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charts/chart2.xml" ContentType="application/vnd.openxmlformats-officedocument.drawingml.chart+xml"/>
  <Override PartName="/xl/vbaProject.bin" ContentType="application/vnd.ms-office.vbaProject"/>
  <Default Extension="rels" ContentType="application/vnd.openxmlformats-package.relationships+xml"/>
  <Default Extension="xml" ContentType="application/xml"/>
  <Override PartName="/xl/workbook.xml" ContentType="application/vnd.ms-excel.sheet.macroEnabled.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codeName="{B7FE6334-C1A2-E50D-BD3D-5F4D41BBC2E3}"/>
  <workbookPr codeName="ThisWorkbook" defaultThemeVersion="124226"/>
  <bookViews>
    <workbookView xWindow="12600" yWindow="-15" windowWidth="12645" windowHeight="11940" tabRatio="641" firstSheet="3" activeTab="3"/>
  </bookViews>
  <sheets>
    <sheet name="Inst. Repartición" sheetId="16" state="hidden" r:id="rId1"/>
    <sheet name="Inst. Oferente" sheetId="17" state="hidden" r:id="rId2"/>
    <sheet name="Items - Códigos" sheetId="12" state="hidden" r:id="rId3"/>
    <sheet name="Datos-Generales" sheetId="15" r:id="rId4"/>
    <sheet name="RGP" sheetId="24" r:id="rId5"/>
    <sheet name="P1" sheetId="18" r:id="rId6"/>
    <sheet name="P2" sheetId="19" r:id="rId7"/>
    <sheet name="P3" sheetId="20" state="hidden" r:id="rId8"/>
    <sheet name="P4" sheetId="21" state="hidden" r:id="rId9"/>
    <sheet name="INFRA" sheetId="22" r:id="rId10"/>
    <sheet name="CyP" sheetId="2" r:id="rId11"/>
    <sheet name="PTyCI" sheetId="9" r:id="rId12"/>
    <sheet name="AP" sheetId="6" r:id="rId13"/>
    <sheet name="Avance Obra" sheetId="4" r:id="rId14"/>
    <sheet name="Curva Inversiones" sheetId="5" r:id="rId15"/>
    <sheet name="Gastos Generales" sheetId="8" r:id="rId16"/>
    <sheet name="Insumos" sheetId="14" r:id="rId17"/>
    <sheet name="Indices" sheetId="11" r:id="rId18"/>
    <sheet name="n" sheetId="25" r:id="rId19"/>
  </sheets>
  <externalReferences>
    <externalReference r:id="rId20"/>
    <externalReference r:id="rId21"/>
    <externalReference r:id="rId22"/>
  </externalReferences>
  <definedNames>
    <definedName name="__123Graph_AGRAUDAP" localSheetId="3" hidden="1">[1]P.TRABAJO!#REF!</definedName>
    <definedName name="__123Graph_AGRAUDAP" localSheetId="17" hidden="1">[1]P.TRABAJO!#REF!</definedName>
    <definedName name="__123Graph_AGRAUDAP" localSheetId="9" hidden="1">[1]P.TRABAJO!#REF!</definedName>
    <definedName name="__123Graph_AGRAUDAP" localSheetId="1" hidden="1">[1]P.TRABAJO!#REF!</definedName>
    <definedName name="__123Graph_AGRAUDAP" localSheetId="2" hidden="1">[1]P.TRABAJO!#REF!</definedName>
    <definedName name="__123Graph_AGRAUDAP" localSheetId="5" hidden="1">[1]P.TRABAJO!#REF!</definedName>
    <definedName name="__123Graph_AGRAUDAP" localSheetId="6" hidden="1">[1]P.TRABAJO!#REF!</definedName>
    <definedName name="__123Graph_AGRAUDAP" localSheetId="7" hidden="1">[1]P.TRABAJO!#REF!</definedName>
    <definedName name="__123Graph_AGRAUDAP" localSheetId="8" hidden="1">[1]P.TRABAJO!#REF!</definedName>
    <definedName name="__123Graph_AGRAUDAP" hidden="1">[1]P.TRABAJO!#REF!</definedName>
    <definedName name="__123Graph_LBL_AGRAUDAP" localSheetId="3" hidden="1">[1]P.TRABAJO!#REF!</definedName>
    <definedName name="__123Graph_LBL_AGRAUDAP" localSheetId="17" hidden="1">[1]P.TRABAJO!#REF!</definedName>
    <definedName name="__123Graph_LBL_AGRAUDAP" localSheetId="9" hidden="1">[1]P.TRABAJO!#REF!</definedName>
    <definedName name="__123Graph_LBL_AGRAUDAP" localSheetId="1" hidden="1">[1]P.TRABAJO!#REF!</definedName>
    <definedName name="__123Graph_LBL_AGRAUDAP" localSheetId="2" hidden="1">[1]P.TRABAJO!#REF!</definedName>
    <definedName name="__123Graph_LBL_AGRAUDAP" localSheetId="5" hidden="1">[1]P.TRABAJO!#REF!</definedName>
    <definedName name="__123Graph_LBL_AGRAUDAP" localSheetId="6" hidden="1">[1]P.TRABAJO!#REF!</definedName>
    <definedName name="__123Graph_LBL_AGRAUDAP" localSheetId="7" hidden="1">[1]P.TRABAJO!#REF!</definedName>
    <definedName name="__123Graph_LBL_AGRAUDAP" localSheetId="8" hidden="1">[1]P.TRABAJO!#REF!</definedName>
    <definedName name="__123Graph_LBL_AGRAUDAP" hidden="1">[1]P.TRABAJO!#REF!</definedName>
    <definedName name="__123Graph_XGRAUDAP" localSheetId="3" hidden="1">[1]P.TRABAJO!#REF!</definedName>
    <definedName name="__123Graph_XGRAUDAP" localSheetId="17" hidden="1">[1]P.TRABAJO!#REF!</definedName>
    <definedName name="__123Graph_XGRAUDAP" localSheetId="9" hidden="1">[1]P.TRABAJO!#REF!</definedName>
    <definedName name="__123Graph_XGRAUDAP" localSheetId="1" hidden="1">[1]P.TRABAJO!#REF!</definedName>
    <definedName name="__123Graph_XGRAUDAP" localSheetId="2" hidden="1">[1]P.TRABAJO!#REF!</definedName>
    <definedName name="__123Graph_XGRAUDAP" localSheetId="5" hidden="1">[1]P.TRABAJO!#REF!</definedName>
    <definedName name="__123Graph_XGRAUDAP" localSheetId="6" hidden="1">[1]P.TRABAJO!#REF!</definedName>
    <definedName name="__123Graph_XGRAUDAP" localSheetId="7" hidden="1">[1]P.TRABAJO!#REF!</definedName>
    <definedName name="__123Graph_XGRAUDAP" localSheetId="8" hidden="1">[1]P.TRABAJO!#REF!</definedName>
    <definedName name="__123Graph_XGRAUDAP" hidden="1">[1]P.TRABAJO!#REF!</definedName>
    <definedName name="_xlnm._FilterDatabase" localSheetId="12" hidden="1">AP!$A$1:$G$4108</definedName>
    <definedName name="_xlnm._FilterDatabase" localSheetId="10" hidden="1">CyP!$A$1:$A$381</definedName>
    <definedName name="_xlnm._FilterDatabase" localSheetId="3" hidden="1">'Datos-Generales'!#REF!</definedName>
    <definedName name="_xlnm._FilterDatabase" localSheetId="17" hidden="1">Indices!$B$1:$D$969</definedName>
    <definedName name="_xlnm._FilterDatabase" localSheetId="9" hidden="1">INFRA!#REF!</definedName>
    <definedName name="_xlnm._FilterDatabase" localSheetId="5" hidden="1">'P1'!#REF!</definedName>
    <definedName name="_xlnm._FilterDatabase" localSheetId="6" hidden="1">'P2'!#REF!</definedName>
    <definedName name="_xlnm._FilterDatabase" localSheetId="7" hidden="1">'P3'!#REF!</definedName>
    <definedName name="_xlnm._FilterDatabase" localSheetId="8" hidden="1">'P4'!#REF!</definedName>
    <definedName name="_xlnm._FilterDatabase" localSheetId="11" hidden="1">PTyCI!$D$1:$D$105</definedName>
    <definedName name="Anticipo_Financiero">'Datos-Generales'!$B$8</definedName>
    <definedName name="_xlnm.Print_Area" localSheetId="12">AP!$A$1:$G$4107</definedName>
    <definedName name="_xlnm.Print_Area" localSheetId="10">CyP!$A$13:$I$384</definedName>
    <definedName name="_xlnm.Print_Area" localSheetId="3">'Datos-Generales'!$A$22:$H$116</definedName>
    <definedName name="_xlnm.Print_Area" localSheetId="9">INFRA!$A$1:$H$103</definedName>
    <definedName name="_xlnm.Print_Area" localSheetId="5">'P1'!$A$1:$E$80</definedName>
    <definedName name="_xlnm.Print_Area" localSheetId="6">'P2'!$A$1:$H$80</definedName>
    <definedName name="_xlnm.Print_Area" localSheetId="7">'P3'!$A$1:$H$82</definedName>
    <definedName name="_xlnm.Print_Area" localSheetId="8">'P4'!$A$1:$H$82</definedName>
    <definedName name="_xlnm.Print_Area" localSheetId="11">PTyCI!$A$8:$W$104</definedName>
    <definedName name="_xlnm.Print_Area" localSheetId="4">RGP!$A$1:$J$68</definedName>
    <definedName name="Beneficio">'Datos-Generales'!$B$16</definedName>
    <definedName name="Coeficiente_Paso">'Datos-Generales'!$B$20</definedName>
    <definedName name="Comitente">'Datos-Generales'!$B$2</definedName>
    <definedName name="Contratista">'Datos-Generales'!$B$14</definedName>
    <definedName name="Costo_Obra">CyP!$H$379</definedName>
    <definedName name="Costo_P1">CyP!$F$65</definedName>
    <definedName name="Costo_P2">CyP!$F$125</definedName>
    <definedName name="CV_P1">'P1'!$B$6</definedName>
    <definedName name="CV_P2">'P2'!$B$6</definedName>
    <definedName name="CV_P3">'P3'!$B$6</definedName>
    <definedName name="CV_P4">'P4'!$B$6</definedName>
    <definedName name="dd">[2]Insumos!$A:$E</definedName>
    <definedName name="Expediente_N°">'Datos-Generales'!$B$6</definedName>
    <definedName name="Fecha_Base">'Datos-Generales'!$B$9</definedName>
    <definedName name="GG_Empresa">'Gastos Generales'!$C$36</definedName>
    <definedName name="GG_Obra">'Gastos Generales'!$C$11</definedName>
    <definedName name="GG_Pesos">'Gastos Generales'!$C$75</definedName>
    <definedName name="GG_Porcentaje">'Datos-Generales'!$B$15</definedName>
    <definedName name="Ingresos_Brutos">'Datos-Generales'!$B$17</definedName>
    <definedName name="IVA_INFRA">'Datos-Generales'!$B$19</definedName>
    <definedName name="IVA_VIV">'Datos-Generales'!$B$18</definedName>
    <definedName name="Licitación_N°">'Datos-Generales'!$B$5</definedName>
    <definedName name="Monto_Oferta">CyP!$H$379</definedName>
    <definedName name="Obra">'Datos-Generales'!$B$3</definedName>
    <definedName name="P_Oficial">'Datos-Generales'!$B$7</definedName>
    <definedName name="Plazo_Obra">'Datos-Generales'!$B$10</definedName>
    <definedName name="Precio_Infra">CyP!$H$368</definedName>
    <definedName name="PrecioUnitario_P1">CyP!$H$65</definedName>
    <definedName name="PrecioUnitario_P2">CyP!$H$125</definedName>
    <definedName name="PrecioUnitario_P3">CyP!$H$219</definedName>
    <definedName name="PrecioUnitario_P4">CyP!$H$314</definedName>
    <definedName name="T_P1">'P1'!$B$5</definedName>
    <definedName name="T_P2">'P2'!$B$5</definedName>
    <definedName name="T_P3">'P3'!$B$5</definedName>
    <definedName name="T_P4">'P4'!$B$5</definedName>
    <definedName name="Tabla_Analisis_Precio">AP!$A:$G</definedName>
    <definedName name="Tabla_CyP">CyP!$A:$I</definedName>
    <definedName name="Tabla_Datos">'Datos-Generales'!$A:$H</definedName>
    <definedName name="Tabla_Indices">Indices!$A:$E</definedName>
    <definedName name="Tabla_Infra">INFRA!$A:$D</definedName>
    <definedName name="Tabla_Insumos">Insumos!$A:$E</definedName>
    <definedName name="Tabla_Items">'Items - Códigos'!$B:$D</definedName>
    <definedName name="Tabla_NumeroItem">'Datos-Generales'!$O:$U</definedName>
    <definedName name="Tabla_P1">'P1'!$A:$D</definedName>
    <definedName name="Tabla_P2">'P2'!$A:$D</definedName>
    <definedName name="Tabla_P3">'P3'!$A:$D</definedName>
    <definedName name="Tabla_P4">'P4'!$A:$D</definedName>
    <definedName name="_xlnm.Print_Titles" localSheetId="10">CyP!$1:$16</definedName>
    <definedName name="_xlnm.Print_Titles" localSheetId="3">'Datos-Generales'!$2:$29</definedName>
    <definedName name="_xlnm.Print_Titles" localSheetId="17">Indices!$2:$5</definedName>
    <definedName name="_xlnm.Print_Titles" localSheetId="11">PTyCI!$A:$D,PTyCI!$1:$12</definedName>
    <definedName name="TOTAL_INFRA" localSheetId="9">CyP!#REF!</definedName>
    <definedName name="Ubicación">'Datos-Generales'!$B$4</definedName>
    <definedName name="X">'[3]Datos-Generales'!$B$15</definedName>
  </definedNames>
  <calcPr calcId="125725"/>
</workbook>
</file>

<file path=xl/calcChain.xml><?xml version="1.0" encoding="utf-8"?>
<calcChain xmlns="http://schemas.openxmlformats.org/spreadsheetml/2006/main">
  <c r="H4059" i="6"/>
  <c r="H4009"/>
  <c r="H3959"/>
  <c r="H3909"/>
  <c r="H3859"/>
  <c r="H3809"/>
  <c r="H3759"/>
  <c r="H3709"/>
  <c r="H3659"/>
  <c r="H3609"/>
  <c r="H3559"/>
  <c r="H3509"/>
  <c r="H3459"/>
  <c r="H3409"/>
  <c r="H3359"/>
  <c r="H3309"/>
  <c r="H3259"/>
  <c r="H3209"/>
  <c r="H3159"/>
  <c r="H3109"/>
  <c r="H3059"/>
  <c r="H3009"/>
  <c r="H2959"/>
  <c r="H2909"/>
  <c r="H2859"/>
  <c r="H2809"/>
  <c r="H2759"/>
  <c r="H2709"/>
  <c r="H2659"/>
  <c r="H2609"/>
  <c r="H2562"/>
  <c r="H2509"/>
  <c r="H2459"/>
  <c r="H2409"/>
  <c r="H2359"/>
  <c r="H2309"/>
  <c r="H2259"/>
  <c r="H2209"/>
  <c r="H2159"/>
  <c r="H2109"/>
  <c r="H2059"/>
  <c r="H2009"/>
  <c r="H1959"/>
  <c r="H1909"/>
  <c r="H1859"/>
  <c r="H1809"/>
  <c r="H1759"/>
  <c r="H1709"/>
  <c r="H1659"/>
  <c r="H1601"/>
  <c r="H1551"/>
  <c r="H1501"/>
  <c r="H1451"/>
  <c r="H1401"/>
  <c r="H1351"/>
  <c r="H1301"/>
  <c r="H1251"/>
  <c r="H1201"/>
  <c r="H1151"/>
  <c r="H1101"/>
  <c r="H1051"/>
  <c r="H1001"/>
  <c r="H951"/>
  <c r="H901"/>
  <c r="H851"/>
  <c r="H801"/>
  <c r="H751"/>
  <c r="H701"/>
  <c r="H651"/>
  <c r="H601"/>
  <c r="H551"/>
  <c r="H501"/>
  <c r="H451"/>
  <c r="H401"/>
  <c r="H351"/>
  <c r="H301"/>
  <c r="H251"/>
  <c r="H201"/>
  <c r="H151"/>
  <c r="H101"/>
  <c r="H51"/>
  <c r="A1618"/>
  <c r="B1618"/>
  <c r="D1618"/>
  <c r="F1618"/>
  <c r="G1618"/>
  <c r="A1619"/>
  <c r="B1619"/>
  <c r="D1619"/>
  <c r="F1619"/>
  <c r="G1619"/>
  <c r="A1616"/>
  <c r="B1616"/>
  <c r="D1616"/>
  <c r="F1616"/>
  <c r="G1616"/>
  <c r="A1617"/>
  <c r="B1617"/>
  <c r="D1617"/>
  <c r="F1617"/>
  <c r="G1617"/>
  <c r="A1620"/>
  <c r="B1620"/>
  <c r="D1620"/>
  <c r="F1620"/>
  <c r="G1620" s="1"/>
  <c r="A1621"/>
  <c r="B1621"/>
  <c r="D1621"/>
  <c r="F1621"/>
  <c r="G1621" s="1"/>
  <c r="A1622"/>
  <c r="B1622"/>
  <c r="D1622"/>
  <c r="F1622"/>
  <c r="G1622" s="1"/>
  <c r="A1623"/>
  <c r="B1623"/>
  <c r="D1623"/>
  <c r="F1623"/>
  <c r="G1623" s="1"/>
  <c r="A1513"/>
  <c r="B1513"/>
  <c r="D1513"/>
  <c r="F1513"/>
  <c r="G1513" s="1"/>
  <c r="B7" l="1"/>
  <c r="A58" i="9"/>
  <c r="Y58"/>
  <c r="A2143" i="6" l="1"/>
  <c r="D2143"/>
  <c r="F2143"/>
  <c r="G2143" s="1"/>
  <c r="A2136"/>
  <c r="D2136"/>
  <c r="F2136"/>
  <c r="G2136" s="1"/>
  <c r="A2137"/>
  <c r="D2137"/>
  <c r="F2137"/>
  <c r="G2137" s="1"/>
  <c r="A2138"/>
  <c r="D2138"/>
  <c r="F2138"/>
  <c r="G2138" s="1"/>
  <c r="A2139"/>
  <c r="D2139"/>
  <c r="F2139"/>
  <c r="G2139" s="1"/>
  <c r="A2126"/>
  <c r="D2126"/>
  <c r="F2126"/>
  <c r="G2126" s="1"/>
  <c r="A2127"/>
  <c r="D2127"/>
  <c r="F2127"/>
  <c r="G2127" s="1"/>
  <c r="A2128"/>
  <c r="D2128"/>
  <c r="F2128"/>
  <c r="G2128" s="1"/>
  <c r="A2129"/>
  <c r="D2129"/>
  <c r="F2129"/>
  <c r="G2129" s="1"/>
  <c r="A2130"/>
  <c r="D2130"/>
  <c r="F2130"/>
  <c r="G2130" s="1"/>
  <c r="A2131"/>
  <c r="D2131"/>
  <c r="F2131"/>
  <c r="G2131" s="1"/>
  <c r="A2132"/>
  <c r="D2132"/>
  <c r="F2132"/>
  <c r="G2132" s="1"/>
  <c r="A2133"/>
  <c r="D2133"/>
  <c r="F2133"/>
  <c r="G2133" s="1"/>
  <c r="A1831"/>
  <c r="D1831"/>
  <c r="F1831"/>
  <c r="G1831" s="1"/>
  <c r="A1832"/>
  <c r="D1832"/>
  <c r="F1832"/>
  <c r="G1832" s="1"/>
  <c r="A1833"/>
  <c r="D1833"/>
  <c r="F1833"/>
  <c r="G1833" s="1"/>
  <c r="A1853"/>
  <c r="B1853"/>
  <c r="D1853"/>
  <c r="F1853"/>
  <c r="G1853" s="1"/>
  <c r="A1828"/>
  <c r="D1828"/>
  <c r="F1828"/>
  <c r="G1828" s="1"/>
  <c r="A1829"/>
  <c r="D1829"/>
  <c r="F1829"/>
  <c r="G1829" s="1"/>
  <c r="A1830"/>
  <c r="D1830"/>
  <c r="F1830"/>
  <c r="G1830" s="1"/>
  <c r="A1834"/>
  <c r="D1834"/>
  <c r="F1834"/>
  <c r="G1834" s="1"/>
  <c r="A1835"/>
  <c r="D1835"/>
  <c r="F1835"/>
  <c r="G1835" s="1"/>
  <c r="D88"/>
  <c r="F4104"/>
  <c r="G4104" s="1"/>
  <c r="D4104"/>
  <c r="B4104"/>
  <c r="A4104"/>
  <c r="F4103"/>
  <c r="G4103" s="1"/>
  <c r="D4103"/>
  <c r="B4103"/>
  <c r="A4103"/>
  <c r="F4102"/>
  <c r="G4102" s="1"/>
  <c r="D4102"/>
  <c r="B4102"/>
  <c r="A4102"/>
  <c r="F4101"/>
  <c r="G4101" s="1"/>
  <c r="D4101"/>
  <c r="B4101"/>
  <c r="A4101"/>
  <c r="F4100"/>
  <c r="G4100" s="1"/>
  <c r="D4100"/>
  <c r="B4100"/>
  <c r="A4100"/>
  <c r="F4099"/>
  <c r="G4099" s="1"/>
  <c r="D4099"/>
  <c r="B4099"/>
  <c r="A4099"/>
  <c r="F4098"/>
  <c r="G4098" s="1"/>
  <c r="D4098"/>
  <c r="B4098"/>
  <c r="A4098"/>
  <c r="F4097"/>
  <c r="G4097" s="1"/>
  <c r="D4097"/>
  <c r="B4097"/>
  <c r="A4097"/>
  <c r="F4096"/>
  <c r="G4096" s="1"/>
  <c r="G4105" s="1"/>
  <c r="D4096"/>
  <c r="B4096"/>
  <c r="A4096"/>
  <c r="F4093"/>
  <c r="G4093" s="1"/>
  <c r="D4093"/>
  <c r="B4093"/>
  <c r="A4093"/>
  <c r="F4092"/>
  <c r="G4092" s="1"/>
  <c r="D4092"/>
  <c r="B4092"/>
  <c r="A4092"/>
  <c r="F4091"/>
  <c r="G4091" s="1"/>
  <c r="D4091"/>
  <c r="B4091"/>
  <c r="A4091"/>
  <c r="F4090"/>
  <c r="G4090" s="1"/>
  <c r="D4090"/>
  <c r="B4090"/>
  <c r="A4090"/>
  <c r="F4089"/>
  <c r="G4089" s="1"/>
  <c r="D4089"/>
  <c r="B4089"/>
  <c r="A4089"/>
  <c r="F4088"/>
  <c r="G4088" s="1"/>
  <c r="D4088"/>
  <c r="B4088"/>
  <c r="A4088"/>
  <c r="F4087"/>
  <c r="G4087" s="1"/>
  <c r="D4087"/>
  <c r="B4087"/>
  <c r="A4087"/>
  <c r="F4086"/>
  <c r="G4086" s="1"/>
  <c r="G4094" s="1"/>
  <c r="D4086"/>
  <c r="B4086"/>
  <c r="A4086"/>
  <c r="F4083"/>
  <c r="G4083" s="1"/>
  <c r="D4083"/>
  <c r="B4083"/>
  <c r="A4083"/>
  <c r="F4082"/>
  <c r="G4082" s="1"/>
  <c r="D4082"/>
  <c r="B4082"/>
  <c r="A4082"/>
  <c r="F4081"/>
  <c r="G4081" s="1"/>
  <c r="D4081"/>
  <c r="B4081"/>
  <c r="A4081"/>
  <c r="F4080"/>
  <c r="G4080" s="1"/>
  <c r="D4080"/>
  <c r="B4080"/>
  <c r="A4080"/>
  <c r="F4079"/>
  <c r="G4079" s="1"/>
  <c r="D4079"/>
  <c r="B4079"/>
  <c r="A4079"/>
  <c r="F4078"/>
  <c r="G4078" s="1"/>
  <c r="D4078"/>
  <c r="B4078"/>
  <c r="A4078"/>
  <c r="F4077"/>
  <c r="G4077" s="1"/>
  <c r="D4077"/>
  <c r="B4077"/>
  <c r="A4077"/>
  <c r="F4076"/>
  <c r="G4076" s="1"/>
  <c r="D4076"/>
  <c r="B4076"/>
  <c r="A4076"/>
  <c r="F4075"/>
  <c r="G4075" s="1"/>
  <c r="D4075"/>
  <c r="B4075"/>
  <c r="A4075"/>
  <c r="F4074"/>
  <c r="G4074" s="1"/>
  <c r="D4074"/>
  <c r="B4074"/>
  <c r="A4074"/>
  <c r="F4073"/>
  <c r="G4073" s="1"/>
  <c r="D4073"/>
  <c r="B4073"/>
  <c r="A4073"/>
  <c r="F4072"/>
  <c r="G4072" s="1"/>
  <c r="D4072"/>
  <c r="B4072"/>
  <c r="A4072"/>
  <c r="F4071"/>
  <c r="G4071" s="1"/>
  <c r="D4071"/>
  <c r="B4071"/>
  <c r="A4071"/>
  <c r="G4070"/>
  <c r="D4070"/>
  <c r="A4070"/>
  <c r="B4063"/>
  <c r="G4062"/>
  <c r="B4062"/>
  <c r="B4061"/>
  <c r="B4060"/>
  <c r="F4054"/>
  <c r="G4054" s="1"/>
  <c r="D4054"/>
  <c r="B4054"/>
  <c r="A4054"/>
  <c r="F4053"/>
  <c r="G4053" s="1"/>
  <c r="D4053"/>
  <c r="B4053"/>
  <c r="A4053"/>
  <c r="F4052"/>
  <c r="G4052" s="1"/>
  <c r="D4052"/>
  <c r="B4052"/>
  <c r="A4052"/>
  <c r="F4051"/>
  <c r="G4051" s="1"/>
  <c r="D4051"/>
  <c r="B4051"/>
  <c r="A4051"/>
  <c r="F4050"/>
  <c r="G4050" s="1"/>
  <c r="D4050"/>
  <c r="A4050"/>
  <c r="F4049"/>
  <c r="G4049" s="1"/>
  <c r="D4049"/>
  <c r="A4049"/>
  <c r="F4048"/>
  <c r="G4048" s="1"/>
  <c r="D4048"/>
  <c r="A4048"/>
  <c r="F4047"/>
  <c r="G4047" s="1"/>
  <c r="D4047"/>
  <c r="A4047"/>
  <c r="F4046"/>
  <c r="G4046" s="1"/>
  <c r="D4046"/>
  <c r="A4046"/>
  <c r="F4043"/>
  <c r="G4043" s="1"/>
  <c r="D4043"/>
  <c r="B4043"/>
  <c r="A4043"/>
  <c r="F4042"/>
  <c r="G4042" s="1"/>
  <c r="D4042"/>
  <c r="B4042"/>
  <c r="A4042"/>
  <c r="F4041"/>
  <c r="G4041" s="1"/>
  <c r="D4041"/>
  <c r="B4041"/>
  <c r="A4041"/>
  <c r="F4040"/>
  <c r="G4040" s="1"/>
  <c r="D4040"/>
  <c r="B4040"/>
  <c r="A4040"/>
  <c r="D4039"/>
  <c r="A4039"/>
  <c r="F4038"/>
  <c r="G4038" s="1"/>
  <c r="D4038"/>
  <c r="A4038"/>
  <c r="F4037"/>
  <c r="G4037" s="1"/>
  <c r="D4037"/>
  <c r="A4037"/>
  <c r="F4036"/>
  <c r="G4036" s="1"/>
  <c r="D4036"/>
  <c r="A4036"/>
  <c r="F4033"/>
  <c r="G4033" s="1"/>
  <c r="D4033"/>
  <c r="B4033"/>
  <c r="A4033"/>
  <c r="F4032"/>
  <c r="G4032" s="1"/>
  <c r="D4032"/>
  <c r="B4032"/>
  <c r="A4032"/>
  <c r="F4031"/>
  <c r="G4031" s="1"/>
  <c r="D4031"/>
  <c r="B4031"/>
  <c r="A4031"/>
  <c r="F4030"/>
  <c r="G4030" s="1"/>
  <c r="D4030"/>
  <c r="B4030"/>
  <c r="A4030"/>
  <c r="F4029"/>
  <c r="G4029" s="1"/>
  <c r="D4029"/>
  <c r="B4029"/>
  <c r="A4029"/>
  <c r="F4028"/>
  <c r="G4028" s="1"/>
  <c r="D4028"/>
  <c r="B4028"/>
  <c r="A4028"/>
  <c r="F4027"/>
  <c r="G4027" s="1"/>
  <c r="D4027"/>
  <c r="B4027"/>
  <c r="A4027"/>
  <c r="F4026"/>
  <c r="G4026" s="1"/>
  <c r="D4026"/>
  <c r="B4026"/>
  <c r="A4026"/>
  <c r="F4025"/>
  <c r="G4025" s="1"/>
  <c r="D4025"/>
  <c r="B4025"/>
  <c r="A4025"/>
  <c r="F4024"/>
  <c r="G4024" s="1"/>
  <c r="D4024"/>
  <c r="B4024"/>
  <c r="A4024"/>
  <c r="F4023"/>
  <c r="G4023" s="1"/>
  <c r="D4023"/>
  <c r="B4023"/>
  <c r="A4023"/>
  <c r="F4022"/>
  <c r="G4022" s="1"/>
  <c r="D4022"/>
  <c r="B4022"/>
  <c r="A4022"/>
  <c r="F4021"/>
  <c r="G4021" s="1"/>
  <c r="D4021"/>
  <c r="B4021"/>
  <c r="A4021"/>
  <c r="F4020"/>
  <c r="G4020" s="1"/>
  <c r="D4020"/>
  <c r="A4020"/>
  <c r="B4013"/>
  <c r="G4012"/>
  <c r="B4012"/>
  <c r="B4011"/>
  <c r="B4010"/>
  <c r="F4004"/>
  <c r="G4004" s="1"/>
  <c r="D4004"/>
  <c r="B4004"/>
  <c r="A4004"/>
  <c r="F4003"/>
  <c r="G4003" s="1"/>
  <c r="D4003"/>
  <c r="B4003"/>
  <c r="A4003"/>
  <c r="F4002"/>
  <c r="G4002" s="1"/>
  <c r="D4002"/>
  <c r="B4002"/>
  <c r="A4002"/>
  <c r="F4001"/>
  <c r="G4001" s="1"/>
  <c r="D4001"/>
  <c r="B4001"/>
  <c r="A4001"/>
  <c r="F4000"/>
  <c r="G4000" s="1"/>
  <c r="D4000"/>
  <c r="B4000"/>
  <c r="A4000"/>
  <c r="F3999"/>
  <c r="G3999" s="1"/>
  <c r="D3999"/>
  <c r="B3999"/>
  <c r="A3999"/>
  <c r="F3998"/>
  <c r="G3998" s="1"/>
  <c r="D3998"/>
  <c r="A3998"/>
  <c r="F3997"/>
  <c r="G3997" s="1"/>
  <c r="D3997"/>
  <c r="A3997"/>
  <c r="F3996"/>
  <c r="G3996" s="1"/>
  <c r="D3996"/>
  <c r="A3996"/>
  <c r="F3993"/>
  <c r="G3993" s="1"/>
  <c r="D3993"/>
  <c r="B3993"/>
  <c r="A3993"/>
  <c r="F3992"/>
  <c r="G3992" s="1"/>
  <c r="D3992"/>
  <c r="B3992"/>
  <c r="A3992"/>
  <c r="F3991"/>
  <c r="G3991" s="1"/>
  <c r="D3991"/>
  <c r="B3991"/>
  <c r="A3991"/>
  <c r="F3990"/>
  <c r="G3990" s="1"/>
  <c r="D3990"/>
  <c r="B3990"/>
  <c r="A3990"/>
  <c r="D3989"/>
  <c r="A3989"/>
  <c r="F3988"/>
  <c r="G3988" s="1"/>
  <c r="D3988"/>
  <c r="A3988"/>
  <c r="F3987"/>
  <c r="G3987" s="1"/>
  <c r="D3987"/>
  <c r="A3987"/>
  <c r="F3986"/>
  <c r="G3986" s="1"/>
  <c r="D3986"/>
  <c r="A3986"/>
  <c r="F3983"/>
  <c r="G3983" s="1"/>
  <c r="D3983"/>
  <c r="B3983"/>
  <c r="A3983"/>
  <c r="F3982"/>
  <c r="G3982" s="1"/>
  <c r="D3982"/>
  <c r="B3982"/>
  <c r="A3982"/>
  <c r="F3981"/>
  <c r="G3981" s="1"/>
  <c r="D3981"/>
  <c r="B3981"/>
  <c r="A3981"/>
  <c r="F3980"/>
  <c r="G3980" s="1"/>
  <c r="D3980"/>
  <c r="B3980"/>
  <c r="A3980"/>
  <c r="F3979"/>
  <c r="G3979" s="1"/>
  <c r="D3979"/>
  <c r="B3979"/>
  <c r="A3979"/>
  <c r="F3978"/>
  <c r="G3978" s="1"/>
  <c r="D3978"/>
  <c r="B3978"/>
  <c r="A3978"/>
  <c r="F3977"/>
  <c r="G3977" s="1"/>
  <c r="D3977"/>
  <c r="B3977"/>
  <c r="A3977"/>
  <c r="F3976"/>
  <c r="G3976" s="1"/>
  <c r="D3976"/>
  <c r="B3976"/>
  <c r="A3976"/>
  <c r="F3975"/>
  <c r="G3975" s="1"/>
  <c r="D3975"/>
  <c r="B3975"/>
  <c r="A3975"/>
  <c r="F3974"/>
  <c r="G3974" s="1"/>
  <c r="D3974"/>
  <c r="B3974"/>
  <c r="A3974"/>
  <c r="F3973"/>
  <c r="G3973" s="1"/>
  <c r="D3973"/>
  <c r="B3973"/>
  <c r="A3973"/>
  <c r="F3972"/>
  <c r="G3972" s="1"/>
  <c r="D3972"/>
  <c r="B3972"/>
  <c r="A3972"/>
  <c r="F3971"/>
  <c r="G3971" s="1"/>
  <c r="D3971"/>
  <c r="B3971"/>
  <c r="A3971"/>
  <c r="F3970"/>
  <c r="G3970" s="1"/>
  <c r="D3970"/>
  <c r="A3970"/>
  <c r="B3963"/>
  <c r="G3962"/>
  <c r="B3962"/>
  <c r="B3961"/>
  <c r="B3960"/>
  <c r="F3954"/>
  <c r="G3954" s="1"/>
  <c r="D3954"/>
  <c r="B3954"/>
  <c r="A3954"/>
  <c r="F3953"/>
  <c r="G3953" s="1"/>
  <c r="D3953"/>
  <c r="B3953"/>
  <c r="A3953"/>
  <c r="F3952"/>
  <c r="G3952" s="1"/>
  <c r="D3952"/>
  <c r="B3952"/>
  <c r="A3952"/>
  <c r="F3951"/>
  <c r="G3951" s="1"/>
  <c r="D3951"/>
  <c r="B3951"/>
  <c r="A3951"/>
  <c r="F3950"/>
  <c r="G3950" s="1"/>
  <c r="D3950"/>
  <c r="B3950"/>
  <c r="A3950"/>
  <c r="F3949"/>
  <c r="G3949" s="1"/>
  <c r="D3949"/>
  <c r="B3949"/>
  <c r="A3949"/>
  <c r="F3948"/>
  <c r="G3948" s="1"/>
  <c r="D3948"/>
  <c r="A3948"/>
  <c r="F3947"/>
  <c r="G3947" s="1"/>
  <c r="D3947"/>
  <c r="A3947"/>
  <c r="F3946"/>
  <c r="G3946" s="1"/>
  <c r="D3946"/>
  <c r="A3946"/>
  <c r="F3943"/>
  <c r="G3943" s="1"/>
  <c r="D3943"/>
  <c r="B3943"/>
  <c r="A3943"/>
  <c r="F3942"/>
  <c r="G3942" s="1"/>
  <c r="D3942"/>
  <c r="B3942"/>
  <c r="A3942"/>
  <c r="F3941"/>
  <c r="G3941" s="1"/>
  <c r="D3941"/>
  <c r="B3941"/>
  <c r="A3941"/>
  <c r="F3940"/>
  <c r="G3940" s="1"/>
  <c r="D3940"/>
  <c r="B3940"/>
  <c r="A3940"/>
  <c r="D3939"/>
  <c r="A3939"/>
  <c r="F3938"/>
  <c r="G3938" s="1"/>
  <c r="D3938"/>
  <c r="A3938"/>
  <c r="F3937"/>
  <c r="G3937" s="1"/>
  <c r="D3937"/>
  <c r="A3937"/>
  <c r="F3936"/>
  <c r="G3936" s="1"/>
  <c r="D3936"/>
  <c r="A3936"/>
  <c r="F3933"/>
  <c r="G3933" s="1"/>
  <c r="D3933"/>
  <c r="B3933"/>
  <c r="A3933"/>
  <c r="F3932"/>
  <c r="G3932" s="1"/>
  <c r="D3932"/>
  <c r="B3932"/>
  <c r="A3932"/>
  <c r="F3931"/>
  <c r="G3931" s="1"/>
  <c r="D3931"/>
  <c r="B3931"/>
  <c r="A3931"/>
  <c r="F3930"/>
  <c r="G3930" s="1"/>
  <c r="D3930"/>
  <c r="B3930"/>
  <c r="A3930"/>
  <c r="F3929"/>
  <c r="G3929" s="1"/>
  <c r="D3929"/>
  <c r="B3929"/>
  <c r="A3929"/>
  <c r="F3928"/>
  <c r="G3928" s="1"/>
  <c r="D3928"/>
  <c r="B3928"/>
  <c r="A3928"/>
  <c r="F3927"/>
  <c r="G3927" s="1"/>
  <c r="D3927"/>
  <c r="B3927"/>
  <c r="A3927"/>
  <c r="F3926"/>
  <c r="G3926" s="1"/>
  <c r="D3926"/>
  <c r="B3926"/>
  <c r="A3926"/>
  <c r="F3925"/>
  <c r="G3925" s="1"/>
  <c r="D3925"/>
  <c r="B3925"/>
  <c r="A3925"/>
  <c r="F3924"/>
  <c r="G3924" s="1"/>
  <c r="D3924"/>
  <c r="B3924"/>
  <c r="A3924"/>
  <c r="F3923"/>
  <c r="G3923" s="1"/>
  <c r="D3923"/>
  <c r="B3923"/>
  <c r="A3923"/>
  <c r="F3922"/>
  <c r="G3922" s="1"/>
  <c r="D3922"/>
  <c r="B3922"/>
  <c r="A3922"/>
  <c r="F3921"/>
  <c r="G3921" s="1"/>
  <c r="D3921"/>
  <c r="B3921"/>
  <c r="A3921"/>
  <c r="F3920"/>
  <c r="G3920" s="1"/>
  <c r="D3920"/>
  <c r="A3920"/>
  <c r="B3913"/>
  <c r="G3912"/>
  <c r="B3912"/>
  <c r="B3911"/>
  <c r="B3910"/>
  <c r="F3904"/>
  <c r="G3904" s="1"/>
  <c r="D3904"/>
  <c r="B3904"/>
  <c r="A3904"/>
  <c r="F3903"/>
  <c r="G3903" s="1"/>
  <c r="D3903"/>
  <c r="B3903"/>
  <c r="A3903"/>
  <c r="F3902"/>
  <c r="G3902" s="1"/>
  <c r="D3902"/>
  <c r="B3902"/>
  <c r="A3902"/>
  <c r="F3901"/>
  <c r="G3901" s="1"/>
  <c r="D3901"/>
  <c r="B3901"/>
  <c r="A3901"/>
  <c r="F3900"/>
  <c r="G3900" s="1"/>
  <c r="D3900"/>
  <c r="B3900"/>
  <c r="A3900"/>
  <c r="F3899"/>
  <c r="G3899" s="1"/>
  <c r="D3899"/>
  <c r="B3899"/>
  <c r="A3899"/>
  <c r="F3898"/>
  <c r="G3898" s="1"/>
  <c r="D3898"/>
  <c r="B3898"/>
  <c r="A3898"/>
  <c r="F3897"/>
  <c r="G3897" s="1"/>
  <c r="D3897"/>
  <c r="A3897"/>
  <c r="F3896"/>
  <c r="G3896" s="1"/>
  <c r="D3896"/>
  <c r="A3896"/>
  <c r="F3893"/>
  <c r="G3893" s="1"/>
  <c r="D3893"/>
  <c r="B3893"/>
  <c r="A3893"/>
  <c r="F3892"/>
  <c r="G3892" s="1"/>
  <c r="D3892"/>
  <c r="B3892"/>
  <c r="A3892"/>
  <c r="F3891"/>
  <c r="G3891" s="1"/>
  <c r="D3891"/>
  <c r="B3891"/>
  <c r="A3891"/>
  <c r="F3890"/>
  <c r="G3890" s="1"/>
  <c r="D3890"/>
  <c r="B3890"/>
  <c r="A3890"/>
  <c r="D3889"/>
  <c r="A3889"/>
  <c r="F3888"/>
  <c r="G3888" s="1"/>
  <c r="D3888"/>
  <c r="A3888"/>
  <c r="F3887"/>
  <c r="G3887" s="1"/>
  <c r="D3887"/>
  <c r="A3887"/>
  <c r="F3886"/>
  <c r="G3886" s="1"/>
  <c r="D3886"/>
  <c r="A3886"/>
  <c r="F3883"/>
  <c r="G3883" s="1"/>
  <c r="D3883"/>
  <c r="B3883"/>
  <c r="A3883"/>
  <c r="F3882"/>
  <c r="G3882" s="1"/>
  <c r="D3882"/>
  <c r="B3882"/>
  <c r="A3882"/>
  <c r="F3881"/>
  <c r="G3881" s="1"/>
  <c r="D3881"/>
  <c r="B3881"/>
  <c r="A3881"/>
  <c r="F3880"/>
  <c r="G3880" s="1"/>
  <c r="D3880"/>
  <c r="B3880"/>
  <c r="A3880"/>
  <c r="F3879"/>
  <c r="G3879" s="1"/>
  <c r="D3879"/>
  <c r="B3879"/>
  <c r="A3879"/>
  <c r="F3878"/>
  <c r="G3878" s="1"/>
  <c r="D3878"/>
  <c r="B3878"/>
  <c r="A3878"/>
  <c r="F3877"/>
  <c r="G3877" s="1"/>
  <c r="D3877"/>
  <c r="B3877"/>
  <c r="A3877"/>
  <c r="F3876"/>
  <c r="G3876" s="1"/>
  <c r="D3876"/>
  <c r="B3876"/>
  <c r="A3876"/>
  <c r="F3875"/>
  <c r="G3875" s="1"/>
  <c r="D3875"/>
  <c r="B3875"/>
  <c r="A3875"/>
  <c r="F3874"/>
  <c r="G3874" s="1"/>
  <c r="D3874"/>
  <c r="B3874"/>
  <c r="A3874"/>
  <c r="F3873"/>
  <c r="G3873" s="1"/>
  <c r="D3873"/>
  <c r="B3873"/>
  <c r="A3873"/>
  <c r="F3872"/>
  <c r="G3872" s="1"/>
  <c r="D3872"/>
  <c r="B3872"/>
  <c r="A3872"/>
  <c r="F3871"/>
  <c r="G3871" s="1"/>
  <c r="D3871"/>
  <c r="B3871"/>
  <c r="A3871"/>
  <c r="F3870"/>
  <c r="G3870" s="1"/>
  <c r="D3870"/>
  <c r="B3870"/>
  <c r="A3870"/>
  <c r="B3863"/>
  <c r="G3862"/>
  <c r="B3862"/>
  <c r="B3861"/>
  <c r="B3860"/>
  <c r="F3854"/>
  <c r="G3854" s="1"/>
  <c r="D3854"/>
  <c r="B3854"/>
  <c r="A3854"/>
  <c r="F3853"/>
  <c r="G3853" s="1"/>
  <c r="D3853"/>
  <c r="B3853"/>
  <c r="A3853"/>
  <c r="F3852"/>
  <c r="G3852" s="1"/>
  <c r="D3852"/>
  <c r="B3852"/>
  <c r="A3852"/>
  <c r="F3851"/>
  <c r="G3851" s="1"/>
  <c r="D3851"/>
  <c r="B3851"/>
  <c r="A3851"/>
  <c r="F3850"/>
  <c r="G3850" s="1"/>
  <c r="D3850"/>
  <c r="B3850"/>
  <c r="A3850"/>
  <c r="F3849"/>
  <c r="G3849" s="1"/>
  <c r="D3849"/>
  <c r="B3849"/>
  <c r="A3849"/>
  <c r="F3848"/>
  <c r="G3848" s="1"/>
  <c r="D3848"/>
  <c r="B3848"/>
  <c r="A3848"/>
  <c r="F3847"/>
  <c r="G3847" s="1"/>
  <c r="D3847"/>
  <c r="B3847"/>
  <c r="A3847"/>
  <c r="F3846"/>
  <c r="G3846" s="1"/>
  <c r="D3846"/>
  <c r="A3846"/>
  <c r="F3843"/>
  <c r="G3843" s="1"/>
  <c r="D3843"/>
  <c r="B3843"/>
  <c r="A3843"/>
  <c r="F3842"/>
  <c r="G3842" s="1"/>
  <c r="D3842"/>
  <c r="B3842"/>
  <c r="A3842"/>
  <c r="F3841"/>
  <c r="G3841" s="1"/>
  <c r="D3841"/>
  <c r="B3841"/>
  <c r="A3841"/>
  <c r="F3840"/>
  <c r="G3840" s="1"/>
  <c r="D3840"/>
  <c r="B3840"/>
  <c r="A3840"/>
  <c r="D3839"/>
  <c r="A3839"/>
  <c r="F3838"/>
  <c r="G3838" s="1"/>
  <c r="D3838"/>
  <c r="A3838"/>
  <c r="F3837"/>
  <c r="G3837" s="1"/>
  <c r="D3837"/>
  <c r="A3837"/>
  <c r="F3836"/>
  <c r="G3836" s="1"/>
  <c r="D3836"/>
  <c r="A3836"/>
  <c r="F3833"/>
  <c r="G3833" s="1"/>
  <c r="D3833"/>
  <c r="B3833"/>
  <c r="A3833"/>
  <c r="F3832"/>
  <c r="G3832" s="1"/>
  <c r="D3832"/>
  <c r="B3832"/>
  <c r="A3832"/>
  <c r="F3831"/>
  <c r="G3831" s="1"/>
  <c r="D3831"/>
  <c r="B3831"/>
  <c r="A3831"/>
  <c r="F3830"/>
  <c r="G3830" s="1"/>
  <c r="D3830"/>
  <c r="B3830"/>
  <c r="A3830"/>
  <c r="F3829"/>
  <c r="G3829" s="1"/>
  <c r="D3829"/>
  <c r="B3829"/>
  <c r="A3829"/>
  <c r="F3828"/>
  <c r="G3828" s="1"/>
  <c r="D3828"/>
  <c r="B3828"/>
  <c r="A3828"/>
  <c r="F3827"/>
  <c r="G3827" s="1"/>
  <c r="D3827"/>
  <c r="B3827"/>
  <c r="A3827"/>
  <c r="F3826"/>
  <c r="G3826" s="1"/>
  <c r="D3826"/>
  <c r="B3826"/>
  <c r="A3826"/>
  <c r="F3825"/>
  <c r="G3825" s="1"/>
  <c r="D3825"/>
  <c r="B3825"/>
  <c r="A3825"/>
  <c r="F3824"/>
  <c r="G3824" s="1"/>
  <c r="D3824"/>
  <c r="A3824"/>
  <c r="F3823"/>
  <c r="G3823" s="1"/>
  <c r="D3823"/>
  <c r="A3823"/>
  <c r="F3822"/>
  <c r="G3822" s="1"/>
  <c r="D3822"/>
  <c r="A3822"/>
  <c r="F3821"/>
  <c r="G3821" s="1"/>
  <c r="D3821"/>
  <c r="A3821"/>
  <c r="F3820"/>
  <c r="G3820" s="1"/>
  <c r="D3820"/>
  <c r="A3820"/>
  <c r="B3813"/>
  <c r="G3812"/>
  <c r="B3812"/>
  <c r="B3811"/>
  <c r="B3810"/>
  <c r="F3804"/>
  <c r="G3804" s="1"/>
  <c r="D3804"/>
  <c r="B3804"/>
  <c r="A3804"/>
  <c r="F3803"/>
  <c r="G3803" s="1"/>
  <c r="D3803"/>
  <c r="B3803"/>
  <c r="A3803"/>
  <c r="F3802"/>
  <c r="G3802" s="1"/>
  <c r="D3802"/>
  <c r="B3802"/>
  <c r="A3802"/>
  <c r="F3801"/>
  <c r="G3801" s="1"/>
  <c r="D3801"/>
  <c r="B3801"/>
  <c r="A3801"/>
  <c r="F3800"/>
  <c r="G3800" s="1"/>
  <c r="D3800"/>
  <c r="B3800"/>
  <c r="A3800"/>
  <c r="F3799"/>
  <c r="G3799" s="1"/>
  <c r="D3799"/>
  <c r="B3799"/>
  <c r="A3799"/>
  <c r="F3798"/>
  <c r="G3798" s="1"/>
  <c r="D3798"/>
  <c r="B3798"/>
  <c r="A3798"/>
  <c r="F3797"/>
  <c r="G3797" s="1"/>
  <c r="D3797"/>
  <c r="B3797"/>
  <c r="A3797"/>
  <c r="F3796"/>
  <c r="G3796" s="1"/>
  <c r="G3805" s="1"/>
  <c r="D3796"/>
  <c r="A3796"/>
  <c r="F3793"/>
  <c r="G3793" s="1"/>
  <c r="D3793"/>
  <c r="B3793"/>
  <c r="A3793"/>
  <c r="F3792"/>
  <c r="G3792" s="1"/>
  <c r="D3792"/>
  <c r="B3792"/>
  <c r="A3792"/>
  <c r="F3791"/>
  <c r="G3791" s="1"/>
  <c r="D3791"/>
  <c r="B3791"/>
  <c r="A3791"/>
  <c r="F3790"/>
  <c r="G3790" s="1"/>
  <c r="D3790"/>
  <c r="B3790"/>
  <c r="A3790"/>
  <c r="D3789"/>
  <c r="A3789"/>
  <c r="F3788"/>
  <c r="G3788" s="1"/>
  <c r="D3788"/>
  <c r="A3788"/>
  <c r="F3787"/>
  <c r="G3787" s="1"/>
  <c r="D3787"/>
  <c r="A3787"/>
  <c r="F3786"/>
  <c r="G3786" s="1"/>
  <c r="D3786"/>
  <c r="A3786"/>
  <c r="F3783"/>
  <c r="G3783" s="1"/>
  <c r="D3783"/>
  <c r="B3783"/>
  <c r="A3783"/>
  <c r="F3782"/>
  <c r="G3782" s="1"/>
  <c r="D3782"/>
  <c r="B3782"/>
  <c r="A3782"/>
  <c r="F3781"/>
  <c r="G3781" s="1"/>
  <c r="D3781"/>
  <c r="B3781"/>
  <c r="A3781"/>
  <c r="F3780"/>
  <c r="G3780" s="1"/>
  <c r="D3780"/>
  <c r="B3780"/>
  <c r="A3780"/>
  <c r="F3779"/>
  <c r="G3779" s="1"/>
  <c r="D3779"/>
  <c r="B3779"/>
  <c r="A3779"/>
  <c r="F3778"/>
  <c r="G3778" s="1"/>
  <c r="D3778"/>
  <c r="B3778"/>
  <c r="A3778"/>
  <c r="F3777"/>
  <c r="G3777" s="1"/>
  <c r="D3777"/>
  <c r="B3777"/>
  <c r="A3777"/>
  <c r="F3776"/>
  <c r="G3776" s="1"/>
  <c r="D3776"/>
  <c r="B3776"/>
  <c r="A3776"/>
  <c r="F3775"/>
  <c r="G3775" s="1"/>
  <c r="D3775"/>
  <c r="B3775"/>
  <c r="A3775"/>
  <c r="F3774"/>
  <c r="G3774" s="1"/>
  <c r="D3774"/>
  <c r="A3774"/>
  <c r="F3773"/>
  <c r="G3773" s="1"/>
  <c r="D3773"/>
  <c r="A3773"/>
  <c r="F3772"/>
  <c r="G3772" s="1"/>
  <c r="D3772"/>
  <c r="A3772"/>
  <c r="F3771"/>
  <c r="G3771" s="1"/>
  <c r="D3771"/>
  <c r="A3771"/>
  <c r="F3770"/>
  <c r="G3770" s="1"/>
  <c r="D3770"/>
  <c r="A3770"/>
  <c r="B3763"/>
  <c r="G3762"/>
  <c r="B3762"/>
  <c r="B3761"/>
  <c r="B3760"/>
  <c r="F3754"/>
  <c r="G3754" s="1"/>
  <c r="D3754"/>
  <c r="B3754"/>
  <c r="A3754"/>
  <c r="F3753"/>
  <c r="G3753" s="1"/>
  <c r="D3753"/>
  <c r="B3753"/>
  <c r="A3753"/>
  <c r="F3752"/>
  <c r="G3752" s="1"/>
  <c r="D3752"/>
  <c r="B3752"/>
  <c r="A3752"/>
  <c r="F3751"/>
  <c r="G3751" s="1"/>
  <c r="D3751"/>
  <c r="B3751"/>
  <c r="A3751"/>
  <c r="F3750"/>
  <c r="G3750" s="1"/>
  <c r="D3750"/>
  <c r="B3750"/>
  <c r="A3750"/>
  <c r="F3749"/>
  <c r="G3749" s="1"/>
  <c r="D3749"/>
  <c r="B3749"/>
  <c r="A3749"/>
  <c r="F3748"/>
  <c r="G3748" s="1"/>
  <c r="D3748"/>
  <c r="B3748"/>
  <c r="A3748"/>
  <c r="F3747"/>
  <c r="G3747" s="1"/>
  <c r="D3747"/>
  <c r="B3747"/>
  <c r="A3747"/>
  <c r="F3746"/>
  <c r="G3746" s="1"/>
  <c r="G3755" s="1"/>
  <c r="D3746"/>
  <c r="A3746"/>
  <c r="F3743"/>
  <c r="G3743" s="1"/>
  <c r="D3743"/>
  <c r="B3743"/>
  <c r="A3743"/>
  <c r="F3742"/>
  <c r="G3742" s="1"/>
  <c r="D3742"/>
  <c r="B3742"/>
  <c r="A3742"/>
  <c r="F3741"/>
  <c r="G3741" s="1"/>
  <c r="D3741"/>
  <c r="B3741"/>
  <c r="A3741"/>
  <c r="F3740"/>
  <c r="G3740" s="1"/>
  <c r="D3740"/>
  <c r="B3740"/>
  <c r="A3740"/>
  <c r="F3739"/>
  <c r="G3739" s="1"/>
  <c r="D3739"/>
  <c r="B3739"/>
  <c r="A3739"/>
  <c r="D3738"/>
  <c r="A3738"/>
  <c r="F3737"/>
  <c r="G3737" s="1"/>
  <c r="D3737"/>
  <c r="A3737"/>
  <c r="F3736"/>
  <c r="G3736" s="1"/>
  <c r="D3736"/>
  <c r="A3736"/>
  <c r="F3733"/>
  <c r="G3733" s="1"/>
  <c r="D3733"/>
  <c r="B3733"/>
  <c r="A3733"/>
  <c r="F3732"/>
  <c r="G3732" s="1"/>
  <c r="D3732"/>
  <c r="B3732"/>
  <c r="A3732"/>
  <c r="F3731"/>
  <c r="G3731" s="1"/>
  <c r="D3731"/>
  <c r="B3731"/>
  <c r="A3731"/>
  <c r="F3730"/>
  <c r="G3730" s="1"/>
  <c r="D3730"/>
  <c r="B3730"/>
  <c r="A3730"/>
  <c r="F3729"/>
  <c r="G3729" s="1"/>
  <c r="D3729"/>
  <c r="B3729"/>
  <c r="A3729"/>
  <c r="F3728"/>
  <c r="G3728" s="1"/>
  <c r="D3728"/>
  <c r="B3728"/>
  <c r="A3728"/>
  <c r="F3727"/>
  <c r="G3727" s="1"/>
  <c r="D3727"/>
  <c r="B3727"/>
  <c r="A3727"/>
  <c r="F3726"/>
  <c r="G3726" s="1"/>
  <c r="D3726"/>
  <c r="B3726"/>
  <c r="A3726"/>
  <c r="F3725"/>
  <c r="G3725" s="1"/>
  <c r="D3725"/>
  <c r="B3725"/>
  <c r="A3725"/>
  <c r="F3724"/>
  <c r="G3724" s="1"/>
  <c r="D3724"/>
  <c r="B3724"/>
  <c r="A3724"/>
  <c r="F3723"/>
  <c r="G3723" s="1"/>
  <c r="D3723"/>
  <c r="B3723"/>
  <c r="A3723"/>
  <c r="F3722"/>
  <c r="G3722" s="1"/>
  <c r="D3722"/>
  <c r="B3722"/>
  <c r="A3722"/>
  <c r="F3721"/>
  <c r="G3721" s="1"/>
  <c r="D3721"/>
  <c r="A3721"/>
  <c r="F3720"/>
  <c r="G3720" s="1"/>
  <c r="D3720"/>
  <c r="A3720"/>
  <c r="B3713"/>
  <c r="G3712"/>
  <c r="B3712"/>
  <c r="B3711"/>
  <c r="B3710"/>
  <c r="F3704"/>
  <c r="G3704" s="1"/>
  <c r="D3704"/>
  <c r="B3704"/>
  <c r="A3704"/>
  <c r="F3703"/>
  <c r="G3703" s="1"/>
  <c r="D3703"/>
  <c r="B3703"/>
  <c r="A3703"/>
  <c r="F3702"/>
  <c r="G3702" s="1"/>
  <c r="D3702"/>
  <c r="B3702"/>
  <c r="A3702"/>
  <c r="F3701"/>
  <c r="G3701" s="1"/>
  <c r="D3701"/>
  <c r="B3701"/>
  <c r="A3701"/>
  <c r="F3700"/>
  <c r="G3700" s="1"/>
  <c r="D3700"/>
  <c r="B3700"/>
  <c r="A3700"/>
  <c r="F3699"/>
  <c r="G3699" s="1"/>
  <c r="D3699"/>
  <c r="B3699"/>
  <c r="A3699"/>
  <c r="F3698"/>
  <c r="G3698" s="1"/>
  <c r="D3698"/>
  <c r="B3698"/>
  <c r="A3698"/>
  <c r="F3697"/>
  <c r="G3697" s="1"/>
  <c r="D3697"/>
  <c r="B3697"/>
  <c r="A3697"/>
  <c r="F3696"/>
  <c r="G3696" s="1"/>
  <c r="D3696"/>
  <c r="A3696"/>
  <c r="F3693"/>
  <c r="G3693" s="1"/>
  <c r="D3693"/>
  <c r="B3693"/>
  <c r="A3693"/>
  <c r="F3692"/>
  <c r="G3692" s="1"/>
  <c r="D3692"/>
  <c r="B3692"/>
  <c r="A3692"/>
  <c r="F3691"/>
  <c r="G3691" s="1"/>
  <c r="D3691"/>
  <c r="B3691"/>
  <c r="A3691"/>
  <c r="F3690"/>
  <c r="G3690" s="1"/>
  <c r="D3690"/>
  <c r="B3690"/>
  <c r="A3690"/>
  <c r="F3689"/>
  <c r="G3689" s="1"/>
  <c r="D3689"/>
  <c r="B3689"/>
  <c r="A3689"/>
  <c r="D3688"/>
  <c r="A3688"/>
  <c r="F3687"/>
  <c r="G3687" s="1"/>
  <c r="D3687"/>
  <c r="A3687"/>
  <c r="F3686"/>
  <c r="G3686" s="1"/>
  <c r="D3686"/>
  <c r="A3686"/>
  <c r="F3683"/>
  <c r="G3683" s="1"/>
  <c r="D3683"/>
  <c r="B3683"/>
  <c r="A3683"/>
  <c r="F3682"/>
  <c r="G3682" s="1"/>
  <c r="D3682"/>
  <c r="B3682"/>
  <c r="A3682"/>
  <c r="F3681"/>
  <c r="G3681" s="1"/>
  <c r="D3681"/>
  <c r="B3681"/>
  <c r="A3681"/>
  <c r="F3680"/>
  <c r="G3680" s="1"/>
  <c r="D3680"/>
  <c r="B3680"/>
  <c r="A3680"/>
  <c r="F3679"/>
  <c r="G3679" s="1"/>
  <c r="D3679"/>
  <c r="B3679"/>
  <c r="A3679"/>
  <c r="F3678"/>
  <c r="G3678" s="1"/>
  <c r="D3678"/>
  <c r="B3678"/>
  <c r="A3678"/>
  <c r="F3677"/>
  <c r="G3677" s="1"/>
  <c r="D3677"/>
  <c r="B3677"/>
  <c r="A3677"/>
  <c r="F3676"/>
  <c r="G3676" s="1"/>
  <c r="D3676"/>
  <c r="B3676"/>
  <c r="A3676"/>
  <c r="F3675"/>
  <c r="G3675" s="1"/>
  <c r="D3675"/>
  <c r="A3675"/>
  <c r="F3674"/>
  <c r="G3674" s="1"/>
  <c r="D3674"/>
  <c r="A3674"/>
  <c r="F3673"/>
  <c r="G3673" s="1"/>
  <c r="D3673"/>
  <c r="A3673"/>
  <c r="F3672"/>
  <c r="G3672" s="1"/>
  <c r="D3672"/>
  <c r="A3672"/>
  <c r="F3671"/>
  <c r="G3671" s="1"/>
  <c r="D3671"/>
  <c r="A3671"/>
  <c r="F3670"/>
  <c r="G3670" s="1"/>
  <c r="D3670"/>
  <c r="A3670"/>
  <c r="B3663"/>
  <c r="G3662"/>
  <c r="B3662"/>
  <c r="B3661"/>
  <c r="B3660"/>
  <c r="F3654"/>
  <c r="G3654" s="1"/>
  <c r="D3654"/>
  <c r="B3654"/>
  <c r="A3654"/>
  <c r="F3653"/>
  <c r="G3653" s="1"/>
  <c r="D3653"/>
  <c r="B3653"/>
  <c r="A3653"/>
  <c r="F3652"/>
  <c r="G3652" s="1"/>
  <c r="D3652"/>
  <c r="B3652"/>
  <c r="A3652"/>
  <c r="F3651"/>
  <c r="G3651" s="1"/>
  <c r="D3651"/>
  <c r="B3651"/>
  <c r="A3651"/>
  <c r="F3650"/>
  <c r="G3650" s="1"/>
  <c r="D3650"/>
  <c r="B3650"/>
  <c r="A3650"/>
  <c r="F3649"/>
  <c r="G3649" s="1"/>
  <c r="D3649"/>
  <c r="B3649"/>
  <c r="A3649"/>
  <c r="F3648"/>
  <c r="G3648" s="1"/>
  <c r="D3648"/>
  <c r="A3648"/>
  <c r="F3647"/>
  <c r="G3647" s="1"/>
  <c r="D3647"/>
  <c r="A3647"/>
  <c r="F3646"/>
  <c r="G3646" s="1"/>
  <c r="D3646"/>
  <c r="A3646"/>
  <c r="F3643"/>
  <c r="G3643" s="1"/>
  <c r="D3643"/>
  <c r="B3643"/>
  <c r="A3643"/>
  <c r="F3642"/>
  <c r="G3642" s="1"/>
  <c r="D3642"/>
  <c r="B3642"/>
  <c r="A3642"/>
  <c r="F3641"/>
  <c r="G3641" s="1"/>
  <c r="D3641"/>
  <c r="B3641"/>
  <c r="A3641"/>
  <c r="F3640"/>
  <c r="G3640" s="1"/>
  <c r="D3640"/>
  <c r="B3640"/>
  <c r="A3640"/>
  <c r="D3639"/>
  <c r="A3639"/>
  <c r="F3638"/>
  <c r="G3638" s="1"/>
  <c r="D3638"/>
  <c r="A3638"/>
  <c r="F3637"/>
  <c r="G3637" s="1"/>
  <c r="D3637"/>
  <c r="A3637"/>
  <c r="F3636"/>
  <c r="G3636" s="1"/>
  <c r="D3636"/>
  <c r="A3636"/>
  <c r="F3633"/>
  <c r="G3633" s="1"/>
  <c r="D3633"/>
  <c r="B3633"/>
  <c r="A3633"/>
  <c r="F3632"/>
  <c r="G3632" s="1"/>
  <c r="D3632"/>
  <c r="B3632"/>
  <c r="A3632"/>
  <c r="F3631"/>
  <c r="G3631" s="1"/>
  <c r="D3631"/>
  <c r="B3631"/>
  <c r="A3631"/>
  <c r="F3630"/>
  <c r="G3630" s="1"/>
  <c r="D3630"/>
  <c r="B3630"/>
  <c r="A3630"/>
  <c r="F3629"/>
  <c r="G3629" s="1"/>
  <c r="D3629"/>
  <c r="B3629"/>
  <c r="A3629"/>
  <c r="F3628"/>
  <c r="G3628" s="1"/>
  <c r="D3628"/>
  <c r="B3628"/>
  <c r="A3628"/>
  <c r="F3627"/>
  <c r="G3627" s="1"/>
  <c r="D3627"/>
  <c r="B3627"/>
  <c r="A3627"/>
  <c r="F3626"/>
  <c r="G3626" s="1"/>
  <c r="D3626"/>
  <c r="B3626"/>
  <c r="A3626"/>
  <c r="F3625"/>
  <c r="G3625" s="1"/>
  <c r="D3625"/>
  <c r="B3625"/>
  <c r="A3625"/>
  <c r="F3624"/>
  <c r="G3624" s="1"/>
  <c r="D3624"/>
  <c r="B3624"/>
  <c r="A3624"/>
  <c r="F3623"/>
  <c r="G3623" s="1"/>
  <c r="D3623"/>
  <c r="B3623"/>
  <c r="A3623"/>
  <c r="F3622"/>
  <c r="G3622" s="1"/>
  <c r="D3622"/>
  <c r="B3622"/>
  <c r="A3622"/>
  <c r="F3621"/>
  <c r="G3621" s="1"/>
  <c r="D3621"/>
  <c r="B3621"/>
  <c r="A3621"/>
  <c r="F3620"/>
  <c r="G3620" s="1"/>
  <c r="D3620"/>
  <c r="A3620"/>
  <c r="B3613"/>
  <c r="G3612"/>
  <c r="B3612"/>
  <c r="B3611"/>
  <c r="B3610"/>
  <c r="F3604"/>
  <c r="G3604" s="1"/>
  <c r="D3604"/>
  <c r="B3604"/>
  <c r="A3604"/>
  <c r="F3603"/>
  <c r="G3603" s="1"/>
  <c r="D3603"/>
  <c r="B3603"/>
  <c r="A3603"/>
  <c r="F3602"/>
  <c r="G3602" s="1"/>
  <c r="D3602"/>
  <c r="B3602"/>
  <c r="A3602"/>
  <c r="F3601"/>
  <c r="G3601" s="1"/>
  <c r="D3601"/>
  <c r="B3601"/>
  <c r="A3601"/>
  <c r="F3600"/>
  <c r="G3600" s="1"/>
  <c r="D3600"/>
  <c r="B3600"/>
  <c r="A3600"/>
  <c r="F3599"/>
  <c r="G3599" s="1"/>
  <c r="D3599"/>
  <c r="B3599"/>
  <c r="A3599"/>
  <c r="F3598"/>
  <c r="G3598" s="1"/>
  <c r="D3598"/>
  <c r="A3598"/>
  <c r="F3597"/>
  <c r="G3597" s="1"/>
  <c r="D3597"/>
  <c r="A3597"/>
  <c r="F3596"/>
  <c r="G3596" s="1"/>
  <c r="D3596"/>
  <c r="A3596"/>
  <c r="F3593"/>
  <c r="G3593" s="1"/>
  <c r="D3593"/>
  <c r="B3593"/>
  <c r="A3593"/>
  <c r="F3592"/>
  <c r="G3592" s="1"/>
  <c r="D3592"/>
  <c r="B3592"/>
  <c r="A3592"/>
  <c r="F3591"/>
  <c r="G3591" s="1"/>
  <c r="D3591"/>
  <c r="B3591"/>
  <c r="A3591"/>
  <c r="F3590"/>
  <c r="G3590" s="1"/>
  <c r="D3590"/>
  <c r="B3590"/>
  <c r="A3590"/>
  <c r="D3589"/>
  <c r="A3589"/>
  <c r="F3588"/>
  <c r="G3588" s="1"/>
  <c r="D3588"/>
  <c r="A3588"/>
  <c r="F3587"/>
  <c r="G3587" s="1"/>
  <c r="D3587"/>
  <c r="A3587"/>
  <c r="F3586"/>
  <c r="G3586" s="1"/>
  <c r="D3586"/>
  <c r="A3586"/>
  <c r="F3583"/>
  <c r="G3583" s="1"/>
  <c r="D3583"/>
  <c r="B3583"/>
  <c r="A3583"/>
  <c r="F3582"/>
  <c r="G3582" s="1"/>
  <c r="D3582"/>
  <c r="B3582"/>
  <c r="A3582"/>
  <c r="F3581"/>
  <c r="G3581" s="1"/>
  <c r="D3581"/>
  <c r="B3581"/>
  <c r="A3581"/>
  <c r="F3580"/>
  <c r="G3580" s="1"/>
  <c r="D3580"/>
  <c r="B3580"/>
  <c r="A3580"/>
  <c r="F3579"/>
  <c r="G3579" s="1"/>
  <c r="D3579"/>
  <c r="B3579"/>
  <c r="A3579"/>
  <c r="F3578"/>
  <c r="G3578" s="1"/>
  <c r="D3578"/>
  <c r="B3578"/>
  <c r="A3578"/>
  <c r="F3577"/>
  <c r="G3577" s="1"/>
  <c r="D3577"/>
  <c r="B3577"/>
  <c r="A3577"/>
  <c r="F3576"/>
  <c r="G3576" s="1"/>
  <c r="D3576"/>
  <c r="B3576"/>
  <c r="A3576"/>
  <c r="F3575"/>
  <c r="G3575" s="1"/>
  <c r="D3575"/>
  <c r="B3575"/>
  <c r="A3575"/>
  <c r="F3574"/>
  <c r="G3574" s="1"/>
  <c r="D3574"/>
  <c r="B3574"/>
  <c r="A3574"/>
  <c r="F3573"/>
  <c r="G3573" s="1"/>
  <c r="D3573"/>
  <c r="B3573"/>
  <c r="A3573"/>
  <c r="F3572"/>
  <c r="G3572" s="1"/>
  <c r="D3572"/>
  <c r="B3572"/>
  <c r="A3572"/>
  <c r="F3571"/>
  <c r="G3571" s="1"/>
  <c r="D3571"/>
  <c r="B3571"/>
  <c r="A3571"/>
  <c r="F3570"/>
  <c r="G3570" s="1"/>
  <c r="D3570"/>
  <c r="A3570"/>
  <c r="B3563"/>
  <c r="G3562"/>
  <c r="B3562"/>
  <c r="B3561"/>
  <c r="B3560"/>
  <c r="F3554"/>
  <c r="G3554" s="1"/>
  <c r="D3554"/>
  <c r="B3554"/>
  <c r="A3554"/>
  <c r="F3553"/>
  <c r="G3553" s="1"/>
  <c r="D3553"/>
  <c r="B3553"/>
  <c r="A3553"/>
  <c r="F3552"/>
  <c r="G3552" s="1"/>
  <c r="D3552"/>
  <c r="B3552"/>
  <c r="A3552"/>
  <c r="F3551"/>
  <c r="G3551" s="1"/>
  <c r="D3551"/>
  <c r="B3551"/>
  <c r="A3551"/>
  <c r="F3550"/>
  <c r="G3550" s="1"/>
  <c r="D3550"/>
  <c r="B3550"/>
  <c r="A3550"/>
  <c r="F3549"/>
  <c r="G3549" s="1"/>
  <c r="D3549"/>
  <c r="B3549"/>
  <c r="A3549"/>
  <c r="F3548"/>
  <c r="G3548" s="1"/>
  <c r="D3548"/>
  <c r="B3548"/>
  <c r="A3548"/>
  <c r="F3547"/>
  <c r="G3547" s="1"/>
  <c r="D3547"/>
  <c r="A3547"/>
  <c r="F3546"/>
  <c r="G3546" s="1"/>
  <c r="D3546"/>
  <c r="A3546"/>
  <c r="F3543"/>
  <c r="G3543" s="1"/>
  <c r="D3543"/>
  <c r="B3543"/>
  <c r="A3543"/>
  <c r="F3542"/>
  <c r="G3542" s="1"/>
  <c r="D3542"/>
  <c r="B3542"/>
  <c r="A3542"/>
  <c r="F3541"/>
  <c r="G3541" s="1"/>
  <c r="D3541"/>
  <c r="B3541"/>
  <c r="A3541"/>
  <c r="F3540"/>
  <c r="G3540" s="1"/>
  <c r="D3540"/>
  <c r="B3540"/>
  <c r="A3540"/>
  <c r="D3539"/>
  <c r="A3539"/>
  <c r="F3538"/>
  <c r="G3538" s="1"/>
  <c r="D3538"/>
  <c r="A3538"/>
  <c r="F3537"/>
  <c r="G3537" s="1"/>
  <c r="D3537"/>
  <c r="A3537"/>
  <c r="F3536"/>
  <c r="G3536" s="1"/>
  <c r="D3536"/>
  <c r="A3536"/>
  <c r="F3533"/>
  <c r="G3533" s="1"/>
  <c r="D3533"/>
  <c r="B3533"/>
  <c r="A3533"/>
  <c r="F3532"/>
  <c r="G3532" s="1"/>
  <c r="D3532"/>
  <c r="B3532"/>
  <c r="A3532"/>
  <c r="F3531"/>
  <c r="G3531" s="1"/>
  <c r="D3531"/>
  <c r="B3531"/>
  <c r="A3531"/>
  <c r="F3530"/>
  <c r="G3530" s="1"/>
  <c r="D3530"/>
  <c r="B3530"/>
  <c r="A3530"/>
  <c r="F3529"/>
  <c r="G3529" s="1"/>
  <c r="D3529"/>
  <c r="B3529"/>
  <c r="A3529"/>
  <c r="F3528"/>
  <c r="G3528" s="1"/>
  <c r="D3528"/>
  <c r="B3528"/>
  <c r="A3528"/>
  <c r="F3527"/>
  <c r="G3527" s="1"/>
  <c r="D3527"/>
  <c r="B3527"/>
  <c r="A3527"/>
  <c r="F3526"/>
  <c r="G3526" s="1"/>
  <c r="D3526"/>
  <c r="B3526"/>
  <c r="A3526"/>
  <c r="F3525"/>
  <c r="G3525" s="1"/>
  <c r="D3525"/>
  <c r="B3525"/>
  <c r="A3525"/>
  <c r="F3524"/>
  <c r="G3524" s="1"/>
  <c r="D3524"/>
  <c r="B3524"/>
  <c r="A3524"/>
  <c r="F3523"/>
  <c r="G3523" s="1"/>
  <c r="D3523"/>
  <c r="B3523"/>
  <c r="A3523"/>
  <c r="F3522"/>
  <c r="G3522" s="1"/>
  <c r="D3522"/>
  <c r="B3522"/>
  <c r="A3522"/>
  <c r="F3521"/>
  <c r="G3521" s="1"/>
  <c r="D3521"/>
  <c r="B3521"/>
  <c r="A3521"/>
  <c r="F3520"/>
  <c r="G3520" s="1"/>
  <c r="D3520"/>
  <c r="B3520"/>
  <c r="A3520"/>
  <c r="B3513"/>
  <c r="G3512"/>
  <c r="B3512"/>
  <c r="B3511"/>
  <c r="B3510"/>
  <c r="F3504"/>
  <c r="G3504" s="1"/>
  <c r="D3504"/>
  <c r="B3504"/>
  <c r="A3504"/>
  <c r="F3503"/>
  <c r="G3503" s="1"/>
  <c r="D3503"/>
  <c r="B3503"/>
  <c r="A3503"/>
  <c r="F3502"/>
  <c r="G3502" s="1"/>
  <c r="D3502"/>
  <c r="B3502"/>
  <c r="A3502"/>
  <c r="F3501"/>
  <c r="G3501" s="1"/>
  <c r="D3501"/>
  <c r="B3501"/>
  <c r="A3501"/>
  <c r="F3500"/>
  <c r="G3500" s="1"/>
  <c r="D3500"/>
  <c r="B3500"/>
  <c r="A3500"/>
  <c r="F3499"/>
  <c r="G3499" s="1"/>
  <c r="D3499"/>
  <c r="B3499"/>
  <c r="A3499"/>
  <c r="F3498"/>
  <c r="G3498" s="1"/>
  <c r="D3498"/>
  <c r="B3498"/>
  <c r="A3498"/>
  <c r="F3497"/>
  <c r="G3497" s="1"/>
  <c r="D3497"/>
  <c r="B3497"/>
  <c r="A3497"/>
  <c r="F3496"/>
  <c r="G3496" s="1"/>
  <c r="D3496"/>
  <c r="A3496"/>
  <c r="F3493"/>
  <c r="G3493" s="1"/>
  <c r="D3493"/>
  <c r="B3493"/>
  <c r="A3493"/>
  <c r="F3492"/>
  <c r="G3492" s="1"/>
  <c r="D3492"/>
  <c r="B3492"/>
  <c r="A3492"/>
  <c r="F3491"/>
  <c r="G3491" s="1"/>
  <c r="D3491"/>
  <c r="B3491"/>
  <c r="A3491"/>
  <c r="F3490"/>
  <c r="G3490" s="1"/>
  <c r="D3490"/>
  <c r="B3490"/>
  <c r="A3490"/>
  <c r="D3489"/>
  <c r="A3489"/>
  <c r="F3488"/>
  <c r="G3488" s="1"/>
  <c r="D3488"/>
  <c r="A3488"/>
  <c r="F3487"/>
  <c r="G3487" s="1"/>
  <c r="D3487"/>
  <c r="A3487"/>
  <c r="F3486"/>
  <c r="G3486" s="1"/>
  <c r="D3486"/>
  <c r="A3486"/>
  <c r="F3483"/>
  <c r="G3483" s="1"/>
  <c r="D3483"/>
  <c r="B3483"/>
  <c r="A3483"/>
  <c r="F3482"/>
  <c r="G3482" s="1"/>
  <c r="D3482"/>
  <c r="B3482"/>
  <c r="A3482"/>
  <c r="F3481"/>
  <c r="G3481" s="1"/>
  <c r="D3481"/>
  <c r="B3481"/>
  <c r="A3481"/>
  <c r="F3480"/>
  <c r="G3480" s="1"/>
  <c r="D3480"/>
  <c r="B3480"/>
  <c r="A3480"/>
  <c r="F3479"/>
  <c r="G3479" s="1"/>
  <c r="D3479"/>
  <c r="B3479"/>
  <c r="A3479"/>
  <c r="F3478"/>
  <c r="G3478" s="1"/>
  <c r="D3478"/>
  <c r="B3478"/>
  <c r="A3478"/>
  <c r="F3477"/>
  <c r="G3477" s="1"/>
  <c r="D3477"/>
  <c r="B3477"/>
  <c r="A3477"/>
  <c r="F3476"/>
  <c r="G3476" s="1"/>
  <c r="D3476"/>
  <c r="B3476"/>
  <c r="A3476"/>
  <c r="F3475"/>
  <c r="G3475" s="1"/>
  <c r="D3475"/>
  <c r="B3475"/>
  <c r="A3475"/>
  <c r="F3474"/>
  <c r="G3474" s="1"/>
  <c r="D3474"/>
  <c r="A3474"/>
  <c r="F3473"/>
  <c r="G3473" s="1"/>
  <c r="D3473"/>
  <c r="A3473"/>
  <c r="F3472"/>
  <c r="G3472" s="1"/>
  <c r="D3472"/>
  <c r="A3472"/>
  <c r="F3471"/>
  <c r="G3471" s="1"/>
  <c r="D3471"/>
  <c r="A3471"/>
  <c r="F3470"/>
  <c r="G3470" s="1"/>
  <c r="D3470"/>
  <c r="A3470"/>
  <c r="B3463"/>
  <c r="G3462"/>
  <c r="B3462"/>
  <c r="B3461"/>
  <c r="B3460"/>
  <c r="F3454"/>
  <c r="G3454" s="1"/>
  <c r="D3454"/>
  <c r="B3454"/>
  <c r="A3454"/>
  <c r="F3453"/>
  <c r="G3453" s="1"/>
  <c r="D3453"/>
  <c r="B3453"/>
  <c r="A3453"/>
  <c r="F3452"/>
  <c r="G3452" s="1"/>
  <c r="D3452"/>
  <c r="B3452"/>
  <c r="A3452"/>
  <c r="F3451"/>
  <c r="G3451" s="1"/>
  <c r="D3451"/>
  <c r="B3451"/>
  <c r="A3451"/>
  <c r="F3450"/>
  <c r="G3450" s="1"/>
  <c r="D3450"/>
  <c r="B3450"/>
  <c r="A3450"/>
  <c r="F3449"/>
  <c r="G3449" s="1"/>
  <c r="D3449"/>
  <c r="B3449"/>
  <c r="A3449"/>
  <c r="F3448"/>
  <c r="G3448" s="1"/>
  <c r="D3448"/>
  <c r="B3448"/>
  <c r="A3448"/>
  <c r="F3447"/>
  <c r="G3447" s="1"/>
  <c r="D3447"/>
  <c r="B3447"/>
  <c r="A3447"/>
  <c r="F3446"/>
  <c r="G3446" s="1"/>
  <c r="D3446"/>
  <c r="A3446"/>
  <c r="F3443"/>
  <c r="G3443" s="1"/>
  <c r="D3443"/>
  <c r="B3443"/>
  <c r="A3443"/>
  <c r="F3442"/>
  <c r="G3442" s="1"/>
  <c r="D3442"/>
  <c r="B3442"/>
  <c r="A3442"/>
  <c r="F3441"/>
  <c r="G3441" s="1"/>
  <c r="D3441"/>
  <c r="B3441"/>
  <c r="A3441"/>
  <c r="F3440"/>
  <c r="G3440" s="1"/>
  <c r="D3440"/>
  <c r="B3440"/>
  <c r="A3440"/>
  <c r="D3439"/>
  <c r="A3439"/>
  <c r="F3438"/>
  <c r="G3438" s="1"/>
  <c r="D3438"/>
  <c r="A3438"/>
  <c r="F3437"/>
  <c r="G3437" s="1"/>
  <c r="D3437"/>
  <c r="A3437"/>
  <c r="F3436"/>
  <c r="G3436" s="1"/>
  <c r="D3436"/>
  <c r="A3436"/>
  <c r="F3433"/>
  <c r="G3433" s="1"/>
  <c r="D3433"/>
  <c r="B3433"/>
  <c r="A3433"/>
  <c r="F3432"/>
  <c r="G3432" s="1"/>
  <c r="D3432"/>
  <c r="B3432"/>
  <c r="A3432"/>
  <c r="F3431"/>
  <c r="G3431" s="1"/>
  <c r="D3431"/>
  <c r="B3431"/>
  <c r="A3431"/>
  <c r="F3430"/>
  <c r="G3430" s="1"/>
  <c r="D3430"/>
  <c r="B3430"/>
  <c r="A3430"/>
  <c r="F3429"/>
  <c r="G3429" s="1"/>
  <c r="D3429"/>
  <c r="B3429"/>
  <c r="A3429"/>
  <c r="F3428"/>
  <c r="G3428" s="1"/>
  <c r="D3428"/>
  <c r="B3428"/>
  <c r="A3428"/>
  <c r="F3427"/>
  <c r="G3427" s="1"/>
  <c r="D3427"/>
  <c r="B3427"/>
  <c r="A3427"/>
  <c r="F3426"/>
  <c r="G3426" s="1"/>
  <c r="D3426"/>
  <c r="B3426"/>
  <c r="A3426"/>
  <c r="F3425"/>
  <c r="G3425" s="1"/>
  <c r="D3425"/>
  <c r="B3425"/>
  <c r="A3425"/>
  <c r="F3424"/>
  <c r="G3424" s="1"/>
  <c r="D3424"/>
  <c r="A3424"/>
  <c r="F3423"/>
  <c r="G3423" s="1"/>
  <c r="D3423"/>
  <c r="A3423"/>
  <c r="F3422"/>
  <c r="G3422" s="1"/>
  <c r="D3422"/>
  <c r="A3422"/>
  <c r="F3421"/>
  <c r="G3421" s="1"/>
  <c r="D3421"/>
  <c r="A3421"/>
  <c r="F3420"/>
  <c r="G3420" s="1"/>
  <c r="D3420"/>
  <c r="A3420"/>
  <c r="B3413"/>
  <c r="G3412"/>
  <c r="B3412"/>
  <c r="B3411"/>
  <c r="B3410"/>
  <c r="F3404"/>
  <c r="G3404" s="1"/>
  <c r="D3404"/>
  <c r="B3404"/>
  <c r="A3404"/>
  <c r="F3403"/>
  <c r="G3403" s="1"/>
  <c r="D3403"/>
  <c r="B3403"/>
  <c r="A3403"/>
  <c r="F3402"/>
  <c r="G3402" s="1"/>
  <c r="D3402"/>
  <c r="B3402"/>
  <c r="A3402"/>
  <c r="F3401"/>
  <c r="G3401" s="1"/>
  <c r="D3401"/>
  <c r="B3401"/>
  <c r="A3401"/>
  <c r="F3400"/>
  <c r="G3400" s="1"/>
  <c r="D3400"/>
  <c r="B3400"/>
  <c r="A3400"/>
  <c r="F3399"/>
  <c r="G3399" s="1"/>
  <c r="D3399"/>
  <c r="B3399"/>
  <c r="A3399"/>
  <c r="F3398"/>
  <c r="G3398" s="1"/>
  <c r="D3398"/>
  <c r="B3398"/>
  <c r="A3398"/>
  <c r="F3397"/>
  <c r="G3397" s="1"/>
  <c r="D3397"/>
  <c r="B3397"/>
  <c r="A3397"/>
  <c r="F3396"/>
  <c r="G3396" s="1"/>
  <c r="D3396"/>
  <c r="A3396"/>
  <c r="F3393"/>
  <c r="G3393" s="1"/>
  <c r="D3393"/>
  <c r="B3393"/>
  <c r="A3393"/>
  <c r="F3392"/>
  <c r="G3392" s="1"/>
  <c r="D3392"/>
  <c r="B3392"/>
  <c r="A3392"/>
  <c r="F3391"/>
  <c r="G3391" s="1"/>
  <c r="D3391"/>
  <c r="B3391"/>
  <c r="A3391"/>
  <c r="F3390"/>
  <c r="G3390" s="1"/>
  <c r="D3390"/>
  <c r="B3390"/>
  <c r="A3390"/>
  <c r="F3389"/>
  <c r="G3389" s="1"/>
  <c r="D3389"/>
  <c r="B3389"/>
  <c r="A3389"/>
  <c r="D3388"/>
  <c r="A3388"/>
  <c r="F3387"/>
  <c r="G3387" s="1"/>
  <c r="D3387"/>
  <c r="A3387"/>
  <c r="F3386"/>
  <c r="G3386" s="1"/>
  <c r="F3388" s="1"/>
  <c r="G3388" s="1"/>
  <c r="D3386"/>
  <c r="A3386"/>
  <c r="F3383"/>
  <c r="G3383" s="1"/>
  <c r="D3383"/>
  <c r="B3383"/>
  <c r="A3383"/>
  <c r="F3382"/>
  <c r="G3382" s="1"/>
  <c r="D3382"/>
  <c r="B3382"/>
  <c r="A3382"/>
  <c r="F3381"/>
  <c r="G3381" s="1"/>
  <c r="D3381"/>
  <c r="B3381"/>
  <c r="A3381"/>
  <c r="F3380"/>
  <c r="G3380" s="1"/>
  <c r="D3380"/>
  <c r="B3380"/>
  <c r="A3380"/>
  <c r="F3379"/>
  <c r="G3379" s="1"/>
  <c r="D3379"/>
  <c r="B3379"/>
  <c r="A3379"/>
  <c r="F3378"/>
  <c r="G3378" s="1"/>
  <c r="D3378"/>
  <c r="B3378"/>
  <c r="A3378"/>
  <c r="F3377"/>
  <c r="G3377" s="1"/>
  <c r="D3377"/>
  <c r="B3377"/>
  <c r="A3377"/>
  <c r="F3376"/>
  <c r="G3376" s="1"/>
  <c r="D3376"/>
  <c r="B3376"/>
  <c r="A3376"/>
  <c r="F3375"/>
  <c r="G3375" s="1"/>
  <c r="D3375"/>
  <c r="B3375"/>
  <c r="A3375"/>
  <c r="F3374"/>
  <c r="G3374" s="1"/>
  <c r="D3374"/>
  <c r="B3374"/>
  <c r="A3374"/>
  <c r="F3373"/>
  <c r="G3373" s="1"/>
  <c r="D3373"/>
  <c r="B3373"/>
  <c r="A3373"/>
  <c r="F3372"/>
  <c r="G3372" s="1"/>
  <c r="D3372"/>
  <c r="B3372"/>
  <c r="A3372"/>
  <c r="F3371"/>
  <c r="G3371" s="1"/>
  <c r="D3371"/>
  <c r="A3371"/>
  <c r="F3370"/>
  <c r="G3370" s="1"/>
  <c r="D3370"/>
  <c r="A3370"/>
  <c r="B3363"/>
  <c r="G3362"/>
  <c r="B3362"/>
  <c r="B3361"/>
  <c r="B3360"/>
  <c r="F3354"/>
  <c r="G3354" s="1"/>
  <c r="D3354"/>
  <c r="B3354"/>
  <c r="A3354"/>
  <c r="F3353"/>
  <c r="G3353" s="1"/>
  <c r="D3353"/>
  <c r="B3353"/>
  <c r="A3353"/>
  <c r="F3352"/>
  <c r="G3352" s="1"/>
  <c r="D3352"/>
  <c r="B3352"/>
  <c r="A3352"/>
  <c r="F3351"/>
  <c r="G3351" s="1"/>
  <c r="D3351"/>
  <c r="B3351"/>
  <c r="A3351"/>
  <c r="F3350"/>
  <c r="G3350" s="1"/>
  <c r="D3350"/>
  <c r="B3350"/>
  <c r="A3350"/>
  <c r="F3349"/>
  <c r="G3349" s="1"/>
  <c r="D3349"/>
  <c r="B3349"/>
  <c r="A3349"/>
  <c r="F3348"/>
  <c r="G3348" s="1"/>
  <c r="D3348"/>
  <c r="B3348"/>
  <c r="A3348"/>
  <c r="F3347"/>
  <c r="G3347" s="1"/>
  <c r="D3347"/>
  <c r="B3347"/>
  <c r="A3347"/>
  <c r="F3346"/>
  <c r="G3346" s="1"/>
  <c r="D3346"/>
  <c r="A3346"/>
  <c r="F3343"/>
  <c r="G3343" s="1"/>
  <c r="D3343"/>
  <c r="B3343"/>
  <c r="A3343"/>
  <c r="F3342"/>
  <c r="G3342" s="1"/>
  <c r="D3342"/>
  <c r="B3342"/>
  <c r="A3342"/>
  <c r="F3341"/>
  <c r="G3341" s="1"/>
  <c r="D3341"/>
  <c r="B3341"/>
  <c r="A3341"/>
  <c r="F3340"/>
  <c r="G3340" s="1"/>
  <c r="D3340"/>
  <c r="B3340"/>
  <c r="A3340"/>
  <c r="F3339"/>
  <c r="G3339" s="1"/>
  <c r="D3339"/>
  <c r="B3339"/>
  <c r="A3339"/>
  <c r="D3338"/>
  <c r="A3338"/>
  <c r="F3337"/>
  <c r="G3337" s="1"/>
  <c r="D3337"/>
  <c r="A3337"/>
  <c r="F3336"/>
  <c r="G3336" s="1"/>
  <c r="D3336"/>
  <c r="A3336"/>
  <c r="F3333"/>
  <c r="G3333" s="1"/>
  <c r="D3333"/>
  <c r="B3333"/>
  <c r="A3333"/>
  <c r="F3332"/>
  <c r="G3332" s="1"/>
  <c r="D3332"/>
  <c r="B3332"/>
  <c r="A3332"/>
  <c r="F3331"/>
  <c r="G3331" s="1"/>
  <c r="D3331"/>
  <c r="B3331"/>
  <c r="A3331"/>
  <c r="F3330"/>
  <c r="G3330" s="1"/>
  <c r="D3330"/>
  <c r="B3330"/>
  <c r="A3330"/>
  <c r="F3329"/>
  <c r="G3329" s="1"/>
  <c r="D3329"/>
  <c r="B3329"/>
  <c r="A3329"/>
  <c r="F3328"/>
  <c r="G3328" s="1"/>
  <c r="D3328"/>
  <c r="B3328"/>
  <c r="A3328"/>
  <c r="F3327"/>
  <c r="G3327" s="1"/>
  <c r="D3327"/>
  <c r="B3327"/>
  <c r="A3327"/>
  <c r="F3326"/>
  <c r="G3326" s="1"/>
  <c r="D3326"/>
  <c r="B3326"/>
  <c r="A3326"/>
  <c r="F3325"/>
  <c r="G3325" s="1"/>
  <c r="D3325"/>
  <c r="B3325"/>
  <c r="A3325"/>
  <c r="F3324"/>
  <c r="G3324" s="1"/>
  <c r="D3324"/>
  <c r="B3324"/>
  <c r="A3324"/>
  <c r="F3323"/>
  <c r="G3323" s="1"/>
  <c r="D3323"/>
  <c r="A3323"/>
  <c r="F3322"/>
  <c r="G3322" s="1"/>
  <c r="D3322"/>
  <c r="A3322"/>
  <c r="F3321"/>
  <c r="G3321" s="1"/>
  <c r="D3321"/>
  <c r="A3321"/>
  <c r="F3320"/>
  <c r="G3320" s="1"/>
  <c r="D3320"/>
  <c r="A3320"/>
  <c r="B3313"/>
  <c r="G3312"/>
  <c r="B3312"/>
  <c r="B3311"/>
  <c r="B3310"/>
  <c r="F3304"/>
  <c r="G3304" s="1"/>
  <c r="D3304"/>
  <c r="B3304"/>
  <c r="A3304"/>
  <c r="F3303"/>
  <c r="G3303" s="1"/>
  <c r="D3303"/>
  <c r="B3303"/>
  <c r="A3303"/>
  <c r="F3302"/>
  <c r="G3302" s="1"/>
  <c r="D3302"/>
  <c r="B3302"/>
  <c r="A3302"/>
  <c r="F3301"/>
  <c r="G3301" s="1"/>
  <c r="D3301"/>
  <c r="B3301"/>
  <c r="A3301"/>
  <c r="F3300"/>
  <c r="G3300" s="1"/>
  <c r="D3300"/>
  <c r="B3300"/>
  <c r="A3300"/>
  <c r="F3299"/>
  <c r="G3299" s="1"/>
  <c r="D3299"/>
  <c r="B3299"/>
  <c r="A3299"/>
  <c r="F3298"/>
  <c r="G3298" s="1"/>
  <c r="D3298"/>
  <c r="A3298"/>
  <c r="F3297"/>
  <c r="G3297" s="1"/>
  <c r="D3297"/>
  <c r="A3297"/>
  <c r="F3296"/>
  <c r="G3296" s="1"/>
  <c r="D3296"/>
  <c r="A3296"/>
  <c r="F3293"/>
  <c r="G3293" s="1"/>
  <c r="D3293"/>
  <c r="B3293"/>
  <c r="A3293"/>
  <c r="F3292"/>
  <c r="G3292" s="1"/>
  <c r="D3292"/>
  <c r="B3292"/>
  <c r="A3292"/>
  <c r="F3291"/>
  <c r="G3291" s="1"/>
  <c r="D3291"/>
  <c r="B3291"/>
  <c r="A3291"/>
  <c r="F3290"/>
  <c r="G3290" s="1"/>
  <c r="D3290"/>
  <c r="B3290"/>
  <c r="A3290"/>
  <c r="D3289"/>
  <c r="A3289"/>
  <c r="F3288"/>
  <c r="G3288" s="1"/>
  <c r="D3288"/>
  <c r="A3288"/>
  <c r="F3287"/>
  <c r="G3287" s="1"/>
  <c r="D3287"/>
  <c r="A3287"/>
  <c r="F3286"/>
  <c r="G3286" s="1"/>
  <c r="D3286"/>
  <c r="A3286"/>
  <c r="F3283"/>
  <c r="G3283" s="1"/>
  <c r="D3283"/>
  <c r="B3283"/>
  <c r="A3283"/>
  <c r="F3282"/>
  <c r="G3282" s="1"/>
  <c r="D3282"/>
  <c r="B3282"/>
  <c r="A3282"/>
  <c r="F3281"/>
  <c r="G3281" s="1"/>
  <c r="D3281"/>
  <c r="B3281"/>
  <c r="A3281"/>
  <c r="F3280"/>
  <c r="G3280" s="1"/>
  <c r="D3280"/>
  <c r="B3280"/>
  <c r="A3280"/>
  <c r="F3279"/>
  <c r="G3279" s="1"/>
  <c r="D3279"/>
  <c r="B3279"/>
  <c r="A3279"/>
  <c r="F3278"/>
  <c r="G3278" s="1"/>
  <c r="D3278"/>
  <c r="B3278"/>
  <c r="A3278"/>
  <c r="F3277"/>
  <c r="G3277" s="1"/>
  <c r="D3277"/>
  <c r="B3277"/>
  <c r="A3277"/>
  <c r="F3276"/>
  <c r="G3276" s="1"/>
  <c r="D3276"/>
  <c r="B3276"/>
  <c r="A3276"/>
  <c r="F3275"/>
  <c r="G3275" s="1"/>
  <c r="D3275"/>
  <c r="B3275"/>
  <c r="A3275"/>
  <c r="F3274"/>
  <c r="G3274" s="1"/>
  <c r="D3274"/>
  <c r="B3274"/>
  <c r="A3274"/>
  <c r="F3273"/>
  <c r="G3273" s="1"/>
  <c r="D3273"/>
  <c r="B3273"/>
  <c r="A3273"/>
  <c r="F3272"/>
  <c r="G3272" s="1"/>
  <c r="D3272"/>
  <c r="B3272"/>
  <c r="A3272"/>
  <c r="F3271"/>
  <c r="G3271" s="1"/>
  <c r="D3271"/>
  <c r="B3271"/>
  <c r="A3271"/>
  <c r="F3270"/>
  <c r="G3270" s="1"/>
  <c r="D3270"/>
  <c r="A3270"/>
  <c r="B3263"/>
  <c r="G3262"/>
  <c r="B3262"/>
  <c r="B3261"/>
  <c r="B3260"/>
  <c r="F3254"/>
  <c r="G3254" s="1"/>
  <c r="D3254"/>
  <c r="B3254"/>
  <c r="A3254"/>
  <c r="F3253"/>
  <c r="G3253" s="1"/>
  <c r="D3253"/>
  <c r="B3253"/>
  <c r="A3253"/>
  <c r="F3252"/>
  <c r="G3252" s="1"/>
  <c r="D3252"/>
  <c r="B3252"/>
  <c r="A3252"/>
  <c r="F3251"/>
  <c r="G3251" s="1"/>
  <c r="D3251"/>
  <c r="B3251"/>
  <c r="A3251"/>
  <c r="F3250"/>
  <c r="G3250" s="1"/>
  <c r="D3250"/>
  <c r="B3250"/>
  <c r="A3250"/>
  <c r="F3249"/>
  <c r="G3249" s="1"/>
  <c r="D3249"/>
  <c r="B3249"/>
  <c r="A3249"/>
  <c r="F3248"/>
  <c r="G3248" s="1"/>
  <c r="D3248"/>
  <c r="A3248"/>
  <c r="F3247"/>
  <c r="G3247" s="1"/>
  <c r="D3247"/>
  <c r="A3247"/>
  <c r="F3246"/>
  <c r="G3246" s="1"/>
  <c r="D3246"/>
  <c r="A3246"/>
  <c r="F3243"/>
  <c r="G3243" s="1"/>
  <c r="D3243"/>
  <c r="B3243"/>
  <c r="A3243"/>
  <c r="F3242"/>
  <c r="G3242" s="1"/>
  <c r="D3242"/>
  <c r="B3242"/>
  <c r="A3242"/>
  <c r="F3241"/>
  <c r="G3241" s="1"/>
  <c r="D3241"/>
  <c r="B3241"/>
  <c r="A3241"/>
  <c r="F3240"/>
  <c r="G3240" s="1"/>
  <c r="D3240"/>
  <c r="B3240"/>
  <c r="A3240"/>
  <c r="D3239"/>
  <c r="A3239"/>
  <c r="F3238"/>
  <c r="G3238" s="1"/>
  <c r="D3238"/>
  <c r="A3238"/>
  <c r="F3237"/>
  <c r="G3237" s="1"/>
  <c r="D3237"/>
  <c r="A3237"/>
  <c r="F3236"/>
  <c r="G3236" s="1"/>
  <c r="D3236"/>
  <c r="A3236"/>
  <c r="F3233"/>
  <c r="G3233" s="1"/>
  <c r="D3233"/>
  <c r="B3233"/>
  <c r="A3233"/>
  <c r="F3232"/>
  <c r="G3232" s="1"/>
  <c r="D3232"/>
  <c r="B3232"/>
  <c r="A3232"/>
  <c r="F3231"/>
  <c r="G3231" s="1"/>
  <c r="D3231"/>
  <c r="B3231"/>
  <c r="A3231"/>
  <c r="F3230"/>
  <c r="G3230" s="1"/>
  <c r="D3230"/>
  <c r="B3230"/>
  <c r="A3230"/>
  <c r="F3229"/>
  <c r="G3229" s="1"/>
  <c r="D3229"/>
  <c r="B3229"/>
  <c r="A3229"/>
  <c r="F3228"/>
  <c r="G3228" s="1"/>
  <c r="D3228"/>
  <c r="B3228"/>
  <c r="A3228"/>
  <c r="F3227"/>
  <c r="G3227" s="1"/>
  <c r="D3227"/>
  <c r="B3227"/>
  <c r="A3227"/>
  <c r="F3226"/>
  <c r="G3226" s="1"/>
  <c r="D3226"/>
  <c r="B3226"/>
  <c r="A3226"/>
  <c r="F3225"/>
  <c r="G3225" s="1"/>
  <c r="D3225"/>
  <c r="B3225"/>
  <c r="A3225"/>
  <c r="F3224"/>
  <c r="G3224" s="1"/>
  <c r="D3224"/>
  <c r="B3224"/>
  <c r="A3224"/>
  <c r="F3223"/>
  <c r="G3223" s="1"/>
  <c r="D3223"/>
  <c r="B3223"/>
  <c r="A3223"/>
  <c r="F3222"/>
  <c r="G3222" s="1"/>
  <c r="D3222"/>
  <c r="B3222"/>
  <c r="A3222"/>
  <c r="F3221"/>
  <c r="G3221" s="1"/>
  <c r="D3221"/>
  <c r="B3221"/>
  <c r="A3221"/>
  <c r="F3220"/>
  <c r="G3220" s="1"/>
  <c r="D3220"/>
  <c r="A3220"/>
  <c r="B3213"/>
  <c r="G3212"/>
  <c r="B3212"/>
  <c r="B3211"/>
  <c r="B3210"/>
  <c r="F3204"/>
  <c r="G3204" s="1"/>
  <c r="D3204"/>
  <c r="B3204"/>
  <c r="A3204"/>
  <c r="F3203"/>
  <c r="G3203" s="1"/>
  <c r="D3203"/>
  <c r="B3203"/>
  <c r="A3203"/>
  <c r="F3202"/>
  <c r="G3202" s="1"/>
  <c r="D3202"/>
  <c r="B3202"/>
  <c r="A3202"/>
  <c r="F3201"/>
  <c r="G3201" s="1"/>
  <c r="D3201"/>
  <c r="B3201"/>
  <c r="A3201"/>
  <c r="F3200"/>
  <c r="G3200" s="1"/>
  <c r="D3200"/>
  <c r="B3200"/>
  <c r="A3200"/>
  <c r="F3199"/>
  <c r="G3199" s="1"/>
  <c r="D3199"/>
  <c r="B3199"/>
  <c r="A3199"/>
  <c r="F3198"/>
  <c r="G3198" s="1"/>
  <c r="D3198"/>
  <c r="B3198"/>
  <c r="A3198"/>
  <c r="F3197"/>
  <c r="G3197" s="1"/>
  <c r="D3197"/>
  <c r="A3197"/>
  <c r="F3196"/>
  <c r="G3196" s="1"/>
  <c r="D3196"/>
  <c r="A3196"/>
  <c r="F3193"/>
  <c r="G3193" s="1"/>
  <c r="D3193"/>
  <c r="B3193"/>
  <c r="A3193"/>
  <c r="F3192"/>
  <c r="G3192" s="1"/>
  <c r="D3192"/>
  <c r="B3192"/>
  <c r="A3192"/>
  <c r="F3191"/>
  <c r="G3191" s="1"/>
  <c r="D3191"/>
  <c r="B3191"/>
  <c r="A3191"/>
  <c r="F3190"/>
  <c r="G3190" s="1"/>
  <c r="D3190"/>
  <c r="B3190"/>
  <c r="A3190"/>
  <c r="D3189"/>
  <c r="A3189"/>
  <c r="F3188"/>
  <c r="G3188" s="1"/>
  <c r="D3188"/>
  <c r="A3188"/>
  <c r="F3187"/>
  <c r="G3187" s="1"/>
  <c r="D3187"/>
  <c r="A3187"/>
  <c r="F3186"/>
  <c r="G3186" s="1"/>
  <c r="D3186"/>
  <c r="A3186"/>
  <c r="F3183"/>
  <c r="G3183" s="1"/>
  <c r="D3183"/>
  <c r="B3183"/>
  <c r="A3183"/>
  <c r="F3182"/>
  <c r="G3182" s="1"/>
  <c r="D3182"/>
  <c r="B3182"/>
  <c r="A3182"/>
  <c r="F3181"/>
  <c r="G3181" s="1"/>
  <c r="D3181"/>
  <c r="B3181"/>
  <c r="A3181"/>
  <c r="F3180"/>
  <c r="G3180" s="1"/>
  <c r="D3180"/>
  <c r="B3180"/>
  <c r="A3180"/>
  <c r="F3179"/>
  <c r="G3179" s="1"/>
  <c r="D3179"/>
  <c r="B3179"/>
  <c r="A3179"/>
  <c r="F3178"/>
  <c r="G3178" s="1"/>
  <c r="D3178"/>
  <c r="B3178"/>
  <c r="A3178"/>
  <c r="F3177"/>
  <c r="G3177" s="1"/>
  <c r="D3177"/>
  <c r="B3177"/>
  <c r="A3177"/>
  <c r="F3176"/>
  <c r="G3176" s="1"/>
  <c r="D3176"/>
  <c r="B3176"/>
  <c r="A3176"/>
  <c r="F3175"/>
  <c r="G3175" s="1"/>
  <c r="D3175"/>
  <c r="B3175"/>
  <c r="A3175"/>
  <c r="F3174"/>
  <c r="G3174" s="1"/>
  <c r="D3174"/>
  <c r="B3174"/>
  <c r="A3174"/>
  <c r="F3173"/>
  <c r="G3173" s="1"/>
  <c r="D3173"/>
  <c r="B3173"/>
  <c r="A3173"/>
  <c r="F3172"/>
  <c r="G3172" s="1"/>
  <c r="D3172"/>
  <c r="B3172"/>
  <c r="A3172"/>
  <c r="F3171"/>
  <c r="G3171" s="1"/>
  <c r="D3171"/>
  <c r="B3171"/>
  <c r="A3171"/>
  <c r="F3170"/>
  <c r="G3170" s="1"/>
  <c r="D3170"/>
  <c r="B3170"/>
  <c r="A3170"/>
  <c r="B3163"/>
  <c r="G3162"/>
  <c r="B3162"/>
  <c r="B3161"/>
  <c r="B3160"/>
  <c r="F3154"/>
  <c r="G3154" s="1"/>
  <c r="D3154"/>
  <c r="B3154"/>
  <c r="A3154"/>
  <c r="F3153"/>
  <c r="G3153" s="1"/>
  <c r="D3153"/>
  <c r="B3153"/>
  <c r="A3153"/>
  <c r="F3152"/>
  <c r="G3152" s="1"/>
  <c r="D3152"/>
  <c r="B3152"/>
  <c r="A3152"/>
  <c r="F3151"/>
  <c r="G3151" s="1"/>
  <c r="D3151"/>
  <c r="B3151"/>
  <c r="A3151"/>
  <c r="F3150"/>
  <c r="G3150" s="1"/>
  <c r="D3150"/>
  <c r="B3150"/>
  <c r="A3150"/>
  <c r="F3149"/>
  <c r="G3149" s="1"/>
  <c r="D3149"/>
  <c r="B3149"/>
  <c r="A3149"/>
  <c r="F3148"/>
  <c r="G3148" s="1"/>
  <c r="D3148"/>
  <c r="B3148"/>
  <c r="A3148"/>
  <c r="F3147"/>
  <c r="G3147" s="1"/>
  <c r="D3147"/>
  <c r="B3147"/>
  <c r="A3147"/>
  <c r="F3146"/>
  <c r="G3146" s="1"/>
  <c r="D3146"/>
  <c r="A3146"/>
  <c r="F3143"/>
  <c r="G3143" s="1"/>
  <c r="D3143"/>
  <c r="B3143"/>
  <c r="A3143"/>
  <c r="F3142"/>
  <c r="G3142" s="1"/>
  <c r="D3142"/>
  <c r="B3142"/>
  <c r="A3142"/>
  <c r="F3141"/>
  <c r="G3141" s="1"/>
  <c r="D3141"/>
  <c r="B3141"/>
  <c r="A3141"/>
  <c r="F3140"/>
  <c r="G3140" s="1"/>
  <c r="D3140"/>
  <c r="B3140"/>
  <c r="A3140"/>
  <c r="F3139"/>
  <c r="G3139" s="1"/>
  <c r="D3139"/>
  <c r="B3139"/>
  <c r="A3139"/>
  <c r="D3138"/>
  <c r="A3138"/>
  <c r="F3137"/>
  <c r="G3137" s="1"/>
  <c r="D3137"/>
  <c r="A3137"/>
  <c r="F3136"/>
  <c r="G3136" s="1"/>
  <c r="F3138" s="1"/>
  <c r="G3138" s="1"/>
  <c r="D3136"/>
  <c r="A3136"/>
  <c r="F3133"/>
  <c r="G3133" s="1"/>
  <c r="D3133"/>
  <c r="B3133"/>
  <c r="A3133"/>
  <c r="F3132"/>
  <c r="G3132" s="1"/>
  <c r="D3132"/>
  <c r="B3132"/>
  <c r="A3132"/>
  <c r="F3131"/>
  <c r="G3131" s="1"/>
  <c r="D3131"/>
  <c r="B3131"/>
  <c r="A3131"/>
  <c r="F3130"/>
  <c r="G3130" s="1"/>
  <c r="D3130"/>
  <c r="B3130"/>
  <c r="A3130"/>
  <c r="F3129"/>
  <c r="G3129" s="1"/>
  <c r="D3129"/>
  <c r="B3129"/>
  <c r="A3129"/>
  <c r="F3128"/>
  <c r="G3128" s="1"/>
  <c r="D3128"/>
  <c r="B3128"/>
  <c r="A3128"/>
  <c r="F3127"/>
  <c r="G3127" s="1"/>
  <c r="D3127"/>
  <c r="B3127"/>
  <c r="A3127"/>
  <c r="F3126"/>
  <c r="G3126" s="1"/>
  <c r="D3126"/>
  <c r="B3126"/>
  <c r="A3126"/>
  <c r="F3125"/>
  <c r="G3125" s="1"/>
  <c r="D3125"/>
  <c r="B3125"/>
  <c r="A3125"/>
  <c r="F3124"/>
  <c r="G3124" s="1"/>
  <c r="D3124"/>
  <c r="B3124"/>
  <c r="A3124"/>
  <c r="F3123"/>
  <c r="G3123" s="1"/>
  <c r="D3123"/>
  <c r="A3123"/>
  <c r="F3122"/>
  <c r="G3122" s="1"/>
  <c r="D3122"/>
  <c r="A3122"/>
  <c r="F3121"/>
  <c r="G3121" s="1"/>
  <c r="D3121"/>
  <c r="A3121"/>
  <c r="F3120"/>
  <c r="G3120" s="1"/>
  <c r="D3120"/>
  <c r="A3120"/>
  <c r="B3113"/>
  <c r="G3112"/>
  <c r="B3112"/>
  <c r="B3111"/>
  <c r="B3110"/>
  <c r="F3104"/>
  <c r="G3104" s="1"/>
  <c r="D3104"/>
  <c r="B3104"/>
  <c r="A3104"/>
  <c r="F3103"/>
  <c r="G3103" s="1"/>
  <c r="D3103"/>
  <c r="B3103"/>
  <c r="A3103"/>
  <c r="F3102"/>
  <c r="G3102" s="1"/>
  <c r="D3102"/>
  <c r="B3102"/>
  <c r="A3102"/>
  <c r="F3101"/>
  <c r="G3101" s="1"/>
  <c r="D3101"/>
  <c r="B3101"/>
  <c r="A3101"/>
  <c r="F3100"/>
  <c r="G3100" s="1"/>
  <c r="D3100"/>
  <c r="B3100"/>
  <c r="A3100"/>
  <c r="F3099"/>
  <c r="G3099" s="1"/>
  <c r="D3099"/>
  <c r="B3099"/>
  <c r="A3099"/>
  <c r="F3098"/>
  <c r="G3098" s="1"/>
  <c r="D3098"/>
  <c r="B3098"/>
  <c r="A3098"/>
  <c r="F3097"/>
  <c r="G3097" s="1"/>
  <c r="D3097"/>
  <c r="B3097"/>
  <c r="A3097"/>
  <c r="F3096"/>
  <c r="G3096" s="1"/>
  <c r="D3096"/>
  <c r="A3096"/>
  <c r="F3093"/>
  <c r="G3093" s="1"/>
  <c r="D3093"/>
  <c r="B3093"/>
  <c r="A3093"/>
  <c r="F3092"/>
  <c r="G3092" s="1"/>
  <c r="D3092"/>
  <c r="B3092"/>
  <c r="A3092"/>
  <c r="F3091"/>
  <c r="G3091" s="1"/>
  <c r="D3091"/>
  <c r="B3091"/>
  <c r="A3091"/>
  <c r="F3090"/>
  <c r="G3090" s="1"/>
  <c r="D3090"/>
  <c r="B3090"/>
  <c r="A3090"/>
  <c r="D3089"/>
  <c r="A3089"/>
  <c r="F3088"/>
  <c r="G3088" s="1"/>
  <c r="D3088"/>
  <c r="A3088"/>
  <c r="F3087"/>
  <c r="G3087" s="1"/>
  <c r="D3087"/>
  <c r="A3087"/>
  <c r="F3086"/>
  <c r="G3086" s="1"/>
  <c r="D3086"/>
  <c r="A3086"/>
  <c r="F3083"/>
  <c r="G3083" s="1"/>
  <c r="D3083"/>
  <c r="B3083"/>
  <c r="A3083"/>
  <c r="F3082"/>
  <c r="G3082" s="1"/>
  <c r="D3082"/>
  <c r="B3082"/>
  <c r="A3082"/>
  <c r="F3081"/>
  <c r="G3081" s="1"/>
  <c r="D3081"/>
  <c r="B3081"/>
  <c r="A3081"/>
  <c r="F3080"/>
  <c r="G3080" s="1"/>
  <c r="D3080"/>
  <c r="B3080"/>
  <c r="A3080"/>
  <c r="F3079"/>
  <c r="G3079" s="1"/>
  <c r="D3079"/>
  <c r="B3079"/>
  <c r="A3079"/>
  <c r="F3078"/>
  <c r="G3078" s="1"/>
  <c r="D3078"/>
  <c r="B3078"/>
  <c r="A3078"/>
  <c r="F3077"/>
  <c r="G3077" s="1"/>
  <c r="D3077"/>
  <c r="B3077"/>
  <c r="A3077"/>
  <c r="F3076"/>
  <c r="G3076" s="1"/>
  <c r="D3076"/>
  <c r="B3076"/>
  <c r="A3076"/>
  <c r="F3075"/>
  <c r="G3075" s="1"/>
  <c r="D3075"/>
  <c r="B3075"/>
  <c r="A3075"/>
  <c r="F3074"/>
  <c r="G3074" s="1"/>
  <c r="D3074"/>
  <c r="B3074"/>
  <c r="A3074"/>
  <c r="F3073"/>
  <c r="G3073" s="1"/>
  <c r="D3073"/>
  <c r="B3073"/>
  <c r="A3073"/>
  <c r="F3072"/>
  <c r="G3072" s="1"/>
  <c r="D3072"/>
  <c r="B3072"/>
  <c r="A3072"/>
  <c r="F3071"/>
  <c r="G3071" s="1"/>
  <c r="D3071"/>
  <c r="A3071"/>
  <c r="F3070"/>
  <c r="G3070" s="1"/>
  <c r="D3070"/>
  <c r="A3070"/>
  <c r="B3063"/>
  <c r="G3062"/>
  <c r="B3062"/>
  <c r="B3061"/>
  <c r="B3060"/>
  <c r="F3054"/>
  <c r="G3054" s="1"/>
  <c r="D3054"/>
  <c r="B3054"/>
  <c r="A3054"/>
  <c r="F3053"/>
  <c r="G3053" s="1"/>
  <c r="D3053"/>
  <c r="B3053"/>
  <c r="A3053"/>
  <c r="F3052"/>
  <c r="G3052" s="1"/>
  <c r="D3052"/>
  <c r="B3052"/>
  <c r="A3052"/>
  <c r="F3051"/>
  <c r="G3051" s="1"/>
  <c r="D3051"/>
  <c r="B3051"/>
  <c r="A3051"/>
  <c r="F3050"/>
  <c r="G3050" s="1"/>
  <c r="D3050"/>
  <c r="B3050"/>
  <c r="A3050"/>
  <c r="F3049"/>
  <c r="G3049" s="1"/>
  <c r="D3049"/>
  <c r="B3049"/>
  <c r="A3049"/>
  <c r="F3048"/>
  <c r="G3048" s="1"/>
  <c r="D3048"/>
  <c r="B3048"/>
  <c r="A3048"/>
  <c r="F3047"/>
  <c r="G3047" s="1"/>
  <c r="D3047"/>
  <c r="A3047"/>
  <c r="F3046"/>
  <c r="G3046" s="1"/>
  <c r="D3046"/>
  <c r="A3046"/>
  <c r="F3043"/>
  <c r="G3043" s="1"/>
  <c r="D3043"/>
  <c r="B3043"/>
  <c r="A3043"/>
  <c r="F3042"/>
  <c r="G3042" s="1"/>
  <c r="D3042"/>
  <c r="B3042"/>
  <c r="A3042"/>
  <c r="F3041"/>
  <c r="G3041" s="1"/>
  <c r="D3041"/>
  <c r="B3041"/>
  <c r="A3041"/>
  <c r="F3040"/>
  <c r="G3040" s="1"/>
  <c r="D3040"/>
  <c r="B3040"/>
  <c r="A3040"/>
  <c r="F3039"/>
  <c r="G3039" s="1"/>
  <c r="D3039"/>
  <c r="B3039"/>
  <c r="A3039"/>
  <c r="F3038"/>
  <c r="G3038" s="1"/>
  <c r="D3038"/>
  <c r="B3038"/>
  <c r="A3038"/>
  <c r="F3037"/>
  <c r="G3037" s="1"/>
  <c r="D3037"/>
  <c r="A3037"/>
  <c r="F3036"/>
  <c r="G3036" s="1"/>
  <c r="D3036"/>
  <c r="A3036"/>
  <c r="F3033"/>
  <c r="G3033" s="1"/>
  <c r="D3033"/>
  <c r="A3033"/>
  <c r="F3032"/>
  <c r="G3032" s="1"/>
  <c r="D3032"/>
  <c r="A3032"/>
  <c r="F3031"/>
  <c r="G3031" s="1"/>
  <c r="D3031"/>
  <c r="A3031"/>
  <c r="D3030"/>
  <c r="A3030"/>
  <c r="D3029"/>
  <c r="A3029"/>
  <c r="F3028"/>
  <c r="G3028" s="1"/>
  <c r="D3028"/>
  <c r="A3028"/>
  <c r="F3027"/>
  <c r="G3027" s="1"/>
  <c r="D3027"/>
  <c r="A3027"/>
  <c r="F3026"/>
  <c r="G3026" s="1"/>
  <c r="D3026"/>
  <c r="A3026"/>
  <c r="F3025"/>
  <c r="G3025" s="1"/>
  <c r="D3025"/>
  <c r="A3025"/>
  <c r="F3024"/>
  <c r="G3024" s="1"/>
  <c r="D3024"/>
  <c r="A3024"/>
  <c r="F3023"/>
  <c r="G3023" s="1"/>
  <c r="D3023"/>
  <c r="A3023"/>
  <c r="F3022"/>
  <c r="G3022" s="1"/>
  <c r="D3022"/>
  <c r="A3022"/>
  <c r="F3021"/>
  <c r="G3021" s="1"/>
  <c r="D3021"/>
  <c r="A3021"/>
  <c r="F3020"/>
  <c r="G3020" s="1"/>
  <c r="D3020"/>
  <c r="A3020"/>
  <c r="B3013"/>
  <c r="G3012"/>
  <c r="B3012"/>
  <c r="B3011"/>
  <c r="B3010"/>
  <c r="F3004"/>
  <c r="G3004" s="1"/>
  <c r="D3004"/>
  <c r="B3004"/>
  <c r="A3004"/>
  <c r="F3003"/>
  <c r="G3003" s="1"/>
  <c r="D3003"/>
  <c r="B3003"/>
  <c r="A3003"/>
  <c r="F3002"/>
  <c r="G3002" s="1"/>
  <c r="D3002"/>
  <c r="B3002"/>
  <c r="A3002"/>
  <c r="F3001"/>
  <c r="G3001" s="1"/>
  <c r="D3001"/>
  <c r="B3001"/>
  <c r="A3001"/>
  <c r="F3000"/>
  <c r="G3000" s="1"/>
  <c r="D3000"/>
  <c r="B3000"/>
  <c r="A3000"/>
  <c r="F2999"/>
  <c r="G2999" s="1"/>
  <c r="D2999"/>
  <c r="B2999"/>
  <c r="A2999"/>
  <c r="F2998"/>
  <c r="G2998" s="1"/>
  <c r="D2998"/>
  <c r="B2998"/>
  <c r="A2998"/>
  <c r="F2997"/>
  <c r="G2997" s="1"/>
  <c r="D2997"/>
  <c r="A2997"/>
  <c r="F2996"/>
  <c r="G2996" s="1"/>
  <c r="D2996"/>
  <c r="A2996"/>
  <c r="F2993"/>
  <c r="G2993" s="1"/>
  <c r="D2993"/>
  <c r="B2993"/>
  <c r="A2993"/>
  <c r="F2992"/>
  <c r="G2992" s="1"/>
  <c r="D2992"/>
  <c r="B2992"/>
  <c r="A2992"/>
  <c r="F2991"/>
  <c r="G2991" s="1"/>
  <c r="D2991"/>
  <c r="B2991"/>
  <c r="A2991"/>
  <c r="F2990"/>
  <c r="G2990" s="1"/>
  <c r="D2990"/>
  <c r="B2990"/>
  <c r="A2990"/>
  <c r="F2989"/>
  <c r="G2989" s="1"/>
  <c r="D2989"/>
  <c r="B2989"/>
  <c r="A2989"/>
  <c r="F2988"/>
  <c r="G2988" s="1"/>
  <c r="D2988"/>
  <c r="B2988"/>
  <c r="A2988"/>
  <c r="F2987"/>
  <c r="G2987" s="1"/>
  <c r="D2987"/>
  <c r="A2987"/>
  <c r="F2986"/>
  <c r="G2986" s="1"/>
  <c r="D2986"/>
  <c r="A2986"/>
  <c r="F2983"/>
  <c r="G2983" s="1"/>
  <c r="D2983"/>
  <c r="B2983"/>
  <c r="A2983"/>
  <c r="F2982"/>
  <c r="G2982" s="1"/>
  <c r="D2982"/>
  <c r="B2982"/>
  <c r="A2982"/>
  <c r="F2981"/>
  <c r="G2981" s="1"/>
  <c r="D2981"/>
  <c r="A2981"/>
  <c r="F2980"/>
  <c r="G2980" s="1"/>
  <c r="D2980"/>
  <c r="A2980"/>
  <c r="F2979"/>
  <c r="G2979" s="1"/>
  <c r="D2979"/>
  <c r="A2979"/>
  <c r="F2978"/>
  <c r="G2978" s="1"/>
  <c r="D2978"/>
  <c r="A2978"/>
  <c r="F2977"/>
  <c r="G2977" s="1"/>
  <c r="D2977"/>
  <c r="A2977"/>
  <c r="F2976"/>
  <c r="G2976" s="1"/>
  <c r="D2976"/>
  <c r="A2976"/>
  <c r="F2975"/>
  <c r="G2975" s="1"/>
  <c r="D2975"/>
  <c r="A2975"/>
  <c r="F2974"/>
  <c r="G2974" s="1"/>
  <c r="D2974"/>
  <c r="A2974"/>
  <c r="F2973"/>
  <c r="G2973" s="1"/>
  <c r="D2973"/>
  <c r="A2973"/>
  <c r="F2972"/>
  <c r="G2972" s="1"/>
  <c r="D2972"/>
  <c r="A2972"/>
  <c r="F2971"/>
  <c r="G2971" s="1"/>
  <c r="D2971"/>
  <c r="A2971"/>
  <c r="F2970"/>
  <c r="G2970" s="1"/>
  <c r="D2970"/>
  <c r="A2970"/>
  <c r="B2963"/>
  <c r="G2962"/>
  <c r="B2962"/>
  <c r="B2961"/>
  <c r="B2960"/>
  <c r="F2954"/>
  <c r="G2954" s="1"/>
  <c r="D2954"/>
  <c r="B2954"/>
  <c r="A2954"/>
  <c r="F2953"/>
  <c r="G2953" s="1"/>
  <c r="D2953"/>
  <c r="B2953"/>
  <c r="A2953"/>
  <c r="F2952"/>
  <c r="G2952" s="1"/>
  <c r="D2952"/>
  <c r="B2952"/>
  <c r="A2952"/>
  <c r="F2951"/>
  <c r="G2951" s="1"/>
  <c r="D2951"/>
  <c r="B2951"/>
  <c r="A2951"/>
  <c r="F2950"/>
  <c r="G2950" s="1"/>
  <c r="D2950"/>
  <c r="B2950"/>
  <c r="A2950"/>
  <c r="F2949"/>
  <c r="G2949" s="1"/>
  <c r="D2949"/>
  <c r="B2949"/>
  <c r="A2949"/>
  <c r="F2948"/>
  <c r="G2948" s="1"/>
  <c r="D2948"/>
  <c r="B2948"/>
  <c r="A2948"/>
  <c r="F2947"/>
  <c r="G2947" s="1"/>
  <c r="D2947"/>
  <c r="B2947"/>
  <c r="A2947"/>
  <c r="F2946"/>
  <c r="G2946" s="1"/>
  <c r="D2946"/>
  <c r="A2946"/>
  <c r="F2943"/>
  <c r="G2943" s="1"/>
  <c r="D2943"/>
  <c r="B2943"/>
  <c r="A2943"/>
  <c r="F2942"/>
  <c r="G2942" s="1"/>
  <c r="D2942"/>
  <c r="B2942"/>
  <c r="A2942"/>
  <c r="F2941"/>
  <c r="G2941" s="1"/>
  <c r="D2941"/>
  <c r="B2941"/>
  <c r="A2941"/>
  <c r="F2940"/>
  <c r="G2940" s="1"/>
  <c r="D2940"/>
  <c r="B2940"/>
  <c r="A2940"/>
  <c r="F2939"/>
  <c r="G2939" s="1"/>
  <c r="D2939"/>
  <c r="B2939"/>
  <c r="A2939"/>
  <c r="F2938"/>
  <c r="G2938" s="1"/>
  <c r="D2938"/>
  <c r="B2938"/>
  <c r="A2938"/>
  <c r="F2937"/>
  <c r="G2937" s="1"/>
  <c r="D2937"/>
  <c r="A2937"/>
  <c r="F2936"/>
  <c r="G2936" s="1"/>
  <c r="D2936"/>
  <c r="A2936"/>
  <c r="F2933"/>
  <c r="G2933" s="1"/>
  <c r="D2933"/>
  <c r="B2933"/>
  <c r="A2933"/>
  <c r="F2932"/>
  <c r="G2932" s="1"/>
  <c r="D2932"/>
  <c r="B2932"/>
  <c r="A2932"/>
  <c r="F2931"/>
  <c r="G2931" s="1"/>
  <c r="D2931"/>
  <c r="B2931"/>
  <c r="A2931"/>
  <c r="F2930"/>
  <c r="G2930" s="1"/>
  <c r="D2930"/>
  <c r="B2930"/>
  <c r="A2930"/>
  <c r="F2929"/>
  <c r="G2929" s="1"/>
  <c r="D2929"/>
  <c r="B2929"/>
  <c r="A2929"/>
  <c r="F2928"/>
  <c r="G2928" s="1"/>
  <c r="D2928"/>
  <c r="B2928"/>
  <c r="A2928"/>
  <c r="F2927"/>
  <c r="G2927" s="1"/>
  <c r="D2927"/>
  <c r="B2927"/>
  <c r="A2927"/>
  <c r="F2926"/>
  <c r="G2926" s="1"/>
  <c r="D2926"/>
  <c r="B2926"/>
  <c r="A2926"/>
  <c r="F2925"/>
  <c r="G2925" s="1"/>
  <c r="D2925"/>
  <c r="B2925"/>
  <c r="A2925"/>
  <c r="F2924"/>
  <c r="G2924" s="1"/>
  <c r="D2924"/>
  <c r="A2924"/>
  <c r="F2923"/>
  <c r="G2923" s="1"/>
  <c r="D2923"/>
  <c r="A2923"/>
  <c r="F2922"/>
  <c r="G2922" s="1"/>
  <c r="D2922"/>
  <c r="A2922"/>
  <c r="F2921"/>
  <c r="G2921" s="1"/>
  <c r="D2921"/>
  <c r="A2921"/>
  <c r="F2920"/>
  <c r="G2920" s="1"/>
  <c r="D2920"/>
  <c r="A2920"/>
  <c r="B2913"/>
  <c r="G2912"/>
  <c r="B2912"/>
  <c r="B2911"/>
  <c r="B2910"/>
  <c r="F2904"/>
  <c r="G2904" s="1"/>
  <c r="D2904"/>
  <c r="B2904"/>
  <c r="A2904"/>
  <c r="F2903"/>
  <c r="G2903" s="1"/>
  <c r="D2903"/>
  <c r="B2903"/>
  <c r="A2903"/>
  <c r="F2902"/>
  <c r="G2902" s="1"/>
  <c r="D2902"/>
  <c r="B2902"/>
  <c r="A2902"/>
  <c r="F2901"/>
  <c r="G2901" s="1"/>
  <c r="D2901"/>
  <c r="B2901"/>
  <c r="A2901"/>
  <c r="F2900"/>
  <c r="G2900" s="1"/>
  <c r="D2900"/>
  <c r="B2900"/>
  <c r="A2900"/>
  <c r="F2899"/>
  <c r="G2899" s="1"/>
  <c r="D2899"/>
  <c r="B2899"/>
  <c r="A2899"/>
  <c r="F2898"/>
  <c r="G2898" s="1"/>
  <c r="D2898"/>
  <c r="B2898"/>
  <c r="A2898"/>
  <c r="F2897"/>
  <c r="G2897" s="1"/>
  <c r="D2897"/>
  <c r="B2897"/>
  <c r="A2897"/>
  <c r="F2896"/>
  <c r="G2896" s="1"/>
  <c r="D2896"/>
  <c r="A2896"/>
  <c r="F2893"/>
  <c r="G2893" s="1"/>
  <c r="D2893"/>
  <c r="B2893"/>
  <c r="A2893"/>
  <c r="F2892"/>
  <c r="G2892" s="1"/>
  <c r="D2892"/>
  <c r="B2892"/>
  <c r="A2892"/>
  <c r="F2891"/>
  <c r="G2891" s="1"/>
  <c r="D2891"/>
  <c r="B2891"/>
  <c r="A2891"/>
  <c r="F2890"/>
  <c r="G2890" s="1"/>
  <c r="D2890"/>
  <c r="B2890"/>
  <c r="A2890"/>
  <c r="F2889"/>
  <c r="G2889" s="1"/>
  <c r="D2889"/>
  <c r="B2889"/>
  <c r="A2889"/>
  <c r="F2888"/>
  <c r="G2888" s="1"/>
  <c r="D2888"/>
  <c r="B2888"/>
  <c r="A2888"/>
  <c r="F2887"/>
  <c r="G2887" s="1"/>
  <c r="D2887"/>
  <c r="A2887"/>
  <c r="F2886"/>
  <c r="G2886" s="1"/>
  <c r="D2886"/>
  <c r="A2886"/>
  <c r="F2883"/>
  <c r="G2883" s="1"/>
  <c r="D2883"/>
  <c r="B2883"/>
  <c r="A2883"/>
  <c r="F2882"/>
  <c r="G2882" s="1"/>
  <c r="D2882"/>
  <c r="B2882"/>
  <c r="A2882"/>
  <c r="F2881"/>
  <c r="G2881" s="1"/>
  <c r="D2881"/>
  <c r="B2881"/>
  <c r="A2881"/>
  <c r="F2880"/>
  <c r="G2880" s="1"/>
  <c r="D2880"/>
  <c r="B2880"/>
  <c r="A2880"/>
  <c r="F2879"/>
  <c r="G2879" s="1"/>
  <c r="D2879"/>
  <c r="B2879"/>
  <c r="A2879"/>
  <c r="F2878"/>
  <c r="G2878" s="1"/>
  <c r="D2878"/>
  <c r="B2878"/>
  <c r="A2878"/>
  <c r="F2877"/>
  <c r="G2877" s="1"/>
  <c r="D2877"/>
  <c r="A2877"/>
  <c r="F2876"/>
  <c r="G2876" s="1"/>
  <c r="D2876"/>
  <c r="A2876"/>
  <c r="F2875"/>
  <c r="G2875" s="1"/>
  <c r="D2875"/>
  <c r="A2875"/>
  <c r="D2874"/>
  <c r="A2874"/>
  <c r="F2873"/>
  <c r="G2873" s="1"/>
  <c r="D2873"/>
  <c r="A2873"/>
  <c r="D2872"/>
  <c r="A2872"/>
  <c r="D2871"/>
  <c r="A2871"/>
  <c r="D2870"/>
  <c r="A2870"/>
  <c r="B2863"/>
  <c r="G2862"/>
  <c r="B2862"/>
  <c r="B2861"/>
  <c r="B2860"/>
  <c r="F2854"/>
  <c r="G2854" s="1"/>
  <c r="D2854"/>
  <c r="B2854"/>
  <c r="A2854"/>
  <c r="F2853"/>
  <c r="G2853" s="1"/>
  <c r="D2853"/>
  <c r="B2853"/>
  <c r="A2853"/>
  <c r="F2852"/>
  <c r="G2852" s="1"/>
  <c r="D2852"/>
  <c r="B2852"/>
  <c r="A2852"/>
  <c r="F2851"/>
  <c r="G2851" s="1"/>
  <c r="D2851"/>
  <c r="B2851"/>
  <c r="A2851"/>
  <c r="F2850"/>
  <c r="G2850" s="1"/>
  <c r="D2850"/>
  <c r="B2850"/>
  <c r="A2850"/>
  <c r="F2849"/>
  <c r="G2849" s="1"/>
  <c r="D2849"/>
  <c r="B2849"/>
  <c r="A2849"/>
  <c r="F2848"/>
  <c r="G2848" s="1"/>
  <c r="D2848"/>
  <c r="B2848"/>
  <c r="A2848"/>
  <c r="F2847"/>
  <c r="G2847" s="1"/>
  <c r="D2847"/>
  <c r="B2847"/>
  <c r="A2847"/>
  <c r="F2846"/>
  <c r="G2846" s="1"/>
  <c r="D2846"/>
  <c r="A2846"/>
  <c r="F2843"/>
  <c r="G2843" s="1"/>
  <c r="D2843"/>
  <c r="B2843"/>
  <c r="A2843"/>
  <c r="F2842"/>
  <c r="G2842" s="1"/>
  <c r="D2842"/>
  <c r="B2842"/>
  <c r="A2842"/>
  <c r="F2841"/>
  <c r="G2841" s="1"/>
  <c r="D2841"/>
  <c r="B2841"/>
  <c r="A2841"/>
  <c r="F2840"/>
  <c r="G2840" s="1"/>
  <c r="D2840"/>
  <c r="B2840"/>
  <c r="A2840"/>
  <c r="F2839"/>
  <c r="G2839" s="1"/>
  <c r="D2839"/>
  <c r="B2839"/>
  <c r="A2839"/>
  <c r="F2838"/>
  <c r="G2838" s="1"/>
  <c r="D2838"/>
  <c r="B2838"/>
  <c r="A2838"/>
  <c r="F2837"/>
  <c r="G2837" s="1"/>
  <c r="D2837"/>
  <c r="A2837"/>
  <c r="F2836"/>
  <c r="G2836" s="1"/>
  <c r="D2836"/>
  <c r="A2836"/>
  <c r="F2833"/>
  <c r="G2833" s="1"/>
  <c r="D2833"/>
  <c r="B2833"/>
  <c r="A2833"/>
  <c r="F2832"/>
  <c r="G2832" s="1"/>
  <c r="D2832"/>
  <c r="B2832"/>
  <c r="A2832"/>
  <c r="F2831"/>
  <c r="G2831" s="1"/>
  <c r="D2831"/>
  <c r="B2831"/>
  <c r="A2831"/>
  <c r="F2830"/>
  <c r="G2830" s="1"/>
  <c r="D2830"/>
  <c r="B2830"/>
  <c r="A2830"/>
  <c r="F2829"/>
  <c r="G2829" s="1"/>
  <c r="D2829"/>
  <c r="B2829"/>
  <c r="A2829"/>
  <c r="F2828"/>
  <c r="G2828" s="1"/>
  <c r="D2828"/>
  <c r="B2828"/>
  <c r="A2828"/>
  <c r="F2827"/>
  <c r="G2827" s="1"/>
  <c r="D2827"/>
  <c r="B2827"/>
  <c r="A2827"/>
  <c r="F2826"/>
  <c r="G2826" s="1"/>
  <c r="D2826"/>
  <c r="B2826"/>
  <c r="A2826"/>
  <c r="F2825"/>
  <c r="G2825" s="1"/>
  <c r="D2825"/>
  <c r="B2825"/>
  <c r="A2825"/>
  <c r="F2824"/>
  <c r="G2824" s="1"/>
  <c r="D2824"/>
  <c r="B2824"/>
  <c r="A2824"/>
  <c r="F2823"/>
  <c r="G2823" s="1"/>
  <c r="D2823"/>
  <c r="B2823"/>
  <c r="A2823"/>
  <c r="F2822"/>
  <c r="G2822" s="1"/>
  <c r="D2822"/>
  <c r="B2822"/>
  <c r="A2822"/>
  <c r="F2821"/>
  <c r="G2821" s="1"/>
  <c r="D2821"/>
  <c r="B2821"/>
  <c r="A2821"/>
  <c r="F2820"/>
  <c r="G2820" s="1"/>
  <c r="D2820"/>
  <c r="A2820"/>
  <c r="B2813"/>
  <c r="G2812"/>
  <c r="B2812"/>
  <c r="B2811"/>
  <c r="B2810"/>
  <c r="F2804"/>
  <c r="G2804" s="1"/>
  <c r="D2804"/>
  <c r="B2804"/>
  <c r="A2804"/>
  <c r="F2803"/>
  <c r="G2803" s="1"/>
  <c r="D2803"/>
  <c r="B2803"/>
  <c r="A2803"/>
  <c r="F2802"/>
  <c r="G2802" s="1"/>
  <c r="D2802"/>
  <c r="B2802"/>
  <c r="A2802"/>
  <c r="F2801"/>
  <c r="G2801" s="1"/>
  <c r="D2801"/>
  <c r="B2801"/>
  <c r="A2801"/>
  <c r="F2800"/>
  <c r="G2800" s="1"/>
  <c r="D2800"/>
  <c r="B2800"/>
  <c r="A2800"/>
  <c r="F2799"/>
  <c r="G2799" s="1"/>
  <c r="D2799"/>
  <c r="B2799"/>
  <c r="A2799"/>
  <c r="F2798"/>
  <c r="G2798" s="1"/>
  <c r="D2798"/>
  <c r="B2798"/>
  <c r="A2798"/>
  <c r="F2797"/>
  <c r="G2797" s="1"/>
  <c r="D2797"/>
  <c r="B2797"/>
  <c r="A2797"/>
  <c r="F2796"/>
  <c r="G2796" s="1"/>
  <c r="D2796"/>
  <c r="A2796"/>
  <c r="F2793"/>
  <c r="G2793" s="1"/>
  <c r="D2793"/>
  <c r="B2793"/>
  <c r="A2793"/>
  <c r="F2792"/>
  <c r="G2792" s="1"/>
  <c r="D2792"/>
  <c r="B2792"/>
  <c r="A2792"/>
  <c r="F2791"/>
  <c r="G2791" s="1"/>
  <c r="D2791"/>
  <c r="B2791"/>
  <c r="A2791"/>
  <c r="F2790"/>
  <c r="G2790" s="1"/>
  <c r="D2790"/>
  <c r="B2790"/>
  <c r="A2790"/>
  <c r="F2789"/>
  <c r="G2789" s="1"/>
  <c r="D2789"/>
  <c r="B2789"/>
  <c r="A2789"/>
  <c r="F2788"/>
  <c r="G2788" s="1"/>
  <c r="D2788"/>
  <c r="A2788"/>
  <c r="F2787"/>
  <c r="G2787" s="1"/>
  <c r="D2787"/>
  <c r="A2787"/>
  <c r="F2786"/>
  <c r="G2786" s="1"/>
  <c r="D2786"/>
  <c r="A2786"/>
  <c r="F2783"/>
  <c r="G2783" s="1"/>
  <c r="D2783"/>
  <c r="B2783"/>
  <c r="A2783"/>
  <c r="F2782"/>
  <c r="G2782" s="1"/>
  <c r="D2782"/>
  <c r="B2782"/>
  <c r="A2782"/>
  <c r="F2781"/>
  <c r="G2781" s="1"/>
  <c r="D2781"/>
  <c r="B2781"/>
  <c r="A2781"/>
  <c r="F2780"/>
  <c r="G2780" s="1"/>
  <c r="D2780"/>
  <c r="B2780"/>
  <c r="A2780"/>
  <c r="F2779"/>
  <c r="G2779" s="1"/>
  <c r="D2779"/>
  <c r="B2779"/>
  <c r="A2779"/>
  <c r="F2778"/>
  <c r="G2778" s="1"/>
  <c r="D2778"/>
  <c r="B2778"/>
  <c r="A2778"/>
  <c r="F2777"/>
  <c r="G2777" s="1"/>
  <c r="D2777"/>
  <c r="B2777"/>
  <c r="A2777"/>
  <c r="F2776"/>
  <c r="G2776" s="1"/>
  <c r="D2776"/>
  <c r="B2776"/>
  <c r="A2776"/>
  <c r="F2775"/>
  <c r="G2775" s="1"/>
  <c r="D2775"/>
  <c r="A2775"/>
  <c r="F2774"/>
  <c r="G2774" s="1"/>
  <c r="D2774"/>
  <c r="A2774"/>
  <c r="D2773"/>
  <c r="A2773"/>
  <c r="F2772"/>
  <c r="G2772" s="1"/>
  <c r="D2772"/>
  <c r="A2772"/>
  <c r="D2771"/>
  <c r="A2771"/>
  <c r="F2770"/>
  <c r="G2770" s="1"/>
  <c r="D2770"/>
  <c r="A2770"/>
  <c r="B2763"/>
  <c r="G2762"/>
  <c r="B2762"/>
  <c r="B2761"/>
  <c r="B2760"/>
  <c r="F2754"/>
  <c r="G2754" s="1"/>
  <c r="D2754"/>
  <c r="B2754"/>
  <c r="A2754"/>
  <c r="F2753"/>
  <c r="G2753" s="1"/>
  <c r="D2753"/>
  <c r="B2753"/>
  <c r="A2753"/>
  <c r="F2752"/>
  <c r="G2752" s="1"/>
  <c r="D2752"/>
  <c r="B2752"/>
  <c r="A2752"/>
  <c r="F2751"/>
  <c r="G2751" s="1"/>
  <c r="D2751"/>
  <c r="B2751"/>
  <c r="A2751"/>
  <c r="F2750"/>
  <c r="G2750" s="1"/>
  <c r="D2750"/>
  <c r="B2750"/>
  <c r="A2750"/>
  <c r="F2749"/>
  <c r="G2749" s="1"/>
  <c r="D2749"/>
  <c r="B2749"/>
  <c r="A2749"/>
  <c r="F2748"/>
  <c r="G2748" s="1"/>
  <c r="D2748"/>
  <c r="B2748"/>
  <c r="A2748"/>
  <c r="F2747"/>
  <c r="G2747" s="1"/>
  <c r="D2747"/>
  <c r="B2747"/>
  <c r="A2747"/>
  <c r="F2746"/>
  <c r="G2746" s="1"/>
  <c r="D2746"/>
  <c r="A2746"/>
  <c r="F2743"/>
  <c r="G2743" s="1"/>
  <c r="D2743"/>
  <c r="B2743"/>
  <c r="A2743"/>
  <c r="F2742"/>
  <c r="G2742" s="1"/>
  <c r="D2742"/>
  <c r="B2742"/>
  <c r="A2742"/>
  <c r="F2741"/>
  <c r="G2741" s="1"/>
  <c r="D2741"/>
  <c r="B2741"/>
  <c r="A2741"/>
  <c r="F2740"/>
  <c r="G2740" s="1"/>
  <c r="D2740"/>
  <c r="B2740"/>
  <c r="A2740"/>
  <c r="F2739"/>
  <c r="G2739" s="1"/>
  <c r="D2739"/>
  <c r="B2739"/>
  <c r="A2739"/>
  <c r="F2738"/>
  <c r="G2738" s="1"/>
  <c r="D2738"/>
  <c r="B2738"/>
  <c r="A2738"/>
  <c r="F2737"/>
  <c r="G2737" s="1"/>
  <c r="D2737"/>
  <c r="A2737"/>
  <c r="F2736"/>
  <c r="G2736" s="1"/>
  <c r="D2736"/>
  <c r="A2736"/>
  <c r="F2733"/>
  <c r="G2733" s="1"/>
  <c r="D2733"/>
  <c r="B2733"/>
  <c r="A2733"/>
  <c r="F2732"/>
  <c r="G2732" s="1"/>
  <c r="D2732"/>
  <c r="B2732"/>
  <c r="A2732"/>
  <c r="F2731"/>
  <c r="G2731" s="1"/>
  <c r="D2731"/>
  <c r="B2731"/>
  <c r="A2731"/>
  <c r="F2730"/>
  <c r="G2730" s="1"/>
  <c r="D2730"/>
  <c r="B2730"/>
  <c r="A2730"/>
  <c r="F2729"/>
  <c r="G2729" s="1"/>
  <c r="D2729"/>
  <c r="B2729"/>
  <c r="A2729"/>
  <c r="F2728"/>
  <c r="G2728" s="1"/>
  <c r="D2728"/>
  <c r="B2728"/>
  <c r="A2728"/>
  <c r="F2727"/>
  <c r="G2727" s="1"/>
  <c r="D2727"/>
  <c r="B2727"/>
  <c r="A2727"/>
  <c r="F2726"/>
  <c r="G2726" s="1"/>
  <c r="D2726"/>
  <c r="B2726"/>
  <c r="A2726"/>
  <c r="F2725"/>
  <c r="G2725" s="1"/>
  <c r="D2725"/>
  <c r="B2725"/>
  <c r="A2725"/>
  <c r="F2724"/>
  <c r="G2724" s="1"/>
  <c r="D2724"/>
  <c r="A2724"/>
  <c r="D2723"/>
  <c r="A2723"/>
  <c r="F2722"/>
  <c r="G2722" s="1"/>
  <c r="D2722"/>
  <c r="A2722"/>
  <c r="F2721"/>
  <c r="G2721" s="1"/>
  <c r="D2721"/>
  <c r="A2721"/>
  <c r="F2720"/>
  <c r="G2720" s="1"/>
  <c r="D2720"/>
  <c r="A2720"/>
  <c r="B2713"/>
  <c r="G2712"/>
  <c r="B2712"/>
  <c r="B2711"/>
  <c r="B2710"/>
  <c r="F2704"/>
  <c r="G2704" s="1"/>
  <c r="D2704"/>
  <c r="B2704"/>
  <c r="A2704"/>
  <c r="F2703"/>
  <c r="G2703" s="1"/>
  <c r="D2703"/>
  <c r="B2703"/>
  <c r="A2703"/>
  <c r="F2702"/>
  <c r="G2702" s="1"/>
  <c r="D2702"/>
  <c r="B2702"/>
  <c r="A2702"/>
  <c r="F2701"/>
  <c r="G2701" s="1"/>
  <c r="D2701"/>
  <c r="B2701"/>
  <c r="A2701"/>
  <c r="F2700"/>
  <c r="G2700" s="1"/>
  <c r="D2700"/>
  <c r="B2700"/>
  <c r="A2700"/>
  <c r="F2699"/>
  <c r="G2699" s="1"/>
  <c r="D2699"/>
  <c r="B2699"/>
  <c r="A2699"/>
  <c r="F2698"/>
  <c r="G2698" s="1"/>
  <c r="D2698"/>
  <c r="B2698"/>
  <c r="A2698"/>
  <c r="F2697"/>
  <c r="G2697" s="1"/>
  <c r="D2697"/>
  <c r="B2697"/>
  <c r="A2697"/>
  <c r="F2696"/>
  <c r="G2696" s="1"/>
  <c r="D2696"/>
  <c r="A2696"/>
  <c r="F2693"/>
  <c r="G2693" s="1"/>
  <c r="D2693"/>
  <c r="B2693"/>
  <c r="A2693"/>
  <c r="F2692"/>
  <c r="G2692" s="1"/>
  <c r="D2692"/>
  <c r="B2692"/>
  <c r="A2692"/>
  <c r="F2691"/>
  <c r="G2691" s="1"/>
  <c r="D2691"/>
  <c r="B2691"/>
  <c r="A2691"/>
  <c r="F2690"/>
  <c r="G2690" s="1"/>
  <c r="D2690"/>
  <c r="B2690"/>
  <c r="A2690"/>
  <c r="F2689"/>
  <c r="G2689" s="1"/>
  <c r="D2689"/>
  <c r="B2689"/>
  <c r="A2689"/>
  <c r="F2688"/>
  <c r="G2688" s="1"/>
  <c r="D2688"/>
  <c r="B2688"/>
  <c r="A2688"/>
  <c r="F2687"/>
  <c r="G2687" s="1"/>
  <c r="D2687"/>
  <c r="A2687"/>
  <c r="F2686"/>
  <c r="G2686" s="1"/>
  <c r="D2686"/>
  <c r="A2686"/>
  <c r="F2683"/>
  <c r="G2683" s="1"/>
  <c r="D2683"/>
  <c r="B2683"/>
  <c r="A2683"/>
  <c r="F2682"/>
  <c r="G2682" s="1"/>
  <c r="D2682"/>
  <c r="B2682"/>
  <c r="A2682"/>
  <c r="F2681"/>
  <c r="G2681" s="1"/>
  <c r="D2681"/>
  <c r="B2681"/>
  <c r="A2681"/>
  <c r="F2680"/>
  <c r="G2680" s="1"/>
  <c r="D2680"/>
  <c r="B2680"/>
  <c r="A2680"/>
  <c r="F2679"/>
  <c r="G2679" s="1"/>
  <c r="D2679"/>
  <c r="B2679"/>
  <c r="A2679"/>
  <c r="F2678"/>
  <c r="G2678" s="1"/>
  <c r="D2678"/>
  <c r="B2678"/>
  <c r="A2678"/>
  <c r="F2677"/>
  <c r="G2677" s="1"/>
  <c r="D2677"/>
  <c r="B2677"/>
  <c r="A2677"/>
  <c r="F2676"/>
  <c r="G2676" s="1"/>
  <c r="D2676"/>
  <c r="B2676"/>
  <c r="A2676"/>
  <c r="F2675"/>
  <c r="G2675" s="1"/>
  <c r="D2675"/>
  <c r="B2675"/>
  <c r="A2675"/>
  <c r="F2674"/>
  <c r="G2674" s="1"/>
  <c r="D2674"/>
  <c r="B2674"/>
  <c r="A2674"/>
  <c r="F2673"/>
  <c r="G2673" s="1"/>
  <c r="D2673"/>
  <c r="A2673"/>
  <c r="F2672"/>
  <c r="G2672" s="1"/>
  <c r="D2672"/>
  <c r="A2672"/>
  <c r="F2671"/>
  <c r="G2671" s="1"/>
  <c r="D2671"/>
  <c r="A2671"/>
  <c r="F2670"/>
  <c r="G2670" s="1"/>
  <c r="D2670"/>
  <c r="A2670"/>
  <c r="B2663"/>
  <c r="G2662"/>
  <c r="B2662"/>
  <c r="B2661"/>
  <c r="B2660"/>
  <c r="F2654"/>
  <c r="G2654" s="1"/>
  <c r="D2654"/>
  <c r="B2654"/>
  <c r="A2654"/>
  <c r="F2653"/>
  <c r="G2653" s="1"/>
  <c r="D2653"/>
  <c r="B2653"/>
  <c r="A2653"/>
  <c r="F2652"/>
  <c r="G2652" s="1"/>
  <c r="D2652"/>
  <c r="B2652"/>
  <c r="A2652"/>
  <c r="F2651"/>
  <c r="G2651" s="1"/>
  <c r="D2651"/>
  <c r="B2651"/>
  <c r="A2651"/>
  <c r="F2650"/>
  <c r="G2650" s="1"/>
  <c r="D2650"/>
  <c r="B2650"/>
  <c r="A2650"/>
  <c r="F2649"/>
  <c r="G2649" s="1"/>
  <c r="D2649"/>
  <c r="B2649"/>
  <c r="A2649"/>
  <c r="F2648"/>
  <c r="G2648" s="1"/>
  <c r="D2648"/>
  <c r="A2648"/>
  <c r="F2647"/>
  <c r="G2647" s="1"/>
  <c r="D2647"/>
  <c r="A2647"/>
  <c r="F2646"/>
  <c r="G2646" s="1"/>
  <c r="D2646"/>
  <c r="A2646"/>
  <c r="F2643"/>
  <c r="G2643" s="1"/>
  <c r="D2643"/>
  <c r="B2643"/>
  <c r="A2643"/>
  <c r="F2642"/>
  <c r="G2642" s="1"/>
  <c r="D2642"/>
  <c r="B2642"/>
  <c r="A2642"/>
  <c r="F2641"/>
  <c r="G2641" s="1"/>
  <c r="D2641"/>
  <c r="B2641"/>
  <c r="A2641"/>
  <c r="F2640"/>
  <c r="G2640" s="1"/>
  <c r="D2640"/>
  <c r="B2640"/>
  <c r="A2640"/>
  <c r="F2639"/>
  <c r="G2639" s="1"/>
  <c r="D2639"/>
  <c r="B2639"/>
  <c r="A2639"/>
  <c r="F2638"/>
  <c r="G2638" s="1"/>
  <c r="D2638"/>
  <c r="B2638"/>
  <c r="A2638"/>
  <c r="F2637"/>
  <c r="G2637" s="1"/>
  <c r="D2637"/>
  <c r="A2637"/>
  <c r="F2636"/>
  <c r="G2636" s="1"/>
  <c r="D2636"/>
  <c r="A2636"/>
  <c r="F2633"/>
  <c r="G2633" s="1"/>
  <c r="D2633"/>
  <c r="B2633"/>
  <c r="A2633"/>
  <c r="F2632"/>
  <c r="G2632" s="1"/>
  <c r="D2632"/>
  <c r="B2632"/>
  <c r="A2632"/>
  <c r="F2631"/>
  <c r="G2631" s="1"/>
  <c r="D2631"/>
  <c r="B2631"/>
  <c r="A2631"/>
  <c r="F2630"/>
  <c r="G2630" s="1"/>
  <c r="D2630"/>
  <c r="B2630"/>
  <c r="A2630"/>
  <c r="F2629"/>
  <c r="G2629" s="1"/>
  <c r="D2629"/>
  <c r="B2629"/>
  <c r="A2629"/>
  <c r="F2628"/>
  <c r="G2628" s="1"/>
  <c r="D2628"/>
  <c r="B2628"/>
  <c r="A2628"/>
  <c r="F2627"/>
  <c r="G2627" s="1"/>
  <c r="D2627"/>
  <c r="B2627"/>
  <c r="A2627"/>
  <c r="F2626"/>
  <c r="G2626" s="1"/>
  <c r="D2626"/>
  <c r="B2626"/>
  <c r="A2626"/>
  <c r="F2625"/>
  <c r="G2625" s="1"/>
  <c r="D2625"/>
  <c r="A2625"/>
  <c r="F2624"/>
  <c r="G2624" s="1"/>
  <c r="D2624"/>
  <c r="A2624"/>
  <c r="F2623"/>
  <c r="G2623" s="1"/>
  <c r="D2623"/>
  <c r="A2623"/>
  <c r="F2622"/>
  <c r="G2622" s="1"/>
  <c r="D2622"/>
  <c r="A2622"/>
  <c r="D2621"/>
  <c r="A2621"/>
  <c r="F2620"/>
  <c r="G2620" s="1"/>
  <c r="D2620"/>
  <c r="A2620"/>
  <c r="B2613"/>
  <c r="G2612"/>
  <c r="B2612"/>
  <c r="B2611"/>
  <c r="B2610"/>
  <c r="F2604"/>
  <c r="G2604" s="1"/>
  <c r="D2604"/>
  <c r="B2604"/>
  <c r="A2604"/>
  <c r="F2603"/>
  <c r="G2603" s="1"/>
  <c r="D2603"/>
  <c r="B2603"/>
  <c r="A2603"/>
  <c r="F2602"/>
  <c r="G2602" s="1"/>
  <c r="D2602"/>
  <c r="B2602"/>
  <c r="A2602"/>
  <c r="F2601"/>
  <c r="G2601" s="1"/>
  <c r="D2601"/>
  <c r="B2601"/>
  <c r="A2601"/>
  <c r="F2600"/>
  <c r="G2600" s="1"/>
  <c r="D2600"/>
  <c r="B2600"/>
  <c r="A2600"/>
  <c r="F2599"/>
  <c r="G2599" s="1"/>
  <c r="D2599"/>
  <c r="B2599"/>
  <c r="A2599"/>
  <c r="F2598"/>
  <c r="G2598" s="1"/>
  <c r="D2598"/>
  <c r="B2598"/>
  <c r="A2598"/>
  <c r="F2597"/>
  <c r="G2597" s="1"/>
  <c r="D2597"/>
  <c r="B2597"/>
  <c r="A2597"/>
  <c r="F2596"/>
  <c r="G2596" s="1"/>
  <c r="D2596"/>
  <c r="A2596"/>
  <c r="F2593"/>
  <c r="G2593" s="1"/>
  <c r="D2593"/>
  <c r="B2593"/>
  <c r="A2593"/>
  <c r="F2592"/>
  <c r="G2592" s="1"/>
  <c r="D2592"/>
  <c r="B2592"/>
  <c r="A2592"/>
  <c r="F2591"/>
  <c r="G2591" s="1"/>
  <c r="D2591"/>
  <c r="B2591"/>
  <c r="A2591"/>
  <c r="F2590"/>
  <c r="G2590" s="1"/>
  <c r="D2590"/>
  <c r="B2590"/>
  <c r="A2590"/>
  <c r="F2589"/>
  <c r="G2589" s="1"/>
  <c r="D2589"/>
  <c r="B2589"/>
  <c r="A2589"/>
  <c r="F2588"/>
  <c r="G2588" s="1"/>
  <c r="D2588"/>
  <c r="B2588"/>
  <c r="A2588"/>
  <c r="F2587"/>
  <c r="G2587" s="1"/>
  <c r="D2587"/>
  <c r="A2587"/>
  <c r="F2586"/>
  <c r="G2586" s="1"/>
  <c r="D2586"/>
  <c r="A2586"/>
  <c r="F2583"/>
  <c r="G2583" s="1"/>
  <c r="D2583"/>
  <c r="B2583"/>
  <c r="A2583"/>
  <c r="F2582"/>
  <c r="G2582" s="1"/>
  <c r="D2582"/>
  <c r="B2582"/>
  <c r="A2582"/>
  <c r="F2581"/>
  <c r="G2581" s="1"/>
  <c r="D2581"/>
  <c r="B2581"/>
  <c r="A2581"/>
  <c r="F2580"/>
  <c r="G2580" s="1"/>
  <c r="D2580"/>
  <c r="B2580"/>
  <c r="A2580"/>
  <c r="F2579"/>
  <c r="G2579" s="1"/>
  <c r="D2579"/>
  <c r="B2579"/>
  <c r="A2579"/>
  <c r="F2578"/>
  <c r="G2578" s="1"/>
  <c r="D2578"/>
  <c r="B2578"/>
  <c r="A2578"/>
  <c r="F2577"/>
  <c r="G2577" s="1"/>
  <c r="D2577"/>
  <c r="B2577"/>
  <c r="A2577"/>
  <c r="F2576"/>
  <c r="G2576" s="1"/>
  <c r="D2576"/>
  <c r="B2576"/>
  <c r="A2576"/>
  <c r="F2575"/>
  <c r="G2575" s="1"/>
  <c r="D2575"/>
  <c r="B2575"/>
  <c r="A2575"/>
  <c r="F2574"/>
  <c r="G2574" s="1"/>
  <c r="D2574"/>
  <c r="A2574"/>
  <c r="D2573"/>
  <c r="A2573"/>
  <c r="D2572"/>
  <c r="A2572"/>
  <c r="D2571"/>
  <c r="A2571"/>
  <c r="D2570"/>
  <c r="A2570"/>
  <c r="B2563"/>
  <c r="G2562"/>
  <c r="B2562"/>
  <c r="B2561"/>
  <c r="B2560"/>
  <c r="F2554"/>
  <c r="G2554" s="1"/>
  <c r="D2554"/>
  <c r="B2554"/>
  <c r="A2554"/>
  <c r="F2553"/>
  <c r="G2553" s="1"/>
  <c r="D2553"/>
  <c r="B2553"/>
  <c r="A2553"/>
  <c r="F2552"/>
  <c r="G2552" s="1"/>
  <c r="D2552"/>
  <c r="B2552"/>
  <c r="A2552"/>
  <c r="F2551"/>
  <c r="G2551" s="1"/>
  <c r="D2551"/>
  <c r="B2551"/>
  <c r="A2551"/>
  <c r="F2550"/>
  <c r="G2550" s="1"/>
  <c r="D2550"/>
  <c r="B2550"/>
  <c r="A2550"/>
  <c r="F2549"/>
  <c r="G2549" s="1"/>
  <c r="D2549"/>
  <c r="B2549"/>
  <c r="A2549"/>
  <c r="F2548"/>
  <c r="G2548" s="1"/>
  <c r="D2548"/>
  <c r="B2548"/>
  <c r="A2548"/>
  <c r="F2547"/>
  <c r="G2547" s="1"/>
  <c r="D2547"/>
  <c r="B2547"/>
  <c r="A2547"/>
  <c r="F2546"/>
  <c r="G2546" s="1"/>
  <c r="D2546"/>
  <c r="A2546"/>
  <c r="F2543"/>
  <c r="G2543" s="1"/>
  <c r="D2543"/>
  <c r="B2543"/>
  <c r="A2543"/>
  <c r="F2542"/>
  <c r="G2542" s="1"/>
  <c r="D2542"/>
  <c r="B2542"/>
  <c r="A2542"/>
  <c r="F2541"/>
  <c r="G2541" s="1"/>
  <c r="D2541"/>
  <c r="B2541"/>
  <c r="A2541"/>
  <c r="F2540"/>
  <c r="G2540" s="1"/>
  <c r="D2540"/>
  <c r="B2540"/>
  <c r="A2540"/>
  <c r="F2539"/>
  <c r="G2539" s="1"/>
  <c r="D2539"/>
  <c r="B2539"/>
  <c r="A2539"/>
  <c r="F2538"/>
  <c r="G2538" s="1"/>
  <c r="D2538"/>
  <c r="B2538"/>
  <c r="A2538"/>
  <c r="F2537"/>
  <c r="G2537" s="1"/>
  <c r="D2537"/>
  <c r="A2537"/>
  <c r="F2536"/>
  <c r="G2536" s="1"/>
  <c r="D2536"/>
  <c r="A2536"/>
  <c r="F2533"/>
  <c r="G2533" s="1"/>
  <c r="D2533"/>
  <c r="B2533"/>
  <c r="A2533"/>
  <c r="F2532"/>
  <c r="G2532" s="1"/>
  <c r="D2532"/>
  <c r="B2532"/>
  <c r="A2532"/>
  <c r="F2531"/>
  <c r="G2531" s="1"/>
  <c r="D2531"/>
  <c r="B2531"/>
  <c r="A2531"/>
  <c r="F2530"/>
  <c r="G2530" s="1"/>
  <c r="D2530"/>
  <c r="B2530"/>
  <c r="A2530"/>
  <c r="F2529"/>
  <c r="G2529" s="1"/>
  <c r="D2529"/>
  <c r="B2529"/>
  <c r="A2529"/>
  <c r="F2528"/>
  <c r="G2528" s="1"/>
  <c r="D2528"/>
  <c r="B2528"/>
  <c r="A2528"/>
  <c r="F2527"/>
  <c r="G2527" s="1"/>
  <c r="D2527"/>
  <c r="B2527"/>
  <c r="A2527"/>
  <c r="F2526"/>
  <c r="G2526" s="1"/>
  <c r="D2526"/>
  <c r="B2526"/>
  <c r="A2526"/>
  <c r="F2525"/>
  <c r="G2525" s="1"/>
  <c r="D2525"/>
  <c r="B2525"/>
  <c r="A2525"/>
  <c r="F2524"/>
  <c r="G2524" s="1"/>
  <c r="D2524"/>
  <c r="B2524"/>
  <c r="A2524"/>
  <c r="F2523"/>
  <c r="G2523" s="1"/>
  <c r="D2523"/>
  <c r="A2523"/>
  <c r="F2522"/>
  <c r="G2522" s="1"/>
  <c r="D2522"/>
  <c r="A2522"/>
  <c r="F2521"/>
  <c r="G2521" s="1"/>
  <c r="D2521"/>
  <c r="A2521"/>
  <c r="F2520"/>
  <c r="G2520" s="1"/>
  <c r="D2520"/>
  <c r="A2520"/>
  <c r="B2513"/>
  <c r="G2512"/>
  <c r="B2512"/>
  <c r="B2511"/>
  <c r="B2510"/>
  <c r="F2504"/>
  <c r="G2504" s="1"/>
  <c r="D2504"/>
  <c r="B2504"/>
  <c r="A2504"/>
  <c r="F2503"/>
  <c r="G2503" s="1"/>
  <c r="D2503"/>
  <c r="B2503"/>
  <c r="A2503"/>
  <c r="F2502"/>
  <c r="G2502" s="1"/>
  <c r="D2502"/>
  <c r="B2502"/>
  <c r="A2502"/>
  <c r="F2501"/>
  <c r="G2501" s="1"/>
  <c r="D2501"/>
  <c r="B2501"/>
  <c r="A2501"/>
  <c r="F2500"/>
  <c r="G2500" s="1"/>
  <c r="D2500"/>
  <c r="B2500"/>
  <c r="A2500"/>
  <c r="F2499"/>
  <c r="G2499" s="1"/>
  <c r="D2499"/>
  <c r="B2499"/>
  <c r="A2499"/>
  <c r="F2498"/>
  <c r="G2498" s="1"/>
  <c r="D2498"/>
  <c r="B2498"/>
  <c r="A2498"/>
  <c r="F2497"/>
  <c r="G2497" s="1"/>
  <c r="D2497"/>
  <c r="B2497"/>
  <c r="A2497"/>
  <c r="F2496"/>
  <c r="G2496" s="1"/>
  <c r="D2496"/>
  <c r="A2496"/>
  <c r="F2493"/>
  <c r="G2493" s="1"/>
  <c r="D2493"/>
  <c r="B2493"/>
  <c r="A2493"/>
  <c r="F2492"/>
  <c r="G2492" s="1"/>
  <c r="D2492"/>
  <c r="B2492"/>
  <c r="A2492"/>
  <c r="F2491"/>
  <c r="G2491" s="1"/>
  <c r="D2491"/>
  <c r="B2491"/>
  <c r="A2491"/>
  <c r="F2490"/>
  <c r="G2490" s="1"/>
  <c r="D2490"/>
  <c r="B2490"/>
  <c r="A2490"/>
  <c r="F2489"/>
  <c r="G2489" s="1"/>
  <c r="D2489"/>
  <c r="B2489"/>
  <c r="A2489"/>
  <c r="F2488"/>
  <c r="G2488" s="1"/>
  <c r="D2488"/>
  <c r="B2488"/>
  <c r="A2488"/>
  <c r="F2487"/>
  <c r="G2487" s="1"/>
  <c r="D2487"/>
  <c r="B2487"/>
  <c r="A2487"/>
  <c r="F2486"/>
  <c r="G2486" s="1"/>
  <c r="D2486"/>
  <c r="A2486"/>
  <c r="F2483"/>
  <c r="G2483" s="1"/>
  <c r="D2483"/>
  <c r="B2483"/>
  <c r="A2483"/>
  <c r="F2482"/>
  <c r="G2482" s="1"/>
  <c r="D2482"/>
  <c r="B2482"/>
  <c r="A2482"/>
  <c r="F2481"/>
  <c r="G2481" s="1"/>
  <c r="D2481"/>
  <c r="B2481"/>
  <c r="A2481"/>
  <c r="F2480"/>
  <c r="G2480" s="1"/>
  <c r="D2480"/>
  <c r="B2480"/>
  <c r="A2480"/>
  <c r="F2479"/>
  <c r="G2479" s="1"/>
  <c r="D2479"/>
  <c r="B2479"/>
  <c r="A2479"/>
  <c r="F2478"/>
  <c r="G2478" s="1"/>
  <c r="D2478"/>
  <c r="B2478"/>
  <c r="A2478"/>
  <c r="F2477"/>
  <c r="G2477" s="1"/>
  <c r="D2477"/>
  <c r="B2477"/>
  <c r="A2477"/>
  <c r="F2476"/>
  <c r="G2476" s="1"/>
  <c r="D2476"/>
  <c r="B2476"/>
  <c r="A2476"/>
  <c r="F2475"/>
  <c r="G2475" s="1"/>
  <c r="D2475"/>
  <c r="B2475"/>
  <c r="A2475"/>
  <c r="F2474"/>
  <c r="G2474" s="1"/>
  <c r="D2474"/>
  <c r="B2474"/>
  <c r="A2474"/>
  <c r="F2473"/>
  <c r="G2473" s="1"/>
  <c r="D2473"/>
  <c r="B2473"/>
  <c r="A2473"/>
  <c r="F2472"/>
  <c r="G2472" s="1"/>
  <c r="D2472"/>
  <c r="B2472"/>
  <c r="A2472"/>
  <c r="F2471"/>
  <c r="G2471" s="1"/>
  <c r="D2471"/>
  <c r="A2471"/>
  <c r="F2470"/>
  <c r="G2470" s="1"/>
  <c r="D2470"/>
  <c r="A2470"/>
  <c r="B2463"/>
  <c r="G2462"/>
  <c r="B2462"/>
  <c r="B2461"/>
  <c r="B2460"/>
  <c r="F2454"/>
  <c r="G2454" s="1"/>
  <c r="D2454"/>
  <c r="B2454"/>
  <c r="A2454"/>
  <c r="F2453"/>
  <c r="G2453" s="1"/>
  <c r="D2453"/>
  <c r="B2453"/>
  <c r="A2453"/>
  <c r="F2452"/>
  <c r="G2452" s="1"/>
  <c r="D2452"/>
  <c r="B2452"/>
  <c r="A2452"/>
  <c r="F2451"/>
  <c r="G2451" s="1"/>
  <c r="D2451"/>
  <c r="B2451"/>
  <c r="A2451"/>
  <c r="F2450"/>
  <c r="G2450" s="1"/>
  <c r="D2450"/>
  <c r="B2450"/>
  <c r="A2450"/>
  <c r="F2449"/>
  <c r="G2449" s="1"/>
  <c r="D2449"/>
  <c r="B2449"/>
  <c r="A2449"/>
  <c r="F2448"/>
  <c r="G2448" s="1"/>
  <c r="D2448"/>
  <c r="A2448"/>
  <c r="F2447"/>
  <c r="G2447" s="1"/>
  <c r="D2447"/>
  <c r="A2447"/>
  <c r="F2446"/>
  <c r="G2446" s="1"/>
  <c r="D2446"/>
  <c r="A2446"/>
  <c r="F2443"/>
  <c r="G2443" s="1"/>
  <c r="D2443"/>
  <c r="B2443"/>
  <c r="A2443"/>
  <c r="F2442"/>
  <c r="G2442" s="1"/>
  <c r="D2442"/>
  <c r="B2442"/>
  <c r="A2442"/>
  <c r="F2441"/>
  <c r="G2441" s="1"/>
  <c r="D2441"/>
  <c r="B2441"/>
  <c r="A2441"/>
  <c r="F2440"/>
  <c r="G2440" s="1"/>
  <c r="D2440"/>
  <c r="B2440"/>
  <c r="A2440"/>
  <c r="F2439"/>
  <c r="G2439" s="1"/>
  <c r="D2439"/>
  <c r="B2439"/>
  <c r="A2439"/>
  <c r="F2438"/>
  <c r="G2438" s="1"/>
  <c r="D2438"/>
  <c r="B2438"/>
  <c r="A2438"/>
  <c r="F2437"/>
  <c r="G2437" s="1"/>
  <c r="D2437"/>
  <c r="B2437"/>
  <c r="A2437"/>
  <c r="F2436"/>
  <c r="G2436" s="1"/>
  <c r="D2436"/>
  <c r="A2436"/>
  <c r="F2433"/>
  <c r="G2433" s="1"/>
  <c r="D2433"/>
  <c r="B2433"/>
  <c r="A2433"/>
  <c r="F2432"/>
  <c r="G2432" s="1"/>
  <c r="D2432"/>
  <c r="B2432"/>
  <c r="A2432"/>
  <c r="F2431"/>
  <c r="G2431" s="1"/>
  <c r="D2431"/>
  <c r="B2431"/>
  <c r="A2431"/>
  <c r="F2430"/>
  <c r="G2430" s="1"/>
  <c r="D2430"/>
  <c r="B2430"/>
  <c r="A2430"/>
  <c r="F2429"/>
  <c r="G2429" s="1"/>
  <c r="D2429"/>
  <c r="B2429"/>
  <c r="A2429"/>
  <c r="F2428"/>
  <c r="G2428" s="1"/>
  <c r="D2428"/>
  <c r="B2428"/>
  <c r="A2428"/>
  <c r="F2427"/>
  <c r="G2427" s="1"/>
  <c r="D2427"/>
  <c r="B2427"/>
  <c r="A2427"/>
  <c r="F2426"/>
  <c r="G2426" s="1"/>
  <c r="D2426"/>
  <c r="B2426"/>
  <c r="A2426"/>
  <c r="F2425"/>
  <c r="G2425" s="1"/>
  <c r="D2425"/>
  <c r="B2425"/>
  <c r="A2425"/>
  <c r="F2424"/>
  <c r="G2424" s="1"/>
  <c r="D2424"/>
  <c r="B2424"/>
  <c r="A2424"/>
  <c r="F2423"/>
  <c r="G2423" s="1"/>
  <c r="D2423"/>
  <c r="B2423"/>
  <c r="A2423"/>
  <c r="F2422"/>
  <c r="G2422" s="1"/>
  <c r="D2422"/>
  <c r="B2422"/>
  <c r="A2422"/>
  <c r="F2421"/>
  <c r="G2421" s="1"/>
  <c r="D2421"/>
  <c r="B2421"/>
  <c r="A2421"/>
  <c r="F2420"/>
  <c r="G2420" s="1"/>
  <c r="D2420"/>
  <c r="B2420"/>
  <c r="A2420"/>
  <c r="B2413"/>
  <c r="G2412"/>
  <c r="B2412"/>
  <c r="B2411"/>
  <c r="B2410"/>
  <c r="F2404"/>
  <c r="G2404" s="1"/>
  <c r="D2404"/>
  <c r="B2404"/>
  <c r="A2404"/>
  <c r="F2403"/>
  <c r="G2403" s="1"/>
  <c r="D2403"/>
  <c r="B2403"/>
  <c r="A2403"/>
  <c r="F2402"/>
  <c r="G2402" s="1"/>
  <c r="D2402"/>
  <c r="B2402"/>
  <c r="A2402"/>
  <c r="F2401"/>
  <c r="G2401" s="1"/>
  <c r="D2401"/>
  <c r="B2401"/>
  <c r="A2401"/>
  <c r="F2400"/>
  <c r="G2400" s="1"/>
  <c r="D2400"/>
  <c r="A2400"/>
  <c r="F2399"/>
  <c r="G2399" s="1"/>
  <c r="D2399"/>
  <c r="A2399"/>
  <c r="F2398"/>
  <c r="G2398" s="1"/>
  <c r="D2398"/>
  <c r="A2398"/>
  <c r="F2397"/>
  <c r="G2397" s="1"/>
  <c r="D2397"/>
  <c r="A2397"/>
  <c r="F2396"/>
  <c r="G2396" s="1"/>
  <c r="D2396"/>
  <c r="A2396"/>
  <c r="F2393"/>
  <c r="G2393" s="1"/>
  <c r="D2393"/>
  <c r="B2393"/>
  <c r="A2393"/>
  <c r="F2392"/>
  <c r="G2392" s="1"/>
  <c r="D2392"/>
  <c r="B2392"/>
  <c r="A2392"/>
  <c r="F2391"/>
  <c r="G2391" s="1"/>
  <c r="D2391"/>
  <c r="B2391"/>
  <c r="A2391"/>
  <c r="F2390"/>
  <c r="G2390" s="1"/>
  <c r="D2390"/>
  <c r="B2390"/>
  <c r="A2390"/>
  <c r="F2389"/>
  <c r="G2389" s="1"/>
  <c r="D2389"/>
  <c r="B2389"/>
  <c r="A2389"/>
  <c r="F2388"/>
  <c r="G2388" s="1"/>
  <c r="D2388"/>
  <c r="A2388"/>
  <c r="F2387"/>
  <c r="G2387" s="1"/>
  <c r="D2387"/>
  <c r="A2387"/>
  <c r="F2386"/>
  <c r="G2386" s="1"/>
  <c r="D2386"/>
  <c r="A2386"/>
  <c r="F2383"/>
  <c r="G2383" s="1"/>
  <c r="D2383"/>
  <c r="B2383"/>
  <c r="A2383"/>
  <c r="F2382"/>
  <c r="G2382" s="1"/>
  <c r="D2382"/>
  <c r="B2382"/>
  <c r="A2382"/>
  <c r="F2381"/>
  <c r="G2381" s="1"/>
  <c r="D2381"/>
  <c r="B2381"/>
  <c r="A2381"/>
  <c r="F2380"/>
  <c r="G2380" s="1"/>
  <c r="D2380"/>
  <c r="B2380"/>
  <c r="A2380"/>
  <c r="F2379"/>
  <c r="G2379" s="1"/>
  <c r="D2379"/>
  <c r="B2379"/>
  <c r="A2379"/>
  <c r="F2378"/>
  <c r="G2378" s="1"/>
  <c r="D2378"/>
  <c r="B2378"/>
  <c r="A2378"/>
  <c r="F2377"/>
  <c r="G2377" s="1"/>
  <c r="D2377"/>
  <c r="B2377"/>
  <c r="A2377"/>
  <c r="F2376"/>
  <c r="G2376" s="1"/>
  <c r="D2376"/>
  <c r="B2376"/>
  <c r="A2376"/>
  <c r="F2375"/>
  <c r="G2375" s="1"/>
  <c r="D2375"/>
  <c r="B2375"/>
  <c r="A2375"/>
  <c r="F2374"/>
  <c r="G2374" s="1"/>
  <c r="D2374"/>
  <c r="B2374"/>
  <c r="A2374"/>
  <c r="F2373"/>
  <c r="G2373" s="1"/>
  <c r="D2373"/>
  <c r="B2373"/>
  <c r="A2373"/>
  <c r="F2372"/>
  <c r="G2372" s="1"/>
  <c r="D2372"/>
  <c r="B2372"/>
  <c r="A2372"/>
  <c r="F2371"/>
  <c r="G2371" s="1"/>
  <c r="D2371"/>
  <c r="B2371"/>
  <c r="A2371"/>
  <c r="F2370"/>
  <c r="G2370" s="1"/>
  <c r="D2370"/>
  <c r="A2370"/>
  <c r="B2363"/>
  <c r="G2362"/>
  <c r="B2362"/>
  <c r="B2361"/>
  <c r="B2360"/>
  <c r="F2354"/>
  <c r="G2354" s="1"/>
  <c r="D2354"/>
  <c r="B2354"/>
  <c r="A2354"/>
  <c r="F2353"/>
  <c r="G2353" s="1"/>
  <c r="D2353"/>
  <c r="B2353"/>
  <c r="A2353"/>
  <c r="F2352"/>
  <c r="G2352" s="1"/>
  <c r="D2352"/>
  <c r="B2352"/>
  <c r="A2352"/>
  <c r="F2351"/>
  <c r="G2351" s="1"/>
  <c r="D2351"/>
  <c r="B2351"/>
  <c r="A2351"/>
  <c r="F2350"/>
  <c r="G2350" s="1"/>
  <c r="D2350"/>
  <c r="B2350"/>
  <c r="A2350"/>
  <c r="F2349"/>
  <c r="G2349" s="1"/>
  <c r="D2349"/>
  <c r="B2349"/>
  <c r="A2349"/>
  <c r="F2348"/>
  <c r="G2348" s="1"/>
  <c r="D2348"/>
  <c r="A2348"/>
  <c r="F2347"/>
  <c r="G2347" s="1"/>
  <c r="D2347"/>
  <c r="A2347"/>
  <c r="F2346"/>
  <c r="G2346" s="1"/>
  <c r="D2346"/>
  <c r="A2346"/>
  <c r="F2343"/>
  <c r="G2343" s="1"/>
  <c r="D2343"/>
  <c r="B2343"/>
  <c r="A2343"/>
  <c r="F2342"/>
  <c r="G2342" s="1"/>
  <c r="D2342"/>
  <c r="B2342"/>
  <c r="A2342"/>
  <c r="F2341"/>
  <c r="G2341" s="1"/>
  <c r="D2341"/>
  <c r="B2341"/>
  <c r="A2341"/>
  <c r="F2340"/>
  <c r="G2340" s="1"/>
  <c r="D2340"/>
  <c r="B2340"/>
  <c r="A2340"/>
  <c r="F2339"/>
  <c r="G2339" s="1"/>
  <c r="D2339"/>
  <c r="B2339"/>
  <c r="A2339"/>
  <c r="F2338"/>
  <c r="G2338" s="1"/>
  <c r="D2338"/>
  <c r="B2338"/>
  <c r="A2338"/>
  <c r="F2337"/>
  <c r="G2337" s="1"/>
  <c r="D2337"/>
  <c r="B2337"/>
  <c r="A2337"/>
  <c r="F2336"/>
  <c r="G2336" s="1"/>
  <c r="D2336"/>
  <c r="A2336"/>
  <c r="F2333"/>
  <c r="G2333" s="1"/>
  <c r="D2333"/>
  <c r="B2333"/>
  <c r="A2333"/>
  <c r="F2332"/>
  <c r="G2332" s="1"/>
  <c r="D2332"/>
  <c r="B2332"/>
  <c r="A2332"/>
  <c r="F2331"/>
  <c r="G2331" s="1"/>
  <c r="D2331"/>
  <c r="B2331"/>
  <c r="A2331"/>
  <c r="F2330"/>
  <c r="G2330" s="1"/>
  <c r="D2330"/>
  <c r="B2330"/>
  <c r="A2330"/>
  <c r="F2329"/>
  <c r="G2329" s="1"/>
  <c r="D2329"/>
  <c r="B2329"/>
  <c r="A2329"/>
  <c r="F2328"/>
  <c r="G2328" s="1"/>
  <c r="D2328"/>
  <c r="B2328"/>
  <c r="A2328"/>
  <c r="F2327"/>
  <c r="G2327" s="1"/>
  <c r="D2327"/>
  <c r="B2327"/>
  <c r="A2327"/>
  <c r="F2326"/>
  <c r="G2326" s="1"/>
  <c r="D2326"/>
  <c r="B2326"/>
  <c r="A2326"/>
  <c r="F2325"/>
  <c r="G2325" s="1"/>
  <c r="D2325"/>
  <c r="B2325"/>
  <c r="A2325"/>
  <c r="F2324"/>
  <c r="G2324" s="1"/>
  <c r="D2324"/>
  <c r="B2324"/>
  <c r="A2324"/>
  <c r="F2323"/>
  <c r="G2323" s="1"/>
  <c r="D2323"/>
  <c r="B2323"/>
  <c r="A2323"/>
  <c r="F2322"/>
  <c r="G2322" s="1"/>
  <c r="D2322"/>
  <c r="B2322"/>
  <c r="A2322"/>
  <c r="F2321"/>
  <c r="G2321" s="1"/>
  <c r="D2321"/>
  <c r="B2321"/>
  <c r="A2321"/>
  <c r="F2320"/>
  <c r="G2320" s="1"/>
  <c r="D2320"/>
  <c r="B2320"/>
  <c r="A2320"/>
  <c r="B2313"/>
  <c r="G2312"/>
  <c r="B2312"/>
  <c r="B2311"/>
  <c r="B2310"/>
  <c r="F2304"/>
  <c r="G2304" s="1"/>
  <c r="D2304"/>
  <c r="B2304"/>
  <c r="A2304"/>
  <c r="F2303"/>
  <c r="G2303" s="1"/>
  <c r="D2303"/>
  <c r="B2303"/>
  <c r="A2303"/>
  <c r="F2302"/>
  <c r="G2302" s="1"/>
  <c r="D2302"/>
  <c r="B2302"/>
  <c r="A2302"/>
  <c r="F2301"/>
  <c r="G2301" s="1"/>
  <c r="D2301"/>
  <c r="B2301"/>
  <c r="A2301"/>
  <c r="F2300"/>
  <c r="G2300" s="1"/>
  <c r="D2300"/>
  <c r="B2300"/>
  <c r="A2300"/>
  <c r="F2299"/>
  <c r="G2299" s="1"/>
  <c r="D2299"/>
  <c r="B2299"/>
  <c r="A2299"/>
  <c r="F2298"/>
  <c r="G2298" s="1"/>
  <c r="D2298"/>
  <c r="A2298"/>
  <c r="F2297"/>
  <c r="G2297" s="1"/>
  <c r="D2297"/>
  <c r="A2297"/>
  <c r="F2296"/>
  <c r="G2296" s="1"/>
  <c r="D2296"/>
  <c r="A2296"/>
  <c r="F2293"/>
  <c r="G2293" s="1"/>
  <c r="D2293"/>
  <c r="B2293"/>
  <c r="A2293"/>
  <c r="F2292"/>
  <c r="G2292" s="1"/>
  <c r="D2292"/>
  <c r="B2292"/>
  <c r="A2292"/>
  <c r="F2291"/>
  <c r="G2291" s="1"/>
  <c r="D2291"/>
  <c r="B2291"/>
  <c r="A2291"/>
  <c r="F2290"/>
  <c r="G2290" s="1"/>
  <c r="D2290"/>
  <c r="B2290"/>
  <c r="A2290"/>
  <c r="F2289"/>
  <c r="G2289" s="1"/>
  <c r="D2289"/>
  <c r="B2289"/>
  <c r="A2289"/>
  <c r="F2288"/>
  <c r="G2288" s="1"/>
  <c r="D2288"/>
  <c r="A2288"/>
  <c r="F2287"/>
  <c r="G2287" s="1"/>
  <c r="D2287"/>
  <c r="A2287"/>
  <c r="F2286"/>
  <c r="G2286" s="1"/>
  <c r="D2286"/>
  <c r="A2286"/>
  <c r="F2283"/>
  <c r="G2283" s="1"/>
  <c r="D2283"/>
  <c r="B2283"/>
  <c r="A2283"/>
  <c r="F2282"/>
  <c r="G2282" s="1"/>
  <c r="D2282"/>
  <c r="B2282"/>
  <c r="A2282"/>
  <c r="F2281"/>
  <c r="G2281" s="1"/>
  <c r="D2281"/>
  <c r="B2281"/>
  <c r="A2281"/>
  <c r="F2280"/>
  <c r="G2280" s="1"/>
  <c r="D2280"/>
  <c r="B2280"/>
  <c r="A2280"/>
  <c r="F2279"/>
  <c r="G2279" s="1"/>
  <c r="D2279"/>
  <c r="B2279"/>
  <c r="A2279"/>
  <c r="F2278"/>
  <c r="G2278" s="1"/>
  <c r="D2278"/>
  <c r="B2278"/>
  <c r="A2278"/>
  <c r="F2277"/>
  <c r="G2277" s="1"/>
  <c r="D2277"/>
  <c r="B2277"/>
  <c r="A2277"/>
  <c r="F2276"/>
  <c r="G2276" s="1"/>
  <c r="D2276"/>
  <c r="B2276"/>
  <c r="A2276"/>
  <c r="F2275"/>
  <c r="G2275" s="1"/>
  <c r="D2275"/>
  <c r="B2275"/>
  <c r="A2275"/>
  <c r="F2274"/>
  <c r="G2274" s="1"/>
  <c r="D2274"/>
  <c r="B2274"/>
  <c r="A2274"/>
  <c r="F2273"/>
  <c r="G2273" s="1"/>
  <c r="D2273"/>
  <c r="B2273"/>
  <c r="A2273"/>
  <c r="F2272"/>
  <c r="G2272" s="1"/>
  <c r="D2272"/>
  <c r="B2272"/>
  <c r="A2272"/>
  <c r="F2271"/>
  <c r="G2271" s="1"/>
  <c r="D2271"/>
  <c r="B2271"/>
  <c r="A2271"/>
  <c r="F2270"/>
  <c r="G2270" s="1"/>
  <c r="D2270"/>
  <c r="B2270"/>
  <c r="A2270"/>
  <c r="B2263"/>
  <c r="G2262"/>
  <c r="B2262"/>
  <c r="B2261"/>
  <c r="B2260"/>
  <c r="F2254"/>
  <c r="G2254" s="1"/>
  <c r="D2254"/>
  <c r="B2254"/>
  <c r="A2254"/>
  <c r="F2253"/>
  <c r="G2253" s="1"/>
  <c r="D2253"/>
  <c r="B2253"/>
  <c r="A2253"/>
  <c r="F2252"/>
  <c r="G2252" s="1"/>
  <c r="D2252"/>
  <c r="B2252"/>
  <c r="A2252"/>
  <c r="F2251"/>
  <c r="G2251" s="1"/>
  <c r="D2251"/>
  <c r="B2251"/>
  <c r="A2251"/>
  <c r="F2250"/>
  <c r="G2250" s="1"/>
  <c r="D2250"/>
  <c r="B2250"/>
  <c r="A2250"/>
  <c r="F2249"/>
  <c r="G2249" s="1"/>
  <c r="D2249"/>
  <c r="B2249"/>
  <c r="A2249"/>
  <c r="F2248"/>
  <c r="G2248" s="1"/>
  <c r="D2248"/>
  <c r="B2248"/>
  <c r="A2248"/>
  <c r="F2247"/>
  <c r="G2247" s="1"/>
  <c r="D2247"/>
  <c r="B2247"/>
  <c r="A2247"/>
  <c r="F2246"/>
  <c r="G2246" s="1"/>
  <c r="D2246"/>
  <c r="B2246"/>
  <c r="A2246"/>
  <c r="F2243"/>
  <c r="G2243" s="1"/>
  <c r="D2243"/>
  <c r="B2243"/>
  <c r="A2243"/>
  <c r="F2242"/>
  <c r="G2242" s="1"/>
  <c r="D2242"/>
  <c r="B2242"/>
  <c r="A2242"/>
  <c r="F2241"/>
  <c r="G2241" s="1"/>
  <c r="D2241"/>
  <c r="B2241"/>
  <c r="A2241"/>
  <c r="F2240"/>
  <c r="G2240" s="1"/>
  <c r="D2240"/>
  <c r="B2240"/>
  <c r="A2240"/>
  <c r="F2239"/>
  <c r="G2239" s="1"/>
  <c r="D2239"/>
  <c r="B2239"/>
  <c r="A2239"/>
  <c r="F2238"/>
  <c r="G2238" s="1"/>
  <c r="D2238"/>
  <c r="B2238"/>
  <c r="A2238"/>
  <c r="F2237"/>
  <c r="G2237" s="1"/>
  <c r="D2237"/>
  <c r="B2237"/>
  <c r="A2237"/>
  <c r="F2236"/>
  <c r="G2236" s="1"/>
  <c r="D2236"/>
  <c r="B2236"/>
  <c r="A2236"/>
  <c r="F2233"/>
  <c r="G2233" s="1"/>
  <c r="D2233"/>
  <c r="B2233"/>
  <c r="A2233"/>
  <c r="F2232"/>
  <c r="G2232" s="1"/>
  <c r="D2232"/>
  <c r="B2232"/>
  <c r="A2232"/>
  <c r="F2231"/>
  <c r="G2231" s="1"/>
  <c r="D2231"/>
  <c r="B2231"/>
  <c r="A2231"/>
  <c r="F2230"/>
  <c r="G2230" s="1"/>
  <c r="D2230"/>
  <c r="B2230"/>
  <c r="A2230"/>
  <c r="F2229"/>
  <c r="G2229" s="1"/>
  <c r="D2229"/>
  <c r="B2229"/>
  <c r="A2229"/>
  <c r="F2228"/>
  <c r="G2228" s="1"/>
  <c r="D2228"/>
  <c r="B2228"/>
  <c r="A2228"/>
  <c r="F2227"/>
  <c r="G2227" s="1"/>
  <c r="D2227"/>
  <c r="B2227"/>
  <c r="A2227"/>
  <c r="F2226"/>
  <c r="G2226" s="1"/>
  <c r="D2226"/>
  <c r="B2226"/>
  <c r="A2226"/>
  <c r="F2225"/>
  <c r="G2225" s="1"/>
  <c r="D2225"/>
  <c r="B2225"/>
  <c r="A2225"/>
  <c r="F2224"/>
  <c r="G2224" s="1"/>
  <c r="D2224"/>
  <c r="B2224"/>
  <c r="A2224"/>
  <c r="F2223"/>
  <c r="G2223" s="1"/>
  <c r="D2223"/>
  <c r="B2223"/>
  <c r="A2223"/>
  <c r="F2222"/>
  <c r="G2222" s="1"/>
  <c r="D2222"/>
  <c r="B2222"/>
  <c r="A2222"/>
  <c r="F2221"/>
  <c r="G2221" s="1"/>
  <c r="D2221"/>
  <c r="B2221"/>
  <c r="A2221"/>
  <c r="F2220"/>
  <c r="G2220" s="1"/>
  <c r="D2220"/>
  <c r="B2220"/>
  <c r="A2220"/>
  <c r="B2213"/>
  <c r="G2212"/>
  <c r="B2212"/>
  <c r="B2211"/>
  <c r="B2210"/>
  <c r="F2204"/>
  <c r="G2204" s="1"/>
  <c r="D2204"/>
  <c r="B2204"/>
  <c r="A2204"/>
  <c r="F2203"/>
  <c r="G2203" s="1"/>
  <c r="D2203"/>
  <c r="B2203"/>
  <c r="A2203"/>
  <c r="F2202"/>
  <c r="G2202" s="1"/>
  <c r="D2202"/>
  <c r="B2202"/>
  <c r="A2202"/>
  <c r="F2201"/>
  <c r="G2201" s="1"/>
  <c r="D2201"/>
  <c r="B2201"/>
  <c r="A2201"/>
  <c r="F2200"/>
  <c r="G2200" s="1"/>
  <c r="D2200"/>
  <c r="B2200"/>
  <c r="A2200"/>
  <c r="F2199"/>
  <c r="G2199" s="1"/>
  <c r="D2199"/>
  <c r="B2199"/>
  <c r="A2199"/>
  <c r="F2198"/>
  <c r="G2198" s="1"/>
  <c r="D2198"/>
  <c r="B2198"/>
  <c r="A2198"/>
  <c r="F2197"/>
  <c r="G2197" s="1"/>
  <c r="D2197"/>
  <c r="B2197"/>
  <c r="A2197"/>
  <c r="F2196"/>
  <c r="G2196" s="1"/>
  <c r="D2196"/>
  <c r="B2196"/>
  <c r="A2196"/>
  <c r="F2193"/>
  <c r="G2193" s="1"/>
  <c r="D2193"/>
  <c r="B2193"/>
  <c r="A2193"/>
  <c r="F2192"/>
  <c r="G2192" s="1"/>
  <c r="D2192"/>
  <c r="B2192"/>
  <c r="A2192"/>
  <c r="F2191"/>
  <c r="G2191" s="1"/>
  <c r="D2191"/>
  <c r="B2191"/>
  <c r="A2191"/>
  <c r="F2190"/>
  <c r="G2190" s="1"/>
  <c r="D2190"/>
  <c r="B2190"/>
  <c r="A2190"/>
  <c r="F2189"/>
  <c r="G2189" s="1"/>
  <c r="D2189"/>
  <c r="B2189"/>
  <c r="A2189"/>
  <c r="F2188"/>
  <c r="G2188" s="1"/>
  <c r="D2188"/>
  <c r="B2188"/>
  <c r="A2188"/>
  <c r="F2187"/>
  <c r="G2187" s="1"/>
  <c r="D2187"/>
  <c r="B2187"/>
  <c r="A2187"/>
  <c r="D2186"/>
  <c r="A2186"/>
  <c r="F2183"/>
  <c r="G2183" s="1"/>
  <c r="D2183"/>
  <c r="B2183"/>
  <c r="A2183"/>
  <c r="F2182"/>
  <c r="G2182" s="1"/>
  <c r="D2182"/>
  <c r="B2182"/>
  <c r="A2182"/>
  <c r="F2181"/>
  <c r="G2181" s="1"/>
  <c r="D2181"/>
  <c r="B2181"/>
  <c r="A2181"/>
  <c r="F2180"/>
  <c r="G2180" s="1"/>
  <c r="D2180"/>
  <c r="B2180"/>
  <c r="A2180"/>
  <c r="F2179"/>
  <c r="G2179" s="1"/>
  <c r="D2179"/>
  <c r="B2179"/>
  <c r="A2179"/>
  <c r="F2178"/>
  <c r="G2178" s="1"/>
  <c r="D2178"/>
  <c r="B2178"/>
  <c r="A2178"/>
  <c r="F2177"/>
  <c r="G2177" s="1"/>
  <c r="D2177"/>
  <c r="B2177"/>
  <c r="A2177"/>
  <c r="F2176"/>
  <c r="G2176" s="1"/>
  <c r="D2176"/>
  <c r="B2176"/>
  <c r="A2176"/>
  <c r="F2175"/>
  <c r="G2175" s="1"/>
  <c r="D2175"/>
  <c r="B2175"/>
  <c r="A2175"/>
  <c r="F2174"/>
  <c r="G2174" s="1"/>
  <c r="D2174"/>
  <c r="B2174"/>
  <c r="A2174"/>
  <c r="F2173"/>
  <c r="G2173" s="1"/>
  <c r="D2173"/>
  <c r="B2173"/>
  <c r="A2173"/>
  <c r="F2172"/>
  <c r="G2172" s="1"/>
  <c r="D2172"/>
  <c r="B2172"/>
  <c r="A2172"/>
  <c r="F2171"/>
  <c r="G2171" s="1"/>
  <c r="D2171"/>
  <c r="B2171"/>
  <c r="A2171"/>
  <c r="F2170"/>
  <c r="G2170" s="1"/>
  <c r="D2170"/>
  <c r="B2170"/>
  <c r="A2170"/>
  <c r="B2163"/>
  <c r="G2162"/>
  <c r="B2162"/>
  <c r="B2161"/>
  <c r="B2160"/>
  <c r="F2154"/>
  <c r="G2154" s="1"/>
  <c r="D2154"/>
  <c r="B2154"/>
  <c r="A2154"/>
  <c r="F2153"/>
  <c r="G2153" s="1"/>
  <c r="D2153"/>
  <c r="A2153"/>
  <c r="F2150"/>
  <c r="G2150" s="1"/>
  <c r="D2150"/>
  <c r="A2150"/>
  <c r="F2149"/>
  <c r="G2149" s="1"/>
  <c r="D2149"/>
  <c r="A2149"/>
  <c r="F2146"/>
  <c r="G2146" s="1"/>
  <c r="D2146"/>
  <c r="A2146"/>
  <c r="F2145"/>
  <c r="G2145" s="1"/>
  <c r="D2145"/>
  <c r="A2145"/>
  <c r="F2144"/>
  <c r="G2144" s="1"/>
  <c r="D2144"/>
  <c r="A2144"/>
  <c r="F2142"/>
  <c r="G2142" s="1"/>
  <c r="D2142"/>
  <c r="A2142"/>
  <c r="F2141"/>
  <c r="G2141" s="1"/>
  <c r="D2141"/>
  <c r="A2141"/>
  <c r="F2140"/>
  <c r="G2140" s="1"/>
  <c r="D2140"/>
  <c r="A2140"/>
  <c r="F2135"/>
  <c r="G2135" s="1"/>
  <c r="D2135"/>
  <c r="A2135"/>
  <c r="F2134"/>
  <c r="G2134" s="1"/>
  <c r="D2134"/>
  <c r="A2134"/>
  <c r="F2125"/>
  <c r="G2125" s="1"/>
  <c r="D2125"/>
  <c r="A2125"/>
  <c r="F2124"/>
  <c r="G2124" s="1"/>
  <c r="D2124"/>
  <c r="A2124"/>
  <c r="F2123"/>
  <c r="G2123" s="1"/>
  <c r="D2123"/>
  <c r="A2123"/>
  <c r="F2122"/>
  <c r="G2122" s="1"/>
  <c r="D2122"/>
  <c r="A2122"/>
  <c r="F2121"/>
  <c r="G2121" s="1"/>
  <c r="D2121"/>
  <c r="A2121"/>
  <c r="F2120"/>
  <c r="G2120" s="1"/>
  <c r="D2120"/>
  <c r="A2120"/>
  <c r="B2113"/>
  <c r="G2112"/>
  <c r="B2112"/>
  <c r="B2111"/>
  <c r="B2110"/>
  <c r="F2104"/>
  <c r="G2104" s="1"/>
  <c r="D2104"/>
  <c r="B2104"/>
  <c r="A2104"/>
  <c r="F2103"/>
  <c r="G2103" s="1"/>
  <c r="D2103"/>
  <c r="B2103"/>
  <c r="A2103"/>
  <c r="F2102"/>
  <c r="G2102" s="1"/>
  <c r="D2102"/>
  <c r="B2102"/>
  <c r="A2102"/>
  <c r="F2101"/>
  <c r="G2101" s="1"/>
  <c r="D2101"/>
  <c r="B2101"/>
  <c r="A2101"/>
  <c r="F2100"/>
  <c r="G2100" s="1"/>
  <c r="D2100"/>
  <c r="B2100"/>
  <c r="A2100"/>
  <c r="F2099"/>
  <c r="G2099" s="1"/>
  <c r="D2099"/>
  <c r="B2099"/>
  <c r="A2099"/>
  <c r="F2098"/>
  <c r="G2098" s="1"/>
  <c r="D2098"/>
  <c r="B2098"/>
  <c r="A2098"/>
  <c r="F2097"/>
  <c r="G2097" s="1"/>
  <c r="D2097"/>
  <c r="B2097"/>
  <c r="A2097"/>
  <c r="F2096"/>
  <c r="G2096" s="1"/>
  <c r="D2096"/>
  <c r="A2096"/>
  <c r="F2093"/>
  <c r="G2093" s="1"/>
  <c r="D2093"/>
  <c r="B2093"/>
  <c r="A2093"/>
  <c r="F2092"/>
  <c r="G2092" s="1"/>
  <c r="D2092"/>
  <c r="B2092"/>
  <c r="A2092"/>
  <c r="F2091"/>
  <c r="G2091" s="1"/>
  <c r="D2091"/>
  <c r="B2091"/>
  <c r="A2091"/>
  <c r="F2090"/>
  <c r="G2090" s="1"/>
  <c r="D2090"/>
  <c r="B2090"/>
  <c r="A2090"/>
  <c r="F2089"/>
  <c r="G2089" s="1"/>
  <c r="D2089"/>
  <c r="B2089"/>
  <c r="A2089"/>
  <c r="F2088"/>
  <c r="G2088" s="1"/>
  <c r="D2088"/>
  <c r="B2088"/>
  <c r="A2088"/>
  <c r="F2087"/>
  <c r="G2087" s="1"/>
  <c r="D2087"/>
  <c r="A2087"/>
  <c r="F2086"/>
  <c r="G2086" s="1"/>
  <c r="D2086"/>
  <c r="A2086"/>
  <c r="F2083"/>
  <c r="G2083" s="1"/>
  <c r="D2083"/>
  <c r="B2083"/>
  <c r="A2083"/>
  <c r="F2082"/>
  <c r="G2082" s="1"/>
  <c r="D2082"/>
  <c r="B2082"/>
  <c r="A2082"/>
  <c r="F2081"/>
  <c r="G2081" s="1"/>
  <c r="D2081"/>
  <c r="B2081"/>
  <c r="A2081"/>
  <c r="F2080"/>
  <c r="G2080" s="1"/>
  <c r="D2080"/>
  <c r="B2080"/>
  <c r="A2080"/>
  <c r="F2079"/>
  <c r="G2079" s="1"/>
  <c r="D2079"/>
  <c r="B2079"/>
  <c r="A2079"/>
  <c r="F2078"/>
  <c r="G2078" s="1"/>
  <c r="D2078"/>
  <c r="B2078"/>
  <c r="A2078"/>
  <c r="F2077"/>
  <c r="G2077" s="1"/>
  <c r="D2077"/>
  <c r="B2077"/>
  <c r="A2077"/>
  <c r="F2076"/>
  <c r="G2076" s="1"/>
  <c r="D2076"/>
  <c r="B2076"/>
  <c r="A2076"/>
  <c r="F2075"/>
  <c r="G2075" s="1"/>
  <c r="D2075"/>
  <c r="B2075"/>
  <c r="A2075"/>
  <c r="F2074"/>
  <c r="G2074" s="1"/>
  <c r="D2074"/>
  <c r="B2074"/>
  <c r="A2074"/>
  <c r="F2073"/>
  <c r="G2073" s="1"/>
  <c r="D2073"/>
  <c r="B2073"/>
  <c r="A2073"/>
  <c r="F2072"/>
  <c r="G2072" s="1"/>
  <c r="D2072"/>
  <c r="A2072"/>
  <c r="F2071"/>
  <c r="G2071" s="1"/>
  <c r="D2071"/>
  <c r="A2071"/>
  <c r="F2070"/>
  <c r="G2070" s="1"/>
  <c r="D2070"/>
  <c r="A2070"/>
  <c r="B2063"/>
  <c r="G2062"/>
  <c r="B2062"/>
  <c r="B2061"/>
  <c r="B2060"/>
  <c r="F2054"/>
  <c r="G2054" s="1"/>
  <c r="D2054"/>
  <c r="B2054"/>
  <c r="A2054"/>
  <c r="F2053"/>
  <c r="G2053" s="1"/>
  <c r="D2053"/>
  <c r="B2053"/>
  <c r="A2053"/>
  <c r="F2052"/>
  <c r="G2052" s="1"/>
  <c r="D2052"/>
  <c r="B2052"/>
  <c r="A2052"/>
  <c r="F2051"/>
  <c r="G2051" s="1"/>
  <c r="D2051"/>
  <c r="B2051"/>
  <c r="A2051"/>
  <c r="F2050"/>
  <c r="G2050" s="1"/>
  <c r="D2050"/>
  <c r="B2050"/>
  <c r="A2050"/>
  <c r="F2049"/>
  <c r="G2049" s="1"/>
  <c r="D2049"/>
  <c r="B2049"/>
  <c r="A2049"/>
  <c r="F2048"/>
  <c r="G2048" s="1"/>
  <c r="D2048"/>
  <c r="B2048"/>
  <c r="A2048"/>
  <c r="F2047"/>
  <c r="G2047" s="1"/>
  <c r="D2047"/>
  <c r="B2047"/>
  <c r="A2047"/>
  <c r="F2046"/>
  <c r="G2046" s="1"/>
  <c r="D2046"/>
  <c r="A2046"/>
  <c r="F2043"/>
  <c r="G2043" s="1"/>
  <c r="D2043"/>
  <c r="B2043"/>
  <c r="A2043"/>
  <c r="F2042"/>
  <c r="G2042" s="1"/>
  <c r="D2042"/>
  <c r="B2042"/>
  <c r="A2042"/>
  <c r="F2041"/>
  <c r="G2041" s="1"/>
  <c r="D2041"/>
  <c r="B2041"/>
  <c r="A2041"/>
  <c r="F2040"/>
  <c r="G2040" s="1"/>
  <c r="D2040"/>
  <c r="B2040"/>
  <c r="A2040"/>
  <c r="F2039"/>
  <c r="G2039" s="1"/>
  <c r="D2039"/>
  <c r="B2039"/>
  <c r="A2039"/>
  <c r="F2038"/>
  <c r="G2038" s="1"/>
  <c r="D2038"/>
  <c r="B2038"/>
  <c r="A2038"/>
  <c r="F2037"/>
  <c r="G2037" s="1"/>
  <c r="D2037"/>
  <c r="B2037"/>
  <c r="A2037"/>
  <c r="F2036"/>
  <c r="G2036" s="1"/>
  <c r="D2036"/>
  <c r="A2036"/>
  <c r="F2033"/>
  <c r="G2033" s="1"/>
  <c r="D2033"/>
  <c r="B2033"/>
  <c r="A2033"/>
  <c r="F2032"/>
  <c r="G2032" s="1"/>
  <c r="D2032"/>
  <c r="B2032"/>
  <c r="A2032"/>
  <c r="F2031"/>
  <c r="G2031" s="1"/>
  <c r="D2031"/>
  <c r="B2031"/>
  <c r="A2031"/>
  <c r="F2030"/>
  <c r="G2030" s="1"/>
  <c r="D2030"/>
  <c r="B2030"/>
  <c r="A2030"/>
  <c r="F2029"/>
  <c r="G2029" s="1"/>
  <c r="D2029"/>
  <c r="B2029"/>
  <c r="A2029"/>
  <c r="F2028"/>
  <c r="G2028" s="1"/>
  <c r="D2028"/>
  <c r="B2028"/>
  <c r="A2028"/>
  <c r="F2027"/>
  <c r="G2027" s="1"/>
  <c r="D2027"/>
  <c r="B2027"/>
  <c r="A2027"/>
  <c r="F2026"/>
  <c r="G2026" s="1"/>
  <c r="D2026"/>
  <c r="B2026"/>
  <c r="A2026"/>
  <c r="F2025"/>
  <c r="G2025" s="1"/>
  <c r="D2025"/>
  <c r="B2025"/>
  <c r="A2025"/>
  <c r="F2024"/>
  <c r="G2024" s="1"/>
  <c r="D2024"/>
  <c r="B2024"/>
  <c r="A2024"/>
  <c r="F2023"/>
  <c r="G2023" s="1"/>
  <c r="D2023"/>
  <c r="B2023"/>
  <c r="A2023"/>
  <c r="F2022"/>
  <c r="G2022" s="1"/>
  <c r="D2022"/>
  <c r="B2022"/>
  <c r="A2022"/>
  <c r="F2021"/>
  <c r="G2021" s="1"/>
  <c r="D2021"/>
  <c r="A2021"/>
  <c r="F2020"/>
  <c r="G2020" s="1"/>
  <c r="D2020"/>
  <c r="A2020"/>
  <c r="B2013"/>
  <c r="G2012"/>
  <c r="B2012"/>
  <c r="B2011"/>
  <c r="B2010"/>
  <c r="F2004"/>
  <c r="G2004" s="1"/>
  <c r="D2004"/>
  <c r="B2004"/>
  <c r="A2004"/>
  <c r="F2003"/>
  <c r="G2003" s="1"/>
  <c r="D2003"/>
  <c r="B2003"/>
  <c r="A2003"/>
  <c r="F2002"/>
  <c r="G2002" s="1"/>
  <c r="D2002"/>
  <c r="B2002"/>
  <c r="A2002"/>
  <c r="F2001"/>
  <c r="G2001" s="1"/>
  <c r="D2001"/>
  <c r="B2001"/>
  <c r="A2001"/>
  <c r="F2000"/>
  <c r="G2000" s="1"/>
  <c r="D2000"/>
  <c r="B2000"/>
  <c r="A2000"/>
  <c r="F1999"/>
  <c r="G1999" s="1"/>
  <c r="D1999"/>
  <c r="B1999"/>
  <c r="A1999"/>
  <c r="F1998"/>
  <c r="G1998" s="1"/>
  <c r="D1998"/>
  <c r="B1998"/>
  <c r="A1998"/>
  <c r="F1997"/>
  <c r="G1997" s="1"/>
  <c r="D1997"/>
  <c r="B1997"/>
  <c r="A1997"/>
  <c r="F1996"/>
  <c r="G1996" s="1"/>
  <c r="G2005" s="1"/>
  <c r="D1996"/>
  <c r="A1996"/>
  <c r="F1993"/>
  <c r="G1993" s="1"/>
  <c r="D1993"/>
  <c r="B1993"/>
  <c r="A1993"/>
  <c r="F1992"/>
  <c r="G1992" s="1"/>
  <c r="D1992"/>
  <c r="B1992"/>
  <c r="A1992"/>
  <c r="F1991"/>
  <c r="G1991" s="1"/>
  <c r="D1991"/>
  <c r="B1991"/>
  <c r="A1991"/>
  <c r="F1990"/>
  <c r="G1990" s="1"/>
  <c r="D1990"/>
  <c r="B1990"/>
  <c r="A1990"/>
  <c r="F1989"/>
  <c r="G1989" s="1"/>
  <c r="D1989"/>
  <c r="B1989"/>
  <c r="A1989"/>
  <c r="F1988"/>
  <c r="G1988" s="1"/>
  <c r="D1988"/>
  <c r="B1988"/>
  <c r="A1988"/>
  <c r="F1987"/>
  <c r="G1987" s="1"/>
  <c r="D1987"/>
  <c r="A1987"/>
  <c r="F1986"/>
  <c r="G1986" s="1"/>
  <c r="D1986"/>
  <c r="A1986"/>
  <c r="F1983"/>
  <c r="G1983" s="1"/>
  <c r="D1983"/>
  <c r="B1983"/>
  <c r="A1983"/>
  <c r="F1982"/>
  <c r="G1982" s="1"/>
  <c r="D1982"/>
  <c r="B1982"/>
  <c r="A1982"/>
  <c r="F1981"/>
  <c r="G1981" s="1"/>
  <c r="D1981"/>
  <c r="B1981"/>
  <c r="A1981"/>
  <c r="F1980"/>
  <c r="G1980" s="1"/>
  <c r="D1980"/>
  <c r="B1980"/>
  <c r="A1980"/>
  <c r="F1979"/>
  <c r="G1979" s="1"/>
  <c r="D1979"/>
  <c r="B1979"/>
  <c r="A1979"/>
  <c r="F1978"/>
  <c r="G1978" s="1"/>
  <c r="D1978"/>
  <c r="B1978"/>
  <c r="A1978"/>
  <c r="F1977"/>
  <c r="G1977" s="1"/>
  <c r="D1977"/>
  <c r="B1977"/>
  <c r="A1977"/>
  <c r="F1976"/>
  <c r="G1976" s="1"/>
  <c r="D1976"/>
  <c r="B1976"/>
  <c r="A1976"/>
  <c r="F1975"/>
  <c r="G1975" s="1"/>
  <c r="D1975"/>
  <c r="B1975"/>
  <c r="A1975"/>
  <c r="F1974"/>
  <c r="G1974" s="1"/>
  <c r="D1974"/>
  <c r="B1974"/>
  <c r="A1974"/>
  <c r="F1973"/>
  <c r="G1973" s="1"/>
  <c r="D1973"/>
  <c r="B1973"/>
  <c r="A1973"/>
  <c r="F1972"/>
  <c r="G1972" s="1"/>
  <c r="D1972"/>
  <c r="B1972"/>
  <c r="A1972"/>
  <c r="F1971"/>
  <c r="G1971" s="1"/>
  <c r="D1971"/>
  <c r="B1971"/>
  <c r="A1971"/>
  <c r="F1970"/>
  <c r="G1970" s="1"/>
  <c r="D1970"/>
  <c r="A1970"/>
  <c r="B1963"/>
  <c r="G1962"/>
  <c r="B1962"/>
  <c r="B1961"/>
  <c r="B1960"/>
  <c r="F1954"/>
  <c r="G1954" s="1"/>
  <c r="D1954"/>
  <c r="B1954"/>
  <c r="A1954"/>
  <c r="F1953"/>
  <c r="G1953" s="1"/>
  <c r="D1953"/>
  <c r="B1953"/>
  <c r="A1953"/>
  <c r="F1952"/>
  <c r="G1952" s="1"/>
  <c r="D1952"/>
  <c r="B1952"/>
  <c r="A1952"/>
  <c r="F1951"/>
  <c r="G1951" s="1"/>
  <c r="D1951"/>
  <c r="B1951"/>
  <c r="A1951"/>
  <c r="F1950"/>
  <c r="G1950" s="1"/>
  <c r="D1950"/>
  <c r="B1950"/>
  <c r="A1950"/>
  <c r="F1949"/>
  <c r="G1949" s="1"/>
  <c r="D1949"/>
  <c r="B1949"/>
  <c r="A1949"/>
  <c r="F1948"/>
  <c r="G1948" s="1"/>
  <c r="D1948"/>
  <c r="B1948"/>
  <c r="A1948"/>
  <c r="F1947"/>
  <c r="G1947" s="1"/>
  <c r="D1947"/>
  <c r="B1947"/>
  <c r="A1947"/>
  <c r="F1946"/>
  <c r="G1946" s="1"/>
  <c r="G1955" s="1"/>
  <c r="D1946"/>
  <c r="A1946"/>
  <c r="F1943"/>
  <c r="G1943" s="1"/>
  <c r="D1943"/>
  <c r="B1943"/>
  <c r="A1943"/>
  <c r="F1942"/>
  <c r="G1942" s="1"/>
  <c r="D1942"/>
  <c r="B1942"/>
  <c r="A1942"/>
  <c r="F1941"/>
  <c r="G1941" s="1"/>
  <c r="D1941"/>
  <c r="B1941"/>
  <c r="A1941"/>
  <c r="F1940"/>
  <c r="G1940" s="1"/>
  <c r="D1940"/>
  <c r="B1940"/>
  <c r="A1940"/>
  <c r="F1939"/>
  <c r="G1939" s="1"/>
  <c r="D1939"/>
  <c r="B1939"/>
  <c r="A1939"/>
  <c r="F1938"/>
  <c r="G1938" s="1"/>
  <c r="D1938"/>
  <c r="B1938"/>
  <c r="A1938"/>
  <c r="F1937"/>
  <c r="G1937" s="1"/>
  <c r="D1937"/>
  <c r="B1937"/>
  <c r="A1937"/>
  <c r="F1936"/>
  <c r="G1936" s="1"/>
  <c r="G1944" s="1"/>
  <c r="D1936"/>
  <c r="A1936"/>
  <c r="F1933"/>
  <c r="G1933" s="1"/>
  <c r="D1933"/>
  <c r="B1933"/>
  <c r="A1933"/>
  <c r="F1932"/>
  <c r="G1932" s="1"/>
  <c r="D1932"/>
  <c r="B1932"/>
  <c r="A1932"/>
  <c r="F1931"/>
  <c r="G1931" s="1"/>
  <c r="D1931"/>
  <c r="B1931"/>
  <c r="A1931"/>
  <c r="F1930"/>
  <c r="G1930" s="1"/>
  <c r="D1930"/>
  <c r="B1930"/>
  <c r="A1930"/>
  <c r="F1929"/>
  <c r="G1929" s="1"/>
  <c r="D1929"/>
  <c r="B1929"/>
  <c r="A1929"/>
  <c r="F1928"/>
  <c r="G1928" s="1"/>
  <c r="D1928"/>
  <c r="B1928"/>
  <c r="A1928"/>
  <c r="F1927"/>
  <c r="G1927" s="1"/>
  <c r="D1927"/>
  <c r="B1927"/>
  <c r="A1927"/>
  <c r="F1926"/>
  <c r="G1926" s="1"/>
  <c r="D1926"/>
  <c r="B1926"/>
  <c r="A1926"/>
  <c r="F1925"/>
  <c r="G1925" s="1"/>
  <c r="D1925"/>
  <c r="B1925"/>
  <c r="A1925"/>
  <c r="F1924"/>
  <c r="G1924" s="1"/>
  <c r="D1924"/>
  <c r="B1924"/>
  <c r="A1924"/>
  <c r="F1923"/>
  <c r="G1923" s="1"/>
  <c r="D1923"/>
  <c r="A1923"/>
  <c r="F1922"/>
  <c r="G1922" s="1"/>
  <c r="D1922"/>
  <c r="A1922"/>
  <c r="F1921"/>
  <c r="G1921" s="1"/>
  <c r="D1921"/>
  <c r="A1921"/>
  <c r="F1920"/>
  <c r="G1920" s="1"/>
  <c r="D1920"/>
  <c r="A1920"/>
  <c r="B1913"/>
  <c r="G1912"/>
  <c r="B1912"/>
  <c r="B1911"/>
  <c r="B1910"/>
  <c r="F1904"/>
  <c r="G1904" s="1"/>
  <c r="D1904"/>
  <c r="B1904"/>
  <c r="A1904"/>
  <c r="F1903"/>
  <c r="G1903" s="1"/>
  <c r="D1903"/>
  <c r="B1903"/>
  <c r="A1903"/>
  <c r="F1902"/>
  <c r="G1902" s="1"/>
  <c r="D1902"/>
  <c r="B1902"/>
  <c r="A1902"/>
  <c r="F1901"/>
  <c r="G1901" s="1"/>
  <c r="D1901"/>
  <c r="B1901"/>
  <c r="A1901"/>
  <c r="F1900"/>
  <c r="G1900" s="1"/>
  <c r="D1900"/>
  <c r="B1900"/>
  <c r="A1900"/>
  <c r="F1899"/>
  <c r="G1899" s="1"/>
  <c r="D1899"/>
  <c r="B1899"/>
  <c r="A1899"/>
  <c r="F1898"/>
  <c r="G1898" s="1"/>
  <c r="D1898"/>
  <c r="B1898"/>
  <c r="A1898"/>
  <c r="F1897"/>
  <c r="G1897" s="1"/>
  <c r="D1897"/>
  <c r="B1897"/>
  <c r="A1897"/>
  <c r="F1896"/>
  <c r="G1896" s="1"/>
  <c r="G1905" s="1"/>
  <c r="D1896"/>
  <c r="A1896"/>
  <c r="F1893"/>
  <c r="G1893" s="1"/>
  <c r="D1893"/>
  <c r="B1893"/>
  <c r="A1893"/>
  <c r="F1892"/>
  <c r="G1892" s="1"/>
  <c r="D1892"/>
  <c r="B1892"/>
  <c r="A1892"/>
  <c r="F1891"/>
  <c r="G1891" s="1"/>
  <c r="D1891"/>
  <c r="B1891"/>
  <c r="A1891"/>
  <c r="F1890"/>
  <c r="G1890" s="1"/>
  <c r="D1890"/>
  <c r="B1890"/>
  <c r="A1890"/>
  <c r="F1889"/>
  <c r="G1889" s="1"/>
  <c r="D1889"/>
  <c r="B1889"/>
  <c r="A1889"/>
  <c r="F1888"/>
  <c r="G1888" s="1"/>
  <c r="D1888"/>
  <c r="B1888"/>
  <c r="A1888"/>
  <c r="F1887"/>
  <c r="G1887" s="1"/>
  <c r="D1887"/>
  <c r="B1887"/>
  <c r="A1887"/>
  <c r="F1886"/>
  <c r="G1886" s="1"/>
  <c r="G1894" s="1"/>
  <c r="D1886"/>
  <c r="A1886"/>
  <c r="F1883"/>
  <c r="G1883" s="1"/>
  <c r="D1883"/>
  <c r="B1883"/>
  <c r="A1883"/>
  <c r="F1882"/>
  <c r="G1882" s="1"/>
  <c r="D1882"/>
  <c r="B1882"/>
  <c r="A1882"/>
  <c r="F1881"/>
  <c r="G1881" s="1"/>
  <c r="D1881"/>
  <c r="B1881"/>
  <c r="A1881"/>
  <c r="F1880"/>
  <c r="G1880" s="1"/>
  <c r="D1880"/>
  <c r="B1880"/>
  <c r="A1880"/>
  <c r="F1879"/>
  <c r="G1879" s="1"/>
  <c r="D1879"/>
  <c r="B1879"/>
  <c r="A1879"/>
  <c r="F1878"/>
  <c r="G1878" s="1"/>
  <c r="D1878"/>
  <c r="B1878"/>
  <c r="A1878"/>
  <c r="F1877"/>
  <c r="G1877" s="1"/>
  <c r="D1877"/>
  <c r="B1877"/>
  <c r="A1877"/>
  <c r="F1876"/>
  <c r="G1876" s="1"/>
  <c r="D1876"/>
  <c r="B1876"/>
  <c r="A1876"/>
  <c r="F1875"/>
  <c r="G1875" s="1"/>
  <c r="D1875"/>
  <c r="B1875"/>
  <c r="A1875"/>
  <c r="F1874"/>
  <c r="G1874" s="1"/>
  <c r="D1874"/>
  <c r="B1874"/>
  <c r="A1874"/>
  <c r="F1873"/>
  <c r="G1873" s="1"/>
  <c r="D1873"/>
  <c r="A1873"/>
  <c r="F1872"/>
  <c r="G1872" s="1"/>
  <c r="D1872"/>
  <c r="A1872"/>
  <c r="F1871"/>
  <c r="G1871" s="1"/>
  <c r="D1871"/>
  <c r="A1871"/>
  <c r="F1870"/>
  <c r="G1870" s="1"/>
  <c r="D1870"/>
  <c r="A1870"/>
  <c r="B1863"/>
  <c r="G1862"/>
  <c r="B1862"/>
  <c r="B1861"/>
  <c r="B1860"/>
  <c r="F1854"/>
  <c r="G1854" s="1"/>
  <c r="D1854"/>
  <c r="B1854"/>
  <c r="A1854"/>
  <c r="F1852"/>
  <c r="G1852" s="1"/>
  <c r="D1852"/>
  <c r="B1852"/>
  <c r="A1852"/>
  <c r="F1851"/>
  <c r="G1851" s="1"/>
  <c r="D1851"/>
  <c r="B1851"/>
  <c r="A1851"/>
  <c r="F1850"/>
  <c r="G1850" s="1"/>
  <c r="D1850"/>
  <c r="A1850"/>
  <c r="F1847"/>
  <c r="D1847"/>
  <c r="B1847"/>
  <c r="A1847"/>
  <c r="F1846"/>
  <c r="G1846" s="1"/>
  <c r="D1846"/>
  <c r="B1846"/>
  <c r="A1846"/>
  <c r="F1845"/>
  <c r="G1845" s="1"/>
  <c r="D1845"/>
  <c r="A1845"/>
  <c r="F1844"/>
  <c r="G1844" s="1"/>
  <c r="D1844"/>
  <c r="A1844"/>
  <c r="F1841"/>
  <c r="G1841" s="1"/>
  <c r="D1841"/>
  <c r="B1841"/>
  <c r="A1841"/>
  <c r="F1840"/>
  <c r="G1840" s="1"/>
  <c r="D1840"/>
  <c r="B1840"/>
  <c r="A1840"/>
  <c r="F1839"/>
  <c r="G1839" s="1"/>
  <c r="D1839"/>
  <c r="B1839"/>
  <c r="A1839"/>
  <c r="F1838"/>
  <c r="G1838" s="1"/>
  <c r="D1838"/>
  <c r="B1838"/>
  <c r="A1838"/>
  <c r="F1837"/>
  <c r="G1837" s="1"/>
  <c r="D1837"/>
  <c r="A1837"/>
  <c r="D1836"/>
  <c r="A1836"/>
  <c r="F1827"/>
  <c r="G1827" s="1"/>
  <c r="D1827"/>
  <c r="A1827"/>
  <c r="F1826"/>
  <c r="G1826" s="1"/>
  <c r="D1826"/>
  <c r="A1826"/>
  <c r="F1825"/>
  <c r="G1825" s="1"/>
  <c r="D1825"/>
  <c r="A1825"/>
  <c r="D1824"/>
  <c r="A1824"/>
  <c r="D1823"/>
  <c r="A1823"/>
  <c r="D1822"/>
  <c r="A1822"/>
  <c r="D1821"/>
  <c r="A1821"/>
  <c r="F1820"/>
  <c r="G1820" s="1"/>
  <c r="D1820"/>
  <c r="A1820"/>
  <c r="B1813"/>
  <c r="G1812"/>
  <c r="B1812"/>
  <c r="B1811"/>
  <c r="B1810"/>
  <c r="F1804"/>
  <c r="G1804" s="1"/>
  <c r="D1804"/>
  <c r="B1804"/>
  <c r="A1804"/>
  <c r="F1803"/>
  <c r="G1803" s="1"/>
  <c r="D1803"/>
  <c r="B1803"/>
  <c r="A1803"/>
  <c r="F1802"/>
  <c r="G1802" s="1"/>
  <c r="D1802"/>
  <c r="B1802"/>
  <c r="A1802"/>
  <c r="F1801"/>
  <c r="G1801" s="1"/>
  <c r="D1801"/>
  <c r="B1801"/>
  <c r="A1801"/>
  <c r="F1800"/>
  <c r="G1800" s="1"/>
  <c r="D1800"/>
  <c r="B1800"/>
  <c r="A1800"/>
  <c r="F1799"/>
  <c r="G1799" s="1"/>
  <c r="D1799"/>
  <c r="B1799"/>
  <c r="A1799"/>
  <c r="F1798"/>
  <c r="G1798" s="1"/>
  <c r="D1798"/>
  <c r="B1798"/>
  <c r="A1798"/>
  <c r="F1797"/>
  <c r="G1797" s="1"/>
  <c r="D1797"/>
  <c r="B1797"/>
  <c r="A1797"/>
  <c r="F1796"/>
  <c r="G1796" s="1"/>
  <c r="D1796"/>
  <c r="B1796"/>
  <c r="A1796"/>
  <c r="F1793"/>
  <c r="G1793" s="1"/>
  <c r="D1793"/>
  <c r="B1793"/>
  <c r="A1793"/>
  <c r="F1792"/>
  <c r="G1792" s="1"/>
  <c r="D1792"/>
  <c r="B1792"/>
  <c r="A1792"/>
  <c r="F1791"/>
  <c r="G1791" s="1"/>
  <c r="D1791"/>
  <c r="B1791"/>
  <c r="A1791"/>
  <c r="F1790"/>
  <c r="G1790" s="1"/>
  <c r="D1790"/>
  <c r="B1790"/>
  <c r="A1790"/>
  <c r="F1789"/>
  <c r="G1789" s="1"/>
  <c r="D1789"/>
  <c r="B1789"/>
  <c r="A1789"/>
  <c r="F1788"/>
  <c r="G1788" s="1"/>
  <c r="D1788"/>
  <c r="B1788"/>
  <c r="A1788"/>
  <c r="F1787"/>
  <c r="G1787" s="1"/>
  <c r="D1787"/>
  <c r="A1787"/>
  <c r="F1786"/>
  <c r="G1786" s="1"/>
  <c r="D1786"/>
  <c r="A1786"/>
  <c r="F1783"/>
  <c r="G1783" s="1"/>
  <c r="D1783"/>
  <c r="B1783"/>
  <c r="A1783"/>
  <c r="F1782"/>
  <c r="G1782" s="1"/>
  <c r="D1782"/>
  <c r="B1782"/>
  <c r="A1782"/>
  <c r="F1781"/>
  <c r="G1781" s="1"/>
  <c r="D1781"/>
  <c r="B1781"/>
  <c r="A1781"/>
  <c r="F1780"/>
  <c r="G1780" s="1"/>
  <c r="D1780"/>
  <c r="B1780"/>
  <c r="A1780"/>
  <c r="F1779"/>
  <c r="G1779" s="1"/>
  <c r="D1779"/>
  <c r="B1779"/>
  <c r="A1779"/>
  <c r="F1778"/>
  <c r="G1778" s="1"/>
  <c r="D1778"/>
  <c r="B1778"/>
  <c r="A1778"/>
  <c r="F1777"/>
  <c r="G1777" s="1"/>
  <c r="D1777"/>
  <c r="B1777"/>
  <c r="A1777"/>
  <c r="F1776"/>
  <c r="G1776" s="1"/>
  <c r="D1776"/>
  <c r="B1776"/>
  <c r="A1776"/>
  <c r="F1775"/>
  <c r="G1775" s="1"/>
  <c r="D1775"/>
  <c r="B1775"/>
  <c r="A1775"/>
  <c r="F1774"/>
  <c r="G1774" s="1"/>
  <c r="D1774"/>
  <c r="B1774"/>
  <c r="A1774"/>
  <c r="F1773"/>
  <c r="G1773" s="1"/>
  <c r="D1773"/>
  <c r="B1773"/>
  <c r="A1773"/>
  <c r="F1772"/>
  <c r="G1772" s="1"/>
  <c r="D1772"/>
  <c r="B1772"/>
  <c r="A1772"/>
  <c r="F1771"/>
  <c r="G1771" s="1"/>
  <c r="D1771"/>
  <c r="A1771"/>
  <c r="F1770"/>
  <c r="G1770" s="1"/>
  <c r="D1770"/>
  <c r="A1770"/>
  <c r="B1763"/>
  <c r="G1762"/>
  <c r="B1762"/>
  <c r="B1761"/>
  <c r="B1760"/>
  <c r="F1754"/>
  <c r="G1754" s="1"/>
  <c r="D1754"/>
  <c r="B1754"/>
  <c r="A1754"/>
  <c r="F1753"/>
  <c r="G1753" s="1"/>
  <c r="D1753"/>
  <c r="B1753"/>
  <c r="A1753"/>
  <c r="F1752"/>
  <c r="G1752" s="1"/>
  <c r="D1752"/>
  <c r="B1752"/>
  <c r="A1752"/>
  <c r="F1751"/>
  <c r="G1751" s="1"/>
  <c r="D1751"/>
  <c r="B1751"/>
  <c r="A1751"/>
  <c r="F1750"/>
  <c r="G1750" s="1"/>
  <c r="D1750"/>
  <c r="B1750"/>
  <c r="A1750"/>
  <c r="F1749"/>
  <c r="G1749" s="1"/>
  <c r="D1749"/>
  <c r="B1749"/>
  <c r="A1749"/>
  <c r="F1748"/>
  <c r="G1748" s="1"/>
  <c r="D1748"/>
  <c r="B1748"/>
  <c r="A1748"/>
  <c r="F1747"/>
  <c r="G1747" s="1"/>
  <c r="D1747"/>
  <c r="B1747"/>
  <c r="A1747"/>
  <c r="F1746"/>
  <c r="G1746" s="1"/>
  <c r="D1746"/>
  <c r="B1746"/>
  <c r="A1746"/>
  <c r="F1743"/>
  <c r="G1743" s="1"/>
  <c r="D1743"/>
  <c r="B1743"/>
  <c r="A1743"/>
  <c r="F1742"/>
  <c r="G1742" s="1"/>
  <c r="D1742"/>
  <c r="B1742"/>
  <c r="A1742"/>
  <c r="F1741"/>
  <c r="G1741" s="1"/>
  <c r="D1741"/>
  <c r="B1741"/>
  <c r="A1741"/>
  <c r="F1740"/>
  <c r="G1740" s="1"/>
  <c r="D1740"/>
  <c r="B1740"/>
  <c r="A1740"/>
  <c r="F1739"/>
  <c r="G1739" s="1"/>
  <c r="D1739"/>
  <c r="B1739"/>
  <c r="A1739"/>
  <c r="F1738"/>
  <c r="G1738" s="1"/>
  <c r="D1738"/>
  <c r="B1738"/>
  <c r="A1738"/>
  <c r="F1737"/>
  <c r="G1737" s="1"/>
  <c r="D1737"/>
  <c r="A1737"/>
  <c r="F1736"/>
  <c r="G1736" s="1"/>
  <c r="D1736"/>
  <c r="A1736"/>
  <c r="F1733"/>
  <c r="G1733" s="1"/>
  <c r="D1733"/>
  <c r="B1733"/>
  <c r="A1733"/>
  <c r="F1732"/>
  <c r="G1732" s="1"/>
  <c r="D1732"/>
  <c r="B1732"/>
  <c r="A1732"/>
  <c r="F1731"/>
  <c r="G1731" s="1"/>
  <c r="D1731"/>
  <c r="B1731"/>
  <c r="A1731"/>
  <c r="F1730"/>
  <c r="G1730" s="1"/>
  <c r="D1730"/>
  <c r="B1730"/>
  <c r="A1730"/>
  <c r="F1729"/>
  <c r="G1729" s="1"/>
  <c r="D1729"/>
  <c r="B1729"/>
  <c r="A1729"/>
  <c r="F1728"/>
  <c r="G1728" s="1"/>
  <c r="D1728"/>
  <c r="B1728"/>
  <c r="A1728"/>
  <c r="F1727"/>
  <c r="G1727" s="1"/>
  <c r="D1727"/>
  <c r="B1727"/>
  <c r="A1727"/>
  <c r="F1726"/>
  <c r="G1726" s="1"/>
  <c r="D1726"/>
  <c r="B1726"/>
  <c r="A1726"/>
  <c r="F1725"/>
  <c r="G1725" s="1"/>
  <c r="D1725"/>
  <c r="B1725"/>
  <c r="A1725"/>
  <c r="F1724"/>
  <c r="G1724" s="1"/>
  <c r="D1724"/>
  <c r="B1724"/>
  <c r="A1724"/>
  <c r="F1723"/>
  <c r="G1723" s="1"/>
  <c r="D1723"/>
  <c r="B1723"/>
  <c r="A1723"/>
  <c r="F1722"/>
  <c r="G1722" s="1"/>
  <c r="D1722"/>
  <c r="B1722"/>
  <c r="A1722"/>
  <c r="F1721"/>
  <c r="G1721" s="1"/>
  <c r="D1721"/>
  <c r="A1721"/>
  <c r="F1720"/>
  <c r="G1720" s="1"/>
  <c r="D1720"/>
  <c r="A1720"/>
  <c r="B1713"/>
  <c r="G1712"/>
  <c r="B1712"/>
  <c r="B1711"/>
  <c r="B1710"/>
  <c r="F1704"/>
  <c r="G1704" s="1"/>
  <c r="D1704"/>
  <c r="B1704"/>
  <c r="A1704"/>
  <c r="F1703"/>
  <c r="G1703" s="1"/>
  <c r="D1703"/>
  <c r="B1703"/>
  <c r="A1703"/>
  <c r="F1702"/>
  <c r="G1702" s="1"/>
  <c r="D1702"/>
  <c r="B1702"/>
  <c r="A1702"/>
  <c r="F1701"/>
  <c r="G1701" s="1"/>
  <c r="D1701"/>
  <c r="B1701"/>
  <c r="A1701"/>
  <c r="F1700"/>
  <c r="G1700" s="1"/>
  <c r="D1700"/>
  <c r="B1700"/>
  <c r="A1700"/>
  <c r="F1699"/>
  <c r="G1699" s="1"/>
  <c r="D1699"/>
  <c r="B1699"/>
  <c r="A1699"/>
  <c r="F1698"/>
  <c r="G1698" s="1"/>
  <c r="D1698"/>
  <c r="B1698"/>
  <c r="A1698"/>
  <c r="F1697"/>
  <c r="G1697" s="1"/>
  <c r="D1697"/>
  <c r="A1697"/>
  <c r="F1696"/>
  <c r="G1696" s="1"/>
  <c r="D1696"/>
  <c r="A1696"/>
  <c r="F1693"/>
  <c r="G1693" s="1"/>
  <c r="D1693"/>
  <c r="B1693"/>
  <c r="A1693"/>
  <c r="F1692"/>
  <c r="G1692" s="1"/>
  <c r="D1692"/>
  <c r="B1692"/>
  <c r="A1692"/>
  <c r="F1691"/>
  <c r="G1691" s="1"/>
  <c r="D1691"/>
  <c r="B1691"/>
  <c r="A1691"/>
  <c r="F1690"/>
  <c r="G1690" s="1"/>
  <c r="D1690"/>
  <c r="B1690"/>
  <c r="A1690"/>
  <c r="F1689"/>
  <c r="G1689" s="1"/>
  <c r="D1689"/>
  <c r="B1689"/>
  <c r="A1689"/>
  <c r="F1688"/>
  <c r="G1688" s="1"/>
  <c r="D1688"/>
  <c r="B1688"/>
  <c r="A1688"/>
  <c r="F1687"/>
  <c r="G1687" s="1"/>
  <c r="D1687"/>
  <c r="A1687"/>
  <c r="F1686"/>
  <c r="G1686" s="1"/>
  <c r="D1686"/>
  <c r="A1686"/>
  <c r="F1683"/>
  <c r="G1683" s="1"/>
  <c r="D1683"/>
  <c r="B1683"/>
  <c r="A1683"/>
  <c r="F1682"/>
  <c r="G1682" s="1"/>
  <c r="D1682"/>
  <c r="B1682"/>
  <c r="A1682"/>
  <c r="F1681"/>
  <c r="G1681" s="1"/>
  <c r="D1681"/>
  <c r="B1681"/>
  <c r="A1681"/>
  <c r="F1680"/>
  <c r="G1680" s="1"/>
  <c r="D1680"/>
  <c r="B1680"/>
  <c r="A1680"/>
  <c r="F1679"/>
  <c r="G1679" s="1"/>
  <c r="D1679"/>
  <c r="B1679"/>
  <c r="A1679"/>
  <c r="F1678"/>
  <c r="G1678" s="1"/>
  <c r="D1678"/>
  <c r="B1678"/>
  <c r="A1678"/>
  <c r="F1677"/>
  <c r="G1677" s="1"/>
  <c r="D1677"/>
  <c r="B1677"/>
  <c r="A1677"/>
  <c r="F1676"/>
  <c r="G1676" s="1"/>
  <c r="D1676"/>
  <c r="B1676"/>
  <c r="A1676"/>
  <c r="F1675"/>
  <c r="G1675" s="1"/>
  <c r="D1675"/>
  <c r="B1675"/>
  <c r="A1675"/>
  <c r="F1674"/>
  <c r="G1674" s="1"/>
  <c r="D1674"/>
  <c r="A1674"/>
  <c r="F1673"/>
  <c r="G1673" s="1"/>
  <c r="D1673"/>
  <c r="A1673"/>
  <c r="F1672"/>
  <c r="G1672" s="1"/>
  <c r="D1672"/>
  <c r="A1672"/>
  <c r="F1671"/>
  <c r="G1671" s="1"/>
  <c r="D1671"/>
  <c r="A1671"/>
  <c r="F1670"/>
  <c r="G1670" s="1"/>
  <c r="D1670"/>
  <c r="A1670"/>
  <c r="B1663"/>
  <c r="G1662"/>
  <c r="B1662"/>
  <c r="B1661"/>
  <c r="B1660"/>
  <c r="F1654"/>
  <c r="G1654" s="1"/>
  <c r="D1654"/>
  <c r="B1654"/>
  <c r="A1654"/>
  <c r="F1653"/>
  <c r="G1653" s="1"/>
  <c r="D1653"/>
  <c r="B1653"/>
  <c r="A1653"/>
  <c r="F1652"/>
  <c r="G1652" s="1"/>
  <c r="D1652"/>
  <c r="B1652"/>
  <c r="A1652"/>
  <c r="F1651"/>
  <c r="G1651" s="1"/>
  <c r="D1651"/>
  <c r="B1651"/>
  <c r="A1651"/>
  <c r="F1650"/>
  <c r="G1650" s="1"/>
  <c r="D1650"/>
  <c r="B1650"/>
  <c r="A1650"/>
  <c r="F1649"/>
  <c r="G1649" s="1"/>
  <c r="D1649"/>
  <c r="B1649"/>
  <c r="A1649"/>
  <c r="F1648"/>
  <c r="G1648" s="1"/>
  <c r="D1648"/>
  <c r="B1648"/>
  <c r="A1648"/>
  <c r="F1647"/>
  <c r="G1647" s="1"/>
  <c r="D1647"/>
  <c r="A1647"/>
  <c r="F1646"/>
  <c r="G1646" s="1"/>
  <c r="D1646"/>
  <c r="A1646"/>
  <c r="F1643"/>
  <c r="G1643" s="1"/>
  <c r="D1643"/>
  <c r="B1643"/>
  <c r="A1643"/>
  <c r="F1642"/>
  <c r="G1642" s="1"/>
  <c r="D1642"/>
  <c r="B1642"/>
  <c r="A1642"/>
  <c r="F1641"/>
  <c r="G1641" s="1"/>
  <c r="D1641"/>
  <c r="B1641"/>
  <c r="A1641"/>
  <c r="F1640"/>
  <c r="G1640" s="1"/>
  <c r="D1640"/>
  <c r="B1640"/>
  <c r="A1640"/>
  <c r="F1639"/>
  <c r="G1639" s="1"/>
  <c r="D1639"/>
  <c r="B1639"/>
  <c r="A1639"/>
  <c r="F1638"/>
  <c r="G1638" s="1"/>
  <c r="D1638"/>
  <c r="B1638"/>
  <c r="A1638"/>
  <c r="F1637"/>
  <c r="G1637" s="1"/>
  <c r="D1637"/>
  <c r="A1637"/>
  <c r="F1636"/>
  <c r="G1636" s="1"/>
  <c r="D1636"/>
  <c r="A1636"/>
  <c r="F1633"/>
  <c r="G1633" s="1"/>
  <c r="D1633"/>
  <c r="B1633"/>
  <c r="A1633"/>
  <c r="F1632"/>
  <c r="G1632" s="1"/>
  <c r="D1632"/>
  <c r="B1632"/>
  <c r="A1632"/>
  <c r="F1631"/>
  <c r="G1631" s="1"/>
  <c r="D1631"/>
  <c r="B1631"/>
  <c r="A1631"/>
  <c r="F1630"/>
  <c r="G1630" s="1"/>
  <c r="D1630"/>
  <c r="B1630"/>
  <c r="A1630"/>
  <c r="F1629"/>
  <c r="G1629" s="1"/>
  <c r="D1629"/>
  <c r="B1629"/>
  <c r="A1629"/>
  <c r="F1628"/>
  <c r="G1628" s="1"/>
  <c r="D1628"/>
  <c r="B1628"/>
  <c r="A1628"/>
  <c r="F1627"/>
  <c r="G1627" s="1"/>
  <c r="D1627"/>
  <c r="B1627"/>
  <c r="A1627"/>
  <c r="F1626"/>
  <c r="G1626" s="1"/>
  <c r="D1626"/>
  <c r="B1626"/>
  <c r="A1626"/>
  <c r="F1625"/>
  <c r="G1625" s="1"/>
  <c r="D1625"/>
  <c r="A1625"/>
  <c r="F1624"/>
  <c r="G1624" s="1"/>
  <c r="D1624"/>
  <c r="A1624"/>
  <c r="F1615"/>
  <c r="G1615" s="1"/>
  <c r="D1615"/>
  <c r="A1615"/>
  <c r="F1614"/>
  <c r="G1614" s="1"/>
  <c r="D1614"/>
  <c r="A1614"/>
  <c r="F1613"/>
  <c r="G1613" s="1"/>
  <c r="D1613"/>
  <c r="A1613"/>
  <c r="F1612"/>
  <c r="G1612" s="1"/>
  <c r="D1612"/>
  <c r="A1612"/>
  <c r="B1605"/>
  <c r="G1604"/>
  <c r="B1604"/>
  <c r="B1603"/>
  <c r="B1602"/>
  <c r="F1596"/>
  <c r="G1596" s="1"/>
  <c r="D1596"/>
  <c r="B1596"/>
  <c r="A1596"/>
  <c r="F1595"/>
  <c r="G1595" s="1"/>
  <c r="D1595"/>
  <c r="B1595"/>
  <c r="A1595"/>
  <c r="F1594"/>
  <c r="G1594" s="1"/>
  <c r="D1594"/>
  <c r="B1594"/>
  <c r="A1594"/>
  <c r="F1593"/>
  <c r="G1593" s="1"/>
  <c r="D1593"/>
  <c r="B1593"/>
  <c r="A1593"/>
  <c r="F1592"/>
  <c r="G1592" s="1"/>
  <c r="D1592"/>
  <c r="B1592"/>
  <c r="A1592"/>
  <c r="F1591"/>
  <c r="G1591" s="1"/>
  <c r="D1591"/>
  <c r="B1591"/>
  <c r="A1591"/>
  <c r="F1590"/>
  <c r="G1590" s="1"/>
  <c r="D1590"/>
  <c r="B1590"/>
  <c r="A1590"/>
  <c r="F1589"/>
  <c r="G1589" s="1"/>
  <c r="D1589"/>
  <c r="A1589"/>
  <c r="F1588"/>
  <c r="G1588" s="1"/>
  <c r="D1588"/>
  <c r="A1588"/>
  <c r="F1585"/>
  <c r="G1585" s="1"/>
  <c r="D1585"/>
  <c r="B1585"/>
  <c r="A1585"/>
  <c r="F1584"/>
  <c r="G1584" s="1"/>
  <c r="D1584"/>
  <c r="B1584"/>
  <c r="A1584"/>
  <c r="F1583"/>
  <c r="G1583" s="1"/>
  <c r="D1583"/>
  <c r="B1583"/>
  <c r="A1583"/>
  <c r="F1582"/>
  <c r="G1582" s="1"/>
  <c r="D1582"/>
  <c r="B1582"/>
  <c r="A1582"/>
  <c r="F1581"/>
  <c r="G1581" s="1"/>
  <c r="D1581"/>
  <c r="B1581"/>
  <c r="A1581"/>
  <c r="F1580"/>
  <c r="G1580" s="1"/>
  <c r="D1580"/>
  <c r="B1580"/>
  <c r="A1580"/>
  <c r="F1579"/>
  <c r="G1579" s="1"/>
  <c r="D1579"/>
  <c r="A1579"/>
  <c r="F1578"/>
  <c r="G1578" s="1"/>
  <c r="D1578"/>
  <c r="A1578"/>
  <c r="F1575"/>
  <c r="G1575" s="1"/>
  <c r="D1575"/>
  <c r="B1575"/>
  <c r="A1575"/>
  <c r="F1574"/>
  <c r="G1574" s="1"/>
  <c r="D1574"/>
  <c r="B1574"/>
  <c r="A1574"/>
  <c r="F1573"/>
  <c r="G1573" s="1"/>
  <c r="D1573"/>
  <c r="B1573"/>
  <c r="A1573"/>
  <c r="F1572"/>
  <c r="G1572" s="1"/>
  <c r="D1572"/>
  <c r="B1572"/>
  <c r="A1572"/>
  <c r="F1571"/>
  <c r="G1571" s="1"/>
  <c r="D1571"/>
  <c r="B1571"/>
  <c r="A1571"/>
  <c r="F1570"/>
  <c r="G1570" s="1"/>
  <c r="D1570"/>
  <c r="B1570"/>
  <c r="A1570"/>
  <c r="F1569"/>
  <c r="G1569" s="1"/>
  <c r="D1569"/>
  <c r="B1569"/>
  <c r="A1569"/>
  <c r="F1568"/>
  <c r="G1568" s="1"/>
  <c r="D1568"/>
  <c r="B1568"/>
  <c r="A1568"/>
  <c r="F1567"/>
  <c r="G1567" s="1"/>
  <c r="D1567"/>
  <c r="A1567"/>
  <c r="F1566"/>
  <c r="G1566" s="1"/>
  <c r="D1566"/>
  <c r="A1566"/>
  <c r="F1565"/>
  <c r="G1565" s="1"/>
  <c r="D1565"/>
  <c r="A1565"/>
  <c r="F1564"/>
  <c r="G1564" s="1"/>
  <c r="D1564"/>
  <c r="A1564"/>
  <c r="F1563"/>
  <c r="G1563" s="1"/>
  <c r="D1563"/>
  <c r="A1563"/>
  <c r="F1562"/>
  <c r="G1562" s="1"/>
  <c r="D1562"/>
  <c r="A1562"/>
  <c r="B1555"/>
  <c r="G1554"/>
  <c r="B1554"/>
  <c r="B1553"/>
  <c r="B1552"/>
  <c r="F1546"/>
  <c r="G1546" s="1"/>
  <c r="D1546"/>
  <c r="B1546"/>
  <c r="A1546"/>
  <c r="F1545"/>
  <c r="G1545" s="1"/>
  <c r="D1545"/>
  <c r="B1545"/>
  <c r="A1545"/>
  <c r="F1544"/>
  <c r="G1544" s="1"/>
  <c r="D1544"/>
  <c r="B1544"/>
  <c r="A1544"/>
  <c r="F1543"/>
  <c r="G1543" s="1"/>
  <c r="D1543"/>
  <c r="B1543"/>
  <c r="A1543"/>
  <c r="F1542"/>
  <c r="G1542" s="1"/>
  <c r="D1542"/>
  <c r="B1542"/>
  <c r="A1542"/>
  <c r="F1541"/>
  <c r="G1541" s="1"/>
  <c r="D1541"/>
  <c r="B1541"/>
  <c r="A1541"/>
  <c r="F1540"/>
  <c r="G1540" s="1"/>
  <c r="D1540"/>
  <c r="B1540"/>
  <c r="A1540"/>
  <c r="F1539"/>
  <c r="G1539" s="1"/>
  <c r="D1539"/>
  <c r="A1539"/>
  <c r="F1538"/>
  <c r="G1538" s="1"/>
  <c r="D1538"/>
  <c r="A1538"/>
  <c r="F1535"/>
  <c r="G1535" s="1"/>
  <c r="D1535"/>
  <c r="B1535"/>
  <c r="A1535"/>
  <c r="F1534"/>
  <c r="G1534" s="1"/>
  <c r="D1534"/>
  <c r="B1534"/>
  <c r="A1534"/>
  <c r="F1533"/>
  <c r="G1533" s="1"/>
  <c r="D1533"/>
  <c r="B1533"/>
  <c r="A1533"/>
  <c r="F1532"/>
  <c r="G1532" s="1"/>
  <c r="D1532"/>
  <c r="B1532"/>
  <c r="A1532"/>
  <c r="F1531"/>
  <c r="G1531" s="1"/>
  <c r="D1531"/>
  <c r="B1531"/>
  <c r="A1531"/>
  <c r="F1530"/>
  <c r="G1530" s="1"/>
  <c r="D1530"/>
  <c r="B1530"/>
  <c r="A1530"/>
  <c r="F1529"/>
  <c r="G1529" s="1"/>
  <c r="D1529"/>
  <c r="A1529"/>
  <c r="F1528"/>
  <c r="G1528" s="1"/>
  <c r="D1528"/>
  <c r="A1528"/>
  <c r="F1525"/>
  <c r="G1525" s="1"/>
  <c r="D1525"/>
  <c r="B1525"/>
  <c r="A1525"/>
  <c r="F1524"/>
  <c r="G1524" s="1"/>
  <c r="D1524"/>
  <c r="B1524"/>
  <c r="A1524"/>
  <c r="F1523"/>
  <c r="G1523" s="1"/>
  <c r="D1523"/>
  <c r="B1523"/>
  <c r="A1523"/>
  <c r="F1522"/>
  <c r="G1522" s="1"/>
  <c r="D1522"/>
  <c r="B1522"/>
  <c r="A1522"/>
  <c r="F1521"/>
  <c r="G1521" s="1"/>
  <c r="D1521"/>
  <c r="B1521"/>
  <c r="A1521"/>
  <c r="F1520"/>
  <c r="G1520" s="1"/>
  <c r="D1520"/>
  <c r="B1520"/>
  <c r="A1520"/>
  <c r="F1519"/>
  <c r="G1519" s="1"/>
  <c r="D1519"/>
  <c r="B1519"/>
  <c r="A1519"/>
  <c r="F1518"/>
  <c r="G1518" s="1"/>
  <c r="D1518"/>
  <c r="B1518"/>
  <c r="A1518"/>
  <c r="F1517"/>
  <c r="G1517" s="1"/>
  <c r="D1517"/>
  <c r="B1517"/>
  <c r="A1517"/>
  <c r="F1516"/>
  <c r="G1516" s="1"/>
  <c r="D1516"/>
  <c r="A1516"/>
  <c r="F1515"/>
  <c r="G1515" s="1"/>
  <c r="D1515"/>
  <c r="A1515"/>
  <c r="F1514"/>
  <c r="G1514" s="1"/>
  <c r="D1514"/>
  <c r="A1514"/>
  <c r="F1512"/>
  <c r="G1512" s="1"/>
  <c r="D1512"/>
  <c r="A1512"/>
  <c r="B1505"/>
  <c r="G1504"/>
  <c r="B1504"/>
  <c r="B1503"/>
  <c r="B1502"/>
  <c r="F1496"/>
  <c r="G1496" s="1"/>
  <c r="D1496"/>
  <c r="B1496"/>
  <c r="A1496"/>
  <c r="F1495"/>
  <c r="G1495" s="1"/>
  <c r="D1495"/>
  <c r="B1495"/>
  <c r="A1495"/>
  <c r="F1494"/>
  <c r="G1494" s="1"/>
  <c r="D1494"/>
  <c r="B1494"/>
  <c r="A1494"/>
  <c r="F1493"/>
  <c r="G1493" s="1"/>
  <c r="D1493"/>
  <c r="B1493"/>
  <c r="A1493"/>
  <c r="F1492"/>
  <c r="G1492" s="1"/>
  <c r="D1492"/>
  <c r="B1492"/>
  <c r="A1492"/>
  <c r="F1491"/>
  <c r="G1491" s="1"/>
  <c r="D1491"/>
  <c r="B1491"/>
  <c r="A1491"/>
  <c r="F1490"/>
  <c r="G1490" s="1"/>
  <c r="D1490"/>
  <c r="B1490"/>
  <c r="A1490"/>
  <c r="F1489"/>
  <c r="G1489" s="1"/>
  <c r="D1489"/>
  <c r="B1489"/>
  <c r="A1489"/>
  <c r="F1488"/>
  <c r="G1488" s="1"/>
  <c r="D1488"/>
  <c r="A1488"/>
  <c r="F1485"/>
  <c r="G1485" s="1"/>
  <c r="D1485"/>
  <c r="B1485"/>
  <c r="A1485"/>
  <c r="F1484"/>
  <c r="G1484" s="1"/>
  <c r="D1484"/>
  <c r="B1484"/>
  <c r="A1484"/>
  <c r="F1483"/>
  <c r="G1483" s="1"/>
  <c r="D1483"/>
  <c r="B1483"/>
  <c r="A1483"/>
  <c r="F1482"/>
  <c r="G1482" s="1"/>
  <c r="D1482"/>
  <c r="B1482"/>
  <c r="A1482"/>
  <c r="F1481"/>
  <c r="G1481" s="1"/>
  <c r="D1481"/>
  <c r="B1481"/>
  <c r="A1481"/>
  <c r="F1480"/>
  <c r="G1480" s="1"/>
  <c r="D1480"/>
  <c r="B1480"/>
  <c r="A1480"/>
  <c r="F1479"/>
  <c r="G1479" s="1"/>
  <c r="D1479"/>
  <c r="A1479"/>
  <c r="F1478"/>
  <c r="G1478" s="1"/>
  <c r="D1478"/>
  <c r="A1478"/>
  <c r="F1475"/>
  <c r="G1475" s="1"/>
  <c r="D1475"/>
  <c r="B1475"/>
  <c r="A1475"/>
  <c r="F1474"/>
  <c r="G1474" s="1"/>
  <c r="D1474"/>
  <c r="B1474"/>
  <c r="A1474"/>
  <c r="F1473"/>
  <c r="G1473" s="1"/>
  <c r="D1473"/>
  <c r="B1473"/>
  <c r="A1473"/>
  <c r="F1472"/>
  <c r="G1472" s="1"/>
  <c r="D1472"/>
  <c r="B1472"/>
  <c r="A1472"/>
  <c r="F1471"/>
  <c r="G1471" s="1"/>
  <c r="D1471"/>
  <c r="B1471"/>
  <c r="A1471"/>
  <c r="F1470"/>
  <c r="G1470" s="1"/>
  <c r="D1470"/>
  <c r="B1470"/>
  <c r="A1470"/>
  <c r="F1469"/>
  <c r="G1469" s="1"/>
  <c r="D1469"/>
  <c r="A1469"/>
  <c r="F1468"/>
  <c r="G1468" s="1"/>
  <c r="D1468"/>
  <c r="A1468"/>
  <c r="F1467"/>
  <c r="G1467" s="1"/>
  <c r="D1467"/>
  <c r="A1467"/>
  <c r="F1466"/>
  <c r="G1466" s="1"/>
  <c r="D1466"/>
  <c r="A1466"/>
  <c r="D1465"/>
  <c r="A1465"/>
  <c r="F1464"/>
  <c r="G1464" s="1"/>
  <c r="D1464"/>
  <c r="A1464"/>
  <c r="D1463"/>
  <c r="A1463"/>
  <c r="D1462"/>
  <c r="A1462"/>
  <c r="B1455"/>
  <c r="G1454"/>
  <c r="B1454"/>
  <c r="B1453"/>
  <c r="B1452"/>
  <c r="F1446"/>
  <c r="G1446" s="1"/>
  <c r="D1446"/>
  <c r="B1446"/>
  <c r="A1446"/>
  <c r="F1445"/>
  <c r="G1445" s="1"/>
  <c r="D1445"/>
  <c r="B1445"/>
  <c r="A1445"/>
  <c r="F1444"/>
  <c r="G1444" s="1"/>
  <c r="D1444"/>
  <c r="B1444"/>
  <c r="A1444"/>
  <c r="F1443"/>
  <c r="G1443" s="1"/>
  <c r="D1443"/>
  <c r="B1443"/>
  <c r="A1443"/>
  <c r="F1442"/>
  <c r="G1442" s="1"/>
  <c r="D1442"/>
  <c r="B1442"/>
  <c r="A1442"/>
  <c r="F1441"/>
  <c r="G1441" s="1"/>
  <c r="D1441"/>
  <c r="B1441"/>
  <c r="A1441"/>
  <c r="F1440"/>
  <c r="G1440" s="1"/>
  <c r="D1440"/>
  <c r="B1440"/>
  <c r="A1440"/>
  <c r="F1439"/>
  <c r="G1439" s="1"/>
  <c r="D1439"/>
  <c r="B1439"/>
  <c r="A1439"/>
  <c r="F1438"/>
  <c r="G1438" s="1"/>
  <c r="G1447" s="1"/>
  <c r="D1438"/>
  <c r="A1438"/>
  <c r="F1435"/>
  <c r="G1435" s="1"/>
  <c r="D1435"/>
  <c r="B1435"/>
  <c r="A1435"/>
  <c r="F1434"/>
  <c r="G1434" s="1"/>
  <c r="D1434"/>
  <c r="B1434"/>
  <c r="A1434"/>
  <c r="F1433"/>
  <c r="G1433" s="1"/>
  <c r="D1433"/>
  <c r="B1433"/>
  <c r="A1433"/>
  <c r="F1432"/>
  <c r="G1432" s="1"/>
  <c r="D1432"/>
  <c r="B1432"/>
  <c r="A1432"/>
  <c r="F1431"/>
  <c r="G1431" s="1"/>
  <c r="D1431"/>
  <c r="B1431"/>
  <c r="A1431"/>
  <c r="F1430"/>
  <c r="G1430" s="1"/>
  <c r="D1430"/>
  <c r="B1430"/>
  <c r="A1430"/>
  <c r="F1429"/>
  <c r="G1429" s="1"/>
  <c r="D1429"/>
  <c r="A1429"/>
  <c r="F1428"/>
  <c r="G1428" s="1"/>
  <c r="D1428"/>
  <c r="A1428"/>
  <c r="F1425"/>
  <c r="G1425" s="1"/>
  <c r="D1425"/>
  <c r="B1425"/>
  <c r="A1425"/>
  <c r="F1424"/>
  <c r="G1424" s="1"/>
  <c r="D1424"/>
  <c r="B1424"/>
  <c r="A1424"/>
  <c r="F1423"/>
  <c r="G1423" s="1"/>
  <c r="D1423"/>
  <c r="A1423"/>
  <c r="F1422"/>
  <c r="G1422" s="1"/>
  <c r="D1422"/>
  <c r="A1422"/>
  <c r="D1421"/>
  <c r="A1421"/>
  <c r="D1420"/>
  <c r="A1420"/>
  <c r="F1419"/>
  <c r="G1419" s="1"/>
  <c r="D1419"/>
  <c r="A1419"/>
  <c r="D1418"/>
  <c r="A1418"/>
  <c r="F1417"/>
  <c r="G1417" s="1"/>
  <c r="D1417"/>
  <c r="A1417"/>
  <c r="F1416"/>
  <c r="G1416" s="1"/>
  <c r="D1416"/>
  <c r="A1416"/>
  <c r="F1415"/>
  <c r="G1415" s="1"/>
  <c r="D1415"/>
  <c r="A1415"/>
  <c r="F1414"/>
  <c r="G1414" s="1"/>
  <c r="D1414"/>
  <c r="A1414"/>
  <c r="F1413"/>
  <c r="G1413" s="1"/>
  <c r="D1413"/>
  <c r="A1413"/>
  <c r="F1412"/>
  <c r="G1412" s="1"/>
  <c r="D1412"/>
  <c r="A1412"/>
  <c r="B1405"/>
  <c r="G1404"/>
  <c r="B1404"/>
  <c r="B1403"/>
  <c r="B1402"/>
  <c r="F1396"/>
  <c r="G1396" s="1"/>
  <c r="D1396"/>
  <c r="B1396"/>
  <c r="A1396"/>
  <c r="F1395"/>
  <c r="G1395" s="1"/>
  <c r="D1395"/>
  <c r="B1395"/>
  <c r="A1395"/>
  <c r="F1394"/>
  <c r="G1394" s="1"/>
  <c r="D1394"/>
  <c r="B1394"/>
  <c r="A1394"/>
  <c r="F1393"/>
  <c r="G1393" s="1"/>
  <c r="D1393"/>
  <c r="B1393"/>
  <c r="A1393"/>
  <c r="F1392"/>
  <c r="G1392" s="1"/>
  <c r="D1392"/>
  <c r="B1392"/>
  <c r="A1392"/>
  <c r="F1391"/>
  <c r="G1391" s="1"/>
  <c r="D1391"/>
  <c r="B1391"/>
  <c r="A1391"/>
  <c r="F1390"/>
  <c r="G1390" s="1"/>
  <c r="D1390"/>
  <c r="B1390"/>
  <c r="A1390"/>
  <c r="F1389"/>
  <c r="G1389" s="1"/>
  <c r="D1389"/>
  <c r="B1389"/>
  <c r="A1389"/>
  <c r="F1388"/>
  <c r="G1388" s="1"/>
  <c r="G1397" s="1"/>
  <c r="D1388"/>
  <c r="A1388"/>
  <c r="F1385"/>
  <c r="G1385" s="1"/>
  <c r="D1385"/>
  <c r="B1385"/>
  <c r="A1385"/>
  <c r="F1384"/>
  <c r="G1384" s="1"/>
  <c r="D1384"/>
  <c r="B1384"/>
  <c r="A1384"/>
  <c r="F1383"/>
  <c r="G1383" s="1"/>
  <c r="D1383"/>
  <c r="B1383"/>
  <c r="A1383"/>
  <c r="F1382"/>
  <c r="G1382" s="1"/>
  <c r="D1382"/>
  <c r="B1382"/>
  <c r="A1382"/>
  <c r="F1381"/>
  <c r="G1381" s="1"/>
  <c r="D1381"/>
  <c r="B1381"/>
  <c r="A1381"/>
  <c r="F1380"/>
  <c r="G1380" s="1"/>
  <c r="D1380"/>
  <c r="B1380"/>
  <c r="A1380"/>
  <c r="F1379"/>
  <c r="G1379" s="1"/>
  <c r="D1379"/>
  <c r="A1379"/>
  <c r="F1378"/>
  <c r="G1378" s="1"/>
  <c r="D1378"/>
  <c r="A1378"/>
  <c r="F1375"/>
  <c r="G1375" s="1"/>
  <c r="D1375"/>
  <c r="B1375"/>
  <c r="A1375"/>
  <c r="F1374"/>
  <c r="G1374" s="1"/>
  <c r="D1374"/>
  <c r="B1374"/>
  <c r="A1374"/>
  <c r="F1373"/>
  <c r="G1373" s="1"/>
  <c r="D1373"/>
  <c r="A1373"/>
  <c r="F1372"/>
  <c r="G1372" s="1"/>
  <c r="D1372"/>
  <c r="A1372"/>
  <c r="D1371"/>
  <c r="A1371"/>
  <c r="D1370"/>
  <c r="A1370"/>
  <c r="F1369"/>
  <c r="G1369" s="1"/>
  <c r="D1369"/>
  <c r="A1369"/>
  <c r="D1368"/>
  <c r="A1368"/>
  <c r="F1367"/>
  <c r="G1367" s="1"/>
  <c r="D1367"/>
  <c r="A1367"/>
  <c r="F1366"/>
  <c r="G1366" s="1"/>
  <c r="D1366"/>
  <c r="A1366"/>
  <c r="F1365"/>
  <c r="G1365" s="1"/>
  <c r="D1365"/>
  <c r="A1365"/>
  <c r="F1364"/>
  <c r="G1364" s="1"/>
  <c r="D1364"/>
  <c r="A1364"/>
  <c r="F1363"/>
  <c r="G1363" s="1"/>
  <c r="D1363"/>
  <c r="A1363"/>
  <c r="F1362"/>
  <c r="G1362" s="1"/>
  <c r="D1362"/>
  <c r="A1362"/>
  <c r="B1355"/>
  <c r="G1354"/>
  <c r="B1354"/>
  <c r="B1353"/>
  <c r="B1352"/>
  <c r="F1346"/>
  <c r="G1346" s="1"/>
  <c r="D1346"/>
  <c r="B1346"/>
  <c r="A1346"/>
  <c r="F1345"/>
  <c r="G1345" s="1"/>
  <c r="D1345"/>
  <c r="B1345"/>
  <c r="A1345"/>
  <c r="F1344"/>
  <c r="G1344" s="1"/>
  <c r="D1344"/>
  <c r="B1344"/>
  <c r="A1344"/>
  <c r="F1343"/>
  <c r="G1343" s="1"/>
  <c r="D1343"/>
  <c r="B1343"/>
  <c r="A1343"/>
  <c r="F1342"/>
  <c r="G1342" s="1"/>
  <c r="D1342"/>
  <c r="B1342"/>
  <c r="A1342"/>
  <c r="F1341"/>
  <c r="G1341" s="1"/>
  <c r="D1341"/>
  <c r="B1341"/>
  <c r="A1341"/>
  <c r="F1340"/>
  <c r="G1340" s="1"/>
  <c r="D1340"/>
  <c r="A1340"/>
  <c r="F1339"/>
  <c r="G1339" s="1"/>
  <c r="D1339"/>
  <c r="A1339"/>
  <c r="F1338"/>
  <c r="G1338" s="1"/>
  <c r="D1338"/>
  <c r="A1338"/>
  <c r="F1335"/>
  <c r="G1335" s="1"/>
  <c r="D1335"/>
  <c r="B1335"/>
  <c r="A1335"/>
  <c r="F1334"/>
  <c r="G1334" s="1"/>
  <c r="D1334"/>
  <c r="B1334"/>
  <c r="A1334"/>
  <c r="F1333"/>
  <c r="G1333" s="1"/>
  <c r="D1333"/>
  <c r="B1333"/>
  <c r="A1333"/>
  <c r="F1332"/>
  <c r="G1332" s="1"/>
  <c r="D1332"/>
  <c r="B1332"/>
  <c r="A1332"/>
  <c r="F1331"/>
  <c r="G1331" s="1"/>
  <c r="D1331"/>
  <c r="B1331"/>
  <c r="A1331"/>
  <c r="F1330"/>
  <c r="G1330" s="1"/>
  <c r="D1330"/>
  <c r="B1330"/>
  <c r="A1330"/>
  <c r="F1329"/>
  <c r="G1329" s="1"/>
  <c r="D1329"/>
  <c r="A1329"/>
  <c r="F1328"/>
  <c r="G1328" s="1"/>
  <c r="D1328"/>
  <c r="A1328"/>
  <c r="F1325"/>
  <c r="G1325" s="1"/>
  <c r="D1325"/>
  <c r="B1325"/>
  <c r="A1325"/>
  <c r="F1324"/>
  <c r="G1324" s="1"/>
  <c r="D1324"/>
  <c r="B1324"/>
  <c r="A1324"/>
  <c r="F1323"/>
  <c r="G1323" s="1"/>
  <c r="D1323"/>
  <c r="B1323"/>
  <c r="A1323"/>
  <c r="F1322"/>
  <c r="G1322" s="1"/>
  <c r="D1322"/>
  <c r="B1322"/>
  <c r="A1322"/>
  <c r="F1321"/>
  <c r="G1321" s="1"/>
  <c r="D1321"/>
  <c r="B1321"/>
  <c r="A1321"/>
  <c r="F1320"/>
  <c r="G1320" s="1"/>
  <c r="D1320"/>
  <c r="B1320"/>
  <c r="A1320"/>
  <c r="F1319"/>
  <c r="G1319" s="1"/>
  <c r="D1319"/>
  <c r="B1319"/>
  <c r="A1319"/>
  <c r="F1318"/>
  <c r="G1318" s="1"/>
  <c r="D1318"/>
  <c r="B1318"/>
  <c r="A1318"/>
  <c r="F1317"/>
  <c r="G1317" s="1"/>
  <c r="D1317"/>
  <c r="B1317"/>
  <c r="A1317"/>
  <c r="F1316"/>
  <c r="G1316" s="1"/>
  <c r="D1316"/>
  <c r="B1316"/>
  <c r="A1316"/>
  <c r="F1315"/>
  <c r="G1315" s="1"/>
  <c r="D1315"/>
  <c r="A1315"/>
  <c r="D1314"/>
  <c r="A1314"/>
  <c r="D1313"/>
  <c r="A1313"/>
  <c r="D1312"/>
  <c r="A1312"/>
  <c r="B1305"/>
  <c r="G1304"/>
  <c r="B1304"/>
  <c r="B1303"/>
  <c r="B1302"/>
  <c r="F1296"/>
  <c r="G1296" s="1"/>
  <c r="D1296"/>
  <c r="B1296"/>
  <c r="A1296"/>
  <c r="F1295"/>
  <c r="G1295" s="1"/>
  <c r="D1295"/>
  <c r="B1295"/>
  <c r="A1295"/>
  <c r="F1294"/>
  <c r="G1294" s="1"/>
  <c r="D1294"/>
  <c r="B1294"/>
  <c r="A1294"/>
  <c r="F1293"/>
  <c r="G1293" s="1"/>
  <c r="D1293"/>
  <c r="B1293"/>
  <c r="A1293"/>
  <c r="F1292"/>
  <c r="G1292" s="1"/>
  <c r="D1292"/>
  <c r="B1292"/>
  <c r="A1292"/>
  <c r="F1291"/>
  <c r="G1291" s="1"/>
  <c r="D1291"/>
  <c r="A1291"/>
  <c r="F1290"/>
  <c r="G1290" s="1"/>
  <c r="D1290"/>
  <c r="A1290"/>
  <c r="F1289"/>
  <c r="G1289" s="1"/>
  <c r="D1289"/>
  <c r="A1289"/>
  <c r="F1288"/>
  <c r="G1288" s="1"/>
  <c r="D1288"/>
  <c r="A1288"/>
  <c r="F1285"/>
  <c r="G1285" s="1"/>
  <c r="D1285"/>
  <c r="B1285"/>
  <c r="A1285"/>
  <c r="F1284"/>
  <c r="G1284" s="1"/>
  <c r="D1284"/>
  <c r="B1284"/>
  <c r="A1284"/>
  <c r="F1283"/>
  <c r="G1283" s="1"/>
  <c r="D1283"/>
  <c r="B1283"/>
  <c r="A1283"/>
  <c r="F1282"/>
  <c r="G1282" s="1"/>
  <c r="D1282"/>
  <c r="B1282"/>
  <c r="A1282"/>
  <c r="F1281"/>
  <c r="G1281" s="1"/>
  <c r="D1281"/>
  <c r="B1281"/>
  <c r="A1281"/>
  <c r="F1280"/>
  <c r="G1280" s="1"/>
  <c r="D1280"/>
  <c r="B1280"/>
  <c r="A1280"/>
  <c r="F1279"/>
  <c r="G1279" s="1"/>
  <c r="D1279"/>
  <c r="A1279"/>
  <c r="F1278"/>
  <c r="G1278" s="1"/>
  <c r="D1278"/>
  <c r="A1278"/>
  <c r="F1275"/>
  <c r="G1275" s="1"/>
  <c r="D1275"/>
  <c r="B1275"/>
  <c r="A1275"/>
  <c r="F1274"/>
  <c r="G1274" s="1"/>
  <c r="D1274"/>
  <c r="B1274"/>
  <c r="A1274"/>
  <c r="F1273"/>
  <c r="G1273" s="1"/>
  <c r="D1273"/>
  <c r="B1273"/>
  <c r="A1273"/>
  <c r="F1272"/>
  <c r="G1272" s="1"/>
  <c r="D1272"/>
  <c r="B1272"/>
  <c r="A1272"/>
  <c r="F1271"/>
  <c r="G1271" s="1"/>
  <c r="D1271"/>
  <c r="B1271"/>
  <c r="A1271"/>
  <c r="F1270"/>
  <c r="G1270" s="1"/>
  <c r="D1270"/>
  <c r="B1270"/>
  <c r="A1270"/>
  <c r="F1269"/>
  <c r="G1269" s="1"/>
  <c r="D1269"/>
  <c r="B1269"/>
  <c r="A1269"/>
  <c r="F1268"/>
  <c r="G1268" s="1"/>
  <c r="D1268"/>
  <c r="B1268"/>
  <c r="A1268"/>
  <c r="F1267"/>
  <c r="G1267" s="1"/>
  <c r="D1267"/>
  <c r="B1267"/>
  <c r="A1267"/>
  <c r="F1266"/>
  <c r="G1266" s="1"/>
  <c r="D1266"/>
  <c r="A1266"/>
  <c r="F1265"/>
  <c r="G1265" s="1"/>
  <c r="D1265"/>
  <c r="A1265"/>
  <c r="F1264"/>
  <c r="G1264" s="1"/>
  <c r="D1264"/>
  <c r="A1264"/>
  <c r="D1263"/>
  <c r="A1263"/>
  <c r="D1262"/>
  <c r="A1262"/>
  <c r="B1255"/>
  <c r="G1254"/>
  <c r="B1254"/>
  <c r="B1253"/>
  <c r="B1252"/>
  <c r="F1246"/>
  <c r="G1246" s="1"/>
  <c r="D1246"/>
  <c r="B1246"/>
  <c r="A1246"/>
  <c r="F1245"/>
  <c r="G1245" s="1"/>
  <c r="D1245"/>
  <c r="B1245"/>
  <c r="A1245"/>
  <c r="F1244"/>
  <c r="G1244" s="1"/>
  <c r="D1244"/>
  <c r="B1244"/>
  <c r="A1244"/>
  <c r="F1243"/>
  <c r="G1243" s="1"/>
  <c r="D1243"/>
  <c r="B1243"/>
  <c r="A1243"/>
  <c r="F1242"/>
  <c r="G1242" s="1"/>
  <c r="D1242"/>
  <c r="B1242"/>
  <c r="A1242"/>
  <c r="F1241"/>
  <c r="G1241" s="1"/>
  <c r="D1241"/>
  <c r="B1241"/>
  <c r="A1241"/>
  <c r="F1240"/>
  <c r="G1240" s="1"/>
  <c r="D1240"/>
  <c r="B1240"/>
  <c r="A1240"/>
  <c r="F1239"/>
  <c r="G1239" s="1"/>
  <c r="D1239"/>
  <c r="A1239"/>
  <c r="F1238"/>
  <c r="G1238" s="1"/>
  <c r="D1238"/>
  <c r="A1238"/>
  <c r="F1235"/>
  <c r="G1235" s="1"/>
  <c r="D1235"/>
  <c r="B1235"/>
  <c r="A1235"/>
  <c r="F1234"/>
  <c r="G1234" s="1"/>
  <c r="D1234"/>
  <c r="B1234"/>
  <c r="A1234"/>
  <c r="F1233"/>
  <c r="G1233" s="1"/>
  <c r="D1233"/>
  <c r="B1233"/>
  <c r="A1233"/>
  <c r="F1232"/>
  <c r="G1232" s="1"/>
  <c r="D1232"/>
  <c r="B1232"/>
  <c r="A1232"/>
  <c r="F1231"/>
  <c r="G1231" s="1"/>
  <c r="D1231"/>
  <c r="B1231"/>
  <c r="A1231"/>
  <c r="F1230"/>
  <c r="G1230" s="1"/>
  <c r="D1230"/>
  <c r="B1230"/>
  <c r="A1230"/>
  <c r="F1229"/>
  <c r="G1229" s="1"/>
  <c r="D1229"/>
  <c r="A1229"/>
  <c r="F1228"/>
  <c r="G1228" s="1"/>
  <c r="D1228"/>
  <c r="A1228"/>
  <c r="F1225"/>
  <c r="G1225" s="1"/>
  <c r="D1225"/>
  <c r="B1225"/>
  <c r="A1225"/>
  <c r="F1224"/>
  <c r="G1224" s="1"/>
  <c r="D1224"/>
  <c r="B1224"/>
  <c r="A1224"/>
  <c r="F1223"/>
  <c r="G1223" s="1"/>
  <c r="D1223"/>
  <c r="B1223"/>
  <c r="A1223"/>
  <c r="F1222"/>
  <c r="G1222" s="1"/>
  <c r="D1222"/>
  <c r="B1222"/>
  <c r="A1222"/>
  <c r="F1221"/>
  <c r="G1221" s="1"/>
  <c r="D1221"/>
  <c r="B1221"/>
  <c r="A1221"/>
  <c r="F1220"/>
  <c r="G1220" s="1"/>
  <c r="D1220"/>
  <c r="B1220"/>
  <c r="A1220"/>
  <c r="F1219"/>
  <c r="G1219" s="1"/>
  <c r="D1219"/>
  <c r="B1219"/>
  <c r="A1219"/>
  <c r="F1218"/>
  <c r="G1218" s="1"/>
  <c r="D1218"/>
  <c r="B1218"/>
  <c r="A1218"/>
  <c r="F1217"/>
  <c r="G1217" s="1"/>
  <c r="D1217"/>
  <c r="B1217"/>
  <c r="A1217"/>
  <c r="F1216"/>
  <c r="G1216" s="1"/>
  <c r="D1216"/>
  <c r="A1216"/>
  <c r="F1215"/>
  <c r="G1215" s="1"/>
  <c r="D1215"/>
  <c r="A1215"/>
  <c r="F1214"/>
  <c r="G1214" s="1"/>
  <c r="D1214"/>
  <c r="A1214"/>
  <c r="F1213"/>
  <c r="G1213" s="1"/>
  <c r="D1213"/>
  <c r="A1213"/>
  <c r="F1212"/>
  <c r="G1212" s="1"/>
  <c r="D1212"/>
  <c r="A1212"/>
  <c r="B1205"/>
  <c r="G1204"/>
  <c r="B1204"/>
  <c r="B1203"/>
  <c r="B1202"/>
  <c r="F1196"/>
  <c r="G1196" s="1"/>
  <c r="D1196"/>
  <c r="B1196"/>
  <c r="A1196"/>
  <c r="F1195"/>
  <c r="G1195" s="1"/>
  <c r="D1195"/>
  <c r="B1195"/>
  <c r="A1195"/>
  <c r="F1194"/>
  <c r="G1194" s="1"/>
  <c r="D1194"/>
  <c r="B1194"/>
  <c r="A1194"/>
  <c r="F1193"/>
  <c r="G1193" s="1"/>
  <c r="D1193"/>
  <c r="B1193"/>
  <c r="A1193"/>
  <c r="F1192"/>
  <c r="G1192" s="1"/>
  <c r="D1192"/>
  <c r="B1192"/>
  <c r="A1192"/>
  <c r="F1191"/>
  <c r="G1191" s="1"/>
  <c r="D1191"/>
  <c r="A1191"/>
  <c r="F1190"/>
  <c r="G1190" s="1"/>
  <c r="D1190"/>
  <c r="A1190"/>
  <c r="F1189"/>
  <c r="G1189" s="1"/>
  <c r="D1189"/>
  <c r="A1189"/>
  <c r="F1188"/>
  <c r="G1188" s="1"/>
  <c r="D1188"/>
  <c r="A1188"/>
  <c r="F1185"/>
  <c r="G1185" s="1"/>
  <c r="D1185"/>
  <c r="B1185"/>
  <c r="A1185"/>
  <c r="F1184"/>
  <c r="G1184" s="1"/>
  <c r="D1184"/>
  <c r="B1184"/>
  <c r="A1184"/>
  <c r="F1183"/>
  <c r="G1183" s="1"/>
  <c r="D1183"/>
  <c r="B1183"/>
  <c r="A1183"/>
  <c r="F1182"/>
  <c r="G1182" s="1"/>
  <c r="D1182"/>
  <c r="B1182"/>
  <c r="A1182"/>
  <c r="F1181"/>
  <c r="G1181" s="1"/>
  <c r="D1181"/>
  <c r="B1181"/>
  <c r="A1181"/>
  <c r="F1180"/>
  <c r="G1180" s="1"/>
  <c r="D1180"/>
  <c r="B1180"/>
  <c r="A1180"/>
  <c r="F1179"/>
  <c r="G1179" s="1"/>
  <c r="D1179"/>
  <c r="A1179"/>
  <c r="F1178"/>
  <c r="G1178" s="1"/>
  <c r="D1178"/>
  <c r="A1178"/>
  <c r="F1175"/>
  <c r="G1175" s="1"/>
  <c r="D1175"/>
  <c r="B1175"/>
  <c r="A1175"/>
  <c r="F1174"/>
  <c r="G1174" s="1"/>
  <c r="D1174"/>
  <c r="B1174"/>
  <c r="A1174"/>
  <c r="F1173"/>
  <c r="G1173" s="1"/>
  <c r="D1173"/>
  <c r="B1173"/>
  <c r="A1173"/>
  <c r="F1172"/>
  <c r="G1172" s="1"/>
  <c r="D1172"/>
  <c r="B1172"/>
  <c r="A1172"/>
  <c r="F1171"/>
  <c r="G1171" s="1"/>
  <c r="D1171"/>
  <c r="B1171"/>
  <c r="A1171"/>
  <c r="F1170"/>
  <c r="G1170" s="1"/>
  <c r="D1170"/>
  <c r="B1170"/>
  <c r="A1170"/>
  <c r="F1169"/>
  <c r="G1169" s="1"/>
  <c r="D1169"/>
  <c r="B1169"/>
  <c r="A1169"/>
  <c r="F1168"/>
  <c r="G1168" s="1"/>
  <c r="D1168"/>
  <c r="B1168"/>
  <c r="A1168"/>
  <c r="F1167"/>
  <c r="G1167" s="1"/>
  <c r="D1167"/>
  <c r="B1167"/>
  <c r="A1167"/>
  <c r="F1166"/>
  <c r="G1166" s="1"/>
  <c r="D1166"/>
  <c r="B1166"/>
  <c r="A1166"/>
  <c r="F1165"/>
  <c r="G1165" s="1"/>
  <c r="D1165"/>
  <c r="A1165"/>
  <c r="D1164"/>
  <c r="A1164"/>
  <c r="D1163"/>
  <c r="A1163"/>
  <c r="D1162"/>
  <c r="A1162"/>
  <c r="B1155"/>
  <c r="G1154"/>
  <c r="B1154"/>
  <c r="B1153"/>
  <c r="B1152"/>
  <c r="F1146"/>
  <c r="G1146" s="1"/>
  <c r="D1146"/>
  <c r="B1146"/>
  <c r="A1146"/>
  <c r="F1145"/>
  <c r="G1145" s="1"/>
  <c r="D1145"/>
  <c r="B1145"/>
  <c r="A1145"/>
  <c r="F1144"/>
  <c r="G1144" s="1"/>
  <c r="D1144"/>
  <c r="B1144"/>
  <c r="A1144"/>
  <c r="F1143"/>
  <c r="G1143" s="1"/>
  <c r="D1143"/>
  <c r="B1143"/>
  <c r="A1143"/>
  <c r="F1142"/>
  <c r="G1142" s="1"/>
  <c r="D1142"/>
  <c r="B1142"/>
  <c r="A1142"/>
  <c r="F1141"/>
  <c r="G1141" s="1"/>
  <c r="D1141"/>
  <c r="B1141"/>
  <c r="A1141"/>
  <c r="F1140"/>
  <c r="G1140" s="1"/>
  <c r="D1140"/>
  <c r="A1140"/>
  <c r="F1139"/>
  <c r="G1139" s="1"/>
  <c r="D1139"/>
  <c r="A1139"/>
  <c r="F1138"/>
  <c r="G1138" s="1"/>
  <c r="D1138"/>
  <c r="A1138"/>
  <c r="F1135"/>
  <c r="G1135" s="1"/>
  <c r="D1135"/>
  <c r="B1135"/>
  <c r="A1135"/>
  <c r="F1134"/>
  <c r="G1134" s="1"/>
  <c r="D1134"/>
  <c r="B1134"/>
  <c r="A1134"/>
  <c r="F1133"/>
  <c r="G1133" s="1"/>
  <c r="D1133"/>
  <c r="B1133"/>
  <c r="A1133"/>
  <c r="F1132"/>
  <c r="G1132" s="1"/>
  <c r="D1132"/>
  <c r="B1132"/>
  <c r="A1132"/>
  <c r="F1131"/>
  <c r="G1131" s="1"/>
  <c r="D1131"/>
  <c r="B1131"/>
  <c r="A1131"/>
  <c r="F1130"/>
  <c r="G1130" s="1"/>
  <c r="D1130"/>
  <c r="B1130"/>
  <c r="A1130"/>
  <c r="F1129"/>
  <c r="G1129" s="1"/>
  <c r="D1129"/>
  <c r="A1129"/>
  <c r="F1128"/>
  <c r="G1128" s="1"/>
  <c r="D1128"/>
  <c r="A1128"/>
  <c r="F1125"/>
  <c r="G1125" s="1"/>
  <c r="D1125"/>
  <c r="B1125"/>
  <c r="A1125"/>
  <c r="F1124"/>
  <c r="G1124" s="1"/>
  <c r="D1124"/>
  <c r="B1124"/>
  <c r="A1124"/>
  <c r="F1123"/>
  <c r="G1123" s="1"/>
  <c r="D1123"/>
  <c r="B1123"/>
  <c r="A1123"/>
  <c r="F1122"/>
  <c r="G1122" s="1"/>
  <c r="D1122"/>
  <c r="B1122"/>
  <c r="A1122"/>
  <c r="F1121"/>
  <c r="G1121" s="1"/>
  <c r="D1121"/>
  <c r="B1121"/>
  <c r="A1121"/>
  <c r="F1120"/>
  <c r="G1120" s="1"/>
  <c r="D1120"/>
  <c r="B1120"/>
  <c r="A1120"/>
  <c r="F1119"/>
  <c r="G1119" s="1"/>
  <c r="D1119"/>
  <c r="B1119"/>
  <c r="A1119"/>
  <c r="F1118"/>
  <c r="G1118" s="1"/>
  <c r="D1118"/>
  <c r="B1118"/>
  <c r="A1118"/>
  <c r="F1117"/>
  <c r="G1117" s="1"/>
  <c r="D1117"/>
  <c r="B1117"/>
  <c r="A1117"/>
  <c r="F1116"/>
  <c r="G1116" s="1"/>
  <c r="D1116"/>
  <c r="B1116"/>
  <c r="A1116"/>
  <c r="F1115"/>
  <c r="G1115" s="1"/>
  <c r="D1115"/>
  <c r="B1115"/>
  <c r="A1115"/>
  <c r="F1114"/>
  <c r="G1114" s="1"/>
  <c r="D1114"/>
  <c r="A1114"/>
  <c r="D1113"/>
  <c r="A1113"/>
  <c r="D1112"/>
  <c r="A1112"/>
  <c r="B1105"/>
  <c r="G1104"/>
  <c r="B1104"/>
  <c r="B1103"/>
  <c r="B1102"/>
  <c r="F1096"/>
  <c r="G1096" s="1"/>
  <c r="D1096"/>
  <c r="B1096"/>
  <c r="A1096"/>
  <c r="F1095"/>
  <c r="G1095" s="1"/>
  <c r="D1095"/>
  <c r="B1095"/>
  <c r="A1095"/>
  <c r="F1094"/>
  <c r="G1094" s="1"/>
  <c r="D1094"/>
  <c r="B1094"/>
  <c r="A1094"/>
  <c r="F1093"/>
  <c r="G1093" s="1"/>
  <c r="D1093"/>
  <c r="B1093"/>
  <c r="A1093"/>
  <c r="F1092"/>
  <c r="G1092" s="1"/>
  <c r="D1092"/>
  <c r="B1092"/>
  <c r="A1092"/>
  <c r="F1091"/>
  <c r="G1091" s="1"/>
  <c r="D1091"/>
  <c r="B1091"/>
  <c r="A1091"/>
  <c r="F1090"/>
  <c r="G1090" s="1"/>
  <c r="D1090"/>
  <c r="B1090"/>
  <c r="A1090"/>
  <c r="F1089"/>
  <c r="G1089" s="1"/>
  <c r="D1089"/>
  <c r="B1089"/>
  <c r="A1089"/>
  <c r="F1088"/>
  <c r="G1088" s="1"/>
  <c r="D1088"/>
  <c r="A1088"/>
  <c r="F1085"/>
  <c r="G1085" s="1"/>
  <c r="D1085"/>
  <c r="B1085"/>
  <c r="A1085"/>
  <c r="F1084"/>
  <c r="G1084" s="1"/>
  <c r="D1084"/>
  <c r="B1084"/>
  <c r="A1084"/>
  <c r="F1083"/>
  <c r="G1083" s="1"/>
  <c r="D1083"/>
  <c r="B1083"/>
  <c r="A1083"/>
  <c r="F1082"/>
  <c r="G1082" s="1"/>
  <c r="D1082"/>
  <c r="B1082"/>
  <c r="A1082"/>
  <c r="F1081"/>
  <c r="G1081" s="1"/>
  <c r="D1081"/>
  <c r="B1081"/>
  <c r="A1081"/>
  <c r="F1080"/>
  <c r="G1080" s="1"/>
  <c r="D1080"/>
  <c r="B1080"/>
  <c r="A1080"/>
  <c r="F1079"/>
  <c r="G1079" s="1"/>
  <c r="D1079"/>
  <c r="A1079"/>
  <c r="F1078"/>
  <c r="G1078" s="1"/>
  <c r="D1078"/>
  <c r="A1078"/>
  <c r="F1075"/>
  <c r="G1075" s="1"/>
  <c r="D1075"/>
  <c r="B1075"/>
  <c r="A1075"/>
  <c r="F1074"/>
  <c r="G1074" s="1"/>
  <c r="D1074"/>
  <c r="B1074"/>
  <c r="A1074"/>
  <c r="F1073"/>
  <c r="G1073" s="1"/>
  <c r="D1073"/>
  <c r="B1073"/>
  <c r="A1073"/>
  <c r="F1072"/>
  <c r="G1072" s="1"/>
  <c r="D1072"/>
  <c r="B1072"/>
  <c r="A1072"/>
  <c r="F1071"/>
  <c r="G1071" s="1"/>
  <c r="D1071"/>
  <c r="A1071"/>
  <c r="F1070"/>
  <c r="G1070" s="1"/>
  <c r="D1070"/>
  <c r="A1070"/>
  <c r="D1069"/>
  <c r="A1069"/>
  <c r="D1068"/>
  <c r="A1068"/>
  <c r="F1067"/>
  <c r="G1067" s="1"/>
  <c r="D1067"/>
  <c r="A1067"/>
  <c r="F1066"/>
  <c r="G1066" s="1"/>
  <c r="D1066"/>
  <c r="A1066"/>
  <c r="F1065"/>
  <c r="G1065" s="1"/>
  <c r="D1065"/>
  <c r="A1065"/>
  <c r="F1064"/>
  <c r="G1064" s="1"/>
  <c r="D1064"/>
  <c r="A1064"/>
  <c r="F1063"/>
  <c r="G1063" s="1"/>
  <c r="D1063"/>
  <c r="A1063"/>
  <c r="F1062"/>
  <c r="G1062" s="1"/>
  <c r="D1062"/>
  <c r="A1062"/>
  <c r="B1055"/>
  <c r="G1054"/>
  <c r="B1054"/>
  <c r="B1053"/>
  <c r="B1052"/>
  <c r="F1046"/>
  <c r="G1046" s="1"/>
  <c r="D1046"/>
  <c r="B1046"/>
  <c r="A1046"/>
  <c r="F1045"/>
  <c r="G1045" s="1"/>
  <c r="D1045"/>
  <c r="B1045"/>
  <c r="A1045"/>
  <c r="F1044"/>
  <c r="G1044" s="1"/>
  <c r="D1044"/>
  <c r="B1044"/>
  <c r="A1044"/>
  <c r="F1043"/>
  <c r="G1043" s="1"/>
  <c r="D1043"/>
  <c r="B1043"/>
  <c r="A1043"/>
  <c r="F1042"/>
  <c r="G1042" s="1"/>
  <c r="D1042"/>
  <c r="B1042"/>
  <c r="A1042"/>
  <c r="F1041"/>
  <c r="G1041" s="1"/>
  <c r="D1041"/>
  <c r="B1041"/>
  <c r="A1041"/>
  <c r="F1040"/>
  <c r="G1040" s="1"/>
  <c r="D1040"/>
  <c r="B1040"/>
  <c r="A1040"/>
  <c r="F1039"/>
  <c r="G1039" s="1"/>
  <c r="D1039"/>
  <c r="A1039"/>
  <c r="F1038"/>
  <c r="G1038" s="1"/>
  <c r="D1038"/>
  <c r="A1038"/>
  <c r="F1035"/>
  <c r="G1035" s="1"/>
  <c r="D1035"/>
  <c r="B1035"/>
  <c r="A1035"/>
  <c r="F1034"/>
  <c r="G1034" s="1"/>
  <c r="D1034"/>
  <c r="B1034"/>
  <c r="A1034"/>
  <c r="F1033"/>
  <c r="G1033" s="1"/>
  <c r="D1033"/>
  <c r="B1033"/>
  <c r="A1033"/>
  <c r="F1032"/>
  <c r="G1032" s="1"/>
  <c r="D1032"/>
  <c r="B1032"/>
  <c r="A1032"/>
  <c r="F1031"/>
  <c r="G1031" s="1"/>
  <c r="D1031"/>
  <c r="B1031"/>
  <c r="A1031"/>
  <c r="F1030"/>
  <c r="G1030" s="1"/>
  <c r="D1030"/>
  <c r="B1030"/>
  <c r="A1030"/>
  <c r="F1029"/>
  <c r="G1029" s="1"/>
  <c r="D1029"/>
  <c r="A1029"/>
  <c r="F1028"/>
  <c r="G1028" s="1"/>
  <c r="D1028"/>
  <c r="A1028"/>
  <c r="F1025"/>
  <c r="G1025" s="1"/>
  <c r="D1025"/>
  <c r="B1025"/>
  <c r="A1025"/>
  <c r="F1024"/>
  <c r="G1024" s="1"/>
  <c r="D1024"/>
  <c r="B1024"/>
  <c r="A1024"/>
  <c r="F1023"/>
  <c r="G1023" s="1"/>
  <c r="D1023"/>
  <c r="B1023"/>
  <c r="A1023"/>
  <c r="F1022"/>
  <c r="G1022" s="1"/>
  <c r="D1022"/>
  <c r="B1022"/>
  <c r="A1022"/>
  <c r="F1021"/>
  <c r="G1021" s="1"/>
  <c r="D1021"/>
  <c r="B1021"/>
  <c r="A1021"/>
  <c r="F1020"/>
  <c r="G1020" s="1"/>
  <c r="D1020"/>
  <c r="B1020"/>
  <c r="A1020"/>
  <c r="F1019"/>
  <c r="G1019" s="1"/>
  <c r="D1019"/>
  <c r="B1019"/>
  <c r="A1019"/>
  <c r="F1018"/>
  <c r="G1018" s="1"/>
  <c r="D1018"/>
  <c r="B1018"/>
  <c r="A1018"/>
  <c r="F1017"/>
  <c r="G1017" s="1"/>
  <c r="D1017"/>
  <c r="B1017"/>
  <c r="A1017"/>
  <c r="F1016"/>
  <c r="G1016" s="1"/>
  <c r="D1016"/>
  <c r="B1016"/>
  <c r="A1016"/>
  <c r="F1015"/>
  <c r="G1015" s="1"/>
  <c r="D1015"/>
  <c r="A1015"/>
  <c r="F1014"/>
  <c r="G1014" s="1"/>
  <c r="D1014"/>
  <c r="A1014"/>
  <c r="F1013"/>
  <c r="G1013" s="1"/>
  <c r="D1013"/>
  <c r="A1013"/>
  <c r="F1012"/>
  <c r="G1012" s="1"/>
  <c r="D1012"/>
  <c r="A1012"/>
  <c r="B1005"/>
  <c r="G1004"/>
  <c r="B1004"/>
  <c r="B1003"/>
  <c r="B1002"/>
  <c r="F996"/>
  <c r="G996" s="1"/>
  <c r="D996"/>
  <c r="B996"/>
  <c r="A996"/>
  <c r="F995"/>
  <c r="G995" s="1"/>
  <c r="D995"/>
  <c r="B995"/>
  <c r="A995"/>
  <c r="F994"/>
  <c r="G994" s="1"/>
  <c r="D994"/>
  <c r="B994"/>
  <c r="A994"/>
  <c r="F993"/>
  <c r="G993" s="1"/>
  <c r="D993"/>
  <c r="B993"/>
  <c r="A993"/>
  <c r="F992"/>
  <c r="G992" s="1"/>
  <c r="D992"/>
  <c r="B992"/>
  <c r="A992"/>
  <c r="F991"/>
  <c r="G991" s="1"/>
  <c r="D991"/>
  <c r="B991"/>
  <c r="A991"/>
  <c r="F990"/>
  <c r="G990" s="1"/>
  <c r="D990"/>
  <c r="B990"/>
  <c r="A990"/>
  <c r="F989"/>
  <c r="G989" s="1"/>
  <c r="D989"/>
  <c r="A989"/>
  <c r="F988"/>
  <c r="G988" s="1"/>
  <c r="D988"/>
  <c r="A988"/>
  <c r="F985"/>
  <c r="G985" s="1"/>
  <c r="D985"/>
  <c r="B985"/>
  <c r="A985"/>
  <c r="F984"/>
  <c r="G984" s="1"/>
  <c r="D984"/>
  <c r="B984"/>
  <c r="A984"/>
  <c r="F983"/>
  <c r="G983" s="1"/>
  <c r="D983"/>
  <c r="B983"/>
  <c r="A983"/>
  <c r="F982"/>
  <c r="G982" s="1"/>
  <c r="D982"/>
  <c r="B982"/>
  <c r="A982"/>
  <c r="F981"/>
  <c r="G981" s="1"/>
  <c r="D981"/>
  <c r="B981"/>
  <c r="A981"/>
  <c r="F980"/>
  <c r="G980" s="1"/>
  <c r="D980"/>
  <c r="B980"/>
  <c r="A980"/>
  <c r="F979"/>
  <c r="G979" s="1"/>
  <c r="D979"/>
  <c r="A979"/>
  <c r="F978"/>
  <c r="G978" s="1"/>
  <c r="D978"/>
  <c r="A978"/>
  <c r="F975"/>
  <c r="G975" s="1"/>
  <c r="D975"/>
  <c r="B975"/>
  <c r="A975"/>
  <c r="F974"/>
  <c r="G974" s="1"/>
  <c r="D974"/>
  <c r="B974"/>
  <c r="A974"/>
  <c r="F973"/>
  <c r="G973" s="1"/>
  <c r="D973"/>
  <c r="B973"/>
  <c r="A973"/>
  <c r="F972"/>
  <c r="G972" s="1"/>
  <c r="D972"/>
  <c r="B972"/>
  <c r="A972"/>
  <c r="F971"/>
  <c r="G971" s="1"/>
  <c r="D971"/>
  <c r="B971"/>
  <c r="A971"/>
  <c r="F970"/>
  <c r="G970" s="1"/>
  <c r="D970"/>
  <c r="B970"/>
  <c r="A970"/>
  <c r="F969"/>
  <c r="G969" s="1"/>
  <c r="D969"/>
  <c r="B969"/>
  <c r="A969"/>
  <c r="F968"/>
  <c r="G968" s="1"/>
  <c r="D968"/>
  <c r="B968"/>
  <c r="A968"/>
  <c r="F967"/>
  <c r="G967" s="1"/>
  <c r="D967"/>
  <c r="A967"/>
  <c r="F966"/>
  <c r="G966" s="1"/>
  <c r="D966"/>
  <c r="A966"/>
  <c r="F965"/>
  <c r="G965" s="1"/>
  <c r="D965"/>
  <c r="A965"/>
  <c r="D964"/>
  <c r="A964"/>
  <c r="D963"/>
  <c r="A963"/>
  <c r="D962"/>
  <c r="A962"/>
  <c r="B955"/>
  <c r="G954"/>
  <c r="B954"/>
  <c r="B953"/>
  <c r="B952"/>
  <c r="F946"/>
  <c r="G946" s="1"/>
  <c r="D946"/>
  <c r="B946"/>
  <c r="A946"/>
  <c r="F945"/>
  <c r="G945" s="1"/>
  <c r="D945"/>
  <c r="B945"/>
  <c r="A945"/>
  <c r="F944"/>
  <c r="G944" s="1"/>
  <c r="D944"/>
  <c r="B944"/>
  <c r="A944"/>
  <c r="F943"/>
  <c r="G943" s="1"/>
  <c r="D943"/>
  <c r="B943"/>
  <c r="A943"/>
  <c r="F942"/>
  <c r="G942" s="1"/>
  <c r="D942"/>
  <c r="B942"/>
  <c r="A942"/>
  <c r="F941"/>
  <c r="G941" s="1"/>
  <c r="D941"/>
  <c r="B941"/>
  <c r="A941"/>
  <c r="F940"/>
  <c r="G940" s="1"/>
  <c r="D940"/>
  <c r="B940"/>
  <c r="A940"/>
  <c r="F939"/>
  <c r="G939" s="1"/>
  <c r="D939"/>
  <c r="A939"/>
  <c r="F938"/>
  <c r="G938" s="1"/>
  <c r="D938"/>
  <c r="A938"/>
  <c r="F935"/>
  <c r="G935" s="1"/>
  <c r="D935"/>
  <c r="B935"/>
  <c r="A935"/>
  <c r="F934"/>
  <c r="G934" s="1"/>
  <c r="D934"/>
  <c r="B934"/>
  <c r="A934"/>
  <c r="F933"/>
  <c r="G933" s="1"/>
  <c r="D933"/>
  <c r="B933"/>
  <c r="A933"/>
  <c r="F932"/>
  <c r="G932" s="1"/>
  <c r="D932"/>
  <c r="B932"/>
  <c r="A932"/>
  <c r="F931"/>
  <c r="G931" s="1"/>
  <c r="D931"/>
  <c r="B931"/>
  <c r="A931"/>
  <c r="F930"/>
  <c r="G930" s="1"/>
  <c r="D930"/>
  <c r="B930"/>
  <c r="A930"/>
  <c r="F929"/>
  <c r="G929" s="1"/>
  <c r="D929"/>
  <c r="A929"/>
  <c r="F928"/>
  <c r="G928" s="1"/>
  <c r="D928"/>
  <c r="A928"/>
  <c r="F925"/>
  <c r="G925" s="1"/>
  <c r="D925"/>
  <c r="B925"/>
  <c r="A925"/>
  <c r="F924"/>
  <c r="G924" s="1"/>
  <c r="D924"/>
  <c r="B924"/>
  <c r="A924"/>
  <c r="F923"/>
  <c r="G923" s="1"/>
  <c r="D923"/>
  <c r="B923"/>
  <c r="A923"/>
  <c r="F922"/>
  <c r="G922" s="1"/>
  <c r="D922"/>
  <c r="B922"/>
  <c r="A922"/>
  <c r="F921"/>
  <c r="G921" s="1"/>
  <c r="D921"/>
  <c r="B921"/>
  <c r="A921"/>
  <c r="F920"/>
  <c r="G920" s="1"/>
  <c r="D920"/>
  <c r="B920"/>
  <c r="A920"/>
  <c r="F919"/>
  <c r="G919" s="1"/>
  <c r="D919"/>
  <c r="B919"/>
  <c r="A919"/>
  <c r="F918"/>
  <c r="G918" s="1"/>
  <c r="D918"/>
  <c r="B918"/>
  <c r="A918"/>
  <c r="F917"/>
  <c r="G917" s="1"/>
  <c r="D917"/>
  <c r="B917"/>
  <c r="A917"/>
  <c r="F916"/>
  <c r="G916" s="1"/>
  <c r="D916"/>
  <c r="B916"/>
  <c r="A916"/>
  <c r="F915"/>
  <c r="G915" s="1"/>
  <c r="D915"/>
  <c r="B915"/>
  <c r="A915"/>
  <c r="F914"/>
  <c r="G914" s="1"/>
  <c r="D914"/>
  <c r="A914"/>
  <c r="F913"/>
  <c r="G913" s="1"/>
  <c r="D913"/>
  <c r="A913"/>
  <c r="F912"/>
  <c r="G912" s="1"/>
  <c r="D912"/>
  <c r="A912"/>
  <c r="B905"/>
  <c r="G904"/>
  <c r="B904"/>
  <c r="B903"/>
  <c r="B902"/>
  <c r="F896"/>
  <c r="G896" s="1"/>
  <c r="D896"/>
  <c r="B896"/>
  <c r="A896"/>
  <c r="F895"/>
  <c r="G895" s="1"/>
  <c r="D895"/>
  <c r="B895"/>
  <c r="A895"/>
  <c r="F894"/>
  <c r="G894" s="1"/>
  <c r="D894"/>
  <c r="B894"/>
  <c r="A894"/>
  <c r="F893"/>
  <c r="G893" s="1"/>
  <c r="D893"/>
  <c r="A893"/>
  <c r="F892"/>
  <c r="G892" s="1"/>
  <c r="D892"/>
  <c r="A892"/>
  <c r="F891"/>
  <c r="G891" s="1"/>
  <c r="D891"/>
  <c r="A891"/>
  <c r="F890"/>
  <c r="G890" s="1"/>
  <c r="D890"/>
  <c r="B890"/>
  <c r="A890"/>
  <c r="F889"/>
  <c r="G889" s="1"/>
  <c r="D889"/>
  <c r="A889"/>
  <c r="F888"/>
  <c r="G888" s="1"/>
  <c r="D888"/>
  <c r="A888"/>
  <c r="F885"/>
  <c r="G885" s="1"/>
  <c r="D885"/>
  <c r="B885"/>
  <c r="A885"/>
  <c r="F884"/>
  <c r="G884" s="1"/>
  <c r="D884"/>
  <c r="B884"/>
  <c r="A884"/>
  <c r="F883"/>
  <c r="G883" s="1"/>
  <c r="D883"/>
  <c r="B883"/>
  <c r="A883"/>
  <c r="F882"/>
  <c r="G882" s="1"/>
  <c r="D882"/>
  <c r="B882"/>
  <c r="A882"/>
  <c r="F881"/>
  <c r="G881" s="1"/>
  <c r="D881"/>
  <c r="B881"/>
  <c r="A881"/>
  <c r="F880"/>
  <c r="G880" s="1"/>
  <c r="D880"/>
  <c r="B880"/>
  <c r="A880"/>
  <c r="F879"/>
  <c r="G879" s="1"/>
  <c r="D879"/>
  <c r="A879"/>
  <c r="F878"/>
  <c r="G878" s="1"/>
  <c r="D878"/>
  <c r="A878"/>
  <c r="F875"/>
  <c r="G875" s="1"/>
  <c r="D875"/>
  <c r="B875"/>
  <c r="A875"/>
  <c r="F874"/>
  <c r="G874" s="1"/>
  <c r="D874"/>
  <c r="B874"/>
  <c r="A874"/>
  <c r="F873"/>
  <c r="G873" s="1"/>
  <c r="D873"/>
  <c r="B873"/>
  <c r="A873"/>
  <c r="F872"/>
  <c r="G872" s="1"/>
  <c r="D872"/>
  <c r="B872"/>
  <c r="A872"/>
  <c r="F871"/>
  <c r="G871" s="1"/>
  <c r="D871"/>
  <c r="B871"/>
  <c r="A871"/>
  <c r="F870"/>
  <c r="G870" s="1"/>
  <c r="D870"/>
  <c r="B870"/>
  <c r="A870"/>
  <c r="F869"/>
  <c r="G869" s="1"/>
  <c r="D869"/>
  <c r="B869"/>
  <c r="A869"/>
  <c r="F868"/>
  <c r="G868" s="1"/>
  <c r="D868"/>
  <c r="B868"/>
  <c r="A868"/>
  <c r="F867"/>
  <c r="G867" s="1"/>
  <c r="D867"/>
  <c r="A867"/>
  <c r="F866"/>
  <c r="G866" s="1"/>
  <c r="D866"/>
  <c r="A866"/>
  <c r="F865"/>
  <c r="G865" s="1"/>
  <c r="D865"/>
  <c r="A865"/>
  <c r="D864"/>
  <c r="A864"/>
  <c r="D863"/>
  <c r="A863"/>
  <c r="D862"/>
  <c r="A862"/>
  <c r="B855"/>
  <c r="G854"/>
  <c r="B854"/>
  <c r="B853"/>
  <c r="B852"/>
  <c r="F846"/>
  <c r="G846" s="1"/>
  <c r="D846"/>
  <c r="B846"/>
  <c r="A846"/>
  <c r="F845"/>
  <c r="G845" s="1"/>
  <c r="D845"/>
  <c r="B845"/>
  <c r="A845"/>
  <c r="F844"/>
  <c r="G844" s="1"/>
  <c r="D844"/>
  <c r="B844"/>
  <c r="A844"/>
  <c r="F843"/>
  <c r="G843" s="1"/>
  <c r="D843"/>
  <c r="B843"/>
  <c r="A843"/>
  <c r="F842"/>
  <c r="G842" s="1"/>
  <c r="D842"/>
  <c r="B842"/>
  <c r="A842"/>
  <c r="F841"/>
  <c r="G841" s="1"/>
  <c r="D841"/>
  <c r="B841"/>
  <c r="A841"/>
  <c r="F840"/>
  <c r="G840" s="1"/>
  <c r="D840"/>
  <c r="B840"/>
  <c r="A840"/>
  <c r="F839"/>
  <c r="G839" s="1"/>
  <c r="D839"/>
  <c r="A839"/>
  <c r="F838"/>
  <c r="G838" s="1"/>
  <c r="D838"/>
  <c r="A838"/>
  <c r="F835"/>
  <c r="G835" s="1"/>
  <c r="D835"/>
  <c r="B835"/>
  <c r="A835"/>
  <c r="F834"/>
  <c r="G834" s="1"/>
  <c r="D834"/>
  <c r="B834"/>
  <c r="A834"/>
  <c r="F833"/>
  <c r="G833" s="1"/>
  <c r="D833"/>
  <c r="B833"/>
  <c r="A833"/>
  <c r="F832"/>
  <c r="G832" s="1"/>
  <c r="D832"/>
  <c r="B832"/>
  <c r="A832"/>
  <c r="F831"/>
  <c r="G831" s="1"/>
  <c r="D831"/>
  <c r="B831"/>
  <c r="A831"/>
  <c r="F830"/>
  <c r="G830" s="1"/>
  <c r="D830"/>
  <c r="B830"/>
  <c r="A830"/>
  <c r="F829"/>
  <c r="G829" s="1"/>
  <c r="D829"/>
  <c r="A829"/>
  <c r="F828"/>
  <c r="G828" s="1"/>
  <c r="D828"/>
  <c r="A828"/>
  <c r="F825"/>
  <c r="G825" s="1"/>
  <c r="D825"/>
  <c r="B825"/>
  <c r="A825"/>
  <c r="F824"/>
  <c r="G824" s="1"/>
  <c r="D824"/>
  <c r="B824"/>
  <c r="A824"/>
  <c r="F823"/>
  <c r="G823" s="1"/>
  <c r="D823"/>
  <c r="B823"/>
  <c r="A823"/>
  <c r="F822"/>
  <c r="G822" s="1"/>
  <c r="D822"/>
  <c r="B822"/>
  <c r="A822"/>
  <c r="F821"/>
  <c r="G821" s="1"/>
  <c r="D821"/>
  <c r="B821"/>
  <c r="A821"/>
  <c r="F820"/>
  <c r="G820" s="1"/>
  <c r="D820"/>
  <c r="B820"/>
  <c r="A820"/>
  <c r="F819"/>
  <c r="G819" s="1"/>
  <c r="D819"/>
  <c r="B819"/>
  <c r="A819"/>
  <c r="F818"/>
  <c r="G818" s="1"/>
  <c r="D818"/>
  <c r="B818"/>
  <c r="A818"/>
  <c r="F817"/>
  <c r="G817" s="1"/>
  <c r="D817"/>
  <c r="A817"/>
  <c r="F816"/>
  <c r="G816" s="1"/>
  <c r="D816"/>
  <c r="A816"/>
  <c r="F815"/>
  <c r="G815" s="1"/>
  <c r="D815"/>
  <c r="A815"/>
  <c r="D814"/>
  <c r="A814"/>
  <c r="D813"/>
  <c r="A813"/>
  <c r="D812"/>
  <c r="A812"/>
  <c r="B805"/>
  <c r="G804"/>
  <c r="B804"/>
  <c r="B803"/>
  <c r="B802"/>
  <c r="F796"/>
  <c r="G796" s="1"/>
  <c r="D796"/>
  <c r="B796"/>
  <c r="A796"/>
  <c r="F795"/>
  <c r="G795" s="1"/>
  <c r="D795"/>
  <c r="B795"/>
  <c r="A795"/>
  <c r="F794"/>
  <c r="G794" s="1"/>
  <c r="D794"/>
  <c r="B794"/>
  <c r="A794"/>
  <c r="F793"/>
  <c r="G793" s="1"/>
  <c r="D793"/>
  <c r="B793"/>
  <c r="A793"/>
  <c r="F792"/>
  <c r="G792" s="1"/>
  <c r="D792"/>
  <c r="B792"/>
  <c r="A792"/>
  <c r="F791"/>
  <c r="G791" s="1"/>
  <c r="D791"/>
  <c r="B791"/>
  <c r="A791"/>
  <c r="F790"/>
  <c r="G790" s="1"/>
  <c r="D790"/>
  <c r="A790"/>
  <c r="F789"/>
  <c r="G789" s="1"/>
  <c r="D789"/>
  <c r="A789"/>
  <c r="F788"/>
  <c r="G788" s="1"/>
  <c r="D788"/>
  <c r="A788"/>
  <c r="F785"/>
  <c r="G785" s="1"/>
  <c r="D785"/>
  <c r="B785"/>
  <c r="A785"/>
  <c r="F784"/>
  <c r="G784" s="1"/>
  <c r="D784"/>
  <c r="B784"/>
  <c r="A784"/>
  <c r="F783"/>
  <c r="G783" s="1"/>
  <c r="D783"/>
  <c r="B783"/>
  <c r="A783"/>
  <c r="F782"/>
  <c r="G782" s="1"/>
  <c r="D782"/>
  <c r="B782"/>
  <c r="A782"/>
  <c r="F781"/>
  <c r="G781" s="1"/>
  <c r="D781"/>
  <c r="B781"/>
  <c r="A781"/>
  <c r="F780"/>
  <c r="G780" s="1"/>
  <c r="D780"/>
  <c r="B780"/>
  <c r="A780"/>
  <c r="F779"/>
  <c r="G779" s="1"/>
  <c r="D779"/>
  <c r="A779"/>
  <c r="F778"/>
  <c r="G778" s="1"/>
  <c r="D778"/>
  <c r="A778"/>
  <c r="F775"/>
  <c r="G775" s="1"/>
  <c r="D775"/>
  <c r="B775"/>
  <c r="A775"/>
  <c r="F774"/>
  <c r="G774" s="1"/>
  <c r="D774"/>
  <c r="B774"/>
  <c r="A774"/>
  <c r="F773"/>
  <c r="G773" s="1"/>
  <c r="D773"/>
  <c r="B773"/>
  <c r="A773"/>
  <c r="F772"/>
  <c r="G772" s="1"/>
  <c r="D772"/>
  <c r="B772"/>
  <c r="A772"/>
  <c r="F771"/>
  <c r="G771" s="1"/>
  <c r="D771"/>
  <c r="B771"/>
  <c r="A771"/>
  <c r="F770"/>
  <c r="G770" s="1"/>
  <c r="D770"/>
  <c r="A770"/>
  <c r="F769"/>
  <c r="G769" s="1"/>
  <c r="D769"/>
  <c r="A769"/>
  <c r="F768"/>
  <c r="G768" s="1"/>
  <c r="D768"/>
  <c r="A768"/>
  <c r="F767"/>
  <c r="G767" s="1"/>
  <c r="D767"/>
  <c r="A767"/>
  <c r="F766"/>
  <c r="G766" s="1"/>
  <c r="D766"/>
  <c r="A766"/>
  <c r="F765"/>
  <c r="G765" s="1"/>
  <c r="D765"/>
  <c r="A765"/>
  <c r="D764"/>
  <c r="A764"/>
  <c r="D763"/>
  <c r="A763"/>
  <c r="F762"/>
  <c r="G762" s="1"/>
  <c r="D762"/>
  <c r="A762"/>
  <c r="B755"/>
  <c r="G754"/>
  <c r="B754"/>
  <c r="B753"/>
  <c r="B752"/>
  <c r="F746"/>
  <c r="G746" s="1"/>
  <c r="D746"/>
  <c r="B746"/>
  <c r="A746"/>
  <c r="F745"/>
  <c r="G745" s="1"/>
  <c r="D745"/>
  <c r="B745"/>
  <c r="A745"/>
  <c r="F744"/>
  <c r="G744" s="1"/>
  <c r="D744"/>
  <c r="B744"/>
  <c r="A744"/>
  <c r="F743"/>
  <c r="G743" s="1"/>
  <c r="D743"/>
  <c r="B743"/>
  <c r="A743"/>
  <c r="F742"/>
  <c r="G742" s="1"/>
  <c r="D742"/>
  <c r="B742"/>
  <c r="A742"/>
  <c r="F741"/>
  <c r="G741" s="1"/>
  <c r="D741"/>
  <c r="B741"/>
  <c r="A741"/>
  <c r="F740"/>
  <c r="G740" s="1"/>
  <c r="D740"/>
  <c r="B740"/>
  <c r="A740"/>
  <c r="F739"/>
  <c r="G739" s="1"/>
  <c r="D739"/>
  <c r="B739"/>
  <c r="A739"/>
  <c r="F738"/>
  <c r="G738" s="1"/>
  <c r="D738"/>
  <c r="A738"/>
  <c r="F735"/>
  <c r="G735" s="1"/>
  <c r="D735"/>
  <c r="B735"/>
  <c r="A735"/>
  <c r="F734"/>
  <c r="G734" s="1"/>
  <c r="D734"/>
  <c r="B734"/>
  <c r="A734"/>
  <c r="F733"/>
  <c r="G733" s="1"/>
  <c r="D733"/>
  <c r="B733"/>
  <c r="A733"/>
  <c r="F732"/>
  <c r="G732" s="1"/>
  <c r="D732"/>
  <c r="B732"/>
  <c r="A732"/>
  <c r="F731"/>
  <c r="G731" s="1"/>
  <c r="D731"/>
  <c r="B731"/>
  <c r="A731"/>
  <c r="F730"/>
  <c r="G730" s="1"/>
  <c r="D730"/>
  <c r="B730"/>
  <c r="A730"/>
  <c r="F729"/>
  <c r="G729" s="1"/>
  <c r="D729"/>
  <c r="A729"/>
  <c r="F728"/>
  <c r="G728" s="1"/>
  <c r="G736" s="1"/>
  <c r="D728"/>
  <c r="A728"/>
  <c r="F725"/>
  <c r="G725" s="1"/>
  <c r="D725"/>
  <c r="B725"/>
  <c r="A725"/>
  <c r="F724"/>
  <c r="G724" s="1"/>
  <c r="D724"/>
  <c r="B724"/>
  <c r="A724"/>
  <c r="F723"/>
  <c r="G723" s="1"/>
  <c r="D723"/>
  <c r="B723"/>
  <c r="A723"/>
  <c r="F722"/>
  <c r="G722" s="1"/>
  <c r="D722"/>
  <c r="B722"/>
  <c r="A722"/>
  <c r="F721"/>
  <c r="G721" s="1"/>
  <c r="D721"/>
  <c r="B721"/>
  <c r="A721"/>
  <c r="F720"/>
  <c r="G720" s="1"/>
  <c r="D720"/>
  <c r="B720"/>
  <c r="A720"/>
  <c r="F719"/>
  <c r="G719" s="1"/>
  <c r="D719"/>
  <c r="B719"/>
  <c r="A719"/>
  <c r="D718"/>
  <c r="A718"/>
  <c r="F717"/>
  <c r="G717" s="1"/>
  <c r="D717"/>
  <c r="A717"/>
  <c r="F716"/>
  <c r="G716" s="1"/>
  <c r="D716"/>
  <c r="A716"/>
  <c r="F715"/>
  <c r="G715" s="1"/>
  <c r="D715"/>
  <c r="A715"/>
  <c r="F714"/>
  <c r="G714" s="1"/>
  <c r="D714"/>
  <c r="A714"/>
  <c r="F713"/>
  <c r="G713" s="1"/>
  <c r="D713"/>
  <c r="A713"/>
  <c r="D712"/>
  <c r="A712"/>
  <c r="B705"/>
  <c r="G704"/>
  <c r="B704"/>
  <c r="B703"/>
  <c r="B702"/>
  <c r="F696"/>
  <c r="G696" s="1"/>
  <c r="D696"/>
  <c r="B696"/>
  <c r="A696"/>
  <c r="F695"/>
  <c r="G695" s="1"/>
  <c r="D695"/>
  <c r="B695"/>
  <c r="A695"/>
  <c r="F694"/>
  <c r="G694" s="1"/>
  <c r="D694"/>
  <c r="B694"/>
  <c r="A694"/>
  <c r="F693"/>
  <c r="G693" s="1"/>
  <c r="D693"/>
  <c r="B693"/>
  <c r="A693"/>
  <c r="F692"/>
  <c r="G692" s="1"/>
  <c r="D692"/>
  <c r="B692"/>
  <c r="A692"/>
  <c r="F691"/>
  <c r="G691" s="1"/>
  <c r="D691"/>
  <c r="B691"/>
  <c r="A691"/>
  <c r="F690"/>
  <c r="G690" s="1"/>
  <c r="D690"/>
  <c r="B690"/>
  <c r="A690"/>
  <c r="F689"/>
  <c r="G689" s="1"/>
  <c r="D689"/>
  <c r="B689"/>
  <c r="A689"/>
  <c r="F688"/>
  <c r="G688" s="1"/>
  <c r="G697" s="1"/>
  <c r="D688"/>
  <c r="A688"/>
  <c r="F685"/>
  <c r="G685" s="1"/>
  <c r="D685"/>
  <c r="B685"/>
  <c r="A685"/>
  <c r="F684"/>
  <c r="G684" s="1"/>
  <c r="D684"/>
  <c r="B684"/>
  <c r="A684"/>
  <c r="F683"/>
  <c r="G683" s="1"/>
  <c r="D683"/>
  <c r="B683"/>
  <c r="A683"/>
  <c r="F682"/>
  <c r="G682" s="1"/>
  <c r="D682"/>
  <c r="B682"/>
  <c r="A682"/>
  <c r="F681"/>
  <c r="G681" s="1"/>
  <c r="D681"/>
  <c r="B681"/>
  <c r="A681"/>
  <c r="F680"/>
  <c r="G680" s="1"/>
  <c r="D680"/>
  <c r="B680"/>
  <c r="A680"/>
  <c r="F679"/>
  <c r="G679" s="1"/>
  <c r="D679"/>
  <c r="A679"/>
  <c r="F678"/>
  <c r="G678" s="1"/>
  <c r="D678"/>
  <c r="A678"/>
  <c r="F675"/>
  <c r="G675" s="1"/>
  <c r="D675"/>
  <c r="B675"/>
  <c r="A675"/>
  <c r="F674"/>
  <c r="G674" s="1"/>
  <c r="D674"/>
  <c r="B674"/>
  <c r="A674"/>
  <c r="F673"/>
  <c r="G673" s="1"/>
  <c r="D673"/>
  <c r="B673"/>
  <c r="A673"/>
  <c r="F672"/>
  <c r="G672" s="1"/>
  <c r="D672"/>
  <c r="B672"/>
  <c r="A672"/>
  <c r="F671"/>
  <c r="G671" s="1"/>
  <c r="D671"/>
  <c r="B671"/>
  <c r="A671"/>
  <c r="F670"/>
  <c r="G670" s="1"/>
  <c r="D670"/>
  <c r="B670"/>
  <c r="A670"/>
  <c r="F669"/>
  <c r="G669" s="1"/>
  <c r="D669"/>
  <c r="A669"/>
  <c r="F668"/>
  <c r="G668" s="1"/>
  <c r="D668"/>
  <c r="A668"/>
  <c r="F667"/>
  <c r="G667" s="1"/>
  <c r="D667"/>
  <c r="A667"/>
  <c r="F666"/>
  <c r="G666" s="1"/>
  <c r="D666"/>
  <c r="A666"/>
  <c r="F665"/>
  <c r="G665" s="1"/>
  <c r="D665"/>
  <c r="A665"/>
  <c r="F664"/>
  <c r="G664" s="1"/>
  <c r="D664"/>
  <c r="A664"/>
  <c r="F663"/>
  <c r="G663" s="1"/>
  <c r="D663"/>
  <c r="A663"/>
  <c r="F662"/>
  <c r="G662" s="1"/>
  <c r="D662"/>
  <c r="A662"/>
  <c r="B655"/>
  <c r="G654"/>
  <c r="B654"/>
  <c r="B653"/>
  <c r="B652"/>
  <c r="F646"/>
  <c r="G646" s="1"/>
  <c r="D646"/>
  <c r="B646"/>
  <c r="A646"/>
  <c r="F645"/>
  <c r="G645" s="1"/>
  <c r="D645"/>
  <c r="B645"/>
  <c r="A645"/>
  <c r="F644"/>
  <c r="G644" s="1"/>
  <c r="D644"/>
  <c r="B644"/>
  <c r="A644"/>
  <c r="F643"/>
  <c r="G643" s="1"/>
  <c r="D643"/>
  <c r="B643"/>
  <c r="A643"/>
  <c r="F642"/>
  <c r="G642" s="1"/>
  <c r="D642"/>
  <c r="B642"/>
  <c r="A642"/>
  <c r="F641"/>
  <c r="G641" s="1"/>
  <c r="D641"/>
  <c r="B641"/>
  <c r="A641"/>
  <c r="F640"/>
  <c r="G640" s="1"/>
  <c r="D640"/>
  <c r="A640"/>
  <c r="F639"/>
  <c r="G639" s="1"/>
  <c r="D639"/>
  <c r="A639"/>
  <c r="F638"/>
  <c r="G638" s="1"/>
  <c r="D638"/>
  <c r="A638"/>
  <c r="F635"/>
  <c r="G635" s="1"/>
  <c r="D635"/>
  <c r="B635"/>
  <c r="A635"/>
  <c r="F634"/>
  <c r="G634" s="1"/>
  <c r="D634"/>
  <c r="B634"/>
  <c r="A634"/>
  <c r="F633"/>
  <c r="G633" s="1"/>
  <c r="D633"/>
  <c r="B633"/>
  <c r="A633"/>
  <c r="F632"/>
  <c r="G632" s="1"/>
  <c r="D632"/>
  <c r="B632"/>
  <c r="A632"/>
  <c r="F631"/>
  <c r="G631" s="1"/>
  <c r="D631"/>
  <c r="B631"/>
  <c r="A631"/>
  <c r="F630"/>
  <c r="G630" s="1"/>
  <c r="D630"/>
  <c r="B630"/>
  <c r="A630"/>
  <c r="F629"/>
  <c r="G629" s="1"/>
  <c r="D629"/>
  <c r="A629"/>
  <c r="F628"/>
  <c r="G628" s="1"/>
  <c r="D628"/>
  <c r="A628"/>
  <c r="F625"/>
  <c r="G625" s="1"/>
  <c r="D625"/>
  <c r="B625"/>
  <c r="A625"/>
  <c r="F624"/>
  <c r="G624" s="1"/>
  <c r="D624"/>
  <c r="B624"/>
  <c r="A624"/>
  <c r="F623"/>
  <c r="G623" s="1"/>
  <c r="D623"/>
  <c r="B623"/>
  <c r="A623"/>
  <c r="F622"/>
  <c r="G622" s="1"/>
  <c r="D622"/>
  <c r="B622"/>
  <c r="A622"/>
  <c r="F621"/>
  <c r="G621" s="1"/>
  <c r="D621"/>
  <c r="B621"/>
  <c r="A621"/>
  <c r="F620"/>
  <c r="G620" s="1"/>
  <c r="D620"/>
  <c r="B620"/>
  <c r="A620"/>
  <c r="F619"/>
  <c r="G619" s="1"/>
  <c r="D619"/>
  <c r="B619"/>
  <c r="A619"/>
  <c r="F618"/>
  <c r="G618" s="1"/>
  <c r="D618"/>
  <c r="B618"/>
  <c r="A618"/>
  <c r="F617"/>
  <c r="G617" s="1"/>
  <c r="D617"/>
  <c r="B617"/>
  <c r="A617"/>
  <c r="F616"/>
  <c r="G616" s="1"/>
  <c r="D616"/>
  <c r="B616"/>
  <c r="A616"/>
  <c r="D615"/>
  <c r="A615"/>
  <c r="D614"/>
  <c r="A614"/>
  <c r="F613"/>
  <c r="G613" s="1"/>
  <c r="D613"/>
  <c r="A613"/>
  <c r="D612"/>
  <c r="A612"/>
  <c r="B605"/>
  <c r="G604"/>
  <c r="B604"/>
  <c r="B603"/>
  <c r="B602"/>
  <c r="F596"/>
  <c r="G596" s="1"/>
  <c r="D596"/>
  <c r="B596"/>
  <c r="A596"/>
  <c r="F595"/>
  <c r="G595" s="1"/>
  <c r="D595"/>
  <c r="B595"/>
  <c r="A595"/>
  <c r="F594"/>
  <c r="G594" s="1"/>
  <c r="D594"/>
  <c r="B594"/>
  <c r="A594"/>
  <c r="F593"/>
  <c r="G593" s="1"/>
  <c r="D593"/>
  <c r="B593"/>
  <c r="A593"/>
  <c r="F592"/>
  <c r="G592" s="1"/>
  <c r="D592"/>
  <c r="B592"/>
  <c r="A592"/>
  <c r="F591"/>
  <c r="G591" s="1"/>
  <c r="D591"/>
  <c r="B591"/>
  <c r="A591"/>
  <c r="F590"/>
  <c r="G590" s="1"/>
  <c r="D590"/>
  <c r="A590"/>
  <c r="F589"/>
  <c r="G589" s="1"/>
  <c r="D589"/>
  <c r="A589"/>
  <c r="F588"/>
  <c r="G588" s="1"/>
  <c r="D588"/>
  <c r="A588"/>
  <c r="F585"/>
  <c r="G585" s="1"/>
  <c r="D585"/>
  <c r="B585"/>
  <c r="A585"/>
  <c r="F584"/>
  <c r="G584" s="1"/>
  <c r="D584"/>
  <c r="B584"/>
  <c r="A584"/>
  <c r="F583"/>
  <c r="G583" s="1"/>
  <c r="D583"/>
  <c r="B583"/>
  <c r="A583"/>
  <c r="F582"/>
  <c r="G582" s="1"/>
  <c r="D582"/>
  <c r="B582"/>
  <c r="A582"/>
  <c r="F581"/>
  <c r="G581" s="1"/>
  <c r="D581"/>
  <c r="B581"/>
  <c r="A581"/>
  <c r="F580"/>
  <c r="G580" s="1"/>
  <c r="D580"/>
  <c r="B580"/>
  <c r="A580"/>
  <c r="F579"/>
  <c r="G579" s="1"/>
  <c r="D579"/>
  <c r="A579"/>
  <c r="F578"/>
  <c r="G578" s="1"/>
  <c r="D578"/>
  <c r="A578"/>
  <c r="F575"/>
  <c r="G575" s="1"/>
  <c r="D575"/>
  <c r="B575"/>
  <c r="A575"/>
  <c r="F574"/>
  <c r="G574" s="1"/>
  <c r="D574"/>
  <c r="B574"/>
  <c r="A574"/>
  <c r="F573"/>
  <c r="G573" s="1"/>
  <c r="D573"/>
  <c r="B573"/>
  <c r="A573"/>
  <c r="F572"/>
  <c r="G572" s="1"/>
  <c r="D572"/>
  <c r="B572"/>
  <c r="A572"/>
  <c r="F571"/>
  <c r="G571" s="1"/>
  <c r="D571"/>
  <c r="B571"/>
  <c r="A571"/>
  <c r="F570"/>
  <c r="G570" s="1"/>
  <c r="D570"/>
  <c r="B570"/>
  <c r="A570"/>
  <c r="F569"/>
  <c r="G569" s="1"/>
  <c r="D569"/>
  <c r="B569"/>
  <c r="A569"/>
  <c r="F568"/>
  <c r="G568" s="1"/>
  <c r="D568"/>
  <c r="B568"/>
  <c r="A568"/>
  <c r="F567"/>
  <c r="G567" s="1"/>
  <c r="D567"/>
  <c r="B567"/>
  <c r="A567"/>
  <c r="F566"/>
  <c r="G566" s="1"/>
  <c r="D566"/>
  <c r="B566"/>
  <c r="A566"/>
  <c r="F565"/>
  <c r="G565" s="1"/>
  <c r="D565"/>
  <c r="B565"/>
  <c r="A565"/>
  <c r="F564"/>
  <c r="G564" s="1"/>
  <c r="D564"/>
  <c r="A564"/>
  <c r="D563"/>
  <c r="A563"/>
  <c r="D562"/>
  <c r="A562"/>
  <c r="B555"/>
  <c r="G554"/>
  <c r="B554"/>
  <c r="B553"/>
  <c r="B552"/>
  <c r="F546"/>
  <c r="G546" s="1"/>
  <c r="D546"/>
  <c r="B546"/>
  <c r="A546"/>
  <c r="F545"/>
  <c r="G545" s="1"/>
  <c r="D545"/>
  <c r="B545"/>
  <c r="A545"/>
  <c r="F544"/>
  <c r="G544" s="1"/>
  <c r="D544"/>
  <c r="B544"/>
  <c r="A544"/>
  <c r="F543"/>
  <c r="G543" s="1"/>
  <c r="D543"/>
  <c r="B543"/>
  <c r="A543"/>
  <c r="F542"/>
  <c r="G542" s="1"/>
  <c r="D542"/>
  <c r="B542"/>
  <c r="A542"/>
  <c r="F541"/>
  <c r="G541" s="1"/>
  <c r="D541"/>
  <c r="B541"/>
  <c r="A541"/>
  <c r="F540"/>
  <c r="G540" s="1"/>
  <c r="D540"/>
  <c r="B540"/>
  <c r="A540"/>
  <c r="F539"/>
  <c r="G539" s="1"/>
  <c r="D539"/>
  <c r="B539"/>
  <c r="A539"/>
  <c r="F538"/>
  <c r="G538" s="1"/>
  <c r="G547" s="1"/>
  <c r="D538"/>
  <c r="A538"/>
  <c r="F535"/>
  <c r="G535" s="1"/>
  <c r="D535"/>
  <c r="B535"/>
  <c r="A535"/>
  <c r="F534"/>
  <c r="G534" s="1"/>
  <c r="D534"/>
  <c r="B534"/>
  <c r="A534"/>
  <c r="F533"/>
  <c r="G533" s="1"/>
  <c r="D533"/>
  <c r="B533"/>
  <c r="A533"/>
  <c r="F532"/>
  <c r="G532" s="1"/>
  <c r="D532"/>
  <c r="B532"/>
  <c r="A532"/>
  <c r="F531"/>
  <c r="G531" s="1"/>
  <c r="D531"/>
  <c r="B531"/>
  <c r="A531"/>
  <c r="F530"/>
  <c r="G530" s="1"/>
  <c r="D530"/>
  <c r="B530"/>
  <c r="A530"/>
  <c r="F529"/>
  <c r="G529" s="1"/>
  <c r="D529"/>
  <c r="A529"/>
  <c r="F528"/>
  <c r="G528" s="1"/>
  <c r="D528"/>
  <c r="A528"/>
  <c r="F525"/>
  <c r="G525" s="1"/>
  <c r="D525"/>
  <c r="B525"/>
  <c r="A525"/>
  <c r="F524"/>
  <c r="G524" s="1"/>
  <c r="D524"/>
  <c r="B524"/>
  <c r="A524"/>
  <c r="F523"/>
  <c r="G523" s="1"/>
  <c r="D523"/>
  <c r="B523"/>
  <c r="A523"/>
  <c r="F522"/>
  <c r="G522" s="1"/>
  <c r="D522"/>
  <c r="B522"/>
  <c r="A522"/>
  <c r="F521"/>
  <c r="G521" s="1"/>
  <c r="D521"/>
  <c r="B521"/>
  <c r="A521"/>
  <c r="F520"/>
  <c r="G520" s="1"/>
  <c r="D520"/>
  <c r="B520"/>
  <c r="A520"/>
  <c r="F519"/>
  <c r="G519" s="1"/>
  <c r="D519"/>
  <c r="B519"/>
  <c r="A519"/>
  <c r="F518"/>
  <c r="G518" s="1"/>
  <c r="D518"/>
  <c r="B518"/>
  <c r="A518"/>
  <c r="F517"/>
  <c r="G517" s="1"/>
  <c r="D517"/>
  <c r="B517"/>
  <c r="A517"/>
  <c r="F516"/>
  <c r="G516" s="1"/>
  <c r="D516"/>
  <c r="B516"/>
  <c r="A516"/>
  <c r="F515"/>
  <c r="G515" s="1"/>
  <c r="D515"/>
  <c r="B515"/>
  <c r="A515"/>
  <c r="F514"/>
  <c r="G514" s="1"/>
  <c r="D514"/>
  <c r="B514"/>
  <c r="A514"/>
  <c r="F513"/>
  <c r="G513" s="1"/>
  <c r="D513"/>
  <c r="A513"/>
  <c r="F512"/>
  <c r="G512" s="1"/>
  <c r="D512"/>
  <c r="A512"/>
  <c r="B505"/>
  <c r="G504"/>
  <c r="B504"/>
  <c r="B503"/>
  <c r="B502"/>
  <c r="F496"/>
  <c r="G496" s="1"/>
  <c r="D496"/>
  <c r="B496"/>
  <c r="A496"/>
  <c r="F495"/>
  <c r="G495" s="1"/>
  <c r="D495"/>
  <c r="B495"/>
  <c r="A495"/>
  <c r="F494"/>
  <c r="G494" s="1"/>
  <c r="D494"/>
  <c r="B494"/>
  <c r="A494"/>
  <c r="F493"/>
  <c r="G493" s="1"/>
  <c r="D493"/>
  <c r="B493"/>
  <c r="A493"/>
  <c r="F492"/>
  <c r="G492" s="1"/>
  <c r="D492"/>
  <c r="B492"/>
  <c r="A492"/>
  <c r="F491"/>
  <c r="G491" s="1"/>
  <c r="D491"/>
  <c r="B491"/>
  <c r="A491"/>
  <c r="F490"/>
  <c r="G490" s="1"/>
  <c r="D490"/>
  <c r="B490"/>
  <c r="A490"/>
  <c r="F489"/>
  <c r="G489" s="1"/>
  <c r="D489"/>
  <c r="B489"/>
  <c r="A489"/>
  <c r="F488"/>
  <c r="G488" s="1"/>
  <c r="G497" s="1"/>
  <c r="D488"/>
  <c r="A488"/>
  <c r="F485"/>
  <c r="G485" s="1"/>
  <c r="D485"/>
  <c r="B485"/>
  <c r="A485"/>
  <c r="F484"/>
  <c r="G484" s="1"/>
  <c r="D484"/>
  <c r="B484"/>
  <c r="A484"/>
  <c r="F483"/>
  <c r="G483" s="1"/>
  <c r="D483"/>
  <c r="B483"/>
  <c r="A483"/>
  <c r="F482"/>
  <c r="G482" s="1"/>
  <c r="D482"/>
  <c r="B482"/>
  <c r="A482"/>
  <c r="F481"/>
  <c r="G481" s="1"/>
  <c r="D481"/>
  <c r="B481"/>
  <c r="A481"/>
  <c r="F480"/>
  <c r="G480" s="1"/>
  <c r="D480"/>
  <c r="B480"/>
  <c r="A480"/>
  <c r="F479"/>
  <c r="G479" s="1"/>
  <c r="D479"/>
  <c r="A479"/>
  <c r="F478"/>
  <c r="G478" s="1"/>
  <c r="D478"/>
  <c r="A478"/>
  <c r="F475"/>
  <c r="G475" s="1"/>
  <c r="D475"/>
  <c r="B475"/>
  <c r="A475"/>
  <c r="F474"/>
  <c r="G474" s="1"/>
  <c r="D474"/>
  <c r="B474"/>
  <c r="A474"/>
  <c r="F473"/>
  <c r="G473" s="1"/>
  <c r="D473"/>
  <c r="A473"/>
  <c r="F472"/>
  <c r="G472" s="1"/>
  <c r="D472"/>
  <c r="A472"/>
  <c r="F471"/>
  <c r="G471" s="1"/>
  <c r="D471"/>
  <c r="A471"/>
  <c r="F470"/>
  <c r="G470" s="1"/>
  <c r="D470"/>
  <c r="A470"/>
  <c r="F469"/>
  <c r="G469" s="1"/>
  <c r="D469"/>
  <c r="A469"/>
  <c r="F468"/>
  <c r="G468" s="1"/>
  <c r="D468"/>
  <c r="A468"/>
  <c r="F467"/>
  <c r="G467" s="1"/>
  <c r="D467"/>
  <c r="A467"/>
  <c r="F466"/>
  <c r="G466" s="1"/>
  <c r="D466"/>
  <c r="A466"/>
  <c r="D465"/>
  <c r="A465"/>
  <c r="D464"/>
  <c r="A464"/>
  <c r="D463"/>
  <c r="A463"/>
  <c r="D462"/>
  <c r="A462"/>
  <c r="B455"/>
  <c r="G454"/>
  <c r="B454"/>
  <c r="B453"/>
  <c r="B452"/>
  <c r="F446"/>
  <c r="G446" s="1"/>
  <c r="D446"/>
  <c r="B446"/>
  <c r="A446"/>
  <c r="F445"/>
  <c r="G445" s="1"/>
  <c r="D445"/>
  <c r="B445"/>
  <c r="A445"/>
  <c r="F444"/>
  <c r="G444" s="1"/>
  <c r="D444"/>
  <c r="B444"/>
  <c r="A444"/>
  <c r="F443"/>
  <c r="G443" s="1"/>
  <c r="D443"/>
  <c r="B443"/>
  <c r="A443"/>
  <c r="F442"/>
  <c r="G442" s="1"/>
  <c r="D442"/>
  <c r="B442"/>
  <c r="A442"/>
  <c r="F441"/>
  <c r="G441" s="1"/>
  <c r="D441"/>
  <c r="B441"/>
  <c r="A441"/>
  <c r="F440"/>
  <c r="G440" s="1"/>
  <c r="D440"/>
  <c r="B440"/>
  <c r="A440"/>
  <c r="F439"/>
  <c r="G439" s="1"/>
  <c r="D439"/>
  <c r="B439"/>
  <c r="A439"/>
  <c r="F438"/>
  <c r="G438" s="1"/>
  <c r="G447" s="1"/>
  <c r="D438"/>
  <c r="A438"/>
  <c r="F435"/>
  <c r="G435" s="1"/>
  <c r="D435"/>
  <c r="B435"/>
  <c r="A435"/>
  <c r="F434"/>
  <c r="G434" s="1"/>
  <c r="D434"/>
  <c r="B434"/>
  <c r="A434"/>
  <c r="F433"/>
  <c r="G433" s="1"/>
  <c r="D433"/>
  <c r="B433"/>
  <c r="A433"/>
  <c r="F432"/>
  <c r="G432" s="1"/>
  <c r="D432"/>
  <c r="B432"/>
  <c r="A432"/>
  <c r="F431"/>
  <c r="G431" s="1"/>
  <c r="D431"/>
  <c r="B431"/>
  <c r="A431"/>
  <c r="F430"/>
  <c r="G430" s="1"/>
  <c r="D430"/>
  <c r="B430"/>
  <c r="A430"/>
  <c r="F429"/>
  <c r="G429" s="1"/>
  <c r="D429"/>
  <c r="A429"/>
  <c r="F428"/>
  <c r="G428" s="1"/>
  <c r="D428"/>
  <c r="A428"/>
  <c r="F425"/>
  <c r="G425" s="1"/>
  <c r="D425"/>
  <c r="B425"/>
  <c r="A425"/>
  <c r="F424"/>
  <c r="G424" s="1"/>
  <c r="D424"/>
  <c r="B424"/>
  <c r="A424"/>
  <c r="F423"/>
  <c r="G423" s="1"/>
  <c r="D423"/>
  <c r="B423"/>
  <c r="A423"/>
  <c r="F422"/>
  <c r="G422" s="1"/>
  <c r="D422"/>
  <c r="B422"/>
  <c r="A422"/>
  <c r="F421"/>
  <c r="G421" s="1"/>
  <c r="D421"/>
  <c r="A421"/>
  <c r="F420"/>
  <c r="G420" s="1"/>
  <c r="D420"/>
  <c r="A420"/>
  <c r="F419"/>
  <c r="G419" s="1"/>
  <c r="D419"/>
  <c r="A419"/>
  <c r="F418"/>
  <c r="G418" s="1"/>
  <c r="D418"/>
  <c r="A418"/>
  <c r="F417"/>
  <c r="G417" s="1"/>
  <c r="D417"/>
  <c r="A417"/>
  <c r="F416"/>
  <c r="G416" s="1"/>
  <c r="D416"/>
  <c r="A416"/>
  <c r="D415"/>
  <c r="A415"/>
  <c r="D414"/>
  <c r="A414"/>
  <c r="D413"/>
  <c r="A413"/>
  <c r="D412"/>
  <c r="A412"/>
  <c r="B405"/>
  <c r="G404"/>
  <c r="B404"/>
  <c r="B403"/>
  <c r="B402"/>
  <c r="F396"/>
  <c r="G396" s="1"/>
  <c r="D396"/>
  <c r="B396"/>
  <c r="A396"/>
  <c r="F395"/>
  <c r="G395" s="1"/>
  <c r="D395"/>
  <c r="B395"/>
  <c r="A395"/>
  <c r="F394"/>
  <c r="G394" s="1"/>
  <c r="D394"/>
  <c r="B394"/>
  <c r="A394"/>
  <c r="F393"/>
  <c r="G393" s="1"/>
  <c r="D393"/>
  <c r="B393"/>
  <c r="A393"/>
  <c r="F392"/>
  <c r="G392" s="1"/>
  <c r="D392"/>
  <c r="B392"/>
  <c r="A392"/>
  <c r="F391"/>
  <c r="G391" s="1"/>
  <c r="D391"/>
  <c r="B391"/>
  <c r="A391"/>
  <c r="F390"/>
  <c r="G390" s="1"/>
  <c r="D390"/>
  <c r="A390"/>
  <c r="F389"/>
  <c r="G389" s="1"/>
  <c r="D389"/>
  <c r="A389"/>
  <c r="F388"/>
  <c r="G388" s="1"/>
  <c r="D388"/>
  <c r="A388"/>
  <c r="F385"/>
  <c r="G385" s="1"/>
  <c r="D385"/>
  <c r="B385"/>
  <c r="A385"/>
  <c r="F384"/>
  <c r="G384" s="1"/>
  <c r="D384"/>
  <c r="B384"/>
  <c r="A384"/>
  <c r="F383"/>
  <c r="G383" s="1"/>
  <c r="D383"/>
  <c r="B383"/>
  <c r="A383"/>
  <c r="F382"/>
  <c r="G382" s="1"/>
  <c r="D382"/>
  <c r="B382"/>
  <c r="A382"/>
  <c r="F381"/>
  <c r="G381" s="1"/>
  <c r="D381"/>
  <c r="B381"/>
  <c r="A381"/>
  <c r="F380"/>
  <c r="G380" s="1"/>
  <c r="D380"/>
  <c r="B380"/>
  <c r="A380"/>
  <c r="F379"/>
  <c r="G379" s="1"/>
  <c r="D379"/>
  <c r="A379"/>
  <c r="F378"/>
  <c r="G378" s="1"/>
  <c r="D378"/>
  <c r="A378"/>
  <c r="F375"/>
  <c r="G375" s="1"/>
  <c r="D375"/>
  <c r="B375"/>
  <c r="A375"/>
  <c r="F374"/>
  <c r="G374" s="1"/>
  <c r="D374"/>
  <c r="B374"/>
  <c r="A374"/>
  <c r="F373"/>
  <c r="G373" s="1"/>
  <c r="D373"/>
  <c r="B373"/>
  <c r="A373"/>
  <c r="F372"/>
  <c r="G372" s="1"/>
  <c r="D372"/>
  <c r="B372"/>
  <c r="A372"/>
  <c r="F371"/>
  <c r="G371" s="1"/>
  <c r="D371"/>
  <c r="B371"/>
  <c r="A371"/>
  <c r="F370"/>
  <c r="G370" s="1"/>
  <c r="D370"/>
  <c r="A370"/>
  <c r="F369"/>
  <c r="G369" s="1"/>
  <c r="D369"/>
  <c r="A369"/>
  <c r="F368"/>
  <c r="G368" s="1"/>
  <c r="D368"/>
  <c r="A368"/>
  <c r="F367"/>
  <c r="G367" s="1"/>
  <c r="D367"/>
  <c r="A367"/>
  <c r="F366"/>
  <c r="G366" s="1"/>
  <c r="D366"/>
  <c r="A366"/>
  <c r="D365"/>
  <c r="A365"/>
  <c r="D364"/>
  <c r="A364"/>
  <c r="D363"/>
  <c r="A363"/>
  <c r="D362"/>
  <c r="A362"/>
  <c r="B355"/>
  <c r="G354"/>
  <c r="B354"/>
  <c r="B353"/>
  <c r="B352"/>
  <c r="F346"/>
  <c r="G346" s="1"/>
  <c r="D346"/>
  <c r="B346"/>
  <c r="A346"/>
  <c r="F345"/>
  <c r="G345" s="1"/>
  <c r="D345"/>
  <c r="B345"/>
  <c r="A345"/>
  <c r="F344"/>
  <c r="G344" s="1"/>
  <c r="D344"/>
  <c r="B344"/>
  <c r="A344"/>
  <c r="F343"/>
  <c r="G343" s="1"/>
  <c r="D343"/>
  <c r="B343"/>
  <c r="A343"/>
  <c r="F342"/>
  <c r="G342" s="1"/>
  <c r="D342"/>
  <c r="B342"/>
  <c r="A342"/>
  <c r="F341"/>
  <c r="G341" s="1"/>
  <c r="D341"/>
  <c r="B341"/>
  <c r="A341"/>
  <c r="F340"/>
  <c r="G340" s="1"/>
  <c r="D340"/>
  <c r="B340"/>
  <c r="A340"/>
  <c r="F339"/>
  <c r="G339" s="1"/>
  <c r="D339"/>
  <c r="B339"/>
  <c r="A339"/>
  <c r="F338"/>
  <c r="G338" s="1"/>
  <c r="G347" s="1"/>
  <c r="D338"/>
  <c r="A338"/>
  <c r="F335"/>
  <c r="G335" s="1"/>
  <c r="D335"/>
  <c r="B335"/>
  <c r="A335"/>
  <c r="F334"/>
  <c r="G334" s="1"/>
  <c r="D334"/>
  <c r="B334"/>
  <c r="A334"/>
  <c r="F333"/>
  <c r="G333" s="1"/>
  <c r="D333"/>
  <c r="B333"/>
  <c r="A333"/>
  <c r="F332"/>
  <c r="G332" s="1"/>
  <c r="D332"/>
  <c r="B332"/>
  <c r="A332"/>
  <c r="F331"/>
  <c r="G331" s="1"/>
  <c r="D331"/>
  <c r="B331"/>
  <c r="A331"/>
  <c r="F330"/>
  <c r="G330" s="1"/>
  <c r="D330"/>
  <c r="B330"/>
  <c r="A330"/>
  <c r="F329"/>
  <c r="G329" s="1"/>
  <c r="D329"/>
  <c r="A329"/>
  <c r="F328"/>
  <c r="G328" s="1"/>
  <c r="D328"/>
  <c r="A328"/>
  <c r="F325"/>
  <c r="G325" s="1"/>
  <c r="D325"/>
  <c r="B325"/>
  <c r="A325"/>
  <c r="F324"/>
  <c r="G324" s="1"/>
  <c r="D324"/>
  <c r="B324"/>
  <c r="A324"/>
  <c r="F323"/>
  <c r="G323" s="1"/>
  <c r="D323"/>
  <c r="B323"/>
  <c r="A323"/>
  <c r="F322"/>
  <c r="G322" s="1"/>
  <c r="D322"/>
  <c r="B322"/>
  <c r="A322"/>
  <c r="F321"/>
  <c r="G321" s="1"/>
  <c r="D321"/>
  <c r="A321"/>
  <c r="F320"/>
  <c r="G320" s="1"/>
  <c r="D320"/>
  <c r="A320"/>
  <c r="F319"/>
  <c r="G319" s="1"/>
  <c r="D319"/>
  <c r="A319"/>
  <c r="F318"/>
  <c r="G318" s="1"/>
  <c r="D318"/>
  <c r="A318"/>
  <c r="F317"/>
  <c r="G317" s="1"/>
  <c r="D317"/>
  <c r="A317"/>
  <c r="F316"/>
  <c r="G316" s="1"/>
  <c r="D316"/>
  <c r="A316"/>
  <c r="D315"/>
  <c r="A315"/>
  <c r="D314"/>
  <c r="A314"/>
  <c r="D313"/>
  <c r="A313"/>
  <c r="D312"/>
  <c r="A312"/>
  <c r="B305"/>
  <c r="G304"/>
  <c r="B304"/>
  <c r="B303"/>
  <c r="B302"/>
  <c r="F296"/>
  <c r="G296" s="1"/>
  <c r="D296"/>
  <c r="B296"/>
  <c r="A296"/>
  <c r="F295"/>
  <c r="G295" s="1"/>
  <c r="D295"/>
  <c r="B295"/>
  <c r="A295"/>
  <c r="F294"/>
  <c r="G294" s="1"/>
  <c r="D294"/>
  <c r="B294"/>
  <c r="A294"/>
  <c r="F293"/>
  <c r="G293" s="1"/>
  <c r="D293"/>
  <c r="B293"/>
  <c r="A293"/>
  <c r="F292"/>
  <c r="G292" s="1"/>
  <c r="D292"/>
  <c r="B292"/>
  <c r="A292"/>
  <c r="F291"/>
  <c r="G291" s="1"/>
  <c r="D291"/>
  <c r="B291"/>
  <c r="A291"/>
  <c r="F290"/>
  <c r="G290" s="1"/>
  <c r="D290"/>
  <c r="B290"/>
  <c r="A290"/>
  <c r="F289"/>
  <c r="G289" s="1"/>
  <c r="D289"/>
  <c r="B289"/>
  <c r="A289"/>
  <c r="F288"/>
  <c r="G288" s="1"/>
  <c r="G297" s="1"/>
  <c r="D288"/>
  <c r="A288"/>
  <c r="F285"/>
  <c r="G285" s="1"/>
  <c r="D285"/>
  <c r="B285"/>
  <c r="A285"/>
  <c r="F284"/>
  <c r="G284" s="1"/>
  <c r="D284"/>
  <c r="B284"/>
  <c r="A284"/>
  <c r="F283"/>
  <c r="G283" s="1"/>
  <c r="D283"/>
  <c r="B283"/>
  <c r="A283"/>
  <c r="F282"/>
  <c r="G282" s="1"/>
  <c r="D282"/>
  <c r="B282"/>
  <c r="A282"/>
  <c r="F281"/>
  <c r="G281" s="1"/>
  <c r="D281"/>
  <c r="B281"/>
  <c r="A281"/>
  <c r="F280"/>
  <c r="G280" s="1"/>
  <c r="D280"/>
  <c r="B280"/>
  <c r="A280"/>
  <c r="F279"/>
  <c r="G279" s="1"/>
  <c r="D279"/>
  <c r="A279"/>
  <c r="F278"/>
  <c r="G278" s="1"/>
  <c r="D278"/>
  <c r="A278"/>
  <c r="F275"/>
  <c r="G275" s="1"/>
  <c r="D275"/>
  <c r="B275"/>
  <c r="A275"/>
  <c r="F274"/>
  <c r="G274" s="1"/>
  <c r="D274"/>
  <c r="B274"/>
  <c r="A274"/>
  <c r="F273"/>
  <c r="G273" s="1"/>
  <c r="D273"/>
  <c r="B273"/>
  <c r="A273"/>
  <c r="F272"/>
  <c r="G272" s="1"/>
  <c r="D272"/>
  <c r="B272"/>
  <c r="A272"/>
  <c r="F271"/>
  <c r="G271" s="1"/>
  <c r="D271"/>
  <c r="B271"/>
  <c r="A271"/>
  <c r="F270"/>
  <c r="G270" s="1"/>
  <c r="D270"/>
  <c r="B270"/>
  <c r="A270"/>
  <c r="F269"/>
  <c r="G269" s="1"/>
  <c r="D269"/>
  <c r="B269"/>
  <c r="A269"/>
  <c r="F268"/>
  <c r="G268" s="1"/>
  <c r="D268"/>
  <c r="B268"/>
  <c r="A268"/>
  <c r="F267"/>
  <c r="G267" s="1"/>
  <c r="D267"/>
  <c r="A267"/>
  <c r="F266"/>
  <c r="G266" s="1"/>
  <c r="D266"/>
  <c r="A266"/>
  <c r="F265"/>
  <c r="G265" s="1"/>
  <c r="D265"/>
  <c r="A265"/>
  <c r="D264"/>
  <c r="A264"/>
  <c r="D263"/>
  <c r="A263"/>
  <c r="D262"/>
  <c r="A262"/>
  <c r="B255"/>
  <c r="G254"/>
  <c r="B254"/>
  <c r="B253"/>
  <c r="B252"/>
  <c r="F246"/>
  <c r="G246" s="1"/>
  <c r="D246"/>
  <c r="B246"/>
  <c r="A246"/>
  <c r="F245"/>
  <c r="G245" s="1"/>
  <c r="D245"/>
  <c r="B245"/>
  <c r="A245"/>
  <c r="F244"/>
  <c r="G244" s="1"/>
  <c r="D244"/>
  <c r="B244"/>
  <c r="A244"/>
  <c r="F243"/>
  <c r="G243" s="1"/>
  <c r="D243"/>
  <c r="B243"/>
  <c r="A243"/>
  <c r="F242"/>
  <c r="G242" s="1"/>
  <c r="D242"/>
  <c r="B242"/>
  <c r="A242"/>
  <c r="F241"/>
  <c r="G241" s="1"/>
  <c r="D241"/>
  <c r="B241"/>
  <c r="A241"/>
  <c r="F240"/>
  <c r="G240" s="1"/>
  <c r="D240"/>
  <c r="B240"/>
  <c r="A240"/>
  <c r="F239"/>
  <c r="G239" s="1"/>
  <c r="D239"/>
  <c r="B239"/>
  <c r="A239"/>
  <c r="F238"/>
  <c r="G238" s="1"/>
  <c r="G247" s="1"/>
  <c r="D238"/>
  <c r="A238"/>
  <c r="F235"/>
  <c r="G235" s="1"/>
  <c r="D235"/>
  <c r="B235"/>
  <c r="A235"/>
  <c r="F234"/>
  <c r="G234" s="1"/>
  <c r="D234"/>
  <c r="B234"/>
  <c r="A234"/>
  <c r="F233"/>
  <c r="G233" s="1"/>
  <c r="D233"/>
  <c r="B233"/>
  <c r="A233"/>
  <c r="F232"/>
  <c r="G232" s="1"/>
  <c r="D232"/>
  <c r="B232"/>
  <c r="A232"/>
  <c r="F231"/>
  <c r="G231" s="1"/>
  <c r="D231"/>
  <c r="B231"/>
  <c r="A231"/>
  <c r="F230"/>
  <c r="G230" s="1"/>
  <c r="D230"/>
  <c r="B230"/>
  <c r="A230"/>
  <c r="F229"/>
  <c r="G229" s="1"/>
  <c r="D229"/>
  <c r="A229"/>
  <c r="F228"/>
  <c r="G228" s="1"/>
  <c r="D228"/>
  <c r="A228"/>
  <c r="F225"/>
  <c r="G225" s="1"/>
  <c r="D225"/>
  <c r="B225"/>
  <c r="A225"/>
  <c r="F224"/>
  <c r="G224" s="1"/>
  <c r="D224"/>
  <c r="B224"/>
  <c r="A224"/>
  <c r="F223"/>
  <c r="G223" s="1"/>
  <c r="D223"/>
  <c r="B223"/>
  <c r="A223"/>
  <c r="F222"/>
  <c r="G222" s="1"/>
  <c r="D222"/>
  <c r="B222"/>
  <c r="A222"/>
  <c r="F221"/>
  <c r="G221" s="1"/>
  <c r="D221"/>
  <c r="B221"/>
  <c r="A221"/>
  <c r="F220"/>
  <c r="G220" s="1"/>
  <c r="D220"/>
  <c r="B220"/>
  <c r="A220"/>
  <c r="F219"/>
  <c r="G219" s="1"/>
  <c r="D219"/>
  <c r="B219"/>
  <c r="A219"/>
  <c r="F218"/>
  <c r="G218" s="1"/>
  <c r="D218"/>
  <c r="B218"/>
  <c r="A218"/>
  <c r="F217"/>
  <c r="G217" s="1"/>
  <c r="D217"/>
  <c r="B217"/>
  <c r="A217"/>
  <c r="F216"/>
  <c r="G216" s="1"/>
  <c r="D216"/>
  <c r="B216"/>
  <c r="A216"/>
  <c r="F215"/>
  <c r="G215" s="1"/>
  <c r="D215"/>
  <c r="B215"/>
  <c r="A215"/>
  <c r="D214"/>
  <c r="A214"/>
  <c r="D213"/>
  <c r="A213"/>
  <c r="D212"/>
  <c r="A212"/>
  <c r="B205"/>
  <c r="G204"/>
  <c r="B204"/>
  <c r="B203"/>
  <c r="B202"/>
  <c r="F196"/>
  <c r="G196" s="1"/>
  <c r="D196"/>
  <c r="B196"/>
  <c r="A196"/>
  <c r="F195"/>
  <c r="G195" s="1"/>
  <c r="D195"/>
  <c r="B195"/>
  <c r="A195"/>
  <c r="F194"/>
  <c r="G194" s="1"/>
  <c r="D194"/>
  <c r="B194"/>
  <c r="A194"/>
  <c r="F193"/>
  <c r="G193" s="1"/>
  <c r="D193"/>
  <c r="B193"/>
  <c r="A193"/>
  <c r="F192"/>
  <c r="G192" s="1"/>
  <c r="D192"/>
  <c r="B192"/>
  <c r="A192"/>
  <c r="F191"/>
  <c r="G191" s="1"/>
  <c r="D191"/>
  <c r="B191"/>
  <c r="A191"/>
  <c r="F190"/>
  <c r="G190" s="1"/>
  <c r="D190"/>
  <c r="B190"/>
  <c r="A190"/>
  <c r="F189"/>
  <c r="G189" s="1"/>
  <c r="D189"/>
  <c r="A189"/>
  <c r="F188"/>
  <c r="G188" s="1"/>
  <c r="D188"/>
  <c r="A188"/>
  <c r="F185"/>
  <c r="G185" s="1"/>
  <c r="D185"/>
  <c r="B185"/>
  <c r="A185"/>
  <c r="F184"/>
  <c r="G184" s="1"/>
  <c r="D184"/>
  <c r="B184"/>
  <c r="A184"/>
  <c r="F183"/>
  <c r="G183" s="1"/>
  <c r="D183"/>
  <c r="B183"/>
  <c r="A183"/>
  <c r="F182"/>
  <c r="G182" s="1"/>
  <c r="D182"/>
  <c r="B182"/>
  <c r="A182"/>
  <c r="F181"/>
  <c r="G181" s="1"/>
  <c r="D181"/>
  <c r="B181"/>
  <c r="A181"/>
  <c r="F180"/>
  <c r="G180" s="1"/>
  <c r="D180"/>
  <c r="B180"/>
  <c r="A180"/>
  <c r="F179"/>
  <c r="G179" s="1"/>
  <c r="D179"/>
  <c r="A179"/>
  <c r="F178"/>
  <c r="G178" s="1"/>
  <c r="D178"/>
  <c r="A178"/>
  <c r="F175"/>
  <c r="G175" s="1"/>
  <c r="D175"/>
  <c r="B175"/>
  <c r="A175"/>
  <c r="F174"/>
  <c r="G174" s="1"/>
  <c r="D174"/>
  <c r="B174"/>
  <c r="A174"/>
  <c r="F173"/>
  <c r="G173" s="1"/>
  <c r="D173"/>
  <c r="B173"/>
  <c r="A173"/>
  <c r="F172"/>
  <c r="G172" s="1"/>
  <c r="D172"/>
  <c r="B172"/>
  <c r="A172"/>
  <c r="F171"/>
  <c r="G171" s="1"/>
  <c r="D171"/>
  <c r="B171"/>
  <c r="A171"/>
  <c r="F170"/>
  <c r="G170" s="1"/>
  <c r="D170"/>
  <c r="B170"/>
  <c r="A170"/>
  <c r="F169"/>
  <c r="G169" s="1"/>
  <c r="D169"/>
  <c r="B169"/>
  <c r="A169"/>
  <c r="F168"/>
  <c r="G168" s="1"/>
  <c r="D168"/>
  <c r="B168"/>
  <c r="A168"/>
  <c r="F167"/>
  <c r="G167" s="1"/>
  <c r="D167"/>
  <c r="B167"/>
  <c r="A167"/>
  <c r="F166"/>
  <c r="G166" s="1"/>
  <c r="D166"/>
  <c r="B166"/>
  <c r="A166"/>
  <c r="F165"/>
  <c r="G165" s="1"/>
  <c r="D165"/>
  <c r="B165"/>
  <c r="A165"/>
  <c r="D164"/>
  <c r="A164"/>
  <c r="D163"/>
  <c r="A163"/>
  <c r="D162"/>
  <c r="A162"/>
  <c r="B155"/>
  <c r="G154"/>
  <c r="B154"/>
  <c r="B153"/>
  <c r="B152"/>
  <c r="F146"/>
  <c r="G146" s="1"/>
  <c r="D146"/>
  <c r="B146"/>
  <c r="A146"/>
  <c r="F145"/>
  <c r="G145" s="1"/>
  <c r="D145"/>
  <c r="B145"/>
  <c r="A145"/>
  <c r="F144"/>
  <c r="G144" s="1"/>
  <c r="D144"/>
  <c r="B144"/>
  <c r="A144"/>
  <c r="F143"/>
  <c r="G143" s="1"/>
  <c r="D143"/>
  <c r="B143"/>
  <c r="A143"/>
  <c r="F142"/>
  <c r="G142" s="1"/>
  <c r="D142"/>
  <c r="B142"/>
  <c r="A142"/>
  <c r="F141"/>
  <c r="G141" s="1"/>
  <c r="D141"/>
  <c r="B141"/>
  <c r="A141"/>
  <c r="F140"/>
  <c r="G140" s="1"/>
  <c r="D140"/>
  <c r="A140"/>
  <c r="F139"/>
  <c r="G139" s="1"/>
  <c r="D139"/>
  <c r="A139"/>
  <c r="F138"/>
  <c r="G138" s="1"/>
  <c r="D138"/>
  <c r="A138"/>
  <c r="F135"/>
  <c r="G135" s="1"/>
  <c r="D135"/>
  <c r="B135"/>
  <c r="A135"/>
  <c r="F134"/>
  <c r="G134" s="1"/>
  <c r="D134"/>
  <c r="B134"/>
  <c r="A134"/>
  <c r="F133"/>
  <c r="G133" s="1"/>
  <c r="D133"/>
  <c r="B133"/>
  <c r="A133"/>
  <c r="F132"/>
  <c r="G132" s="1"/>
  <c r="D132"/>
  <c r="B132"/>
  <c r="A132"/>
  <c r="F131"/>
  <c r="G131" s="1"/>
  <c r="D131"/>
  <c r="B131"/>
  <c r="A131"/>
  <c r="F130"/>
  <c r="G130" s="1"/>
  <c r="D130"/>
  <c r="A130"/>
  <c r="F129"/>
  <c r="G129" s="1"/>
  <c r="D129"/>
  <c r="A129"/>
  <c r="F128"/>
  <c r="G128" s="1"/>
  <c r="D128"/>
  <c r="A128"/>
  <c r="F125"/>
  <c r="G125" s="1"/>
  <c r="D125"/>
  <c r="B125"/>
  <c r="A125"/>
  <c r="F124"/>
  <c r="G124" s="1"/>
  <c r="D124"/>
  <c r="B124"/>
  <c r="A124"/>
  <c r="F123"/>
  <c r="G123" s="1"/>
  <c r="D123"/>
  <c r="B123"/>
  <c r="A123"/>
  <c r="F122"/>
  <c r="G122" s="1"/>
  <c r="D122"/>
  <c r="B122"/>
  <c r="A122"/>
  <c r="F121"/>
  <c r="G121" s="1"/>
  <c r="D121"/>
  <c r="B121"/>
  <c r="A121"/>
  <c r="F120"/>
  <c r="G120" s="1"/>
  <c r="D120"/>
  <c r="B120"/>
  <c r="A120"/>
  <c r="F119"/>
  <c r="G119" s="1"/>
  <c r="D119"/>
  <c r="B119"/>
  <c r="A119"/>
  <c r="F118"/>
  <c r="G118" s="1"/>
  <c r="D118"/>
  <c r="B118"/>
  <c r="A118"/>
  <c r="F117"/>
  <c r="G117" s="1"/>
  <c r="D117"/>
  <c r="B117"/>
  <c r="A117"/>
  <c r="F116"/>
  <c r="G116" s="1"/>
  <c r="D116"/>
  <c r="B116"/>
  <c r="A116"/>
  <c r="F115"/>
  <c r="G115" s="1"/>
  <c r="D115"/>
  <c r="B115"/>
  <c r="A115"/>
  <c r="F114"/>
  <c r="G114" s="1"/>
  <c r="D114"/>
  <c r="B114"/>
  <c r="A114"/>
  <c r="F113"/>
  <c r="G113" s="1"/>
  <c r="D113"/>
  <c r="B113"/>
  <c r="A113"/>
  <c r="F112"/>
  <c r="G112" s="1"/>
  <c r="D112"/>
  <c r="A112"/>
  <c r="B105"/>
  <c r="G104"/>
  <c r="B104"/>
  <c r="B103"/>
  <c r="B102"/>
  <c r="F96"/>
  <c r="G96" s="1"/>
  <c r="D96"/>
  <c r="B96"/>
  <c r="A96"/>
  <c r="F95"/>
  <c r="G95" s="1"/>
  <c r="D95"/>
  <c r="B95"/>
  <c r="A95"/>
  <c r="F94"/>
  <c r="G94" s="1"/>
  <c r="D94"/>
  <c r="B94"/>
  <c r="A94"/>
  <c r="F93"/>
  <c r="G93" s="1"/>
  <c r="D93"/>
  <c r="B93"/>
  <c r="A93"/>
  <c r="F92"/>
  <c r="G92" s="1"/>
  <c r="D92"/>
  <c r="B92"/>
  <c r="A92"/>
  <c r="F91"/>
  <c r="G91" s="1"/>
  <c r="D91"/>
  <c r="B91"/>
  <c r="A91"/>
  <c r="F90"/>
  <c r="G90" s="1"/>
  <c r="D90"/>
  <c r="B90"/>
  <c r="A90"/>
  <c r="F89"/>
  <c r="G89" s="1"/>
  <c r="D89"/>
  <c r="B89"/>
  <c r="A89"/>
  <c r="F88"/>
  <c r="G88" s="1"/>
  <c r="A88"/>
  <c r="F85"/>
  <c r="G85" s="1"/>
  <c r="D85"/>
  <c r="B85"/>
  <c r="A85"/>
  <c r="F84"/>
  <c r="G84" s="1"/>
  <c r="D84"/>
  <c r="B84"/>
  <c r="A84"/>
  <c r="F83"/>
  <c r="G83" s="1"/>
  <c r="D83"/>
  <c r="B83"/>
  <c r="A83"/>
  <c r="F82"/>
  <c r="G82" s="1"/>
  <c r="D82"/>
  <c r="B82"/>
  <c r="A82"/>
  <c r="F81"/>
  <c r="G81" s="1"/>
  <c r="D81"/>
  <c r="B81"/>
  <c r="A81"/>
  <c r="F80"/>
  <c r="G80" s="1"/>
  <c r="D80"/>
  <c r="B80"/>
  <c r="A80"/>
  <c r="F79"/>
  <c r="G79" s="1"/>
  <c r="D79"/>
  <c r="B79"/>
  <c r="A79"/>
  <c r="F78"/>
  <c r="G78" s="1"/>
  <c r="D78"/>
  <c r="A78"/>
  <c r="F75"/>
  <c r="G75" s="1"/>
  <c r="D75"/>
  <c r="B75"/>
  <c r="A75"/>
  <c r="F74"/>
  <c r="G74" s="1"/>
  <c r="D74"/>
  <c r="B74"/>
  <c r="A74"/>
  <c r="F73"/>
  <c r="G73" s="1"/>
  <c r="D73"/>
  <c r="B73"/>
  <c r="A73"/>
  <c r="F72"/>
  <c r="G72" s="1"/>
  <c r="D72"/>
  <c r="B72"/>
  <c r="A72"/>
  <c r="F71"/>
  <c r="G71" s="1"/>
  <c r="D71"/>
  <c r="B71"/>
  <c r="A71"/>
  <c r="F70"/>
  <c r="G70" s="1"/>
  <c r="D70"/>
  <c r="B70"/>
  <c r="A70"/>
  <c r="F69"/>
  <c r="G69" s="1"/>
  <c r="D69"/>
  <c r="B69"/>
  <c r="A69"/>
  <c r="F68"/>
  <c r="G68" s="1"/>
  <c r="D68"/>
  <c r="B68"/>
  <c r="A68"/>
  <c r="F67"/>
  <c r="G67" s="1"/>
  <c r="D67"/>
  <c r="B67"/>
  <c r="A67"/>
  <c r="F66"/>
  <c r="G66" s="1"/>
  <c r="D66"/>
  <c r="B66"/>
  <c r="A66"/>
  <c r="F65"/>
  <c r="G65" s="1"/>
  <c r="D65"/>
  <c r="B65"/>
  <c r="A65"/>
  <c r="F64"/>
  <c r="G64" s="1"/>
  <c r="D64"/>
  <c r="B64"/>
  <c r="A64"/>
  <c r="F63"/>
  <c r="G63" s="1"/>
  <c r="D63"/>
  <c r="B63"/>
  <c r="A63"/>
  <c r="F62"/>
  <c r="G62" s="1"/>
  <c r="D62"/>
  <c r="B62"/>
  <c r="A62"/>
  <c r="B55"/>
  <c r="G54"/>
  <c r="B54"/>
  <c r="B53"/>
  <c r="B52"/>
  <c r="F3688" l="1"/>
  <c r="G3688" s="1"/>
  <c r="F3189"/>
  <c r="G3189" s="1"/>
  <c r="G3194" s="1"/>
  <c r="F3539"/>
  <c r="G3539" s="1"/>
  <c r="G3544" s="1"/>
  <c r="F3839"/>
  <c r="G3839" s="1"/>
  <c r="G1436"/>
  <c r="F3089"/>
  <c r="G3089" s="1"/>
  <c r="G3094" s="1"/>
  <c r="F3239"/>
  <c r="G3239" s="1"/>
  <c r="G3244" s="1"/>
  <c r="F3289"/>
  <c r="G3289" s="1"/>
  <c r="F3489"/>
  <c r="G3489" s="1"/>
  <c r="G3494" s="1"/>
  <c r="F3589"/>
  <c r="G3589" s="1"/>
  <c r="G3594" s="1"/>
  <c r="F4039"/>
  <c r="G4039" s="1"/>
  <c r="G4044" s="1"/>
  <c r="G536"/>
  <c r="F3439"/>
  <c r="G3439" s="1"/>
  <c r="G1386"/>
  <c r="G1994"/>
  <c r="F3338"/>
  <c r="G3338" s="1"/>
  <c r="G3344" s="1"/>
  <c r="F3889"/>
  <c r="G3889" s="1"/>
  <c r="G3894" s="1"/>
  <c r="F3789"/>
  <c r="G3789" s="1"/>
  <c r="G3794" s="1"/>
  <c r="G686"/>
  <c r="G197"/>
  <c r="G586"/>
  <c r="G636"/>
  <c r="G486"/>
  <c r="G236"/>
  <c r="G186"/>
  <c r="G76"/>
  <c r="F3989"/>
  <c r="G3989" s="1"/>
  <c r="G3994" s="1"/>
  <c r="F3738"/>
  <c r="G3738" s="1"/>
  <c r="G3744" s="1"/>
  <c r="F3939"/>
  <c r="G3939" s="1"/>
  <c r="G3944" s="1"/>
  <c r="F3639"/>
  <c r="G3639" s="1"/>
  <c r="G3644" s="1"/>
  <c r="G1855"/>
  <c r="G1847"/>
  <c r="G2755"/>
  <c r="G3234"/>
  <c r="G3505"/>
  <c r="G1848"/>
  <c r="G2055"/>
  <c r="G2105"/>
  <c r="G2444"/>
  <c r="G2834"/>
  <c r="G2894"/>
  <c r="G2955"/>
  <c r="G3005"/>
  <c r="G3044"/>
  <c r="G3305"/>
  <c r="G3394"/>
  <c r="G3655"/>
  <c r="G1097"/>
  <c r="G1186"/>
  <c r="G1486"/>
  <c r="G1547"/>
  <c r="G1705"/>
  <c r="G2151"/>
  <c r="G2255"/>
  <c r="G2305"/>
  <c r="G2355"/>
  <c r="G2384"/>
  <c r="G886"/>
  <c r="G1655"/>
  <c r="G2155"/>
  <c r="G3694"/>
  <c r="G3844"/>
  <c r="G3905"/>
  <c r="G1247"/>
  <c r="G1694"/>
  <c r="G936"/>
  <c r="G997"/>
  <c r="G1136"/>
  <c r="G1805"/>
  <c r="G2294"/>
  <c r="G2405"/>
  <c r="G2544"/>
  <c r="G1744"/>
  <c r="G1597"/>
  <c r="G1536"/>
  <c r="G1347"/>
  <c r="G1297"/>
  <c r="G1236"/>
  <c r="G897"/>
  <c r="G147"/>
  <c r="G136"/>
  <c r="G4034"/>
  <c r="G4084"/>
  <c r="G4107" s="1"/>
  <c r="G3984"/>
  <c r="G4005"/>
  <c r="G4055"/>
  <c r="G2434"/>
  <c r="G2184"/>
  <c r="G2494"/>
  <c r="G2594"/>
  <c r="G2655"/>
  <c r="G2694"/>
  <c r="G2084"/>
  <c r="G2147"/>
  <c r="G2284"/>
  <c r="G2334"/>
  <c r="G2044"/>
  <c r="G2094"/>
  <c r="G2205"/>
  <c r="G2344"/>
  <c r="G2394"/>
  <c r="G2455"/>
  <c r="G2505"/>
  <c r="G2555"/>
  <c r="G2034"/>
  <c r="G2234"/>
  <c r="G2484"/>
  <c r="G2534"/>
  <c r="G2244"/>
  <c r="G2605"/>
  <c r="G2644"/>
  <c r="G2705"/>
  <c r="G3284"/>
  <c r="G3584"/>
  <c r="G3634"/>
  <c r="G3734"/>
  <c r="G2684"/>
  <c r="G2744"/>
  <c r="G3184"/>
  <c r="G3534"/>
  <c r="G2794"/>
  <c r="G2855"/>
  <c r="G2905"/>
  <c r="G2944"/>
  <c r="G3255"/>
  <c r="G3384"/>
  <c r="G3084"/>
  <c r="G3834"/>
  <c r="G3934"/>
  <c r="G2805"/>
  <c r="G2844"/>
  <c r="G3155"/>
  <c r="G3205"/>
  <c r="G3405"/>
  <c r="G3455"/>
  <c r="G3705"/>
  <c r="G3855"/>
  <c r="G3955"/>
  <c r="G2984"/>
  <c r="G3434"/>
  <c r="G3784"/>
  <c r="G3884"/>
  <c r="G2994"/>
  <c r="G3055"/>
  <c r="G3105"/>
  <c r="G3144"/>
  <c r="G3294"/>
  <c r="G3355"/>
  <c r="G3444"/>
  <c r="G3555"/>
  <c r="G3605"/>
  <c r="G2934"/>
  <c r="G3134"/>
  <c r="G3334"/>
  <c r="G3484"/>
  <c r="G3684"/>
  <c r="G1984"/>
  <c r="G1634"/>
  <c r="G1684"/>
  <c r="G1934"/>
  <c r="G1957" s="1"/>
  <c r="G1576"/>
  <c r="G1884"/>
  <c r="G1907" s="1"/>
  <c r="G1586"/>
  <c r="G1644"/>
  <c r="G1755"/>
  <c r="G1794"/>
  <c r="G1784"/>
  <c r="G1497"/>
  <c r="G1526"/>
  <c r="G1734"/>
  <c r="G926"/>
  <c r="G836"/>
  <c r="G986"/>
  <c r="G1036"/>
  <c r="G1047"/>
  <c r="G786"/>
  <c r="G797"/>
  <c r="G847"/>
  <c r="G947"/>
  <c r="G1026"/>
  <c r="G1086"/>
  <c r="G1147"/>
  <c r="G1197"/>
  <c r="G1226"/>
  <c r="G1286"/>
  <c r="G1336"/>
  <c r="G747"/>
  <c r="G676"/>
  <c r="G647"/>
  <c r="G597"/>
  <c r="G526"/>
  <c r="G549" s="1"/>
  <c r="G436"/>
  <c r="G397"/>
  <c r="G386"/>
  <c r="G336"/>
  <c r="G286"/>
  <c r="G126"/>
  <c r="G86"/>
  <c r="G97"/>
  <c r="G699" l="1"/>
  <c r="G2007"/>
  <c r="G3857"/>
  <c r="G2457"/>
  <c r="G2157"/>
  <c r="G4057"/>
  <c r="G1549"/>
  <c r="G2857"/>
  <c r="G3407"/>
  <c r="G1707"/>
  <c r="G3807"/>
  <c r="G3757"/>
  <c r="G3257"/>
  <c r="G3957"/>
  <c r="G3307"/>
  <c r="G2407"/>
  <c r="G3707"/>
  <c r="G3657"/>
  <c r="G2307"/>
  <c r="G3507"/>
  <c r="G3157"/>
  <c r="G3457"/>
  <c r="G3107"/>
  <c r="G2707"/>
  <c r="G949"/>
  <c r="G1249"/>
  <c r="G3357"/>
  <c r="G2957"/>
  <c r="G2057"/>
  <c r="G1599"/>
  <c r="G1049"/>
  <c r="G1807"/>
  <c r="G2257"/>
  <c r="G2107"/>
  <c r="G1757"/>
  <c r="G2507"/>
  <c r="G3207"/>
  <c r="G4007"/>
  <c r="G3557"/>
  <c r="G3607"/>
  <c r="G1657"/>
  <c r="G3907"/>
  <c r="G3007"/>
  <c r="G2557"/>
  <c r="G2357"/>
  <c r="G149"/>
  <c r="G99"/>
  <c r="Y97" i="9" l="1"/>
  <c r="Y98"/>
  <c r="Y99"/>
  <c r="Y102"/>
  <c r="A343" i="2" l="1"/>
  <c r="A347"/>
  <c r="A351"/>
  <c r="A91" i="9"/>
  <c r="Y91"/>
  <c r="A92"/>
  <c r="Y92"/>
  <c r="A93"/>
  <c r="Y93"/>
  <c r="A94"/>
  <c r="Y94"/>
  <c r="A95"/>
  <c r="Y95"/>
  <c r="A96"/>
  <c r="Y96"/>
  <c r="A62"/>
  <c r="A63"/>
  <c r="A64"/>
  <c r="A65"/>
  <c r="A66"/>
  <c r="A67"/>
  <c r="A68"/>
  <c r="A69"/>
  <c r="A70"/>
  <c r="A71"/>
  <c r="A72"/>
  <c r="A73"/>
  <c r="A74"/>
  <c r="A75"/>
  <c r="A76"/>
  <c r="A77"/>
  <c r="A78"/>
  <c r="A79"/>
  <c r="A80"/>
  <c r="A81"/>
  <c r="A82"/>
  <c r="A83"/>
  <c r="A84"/>
  <c r="A85"/>
  <c r="A86"/>
  <c r="A87"/>
  <c r="A88"/>
  <c r="A89"/>
  <c r="A90"/>
  <c r="A49" i="22"/>
  <c r="A365" i="2" s="1"/>
  <c r="A50" i="22"/>
  <c r="A366" i="2" s="1"/>
  <c r="A51" i="22"/>
  <c r="A52"/>
  <c r="A53"/>
  <c r="A54"/>
  <c r="A55"/>
  <c r="A56"/>
  <c r="A57"/>
  <c r="A58"/>
  <c r="A59"/>
  <c r="A60"/>
  <c r="A61"/>
  <c r="A62"/>
  <c r="A63"/>
  <c r="A64"/>
  <c r="A65"/>
  <c r="A66"/>
  <c r="A67"/>
  <c r="A68"/>
  <c r="A69"/>
  <c r="A70"/>
  <c r="A38"/>
  <c r="A354" i="2" s="1"/>
  <c r="A39" i="22"/>
  <c r="A355" i="2" s="1"/>
  <c r="A40" i="22"/>
  <c r="A356" i="2" s="1"/>
  <c r="A41" i="22"/>
  <c r="A357" i="2" s="1"/>
  <c r="A42" i="22"/>
  <c r="A358" i="2" s="1"/>
  <c r="A43" i="22"/>
  <c r="A359" i="2" s="1"/>
  <c r="A44" i="22"/>
  <c r="A360" i="2" s="1"/>
  <c r="A45" i="22"/>
  <c r="A361" i="2" s="1"/>
  <c r="A46" i="22"/>
  <c r="A362" i="2" s="1"/>
  <c r="A47" i="22"/>
  <c r="A363" i="2" s="1"/>
  <c r="A48" i="22"/>
  <c r="A364" i="2" s="1"/>
  <c r="A27" i="22"/>
  <c r="A28"/>
  <c r="A344" i="2" s="1"/>
  <c r="A29" i="22"/>
  <c r="A345" i="2" s="1"/>
  <c r="A30" i="22"/>
  <c r="A346" i="2" s="1"/>
  <c r="A31" i="22"/>
  <c r="A32"/>
  <c r="A348" i="2" s="1"/>
  <c r="A33" i="22"/>
  <c r="A349" i="2" s="1"/>
  <c r="A34" i="22"/>
  <c r="A350" i="2" s="1"/>
  <c r="A35" i="22"/>
  <c r="A36"/>
  <c r="A352" i="2" s="1"/>
  <c r="A37" i="22"/>
  <c r="A353" i="2" s="1"/>
  <c r="Y83" i="9"/>
  <c r="Y84"/>
  <c r="Y85"/>
  <c r="Y86"/>
  <c r="Y87"/>
  <c r="Y88"/>
  <c r="Y89"/>
  <c r="Y90"/>
  <c r="B107" i="15"/>
  <c r="Q107" s="1"/>
  <c r="C107"/>
  <c r="B108"/>
  <c r="C108"/>
  <c r="B109"/>
  <c r="C109"/>
  <c r="B110"/>
  <c r="C110"/>
  <c r="B111"/>
  <c r="Q111" s="1"/>
  <c r="C111"/>
  <c r="B112"/>
  <c r="C112"/>
  <c r="A113"/>
  <c r="A107"/>
  <c r="A108"/>
  <c r="A109"/>
  <c r="A110"/>
  <c r="A111"/>
  <c r="A112"/>
  <c r="Q108"/>
  <c r="Q109"/>
  <c r="Q110"/>
  <c r="C98"/>
  <c r="B98"/>
  <c r="Q98" s="1"/>
  <c r="A98"/>
  <c r="C97"/>
  <c r="B97"/>
  <c r="Q97" s="1"/>
  <c r="A97"/>
  <c r="C96"/>
  <c r="B96"/>
  <c r="Q96" s="1"/>
  <c r="A96"/>
  <c r="C95"/>
  <c r="B95"/>
  <c r="Q95" s="1"/>
  <c r="A95"/>
  <c r="C94"/>
  <c r="B94"/>
  <c r="Q94" s="1"/>
  <c r="A94"/>
  <c r="C93"/>
  <c r="B93"/>
  <c r="Q93" s="1"/>
  <c r="A93"/>
  <c r="Q112" l="1"/>
  <c r="C106"/>
  <c r="B106"/>
  <c r="Q106" s="1"/>
  <c r="A106"/>
  <c r="O114" l="1"/>
  <c r="Q114"/>
  <c r="T114" s="1"/>
  <c r="R114"/>
  <c r="E229" i="14" l="1"/>
  <c r="B3026" i="6" s="1"/>
  <c r="E220" i="14" l="1"/>
  <c r="B3022" i="6" s="1"/>
  <c r="E239" i="14"/>
  <c r="B2981" i="6" s="1"/>
  <c r="B75" i="15" l="1"/>
  <c r="C75"/>
  <c r="A75"/>
  <c r="A56" i="18" s="1"/>
  <c r="Q75" i="15" l="1"/>
  <c r="A63" i="2"/>
  <c r="A56" i="19"/>
  <c r="A123" i="2" l="1"/>
  <c r="E402" i="14"/>
  <c r="E401"/>
  <c r="E400"/>
  <c r="E399"/>
  <c r="E398"/>
  <c r="E397"/>
  <c r="E396"/>
  <c r="E395"/>
  <c r="E394"/>
  <c r="E393"/>
  <c r="E392"/>
  <c r="E391"/>
  <c r="E390"/>
  <c r="E389"/>
  <c r="E388"/>
  <c r="E387"/>
  <c r="E386"/>
  <c r="E382"/>
  <c r="E381"/>
  <c r="E380"/>
  <c r="B2923" i="6" s="1"/>
  <c r="E379" i="14"/>
  <c r="B2775" i="6" s="1"/>
  <c r="E378" i="14"/>
  <c r="B2774" i="6" s="1"/>
  <c r="E377" i="14"/>
  <c r="B2924" i="6" s="1"/>
  <c r="E376" i="14"/>
  <c r="B2670" i="6" s="1"/>
  <c r="E375" i="14"/>
  <c r="B2820" i="6" s="1"/>
  <c r="E374" i="14"/>
  <c r="E373"/>
  <c r="E372"/>
  <c r="E371"/>
  <c r="E370"/>
  <c r="E369"/>
  <c r="E368"/>
  <c r="E367"/>
  <c r="E366"/>
  <c r="E365"/>
  <c r="E364"/>
  <c r="E363"/>
  <c r="E362"/>
  <c r="B2523" i="6" s="1"/>
  <c r="E361" i="14"/>
  <c r="B2522" i="6" s="1"/>
  <c r="E360" i="14"/>
  <c r="B2521" i="6" s="1"/>
  <c r="E359" i="14"/>
  <c r="E358"/>
  <c r="E357"/>
  <c r="E356"/>
  <c r="E355"/>
  <c r="B2770" i="6" s="1"/>
  <c r="E354" i="14"/>
  <c r="E353"/>
  <c r="E347"/>
  <c r="E346"/>
  <c r="B214" i="6" s="1"/>
  <c r="E345" i="14"/>
  <c r="B213" i="6" s="1"/>
  <c r="E344" i="14"/>
  <c r="B2186" i="6" s="1"/>
  <c r="E343" i="14"/>
  <c r="B669" i="6" s="1"/>
  <c r="E342" i="14"/>
  <c r="B668" i="6" s="1"/>
  <c r="E341" i="14"/>
  <c r="B667" i="6" s="1"/>
  <c r="E340" i="14"/>
  <c r="B666" i="6" s="1"/>
  <c r="E339" i="14"/>
  <c r="B665" i="6" s="1"/>
  <c r="E338" i="14"/>
  <c r="B664" i="6" s="1"/>
  <c r="E337" i="14"/>
  <c r="B663" i="6" s="1"/>
  <c r="E336" i="14"/>
  <c r="B662" i="6" s="1"/>
  <c r="E335" i="14"/>
  <c r="E334"/>
  <c r="E333"/>
  <c r="B1833" i="6" s="1"/>
  <c r="E332" i="14"/>
  <c r="B1832" i="6" s="1"/>
  <c r="E331" i="14"/>
  <c r="B1831" i="6" s="1"/>
  <c r="E330" i="14"/>
  <c r="B1830" i="6" s="1"/>
  <c r="E329" i="14"/>
  <c r="B1829" i="6" s="1"/>
  <c r="E328" i="14"/>
  <c r="B1828" i="6" s="1"/>
  <c r="E327" i="14"/>
  <c r="B1827" i="6" s="1"/>
  <c r="E326" i="14"/>
  <c r="B1826" i="6" s="1"/>
  <c r="E325" i="14"/>
  <c r="B1825" i="6" s="1"/>
  <c r="E324" i="14"/>
  <c r="B1824" i="6" s="1"/>
  <c r="E323" i="14"/>
  <c r="B1823" i="6" s="1"/>
  <c r="E322" i="14"/>
  <c r="B1822" i="6" s="1"/>
  <c r="E321" i="14"/>
  <c r="B1821" i="6" s="1"/>
  <c r="E320" i="14"/>
  <c r="B1820" i="6" s="1"/>
  <c r="E319" i="14"/>
  <c r="B1770" i="6" s="1"/>
  <c r="E318" i="14"/>
  <c r="E317"/>
  <c r="B1720" i="6" s="1"/>
  <c r="E316" i="14"/>
  <c r="E315"/>
  <c r="E314"/>
  <c r="B1615" i="6" s="1"/>
  <c r="E313" i="14"/>
  <c r="E312"/>
  <c r="E311"/>
  <c r="E310"/>
  <c r="B1564" i="6" s="1"/>
  <c r="E309" i="14"/>
  <c r="B1562" i="6" s="1"/>
  <c r="E308" i="14"/>
  <c r="B1515" i="6" s="1"/>
  <c r="E307" i="14"/>
  <c r="E306"/>
  <c r="E305"/>
  <c r="E304"/>
  <c r="B2625" i="6" s="1"/>
  <c r="E303" i="14"/>
  <c r="E302"/>
  <c r="B1464" i="6" s="1"/>
  <c r="E301" i="14"/>
  <c r="B2772" i="6" s="1"/>
  <c r="E300" i="14"/>
  <c r="E299"/>
  <c r="E298"/>
  <c r="E297"/>
  <c r="E296"/>
  <c r="E295"/>
  <c r="B1412" i="6" s="1"/>
  <c r="E294" i="14"/>
  <c r="B1362" i="6" s="1"/>
  <c r="E293" i="14"/>
  <c r="B1216" i="6" s="1"/>
  <c r="E292" i="14"/>
  <c r="B1214" i="6" s="1"/>
  <c r="E291" i="14"/>
  <c r="B1265" i="6" s="1"/>
  <c r="E290" i="14"/>
  <c r="E289"/>
  <c r="B1071" i="6" s="1"/>
  <c r="E288" i="14"/>
  <c r="B1067" i="6" s="1"/>
  <c r="E287" i="14"/>
  <c r="B1066" i="6" s="1"/>
  <c r="E286" i="14"/>
  <c r="B1065" i="6" s="1"/>
  <c r="E285" i="14"/>
  <c r="B1064" i="6" s="1"/>
  <c r="E284" i="14"/>
  <c r="B1063" i="6" s="1"/>
  <c r="E283" i="14"/>
  <c r="B1062" i="6" s="1"/>
  <c r="E282" i="14"/>
  <c r="B1014" i="6" s="1"/>
  <c r="E281" i="14"/>
  <c r="E280"/>
  <c r="E279"/>
  <c r="E278"/>
  <c r="E277"/>
  <c r="B768" i="6" s="1"/>
  <c r="E276" i="14"/>
  <c r="B767" i="6" s="1"/>
  <c r="E275" i="14"/>
  <c r="B766" i="6" s="1"/>
  <c r="E274" i="14"/>
  <c r="B765" i="6" s="1"/>
  <c r="E273" i="14"/>
  <c r="E272"/>
  <c r="E271"/>
  <c r="B713" i="6" s="1"/>
  <c r="E270" i="14"/>
  <c r="B712" i="6" s="1"/>
  <c r="E269" i="14"/>
  <c r="E268"/>
  <c r="E267"/>
  <c r="B513" i="6" s="1"/>
  <c r="E266" i="14"/>
  <c r="B512" i="6" s="1"/>
  <c r="E265" i="14"/>
  <c r="E264"/>
  <c r="E263"/>
  <c r="E262"/>
  <c r="E261"/>
  <c r="E260"/>
  <c r="E259"/>
  <c r="E258"/>
  <c r="E257"/>
  <c r="E256"/>
  <c r="E255"/>
  <c r="B717" i="6" s="1"/>
  <c r="E254" i="14"/>
  <c r="E253"/>
  <c r="E252"/>
  <c r="E251"/>
  <c r="B770" i="6" s="1"/>
  <c r="E250" i="14"/>
  <c r="E249"/>
  <c r="B1516" i="6" s="1"/>
  <c r="E248" i="14"/>
  <c r="B1291" i="6" s="1"/>
  <c r="E247" i="14"/>
  <c r="B1191" i="6" s="1"/>
  <c r="E246" i="14"/>
  <c r="E245"/>
  <c r="E244"/>
  <c r="E243"/>
  <c r="E242"/>
  <c r="E238"/>
  <c r="E237"/>
  <c r="E236"/>
  <c r="B3032" i="6" s="1"/>
  <c r="E235" i="14"/>
  <c r="E234"/>
  <c r="E233"/>
  <c r="B3028" i="6" s="1"/>
  <c r="E232" i="14"/>
  <c r="B2979" i="6" s="1"/>
  <c r="E231" i="14"/>
  <c r="E230"/>
  <c r="B3031" i="6" s="1"/>
  <c r="E228" i="14"/>
  <c r="E227"/>
  <c r="E226"/>
  <c r="B3025" i="6" s="1"/>
  <c r="E225" i="14"/>
  <c r="B3024" i="6" s="1"/>
  <c r="E224" i="14"/>
  <c r="B3023" i="6" s="1"/>
  <c r="E223" i="14"/>
  <c r="E222"/>
  <c r="E221"/>
  <c r="B2980" i="6" s="1"/>
  <c r="E219" i="14"/>
  <c r="B3021" i="6" s="1"/>
  <c r="E218" i="14"/>
  <c r="E217"/>
  <c r="E216"/>
  <c r="B2977" i="6" s="1"/>
  <c r="E215" i="14"/>
  <c r="E214"/>
  <c r="B2975" i="6" s="1"/>
  <c r="E213" i="14"/>
  <c r="B2974" i="6" s="1"/>
  <c r="E212" i="14"/>
  <c r="B2973" i="6" s="1"/>
  <c r="E211" i="14"/>
  <c r="B2972" i="6" s="1"/>
  <c r="E210" i="14"/>
  <c r="B2971" i="6" s="1"/>
  <c r="E209" i="14"/>
  <c r="B2970" i="6" s="1"/>
  <c r="E206" i="14"/>
  <c r="E205"/>
  <c r="B3323" i="6" s="1"/>
  <c r="E204" i="14"/>
  <c r="B3322" i="6" s="1"/>
  <c r="E203" i="14"/>
  <c r="B3321" i="6" s="1"/>
  <c r="E202" i="14"/>
  <c r="B3320" i="6" s="1"/>
  <c r="E201" i="14"/>
  <c r="B3123" i="6" s="1"/>
  <c r="E200" i="14"/>
  <c r="B3122" i="6" s="1"/>
  <c r="E199" i="14"/>
  <c r="B3121" i="6" s="1"/>
  <c r="E198" i="14"/>
  <c r="B3120" i="6" s="1"/>
  <c r="E197" i="14"/>
  <c r="E196"/>
  <c r="E195"/>
  <c r="E194"/>
  <c r="B3071" i="6" s="1"/>
  <c r="E193" i="14"/>
  <c r="E192"/>
  <c r="E191"/>
  <c r="B3070" i="6" s="1"/>
  <c r="E187" i="14"/>
  <c r="E186"/>
  <c r="B3675" i="6" s="1"/>
  <c r="E185" i="14"/>
  <c r="E184"/>
  <c r="E183"/>
  <c r="B3774" i="6" s="1"/>
  <c r="E182" i="14"/>
  <c r="B3424" i="6" s="1"/>
  <c r="E181" i="14"/>
  <c r="E180"/>
  <c r="B3674" i="6" s="1"/>
  <c r="E179" i="14"/>
  <c r="B3673" i="6" s="1"/>
  <c r="E178" i="14"/>
  <c r="B3672" i="6" s="1"/>
  <c r="E177" i="14"/>
  <c r="B3671" i="6" s="1"/>
  <c r="E176" i="14"/>
  <c r="B3670" i="6" s="1"/>
  <c r="E175" i="14"/>
  <c r="E174"/>
  <c r="E173"/>
  <c r="E172"/>
  <c r="E171"/>
  <c r="E170"/>
  <c r="E169"/>
  <c r="B3771" i="6" s="1"/>
  <c r="E168" i="14"/>
  <c r="B3421" i="6" s="1"/>
  <c r="E167" i="14"/>
  <c r="E166"/>
  <c r="E165"/>
  <c r="E164"/>
  <c r="B3420" i="6" s="1"/>
  <c r="E163" i="14"/>
  <c r="E162"/>
  <c r="B3770" i="6" s="1"/>
  <c r="E161" i="14"/>
  <c r="E160"/>
  <c r="E159"/>
  <c r="E158"/>
  <c r="E157"/>
  <c r="E156"/>
  <c r="E155"/>
  <c r="B3721" i="6" s="1"/>
  <c r="E154" i="14"/>
  <c r="B3371" i="6" s="1"/>
  <c r="E153" i="14"/>
  <c r="E152"/>
  <c r="B3720" i="6" s="1"/>
  <c r="E151" i="14"/>
  <c r="B3370" i="6" s="1"/>
  <c r="E148" i="14"/>
  <c r="E147"/>
  <c r="E146"/>
  <c r="E145"/>
  <c r="E144"/>
  <c r="E143"/>
  <c r="E142"/>
  <c r="E141"/>
  <c r="E140"/>
  <c r="E139"/>
  <c r="E138"/>
  <c r="E137"/>
  <c r="E136"/>
  <c r="E135"/>
  <c r="E134"/>
  <c r="E133"/>
  <c r="E132"/>
  <c r="E131"/>
  <c r="E130"/>
  <c r="E129"/>
  <c r="E128"/>
  <c r="E127"/>
  <c r="E126"/>
  <c r="E125"/>
  <c r="B2071" i="6" s="1"/>
  <c r="E124" i="14"/>
  <c r="B2070" i="6" s="1"/>
  <c r="E123" i="14"/>
  <c r="E122"/>
  <c r="B2021" i="6" s="1"/>
  <c r="E121" i="14"/>
  <c r="E120"/>
  <c r="E119"/>
  <c r="E118"/>
  <c r="E117"/>
  <c r="E116"/>
  <c r="E115"/>
  <c r="E114"/>
  <c r="B2020" i="6" s="1"/>
  <c r="E111" i="14"/>
  <c r="E110"/>
  <c r="B2072" i="6" s="1"/>
  <c r="E109" i="14"/>
  <c r="E108"/>
  <c r="B1970" i="6" s="1"/>
  <c r="E107" i="14"/>
  <c r="B1923" i="6" s="1"/>
  <c r="E106" i="14"/>
  <c r="B1873" i="6" s="1"/>
  <c r="E105" i="14"/>
  <c r="B1922" i="6" s="1"/>
  <c r="E104" i="14"/>
  <c r="B1872" i="6" s="1"/>
  <c r="E103" i="14"/>
  <c r="E102"/>
  <c r="B1921" i="6" s="1"/>
  <c r="E101" i="14"/>
  <c r="B1871" i="6" s="1"/>
  <c r="E100" i="14"/>
  <c r="B1920" i="6" s="1"/>
  <c r="E99" i="14"/>
  <c r="B1870" i="6" s="1"/>
  <c r="E96" i="14"/>
  <c r="B2146" i="6" s="1"/>
  <c r="E95" i="14"/>
  <c r="B2145" i="6" s="1"/>
  <c r="E94" i="14"/>
  <c r="B2144" i="6" s="1"/>
  <c r="E93" i="14"/>
  <c r="B2143" i="6" s="1"/>
  <c r="E92" i="14"/>
  <c r="B2142" i="6" s="1"/>
  <c r="E91" i="14"/>
  <c r="B2141" i="6" s="1"/>
  <c r="E90" i="14"/>
  <c r="B2140" i="6" s="1"/>
  <c r="E89" i="14"/>
  <c r="B2139" i="6" s="1"/>
  <c r="E88" i="14"/>
  <c r="B2138" i="6" s="1"/>
  <c r="E87" i="14"/>
  <c r="E86"/>
  <c r="B2136" i="6" s="1"/>
  <c r="E85" i="14"/>
  <c r="B2135" i="6" s="1"/>
  <c r="E84" i="14"/>
  <c r="B2134" i="6" s="1"/>
  <c r="E83" i="14"/>
  <c r="B2133" i="6" s="1"/>
  <c r="E82" i="14"/>
  <c r="B2132" i="6" s="1"/>
  <c r="E81" i="14"/>
  <c r="B2131" i="6" s="1"/>
  <c r="E80" i="14"/>
  <c r="B2130" i="6" s="1"/>
  <c r="E79" i="14"/>
  <c r="B2129" i="6" s="1"/>
  <c r="E78" i="14"/>
  <c r="B2128" i="6" s="1"/>
  <c r="E77" i="14"/>
  <c r="B2127" i="6" s="1"/>
  <c r="E76" i="14"/>
  <c r="B2126" i="6" s="1"/>
  <c r="E75" i="14"/>
  <c r="B2125" i="6" s="1"/>
  <c r="E74" i="14"/>
  <c r="B2124" i="6" s="1"/>
  <c r="E73" i="14"/>
  <c r="B2123" i="6" s="1"/>
  <c r="E72" i="14"/>
  <c r="B2122" i="6" s="1"/>
  <c r="E71" i="14"/>
  <c r="B2121" i="6" s="1"/>
  <c r="E70" i="14"/>
  <c r="B2120" i="6" s="1"/>
  <c r="E67" i="14"/>
  <c r="E66"/>
  <c r="E65"/>
  <c r="E64"/>
  <c r="E63"/>
  <c r="E62"/>
  <c r="E61"/>
  <c r="E60"/>
  <c r="E59"/>
  <c r="E58"/>
  <c r="E57"/>
  <c r="E56"/>
  <c r="E55"/>
  <c r="E54"/>
  <c r="E53"/>
  <c r="E52"/>
  <c r="E51"/>
  <c r="E50"/>
  <c r="E49"/>
  <c r="E48"/>
  <c r="E47"/>
  <c r="E46"/>
  <c r="E45"/>
  <c r="E44"/>
  <c r="E43"/>
  <c r="B2046" i="6" s="1"/>
  <c r="E42" i="14"/>
  <c r="B1996" i="6" s="1"/>
  <c r="E41" i="14"/>
  <c r="B1946" i="6" s="1"/>
  <c r="E40" i="14"/>
  <c r="B1896" i="6" s="1"/>
  <c r="E39" i="14"/>
  <c r="B2096" i="6" s="1"/>
  <c r="E38" i="14"/>
  <c r="B139" i="6" s="1"/>
  <c r="E37" i="14"/>
  <c r="E36"/>
  <c r="B4048" i="6" s="1"/>
  <c r="E35" i="14"/>
  <c r="B4047" i="6" s="1"/>
  <c r="E34" i="14"/>
  <c r="B2398" i="6" s="1"/>
  <c r="E33" i="14"/>
  <c r="E32"/>
  <c r="B4046" i="6" s="1"/>
  <c r="E31" i="14"/>
  <c r="E30"/>
  <c r="E29"/>
  <c r="B4049" i="6" s="1"/>
  <c r="E28" i="14"/>
  <c r="E27"/>
  <c r="E10"/>
  <c r="E11"/>
  <c r="E12"/>
  <c r="B2149" i="6" s="1"/>
  <c r="E13" i="14"/>
  <c r="B2150" i="6" s="1"/>
  <c r="E14" i="14"/>
  <c r="E15"/>
  <c r="E16"/>
  <c r="E17"/>
  <c r="B2036" i="6" s="1"/>
  <c r="E18" i="14"/>
  <c r="E19"/>
  <c r="E20"/>
  <c r="E21"/>
  <c r="E22"/>
  <c r="E23"/>
  <c r="B4070" i="6" s="1"/>
  <c r="E24" i="14"/>
  <c r="E9"/>
  <c r="Y14" i="9"/>
  <c r="Y15"/>
  <c r="Y16"/>
  <c r="Y17"/>
  <c r="Y18"/>
  <c r="Y19"/>
  <c r="Y20"/>
  <c r="Y21"/>
  <c r="Y22"/>
  <c r="Y23"/>
  <c r="Y24"/>
  <c r="Y25"/>
  <c r="Y26"/>
  <c r="Y27"/>
  <c r="Y28"/>
  <c r="Y29"/>
  <c r="Y30"/>
  <c r="Y31"/>
  <c r="Y32"/>
  <c r="Y33"/>
  <c r="Y34"/>
  <c r="Y35"/>
  <c r="Y36"/>
  <c r="Y37"/>
  <c r="Y38"/>
  <c r="Y39"/>
  <c r="Y40"/>
  <c r="Y41"/>
  <c r="Y42"/>
  <c r="Y43"/>
  <c r="Y44"/>
  <c r="Y45"/>
  <c r="Y46"/>
  <c r="Y47"/>
  <c r="Y48"/>
  <c r="Y49"/>
  <c r="Y50"/>
  <c r="Y51"/>
  <c r="Y52"/>
  <c r="Y53"/>
  <c r="Y54"/>
  <c r="Y55"/>
  <c r="Y56"/>
  <c r="Y57"/>
  <c r="Y59"/>
  <c r="Y60"/>
  <c r="Y61"/>
  <c r="Y62"/>
  <c r="Y63"/>
  <c r="Y64"/>
  <c r="Y65"/>
  <c r="Y66"/>
  <c r="Y67"/>
  <c r="Y68"/>
  <c r="Y69"/>
  <c r="Y70"/>
  <c r="Y71"/>
  <c r="Y72"/>
  <c r="Y73"/>
  <c r="Y74"/>
  <c r="Y75"/>
  <c r="Y76"/>
  <c r="Y77"/>
  <c r="Y78"/>
  <c r="Y79"/>
  <c r="Y80"/>
  <c r="Y81"/>
  <c r="Y82"/>
  <c r="Y13"/>
  <c r="B1987" i="6" l="1"/>
  <c r="B4038"/>
  <c r="B3988"/>
  <c r="B3938"/>
  <c r="B3888"/>
  <c r="B3838"/>
  <c r="B3788"/>
  <c r="B3737"/>
  <c r="B3687"/>
  <c r="B3638"/>
  <c r="B3588"/>
  <c r="B3538"/>
  <c r="B3488"/>
  <c r="B3438"/>
  <c r="B3387"/>
  <c r="B3337"/>
  <c r="B3288"/>
  <c r="B3238"/>
  <c r="B3188"/>
  <c r="B3137"/>
  <c r="B3088"/>
  <c r="B2937"/>
  <c r="B2737"/>
  <c r="B2537"/>
  <c r="B2336"/>
  <c r="B1737"/>
  <c r="B1529"/>
  <c r="B1329"/>
  <c r="B1129"/>
  <c r="B929"/>
  <c r="B729"/>
  <c r="B529"/>
  <c r="B2987"/>
  <c r="B2788"/>
  <c r="B2587"/>
  <c r="B2388"/>
  <c r="B1787"/>
  <c r="B1579"/>
  <c r="B1379"/>
  <c r="B1179"/>
  <c r="B979"/>
  <c r="B779"/>
  <c r="B579"/>
  <c r="B379"/>
  <c r="B3037"/>
  <c r="B2837"/>
  <c r="B2637"/>
  <c r="B2436"/>
  <c r="B1845"/>
  <c r="B1637"/>
  <c r="B1429"/>
  <c r="B1229"/>
  <c r="B1029"/>
  <c r="B829"/>
  <c r="B629"/>
  <c r="B429"/>
  <c r="B2887"/>
  <c r="B2687"/>
  <c r="B2486"/>
  <c r="B2288"/>
  <c r="B2087"/>
  <c r="B1687"/>
  <c r="B1479"/>
  <c r="B1279"/>
  <c r="B1079"/>
  <c r="B879"/>
  <c r="B679"/>
  <c r="B479"/>
  <c r="B229"/>
  <c r="B130"/>
  <c r="B78"/>
  <c r="B279"/>
  <c r="B329"/>
  <c r="B179"/>
  <c r="B1339"/>
  <c r="B1139"/>
  <c r="B1189"/>
  <c r="B789"/>
  <c r="B589"/>
  <c r="B639"/>
  <c r="B1289"/>
  <c r="B889"/>
  <c r="B3996"/>
  <c r="B3897"/>
  <c r="B3646"/>
  <c r="B3547"/>
  <c r="B3296"/>
  <c r="B3197"/>
  <c r="B3997"/>
  <c r="B3947"/>
  <c r="B3647"/>
  <c r="B3597"/>
  <c r="B3297"/>
  <c r="B3247"/>
  <c r="B2896"/>
  <c r="B1488"/>
  <c r="B1088"/>
  <c r="B2137"/>
  <c r="B3027"/>
  <c r="B3948"/>
  <c r="B3846"/>
  <c r="B3796"/>
  <c r="B3746"/>
  <c r="B3696"/>
  <c r="B3598"/>
  <c r="B3496"/>
  <c r="B3446"/>
  <c r="B3396"/>
  <c r="B3248"/>
  <c r="B3822"/>
  <c r="B3773"/>
  <c r="B3472"/>
  <c r="B3423"/>
  <c r="B3824"/>
  <c r="B3474"/>
  <c r="B3346"/>
  <c r="B3096"/>
  <c r="B370"/>
  <c r="B420"/>
  <c r="B1469"/>
  <c r="B473"/>
  <c r="B320"/>
  <c r="B965"/>
  <c r="B815"/>
  <c r="B866"/>
  <c r="B472"/>
  <c r="B913"/>
  <c r="B1213"/>
  <c r="B1013"/>
  <c r="B892"/>
  <c r="B1366"/>
  <c r="B1416"/>
  <c r="B2875"/>
  <c r="B1466"/>
  <c r="B1514"/>
  <c r="B1566"/>
  <c r="B1612"/>
  <c r="B1670"/>
  <c r="B2922"/>
  <c r="B2720"/>
  <c r="B2520"/>
  <c r="B2671"/>
  <c r="B2370"/>
  <c r="B112"/>
  <c r="B2920"/>
  <c r="B2470"/>
  <c r="B2396"/>
  <c r="B3896"/>
  <c r="B3546"/>
  <c r="B3196"/>
  <c r="B2997"/>
  <c r="B3047"/>
  <c r="B2647"/>
  <c r="B2446"/>
  <c r="B2298"/>
  <c r="B3946"/>
  <c r="B3596"/>
  <c r="B3246"/>
  <c r="B140"/>
  <c r="B2946"/>
  <c r="B2746"/>
  <c r="B2546"/>
  <c r="B2796"/>
  <c r="B2596"/>
  <c r="B2846"/>
  <c r="B2448"/>
  <c r="B2696"/>
  <c r="B2496"/>
  <c r="B2296"/>
  <c r="B138"/>
  <c r="B88"/>
  <c r="B3970"/>
  <c r="B3620"/>
  <c r="B3270"/>
  <c r="B3823"/>
  <c r="B3772"/>
  <c r="B3473"/>
  <c r="B3422"/>
  <c r="B2978"/>
  <c r="B3020"/>
  <c r="B1315"/>
  <c r="B1369"/>
  <c r="B1165"/>
  <c r="B762"/>
  <c r="B1419"/>
  <c r="B613"/>
  <c r="B1264"/>
  <c r="B2724"/>
  <c r="B1373"/>
  <c r="B1423"/>
  <c r="B2673"/>
  <c r="B1567"/>
  <c r="B1625"/>
  <c r="B1674"/>
  <c r="B2773"/>
  <c r="B2572"/>
  <c r="B1371"/>
  <c r="B964"/>
  <c r="B364"/>
  <c r="B1421"/>
  <c r="B814"/>
  <c r="B414"/>
  <c r="B2872"/>
  <c r="B864"/>
  <c r="B464"/>
  <c r="B314"/>
  <c r="B264"/>
  <c r="B164"/>
  <c r="B367"/>
  <c r="B2624"/>
  <c r="B417"/>
  <c r="B2873"/>
  <c r="B1468"/>
  <c r="B265"/>
  <c r="B467"/>
  <c r="B317"/>
  <c r="B1070"/>
  <c r="B471"/>
  <c r="B912"/>
  <c r="B1212"/>
  <c r="B1012"/>
  <c r="B891"/>
  <c r="B1314"/>
  <c r="B2573"/>
  <c r="B1164"/>
  <c r="B3029"/>
  <c r="B1365"/>
  <c r="B1415"/>
  <c r="B1835"/>
  <c r="B1565"/>
  <c r="B1721"/>
  <c r="B1771"/>
  <c r="B3030"/>
  <c r="B615"/>
  <c r="B1986"/>
  <c r="B4037"/>
  <c r="B3987"/>
  <c r="B3937"/>
  <c r="B3887"/>
  <c r="B3837"/>
  <c r="B3787"/>
  <c r="B3736"/>
  <c r="B3686"/>
  <c r="B3637"/>
  <c r="B3587"/>
  <c r="B3537"/>
  <c r="B3487"/>
  <c r="B3437"/>
  <c r="B3386"/>
  <c r="B3336"/>
  <c r="B3287"/>
  <c r="B3237"/>
  <c r="B3187"/>
  <c r="B3136"/>
  <c r="B3087"/>
  <c r="B2348"/>
  <c r="B2400"/>
  <c r="B1538"/>
  <c r="B1338"/>
  <c r="B1138"/>
  <c r="B938"/>
  <c r="B738"/>
  <c r="B538"/>
  <c r="B1588"/>
  <c r="B1388"/>
  <c r="B1188"/>
  <c r="B988"/>
  <c r="B788"/>
  <c r="B588"/>
  <c r="B388"/>
  <c r="B2648"/>
  <c r="B1850"/>
  <c r="B1646"/>
  <c r="B1438"/>
  <c r="B1238"/>
  <c r="B1038"/>
  <c r="B838"/>
  <c r="B638"/>
  <c r="B438"/>
  <c r="B1696"/>
  <c r="B1288"/>
  <c r="B888"/>
  <c r="B688"/>
  <c r="B488"/>
  <c r="B238"/>
  <c r="B288"/>
  <c r="B338"/>
  <c r="B188"/>
  <c r="B2646"/>
  <c r="B2297"/>
  <c r="B989"/>
  <c r="B389"/>
  <c r="B3146"/>
  <c r="B839"/>
  <c r="B189"/>
  <c r="B3821"/>
  <c r="B3471"/>
  <c r="B716"/>
  <c r="B369"/>
  <c r="B2623"/>
  <c r="B419"/>
  <c r="B2877"/>
  <c r="B1467"/>
  <c r="B266"/>
  <c r="B466"/>
  <c r="B319"/>
  <c r="B1313"/>
  <c r="B1113"/>
  <c r="B2571"/>
  <c r="B1370"/>
  <c r="B1163"/>
  <c r="B963"/>
  <c r="B764"/>
  <c r="B563"/>
  <c r="B363"/>
  <c r="B1420"/>
  <c r="B813"/>
  <c r="B614"/>
  <c r="B413"/>
  <c r="B2871"/>
  <c r="B1463"/>
  <c r="B1263"/>
  <c r="B1069"/>
  <c r="B863"/>
  <c r="B163"/>
  <c r="B463"/>
  <c r="B313"/>
  <c r="B263"/>
  <c r="B2722"/>
  <c r="B2574"/>
  <c r="B366"/>
  <c r="B2622"/>
  <c r="B416"/>
  <c r="B2672"/>
  <c r="B267"/>
  <c r="B468"/>
  <c r="B316"/>
  <c r="B966"/>
  <c r="B817"/>
  <c r="B865"/>
  <c r="B470"/>
  <c r="B1114"/>
  <c r="B564"/>
  <c r="B1266"/>
  <c r="B715"/>
  <c r="B1834"/>
  <c r="B1215"/>
  <c r="B1015"/>
  <c r="B1364"/>
  <c r="B1414"/>
  <c r="B1512"/>
  <c r="B1563"/>
  <c r="B1372"/>
  <c r="B1422"/>
  <c r="B1614"/>
  <c r="B1672"/>
  <c r="B2786"/>
  <c r="B2386"/>
  <c r="B2286"/>
  <c r="B128"/>
  <c r="B2346"/>
  <c r="B2447"/>
  <c r="B4039"/>
  <c r="B3989"/>
  <c r="B3939"/>
  <c r="B3889"/>
  <c r="B3839"/>
  <c r="B3789"/>
  <c r="B3738"/>
  <c r="B3688"/>
  <c r="B3639"/>
  <c r="B3589"/>
  <c r="B3539"/>
  <c r="B3489"/>
  <c r="B3439"/>
  <c r="B3388"/>
  <c r="B3338"/>
  <c r="B3289"/>
  <c r="B3239"/>
  <c r="B3189"/>
  <c r="B3138"/>
  <c r="B3089"/>
  <c r="B1936"/>
  <c r="B4036"/>
  <c r="B3986"/>
  <c r="B3936"/>
  <c r="B3886"/>
  <c r="B3836"/>
  <c r="B3786"/>
  <c r="B3636"/>
  <c r="B3586"/>
  <c r="B3536"/>
  <c r="B3486"/>
  <c r="B3436"/>
  <c r="B3286"/>
  <c r="B3236"/>
  <c r="B3186"/>
  <c r="B3086"/>
  <c r="B1886"/>
  <c r="B2936"/>
  <c r="B2736"/>
  <c r="B2536"/>
  <c r="B1736"/>
  <c r="B1528"/>
  <c r="B1328"/>
  <c r="B1128"/>
  <c r="B928"/>
  <c r="B728"/>
  <c r="B528"/>
  <c r="B2986"/>
  <c r="B2787"/>
  <c r="B2586"/>
  <c r="B2387"/>
  <c r="B1786"/>
  <c r="B1578"/>
  <c r="B1378"/>
  <c r="B1178"/>
  <c r="B978"/>
  <c r="B778"/>
  <c r="B578"/>
  <c r="B378"/>
  <c r="B3036"/>
  <c r="B2836"/>
  <c r="B2636"/>
  <c r="B1844"/>
  <c r="B1636"/>
  <c r="B1428"/>
  <c r="B1228"/>
  <c r="B1028"/>
  <c r="B828"/>
  <c r="B628"/>
  <c r="B428"/>
  <c r="B2886"/>
  <c r="B2686"/>
  <c r="B2287"/>
  <c r="B2086"/>
  <c r="B1686"/>
  <c r="B1478"/>
  <c r="B1278"/>
  <c r="B1078"/>
  <c r="B878"/>
  <c r="B678"/>
  <c r="B478"/>
  <c r="B228"/>
  <c r="B129"/>
  <c r="B278"/>
  <c r="B328"/>
  <c r="B178"/>
  <c r="B2347"/>
  <c r="B2399"/>
  <c r="B1340"/>
  <c r="B1140"/>
  <c r="B939"/>
  <c r="B1190"/>
  <c r="B790"/>
  <c r="B590"/>
  <c r="B390"/>
  <c r="B1239"/>
  <c r="B1039"/>
  <c r="B640"/>
  <c r="B1290"/>
  <c r="B1539"/>
  <c r="B1589"/>
  <c r="B1647"/>
  <c r="B1697"/>
  <c r="B2397"/>
  <c r="B4050"/>
  <c r="B3998"/>
  <c r="B3648"/>
  <c r="B3298"/>
  <c r="B2153"/>
  <c r="B2996"/>
  <c r="B3046"/>
  <c r="B4020"/>
  <c r="B3920"/>
  <c r="B3570"/>
  <c r="B3220"/>
  <c r="B3820"/>
  <c r="B3470"/>
  <c r="B2976"/>
  <c r="B3033"/>
  <c r="B421"/>
  <c r="B2876"/>
  <c r="B321"/>
  <c r="B1312"/>
  <c r="B1112"/>
  <c r="B2771"/>
  <c r="B2570"/>
  <c r="B1368"/>
  <c r="B1162"/>
  <c r="B962"/>
  <c r="B763"/>
  <c r="B562"/>
  <c r="B362"/>
  <c r="B1418"/>
  <c r="B812"/>
  <c r="B612"/>
  <c r="B412"/>
  <c r="B2870"/>
  <c r="B1462"/>
  <c r="B1262"/>
  <c r="B1068"/>
  <c r="B862"/>
  <c r="B262"/>
  <c r="B162"/>
  <c r="B462"/>
  <c r="B312"/>
  <c r="B212"/>
  <c r="B2723"/>
  <c r="B718"/>
  <c r="B365"/>
  <c r="B2621"/>
  <c r="B1836"/>
  <c r="B415"/>
  <c r="B2874"/>
  <c r="B1465"/>
  <c r="B465"/>
  <c r="B315"/>
  <c r="B368"/>
  <c r="B418"/>
  <c r="B469"/>
  <c r="B318"/>
  <c r="B967"/>
  <c r="B816"/>
  <c r="B867"/>
  <c r="B714"/>
  <c r="B769"/>
  <c r="B1837"/>
  <c r="B914"/>
  <c r="B893"/>
  <c r="B1363"/>
  <c r="B1413"/>
  <c r="B1367"/>
  <c r="B1417"/>
  <c r="B1613"/>
  <c r="B1671"/>
  <c r="B1624"/>
  <c r="B1673"/>
  <c r="B2721"/>
  <c r="B2620"/>
  <c r="B2921"/>
  <c r="B2471"/>
  <c r="E321" i="2"/>
  <c r="B321" s="1"/>
  <c r="E320"/>
  <c r="B320" s="1"/>
  <c r="E318"/>
  <c r="B318" s="1"/>
  <c r="E317"/>
  <c r="B317" s="1"/>
  <c r="E226"/>
  <c r="B226" s="1"/>
  <c r="E225"/>
  <c r="B225" s="1"/>
  <c r="E223"/>
  <c r="B223" s="1"/>
  <c r="E222"/>
  <c r="B222" s="1"/>
  <c r="H26" i="15" l="1"/>
  <c r="H25"/>
  <c r="A77" l="1"/>
  <c r="A14" i="22" s="1"/>
  <c r="A330" i="2" s="1"/>
  <c r="A78" i="15"/>
  <c r="A61" i="9" s="1"/>
  <c r="A79" i="15"/>
  <c r="A80"/>
  <c r="A81"/>
  <c r="A82"/>
  <c r="A19" i="22" s="1"/>
  <c r="A335" i="2" s="1"/>
  <c r="A83" i="15"/>
  <c r="A84"/>
  <c r="A85"/>
  <c r="A86"/>
  <c r="A87"/>
  <c r="A88"/>
  <c r="A89"/>
  <c r="A26" i="22" s="1"/>
  <c r="A342" i="2" s="1"/>
  <c r="A90" i="15"/>
  <c r="A91"/>
  <c r="A92"/>
  <c r="A99"/>
  <c r="A100"/>
  <c r="A101"/>
  <c r="A102"/>
  <c r="A103"/>
  <c r="A104"/>
  <c r="A105"/>
  <c r="A72" i="22" l="1"/>
  <c r="A71"/>
  <c r="A24"/>
  <c r="A340" i="2" s="1"/>
  <c r="A20" i="22"/>
  <c r="A336" i="2" s="1"/>
  <c r="A25" i="22"/>
  <c r="A341" i="2" s="1"/>
  <c r="A23" i="22"/>
  <c r="A339" i="2" s="1"/>
  <c r="A16" i="22"/>
  <c r="A332" i="2" s="1"/>
  <c r="A17" i="22"/>
  <c r="A333" i="2" s="1"/>
  <c r="A22" i="22"/>
  <c r="A338" i="2" s="1"/>
  <c r="A18" i="22"/>
  <c r="A334" i="2" s="1"/>
  <c r="A15" i="22"/>
  <c r="A331" i="2" s="1"/>
  <c r="A21" i="22"/>
  <c r="A337" i="2" s="1"/>
  <c r="A72" i="15" l="1"/>
  <c r="A55" i="9" l="1"/>
  <c r="A57" i="20"/>
  <c r="A182" i="2" s="1"/>
  <c r="A57" i="21"/>
  <c r="A276" i="2" s="1"/>
  <c r="A53" i="19"/>
  <c r="A120" i="2" s="1"/>
  <c r="A53" i="18"/>
  <c r="A60" i="9" l="1"/>
  <c r="A40" i="15" l="1"/>
  <c r="A23" i="19" l="1"/>
  <c r="A90" i="2" s="1"/>
  <c r="A23" i="9"/>
  <c r="A23" i="21"/>
  <c r="A23" i="18"/>
  <c r="A30" i="2" s="1"/>
  <c r="A23" i="20"/>
  <c r="A116" i="15" l="1"/>
  <c r="A117"/>
  <c r="A74" i="22" s="1"/>
  <c r="A75" l="1"/>
  <c r="A73"/>
  <c r="A70" i="15"/>
  <c r="A53" i="9" s="1"/>
  <c r="A71" i="15"/>
  <c r="A52" i="19" s="1"/>
  <c r="A119" i="2" s="1"/>
  <c r="A73" i="15"/>
  <c r="A74"/>
  <c r="A76"/>
  <c r="A67"/>
  <c r="A68"/>
  <c r="A69"/>
  <c r="A55" i="18" l="1"/>
  <c r="A55" i="19"/>
  <c r="A54"/>
  <c r="A121" i="2" s="1"/>
  <c r="A54" i="18"/>
  <c r="A61" i="2" s="1"/>
  <c r="A59" i="21"/>
  <c r="A59" i="20"/>
  <c r="A51" i="19"/>
  <c r="A118" i="2" s="1"/>
  <c r="A55" i="21"/>
  <c r="A55" i="20"/>
  <c r="A51" i="18"/>
  <c r="A58" i="2" s="1"/>
  <c r="A49" i="18"/>
  <c r="A56" i="2" s="1"/>
  <c r="A50" i="21"/>
  <c r="A50" i="20"/>
  <c r="A49" i="19"/>
  <c r="A116" i="2" s="1"/>
  <c r="A52" i="18"/>
  <c r="A59" i="2" s="1"/>
  <c r="A56" i="21"/>
  <c r="A56" i="20"/>
  <c r="A54" i="21"/>
  <c r="A54" i="20"/>
  <c r="A13" i="22"/>
  <c r="A50" i="18"/>
  <c r="A57" i="2" s="1"/>
  <c r="A51" i="21"/>
  <c r="A51" i="20"/>
  <c r="A60" i="2"/>
  <c r="A50" i="19"/>
  <c r="A117" i="2" s="1"/>
  <c r="A52" i="21"/>
  <c r="A52" i="20"/>
  <c r="A58"/>
  <c r="A58" i="21"/>
  <c r="A53"/>
  <c r="A53" i="20"/>
  <c r="A62" i="2" l="1"/>
  <c r="A122"/>
  <c r="B15" i="15" l="1"/>
  <c r="A81" i="22" l="1"/>
  <c r="A148" i="15" l="1"/>
  <c r="A149"/>
  <c r="G25" l="1"/>
  <c r="F25"/>
  <c r="E25"/>
  <c r="D25"/>
  <c r="E24"/>
  <c r="F24"/>
  <c r="G24"/>
  <c r="H24"/>
  <c r="D24"/>
  <c r="A78" i="22" l="1"/>
  <c r="A45" i="15"/>
  <c r="A28" i="19" l="1"/>
  <c r="A95" i="2" s="1"/>
  <c r="A28" i="18"/>
  <c r="A35" i="2" s="1"/>
  <c r="A28" i="21"/>
  <c r="A28" i="20"/>
  <c r="A28" i="9"/>
  <c r="A50" l="1"/>
  <c r="A56" i="15"/>
  <c r="A39" i="9" l="1"/>
  <c r="A39" i="18"/>
  <c r="A46" i="2" s="1"/>
  <c r="A39" i="19"/>
  <c r="A106" i="2" s="1"/>
  <c r="A39" i="21"/>
  <c r="A39" i="20"/>
  <c r="F214" i="6" l="1"/>
  <c r="G214" s="1"/>
  <c r="F213"/>
  <c r="G213" s="1"/>
  <c r="A147" i="15" l="1"/>
  <c r="A77" i="22" l="1"/>
  <c r="A79"/>
  <c r="A80"/>
  <c r="A82"/>
  <c r="A83"/>
  <c r="A84"/>
  <c r="A85"/>
  <c r="A86"/>
  <c r="A32" i="15" l="1"/>
  <c r="A33"/>
  <c r="A16" i="9" s="1"/>
  <c r="A34" i="15"/>
  <c r="A35"/>
  <c r="A36"/>
  <c r="A37"/>
  <c r="A38"/>
  <c r="A39"/>
  <c r="A41"/>
  <c r="A42"/>
  <c r="A43"/>
  <c r="A44"/>
  <c r="A46"/>
  <c r="A47"/>
  <c r="A48"/>
  <c r="A49"/>
  <c r="A50"/>
  <c r="A51"/>
  <c r="A52"/>
  <c r="A53"/>
  <c r="A54"/>
  <c r="A55"/>
  <c r="A57"/>
  <c r="A58"/>
  <c r="A59"/>
  <c r="A60"/>
  <c r="A61"/>
  <c r="A62"/>
  <c r="A63"/>
  <c r="A64"/>
  <c r="A65"/>
  <c r="A66"/>
  <c r="A118"/>
  <c r="A119"/>
  <c r="A120"/>
  <c r="A121"/>
  <c r="A122"/>
  <c r="A123"/>
  <c r="A124"/>
  <c r="A125"/>
  <c r="A126"/>
  <c r="A127"/>
  <c r="A128"/>
  <c r="A129"/>
  <c r="A130"/>
  <c r="A131"/>
  <c r="A132"/>
  <c r="A133"/>
  <c r="A134"/>
  <c r="A135"/>
  <c r="A136"/>
  <c r="A137"/>
  <c r="A138"/>
  <c r="A139"/>
  <c r="A140"/>
  <c r="A141"/>
  <c r="A142"/>
  <c r="A143"/>
  <c r="A144"/>
  <c r="A145"/>
  <c r="A40" i="18" l="1"/>
  <c r="A47" i="2" s="1"/>
  <c r="A40" i="21"/>
  <c r="A40" i="20"/>
  <c r="A40" i="19"/>
  <c r="A107" i="2" s="1"/>
  <c r="A29" i="20"/>
  <c r="A29" i="18"/>
  <c r="A36" i="2" s="1"/>
  <c r="A29" i="19"/>
  <c r="A96" i="2" s="1"/>
  <c r="A29" i="21"/>
  <c r="A22" i="20"/>
  <c r="A22" i="19"/>
  <c r="A89" i="2" s="1"/>
  <c r="A22" i="18"/>
  <c r="A29" i="2" s="1"/>
  <c r="A45" i="19"/>
  <c r="A112" i="2" s="1"/>
  <c r="A45" i="18"/>
  <c r="A52" i="2" s="1"/>
  <c r="A46" i="20"/>
  <c r="A46" i="21"/>
  <c r="A24" i="20"/>
  <c r="A24" i="19"/>
  <c r="A91" i="2" s="1"/>
  <c r="A24" i="18"/>
  <c r="A31" i="2" s="1"/>
  <c r="A24" i="21"/>
  <c r="A46" i="18"/>
  <c r="A53" i="2" s="1"/>
  <c r="A47" i="21"/>
  <c r="A47" i="20"/>
  <c r="A46" i="19"/>
  <c r="A113" i="2" s="1"/>
  <c r="A41" i="18"/>
  <c r="A48" i="2" s="1"/>
  <c r="A41" i="21"/>
  <c r="A41" i="20"/>
  <c r="A30" i="21"/>
  <c r="A30" i="19"/>
  <c r="A97" i="2" s="1"/>
  <c r="A30" i="20"/>
  <c r="A30" i="18"/>
  <c r="A37" i="2" s="1"/>
  <c r="A45" i="21"/>
  <c r="A44" i="18"/>
  <c r="A51" i="2" s="1"/>
  <c r="A45" i="20"/>
  <c r="A44" i="19"/>
  <c r="A111" i="2" s="1"/>
  <c r="A42" i="21"/>
  <c r="A42" i="20"/>
  <c r="A41" i="19"/>
  <c r="A108" i="2" s="1"/>
  <c r="A25" i="21"/>
  <c r="A25" i="19"/>
  <c r="A92" i="2" s="1"/>
  <c r="A25" i="20"/>
  <c r="A25" i="18"/>
  <c r="A32" i="2" s="1"/>
  <c r="A48" i="21"/>
  <c r="A48" i="20"/>
  <c r="A47" i="19"/>
  <c r="A114" i="2" s="1"/>
  <c r="A47" i="18"/>
  <c r="A54" i="2" s="1"/>
  <c r="A42" i="19"/>
  <c r="A109" i="2" s="1"/>
  <c r="A43" i="21"/>
  <c r="A43" i="20"/>
  <c r="A42" i="18"/>
  <c r="A49" i="2" s="1"/>
  <c r="A33" i="18"/>
  <c r="A40" i="2" s="1"/>
  <c r="A33" i="20"/>
  <c r="A33" i="19"/>
  <c r="A100" i="2" s="1"/>
  <c r="A33" i="21"/>
  <c r="A26" i="19"/>
  <c r="A93" i="2" s="1"/>
  <c r="A26" i="20"/>
  <c r="A26" i="21"/>
  <c r="A26" i="18"/>
  <c r="A33" i="2" s="1"/>
  <c r="A31" i="21"/>
  <c r="A31" i="19"/>
  <c r="A98" i="2" s="1"/>
  <c r="A31" i="20"/>
  <c r="A31" i="18"/>
  <c r="A38" i="2" s="1"/>
  <c r="A32" i="19"/>
  <c r="A99" i="2" s="1"/>
  <c r="A32" i="20"/>
  <c r="A32" i="18"/>
  <c r="A39" i="2" s="1"/>
  <c r="A32" i="21"/>
  <c r="A48" i="19"/>
  <c r="A115" i="2" s="1"/>
  <c r="A49" i="21"/>
  <c r="A48" i="18"/>
  <c r="A55" i="2" s="1"/>
  <c r="A49" i="20"/>
  <c r="A38" i="19"/>
  <c r="A105" i="2" s="1"/>
  <c r="A38" i="21"/>
  <c r="A38" i="20"/>
  <c r="A38" i="18"/>
  <c r="A45" i="2" s="1"/>
  <c r="A27" i="21"/>
  <c r="A27" i="20"/>
  <c r="A27" i="19"/>
  <c r="A94" i="2" s="1"/>
  <c r="A27" i="18"/>
  <c r="A34" i="2" s="1"/>
  <c r="A37" i="21"/>
  <c r="A37" i="20"/>
  <c r="A37" i="19"/>
  <c r="A104" i="2" s="1"/>
  <c r="A37" i="18"/>
  <c r="A44" i="2" s="1"/>
  <c r="A43" i="18"/>
  <c r="A50" i="2" s="1"/>
  <c r="A44" i="21"/>
  <c r="A44" i="20"/>
  <c r="A43" i="19"/>
  <c r="A110" i="2" s="1"/>
  <c r="A34" i="20"/>
  <c r="A34" i="19"/>
  <c r="A101" i="2" s="1"/>
  <c r="A34" i="18"/>
  <c r="A41" i="2" s="1"/>
  <c r="A34" i="21"/>
  <c r="A35" i="19"/>
  <c r="A102" i="2" s="1"/>
  <c r="A35" i="21"/>
  <c r="A35" i="18"/>
  <c r="A42" i="2" s="1"/>
  <c r="A35" i="20"/>
  <c r="A36"/>
  <c r="A36" i="21"/>
  <c r="A36" i="19"/>
  <c r="A103" i="2" s="1"/>
  <c r="A36" i="18"/>
  <c r="A43" i="2" s="1"/>
  <c r="A59" i="9"/>
  <c r="A22" i="21"/>
  <c r="A18" i="18"/>
  <c r="A25" i="2" s="1"/>
  <c r="A18" i="19"/>
  <c r="A85" i="2" s="1"/>
  <c r="A18" i="20"/>
  <c r="A18" i="21"/>
  <c r="A15" i="18"/>
  <c r="A22" i="2" s="1"/>
  <c r="A15" i="19"/>
  <c r="A15" i="20"/>
  <c r="A15" i="21"/>
  <c r="A19" i="19"/>
  <c r="A86" i="2" s="1"/>
  <c r="A19" i="20"/>
  <c r="A19" i="21"/>
  <c r="A19" i="18"/>
  <c r="A26" i="2" s="1"/>
  <c r="A20" i="20"/>
  <c r="A20" i="21"/>
  <c r="A20" i="18"/>
  <c r="A27" i="2" s="1"/>
  <c r="A20" i="19"/>
  <c r="A87" i="2" s="1"/>
  <c r="A16" i="19"/>
  <c r="A83" i="2" s="1"/>
  <c r="A16" i="20"/>
  <c r="A16" i="21"/>
  <c r="A16" i="18"/>
  <c r="A23" i="2" s="1"/>
  <c r="A21" i="21"/>
  <c r="A21" i="18"/>
  <c r="A28" i="2" s="1"/>
  <c r="A21" i="19"/>
  <c r="A88" i="2" s="1"/>
  <c r="A21" i="20"/>
  <c r="A17" i="21"/>
  <c r="A17" i="18"/>
  <c r="A24" i="2" s="1"/>
  <c r="A17" i="19"/>
  <c r="A84" i="2" s="1"/>
  <c r="A17" i="20"/>
  <c r="A82" i="2" l="1"/>
  <c r="B5" i="24"/>
  <c r="B10"/>
  <c r="F1824" i="6" l="1"/>
  <c r="G1824" s="1"/>
  <c r="F1823"/>
  <c r="G1823" s="1"/>
  <c r="F1822"/>
  <c r="G1822" s="1"/>
  <c r="F1821"/>
  <c r="G1821" s="1"/>
  <c r="F712"/>
  <c r="G712" s="1"/>
  <c r="F1418" l="1"/>
  <c r="G1418" s="1"/>
  <c r="F812"/>
  <c r="G812" s="1"/>
  <c r="F612"/>
  <c r="G612" s="1"/>
  <c r="F412"/>
  <c r="G412" s="1"/>
  <c r="F2870"/>
  <c r="G2870" s="1"/>
  <c r="F1462"/>
  <c r="G1462" s="1"/>
  <c r="F1262"/>
  <c r="G1262" s="1"/>
  <c r="F1068"/>
  <c r="G1068" s="1"/>
  <c r="F862"/>
  <c r="G862" s="1"/>
  <c r="F462"/>
  <c r="G462" s="1"/>
  <c r="F1312"/>
  <c r="G1312" s="1"/>
  <c r="F1112"/>
  <c r="G1112" s="1"/>
  <c r="F312"/>
  <c r="G312" s="1"/>
  <c r="F2771"/>
  <c r="G2771" s="1"/>
  <c r="F2570"/>
  <c r="G2570" s="1"/>
  <c r="F1368"/>
  <c r="G1368" s="1"/>
  <c r="F1162"/>
  <c r="G1162" s="1"/>
  <c r="F962"/>
  <c r="G962" s="1"/>
  <c r="F763"/>
  <c r="G763" s="1"/>
  <c r="F562"/>
  <c r="G562" s="1"/>
  <c r="F362"/>
  <c r="G362" s="1"/>
  <c r="F262"/>
  <c r="G262" s="1"/>
  <c r="F2621"/>
  <c r="G2621" s="1"/>
  <c r="F1836"/>
  <c r="G1836" s="1"/>
  <c r="G1842" s="1"/>
  <c r="G1857" s="1"/>
  <c r="F415"/>
  <c r="G415" s="1"/>
  <c r="F2874"/>
  <c r="G2874" s="1"/>
  <c r="F1465"/>
  <c r="G1465" s="1"/>
  <c r="F465"/>
  <c r="G465" s="1"/>
  <c r="F2723"/>
  <c r="G2723" s="1"/>
  <c r="F718"/>
  <c r="G718" s="1"/>
  <c r="G726" s="1"/>
  <c r="G749" s="1"/>
  <c r="F315"/>
  <c r="G315" s="1"/>
  <c r="F365"/>
  <c r="G365" s="1"/>
  <c r="F164"/>
  <c r="G164" s="1"/>
  <c r="F1421"/>
  <c r="G1421" s="1"/>
  <c r="F814"/>
  <c r="G814" s="1"/>
  <c r="F414"/>
  <c r="G414" s="1"/>
  <c r="F2872"/>
  <c r="G2872" s="1"/>
  <c r="F864"/>
  <c r="G864" s="1"/>
  <c r="F464"/>
  <c r="G464" s="1"/>
  <c r="F314"/>
  <c r="G314" s="1"/>
  <c r="F2773"/>
  <c r="G2773" s="1"/>
  <c r="F2572"/>
  <c r="G2572" s="1"/>
  <c r="F1371"/>
  <c r="G1371" s="1"/>
  <c r="F964"/>
  <c r="G964" s="1"/>
  <c r="F364"/>
  <c r="G364" s="1"/>
  <c r="F264"/>
  <c r="G264" s="1"/>
  <c r="F3029"/>
  <c r="G3029" s="1"/>
  <c r="F1314"/>
  <c r="G1314" s="1"/>
  <c r="F2573"/>
  <c r="G2573" s="1"/>
  <c r="F1164"/>
  <c r="G1164" s="1"/>
  <c r="F163"/>
  <c r="G163" s="1"/>
  <c r="F1420"/>
  <c r="G1420" s="1"/>
  <c r="F813"/>
  <c r="G813" s="1"/>
  <c r="F614"/>
  <c r="G614" s="1"/>
  <c r="F413"/>
  <c r="G413" s="1"/>
  <c r="F2871"/>
  <c r="G2871" s="1"/>
  <c r="F1463"/>
  <c r="G1463" s="1"/>
  <c r="F1263"/>
  <c r="G1263" s="1"/>
  <c r="F1069"/>
  <c r="G1069" s="1"/>
  <c r="F863"/>
  <c r="G863" s="1"/>
  <c r="F463"/>
  <c r="G463" s="1"/>
  <c r="F1313"/>
  <c r="G1313" s="1"/>
  <c r="F1113"/>
  <c r="G1113" s="1"/>
  <c r="F313"/>
  <c r="G313" s="1"/>
  <c r="F2571"/>
  <c r="G2571" s="1"/>
  <c r="F1370"/>
  <c r="G1370" s="1"/>
  <c r="F1163"/>
  <c r="G1163" s="1"/>
  <c r="F963"/>
  <c r="G963" s="1"/>
  <c r="F764"/>
  <c r="G764" s="1"/>
  <c r="F563"/>
  <c r="G563" s="1"/>
  <c r="F363"/>
  <c r="G363" s="1"/>
  <c r="F263"/>
  <c r="G263" s="1"/>
  <c r="F3030"/>
  <c r="G3030" s="1"/>
  <c r="F615"/>
  <c r="G615" s="1"/>
  <c r="F162"/>
  <c r="G162" s="1"/>
  <c r="F212"/>
  <c r="G212" s="1"/>
  <c r="G226" s="1"/>
  <c r="G249" s="1"/>
  <c r="G328" i="2"/>
  <c r="G176" i="6" l="1"/>
  <c r="G199" s="1"/>
  <c r="G2734"/>
  <c r="G2757" s="1"/>
  <c r="G376"/>
  <c r="G399" s="1"/>
  <c r="G1176"/>
  <c r="G1199" s="1"/>
  <c r="G326"/>
  <c r="G349" s="1"/>
  <c r="G876"/>
  <c r="G899" s="1"/>
  <c r="G2884"/>
  <c r="G2907" s="1"/>
  <c r="G1426"/>
  <c r="G1449" s="1"/>
  <c r="G276"/>
  <c r="G299" s="1"/>
  <c r="G976"/>
  <c r="G999" s="1"/>
  <c r="G2784"/>
  <c r="G2807" s="1"/>
  <c r="G1476"/>
  <c r="G1499"/>
  <c r="G826"/>
  <c r="G849" s="1"/>
  <c r="G476"/>
  <c r="G499" s="1"/>
  <c r="G3034"/>
  <c r="G3057" s="1"/>
  <c r="G2634"/>
  <c r="G2657" s="1"/>
  <c r="G776"/>
  <c r="G799" s="1"/>
  <c r="G2584"/>
  <c r="G2607" s="1"/>
  <c r="G1326"/>
  <c r="G1349" s="1"/>
  <c r="G1276"/>
  <c r="G1299" s="1"/>
  <c r="G626"/>
  <c r="G649" s="1"/>
  <c r="G576"/>
  <c r="G599" s="1"/>
  <c r="G1126"/>
  <c r="G1149" s="1"/>
  <c r="G1076"/>
  <c r="G1099" s="1"/>
  <c r="G426"/>
  <c r="G449" s="1"/>
  <c r="G1376"/>
  <c r="G1399" s="1"/>
  <c r="B368" i="2"/>
  <c r="F2186" i="6"/>
  <c r="G2186" s="1"/>
  <c r="A87" i="22"/>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329" i="2"/>
  <c r="G2194" i="6" l="1"/>
  <c r="G2207" s="1"/>
  <c r="F55" i="24"/>
  <c r="F52"/>
  <c r="B9"/>
  <c r="C5" i="9" l="1"/>
  <c r="C9" i="2"/>
  <c r="A191" i="21" l="1"/>
  <c r="A192"/>
  <c r="A191" i="20"/>
  <c r="A192"/>
  <c r="R29" i="15" l="1"/>
  <c r="Q29"/>
  <c r="T29" s="1"/>
  <c r="O29"/>
  <c r="S29" l="1"/>
  <c r="U29" l="1"/>
  <c r="B328" i="12"/>
  <c r="B330" s="1"/>
  <c r="B321"/>
  <c r="B325" s="1"/>
  <c r="B302"/>
  <c r="B304" s="1"/>
  <c r="B296"/>
  <c r="B297" s="1"/>
  <c r="B289"/>
  <c r="B293" s="1"/>
  <c r="B282"/>
  <c r="B285" s="1"/>
  <c r="B274"/>
  <c r="B276" s="1"/>
  <c r="B311" l="1"/>
  <c r="B310"/>
  <c r="B318"/>
  <c r="B309"/>
  <c r="B284"/>
  <c r="B275"/>
  <c r="B300"/>
  <c r="B317"/>
  <c r="B278"/>
  <c r="B299"/>
  <c r="B277"/>
  <c r="B298"/>
  <c r="B324"/>
  <c r="B323"/>
  <c r="B316"/>
  <c r="B308"/>
  <c r="B315"/>
  <c r="B329"/>
  <c r="B290"/>
  <c r="B332"/>
  <c r="B292"/>
  <c r="B303"/>
  <c r="B307"/>
  <c r="B283"/>
  <c r="B291"/>
  <c r="B314"/>
  <c r="B306"/>
  <c r="B319"/>
  <c r="B331"/>
  <c r="B313"/>
  <c r="B305"/>
  <c r="B322"/>
  <c r="B286"/>
  <c r="B312"/>
  <c r="E69" i="2"/>
  <c r="B69" s="1"/>
  <c r="E71"/>
  <c r="B71" s="1"/>
  <c r="E72"/>
  <c r="B72" s="1"/>
  <c r="C77"/>
  <c r="B125" s="1"/>
  <c r="D77"/>
  <c r="C78"/>
  <c r="B136" i="12" l="1"/>
  <c r="B260" l="1"/>
  <c r="B261" s="1"/>
  <c r="F54" i="24" l="1"/>
  <c r="F51"/>
  <c r="F47"/>
  <c r="B2"/>
  <c r="B8" l="1"/>
  <c r="B7"/>
  <c r="B4"/>
  <c r="B3"/>
  <c r="B1"/>
  <c r="D231" i="2" l="1"/>
  <c r="D137"/>
  <c r="D17" l="1"/>
  <c r="A5" i="21" l="1"/>
  <c r="A5" i="20"/>
  <c r="A5" i="19"/>
  <c r="A5" i="18"/>
  <c r="B2" i="22"/>
  <c r="B2" i="21"/>
  <c r="B2" i="20"/>
  <c r="B2" i="19"/>
  <c r="B2" i="18"/>
  <c r="C232" i="2" l="1"/>
  <c r="C231"/>
  <c r="B314" s="1"/>
  <c r="C138"/>
  <c r="C137"/>
  <c r="B323" l="1"/>
  <c r="B324"/>
  <c r="B228"/>
  <c r="B229"/>
  <c r="B219"/>
  <c r="E132" l="1"/>
  <c r="B132" s="1"/>
  <c r="E131"/>
  <c r="B131" s="1"/>
  <c r="E129"/>
  <c r="B129" s="1"/>
  <c r="B135" l="1"/>
  <c r="B134"/>
  <c r="C18"/>
  <c r="C17"/>
  <c r="B65" s="1"/>
  <c r="B75" l="1"/>
  <c r="B74"/>
  <c r="B4" i="22"/>
  <c r="B3"/>
  <c r="B4" i="21"/>
  <c r="B3"/>
  <c r="B4" i="20"/>
  <c r="B3"/>
  <c r="B4" i="19"/>
  <c r="B3"/>
  <c r="B4" i="18"/>
  <c r="B3"/>
  <c r="B1059" i="22" l="1"/>
  <c r="B1109" l="1"/>
  <c r="B1159" l="1"/>
  <c r="B1209" l="1"/>
  <c r="B1259" l="1"/>
  <c r="B1359" l="1"/>
  <c r="B1309"/>
  <c r="B1409" l="1"/>
  <c r="B1459" l="1"/>
  <c r="B1509" l="1"/>
  <c r="B1559" l="1"/>
  <c r="B1609" l="1"/>
  <c r="B1659" l="1"/>
  <c r="B1709" l="1"/>
  <c r="B1759" l="1"/>
  <c r="B1809" l="1"/>
  <c r="B1859" l="1"/>
  <c r="B1909" l="1"/>
  <c r="B1959" l="1"/>
  <c r="B2009" l="1"/>
  <c r="B2059" l="1"/>
  <c r="B2109" l="1"/>
  <c r="B1737" i="18" l="1"/>
  <c r="B12" i="6" l="1"/>
  <c r="H1"/>
  <c r="C36" i="8"/>
  <c r="C11"/>
  <c r="C75" l="1"/>
  <c r="C1" i="5" l="1"/>
  <c r="C1" i="4"/>
  <c r="B46" i="6" l="1"/>
  <c r="B45"/>
  <c r="B44"/>
  <c r="B43"/>
  <c r="B42"/>
  <c r="B40"/>
  <c r="B39"/>
  <c r="B38"/>
  <c r="B34"/>
  <c r="B35"/>
  <c r="B13"/>
  <c r="B14"/>
  <c r="B15"/>
  <c r="B16"/>
  <c r="B17"/>
  <c r="B18"/>
  <c r="B19"/>
  <c r="B20"/>
  <c r="B21"/>
  <c r="B22"/>
  <c r="B23"/>
  <c r="B24"/>
  <c r="B25"/>
  <c r="D31" l="1"/>
  <c r="D30"/>
  <c r="D29"/>
  <c r="D28"/>
  <c r="E375" i="2" l="1"/>
  <c r="E374"/>
  <c r="B374" s="1"/>
  <c r="E372"/>
  <c r="B372" s="1"/>
  <c r="C10"/>
  <c r="C8"/>
  <c r="C7"/>
  <c r="C5"/>
  <c r="C4"/>
  <c r="C3"/>
  <c r="C2"/>
  <c r="C1"/>
  <c r="A546" i="11" l="1"/>
  <c r="F12" i="6" l="1"/>
  <c r="F28"/>
  <c r="F29"/>
  <c r="F30"/>
  <c r="F31"/>
  <c r="D12"/>
  <c r="D13"/>
  <c r="F13"/>
  <c r="D14"/>
  <c r="F14"/>
  <c r="D15"/>
  <c r="F15"/>
  <c r="F46" l="1"/>
  <c r="G46" s="1"/>
  <c r="D46"/>
  <c r="A46"/>
  <c r="F45"/>
  <c r="G45" s="1"/>
  <c r="D45"/>
  <c r="A45"/>
  <c r="F44"/>
  <c r="G44" s="1"/>
  <c r="D44"/>
  <c r="A44"/>
  <c r="F43"/>
  <c r="G43" s="1"/>
  <c r="D43"/>
  <c r="A43"/>
  <c r="F42"/>
  <c r="G42" s="1"/>
  <c r="D42"/>
  <c r="A42"/>
  <c r="F41"/>
  <c r="G41" s="1"/>
  <c r="D41"/>
  <c r="A41"/>
  <c r="F40"/>
  <c r="G40" s="1"/>
  <c r="D40"/>
  <c r="A40"/>
  <c r="F39"/>
  <c r="G39" s="1"/>
  <c r="D39"/>
  <c r="A39"/>
  <c r="F38"/>
  <c r="G38" s="1"/>
  <c r="D38"/>
  <c r="A38"/>
  <c r="F35"/>
  <c r="G35" s="1"/>
  <c r="D35"/>
  <c r="A35"/>
  <c r="F34"/>
  <c r="G34" s="1"/>
  <c r="D34"/>
  <c r="A34"/>
  <c r="F33"/>
  <c r="G33" s="1"/>
  <c r="D33"/>
  <c r="A33"/>
  <c r="F32"/>
  <c r="G32" s="1"/>
  <c r="D32"/>
  <c r="A32"/>
  <c r="G31"/>
  <c r="A31"/>
  <c r="G30"/>
  <c r="A30"/>
  <c r="G29"/>
  <c r="A29"/>
  <c r="G28"/>
  <c r="A28"/>
  <c r="F25"/>
  <c r="G25" s="1"/>
  <c r="D25"/>
  <c r="A25"/>
  <c r="F24"/>
  <c r="G24" s="1"/>
  <c r="D24"/>
  <c r="A24"/>
  <c r="F23"/>
  <c r="G23" s="1"/>
  <c r="D23"/>
  <c r="A23"/>
  <c r="F22"/>
  <c r="G22" s="1"/>
  <c r="D22"/>
  <c r="A22"/>
  <c r="F21"/>
  <c r="G21" s="1"/>
  <c r="D21"/>
  <c r="A21"/>
  <c r="F20"/>
  <c r="G20" s="1"/>
  <c r="D20"/>
  <c r="A20"/>
  <c r="F19"/>
  <c r="G19" s="1"/>
  <c r="D19"/>
  <c r="A19"/>
  <c r="F18"/>
  <c r="G18" s="1"/>
  <c r="D18"/>
  <c r="A18"/>
  <c r="F17"/>
  <c r="G17" s="1"/>
  <c r="D17"/>
  <c r="A17"/>
  <c r="F16"/>
  <c r="G16" s="1"/>
  <c r="D16"/>
  <c r="A16"/>
  <c r="G15"/>
  <c r="A15"/>
  <c r="G14"/>
  <c r="A14"/>
  <c r="G13"/>
  <c r="A13"/>
  <c r="G12"/>
  <c r="A12"/>
  <c r="B5"/>
  <c r="G4"/>
  <c r="B4"/>
  <c r="B3"/>
  <c r="B2"/>
  <c r="G36" l="1"/>
  <c r="G47"/>
  <c r="G26"/>
  <c r="G49" l="1"/>
  <c r="B1" i="8" l="1"/>
  <c r="B3" i="12" l="1"/>
  <c r="B5" l="1"/>
  <c r="B11"/>
  <c r="B8"/>
  <c r="B10"/>
  <c r="B6"/>
  <c r="B9"/>
  <c r="B4"/>
  <c r="B7"/>
  <c r="B253"/>
  <c r="B257" s="1"/>
  <c r="B246"/>
  <c r="B250" s="1"/>
  <c r="B240"/>
  <c r="B241" s="1"/>
  <c r="B229"/>
  <c r="B237" s="1"/>
  <c r="B223"/>
  <c r="B225" s="1"/>
  <c r="B216"/>
  <c r="B220" s="1"/>
  <c r="B187"/>
  <c r="B209" s="1"/>
  <c r="B265"/>
  <c r="B270" s="1"/>
  <c r="B175"/>
  <c r="B183" s="1"/>
  <c r="B163"/>
  <c r="B172" s="1"/>
  <c r="B148"/>
  <c r="B156" s="1"/>
  <c r="B143"/>
  <c r="B144" s="1"/>
  <c r="B126"/>
  <c r="B138" s="1"/>
  <c r="B117"/>
  <c r="B122" s="1"/>
  <c r="B109"/>
  <c r="B112" s="1"/>
  <c r="B99"/>
  <c r="B106" s="1"/>
  <c r="B92"/>
  <c r="B85"/>
  <c r="B89" s="1"/>
  <c r="B78"/>
  <c r="B82" s="1"/>
  <c r="B60"/>
  <c r="B71" s="1"/>
  <c r="B47"/>
  <c r="B54" s="1"/>
  <c r="B31"/>
  <c r="B41" s="1"/>
  <c r="B19"/>
  <c r="B27" s="1"/>
  <c r="B13"/>
  <c r="B15" s="1"/>
  <c r="B105" l="1"/>
  <c r="B53"/>
  <c r="B94"/>
  <c r="B96"/>
  <c r="B95"/>
  <c r="B28"/>
  <c r="B23"/>
  <c r="B22"/>
  <c r="B24"/>
  <c r="B25"/>
  <c r="B21"/>
  <c r="B79"/>
  <c r="B217"/>
  <c r="B224"/>
  <c r="B81"/>
  <c r="B219"/>
  <c r="B16"/>
  <c r="B14"/>
  <c r="B77" i="15" s="1"/>
  <c r="B35" i="12"/>
  <c r="B44"/>
  <c r="B45"/>
  <c r="B221"/>
  <c r="B169"/>
  <c r="B166"/>
  <c r="B157"/>
  <c r="B56"/>
  <c r="B93"/>
  <c r="B127"/>
  <c r="B137"/>
  <c r="B149"/>
  <c r="B160"/>
  <c r="B267"/>
  <c r="B247"/>
  <c r="B33"/>
  <c r="B111"/>
  <c r="B129"/>
  <c r="B139"/>
  <c r="B151"/>
  <c r="B171"/>
  <c r="B249"/>
  <c r="B133"/>
  <c r="B48"/>
  <c r="B20"/>
  <c r="B37"/>
  <c r="B50"/>
  <c r="B87"/>
  <c r="B101"/>
  <c r="B131"/>
  <c r="B154"/>
  <c r="B164"/>
  <c r="B39"/>
  <c r="B43"/>
  <c r="B62"/>
  <c r="B66"/>
  <c r="B72"/>
  <c r="B103"/>
  <c r="B113"/>
  <c r="B119"/>
  <c r="B123"/>
  <c r="B145"/>
  <c r="B26"/>
  <c r="B32"/>
  <c r="B36"/>
  <c r="B40"/>
  <c r="B52"/>
  <c r="B57"/>
  <c r="B63"/>
  <c r="B67"/>
  <c r="B74"/>
  <c r="B80"/>
  <c r="B86"/>
  <c r="B100"/>
  <c r="B104"/>
  <c r="B110"/>
  <c r="B114"/>
  <c r="B120"/>
  <c r="B130"/>
  <c r="B134"/>
  <c r="B140"/>
  <c r="B153"/>
  <c r="B158"/>
  <c r="B165"/>
  <c r="B170"/>
  <c r="B176"/>
  <c r="B180"/>
  <c r="B184"/>
  <c r="B268"/>
  <c r="B188"/>
  <c r="B192"/>
  <c r="B199"/>
  <c r="B204"/>
  <c r="B211"/>
  <c r="B218"/>
  <c r="B230"/>
  <c r="B234"/>
  <c r="B248"/>
  <c r="B254"/>
  <c r="B177"/>
  <c r="B181"/>
  <c r="B269"/>
  <c r="B189"/>
  <c r="B193"/>
  <c r="B200"/>
  <c r="B205"/>
  <c r="B213"/>
  <c r="B231"/>
  <c r="B235"/>
  <c r="B255"/>
  <c r="B64"/>
  <c r="B68"/>
  <c r="B75"/>
  <c r="B121"/>
  <c r="B34"/>
  <c r="B38"/>
  <c r="B42"/>
  <c r="B49"/>
  <c r="B61"/>
  <c r="B65"/>
  <c r="B88"/>
  <c r="B102"/>
  <c r="B118"/>
  <c r="B128"/>
  <c r="B132"/>
  <c r="B150"/>
  <c r="B167"/>
  <c r="B178"/>
  <c r="B182"/>
  <c r="B266"/>
  <c r="B190"/>
  <c r="B197"/>
  <c r="B201"/>
  <c r="B207"/>
  <c r="B232"/>
  <c r="B236"/>
  <c r="B256"/>
  <c r="B179"/>
  <c r="B191"/>
  <c r="B198"/>
  <c r="B203"/>
  <c r="B233"/>
  <c r="C84" i="15" l="1"/>
  <c r="C87"/>
  <c r="B92"/>
  <c r="C72"/>
  <c r="C100"/>
  <c r="C105"/>
  <c r="C91"/>
  <c r="B80"/>
  <c r="B91"/>
  <c r="Q91" s="1"/>
  <c r="C89"/>
  <c r="C79"/>
  <c r="C81"/>
  <c r="B85"/>
  <c r="B89"/>
  <c r="B72"/>
  <c r="Q72" s="1"/>
  <c r="B102"/>
  <c r="B99"/>
  <c r="B84"/>
  <c r="C103"/>
  <c r="B79"/>
  <c r="Q79" s="1"/>
  <c r="B105"/>
  <c r="Q105" s="1"/>
  <c r="C99"/>
  <c r="C82"/>
  <c r="C113"/>
  <c r="B101"/>
  <c r="C85"/>
  <c r="Q85" s="1"/>
  <c r="B90"/>
  <c r="C88"/>
  <c r="C77"/>
  <c r="Q77" s="1"/>
  <c r="B88"/>
  <c r="B83"/>
  <c r="B103"/>
  <c r="Q103" s="1"/>
  <c r="B78"/>
  <c r="C101"/>
  <c r="B104"/>
  <c r="B87"/>
  <c r="C86"/>
  <c r="C90"/>
  <c r="C104"/>
  <c r="B100"/>
  <c r="C92"/>
  <c r="C80"/>
  <c r="C83"/>
  <c r="B82"/>
  <c r="B113"/>
  <c r="Q113" s="1"/>
  <c r="C78"/>
  <c r="B86"/>
  <c r="B81"/>
  <c r="C102"/>
  <c r="B50"/>
  <c r="C40"/>
  <c r="B44"/>
  <c r="B41"/>
  <c r="B38"/>
  <c r="B42"/>
  <c r="B40"/>
  <c r="B49"/>
  <c r="B117"/>
  <c r="B43"/>
  <c r="B39"/>
  <c r="B37"/>
  <c r="C116"/>
  <c r="C70"/>
  <c r="B116"/>
  <c r="B145"/>
  <c r="C149"/>
  <c r="C117"/>
  <c r="B70"/>
  <c r="B31"/>
  <c r="C41"/>
  <c r="B140"/>
  <c r="C54"/>
  <c r="C32"/>
  <c r="B122"/>
  <c r="B56"/>
  <c r="C48"/>
  <c r="B120"/>
  <c r="B67"/>
  <c r="C51"/>
  <c r="B128"/>
  <c r="B52"/>
  <c r="B125"/>
  <c r="B34"/>
  <c r="C64"/>
  <c r="C57"/>
  <c r="C44"/>
  <c r="C35"/>
  <c r="B62"/>
  <c r="B130"/>
  <c r="C68"/>
  <c r="C71"/>
  <c r="C74"/>
  <c r="C66"/>
  <c r="C33"/>
  <c r="B148"/>
  <c r="B59"/>
  <c r="B133"/>
  <c r="B33"/>
  <c r="Q33" s="1"/>
  <c r="B142"/>
  <c r="C47"/>
  <c r="C39"/>
  <c r="B134"/>
  <c r="B55"/>
  <c r="B46"/>
  <c r="B127"/>
  <c r="B58"/>
  <c r="C56"/>
  <c r="C53"/>
  <c r="B136"/>
  <c r="C31"/>
  <c r="C63"/>
  <c r="C148"/>
  <c r="B61"/>
  <c r="B141"/>
  <c r="B36"/>
  <c r="B135"/>
  <c r="C62"/>
  <c r="C36"/>
  <c r="B65"/>
  <c r="B138"/>
  <c r="B69"/>
  <c r="B146"/>
  <c r="B126"/>
  <c r="C52"/>
  <c r="C67"/>
  <c r="B144"/>
  <c r="C45"/>
  <c r="C34"/>
  <c r="B76"/>
  <c r="B149"/>
  <c r="Q149" s="1"/>
  <c r="B60"/>
  <c r="B123"/>
  <c r="C46"/>
  <c r="B131"/>
  <c r="C55"/>
  <c r="C49"/>
  <c r="B139"/>
  <c r="Q139" s="1"/>
  <c r="C60"/>
  <c r="B121"/>
  <c r="C147"/>
  <c r="C59"/>
  <c r="B118"/>
  <c r="B45"/>
  <c r="Q45" s="1"/>
  <c r="C38"/>
  <c r="B68"/>
  <c r="Q68" s="1"/>
  <c r="B63"/>
  <c r="Q63" s="1"/>
  <c r="B119"/>
  <c r="C65"/>
  <c r="C69"/>
  <c r="B124"/>
  <c r="C73"/>
  <c r="B132"/>
  <c r="C43"/>
  <c r="B64"/>
  <c r="Q64" s="1"/>
  <c r="B54"/>
  <c r="Q54" s="1"/>
  <c r="B32"/>
  <c r="Q32" s="1"/>
  <c r="B129"/>
  <c r="B147"/>
  <c r="C61"/>
  <c r="C42"/>
  <c r="B48"/>
  <c r="Q48" s="1"/>
  <c r="B51"/>
  <c r="Q51" s="1"/>
  <c r="B53"/>
  <c r="Q53" s="1"/>
  <c r="C58"/>
  <c r="C37"/>
  <c r="B57"/>
  <c r="B47"/>
  <c r="Q47" s="1"/>
  <c r="B35"/>
  <c r="Q35" s="1"/>
  <c r="B137"/>
  <c r="B143"/>
  <c r="B71"/>
  <c r="B66"/>
  <c r="B74"/>
  <c r="Q74" s="1"/>
  <c r="C50"/>
  <c r="B73"/>
  <c r="Q73" s="1"/>
  <c r="B30"/>
  <c r="C119"/>
  <c r="C121"/>
  <c r="C123"/>
  <c r="C125"/>
  <c r="C127"/>
  <c r="C129"/>
  <c r="C131"/>
  <c r="C133"/>
  <c r="C135"/>
  <c r="C137"/>
  <c r="C76"/>
  <c r="C118"/>
  <c r="C120"/>
  <c r="C122"/>
  <c r="C124"/>
  <c r="C126"/>
  <c r="C128"/>
  <c r="C130"/>
  <c r="C132"/>
  <c r="C134"/>
  <c r="C136"/>
  <c r="C138"/>
  <c r="C140"/>
  <c r="C142"/>
  <c r="C144"/>
  <c r="C146"/>
  <c r="C143"/>
  <c r="C141"/>
  <c r="C145"/>
  <c r="C30"/>
  <c r="A297" i="11"/>
  <c r="A969"/>
  <c r="A968"/>
  <c r="A967"/>
  <c r="A966"/>
  <c r="A965"/>
  <c r="A964"/>
  <c r="A963"/>
  <c r="A962"/>
  <c r="A960"/>
  <c r="A959"/>
  <c r="A958"/>
  <c r="A957"/>
  <c r="A956"/>
  <c r="A955"/>
  <c r="A953"/>
  <c r="A952"/>
  <c r="A951"/>
  <c r="A949"/>
  <c r="A948"/>
  <c r="A947"/>
  <c r="A945"/>
  <c r="A944"/>
  <c r="A943"/>
  <c r="A942"/>
  <c r="A941"/>
  <c r="A940"/>
  <c r="A939"/>
  <c r="A938"/>
  <c r="A937"/>
  <c r="A936"/>
  <c r="A935"/>
  <c r="A933"/>
  <c r="A932"/>
  <c r="A931"/>
  <c r="A930"/>
  <c r="A929"/>
  <c r="A928"/>
  <c r="A927"/>
  <c r="A926"/>
  <c r="A925"/>
  <c r="A924"/>
  <c r="A923"/>
  <c r="A922"/>
  <c r="A921"/>
  <c r="A920"/>
  <c r="A919"/>
  <c r="A918"/>
  <c r="A917"/>
  <c r="A915"/>
  <c r="A914"/>
  <c r="A913"/>
  <c r="A912"/>
  <c r="A911"/>
  <c r="A910"/>
  <c r="A909"/>
  <c r="A907"/>
  <c r="A906"/>
  <c r="A905"/>
  <c r="A904"/>
  <c r="A903"/>
  <c r="A902"/>
  <c r="A901"/>
  <c r="A899"/>
  <c r="A898"/>
  <c r="A897"/>
  <c r="A896"/>
  <c r="A895"/>
  <c r="A894"/>
  <c r="A892"/>
  <c r="A891"/>
  <c r="A890"/>
  <c r="A889"/>
  <c r="A887"/>
  <c r="A886"/>
  <c r="A885"/>
  <c r="A883"/>
  <c r="A882"/>
  <c r="A881"/>
  <c r="A880"/>
  <c r="A879"/>
  <c r="A878"/>
  <c r="A876"/>
  <c r="A875"/>
  <c r="A874"/>
  <c r="A873"/>
  <c r="A872"/>
  <c r="A871"/>
  <c r="A870"/>
  <c r="A868"/>
  <c r="A867"/>
  <c r="A866"/>
  <c r="A865"/>
  <c r="A864"/>
  <c r="A863"/>
  <c r="A862"/>
  <c r="A860"/>
  <c r="A859"/>
  <c r="A858"/>
  <c r="A857"/>
  <c r="A856"/>
  <c r="A855"/>
  <c r="A854"/>
  <c r="A853"/>
  <c r="A852"/>
  <c r="A850"/>
  <c r="A849"/>
  <c r="A848"/>
  <c r="A847"/>
  <c r="A846"/>
  <c r="A844"/>
  <c r="A843"/>
  <c r="A842"/>
  <c r="A841"/>
  <c r="A840"/>
  <c r="A839"/>
  <c r="A838"/>
  <c r="A837"/>
  <c r="A836"/>
  <c r="A835"/>
  <c r="A833"/>
  <c r="A832"/>
  <c r="A831"/>
  <c r="A830"/>
  <c r="A829"/>
  <c r="A828"/>
  <c r="A827"/>
  <c r="A826"/>
  <c r="A825"/>
  <c r="A823"/>
  <c r="A822"/>
  <c r="A821"/>
  <c r="A820"/>
  <c r="A819"/>
  <c r="A818"/>
  <c r="A817"/>
  <c r="A816"/>
  <c r="A815"/>
  <c r="A813"/>
  <c r="A812"/>
  <c r="A811"/>
  <c r="A809"/>
  <c r="A808"/>
  <c r="A807"/>
  <c r="A806"/>
  <c r="A805"/>
  <c r="A803"/>
  <c r="A802"/>
  <c r="A801"/>
  <c r="A800"/>
  <c r="A799"/>
  <c r="A797"/>
  <c r="A796"/>
  <c r="A795"/>
  <c r="A794"/>
  <c r="A793"/>
  <c r="A792"/>
  <c r="A790"/>
  <c r="A789"/>
  <c r="A788"/>
  <c r="A787"/>
  <c r="A786"/>
  <c r="A785"/>
  <c r="A783"/>
  <c r="A782"/>
  <c r="A781"/>
  <c r="A779"/>
  <c r="A778"/>
  <c r="A777"/>
  <c r="A776"/>
  <c r="A775"/>
  <c r="A773"/>
  <c r="A772"/>
  <c r="A771"/>
  <c r="A770"/>
  <c r="A769"/>
  <c r="A767"/>
  <c r="A765"/>
  <c r="A764"/>
  <c r="A763"/>
  <c r="A762"/>
  <c r="A754"/>
  <c r="A753"/>
  <c r="A752"/>
  <c r="A751"/>
  <c r="A750"/>
  <c r="A749"/>
  <c r="A748"/>
  <c r="A747"/>
  <c r="A746"/>
  <c r="A745"/>
  <c r="A744"/>
  <c r="A743"/>
  <c r="A742"/>
  <c r="A741"/>
  <c r="A740"/>
  <c r="A739"/>
  <c r="A738"/>
  <c r="A737"/>
  <c r="A736"/>
  <c r="A735"/>
  <c r="A734"/>
  <c r="A733"/>
  <c r="A732"/>
  <c r="A731"/>
  <c r="A730"/>
  <c r="A729"/>
  <c r="A728"/>
  <c r="A727"/>
  <c r="A726"/>
  <c r="A725"/>
  <c r="A724"/>
  <c r="A723"/>
  <c r="A722"/>
  <c r="A721"/>
  <c r="A720"/>
  <c r="A716"/>
  <c r="A715"/>
  <c r="A714"/>
  <c r="A713"/>
  <c r="A712"/>
  <c r="A711"/>
  <c r="A710"/>
  <c r="A709"/>
  <c r="A708"/>
  <c r="A707"/>
  <c r="A706"/>
  <c r="A705"/>
  <c r="A704"/>
  <c r="A703"/>
  <c r="A702"/>
  <c r="A701"/>
  <c r="A700"/>
  <c r="A699"/>
  <c r="A698"/>
  <c r="A697"/>
  <c r="A696"/>
  <c r="A695"/>
  <c r="A694"/>
  <c r="A693"/>
  <c r="A692"/>
  <c r="A691"/>
  <c r="A690"/>
  <c r="A689"/>
  <c r="A688"/>
  <c r="A687"/>
  <c r="A686"/>
  <c r="A685"/>
  <c r="A684"/>
  <c r="A683"/>
  <c r="A682"/>
  <c r="A679"/>
  <c r="A678"/>
  <c r="A677"/>
  <c r="A676"/>
  <c r="A675"/>
  <c r="A674"/>
  <c r="A673"/>
  <c r="A672"/>
  <c r="A671"/>
  <c r="A670"/>
  <c r="A669"/>
  <c r="A668"/>
  <c r="A667"/>
  <c r="A666"/>
  <c r="A665"/>
  <c r="A664"/>
  <c r="A663"/>
  <c r="A662"/>
  <c r="A661"/>
  <c r="A660"/>
  <c r="A659"/>
  <c r="A658"/>
  <c r="A657"/>
  <c r="A656"/>
  <c r="A655"/>
  <c r="A654"/>
  <c r="A653"/>
  <c r="A652"/>
  <c r="A651"/>
  <c r="A650"/>
  <c r="A649"/>
  <c r="A648"/>
  <c r="A647"/>
  <c r="A646"/>
  <c r="A645"/>
  <c r="A644"/>
  <c r="A643"/>
  <c r="A642"/>
  <c r="A641"/>
  <c r="A640"/>
  <c r="A639"/>
  <c r="A638"/>
  <c r="A637"/>
  <c r="A636"/>
  <c r="A635"/>
  <c r="A634"/>
  <c r="A633"/>
  <c r="A632"/>
  <c r="A631"/>
  <c r="A630"/>
  <c r="A629"/>
  <c r="A628"/>
  <c r="A627"/>
  <c r="A626"/>
  <c r="A625"/>
  <c r="A624"/>
  <c r="A623"/>
  <c r="A622"/>
  <c r="A621"/>
  <c r="A620"/>
  <c r="A619"/>
  <c r="A618"/>
  <c r="A617"/>
  <c r="A616"/>
  <c r="A615"/>
  <c r="A614"/>
  <c r="A613"/>
  <c r="A612"/>
  <c r="A611"/>
  <c r="A610"/>
  <c r="A609"/>
  <c r="A608"/>
  <c r="A607"/>
  <c r="A606"/>
  <c r="A605"/>
  <c r="A604"/>
  <c r="A603"/>
  <c r="A602"/>
  <c r="A601"/>
  <c r="A600"/>
  <c r="A599"/>
  <c r="A598"/>
  <c r="A597"/>
  <c r="A596"/>
  <c r="A595"/>
  <c r="A594"/>
  <c r="A593"/>
  <c r="A592"/>
  <c r="A591"/>
  <c r="A590"/>
  <c r="A589"/>
  <c r="A588"/>
  <c r="A587"/>
  <c r="A586"/>
  <c r="A585"/>
  <c r="A584"/>
  <c r="A583"/>
  <c r="A582"/>
  <c r="A581"/>
  <c r="A580"/>
  <c r="A579"/>
  <c r="A578"/>
  <c r="A577"/>
  <c r="A576"/>
  <c r="A575"/>
  <c r="A574"/>
  <c r="A573"/>
  <c r="A572"/>
  <c r="A571"/>
  <c r="A570"/>
  <c r="A569"/>
  <c r="A568"/>
  <c r="A567"/>
  <c r="A566"/>
  <c r="A565"/>
  <c r="A564"/>
  <c r="A563"/>
  <c r="A562"/>
  <c r="A561"/>
  <c r="A560"/>
  <c r="A559"/>
  <c r="A553"/>
  <c r="A552"/>
  <c r="A551"/>
  <c r="A550"/>
  <c r="A549"/>
  <c r="A548"/>
  <c r="A547"/>
  <c r="A545"/>
  <c r="A544"/>
  <c r="A543"/>
  <c r="A542"/>
  <c r="A541"/>
  <c r="A540"/>
  <c r="A539"/>
  <c r="A538"/>
  <c r="A537"/>
  <c r="A536"/>
  <c r="A535"/>
  <c r="A534"/>
  <c r="A533"/>
  <c r="A532"/>
  <c r="A522"/>
  <c r="A519"/>
  <c r="A518"/>
  <c r="A517"/>
  <c r="A516"/>
  <c r="A515"/>
  <c r="A505"/>
  <c r="A504"/>
  <c r="A503"/>
  <c r="A502"/>
  <c r="A500"/>
  <c r="A499"/>
  <c r="A498"/>
  <c r="A497"/>
  <c r="A496"/>
  <c r="A495"/>
  <c r="A494"/>
  <c r="A493"/>
  <c r="A492"/>
  <c r="A491"/>
  <c r="A490"/>
  <c r="A482"/>
  <c r="A481"/>
  <c r="A480"/>
  <c r="A479"/>
  <c r="A478"/>
  <c r="A477"/>
  <c r="A474"/>
  <c r="A473"/>
  <c r="A472"/>
  <c r="A471"/>
  <c r="A470"/>
  <c r="A469"/>
  <c r="A468"/>
  <c r="A467"/>
  <c r="A466"/>
  <c r="A465"/>
  <c r="A464"/>
  <c r="A463"/>
  <c r="A462"/>
  <c r="A461"/>
  <c r="A460"/>
  <c r="A459"/>
  <c r="A458"/>
  <c r="A457"/>
  <c r="A456"/>
  <c r="A455"/>
  <c r="A454"/>
  <c r="A445"/>
  <c r="A444"/>
  <c r="A443"/>
  <c r="A442"/>
  <c r="A441"/>
  <c r="A440"/>
  <c r="A439"/>
  <c r="A438"/>
  <c r="A437"/>
  <c r="A436"/>
  <c r="A435"/>
  <c r="A434"/>
  <c r="A433"/>
  <c r="A432"/>
  <c r="A431"/>
  <c r="A430"/>
  <c r="A429"/>
  <c r="A428"/>
  <c r="A425"/>
  <c r="A424"/>
  <c r="A423"/>
  <c r="A422"/>
  <c r="A421"/>
  <c r="A420"/>
  <c r="A419"/>
  <c r="A418"/>
  <c r="A417"/>
  <c r="A416"/>
  <c r="A415"/>
  <c r="A414"/>
  <c r="A413"/>
  <c r="A412"/>
  <c r="A411"/>
  <c r="A410"/>
  <c r="A409"/>
  <c r="A408"/>
  <c r="A407"/>
  <c r="A406"/>
  <c r="A405"/>
  <c r="A404"/>
  <c r="A403"/>
  <c r="A402"/>
  <c r="A401"/>
  <c r="A400"/>
  <c r="A399"/>
  <c r="A398"/>
  <c r="A397"/>
  <c r="A396"/>
  <c r="A395"/>
  <c r="A394"/>
  <c r="A393"/>
  <c r="A392"/>
  <c r="A391"/>
  <c r="A390"/>
  <c r="A389"/>
  <c r="A388"/>
  <c r="A387"/>
  <c r="A386"/>
  <c r="A385"/>
  <c r="A384"/>
  <c r="A383"/>
  <c r="A382"/>
  <c r="A381"/>
  <c r="A380"/>
  <c r="A379"/>
  <c r="A378"/>
  <c r="A377"/>
  <c r="A376"/>
  <c r="A375"/>
  <c r="A374"/>
  <c r="A373"/>
  <c r="A372"/>
  <c r="A371"/>
  <c r="A370"/>
  <c r="A369"/>
  <c r="A368"/>
  <c r="A367"/>
  <c r="A366"/>
  <c r="A365"/>
  <c r="A364"/>
  <c r="A363"/>
  <c r="A362"/>
  <c r="A361"/>
  <c r="A360"/>
  <c r="A359"/>
  <c r="A358"/>
  <c r="A357"/>
  <c r="A356"/>
  <c r="A355"/>
  <c r="A354"/>
  <c r="A353"/>
  <c r="A352"/>
  <c r="A351"/>
  <c r="A350"/>
  <c r="A349"/>
  <c r="A348"/>
  <c r="A347"/>
  <c r="A346"/>
  <c r="A345"/>
  <c r="A344"/>
  <c r="A343"/>
  <c r="A342"/>
  <c r="A341"/>
  <c r="A340"/>
  <c r="A339"/>
  <c r="A338"/>
  <c r="A337"/>
  <c r="A336"/>
  <c r="A335"/>
  <c r="A334"/>
  <c r="A333"/>
  <c r="A332"/>
  <c r="A331"/>
  <c r="A330"/>
  <c r="A329"/>
  <c r="A328"/>
  <c r="A327"/>
  <c r="A326"/>
  <c r="A325"/>
  <c r="A324"/>
  <c r="A323"/>
  <c r="A322"/>
  <c r="A321"/>
  <c r="A320"/>
  <c r="A319"/>
  <c r="A318"/>
  <c r="A317"/>
  <c r="A316"/>
  <c r="A315"/>
  <c r="A314"/>
  <c r="A313"/>
  <c r="A312"/>
  <c r="A311"/>
  <c r="A310"/>
  <c r="A309"/>
  <c r="A308"/>
  <c r="A307"/>
  <c r="A306"/>
  <c r="A298"/>
  <c r="A296"/>
  <c r="A295"/>
  <c r="A294"/>
  <c r="A293"/>
  <c r="A292"/>
  <c r="A291"/>
  <c r="A283"/>
  <c r="A282"/>
  <c r="A281"/>
  <c r="A280"/>
  <c r="A279"/>
  <c r="A278"/>
  <c r="A277"/>
  <c r="A276"/>
  <c r="A267"/>
  <c r="A259"/>
  <c r="A258"/>
  <c r="A257"/>
  <c r="A256"/>
  <c r="A255"/>
  <c r="A254"/>
  <c r="A253"/>
  <c r="A252"/>
  <c r="A251"/>
  <c r="A250"/>
  <c r="A249"/>
  <c r="A248"/>
  <c r="A247"/>
  <c r="A246"/>
  <c r="A245"/>
  <c r="A244"/>
  <c r="A232"/>
  <c r="A231"/>
  <c r="A230"/>
  <c r="A229"/>
  <c r="A228"/>
  <c r="A227"/>
  <c r="A220"/>
  <c r="A219"/>
  <c r="A218"/>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7"/>
  <c r="A6"/>
  <c r="Q86" i="15" l="1"/>
  <c r="Q78"/>
  <c r="Q99"/>
  <c r="Q84"/>
  <c r="Q87"/>
  <c r="Q104"/>
  <c r="Q83"/>
  <c r="Q90"/>
  <c r="Q82"/>
  <c r="Q92"/>
  <c r="Q88"/>
  <c r="Q102"/>
  <c r="Q80"/>
  <c r="Q81"/>
  <c r="Q101"/>
  <c r="Q100"/>
  <c r="Q89"/>
  <c r="Q70"/>
  <c r="Q40"/>
  <c r="Q76"/>
  <c r="Q71"/>
  <c r="Q57"/>
  <c r="Q66"/>
  <c r="Q60"/>
  <c r="Q61"/>
  <c r="Q52"/>
  <c r="Q38"/>
  <c r="Q50"/>
  <c r="Q58"/>
  <c r="Q43"/>
  <c r="Q42"/>
  <c r="Q69"/>
  <c r="Q36"/>
  <c r="Q55"/>
  <c r="Q34"/>
  <c r="Q39"/>
  <c r="Q44"/>
  <c r="Q65"/>
  <c r="Q46"/>
  <c r="Q59"/>
  <c r="Q62"/>
  <c r="Q31"/>
  <c r="Q37"/>
  <c r="Q49"/>
  <c r="Q41"/>
  <c r="Q56"/>
  <c r="Q67"/>
  <c r="R116"/>
  <c r="Q116"/>
  <c r="O116"/>
  <c r="Q145"/>
  <c r="Q146"/>
  <c r="Q143"/>
  <c r="Q135"/>
  <c r="Q120"/>
  <c r="Q125"/>
  <c r="Q127"/>
  <c r="Q137"/>
  <c r="Q123"/>
  <c r="Q118"/>
  <c r="Q141"/>
  <c r="Q140"/>
  <c r="Q147"/>
  <c r="Q138"/>
  <c r="Q122"/>
  <c r="Q117"/>
  <c r="Q124"/>
  <c r="Q119"/>
  <c r="Q136"/>
  <c r="Q142"/>
  <c r="Q126"/>
  <c r="Q121"/>
  <c r="Q144"/>
  <c r="Q148"/>
  <c r="R30"/>
  <c r="R31" s="1"/>
  <c r="R32" s="1"/>
  <c r="R33" s="1"/>
  <c r="R34" s="1"/>
  <c r="R35" s="1"/>
  <c r="R36" s="1"/>
  <c r="R37" s="1"/>
  <c r="R38" s="1"/>
  <c r="R39" s="1"/>
  <c r="R40" s="1"/>
  <c r="R41" s="1"/>
  <c r="R42" s="1"/>
  <c r="R43" s="1"/>
  <c r="R44" s="1"/>
  <c r="R45" s="1"/>
  <c r="R46" s="1"/>
  <c r="R47" s="1"/>
  <c r="R48" s="1"/>
  <c r="R49" s="1"/>
  <c r="R50" s="1"/>
  <c r="R51" s="1"/>
  <c r="R52" s="1"/>
  <c r="R53" s="1"/>
  <c r="R54" s="1"/>
  <c r="R55" s="1"/>
  <c r="R56" s="1"/>
  <c r="R57" s="1"/>
  <c r="R58" s="1"/>
  <c r="R59" s="1"/>
  <c r="R60" s="1"/>
  <c r="R61" s="1"/>
  <c r="R62" s="1"/>
  <c r="R63" s="1"/>
  <c r="R64" s="1"/>
  <c r="R65" s="1"/>
  <c r="R66" s="1"/>
  <c r="R67" s="1"/>
  <c r="R68" s="1"/>
  <c r="R69" s="1"/>
  <c r="R70" s="1"/>
  <c r="R71" s="1"/>
  <c r="R72" s="1"/>
  <c r="R73" s="1"/>
  <c r="R74" s="1"/>
  <c r="R75" s="1"/>
  <c r="R76" s="1"/>
  <c r="R77" s="1"/>
  <c r="R78" s="1"/>
  <c r="R79" s="1"/>
  <c r="R80" s="1"/>
  <c r="R81" s="1"/>
  <c r="R82" s="1"/>
  <c r="R83" s="1"/>
  <c r="R84" s="1"/>
  <c r="R85" s="1"/>
  <c r="R86" s="1"/>
  <c r="R87" s="1"/>
  <c r="R88" s="1"/>
  <c r="R89" s="1"/>
  <c r="R90" s="1"/>
  <c r="R91" s="1"/>
  <c r="R92" s="1"/>
  <c r="R93" s="1"/>
  <c r="R94" s="1"/>
  <c r="R95" s="1"/>
  <c r="R96" s="1"/>
  <c r="R97" s="1"/>
  <c r="R98" s="1"/>
  <c r="R99" s="1"/>
  <c r="R100" s="1"/>
  <c r="R101" s="1"/>
  <c r="R102" s="1"/>
  <c r="R103" s="1"/>
  <c r="R104" s="1"/>
  <c r="R105" s="1"/>
  <c r="R106" s="1"/>
  <c r="R107" s="1"/>
  <c r="R108" s="1"/>
  <c r="R109" s="1"/>
  <c r="R110" s="1"/>
  <c r="R111" s="1"/>
  <c r="R112" s="1"/>
  <c r="R113" s="1"/>
  <c r="Q30"/>
  <c r="O30"/>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B32" i="6"/>
  <c r="B33"/>
  <c r="B41"/>
  <c r="B31"/>
  <c r="B28"/>
  <c r="T76" i="15" l="1"/>
  <c r="T77" s="1"/>
  <c r="T78" s="1"/>
  <c r="T79" s="1"/>
  <c r="T80" s="1"/>
  <c r="T81" s="1"/>
  <c r="T82" s="1"/>
  <c r="T83" s="1"/>
  <c r="T84" s="1"/>
  <c r="T85" s="1"/>
  <c r="T86" s="1"/>
  <c r="T87" s="1"/>
  <c r="T88" s="1"/>
  <c r="T89" s="1"/>
  <c r="T90" s="1"/>
  <c r="T91" s="1"/>
  <c r="T92" s="1"/>
  <c r="T93" s="1"/>
  <c r="T94" s="1"/>
  <c r="T95" s="1"/>
  <c r="T96" s="1"/>
  <c r="T97" s="1"/>
  <c r="T98" s="1"/>
  <c r="T99" s="1"/>
  <c r="T100" s="1"/>
  <c r="T101" s="1"/>
  <c r="T102" s="1"/>
  <c r="T103" s="1"/>
  <c r="T104" s="1"/>
  <c r="T105" s="1"/>
  <c r="T106" s="1"/>
  <c r="T107" s="1"/>
  <c r="T108" s="1"/>
  <c r="T109" s="1"/>
  <c r="T110" s="1"/>
  <c r="T111" s="1"/>
  <c r="T112" s="1"/>
  <c r="T113" s="1"/>
  <c r="S76"/>
  <c r="S77" s="1"/>
  <c r="S78" s="1"/>
  <c r="S79" s="1"/>
  <c r="S80" s="1"/>
  <c r="S81" s="1"/>
  <c r="S82" s="1"/>
  <c r="S83" s="1"/>
  <c r="S84" s="1"/>
  <c r="S85" s="1"/>
  <c r="S86" s="1"/>
  <c r="S87" s="1"/>
  <c r="S88" s="1"/>
  <c r="S89" s="1"/>
  <c r="S90" s="1"/>
  <c r="S91" s="1"/>
  <c r="S92" s="1"/>
  <c r="S93" s="1"/>
  <c r="S94" s="1"/>
  <c r="S95" s="1"/>
  <c r="S96" s="1"/>
  <c r="S97" s="1"/>
  <c r="S98" s="1"/>
  <c r="S99" s="1"/>
  <c r="S100" s="1"/>
  <c r="S101" s="1"/>
  <c r="S102" s="1"/>
  <c r="S103" s="1"/>
  <c r="S104" s="1"/>
  <c r="S105" s="1"/>
  <c r="S106" s="1"/>
  <c r="S107" s="1"/>
  <c r="S108" s="1"/>
  <c r="S109" s="1"/>
  <c r="S110" s="1"/>
  <c r="S111" s="1"/>
  <c r="S112" s="1"/>
  <c r="S113" s="1"/>
  <c r="S116"/>
  <c r="T116"/>
  <c r="S30"/>
  <c r="S31" s="1"/>
  <c r="S32" s="1"/>
  <c r="S33" s="1"/>
  <c r="S34" s="1"/>
  <c r="S35" s="1"/>
  <c r="S36" s="1"/>
  <c r="S37" s="1"/>
  <c r="S38" s="1"/>
  <c r="S39" s="1"/>
  <c r="S40" s="1"/>
  <c r="S41" s="1"/>
  <c r="S42" s="1"/>
  <c r="S43" s="1"/>
  <c r="S44" s="1"/>
  <c r="S45" s="1"/>
  <c r="S46" s="1"/>
  <c r="S47" s="1"/>
  <c r="S48" s="1"/>
  <c r="S49" s="1"/>
  <c r="S50" s="1"/>
  <c r="S51" s="1"/>
  <c r="S52" s="1"/>
  <c r="S53" s="1"/>
  <c r="S54" s="1"/>
  <c r="S55" s="1"/>
  <c r="S56" s="1"/>
  <c r="S57" s="1"/>
  <c r="S58" s="1"/>
  <c r="S59" s="1"/>
  <c r="S60" s="1"/>
  <c r="S61" s="1"/>
  <c r="S62" s="1"/>
  <c r="S63" s="1"/>
  <c r="S64" s="1"/>
  <c r="S65" s="1"/>
  <c r="S66" s="1"/>
  <c r="S67" s="1"/>
  <c r="S68" s="1"/>
  <c r="S69" s="1"/>
  <c r="S70" s="1"/>
  <c r="S71" s="1"/>
  <c r="S72" s="1"/>
  <c r="S73" s="1"/>
  <c r="S74" s="1"/>
  <c r="S75" s="1"/>
  <c r="T30"/>
  <c r="T31" s="1"/>
  <c r="T32" s="1"/>
  <c r="T33" s="1"/>
  <c r="T34" s="1"/>
  <c r="T35" s="1"/>
  <c r="T36" s="1"/>
  <c r="T37" s="1"/>
  <c r="T38" s="1"/>
  <c r="T39" s="1"/>
  <c r="T40" s="1"/>
  <c r="T41" s="1"/>
  <c r="T42" s="1"/>
  <c r="T43" s="1"/>
  <c r="T44" s="1"/>
  <c r="T45" s="1"/>
  <c r="T46" s="1"/>
  <c r="T47" s="1"/>
  <c r="T48" s="1"/>
  <c r="T49" s="1"/>
  <c r="T50" s="1"/>
  <c r="T51" s="1"/>
  <c r="T52" s="1"/>
  <c r="T53" s="1"/>
  <c r="T54" s="1"/>
  <c r="T55" s="1"/>
  <c r="T56" s="1"/>
  <c r="T57" s="1"/>
  <c r="T58" s="1"/>
  <c r="T59" s="1"/>
  <c r="T60" s="1"/>
  <c r="T61" s="1"/>
  <c r="T62" s="1"/>
  <c r="T63" s="1"/>
  <c r="T64" s="1"/>
  <c r="T65" s="1"/>
  <c r="T66" s="1"/>
  <c r="T67" s="1"/>
  <c r="T68" s="1"/>
  <c r="T69" s="1"/>
  <c r="T70" s="1"/>
  <c r="T71" s="1"/>
  <c r="T72" s="1"/>
  <c r="T73" s="1"/>
  <c r="T74" s="1"/>
  <c r="T75" s="1"/>
  <c r="A31"/>
  <c r="B29" i="6"/>
  <c r="B30"/>
  <c r="G11" i="9"/>
  <c r="H11" s="1"/>
  <c r="I11" s="1"/>
  <c r="J11" s="1"/>
  <c r="K11" s="1"/>
  <c r="L11" s="1"/>
  <c r="M11" s="1"/>
  <c r="N11" s="1"/>
  <c r="O11" s="1"/>
  <c r="P11" s="1"/>
  <c r="Q11" s="1"/>
  <c r="R11" s="1"/>
  <c r="S11" s="1"/>
  <c r="T11" s="1"/>
  <c r="U11" s="1"/>
  <c r="V11" s="1"/>
  <c r="W11" s="1"/>
  <c r="S114" i="15" l="1"/>
  <c r="A14" i="21"/>
  <c r="A14" i="18"/>
  <c r="A21" i="2" s="1"/>
  <c r="A14" i="19"/>
  <c r="A81" i="2" s="1"/>
  <c r="A14" i="20"/>
  <c r="A30" i="15"/>
  <c r="C54" i="22" l="1"/>
  <c r="D55"/>
  <c r="D60"/>
  <c r="C62"/>
  <c r="D63"/>
  <c r="D68"/>
  <c r="C70"/>
  <c r="C39"/>
  <c r="C47"/>
  <c r="D32"/>
  <c r="B32"/>
  <c r="B49"/>
  <c r="D50"/>
  <c r="B54"/>
  <c r="C55"/>
  <c r="B57"/>
  <c r="D58"/>
  <c r="B62"/>
  <c r="C63"/>
  <c r="D66"/>
  <c r="B70"/>
  <c r="D40"/>
  <c r="D48"/>
  <c r="C32"/>
  <c r="D33"/>
  <c r="C33"/>
  <c r="C50"/>
  <c r="D51"/>
  <c r="C58"/>
  <c r="D59"/>
  <c r="D64"/>
  <c r="C66"/>
  <c r="D67"/>
  <c r="B50"/>
  <c r="C51"/>
  <c r="B53"/>
  <c r="D54"/>
  <c r="B58"/>
  <c r="C59"/>
  <c r="D62"/>
  <c r="B66"/>
  <c r="C67"/>
  <c r="D70"/>
  <c r="D39"/>
  <c r="D45"/>
  <c r="D47"/>
  <c r="D42"/>
  <c r="C56"/>
  <c r="D46"/>
  <c r="B63"/>
  <c r="C30"/>
  <c r="D65"/>
  <c r="D31"/>
  <c r="B67"/>
  <c r="B44"/>
  <c r="C69"/>
  <c r="C61"/>
  <c r="C53"/>
  <c r="B65"/>
  <c r="D44"/>
  <c r="D28"/>
  <c r="B42"/>
  <c r="B41"/>
  <c r="B28"/>
  <c r="B34"/>
  <c r="B30"/>
  <c r="C28"/>
  <c r="D61"/>
  <c r="B48"/>
  <c r="D38"/>
  <c r="D49"/>
  <c r="C68"/>
  <c r="C34"/>
  <c r="C41"/>
  <c r="B51"/>
  <c r="B61"/>
  <c r="B64"/>
  <c r="B56"/>
  <c r="B69"/>
  <c r="B43"/>
  <c r="B38"/>
  <c r="B46"/>
  <c r="B45"/>
  <c r="C29"/>
  <c r="D29"/>
  <c r="C27"/>
  <c r="B33"/>
  <c r="C64"/>
  <c r="B29"/>
  <c r="B40"/>
  <c r="B55"/>
  <c r="B39"/>
  <c r="C52"/>
  <c r="C45"/>
  <c r="D53"/>
  <c r="D52"/>
  <c r="C65"/>
  <c r="C57"/>
  <c r="C49"/>
  <c r="C44"/>
  <c r="D41"/>
  <c r="C40"/>
  <c r="C46"/>
  <c r="B36"/>
  <c r="D34"/>
  <c r="B27"/>
  <c r="D35"/>
  <c r="D69"/>
  <c r="C36"/>
  <c r="D43"/>
  <c r="D57"/>
  <c r="B47"/>
  <c r="C60"/>
  <c r="D27"/>
  <c r="B59"/>
  <c r="D56"/>
  <c r="B68"/>
  <c r="B60"/>
  <c r="B52"/>
  <c r="D36"/>
  <c r="C43"/>
  <c r="C48"/>
  <c r="C42"/>
  <c r="D30"/>
  <c r="D37"/>
  <c r="B31"/>
  <c r="C31"/>
  <c r="B35"/>
  <c r="C35"/>
  <c r="C38"/>
  <c r="B37"/>
  <c r="C37"/>
  <c r="B56" i="18"/>
  <c r="C56" i="19"/>
  <c r="C56" i="18"/>
  <c r="B56" i="19"/>
  <c r="D56" i="18"/>
  <c r="B63" i="2"/>
  <c r="D63"/>
  <c r="D56" i="19"/>
  <c r="E63" i="2"/>
  <c r="E123"/>
  <c r="E276"/>
  <c r="C57" i="20"/>
  <c r="C72" i="22"/>
  <c r="C57" i="21"/>
  <c r="B57" i="20"/>
  <c r="D72" i="22"/>
  <c r="B72"/>
  <c r="D71"/>
  <c r="D57" i="21"/>
  <c r="B57"/>
  <c r="C71" i="22"/>
  <c r="B71"/>
  <c r="E182" i="2"/>
  <c r="D57" i="20"/>
  <c r="D73" i="22"/>
  <c r="D74"/>
  <c r="C73"/>
  <c r="C74"/>
  <c r="B74"/>
  <c r="B73"/>
  <c r="D347" i="2"/>
  <c r="D359"/>
  <c r="D20" i="22"/>
  <c r="E349" i="2"/>
  <c r="B24" i="22"/>
  <c r="B352" i="2" s="1"/>
  <c r="B358"/>
  <c r="D25" i="22"/>
  <c r="B356" i="2"/>
  <c r="D21" i="22"/>
  <c r="D349" i="2"/>
  <c r="B21" i="22"/>
  <c r="B346" i="2" s="1"/>
  <c r="C26" i="22"/>
  <c r="D355" i="2" s="1"/>
  <c r="B26" i="22"/>
  <c r="B355" i="2" s="1"/>
  <c r="E355"/>
  <c r="B15" i="22"/>
  <c r="E352" i="2"/>
  <c r="D23" i="22"/>
  <c r="E347" i="2"/>
  <c r="D16" i="22"/>
  <c r="E357" i="2"/>
  <c r="D351"/>
  <c r="E354"/>
  <c r="C20" i="22"/>
  <c r="D336" i="2" s="1"/>
  <c r="B25" i="22"/>
  <c r="B354" i="2" s="1"/>
  <c r="B353"/>
  <c r="B19" i="22"/>
  <c r="C22"/>
  <c r="D348" i="2" s="1"/>
  <c r="C19" i="22"/>
  <c r="E351" i="2"/>
  <c r="B349"/>
  <c r="E346"/>
  <c r="B23" i="22"/>
  <c r="B350" i="2" s="1"/>
  <c r="E350"/>
  <c r="C16" i="22"/>
  <c r="D357" i="2"/>
  <c r="D24" i="22"/>
  <c r="B347" i="2"/>
  <c r="B359"/>
  <c r="E348"/>
  <c r="D358"/>
  <c r="C24" i="22"/>
  <c r="D352" i="2" s="1"/>
  <c r="C14" i="22"/>
  <c r="D14"/>
  <c r="B357" i="2"/>
  <c r="C15" i="22"/>
  <c r="E356" i="2"/>
  <c r="D19" i="22"/>
  <c r="C17"/>
  <c r="B20"/>
  <c r="B336" i="2" s="1"/>
  <c r="D18" i="22"/>
  <c r="D26"/>
  <c r="B351" i="2"/>
  <c r="B17" i="22"/>
  <c r="B16"/>
  <c r="D356" i="2"/>
  <c r="E353"/>
  <c r="D353"/>
  <c r="C18" i="22"/>
  <c r="E359" i="2"/>
  <c r="B22" i="22"/>
  <c r="B348" i="2" s="1"/>
  <c r="C25" i="22"/>
  <c r="D354" i="2" s="1"/>
  <c r="D22" i="22"/>
  <c r="E358" i="2"/>
  <c r="D75" i="22"/>
  <c r="B18"/>
  <c r="B14"/>
  <c r="D15"/>
  <c r="C21"/>
  <c r="D346" i="2" s="1"/>
  <c r="D17" i="22"/>
  <c r="C23"/>
  <c r="D350" i="2" s="1"/>
  <c r="B75" i="22"/>
  <c r="C75"/>
  <c r="C55" i="19"/>
  <c r="D55" i="18"/>
  <c r="C55"/>
  <c r="D55" i="19"/>
  <c r="D62" i="2"/>
  <c r="E62"/>
  <c r="B62"/>
  <c r="B55" i="18"/>
  <c r="B55" i="19"/>
  <c r="E121" i="2"/>
  <c r="E82"/>
  <c r="E85"/>
  <c r="E122"/>
  <c r="E84"/>
  <c r="E88"/>
  <c r="E86"/>
  <c r="E83"/>
  <c r="E87"/>
  <c r="D23" i="19"/>
  <c r="C23"/>
  <c r="B23"/>
  <c r="C23" i="20"/>
  <c r="B23"/>
  <c r="C23" i="21"/>
  <c r="D23" i="20"/>
  <c r="B23" i="21"/>
  <c r="D23"/>
  <c r="B61" i="2"/>
  <c r="D61"/>
  <c r="C28" i="21"/>
  <c r="D28" i="20"/>
  <c r="D28" i="21"/>
  <c r="C28" i="19"/>
  <c r="D28"/>
  <c r="B28"/>
  <c r="C28" i="20"/>
  <c r="B28"/>
  <c r="B28" i="21"/>
  <c r="D55" i="20"/>
  <c r="D39" i="21"/>
  <c r="B55"/>
  <c r="B54" i="18"/>
  <c r="C38" i="19"/>
  <c r="D53" i="20"/>
  <c r="C54" i="19"/>
  <c r="D52" i="20"/>
  <c r="D41" i="19"/>
  <c r="C46" i="20"/>
  <c r="B42"/>
  <c r="B51" i="21"/>
  <c r="C59"/>
  <c r="D47" i="20"/>
  <c r="D42" i="19"/>
  <c r="C41"/>
  <c r="B58" i="20"/>
  <c r="D52" i="19"/>
  <c r="D49" i="20"/>
  <c r="D53" i="19"/>
  <c r="D40" i="20"/>
  <c r="B48" i="21"/>
  <c r="B52" i="20"/>
  <c r="D38" i="19"/>
  <c r="D42" i="21"/>
  <c r="D47" i="19"/>
  <c r="C43" i="20"/>
  <c r="B45" i="19"/>
  <c r="B51" i="20"/>
  <c r="B44"/>
  <c r="B40"/>
  <c r="B38" i="21"/>
  <c r="D53"/>
  <c r="D37"/>
  <c r="D54" i="20"/>
  <c r="C37" i="21"/>
  <c r="D51"/>
  <c r="C59" i="20"/>
  <c r="D58"/>
  <c r="B41" i="19"/>
  <c r="D55" i="21"/>
  <c r="C46" i="19"/>
  <c r="D52" i="21"/>
  <c r="B39" i="20"/>
  <c r="B47"/>
  <c r="B52" i="19"/>
  <c r="D39"/>
  <c r="C47"/>
  <c r="C39" i="21"/>
  <c r="C52"/>
  <c r="D46" i="20"/>
  <c r="C51" i="19"/>
  <c r="C58" i="21"/>
  <c r="B46" i="19"/>
  <c r="C44" i="21"/>
  <c r="B55" i="20"/>
  <c r="B46"/>
  <c r="C43" i="19"/>
  <c r="D49" i="21"/>
  <c r="B56"/>
  <c r="C51" i="20"/>
  <c r="C54" i="21"/>
  <c r="C37" i="19"/>
  <c r="B37" i="21"/>
  <c r="D50" i="19"/>
  <c r="B49" i="20"/>
  <c r="C53" i="19"/>
  <c r="B37"/>
  <c r="C52" i="20"/>
  <c r="C50" i="19"/>
  <c r="D39" i="20"/>
  <c r="C52" i="19"/>
  <c r="C39"/>
  <c r="D46"/>
  <c r="C45" i="21"/>
  <c r="C55"/>
  <c r="D44" i="19"/>
  <c r="B46" i="21"/>
  <c r="C50"/>
  <c r="B42" i="19"/>
  <c r="C44"/>
  <c r="D54" i="21"/>
  <c r="B51" i="19"/>
  <c r="B59" i="20"/>
  <c r="B49" i="21"/>
  <c r="C38"/>
  <c r="B45"/>
  <c r="C41"/>
  <c r="C48" i="19"/>
  <c r="D48"/>
  <c r="C42" i="20"/>
  <c r="B39" i="21"/>
  <c r="B53" i="19"/>
  <c r="D41" i="21"/>
  <c r="D46"/>
  <c r="D40"/>
  <c r="B54" i="19"/>
  <c r="C47" i="20"/>
  <c r="B41"/>
  <c r="D44" i="21"/>
  <c r="B50" i="19"/>
  <c r="D47" i="21"/>
  <c r="C53"/>
  <c r="C54" i="20"/>
  <c r="B47" i="19"/>
  <c r="B59" i="21"/>
  <c r="C42" i="19"/>
  <c r="C58" i="20"/>
  <c r="D51" i="19"/>
  <c r="C55" i="20"/>
  <c r="D58" i="21"/>
  <c r="D38"/>
  <c r="D54" i="19"/>
  <c r="B39"/>
  <c r="D54" i="18"/>
  <c r="D56" i="21"/>
  <c r="C53" i="20"/>
  <c r="B38" i="19"/>
  <c r="B44" i="21"/>
  <c r="B44" i="19"/>
  <c r="D50" i="21"/>
  <c r="D51" i="20"/>
  <c r="D59" i="21"/>
  <c r="C50" i="20"/>
  <c r="C40"/>
  <c r="C56"/>
  <c r="C56" i="21"/>
  <c r="D56" i="20"/>
  <c r="D48"/>
  <c r="D49" i="19"/>
  <c r="D45" i="21"/>
  <c r="D59" i="20"/>
  <c r="C49"/>
  <c r="C49" i="19"/>
  <c r="C54" i="18"/>
  <c r="B52" i="21"/>
  <c r="C39" i="20"/>
  <c r="B48" i="19"/>
  <c r="B58" i="21"/>
  <c r="C41" i="20"/>
  <c r="D37" i="19"/>
  <c r="C51" i="21"/>
  <c r="D37" i="20"/>
  <c r="C46" i="21"/>
  <c r="D50" i="20"/>
  <c r="B47" i="21"/>
  <c r="D41" i="20"/>
  <c r="D43" i="21"/>
  <c r="B45" i="20"/>
  <c r="B43" i="19"/>
  <c r="B56" i="20"/>
  <c r="D45"/>
  <c r="D42"/>
  <c r="D43"/>
  <c r="B34" i="21"/>
  <c r="B33" i="20"/>
  <c r="D22" i="19"/>
  <c r="B24" i="21"/>
  <c r="D30" i="19"/>
  <c r="C26"/>
  <c r="D26" i="20"/>
  <c r="C32" i="19"/>
  <c r="B26" i="21"/>
  <c r="C29" i="19"/>
  <c r="C27" i="20"/>
  <c r="C25" i="21"/>
  <c r="B29"/>
  <c r="C35" i="19"/>
  <c r="B31" i="20"/>
  <c r="B31" i="21"/>
  <c r="C34" i="19"/>
  <c r="B36" i="21"/>
  <c r="C35" i="20"/>
  <c r="C37"/>
  <c r="C29"/>
  <c r="D32" i="19"/>
  <c r="D29" i="21"/>
  <c r="B40" i="19"/>
  <c r="B38" i="20"/>
  <c r="C27" i="19"/>
  <c r="C33" i="20"/>
  <c r="C22" i="19"/>
  <c r="D24" i="21"/>
  <c r="C48"/>
  <c r="C30" i="19"/>
  <c r="B26"/>
  <c r="B26" i="20"/>
  <c r="D27" i="21"/>
  <c r="D26"/>
  <c r="D29" i="19"/>
  <c r="B24"/>
  <c r="B27" i="20"/>
  <c r="D25" i="21"/>
  <c r="C24" i="20"/>
  <c r="C36" i="19"/>
  <c r="B35"/>
  <c r="B35" i="21"/>
  <c r="C36"/>
  <c r="B42"/>
  <c r="B32"/>
  <c r="B33" i="19"/>
  <c r="D31" i="20"/>
  <c r="C25" i="19"/>
  <c r="C31" i="21"/>
  <c r="D24" i="19"/>
  <c r="B31"/>
  <c r="B36"/>
  <c r="D36" i="21"/>
  <c r="D48"/>
  <c r="C49"/>
  <c r="B30" i="20"/>
  <c r="B43" i="21"/>
  <c r="D25" i="19"/>
  <c r="D31"/>
  <c r="B36" i="20"/>
  <c r="D30" i="21"/>
  <c r="C45" i="20"/>
  <c r="D25"/>
  <c r="D22"/>
  <c r="D32"/>
  <c r="D35"/>
  <c r="C45" i="19"/>
  <c r="C48" i="20"/>
  <c r="D27" i="19"/>
  <c r="D33" i="20"/>
  <c r="D30"/>
  <c r="C24" i="21"/>
  <c r="B30" i="19"/>
  <c r="B33" i="21"/>
  <c r="D26" i="19"/>
  <c r="B43" i="20"/>
  <c r="B25" i="19"/>
  <c r="C27" i="21"/>
  <c r="C26"/>
  <c r="C24" i="19"/>
  <c r="D27" i="20"/>
  <c r="C31" i="19"/>
  <c r="D24" i="20"/>
  <c r="D36" i="19"/>
  <c r="D35"/>
  <c r="C35" i="21"/>
  <c r="B27" i="19"/>
  <c r="C30" i="20"/>
  <c r="C42" i="21"/>
  <c r="C33"/>
  <c r="D40" i="19"/>
  <c r="B27" i="21"/>
  <c r="B34" i="19"/>
  <c r="B24" i="20"/>
  <c r="C36"/>
  <c r="D35" i="21"/>
  <c r="B41"/>
  <c r="D32"/>
  <c r="D33" i="19"/>
  <c r="D33" i="21"/>
  <c r="C34" i="20"/>
  <c r="D44"/>
  <c r="B30" i="21"/>
  <c r="C44" i="20"/>
  <c r="D34" i="21"/>
  <c r="D45" i="19"/>
  <c r="B25" i="21"/>
  <c r="B40"/>
  <c r="C32"/>
  <c r="C25" i="20"/>
  <c r="C33" i="19"/>
  <c r="C31" i="20"/>
  <c r="B22"/>
  <c r="B29"/>
  <c r="B48"/>
  <c r="D34"/>
  <c r="D31" i="21"/>
  <c r="D34" i="19"/>
  <c r="B32" i="20"/>
  <c r="C30" i="21"/>
  <c r="D38" i="20"/>
  <c r="D36"/>
  <c r="B35"/>
  <c r="D43" i="19"/>
  <c r="C43" i="21"/>
  <c r="C34"/>
  <c r="B25" i="20"/>
  <c r="C40" i="19"/>
  <c r="C22" i="20"/>
  <c r="D29"/>
  <c r="B37"/>
  <c r="C40" i="21"/>
  <c r="B34" i="20"/>
  <c r="B32" i="19"/>
  <c r="C38" i="20"/>
  <c r="C32"/>
  <c r="C29" i="21"/>
  <c r="C47"/>
  <c r="B22" i="19"/>
  <c r="C26" i="20"/>
  <c r="B29" i="19"/>
  <c r="E61" i="2"/>
  <c r="B53" i="21"/>
  <c r="B54"/>
  <c r="B54" i="20"/>
  <c r="B50" i="21"/>
  <c r="B49" i="19"/>
  <c r="B53" i="20"/>
  <c r="B50"/>
  <c r="T118" i="15"/>
  <c r="T119" s="1"/>
  <c r="T120" s="1"/>
  <c r="T121" s="1"/>
  <c r="T122" s="1"/>
  <c r="T123" s="1"/>
  <c r="T124" s="1"/>
  <c r="T125" s="1"/>
  <c r="T126" s="1"/>
  <c r="T127" s="1"/>
  <c r="T128" s="1"/>
  <c r="T129" s="1"/>
  <c r="T130" s="1"/>
  <c r="T131" s="1"/>
  <c r="T132" s="1"/>
  <c r="T133" s="1"/>
  <c r="T134" s="1"/>
  <c r="T135" s="1"/>
  <c r="T136" s="1"/>
  <c r="T137" s="1"/>
  <c r="T138" s="1"/>
  <c r="T139" s="1"/>
  <c r="T140" s="1"/>
  <c r="T141" s="1"/>
  <c r="T142" s="1"/>
  <c r="T143" s="1"/>
  <c r="T144" s="1"/>
  <c r="T145" s="1"/>
  <c r="T146" s="1"/>
  <c r="T147" s="1"/>
  <c r="T148" s="1"/>
  <c r="T149" s="1"/>
  <c r="E336" i="2"/>
  <c r="D14" i="18"/>
  <c r="E21" i="2"/>
  <c r="D27" i="18"/>
  <c r="D48"/>
  <c r="D52"/>
  <c r="D49"/>
  <c r="D50"/>
  <c r="D53"/>
  <c r="D38"/>
  <c r="D51"/>
  <c r="D23"/>
  <c r="D22"/>
  <c r="D47"/>
  <c r="D30"/>
  <c r="D17"/>
  <c r="D39"/>
  <c r="D24"/>
  <c r="D19"/>
  <c r="D26"/>
  <c r="D18"/>
  <c r="D35"/>
  <c r="D20"/>
  <c r="D36"/>
  <c r="D37"/>
  <c r="D46"/>
  <c r="D44"/>
  <c r="D16"/>
  <c r="D45"/>
  <c r="D32"/>
  <c r="D34"/>
  <c r="D33"/>
  <c r="D29"/>
  <c r="D41"/>
  <c r="D40"/>
  <c r="D15"/>
  <c r="D25"/>
  <c r="D43"/>
  <c r="D28"/>
  <c r="D21"/>
  <c r="D31"/>
  <c r="D42"/>
  <c r="D47" i="2"/>
  <c r="B47"/>
  <c r="E47"/>
  <c r="B15" i="18"/>
  <c r="C15"/>
  <c r="B22" i="2"/>
  <c r="D22"/>
  <c r="B16" i="19"/>
  <c r="C16"/>
  <c r="D16"/>
  <c r="E22" i="2"/>
  <c r="A13" i="19"/>
  <c r="A13" i="18"/>
  <c r="A20" i="2" s="1"/>
  <c r="E329"/>
  <c r="C13" i="22"/>
  <c r="B13"/>
  <c r="A13" i="21"/>
  <c r="A13" i="20"/>
  <c r="A13" i="9"/>
  <c r="A14"/>
  <c r="D72" i="8"/>
  <c r="D70"/>
  <c r="D71"/>
  <c r="D60"/>
  <c r="D58"/>
  <c r="D56"/>
  <c r="D54"/>
  <c r="D52"/>
  <c r="D50"/>
  <c r="D48"/>
  <c r="D46"/>
  <c r="D44"/>
  <c r="D42"/>
  <c r="D59"/>
  <c r="D57"/>
  <c r="D55"/>
  <c r="D53"/>
  <c r="D51"/>
  <c r="D49"/>
  <c r="D47"/>
  <c r="D45"/>
  <c r="D43"/>
  <c r="D41"/>
  <c r="D38"/>
  <c r="D62"/>
  <c r="D66"/>
  <c r="D39"/>
  <c r="D63"/>
  <c r="D67"/>
  <c r="D37"/>
  <c r="D40"/>
  <c r="D64"/>
  <c r="D68"/>
  <c r="D61"/>
  <c r="D65"/>
  <c r="D69"/>
  <c r="D73"/>
  <c r="D28"/>
  <c r="D26"/>
  <c r="D25"/>
  <c r="D27"/>
  <c r="D13"/>
  <c r="D21"/>
  <c r="D31"/>
  <c r="D12"/>
  <c r="D16"/>
  <c r="D18"/>
  <c r="D20"/>
  <c r="D24"/>
  <c r="D30"/>
  <c r="D34"/>
  <c r="D14"/>
  <c r="D22"/>
  <c r="D32"/>
  <c r="D15"/>
  <c r="D17"/>
  <c r="D19"/>
  <c r="D23"/>
  <c r="D29"/>
  <c r="D33"/>
  <c r="B58" i="9" l="1"/>
  <c r="A80" i="2"/>
  <c r="B123"/>
  <c r="D123"/>
  <c r="A234"/>
  <c r="A140"/>
  <c r="T117" i="15"/>
  <c r="D121" i="2"/>
  <c r="B122"/>
  <c r="B121"/>
  <c r="D122"/>
  <c r="B329"/>
  <c r="D329"/>
  <c r="A141"/>
  <c r="A235"/>
  <c r="A15" i="9"/>
  <c r="E72" i="8"/>
  <c r="E70"/>
  <c r="E71"/>
  <c r="E60"/>
  <c r="E59"/>
  <c r="E57"/>
  <c r="E55"/>
  <c r="E53"/>
  <c r="E51"/>
  <c r="E49"/>
  <c r="E47"/>
  <c r="E45"/>
  <c r="E43"/>
  <c r="E41"/>
  <c r="E58"/>
  <c r="E56"/>
  <c r="E54"/>
  <c r="E52"/>
  <c r="E50"/>
  <c r="E48"/>
  <c r="E46"/>
  <c r="E44"/>
  <c r="E42"/>
  <c r="E28"/>
  <c r="E26"/>
  <c r="E27"/>
  <c r="E25"/>
  <c r="E38"/>
  <c r="E40"/>
  <c r="E62"/>
  <c r="E64"/>
  <c r="E66"/>
  <c r="E68"/>
  <c r="E73"/>
  <c r="E13"/>
  <c r="E15"/>
  <c r="E17"/>
  <c r="E19"/>
  <c r="E21"/>
  <c r="E23"/>
  <c r="E29"/>
  <c r="E31"/>
  <c r="E33"/>
  <c r="E39"/>
  <c r="E61"/>
  <c r="E63"/>
  <c r="E65"/>
  <c r="E67"/>
  <c r="E69"/>
  <c r="E37"/>
  <c r="E14"/>
  <c r="E16"/>
  <c r="E18"/>
  <c r="E20"/>
  <c r="E22"/>
  <c r="E24"/>
  <c r="E30"/>
  <c r="E32"/>
  <c r="E34"/>
  <c r="E12"/>
  <c r="D11"/>
  <c r="A142" i="2" l="1"/>
  <c r="A236"/>
  <c r="E75" i="8"/>
  <c r="A237" i="2" l="1"/>
  <c r="A143"/>
  <c r="A17" i="9"/>
  <c r="D36" i="8"/>
  <c r="A18" i="9" l="1"/>
  <c r="B5" i="8"/>
  <c r="B4"/>
  <c r="B3"/>
  <c r="B2"/>
  <c r="A144" i="2" l="1"/>
  <c r="A238"/>
  <c r="A19" i="9"/>
  <c r="C6"/>
  <c r="C4"/>
  <c r="C3"/>
  <c r="C2"/>
  <c r="C1"/>
  <c r="B375" i="2"/>
  <c r="A239" l="1"/>
  <c r="A145"/>
  <c r="R118" i="15" l="1"/>
  <c r="R119" s="1"/>
  <c r="R120" s="1"/>
  <c r="R121" s="1"/>
  <c r="R122" s="1"/>
  <c r="R123" s="1"/>
  <c r="R124" s="1"/>
  <c r="R125" s="1"/>
  <c r="R126" s="1"/>
  <c r="R127" s="1"/>
  <c r="R135" s="1"/>
  <c r="R136" s="1"/>
  <c r="R137" s="1"/>
  <c r="R138" s="1"/>
  <c r="R139" s="1"/>
  <c r="R140" s="1"/>
  <c r="R141" s="1"/>
  <c r="R142" s="1"/>
  <c r="R143" s="1"/>
  <c r="R144" s="1"/>
  <c r="R145" s="1"/>
  <c r="R146" s="1"/>
  <c r="R147" s="1"/>
  <c r="R148" s="1"/>
  <c r="R149" s="1"/>
  <c r="R117"/>
  <c r="A146" i="2"/>
  <c r="A240"/>
  <c r="A20" i="9"/>
  <c r="E89" i="2" l="1"/>
  <c r="O118" i="15"/>
  <c r="O119" s="1"/>
  <c r="O120" s="1"/>
  <c r="O121" s="1"/>
  <c r="O122" s="1"/>
  <c r="O123" s="1"/>
  <c r="O124" s="1"/>
  <c r="O125" s="1"/>
  <c r="O126" s="1"/>
  <c r="O127" s="1"/>
  <c r="O135" s="1"/>
  <c r="O136" s="1"/>
  <c r="O137" s="1"/>
  <c r="O138" s="1"/>
  <c r="O139" s="1"/>
  <c r="O140" s="1"/>
  <c r="O141" s="1"/>
  <c r="O142" s="1"/>
  <c r="O143" s="1"/>
  <c r="O144" s="1"/>
  <c r="O145" s="1"/>
  <c r="O146" s="1"/>
  <c r="O147" s="1"/>
  <c r="O148" s="1"/>
  <c r="O149" s="1"/>
  <c r="A147" i="2"/>
  <c r="A241"/>
  <c r="A21" i="9"/>
  <c r="E90" i="2" l="1"/>
  <c r="A242"/>
  <c r="A148"/>
  <c r="A22" i="9"/>
  <c r="O117" i="15" l="1"/>
  <c r="B6" i="6"/>
  <c r="E91" i="2"/>
  <c r="A149"/>
  <c r="A243"/>
  <c r="A24" i="9"/>
  <c r="A150" i="2" l="1"/>
  <c r="A244"/>
  <c r="E92" l="1"/>
  <c r="A245"/>
  <c r="A151"/>
  <c r="A25" i="9"/>
  <c r="A26" l="1"/>
  <c r="E93" i="2" l="1"/>
  <c r="E33"/>
  <c r="A152"/>
  <c r="A246"/>
  <c r="A27" i="9"/>
  <c r="E94" i="2" l="1"/>
  <c r="A153" l="1"/>
  <c r="A247"/>
  <c r="E95" l="1"/>
  <c r="A154"/>
  <c r="A248"/>
  <c r="A29" i="9" l="1"/>
  <c r="E96" i="2" l="1"/>
  <c r="A155"/>
  <c r="A249"/>
  <c r="A30" i="9"/>
  <c r="A31" l="1"/>
  <c r="E97" i="2" l="1"/>
  <c r="A250"/>
  <c r="A156"/>
  <c r="E98" l="1"/>
  <c r="A32" i="9"/>
  <c r="E99" i="2" l="1"/>
  <c r="B991" i="15"/>
  <c r="A251" i="2" l="1"/>
  <c r="B1038" i="21"/>
  <c r="B1037" i="18"/>
  <c r="A157" i="2"/>
  <c r="B1038" i="20"/>
  <c r="B1036" i="19"/>
  <c r="B1041" i="15"/>
  <c r="A33" i="9"/>
  <c r="E100" i="2" l="1"/>
  <c r="A158"/>
  <c r="B1088" i="20"/>
  <c r="B1087" i="18"/>
  <c r="A252" i="2"/>
  <c r="B1088" i="21"/>
  <c r="B1086" i="19"/>
  <c r="B1091" i="15"/>
  <c r="B1137" i="18" l="1"/>
  <c r="A253" i="2"/>
  <c r="B1138" i="21"/>
  <c r="B1136" i="19"/>
  <c r="A159" i="2"/>
  <c r="B1138" i="20"/>
  <c r="A34" i="9"/>
  <c r="B1141" i="15"/>
  <c r="E101" i="2" l="1"/>
  <c r="A254"/>
  <c r="B1188" i="21"/>
  <c r="B1187" i="18"/>
  <c r="B1186" i="19"/>
  <c r="A160" i="2"/>
  <c r="B1188" i="20"/>
  <c r="B1191" i="15"/>
  <c r="A161" i="2" l="1"/>
  <c r="A255"/>
  <c r="B1237" i="18"/>
  <c r="B1238" i="21"/>
  <c r="B1236" i="19"/>
  <c r="B1238" i="20"/>
  <c r="A35" i="9"/>
  <c r="E102" i="2" l="1"/>
  <c r="B1241" i="15"/>
  <c r="B1288" i="21" l="1"/>
  <c r="B1286" i="19"/>
  <c r="B1288" i="20"/>
  <c r="B1287" i="18"/>
  <c r="A36" i="9"/>
  <c r="B1291" i="15"/>
  <c r="E103" i="2" l="1"/>
  <c r="B1336" i="19"/>
  <c r="B1337" i="18"/>
  <c r="A256" i="2"/>
  <c r="B1338" i="21"/>
  <c r="A37" i="9"/>
  <c r="A162" i="2"/>
  <c r="B1338" i="20"/>
  <c r="E104" i="2" l="1"/>
  <c r="B1341" i="15"/>
  <c r="A257" i="2" l="1"/>
  <c r="B1388" i="21"/>
  <c r="B1386" i="19"/>
  <c r="A163" i="2"/>
  <c r="B1388" i="20"/>
  <c r="B1387" i="18"/>
  <c r="B1391" i="15"/>
  <c r="E105" i="2" l="1"/>
  <c r="A164"/>
  <c r="B1438" i="20"/>
  <c r="B1437" i="18"/>
  <c r="A258" i="2"/>
  <c r="B1438" i="21"/>
  <c r="B1436" i="19"/>
  <c r="A38" i="9"/>
  <c r="B1441" i="15"/>
  <c r="E106" i="2" l="1"/>
  <c r="B1488" i="21"/>
  <c r="B1486" i="19"/>
  <c r="B1488" i="20"/>
  <c r="B1487" i="18"/>
  <c r="B1491" i="15"/>
  <c r="E107" i="2" l="1"/>
  <c r="B1537" i="18"/>
  <c r="A259" i="2"/>
  <c r="B1538" i="21"/>
  <c r="B1536" i="19"/>
  <c r="A165" i="2"/>
  <c r="B1538" i="20"/>
  <c r="A40" i="9"/>
  <c r="B1541" i="15"/>
  <c r="B1587" i="18" l="1"/>
  <c r="A260" i="2"/>
  <c r="B1588" i="21"/>
  <c r="B1586" i="19"/>
  <c r="A166" i="2"/>
  <c r="B1588" i="20"/>
  <c r="B1591" i="15"/>
  <c r="B1638" i="20" l="1"/>
  <c r="B1637" i="18"/>
  <c r="B1636" i="19"/>
  <c r="B1638" i="21"/>
  <c r="A41" i="9"/>
  <c r="B1641" i="15"/>
  <c r="E108" i="2" l="1"/>
  <c r="B1687" i="18"/>
  <c r="A261" i="2"/>
  <c r="B1688" i="21"/>
  <c r="B1686" i="19"/>
  <c r="A167" i="2"/>
  <c r="B1688" i="20"/>
  <c r="A42" i="9"/>
  <c r="B1691" i="15"/>
  <c r="B1736" i="19" l="1"/>
  <c r="A168" i="2"/>
  <c r="B1738" i="20"/>
  <c r="B1738" i="21"/>
  <c r="E109" i="2" l="1"/>
  <c r="B1787" i="18"/>
  <c r="A43" i="9"/>
  <c r="B1741" i="15"/>
  <c r="A262" i="2" l="1"/>
  <c r="B1788" i="21"/>
  <c r="B1786" i="19"/>
  <c r="B1788" i="20"/>
  <c r="B1837" i="18"/>
  <c r="B1791" i="15"/>
  <c r="B2199" i="2"/>
  <c r="E110" l="1"/>
  <c r="B1887" i="18"/>
  <c r="B1838" i="20"/>
  <c r="B1838" i="21"/>
  <c r="B1836" i="19"/>
  <c r="A44" i="9"/>
  <c r="B1841" i="15"/>
  <c r="B2249" i="2"/>
  <c r="E111" l="1"/>
  <c r="B1886" i="19"/>
  <c r="A169" i="2"/>
  <c r="B1888" i="20"/>
  <c r="B1937" i="18"/>
  <c r="A263" i="2"/>
  <c r="B1888" i="21"/>
  <c r="B1891" i="15"/>
  <c r="A45" i="9"/>
  <c r="E112" i="2" l="1"/>
  <c r="B1938" i="21"/>
  <c r="B1936" i="19"/>
  <c r="B1938" i="20"/>
  <c r="B1987" i="18"/>
  <c r="A47" i="9"/>
  <c r="A46"/>
  <c r="B1941" i="15"/>
  <c r="B2299" i="2"/>
  <c r="E113" l="1"/>
  <c r="A171"/>
  <c r="A265"/>
  <c r="A264"/>
  <c r="B1988" i="21"/>
  <c r="A170" i="2"/>
  <c r="B1988" i="20"/>
  <c r="B1986" i="19"/>
  <c r="B2349" i="2"/>
  <c r="E114" l="1"/>
  <c r="B2037" i="18"/>
  <c r="B1991" i="15"/>
  <c r="A266" i="2" l="1"/>
  <c r="B2038" i="21"/>
  <c r="B2036" i="19"/>
  <c r="A172" i="2"/>
  <c r="B2038" i="20"/>
  <c r="B2087" i="18"/>
  <c r="B2041" i="15"/>
  <c r="E115" i="2" l="1"/>
  <c r="A173"/>
  <c r="B2088" i="20"/>
  <c r="B2086" i="19"/>
  <c r="A48" i="9"/>
  <c r="A267" i="2"/>
  <c r="B2088" i="21"/>
  <c r="A49" i="9"/>
  <c r="E116" i="2" l="1"/>
  <c r="A174"/>
  <c r="A268"/>
  <c r="A269" l="1"/>
  <c r="A175"/>
  <c r="A51" i="9" l="1"/>
  <c r="E117" i="2" l="1"/>
  <c r="A176"/>
  <c r="A270"/>
  <c r="A52" i="9"/>
  <c r="A177" i="2" l="1"/>
  <c r="A54" i="9"/>
  <c r="A271" i="2" l="1"/>
  <c r="E118" l="1"/>
  <c r="A272"/>
  <c r="A178"/>
  <c r="A56" i="9"/>
  <c r="A273" i="2" l="1"/>
  <c r="A179"/>
  <c r="E119" l="1"/>
  <c r="E120"/>
  <c r="A274"/>
  <c r="A180"/>
  <c r="A57" i="9" l="1"/>
  <c r="A275" i="2" l="1"/>
  <c r="A181"/>
  <c r="A277" l="1"/>
  <c r="A183"/>
  <c r="A49" i="6" l="1"/>
  <c r="B57" l="1"/>
  <c r="A278" i="2"/>
  <c r="A184"/>
  <c r="B56" i="6" l="1"/>
  <c r="A99"/>
  <c r="G57"/>
  <c r="C57"/>
  <c r="B99" s="1"/>
  <c r="A279" i="2"/>
  <c r="A185"/>
  <c r="B107" i="6" l="1"/>
  <c r="A280" i="2"/>
  <c r="A186"/>
  <c r="S117" i="15"/>
  <c r="S118" s="1"/>
  <c r="S119" s="1"/>
  <c r="S120" s="1"/>
  <c r="S121" s="1"/>
  <c r="S122" s="1"/>
  <c r="S123" s="1"/>
  <c r="S124" s="1"/>
  <c r="S125" s="1"/>
  <c r="S126" s="1"/>
  <c r="S127" s="1"/>
  <c r="S128" s="1"/>
  <c r="S129" s="1"/>
  <c r="S130" s="1"/>
  <c r="S131" s="1"/>
  <c r="S132" s="1"/>
  <c r="S133" s="1"/>
  <c r="S134" s="1"/>
  <c r="S135" s="1"/>
  <c r="S136" s="1"/>
  <c r="S137" s="1"/>
  <c r="S138" s="1"/>
  <c r="S139" s="1"/>
  <c r="S140" s="1"/>
  <c r="S141" s="1"/>
  <c r="S142" s="1"/>
  <c r="S143" s="1"/>
  <c r="S144" s="1"/>
  <c r="S145" s="1"/>
  <c r="S146" s="1"/>
  <c r="S147" s="1"/>
  <c r="S148" s="1"/>
  <c r="S149" s="1"/>
  <c r="B106" i="6" l="1"/>
  <c r="A149"/>
  <c r="A281" i="2"/>
  <c r="A187"/>
  <c r="B157" i="6" l="1"/>
  <c r="A282" i="2"/>
  <c r="A188"/>
  <c r="B156" i="6" l="1"/>
  <c r="A199"/>
  <c r="A283" i="2"/>
  <c r="A189"/>
  <c r="B207" i="6" l="1"/>
  <c r="A284" i="2"/>
  <c r="A190"/>
  <c r="A249" i="6" l="1"/>
  <c r="B257" s="1"/>
  <c r="B206"/>
  <c r="A285" i="2"/>
  <c r="A191"/>
  <c r="A299" i="6" l="1"/>
  <c r="B307" s="1"/>
  <c r="B256"/>
  <c r="A286" i="2"/>
  <c r="A192"/>
  <c r="A349" i="6" l="1"/>
  <c r="B357" s="1"/>
  <c r="B306"/>
  <c r="A287" i="2"/>
  <c r="A193"/>
  <c r="A399" i="6" l="1"/>
  <c r="B407" s="1"/>
  <c r="B356"/>
  <c r="A288" i="2"/>
  <c r="A194"/>
  <c r="A449" i="6" l="1"/>
  <c r="B457" s="1"/>
  <c r="B406"/>
  <c r="A289" i="2"/>
  <c r="A195"/>
  <c r="A499" i="6" l="1"/>
  <c r="B507" s="1"/>
  <c r="B456"/>
  <c r="A290" i="2"/>
  <c r="A196"/>
  <c r="A549" i="6" l="1"/>
  <c r="B557" s="1"/>
  <c r="B506"/>
  <c r="A291" i="2"/>
  <c r="A197"/>
  <c r="B1299"/>
  <c r="A599" i="6" l="1"/>
  <c r="B607" s="1"/>
  <c r="B556"/>
  <c r="A292" i="2"/>
  <c r="A198"/>
  <c r="B1349"/>
  <c r="A649" i="6" l="1"/>
  <c r="B657" s="1"/>
  <c r="B606"/>
  <c r="A199" i="2"/>
  <c r="A293"/>
  <c r="A699" i="6" l="1"/>
  <c r="B707" s="1"/>
  <c r="B656"/>
  <c r="A294" i="2"/>
  <c r="A200"/>
  <c r="B1499"/>
  <c r="B1399"/>
  <c r="B1449"/>
  <c r="A749" i="6" l="1"/>
  <c r="B757" s="1"/>
  <c r="B706"/>
  <c r="A295" i="2"/>
  <c r="A201"/>
  <c r="A799" i="6" l="1"/>
  <c r="B807" s="1"/>
  <c r="B756"/>
  <c r="A296" i="2"/>
  <c r="B1549"/>
  <c r="A202"/>
  <c r="B806" i="6" l="1"/>
  <c r="A849"/>
  <c r="B857" s="1"/>
  <c r="A297" i="2"/>
  <c r="A203"/>
  <c r="B1599"/>
  <c r="B856" i="6" l="1"/>
  <c r="A899"/>
  <c r="B907" s="1"/>
  <c r="A298" i="2"/>
  <c r="A204"/>
  <c r="A949" i="6" l="1"/>
  <c r="B957" s="1"/>
  <c r="B906"/>
  <c r="A299" i="2"/>
  <c r="A205"/>
  <c r="B1649"/>
  <c r="A999" i="6" l="1"/>
  <c r="B1007" s="1"/>
  <c r="B956"/>
  <c r="A300" i="2"/>
  <c r="A206"/>
  <c r="B1699"/>
  <c r="B1006" i="6" l="1"/>
  <c r="A1049"/>
  <c r="B1057" s="1"/>
  <c r="A301" i="2"/>
  <c r="A207"/>
  <c r="B1749"/>
  <c r="B1056" i="6" l="1"/>
  <c r="A1099"/>
  <c r="B1107" s="1"/>
  <c r="A302" i="2"/>
  <c r="A208"/>
  <c r="B1799"/>
  <c r="A1149" i="6" l="1"/>
  <c r="B1157" s="1"/>
  <c r="B1106"/>
  <c r="A303" i="2"/>
  <c r="A209"/>
  <c r="B1849"/>
  <c r="B1156" i="6" l="1"/>
  <c r="A1199"/>
  <c r="B1207" s="1"/>
  <c r="A304" i="2"/>
  <c r="A210"/>
  <c r="B1899"/>
  <c r="B1206" i="6" l="1"/>
  <c r="A1249"/>
  <c r="B1257" s="1"/>
  <c r="A305" i="2"/>
  <c r="A211"/>
  <c r="B1949"/>
  <c r="B1256" i="6" l="1"/>
  <c r="A1299"/>
  <c r="B1307" s="1"/>
  <c r="A306" i="2"/>
  <c r="A212"/>
  <c r="B1999"/>
  <c r="C1307" i="6" l="1"/>
  <c r="B1349" s="1"/>
  <c r="A1349"/>
  <c r="B1357" s="1"/>
  <c r="B1306"/>
  <c r="G1307"/>
  <c r="A307" i="2"/>
  <c r="A213"/>
  <c r="B1356" i="6" l="1"/>
  <c r="A1399"/>
  <c r="B1407" s="1"/>
  <c r="A1449" s="1"/>
  <c r="B1457" s="1"/>
  <c r="A308" i="2"/>
  <c r="A214"/>
  <c r="B2049"/>
  <c r="A1499" i="6" l="1"/>
  <c r="B1507" s="1"/>
  <c r="B1456"/>
  <c r="A309" i="2"/>
  <c r="A215"/>
  <c r="B2099"/>
  <c r="A1549" i="6" l="1"/>
  <c r="B1557" s="1"/>
  <c r="B1506"/>
  <c r="A310" i="2"/>
  <c r="A216"/>
  <c r="B2149"/>
  <c r="A1599" i="6" l="1"/>
  <c r="B1607" s="1"/>
  <c r="B1556"/>
  <c r="A311" i="2"/>
  <c r="A217"/>
  <c r="B1606" i="6" l="1"/>
  <c r="A1657"/>
  <c r="B1665" s="1"/>
  <c r="A312" i="2"/>
  <c r="A1707" i="6" l="1"/>
  <c r="B1715" s="1"/>
  <c r="B1664"/>
  <c r="A146" i="15"/>
  <c r="A117" i="20" s="1"/>
  <c r="A1757" i="6" l="1"/>
  <c r="B1765" s="1"/>
  <c r="B1714"/>
  <c r="A117" i="21"/>
  <c r="D81" i="22"/>
  <c r="B81"/>
  <c r="C81"/>
  <c r="A76"/>
  <c r="B76" s="1"/>
  <c r="A118" i="21"/>
  <c r="A118" i="20"/>
  <c r="A1807" i="6" l="1"/>
  <c r="B1815" s="1"/>
  <c r="B1764"/>
  <c r="C76" i="22"/>
  <c r="A119" i="21"/>
  <c r="A119" i="20"/>
  <c r="B1814" i="6" l="1"/>
  <c r="A1857"/>
  <c r="B1865" s="1"/>
  <c r="A120" i="21"/>
  <c r="A120" i="20"/>
  <c r="A1907" i="6" l="1"/>
  <c r="B1915" s="1"/>
  <c r="B1864"/>
  <c r="A121" i="21"/>
  <c r="A121" i="20"/>
  <c r="A1957" i="6" l="1"/>
  <c r="B1965" s="1"/>
  <c r="A2007" s="1"/>
  <c r="B2015" s="1"/>
  <c r="A122" i="21"/>
  <c r="A122" i="20"/>
  <c r="B2014" i="6" l="1"/>
  <c r="A2057"/>
  <c r="B2065" s="1"/>
  <c r="A123" i="21"/>
  <c r="A123" i="20"/>
  <c r="A2107" i="6" l="1"/>
  <c r="B2115" s="1"/>
  <c r="B2064"/>
  <c r="A124" i="21"/>
  <c r="A124" i="20"/>
  <c r="G2115" i="6" l="1"/>
  <c r="B2114"/>
  <c r="A2157"/>
  <c r="B2165" s="1"/>
  <c r="C2115"/>
  <c r="B2157" s="1"/>
  <c r="A125" i="21"/>
  <c r="A125" i="20"/>
  <c r="G2165" i="6" l="1"/>
  <c r="A2207"/>
  <c r="B2215" s="1"/>
  <c r="C2165"/>
  <c r="B2207" s="1"/>
  <c r="B2164"/>
  <c r="A126" i="21"/>
  <c r="A126" i="20"/>
  <c r="G2215" i="6" l="1"/>
  <c r="A2257"/>
  <c r="B2265" s="1"/>
  <c r="B2214"/>
  <c r="C2215"/>
  <c r="B2257" s="1"/>
  <c r="A127" i="21"/>
  <c r="A127" i="20"/>
  <c r="A2307" i="6" l="1"/>
  <c r="B2315" s="1"/>
  <c r="B2264"/>
  <c r="A128" i="20"/>
  <c r="A128" i="21"/>
  <c r="B2314" i="6" l="1"/>
  <c r="A2357"/>
  <c r="B2365" s="1"/>
  <c r="A129" i="21"/>
  <c r="A129" i="20"/>
  <c r="B2364" i="6" l="1"/>
  <c r="A2407"/>
  <c r="B2415" s="1"/>
  <c r="A130" i="21"/>
  <c r="A130" i="20"/>
  <c r="B2414" i="6" l="1"/>
  <c r="A2457"/>
  <c r="B2465" s="1"/>
  <c r="A131" i="21"/>
  <c r="A131" i="20"/>
  <c r="B2464" i="6" l="1"/>
  <c r="A2507"/>
  <c r="B2515" s="1"/>
  <c r="A132" i="21"/>
  <c r="A132" i="20"/>
  <c r="B2514" i="6" l="1"/>
  <c r="A2557"/>
  <c r="B2565" s="1"/>
  <c r="A133" i="21"/>
  <c r="A133" i="20"/>
  <c r="C2565" i="6" l="1"/>
  <c r="B2607" s="1"/>
  <c r="B2564"/>
  <c r="G2565"/>
  <c r="A2607"/>
  <c r="B2615" s="1"/>
  <c r="A134" i="21"/>
  <c r="A134" i="20"/>
  <c r="A2657" i="6" l="1"/>
  <c r="B2665" s="1"/>
  <c r="B2614"/>
  <c r="A135" i="21"/>
  <c r="A135" i="20"/>
  <c r="A2707" i="6" l="1"/>
  <c r="B2715" s="1"/>
  <c r="B2664"/>
  <c r="A136" i="21"/>
  <c r="A136" i="20"/>
  <c r="A2757" i="6" l="1"/>
  <c r="B2765" s="1"/>
  <c r="B2714"/>
  <c r="A137" i="21"/>
  <c r="A137" i="20"/>
  <c r="B2764" i="6" l="1"/>
  <c r="A2807"/>
  <c r="B2815" s="1"/>
  <c r="A138" i="21"/>
  <c r="A138" i="20"/>
  <c r="B2814" i="6" l="1"/>
  <c r="A2857"/>
  <c r="B2865" s="1"/>
  <c r="A139" i="21"/>
  <c r="A139" i="20"/>
  <c r="B2864" i="6" l="1"/>
  <c r="A2907"/>
  <c r="B2915" s="1"/>
  <c r="A140" i="21"/>
  <c r="A140" i="20"/>
  <c r="A2957" i="6" l="1"/>
  <c r="B2965" s="1"/>
  <c r="B2914"/>
  <c r="A141" i="21"/>
  <c r="A141" i="20"/>
  <c r="B2964" i="6" l="1"/>
  <c r="A3007"/>
  <c r="B3015" s="1"/>
  <c r="A142" i="21"/>
  <c r="A142" i="20"/>
  <c r="B3014" i="6" l="1"/>
  <c r="A3057"/>
  <c r="B3065" s="1"/>
  <c r="A143" i="21"/>
  <c r="A143" i="20"/>
  <c r="G3065" i="6" l="1"/>
  <c r="B3064"/>
  <c r="A3107"/>
  <c r="B3115" s="1"/>
  <c r="C3065"/>
  <c r="B3107" s="1"/>
  <c r="A144" i="21"/>
  <c r="A144" i="20"/>
  <c r="C3115" i="6" l="1"/>
  <c r="B3157" s="1"/>
  <c r="G3115"/>
  <c r="A3157"/>
  <c r="B3165" s="1"/>
  <c r="B3114"/>
  <c r="A145" i="21"/>
  <c r="A145" i="20"/>
  <c r="G3165" i="6" l="1"/>
  <c r="C3165"/>
  <c r="B3207" s="1"/>
  <c r="B3164"/>
  <c r="A3207"/>
  <c r="B3215" s="1"/>
  <c r="A146" i="21"/>
  <c r="A146" i="20"/>
  <c r="C3215" i="6" l="1"/>
  <c r="B3257" s="1"/>
  <c r="B3214"/>
  <c r="A3257"/>
  <c r="B3265" s="1"/>
  <c r="G3215"/>
  <c r="A147" i="21"/>
  <c r="A147" i="20"/>
  <c r="G3265" i="6" l="1"/>
  <c r="B3264"/>
  <c r="A3307"/>
  <c r="B3315" s="1"/>
  <c r="C3265"/>
  <c r="B3307" s="1"/>
  <c r="A148" i="21"/>
  <c r="A148" i="20"/>
  <c r="C3315" i="6" l="1"/>
  <c r="B3357" s="1"/>
  <c r="A3357"/>
  <c r="B3365" s="1"/>
  <c r="G3315"/>
  <c r="B3314"/>
  <c r="A149" i="21"/>
  <c r="A149" i="20"/>
  <c r="G3365" i="6" l="1"/>
  <c r="A3407"/>
  <c r="B3415" s="1"/>
  <c r="C3365"/>
  <c r="B3407" s="1"/>
  <c r="A150" i="21"/>
  <c r="A150" i="20"/>
  <c r="G3415" i="6" l="1"/>
  <c r="B3414"/>
  <c r="A3457"/>
  <c r="B3465" s="1"/>
  <c r="C3415"/>
  <c r="B3457" s="1"/>
  <c r="A151" i="21"/>
  <c r="A151" i="20"/>
  <c r="C3465" i="6" l="1"/>
  <c r="B3507" s="1"/>
  <c r="A3507"/>
  <c r="B3515" s="1"/>
  <c r="B3464"/>
  <c r="G3465"/>
  <c r="A152" i="21"/>
  <c r="A152" i="20"/>
  <c r="G3515" i="6" l="1"/>
  <c r="C3515"/>
  <c r="B3557" s="1"/>
  <c r="B3514"/>
  <c r="A3557"/>
  <c r="B3565" s="1"/>
  <c r="A153" i="21"/>
  <c r="A153" i="20"/>
  <c r="G3565" i="6" l="1"/>
  <c r="A3607"/>
  <c r="B3615" s="1"/>
  <c r="C3565"/>
  <c r="B3607" s="1"/>
  <c r="B3564"/>
  <c r="A154" i="21"/>
  <c r="A154" i="20"/>
  <c r="B3614" i="6" l="1"/>
  <c r="A3657"/>
  <c r="B3665" s="1"/>
  <c r="C3615"/>
  <c r="B3657" s="1"/>
  <c r="G3615"/>
  <c r="A155" i="20"/>
  <c r="A155" i="21"/>
  <c r="G3665" i="6" l="1"/>
  <c r="A3707"/>
  <c r="B3715" s="1"/>
  <c r="B3664"/>
  <c r="C3665"/>
  <c r="B3707" s="1"/>
  <c r="A156" i="21"/>
  <c r="A156" i="20"/>
  <c r="B3714" i="6" l="1"/>
  <c r="G3715"/>
  <c r="A3757"/>
  <c r="B3765" s="1"/>
  <c r="C3715"/>
  <c r="B3757" s="1"/>
  <c r="A157" i="21"/>
  <c r="A157" i="20"/>
  <c r="A3807" i="6" l="1"/>
  <c r="B3815" s="1"/>
  <c r="B3764"/>
  <c r="A158" i="21"/>
  <c r="A158" i="20"/>
  <c r="B3814" i="6" l="1"/>
  <c r="A3857"/>
  <c r="B3865" s="1"/>
  <c r="A159" i="21"/>
  <c r="A159" i="20"/>
  <c r="A3907" i="6" l="1"/>
  <c r="B3915" s="1"/>
  <c r="A3957" s="1"/>
  <c r="B3965" s="1"/>
  <c r="B3864"/>
  <c r="A160" i="21"/>
  <c r="A160" i="20"/>
  <c r="A4007" i="6" l="1"/>
  <c r="B4015" s="1"/>
  <c r="B3964"/>
  <c r="A161" i="21"/>
  <c r="A161" i="20"/>
  <c r="A4057" i="6" l="1"/>
  <c r="B4065" s="1"/>
  <c r="A4107" s="1"/>
  <c r="B4014"/>
  <c r="A162" i="21"/>
  <c r="A162" i="20"/>
  <c r="A163" i="21" l="1"/>
  <c r="A163" i="20"/>
  <c r="A164" i="21" l="1"/>
  <c r="A164" i="20"/>
  <c r="A165" i="21" l="1"/>
  <c r="A165" i="20"/>
  <c r="A166" i="21" l="1"/>
  <c r="A166" i="20"/>
  <c r="A167" i="21" l="1"/>
  <c r="A167" i="20"/>
  <c r="A168" i="21" l="1"/>
  <c r="A168" i="20"/>
  <c r="A169" i="21" l="1"/>
  <c r="A169" i="20"/>
  <c r="A170" i="21" l="1"/>
  <c r="A170" i="20"/>
  <c r="A171" i="21" l="1"/>
  <c r="A171" i="20"/>
  <c r="A172" i="21" l="1"/>
  <c r="A172" i="20"/>
  <c r="A173" i="21" l="1"/>
  <c r="A173" i="20"/>
  <c r="A174" i="21" l="1"/>
  <c r="A174" i="20"/>
  <c r="A175" i="21" l="1"/>
  <c r="A175" i="20"/>
  <c r="A176" i="21" l="1"/>
  <c r="A176" i="20"/>
  <c r="A177" i="21" l="1"/>
  <c r="A177" i="20"/>
  <c r="A178" i="21" l="1"/>
  <c r="A178" i="20"/>
  <c r="A179" i="21" l="1"/>
  <c r="A179" i="20"/>
  <c r="A180" i="21" l="1"/>
  <c r="A180" i="20"/>
  <c r="A181" i="21" l="1"/>
  <c r="A181" i="20"/>
  <c r="A182" l="1"/>
  <c r="A182" i="21"/>
  <c r="A183" l="1"/>
  <c r="A183" i="20"/>
  <c r="A184" i="21" l="1"/>
  <c r="A184" i="20"/>
  <c r="A185" i="21" l="1"/>
  <c r="A185" i="20"/>
  <c r="A186" i="21" l="1"/>
  <c r="A186" i="20"/>
  <c r="A187" i="21" l="1"/>
  <c r="A187" i="20"/>
  <c r="A188" i="21" l="1"/>
  <c r="B188" s="1"/>
  <c r="A188" i="20"/>
  <c r="B188" s="1"/>
  <c r="B158" i="21"/>
  <c r="B167"/>
  <c r="B167" i="20"/>
  <c r="B186" i="21"/>
  <c r="B125" i="20"/>
  <c r="B144"/>
  <c r="B185" i="21"/>
  <c r="B123"/>
  <c r="B133"/>
  <c r="B161"/>
  <c r="B168" i="20"/>
  <c r="B155"/>
  <c r="B124" i="21"/>
  <c r="B184"/>
  <c r="B178"/>
  <c r="B140" i="20"/>
  <c r="B175"/>
  <c r="B174"/>
  <c r="B141"/>
  <c r="B132"/>
  <c r="D60" i="2"/>
  <c r="G2065" i="6" s="1"/>
  <c r="B135" i="20"/>
  <c r="B162" i="21"/>
  <c r="B131"/>
  <c r="B186" i="20"/>
  <c r="B180" i="21"/>
  <c r="B59" i="2"/>
  <c r="C2015" i="6" s="1"/>
  <c r="B2057" s="1"/>
  <c r="B159" i="21"/>
  <c r="B126" i="20"/>
  <c r="B192"/>
  <c r="B166"/>
  <c r="B151"/>
  <c r="B143" i="21"/>
  <c r="B135"/>
  <c r="B151"/>
  <c r="B165" i="20"/>
  <c r="B121"/>
  <c r="B153"/>
  <c r="B145" i="21"/>
  <c r="B164"/>
  <c r="B133" i="20"/>
  <c r="B52" i="18"/>
  <c r="B153" i="21"/>
  <c r="B171"/>
  <c r="B160"/>
  <c r="B159" i="20"/>
  <c r="B121" i="21"/>
  <c r="B165"/>
  <c r="D58" i="2"/>
  <c r="G1965" i="6" s="1"/>
  <c r="B156" i="21"/>
  <c r="B179"/>
  <c r="B118"/>
  <c r="B155"/>
  <c r="B163"/>
  <c r="B122"/>
  <c r="B192"/>
  <c r="B51" i="18"/>
  <c r="B128" i="20"/>
  <c r="B146"/>
  <c r="B176"/>
  <c r="B129" i="21"/>
  <c r="B131" i="20"/>
  <c r="B123"/>
  <c r="B161"/>
  <c r="E59" i="2"/>
  <c r="B127" i="20"/>
  <c r="B154" i="21"/>
  <c r="B134"/>
  <c r="B138" i="20"/>
  <c r="B147"/>
  <c r="B130"/>
  <c r="B53" i="18"/>
  <c r="B142" i="20"/>
  <c r="B156"/>
  <c r="B141" i="21"/>
  <c r="B173" i="20"/>
  <c r="B132" i="21"/>
  <c r="B184" i="20"/>
  <c r="B127" i="21"/>
  <c r="B145" i="20"/>
  <c r="B182" i="21"/>
  <c r="B119" i="20"/>
  <c r="B180"/>
  <c r="B125" i="21"/>
  <c r="B122" i="20"/>
  <c r="B185"/>
  <c r="B149"/>
  <c r="B158"/>
  <c r="B137"/>
  <c r="B157"/>
  <c r="B118"/>
  <c r="B191"/>
  <c r="B170"/>
  <c r="D59" i="2"/>
  <c r="G2015" i="6" s="1"/>
  <c r="B146" i="21"/>
  <c r="B182" i="20"/>
  <c r="B172"/>
  <c r="B120"/>
  <c r="B142" i="21"/>
  <c r="B173"/>
  <c r="B150"/>
  <c r="B60" i="2"/>
  <c r="C2065" i="6" s="1"/>
  <c r="B2107" s="1"/>
  <c r="B136" i="21"/>
  <c r="B168"/>
  <c r="B183"/>
  <c r="B148"/>
  <c r="E60" i="2"/>
  <c r="B178" i="20"/>
  <c r="B117"/>
  <c r="B181" i="21"/>
  <c r="B177"/>
  <c r="B187" i="20"/>
  <c r="B150"/>
  <c r="B160"/>
  <c r="B172" i="21"/>
  <c r="B164" i="20"/>
  <c r="B139"/>
  <c r="B117" i="21"/>
  <c r="B139"/>
  <c r="B147"/>
  <c r="B191"/>
  <c r="B138"/>
  <c r="B152"/>
  <c r="B179" i="20"/>
  <c r="B128" i="21"/>
  <c r="B58" i="2"/>
  <c r="C1965" i="6" s="1"/>
  <c r="B2007" s="1"/>
  <c r="B169" i="20"/>
  <c r="B129"/>
  <c r="B130" i="21"/>
  <c r="B154" i="20"/>
  <c r="B187" i="21"/>
  <c r="B120"/>
  <c r="B157"/>
  <c r="B134" i="20"/>
  <c r="B171"/>
  <c r="B149" i="21"/>
  <c r="B140"/>
  <c r="B136" i="20"/>
  <c r="B170" i="21"/>
  <c r="B152" i="20"/>
  <c r="B124"/>
  <c r="B174" i="21"/>
  <c r="B166"/>
  <c r="B169"/>
  <c r="B163" i="20"/>
  <c r="B183"/>
  <c r="B143"/>
  <c r="B175" i="21"/>
  <c r="B119"/>
  <c r="B144"/>
  <c r="B177" i="20"/>
  <c r="B181"/>
  <c r="B162"/>
  <c r="B126" i="21"/>
  <c r="E58" i="2"/>
  <c r="B176" i="21"/>
  <c r="B148" i="20"/>
  <c r="B137" i="21"/>
  <c r="E140" i="2"/>
  <c r="C13" i="18"/>
  <c r="B13"/>
  <c r="D13" i="20"/>
  <c r="D13" i="18"/>
  <c r="D13" i="21"/>
  <c r="C13" i="20"/>
  <c r="D13" i="19"/>
  <c r="C13" i="21"/>
  <c r="C17" i="18"/>
  <c r="E237" i="2"/>
  <c r="E153"/>
  <c r="D15" i="21"/>
  <c r="E236" i="2"/>
  <c r="C17" i="19"/>
  <c r="D14" i="21"/>
  <c r="C14" i="20"/>
  <c r="C28" i="18"/>
  <c r="E141" i="2"/>
  <c r="D17" i="19"/>
  <c r="E143" i="2"/>
  <c r="D15" i="19"/>
  <c r="C18" i="18"/>
  <c r="D14" i="20"/>
  <c r="C14" i="21"/>
  <c r="C15" i="20"/>
  <c r="E234" i="2"/>
  <c r="D16" i="21"/>
  <c r="C15" i="19"/>
  <c r="D82" i="2" s="1"/>
  <c r="C13" i="19"/>
  <c r="E142" i="2"/>
  <c r="D15" i="20"/>
  <c r="D16"/>
  <c r="E235" i="2"/>
  <c r="C16" i="18"/>
  <c r="E248" i="2"/>
  <c r="C16" i="20"/>
  <c r="D182" i="2" s="1"/>
  <c r="E247"/>
  <c r="C16" i="21"/>
  <c r="D276" i="2" s="1"/>
  <c r="C15" i="21"/>
  <c r="E154" i="2"/>
  <c r="E155"/>
  <c r="C29" i="18"/>
  <c r="E249" i="2"/>
  <c r="C14" i="18"/>
  <c r="D14" i="19"/>
  <c r="C14"/>
  <c r="C30" i="18"/>
  <c r="E250" i="2"/>
  <c r="C31" i="18"/>
  <c r="E156" i="2"/>
  <c r="C48" i="18"/>
  <c r="C18" i="19"/>
  <c r="C17" i="20"/>
  <c r="D19" i="19"/>
  <c r="C19"/>
  <c r="D17" i="21"/>
  <c r="C20" i="18"/>
  <c r="D18" i="19"/>
  <c r="C19" i="18"/>
  <c r="E238" i="2"/>
  <c r="C17" i="21"/>
  <c r="D17" i="20"/>
  <c r="C21" i="18"/>
  <c r="E252" i="2"/>
  <c r="E242"/>
  <c r="D20" i="21"/>
  <c r="E166" i="2"/>
  <c r="C19" i="21"/>
  <c r="E251" i="2"/>
  <c r="E239"/>
  <c r="C21" i="19"/>
  <c r="E257" i="2"/>
  <c r="D20" i="19"/>
  <c r="C42" i="18"/>
  <c r="C47"/>
  <c r="E260" i="2"/>
  <c r="C40" i="18"/>
  <c r="E173" i="2"/>
  <c r="E172"/>
  <c r="E244"/>
  <c r="E161"/>
  <c r="C21" i="21"/>
  <c r="C22"/>
  <c r="C23" i="18"/>
  <c r="E254" i="2"/>
  <c r="C18" i="21"/>
  <c r="C46" i="18"/>
  <c r="E157" i="2"/>
  <c r="E169"/>
  <c r="C43" i="18"/>
  <c r="C20" i="21"/>
  <c r="E146" i="2"/>
  <c r="D18" i="21"/>
  <c r="C25" i="18"/>
  <c r="C21" i="20"/>
  <c r="E165" i="2"/>
  <c r="E150"/>
  <c r="C37" i="18"/>
  <c r="C32"/>
  <c r="C45"/>
  <c r="E266" i="2"/>
  <c r="D21" i="19"/>
  <c r="E168" i="2"/>
  <c r="C38" i="18"/>
  <c r="D19" i="21"/>
  <c r="C19" i="20"/>
  <c r="E255" i="2"/>
  <c r="E256"/>
  <c r="E167"/>
  <c r="E174"/>
  <c r="E265"/>
  <c r="C44" i="18"/>
  <c r="E148" i="2"/>
  <c r="E149"/>
  <c r="E152"/>
  <c r="C36" i="18"/>
  <c r="E262" i="2"/>
  <c r="C18" i="20"/>
  <c r="E240" i="2"/>
  <c r="C41" i="18"/>
  <c r="E261" i="2"/>
  <c r="D18" i="20"/>
  <c r="E263" i="2"/>
  <c r="C20" i="19"/>
  <c r="E267" i="2"/>
  <c r="C27" i="18"/>
  <c r="C26"/>
  <c r="C39"/>
  <c r="C20" i="20"/>
  <c r="E158" i="2"/>
  <c r="D21" i="21"/>
  <c r="D22"/>
  <c r="C24" i="18"/>
  <c r="E144" i="2"/>
  <c r="E245"/>
  <c r="D21" i="20"/>
  <c r="E162" i="2"/>
  <c r="C35" i="18"/>
  <c r="E145" i="2"/>
  <c r="D19" i="20"/>
  <c r="E258" i="2"/>
  <c r="C34" i="18"/>
  <c r="E164" i="2"/>
  <c r="C22" i="18"/>
  <c r="C33"/>
  <c r="E253" i="2"/>
  <c r="E159"/>
  <c r="E147"/>
  <c r="E163"/>
  <c r="E259"/>
  <c r="E241"/>
  <c r="E246"/>
  <c r="E264"/>
  <c r="D20" i="20"/>
  <c r="E171" i="2"/>
  <c r="E160"/>
  <c r="E151"/>
  <c r="E175"/>
  <c r="E243"/>
  <c r="E268"/>
  <c r="C49" i="18"/>
  <c r="E170" i="2"/>
  <c r="E269"/>
  <c r="E270"/>
  <c r="E176"/>
  <c r="C50" i="18"/>
  <c r="E177" i="2"/>
  <c r="E271"/>
  <c r="D175" i="21"/>
  <c r="D90" i="20"/>
  <c r="B171" i="22"/>
  <c r="D121" i="20"/>
  <c r="C176" i="22"/>
  <c r="B153"/>
  <c r="C148" i="20"/>
  <c r="D185"/>
  <c r="D71"/>
  <c r="D130" i="21"/>
  <c r="D112" i="22"/>
  <c r="E362" i="2"/>
  <c r="D179" i="20"/>
  <c r="C102" i="22"/>
  <c r="D109"/>
  <c r="C157" i="20"/>
  <c r="D119" i="21"/>
  <c r="D122"/>
  <c r="C126" i="22"/>
  <c r="E204" i="2"/>
  <c r="C192" i="20"/>
  <c r="D133" i="21"/>
  <c r="E188" i="2"/>
  <c r="D120" i="20"/>
  <c r="D160" i="21"/>
  <c r="D182" i="20"/>
  <c r="D172"/>
  <c r="C140" i="22"/>
  <c r="B209"/>
  <c r="B160"/>
  <c r="D178" i="21"/>
  <c r="D147" i="22"/>
  <c r="D116" i="21"/>
  <c r="D160" i="22"/>
  <c r="D115" i="21"/>
  <c r="E286" i="2"/>
  <c r="D136" i="22"/>
  <c r="C157"/>
  <c r="D103"/>
  <c r="B208"/>
  <c r="E191" i="2"/>
  <c r="D177" i="20"/>
  <c r="C181" i="22"/>
  <c r="C210"/>
  <c r="C202"/>
  <c r="D159" i="20"/>
  <c r="D149" i="21"/>
  <c r="D130" i="20"/>
  <c r="D100" i="22"/>
  <c r="B162"/>
  <c r="D80" i="21"/>
  <c r="C110" i="22"/>
  <c r="C150"/>
  <c r="D79" i="20"/>
  <c r="B157" i="22"/>
  <c r="B132"/>
  <c r="D162" i="20"/>
  <c r="D81" i="21"/>
  <c r="D154" i="22"/>
  <c r="B95"/>
  <c r="B94"/>
  <c r="D75" i="20"/>
  <c r="D78" i="22"/>
  <c r="C192"/>
  <c r="D149" i="20"/>
  <c r="C129" i="21"/>
  <c r="C154"/>
  <c r="D90"/>
  <c r="D157"/>
  <c r="D176" i="20"/>
  <c r="D74"/>
  <c r="B193" i="22"/>
  <c r="C146"/>
  <c r="D198"/>
  <c r="B182"/>
  <c r="D200"/>
  <c r="D71" i="21"/>
  <c r="C136" i="20"/>
  <c r="D178" i="22"/>
  <c r="C163" i="21"/>
  <c r="C180" i="22"/>
  <c r="B179"/>
  <c r="D147" i="21"/>
  <c r="D189" i="22"/>
  <c r="D151"/>
  <c r="C117"/>
  <c r="B115"/>
  <c r="C191"/>
  <c r="E200" i="2"/>
  <c r="D76" i="21"/>
  <c r="D152"/>
  <c r="D118" i="22"/>
  <c r="C125" i="21"/>
  <c r="E340" i="2"/>
  <c r="B200" i="22"/>
  <c r="C138" i="21"/>
  <c r="C142" i="22"/>
  <c r="E184" i="2"/>
  <c r="C162" i="22"/>
  <c r="C167" i="20"/>
  <c r="D184" i="22"/>
  <c r="E345" i="2"/>
  <c r="D89" i="21"/>
  <c r="C52" i="18"/>
  <c r="E275" i="2"/>
  <c r="C94" i="22"/>
  <c r="B130"/>
  <c r="D183" i="20"/>
  <c r="C134"/>
  <c r="C92" i="22"/>
  <c r="C166" i="21"/>
  <c r="E195" i="2"/>
  <c r="E178"/>
  <c r="D136" i="21"/>
  <c r="D185"/>
  <c r="D88" i="20"/>
  <c r="B108" i="22"/>
  <c r="D150" i="21"/>
  <c r="C160" i="20"/>
  <c r="C185" i="22"/>
  <c r="D99"/>
  <c r="D91" i="21"/>
  <c r="D118"/>
  <c r="B204" i="22"/>
  <c r="B170"/>
  <c r="B127"/>
  <c r="D137"/>
  <c r="E215" i="2"/>
  <c r="D112" i="21"/>
  <c r="C155"/>
  <c r="D142" i="20"/>
  <c r="D209" i="22"/>
  <c r="D139"/>
  <c r="D111"/>
  <c r="D152" i="20"/>
  <c r="E282" i="2"/>
  <c r="D84" i="22"/>
  <c r="D83" i="21"/>
  <c r="E274" i="2"/>
  <c r="C147" i="22"/>
  <c r="B184"/>
  <c r="B85"/>
  <c r="E212" i="2"/>
  <c r="E303"/>
  <c r="D146" i="22"/>
  <c r="C151" i="21"/>
  <c r="B175" i="22"/>
  <c r="C131"/>
  <c r="C95"/>
  <c r="E312" i="2"/>
  <c r="B86" i="22"/>
  <c r="D80"/>
  <c r="D174" i="21"/>
  <c r="D87" i="22"/>
  <c r="D76" i="20"/>
  <c r="D187"/>
  <c r="B150" i="22"/>
  <c r="B91"/>
  <c r="D162"/>
  <c r="D96" i="20"/>
  <c r="C96" i="22"/>
  <c r="C170" i="20"/>
  <c r="B122" i="22"/>
  <c r="D147" i="20"/>
  <c r="D101" i="22"/>
  <c r="C120" i="20"/>
  <c r="D129" i="21"/>
  <c r="B187" i="22"/>
  <c r="C142" i="20"/>
  <c r="B207" i="22"/>
  <c r="C127" i="21"/>
  <c r="C113" i="22"/>
  <c r="C51" i="18"/>
  <c r="C148" i="22"/>
  <c r="E278" i="2"/>
  <c r="E194"/>
  <c r="D170" i="22"/>
  <c r="D171" i="20"/>
  <c r="C213" i="22"/>
  <c r="B196"/>
  <c r="D181" i="21"/>
  <c r="D131"/>
  <c r="B82" i="22"/>
  <c r="B141"/>
  <c r="C80"/>
  <c r="E179" i="2"/>
  <c r="D149" i="22"/>
  <c r="E284" i="2"/>
  <c r="C77" i="22"/>
  <c r="E186" i="2"/>
  <c r="D158" i="22"/>
  <c r="C179" i="20"/>
  <c r="B146" i="22"/>
  <c r="E334" i="2"/>
  <c r="D60" i="21"/>
  <c r="E208" i="2"/>
  <c r="B99" i="22"/>
  <c r="C140" i="20"/>
  <c r="C170" i="21"/>
  <c r="E338" i="2"/>
  <c r="D97" i="22"/>
  <c r="D108"/>
  <c r="E202" i="2"/>
  <c r="C193" i="22"/>
  <c r="B144"/>
  <c r="C121" i="21"/>
  <c r="E190" i="2"/>
  <c r="C135" i="21"/>
  <c r="C128" i="20"/>
  <c r="B177" i="22"/>
  <c r="C124" i="21"/>
  <c r="D196" i="22"/>
  <c r="D122" i="20"/>
  <c r="D93"/>
  <c r="D122" i="22"/>
  <c r="C160"/>
  <c r="C132" i="21"/>
  <c r="D98" i="22"/>
  <c r="D155" i="21"/>
  <c r="C132" i="20"/>
  <c r="C178"/>
  <c r="C171" i="21"/>
  <c r="D138"/>
  <c r="D73"/>
  <c r="D199" i="22"/>
  <c r="B159"/>
  <c r="C124"/>
  <c r="D186"/>
  <c r="D127" i="20"/>
  <c r="C124"/>
  <c r="D154" i="21"/>
  <c r="C133" i="20"/>
  <c r="C147"/>
  <c r="D169" i="22"/>
  <c r="C164" i="21"/>
  <c r="C150"/>
  <c r="B149" i="22"/>
  <c r="B136"/>
  <c r="C104"/>
  <c r="D180"/>
  <c r="D145" i="21"/>
  <c r="B166" i="22"/>
  <c r="E216" i="2"/>
  <c r="C179" i="21"/>
  <c r="C175" i="20"/>
  <c r="C90" i="22"/>
  <c r="C190"/>
  <c r="D171"/>
  <c r="D106" i="20"/>
  <c r="D164" i="21"/>
  <c r="C85" i="22"/>
  <c r="C188"/>
  <c r="E203" i="2"/>
  <c r="C175" i="21"/>
  <c r="C126" i="20"/>
  <c r="D70" i="21"/>
  <c r="D82"/>
  <c r="C78" i="22"/>
  <c r="C205"/>
  <c r="D154" i="20"/>
  <c r="D139"/>
  <c r="C172"/>
  <c r="C149" i="22"/>
  <c r="E305" i="2"/>
  <c r="D166" i="21"/>
  <c r="B163" i="22"/>
  <c r="C116"/>
  <c r="B137"/>
  <c r="C177" i="20"/>
  <c r="D159" i="22"/>
  <c r="D86" i="20"/>
  <c r="D90" i="22"/>
  <c r="C125"/>
  <c r="D156" i="21"/>
  <c r="C120"/>
  <c r="D146"/>
  <c r="B100" i="22"/>
  <c r="D114" i="21"/>
  <c r="B154" i="22"/>
  <c r="D66" i="21"/>
  <c r="D156" i="22"/>
  <c r="E205" i="2"/>
  <c r="C172" i="21"/>
  <c r="C88" i="22"/>
  <c r="E293" i="2"/>
  <c r="C161" i="22"/>
  <c r="B140"/>
  <c r="B92"/>
  <c r="D180" i="20"/>
  <c r="B124" i="22"/>
  <c r="D95" i="20"/>
  <c r="D77"/>
  <c r="C161" i="21"/>
  <c r="E292" i="2"/>
  <c r="C144" i="22"/>
  <c r="D79" i="21"/>
  <c r="C181" i="20"/>
  <c r="D121" i="21"/>
  <c r="D108"/>
  <c r="D161" i="20"/>
  <c r="D177" i="21"/>
  <c r="E342" i="2"/>
  <c r="E281"/>
  <c r="C192" i="21"/>
  <c r="B172" i="22"/>
  <c r="D107"/>
  <c r="B199"/>
  <c r="D99" i="20"/>
  <c r="C169" i="22"/>
  <c r="D197"/>
  <c r="E288" i="2"/>
  <c r="C83" i="22"/>
  <c r="D192" i="21"/>
  <c r="C106" i="22"/>
  <c r="D148" i="20"/>
  <c r="E206" i="2"/>
  <c r="D184" i="21"/>
  <c r="C99" i="22"/>
  <c r="D128" i="20"/>
  <c r="C157" i="21"/>
  <c r="D191"/>
  <c r="B151" i="22"/>
  <c r="E297" i="2"/>
  <c r="D112" i="20"/>
  <c r="D174" i="22"/>
  <c r="E300" i="2"/>
  <c r="B161" i="22"/>
  <c r="C155"/>
  <c r="C159"/>
  <c r="D99" i="21"/>
  <c r="D174" i="20"/>
  <c r="D150"/>
  <c r="D67" i="21"/>
  <c r="C162"/>
  <c r="D170" i="20"/>
  <c r="D104"/>
  <c r="D187" i="22"/>
  <c r="C172"/>
  <c r="E279" i="2"/>
  <c r="C211" i="22"/>
  <c r="B167"/>
  <c r="B213"/>
  <c r="B123"/>
  <c r="B164"/>
  <c r="B211"/>
  <c r="D157" i="20"/>
  <c r="C140" i="21"/>
  <c r="C177"/>
  <c r="E192" i="2"/>
  <c r="B212" i="22"/>
  <c r="D165" i="20"/>
  <c r="C131"/>
  <c r="B188" i="22"/>
  <c r="B114"/>
  <c r="C139" i="21"/>
  <c r="C169" i="20"/>
  <c r="E277" i="2"/>
  <c r="D145" i="22"/>
  <c r="D139" i="21"/>
  <c r="B197" i="22"/>
  <c r="E197" i="2"/>
  <c r="D117" i="22"/>
  <c r="C97"/>
  <c r="D152"/>
  <c r="B106"/>
  <c r="B192"/>
  <c r="C134" i="21"/>
  <c r="C152" i="20"/>
  <c r="C179" i="22"/>
  <c r="D125" i="20"/>
  <c r="C151" i="22"/>
  <c r="E331" i="2"/>
  <c r="D165" i="21"/>
  <c r="C164" i="20"/>
  <c r="C166"/>
  <c r="C198" i="22"/>
  <c r="C153" i="20"/>
  <c r="D64" i="21"/>
  <c r="D84" i="20"/>
  <c r="D182" i="22"/>
  <c r="C171" i="20"/>
  <c r="E365" i="2"/>
  <c r="D110" i="22"/>
  <c r="D161" i="21"/>
  <c r="B176" i="22"/>
  <c r="D87" i="20"/>
  <c r="D97" i="21"/>
  <c r="D98" i="20"/>
  <c r="C158"/>
  <c r="C168" i="21"/>
  <c r="E294" i="2"/>
  <c r="C169" i="21"/>
  <c r="B128" i="22"/>
  <c r="C130" i="20"/>
  <c r="B93" i="22"/>
  <c r="D144"/>
  <c r="D184" i="20"/>
  <c r="C197" i="22"/>
  <c r="D150"/>
  <c r="C120"/>
  <c r="C200"/>
  <c r="D132"/>
  <c r="C100"/>
  <c r="D210"/>
  <c r="C177"/>
  <c r="D115" i="20"/>
  <c r="B206" i="22"/>
  <c r="B191"/>
  <c r="E217" i="2"/>
  <c r="C183" i="21"/>
  <c r="C89" i="22"/>
  <c r="D93"/>
  <c r="E343" i="2"/>
  <c r="C195" i="22"/>
  <c r="C136"/>
  <c r="D97" i="20"/>
  <c r="D88" i="22"/>
  <c r="E311" i="2"/>
  <c r="D106" i="22"/>
  <c r="D124" i="20"/>
  <c r="B135" i="22"/>
  <c r="D167" i="21"/>
  <c r="B87" i="22"/>
  <c r="C156"/>
  <c r="C156" i="20"/>
  <c r="B77" i="22"/>
  <c r="D137" i="20"/>
  <c r="C84" i="22"/>
  <c r="C131" i="21"/>
  <c r="C144" i="20"/>
  <c r="E280" i="2"/>
  <c r="D63" i="21"/>
  <c r="B210" i="22"/>
  <c r="D171" i="21"/>
  <c r="B134" i="22"/>
  <c r="D143" i="20"/>
  <c r="D141" i="21"/>
  <c r="E283" i="2"/>
  <c r="D120" i="22"/>
  <c r="B83"/>
  <c r="C146" i="21"/>
  <c r="D77"/>
  <c r="C144"/>
  <c r="B90" i="22"/>
  <c r="C79"/>
  <c r="C114"/>
  <c r="D115"/>
  <c r="D167"/>
  <c r="D78" i="20"/>
  <c r="D191"/>
  <c r="C167" i="22"/>
  <c r="C137" i="21"/>
  <c r="C130" i="22"/>
  <c r="C108"/>
  <c r="D114"/>
  <c r="D91"/>
  <c r="E209" i="2"/>
  <c r="C159" i="21"/>
  <c r="B105" i="22"/>
  <c r="D62" i="20"/>
  <c r="C128" i="21"/>
  <c r="D182"/>
  <c r="E333" i="2"/>
  <c r="C173" i="22"/>
  <c r="C128"/>
  <c r="D111" i="21"/>
  <c r="C53" i="18"/>
  <c r="C141" i="20"/>
  <c r="D205" i="22"/>
  <c r="D60" i="20"/>
  <c r="D206" i="22"/>
  <c r="B102"/>
  <c r="C203"/>
  <c r="C158"/>
  <c r="D148"/>
  <c r="D119" i="20"/>
  <c r="D163" i="21"/>
  <c r="B174" i="22"/>
  <c r="B203"/>
  <c r="D120" i="21"/>
  <c r="C150" i="20"/>
  <c r="D134" i="22"/>
  <c r="B195"/>
  <c r="D188"/>
  <c r="D117" i="20"/>
  <c r="B84" i="22"/>
  <c r="D164" i="20"/>
  <c r="C125"/>
  <c r="C168" i="22"/>
  <c r="D186" i="20"/>
  <c r="D141" i="22"/>
  <c r="E330" i="2"/>
  <c r="C136" i="21"/>
  <c r="D84"/>
  <c r="C137" i="22"/>
  <c r="D140" i="20"/>
  <c r="B116" i="22"/>
  <c r="D127"/>
  <c r="D103" i="21"/>
  <c r="D161" i="22"/>
  <c r="D213"/>
  <c r="E289" i="2"/>
  <c r="C82" i="22"/>
  <c r="D142" i="21"/>
  <c r="B158" i="22"/>
  <c r="C134"/>
  <c r="D105" i="21"/>
  <c r="D67" i="20"/>
  <c r="D63"/>
  <c r="D156"/>
  <c r="C173" i="21"/>
  <c r="C145" i="22"/>
  <c r="B119"/>
  <c r="C161" i="20"/>
  <c r="D129"/>
  <c r="D124" i="21"/>
  <c r="D151"/>
  <c r="B143" i="22"/>
  <c r="D114" i="20"/>
  <c r="D94"/>
  <c r="D72" i="21"/>
  <c r="B185" i="22"/>
  <c r="E285" i="2"/>
  <c r="C142" i="21"/>
  <c r="D124" i="22"/>
  <c r="E287" i="2"/>
  <c r="B169" i="22"/>
  <c r="D98" i="21"/>
  <c r="B109" i="22"/>
  <c r="B111"/>
  <c r="D89" i="20"/>
  <c r="C91" i="22"/>
  <c r="E310" i="2"/>
  <c r="C182" i="21"/>
  <c r="E366" i="2"/>
  <c r="D133" i="20"/>
  <c r="C178" i="22"/>
  <c r="D95" i="21"/>
  <c r="C151" i="20"/>
  <c r="E295" i="2"/>
  <c r="C184" i="21"/>
  <c r="D138" i="20"/>
  <c r="D180" i="21"/>
  <c r="C137" i="20"/>
  <c r="D132" i="21"/>
  <c r="D170"/>
  <c r="D125"/>
  <c r="B194" i="22"/>
  <c r="E189" i="2"/>
  <c r="D166" i="20"/>
  <c r="B205" i="22"/>
  <c r="D179"/>
  <c r="D78" i="21"/>
  <c r="D96" i="22"/>
  <c r="C135" i="20"/>
  <c r="E210" i="2"/>
  <c r="D211" i="22"/>
  <c r="C117" i="20"/>
  <c r="C119" i="21"/>
  <c r="E291" i="2"/>
  <c r="B148" i="22"/>
  <c r="D202"/>
  <c r="D187" i="21"/>
  <c r="E299" i="2"/>
  <c r="D131" i="20"/>
  <c r="D160"/>
  <c r="C208" i="22"/>
  <c r="E307" i="2"/>
  <c r="E306"/>
  <c r="C86" i="22"/>
  <c r="B97"/>
  <c r="C185" i="21"/>
  <c r="D208" i="22"/>
  <c r="D207"/>
  <c r="B103"/>
  <c r="C191" i="21"/>
  <c r="D131" i="22"/>
  <c r="B156"/>
  <c r="D125"/>
  <c r="D203"/>
  <c r="E198" i="2"/>
  <c r="C184" i="20"/>
  <c r="B96" i="22"/>
  <c r="C122"/>
  <c r="B120"/>
  <c r="C174"/>
  <c r="B129"/>
  <c r="D193"/>
  <c r="C185" i="20"/>
  <c r="D129" i="22"/>
  <c r="B117"/>
  <c r="E304" i="2"/>
  <c r="D95" i="22"/>
  <c r="E214" i="2"/>
  <c r="D194" i="22"/>
  <c r="D132" i="20"/>
  <c r="D143" i="21"/>
  <c r="D61" i="20"/>
  <c r="C187"/>
  <c r="C180"/>
  <c r="C109" i="22"/>
  <c r="C146" i="20"/>
  <c r="B121" i="22"/>
  <c r="D92"/>
  <c r="D168" i="21"/>
  <c r="D76" i="22"/>
  <c r="D118" i="20"/>
  <c r="C191"/>
  <c r="D191" i="22"/>
  <c r="E363" i="2"/>
  <c r="B186" i="22"/>
  <c r="D85"/>
  <c r="D77"/>
  <c r="C121"/>
  <c r="C115"/>
  <c r="D94"/>
  <c r="D204"/>
  <c r="D104" i="21"/>
  <c r="D113" i="20"/>
  <c r="D101" i="21"/>
  <c r="C199" i="22"/>
  <c r="D172"/>
  <c r="C181" i="21"/>
  <c r="D106"/>
  <c r="C122"/>
  <c r="D104" i="22"/>
  <c r="D92" i="20"/>
  <c r="B107" i="22"/>
  <c r="D168" i="20"/>
  <c r="B165" i="22"/>
  <c r="D86"/>
  <c r="C184"/>
  <c r="D110" i="21"/>
  <c r="E332" i="2"/>
  <c r="D123" i="20"/>
  <c r="D105"/>
  <c r="B155" i="22"/>
  <c r="B198"/>
  <c r="C127" i="20"/>
  <c r="E196" i="2"/>
  <c r="E211"/>
  <c r="D176" i="22"/>
  <c r="B133"/>
  <c r="C143" i="20"/>
  <c r="C173"/>
  <c r="C166" i="22"/>
  <c r="D153"/>
  <c r="D70" i="20"/>
  <c r="D159" i="21"/>
  <c r="C127" i="22"/>
  <c r="C118" i="21"/>
  <c r="D179"/>
  <c r="C163" i="20"/>
  <c r="D153" i="21"/>
  <c r="E344" i="2"/>
  <c r="B110" i="22"/>
  <c r="C145" i="20"/>
  <c r="E273" i="2"/>
  <c r="C139" i="20"/>
  <c r="B79" i="22"/>
  <c r="D116"/>
  <c r="D75" i="21"/>
  <c r="C118" i="20"/>
  <c r="C153" i="21"/>
  <c r="C187" i="22"/>
  <c r="B173"/>
  <c r="D61" i="21"/>
  <c r="C175" i="22"/>
  <c r="D62" i="21"/>
  <c r="C201" i="22"/>
  <c r="D74" i="21"/>
  <c r="C107" i="22"/>
  <c r="C154"/>
  <c r="C186" i="21"/>
  <c r="B139" i="22"/>
  <c r="D183" i="21"/>
  <c r="D94"/>
  <c r="C138" i="22"/>
  <c r="C155" i="20"/>
  <c r="C98" i="22"/>
  <c r="B118"/>
  <c r="C129"/>
  <c r="C162" i="20"/>
  <c r="D110"/>
  <c r="D165" i="22"/>
  <c r="B138"/>
  <c r="C132"/>
  <c r="C148" i="21"/>
  <c r="D85" i="20"/>
  <c r="D85" i="21"/>
  <c r="D92"/>
  <c r="D127"/>
  <c r="D192" i="20"/>
  <c r="D144"/>
  <c r="D89" i="22"/>
  <c r="C118"/>
  <c r="D83"/>
  <c r="C212"/>
  <c r="E364" i="2"/>
  <c r="D64" i="20"/>
  <c r="C196" i="22"/>
  <c r="D163"/>
  <c r="D86" i="21"/>
  <c r="D66" i="20"/>
  <c r="D105" i="22"/>
  <c r="C145" i="21"/>
  <c r="C126"/>
  <c r="D100"/>
  <c r="C189" i="22"/>
  <c r="E201" i="2"/>
  <c r="D185" i="22"/>
  <c r="E180" i="2"/>
  <c r="B80" i="22"/>
  <c r="E183" i="2"/>
  <c r="B145" i="22"/>
  <c r="C152"/>
  <c r="D135"/>
  <c r="B190"/>
  <c r="B147"/>
  <c r="C207"/>
  <c r="D134" i="20"/>
  <c r="C149"/>
  <c r="C119" i="22"/>
  <c r="B131"/>
  <c r="C186" i="20"/>
  <c r="C187" i="21"/>
  <c r="B104" i="22"/>
  <c r="C160" i="21"/>
  <c r="E335" i="2"/>
  <c r="D166" i="22"/>
  <c r="C159" i="20"/>
  <c r="E296" i="2"/>
  <c r="D109" i="20"/>
  <c r="D137" i="21"/>
  <c r="C141" i="22"/>
  <c r="C204"/>
  <c r="D126" i="20"/>
  <c r="D175"/>
  <c r="C165" i="22"/>
  <c r="B112"/>
  <c r="C129" i="20"/>
  <c r="C111" i="22"/>
  <c r="D148" i="21"/>
  <c r="C168" i="20"/>
  <c r="D87" i="21"/>
  <c r="C117"/>
  <c r="B180" i="22"/>
  <c r="C176" i="21"/>
  <c r="C180"/>
  <c r="D79" i="22"/>
  <c r="E290" i="2"/>
  <c r="D113" i="21"/>
  <c r="D190" i="22"/>
  <c r="B202"/>
  <c r="D158" i="21"/>
  <c r="C135" i="22"/>
  <c r="C154" i="20"/>
  <c r="C93" i="22"/>
  <c r="D82"/>
  <c r="D128" i="21"/>
  <c r="C183" i="20"/>
  <c r="D158"/>
  <c r="C122"/>
  <c r="D162" i="21"/>
  <c r="D80" i="20"/>
  <c r="D117" i="21"/>
  <c r="C133"/>
  <c r="B78" i="22"/>
  <c r="E193" i="2"/>
  <c r="C178" i="21"/>
  <c r="D173" i="20"/>
  <c r="D181" i="22"/>
  <c r="C119" i="20"/>
  <c r="C112" i="22"/>
  <c r="C167" i="21"/>
  <c r="C176" i="20"/>
  <c r="C87" i="22"/>
  <c r="D140" i="21"/>
  <c r="C153" i="22"/>
  <c r="C174" i="21"/>
  <c r="D69" i="20"/>
  <c r="D13" i="22"/>
  <c r="D107" i="21"/>
  <c r="D119" i="22"/>
  <c r="C105"/>
  <c r="D126" i="21"/>
  <c r="C163" i="22"/>
  <c r="B168"/>
  <c r="D91" i="20"/>
  <c r="C152" i="21"/>
  <c r="D101" i="20"/>
  <c r="D130" i="22"/>
  <c r="E337" i="2"/>
  <c r="D116" i="20"/>
  <c r="D107"/>
  <c r="D126" i="22"/>
  <c r="D140"/>
  <c r="C165" i="20"/>
  <c r="D111"/>
  <c r="E213" i="2"/>
  <c r="B181" i="22"/>
  <c r="C101"/>
  <c r="D142"/>
  <c r="D134" i="21"/>
  <c r="C103" i="22"/>
  <c r="C165" i="21"/>
  <c r="C206" i="22"/>
  <c r="D123" i="21"/>
  <c r="D169" i="20"/>
  <c r="D155" i="22"/>
  <c r="D136" i="20"/>
  <c r="B89" i="22"/>
  <c r="E181" i="2"/>
  <c r="D102" i="20"/>
  <c r="C170" i="22"/>
  <c r="E199" i="2"/>
  <c r="D172" i="21"/>
  <c r="E298" i="2"/>
  <c r="C143" i="21"/>
  <c r="D72" i="20"/>
  <c r="B113" i="22"/>
  <c r="C209"/>
  <c r="E360" i="2"/>
  <c r="E308"/>
  <c r="E187"/>
  <c r="D183" i="22"/>
  <c r="B101"/>
  <c r="D141" i="20"/>
  <c r="D146"/>
  <c r="D175" i="22"/>
  <c r="D153" i="20"/>
  <c r="C133" i="22"/>
  <c r="D102" i="21"/>
  <c r="C171" i="22"/>
  <c r="D144" i="21"/>
  <c r="E207" i="2"/>
  <c r="D73" i="20"/>
  <c r="D96" i="21"/>
  <c r="D181" i="20"/>
  <c r="D135"/>
  <c r="E341" i="2"/>
  <c r="D135" i="21"/>
  <c r="D186"/>
  <c r="D192" i="22"/>
  <c r="D128"/>
  <c r="C139"/>
  <c r="E272" i="2"/>
  <c r="D173" i="22"/>
  <c r="B152"/>
  <c r="D178" i="20"/>
  <c r="D83"/>
  <c r="C123" i="21"/>
  <c r="C158"/>
  <c r="D108" i="20"/>
  <c r="C182"/>
  <c r="B126" i="22"/>
  <c r="B125"/>
  <c r="D169" i="21"/>
  <c r="D195" i="22"/>
  <c r="C143"/>
  <c r="D113"/>
  <c r="B178"/>
  <c r="D145" i="20"/>
  <c r="D201" i="22"/>
  <c r="D109" i="21"/>
  <c r="D65" i="20"/>
  <c r="D212" i="22"/>
  <c r="D143"/>
  <c r="C174" i="20"/>
  <c r="B189" i="22"/>
  <c r="D103" i="20"/>
  <c r="D133" i="22"/>
  <c r="D177"/>
  <c r="E339" i="2"/>
  <c r="D68" i="20"/>
  <c r="D69" i="21"/>
  <c r="C141"/>
  <c r="C130"/>
  <c r="D157" i="22"/>
  <c r="D173" i="21"/>
  <c r="D164" i="22"/>
  <c r="D123"/>
  <c r="D168"/>
  <c r="C194"/>
  <c r="D81" i="20"/>
  <c r="C156" i="21"/>
  <c r="C123" i="22"/>
  <c r="D163" i="20"/>
  <c r="B88" i="22"/>
  <c r="B142"/>
  <c r="E302" i="2"/>
  <c r="B201" i="22"/>
  <c r="D65" i="21"/>
  <c r="D138" i="22"/>
  <c r="C121" i="20"/>
  <c r="C186" i="22"/>
  <c r="E361" i="2"/>
  <c r="D68" i="21"/>
  <c r="C182" i="22"/>
  <c r="D151" i="20"/>
  <c r="E301" i="2"/>
  <c r="D167" i="20"/>
  <c r="C123"/>
  <c r="D100"/>
  <c r="C149" i="21"/>
  <c r="C138" i="20"/>
  <c r="C183" i="22"/>
  <c r="E185" i="2"/>
  <c r="B183" i="22"/>
  <c r="B98"/>
  <c r="E309" i="2"/>
  <c r="D155" i="20"/>
  <c r="D88" i="21"/>
  <c r="D82" i="20"/>
  <c r="C147" i="21"/>
  <c r="D176"/>
  <c r="D121" i="22"/>
  <c r="D102"/>
  <c r="D93" i="21"/>
  <c r="C164" i="22"/>
  <c r="C188" i="21" l="1"/>
  <c r="D188"/>
  <c r="C188" i="20"/>
  <c r="D188"/>
  <c r="A190" i="21"/>
  <c r="A190" i="20"/>
  <c r="A189" i="21"/>
  <c r="A189" i="20"/>
  <c r="D204" i="2" s="1"/>
  <c r="D43"/>
  <c r="G1107" i="6" s="1"/>
  <c r="B24" i="2"/>
  <c r="C157" i="6" s="1"/>
  <c r="B199" s="1"/>
  <c r="B15" i="19"/>
  <c r="B82" i="2" s="1"/>
  <c r="E25"/>
  <c r="B14" i="19"/>
  <c r="B25" i="2"/>
  <c r="C207" i="6" s="1"/>
  <c r="B249" s="1"/>
  <c r="B21" i="2"/>
  <c r="C7" i="6" s="1"/>
  <c r="B20" i="2"/>
  <c r="B13" i="9" s="1"/>
  <c r="B18" i="18"/>
  <c r="E20" i="2"/>
  <c r="B15" i="20"/>
  <c r="E23" i="2"/>
  <c r="B17" i="19"/>
  <c r="D20" i="2"/>
  <c r="B17" i="18"/>
  <c r="B16" i="21"/>
  <c r="B276" i="2" s="1"/>
  <c r="E24"/>
  <c r="B16" i="18"/>
  <c r="E80" i="2"/>
  <c r="D21"/>
  <c r="B13" i="19"/>
  <c r="D23" i="2"/>
  <c r="G107" i="6" s="1"/>
  <c r="B14" i="20"/>
  <c r="B14" i="18"/>
  <c r="B23" i="2"/>
  <c r="C107" i="6" s="1"/>
  <c r="B149" s="1"/>
  <c r="B15" i="21"/>
  <c r="B13" i="20"/>
  <c r="B13" i="21"/>
  <c r="E81" i="2"/>
  <c r="B14" i="21"/>
  <c r="B16" i="20"/>
  <c r="B182" i="2" s="1"/>
  <c r="D24"/>
  <c r="G157" i="6" s="1"/>
  <c r="E36" i="2"/>
  <c r="B46" i="18"/>
  <c r="B52" i="2"/>
  <c r="C1607" i="6" s="1"/>
  <c r="B1657" s="1"/>
  <c r="B20" i="19"/>
  <c r="B28" i="18"/>
  <c r="B19"/>
  <c r="B25"/>
  <c r="E52" i="2"/>
  <c r="E56"/>
  <c r="E49"/>
  <c r="E37"/>
  <c r="B42" i="18"/>
  <c r="B40"/>
  <c r="B36"/>
  <c r="B23"/>
  <c r="B17" i="21"/>
  <c r="B44" i="2"/>
  <c r="C1157" i="6" s="1"/>
  <c r="B1199" s="1"/>
  <c r="E39" i="2"/>
  <c r="D34"/>
  <c r="G657" i="6" s="1"/>
  <c r="E30" i="2"/>
  <c r="D25"/>
  <c r="G207" i="6" s="1"/>
  <c r="B43" i="2"/>
  <c r="C1107" i="6" s="1"/>
  <c r="B1149" s="1"/>
  <c r="B29" i="2"/>
  <c r="C407" i="6" s="1"/>
  <c r="B449" s="1"/>
  <c r="E46" i="2"/>
  <c r="B33" i="18"/>
  <c r="E53" i="2"/>
  <c r="B32"/>
  <c r="C557" i="6" s="1"/>
  <c r="B599" s="1"/>
  <c r="B39" i="18"/>
  <c r="E35" i="2"/>
  <c r="B47" i="18"/>
  <c r="B20" i="20"/>
  <c r="B56" i="2"/>
  <c r="C1815" i="6" s="1"/>
  <c r="B1857" s="1"/>
  <c r="B27" i="18"/>
  <c r="B21"/>
  <c r="D29" i="2"/>
  <c r="G407" i="6" s="1"/>
  <c r="B41" i="18"/>
  <c r="B38"/>
  <c r="D35" i="2"/>
  <c r="G707" i="6" s="1"/>
  <c r="E48" i="2"/>
  <c r="B33"/>
  <c r="C607" i="6" s="1"/>
  <c r="B649" s="1"/>
  <c r="B19" i="21"/>
  <c r="B37" i="18"/>
  <c r="B29"/>
  <c r="D52" i="2"/>
  <c r="G1607" i="6" s="1"/>
  <c r="E51" i="2"/>
  <c r="B53"/>
  <c r="C1665" i="6" s="1"/>
  <c r="B1707" s="1"/>
  <c r="B39" i="2"/>
  <c r="C907" i="6" s="1"/>
  <c r="B949" s="1"/>
  <c r="B21" i="20"/>
  <c r="B54" i="2"/>
  <c r="C1715" i="6" s="1"/>
  <c r="B1757" s="1"/>
  <c r="B20" i="21"/>
  <c r="B48" i="2"/>
  <c r="B26"/>
  <c r="C257" i="6" s="1"/>
  <c r="B299" s="1"/>
  <c r="E38" i="2"/>
  <c r="D40"/>
  <c r="G957" i="6" s="1"/>
  <c r="E27" i="2"/>
  <c r="E29"/>
  <c r="B34"/>
  <c r="C657" i="6" s="1"/>
  <c r="B699" s="1"/>
  <c r="B30" i="2"/>
  <c r="D28"/>
  <c r="G357" i="6" s="1"/>
  <c r="E40" i="2"/>
  <c r="D42"/>
  <c r="G1057" i="6" s="1"/>
  <c r="E45" i="2"/>
  <c r="B26" i="18"/>
  <c r="D54" i="2"/>
  <c r="G1715" i="6" s="1"/>
  <c r="B40" i="2"/>
  <c r="C957" i="6" s="1"/>
  <c r="B999" s="1"/>
  <c r="D30" i="2"/>
  <c r="G457" i="6" s="1"/>
  <c r="D50" i="2"/>
  <c r="G1507" i="6" s="1"/>
  <c r="B48" i="18"/>
  <c r="B22"/>
  <c r="B45" i="2"/>
  <c r="C1207" i="6" s="1"/>
  <c r="B1249" s="1"/>
  <c r="B37" i="2"/>
  <c r="C807" i="6" s="1"/>
  <c r="B849" s="1"/>
  <c r="B17" i="20"/>
  <c r="B22" i="21"/>
  <c r="B45" i="18"/>
  <c r="D55" i="2"/>
  <c r="G1765" i="6" s="1"/>
  <c r="D48" i="2"/>
  <c r="G1357" i="6" s="1"/>
  <c r="B49" i="2"/>
  <c r="C1457" i="6" s="1"/>
  <c r="B1499" s="1"/>
  <c r="B35" i="2"/>
  <c r="C707" i="6" s="1"/>
  <c r="B749" s="1"/>
  <c r="D38" i="2"/>
  <c r="G857" i="6" s="1"/>
  <c r="D39" i="2"/>
  <c r="G907" i="6" s="1"/>
  <c r="D27" i="2"/>
  <c r="G307" i="6" s="1"/>
  <c r="D51" i="2"/>
  <c r="G1557" i="6" s="1"/>
  <c r="B21" i="21"/>
  <c r="D46" i="2"/>
  <c r="G1257" i="6" s="1"/>
  <c r="E42" i="2"/>
  <c r="B42"/>
  <c r="C1057" i="6" s="1"/>
  <c r="B1099" s="1"/>
  <c r="D56" i="2"/>
  <c r="G1815" i="6" s="1"/>
  <c r="D44" i="2"/>
  <c r="G1157" i="6" s="1"/>
  <c r="B35" i="18"/>
  <c r="B50" i="2"/>
  <c r="C1507" i="6" s="1"/>
  <c r="B1549" s="1"/>
  <c r="B31" i="2"/>
  <c r="C507" i="6" s="1"/>
  <c r="B549" s="1"/>
  <c r="B21" i="19"/>
  <c r="E26" i="2"/>
  <c r="E32"/>
  <c r="D41"/>
  <c r="G1007" i="6" s="1"/>
  <c r="B18" i="20"/>
  <c r="D36" i="2"/>
  <c r="G757" i="6" s="1"/>
  <c r="B32" i="18"/>
  <c r="D33" i="2"/>
  <c r="G607" i="6" s="1"/>
  <c r="D26" i="2"/>
  <c r="G257" i="6" s="1"/>
  <c r="B49" i="18"/>
  <c r="D31" i="2"/>
  <c r="G507" i="6" s="1"/>
  <c r="B20" i="18"/>
  <c r="B44"/>
  <c r="B46" i="2"/>
  <c r="C1257" i="6" s="1"/>
  <c r="B1299" s="1"/>
  <c r="B30" i="18"/>
  <c r="B18" i="19"/>
  <c r="B19" i="20"/>
  <c r="D45" i="2"/>
  <c r="G1207" i="6" s="1"/>
  <c r="B55" i="2"/>
  <c r="C1765" i="6" s="1"/>
  <c r="B1807" s="1"/>
  <c r="D37" i="2"/>
  <c r="G807" i="6" s="1"/>
  <c r="B38" i="2"/>
  <c r="C857" i="6" s="1"/>
  <c r="B899" s="1"/>
  <c r="B18" i="21"/>
  <c r="E44" i="2"/>
  <c r="E41"/>
  <c r="B51"/>
  <c r="C1557" i="6" s="1"/>
  <c r="B1599" s="1"/>
  <c r="D32" i="2"/>
  <c r="G557" i="6" s="1"/>
  <c r="E50" i="2"/>
  <c r="B36"/>
  <c r="C757" i="6" s="1"/>
  <c r="B799" s="1"/>
  <c r="E34" i="2"/>
  <c r="B41"/>
  <c r="C1007" i="6" s="1"/>
  <c r="B1049" s="1"/>
  <c r="B31" i="18"/>
  <c r="E54" i="2"/>
  <c r="B28"/>
  <c r="C357" i="6" s="1"/>
  <c r="B399" s="1"/>
  <c r="B34" i="18"/>
  <c r="E31" i="2"/>
  <c r="E28"/>
  <c r="B43" i="18"/>
  <c r="E55" i="2"/>
  <c r="B24" i="18"/>
  <c r="E43" i="2"/>
  <c r="D49"/>
  <c r="G1457" i="6" s="1"/>
  <c r="B27" i="2"/>
  <c r="C307" i="6" s="1"/>
  <c r="B349" s="1"/>
  <c r="B19" i="19"/>
  <c r="D53" i="2"/>
  <c r="G1665" i="6" s="1"/>
  <c r="D57" i="2"/>
  <c r="G1865" i="6" s="1"/>
  <c r="E57" i="2"/>
  <c r="B50" i="18"/>
  <c r="B57" i="2"/>
  <c r="D331"/>
  <c r="G2315" i="6" s="1"/>
  <c r="D178" i="2"/>
  <c r="D297"/>
  <c r="D180"/>
  <c r="B334"/>
  <c r="C2465" i="6" s="1"/>
  <c r="B2507" s="1"/>
  <c r="B364" i="2"/>
  <c r="C3965" i="6" s="1"/>
  <c r="B4007" s="1"/>
  <c r="D274" i="2"/>
  <c r="B360"/>
  <c r="C3765" i="6" s="1"/>
  <c r="B3807" s="1"/>
  <c r="D295" i="2"/>
  <c r="B333"/>
  <c r="C2415" i="6" s="1"/>
  <c r="B2457" s="1"/>
  <c r="D344" i="2"/>
  <c r="G2965" i="6" s="1"/>
  <c r="D341" i="2"/>
  <c r="G2815" i="6" s="1"/>
  <c r="D332" i="2"/>
  <c r="G2365" i="6" s="1"/>
  <c r="B361" i="2"/>
  <c r="C3815" i="6" s="1"/>
  <c r="B3857" s="1"/>
  <c r="B342" i="2"/>
  <c r="C2865" i="6" s="1"/>
  <c r="B2907" s="1"/>
  <c r="D339" i="2"/>
  <c r="G2715" i="6" s="1"/>
  <c r="D292" i="2"/>
  <c r="D177"/>
  <c r="D176"/>
  <c r="D174"/>
  <c r="D110"/>
  <c r="D100"/>
  <c r="D149"/>
  <c r="D114"/>
  <c r="D151"/>
  <c r="D111"/>
  <c r="D173"/>
  <c r="D109"/>
  <c r="D241"/>
  <c r="D150"/>
  <c r="D108"/>
  <c r="G1407" i="6" s="1"/>
  <c r="D243" i="2"/>
  <c r="D89"/>
  <c r="D172"/>
  <c r="D238"/>
  <c r="D87"/>
  <c r="D144"/>
  <c r="D249"/>
  <c r="D154"/>
  <c r="D153"/>
  <c r="D280"/>
  <c r="D333"/>
  <c r="G2415" i="6" s="1"/>
  <c r="D363" i="2"/>
  <c r="G3915" i="6" s="1"/>
  <c r="D273" i="2"/>
  <c r="D287"/>
  <c r="D296"/>
  <c r="B343"/>
  <c r="C2915" i="6" s="1"/>
  <c r="B2957" s="1"/>
  <c r="B362" i="2"/>
  <c r="C3865" i="6" s="1"/>
  <c r="B3907" s="1"/>
  <c r="B363" i="2"/>
  <c r="C3915" i="6" s="1"/>
  <c r="B3957" s="1"/>
  <c r="B366" i="2"/>
  <c r="C4065" i="6" s="1"/>
  <c r="B4107" s="1"/>
  <c r="D281" i="2"/>
  <c r="D345"/>
  <c r="G3015" i="6" s="1"/>
  <c r="D340" i="2"/>
  <c r="G2765" i="6" s="1"/>
  <c r="B335" i="2"/>
  <c r="C2515" i="6" s="1"/>
  <c r="B2557" s="1"/>
  <c r="D335" i="2"/>
  <c r="G2515" i="6" s="1"/>
  <c r="D337" i="2"/>
  <c r="G2615" i="6" s="1"/>
  <c r="B339" i="2"/>
  <c r="C2715" i="6" s="1"/>
  <c r="B2757" s="1"/>
  <c r="D288" i="2"/>
  <c r="D343"/>
  <c r="G2915" i="6" s="1"/>
  <c r="D117" i="2"/>
  <c r="G1915" i="6" s="1"/>
  <c r="D269" i="2"/>
  <c r="D175"/>
  <c r="D160"/>
  <c r="D171"/>
  <c r="D168"/>
  <c r="D107"/>
  <c r="D254"/>
  <c r="D260"/>
  <c r="D147"/>
  <c r="D105"/>
  <c r="D146"/>
  <c r="D258"/>
  <c r="D101"/>
  <c r="D242"/>
  <c r="D159"/>
  <c r="D98"/>
  <c r="D81"/>
  <c r="D96"/>
  <c r="D143"/>
  <c r="D80"/>
  <c r="D235"/>
  <c r="B119"/>
  <c r="B289"/>
  <c r="D282"/>
  <c r="B337"/>
  <c r="C2615" i="6" s="1"/>
  <c r="B2657" s="1"/>
  <c r="D366" i="2"/>
  <c r="G4065" i="6" s="1"/>
  <c r="D285" i="2"/>
  <c r="D184"/>
  <c r="D361"/>
  <c r="G3815" i="6" s="1"/>
  <c r="D179" i="2"/>
  <c r="D293"/>
  <c r="B341"/>
  <c r="C2815" i="6" s="1"/>
  <c r="B2857" s="1"/>
  <c r="B331" i="2"/>
  <c r="C2315" i="6" s="1"/>
  <c r="B2357" s="1"/>
  <c r="B330" i="2"/>
  <c r="D188"/>
  <c r="D334"/>
  <c r="G2465" i="6" s="1"/>
  <c r="B345" i="2"/>
  <c r="C3015" i="6" s="1"/>
  <c r="B3057" s="1"/>
  <c r="B340" i="2"/>
  <c r="C2765" i="6" s="1"/>
  <c r="B2807" s="1"/>
  <c r="D294" i="2"/>
  <c r="D362"/>
  <c r="G3865" i="6" s="1"/>
  <c r="D271" i="2"/>
  <c r="D118"/>
  <c r="D270"/>
  <c r="D268"/>
  <c r="D167"/>
  <c r="D265"/>
  <c r="D252"/>
  <c r="D266"/>
  <c r="D251"/>
  <c r="D169"/>
  <c r="D88"/>
  <c r="D102"/>
  <c r="D262"/>
  <c r="D244"/>
  <c r="D165"/>
  <c r="D263"/>
  <c r="D158"/>
  <c r="D246"/>
  <c r="D148"/>
  <c r="D106"/>
  <c r="D94"/>
  <c r="D239"/>
  <c r="D112"/>
  <c r="D162"/>
  <c r="D257"/>
  <c r="D152"/>
  <c r="D90"/>
  <c r="D157"/>
  <c r="D250"/>
  <c r="D97"/>
  <c r="D248"/>
  <c r="D83"/>
  <c r="D84"/>
  <c r="D247"/>
  <c r="D85"/>
  <c r="D140"/>
  <c r="B298"/>
  <c r="B344"/>
  <c r="D120"/>
  <c r="D198"/>
  <c r="B338"/>
  <c r="B365"/>
  <c r="C4015" i="6" s="1"/>
  <c r="B4057" s="1"/>
  <c r="D277" i="2"/>
  <c r="D364"/>
  <c r="G3965" i="6" s="1"/>
  <c r="D289" i="2"/>
  <c r="D365"/>
  <c r="G4015" i="6" s="1"/>
  <c r="D119" i="2"/>
  <c r="D338"/>
  <c r="G2665" i="6" s="1"/>
  <c r="B332" i="2"/>
  <c r="C2365" i="6" s="1"/>
  <c r="B2407" s="1"/>
  <c r="D360" i="2"/>
  <c r="G3765" i="6" s="1"/>
  <c r="D301" i="2"/>
  <c r="D330"/>
  <c r="G2265" i="6" s="1"/>
  <c r="D272" i="2"/>
  <c r="D342"/>
  <c r="G2865" i="6" s="1"/>
  <c r="D164" i="2"/>
  <c r="D261"/>
  <c r="D99"/>
  <c r="D116"/>
  <c r="D255"/>
  <c r="D115"/>
  <c r="D93"/>
  <c r="D163"/>
  <c r="D145"/>
  <c r="D253"/>
  <c r="D166"/>
  <c r="D91"/>
  <c r="D245"/>
  <c r="D113"/>
  <c r="D104"/>
  <c r="D103"/>
  <c r="D267"/>
  <c r="D256"/>
  <c r="D264"/>
  <c r="D161"/>
  <c r="D92"/>
  <c r="D259"/>
  <c r="D170"/>
  <c r="D240"/>
  <c r="D86"/>
  <c r="D156"/>
  <c r="D155"/>
  <c r="D236"/>
  <c r="D237"/>
  <c r="D142"/>
  <c r="D95"/>
  <c r="D141"/>
  <c r="D234"/>
  <c r="B118"/>
  <c r="B66" i="9" l="1"/>
  <c r="C2965" i="6"/>
  <c r="B3007" s="1"/>
  <c r="B60" i="9"/>
  <c r="C2265" i="6"/>
  <c r="B2307" s="1"/>
  <c r="B63" i="9"/>
  <c r="C2665" i="6"/>
  <c r="B2707" s="1"/>
  <c r="C1865"/>
  <c r="B1907" s="1"/>
  <c r="C1357"/>
  <c r="B1399" s="1"/>
  <c r="B23" i="9"/>
  <c r="C457" i="6"/>
  <c r="B499" s="1"/>
  <c r="B16" i="9"/>
  <c r="B62"/>
  <c r="B64"/>
  <c r="B61"/>
  <c r="B55"/>
  <c r="B275" i="2"/>
  <c r="B53" i="9"/>
  <c r="B241" i="2"/>
  <c r="B242"/>
  <c r="B240"/>
  <c r="B87"/>
  <c r="B86"/>
  <c r="D194"/>
  <c r="D202"/>
  <c r="D195"/>
  <c r="D187"/>
  <c r="D199"/>
  <c r="D186"/>
  <c r="D193"/>
  <c r="D190"/>
  <c r="D192"/>
  <c r="B239"/>
  <c r="D310"/>
  <c r="D217"/>
  <c r="B19" i="9"/>
  <c r="D300" i="2"/>
  <c r="D206"/>
  <c r="D278"/>
  <c r="D203"/>
  <c r="D275"/>
  <c r="D283"/>
  <c r="D298"/>
  <c r="D290"/>
  <c r="D299"/>
  <c r="D185"/>
  <c r="D197"/>
  <c r="D279"/>
  <c r="D183"/>
  <c r="D207"/>
  <c r="D201"/>
  <c r="D200"/>
  <c r="D189"/>
  <c r="D181"/>
  <c r="D196"/>
  <c r="D286"/>
  <c r="D284"/>
  <c r="D291"/>
  <c r="D191"/>
  <c r="D205"/>
  <c r="D210"/>
  <c r="D216"/>
  <c r="D308"/>
  <c r="D306"/>
  <c r="D311"/>
  <c r="D305"/>
  <c r="D213"/>
  <c r="D214"/>
  <c r="D208"/>
  <c r="D307"/>
  <c r="D312"/>
  <c r="D211"/>
  <c r="D209"/>
  <c r="D302"/>
  <c r="D309"/>
  <c r="D303"/>
  <c r="D212"/>
  <c r="D215"/>
  <c r="D304"/>
  <c r="B196"/>
  <c r="B180"/>
  <c r="B22" i="9"/>
  <c r="B21"/>
  <c r="B96" i="2"/>
  <c r="B91"/>
  <c r="B147"/>
  <c r="B92"/>
  <c r="B89"/>
  <c r="B90"/>
  <c r="B206"/>
  <c r="B195"/>
  <c r="B179"/>
  <c r="B185"/>
  <c r="C4064" i="6" s="1"/>
  <c r="B150" i="2"/>
  <c r="B145"/>
  <c r="B18" i="9"/>
  <c r="B146" i="2"/>
  <c r="B20" i="9"/>
  <c r="B144" i="2"/>
  <c r="B148"/>
  <c r="B88"/>
  <c r="B143"/>
  <c r="B85"/>
  <c r="B238"/>
  <c r="B83"/>
  <c r="B235"/>
  <c r="B141"/>
  <c r="B142"/>
  <c r="B81"/>
  <c r="B84"/>
  <c r="B117"/>
  <c r="B120"/>
  <c r="B176"/>
  <c r="B175"/>
  <c r="B285"/>
  <c r="B288"/>
  <c r="B291"/>
  <c r="B292"/>
  <c r="B271"/>
  <c r="B297"/>
  <c r="B114"/>
  <c r="B104"/>
  <c r="B101"/>
  <c r="B111"/>
  <c r="B110"/>
  <c r="B98"/>
  <c r="B301"/>
  <c r="B278"/>
  <c r="B293"/>
  <c r="B287"/>
  <c r="B283"/>
  <c r="B284"/>
  <c r="B286"/>
  <c r="B273"/>
  <c r="B290"/>
  <c r="B274"/>
  <c r="B296"/>
  <c r="B155"/>
  <c r="B161"/>
  <c r="B163"/>
  <c r="B203"/>
  <c r="B188"/>
  <c r="B187"/>
  <c r="B197"/>
  <c r="B183"/>
  <c r="B190"/>
  <c r="B294"/>
  <c r="B198"/>
  <c r="B184"/>
  <c r="B57" i="9" s="1"/>
  <c r="B201" i="2"/>
  <c r="B295"/>
  <c r="B277"/>
  <c r="B192"/>
  <c r="B178"/>
  <c r="B272"/>
  <c r="B181"/>
  <c r="B189"/>
  <c r="B186"/>
  <c r="B282"/>
  <c r="B270"/>
  <c r="B268"/>
  <c r="B152"/>
  <c r="B162"/>
  <c r="B153"/>
  <c r="B158"/>
  <c r="B160"/>
  <c r="B93"/>
  <c r="B177"/>
  <c r="B202"/>
  <c r="B200"/>
  <c r="B204"/>
  <c r="B281"/>
  <c r="B279"/>
  <c r="B194"/>
  <c r="B300"/>
  <c r="B199"/>
  <c r="B205"/>
  <c r="B193"/>
  <c r="B299"/>
  <c r="B280"/>
  <c r="B207"/>
  <c r="B191"/>
  <c r="B269"/>
  <c r="B174"/>
  <c r="B257"/>
  <c r="B165"/>
  <c r="B31" i="9"/>
  <c r="B35"/>
  <c r="B169" i="2"/>
  <c r="B112"/>
  <c r="B105"/>
  <c r="B108"/>
  <c r="B157"/>
  <c r="B255"/>
  <c r="B263"/>
  <c r="B109"/>
  <c r="B159"/>
  <c r="B172"/>
  <c r="B167"/>
  <c r="B170"/>
  <c r="B34" i="9"/>
  <c r="B33"/>
  <c r="B43"/>
  <c r="B267" i="2"/>
  <c r="B46" i="9"/>
  <c r="B243" i="2"/>
  <c r="B95"/>
  <c r="B45" i="9"/>
  <c r="B245" i="2"/>
  <c r="B254"/>
  <c r="B106"/>
  <c r="B262"/>
  <c r="B244"/>
  <c r="B102"/>
  <c r="B253"/>
  <c r="B113"/>
  <c r="B166"/>
  <c r="B247"/>
  <c r="B264"/>
  <c r="B173"/>
  <c r="B261"/>
  <c r="B156"/>
  <c r="B265"/>
  <c r="B100"/>
  <c r="B49" i="9"/>
  <c r="B27"/>
  <c r="B25"/>
  <c r="B29"/>
  <c r="B259" i="2"/>
  <c r="B251"/>
  <c r="B252"/>
  <c r="B26" i="9"/>
  <c r="B47"/>
  <c r="B103" i="2"/>
  <c r="B151"/>
  <c r="B248"/>
  <c r="B116"/>
  <c r="B249"/>
  <c r="B258"/>
  <c r="B41" i="9"/>
  <c r="B256" i="2"/>
  <c r="B266"/>
  <c r="B44" i="9"/>
  <c r="B30"/>
  <c r="B246" i="2"/>
  <c r="B32" i="9"/>
  <c r="B250" i="2"/>
  <c r="B149"/>
  <c r="B107"/>
  <c r="B40" i="9" s="1"/>
  <c r="B48"/>
  <c r="B154" i="2"/>
  <c r="B99"/>
  <c r="B260"/>
  <c r="B94"/>
  <c r="B36" i="9"/>
  <c r="B171" i="2"/>
  <c r="B164"/>
  <c r="B115"/>
  <c r="B38" i="9"/>
  <c r="B168" i="2"/>
  <c r="B97"/>
  <c r="B237"/>
  <c r="B72" i="9"/>
  <c r="C189" i="20"/>
  <c r="D189"/>
  <c r="B189"/>
  <c r="C190"/>
  <c r="B190"/>
  <c r="D190"/>
  <c r="B236" i="2"/>
  <c r="C190" i="21"/>
  <c r="D190"/>
  <c r="B190"/>
  <c r="B17" i="9"/>
  <c r="D189" i="21"/>
  <c r="C189"/>
  <c r="B189"/>
  <c r="B234" i="2"/>
  <c r="B312"/>
  <c r="B307"/>
  <c r="B302"/>
  <c r="B308"/>
  <c r="B303"/>
  <c r="B309"/>
  <c r="B304"/>
  <c r="B310"/>
  <c r="B305"/>
  <c r="B311"/>
  <c r="B306"/>
  <c r="B140"/>
  <c r="B217"/>
  <c r="B208"/>
  <c r="B211"/>
  <c r="B214"/>
  <c r="B210"/>
  <c r="B209"/>
  <c r="B216"/>
  <c r="B213"/>
  <c r="B212"/>
  <c r="B215"/>
  <c r="B80"/>
  <c r="B24" i="9"/>
  <c r="B37"/>
  <c r="B51"/>
  <c r="B15"/>
  <c r="B54"/>
  <c r="B65"/>
  <c r="B14"/>
  <c r="C1914" i="6" l="1"/>
  <c r="C3364"/>
  <c r="C3914"/>
  <c r="B52" i="9"/>
  <c r="C1915" i="6"/>
  <c r="B1957" s="1"/>
  <c r="C1406"/>
  <c r="C1964"/>
  <c r="B42" i="9"/>
  <c r="C1407" i="6"/>
  <c r="B1449" s="1"/>
  <c r="B56" i="9"/>
  <c r="B59"/>
  <c r="E190" i="21" l="1"/>
  <c r="E186"/>
  <c r="E182"/>
  <c r="E178"/>
  <c r="E174"/>
  <c r="E170"/>
  <c r="E166"/>
  <c r="E162"/>
  <c r="E158"/>
  <c r="E154"/>
  <c r="E150"/>
  <c r="E146"/>
  <c r="E142"/>
  <c r="E138"/>
  <c r="E134"/>
  <c r="E130"/>
  <c r="E126"/>
  <c r="E122"/>
  <c r="E118"/>
  <c r="E191"/>
  <c r="E187"/>
  <c r="E183"/>
  <c r="E179"/>
  <c r="E175"/>
  <c r="E171"/>
  <c r="E167"/>
  <c r="E163"/>
  <c r="E159"/>
  <c r="E155"/>
  <c r="E151"/>
  <c r="E147"/>
  <c r="E143"/>
  <c r="E139"/>
  <c r="E135"/>
  <c r="E131"/>
  <c r="E127"/>
  <c r="E123"/>
  <c r="E119"/>
  <c r="E192"/>
  <c r="E188"/>
  <c r="E184"/>
  <c r="E180"/>
  <c r="E176"/>
  <c r="E172"/>
  <c r="E168"/>
  <c r="E164"/>
  <c r="E160"/>
  <c r="E156"/>
  <c r="E152"/>
  <c r="E148"/>
  <c r="E144"/>
  <c r="E140"/>
  <c r="E136"/>
  <c r="E132"/>
  <c r="E128"/>
  <c r="E124"/>
  <c r="E120"/>
  <c r="E181"/>
  <c r="E165"/>
  <c r="E149"/>
  <c r="E133"/>
  <c r="E185"/>
  <c r="E169"/>
  <c r="E153"/>
  <c r="E137"/>
  <c r="E121"/>
  <c r="E189"/>
  <c r="E173"/>
  <c r="E157"/>
  <c r="E141"/>
  <c r="E125"/>
  <c r="E177"/>
  <c r="E161"/>
  <c r="E145"/>
  <c r="E129"/>
  <c r="E190" i="20"/>
  <c r="E186"/>
  <c r="E182"/>
  <c r="E178"/>
  <c r="E174"/>
  <c r="E170"/>
  <c r="E166"/>
  <c r="E162"/>
  <c r="E158"/>
  <c r="E154"/>
  <c r="E150"/>
  <c r="E146"/>
  <c r="E142"/>
  <c r="E138"/>
  <c r="E134"/>
  <c r="E130"/>
  <c r="E126"/>
  <c r="E122"/>
  <c r="E118"/>
  <c r="E191"/>
  <c r="E187"/>
  <c r="E183"/>
  <c r="E179"/>
  <c r="E175"/>
  <c r="E171"/>
  <c r="E167"/>
  <c r="E163"/>
  <c r="E159"/>
  <c r="E155"/>
  <c r="E151"/>
  <c r="E147"/>
  <c r="E143"/>
  <c r="E139"/>
  <c r="E135"/>
  <c r="E131"/>
  <c r="E127"/>
  <c r="E123"/>
  <c r="E119"/>
  <c r="E192"/>
  <c r="E188"/>
  <c r="E184"/>
  <c r="E180"/>
  <c r="E176"/>
  <c r="E172"/>
  <c r="E168"/>
  <c r="E164"/>
  <c r="E160"/>
  <c r="E156"/>
  <c r="E152"/>
  <c r="E148"/>
  <c r="E144"/>
  <c r="E140"/>
  <c r="E136"/>
  <c r="E132"/>
  <c r="E128"/>
  <c r="E124"/>
  <c r="E120"/>
  <c r="E181"/>
  <c r="E165"/>
  <c r="E149"/>
  <c r="E133"/>
  <c r="E185"/>
  <c r="E169"/>
  <c r="E153"/>
  <c r="E137"/>
  <c r="E121"/>
  <c r="E189"/>
  <c r="E173"/>
  <c r="E157"/>
  <c r="E141"/>
  <c r="E125"/>
  <c r="E177"/>
  <c r="E161"/>
  <c r="E145"/>
  <c r="E129"/>
  <c r="G13" i="18" l="1"/>
  <c r="F13"/>
  <c r="F13" i="19"/>
  <c r="G13" l="1"/>
  <c r="F155" i="21" l="1"/>
  <c r="F172"/>
  <c r="F124"/>
  <c r="F185"/>
  <c r="F137"/>
  <c r="F142"/>
  <c r="F150"/>
  <c r="F167"/>
  <c r="F119"/>
  <c r="F184"/>
  <c r="F136"/>
  <c r="F149"/>
  <c r="F190"/>
  <c r="F163"/>
  <c r="F180"/>
  <c r="F132"/>
  <c r="F145"/>
  <c r="F174"/>
  <c r="F182"/>
  <c r="F127"/>
  <c r="F157"/>
  <c r="F187" i="20"/>
  <c r="F139"/>
  <c r="F187" i="21"/>
  <c r="F139"/>
  <c r="F156"/>
  <c r="F169"/>
  <c r="F121"/>
  <c r="F154"/>
  <c r="F178"/>
  <c r="F151"/>
  <c r="F168"/>
  <c r="F120"/>
  <c r="F181"/>
  <c r="F133"/>
  <c r="F126"/>
  <c r="F118"/>
  <c r="F147"/>
  <c r="F164"/>
  <c r="F177"/>
  <c r="F129"/>
  <c r="F186"/>
  <c r="F134"/>
  <c r="F176"/>
  <c r="F171" i="20"/>
  <c r="F171" i="21"/>
  <c r="F123"/>
  <c r="F188"/>
  <c r="F140"/>
  <c r="F153"/>
  <c r="F183"/>
  <c r="F135"/>
  <c r="F152"/>
  <c r="F165"/>
  <c r="F138"/>
  <c r="F162"/>
  <c r="F179"/>
  <c r="F131"/>
  <c r="F148"/>
  <c r="F161"/>
  <c r="F122"/>
  <c r="F146"/>
  <c r="F172" i="20"/>
  <c r="F124"/>
  <c r="F185"/>
  <c r="F137"/>
  <c r="F142"/>
  <c r="F150"/>
  <c r="F175" i="21"/>
  <c r="F130"/>
  <c r="F151" i="20"/>
  <c r="F168"/>
  <c r="F120"/>
  <c r="F181"/>
  <c r="F133"/>
  <c r="F126"/>
  <c r="F134"/>
  <c r="F125" i="21"/>
  <c r="F179" i="20"/>
  <c r="F131"/>
  <c r="F148"/>
  <c r="F161"/>
  <c r="F122"/>
  <c r="F146"/>
  <c r="F143" i="21"/>
  <c r="F173"/>
  <c r="F159" i="20"/>
  <c r="F176"/>
  <c r="F128"/>
  <c r="F189"/>
  <c r="F141"/>
  <c r="F158"/>
  <c r="F166"/>
  <c r="F191" i="21"/>
  <c r="F155" i="20"/>
  <c r="F156"/>
  <c r="F169"/>
  <c r="F121"/>
  <c r="F154"/>
  <c r="F178"/>
  <c r="F141" i="21"/>
  <c r="F183" i="20"/>
  <c r="F135"/>
  <c r="F152"/>
  <c r="F165"/>
  <c r="F138"/>
  <c r="F162"/>
  <c r="F144" i="21"/>
  <c r="F163" i="20"/>
  <c r="F180"/>
  <c r="F132"/>
  <c r="F145"/>
  <c r="F174"/>
  <c r="F182"/>
  <c r="F192" i="21"/>
  <c r="F191" i="20"/>
  <c r="F143"/>
  <c r="F160"/>
  <c r="F173"/>
  <c r="F125"/>
  <c r="F170"/>
  <c r="F123"/>
  <c r="F188"/>
  <c r="F140"/>
  <c r="F153"/>
  <c r="F160" i="21"/>
  <c r="F170"/>
  <c r="F167" i="20"/>
  <c r="F119"/>
  <c r="F184"/>
  <c r="F136"/>
  <c r="F149"/>
  <c r="F190"/>
  <c r="F159" i="21"/>
  <c r="F189"/>
  <c r="F166"/>
  <c r="F147" i="20"/>
  <c r="F164"/>
  <c r="F177"/>
  <c r="F129"/>
  <c r="F186"/>
  <c r="F118"/>
  <c r="F128" i="21"/>
  <c r="F158"/>
  <c r="F175" i="20"/>
  <c r="F127"/>
  <c r="F192"/>
  <c r="F144"/>
  <c r="F157"/>
  <c r="F130"/>
  <c r="F13" i="21"/>
  <c r="F13" i="20"/>
  <c r="G135" i="21" l="1"/>
  <c r="G172" i="20"/>
  <c r="G161" i="21"/>
  <c r="G134" i="20"/>
  <c r="G191"/>
  <c r="G180" i="21"/>
  <c r="G160"/>
  <c r="G173"/>
  <c r="G125"/>
  <c r="G186"/>
  <c r="G138"/>
  <c r="G131"/>
  <c r="G171"/>
  <c r="G168" i="20"/>
  <c r="G120"/>
  <c r="G181"/>
  <c r="G133"/>
  <c r="G146"/>
  <c r="G175" i="21"/>
  <c r="G153" i="20"/>
  <c r="G192" i="21"/>
  <c r="G144"/>
  <c r="G157"/>
  <c r="G170"/>
  <c r="G122"/>
  <c r="G159"/>
  <c r="G183"/>
  <c r="G152" i="20"/>
  <c r="G165"/>
  <c r="G178"/>
  <c r="G130"/>
  <c r="G147"/>
  <c r="G123"/>
  <c r="G135"/>
  <c r="G187"/>
  <c r="G142" i="21"/>
  <c r="G176"/>
  <c r="G128"/>
  <c r="G189"/>
  <c r="G141"/>
  <c r="G154"/>
  <c r="G119"/>
  <c r="G184" i="20"/>
  <c r="G136"/>
  <c r="G149"/>
  <c r="G162"/>
  <c r="G172" i="21"/>
  <c r="G124"/>
  <c r="G185"/>
  <c r="G137"/>
  <c r="G150"/>
  <c r="G179"/>
  <c r="G180" i="20"/>
  <c r="G132"/>
  <c r="G145"/>
  <c r="G158"/>
  <c r="G152" i="21"/>
  <c r="G165"/>
  <c r="G178"/>
  <c r="G130"/>
  <c r="G191"/>
  <c r="G139"/>
  <c r="G160" i="20"/>
  <c r="G173"/>
  <c r="G125"/>
  <c r="G186"/>
  <c r="G138"/>
  <c r="G139"/>
  <c r="G188"/>
  <c r="G158" i="21"/>
  <c r="G132"/>
  <c r="G155" i="20"/>
  <c r="G121"/>
  <c r="G174" i="21"/>
  <c r="G148"/>
  <c r="G119" i="20"/>
  <c r="G122"/>
  <c r="G145" i="21"/>
  <c r="G156"/>
  <c r="G169"/>
  <c r="G121"/>
  <c r="G182"/>
  <c r="G134"/>
  <c r="G155"/>
  <c r="G164" i="20"/>
  <c r="G177"/>
  <c r="G129"/>
  <c r="G190"/>
  <c r="G142"/>
  <c r="G184" i="21"/>
  <c r="G136"/>
  <c r="G149"/>
  <c r="G162"/>
  <c r="G127"/>
  <c r="G151"/>
  <c r="G192" i="20"/>
  <c r="G144"/>
  <c r="G157"/>
  <c r="G170"/>
  <c r="G163"/>
  <c r="G169"/>
  <c r="G179"/>
  <c r="G118"/>
  <c r="G185"/>
  <c r="G147" i="21"/>
  <c r="G129"/>
  <c r="G183" i="20"/>
  <c r="G159"/>
  <c r="G182"/>
  <c r="G156"/>
  <c r="G126" i="21"/>
  <c r="G188"/>
  <c r="G140"/>
  <c r="G153"/>
  <c r="G166"/>
  <c r="G118"/>
  <c r="G143"/>
  <c r="G167"/>
  <c r="G123"/>
  <c r="G148" i="20"/>
  <c r="G161"/>
  <c r="G174"/>
  <c r="G126"/>
  <c r="G175"/>
  <c r="G168" i="21"/>
  <c r="G120"/>
  <c r="G181"/>
  <c r="G133"/>
  <c r="G146"/>
  <c r="G163"/>
  <c r="G176" i="20"/>
  <c r="G128"/>
  <c r="G189"/>
  <c r="G141"/>
  <c r="G154"/>
  <c r="G151"/>
  <c r="G127"/>
  <c r="G150"/>
  <c r="G124"/>
  <c r="G177" i="21"/>
  <c r="G167" i="20"/>
  <c r="G143"/>
  <c r="G166"/>
  <c r="G140"/>
  <c r="G171"/>
  <c r="G131"/>
  <c r="G137"/>
  <c r="G187" i="21"/>
  <c r="G190"/>
  <c r="G164"/>
  <c r="G13" i="20"/>
  <c r="G13" i="21"/>
  <c r="F63" i="2" l="1"/>
  <c r="F123"/>
  <c r="F82"/>
  <c r="F22"/>
  <c r="F83"/>
  <c r="F23"/>
  <c r="F24"/>
  <c r="F25"/>
  <c r="F62"/>
  <c r="F182"/>
  <c r="F276"/>
  <c r="F87"/>
  <c r="F86"/>
  <c r="F122"/>
  <c r="F85"/>
  <c r="F84"/>
  <c r="F88"/>
  <c r="F121"/>
  <c r="F115"/>
  <c r="F113"/>
  <c r="F105"/>
  <c r="F119"/>
  <c r="F98"/>
  <c r="F104"/>
  <c r="F109"/>
  <c r="F95"/>
  <c r="F91"/>
  <c r="F117"/>
  <c r="F93"/>
  <c r="F118"/>
  <c r="F100"/>
  <c r="F101"/>
  <c r="F92"/>
  <c r="F103"/>
  <c r="F94"/>
  <c r="F106"/>
  <c r="F97"/>
  <c r="F108"/>
  <c r="F90"/>
  <c r="F110"/>
  <c r="F107"/>
  <c r="F96"/>
  <c r="F114"/>
  <c r="F99"/>
  <c r="F89"/>
  <c r="F116"/>
  <c r="F111"/>
  <c r="F102"/>
  <c r="F120"/>
  <c r="F112"/>
  <c r="F28"/>
  <c r="F49"/>
  <c r="F47"/>
  <c r="F58"/>
  <c r="F38"/>
  <c r="F32"/>
  <c r="F59"/>
  <c r="F39"/>
  <c r="F60"/>
  <c r="F48"/>
  <c r="F55"/>
  <c r="F57"/>
  <c r="F46"/>
  <c r="F53"/>
  <c r="F52"/>
  <c r="F42"/>
  <c r="F31"/>
  <c r="F45"/>
  <c r="F51"/>
  <c r="F27"/>
  <c r="F29"/>
  <c r="F36"/>
  <c r="F54"/>
  <c r="F33"/>
  <c r="F56"/>
  <c r="F61"/>
  <c r="F50"/>
  <c r="F44"/>
  <c r="F43"/>
  <c r="F26"/>
  <c r="F41"/>
  <c r="F34"/>
  <c r="F30"/>
  <c r="F35"/>
  <c r="F37"/>
  <c r="F149"/>
  <c r="F141"/>
  <c r="F268"/>
  <c r="F264"/>
  <c r="F153"/>
  <c r="F257"/>
  <c r="F159"/>
  <c r="F177"/>
  <c r="F142"/>
  <c r="F165"/>
  <c r="F174"/>
  <c r="F179"/>
  <c r="F150"/>
  <c r="F265"/>
  <c r="F247"/>
  <c r="F81"/>
  <c r="F168"/>
  <c r="F252"/>
  <c r="F244"/>
  <c r="F170"/>
  <c r="F171"/>
  <c r="F259"/>
  <c r="F235"/>
  <c r="F172"/>
  <c r="F157"/>
  <c r="F163"/>
  <c r="F158"/>
  <c r="F21"/>
  <c r="F271"/>
  <c r="F266"/>
  <c r="F236"/>
  <c r="F251"/>
  <c r="F243"/>
  <c r="F253"/>
  <c r="F273"/>
  <c r="F365"/>
  <c r="F340"/>
  <c r="F335"/>
  <c r="F344"/>
  <c r="H28" i="24" s="1"/>
  <c r="F330" i="2"/>
  <c r="F366"/>
  <c r="H38" i="24" s="1"/>
  <c r="F363" i="2"/>
  <c r="F336"/>
  <c r="F333"/>
  <c r="F332"/>
  <c r="F345"/>
  <c r="H30" i="24" s="1"/>
  <c r="F334" i="2"/>
  <c r="F338"/>
  <c r="E17" i="22" s="1"/>
  <c r="F339" i="2"/>
  <c r="F343"/>
  <c r="H26" i="24" s="1"/>
  <c r="F362" i="2"/>
  <c r="F337"/>
  <c r="F331"/>
  <c r="F341"/>
  <c r="E19" i="22" s="1"/>
  <c r="F364" i="2"/>
  <c r="F342"/>
  <c r="F148"/>
  <c r="F241"/>
  <c r="F147"/>
  <c r="F242"/>
  <c r="F240"/>
  <c r="F146"/>
  <c r="F239"/>
  <c r="F237"/>
  <c r="F145"/>
  <c r="F143"/>
  <c r="F156"/>
  <c r="F299"/>
  <c r="F291"/>
  <c r="F192"/>
  <c r="F197"/>
  <c r="F205"/>
  <c r="F178"/>
  <c r="F275"/>
  <c r="F277"/>
  <c r="F213"/>
  <c r="F209"/>
  <c r="F167"/>
  <c r="F140"/>
  <c r="F269"/>
  <c r="F256"/>
  <c r="F302"/>
  <c r="F151"/>
  <c r="F283"/>
  <c r="F185"/>
  <c r="F260"/>
  <c r="F280"/>
  <c r="F180"/>
  <c r="F183"/>
  <c r="F199"/>
  <c r="F289"/>
  <c r="F211"/>
  <c r="F206"/>
  <c r="F297"/>
  <c r="F281"/>
  <c r="F166"/>
  <c r="F262"/>
  <c r="F184"/>
  <c r="F196"/>
  <c r="F296"/>
  <c r="F246"/>
  <c r="F189"/>
  <c r="F287"/>
  <c r="F278"/>
  <c r="F173"/>
  <c r="F361"/>
  <c r="F308"/>
  <c r="F301"/>
  <c r="F270"/>
  <c r="F312"/>
  <c r="F304"/>
  <c r="F212"/>
  <c r="F20"/>
  <c r="F198"/>
  <c r="F187"/>
  <c r="F200"/>
  <c r="F282"/>
  <c r="F292"/>
  <c r="F272"/>
  <c r="F164"/>
  <c r="F181"/>
  <c r="F250"/>
  <c r="F215"/>
  <c r="F249"/>
  <c r="F207"/>
  <c r="F193"/>
  <c r="F214"/>
  <c r="F202"/>
  <c r="F293"/>
  <c r="F238"/>
  <c r="F258"/>
  <c r="F306"/>
  <c r="F144"/>
  <c r="F310"/>
  <c r="F255"/>
  <c r="F305"/>
  <c r="F203"/>
  <c r="F298"/>
  <c r="F309"/>
  <c r="F155"/>
  <c r="F290"/>
  <c r="F295"/>
  <c r="F284"/>
  <c r="F204"/>
  <c r="F286"/>
  <c r="F210"/>
  <c r="F285"/>
  <c r="F294"/>
  <c r="F248"/>
  <c r="F267"/>
  <c r="F261"/>
  <c r="F161"/>
  <c r="F307"/>
  <c r="F190"/>
  <c r="F169"/>
  <c r="F245"/>
  <c r="F254"/>
  <c r="F263"/>
  <c r="F195"/>
  <c r="F201"/>
  <c r="F234"/>
  <c r="F329"/>
  <c r="F154"/>
  <c r="F217"/>
  <c r="F186"/>
  <c r="F274"/>
  <c r="F152"/>
  <c r="F191"/>
  <c r="F216"/>
  <c r="F160"/>
  <c r="F176"/>
  <c r="F279"/>
  <c r="F303"/>
  <c r="F194"/>
  <c r="F288"/>
  <c r="F162"/>
  <c r="F311"/>
  <c r="F188"/>
  <c r="F175"/>
  <c r="F208"/>
  <c r="F80"/>
  <c r="F300"/>
  <c r="G276"/>
  <c r="G182"/>
  <c r="G83"/>
  <c r="G62"/>
  <c r="G82"/>
  <c r="G24"/>
  <c r="G123"/>
  <c r="G22"/>
  <c r="G25"/>
  <c r="G23"/>
  <c r="G63"/>
  <c r="H24" i="24" l="1"/>
  <c r="F125" i="2"/>
  <c r="E16" i="22"/>
  <c r="E20"/>
  <c r="E18"/>
  <c r="E15"/>
  <c r="E62"/>
  <c r="E55"/>
  <c r="E64"/>
  <c r="E53"/>
  <c r="E58"/>
  <c r="E60"/>
  <c r="E51"/>
  <c r="E67"/>
  <c r="E57"/>
  <c r="E54"/>
  <c r="E70"/>
  <c r="E63"/>
  <c r="E52"/>
  <c r="E61"/>
  <c r="E68"/>
  <c r="E66"/>
  <c r="E65"/>
  <c r="E59"/>
  <c r="E56"/>
  <c r="E69"/>
  <c r="H63" i="2"/>
  <c r="H123"/>
  <c r="H24"/>
  <c r="H82"/>
  <c r="H25"/>
  <c r="H22"/>
  <c r="H62"/>
  <c r="H83"/>
  <c r="H23"/>
  <c r="H182"/>
  <c r="H276"/>
  <c r="E55" i="19"/>
  <c r="E57" i="20"/>
  <c r="E57" i="21"/>
  <c r="E75" i="22"/>
  <c r="E73"/>
  <c r="E74"/>
  <c r="E55" i="18"/>
  <c r="E13" i="22"/>
  <c r="E23" i="21"/>
  <c r="E56"/>
  <c r="E41"/>
  <c r="E45"/>
  <c r="E30"/>
  <c r="E55"/>
  <c r="E43"/>
  <c r="E38"/>
  <c r="E48"/>
  <c r="E46"/>
  <c r="E35"/>
  <c r="E24"/>
  <c r="E39"/>
  <c r="E40"/>
  <c r="E51"/>
  <c r="E54"/>
  <c r="E32"/>
  <c r="E42"/>
  <c r="E47"/>
  <c r="E28"/>
  <c r="E36"/>
  <c r="E26"/>
  <c r="E49"/>
  <c r="E53"/>
  <c r="E52"/>
  <c r="E37"/>
  <c r="E29"/>
  <c r="E50"/>
  <c r="E27"/>
  <c r="E34"/>
  <c r="E25"/>
  <c r="E44"/>
  <c r="E31"/>
  <c r="E59" i="20"/>
  <c r="E59" i="21"/>
  <c r="E58" i="20"/>
  <c r="E58" i="21"/>
  <c r="E46" i="19"/>
  <c r="E47" i="20"/>
  <c r="E41"/>
  <c r="E44" i="19"/>
  <c r="E45" i="20"/>
  <c r="E51" i="19"/>
  <c r="E55" i="20"/>
  <c r="E41" i="19"/>
  <c r="E42" i="20"/>
  <c r="E42" i="19"/>
  <c r="E43" i="20"/>
  <c r="E38" i="19"/>
  <c r="E38" i="20"/>
  <c r="E28" i="19"/>
  <c r="E28" i="20"/>
  <c r="E29" i="19"/>
  <c r="E29" i="20"/>
  <c r="E35" i="19"/>
  <c r="E35" i="20"/>
  <c r="E53" i="19"/>
  <c r="E24"/>
  <c r="E24" i="20"/>
  <c r="E39" i="19"/>
  <c r="E39" i="20"/>
  <c r="E40" i="19"/>
  <c r="E40" i="20"/>
  <c r="E51"/>
  <c r="E23" i="19"/>
  <c r="E23" i="20"/>
  <c r="E54"/>
  <c r="E32" i="19"/>
  <c r="E32" i="20"/>
  <c r="E37" i="19"/>
  <c r="E37" i="20"/>
  <c r="E30" i="19"/>
  <c r="E30" i="20"/>
  <c r="E45" i="19"/>
  <c r="E46" i="20"/>
  <c r="E49" i="19"/>
  <c r="E50" i="20"/>
  <c r="E48" i="19"/>
  <c r="E49" i="20"/>
  <c r="E53"/>
  <c r="E50" i="19"/>
  <c r="E52" i="20"/>
  <c r="E52" i="19"/>
  <c r="E56" i="20"/>
  <c r="E47" i="19"/>
  <c r="E48" i="20"/>
  <c r="E36" i="19"/>
  <c r="E36" i="20"/>
  <c r="E26" i="19"/>
  <c r="E26" i="20"/>
  <c r="E27" i="19"/>
  <c r="E27" i="20"/>
  <c r="E34" i="19"/>
  <c r="E34" i="20"/>
  <c r="E25" i="19"/>
  <c r="E25" i="20"/>
  <c r="E43" i="19"/>
  <c r="E44" i="20"/>
  <c r="E22" i="19"/>
  <c r="E22" i="20"/>
  <c r="E31" i="19"/>
  <c r="E31" i="20"/>
  <c r="E77" i="22"/>
  <c r="E80"/>
  <c r="E43" i="18"/>
  <c r="E22"/>
  <c r="E22" i="21"/>
  <c r="E31" i="18"/>
  <c r="E50"/>
  <c r="E23"/>
  <c r="E32"/>
  <c r="E53"/>
  <c r="E47"/>
  <c r="E36"/>
  <c r="E45"/>
  <c r="E26"/>
  <c r="E41"/>
  <c r="E44"/>
  <c r="E30"/>
  <c r="E15" i="20"/>
  <c r="E15" i="21"/>
  <c r="E15" i="18"/>
  <c r="E15" i="19"/>
  <c r="E14" i="21"/>
  <c r="E14" i="19"/>
  <c r="E14" i="20"/>
  <c r="E14" i="18"/>
  <c r="E38"/>
  <c r="E76" i="22"/>
  <c r="E117" i="21"/>
  <c r="E117" i="20"/>
  <c r="E20" i="19"/>
  <c r="E20" i="20"/>
  <c r="E20" i="18"/>
  <c r="E20" i="21"/>
  <c r="E21" i="19"/>
  <c r="E21" i="21"/>
  <c r="E21" i="18"/>
  <c r="E21" i="20"/>
  <c r="E19"/>
  <c r="E19" i="18"/>
  <c r="E19" i="21"/>
  <c r="E19" i="19"/>
  <c r="E18" i="21"/>
  <c r="E18" i="20"/>
  <c r="E18" i="18"/>
  <c r="E18" i="19"/>
  <c r="E16" i="20"/>
  <c r="E16" i="21"/>
  <c r="E16" i="18"/>
  <c r="E16" i="19"/>
  <c r="E37" i="18"/>
  <c r="E24"/>
  <c r="E39"/>
  <c r="E79" i="22"/>
  <c r="E78"/>
  <c r="E46" i="18"/>
  <c r="E81" i="22"/>
  <c r="E120"/>
  <c r="E91"/>
  <c r="E115" i="21"/>
  <c r="E191" i="22"/>
  <c r="E78" i="21"/>
  <c r="E68"/>
  <c r="E65" i="20"/>
  <c r="E105" i="22"/>
  <c r="E208"/>
  <c r="E197"/>
  <c r="E207"/>
  <c r="E111" i="21"/>
  <c r="E68" i="20"/>
  <c r="E77" i="21"/>
  <c r="E99" i="20"/>
  <c r="E152" i="22"/>
  <c r="E117"/>
  <c r="E113"/>
  <c r="E86"/>
  <c r="E66" i="21"/>
  <c r="E184" i="22"/>
  <c r="E98"/>
  <c r="E61" i="20"/>
  <c r="E113"/>
  <c r="E108" i="22"/>
  <c r="E95"/>
  <c r="E104" i="21"/>
  <c r="E80"/>
  <c r="E195" i="22"/>
  <c r="E161"/>
  <c r="E92"/>
  <c r="E89" i="21"/>
  <c r="E79"/>
  <c r="E183" i="22"/>
  <c r="E149"/>
  <c r="E73" i="20"/>
  <c r="E85" i="22"/>
  <c r="E88" i="20"/>
  <c r="E94" i="21"/>
  <c r="E132" i="22"/>
  <c r="E209"/>
  <c r="E110" i="20"/>
  <c r="E200" i="22"/>
  <c r="E158"/>
  <c r="E92" i="20"/>
  <c r="E124" i="22"/>
  <c r="E130"/>
  <c r="E87" i="21"/>
  <c r="E93" i="20"/>
  <c r="E211" i="22"/>
  <c r="E177"/>
  <c r="E114"/>
  <c r="E101" i="21"/>
  <c r="E109" i="20"/>
  <c r="E199" i="22"/>
  <c r="E165"/>
  <c r="E69" i="21"/>
  <c r="E69" i="20"/>
  <c r="E194" i="22"/>
  <c r="E92" i="21"/>
  <c r="E181" i="22"/>
  <c r="E145"/>
  <c r="E167"/>
  <c r="E107"/>
  <c r="E134"/>
  <c r="E125"/>
  <c r="E63" i="21"/>
  <c r="E75" i="20"/>
  <c r="E196" i="22"/>
  <c r="E115"/>
  <c r="E112" i="21"/>
  <c r="E187" i="22"/>
  <c r="E153"/>
  <c r="E80" i="20"/>
  <c r="E84" i="21"/>
  <c r="E111" i="22"/>
  <c r="E101"/>
  <c r="E75" i="21"/>
  <c r="E98" i="20"/>
  <c r="E103"/>
  <c r="E115"/>
  <c r="E107"/>
  <c r="E99" i="21"/>
  <c r="E141" i="22"/>
  <c r="E60" i="21"/>
  <c r="E110"/>
  <c r="E131" i="22"/>
  <c r="E98" i="21"/>
  <c r="E83"/>
  <c r="E206" i="22"/>
  <c r="E109"/>
  <c r="E88"/>
  <c r="E202"/>
  <c r="E135"/>
  <c r="E78" i="20"/>
  <c r="E106" i="22"/>
  <c r="E103"/>
  <c r="E71" i="20"/>
  <c r="E90" i="21"/>
  <c r="E139" i="22"/>
  <c r="E170"/>
  <c r="E72" i="20"/>
  <c r="E172" i="22"/>
  <c r="E110"/>
  <c r="E106" i="21"/>
  <c r="E112" i="20"/>
  <c r="E91"/>
  <c r="E112" i="22"/>
  <c r="E99"/>
  <c r="E91" i="21"/>
  <c r="E116" i="20"/>
  <c r="E85"/>
  <c r="E213" i="22"/>
  <c r="E182"/>
  <c r="E97"/>
  <c r="E140"/>
  <c r="E105" i="20"/>
  <c r="E166" i="22"/>
  <c r="E108" i="20"/>
  <c r="E89"/>
  <c r="E100"/>
  <c r="E155" i="22"/>
  <c r="E121"/>
  <c r="E79" i="20"/>
  <c r="E63"/>
  <c r="E188" i="22"/>
  <c r="E174"/>
  <c r="E81" i="21"/>
  <c r="E95" i="20"/>
  <c r="E66"/>
  <c r="E128" i="22"/>
  <c r="E146"/>
  <c r="E107" i="21"/>
  <c r="E83" i="20"/>
  <c r="E87"/>
  <c r="E116" i="22"/>
  <c r="E87"/>
  <c r="E178"/>
  <c r="E189"/>
  <c r="E74" i="21"/>
  <c r="E64" i="20"/>
  <c r="E151" i="22"/>
  <c r="E179"/>
  <c r="E72" i="21"/>
  <c r="E171" i="22"/>
  <c r="E137"/>
  <c r="E204"/>
  <c r="E111" i="20"/>
  <c r="E210" i="22"/>
  <c r="E106" i="20"/>
  <c r="E101"/>
  <c r="E104"/>
  <c r="E104" i="22"/>
  <c r="E198"/>
  <c r="E175"/>
  <c r="E64" i="21"/>
  <c r="E93"/>
  <c r="E162" i="22"/>
  <c r="E138"/>
  <c r="E119"/>
  <c r="E70" i="21"/>
  <c r="E83" i="22"/>
  <c r="E86" i="21"/>
  <c r="E62"/>
  <c r="E70" i="20"/>
  <c r="E154" i="22"/>
  <c r="E144"/>
  <c r="E133"/>
  <c r="E163"/>
  <c r="E212"/>
  <c r="E77" i="20"/>
  <c r="E96"/>
  <c r="E203" i="22"/>
  <c r="E169"/>
  <c r="E84"/>
  <c r="E100" i="21"/>
  <c r="E127" i="22"/>
  <c r="E122"/>
  <c r="E82" i="21"/>
  <c r="E114" i="20"/>
  <c r="E176" i="22"/>
  <c r="E126"/>
  <c r="E81" i="20"/>
  <c r="E86"/>
  <c r="E76" i="21"/>
  <c r="E164" i="22"/>
  <c r="E94"/>
  <c r="E85" i="21"/>
  <c r="E129" i="22"/>
  <c r="E71" i="21"/>
  <c r="E95"/>
  <c r="E108"/>
  <c r="E118" i="22"/>
  <c r="E185"/>
  <c r="E100"/>
  <c r="E116" i="21"/>
  <c r="E143" i="22"/>
  <c r="E186"/>
  <c r="E65" i="21"/>
  <c r="E67"/>
  <c r="E192" i="22"/>
  <c r="E190"/>
  <c r="E102" i="20"/>
  <c r="E97" i="21"/>
  <c r="E180" i="22"/>
  <c r="E142"/>
  <c r="E76" i="20"/>
  <c r="E159" i="22"/>
  <c r="E89"/>
  <c r="E105" i="21"/>
  <c r="E97" i="20"/>
  <c r="E113" i="21"/>
  <c r="E114"/>
  <c r="E201" i="22"/>
  <c r="E94" i="20"/>
  <c r="E103" i="21"/>
  <c r="E193" i="22"/>
  <c r="E84" i="20"/>
  <c r="E96" i="22"/>
  <c r="E82" i="20"/>
  <c r="E93" i="22"/>
  <c r="E168"/>
  <c r="E82"/>
  <c r="E74" i="20"/>
  <c r="E205" i="22"/>
  <c r="E150"/>
  <c r="E88" i="21"/>
  <c r="E73"/>
  <c r="E90" i="22"/>
  <c r="E148"/>
  <c r="E157"/>
  <c r="E96" i="21"/>
  <c r="E60" i="20"/>
  <c r="E90"/>
  <c r="E67"/>
  <c r="E136" i="22"/>
  <c r="E173"/>
  <c r="E147"/>
  <c r="E61" i="21"/>
  <c r="E109"/>
  <c r="E102" i="22"/>
  <c r="E102" i="21"/>
  <c r="E62" i="20"/>
  <c r="E123" i="22"/>
  <c r="E156"/>
  <c r="E160"/>
  <c r="E28" i="18"/>
  <c r="E13" i="20"/>
  <c r="E13" i="21"/>
  <c r="E13" i="19"/>
  <c r="E13" i="18"/>
  <c r="E40"/>
  <c r="E52"/>
  <c r="E48"/>
  <c r="E51"/>
  <c r="F219" i="2"/>
  <c r="E49" i="18"/>
  <c r="E27"/>
  <c r="E29"/>
  <c r="E34"/>
  <c r="E17" i="20"/>
  <c r="E17" i="19"/>
  <c r="E17" i="21"/>
  <c r="E17" i="18"/>
  <c r="E25"/>
  <c r="F314" i="2"/>
  <c r="E42" i="18"/>
  <c r="E35"/>
  <c r="B20" i="15"/>
  <c r="G55" i="2"/>
  <c r="G203"/>
  <c r="G153"/>
  <c r="G256"/>
  <c r="G305"/>
  <c r="G178"/>
  <c r="G171"/>
  <c r="G104"/>
  <c r="G165"/>
  <c r="G110"/>
  <c r="G119"/>
  <c r="G253"/>
  <c r="G59"/>
  <c r="G241"/>
  <c r="G281"/>
  <c r="G190"/>
  <c r="G192"/>
  <c r="G271"/>
  <c r="G99"/>
  <c r="G334"/>
  <c r="G243"/>
  <c r="G261"/>
  <c r="G98"/>
  <c r="G255"/>
  <c r="G86"/>
  <c r="G96"/>
  <c r="G365"/>
  <c r="G51"/>
  <c r="G197"/>
  <c r="G172"/>
  <c r="G93"/>
  <c r="G150"/>
  <c r="G89"/>
  <c r="G236"/>
  <c r="G188"/>
  <c r="G122"/>
  <c r="G211"/>
  <c r="G142"/>
  <c r="G252"/>
  <c r="G300"/>
  <c r="G45"/>
  <c r="G251"/>
  <c r="G30"/>
  <c r="G329"/>
  <c r="G292"/>
  <c r="G262"/>
  <c r="G294"/>
  <c r="G266"/>
  <c r="G217"/>
  <c r="G106"/>
  <c r="G120"/>
  <c r="G260"/>
  <c r="G34"/>
  <c r="G332"/>
  <c r="G152"/>
  <c r="G213"/>
  <c r="G339"/>
  <c r="G140"/>
  <c r="G43"/>
  <c r="G109"/>
  <c r="G299"/>
  <c r="G216"/>
  <c r="G297"/>
  <c r="G207"/>
  <c r="G160"/>
  <c r="G103"/>
  <c r="G166"/>
  <c r="G179"/>
  <c r="G117"/>
  <c r="G57"/>
  <c r="G306"/>
  <c r="G42"/>
  <c r="G33"/>
  <c r="G270"/>
  <c r="G58"/>
  <c r="G277"/>
  <c r="G285"/>
  <c r="G361"/>
  <c r="G149"/>
  <c r="G312"/>
  <c r="G164"/>
  <c r="G85"/>
  <c r="G183"/>
  <c r="G330"/>
  <c r="G175"/>
  <c r="G290"/>
  <c r="G143"/>
  <c r="G191"/>
  <c r="G41"/>
  <c r="G88"/>
  <c r="G269"/>
  <c r="G267"/>
  <c r="G115"/>
  <c r="G141"/>
  <c r="G246"/>
  <c r="G186"/>
  <c r="G157"/>
  <c r="G195"/>
  <c r="G31"/>
  <c r="G364"/>
  <c r="G87"/>
  <c r="G100"/>
  <c r="G180"/>
  <c r="G27"/>
  <c r="G247"/>
  <c r="G234"/>
  <c r="G37"/>
  <c r="G29"/>
  <c r="G118"/>
  <c r="G298"/>
  <c r="G184"/>
  <c r="G194"/>
  <c r="G112"/>
  <c r="G311"/>
  <c r="G275"/>
  <c r="G278"/>
  <c r="G363"/>
  <c r="G288"/>
  <c r="G84"/>
  <c r="G239"/>
  <c r="G265"/>
  <c r="G21"/>
  <c r="G95"/>
  <c r="G97"/>
  <c r="G26"/>
  <c r="G238"/>
  <c r="G264"/>
  <c r="G177"/>
  <c r="G92"/>
  <c r="G337"/>
  <c r="G237"/>
  <c r="G81"/>
  <c r="G90"/>
  <c r="G108"/>
  <c r="G296"/>
  <c r="G53"/>
  <c r="G344"/>
  <c r="G293"/>
  <c r="G280"/>
  <c r="G193"/>
  <c r="G204"/>
  <c r="G145"/>
  <c r="G205"/>
  <c r="G113"/>
  <c r="G308"/>
  <c r="G38"/>
  <c r="G301"/>
  <c r="G146"/>
  <c r="G245"/>
  <c r="G49"/>
  <c r="G102"/>
  <c r="G168"/>
  <c r="G254"/>
  <c r="G161"/>
  <c r="G282"/>
  <c r="G333"/>
  <c r="G307"/>
  <c r="G235"/>
  <c r="G121"/>
  <c r="G242"/>
  <c r="G144"/>
  <c r="G163"/>
  <c r="G340"/>
  <c r="G199"/>
  <c r="G342"/>
  <c r="G286"/>
  <c r="G105"/>
  <c r="G345"/>
  <c r="G162"/>
  <c r="G201"/>
  <c r="G263"/>
  <c r="G202"/>
  <c r="G341"/>
  <c r="G32"/>
  <c r="G52"/>
  <c r="G44"/>
  <c r="G50"/>
  <c r="G46"/>
  <c r="G114"/>
  <c r="G336"/>
  <c r="G214"/>
  <c r="G304"/>
  <c r="G189"/>
  <c r="G240"/>
  <c r="G158"/>
  <c r="G291"/>
  <c r="G338"/>
  <c r="G249"/>
  <c r="G198"/>
  <c r="G258"/>
  <c r="G289"/>
  <c r="G244"/>
  <c r="G287"/>
  <c r="G196"/>
  <c r="G343"/>
  <c r="G170"/>
  <c r="G91"/>
  <c r="G208"/>
  <c r="G39"/>
  <c r="G28"/>
  <c r="G335"/>
  <c r="G257"/>
  <c r="G366"/>
  <c r="G60"/>
  <c r="G210"/>
  <c r="G272"/>
  <c r="G167"/>
  <c r="G111"/>
  <c r="G295"/>
  <c r="G212"/>
  <c r="G94"/>
  <c r="G148"/>
  <c r="G47"/>
  <c r="G147"/>
  <c r="G185"/>
  <c r="G156"/>
  <c r="G209"/>
  <c r="G303"/>
  <c r="G309"/>
  <c r="G250"/>
  <c r="G215"/>
  <c r="G80"/>
  <c r="G284"/>
  <c r="G56"/>
  <c r="G200"/>
  <c r="G169"/>
  <c r="G302"/>
  <c r="G206"/>
  <c r="G187"/>
  <c r="G331"/>
  <c r="G35"/>
  <c r="G107"/>
  <c r="G362"/>
  <c r="G248"/>
  <c r="G36"/>
  <c r="G310"/>
  <c r="G61"/>
  <c r="G283"/>
  <c r="G274"/>
  <c r="G174"/>
  <c r="G154"/>
  <c r="G116"/>
  <c r="G273"/>
  <c r="G259"/>
  <c r="G268"/>
  <c r="G151"/>
  <c r="G159"/>
  <c r="G173"/>
  <c r="G155"/>
  <c r="G279"/>
  <c r="G181"/>
  <c r="G48"/>
  <c r="G176"/>
  <c r="G54"/>
  <c r="G101"/>
  <c r="F58" i="22" l="1"/>
  <c r="F60"/>
  <c r="F63"/>
  <c r="F67"/>
  <c r="F66"/>
  <c r="F53"/>
  <c r="F62"/>
  <c r="F64"/>
  <c r="F65"/>
  <c r="F59"/>
  <c r="F70"/>
  <c r="F57"/>
  <c r="F68"/>
  <c r="F52"/>
  <c r="F61"/>
  <c r="F69"/>
  <c r="F51"/>
  <c r="F54"/>
  <c r="F56"/>
  <c r="F55"/>
  <c r="H97" i="2"/>
  <c r="H365"/>
  <c r="F15" i="22"/>
  <c r="H332" i="2"/>
  <c r="H43"/>
  <c r="G36" i="20" s="1"/>
  <c r="H49" i="2"/>
  <c r="G43" i="20" s="1"/>
  <c r="H38" i="2"/>
  <c r="G31" i="20" s="1"/>
  <c r="H342" i="2"/>
  <c r="H88"/>
  <c r="H119"/>
  <c r="H115"/>
  <c r="H111"/>
  <c r="H95"/>
  <c r="H105"/>
  <c r="H47"/>
  <c r="G40" i="18" s="1"/>
  <c r="H94" i="2"/>
  <c r="H32"/>
  <c r="G25" i="18" s="1"/>
  <c r="H109" i="2"/>
  <c r="H31"/>
  <c r="G24" i="18" s="1"/>
  <c r="H46" i="2"/>
  <c r="G39" i="20" s="1"/>
  <c r="H50" i="2"/>
  <c r="G44" i="20" s="1"/>
  <c r="H52" i="2"/>
  <c r="G46" i="20" s="1"/>
  <c r="H55" i="2"/>
  <c r="G49" i="20" s="1"/>
  <c r="H87" i="2"/>
  <c r="H53"/>
  <c r="G47" i="20" s="1"/>
  <c r="H103" i="2"/>
  <c r="F18" i="22"/>
  <c r="H340" i="2"/>
  <c r="H93"/>
  <c r="H81"/>
  <c r="G54" i="20"/>
  <c r="H336" i="2"/>
  <c r="H339"/>
  <c r="H92"/>
  <c r="F16" i="22"/>
  <c r="H334" i="2"/>
  <c r="G16" i="22" s="1"/>
  <c r="H345" i="2"/>
  <c r="H338"/>
  <c r="F17" i="22"/>
  <c r="H42" i="2"/>
  <c r="G35" i="18" s="1"/>
  <c r="H102" i="2"/>
  <c r="H86"/>
  <c r="H33"/>
  <c r="G26" i="20" s="1"/>
  <c r="H91" i="2"/>
  <c r="H104"/>
  <c r="H364"/>
  <c r="H120"/>
  <c r="H37"/>
  <c r="G30" i="20" s="1"/>
  <c r="H330" i="2"/>
  <c r="H343"/>
  <c r="H121"/>
  <c r="H100"/>
  <c r="H84"/>
  <c r="H27"/>
  <c r="H54"/>
  <c r="G48" i="20" s="1"/>
  <c r="H85" i="2"/>
  <c r="H34"/>
  <c r="H362"/>
  <c r="H366"/>
  <c r="H107"/>
  <c r="H51"/>
  <c r="G45" i="20" s="1"/>
  <c r="H363" i="2"/>
  <c r="H41"/>
  <c r="G34" i="20" s="1"/>
  <c r="H59" i="2"/>
  <c r="G52" i="18" s="1"/>
  <c r="H39" i="2"/>
  <c r="G32" i="20" s="1"/>
  <c r="H106" i="2"/>
  <c r="H57"/>
  <c r="G51" i="20" s="1"/>
  <c r="H335" i="2"/>
  <c r="H101"/>
  <c r="H114"/>
  <c r="H112"/>
  <c r="H110"/>
  <c r="H117"/>
  <c r="G52" i="20" s="1"/>
  <c r="H28" i="2"/>
  <c r="H56"/>
  <c r="G50" i="20" s="1"/>
  <c r="H29" i="2"/>
  <c r="G22" i="20" s="1"/>
  <c r="H44" i="2"/>
  <c r="G37" i="20" s="1"/>
  <c r="H60" i="2"/>
  <c r="G57" i="20" s="1"/>
  <c r="F57" i="21"/>
  <c r="F57" i="20"/>
  <c r="H333" i="2"/>
  <c r="H337"/>
  <c r="H99"/>
  <c r="H26"/>
  <c r="H331"/>
  <c r="H48"/>
  <c r="G41" i="20" s="1"/>
  <c r="H89" i="2"/>
  <c r="H35"/>
  <c r="G28" i="18" s="1"/>
  <c r="H90" i="2"/>
  <c r="H344"/>
  <c r="F20" i="22"/>
  <c r="H116" i="2"/>
  <c r="H21"/>
  <c r="H36"/>
  <c r="G29" i="18" s="1"/>
  <c r="F54" i="19"/>
  <c r="F54" i="18"/>
  <c r="H61" i="2"/>
  <c r="G54" i="18" s="1"/>
  <c r="H30" i="2"/>
  <c r="G23" i="20" s="1"/>
  <c r="H361" i="2"/>
  <c r="H113"/>
  <c r="H118"/>
  <c r="F19" i="22"/>
  <c r="H341" i="2"/>
  <c r="H96"/>
  <c r="H58"/>
  <c r="G51" i="18" s="1"/>
  <c r="H98" i="2"/>
  <c r="H122"/>
  <c r="H45"/>
  <c r="G38" i="20" s="1"/>
  <c r="H108" i="2"/>
  <c r="H260"/>
  <c r="H244"/>
  <c r="H277"/>
  <c r="H249"/>
  <c r="H273"/>
  <c r="H248"/>
  <c r="H247"/>
  <c r="H254"/>
  <c r="H252"/>
  <c r="H262"/>
  <c r="H239"/>
  <c r="H258"/>
  <c r="H266"/>
  <c r="H261"/>
  <c r="H259"/>
  <c r="H253"/>
  <c r="H242"/>
  <c r="H255"/>
  <c r="H263"/>
  <c r="H250"/>
  <c r="H245"/>
  <c r="H241"/>
  <c r="H243"/>
  <c r="H265"/>
  <c r="H237"/>
  <c r="H264"/>
  <c r="H251"/>
  <c r="H274"/>
  <c r="H236"/>
  <c r="H270"/>
  <c r="H246"/>
  <c r="H272"/>
  <c r="H256"/>
  <c r="H269"/>
  <c r="H267"/>
  <c r="H238"/>
  <c r="H275"/>
  <c r="H271"/>
  <c r="H278"/>
  <c r="H268"/>
  <c r="H257"/>
  <c r="H240"/>
  <c r="H235"/>
  <c r="H169"/>
  <c r="H178"/>
  <c r="H158"/>
  <c r="H170"/>
  <c r="H150"/>
  <c r="H168"/>
  <c r="H142"/>
  <c r="H151"/>
  <c r="H175"/>
  <c r="H148"/>
  <c r="H180"/>
  <c r="H153"/>
  <c r="H171"/>
  <c r="H161"/>
  <c r="H154"/>
  <c r="H152"/>
  <c r="H159"/>
  <c r="H156"/>
  <c r="H166"/>
  <c r="H184"/>
  <c r="H146"/>
  <c r="H176"/>
  <c r="H162"/>
  <c r="H149"/>
  <c r="H147"/>
  <c r="H163"/>
  <c r="H164"/>
  <c r="H173"/>
  <c r="H165"/>
  <c r="H177"/>
  <c r="H167"/>
  <c r="H160"/>
  <c r="H145"/>
  <c r="H143"/>
  <c r="H181"/>
  <c r="H179"/>
  <c r="H172"/>
  <c r="H183"/>
  <c r="H144"/>
  <c r="H174"/>
  <c r="H155"/>
  <c r="H157"/>
  <c r="H141"/>
  <c r="H316"/>
  <c r="H317" s="1"/>
  <c r="G127"/>
  <c r="F17" i="24"/>
  <c r="J17" s="1"/>
  <c r="H221" i="2"/>
  <c r="H222" s="1"/>
  <c r="H223" s="1"/>
  <c r="F74" i="22"/>
  <c r="F73"/>
  <c r="F75"/>
  <c r="F55" i="19"/>
  <c r="F55" i="18"/>
  <c r="F43" i="20"/>
  <c r="F42" i="18"/>
  <c r="F47" i="20"/>
  <c r="F29" i="18"/>
  <c r="F35" i="20"/>
  <c r="F35" i="18"/>
  <c r="F34" i="20"/>
  <c r="F34" i="18"/>
  <c r="F37" i="20"/>
  <c r="F52" i="18"/>
  <c r="F52" i="19"/>
  <c r="F49" i="20"/>
  <c r="F28" i="18"/>
  <c r="F40" i="20"/>
  <c r="F40" i="18"/>
  <c r="F24"/>
  <c r="F25"/>
  <c r="F51"/>
  <c r="F51" i="19"/>
  <c r="F55" i="21"/>
  <c r="F39" i="20"/>
  <c r="F50"/>
  <c r="F49" i="18"/>
  <c r="G35" i="20"/>
  <c r="F52"/>
  <c r="F30"/>
  <c r="F32"/>
  <c r="F23"/>
  <c r="F48"/>
  <c r="F31"/>
  <c r="F38"/>
  <c r="F44"/>
  <c r="F45"/>
  <c r="F36"/>
  <c r="F41"/>
  <c r="F54"/>
  <c r="F46"/>
  <c r="F26"/>
  <c r="F51"/>
  <c r="F22"/>
  <c r="F29" i="19"/>
  <c r="F29" i="21"/>
  <c r="F35" i="19"/>
  <c r="F35" i="21"/>
  <c r="F34" i="19"/>
  <c r="F34" i="21"/>
  <c r="F24" i="19"/>
  <c r="F24" i="21"/>
  <c r="F25" i="19"/>
  <c r="F25" i="21"/>
  <c r="F28" i="19"/>
  <c r="F28" i="21"/>
  <c r="F42" i="19"/>
  <c r="F43" i="21"/>
  <c r="F49" i="19"/>
  <c r="F50" i="21"/>
  <c r="F40" i="19"/>
  <c r="F40" i="21"/>
  <c r="F53"/>
  <c r="F48" i="18"/>
  <c r="F48" i="19"/>
  <c r="F49" i="21"/>
  <c r="F46" i="19"/>
  <c r="F46" i="18"/>
  <c r="F47" i="21"/>
  <c r="F39" i="18"/>
  <c r="F39" i="21"/>
  <c r="F39" i="19"/>
  <c r="F37" i="18"/>
  <c r="F37" i="19"/>
  <c r="F37" i="21"/>
  <c r="F27" i="18"/>
  <c r="F27" i="19"/>
  <c r="F27" i="21"/>
  <c r="F41" i="19"/>
  <c r="F42" i="21"/>
  <c r="F17" i="18"/>
  <c r="F17" i="19"/>
  <c r="F17" i="20"/>
  <c r="F17" i="21"/>
  <c r="F13" i="22"/>
  <c r="H210" i="2"/>
  <c r="H186"/>
  <c r="H292"/>
  <c r="H193"/>
  <c r="H284"/>
  <c r="F18" i="21"/>
  <c r="F18" i="19"/>
  <c r="F18" i="18"/>
  <c r="F18" i="20"/>
  <c r="H281" i="2"/>
  <c r="H192"/>
  <c r="F31" i="18"/>
  <c r="F31" i="21"/>
  <c r="F31" i="19"/>
  <c r="H205" i="2"/>
  <c r="F80" i="22"/>
  <c r="F209"/>
  <c r="F90"/>
  <c r="F192"/>
  <c r="F121"/>
  <c r="F173"/>
  <c r="F195"/>
  <c r="F153"/>
  <c r="F113" i="21"/>
  <c r="F79" i="20"/>
  <c r="F191" i="22"/>
  <c r="F103"/>
  <c r="F67" i="20"/>
  <c r="F115" i="21"/>
  <c r="F114" i="22"/>
  <c r="F207"/>
  <c r="F64" i="20"/>
  <c r="F114"/>
  <c r="F116" i="21"/>
  <c r="F150" i="22"/>
  <c r="F63" i="20"/>
  <c r="F157" i="22"/>
  <c r="F98"/>
  <c r="F58" i="20"/>
  <c r="F110" i="21"/>
  <c r="F102"/>
  <c r="F202" i="22"/>
  <c r="F61" i="21"/>
  <c r="F93" i="22"/>
  <c r="F59" i="20"/>
  <c r="F75"/>
  <c r="F159" i="22"/>
  <c r="F107" i="21"/>
  <c r="F127" i="22"/>
  <c r="F108"/>
  <c r="F73" i="20"/>
  <c r="F96"/>
  <c r="F104"/>
  <c r="F78" i="21"/>
  <c r="F108" i="20"/>
  <c r="F112" i="22"/>
  <c r="F139"/>
  <c r="F169"/>
  <c r="F75" i="21"/>
  <c r="F88"/>
  <c r="F193" i="22"/>
  <c r="F62" i="20"/>
  <c r="F88" i="22"/>
  <c r="F134"/>
  <c r="F135"/>
  <c r="F99"/>
  <c r="F126"/>
  <c r="F208"/>
  <c r="F131"/>
  <c r="F66" i="21"/>
  <c r="F93"/>
  <c r="F92" i="20"/>
  <c r="F161" i="22"/>
  <c r="F187"/>
  <c r="F70" i="21"/>
  <c r="F167" i="22"/>
  <c r="F66" i="20"/>
  <c r="F84"/>
  <c r="F147" i="22"/>
  <c r="F96" i="21"/>
  <c r="F97"/>
  <c r="F71"/>
  <c r="F78" i="20"/>
  <c r="F205" i="22"/>
  <c r="F154"/>
  <c r="F87" i="20"/>
  <c r="F95" i="21"/>
  <c r="F68"/>
  <c r="F170" i="22"/>
  <c r="F103" i="20"/>
  <c r="F111"/>
  <c r="F81"/>
  <c r="F82"/>
  <c r="F77" i="21"/>
  <c r="F183" i="22"/>
  <c r="F166"/>
  <c r="F203"/>
  <c r="F97"/>
  <c r="F101"/>
  <c r="F211"/>
  <c r="F95"/>
  <c r="F94" i="21"/>
  <c r="F115" i="22"/>
  <c r="F98" i="20"/>
  <c r="F77"/>
  <c r="F106"/>
  <c r="F148" i="22"/>
  <c r="F176"/>
  <c r="F65" i="21"/>
  <c r="F76" i="20"/>
  <c r="F111" i="21"/>
  <c r="F83"/>
  <c r="F73"/>
  <c r="F129" i="22"/>
  <c r="F141"/>
  <c r="F88" i="20"/>
  <c r="F200" i="22"/>
  <c r="F112" i="21"/>
  <c r="F116" i="20"/>
  <c r="F89" i="22"/>
  <c r="F132"/>
  <c r="F87" i="21"/>
  <c r="F100" i="22"/>
  <c r="F95" i="20"/>
  <c r="F74"/>
  <c r="F151" i="22"/>
  <c r="F142"/>
  <c r="F108" i="21"/>
  <c r="F83" i="20"/>
  <c r="F198" i="22"/>
  <c r="F156"/>
  <c r="F81" i="21"/>
  <c r="F190" i="22"/>
  <c r="F188"/>
  <c r="F102"/>
  <c r="F80" i="20"/>
  <c r="F103" i="21"/>
  <c r="F92" i="22"/>
  <c r="F155"/>
  <c r="F109"/>
  <c r="F149"/>
  <c r="F110" i="20"/>
  <c r="F74" i="21"/>
  <c r="F101"/>
  <c r="F114"/>
  <c r="F165" i="22"/>
  <c r="F60" i="20"/>
  <c r="F105" i="22"/>
  <c r="F181"/>
  <c r="F107"/>
  <c r="F58" i="21"/>
  <c r="F112" i="20"/>
  <c r="F85" i="21"/>
  <c r="F184" i="22"/>
  <c r="F59" i="21"/>
  <c r="F61" i="20"/>
  <c r="F99"/>
  <c r="F82" i="21"/>
  <c r="F109" i="20"/>
  <c r="F128" i="22"/>
  <c r="F178"/>
  <c r="F204"/>
  <c r="F116"/>
  <c r="F86"/>
  <c r="F111"/>
  <c r="F96"/>
  <c r="F64" i="21"/>
  <c r="F125" i="22"/>
  <c r="F136"/>
  <c r="F196"/>
  <c r="F105" i="20"/>
  <c r="F100"/>
  <c r="F146" i="22"/>
  <c r="F199"/>
  <c r="F210"/>
  <c r="F91" i="21"/>
  <c r="F89" i="20"/>
  <c r="F71"/>
  <c r="F206" i="22"/>
  <c r="F201"/>
  <c r="F163"/>
  <c r="F185"/>
  <c r="F94"/>
  <c r="F194"/>
  <c r="F212"/>
  <c r="F177"/>
  <c r="F140"/>
  <c r="F99" i="21"/>
  <c r="F106" i="22"/>
  <c r="F91" i="20"/>
  <c r="F90" i="21"/>
  <c r="F164" i="22"/>
  <c r="F69" i="20"/>
  <c r="F90"/>
  <c r="F81" i="22"/>
  <c r="F104"/>
  <c r="F138"/>
  <c r="F82"/>
  <c r="F171"/>
  <c r="F72" i="21"/>
  <c r="F197" i="22"/>
  <c r="F100" i="21"/>
  <c r="F93" i="20"/>
  <c r="F106" i="21"/>
  <c r="F105"/>
  <c r="F72" i="20"/>
  <c r="F168" i="22"/>
  <c r="F137"/>
  <c r="F158"/>
  <c r="F92" i="21"/>
  <c r="F67"/>
  <c r="F130" i="22"/>
  <c r="F83"/>
  <c r="F172"/>
  <c r="F101" i="20"/>
  <c r="F68"/>
  <c r="F60" i="21"/>
  <c r="F65" i="20"/>
  <c r="F107"/>
  <c r="F186" i="22"/>
  <c r="F122"/>
  <c r="F180"/>
  <c r="F79" i="21"/>
  <c r="F162" i="22"/>
  <c r="F89" i="21"/>
  <c r="F86" i="20"/>
  <c r="F119" i="22"/>
  <c r="F115" i="20"/>
  <c r="F174" i="22"/>
  <c r="F69" i="21"/>
  <c r="F118" i="22"/>
  <c r="F145"/>
  <c r="F143"/>
  <c r="F91"/>
  <c r="F113"/>
  <c r="F104" i="21"/>
  <c r="F124" i="22"/>
  <c r="F85"/>
  <c r="F56" i="21"/>
  <c r="F94" i="20"/>
  <c r="F144" i="22"/>
  <c r="F98" i="21"/>
  <c r="F70" i="20"/>
  <c r="F84" i="22"/>
  <c r="F182"/>
  <c r="F152"/>
  <c r="F213"/>
  <c r="F76" i="21"/>
  <c r="F87" i="22"/>
  <c r="F179"/>
  <c r="F97" i="20"/>
  <c r="F80" i="21"/>
  <c r="F84"/>
  <c r="F86"/>
  <c r="F175" i="22"/>
  <c r="F102" i="20"/>
  <c r="F189" i="22"/>
  <c r="F117"/>
  <c r="F63" i="21"/>
  <c r="F62"/>
  <c r="F120" i="22"/>
  <c r="F113" i="20"/>
  <c r="F123" i="22"/>
  <c r="F160"/>
  <c r="F85" i="20"/>
  <c r="F133" i="22"/>
  <c r="F109" i="21"/>
  <c r="F110" i="22"/>
  <c r="F45" i="18"/>
  <c r="F45" i="19"/>
  <c r="F46" i="21"/>
  <c r="H198" i="2"/>
  <c r="H305"/>
  <c r="H291"/>
  <c r="H307"/>
  <c r="H290"/>
  <c r="H202"/>
  <c r="H308"/>
  <c r="F79" i="22"/>
  <c r="F78"/>
  <c r="H295" i="2"/>
  <c r="F53" i="19"/>
  <c r="F53" i="18"/>
  <c r="H207" i="2"/>
  <c r="H283"/>
  <c r="H216"/>
  <c r="H296"/>
  <c r="H194"/>
  <c r="H211"/>
  <c r="H195"/>
  <c r="H191"/>
  <c r="H286"/>
  <c r="F47" i="19"/>
  <c r="F48" i="21"/>
  <c r="F47" i="18"/>
  <c r="F76" i="22"/>
  <c r="F117" i="20"/>
  <c r="F117" i="21"/>
  <c r="F16" i="19"/>
  <c r="F16" i="18"/>
  <c r="F16" i="21"/>
  <c r="F16" i="20"/>
  <c r="F38" i="21"/>
  <c r="F38" i="19"/>
  <c r="F38" i="18"/>
  <c r="H287" i="2"/>
  <c r="F77" i="22"/>
  <c r="H217" i="2"/>
  <c r="H215"/>
  <c r="H289"/>
  <c r="H188"/>
  <c r="H311"/>
  <c r="H293"/>
  <c r="H206"/>
  <c r="H312"/>
  <c r="H302"/>
  <c r="H197"/>
  <c r="H212"/>
  <c r="H282"/>
  <c r="H201"/>
  <c r="H285"/>
  <c r="H213"/>
  <c r="H199"/>
  <c r="H200"/>
  <c r="H190"/>
  <c r="H297"/>
  <c r="H208"/>
  <c r="H279"/>
  <c r="H301"/>
  <c r="H280"/>
  <c r="H306"/>
  <c r="H288"/>
  <c r="H234"/>
  <c r="H203"/>
  <c r="H298"/>
  <c r="H185"/>
  <c r="H187"/>
  <c r="H294"/>
  <c r="H204"/>
  <c r="H189"/>
  <c r="H300"/>
  <c r="H303"/>
  <c r="H214"/>
  <c r="H209"/>
  <c r="H310"/>
  <c r="H304"/>
  <c r="H299"/>
  <c r="H309"/>
  <c r="H196"/>
  <c r="G55" i="19"/>
  <c r="F41" i="18"/>
  <c r="F41" i="21"/>
  <c r="F30"/>
  <c r="F30" i="19"/>
  <c r="F30" i="18"/>
  <c r="F43"/>
  <c r="F43" i="19"/>
  <c r="F44" i="21"/>
  <c r="F21" i="18"/>
  <c r="F21" i="20"/>
  <c r="F21" i="21"/>
  <c r="F21" i="19"/>
  <c r="F44"/>
  <c r="F45" i="21"/>
  <c r="F44" i="18"/>
  <c r="F54" i="21"/>
  <c r="F32" i="19"/>
  <c r="F32" i="21"/>
  <c r="F32" i="18"/>
  <c r="F23"/>
  <c r="F23" i="19"/>
  <c r="F23" i="21"/>
  <c r="F36"/>
  <c r="F36" i="19"/>
  <c r="F36" i="18"/>
  <c r="F15" i="19"/>
  <c r="F15" i="21"/>
  <c r="F15" i="20"/>
  <c r="F15" i="18"/>
  <c r="F50" i="19"/>
  <c r="F52" i="21"/>
  <c r="F19" i="20"/>
  <c r="F19" i="18"/>
  <c r="F19" i="19"/>
  <c r="F19" i="21"/>
  <c r="F22" i="18"/>
  <c r="F22" i="21"/>
  <c r="F22" i="19"/>
  <c r="F26" i="18"/>
  <c r="F26" i="19"/>
  <c r="F26" i="21"/>
  <c r="F51"/>
  <c r="F50" i="18"/>
  <c r="F20" i="19"/>
  <c r="F20" i="21"/>
  <c r="F20" i="20"/>
  <c r="F20" i="18"/>
  <c r="H140" i="2"/>
  <c r="H80"/>
  <c r="F14" i="21"/>
  <c r="F14" i="19"/>
  <c r="F14" i="18"/>
  <c r="F14" i="20"/>
  <c r="E371" i="2"/>
  <c r="B371" s="1"/>
  <c r="F44" i="24"/>
  <c r="E128" i="2"/>
  <c r="B128" s="1"/>
  <c r="E68"/>
  <c r="H329"/>
  <c r="G19" i="22" l="1"/>
  <c r="G20"/>
  <c r="H125" i="2"/>
  <c r="G18" i="22"/>
  <c r="G17"/>
  <c r="G15"/>
  <c r="G62"/>
  <c r="G66"/>
  <c r="G54"/>
  <c r="G67"/>
  <c r="G60"/>
  <c r="G61"/>
  <c r="G64"/>
  <c r="G56"/>
  <c r="G58"/>
  <c r="G51"/>
  <c r="G68"/>
  <c r="G69"/>
  <c r="G65"/>
  <c r="G63"/>
  <c r="G55"/>
  <c r="G53"/>
  <c r="G70"/>
  <c r="G59"/>
  <c r="G52"/>
  <c r="G57"/>
  <c r="G57" i="21"/>
  <c r="G54" i="19"/>
  <c r="H318" i="2"/>
  <c r="H319" s="1"/>
  <c r="H224"/>
  <c r="H225" s="1"/>
  <c r="G74" i="22"/>
  <c r="G73"/>
  <c r="G75"/>
  <c r="G55" i="18"/>
  <c r="G128" i="2"/>
  <c r="G52" i="19"/>
  <c r="G40" i="20"/>
  <c r="G34" i="18"/>
  <c r="G42"/>
  <c r="G49"/>
  <c r="G28" i="19"/>
  <c r="G28" i="21"/>
  <c r="G49" i="19"/>
  <c r="G50" i="21"/>
  <c r="G25" i="19"/>
  <c r="G25" i="21"/>
  <c r="G40" i="19"/>
  <c r="G40" i="21"/>
  <c r="G35" i="19"/>
  <c r="G35" i="21"/>
  <c r="G29" i="19"/>
  <c r="G29" i="21"/>
  <c r="G42" i="19"/>
  <c r="G43" i="21"/>
  <c r="G24" i="19"/>
  <c r="G24" i="21"/>
  <c r="G34" i="19"/>
  <c r="G34" i="21"/>
  <c r="G51" i="19"/>
  <c r="G55" i="21"/>
  <c r="G53"/>
  <c r="G48" i="18"/>
  <c r="G48" i="19"/>
  <c r="G49" i="21"/>
  <c r="G46" i="19"/>
  <c r="G46" i="18"/>
  <c r="G47" i="21"/>
  <c r="G39" i="18"/>
  <c r="G39" i="21"/>
  <c r="G39" i="19"/>
  <c r="G37" i="18"/>
  <c r="G37" i="19"/>
  <c r="G37" i="21"/>
  <c r="G27" i="19"/>
  <c r="G27" i="18"/>
  <c r="G27" i="21"/>
  <c r="G41" i="19"/>
  <c r="G42" i="21"/>
  <c r="G17" i="18"/>
  <c r="G17" i="19"/>
  <c r="G17" i="20"/>
  <c r="G17" i="21"/>
  <c r="H219" i="2"/>
  <c r="G26" i="21"/>
  <c r="G26" i="18"/>
  <c r="G26" i="19"/>
  <c r="G19" i="18"/>
  <c r="G19" i="21"/>
  <c r="G19" i="19"/>
  <c r="G19" i="20"/>
  <c r="G52" i="21"/>
  <c r="G50" i="19"/>
  <c r="G32"/>
  <c r="G32" i="21"/>
  <c r="G32" i="18"/>
  <c r="G30"/>
  <c r="G30" i="21"/>
  <c r="G30" i="19"/>
  <c r="G38"/>
  <c r="G38" i="21"/>
  <c r="G38" i="18"/>
  <c r="G22" i="21"/>
  <c r="G22" i="19"/>
  <c r="G22" i="18"/>
  <c r="G47"/>
  <c r="G48" i="21"/>
  <c r="G47" i="19"/>
  <c r="G53"/>
  <c r="G53" i="18"/>
  <c r="G147" i="22"/>
  <c r="G111" i="20"/>
  <c r="G135" i="22"/>
  <c r="G154"/>
  <c r="G96" i="21"/>
  <c r="G103" i="20"/>
  <c r="G164" i="22"/>
  <c r="G209"/>
  <c r="G158"/>
  <c r="G91" i="21"/>
  <c r="G127" i="22"/>
  <c r="G94" i="20"/>
  <c r="G93" i="21"/>
  <c r="G203" i="22"/>
  <c r="G192"/>
  <c r="G101" i="21"/>
  <c r="G69" i="20"/>
  <c r="G72" i="21"/>
  <c r="G157" i="22"/>
  <c r="G195"/>
  <c r="G113"/>
  <c r="G81" i="21"/>
  <c r="G166" i="22"/>
  <c r="G109" i="21"/>
  <c r="G173" i="22"/>
  <c r="G126"/>
  <c r="G125"/>
  <c r="G122"/>
  <c r="G101"/>
  <c r="G200"/>
  <c r="G155"/>
  <c r="G88"/>
  <c r="G85" i="21"/>
  <c r="G74"/>
  <c r="G99" i="20"/>
  <c r="G108" i="21"/>
  <c r="G137" i="22"/>
  <c r="G87" i="21"/>
  <c r="G185" i="22"/>
  <c r="G81"/>
  <c r="G93" i="20"/>
  <c r="G145" i="22"/>
  <c r="G80" i="21"/>
  <c r="G59" i="20"/>
  <c r="G102" i="22"/>
  <c r="G83" i="20"/>
  <c r="G58"/>
  <c r="G105"/>
  <c r="G94" i="21"/>
  <c r="G112"/>
  <c r="G115" i="20"/>
  <c r="G182" i="22"/>
  <c r="G179"/>
  <c r="G96" i="20"/>
  <c r="G64"/>
  <c r="G117" i="22"/>
  <c r="G161"/>
  <c r="G120"/>
  <c r="G60" i="20"/>
  <c r="G97"/>
  <c r="G114"/>
  <c r="G61" i="21"/>
  <c r="G109" i="22"/>
  <c r="G198"/>
  <c r="G201"/>
  <c r="G123"/>
  <c r="G196"/>
  <c r="G88" i="21"/>
  <c r="G84"/>
  <c r="G105" i="22"/>
  <c r="G141"/>
  <c r="G143"/>
  <c r="G150"/>
  <c r="G202"/>
  <c r="G56" i="21"/>
  <c r="G72" i="20"/>
  <c r="G153" i="22"/>
  <c r="G79" i="20"/>
  <c r="G189" i="22"/>
  <c r="G78" i="20"/>
  <c r="G75" i="21"/>
  <c r="G63" i="20"/>
  <c r="G99" i="22"/>
  <c r="G187"/>
  <c r="G86"/>
  <c r="G148"/>
  <c r="G160"/>
  <c r="G208"/>
  <c r="G68" i="21"/>
  <c r="G89" i="22"/>
  <c r="G71" i="20"/>
  <c r="G73"/>
  <c r="G92"/>
  <c r="G59" i="21"/>
  <c r="G119" i="22"/>
  <c r="G98" i="21"/>
  <c r="G73"/>
  <c r="G104" i="20"/>
  <c r="G63" i="21"/>
  <c r="G65"/>
  <c r="G124" i="22"/>
  <c r="G131"/>
  <c r="G84" i="20"/>
  <c r="G212" i="22"/>
  <c r="G175"/>
  <c r="G69" i="21"/>
  <c r="G168" i="22"/>
  <c r="G111" i="21"/>
  <c r="G186" i="22"/>
  <c r="G89" i="20"/>
  <c r="G162" i="22"/>
  <c r="G139"/>
  <c r="G103" i="21"/>
  <c r="G95" i="22"/>
  <c r="G83" i="21"/>
  <c r="G152" i="22"/>
  <c r="G75" i="20"/>
  <c r="G184" i="22"/>
  <c r="G118"/>
  <c r="G114"/>
  <c r="G70" i="20"/>
  <c r="G60" i="21"/>
  <c r="G100" i="20"/>
  <c r="G78" i="21"/>
  <c r="G86" i="20"/>
  <c r="G210" i="22"/>
  <c r="G110" i="21"/>
  <c r="G66" i="20"/>
  <c r="G180" i="22"/>
  <c r="G99" i="21"/>
  <c r="G106" i="22"/>
  <c r="G94"/>
  <c r="G110" i="20"/>
  <c r="G61"/>
  <c r="G96" i="22"/>
  <c r="G115" i="21"/>
  <c r="G191" i="22"/>
  <c r="G197"/>
  <c r="G95" i="21"/>
  <c r="G105"/>
  <c r="G62" i="20"/>
  <c r="G171" i="22"/>
  <c r="G77" i="20"/>
  <c r="G68"/>
  <c r="G178" i="22"/>
  <c r="G102" i="21"/>
  <c r="G58"/>
  <c r="G82"/>
  <c r="G90"/>
  <c r="G100"/>
  <c r="G85" i="20"/>
  <c r="G87" i="22"/>
  <c r="G71" i="21"/>
  <c r="G146" i="22"/>
  <c r="G98" i="20"/>
  <c r="G108"/>
  <c r="G206" i="22"/>
  <c r="G130"/>
  <c r="G205"/>
  <c r="G107"/>
  <c r="G82" i="20"/>
  <c r="G100" i="22"/>
  <c r="G113" i="21"/>
  <c r="G102" i="20"/>
  <c r="G107"/>
  <c r="G114" i="21"/>
  <c r="G103" i="22"/>
  <c r="G128"/>
  <c r="G112"/>
  <c r="G91" i="20"/>
  <c r="G213" i="22"/>
  <c r="G92" i="21"/>
  <c r="G204" i="22"/>
  <c r="G98"/>
  <c r="G167"/>
  <c r="G70" i="21"/>
  <c r="G97"/>
  <c r="G190" i="22"/>
  <c r="G67" i="21"/>
  <c r="G113" i="20"/>
  <c r="G104" i="22"/>
  <c r="G176"/>
  <c r="G85"/>
  <c r="G136"/>
  <c r="G64" i="21"/>
  <c r="G149" i="22"/>
  <c r="G106" i="20"/>
  <c r="G140" i="22"/>
  <c r="G133"/>
  <c r="G95" i="20"/>
  <c r="G82" i="22"/>
  <c r="G76" i="21"/>
  <c r="G177" i="22"/>
  <c r="G181"/>
  <c r="G111"/>
  <c r="G92"/>
  <c r="G87" i="20"/>
  <c r="G151" i="22"/>
  <c r="G76" i="20"/>
  <c r="G81"/>
  <c r="G129" i="22"/>
  <c r="G163"/>
  <c r="G138"/>
  <c r="G193"/>
  <c r="G112" i="20"/>
  <c r="G66" i="21"/>
  <c r="G110" i="22"/>
  <c r="G194"/>
  <c r="G142"/>
  <c r="G159"/>
  <c r="G156"/>
  <c r="G116" i="20"/>
  <c r="G134" i="22"/>
  <c r="G89" i="21"/>
  <c r="G65" i="20"/>
  <c r="G116" i="22"/>
  <c r="G97"/>
  <c r="G84"/>
  <c r="G199"/>
  <c r="G77" i="21"/>
  <c r="G93" i="22"/>
  <c r="G83"/>
  <c r="G165"/>
  <c r="G170"/>
  <c r="G67" i="20"/>
  <c r="G144" i="22"/>
  <c r="G104" i="21"/>
  <c r="G79"/>
  <c r="G106"/>
  <c r="G132" i="22"/>
  <c r="G109" i="20"/>
  <c r="G108" i="22"/>
  <c r="G90" i="20"/>
  <c r="G74"/>
  <c r="G90" i="22"/>
  <c r="G116" i="21"/>
  <c r="G91" i="22"/>
  <c r="G107" i="21"/>
  <c r="G172" i="22"/>
  <c r="G169"/>
  <c r="G121"/>
  <c r="G88" i="20"/>
  <c r="G207" i="22"/>
  <c r="G211"/>
  <c r="G86" i="21"/>
  <c r="G80" i="20"/>
  <c r="G183" i="22"/>
  <c r="G62" i="21"/>
  <c r="G188" i="22"/>
  <c r="G101" i="20"/>
  <c r="G174" i="22"/>
  <c r="G115"/>
  <c r="H314" i="2"/>
  <c r="G43" i="19"/>
  <c r="G43" i="18"/>
  <c r="G44" i="21"/>
  <c r="G77" i="22"/>
  <c r="G13"/>
  <c r="G20" i="19"/>
  <c r="G20" i="21"/>
  <c r="G20" i="18"/>
  <c r="G20" i="20"/>
  <c r="G36" i="21"/>
  <c r="G36" i="19"/>
  <c r="G36" i="18"/>
  <c r="G44" i="19"/>
  <c r="G44" i="18"/>
  <c r="G45" i="21"/>
  <c r="G21" i="18"/>
  <c r="G21" i="20"/>
  <c r="G21" i="19"/>
  <c r="G21" i="21"/>
  <c r="G80" i="22"/>
  <c r="G18" i="19"/>
  <c r="G18" i="20"/>
  <c r="G18" i="18"/>
  <c r="G18" i="21"/>
  <c r="B68" i="2"/>
  <c r="G14" i="20"/>
  <c r="G14" i="19"/>
  <c r="G14" i="21"/>
  <c r="G14" i="18"/>
  <c r="G51" i="21"/>
  <c r="G50" i="18"/>
  <c r="G15" i="20"/>
  <c r="G15" i="19"/>
  <c r="G15" i="21"/>
  <c r="G15" i="18"/>
  <c r="G23" i="19"/>
  <c r="G23" i="18"/>
  <c r="G23" i="21"/>
  <c r="G54"/>
  <c r="G41" i="18"/>
  <c r="G41" i="21"/>
  <c r="G16" i="19"/>
  <c r="G16" i="21"/>
  <c r="G16" i="20"/>
  <c r="G16" i="18"/>
  <c r="G117" i="20"/>
  <c r="G76" i="22"/>
  <c r="G117" i="21"/>
  <c r="G78" i="22"/>
  <c r="G79"/>
  <c r="G46" i="21"/>
  <c r="G45" i="18"/>
  <c r="G45" i="19"/>
  <c r="G31"/>
  <c r="G31" i="18"/>
  <c r="G31" i="21"/>
  <c r="H323" i="2" l="1"/>
  <c r="H324"/>
  <c r="H320"/>
  <c r="H321"/>
  <c r="H229"/>
  <c r="H228"/>
  <c r="H226"/>
  <c r="G129"/>
  <c r="G130" s="1"/>
  <c r="H135"/>
  <c r="H134"/>
  <c r="G131" l="1"/>
  <c r="G132"/>
  <c r="B50" i="9" l="1"/>
  <c r="B28"/>
  <c r="B39"/>
  <c r="G27" i="20" l="1"/>
  <c r="G28"/>
  <c r="F25"/>
  <c r="G24"/>
  <c r="F24"/>
  <c r="F28"/>
  <c r="G29"/>
  <c r="G25"/>
  <c r="F29"/>
  <c r="F27"/>
  <c r="G42"/>
  <c r="F42"/>
  <c r="G53"/>
  <c r="F53"/>
  <c r="G56"/>
  <c r="F55"/>
  <c r="G55"/>
  <c r="F56"/>
  <c r="E54" i="19"/>
  <c r="E54" i="18"/>
  <c r="F40" i="2"/>
  <c r="F65" s="1"/>
  <c r="G40"/>
  <c r="E33" i="18" l="1"/>
  <c r="F16" i="24"/>
  <c r="J16" s="1"/>
  <c r="J19" s="1"/>
  <c r="E33" i="20"/>
  <c r="E33" i="21"/>
  <c r="E33" i="19"/>
  <c r="F33" i="20"/>
  <c r="F33" i="21"/>
  <c r="H40" i="2"/>
  <c r="H65" s="1"/>
  <c r="F33" i="19"/>
  <c r="F33" i="18"/>
  <c r="J42" i="24" l="1"/>
  <c r="J44" s="1"/>
  <c r="G67" i="2"/>
  <c r="G68" s="1"/>
  <c r="G69" s="1"/>
  <c r="G70" s="1"/>
  <c r="G71" s="1"/>
  <c r="G33" i="18"/>
  <c r="G33" i="20"/>
  <c r="G33" i="19"/>
  <c r="G33" i="21"/>
  <c r="J45" i="24" l="1"/>
  <c r="J47" s="1"/>
  <c r="G72" i="2"/>
  <c r="H75"/>
  <c r="H74"/>
  <c r="J48" i="24" l="1"/>
  <c r="J52" s="1"/>
  <c r="J51" l="1"/>
  <c r="J62" s="1"/>
  <c r="E14" i="22"/>
  <c r="F14" l="1"/>
  <c r="G14"/>
  <c r="F352" i="2" l="1"/>
  <c r="F347"/>
  <c r="F354"/>
  <c r="F357"/>
  <c r="F351"/>
  <c r="F353"/>
  <c r="F348"/>
  <c r="F346"/>
  <c r="F349"/>
  <c r="F358"/>
  <c r="F356"/>
  <c r="F355"/>
  <c r="F350"/>
  <c r="G350"/>
  <c r="G358"/>
  <c r="G351"/>
  <c r="G349"/>
  <c r="G347"/>
  <c r="G357"/>
  <c r="G354"/>
  <c r="G356"/>
  <c r="G346"/>
  <c r="G353"/>
  <c r="G355"/>
  <c r="G352"/>
  <c r="G348"/>
  <c r="H34" i="24" l="1"/>
  <c r="H32"/>
  <c r="E71" i="22"/>
  <c r="E72"/>
  <c r="F72"/>
  <c r="F71"/>
  <c r="H352" i="2"/>
  <c r="F24" i="22"/>
  <c r="H347" i="2"/>
  <c r="H350"/>
  <c r="F23" i="22"/>
  <c r="H356" i="2"/>
  <c r="H346"/>
  <c r="F21" i="22"/>
  <c r="H354" i="2"/>
  <c r="F25" i="22"/>
  <c r="H355" i="2"/>
  <c r="F26" i="22"/>
  <c r="H358" i="2"/>
  <c r="H357"/>
  <c r="H349"/>
  <c r="G71" i="22"/>
  <c r="H351" i="2"/>
  <c r="H348"/>
  <c r="F22" i="22"/>
  <c r="G72"/>
  <c r="H353" i="2"/>
  <c r="E24" i="22"/>
  <c r="E23"/>
  <c r="E21"/>
  <c r="E25"/>
  <c r="E26"/>
  <c r="E22"/>
  <c r="G26" l="1"/>
  <c r="G22"/>
  <c r="G21"/>
  <c r="G25"/>
  <c r="G24"/>
  <c r="G23"/>
  <c r="F360" i="2" l="1"/>
  <c r="F359"/>
  <c r="G360"/>
  <c r="G359"/>
  <c r="H36" i="24" l="1"/>
  <c r="H360" i="2"/>
  <c r="H359"/>
  <c r="F368"/>
  <c r="G370" s="1"/>
  <c r="G371" s="1"/>
  <c r="G372" s="1"/>
  <c r="G373" s="1"/>
  <c r="G374" s="1"/>
  <c r="H40" i="24" l="1"/>
  <c r="H42" s="1"/>
  <c r="H44" s="1"/>
  <c r="H45" s="1"/>
  <c r="H47" s="1"/>
  <c r="H48" s="1"/>
  <c r="H368" i="2"/>
  <c r="H377" s="1"/>
  <c r="H379" s="1"/>
  <c r="I123" s="1"/>
  <c r="G375"/>
  <c r="H55" i="24" l="1"/>
  <c r="H54"/>
  <c r="B6"/>
  <c r="I63" i="2"/>
  <c r="I276"/>
  <c r="I182"/>
  <c r="I310"/>
  <c r="I38"/>
  <c r="I82"/>
  <c r="I266"/>
  <c r="I159"/>
  <c r="I29"/>
  <c r="I56"/>
  <c r="I300"/>
  <c r="I48"/>
  <c r="I345"/>
  <c r="I239"/>
  <c r="I116"/>
  <c r="I268"/>
  <c r="I247"/>
  <c r="I312"/>
  <c r="I92"/>
  <c r="I270"/>
  <c r="I89"/>
  <c r="I267"/>
  <c r="I83"/>
  <c r="I207"/>
  <c r="I148"/>
  <c r="I101"/>
  <c r="I45"/>
  <c r="I331"/>
  <c r="I30"/>
  <c r="I214"/>
  <c r="I169"/>
  <c r="I366"/>
  <c r="I184"/>
  <c r="I97"/>
  <c r="I296"/>
  <c r="I188"/>
  <c r="I164"/>
  <c r="I166"/>
  <c r="I194"/>
  <c r="I96"/>
  <c r="I355"/>
  <c r="I287"/>
  <c r="I190"/>
  <c r="B11" i="24"/>
  <c r="I163" i="2"/>
  <c r="I259"/>
  <c r="I157"/>
  <c r="I150"/>
  <c r="I55"/>
  <c r="I241"/>
  <c r="I285"/>
  <c r="I36"/>
  <c r="I189"/>
  <c r="I115"/>
  <c r="I102"/>
  <c r="I271"/>
  <c r="I203"/>
  <c r="I100"/>
  <c r="I143"/>
  <c r="I87"/>
  <c r="I84"/>
  <c r="I35"/>
  <c r="I278"/>
  <c r="I299"/>
  <c r="I357"/>
  <c r="I356"/>
  <c r="I106"/>
  <c r="I81"/>
  <c r="I24"/>
  <c r="I277"/>
  <c r="I153"/>
  <c r="I341"/>
  <c r="I197"/>
  <c r="I350"/>
  <c r="I234"/>
  <c r="I172"/>
  <c r="I335"/>
  <c r="I358"/>
  <c r="I243"/>
  <c r="I291"/>
  <c r="I117"/>
  <c r="I244"/>
  <c r="I161"/>
  <c r="B1" i="25"/>
  <c r="I288" i="2"/>
  <c r="I329"/>
  <c r="I54"/>
  <c r="I32"/>
  <c r="I209"/>
  <c r="I200"/>
  <c r="I298"/>
  <c r="I293"/>
  <c r="I253"/>
  <c r="I251"/>
  <c r="I104"/>
  <c r="I185"/>
  <c r="I141"/>
  <c r="I111"/>
  <c r="I216"/>
  <c r="I160"/>
  <c r="I283"/>
  <c r="E103" i="9"/>
  <c r="E104" s="1"/>
  <c r="I211" i="2"/>
  <c r="I281"/>
  <c r="I23"/>
  <c r="I242"/>
  <c r="I212"/>
  <c r="I359"/>
  <c r="I155"/>
  <c r="I238"/>
  <c r="I147"/>
  <c r="I156"/>
  <c r="I302"/>
  <c r="I119"/>
  <c r="I34"/>
  <c r="I330"/>
  <c r="I53"/>
  <c r="I109"/>
  <c r="I352"/>
  <c r="I280"/>
  <c r="I85"/>
  <c r="I256"/>
  <c r="I260"/>
  <c r="I362"/>
  <c r="I340"/>
  <c r="I168"/>
  <c r="I183"/>
  <c r="I269"/>
  <c r="I254"/>
  <c r="I152"/>
  <c r="I39"/>
  <c r="I263"/>
  <c r="I295"/>
  <c r="I93"/>
  <c r="I202"/>
  <c r="I52"/>
  <c r="I208"/>
  <c r="I180"/>
  <c r="I273"/>
  <c r="I179"/>
  <c r="I173"/>
  <c r="I333"/>
  <c r="I279"/>
  <c r="I193"/>
  <c r="I33"/>
  <c r="I57"/>
  <c r="I46"/>
  <c r="I162"/>
  <c r="I186"/>
  <c r="I25"/>
  <c r="I178"/>
  <c r="I307"/>
  <c r="I149"/>
  <c r="I353"/>
  <c r="I289"/>
  <c r="I308"/>
  <c r="I145"/>
  <c r="I264"/>
  <c r="I339"/>
  <c r="I171"/>
  <c r="I334"/>
  <c r="I21"/>
  <c r="I44"/>
  <c r="I114"/>
  <c r="I187"/>
  <c r="I286"/>
  <c r="I103"/>
  <c r="I342"/>
  <c r="I40"/>
  <c r="I144"/>
  <c r="I195"/>
  <c r="I262"/>
  <c r="I167"/>
  <c r="I60"/>
  <c r="I344"/>
  <c r="I158"/>
  <c r="I91"/>
  <c r="I88"/>
  <c r="I108"/>
  <c r="I98"/>
  <c r="I301"/>
  <c r="I246"/>
  <c r="I50"/>
  <c r="I265"/>
  <c r="I336"/>
  <c r="I205"/>
  <c r="I51"/>
  <c r="I27"/>
  <c r="I31"/>
  <c r="I240"/>
  <c r="I348"/>
  <c r="I346"/>
  <c r="I354"/>
  <c r="I140"/>
  <c r="I351"/>
  <c r="I349"/>
  <c r="I22"/>
  <c r="I80"/>
  <c r="I176"/>
  <c r="I290"/>
  <c r="I181"/>
  <c r="I196"/>
  <c r="I199"/>
  <c r="I257"/>
  <c r="I94"/>
  <c r="I361"/>
  <c r="I215"/>
  <c r="I213"/>
  <c r="I249"/>
  <c r="I154"/>
  <c r="I261"/>
  <c r="I292"/>
  <c r="I343"/>
  <c r="I165"/>
  <c r="I255"/>
  <c r="I121"/>
  <c r="I311"/>
  <c r="I309"/>
  <c r="I204"/>
  <c r="I275"/>
  <c r="I217"/>
  <c r="I42"/>
  <c r="I122"/>
  <c r="I26"/>
  <c r="I192"/>
  <c r="I99"/>
  <c r="I272"/>
  <c r="I245"/>
  <c r="I59"/>
  <c r="I120"/>
  <c r="I191"/>
  <c r="I303"/>
  <c r="I174"/>
  <c r="I364"/>
  <c r="I90"/>
  <c r="I347"/>
  <c r="I107"/>
  <c r="I258"/>
  <c r="C11"/>
  <c r="I41"/>
  <c r="I237"/>
  <c r="I363"/>
  <c r="I236"/>
  <c r="I175"/>
  <c r="I86"/>
  <c r="I337"/>
  <c r="I365"/>
  <c r="I338"/>
  <c r="I282"/>
  <c r="I62"/>
  <c r="I284"/>
  <c r="I112"/>
  <c r="I43"/>
  <c r="I118"/>
  <c r="I248"/>
  <c r="I235"/>
  <c r="I95"/>
  <c r="I105"/>
  <c r="I274"/>
  <c r="I58"/>
  <c r="I206"/>
  <c r="I297"/>
  <c r="I198"/>
  <c r="I170"/>
  <c r="I146"/>
  <c r="I142"/>
  <c r="I306"/>
  <c r="I47"/>
  <c r="I28"/>
  <c r="I49"/>
  <c r="I294"/>
  <c r="I250"/>
  <c r="I61"/>
  <c r="I177"/>
  <c r="I20"/>
  <c r="I113"/>
  <c r="I110"/>
  <c r="I305"/>
  <c r="I210"/>
  <c r="I151"/>
  <c r="I304"/>
  <c r="I252"/>
  <c r="I201"/>
  <c r="I332"/>
  <c r="I37"/>
  <c r="I360"/>
  <c r="H59" i="24" l="1"/>
  <c r="I65" i="2"/>
  <c r="I125"/>
  <c r="C6"/>
  <c r="I368"/>
  <c r="I314"/>
  <c r="I219"/>
  <c r="B2" i="25"/>
  <c r="J21"/>
  <c r="K5"/>
  <c r="J65" i="24" l="1"/>
  <c r="I379" i="2"/>
  <c r="J23" i="25"/>
  <c r="I17"/>
  <c r="I10"/>
  <c r="I20"/>
  <c r="I9"/>
  <c r="I13"/>
  <c r="I7"/>
  <c r="I12"/>
  <c r="I14"/>
  <c r="I18"/>
  <c r="I8"/>
  <c r="J10" l="1"/>
  <c r="J9"/>
  <c r="J8"/>
  <c r="J18"/>
  <c r="J19"/>
  <c r="J20"/>
  <c r="J13"/>
  <c r="J14"/>
  <c r="J15"/>
  <c r="I11"/>
  <c r="J11" s="1"/>
  <c r="J7"/>
  <c r="I16"/>
  <c r="J16" s="1"/>
  <c r="J12"/>
  <c r="J17"/>
  <c r="A3" l="1"/>
  <c r="A67" i="24" l="1"/>
  <c r="A381" i="2"/>
  <c r="D58" i="9" s="1"/>
  <c r="C3964" i="6" l="1"/>
  <c r="C4014"/>
  <c r="C2064"/>
  <c r="C2264"/>
  <c r="C2414"/>
  <c r="C2464"/>
  <c r="C2614"/>
  <c r="C2664"/>
  <c r="C2864"/>
  <c r="C3064"/>
  <c r="C3764"/>
  <c r="C3814"/>
  <c r="C2014"/>
  <c r="C2214"/>
  <c r="C2714"/>
  <c r="C2914"/>
  <c r="C3114"/>
  <c r="C3264"/>
  <c r="C3314"/>
  <c r="C3414"/>
  <c r="C3464"/>
  <c r="C3614"/>
  <c r="C3664"/>
  <c r="C3864"/>
  <c r="C2164"/>
  <c r="C2314"/>
  <c r="C2514"/>
  <c r="C2564"/>
  <c r="C2964"/>
  <c r="C3164"/>
  <c r="C3514"/>
  <c r="C3714"/>
  <c r="C2114"/>
  <c r="C2364"/>
  <c r="C2764"/>
  <c r="C2814"/>
  <c r="C3014"/>
  <c r="C3214"/>
  <c r="C3564"/>
  <c r="C1556"/>
  <c r="C1764"/>
  <c r="C1864"/>
  <c r="C1506"/>
  <c r="C1714"/>
  <c r="C1456"/>
  <c r="C1664"/>
  <c r="C1606"/>
  <c r="C1814"/>
  <c r="C906"/>
  <c r="C1106"/>
  <c r="C1306"/>
  <c r="C856"/>
  <c r="C1056"/>
  <c r="C1256"/>
  <c r="C1356"/>
  <c r="C806"/>
  <c r="C1006"/>
  <c r="C1206"/>
  <c r="C756"/>
  <c r="C956"/>
  <c r="C1156"/>
  <c r="C656"/>
  <c r="C706"/>
  <c r="C556"/>
  <c r="C606"/>
  <c r="C456"/>
  <c r="C506"/>
  <c r="C356"/>
  <c r="C406"/>
  <c r="C256"/>
  <c r="C306"/>
  <c r="C156"/>
  <c r="C206"/>
  <c r="C56"/>
  <c r="C106"/>
  <c r="B76" i="9"/>
  <c r="B75"/>
  <c r="B94"/>
  <c r="D91"/>
  <c r="B83"/>
  <c r="B96"/>
  <c r="D96"/>
  <c r="B78"/>
  <c r="B84"/>
  <c r="B85"/>
  <c r="B79"/>
  <c r="B95"/>
  <c r="D94"/>
  <c r="B80"/>
  <c r="B93"/>
  <c r="B90"/>
  <c r="B74"/>
  <c r="B73"/>
  <c r="B92"/>
  <c r="D92"/>
  <c r="B89"/>
  <c r="D95"/>
  <c r="B82"/>
  <c r="B86"/>
  <c r="B88"/>
  <c r="B91"/>
  <c r="B81"/>
  <c r="D93"/>
  <c r="B87"/>
  <c r="B77"/>
  <c r="F49" i="22"/>
  <c r="G49"/>
  <c r="F50"/>
  <c r="E50"/>
  <c r="G50"/>
  <c r="E49"/>
  <c r="E38"/>
  <c r="E37"/>
  <c r="F37"/>
  <c r="F38"/>
  <c r="G38"/>
  <c r="G37"/>
  <c r="F40"/>
  <c r="E40"/>
  <c r="E39"/>
  <c r="F39"/>
  <c r="G39"/>
  <c r="G40"/>
  <c r="F27"/>
  <c r="F42"/>
  <c r="E27"/>
  <c r="E42"/>
  <c r="E28"/>
  <c r="F28"/>
  <c r="G27"/>
  <c r="G28"/>
  <c r="G42"/>
  <c r="F41"/>
  <c r="E41"/>
  <c r="F29"/>
  <c r="G41"/>
  <c r="E29"/>
  <c r="E36"/>
  <c r="F36"/>
  <c r="G36"/>
  <c r="G29"/>
  <c r="E44"/>
  <c r="G43"/>
  <c r="G48"/>
  <c r="G45"/>
  <c r="E47"/>
  <c r="E46"/>
  <c r="F43"/>
  <c r="F45"/>
  <c r="F48"/>
  <c r="F46"/>
  <c r="E43"/>
  <c r="G47"/>
  <c r="F47"/>
  <c r="G46"/>
  <c r="E45"/>
  <c r="E48"/>
  <c r="G44"/>
  <c r="F44"/>
  <c r="E30"/>
  <c r="G30"/>
  <c r="F35"/>
  <c r="F32"/>
  <c r="G32"/>
  <c r="E35"/>
  <c r="G31"/>
  <c r="G34"/>
  <c r="E32"/>
  <c r="G33"/>
  <c r="G35"/>
  <c r="F30"/>
  <c r="F34"/>
  <c r="E34"/>
  <c r="E33"/>
  <c r="E31"/>
  <c r="F31"/>
  <c r="F33"/>
  <c r="D83" i="9"/>
  <c r="D86"/>
  <c r="D88"/>
  <c r="D84"/>
  <c r="D87"/>
  <c r="D85"/>
  <c r="D89"/>
  <c r="D90"/>
  <c r="E56" i="19"/>
  <c r="F56"/>
  <c r="F56" i="18"/>
  <c r="G56" i="19"/>
  <c r="G56" i="18"/>
  <c r="E56"/>
  <c r="G7" i="6"/>
  <c r="B49"/>
  <c r="C6"/>
  <c r="B67" i="9"/>
  <c r="B68"/>
  <c r="B70"/>
  <c r="B69"/>
  <c r="B71"/>
  <c r="D63"/>
  <c r="D62"/>
  <c r="D68"/>
  <c r="D78"/>
  <c r="D81"/>
  <c r="D82"/>
  <c r="D61"/>
  <c r="D80"/>
  <c r="D77"/>
  <c r="D74"/>
  <c r="D79"/>
  <c r="D66"/>
  <c r="D76"/>
  <c r="D64"/>
  <c r="D71"/>
  <c r="D70"/>
  <c r="D67"/>
  <c r="D69"/>
  <c r="D21"/>
  <c r="D14"/>
  <c r="D48"/>
  <c r="D15"/>
  <c r="D35"/>
  <c r="D54"/>
  <c r="D60"/>
  <c r="D19"/>
  <c r="D42"/>
  <c r="D50"/>
  <c r="D44"/>
  <c r="D49"/>
  <c r="D53"/>
  <c r="D26"/>
  <c r="D65"/>
  <c r="D51"/>
  <c r="D24"/>
  <c r="D32"/>
  <c r="D36"/>
  <c r="D39"/>
  <c r="D41"/>
  <c r="D34"/>
  <c r="D16"/>
  <c r="D38"/>
  <c r="D43"/>
  <c r="D59"/>
  <c r="D47"/>
  <c r="D56"/>
  <c r="D45"/>
  <c r="D46"/>
  <c r="D25"/>
  <c r="D13"/>
  <c r="D18"/>
  <c r="D31"/>
  <c r="D55"/>
  <c r="D75"/>
  <c r="D27"/>
  <c r="D33"/>
  <c r="D40"/>
  <c r="D23"/>
  <c r="D30"/>
  <c r="D17"/>
  <c r="D72"/>
  <c r="D20"/>
  <c r="D22"/>
  <c r="D52"/>
  <c r="D29"/>
  <c r="D37"/>
  <c r="D57"/>
  <c r="D73"/>
  <c r="D28"/>
  <c r="D98" l="1"/>
  <c r="T100"/>
  <c r="T103" s="1"/>
  <c r="S100"/>
  <c r="S103" s="1"/>
  <c r="W100"/>
  <c r="W103" s="1"/>
  <c r="R100"/>
  <c r="R103" s="1"/>
  <c r="V100"/>
  <c r="V103" s="1"/>
  <c r="U100"/>
  <c r="U103" s="1"/>
  <c r="G100"/>
  <c r="G103" s="1"/>
  <c r="N100"/>
  <c r="N103" s="1"/>
  <c r="I100"/>
  <c r="I103" s="1"/>
  <c r="Q100"/>
  <c r="Q103" s="1"/>
  <c r="K100"/>
  <c r="K103" s="1"/>
  <c r="F100"/>
  <c r="L100"/>
  <c r="L103" s="1"/>
  <c r="P100"/>
  <c r="P103" s="1"/>
  <c r="H100"/>
  <c r="H103" s="1"/>
  <c r="O100"/>
  <c r="O103" s="1"/>
  <c r="J100"/>
  <c r="J103" s="1"/>
  <c r="M100"/>
  <c r="M103" s="1"/>
  <c r="F101" l="1"/>
  <c r="Y100"/>
  <c r="F103"/>
  <c r="Y103" s="1"/>
  <c r="G101" l="1"/>
  <c r="H101" s="1"/>
  <c r="I101" s="1"/>
  <c r="J101" s="1"/>
  <c r="K101" s="1"/>
  <c r="L101" s="1"/>
  <c r="M101" s="1"/>
  <c r="N101" s="1"/>
  <c r="O101" s="1"/>
  <c r="P101" s="1"/>
  <c r="Q101" s="1"/>
  <c r="R101" s="1"/>
  <c r="S101" s="1"/>
  <c r="T101" s="1"/>
  <c r="U101" s="1"/>
  <c r="V101" s="1"/>
  <c r="W101" s="1"/>
  <c r="F104"/>
  <c r="Y101" l="1"/>
  <c r="G104"/>
  <c r="H104" s="1"/>
  <c r="I104" s="1"/>
  <c r="J104" s="1"/>
  <c r="K104" s="1"/>
  <c r="L104" s="1"/>
  <c r="M104" s="1"/>
  <c r="N104" s="1"/>
  <c r="O104" s="1"/>
  <c r="P104" s="1"/>
  <c r="Q104" s="1"/>
  <c r="R104" s="1"/>
  <c r="S104" s="1"/>
  <c r="T104" s="1"/>
  <c r="U104" s="1"/>
  <c r="V104" s="1"/>
  <c r="W104" s="1"/>
  <c r="Y104" l="1"/>
</calcChain>
</file>

<file path=xl/comments1.xml><?xml version="1.0" encoding="utf-8"?>
<comments xmlns="http://schemas.openxmlformats.org/spreadsheetml/2006/main">
  <authors>
    <author>Gustavo</author>
  </authors>
  <commentList>
    <comment ref="E9" authorId="0">
      <text>
        <r>
          <rPr>
            <sz val="9"/>
            <color indexed="81"/>
            <rFont val="Tahoma"/>
            <family val="2"/>
          </rPr>
          <t xml:space="preserve">Se recomienda no cambiar esta fórmula para que la compatibilidad de los insumos sea más fácil de trabajar.
</t>
        </r>
      </text>
    </comment>
    <comment ref="E15" authorId="0">
      <text>
        <r>
          <rPr>
            <sz val="9"/>
            <color indexed="81"/>
            <rFont val="Tahoma"/>
            <family val="2"/>
          </rPr>
          <t>En caso de agregar filas tener en cuenta copiar la fórmula a la fila agregada</t>
        </r>
      </text>
    </comment>
  </commentList>
</comments>
</file>

<file path=xl/sharedStrings.xml><?xml version="1.0" encoding="utf-8"?>
<sst xmlns="http://schemas.openxmlformats.org/spreadsheetml/2006/main" count="4735" uniqueCount="1515">
  <si>
    <t>DESIGNACION</t>
  </si>
  <si>
    <t>UN.</t>
  </si>
  <si>
    <t>CANT.</t>
  </si>
  <si>
    <t xml:space="preserve"> </t>
  </si>
  <si>
    <t/>
  </si>
  <si>
    <t>gl</t>
  </si>
  <si>
    <t>m3</t>
  </si>
  <si>
    <t>m2</t>
  </si>
  <si>
    <t>REVESTIMIENTOS</t>
  </si>
  <si>
    <t xml:space="preserve">COMITENTE : </t>
  </si>
  <si>
    <t>OBRA :</t>
  </si>
  <si>
    <t xml:space="preserve">EMPRESA CONSTRUCTORA:  </t>
  </si>
  <si>
    <t>SUB TOTAL ( 4 )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</si>
  <si>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</si>
  <si>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</si>
  <si>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</si>
  <si>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</si>
  <si>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</si>
  <si>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</si>
  <si>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</si>
  <si>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</si>
  <si>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</si>
  <si>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</si>
  <si>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</si>
  <si>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</si>
  <si>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</si>
  <si>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</si>
  <si>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</si>
  <si>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</si>
  <si>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</si>
  <si>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</si>
  <si>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</si>
  <si>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</si>
  <si>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</si>
  <si>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</si>
  <si>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</si>
  <si>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</si>
  <si>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</si>
  <si>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</si>
  <si>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</si>
  <si>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</si>
  <si>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</si>
  <si>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</si>
  <si>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</si>
  <si>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</si>
  <si>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</si>
  <si>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</si>
  <si>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</si>
  <si>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</si>
  <si>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</si>
  <si>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</si>
  <si>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</si>
  <si>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</si>
  <si>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</si>
  <si>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</si>
  <si>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</si>
  <si>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</si>
  <si>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</si>
  <si>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</si>
  <si>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</si>
  <si>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</si>
  <si>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</si>
  <si>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</si>
  <si>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</si>
  <si>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</si>
  <si>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</si>
  <si>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</si>
  <si>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</si>
  <si>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</si>
  <si>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</si>
  <si>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</si>
  <si>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</si>
  <si>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</si>
  <si>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</si>
  <si>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</si>
  <si>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</si>
  <si>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</si>
  <si>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</si>
  <si>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</si>
  <si>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</si>
  <si>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</si>
  <si>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</si>
  <si>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</si>
  <si>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</si>
  <si>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</si>
  <si>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</si>
  <si>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</si>
  <si>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</si>
  <si>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</si>
  <si>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</si>
  <si>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</si>
  <si>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</si>
  <si>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</si>
  <si>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</si>
  <si>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</si>
  <si>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</si>
  <si>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</si>
  <si>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</si>
  <si>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</si>
  <si>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</si>
  <si>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</si>
  <si>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</si>
  <si>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</si>
  <si>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</si>
  <si>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</si>
  <si>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</si>
  <si>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</si>
  <si>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</si>
  <si>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</si>
  <si>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</si>
  <si>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</si>
  <si>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</si>
  <si>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</si>
  <si>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</si>
  <si>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</si>
  <si>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</si>
  <si>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</si>
  <si>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</si>
  <si>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</si>
  <si>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</si>
  <si>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</si>
  <si>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</si>
  <si>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</si>
  <si>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</si>
  <si>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</si>
  <si>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</si>
  <si>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</si>
  <si>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</si>
  <si>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</si>
  <si>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</si>
  <si>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</si>
  <si>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</si>
  <si>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</si>
  <si>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</si>
  <si>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</si>
  <si>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</si>
  <si>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</si>
  <si>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</si>
  <si>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</si>
  <si>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</si>
  <si>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</si>
  <si>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</si>
  <si>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</si>
  <si>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</si>
  <si>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</si>
  <si>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</si>
  <si>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</si>
  <si>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</si>
  <si>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</si>
  <si>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</si>
  <si>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</si>
  <si>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</si>
  <si>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</si>
  <si>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</si>
  <si>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</si>
  <si>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</si>
  <si>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</si>
  <si>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</si>
  <si>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</si>
  <si>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</si>
  <si>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</si>
  <si>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</si>
  <si>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</si>
  <si>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</si>
  <si>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</si>
  <si>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</si>
  <si>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</si>
  <si>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</si>
  <si>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</si>
  <si>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</si>
  <si>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</si>
  <si>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</si>
  <si>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</si>
  <si>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</si>
  <si>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</si>
  <si>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</si>
  <si>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</si>
  <si>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</si>
  <si>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</si>
  <si>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</si>
  <si>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</si>
  <si>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</si>
  <si>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</si>
  <si>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</si>
  <si>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</si>
  <si>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</si>
  <si>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</si>
  <si>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</si>
  <si>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</si>
  <si>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</si>
  <si>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</si>
  <si>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</si>
  <si>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</si>
  <si>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</si>
  <si>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</si>
  <si>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</si>
  <si>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</si>
  <si>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</si>
  <si>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</si>
  <si>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</si>
  <si>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</si>
  <si>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</si>
  <si>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</si>
  <si>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</si>
  <si>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</si>
  <si>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</si>
  <si>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</si>
  <si>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</si>
  <si>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</si>
  <si>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</si>
  <si>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</si>
  <si>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</si>
  <si>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</si>
  <si>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</si>
  <si>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</si>
  <si>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</si>
  <si>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</si>
  <si>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</si>
  <si>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</si>
  <si>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</si>
  <si>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</si>
  <si>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</si>
  <si>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</si>
  <si>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</si>
  <si>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</si>
  <si>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</si>
  <si>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</si>
  <si>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</si>
  <si>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</si>
  <si>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</si>
  <si>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</si>
  <si>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</si>
  <si>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</si>
  <si>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</si>
  <si>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</si>
  <si>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</si>
  <si>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</si>
  <si>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</si>
  <si>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</si>
  <si>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</si>
  <si>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</si>
  <si>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</si>
  <si>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</si>
  <si>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</si>
  <si>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</si>
  <si>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</si>
  <si>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</si>
  <si>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</si>
  <si>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</si>
  <si>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</si>
  <si>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</si>
  <si>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</si>
  <si>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</si>
  <si>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</si>
  <si>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</si>
  <si>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</si>
  <si>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</si>
  <si>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</si>
  <si>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</si>
  <si>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</si>
  <si>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</si>
  <si>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</si>
  <si>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</si>
  <si>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</si>
  <si>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</si>
  <si>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</si>
  <si>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</si>
  <si>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</si>
  <si>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</si>
  <si>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</si>
  <si>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</si>
  <si>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</si>
  <si>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</si>
  <si>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</si>
  <si>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</si>
  <si>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</si>
  <si>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</si>
  <si>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</si>
  <si>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</si>
  <si>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</si>
  <si>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</si>
  <si>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</si>
  <si>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</si>
  <si>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</si>
  <si>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</si>
  <si>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</si>
  <si>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</si>
  <si>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</si>
  <si>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</si>
  <si>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</si>
  <si>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</si>
  <si>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</si>
  <si>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</si>
  <si>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</si>
  <si>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</si>
  <si>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</si>
  <si>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</si>
  <si>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</si>
  <si>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</si>
  <si>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</si>
  <si>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</si>
  <si>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</si>
  <si>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</si>
  <si>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</si>
  <si>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</si>
  <si>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</si>
  <si>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</si>
  <si>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</si>
  <si>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</si>
  <si>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</si>
  <si>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</si>
  <si>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</si>
  <si>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</si>
  <si>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</si>
  <si>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</si>
  <si>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</si>
  <si>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</si>
  <si>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</si>
  <si>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</si>
  <si>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</si>
  <si>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</si>
  <si>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</si>
  <si>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</si>
  <si>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</si>
  <si>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</si>
  <si>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</si>
  <si>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</si>
  <si>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</si>
  <si>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</si>
  <si>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</si>
  <si>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</si>
  <si>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</si>
  <si>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</si>
  <si>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</si>
  <si>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</si>
  <si>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</si>
  <si>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</si>
  <si>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</si>
  <si>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</si>
  <si>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t xml:space="preserve"> Oficial especializado</t>
  </si>
  <si>
    <t xml:space="preserve"> Oficial</t>
  </si>
  <si>
    <t xml:space="preserve"> Medio Oficial</t>
  </si>
  <si>
    <t xml:space="preserve"> Ayudante</t>
  </si>
  <si>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</si>
  <si>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</si>
  <si>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</si>
  <si>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</si>
  <si>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</si>
  <si>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</si>
  <si>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</si>
  <si>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</si>
  <si>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</si>
  <si>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</si>
  <si>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</si>
  <si>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</si>
  <si>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</si>
  <si>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</si>
  <si>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</si>
  <si>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</si>
  <si>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</si>
  <si>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</si>
  <si>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</si>
  <si>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</si>
  <si>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</si>
  <si>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</si>
  <si>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</si>
  <si>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</si>
  <si>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</si>
  <si>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</si>
  <si>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</si>
  <si>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</si>
  <si>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</si>
  <si>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</si>
  <si>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</si>
  <si>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</si>
  <si>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</si>
  <si>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</si>
  <si>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</si>
  <si>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</si>
  <si>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</si>
  <si>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</si>
  <si>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</si>
  <si>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</si>
  <si>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</si>
  <si>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</si>
  <si>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</si>
  <si>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</si>
  <si>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</si>
  <si>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</si>
  <si>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</si>
  <si>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</si>
  <si>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</si>
  <si>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</si>
  <si>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</si>
  <si>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</si>
  <si>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</si>
  <si>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</si>
  <si>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</si>
  <si>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</si>
  <si>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</si>
  <si>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</si>
  <si>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</si>
  <si>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</si>
  <si>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</si>
  <si>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</si>
  <si>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</si>
  <si>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</si>
  <si>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</si>
  <si>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</si>
  <si>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</si>
  <si>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</si>
  <si>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</si>
  <si>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</si>
  <si>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</si>
  <si>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</si>
  <si>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</si>
  <si>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</si>
  <si>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</si>
  <si>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</si>
  <si>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</si>
  <si>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</si>
  <si>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</si>
  <si>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</si>
  <si>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</si>
  <si>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</si>
  <si>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</si>
  <si>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</si>
  <si>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</si>
  <si>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</si>
  <si>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</si>
  <si>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</si>
  <si>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</si>
  <si>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</si>
  <si>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</si>
  <si>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</si>
  <si>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</si>
  <si>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</si>
  <si>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</si>
  <si>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</si>
  <si>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</si>
  <si>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</si>
  <si>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</si>
  <si>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</si>
  <si>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</si>
  <si>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</si>
  <si>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</si>
  <si>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</si>
  <si>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</si>
  <si>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</si>
  <si>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</si>
  <si>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</si>
  <si>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</si>
  <si>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</si>
  <si>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</si>
  <si>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</si>
  <si>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</si>
  <si>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</si>
  <si>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</si>
  <si>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</si>
  <si>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</si>
  <si>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</si>
  <si>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</si>
  <si>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</si>
  <si>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</si>
  <si>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</si>
  <si>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</si>
  <si>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</si>
  <si>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</si>
  <si>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</si>
  <si>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</si>
  <si>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</si>
  <si>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</si>
  <si>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</si>
  <si>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</si>
  <si>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</si>
  <si>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</si>
  <si>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</si>
  <si>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</si>
  <si>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</si>
  <si>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</si>
  <si>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</si>
  <si>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</si>
  <si>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</si>
  <si>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</si>
  <si>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</si>
  <si>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</si>
  <si>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</si>
  <si>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</si>
  <si>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</si>
  <si>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</si>
  <si>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</si>
  <si>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</si>
  <si>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</si>
  <si>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</si>
  <si>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</si>
  <si>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</si>
  <si>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</si>
  <si>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</si>
  <si>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</si>
  <si>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</si>
  <si>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</si>
  <si>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</si>
  <si>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</si>
  <si>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</si>
  <si>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</si>
  <si>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</si>
  <si>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</si>
  <si>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</si>
  <si>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</si>
  <si>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</si>
  <si>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</si>
  <si>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</si>
  <si>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</si>
  <si>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</si>
  <si>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</si>
  <si>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</si>
  <si>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</si>
  <si>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</si>
  <si>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</si>
  <si>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</si>
  <si>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</si>
  <si>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</si>
  <si>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</si>
  <si>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</si>
  <si>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</si>
  <si>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</si>
  <si>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</si>
  <si>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</si>
  <si>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</si>
  <si>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</si>
  <si>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</si>
  <si>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</si>
  <si>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</si>
  <si>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</si>
  <si>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</si>
  <si>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</si>
  <si>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</si>
  <si>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</si>
  <si>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</si>
  <si>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</si>
  <si>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</si>
  <si>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</si>
  <si>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</si>
  <si>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</si>
  <si>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</si>
  <si>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</si>
  <si>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</si>
  <si>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</si>
  <si>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</si>
  <si>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</si>
  <si>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</si>
  <si>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</si>
  <si>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</si>
  <si>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</si>
  <si>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</si>
  <si>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</si>
  <si>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</si>
  <si>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</si>
  <si>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</si>
  <si>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</si>
  <si>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</si>
  <si>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</si>
  <si>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</si>
  <si>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</si>
  <si>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</si>
  <si>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</si>
  <si>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</si>
  <si>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</si>
  <si>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</si>
  <si>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</si>
  <si>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</si>
  <si>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</si>
  <si>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</si>
  <si>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</si>
  <si>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</si>
  <si>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</si>
  <si>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</si>
  <si>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</si>
  <si>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</si>
  <si>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</si>
  <si>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</si>
  <si>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</si>
  <si>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</si>
  <si>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</si>
  <si>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</si>
  <si>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</si>
  <si>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</si>
  <si>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</si>
  <si>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</si>
  <si>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</si>
  <si>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</si>
  <si>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</si>
  <si>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</si>
  <si>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</si>
  <si>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</si>
  <si>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</si>
  <si>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</si>
  <si>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</si>
  <si>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</si>
  <si>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</si>
  <si>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</si>
  <si>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</si>
  <si>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</si>
  <si>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</si>
  <si>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</si>
  <si>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</si>
  <si>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</si>
  <si>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</si>
  <si>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</si>
  <si>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</si>
  <si>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</si>
  <si>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</si>
  <si>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</si>
  <si>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</si>
  <si>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</si>
  <si>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</si>
  <si>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</si>
  <si>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</si>
  <si>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</si>
  <si>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</si>
  <si>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</si>
  <si>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</si>
  <si>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</si>
  <si>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</si>
  <si>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</si>
  <si>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</si>
  <si>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</si>
  <si>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</si>
  <si>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</si>
  <si>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</si>
  <si>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</si>
  <si>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</si>
  <si>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</si>
  <si>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</si>
  <si>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</si>
  <si>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</si>
  <si>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</si>
  <si>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</si>
  <si>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</si>
  <si>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</si>
  <si>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</si>
  <si>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</si>
  <si>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</si>
  <si>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</si>
  <si>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</si>
  <si>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</si>
  <si>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</si>
  <si>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</si>
  <si>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</si>
  <si>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</si>
  <si>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</si>
  <si>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</si>
  <si>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</si>
  <si>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</si>
  <si>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</si>
  <si>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</si>
  <si>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</si>
  <si>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</si>
  <si>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</si>
  <si>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</si>
  <si>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</si>
  <si>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</si>
  <si>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</si>
  <si>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</si>
  <si>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</si>
  <si>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</si>
  <si>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</si>
  <si>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</si>
  <si>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</si>
  <si>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</si>
  <si>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</si>
  <si>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</si>
  <si>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</si>
  <si>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</si>
  <si>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</si>
  <si>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</si>
  <si>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</si>
  <si>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</si>
  <si>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</si>
  <si>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</si>
  <si>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</si>
  <si>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</si>
  <si>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</si>
  <si>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</si>
  <si>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</si>
  <si>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</si>
  <si>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</si>
  <si>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</si>
  <si>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</si>
  <si>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</si>
  <si>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</si>
  <si>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</si>
  <si>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</si>
  <si>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</si>
  <si>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</si>
  <si>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</si>
  <si>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</si>
  <si>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</si>
  <si>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Inodoro pedestal comun blanco tipo Ferrun Andina"</t>
  </si>
  <si>
    <t>Portarrollo</t>
  </si>
  <si>
    <t>Mochila para exterior PVC</t>
  </si>
  <si>
    <t>Tablero metálico de 10 módulos</t>
  </si>
  <si>
    <t>Caja metálica rectangular</t>
  </si>
  <si>
    <t>Llave de embutir punto y toma</t>
  </si>
  <si>
    <t>Tomacorriente de Embutir c/tapa tipo Exul</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</si>
  <si>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</si>
  <si>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</si>
  <si>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</si>
  <si>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</si>
  <si>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</si>
  <si>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</si>
  <si>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</si>
  <si>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</si>
  <si>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</si>
  <si>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</si>
  <si>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</si>
  <si>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</si>
  <si>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</si>
  <si>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</si>
  <si>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</si>
  <si>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</si>
  <si>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</si>
  <si>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</si>
  <si>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</si>
  <si>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</si>
  <si>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</si>
  <si>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</si>
  <si>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</si>
  <si>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</si>
  <si>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</si>
  <si>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</si>
  <si>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</si>
  <si>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</si>
  <si>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</si>
  <si>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</si>
  <si>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</si>
  <si>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</si>
  <si>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</si>
  <si>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</si>
  <si>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</si>
  <si>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</si>
  <si>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</si>
  <si>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</si>
  <si>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</si>
  <si>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</si>
  <si>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</si>
  <si>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</si>
  <si>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</si>
  <si>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</si>
  <si>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</si>
  <si>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</si>
  <si>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</si>
  <si>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</si>
  <si>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</si>
  <si>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</si>
  <si>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</si>
  <si>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</si>
  <si>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</si>
  <si>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</si>
  <si>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</si>
  <si>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</si>
  <si>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</si>
  <si>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</si>
  <si>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</si>
  <si>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</si>
  <si>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</si>
  <si>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</si>
  <si>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</si>
  <si>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</si>
  <si>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</si>
  <si>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</si>
  <si>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</si>
  <si>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</si>
  <si>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</si>
  <si>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</si>
  <si>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</si>
  <si>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</si>
  <si>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</si>
  <si>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</si>
  <si>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</si>
  <si>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</si>
  <si>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</si>
  <si>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</si>
  <si>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</si>
  <si>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</si>
  <si>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</si>
  <si>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</si>
  <si>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</si>
  <si>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</si>
  <si>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</si>
  <si>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</si>
  <si>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</si>
  <si>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</si>
  <si>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</si>
  <si>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</si>
  <si>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</si>
  <si>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</si>
  <si>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</si>
  <si>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</si>
  <si>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</si>
  <si>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</si>
  <si>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</si>
  <si>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</si>
  <si>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</si>
  <si>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</si>
  <si>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</si>
  <si>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</si>
  <si>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</si>
  <si>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</si>
  <si>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</si>
  <si>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</si>
  <si>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</si>
  <si>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</si>
  <si>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</si>
  <si>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</si>
  <si>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</si>
  <si>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</si>
  <si>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</si>
  <si>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</si>
  <si>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</si>
  <si>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</si>
  <si>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</si>
  <si>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</si>
  <si>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</si>
  <si>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</si>
  <si>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</si>
  <si>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</si>
  <si>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</si>
  <si>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</si>
  <si>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</si>
  <si>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</si>
  <si>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</si>
  <si>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</si>
  <si>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</si>
  <si>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</si>
  <si>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</si>
  <si>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</si>
  <si>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</si>
  <si>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</si>
  <si>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</si>
  <si>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</si>
  <si>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</si>
  <si>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</si>
  <si>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</si>
  <si>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</si>
  <si>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</si>
  <si>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</si>
  <si>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</si>
  <si>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</si>
  <si>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</si>
  <si>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</si>
  <si>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</si>
  <si>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</si>
  <si>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</si>
  <si>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</si>
  <si>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</si>
  <si>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</si>
  <si>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</si>
  <si>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</si>
  <si>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</si>
  <si>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</si>
  <si>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</si>
  <si>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INSTITUTO DE INVESTIGACIONES ECONÓMICAS Y ESTADÍSTICAS SJ</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</si>
  <si>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</si>
  <si>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</si>
  <si>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</si>
  <si>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</si>
  <si>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</si>
  <si>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</si>
  <si>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</si>
  <si>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</si>
  <si>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</si>
  <si>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</si>
  <si>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</si>
  <si>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</si>
  <si>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LADRILLO RECOCIDO</t>
  </si>
  <si>
    <t>LADRILLON 1°</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</si>
  <si>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</si>
  <si>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</si>
  <si>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</si>
  <si>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</si>
  <si>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</si>
  <si>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</si>
  <si>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</si>
  <si>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</si>
  <si>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</si>
  <si>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</si>
  <si>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</si>
  <si>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</si>
  <si>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</si>
  <si>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</si>
  <si>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</si>
  <si>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</si>
  <si>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</si>
  <si>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</si>
  <si>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</si>
  <si>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</si>
  <si>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</si>
  <si>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</si>
  <si>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</si>
  <si>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</si>
  <si>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</si>
  <si>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</si>
  <si>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</si>
  <si>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</si>
  <si>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</si>
  <si>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</si>
  <si>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</si>
  <si>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</si>
  <si>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</si>
  <si>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</si>
  <si>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</si>
  <si>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</si>
  <si>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</si>
  <si>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</si>
  <si>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</si>
  <si>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</si>
  <si>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</si>
  <si>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</si>
  <si>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</si>
  <si>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</si>
  <si>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</si>
  <si>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</si>
  <si>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</si>
  <si>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</si>
  <si>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</si>
  <si>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</si>
  <si>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</si>
  <si>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</si>
  <si>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</si>
  <si>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</si>
  <si>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</si>
  <si>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</si>
  <si>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</si>
  <si>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</si>
  <si>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</si>
  <si>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</si>
  <si>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</si>
  <si>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</si>
  <si>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</si>
  <si>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</si>
  <si>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</si>
  <si>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</si>
  <si>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</si>
  <si>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</si>
  <si>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</si>
  <si>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</si>
  <si>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</si>
  <si>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</si>
  <si>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</si>
  <si>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</si>
  <si>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</si>
  <si>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</si>
  <si>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</si>
  <si>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</si>
  <si>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</si>
  <si>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</si>
  <si>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</si>
  <si>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</si>
  <si>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</si>
  <si>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</si>
  <si>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</si>
  <si>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</si>
  <si>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</si>
  <si>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</si>
  <si>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</si>
  <si>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</si>
  <si>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</si>
  <si>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</si>
  <si>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</si>
  <si>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</si>
  <si>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</si>
  <si>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</si>
  <si>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</si>
  <si>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</si>
  <si>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</si>
  <si>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</si>
  <si>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</si>
  <si>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</si>
  <si>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</si>
  <si>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</si>
  <si>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</si>
  <si>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</si>
  <si>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</si>
  <si>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</si>
  <si>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</si>
  <si>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</si>
  <si>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</si>
  <si>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</si>
  <si>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</si>
  <si>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</si>
  <si>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</si>
  <si>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</si>
  <si>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</si>
  <si>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</si>
  <si>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</si>
  <si>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</si>
  <si>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</si>
  <si>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</si>
  <si>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</si>
  <si>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</si>
  <si>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</si>
  <si>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</si>
  <si>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</si>
  <si>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</si>
  <si>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</si>
  <si>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</si>
  <si>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</si>
  <si>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</si>
  <si>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</si>
  <si>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</si>
  <si>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</si>
  <si>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</si>
  <si>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</si>
  <si>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</si>
  <si>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</si>
  <si>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</si>
  <si>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</si>
  <si>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</si>
  <si>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</si>
  <si>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</si>
  <si>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</si>
  <si>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</si>
  <si>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</si>
  <si>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</si>
  <si>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</si>
  <si>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</si>
  <si>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</si>
  <si>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</si>
  <si>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</si>
  <si>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</si>
  <si>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</si>
  <si>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</si>
  <si>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</si>
  <si>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</si>
  <si>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</si>
  <si>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</si>
  <si>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</si>
  <si>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</si>
  <si>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</si>
  <si>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</si>
  <si>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</si>
  <si>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</si>
  <si>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</si>
  <si>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</si>
  <si>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</si>
  <si>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</si>
  <si>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</si>
  <si>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</si>
  <si>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</si>
  <si>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</si>
  <si>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</si>
  <si>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</si>
  <si>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</si>
  <si>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</si>
  <si>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</si>
  <si>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</si>
  <si>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</si>
  <si>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</si>
  <si>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</si>
  <si>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</si>
  <si>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</si>
  <si>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</si>
  <si>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</si>
  <si>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</si>
  <si>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</si>
  <si>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</si>
  <si>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</si>
  <si>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</si>
  <si>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</si>
  <si>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</si>
  <si>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</si>
  <si>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</si>
  <si>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</si>
  <si>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</si>
  <si>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</si>
  <si>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</si>
  <si>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</si>
  <si>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</si>
  <si>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</si>
  <si>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</si>
  <si>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</si>
  <si>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</si>
  <si>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</si>
  <si>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</si>
  <si>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</si>
  <si>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</si>
  <si>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</si>
  <si>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</si>
  <si>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</si>
  <si>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</si>
  <si>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</si>
  <si>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</si>
  <si>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</si>
  <si>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</si>
  <si>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</si>
  <si>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</si>
  <si>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</si>
  <si>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</si>
  <si>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</si>
  <si>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</si>
  <si>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</si>
  <si>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</si>
  <si>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</si>
  <si>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</si>
  <si>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</si>
  <si>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</si>
  <si>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</si>
  <si>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</si>
  <si>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</si>
  <si>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</si>
  <si>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</si>
  <si>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</si>
  <si>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</si>
  <si>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</si>
  <si>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</si>
  <si>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</si>
  <si>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</si>
  <si>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</si>
  <si>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</si>
  <si>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</si>
  <si>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</si>
  <si>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6-</t>
  </si>
  <si>
    <t>CODIGO</t>
  </si>
  <si>
    <t>DESCRIPCION</t>
  </si>
  <si>
    <t>LISTADO DE INSUMOS - MANO DE OBRA, MATERIALES Y EQUIPOS - PARA LA OBRA</t>
  </si>
  <si>
    <t>DEP-EQ</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</si>
  <si>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</si>
  <si>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</si>
  <si>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</si>
  <si>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</si>
  <si>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</si>
  <si>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</si>
  <si>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</si>
  <si>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</si>
  <si>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</si>
  <si>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</si>
  <si>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</si>
  <si>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</si>
  <si>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</si>
  <si>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</si>
  <si>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</si>
  <si>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</si>
  <si>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</si>
  <si>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</si>
  <si>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</si>
  <si>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</si>
  <si>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</si>
  <si>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</si>
  <si>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</si>
  <si>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</si>
  <si>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</si>
  <si>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</si>
  <si>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</si>
  <si>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</si>
  <si>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</si>
  <si>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</si>
  <si>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RESERVADO PARA CÁLCULO DE N° RUBRO / ITEM</t>
  </si>
  <si>
    <t>COSTO OFERTA ( 1 )</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</si>
  <si>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</si>
  <si>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</si>
  <si>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</si>
  <si>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r>
      <t xml:space="preserve">La repartición debe completar la columna B donde se indican Rubro/Item, siguiendo una de las dos opciones siguientes:
1 - Utilizando la columna F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B y C con la designación del ítem y su unidad de medida.
2 - En caso de no tener un listado codificado de Rubros / Items, se utilizarán las columnas H e I escribiendo en las mismas la designación y la unidad correspondiente. De igual manera que el anterior se completarán las columnas B y C
De esta manera la numeración de cada uno de los renglones de los Rubro/Items se generará automáticamente bajo la siguiente premisa:
El Rubro tendrá un número unicamente. Los ítems abarcados por dicho rubro contendrán el número del Rubro seguido de un guión medio y luego un número correlativo comenzando por el 1
Ejemplo: 
1          TRABAJOS PRELIMINARES
1-1       Preparación y limpieza de terrenos
Tener en cuenta que todos los ítems ingresados deben estar relacionados con un Rubro que los abarque. Los Rubros no tendrán unidad de medida y mucho menos tendrán asociado un Análisis de Precios. Si no se cumplen estas premisas no se generará la numeración automática de forma correcta</t>
    </r>
  </si>
  <si>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</si>
  <si>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intercalar filas en la parte central de las mismas de manera de poder respetar las fórmulas que contienen ellas.
A continuación se indican los pasos a seguir:</t>
  </si>
  <si>
    <r>
      <t xml:space="preserve">Esta pestaña se completa automáticamente con los datos ingresados en la pestaña </t>
    </r>
    <r>
      <rPr>
        <b/>
        <sz val="12"/>
        <rFont val="Arial"/>
        <family val="2"/>
      </rPr>
      <t>Datos.</t>
    </r>
    <r>
      <rPr>
        <sz val="12"/>
        <rFont val="Arial"/>
        <family val="2"/>
      </rPr>
      <t xml:space="preserve">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</si>
  <si>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Los datos del costo unitario se completa automáticamente a medida que se completan los datos de cada uno de los análisis de precio por parte del Oferente, asi como los calculos de los costos y porcentaje de incidencia.</t>
  </si>
  <si>
    <t>Si la Repartición para el ingreso de los datos de los Rubros e Items siguió el procedimiento indicado y se genero una numeración automática, el encabezado de cada uno de los análisis de precios se completará automáticamente con todos los datos ya completados, dejandole a cada uno de los Oferentes la base para que ellos completen dichos análisis con sus datos particulares.</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</si>
  <si>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</si>
  <si>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</si>
  <si>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</si>
  <si>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</si>
  <si>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</si>
  <si>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</si>
  <si>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</si>
  <si>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Este escrito intenta ser una guía para el uso de estas planillas por cada una de los Oferentes que se presentan en los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El Oferente junto con la documentación licitatoria recibirá la misma con todos los datos necesarios para emitiri su oferta.
cesario mas se deberán intercalar filas en la parte central de las mismas de manera de poder respetar las fórmulas que contienen ellas.
A continuación se indican los pasos a seguir:</t>
  </si>
  <si>
    <t>En todos los casos es conveniente que una vez completos todos los datos se revisen las distintas pestañas de manera que no queden renglones en blanco</t>
  </si>
  <si>
    <t>Llenar todos los datos del encabezamiento de esta pestaña en los campos marcados con el color azul claro
EMPRESA CONSTRUCTORA:  Nombre de la empresa Oferente
GASTOS GENERALES: En esta pestaña se calculará el porcentaje que los gastos generales detallados en la pestaña Gastos Generales representa respecta al Costo de la Obra.
BENEFICIO: Deberá ingresar el porcentaje de beneficio que prevee tendrá en la obra respecto a la suma de Costo de la Obra mas Gastos Generales.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</si>
  <si>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 xml:space="preserve">Para el caso de Licitaciones por Ajuste Alzado deberá completar la columna D (Cantidades para cada uno de los ítems) en función del computo métrico que el oferente realice para la obra.
Para Licitaciones por Unidad de Medida las cantidades serán parte de los datos entregados por la repartición. </t>
  </si>
  <si>
    <t>Recordar que los Rubros no llevan ni unidades ni cantidades y por consiguiente no necesitan elaboración de Análisis de Precios situación por la cual no aparence en las tablas de la pestaña AP.</t>
  </si>
  <si>
    <t>En esta pestaña el Oferente no deberá realizar acción alguna, todos los campos de la mismas o estarán completos o se completaran y calcularán en la medida que el Oferente complete los análisis de precios de cada uno de los ítems. Los datos del costo unitario se completa automáticamente a medida que se completan los datos de cada uno de los análisis de precio y los calculos del Precio Unitario, el Precio Total y el porcentaje de incidencia tambien se calculan en forma automática.</t>
  </si>
  <si>
    <t>El Oferente recibirá la planilla con la pestaña AP completa en lo que respecta a su encabezado, solamente quedará en blanco el campo CONTRATISTA, que se completará automáticamente una vez que se ingrese el dato correspondiente en la pestaña Datos.</t>
  </si>
  <si>
    <t>No podrá modificar de ninguna manera el orden en que se presentan los análisis de precios, ni el encabezado los campos:
RUBRO:     
ITEM: 
UNIDAD:
asi como el orden y ubicación de las columnas.</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</si>
  <si>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</si>
  <si>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
1 - Completará el campo de la columna Designación del análisis de precio con el insumo correspondiente, el que deberá coincidir exactamente con el detallado en la pestaña Insumos. Una vez ingresado el mismo se completar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</si>
  <si>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
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</si>
  <si>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</si>
  <si>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</si>
  <si>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</si>
  <si>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</si>
  <si>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IVA - VIVIENDA</t>
  </si>
  <si>
    <t>IVA - INFRAESTRUCTURA</t>
  </si>
  <si>
    <t>PROTOTIPO:</t>
  </si>
  <si>
    <t>CANTIDAD DE VIVIENDAS</t>
  </si>
  <si>
    <t>u</t>
  </si>
  <si>
    <t>INSTITUTO PROVINCIAL DE LA VIVIENDA</t>
  </si>
  <si>
    <t>PROTOTIPO 1</t>
  </si>
  <si>
    <t>CANTIDAD VIVIENDAS</t>
  </si>
  <si>
    <t>SUB TOTAL ( 1 )</t>
  </si>
  <si>
    <t>PROTOTIPO 2</t>
  </si>
  <si>
    <t>PROTOTIPO 3</t>
  </si>
  <si>
    <t>PROTOTIPO 4</t>
  </si>
  <si>
    <t>P1</t>
  </si>
  <si>
    <t>P2</t>
  </si>
  <si>
    <t>P3</t>
  </si>
  <si>
    <t>P4</t>
  </si>
  <si>
    <t>INFRA</t>
  </si>
  <si>
    <t>INFRAESTRUCTURA - NEXOS - DOCUMENTACIÓN</t>
  </si>
  <si>
    <t>VIVIENDA</t>
  </si>
  <si>
    <t>A- )</t>
  </si>
  <si>
    <t>VIVIENDAS</t>
  </si>
  <si>
    <t>SUB TOTAL VIVIENDAS</t>
  </si>
  <si>
    <t>B- )</t>
  </si>
  <si>
    <t>Urbanizacion</t>
  </si>
  <si>
    <t>SUBTOTAL COSTOS DIRECTOS</t>
  </si>
  <si>
    <t>Subtotal</t>
  </si>
  <si>
    <t>BENEFICIOS</t>
  </si>
  <si>
    <t>IMPUESTOS</t>
  </si>
  <si>
    <t>I.V.A VIVIENDA</t>
  </si>
  <si>
    <t>INGRESOS BRUTOS VIVIENDA</t>
  </si>
  <si>
    <t>I.V.A INFRAESTRUTURA</t>
  </si>
  <si>
    <t>INGRESOS BRUTOS INFRAESTRUTURA</t>
  </si>
  <si>
    <t xml:space="preserve">TOTAL VIVIENDAS </t>
  </si>
  <si>
    <t>Preparación de terreno y replanteo</t>
  </si>
  <si>
    <t>Hormigón de limpieza - e=5cm</t>
  </si>
  <si>
    <t>TECHOS LIVIANOS</t>
  </si>
  <si>
    <t>Hormigón de limpieza e=5cm - incluye aislación c/ salitre</t>
  </si>
  <si>
    <t>Bases de hormigón simple</t>
  </si>
  <si>
    <t>HORMIGON SIMPLE</t>
  </si>
  <si>
    <t>Hormigón ciclopeo para cimientos</t>
  </si>
  <si>
    <t>Platea de fundación</t>
  </si>
  <si>
    <t>Losas macizas</t>
  </si>
  <si>
    <t>Base tanque de reserva - incluido cierre base</t>
  </si>
  <si>
    <t>Capa aisladora vertical</t>
  </si>
  <si>
    <t>De madera - inlcuido estructura, protección y aislación</t>
  </si>
  <si>
    <t>Aislación térmica e hidráulica</t>
  </si>
  <si>
    <t>Aislación hidráulica - Voladizos, Balcones, Terrazas, otros</t>
  </si>
  <si>
    <t>PISOS</t>
  </si>
  <si>
    <t>ZOCALOS</t>
  </si>
  <si>
    <t>0026</t>
  </si>
  <si>
    <t>URBANIZACIÓN</t>
  </si>
  <si>
    <t>Excavación no clasificada</t>
  </si>
  <si>
    <t>Ejecución de cuneta impermeabilizada y obra de toma</t>
  </si>
  <si>
    <t>Arbolado público</t>
  </si>
  <si>
    <t>Indicadores de calles</t>
  </si>
  <si>
    <t>Pedraplen bajo vereda</t>
  </si>
  <si>
    <t>Pedraplen bajo vivienda</t>
  </si>
  <si>
    <t>Puentes peatonales</t>
  </si>
  <si>
    <t>Puentes de acceso vehicular</t>
  </si>
  <si>
    <t>Espacios verdes</t>
  </si>
  <si>
    <t>Extracción de postes de iluminación - cantidad 11</t>
  </si>
  <si>
    <t>RED AGUA POTABLE</t>
  </si>
  <si>
    <t>Cañería PVC K10 Ø 75</t>
  </si>
  <si>
    <t>Válvula exclusa ø 110</t>
  </si>
  <si>
    <t>Hidrantes a bola</t>
  </si>
  <si>
    <t>unid.</t>
  </si>
  <si>
    <t>RED DE CLOACA</t>
  </si>
  <si>
    <t>0051</t>
  </si>
  <si>
    <t>Cañería PVC - RCP Ø160mm</t>
  </si>
  <si>
    <t>Bocas de Registros</t>
  </si>
  <si>
    <t>Conexión Domiciliaria</t>
  </si>
  <si>
    <t>Red Alumbrado Público</t>
  </si>
  <si>
    <t>Documentación Final de Obra</t>
  </si>
  <si>
    <t>RED DE GAS NATURAL</t>
  </si>
  <si>
    <t>Cañería PPL Ø 50mm Esp 4,60 mm</t>
  </si>
  <si>
    <t>Cañería PPL Ø 63mm Esp 5,80 mm</t>
  </si>
  <si>
    <t>0052</t>
  </si>
  <si>
    <t>ALUMBRADO PÚBLICO</t>
  </si>
  <si>
    <t>0053</t>
  </si>
  <si>
    <t>0054</t>
  </si>
  <si>
    <t>Ejecución de base</t>
  </si>
  <si>
    <t>Rellenos en  lotes</t>
  </si>
  <si>
    <t>Limpieza de terreno - incluye demolición y erradicación de árboles</t>
  </si>
  <si>
    <t>Ejecución de cunetas  en tierra</t>
  </si>
  <si>
    <t>Vertices de lote</t>
  </si>
  <si>
    <t>Construcción de pasante vehicular SJ-320</t>
  </si>
  <si>
    <t>Terraplen bajo vivienda</t>
  </si>
  <si>
    <t>Ejecución veredas municipales</t>
  </si>
  <si>
    <t>0055</t>
  </si>
  <si>
    <t>OBRAS COMPLEMENTARIAS</t>
  </si>
  <si>
    <t>Demolicion de viviendas existentes</t>
  </si>
  <si>
    <t>Construcción sifón sistema hidraulico</t>
  </si>
  <si>
    <t>Impermeabilización ramo regador</t>
  </si>
  <si>
    <t>DOCUMENTACIÓN FINAL</t>
  </si>
  <si>
    <t>0056</t>
  </si>
  <si>
    <t>Iluminación espacios verdes</t>
  </si>
  <si>
    <t>Red externa de gas - conexión tramo correspondiente  a calle proy. 1</t>
  </si>
  <si>
    <t>Conexiones domiciliarias Ø 160 mm.</t>
  </si>
  <si>
    <t>Conexión domiciliaria Ø 20 mm.</t>
  </si>
  <si>
    <t>Documentación final de obra - 3% Monto Total de la Obra</t>
  </si>
  <si>
    <t>MANO DE OBRA</t>
  </si>
  <si>
    <t>EQUIPOS</t>
  </si>
  <si>
    <t>MATERIALES</t>
  </si>
  <si>
    <t>ELECTRICIDAD</t>
  </si>
  <si>
    <t>INSTALACION SANITARIA</t>
  </si>
  <si>
    <t>INSTALACION DE GAS</t>
  </si>
  <si>
    <t>RED CLOACA</t>
  </si>
  <si>
    <t>ALUMBRADO PUBLICO</t>
  </si>
  <si>
    <t>URBANIZACION</t>
  </si>
  <si>
    <t>Cont Items</t>
  </si>
  <si>
    <t>N° Rubro</t>
  </si>
  <si>
    <t>N° Sub-Rubro</t>
  </si>
  <si>
    <t>Ind. Rub-Item</t>
  </si>
  <si>
    <t>Ind. Sub Rub</t>
  </si>
  <si>
    <t>N° Item</t>
  </si>
  <si>
    <t>Desig. Final</t>
  </si>
  <si>
    <t>PRECIOS OFERTA A:</t>
  </si>
  <si>
    <t>Importante:</t>
  </si>
  <si>
    <t>Los cómputos son indicativos.</t>
  </si>
  <si>
    <t>Los proponentes deberán verificar los cómputos oficiales.</t>
  </si>
  <si>
    <t>MONTO TOTAL DE LA OFERTA</t>
  </si>
  <si>
    <t>UNIDAD</t>
  </si>
  <si>
    <t>$ Un.</t>
  </si>
  <si>
    <t>Oficial</t>
  </si>
  <si>
    <t>gl.</t>
  </si>
  <si>
    <t>m</t>
  </si>
  <si>
    <t>PRECIO FINAL</t>
  </si>
  <si>
    <t>0</t>
  </si>
  <si>
    <t>00</t>
  </si>
  <si>
    <t>01</t>
  </si>
  <si>
    <t xml:space="preserve">UNO </t>
  </si>
  <si>
    <t>02</t>
  </si>
  <si>
    <t xml:space="preserve">DOS </t>
  </si>
  <si>
    <t>03</t>
  </si>
  <si>
    <t xml:space="preserve">TRES </t>
  </si>
  <si>
    <t>04</t>
  </si>
  <si>
    <t xml:space="preserve">CUATRO </t>
  </si>
  <si>
    <t>05</t>
  </si>
  <si>
    <t xml:space="preserve">CINCO </t>
  </si>
  <si>
    <t>06</t>
  </si>
  <si>
    <t xml:space="preserve">SEIS </t>
  </si>
  <si>
    <t>07</t>
  </si>
  <si>
    <t xml:space="preserve">SIETE </t>
  </si>
  <si>
    <t>08</t>
  </si>
  <si>
    <t xml:space="preserve">OCHO </t>
  </si>
  <si>
    <t>09</t>
  </si>
  <si>
    <t xml:space="preserve">NUEVE </t>
  </si>
  <si>
    <t>1</t>
  </si>
  <si>
    <t xml:space="preserve">DIEZ </t>
  </si>
  <si>
    <t xml:space="preserve">CIENTO </t>
  </si>
  <si>
    <t xml:space="preserve">UN </t>
  </si>
  <si>
    <t>10</t>
  </si>
  <si>
    <t>11</t>
  </si>
  <si>
    <t xml:space="preserve">ONCE </t>
  </si>
  <si>
    <t>12</t>
  </si>
  <si>
    <t xml:space="preserve">DOCE </t>
  </si>
  <si>
    <t>13</t>
  </si>
  <si>
    <t xml:space="preserve">TRECE </t>
  </si>
  <si>
    <t>14</t>
  </si>
  <si>
    <t xml:space="preserve">CATORCE </t>
  </si>
  <si>
    <t>15</t>
  </si>
  <si>
    <t xml:space="preserve">QUINCE </t>
  </si>
  <si>
    <t xml:space="preserve">CON </t>
  </si>
  <si>
    <t>16</t>
  </si>
  <si>
    <t xml:space="preserve">DIECISEIS </t>
  </si>
  <si>
    <t>17</t>
  </si>
  <si>
    <t xml:space="preserve">DIECISIETE </t>
  </si>
  <si>
    <t>/100.-</t>
  </si>
  <si>
    <t>18</t>
  </si>
  <si>
    <t xml:space="preserve">DIECIOCHO </t>
  </si>
  <si>
    <t>19</t>
  </si>
  <si>
    <t xml:space="preserve">DIECINUEVE </t>
  </si>
  <si>
    <t>2</t>
  </si>
  <si>
    <t xml:space="preserve">VEINTE </t>
  </si>
  <si>
    <t xml:space="preserve">DOSCIENTOS </t>
  </si>
  <si>
    <t>20</t>
  </si>
  <si>
    <t>21</t>
  </si>
  <si>
    <t xml:space="preserve">VEINTIUNO </t>
  </si>
  <si>
    <t xml:space="preserve">VEINTIUN </t>
  </si>
  <si>
    <t>22</t>
  </si>
  <si>
    <t xml:space="preserve">VEINTIDOS </t>
  </si>
  <si>
    <t>23</t>
  </si>
  <si>
    <t xml:space="preserve">VEINTITRES </t>
  </si>
  <si>
    <t>24</t>
  </si>
  <si>
    <t xml:space="preserve">VEINTICUATRO </t>
  </si>
  <si>
    <t>25</t>
  </si>
  <si>
    <t xml:space="preserve">VEINTICINCO </t>
  </si>
  <si>
    <t>26</t>
  </si>
  <si>
    <t xml:space="preserve">VEINTISEIS </t>
  </si>
  <si>
    <t>27</t>
  </si>
  <si>
    <t xml:space="preserve">VEINTISIETE </t>
  </si>
  <si>
    <t>28</t>
  </si>
  <si>
    <t xml:space="preserve">VEINTIOCHO </t>
  </si>
  <si>
    <t>29</t>
  </si>
  <si>
    <t xml:space="preserve">VEINTINUEVE </t>
  </si>
  <si>
    <t>3</t>
  </si>
  <si>
    <t xml:space="preserve">TREINTA </t>
  </si>
  <si>
    <t xml:space="preserve">TRESCIENTOS </t>
  </si>
  <si>
    <t>4</t>
  </si>
  <si>
    <t xml:space="preserve">CUARENTA </t>
  </si>
  <si>
    <t xml:space="preserve">CUATROCIENTOS </t>
  </si>
  <si>
    <t>5</t>
  </si>
  <si>
    <t xml:space="preserve">CINCUENTA </t>
  </si>
  <si>
    <t xml:space="preserve">QUINIENTOS </t>
  </si>
  <si>
    <t>6</t>
  </si>
  <si>
    <t xml:space="preserve">SESENTA </t>
  </si>
  <si>
    <t xml:space="preserve">SEISCIENTOS </t>
  </si>
  <si>
    <t>7</t>
  </si>
  <si>
    <t xml:space="preserve">SETENTA </t>
  </si>
  <si>
    <t xml:space="preserve">SETECIENTOS </t>
  </si>
  <si>
    <t>8</t>
  </si>
  <si>
    <t xml:space="preserve">OCHENTA </t>
  </si>
  <si>
    <t xml:space="preserve">OCHOCIENTOS </t>
  </si>
  <si>
    <t>9</t>
  </si>
  <si>
    <t xml:space="preserve">NOVENTA </t>
  </si>
  <si>
    <t xml:space="preserve">NOVECIENTOS </t>
  </si>
  <si>
    <t>Alumbrado Público</t>
  </si>
  <si>
    <t>B</t>
  </si>
  <si>
    <t>ha</t>
  </si>
  <si>
    <t>A</t>
  </si>
  <si>
    <t>Tareas de limpieza y mantenimiento de obra</t>
  </si>
  <si>
    <t>MONTO TOTAL DE OBRA</t>
  </si>
  <si>
    <t xml:space="preserve">MONTO TOTAL DE LA OBRA </t>
  </si>
  <si>
    <t>TOTAL INFRA</t>
  </si>
  <si>
    <t xml:space="preserve"> Viviendas - Prototipo  M 17</t>
  </si>
  <si>
    <t xml:space="preserve"> Viviendas - Prototipo  M1 17</t>
  </si>
  <si>
    <t>Red Agua Potable ( red externa + conexiones domiciliarias )</t>
  </si>
  <si>
    <t>PERFORACION</t>
  </si>
  <si>
    <t>Limpieza de terreno y replanteo</t>
  </si>
  <si>
    <t>Vigas de Encadenado Superior, Dintel y de Carga</t>
  </si>
  <si>
    <t>Losa de Hormigón Armado</t>
  </si>
  <si>
    <t>Tanque de Reserva (incluido cierre base tanque)</t>
  </si>
  <si>
    <t>Capa aisladora horizontal  18cm</t>
  </si>
  <si>
    <t xml:space="preserve">Mampostería Ladrillón Cerámico Macizo (soga) </t>
  </si>
  <si>
    <t>Carpeta bajo Cerámico e=4cm</t>
  </si>
  <si>
    <t>Carpinterías metálica, aluminio y madera</t>
  </si>
  <si>
    <t>Pintura látex interior en cielorrasos</t>
  </si>
  <si>
    <t>Calefón Solar - Termosifónico - Captador por tubo de vacío</t>
  </si>
  <si>
    <t>Hormigón de limpieza</t>
  </si>
  <si>
    <t>Cimiento Ciclópeo H 13</t>
  </si>
  <si>
    <t>Excavación de Cimientos</t>
  </si>
  <si>
    <t>Relleno Bajo Contrapiso esp 15 cm</t>
  </si>
  <si>
    <t>Dado Fundación  h=15cm</t>
  </si>
  <si>
    <t>Vigas de Encadenado Inferior - Fundación  H 17</t>
  </si>
  <si>
    <t>Columna de Encadenado (incluye tronco de columna)</t>
  </si>
  <si>
    <t>Tabique  Liviano  tipo Durlock ( con placa de yeso de 12,5 mm para sectores húmedos)</t>
  </si>
  <si>
    <t>Techo de Madera (rollizo Ø 16cm, machimbre 3/4", pintura asfáltica, polietileno de 200 micrones, barniz protector insecticida )</t>
  </si>
  <si>
    <t>Cubierta de Techo Aislación Térmica e Hidráulica</t>
  </si>
  <si>
    <t>Contrapiso  Interior</t>
  </si>
  <si>
    <t>Piso baldosa cerámica (incluido umbrales)</t>
  </si>
  <si>
    <t>Contrapisos de Veredín perimetral, vereda de acceso y galería</t>
  </si>
  <si>
    <t>Zócalo cerámico - esp.= 7cm</t>
  </si>
  <si>
    <t>Jaharro b/ revestimiento cerámico</t>
  </si>
  <si>
    <t>Jaharro y Enlucido a la cal (interior)</t>
  </si>
  <si>
    <t>Salpicado Plástico Incluido Jaharro</t>
  </si>
  <si>
    <t>Mesadas, campana y ventilaciones (incluida mesada exterior)</t>
  </si>
  <si>
    <t>Mesadas, campana y ventilaciones p/ disc.(incluida mesada exterior)</t>
  </si>
  <si>
    <t>Antepechos de H° Armado con goterón bajo nariz de 2cm</t>
  </si>
  <si>
    <t>Látex muro interior/exterior</t>
  </si>
  <si>
    <t>Provisión y colocación de cristal float 3mm</t>
  </si>
  <si>
    <t>Provisión y colocación de cristal float 4mm</t>
  </si>
  <si>
    <t xml:space="preserve">Instalación sanitaria p/ disc.(incl. cañería base, distrib. AF-AC, artefactos y grifería) </t>
  </si>
  <si>
    <t xml:space="preserve">Instalación sanitaria (incl. cañería base, distrib. AF-AC, artefactos y grifería) </t>
  </si>
  <si>
    <t>Instalación de Gas (Incl. Cocina 4 hornallas c/horno)</t>
  </si>
  <si>
    <t>Instalación de gas - Gabinete para tubos</t>
  </si>
  <si>
    <t>Instalación eléctrica (incl.pilastra,proc.cañerias p/3AA,y preveer espacios en tablero gral. p/llaves termomagnéticas corresp. Portalámparas 3 cuerpos)</t>
  </si>
  <si>
    <t>Terminación y limpieza de obra</t>
  </si>
  <si>
    <t>Espacio Verde</t>
  </si>
  <si>
    <t>Pérgolas (Frente y Fondo)  - Incluye Base de Hormigón Simple H 13</t>
  </si>
  <si>
    <t>Curva Máxima</t>
  </si>
  <si>
    <t>Curva Mínima</t>
  </si>
  <si>
    <t>Departamento Valle Fértil</t>
  </si>
  <si>
    <t>12/2018</t>
  </si>
  <si>
    <t>Barrio Valle Norte</t>
  </si>
  <si>
    <t>xxxxxxx</t>
  </si>
  <si>
    <t>INFRAESTRUCTURA + URBANIZACION + DOC. DE OBRA + NEXO DE OBRA</t>
  </si>
  <si>
    <t>SUB TOTAL INFRAESTRUCTURA + URBANIZACION + DOC. DE OBRA + NEXO DE OBRA</t>
  </si>
  <si>
    <t>TOTAL OBRAS INFRAESTRUCTURA + URBANIZACION + DOC. DE OBRA + NEXO DE OBRA</t>
  </si>
  <si>
    <t>28.1</t>
  </si>
  <si>
    <t>37.1</t>
  </si>
  <si>
    <t>Flete</t>
  </si>
  <si>
    <t>M 17</t>
  </si>
  <si>
    <t>M1 17</t>
  </si>
  <si>
    <t>Impermeabilización de Ramo</t>
  </si>
  <si>
    <t>Riego Individual</t>
  </si>
  <si>
    <t xml:space="preserve">Limpieza de Terreno, demolición y erradicación de árboles </t>
  </si>
  <si>
    <t>Excavación no Clasificada</t>
  </si>
  <si>
    <t>Ejecución de base (0,25)</t>
  </si>
  <si>
    <t>Ejecución de cunetas en tierra</t>
  </si>
  <si>
    <t>Arbolado Público</t>
  </si>
  <si>
    <t>Ejecuciòn de Veredas Municipales</t>
  </si>
  <si>
    <t>Construcción de Pasante Vehicular SJ320</t>
  </si>
  <si>
    <t>Puentes Peatonales</t>
  </si>
  <si>
    <t>Puentes de acceso Vehicular</t>
  </si>
  <si>
    <t>Indicadores de Calles</t>
  </si>
  <si>
    <t>Vértices de Lotes</t>
  </si>
  <si>
    <t>Alumbrado Espacio Verde 1 y 2</t>
  </si>
  <si>
    <t>Red de agua potable - Provisión, acarreo y colocación de caño recto Ø110mm de PVC k-10, incl. piezas esp. juntas, etc.</t>
  </si>
  <si>
    <t>Red de agua potable - Provisión, acarreo y colocación de hidrantes a bola, completos, (Incluye caja de HF y Const. de cámara)</t>
  </si>
  <si>
    <t>Red de agua potable - Excavación de zanjas para inst. cañeías, sin depresión de napa</t>
  </si>
  <si>
    <t>Red de agua potable - Paquete estructural</t>
  </si>
  <si>
    <t xml:space="preserve">Red de agua potable - Relleno superior </t>
  </si>
  <si>
    <t>Documentación final de obra (3% Monto Total de la Obra)</t>
  </si>
  <si>
    <t>Nexo Red de agua potable - Provisión, acarreo y colocación de caño recto Ø160mm de PVC k-10, incl. piezas esp. juntas, etc.</t>
  </si>
  <si>
    <t>Nexo Red de agua potable - Excavación de zanjas para inst. cañeías, sin depresión de napa</t>
  </si>
  <si>
    <t>Nexo Red de agua potable - Paquete estructural</t>
  </si>
  <si>
    <t xml:space="preserve">Nexo Red de agua potable - Relleno superior </t>
  </si>
  <si>
    <t>Nexo Red de agua potable - Base y Sub-Base</t>
  </si>
  <si>
    <t>Nexo Red de agua potable - Provisión, acarreo y colocación de hidrantes a bola, completos, (Incluye caja de HF y Const. de cámara)</t>
  </si>
  <si>
    <t>Red de cloacas - Provisión, acarreo y colocación de caño de PVC RCP ø160 mm, incl. piezas esp. juntas, etc.</t>
  </si>
  <si>
    <t xml:space="preserve">Red de cloacas - Provisión, acarreo y coloc. materiales  p/la ejecución de Bocas de Registros s/calle, incl. tapa de HF, etc. </t>
  </si>
  <si>
    <t>Red de cloacas - Excavación de zanjas para inst. cañeías, sin depresión de napa</t>
  </si>
  <si>
    <t>Red de cloacas - Paquete estructural</t>
  </si>
  <si>
    <t>Red de cloacas - Relleno superior</t>
  </si>
  <si>
    <t>Red de agua potable - Conexiones domiciliarias agua potable (Provisión, acarreo y coloc. mat. polietileno k10-abrazadera, férula, llave maestra y medidor de caudal, incl UV)</t>
  </si>
  <si>
    <t>Red de cloacas - Conexiones domiciliarias cloacas (Provisión, acarreo y coloc. materiales p/la ejecución s/red nueva)</t>
  </si>
  <si>
    <t>Red Cloacas ( red externa + conexiones domiciliarias )</t>
  </si>
  <si>
    <t>Obra Nexo Red Agua Potable ( red externa )</t>
  </si>
  <si>
    <t>Red de agua potable - Provisión, acarreo y colocación de válvulas esclusas Ø100 mm (Incluye Const. de cámara)</t>
  </si>
  <si>
    <t>Nexo Red de agua potable - Provisión, acarreo y colocación de válvulas esclusas Ø150 mm (Incluye Const. de cámara)</t>
  </si>
  <si>
    <t>INFRAESTRUCTURA - URBANIZACIÓN - DOCUMENTACIÓN FINAL DE OBRA - OBRAS DE NEXO</t>
  </si>
  <si>
    <t xml:space="preserve">INFRAESTRUCTURA - URBANIZACIÓN - DOCUMENTACIÓN FINAL DE OBRA - OBRAS DE NEXO </t>
  </si>
  <si>
    <t>INFRAESTRUCTURA - URBANIZACIÓN - DOC. DE OBRA - OBRAS DE NEXO      TOTAL ( 4 + 5 + 6 )</t>
  </si>
  <si>
    <t>Documentación de Obra</t>
  </si>
  <si>
    <t>501-004132-2018</t>
  </si>
</sst>
</file>

<file path=xl/styles.xml><?xml version="1.0" encoding="utf-8"?>
<styleSheet xmlns="http://schemas.openxmlformats.org/spreadsheetml/2006/main">
  <numFmts count="33">
    <numFmt numFmtId="5" formatCode="&quot;$&quot;\ #,##0;&quot;$&quot;\ \-#,##0"/>
    <numFmt numFmtId="7" formatCode="&quot;$&quot;\ #,##0.00;&quot;$&quot;\ \-#,##0.00"/>
    <numFmt numFmtId="44" formatCode="_ &quot;$&quot;\ * #,##0.00_ ;_ &quot;$&quot;\ * \-#,##0.00_ ;_ &quot;$&quot;\ * &quot;-&quot;??_ ;_ @_ "/>
    <numFmt numFmtId="43" formatCode="_ * #,##0.00_ ;_ * \-#,##0.00_ ;_ * &quot;-&quot;??_ ;_ @_ "/>
    <numFmt numFmtId="164" formatCode="_-&quot;$&quot;* #,##0.00_-;\-&quot;$&quot;* #,##0.00_-;_-&quot;$&quot;* &quot;-&quot;??_-;_-@_-"/>
    <numFmt numFmtId="165" formatCode="_-* #,##0.00_-;\-* #,##0.00_-;_-* &quot;-&quot;??_-;_-@_-"/>
    <numFmt numFmtId="166" formatCode="_-&quot;$&quot;\ * #,##0.00_-;\-&quot;$&quot;\ * #,##0.00_-;_-&quot;$&quot;\ * &quot;-&quot;??_-;_-@_-"/>
    <numFmt numFmtId="167" formatCode="0.0000%"/>
    <numFmt numFmtId="168" formatCode="#,"/>
    <numFmt numFmtId="169" formatCode="#,#00"/>
    <numFmt numFmtId="170" formatCode="#.##000"/>
    <numFmt numFmtId="171" formatCode="\$#,#00"/>
    <numFmt numFmtId="172" formatCode="#,#00\ &quot;dias corridos&quot;"/>
    <numFmt numFmtId="173" formatCode="0.000%"/>
    <numFmt numFmtId="174" formatCode="&quot;Mes &quot;#,#00\ "/>
    <numFmt numFmtId="175" formatCode="0.0\ &quot;km&quot;"/>
    <numFmt numFmtId="176" formatCode="_(* #,##0.00_);_(* \(#,##0.00\);_(* &quot;-&quot;??_);_(@_)"/>
    <numFmt numFmtId="177" formatCode="0000"/>
    <numFmt numFmtId="178" formatCode="&quot;$&quot;\ #,##0.00"/>
    <numFmt numFmtId="179" formatCode="_ &quot;$&quot;\ * #,##0.00_ ;_ &quot;$&quot;\ * \-#,##0.00_ ;_ @_ "/>
    <numFmt numFmtId="180" formatCode="_-&quot;$&quot;* #,##0.00_-;\-&quot;$&quot;* #,##0.00_-;_-@_-"/>
    <numFmt numFmtId="181" formatCode="_ [$€-2]\ * #,##0.00_ ;_ [$€-2]\ * \-#,##0.00_ ;_ [$€-2]\ * &quot;-&quot;??_ "/>
    <numFmt numFmtId="182" formatCode="d\-mmmm\-yyyy"/>
    <numFmt numFmtId="183" formatCode="_-* #,##0.00\ _€_-;\-* #,##0.00\ _€_-;_-* &quot;-&quot;??\ _€_-;_-@_-"/>
    <numFmt numFmtId="184" formatCode="&quot;$&quot;#,##0_);\(&quot;$&quot;#,##0\)"/>
    <numFmt numFmtId="185" formatCode="#,##0.0"/>
    <numFmt numFmtId="186" formatCode="#,#00\ &quot; viviendas&quot;"/>
    <numFmt numFmtId="187" formatCode="#,#00\ &quot;viviendas&quot;"/>
    <numFmt numFmtId="188" formatCode="General_)"/>
    <numFmt numFmtId="189" formatCode="&quot;Cant. &quot;\ 0"/>
    <numFmt numFmtId="190" formatCode="0.0000000000%"/>
    <numFmt numFmtId="191" formatCode="0.000000000%"/>
    <numFmt numFmtId="192" formatCode="_ &quot;$&quot;\ * #,##0.0000000000000_ ;_ &quot;$&quot;\ * \-#,##0.0000000000000_ ;_ &quot;$&quot;\ * &quot;-&quot;??_ ;_ @_ "/>
  </numFmts>
  <fonts count="4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b/>
      <u/>
      <sz val="10"/>
      <name val="Arial"/>
      <family val="2"/>
    </font>
    <font>
      <sz val="9"/>
      <name val="Calibri"/>
      <family val="2"/>
      <scheme val="minor"/>
    </font>
    <font>
      <sz val="11"/>
      <color indexed="8"/>
      <name val="Calibri"/>
      <family val="2"/>
    </font>
    <font>
      <sz val="11"/>
      <name val="Calibri"/>
      <family val="2"/>
      <scheme val="minor"/>
    </font>
    <font>
      <sz val="11"/>
      <color theme="3"/>
      <name val="Calibri"/>
      <family val="2"/>
      <scheme val="minor"/>
    </font>
    <font>
      <sz val="9"/>
      <color indexed="1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sz val="10"/>
      <color rgb="FFFF0000"/>
      <name val="Arial"/>
      <family val="2"/>
    </font>
    <font>
      <sz val="8"/>
      <name val="Calibri"/>
      <family val="2"/>
    </font>
    <font>
      <sz val="8"/>
      <color indexed="8"/>
      <name val="Times New Roman"/>
      <family val="1"/>
    </font>
    <font>
      <sz val="8"/>
      <color indexed="8"/>
      <name val="Arial"/>
      <family val="2"/>
    </font>
    <font>
      <sz val="9"/>
      <color indexed="8"/>
      <name val="Times New Roman"/>
      <family val="1"/>
    </font>
    <font>
      <b/>
      <sz val="11"/>
      <name val="Arial"/>
      <family val="2"/>
    </font>
    <font>
      <sz val="10"/>
      <color theme="0"/>
      <name val="Arial"/>
      <family val="2"/>
    </font>
    <font>
      <sz val="9"/>
      <color indexed="81"/>
      <name val="Tahoma"/>
      <family val="2"/>
    </font>
    <font>
      <sz val="8"/>
      <color rgb="FF000000"/>
      <name val="Calibri"/>
      <family val="2"/>
    </font>
    <font>
      <sz val="8"/>
      <color rgb="FF000000"/>
      <name val="Arial"/>
      <family val="2"/>
    </font>
  </fonts>
  <fills count="9">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rgb="FF00B0F0"/>
        <bgColor indexed="64"/>
      </patternFill>
    </fill>
    <fill>
      <patternFill patternType="solid">
        <fgColor indexed="9"/>
        <bgColor indexed="26"/>
      </patternFill>
    </fill>
    <fill>
      <patternFill patternType="solid">
        <fgColor theme="9" tint="0.79998168889431442"/>
        <bgColor indexed="64"/>
      </patternFill>
    </fill>
    <fill>
      <patternFill patternType="solid">
        <fgColor rgb="FFFF3300"/>
        <bgColor indexed="64"/>
      </patternFill>
    </fill>
    <fill>
      <patternFill patternType="solid">
        <fgColor theme="0"/>
        <bgColor indexed="64"/>
      </patternFill>
    </fill>
  </fills>
  <borders count="57">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double">
        <color indexed="64"/>
      </right>
      <top style="medium">
        <color indexed="64"/>
      </top>
      <bottom style="double">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double">
        <color indexed="64"/>
      </right>
      <top/>
      <bottom style="thin">
        <color indexed="64"/>
      </bottom>
      <diagonal/>
    </border>
    <border>
      <left style="double">
        <color indexed="64"/>
      </left>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s>
  <cellStyleXfs count="82">
    <xf numFmtId="0" fontId="0" fillId="0" borderId="0"/>
    <xf numFmtId="9" fontId="6" fillId="0" borderId="0" applyFont="0" applyFill="0" applyBorder="0" applyAlignment="0" applyProtection="0"/>
    <xf numFmtId="164"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8" fontId="20" fillId="0" borderId="0">
      <protection locked="0"/>
    </xf>
    <xf numFmtId="168" fontId="20" fillId="0" borderId="0">
      <protection locked="0"/>
    </xf>
    <xf numFmtId="0" fontId="7" fillId="0" borderId="0" applyFont="0" applyFill="0" applyBorder="0" applyAlignment="0" applyProtection="0"/>
    <xf numFmtId="169" fontId="19" fillId="0" borderId="0">
      <protection locked="0"/>
    </xf>
    <xf numFmtId="170" fontId="19" fillId="0" borderId="0">
      <protection locked="0"/>
    </xf>
    <xf numFmtId="171"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165" fontId="7" fillId="0" borderId="0" applyFont="0" applyFill="0" applyBorder="0" applyAlignment="0" applyProtection="0"/>
    <xf numFmtId="43" fontId="2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43"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1"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2" fontId="7" fillId="0" borderId="0" applyFill="0" applyBorder="0" applyAlignment="0" applyProtection="0"/>
    <xf numFmtId="2" fontId="7" fillId="0" borderId="0" applyFill="0" applyBorder="0" applyAlignment="0" applyProtection="0"/>
    <xf numFmtId="43" fontId="27" fillId="0" borderId="0" applyFont="0" applyFill="0" applyBorder="0" applyAlignment="0" applyProtection="0"/>
    <xf numFmtId="183" fontId="7" fillId="0" borderId="0" applyFont="0" applyFill="0" applyBorder="0" applyAlignment="0" applyProtection="0"/>
    <xf numFmtId="43" fontId="27" fillId="0" borderId="0" applyFont="0" applyFill="0" applyBorder="0" applyAlignment="0" applyProtection="0"/>
    <xf numFmtId="165" fontId="2" fillId="0" borderId="0" applyFont="0" applyFill="0" applyBorder="0" applyAlignment="0" applyProtection="0"/>
    <xf numFmtId="44" fontId="27"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44" fontId="33" fillId="0" borderId="0" applyFont="0" applyFill="0" applyBorder="0" applyAlignment="0" applyProtection="0"/>
    <xf numFmtId="44" fontId="7" fillId="0" borderId="0" applyFont="0" applyFill="0" applyBorder="0" applyAlignment="0" applyProtection="0"/>
    <xf numFmtId="164" fontId="2" fillId="0" borderId="0" applyFont="0" applyFill="0" applyBorder="0" applyAlignment="0" applyProtection="0"/>
    <xf numFmtId="184" fontId="7" fillId="0" borderId="0" applyFill="0" applyBorder="0" applyAlignment="0" applyProtection="0"/>
    <xf numFmtId="7" fontId="7" fillId="0" borderId="0" applyFill="0" applyBorder="0" applyAlignment="0" applyProtection="0"/>
    <xf numFmtId="5"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5"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9" fontId="1" fillId="0" borderId="0" applyFont="0" applyFill="0" applyBorder="0" applyAlignment="0" applyProtection="0"/>
  </cellStyleXfs>
  <cellXfs count="744">
    <xf numFmtId="0" fontId="0" fillId="0" borderId="0" xfId="0"/>
    <xf numFmtId="0" fontId="5" fillId="0" borderId="0" xfId="3"/>
    <xf numFmtId="0" fontId="0" fillId="0" borderId="0" xfId="0" applyFill="1" applyAlignment="1" applyProtection="1">
      <alignment vertical="center"/>
      <protection hidden="1"/>
    </xf>
    <xf numFmtId="0" fontId="13"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7" fillId="0" borderId="0" xfId="7" applyFill="1" applyBorder="1" applyAlignment="1" applyProtection="1">
      <alignment vertical="center"/>
      <protection hidden="1"/>
    </xf>
    <xf numFmtId="164" fontId="7" fillId="0" borderId="0" xfId="0" applyNumberFormat="1"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Border="1" applyAlignment="1" applyProtection="1">
      <alignment vertical="center"/>
      <protection hidden="1"/>
    </xf>
    <xf numFmtId="164" fontId="12"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3"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167" fontId="7" fillId="0" borderId="9" xfId="1" applyNumberFormat="1" applyFont="1" applyFill="1" applyBorder="1" applyAlignment="1" applyProtection="1">
      <alignment vertical="center"/>
      <protection hidden="1"/>
    </xf>
    <xf numFmtId="167" fontId="11" fillId="0" borderId="9" xfId="1" applyNumberFormat="1" applyFont="1" applyFill="1" applyBorder="1" applyAlignment="1" applyProtection="1">
      <alignment vertical="center"/>
      <protection hidden="1"/>
    </xf>
    <xf numFmtId="0" fontId="10" fillId="0" borderId="0" xfId="7" applyFont="1" applyBorder="1" applyAlignment="1">
      <alignment vertical="center"/>
    </xf>
    <xf numFmtId="0" fontId="10" fillId="0" borderId="0" xfId="7" applyFont="1" applyBorder="1" applyAlignment="1">
      <alignment horizontal="center" vertical="center"/>
    </xf>
    <xf numFmtId="0" fontId="8" fillId="0" borderId="0" xfId="7" applyFont="1" applyBorder="1" applyAlignment="1">
      <alignment horizontal="center" vertical="center"/>
    </xf>
    <xf numFmtId="0" fontId="8" fillId="0" borderId="0" xfId="7" applyFont="1" applyBorder="1" applyAlignment="1">
      <alignment horizontal="center" vertical="center" wrapText="1"/>
    </xf>
    <xf numFmtId="0" fontId="8" fillId="0" borderId="0" xfId="7" applyFont="1" applyBorder="1" applyAlignment="1">
      <alignment vertical="center"/>
    </xf>
    <xf numFmtId="0" fontId="8" fillId="0" borderId="0" xfId="7" applyFont="1" applyBorder="1" applyAlignment="1">
      <alignment horizontal="right" vertical="center"/>
    </xf>
    <xf numFmtId="0" fontId="8" fillId="0" borderId="0" xfId="7" applyFont="1" applyBorder="1" applyAlignment="1">
      <alignment horizontal="left" vertical="center"/>
    </xf>
    <xf numFmtId="0" fontId="8" fillId="0" borderId="0" xfId="7" quotePrefix="1" applyFont="1" applyBorder="1" applyAlignment="1">
      <alignment horizontal="left" vertical="center"/>
    </xf>
    <xf numFmtId="0" fontId="8" fillId="0" borderId="0" xfId="19" applyFont="1" applyBorder="1" applyAlignment="1">
      <alignment vertical="center"/>
    </xf>
    <xf numFmtId="0" fontId="8" fillId="0" borderId="0" xfId="19" applyFont="1" applyBorder="1" applyAlignment="1">
      <alignment horizontal="center" vertical="center"/>
    </xf>
    <xf numFmtId="0" fontId="10" fillId="2" borderId="0" xfId="19" applyFont="1" applyFill="1" applyBorder="1" applyAlignment="1">
      <alignment vertical="center"/>
    </xf>
    <xf numFmtId="49" fontId="8" fillId="0" borderId="0" xfId="19" applyNumberFormat="1" applyFont="1" applyBorder="1" applyAlignment="1">
      <alignment vertical="center"/>
    </xf>
    <xf numFmtId="0" fontId="8" fillId="0" borderId="0" xfId="19" applyFont="1" applyBorder="1" applyAlignment="1">
      <alignment horizontal="left" vertical="center"/>
    </xf>
    <xf numFmtId="0" fontId="10" fillId="2" borderId="0" xfId="7" applyFont="1" applyFill="1" applyBorder="1" applyAlignment="1">
      <alignment vertical="center"/>
    </xf>
    <xf numFmtId="0" fontId="10" fillId="2" borderId="0" xfId="7" applyFont="1" applyFill="1" applyBorder="1" applyAlignment="1">
      <alignment horizontal="center" vertical="center"/>
    </xf>
    <xf numFmtId="0" fontId="8" fillId="2" borderId="0" xfId="7" applyFont="1" applyFill="1" applyBorder="1" applyAlignment="1">
      <alignment vertical="center"/>
    </xf>
    <xf numFmtId="0" fontId="8" fillId="2" borderId="0" xfId="7" quotePrefix="1" applyFont="1" applyFill="1" applyBorder="1" applyAlignment="1" applyProtection="1">
      <alignment horizontal="center" vertical="center"/>
    </xf>
    <xf numFmtId="0" fontId="8" fillId="2" borderId="0" xfId="7" quotePrefix="1" applyFont="1" applyFill="1" applyBorder="1" applyAlignment="1" applyProtection="1">
      <alignment horizontal="left" vertical="center"/>
    </xf>
    <xf numFmtId="0" fontId="8" fillId="2" borderId="0" xfId="7" applyFont="1" applyFill="1" applyBorder="1" applyAlignment="1">
      <alignment horizontal="center" vertical="center"/>
    </xf>
    <xf numFmtId="0" fontId="10" fillId="2" borderId="0" xfId="7" applyFont="1" applyFill="1" applyBorder="1" applyAlignment="1" applyProtection="1">
      <alignment horizontal="left" vertical="center"/>
    </xf>
    <xf numFmtId="0" fontId="8" fillId="2" borderId="0" xfId="7" applyFont="1" applyFill="1" applyBorder="1" applyAlignment="1">
      <alignment horizontal="right" vertical="center"/>
    </xf>
    <xf numFmtId="0" fontId="8" fillId="2" borderId="0" xfId="7" applyFont="1" applyFill="1" applyBorder="1" applyAlignment="1" applyProtection="1">
      <alignment horizontal="left" vertical="center"/>
    </xf>
    <xf numFmtId="0" fontId="8" fillId="2" borderId="0" xfId="19" applyFont="1" applyFill="1" applyBorder="1" applyAlignment="1">
      <alignment vertical="center"/>
    </xf>
    <xf numFmtId="0" fontId="8" fillId="2" borderId="0" xfId="19" applyFont="1" applyFill="1" applyBorder="1" applyAlignment="1">
      <alignment horizontal="center" vertical="center"/>
    </xf>
    <xf numFmtId="0" fontId="10" fillId="2" borderId="0" xfId="19" applyFont="1" applyFill="1" applyBorder="1" applyAlignment="1">
      <alignment horizontal="center" vertical="center"/>
    </xf>
    <xf numFmtId="0" fontId="8" fillId="2" borderId="0" xfId="19" quotePrefix="1" applyFont="1" applyFill="1" applyBorder="1" applyAlignment="1" applyProtection="1">
      <alignment horizontal="center" vertical="center"/>
    </xf>
    <xf numFmtId="0" fontId="8" fillId="2" borderId="0" xfId="19" quotePrefix="1" applyFont="1" applyFill="1" applyBorder="1" applyAlignment="1" applyProtection="1">
      <alignment horizontal="left" vertical="center"/>
    </xf>
    <xf numFmtId="0" fontId="10" fillId="2" borderId="0" xfId="19" applyFont="1" applyFill="1" applyBorder="1" applyAlignment="1">
      <alignment vertical="center" wrapText="1"/>
    </xf>
    <xf numFmtId="0" fontId="8" fillId="0" borderId="0" xfId="19" applyFont="1" applyFill="1" applyBorder="1" applyAlignment="1" applyProtection="1">
      <alignment horizontal="left" vertical="center"/>
    </xf>
    <xf numFmtId="0" fontId="8" fillId="2" borderId="0" xfId="7" applyFont="1" applyFill="1" applyBorder="1" applyAlignment="1">
      <alignment horizontal="center" vertical="center" wrapText="1"/>
    </xf>
    <xf numFmtId="0" fontId="8" fillId="2" borderId="0" xfId="7" applyFont="1" applyFill="1" applyBorder="1" applyAlignment="1">
      <alignment horizontal="left" vertical="center"/>
    </xf>
    <xf numFmtId="0" fontId="8" fillId="2" borderId="0" xfId="7" applyFont="1" applyFill="1" applyBorder="1" applyAlignment="1" applyProtection="1">
      <alignment vertical="center"/>
    </xf>
    <xf numFmtId="0" fontId="8" fillId="2" borderId="0" xfId="7" quotePrefix="1" applyFont="1" applyFill="1" applyBorder="1" applyAlignment="1" applyProtection="1">
      <alignment vertical="center"/>
    </xf>
    <xf numFmtId="1" fontId="10" fillId="2" borderId="0" xfId="19" applyNumberFormat="1" applyFont="1" applyFill="1" applyBorder="1" applyAlignment="1">
      <alignment vertical="center" wrapText="1"/>
    </xf>
    <xf numFmtId="1" fontId="10" fillId="2" borderId="0" xfId="19" applyNumberFormat="1" applyFont="1" applyFill="1" applyBorder="1" applyAlignment="1">
      <alignment horizontal="center" vertical="center" wrapText="1"/>
    </xf>
    <xf numFmtId="4" fontId="8" fillId="2" borderId="0" xfId="19" applyNumberFormat="1" applyFont="1" applyFill="1" applyBorder="1" applyAlignment="1">
      <alignment vertical="center"/>
    </xf>
    <xf numFmtId="1" fontId="10" fillId="2" borderId="0" xfId="19" applyNumberFormat="1" applyFont="1" applyFill="1" applyBorder="1" applyAlignment="1">
      <alignment horizontal="right" vertical="center"/>
    </xf>
    <xf numFmtId="4" fontId="10" fillId="2" borderId="0" xfId="19" applyNumberFormat="1" applyFont="1" applyFill="1" applyBorder="1" applyAlignment="1">
      <alignment vertical="center"/>
    </xf>
    <xf numFmtId="1" fontId="8" fillId="2" borderId="0" xfId="19" applyNumberFormat="1" applyFont="1" applyFill="1" applyBorder="1" applyAlignment="1">
      <alignment horizontal="right" vertical="center"/>
    </xf>
    <xf numFmtId="1" fontId="8" fillId="2" borderId="0" xfId="19" applyNumberFormat="1" applyFont="1" applyFill="1" applyBorder="1" applyAlignment="1">
      <alignment vertical="center"/>
    </xf>
    <xf numFmtId="1" fontId="8" fillId="2" borderId="0" xfId="19" applyNumberFormat="1" applyFont="1" applyFill="1" applyBorder="1" applyAlignment="1">
      <alignment horizontal="center" vertical="center"/>
    </xf>
    <xf numFmtId="0" fontId="8" fillId="0" borderId="0" xfId="19" applyFont="1" applyFill="1" applyBorder="1" applyAlignment="1">
      <alignment horizontal="center" vertical="center"/>
    </xf>
    <xf numFmtId="0" fontId="8" fillId="2" borderId="0" xfId="19" applyFont="1" applyFill="1" applyBorder="1" applyAlignment="1">
      <alignment horizontal="center" vertical="center" wrapText="1"/>
    </xf>
    <xf numFmtId="0" fontId="8" fillId="0" borderId="0" xfId="19" applyFont="1" applyFill="1" applyBorder="1" applyAlignment="1">
      <alignment vertical="center"/>
    </xf>
    <xf numFmtId="49" fontId="8" fillId="2" borderId="0" xfId="19" applyNumberFormat="1" applyFont="1" applyFill="1" applyBorder="1" applyAlignment="1">
      <alignment horizontal="center" vertical="center"/>
    </xf>
    <xf numFmtId="1" fontId="8" fillId="0" borderId="0" xfId="19" applyNumberFormat="1" applyFont="1" applyFill="1" applyBorder="1" applyAlignment="1">
      <alignment horizontal="center" vertical="center"/>
    </xf>
    <xf numFmtId="0" fontId="8" fillId="0" borderId="0" xfId="7" applyFont="1" applyBorder="1" applyAlignment="1"/>
    <xf numFmtId="0" fontId="8" fillId="0" borderId="0" xfId="7" applyFont="1" applyBorder="1" applyAlignment="1">
      <alignment horizontal="center"/>
    </xf>
    <xf numFmtId="0" fontId="25" fillId="0" borderId="0" xfId="20" applyFont="1" applyAlignment="1">
      <alignment horizontal="center"/>
    </xf>
    <xf numFmtId="0" fontId="25" fillId="0" borderId="0" xfId="20" applyFont="1" applyAlignment="1"/>
    <xf numFmtId="175" fontId="8" fillId="0" borderId="0" xfId="7" applyNumberFormat="1" applyFont="1" applyBorder="1" applyAlignment="1">
      <alignment horizontal="center" vertical="center"/>
    </xf>
    <xf numFmtId="0" fontId="26" fillId="0" borderId="0" xfId="20" applyFont="1" applyFill="1" applyAlignment="1">
      <alignment vertical="center"/>
    </xf>
    <xf numFmtId="0" fontId="16" fillId="0" borderId="12" xfId="7" applyFont="1" applyFill="1" applyBorder="1" applyAlignment="1" applyProtection="1">
      <alignment horizontal="center" vertical="center"/>
      <protection hidden="1"/>
    </xf>
    <xf numFmtId="0" fontId="16" fillId="0" borderId="14" xfId="7" applyFont="1" applyFill="1" applyBorder="1" applyAlignment="1" applyProtection="1">
      <alignment horizontal="center" vertical="center"/>
      <protection hidden="1"/>
    </xf>
    <xf numFmtId="9" fontId="12" fillId="0" borderId="9" xfId="7" applyNumberFormat="1"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1" fillId="0" borderId="13" xfId="7" applyFont="1" applyFill="1" applyBorder="1" applyAlignment="1" applyProtection="1">
      <alignment horizontal="center" vertical="center" wrapText="1"/>
      <protection hidden="1"/>
    </xf>
    <xf numFmtId="0" fontId="7" fillId="0" borderId="16" xfId="7" applyFont="1" applyFill="1" applyBorder="1" applyAlignment="1" applyProtection="1">
      <alignment horizontal="left" vertical="center" wrapText="1"/>
      <protection hidden="1"/>
    </xf>
    <xf numFmtId="0" fontId="7" fillId="0" borderId="9" xfId="7" applyFont="1" applyFill="1" applyBorder="1" applyAlignment="1" applyProtection="1">
      <alignment vertical="center"/>
      <protection hidden="1"/>
    </xf>
    <xf numFmtId="0" fontId="7" fillId="0" borderId="0" xfId="7" applyFont="1" applyFill="1" applyAlignment="1" applyProtection="1">
      <alignment vertical="center"/>
      <protection hidden="1"/>
    </xf>
    <xf numFmtId="0" fontId="7" fillId="0" borderId="9" xfId="7" applyFont="1" applyFill="1"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Font="1" applyFill="1" applyAlignment="1" applyProtection="1">
      <alignment horizontal="center" vertical="center"/>
      <protection hidden="1"/>
    </xf>
    <xf numFmtId="164" fontId="7" fillId="0" borderId="13" xfId="7" applyNumberFormat="1" applyFont="1" applyFill="1" applyBorder="1" applyAlignment="1" applyProtection="1">
      <alignment vertical="center"/>
      <protection hidden="1"/>
    </xf>
    <xf numFmtId="0" fontId="28" fillId="0" borderId="0" xfId="19" applyFont="1" applyFill="1" applyBorder="1" applyAlignment="1">
      <alignment vertical="center"/>
    </xf>
    <xf numFmtId="2" fontId="16" fillId="0" borderId="0" xfId="7" applyNumberFormat="1" applyFont="1" applyFill="1" applyBorder="1" applyAlignment="1">
      <alignment horizontal="center" vertical="center"/>
    </xf>
    <xf numFmtId="2" fontId="16" fillId="0" borderId="0" xfId="7" applyNumberFormat="1" applyFont="1" applyFill="1" applyBorder="1" applyAlignment="1">
      <alignment vertical="center"/>
    </xf>
    <xf numFmtId="0" fontId="12" fillId="0" borderId="0" xfId="7" applyFont="1" applyFill="1" applyBorder="1" applyAlignment="1">
      <alignment horizontal="center" vertical="center"/>
    </xf>
    <xf numFmtId="0" fontId="29" fillId="0" borderId="0" xfId="19" applyFont="1" applyFill="1" applyBorder="1" applyAlignment="1">
      <alignment vertical="center"/>
    </xf>
    <xf numFmtId="49" fontId="28" fillId="0" borderId="0" xfId="19" applyNumberFormat="1" applyFont="1" applyFill="1" applyBorder="1" applyAlignment="1">
      <alignment horizontal="center" vertical="center"/>
    </xf>
    <xf numFmtId="0" fontId="16" fillId="0" borderId="0" xfId="7" applyNumberFormat="1" applyFont="1" applyFill="1" applyBorder="1" applyAlignment="1">
      <alignment horizontal="center" vertical="center"/>
    </xf>
    <xf numFmtId="0" fontId="16" fillId="0" borderId="0" xfId="7" applyFont="1" applyFill="1" applyBorder="1" applyAlignment="1" applyProtection="1">
      <alignment horizontal="left" vertical="center"/>
      <protection hidden="1"/>
    </xf>
    <xf numFmtId="0" fontId="28" fillId="0" borderId="0" xfId="19" applyFont="1" applyFill="1" applyBorder="1" applyAlignment="1">
      <alignment horizontal="center" vertical="center"/>
    </xf>
    <xf numFmtId="0" fontId="12" fillId="0" borderId="0" xfId="7" applyFont="1" applyFill="1" applyBorder="1" applyAlignment="1">
      <alignment vertical="center"/>
    </xf>
    <xf numFmtId="0" fontId="16" fillId="0" borderId="0" xfId="7" applyFont="1" applyFill="1" applyBorder="1" applyAlignment="1">
      <alignment vertical="center"/>
    </xf>
    <xf numFmtId="16" fontId="12" fillId="0" borderId="0" xfId="7" applyNumberFormat="1" applyFont="1" applyFill="1" applyBorder="1" applyAlignment="1">
      <alignment horizontal="center" vertical="center"/>
    </xf>
    <xf numFmtId="0" fontId="16" fillId="0" borderId="0" xfId="7" applyFont="1" applyFill="1" applyBorder="1" applyAlignment="1">
      <alignment horizontal="center" vertical="center"/>
    </xf>
    <xf numFmtId="0" fontId="30" fillId="0" borderId="0" xfId="7" applyFont="1" applyFill="1" applyBorder="1" applyAlignment="1">
      <alignment horizontal="center" vertical="center"/>
    </xf>
    <xf numFmtId="0" fontId="7" fillId="0" borderId="9" xfId="7" applyFont="1" applyFill="1" applyBorder="1" applyAlignment="1" applyProtection="1">
      <alignment horizontal="center" vertical="center"/>
      <protection hidden="1"/>
    </xf>
    <xf numFmtId="0" fontId="11" fillId="0" borderId="16" xfId="7" applyFont="1" applyFill="1" applyBorder="1" applyAlignment="1" applyProtection="1">
      <alignment horizontal="center" vertical="center"/>
      <protection hidden="1"/>
    </xf>
    <xf numFmtId="0" fontId="11" fillId="0" borderId="19" xfId="7" applyFont="1" applyFill="1" applyBorder="1" applyAlignment="1" applyProtection="1">
      <alignment horizontal="center" vertical="center" wrapText="1"/>
      <protection hidden="1"/>
    </xf>
    <xf numFmtId="0" fontId="7" fillId="0" borderId="13" xfId="7" applyFont="1" applyFill="1" applyBorder="1" applyAlignment="1" applyProtection="1">
      <alignment horizontal="center" vertical="center"/>
      <protection hidden="1"/>
    </xf>
    <xf numFmtId="167" fontId="7" fillId="0" borderId="19" xfId="7" applyNumberFormat="1" applyFont="1" applyFill="1" applyBorder="1" applyAlignment="1" applyProtection="1">
      <alignment vertical="center"/>
      <protection hidden="1"/>
    </xf>
    <xf numFmtId="167" fontId="11" fillId="0" borderId="29"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7"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4" xfId="0" applyFill="1" applyBorder="1" applyAlignment="1" applyProtection="1">
      <alignment vertical="center"/>
      <protection hidden="1"/>
    </xf>
    <xf numFmtId="0" fontId="0" fillId="0" borderId="34" xfId="0" applyFill="1" applyBorder="1" applyAlignment="1" applyProtection="1">
      <alignment vertical="center"/>
      <protection hidden="1"/>
    </xf>
    <xf numFmtId="0" fontId="0" fillId="0" borderId="16" xfId="0" applyFill="1" applyBorder="1" applyAlignment="1" applyProtection="1">
      <alignment vertical="center"/>
      <protection hidden="1"/>
    </xf>
    <xf numFmtId="173" fontId="11" fillId="0" borderId="19" xfId="1" applyNumberFormat="1" applyFont="1" applyFill="1" applyBorder="1" applyAlignment="1" applyProtection="1">
      <alignment vertical="center"/>
      <protection hidden="1"/>
    </xf>
    <xf numFmtId="177" fontId="28" fillId="0" borderId="0" xfId="19" applyNumberFormat="1" applyFont="1" applyFill="1" applyBorder="1" applyAlignment="1">
      <alignment horizontal="center" vertical="center"/>
    </xf>
    <xf numFmtId="0" fontId="11" fillId="0" borderId="16" xfId="0" applyFont="1" applyFill="1" applyBorder="1" applyAlignment="1" applyProtection="1">
      <alignment horizontal="center" vertical="center" wrapText="1"/>
    </xf>
    <xf numFmtId="0" fontId="7" fillId="0" borderId="13" xfId="0" applyFont="1" applyFill="1" applyBorder="1" applyAlignment="1" applyProtection="1">
      <alignment horizontal="left" vertical="center"/>
    </xf>
    <xf numFmtId="0" fontId="11" fillId="0" borderId="0" xfId="0" applyFont="1" applyFill="1" applyBorder="1" applyAlignment="1" applyProtection="1">
      <alignment vertical="center"/>
    </xf>
    <xf numFmtId="0" fontId="7" fillId="0" borderId="0" xfId="0" applyFont="1" applyFill="1" applyAlignment="1" applyProtection="1">
      <alignment vertical="center"/>
    </xf>
    <xf numFmtId="0" fontId="16" fillId="0" borderId="9" xfId="7" applyFont="1" applyFill="1" applyBorder="1" applyAlignment="1" applyProtection="1">
      <alignment horizontal="center" vertical="center" wrapText="1"/>
      <protection hidden="1"/>
    </xf>
    <xf numFmtId="0" fontId="7" fillId="0" borderId="0" xfId="0" applyFont="1" applyFill="1" applyAlignment="1" applyProtection="1">
      <alignment horizontal="center" vertical="center"/>
    </xf>
    <xf numFmtId="180" fontId="11" fillId="0" borderId="9" xfId="2" applyNumberFormat="1" applyFont="1" applyFill="1" applyBorder="1" applyAlignment="1" applyProtection="1">
      <alignment vertical="center"/>
      <protection hidden="1"/>
    </xf>
    <xf numFmtId="180" fontId="7" fillId="0" borderId="9" xfId="2" applyNumberFormat="1" applyFont="1" applyFill="1" applyBorder="1" applyAlignment="1" applyProtection="1">
      <alignment vertical="center"/>
      <protection hidden="1"/>
    </xf>
    <xf numFmtId="16" fontId="10" fillId="0" borderId="0" xfId="0" applyNumberFormat="1" applyFont="1" applyFill="1" applyBorder="1" applyAlignment="1" applyProtection="1">
      <alignment vertical="center"/>
    </xf>
    <xf numFmtId="14" fontId="10" fillId="0" borderId="0" xfId="0" applyNumberFormat="1" applyFont="1" applyFill="1" applyBorder="1" applyAlignment="1" applyProtection="1">
      <alignment vertical="center" wrapText="1"/>
    </xf>
    <xf numFmtId="0" fontId="10"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8" fillId="0" borderId="0" xfId="0" applyFont="1" applyFill="1" applyAlignment="1" applyProtection="1">
      <alignment vertical="center"/>
    </xf>
    <xf numFmtId="14" fontId="10" fillId="0" borderId="5" xfId="0" applyNumberFormat="1" applyFont="1" applyFill="1" applyBorder="1" applyAlignment="1" applyProtection="1">
      <alignment vertical="center"/>
    </xf>
    <xf numFmtId="14" fontId="10" fillId="0" borderId="0" xfId="0" applyNumberFormat="1" applyFont="1" applyFill="1" applyBorder="1" applyAlignment="1" applyProtection="1">
      <alignment vertical="center"/>
    </xf>
    <xf numFmtId="0" fontId="10" fillId="0" borderId="0" xfId="0" applyFont="1" applyFill="1" applyBorder="1" applyAlignment="1" applyProtection="1">
      <alignment horizontal="center" vertical="center"/>
    </xf>
    <xf numFmtId="178" fontId="10" fillId="0" borderId="0" xfId="0" applyNumberFormat="1" applyFont="1" applyFill="1" applyBorder="1" applyAlignment="1" applyProtection="1">
      <alignment horizontal="center" vertical="center"/>
    </xf>
    <xf numFmtId="178" fontId="10" fillId="0" borderId="1" xfId="0" applyNumberFormat="1" applyFont="1" applyFill="1" applyBorder="1" applyAlignment="1" applyProtection="1">
      <alignment horizontal="center" vertical="center"/>
    </xf>
    <xf numFmtId="178" fontId="10" fillId="0" borderId="0" xfId="0" applyNumberFormat="1" applyFont="1" applyFill="1" applyBorder="1" applyAlignment="1" applyProtection="1">
      <alignment vertical="center"/>
    </xf>
    <xf numFmtId="178" fontId="10" fillId="0" borderId="1" xfId="0" applyNumberFormat="1" applyFont="1" applyFill="1" applyBorder="1" applyAlignment="1" applyProtection="1">
      <alignment vertical="center"/>
    </xf>
    <xf numFmtId="14" fontId="10" fillId="0" borderId="1" xfId="0" applyNumberFormat="1" applyFont="1" applyFill="1" applyBorder="1" applyAlignment="1" applyProtection="1">
      <alignment vertical="center"/>
    </xf>
    <xf numFmtId="0" fontId="10" fillId="0" borderId="5" xfId="0" applyFont="1" applyFill="1" applyBorder="1" applyAlignment="1" applyProtection="1">
      <alignment vertical="center"/>
    </xf>
    <xf numFmtId="0" fontId="8" fillId="0" borderId="0" xfId="0" applyFont="1" applyFill="1" applyBorder="1" applyAlignment="1" applyProtection="1">
      <alignment horizontal="center" vertical="center"/>
    </xf>
    <xf numFmtId="2" fontId="8" fillId="0" borderId="0" xfId="0" applyNumberFormat="1" applyFont="1" applyFill="1" applyBorder="1" applyAlignment="1" applyProtection="1">
      <alignment horizontal="right" vertical="center"/>
    </xf>
    <xf numFmtId="178" fontId="8" fillId="0" borderId="0" xfId="0" applyNumberFormat="1" applyFont="1" applyFill="1" applyBorder="1" applyAlignment="1" applyProtection="1">
      <alignment vertical="center"/>
    </xf>
    <xf numFmtId="178" fontId="8" fillId="0" borderId="1" xfId="0" applyNumberFormat="1" applyFont="1" applyFill="1" applyBorder="1" applyAlignment="1" applyProtection="1">
      <alignment vertical="center"/>
    </xf>
    <xf numFmtId="0" fontId="8" fillId="0" borderId="0" xfId="7" applyNumberFormat="1" applyFont="1" applyFill="1" applyBorder="1" applyAlignment="1" applyProtection="1">
      <alignment horizontal="left" vertical="center"/>
    </xf>
    <xf numFmtId="0" fontId="8" fillId="0" borderId="0" xfId="0" quotePrefix="1" applyNumberFormat="1" applyFont="1" applyFill="1" applyBorder="1" applyAlignment="1" applyProtection="1">
      <alignment horizontal="left" vertical="center"/>
    </xf>
    <xf numFmtId="178" fontId="8" fillId="0" borderId="1" xfId="0" applyNumberFormat="1" applyFont="1" applyFill="1" applyBorder="1" applyAlignment="1" applyProtection="1">
      <alignment horizontal="center" vertical="center"/>
    </xf>
    <xf numFmtId="0" fontId="8" fillId="0" borderId="10" xfId="0" applyFont="1" applyFill="1" applyBorder="1" applyAlignment="1" applyProtection="1">
      <alignment horizontal="center" vertical="center" wrapText="1"/>
    </xf>
    <xf numFmtId="0" fontId="8" fillId="0" borderId="9"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8" fillId="0" borderId="16" xfId="0" applyFont="1" applyFill="1" applyBorder="1" applyAlignment="1" applyProtection="1">
      <alignment horizontal="center" vertical="center" wrapText="1"/>
    </xf>
    <xf numFmtId="0" fontId="8" fillId="0" borderId="16" xfId="0" applyFont="1" applyFill="1" applyBorder="1" applyAlignment="1" applyProtection="1">
      <alignment horizontal="center" vertical="center"/>
    </xf>
    <xf numFmtId="2" fontId="8" fillId="0" borderId="16" xfId="0" applyNumberFormat="1" applyFont="1" applyFill="1" applyBorder="1" applyAlignment="1" applyProtection="1">
      <alignment horizontal="center" vertical="center"/>
    </xf>
    <xf numFmtId="178" fontId="8" fillId="0" borderId="16" xfId="0" applyNumberFormat="1" applyFont="1" applyFill="1" applyBorder="1" applyAlignment="1" applyProtection="1">
      <alignment horizontal="center" vertical="center"/>
    </xf>
    <xf numFmtId="178" fontId="8" fillId="0" borderId="28" xfId="0" applyNumberFormat="1" applyFont="1" applyFill="1" applyBorder="1" applyAlignment="1" applyProtection="1">
      <alignment horizontal="center" vertical="center"/>
    </xf>
    <xf numFmtId="0" fontId="8" fillId="0" borderId="5" xfId="0" applyFont="1" applyFill="1" applyBorder="1" applyAlignment="1" applyProtection="1">
      <alignment vertical="center"/>
    </xf>
    <xf numFmtId="178" fontId="8" fillId="0" borderId="35" xfId="2" applyNumberFormat="1" applyFont="1" applyFill="1" applyBorder="1" applyAlignment="1" applyProtection="1">
      <alignment horizontal="right" vertical="center"/>
    </xf>
    <xf numFmtId="0" fontId="11" fillId="0" borderId="0" xfId="0" applyFont="1" applyFill="1" applyBorder="1" applyAlignment="1" applyProtection="1">
      <alignment horizontal="center" vertical="center"/>
    </xf>
    <xf numFmtId="178" fontId="8" fillId="0" borderId="1" xfId="0" applyNumberFormat="1" applyFont="1" applyFill="1" applyBorder="1" applyAlignment="1" applyProtection="1">
      <alignment horizontal="right" vertical="center"/>
    </xf>
    <xf numFmtId="0" fontId="8" fillId="0" borderId="36" xfId="0" applyFont="1" applyFill="1" applyBorder="1" applyAlignment="1" applyProtection="1">
      <alignment horizontal="center" vertical="center"/>
    </xf>
    <xf numFmtId="0" fontId="8" fillId="0" borderId="20" xfId="0" applyFont="1" applyFill="1" applyBorder="1" applyAlignment="1" applyProtection="1">
      <alignment horizontal="center" vertical="center"/>
    </xf>
    <xf numFmtId="0" fontId="8" fillId="0" borderId="18" xfId="0" applyFont="1" applyFill="1" applyBorder="1" applyAlignment="1" applyProtection="1">
      <alignment horizontal="center" vertical="center"/>
    </xf>
    <xf numFmtId="0" fontId="8" fillId="0" borderId="18" xfId="0" applyFont="1" applyFill="1" applyBorder="1" applyAlignment="1" applyProtection="1">
      <alignment vertical="center"/>
    </xf>
    <xf numFmtId="2" fontId="8" fillId="0" borderId="18" xfId="0" applyNumberFormat="1" applyFont="1" applyFill="1" applyBorder="1" applyAlignment="1" applyProtection="1">
      <alignment horizontal="right" vertical="center"/>
    </xf>
    <xf numFmtId="178" fontId="8" fillId="0" borderId="18" xfId="0" applyNumberFormat="1" applyFont="1" applyFill="1" applyBorder="1" applyAlignment="1" applyProtection="1">
      <alignment vertical="center"/>
    </xf>
    <xf numFmtId="178" fontId="8" fillId="0" borderId="21" xfId="0" applyNumberFormat="1" applyFont="1" applyFill="1" applyBorder="1" applyAlignment="1" applyProtection="1">
      <alignment horizontal="right" vertical="center"/>
    </xf>
    <xf numFmtId="49" fontId="8" fillId="0" borderId="22" xfId="0" applyNumberFormat="1" applyFont="1" applyFill="1" applyBorder="1" applyAlignment="1" applyProtection="1">
      <alignment horizontal="center" vertical="center"/>
    </xf>
    <xf numFmtId="0" fontId="8" fillId="0" borderId="23" xfId="0" applyFont="1" applyFill="1" applyBorder="1" applyAlignment="1" applyProtection="1">
      <alignment horizontal="left" vertical="center"/>
    </xf>
    <xf numFmtId="0" fontId="8" fillId="0" borderId="23" xfId="0" applyFont="1" applyFill="1" applyBorder="1" applyAlignment="1" applyProtection="1">
      <alignment horizontal="center" vertical="center"/>
    </xf>
    <xf numFmtId="2" fontId="8" fillId="0" borderId="24" xfId="0" applyNumberFormat="1" applyFont="1" applyFill="1" applyBorder="1" applyAlignment="1" applyProtection="1">
      <alignment horizontal="center" vertical="center"/>
    </xf>
    <xf numFmtId="178" fontId="8" fillId="0" borderId="25" xfId="0" applyNumberFormat="1" applyFont="1" applyFill="1" applyBorder="1" applyAlignment="1" applyProtection="1">
      <alignment horizontal="left" vertical="center"/>
    </xf>
    <xf numFmtId="178" fontId="8" fillId="0" borderId="26" xfId="2" applyNumberFormat="1" applyFont="1" applyFill="1" applyBorder="1" applyAlignment="1" applyProtection="1">
      <alignment horizontal="right" vertical="center"/>
    </xf>
    <xf numFmtId="178" fontId="8" fillId="0" borderId="0" xfId="0" applyNumberFormat="1" applyFont="1" applyFill="1" applyAlignment="1" applyProtection="1">
      <alignment vertical="center"/>
    </xf>
    <xf numFmtId="0" fontId="0" fillId="0" borderId="0" xfId="0" applyFill="1" applyBorder="1" applyAlignment="1" applyProtection="1">
      <alignment vertical="center"/>
      <protection locked="0"/>
    </xf>
    <xf numFmtId="0" fontId="7"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2" fillId="0" borderId="0" xfId="7" applyFont="1" applyFill="1" applyAlignment="1" applyProtection="1">
      <alignment vertical="center"/>
      <protection locked="0"/>
    </xf>
    <xf numFmtId="0" fontId="12" fillId="0" borderId="0" xfId="7" applyFont="1" applyFill="1" applyBorder="1" applyAlignment="1" applyProtection="1">
      <alignment vertical="center"/>
      <protection locked="0"/>
    </xf>
    <xf numFmtId="0" fontId="7" fillId="0" borderId="0" xfId="0" applyFont="1" applyFill="1" applyBorder="1" applyAlignment="1" applyProtection="1">
      <alignment vertical="center"/>
    </xf>
    <xf numFmtId="0" fontId="11" fillId="0" borderId="0" xfId="7" applyFont="1" applyFill="1" applyBorder="1" applyAlignment="1" applyProtection="1">
      <alignment vertical="center"/>
    </xf>
    <xf numFmtId="0" fontId="7" fillId="0" borderId="0" xfId="7" applyFont="1" applyFill="1" applyBorder="1" applyAlignment="1" applyProtection="1">
      <alignment vertical="center"/>
    </xf>
    <xf numFmtId="0" fontId="11" fillId="0" borderId="0" xfId="7" applyFont="1" applyFill="1" applyBorder="1" applyAlignment="1" applyProtection="1">
      <alignment vertical="center" shrinkToFit="1"/>
    </xf>
    <xf numFmtId="0" fontId="11" fillId="4" borderId="0" xfId="7" applyFont="1" applyFill="1" applyBorder="1" applyAlignment="1" applyProtection="1">
      <alignment vertical="center" shrinkToFit="1"/>
    </xf>
    <xf numFmtId="172" fontId="7" fillId="0" borderId="0" xfId="7" applyNumberFormat="1" applyFont="1" applyFill="1" applyBorder="1" applyAlignment="1" applyProtection="1">
      <alignment horizontal="center" vertical="center"/>
    </xf>
    <xf numFmtId="166" fontId="7" fillId="0" borderId="0" xfId="0" applyNumberFormat="1" applyFont="1" applyFill="1" applyAlignment="1" applyProtection="1">
      <alignment vertical="center"/>
    </xf>
    <xf numFmtId="0" fontId="7" fillId="0" borderId="13" xfId="0" applyFont="1" applyFill="1" applyBorder="1" applyAlignment="1" applyProtection="1">
      <alignment vertical="center"/>
    </xf>
    <xf numFmtId="2" fontId="7" fillId="3" borderId="9" xfId="0" applyNumberFormat="1" applyFont="1" applyFill="1" applyBorder="1" applyAlignment="1" applyProtection="1">
      <alignment vertical="center"/>
      <protection locked="0"/>
    </xf>
    <xf numFmtId="4" fontId="7" fillId="3" borderId="9" xfId="0" applyNumberFormat="1" applyFont="1" applyFill="1" applyBorder="1" applyAlignment="1" applyProtection="1">
      <alignment vertical="center"/>
      <protection locked="0"/>
    </xf>
    <xf numFmtId="2" fontId="7" fillId="0" borderId="0" xfId="0" applyNumberFormat="1" applyFont="1" applyFill="1" applyAlignment="1" applyProtection="1">
      <alignment vertical="center"/>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Fill="1" applyAlignment="1" applyProtection="1">
      <alignment vertical="center" wrapText="1"/>
    </xf>
    <xf numFmtId="0" fontId="18" fillId="0" borderId="0" xfId="0" applyFont="1" applyFill="1" applyAlignment="1" applyProtection="1">
      <alignment horizontal="center" vertical="center" wrapText="1"/>
    </xf>
    <xf numFmtId="0" fontId="10" fillId="0" borderId="2" xfId="0" applyFont="1" applyFill="1" applyBorder="1" applyAlignment="1" applyProtection="1">
      <alignment horizontal="centerContinuous" vertical="center"/>
    </xf>
    <xf numFmtId="0" fontId="10" fillId="0" borderId="3" xfId="0" applyFont="1" applyFill="1" applyBorder="1" applyAlignment="1" applyProtection="1">
      <alignment horizontal="centerContinuous" vertical="center"/>
    </xf>
    <xf numFmtId="0" fontId="10" fillId="0" borderId="4" xfId="0" applyFont="1" applyFill="1" applyBorder="1" applyAlignment="1" applyProtection="1">
      <alignment horizontal="centerContinuous" vertical="center"/>
    </xf>
    <xf numFmtId="179" fontId="12" fillId="0" borderId="9" xfId="49" applyNumberFormat="1" applyFont="1" applyFill="1" applyBorder="1" applyAlignment="1" applyProtection="1">
      <alignment vertical="center"/>
    </xf>
    <xf numFmtId="0" fontId="7" fillId="0" borderId="13" xfId="6" applyFont="1" applyFill="1" applyBorder="1" applyAlignment="1" applyProtection="1">
      <alignment horizontal="left" vertical="center"/>
      <protection locked="0"/>
    </xf>
    <xf numFmtId="10" fontId="7" fillId="0" borderId="19" xfId="1" applyNumberFormat="1" applyFont="1" applyFill="1" applyBorder="1" applyAlignment="1" applyProtection="1">
      <alignment horizontal="left" vertical="center"/>
      <protection locked="0"/>
    </xf>
    <xf numFmtId="164" fontId="7" fillId="0" borderId="9" xfId="49" applyFont="1" applyFill="1" applyBorder="1" applyAlignment="1" applyProtection="1">
      <alignment vertical="center"/>
      <protection hidden="1"/>
    </xf>
    <xf numFmtId="0" fontId="7" fillId="0" borderId="19" xfId="6" applyFont="1" applyFill="1" applyBorder="1" applyAlignment="1" applyProtection="1">
      <alignment horizontal="left" vertical="center"/>
      <protection locked="0"/>
    </xf>
    <xf numFmtId="0" fontId="7" fillId="0" borderId="13" xfId="0" applyFont="1" applyFill="1" applyBorder="1" applyAlignment="1" applyProtection="1">
      <alignment vertical="center"/>
      <protection locked="0"/>
    </xf>
    <xf numFmtId="0" fontId="7" fillId="0" borderId="19" xfId="0" applyFont="1" applyFill="1" applyBorder="1" applyAlignment="1" applyProtection="1">
      <alignment vertical="center"/>
      <protection locked="0"/>
    </xf>
    <xf numFmtId="164" fontId="7" fillId="0" borderId="9" xfId="0" applyNumberFormat="1" applyFont="1" applyFill="1" applyBorder="1" applyAlignment="1" applyProtection="1">
      <alignment vertical="center"/>
      <protection locked="0"/>
    </xf>
    <xf numFmtId="9" fontId="7" fillId="0" borderId="0" xfId="1" applyFont="1" applyFill="1" applyAlignment="1" applyProtection="1">
      <alignment vertical="center"/>
    </xf>
    <xf numFmtId="0" fontId="11" fillId="0" borderId="16"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7" fillId="0" borderId="0" xfId="0" applyNumberFormat="1" applyFont="1" applyFill="1" applyAlignment="1" applyProtection="1">
      <alignment vertical="center"/>
    </xf>
    <xf numFmtId="49" fontId="11" fillId="0" borderId="0" xfId="0" applyNumberFormat="1" applyFont="1" applyFill="1" applyBorder="1" applyAlignment="1" applyProtection="1">
      <alignment vertical="center"/>
    </xf>
    <xf numFmtId="49" fontId="11" fillId="0" borderId="0" xfId="7" applyNumberFormat="1" applyFont="1" applyFill="1" applyBorder="1" applyAlignment="1" applyProtection="1">
      <alignment vertical="center" shrinkToFit="1"/>
    </xf>
    <xf numFmtId="49" fontId="7" fillId="0" borderId="0" xfId="7" applyNumberFormat="1" applyFont="1" applyFill="1" applyBorder="1" applyAlignment="1" applyProtection="1">
      <alignment vertical="center"/>
    </xf>
    <xf numFmtId="49" fontId="11" fillId="0" borderId="0" xfId="0" applyNumberFormat="1" applyFont="1" applyFill="1" applyBorder="1" applyAlignment="1" applyProtection="1">
      <alignment horizontal="right" vertical="center"/>
    </xf>
    <xf numFmtId="49" fontId="11" fillId="0" borderId="16" xfId="0" applyNumberFormat="1" applyFont="1" applyFill="1" applyBorder="1" applyAlignment="1" applyProtection="1">
      <alignment horizontal="center" vertical="center" wrapText="1"/>
    </xf>
    <xf numFmtId="49" fontId="7" fillId="0" borderId="9"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7" fillId="0" borderId="9" xfId="0" applyNumberFormat="1" applyFont="1" applyFill="1" applyBorder="1" applyAlignment="1" applyProtection="1">
      <alignment horizontal="center" vertical="center"/>
    </xf>
    <xf numFmtId="0" fontId="18" fillId="0" borderId="0" xfId="0" applyFont="1" applyFill="1" applyAlignment="1" applyProtection="1">
      <alignment wrapText="1"/>
    </xf>
    <xf numFmtId="0" fontId="13"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0" fontId="7" fillId="0" borderId="0" xfId="7" applyFill="1" applyBorder="1" applyAlignment="1" applyProtection="1">
      <alignment vertical="center"/>
    </xf>
    <xf numFmtId="0" fontId="13" fillId="0" borderId="0" xfId="7" applyFont="1" applyFill="1" applyBorder="1" applyAlignment="1" applyProtection="1">
      <alignment horizontal="left" vertical="center" shrinkToFit="1"/>
    </xf>
    <xf numFmtId="0" fontId="18" fillId="0" borderId="0" xfId="7" applyFont="1" applyFill="1" applyBorder="1" applyAlignment="1" applyProtection="1">
      <alignment vertical="center"/>
    </xf>
    <xf numFmtId="0" fontId="18" fillId="0" borderId="0" xfId="7" applyFont="1" applyFill="1" applyBorder="1" applyAlignment="1" applyProtection="1">
      <alignment horizontal="left" vertical="center"/>
    </xf>
    <xf numFmtId="0" fontId="0" fillId="0" borderId="0" xfId="0" applyFill="1" applyAlignment="1" applyProtection="1">
      <alignment vertical="center"/>
    </xf>
    <xf numFmtId="0" fontId="14" fillId="0" borderId="13" xfId="0" applyFont="1" applyFill="1" applyBorder="1" applyAlignment="1" applyProtection="1">
      <alignment horizontal="centerContinuous" vertical="center"/>
    </xf>
    <xf numFmtId="0" fontId="14" fillId="0" borderId="16" xfId="0" applyFont="1" applyFill="1" applyBorder="1" applyAlignment="1" applyProtection="1">
      <alignment horizontal="centerContinuous" vertical="center"/>
    </xf>
    <xf numFmtId="0" fontId="0" fillId="0" borderId="16" xfId="0" applyFill="1" applyBorder="1" applyAlignment="1" applyProtection="1">
      <alignment horizontal="centerContinuous" vertical="center"/>
    </xf>
    <xf numFmtId="0" fontId="14" fillId="0" borderId="19" xfId="0" applyFont="1" applyFill="1" applyBorder="1" applyAlignment="1" applyProtection="1">
      <alignment horizontal="centerContinuous" vertical="center"/>
    </xf>
    <xf numFmtId="4" fontId="7" fillId="0" borderId="9" xfId="0" applyNumberFormat="1" applyFont="1" applyFill="1" applyBorder="1" applyAlignment="1" applyProtection="1">
      <alignment horizontal="center" vertical="center"/>
    </xf>
    <xf numFmtId="179" fontId="7" fillId="0" borderId="9" xfId="2" applyNumberFormat="1" applyFont="1" applyFill="1" applyBorder="1" applyAlignment="1" applyProtection="1">
      <alignment vertical="center"/>
    </xf>
    <xf numFmtId="167" fontId="7" fillId="0" borderId="9" xfId="1" applyNumberFormat="1" applyFont="1" applyFill="1" applyBorder="1" applyAlignment="1" applyProtection="1">
      <alignment vertical="center"/>
    </xf>
    <xf numFmtId="49" fontId="7" fillId="0" borderId="16" xfId="0" applyNumberFormat="1" applyFont="1" applyFill="1" applyBorder="1" applyAlignment="1" applyProtection="1">
      <alignment horizontal="center" vertical="center"/>
    </xf>
    <xf numFmtId="0" fontId="7" fillId="0" borderId="16" xfId="0" applyFont="1" applyFill="1" applyBorder="1" applyAlignment="1" applyProtection="1">
      <alignment horizontal="left" vertical="center"/>
    </xf>
    <xf numFmtId="0" fontId="7" fillId="0" borderId="16" xfId="0" applyFont="1" applyFill="1" applyBorder="1" applyAlignment="1" applyProtection="1">
      <alignment horizontal="left" vertical="center" wrapText="1"/>
    </xf>
    <xf numFmtId="4" fontId="7" fillId="0" borderId="16" xfId="0" applyNumberFormat="1" applyFont="1" applyFill="1" applyBorder="1" applyAlignment="1" applyProtection="1">
      <alignment horizontal="center" vertical="center"/>
    </xf>
    <xf numFmtId="4" fontId="7" fillId="0" borderId="16" xfId="0" applyNumberFormat="1" applyFont="1" applyFill="1" applyBorder="1" applyAlignment="1" applyProtection="1">
      <alignment vertical="center"/>
    </xf>
    <xf numFmtId="164" fontId="7" fillId="0" borderId="16" xfId="0" applyNumberFormat="1" applyFont="1" applyFill="1" applyBorder="1" applyAlignment="1" applyProtection="1">
      <alignment vertical="center"/>
    </xf>
    <xf numFmtId="167" fontId="7" fillId="0" borderId="19" xfId="1" applyNumberFormat="1" applyFont="1" applyFill="1" applyBorder="1" applyAlignment="1" applyProtection="1">
      <alignment vertical="center"/>
    </xf>
    <xf numFmtId="167" fontId="11" fillId="0" borderId="9" xfId="1" applyNumberFormat="1" applyFont="1" applyFill="1" applyBorder="1" applyAlignment="1" applyProtection="1">
      <alignment vertical="center"/>
    </xf>
    <xf numFmtId="164" fontId="0" fillId="0" borderId="0" xfId="0" applyNumberFormat="1" applyFill="1" applyAlignment="1" applyProtection="1">
      <alignment vertical="center"/>
    </xf>
    <xf numFmtId="0" fontId="11" fillId="0" borderId="2" xfId="0" applyFont="1" applyFill="1" applyBorder="1" applyAlignment="1" applyProtection="1">
      <alignment horizontal="center" vertical="center"/>
    </xf>
    <xf numFmtId="0" fontId="11" fillId="0" borderId="3"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1"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1" fillId="0" borderId="3" xfId="0" applyFont="1" applyFill="1" applyBorder="1" applyAlignment="1" applyProtection="1">
      <alignment vertical="center"/>
    </xf>
    <xf numFmtId="44" fontId="11" fillId="0" borderId="0" xfId="0" applyNumberFormat="1" applyFont="1" applyFill="1" applyBorder="1" applyAlignment="1" applyProtection="1">
      <alignment horizontal="right" vertical="center"/>
    </xf>
    <xf numFmtId="0" fontId="11" fillId="0" borderId="5" xfId="0" applyFont="1" applyFill="1" applyBorder="1" applyAlignment="1" applyProtection="1">
      <alignment horizontal="center" vertical="center"/>
    </xf>
    <xf numFmtId="10" fontId="11" fillId="0" borderId="0" xfId="0" applyNumberFormat="1" applyFont="1" applyFill="1" applyBorder="1" applyAlignment="1" applyProtection="1">
      <alignment horizontal="left" vertical="center"/>
    </xf>
    <xf numFmtId="10" fontId="11"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1" fillId="0" borderId="6" xfId="0" applyFont="1" applyFill="1" applyBorder="1" applyAlignment="1" applyProtection="1">
      <alignment horizontal="center" vertical="center"/>
    </xf>
    <xf numFmtId="10" fontId="11" fillId="0" borderId="7" xfId="0" applyNumberFormat="1" applyFont="1" applyFill="1" applyBorder="1" applyAlignment="1" applyProtection="1">
      <alignment horizontal="left" vertical="center"/>
    </xf>
    <xf numFmtId="10" fontId="11"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1" fillId="0" borderId="7" xfId="0" applyFont="1" applyFill="1" applyBorder="1" applyAlignment="1" applyProtection="1">
      <alignment vertical="center"/>
    </xf>
    <xf numFmtId="0" fontId="0" fillId="0" borderId="7" xfId="0" applyFill="1" applyBorder="1" applyAlignment="1" applyProtection="1">
      <alignment vertical="center"/>
    </xf>
    <xf numFmtId="0" fontId="13" fillId="0" borderId="0" xfId="0" applyFont="1" applyFill="1" applyBorder="1" applyAlignment="1" applyProtection="1">
      <alignment horizontal="right" vertical="center"/>
    </xf>
    <xf numFmtId="164"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7" fillId="0" borderId="0" xfId="0" applyNumberFormat="1" applyFont="1" applyFill="1" applyBorder="1" applyAlignment="1" applyProtection="1">
      <alignment vertical="center"/>
    </xf>
    <xf numFmtId="0" fontId="7" fillId="4" borderId="9" xfId="0" applyFont="1" applyFill="1" applyBorder="1" applyAlignment="1" applyProtection="1">
      <alignment vertical="center"/>
    </xf>
    <xf numFmtId="0" fontId="7" fillId="4" borderId="0" xfId="0" applyFont="1" applyFill="1" applyAlignment="1" applyProtection="1">
      <alignment vertical="center"/>
    </xf>
    <xf numFmtId="4" fontId="7" fillId="0" borderId="0" xfId="0" applyNumberFormat="1" applyFont="1" applyFill="1" applyBorder="1" applyAlignment="1" applyProtection="1">
      <alignment vertical="center"/>
    </xf>
    <xf numFmtId="0" fontId="11" fillId="3" borderId="0" xfId="7" applyFont="1" applyFill="1" applyBorder="1" applyAlignment="1" applyProtection="1">
      <alignment horizontal="center" vertical="center"/>
      <protection locked="0"/>
    </xf>
    <xf numFmtId="10" fontId="7" fillId="3" borderId="0" xfId="1" applyNumberFormat="1" applyFont="1" applyFill="1" applyBorder="1" applyAlignment="1" applyProtection="1">
      <alignment horizontal="center" vertical="center"/>
      <protection locked="0"/>
    </xf>
    <xf numFmtId="0" fontId="8" fillId="0" borderId="10" xfId="0" applyFont="1" applyFill="1" applyBorder="1" applyAlignment="1" applyProtection="1">
      <alignment horizontal="center" vertical="center"/>
      <protection locked="0"/>
    </xf>
    <xf numFmtId="0" fontId="8" fillId="0" borderId="9" xfId="0" applyFont="1" applyFill="1" applyBorder="1" applyAlignment="1" applyProtection="1">
      <alignment vertical="center"/>
      <protection locked="0"/>
    </xf>
    <xf numFmtId="0" fontId="8" fillId="0" borderId="9" xfId="5" applyFont="1" applyFill="1" applyBorder="1" applyAlignment="1" applyProtection="1">
      <alignment horizontal="left" vertical="center"/>
      <protection locked="0"/>
    </xf>
    <xf numFmtId="0" fontId="8" fillId="0" borderId="9" xfId="0" applyFont="1" applyFill="1" applyBorder="1" applyAlignment="1" applyProtection="1">
      <alignment horizontal="center" vertical="center"/>
      <protection locked="0"/>
    </xf>
    <xf numFmtId="2" fontId="8" fillId="0" borderId="9" xfId="0" applyNumberFormat="1" applyFont="1" applyFill="1" applyBorder="1" applyAlignment="1" applyProtection="1">
      <alignment horizontal="right" vertical="center"/>
      <protection locked="0"/>
    </xf>
    <xf numFmtId="178" fontId="8" fillId="0" borderId="9" xfId="2" applyNumberFormat="1" applyFont="1" applyFill="1" applyBorder="1" applyAlignment="1" applyProtection="1">
      <alignment horizontal="center" vertical="center"/>
      <protection locked="0"/>
    </xf>
    <xf numFmtId="178" fontId="8" fillId="0" borderId="9" xfId="0" applyNumberFormat="1" applyFont="1" applyFill="1" applyBorder="1" applyAlignment="1" applyProtection="1">
      <alignment horizontal="center" vertical="center"/>
      <protection locked="0"/>
    </xf>
    <xf numFmtId="178" fontId="8" fillId="0" borderId="9" xfId="2" applyNumberFormat="1" applyFont="1" applyFill="1" applyBorder="1" applyAlignment="1" applyProtection="1">
      <alignment vertical="center"/>
      <protection locked="0"/>
    </xf>
    <xf numFmtId="178" fontId="8" fillId="0" borderId="11" xfId="2" applyNumberFormat="1" applyFont="1" applyFill="1" applyBorder="1" applyAlignment="1" applyProtection="1">
      <alignment horizontal="right" vertical="center"/>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protection locked="0"/>
    </xf>
    <xf numFmtId="0" fontId="11" fillId="0" borderId="16" xfId="0" applyFont="1" applyFill="1" applyBorder="1" applyAlignment="1" applyProtection="1">
      <alignment horizontal="center" vertical="center"/>
    </xf>
    <xf numFmtId="186" fontId="11" fillId="4" borderId="0" xfId="7" applyNumberFormat="1" applyFont="1" applyFill="1" applyBorder="1" applyAlignment="1" applyProtection="1">
      <alignment horizontal="left" vertical="center" shrinkToFit="1"/>
    </xf>
    <xf numFmtId="0" fontId="11" fillId="0" borderId="33" xfId="0" applyNumberFormat="1" applyFont="1" applyFill="1" applyBorder="1" applyAlignment="1" applyProtection="1">
      <alignment horizontal="left" vertical="center"/>
      <protection hidden="1"/>
    </xf>
    <xf numFmtId="0" fontId="11" fillId="0" borderId="0" xfId="0" applyFont="1" applyFill="1" applyBorder="1" applyAlignment="1" applyProtection="1">
      <alignment horizontal="center" vertical="center"/>
      <protection hidden="1"/>
    </xf>
    <xf numFmtId="0" fontId="11" fillId="0" borderId="0" xfId="0" applyFont="1" applyFill="1" applyBorder="1" applyAlignment="1" applyProtection="1">
      <alignment horizontal="left" vertical="center"/>
      <protection hidden="1"/>
    </xf>
    <xf numFmtId="0" fontId="11" fillId="0" borderId="0" xfId="0" applyFont="1" applyFill="1" applyBorder="1" applyAlignment="1" applyProtection="1">
      <alignment horizontal="center" vertical="center" wrapText="1"/>
      <protection hidden="1"/>
    </xf>
    <xf numFmtId="0" fontId="11" fillId="0" borderId="30" xfId="0" applyFont="1" applyFill="1" applyBorder="1" applyAlignment="1" applyProtection="1">
      <alignment horizontal="center" vertical="center"/>
      <protection hidden="1"/>
    </xf>
    <xf numFmtId="0" fontId="11" fillId="0" borderId="31" xfId="0" applyFont="1" applyFill="1" applyBorder="1" applyAlignment="1" applyProtection="1">
      <alignment horizontal="center" vertical="center" wrapText="1"/>
      <protection hidden="1"/>
    </xf>
    <xf numFmtId="0" fontId="11" fillId="0" borderId="15" xfId="0" applyNumberFormat="1" applyFont="1" applyFill="1" applyBorder="1" applyAlignment="1" applyProtection="1">
      <alignment horizontal="left" vertical="center"/>
      <protection hidden="1"/>
    </xf>
    <xf numFmtId="0" fontId="11" fillId="0" borderId="29" xfId="0" applyFont="1" applyFill="1" applyBorder="1" applyAlignment="1" applyProtection="1">
      <alignment horizontal="center" vertical="center"/>
      <protection hidden="1"/>
    </xf>
    <xf numFmtId="187" fontId="11" fillId="0" borderId="29" xfId="7" applyNumberFormat="1" applyFont="1" applyFill="1" applyBorder="1" applyAlignment="1" applyProtection="1">
      <alignment horizontal="left" vertical="center"/>
      <protection hidden="1"/>
    </xf>
    <xf numFmtId="0" fontId="11" fillId="0" borderId="29" xfId="0" applyFont="1" applyFill="1" applyBorder="1" applyAlignment="1" applyProtection="1">
      <alignment horizontal="center" vertical="center" wrapText="1"/>
      <protection hidden="1"/>
    </xf>
    <xf numFmtId="0" fontId="0" fillId="0" borderId="29" xfId="0" applyFill="1" applyBorder="1" applyAlignment="1" applyProtection="1">
      <alignment vertical="center"/>
      <protection hidden="1"/>
    </xf>
    <xf numFmtId="0" fontId="11" fillId="0" borderId="17" xfId="0" applyFont="1" applyFill="1" applyBorder="1" applyAlignment="1" applyProtection="1">
      <alignment horizontal="center" vertical="center" wrapText="1"/>
      <protection hidden="1"/>
    </xf>
    <xf numFmtId="0" fontId="12" fillId="0" borderId="16" xfId="0" applyFont="1" applyFill="1" applyBorder="1" applyAlignment="1" applyProtection="1">
      <alignment horizontal="center" vertical="center"/>
      <protection hidden="1"/>
    </xf>
    <xf numFmtId="0" fontId="11" fillId="0" borderId="16" xfId="0" applyFont="1" applyFill="1" applyBorder="1" applyAlignment="1" applyProtection="1">
      <alignment vertical="center"/>
      <protection hidden="1"/>
    </xf>
    <xf numFmtId="0" fontId="11" fillId="0" borderId="16" xfId="0" applyFont="1" applyFill="1" applyBorder="1" applyAlignment="1" applyProtection="1">
      <alignment horizontal="center" vertical="center"/>
      <protection hidden="1"/>
    </xf>
    <xf numFmtId="164" fontId="11" fillId="0" borderId="9" xfId="0" applyNumberFormat="1" applyFont="1" applyFill="1" applyBorder="1" applyAlignment="1" applyProtection="1">
      <alignment vertical="center"/>
      <protection hidden="1"/>
    </xf>
    <xf numFmtId="164" fontId="0" fillId="0" borderId="0" xfId="0" applyNumberFormat="1" applyFill="1" applyAlignment="1" applyProtection="1">
      <alignment vertical="center"/>
      <protection hidden="1"/>
    </xf>
    <xf numFmtId="0" fontId="11" fillId="0" borderId="2" xfId="0" applyFont="1" applyFill="1" applyBorder="1" applyAlignment="1" applyProtection="1">
      <alignment horizontal="center" vertical="center"/>
      <protection hidden="1"/>
    </xf>
    <xf numFmtId="0" fontId="11" fillId="0" borderId="3" xfId="0" applyFont="1" applyFill="1" applyBorder="1" applyAlignment="1" applyProtection="1">
      <alignment horizontal="left" vertical="center"/>
      <protection hidden="1"/>
    </xf>
    <xf numFmtId="0" fontId="13" fillId="0" borderId="3" xfId="0" applyFont="1" applyFill="1" applyBorder="1" applyAlignment="1" applyProtection="1">
      <alignment horizontal="left" vertical="center"/>
      <protection hidden="1"/>
    </xf>
    <xf numFmtId="0" fontId="11" fillId="0" borderId="3" xfId="0" applyFont="1" applyFill="1" applyBorder="1" applyAlignment="1" applyProtection="1">
      <alignment horizontal="right" vertical="center"/>
      <protection hidden="1"/>
    </xf>
    <xf numFmtId="0" fontId="0" fillId="0" borderId="3" xfId="0" applyFill="1" applyBorder="1" applyAlignment="1" applyProtection="1">
      <alignment vertical="center"/>
      <protection hidden="1"/>
    </xf>
    <xf numFmtId="0" fontId="11" fillId="0" borderId="3" xfId="0" applyFont="1" applyFill="1" applyBorder="1" applyAlignment="1" applyProtection="1">
      <alignment vertical="center"/>
      <protection hidden="1"/>
    </xf>
    <xf numFmtId="44" fontId="11" fillId="0" borderId="0" xfId="0" applyNumberFormat="1" applyFont="1" applyFill="1" applyBorder="1" applyAlignment="1" applyProtection="1">
      <alignment horizontal="right" vertical="center"/>
      <protection hidden="1"/>
    </xf>
    <xf numFmtId="0" fontId="11" fillId="0" borderId="5" xfId="0" applyFont="1" applyFill="1" applyBorder="1" applyAlignment="1" applyProtection="1">
      <alignment horizontal="center" vertical="center"/>
      <protection hidden="1"/>
    </xf>
    <xf numFmtId="10" fontId="11" fillId="0" borderId="0" xfId="0" applyNumberFormat="1" applyFont="1" applyFill="1" applyBorder="1" applyAlignment="1" applyProtection="1">
      <alignment horizontal="left" vertical="center"/>
      <protection hidden="1"/>
    </xf>
    <xf numFmtId="10" fontId="11" fillId="0" borderId="0" xfId="0" applyNumberFormat="1" applyFont="1" applyFill="1" applyBorder="1" applyAlignment="1" applyProtection="1">
      <alignment horizontal="right" vertical="center"/>
      <protection hidden="1"/>
    </xf>
    <xf numFmtId="10" fontId="0" fillId="0" borderId="0" xfId="1" applyNumberFormat="1" applyFont="1" applyFill="1" applyBorder="1" applyAlignment="1" applyProtection="1">
      <alignment vertical="center"/>
      <protection hidden="1"/>
    </xf>
    <xf numFmtId="0" fontId="11" fillId="0" borderId="0" xfId="0" applyFont="1" applyFill="1" applyBorder="1" applyAlignment="1" applyProtection="1">
      <alignment vertical="center"/>
      <protection hidden="1"/>
    </xf>
    <xf numFmtId="0" fontId="13" fillId="0" borderId="0" xfId="0" applyFont="1" applyFill="1" applyBorder="1" applyAlignment="1" applyProtection="1">
      <alignment horizontal="left" vertical="center"/>
      <protection hidden="1"/>
    </xf>
    <xf numFmtId="0" fontId="11" fillId="0" borderId="6" xfId="0" applyFont="1" applyFill="1" applyBorder="1" applyAlignment="1" applyProtection="1">
      <alignment horizontal="center" vertical="center"/>
      <protection hidden="1"/>
    </xf>
    <xf numFmtId="10" fontId="11" fillId="0" borderId="7" xfId="0" applyNumberFormat="1" applyFont="1" applyFill="1" applyBorder="1" applyAlignment="1" applyProtection="1">
      <alignment horizontal="left" vertical="center"/>
      <protection hidden="1"/>
    </xf>
    <xf numFmtId="10" fontId="11" fillId="0" borderId="7" xfId="0" applyNumberFormat="1" applyFont="1" applyFill="1" applyBorder="1" applyAlignment="1" applyProtection="1">
      <alignment horizontal="right" vertical="center"/>
      <protection hidden="1"/>
    </xf>
    <xf numFmtId="10" fontId="0" fillId="0" borderId="7" xfId="1" applyNumberFormat="1" applyFont="1" applyFill="1" applyBorder="1" applyAlignment="1" applyProtection="1">
      <alignment vertical="center"/>
      <protection hidden="1"/>
    </xf>
    <xf numFmtId="0" fontId="11" fillId="0" borderId="7" xfId="0" applyFont="1" applyFill="1" applyBorder="1" applyAlignment="1" applyProtection="1">
      <alignment vertical="center"/>
      <protection hidden="1"/>
    </xf>
    <xf numFmtId="0" fontId="13" fillId="0" borderId="0" xfId="0" applyFont="1" applyFill="1" applyBorder="1" applyAlignment="1" applyProtection="1">
      <alignment horizontal="right" vertical="center"/>
      <protection hidden="1"/>
    </xf>
    <xf numFmtId="164" fontId="11" fillId="0" borderId="0" xfId="0" applyNumberFormat="1" applyFont="1" applyFill="1" applyBorder="1" applyAlignment="1" applyProtection="1">
      <alignment vertical="center"/>
      <protection hidden="1"/>
    </xf>
    <xf numFmtId="44" fontId="38" fillId="0" borderId="0" xfId="0" applyNumberFormat="1" applyFont="1" applyFill="1" applyBorder="1" applyAlignment="1" applyProtection="1">
      <alignment horizontal="right" vertical="center"/>
      <protection hidden="1"/>
    </xf>
    <xf numFmtId="0" fontId="0" fillId="0" borderId="0" xfId="0" applyFill="1" applyBorder="1" applyAlignment="1" applyProtection="1">
      <alignment horizontal="right" vertical="center"/>
      <protection hidden="1"/>
    </xf>
    <xf numFmtId="2" fontId="7" fillId="0" borderId="13" xfId="0" applyNumberFormat="1" applyFont="1" applyFill="1" applyBorder="1" applyAlignment="1" applyProtection="1">
      <alignment horizontal="right" vertical="center"/>
    </xf>
    <xf numFmtId="0" fontId="11" fillId="0" borderId="0" xfId="7" applyFont="1" applyFill="1" applyBorder="1" applyAlignment="1" applyProtection="1">
      <alignment horizontal="center" vertical="center"/>
    </xf>
    <xf numFmtId="0" fontId="11" fillId="0" borderId="13" xfId="0" applyNumberFormat="1" applyFont="1" applyFill="1" applyBorder="1" applyAlignment="1" applyProtection="1">
      <alignment vertical="center"/>
      <protection hidden="1"/>
    </xf>
    <xf numFmtId="0" fontId="11" fillId="0" borderId="16" xfId="0" applyNumberFormat="1" applyFont="1" applyFill="1" applyBorder="1" applyAlignment="1" applyProtection="1">
      <alignment vertical="center"/>
      <protection hidden="1"/>
    </xf>
    <xf numFmtId="0" fontId="11" fillId="0" borderId="19" xfId="0" applyNumberFormat="1" applyFont="1" applyFill="1" applyBorder="1" applyAlignment="1" applyProtection="1">
      <alignment vertical="center"/>
      <protection hidden="1"/>
    </xf>
    <xf numFmtId="0" fontId="11" fillId="0" borderId="30" xfId="0" applyFont="1" applyFill="1" applyBorder="1" applyAlignment="1" applyProtection="1">
      <alignment horizontal="left" vertical="center"/>
      <protection hidden="1"/>
    </xf>
    <xf numFmtId="0" fontId="0" fillId="0" borderId="30" xfId="0" applyFill="1" applyBorder="1" applyAlignment="1" applyProtection="1">
      <alignment vertical="center"/>
      <protection hidden="1"/>
    </xf>
    <xf numFmtId="0" fontId="11" fillId="0" borderId="30" xfId="0" applyFont="1" applyFill="1" applyBorder="1" applyAlignment="1" applyProtection="1">
      <alignment horizontal="center" vertical="center" wrapText="1"/>
      <protection hidden="1"/>
    </xf>
    <xf numFmtId="2" fontId="7" fillId="0" borderId="9" xfId="0" applyNumberFormat="1" applyFont="1" applyFill="1" applyBorder="1" applyAlignment="1" applyProtection="1">
      <alignment vertical="center"/>
      <protection locked="0"/>
    </xf>
    <xf numFmtId="164" fontId="0" fillId="0" borderId="0" xfId="49" applyFont="1"/>
    <xf numFmtId="0" fontId="11" fillId="0" borderId="0" xfId="0" applyFont="1"/>
    <xf numFmtId="164" fontId="11" fillId="0" borderId="0" xfId="49" applyFont="1"/>
    <xf numFmtId="10" fontId="11" fillId="0" borderId="0" xfId="81" applyNumberFormat="1" applyFont="1"/>
    <xf numFmtId="10" fontId="0" fillId="0" borderId="0" xfId="81" applyNumberFormat="1" applyFont="1"/>
    <xf numFmtId="0" fontId="7" fillId="0" borderId="13" xfId="0" applyFont="1" applyFill="1" applyBorder="1" applyAlignment="1" applyProtection="1">
      <alignment horizontal="left" vertical="center" wrapText="1"/>
    </xf>
    <xf numFmtId="9" fontId="12" fillId="0" borderId="0" xfId="1" applyFont="1" applyFill="1" applyBorder="1" applyAlignment="1">
      <alignment vertical="center"/>
    </xf>
    <xf numFmtId="49" fontId="7" fillId="4" borderId="0" xfId="0" applyNumberFormat="1" applyFont="1" applyFill="1" applyAlignment="1" applyProtection="1">
      <alignment horizontal="center" vertical="center"/>
    </xf>
    <xf numFmtId="179" fontId="7" fillId="0" borderId="9" xfId="49" applyNumberFormat="1" applyFont="1" applyFill="1" applyBorder="1" applyAlignment="1" applyProtection="1">
      <alignment vertical="center"/>
    </xf>
    <xf numFmtId="0" fontId="7" fillId="0" borderId="0" xfId="0" applyFont="1" applyFill="1" applyBorder="1" applyAlignment="1" applyProtection="1">
      <alignment horizontal="center" vertical="center"/>
    </xf>
    <xf numFmtId="0" fontId="7" fillId="0" borderId="0" xfId="7" applyFont="1" applyFill="1" applyBorder="1" applyAlignment="1" applyProtection="1">
      <alignment horizontal="center" vertical="center"/>
    </xf>
    <xf numFmtId="166" fontId="7" fillId="0" borderId="0" xfId="0" applyNumberFormat="1" applyFont="1" applyFill="1" applyAlignment="1" applyProtection="1">
      <alignment horizontal="center" vertical="center"/>
    </xf>
    <xf numFmtId="0" fontId="18" fillId="0" borderId="0" xfId="7" quotePrefix="1" applyNumberFormat="1" applyFont="1" applyFill="1" applyBorder="1" applyAlignment="1" applyProtection="1">
      <alignment horizontal="left" vertical="center"/>
    </xf>
    <xf numFmtId="14" fontId="18" fillId="0" borderId="0" xfId="7" applyNumberFormat="1" applyFont="1" applyFill="1" applyBorder="1" applyAlignment="1" applyProtection="1">
      <alignment horizontal="left" vertical="center"/>
    </xf>
    <xf numFmtId="172" fontId="18" fillId="0" borderId="0" xfId="7" applyNumberFormat="1" applyFont="1" applyFill="1" applyBorder="1" applyAlignment="1" applyProtection="1">
      <alignment horizontal="left" vertical="center"/>
    </xf>
    <xf numFmtId="0" fontId="13" fillId="0" borderId="0" xfId="7" applyFont="1" applyFill="1" applyBorder="1" applyAlignment="1" applyProtection="1">
      <alignment horizontal="left" vertical="center"/>
    </xf>
    <xf numFmtId="178" fontId="13" fillId="0" borderId="0" xfId="7" applyNumberFormat="1" applyFont="1" applyFill="1" applyBorder="1" applyAlignment="1" applyProtection="1">
      <alignment horizontal="left" vertical="center"/>
    </xf>
    <xf numFmtId="10" fontId="18" fillId="0" borderId="0" xfId="1" applyNumberFormat="1" applyFont="1" applyFill="1" applyBorder="1" applyAlignment="1" applyProtection="1">
      <alignment horizontal="left" vertical="center"/>
    </xf>
    <xf numFmtId="0" fontId="18" fillId="0" borderId="0" xfId="7" quotePrefix="1" applyFont="1" applyFill="1" applyBorder="1" applyAlignment="1" applyProtection="1">
      <alignment horizontal="left" vertical="center"/>
      <protection hidden="1"/>
    </xf>
    <xf numFmtId="172" fontId="18" fillId="0" borderId="0" xfId="7" applyNumberFormat="1" applyFont="1" applyFill="1" applyBorder="1" applyAlignment="1" applyProtection="1">
      <alignment horizontal="left" vertical="center"/>
      <protection hidden="1"/>
    </xf>
    <xf numFmtId="0" fontId="13" fillId="0" borderId="0" xfId="7" applyFont="1" applyFill="1" applyBorder="1" applyAlignment="1" applyProtection="1">
      <alignment horizontal="left" vertical="center"/>
      <protection hidden="1"/>
    </xf>
    <xf numFmtId="0" fontId="11" fillId="0" borderId="9" xfId="0" applyNumberFormat="1" applyFont="1" applyFill="1" applyBorder="1" applyAlignment="1" applyProtection="1">
      <alignment horizontal="center" vertical="center"/>
    </xf>
    <xf numFmtId="0" fontId="11" fillId="0" borderId="0" xfId="0" applyFont="1" applyAlignment="1">
      <alignment horizontal="right"/>
    </xf>
    <xf numFmtId="0" fontId="7" fillId="0" borderId="0" xfId="0" applyFont="1"/>
    <xf numFmtId="0" fontId="11" fillId="4" borderId="0" xfId="0" applyFont="1" applyFill="1" applyBorder="1" applyAlignment="1" applyProtection="1">
      <alignment horizontal="left" vertical="center"/>
    </xf>
    <xf numFmtId="0" fontId="11" fillId="4" borderId="0" xfId="7" applyFont="1" applyFill="1" applyBorder="1" applyAlignment="1" applyProtection="1">
      <alignment horizontal="left" vertical="center" shrinkToFit="1"/>
    </xf>
    <xf numFmtId="0" fontId="7" fillId="4" borderId="0" xfId="7" applyFont="1" applyFill="1" applyBorder="1" applyAlignment="1" applyProtection="1">
      <alignment horizontal="left" vertical="center"/>
    </xf>
    <xf numFmtId="178" fontId="11" fillId="4" borderId="0" xfId="7" applyNumberFormat="1" applyFont="1" applyFill="1" applyBorder="1" applyAlignment="1" applyProtection="1">
      <alignment horizontal="left" vertical="center"/>
    </xf>
    <xf numFmtId="14" fontId="7" fillId="4" borderId="0" xfId="7" applyNumberFormat="1" applyFont="1" applyFill="1" applyBorder="1" applyAlignment="1" applyProtection="1">
      <alignment horizontal="left" vertical="center"/>
    </xf>
    <xf numFmtId="172" fontId="7" fillId="4" borderId="0" xfId="7" applyNumberFormat="1" applyFont="1" applyFill="1" applyBorder="1" applyAlignment="1" applyProtection="1">
      <alignment horizontal="left" vertical="center"/>
    </xf>
    <xf numFmtId="10" fontId="7" fillId="3" borderId="0" xfId="1" applyNumberFormat="1" applyFont="1" applyFill="1" applyBorder="1" applyAlignment="1" applyProtection="1">
      <alignment horizontal="center" vertical="center"/>
    </xf>
    <xf numFmtId="0" fontId="7" fillId="3" borderId="0" xfId="0" applyFont="1" applyFill="1" applyAlignment="1" applyProtection="1">
      <alignment horizontal="center" vertical="center"/>
    </xf>
    <xf numFmtId="0" fontId="10" fillId="0" borderId="0" xfId="0" applyFont="1" applyFill="1" applyAlignment="1" applyProtection="1">
      <alignment vertical="center"/>
      <protection locked="0"/>
    </xf>
    <xf numFmtId="0" fontId="8" fillId="0" borderId="0" xfId="0" applyFont="1" applyFill="1" applyAlignment="1" applyProtection="1">
      <alignment horizontal="left" vertical="center"/>
      <protection locked="0"/>
    </xf>
    <xf numFmtId="0" fontId="8" fillId="0" borderId="0" xfId="0" applyFont="1" applyAlignment="1" applyProtection="1">
      <alignment vertical="center"/>
      <protection locked="0"/>
    </xf>
    <xf numFmtId="0" fontId="8" fillId="0" borderId="19" xfId="0" applyFont="1" applyFill="1" applyBorder="1" applyAlignment="1" applyProtection="1">
      <alignment horizontal="center" vertical="center"/>
      <protection locked="0"/>
    </xf>
    <xf numFmtId="0" fontId="8" fillId="0" borderId="0" xfId="0" applyFont="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8" fillId="0" borderId="0" xfId="0" applyFont="1" applyFill="1" applyBorder="1" applyAlignment="1" applyProtection="1">
      <alignment horizontal="center" vertical="center"/>
      <protection locked="0"/>
    </xf>
    <xf numFmtId="0" fontId="8" fillId="0" borderId="0" xfId="0" applyFont="1" applyFill="1" applyBorder="1" applyAlignment="1" applyProtection="1">
      <alignment horizontal="left" vertical="center"/>
      <protection locked="0"/>
    </xf>
    <xf numFmtId="0" fontId="8" fillId="0" borderId="0" xfId="0" applyFont="1" applyBorder="1" applyAlignment="1" applyProtection="1">
      <alignment horizontal="center" vertical="center"/>
      <protection locked="0"/>
    </xf>
    <xf numFmtId="0" fontId="8" fillId="0" borderId="9" xfId="20" applyFont="1" applyFill="1" applyBorder="1" applyAlignment="1">
      <alignment vertical="center"/>
    </xf>
    <xf numFmtId="0" fontId="8" fillId="0" borderId="9" xfId="20" applyFont="1" applyFill="1" applyBorder="1" applyAlignment="1" applyProtection="1">
      <alignment horizontal="center" vertical="center"/>
      <protection locked="0"/>
    </xf>
    <xf numFmtId="164" fontId="8" fillId="0" borderId="9" xfId="49" applyFont="1" applyFill="1" applyBorder="1" applyAlignment="1" applyProtection="1">
      <alignment horizontal="right" vertical="center"/>
      <protection hidden="1"/>
    </xf>
    <xf numFmtId="0" fontId="8" fillId="0" borderId="9" xfId="20" applyFont="1" applyFill="1" applyBorder="1" applyAlignment="1" applyProtection="1">
      <alignment horizontal="left" vertical="center"/>
    </xf>
    <xf numFmtId="0" fontId="8" fillId="0" borderId="9" xfId="20" applyNumberFormat="1" applyFont="1" applyFill="1" applyBorder="1" applyAlignment="1" applyProtection="1">
      <alignment vertical="center"/>
      <protection locked="0"/>
    </xf>
    <xf numFmtId="0" fontId="8" fillId="0" borderId="0" xfId="20" applyFont="1" applyFill="1" applyBorder="1" applyAlignment="1" applyProtection="1">
      <alignment vertical="center"/>
      <protection locked="0"/>
    </xf>
    <xf numFmtId="0" fontId="8" fillId="0" borderId="9" xfId="0" applyFont="1" applyBorder="1" applyAlignment="1">
      <alignment horizontal="left" vertical="center"/>
    </xf>
    <xf numFmtId="0" fontId="8" fillId="0" borderId="9" xfId="0" applyFont="1" applyBorder="1" applyAlignment="1">
      <alignment horizontal="center" vertical="center"/>
    </xf>
    <xf numFmtId="0" fontId="8" fillId="0" borderId="9" xfId="0" applyFont="1" applyFill="1" applyBorder="1" applyAlignment="1">
      <alignment horizontal="left" vertical="center"/>
    </xf>
    <xf numFmtId="0" fontId="8" fillId="0" borderId="9" xfId="6" applyFont="1" applyFill="1" applyBorder="1" applyAlignment="1" applyProtection="1">
      <alignment horizontal="left" vertical="center"/>
      <protection locked="0"/>
    </xf>
    <xf numFmtId="10" fontId="8" fillId="0" borderId="9" xfId="20" applyNumberFormat="1" applyFont="1" applyFill="1" applyBorder="1" applyAlignment="1">
      <alignment horizontal="center" vertical="center"/>
    </xf>
    <xf numFmtId="0" fontId="8" fillId="0" borderId="9" xfId="7" applyFont="1" applyBorder="1" applyAlignment="1">
      <alignment horizontal="center" vertical="center"/>
    </xf>
    <xf numFmtId="0" fontId="8" fillId="0" borderId="9" xfId="65" applyFont="1" applyFill="1" applyBorder="1" applyAlignment="1">
      <alignment vertical="center"/>
    </xf>
    <xf numFmtId="10" fontId="8" fillId="0" borderId="9" xfId="65" applyNumberFormat="1" applyFont="1" applyFill="1" applyBorder="1" applyAlignment="1">
      <alignment horizontal="center" vertical="center"/>
    </xf>
    <xf numFmtId="0" fontId="8" fillId="0" borderId="0" xfId="20" applyNumberFormat="1" applyFont="1" applyFill="1" applyBorder="1" applyAlignment="1" applyProtection="1">
      <alignment vertical="center"/>
      <protection locked="0"/>
    </xf>
    <xf numFmtId="164" fontId="8" fillId="0" borderId="0" xfId="20" applyNumberFormat="1" applyFont="1" applyFill="1" applyBorder="1" applyAlignment="1" applyProtection="1">
      <alignment vertical="center"/>
      <protection locked="0"/>
    </xf>
    <xf numFmtId="0" fontId="10" fillId="0" borderId="0" xfId="0" applyFont="1" applyFill="1" applyBorder="1" applyAlignment="1" applyProtection="1">
      <alignment horizontal="left" vertical="center"/>
      <protection locked="0"/>
    </xf>
    <xf numFmtId="0" fontId="8" fillId="0" borderId="37" xfId="0" applyFont="1" applyBorder="1" applyAlignment="1">
      <alignment horizontal="left" vertical="center"/>
    </xf>
    <xf numFmtId="0" fontId="8" fillId="0" borderId="37" xfId="0" applyFont="1" applyBorder="1" applyAlignment="1">
      <alignment horizontal="center" vertical="center"/>
    </xf>
    <xf numFmtId="164" fontId="8" fillId="0" borderId="37" xfId="49" applyFont="1" applyFill="1" applyBorder="1" applyAlignment="1" applyProtection="1">
      <alignment horizontal="right" vertical="center"/>
      <protection hidden="1"/>
    </xf>
    <xf numFmtId="0" fontId="8" fillId="0" borderId="33" xfId="0" applyFont="1" applyFill="1" applyBorder="1" applyAlignment="1" applyProtection="1">
      <alignment horizontal="left" vertical="center"/>
      <protection locked="0"/>
    </xf>
    <xf numFmtId="0" fontId="8" fillId="0" borderId="30" xfId="0" applyFont="1" applyFill="1" applyBorder="1" applyAlignment="1" applyProtection="1">
      <alignment horizontal="center" vertical="center"/>
      <protection locked="0"/>
    </xf>
    <xf numFmtId="164" fontId="8" fillId="0" borderId="30" xfId="49" applyFont="1" applyFill="1" applyBorder="1" applyAlignment="1" applyProtection="1">
      <alignment horizontal="right" vertical="center"/>
      <protection hidden="1"/>
    </xf>
    <xf numFmtId="0" fontId="8" fillId="0" borderId="30" xfId="0" applyFont="1" applyFill="1" applyBorder="1" applyAlignment="1" applyProtection="1">
      <alignment horizontal="left" vertical="center"/>
      <protection locked="0"/>
    </xf>
    <xf numFmtId="164" fontId="8" fillId="0" borderId="30" xfId="20" applyNumberFormat="1" applyFont="1" applyFill="1" applyBorder="1" applyAlignment="1" applyProtection="1">
      <alignment vertical="center"/>
      <protection locked="0"/>
    </xf>
    <xf numFmtId="0" fontId="10" fillId="0" borderId="15" xfId="0" applyFont="1" applyBorder="1" applyAlignment="1">
      <alignment horizontal="left" vertical="center"/>
    </xf>
    <xf numFmtId="0" fontId="8" fillId="0" borderId="29" xfId="0" applyFont="1" applyBorder="1" applyAlignment="1">
      <alignment horizontal="center" vertical="center"/>
    </xf>
    <xf numFmtId="164" fontId="8" fillId="0" borderId="29" xfId="49" applyFont="1" applyFill="1" applyBorder="1" applyAlignment="1" applyProtection="1">
      <alignment horizontal="right" vertical="center"/>
      <protection hidden="1"/>
    </xf>
    <xf numFmtId="0" fontId="8" fillId="0" borderId="29" xfId="0" applyFont="1" applyBorder="1" applyAlignment="1">
      <alignment horizontal="left" vertical="center"/>
    </xf>
    <xf numFmtId="164" fontId="8" fillId="0" borderId="29" xfId="20" applyNumberFormat="1" applyFont="1" applyFill="1" applyBorder="1" applyAlignment="1" applyProtection="1">
      <alignment vertical="center"/>
      <protection locked="0"/>
    </xf>
    <xf numFmtId="0" fontId="8" fillId="0" borderId="32" xfId="0" applyFont="1" applyBorder="1" applyAlignment="1">
      <alignment horizontal="left" vertical="center"/>
    </xf>
    <xf numFmtId="0" fontId="8" fillId="0" borderId="32" xfId="0" applyFont="1" applyBorder="1" applyAlignment="1">
      <alignment horizontal="center" vertical="center"/>
    </xf>
    <xf numFmtId="164" fontId="8" fillId="0" borderId="32" xfId="49" applyFont="1" applyFill="1" applyBorder="1" applyAlignment="1" applyProtection="1">
      <alignment horizontal="right" vertical="center"/>
      <protection hidden="1"/>
    </xf>
    <xf numFmtId="0" fontId="8" fillId="0" borderId="33" xfId="0" applyFont="1" applyBorder="1" applyAlignment="1">
      <alignment horizontal="left" vertical="center"/>
    </xf>
    <xf numFmtId="0" fontId="8" fillId="0" borderId="30" xfId="20" applyNumberFormat="1" applyFont="1" applyFill="1" applyBorder="1" applyAlignment="1" applyProtection="1">
      <alignment vertical="center"/>
      <protection locked="0"/>
    </xf>
    <xf numFmtId="0" fontId="8" fillId="0" borderId="29" xfId="20" applyNumberFormat="1" applyFont="1" applyFill="1" applyBorder="1" applyAlignment="1" applyProtection="1">
      <alignment vertical="center"/>
      <protection locked="0"/>
    </xf>
    <xf numFmtId="0" fontId="8" fillId="0" borderId="32" xfId="20" applyNumberFormat="1" applyFont="1" applyFill="1" applyBorder="1" applyAlignment="1" applyProtection="1">
      <alignment vertical="center"/>
      <protection locked="0"/>
    </xf>
    <xf numFmtId="0" fontId="8" fillId="0" borderId="0" xfId="0" applyFont="1" applyFill="1" applyBorder="1" applyAlignment="1">
      <alignment horizontal="left" vertical="center"/>
    </xf>
    <xf numFmtId="0" fontId="8" fillId="0" borderId="9" xfId="0" applyFont="1" applyBorder="1"/>
    <xf numFmtId="0" fontId="8" fillId="0" borderId="9" xfId="7" applyFont="1" applyBorder="1" applyAlignment="1">
      <alignment horizontal="left" vertical="center"/>
    </xf>
    <xf numFmtId="0" fontId="10" fillId="0" borderId="15" xfId="0" applyFont="1" applyFill="1" applyBorder="1" applyAlignment="1" applyProtection="1">
      <alignment horizontal="left" vertical="center"/>
      <protection locked="0"/>
    </xf>
    <xf numFmtId="0" fontId="8" fillId="0" borderId="29" xfId="0" applyFont="1" applyFill="1" applyBorder="1" applyAlignment="1" applyProtection="1">
      <alignment horizontal="center" vertical="center"/>
      <protection locked="0"/>
    </xf>
    <xf numFmtId="0" fontId="8" fillId="0" borderId="29" xfId="0" applyFont="1" applyFill="1" applyBorder="1" applyAlignment="1" applyProtection="1">
      <alignment horizontal="left" vertical="center"/>
      <protection locked="0"/>
    </xf>
    <xf numFmtId="0" fontId="8" fillId="0" borderId="9" xfId="0" applyFont="1" applyBorder="1" applyAlignment="1">
      <alignment vertical="center"/>
    </xf>
    <xf numFmtId="0" fontId="10" fillId="0" borderId="33" xfId="0" applyFont="1" applyFill="1" applyBorder="1" applyAlignment="1" applyProtection="1">
      <alignment horizontal="center" vertical="center"/>
      <protection locked="0"/>
    </xf>
    <xf numFmtId="164" fontId="8" fillId="0" borderId="12" xfId="49" applyFont="1" applyFill="1" applyBorder="1" applyAlignment="1" applyProtection="1">
      <alignment horizontal="right" vertical="center"/>
      <protection hidden="1"/>
    </xf>
    <xf numFmtId="0" fontId="40" fillId="0" borderId="32" xfId="0" applyFont="1" applyFill="1" applyBorder="1" applyAlignment="1">
      <alignment horizontal="center" vertical="center"/>
    </xf>
    <xf numFmtId="0" fontId="40" fillId="0" borderId="9" xfId="0" applyFont="1" applyFill="1" applyBorder="1" applyAlignment="1">
      <alignment horizontal="center" vertical="center"/>
    </xf>
    <xf numFmtId="0" fontId="41" fillId="0" borderId="9" xfId="0" applyFont="1" applyBorder="1"/>
    <xf numFmtId="39" fontId="41" fillId="5" borderId="9" xfId="0" applyNumberFormat="1" applyFont="1" applyFill="1" applyBorder="1" applyAlignment="1" applyProtection="1">
      <alignment horizontal="left" vertical="center"/>
    </xf>
    <xf numFmtId="0" fontId="40" fillId="0" borderId="9" xfId="0" applyFont="1" applyFill="1" applyBorder="1" applyAlignment="1">
      <alignment vertical="center"/>
    </xf>
    <xf numFmtId="0" fontId="41" fillId="0" borderId="9" xfId="0" applyFont="1" applyBorder="1" applyAlignment="1">
      <alignment vertical="center"/>
    </xf>
    <xf numFmtId="39" fontId="40" fillId="0" borderId="9" xfId="0" applyNumberFormat="1" applyFont="1" applyFill="1" applyBorder="1" applyAlignment="1" applyProtection="1">
      <alignment horizontal="left" vertical="center"/>
    </xf>
    <xf numFmtId="0" fontId="8" fillId="0" borderId="9" xfId="0" applyFont="1" applyFill="1" applyBorder="1" applyAlignment="1">
      <alignment vertical="center"/>
    </xf>
    <xf numFmtId="4" fontId="8" fillId="0" borderId="9" xfId="0" applyNumberFormat="1" applyFont="1" applyBorder="1" applyAlignment="1">
      <alignment horizontal="left" vertical="center"/>
    </xf>
    <xf numFmtId="39" fontId="40" fillId="5" borderId="9" xfId="0" applyNumberFormat="1" applyFont="1" applyFill="1" applyBorder="1" applyAlignment="1" applyProtection="1">
      <alignment horizontal="left" vertical="center"/>
    </xf>
    <xf numFmtId="0" fontId="8" fillId="0" borderId="9" xfId="7" applyFont="1" applyBorder="1" applyAlignment="1">
      <alignment vertical="center"/>
    </xf>
    <xf numFmtId="0" fontId="8" fillId="0" borderId="37" xfId="0" applyFont="1" applyFill="1" applyBorder="1" applyAlignment="1" applyProtection="1">
      <alignment horizontal="left" vertical="center"/>
      <protection locked="0"/>
    </xf>
    <xf numFmtId="0" fontId="8" fillId="0" borderId="37" xfId="0" applyFont="1" applyFill="1" applyBorder="1" applyAlignment="1" applyProtection="1">
      <alignment horizontal="center" vertical="center"/>
      <protection locked="0"/>
    </xf>
    <xf numFmtId="0" fontId="8" fillId="0" borderId="29" xfId="20" applyFont="1" applyFill="1" applyBorder="1" applyAlignment="1" applyProtection="1">
      <alignment horizontal="center" vertical="center"/>
      <protection locked="0"/>
    </xf>
    <xf numFmtId="0" fontId="8" fillId="0" borderId="29" xfId="20" applyFont="1" applyFill="1" applyBorder="1" applyAlignment="1" applyProtection="1">
      <alignment horizontal="left" vertical="center"/>
      <protection locked="0"/>
    </xf>
    <xf numFmtId="0" fontId="8" fillId="0" borderId="32" xfId="65" applyFont="1" applyFill="1" applyBorder="1" applyAlignment="1">
      <alignment vertical="center"/>
    </xf>
    <xf numFmtId="0" fontId="8" fillId="0" borderId="32" xfId="20" applyFont="1" applyFill="1" applyBorder="1" applyAlignment="1" applyProtection="1">
      <alignment horizontal="center" vertical="center"/>
      <protection locked="0"/>
    </xf>
    <xf numFmtId="0" fontId="8" fillId="0" borderId="32" xfId="7" applyFont="1" applyBorder="1" applyAlignment="1">
      <alignment horizontal="left" vertical="center"/>
    </xf>
    <xf numFmtId="0" fontId="8" fillId="0" borderId="9" xfId="65" applyFont="1" applyFill="1" applyBorder="1" applyAlignment="1" applyProtection="1">
      <alignment vertical="center"/>
      <protection locked="0"/>
    </xf>
    <xf numFmtId="0" fontId="8" fillId="0" borderId="9" xfId="20" applyFont="1" applyFill="1" applyBorder="1" applyAlignment="1" applyProtection="1">
      <alignment vertical="center"/>
      <protection locked="0"/>
    </xf>
    <xf numFmtId="0" fontId="8" fillId="6" borderId="0" xfId="20" applyFont="1" applyFill="1" applyBorder="1" applyAlignment="1" applyProtection="1">
      <alignment vertical="center"/>
      <protection locked="0"/>
    </xf>
    <xf numFmtId="0" fontId="8" fillId="6" borderId="0" xfId="20" applyFont="1" applyFill="1" applyBorder="1" applyAlignment="1" applyProtection="1">
      <alignment horizontal="left" vertical="center"/>
      <protection locked="0"/>
    </xf>
    <xf numFmtId="0" fontId="8" fillId="0" borderId="0" xfId="20" applyFont="1" applyFill="1" applyBorder="1" applyAlignment="1" applyProtection="1">
      <alignment horizontal="left" vertical="center"/>
      <protection locked="0"/>
    </xf>
    <xf numFmtId="188" fontId="7" fillId="0" borderId="0" xfId="7" applyNumberFormat="1" applyFill="1" applyAlignment="1" applyProtection="1">
      <alignment horizontal="left"/>
    </xf>
    <xf numFmtId="39" fontId="7" fillId="0" borderId="0" xfId="7" applyNumberFormat="1" applyFill="1" applyProtection="1"/>
    <xf numFmtId="0" fontId="7" fillId="0" borderId="0" xfId="7"/>
    <xf numFmtId="188" fontId="7" fillId="0" borderId="0" xfId="7" applyNumberFormat="1" applyFill="1" applyAlignment="1" applyProtection="1">
      <alignment horizontal="right"/>
    </xf>
    <xf numFmtId="188" fontId="7" fillId="0" borderId="0" xfId="7" applyNumberFormat="1" applyFill="1" applyProtection="1"/>
    <xf numFmtId="188" fontId="7" fillId="0" borderId="0" xfId="7" applyNumberFormat="1" applyFill="1" applyAlignment="1" applyProtection="1"/>
    <xf numFmtId="0" fontId="7" fillId="0" borderId="0" xfId="7" applyFill="1"/>
    <xf numFmtId="188" fontId="7" fillId="0" borderId="0" xfId="7" applyNumberFormat="1" applyAlignment="1" applyProtection="1">
      <alignment horizontal="left"/>
    </xf>
    <xf numFmtId="188" fontId="7" fillId="0" borderId="0" xfId="7" applyNumberFormat="1" applyProtection="1"/>
    <xf numFmtId="188" fontId="7" fillId="0" borderId="0" xfId="7" quotePrefix="1" applyNumberFormat="1" applyFill="1" applyAlignment="1" applyProtection="1">
      <alignment horizontal="left"/>
    </xf>
    <xf numFmtId="188" fontId="7" fillId="0" borderId="0" xfId="7" quotePrefix="1" applyNumberFormat="1" applyAlignment="1" applyProtection="1">
      <alignment horizontal="left"/>
    </xf>
    <xf numFmtId="49" fontId="7" fillId="4" borderId="0" xfId="7" applyNumberFormat="1" applyFont="1" applyFill="1" applyBorder="1" applyAlignment="1" applyProtection="1">
      <alignment horizontal="left" vertical="center"/>
    </xf>
    <xf numFmtId="174" fontId="11" fillId="0" borderId="32" xfId="7" applyNumberFormat="1" applyFont="1" applyFill="1" applyBorder="1" applyAlignment="1" applyProtection="1">
      <alignment horizontal="center" vertical="center"/>
      <protection hidden="1"/>
    </xf>
    <xf numFmtId="0" fontId="11" fillId="4" borderId="0" xfId="0" applyFont="1" applyFill="1" applyAlignment="1" applyProtection="1">
      <alignment vertical="center"/>
    </xf>
    <xf numFmtId="0" fontId="11" fillId="0" borderId="13" xfId="0" applyFont="1" applyFill="1" applyBorder="1" applyAlignment="1" applyProtection="1">
      <alignment horizontal="left" vertical="center"/>
    </xf>
    <xf numFmtId="0" fontId="7" fillId="0" borderId="13" xfId="0" applyFont="1" applyFill="1" applyBorder="1" applyAlignment="1" applyProtection="1">
      <alignment horizontal="left" vertical="center" wrapText="1"/>
    </xf>
    <xf numFmtId="0" fontId="8" fillId="0" borderId="9" xfId="0" applyFont="1" applyFill="1" applyBorder="1" applyAlignment="1">
      <alignment horizontal="center" vertical="center"/>
    </xf>
    <xf numFmtId="0" fontId="8" fillId="0" borderId="9" xfId="7" applyFont="1" applyFill="1" applyBorder="1" applyAlignment="1">
      <alignment horizontal="center" vertical="center"/>
    </xf>
    <xf numFmtId="0" fontId="8" fillId="0" borderId="32" xfId="0" applyFont="1" applyFill="1" applyBorder="1" applyAlignment="1">
      <alignment horizontal="left" vertical="center"/>
    </xf>
    <xf numFmtId="0" fontId="8" fillId="0" borderId="32" xfId="0" applyFont="1" applyFill="1" applyBorder="1" applyAlignment="1">
      <alignment horizontal="center" vertical="center"/>
    </xf>
    <xf numFmtId="0" fontId="8" fillId="0" borderId="9" xfId="0" applyFont="1" applyFill="1" applyBorder="1"/>
    <xf numFmtId="0" fontId="8" fillId="0" borderId="37" xfId="0" applyFont="1" applyFill="1" applyBorder="1" applyAlignment="1">
      <alignment horizontal="center" vertical="center"/>
    </xf>
    <xf numFmtId="0" fontId="8" fillId="0" borderId="37" xfId="0" applyFont="1" applyFill="1" applyBorder="1" applyAlignment="1">
      <alignment horizontal="left" vertical="center"/>
    </xf>
    <xf numFmtId="0" fontId="8" fillId="0" borderId="33" xfId="0" applyFont="1" applyFill="1" applyBorder="1" applyAlignment="1">
      <alignment horizontal="left" vertical="center"/>
    </xf>
    <xf numFmtId="0" fontId="8" fillId="0" borderId="30" xfId="0" applyFont="1" applyFill="1" applyBorder="1" applyAlignment="1">
      <alignment horizontal="center" vertical="center"/>
    </xf>
    <xf numFmtId="0" fontId="8" fillId="0" borderId="30" xfId="0" applyFont="1" applyFill="1" applyBorder="1" applyAlignment="1">
      <alignment horizontal="left" vertical="center"/>
    </xf>
    <xf numFmtId="0" fontId="10" fillId="0" borderId="15" xfId="0" applyFont="1" applyFill="1" applyBorder="1" applyAlignment="1">
      <alignment horizontal="left" vertical="center"/>
    </xf>
    <xf numFmtId="0" fontId="8" fillId="0" borderId="29" xfId="0" applyFont="1" applyFill="1" applyBorder="1" applyAlignment="1">
      <alignment horizontal="center" vertical="center"/>
    </xf>
    <xf numFmtId="0" fontId="8" fillId="0" borderId="29" xfId="0" applyFont="1" applyFill="1" applyBorder="1" applyAlignment="1">
      <alignment horizontal="left" vertical="center"/>
    </xf>
    <xf numFmtId="0" fontId="8" fillId="0" borderId="32" xfId="0" applyFont="1" applyFill="1" applyBorder="1" applyAlignment="1">
      <alignment horizontal="center"/>
    </xf>
    <xf numFmtId="0" fontId="8" fillId="0" borderId="9" xfId="0" applyFont="1" applyFill="1" applyBorder="1" applyAlignment="1">
      <alignment horizontal="center"/>
    </xf>
    <xf numFmtId="0" fontId="8" fillId="0" borderId="9" xfId="7" applyFont="1" applyFill="1" applyBorder="1" applyAlignment="1">
      <alignment horizontal="left" vertical="center"/>
    </xf>
    <xf numFmtId="0" fontId="41" fillId="0" borderId="9" xfId="0" applyFont="1" applyFill="1" applyBorder="1"/>
    <xf numFmtId="0" fontId="8" fillId="0" borderId="9" xfId="7" applyFont="1" applyFill="1" applyBorder="1" applyAlignment="1">
      <alignment vertical="center"/>
    </xf>
    <xf numFmtId="189" fontId="11" fillId="0" borderId="0" xfId="7" applyNumberFormat="1" applyFont="1" applyFill="1" applyBorder="1" applyAlignment="1" applyProtection="1">
      <alignment horizontal="center" vertical="center"/>
    </xf>
    <xf numFmtId="0" fontId="8" fillId="0" borderId="13" xfId="0" applyFont="1" applyFill="1" applyBorder="1" applyAlignment="1" applyProtection="1">
      <alignment vertical="center"/>
      <protection locked="0"/>
    </xf>
    <xf numFmtId="2" fontId="8" fillId="0" borderId="33" xfId="0" applyNumberFormat="1" applyFont="1" applyFill="1" applyBorder="1" applyAlignment="1">
      <alignment horizontal="right" vertical="center"/>
    </xf>
    <xf numFmtId="0" fontId="8" fillId="0" borderId="33" xfId="0" applyFont="1" applyFill="1" applyBorder="1" applyAlignment="1">
      <alignment vertical="center"/>
    </xf>
    <xf numFmtId="0" fontId="8" fillId="0" borderId="13" xfId="0" applyFont="1" applyFill="1" applyBorder="1" applyAlignment="1">
      <alignment vertical="center"/>
    </xf>
    <xf numFmtId="0" fontId="7" fillId="0" borderId="9" xfId="0" applyFont="1" applyFill="1" applyBorder="1" applyAlignment="1" applyProtection="1">
      <alignment horizontal="center" vertical="center" wrapText="1"/>
      <protection hidden="1"/>
    </xf>
    <xf numFmtId="2" fontId="8" fillId="0" borderId="33" xfId="0" applyNumberFormat="1" applyFont="1" applyFill="1" applyBorder="1" applyAlignment="1">
      <alignment vertical="center"/>
    </xf>
    <xf numFmtId="2" fontId="8" fillId="0" borderId="9" xfId="0" applyNumberFormat="1" applyFont="1" applyFill="1" applyBorder="1" applyAlignment="1" applyProtection="1">
      <alignment vertical="center"/>
      <protection locked="0"/>
    </xf>
    <xf numFmtId="0" fontId="12" fillId="0" borderId="9" xfId="0" applyFont="1" applyFill="1" applyBorder="1" applyAlignment="1">
      <alignment horizontal="left" vertical="center"/>
    </xf>
    <xf numFmtId="2" fontId="8" fillId="0" borderId="9" xfId="81" applyNumberFormat="1" applyFont="1" applyFill="1" applyBorder="1" applyAlignment="1" applyProtection="1">
      <alignment vertical="center"/>
      <protection locked="0"/>
    </xf>
    <xf numFmtId="0" fontId="10" fillId="0" borderId="16" xfId="0" applyFont="1" applyFill="1" applyBorder="1" applyAlignment="1" applyProtection="1">
      <alignment horizontal="center" vertical="center"/>
    </xf>
    <xf numFmtId="0" fontId="12" fillId="0" borderId="9" xfId="20" applyFont="1" applyFill="1" applyBorder="1" applyAlignment="1">
      <alignment vertical="center"/>
    </xf>
    <xf numFmtId="0" fontId="42" fillId="0" borderId="9" xfId="0" applyFont="1" applyFill="1" applyBorder="1" applyAlignment="1">
      <alignment vertical="center"/>
    </xf>
    <xf numFmtId="0" fontId="8" fillId="0" borderId="13" xfId="20" applyFont="1" applyFill="1" applyBorder="1" applyAlignment="1">
      <alignment vertical="center"/>
    </xf>
    <xf numFmtId="2" fontId="8" fillId="0" borderId="33" xfId="20" applyNumberFormat="1" applyFont="1" applyFill="1" applyBorder="1" applyAlignment="1">
      <alignment vertical="center"/>
    </xf>
    <xf numFmtId="2" fontId="8" fillId="0" borderId="9" xfId="20" applyNumberFormat="1" applyFont="1" applyFill="1" applyBorder="1" applyAlignment="1" applyProtection="1">
      <alignment vertical="center"/>
      <protection locked="0"/>
    </xf>
    <xf numFmtId="0" fontId="8" fillId="0" borderId="13" xfId="65" applyFont="1" applyFill="1" applyBorder="1" applyAlignment="1">
      <alignment vertical="center"/>
    </xf>
    <xf numFmtId="0" fontId="8" fillId="0" borderId="33" xfId="65" applyFont="1" applyFill="1" applyBorder="1" applyAlignment="1">
      <alignment vertical="center"/>
    </xf>
    <xf numFmtId="0" fontId="8" fillId="0" borderId="0" xfId="65" applyFont="1" applyFill="1" applyBorder="1" applyAlignment="1">
      <alignment vertical="center"/>
    </xf>
    <xf numFmtId="2" fontId="8" fillId="0" borderId="9" xfId="1" applyNumberFormat="1" applyFont="1" applyFill="1" applyBorder="1" applyAlignment="1" applyProtection="1">
      <alignment horizontal="right" vertical="center"/>
      <protection locked="0"/>
    </xf>
    <xf numFmtId="178" fontId="8" fillId="0" borderId="9" xfId="2" applyNumberFormat="1" applyFont="1" applyFill="1" applyBorder="1" applyAlignment="1" applyProtection="1">
      <alignment horizontal="right" vertical="center"/>
      <protection locked="0"/>
    </xf>
    <xf numFmtId="2" fontId="8" fillId="0" borderId="9" xfId="65" applyNumberFormat="1" applyFont="1" applyFill="1" applyBorder="1" applyAlignment="1" applyProtection="1">
      <alignment horizontal="right" vertical="center"/>
      <protection locked="0"/>
    </xf>
    <xf numFmtId="0" fontId="12" fillId="0" borderId="0" xfId="0" applyFont="1" applyFill="1" applyBorder="1" applyAlignment="1">
      <alignment horizontal="left" vertical="center"/>
    </xf>
    <xf numFmtId="0" fontId="41" fillId="0" borderId="9" xfId="0" applyFont="1" applyFill="1" applyBorder="1" applyAlignment="1">
      <alignment vertical="center"/>
    </xf>
    <xf numFmtId="0" fontId="8" fillId="0" borderId="37" xfId="0" applyFont="1" applyFill="1" applyBorder="1" applyAlignment="1" applyProtection="1">
      <alignment vertical="center"/>
      <protection locked="0"/>
    </xf>
    <xf numFmtId="0" fontId="41" fillId="0" borderId="0" xfId="0" applyFont="1" applyFill="1" applyBorder="1" applyAlignment="1">
      <alignment horizontal="left" vertical="center"/>
    </xf>
    <xf numFmtId="0" fontId="8" fillId="0" borderId="0" xfId="0" applyFont="1" applyFill="1" applyAlignment="1">
      <alignment horizontal="left" vertical="center"/>
    </xf>
    <xf numFmtId="0" fontId="8" fillId="0" borderId="0" xfId="20" applyFont="1" applyFill="1" applyBorder="1" applyAlignment="1">
      <alignment vertical="center"/>
    </xf>
    <xf numFmtId="0" fontId="8" fillId="0" borderId="33" xfId="20" applyFont="1" applyFill="1" applyBorder="1" applyAlignment="1">
      <alignment vertical="center"/>
    </xf>
    <xf numFmtId="2" fontId="8" fillId="0" borderId="33" xfId="65" applyNumberFormat="1" applyFont="1" applyFill="1" applyBorder="1" applyAlignment="1">
      <alignment horizontal="right" vertical="center"/>
    </xf>
    <xf numFmtId="2" fontId="8" fillId="0" borderId="9" xfId="65" applyNumberFormat="1" applyFont="1" applyFill="1" applyBorder="1" applyAlignment="1" applyProtection="1">
      <alignment vertical="center"/>
      <protection locked="0"/>
    </xf>
    <xf numFmtId="2" fontId="8" fillId="0" borderId="13" xfId="65" applyNumberFormat="1" applyFont="1" applyFill="1" applyBorder="1" applyAlignment="1">
      <alignment horizontal="right" vertical="center"/>
    </xf>
    <xf numFmtId="0" fontId="41" fillId="0" borderId="9" xfId="0" applyFont="1" applyFill="1" applyBorder="1" applyAlignment="1">
      <alignment horizontal="left" vertical="center"/>
    </xf>
    <xf numFmtId="178" fontId="8" fillId="0" borderId="9" xfId="0" applyNumberFormat="1" applyFont="1" applyFill="1" applyBorder="1" applyAlignment="1" applyProtection="1">
      <alignment horizontal="right" vertical="center"/>
      <protection locked="0"/>
    </xf>
    <xf numFmtId="2" fontId="8" fillId="0" borderId="9" xfId="0" applyNumberFormat="1" applyFont="1" applyFill="1" applyBorder="1" applyAlignment="1">
      <alignment horizontal="right" vertical="center"/>
    </xf>
    <xf numFmtId="0" fontId="8" fillId="0" borderId="16" xfId="0" applyFont="1" applyBorder="1" applyAlignment="1">
      <alignment vertical="center"/>
    </xf>
    <xf numFmtId="164" fontId="13" fillId="0" borderId="0" xfId="0" applyNumberFormat="1" applyFont="1" applyFill="1" applyBorder="1" applyAlignment="1" applyProtection="1">
      <alignment vertical="center"/>
    </xf>
    <xf numFmtId="44" fontId="0" fillId="0" borderId="0" xfId="0" applyNumberFormat="1" applyFill="1" applyAlignment="1" applyProtection="1">
      <alignment vertical="center"/>
      <protection hidden="1"/>
    </xf>
    <xf numFmtId="179" fontId="11" fillId="0" borderId="9" xfId="0" applyNumberFormat="1" applyFont="1" applyFill="1" applyBorder="1" applyAlignment="1" applyProtection="1">
      <alignment vertical="center"/>
    </xf>
    <xf numFmtId="178" fontId="11" fillId="0" borderId="0" xfId="0" applyNumberFormat="1" applyFont="1" applyFill="1" applyBorder="1" applyAlignment="1" applyProtection="1">
      <alignment horizontal="right" vertical="center"/>
    </xf>
    <xf numFmtId="44" fontId="13" fillId="0" borderId="0" xfId="0" applyNumberFormat="1" applyFont="1" applyFill="1" applyAlignment="1" applyProtection="1">
      <alignment horizontal="left" vertical="center" wrapText="1"/>
    </xf>
    <xf numFmtId="164" fontId="13" fillId="0" borderId="0" xfId="0" applyNumberFormat="1" applyFont="1" applyFill="1" applyAlignment="1" applyProtection="1">
      <alignment horizontal="left" vertical="center" wrapText="1"/>
    </xf>
    <xf numFmtId="190" fontId="11" fillId="0" borderId="9" xfId="16" applyNumberFormat="1" applyFont="1" applyFill="1" applyBorder="1" applyAlignment="1" applyProtection="1">
      <alignment vertical="center"/>
      <protection hidden="1"/>
    </xf>
    <xf numFmtId="164" fontId="7" fillId="0" borderId="0" xfId="49" applyFont="1"/>
    <xf numFmtId="164" fontId="7" fillId="0" borderId="0" xfId="2" applyFont="1" applyFill="1" applyBorder="1" applyAlignment="1" applyProtection="1">
      <alignment horizontal="right" vertical="center"/>
      <protection hidden="1"/>
    </xf>
    <xf numFmtId="164" fontId="7" fillId="0" borderId="0" xfId="49" applyFont="1" applyBorder="1" applyAlignment="1">
      <alignment horizontal="right"/>
    </xf>
    <xf numFmtId="164" fontId="0" fillId="0" borderId="0" xfId="2" applyFont="1" applyFill="1" applyAlignment="1" applyProtection="1">
      <alignment vertical="center"/>
    </xf>
    <xf numFmtId="0" fontId="7" fillId="0" borderId="0" xfId="0" applyFont="1" applyAlignment="1">
      <alignment horizontal="right"/>
    </xf>
    <xf numFmtId="164" fontId="11" fillId="7" borderId="0" xfId="49" applyFont="1" applyFill="1"/>
    <xf numFmtId="164" fontId="11" fillId="0" borderId="19" xfId="2" applyFont="1" applyFill="1" applyBorder="1" applyAlignment="1" applyProtection="1">
      <alignment horizontal="center" vertical="center"/>
      <protection hidden="1"/>
    </xf>
    <xf numFmtId="0" fontId="8" fillId="0" borderId="0" xfId="0" applyFont="1" applyFill="1" applyBorder="1" applyAlignment="1">
      <alignment vertical="center"/>
    </xf>
    <xf numFmtId="39" fontId="41" fillId="0" borderId="9" xfId="0" applyNumberFormat="1" applyFont="1" applyFill="1" applyBorder="1" applyAlignment="1" applyProtection="1">
      <alignment horizontal="left" vertical="center"/>
    </xf>
    <xf numFmtId="0" fontId="13" fillId="0" borderId="0" xfId="0" applyFont="1" applyFill="1" applyAlignment="1" applyProtection="1">
      <alignment horizontal="left" vertical="center" wrapText="1"/>
    </xf>
    <xf numFmtId="0" fontId="14" fillId="0" borderId="0" xfId="0" applyFont="1" applyFill="1" applyBorder="1" applyAlignment="1" applyProtection="1">
      <alignment horizontal="centerContinuous" vertical="center"/>
    </xf>
    <xf numFmtId="0" fontId="16" fillId="0" borderId="0" xfId="0" applyFont="1" applyFill="1" applyBorder="1" applyAlignment="1" applyProtection="1">
      <alignment horizontal="center" vertical="center" wrapText="1"/>
    </xf>
    <xf numFmtId="0" fontId="11" fillId="0" borderId="0" xfId="0" applyNumberFormat="1" applyFont="1" applyFill="1" applyBorder="1" applyAlignment="1" applyProtection="1">
      <alignment horizontal="center" vertical="center"/>
      <protection hidden="1"/>
    </xf>
    <xf numFmtId="167" fontId="7" fillId="0" borderId="0" xfId="1" applyNumberFormat="1" applyFont="1" applyFill="1" applyBorder="1" applyAlignment="1" applyProtection="1">
      <alignment vertical="center"/>
    </xf>
    <xf numFmtId="167" fontId="11" fillId="0" borderId="0" xfId="1" applyNumberFormat="1" applyFont="1" applyFill="1" applyBorder="1" applyAlignment="1" applyProtection="1">
      <alignment vertical="center"/>
      <protection hidden="1"/>
    </xf>
    <xf numFmtId="0" fontId="11" fillId="0" borderId="0" xfId="0" applyNumberFormat="1" applyFont="1" applyFill="1" applyBorder="1" applyAlignment="1" applyProtection="1">
      <alignment vertical="center"/>
      <protection hidden="1"/>
    </xf>
    <xf numFmtId="167" fontId="11" fillId="0" borderId="0" xfId="1" applyNumberFormat="1" applyFont="1" applyFill="1" applyBorder="1" applyAlignment="1" applyProtection="1">
      <alignment vertical="center"/>
    </xf>
    <xf numFmtId="191" fontId="11" fillId="0" borderId="0" xfId="1" applyNumberFormat="1" applyFont="1" applyFill="1" applyBorder="1" applyAlignment="1" applyProtection="1">
      <alignment horizontal="center" vertical="center"/>
    </xf>
    <xf numFmtId="164" fontId="0" fillId="0" borderId="0" xfId="2" applyFont="1" applyFill="1" applyAlignment="1" applyProtection="1">
      <alignment vertical="center"/>
      <protection hidden="1"/>
    </xf>
    <xf numFmtId="164" fontId="0" fillId="0" borderId="0" xfId="49" applyFont="1" applyFill="1"/>
    <xf numFmtId="164" fontId="11" fillId="0" borderId="0" xfId="49" applyFont="1" applyFill="1"/>
    <xf numFmtId="0" fontId="0" fillId="0" borderId="0" xfId="0" applyFill="1"/>
    <xf numFmtId="0" fontId="8" fillId="0" borderId="14" xfId="0" applyFont="1" applyFill="1" applyBorder="1" applyAlignment="1" applyProtection="1">
      <alignment horizontal="left" vertical="center"/>
      <protection locked="0"/>
    </xf>
    <xf numFmtId="164" fontId="8" fillId="0" borderId="0" xfId="49" applyFont="1" applyFill="1" applyBorder="1" applyAlignment="1" applyProtection="1">
      <alignment horizontal="right" vertical="center"/>
      <protection hidden="1"/>
    </xf>
    <xf numFmtId="2" fontId="41" fillId="0" borderId="43" xfId="7" applyNumberFormat="1" applyFont="1" applyFill="1" applyBorder="1" applyAlignment="1">
      <alignment horizontal="right" vertical="center"/>
    </xf>
    <xf numFmtId="39" fontId="41" fillId="5" borderId="13" xfId="7" applyNumberFormat="1" applyFont="1" applyFill="1" applyBorder="1" applyAlignment="1" applyProtection="1">
      <alignment horizontal="left" vertical="center"/>
    </xf>
    <xf numFmtId="0" fontId="11" fillId="0" borderId="0" xfId="0" applyFont="1" applyFill="1" applyAlignment="1" applyProtection="1">
      <alignment horizontal="center" vertical="center"/>
    </xf>
    <xf numFmtId="0" fontId="7" fillId="0" borderId="9" xfId="0" applyFont="1" applyFill="1" applyBorder="1" applyAlignment="1" applyProtection="1">
      <alignment vertical="center"/>
    </xf>
    <xf numFmtId="0" fontId="7" fillId="0" borderId="13" xfId="0" applyFont="1" applyFill="1" applyBorder="1" applyAlignment="1" applyProtection="1">
      <alignment horizontal="left" vertical="center" wrapText="1"/>
    </xf>
    <xf numFmtId="0" fontId="7" fillId="8" borderId="13" xfId="0" applyFont="1" applyFill="1" applyBorder="1" applyAlignment="1" applyProtection="1">
      <alignment horizontal="left" vertical="center"/>
    </xf>
    <xf numFmtId="164" fontId="7" fillId="0" borderId="0" xfId="49" applyFont="1" applyFill="1"/>
    <xf numFmtId="164" fontId="0" fillId="0" borderId="0" xfId="0" applyNumberFormat="1" applyFill="1" applyBorder="1" applyAlignment="1" applyProtection="1">
      <alignment vertical="center"/>
      <protection hidden="1"/>
    </xf>
    <xf numFmtId="164" fontId="0" fillId="0" borderId="0" xfId="2" applyFont="1"/>
    <xf numFmtId="164" fontId="0" fillId="0" borderId="0" xfId="0" applyNumberFormat="1"/>
    <xf numFmtId="164" fontId="0" fillId="0" borderId="0" xfId="2" applyFont="1" applyFill="1" applyBorder="1" applyAlignment="1" applyProtection="1">
      <alignment vertical="center"/>
      <protection hidden="1"/>
    </xf>
    <xf numFmtId="44" fontId="0" fillId="0" borderId="0" xfId="0" applyNumberFormat="1" applyFill="1" applyAlignment="1" applyProtection="1">
      <alignment vertical="center"/>
    </xf>
    <xf numFmtId="164" fontId="11" fillId="0" borderId="3" xfId="0" applyNumberFormat="1" applyFont="1" applyFill="1" applyBorder="1" applyAlignment="1" applyProtection="1">
      <alignment vertical="center"/>
    </xf>
    <xf numFmtId="164" fontId="0" fillId="0" borderId="3" xfId="2" applyFont="1" applyFill="1" applyBorder="1" applyAlignment="1" applyProtection="1">
      <alignment vertical="center"/>
      <protection hidden="1"/>
    </xf>
    <xf numFmtId="44" fontId="11" fillId="0" borderId="4" xfId="0" applyNumberFormat="1" applyFont="1" applyFill="1" applyBorder="1" applyAlignment="1" applyProtection="1">
      <alignment horizontal="right" vertical="center"/>
      <protection hidden="1"/>
    </xf>
    <xf numFmtId="10" fontId="11" fillId="0" borderId="1" xfId="0" applyNumberFormat="1" applyFont="1" applyFill="1" applyBorder="1" applyAlignment="1" applyProtection="1">
      <alignment horizontal="right" vertical="center"/>
      <protection hidden="1"/>
    </xf>
    <xf numFmtId="164" fontId="11" fillId="0" borderId="7" xfId="0" applyNumberFormat="1" applyFont="1" applyFill="1" applyBorder="1" applyAlignment="1" applyProtection="1">
      <alignment vertical="center"/>
      <protection hidden="1"/>
    </xf>
    <xf numFmtId="164" fontId="0" fillId="0" borderId="7" xfId="2" applyFont="1" applyFill="1" applyBorder="1" applyAlignment="1" applyProtection="1">
      <alignment vertical="center"/>
      <protection hidden="1"/>
    </xf>
    <xf numFmtId="10" fontId="11" fillId="0" borderId="8" xfId="0" applyNumberFormat="1" applyFont="1" applyFill="1" applyBorder="1" applyAlignment="1" applyProtection="1">
      <alignment horizontal="right" vertical="center"/>
      <protection hidden="1"/>
    </xf>
    <xf numFmtId="0" fontId="11" fillId="0" borderId="2" xfId="0" applyFont="1" applyFill="1" applyBorder="1" applyAlignment="1" applyProtection="1">
      <alignment horizontal="right" vertical="center"/>
      <protection hidden="1"/>
    </xf>
    <xf numFmtId="0" fontId="9" fillId="0" borderId="3" xfId="0" applyFont="1" applyFill="1" applyBorder="1" applyAlignment="1" applyProtection="1">
      <alignment horizontal="left" vertical="center"/>
      <protection hidden="1"/>
    </xf>
    <xf numFmtId="10" fontId="11" fillId="0" borderId="3" xfId="0" applyNumberFormat="1" applyFont="1" applyFill="1" applyBorder="1" applyAlignment="1" applyProtection="1">
      <alignment horizontal="right" vertical="center"/>
      <protection hidden="1"/>
    </xf>
    <xf numFmtId="164" fontId="9" fillId="0" borderId="3" xfId="0" applyNumberFormat="1" applyFont="1" applyFill="1" applyBorder="1" applyAlignment="1" applyProtection="1">
      <alignment vertical="center"/>
      <protection hidden="1"/>
    </xf>
    <xf numFmtId="44" fontId="38" fillId="0" borderId="4" xfId="0" applyNumberFormat="1" applyFont="1" applyFill="1" applyBorder="1" applyAlignment="1" applyProtection="1">
      <alignment horizontal="right" vertical="center"/>
      <protection hidden="1"/>
    </xf>
    <xf numFmtId="0" fontId="0" fillId="0" borderId="6" xfId="0" applyFill="1" applyBorder="1" applyAlignment="1" applyProtection="1">
      <alignment vertical="center"/>
      <protection hidden="1"/>
    </xf>
    <xf numFmtId="0" fontId="9" fillId="0" borderId="7" xfId="0" applyFont="1" applyFill="1" applyBorder="1" applyAlignment="1" applyProtection="1">
      <alignment horizontal="left" vertical="center"/>
      <protection hidden="1"/>
    </xf>
    <xf numFmtId="0" fontId="0" fillId="0" borderId="7" xfId="0" applyFill="1" applyBorder="1" applyAlignment="1" applyProtection="1">
      <alignment vertical="center"/>
      <protection hidden="1"/>
    </xf>
    <xf numFmtId="164" fontId="9" fillId="0" borderId="7" xfId="0" applyNumberFormat="1" applyFont="1" applyFill="1" applyBorder="1" applyAlignment="1" applyProtection="1">
      <alignment vertical="center"/>
      <protection hidden="1"/>
    </xf>
    <xf numFmtId="0" fontId="0" fillId="0" borderId="8" xfId="0" applyFill="1" applyBorder="1" applyAlignment="1" applyProtection="1">
      <alignment horizontal="right" vertical="center"/>
      <protection hidden="1"/>
    </xf>
    <xf numFmtId="192" fontId="0" fillId="0" borderId="0" xfId="0" applyNumberFormat="1" applyFill="1" applyAlignment="1" applyProtection="1">
      <alignment vertical="center"/>
      <protection hidden="1"/>
    </xf>
    <xf numFmtId="167" fontId="7" fillId="0" borderId="0" xfId="1" applyNumberFormat="1" applyFont="1" applyFill="1" applyBorder="1" applyAlignment="1" applyProtection="1">
      <alignment vertical="distributed" wrapText="1"/>
    </xf>
    <xf numFmtId="164" fontId="0" fillId="0" borderId="0" xfId="2" applyFont="1" applyFill="1" applyAlignment="1" applyProtection="1">
      <alignment vertical="distributed" wrapText="1"/>
    </xf>
    <xf numFmtId="0" fontId="0" fillId="0" borderId="0" xfId="0" applyFill="1" applyAlignment="1" applyProtection="1">
      <alignment vertical="distributed" wrapText="1"/>
    </xf>
    <xf numFmtId="44" fontId="11" fillId="0" borderId="4" xfId="0" applyNumberFormat="1" applyFont="1" applyFill="1" applyBorder="1" applyAlignment="1" applyProtection="1">
      <alignment horizontal="right" vertical="center"/>
    </xf>
    <xf numFmtId="10" fontId="11" fillId="0" borderId="1" xfId="0" applyNumberFormat="1" applyFont="1" applyFill="1" applyBorder="1" applyAlignment="1" applyProtection="1">
      <alignment horizontal="right" vertical="center"/>
    </xf>
    <xf numFmtId="164" fontId="7" fillId="0" borderId="0" xfId="0" applyNumberFormat="1" applyFont="1" applyFill="1" applyBorder="1" applyAlignment="1" applyProtection="1">
      <alignment vertical="center"/>
    </xf>
    <xf numFmtId="178" fontId="11" fillId="0" borderId="8" xfId="0" applyNumberFormat="1" applyFont="1" applyFill="1" applyBorder="1" applyAlignment="1" applyProtection="1">
      <alignment horizontal="right" vertical="center"/>
    </xf>
    <xf numFmtId="10" fontId="11" fillId="0" borderId="46" xfId="0" applyNumberFormat="1" applyFont="1" applyFill="1" applyBorder="1" applyAlignment="1" applyProtection="1">
      <alignment horizontal="right" vertical="center"/>
    </xf>
    <xf numFmtId="164" fontId="9" fillId="0" borderId="45" xfId="0" applyNumberFormat="1" applyFont="1" applyFill="1" applyBorder="1" applyAlignment="1" applyProtection="1">
      <alignment vertical="center"/>
    </xf>
    <xf numFmtId="0" fontId="12" fillId="0" borderId="13" xfId="0" applyFont="1" applyFill="1" applyBorder="1" applyAlignment="1" applyProtection="1">
      <alignment horizontal="center" vertical="center"/>
    </xf>
    <xf numFmtId="164" fontId="11" fillId="0" borderId="19" xfId="0" applyNumberFormat="1" applyFont="1" applyFill="1" applyBorder="1" applyAlignment="1" applyProtection="1">
      <alignment vertical="center"/>
    </xf>
    <xf numFmtId="0" fontId="11" fillId="0" borderId="16" xfId="0" applyFont="1" applyFill="1" applyBorder="1" applyAlignment="1" applyProtection="1">
      <alignment vertical="center"/>
    </xf>
    <xf numFmtId="0" fontId="7" fillId="4" borderId="0" xfId="0" applyFont="1" applyFill="1" applyAlignment="1" applyProtection="1">
      <alignment horizontal="center" vertical="center"/>
    </xf>
    <xf numFmtId="0" fontId="7" fillId="0" borderId="13" xfId="0" applyFont="1" applyFill="1" applyBorder="1" applyAlignment="1" applyProtection="1">
      <alignment horizontal="left" vertical="center" wrapText="1"/>
    </xf>
    <xf numFmtId="0" fontId="8" fillId="0" borderId="9" xfId="65" applyFont="1" applyFill="1" applyBorder="1" applyAlignment="1">
      <alignment horizontal="center" vertical="center"/>
    </xf>
    <xf numFmtId="0" fontId="8" fillId="8" borderId="32" xfId="20" applyNumberFormat="1" applyFont="1" applyFill="1" applyBorder="1" applyAlignment="1" applyProtection="1">
      <alignment vertical="center"/>
      <protection locked="0"/>
    </xf>
    <xf numFmtId="9" fontId="44" fillId="0" borderId="0" xfId="1" applyFont="1" applyFill="1" applyAlignment="1" applyProtection="1">
      <alignment vertical="center"/>
    </xf>
    <xf numFmtId="0" fontId="8" fillId="0" borderId="0" xfId="0" applyFont="1" applyBorder="1" applyAlignment="1">
      <alignment horizontal="left" vertical="center"/>
    </xf>
    <xf numFmtId="0" fontId="8" fillId="0" borderId="37" xfId="0" applyFont="1" applyFill="1" applyBorder="1"/>
    <xf numFmtId="0" fontId="8" fillId="0" borderId="9" xfId="0" applyFont="1" applyFill="1" applyBorder="1" applyAlignment="1" applyProtection="1">
      <alignment horizontal="left" vertical="center"/>
      <protection locked="0"/>
    </xf>
    <xf numFmtId="0" fontId="8" fillId="0" borderId="0" xfId="0" applyFont="1" applyFill="1" applyBorder="1" applyAlignment="1">
      <alignment horizontal="center" vertical="center"/>
    </xf>
    <xf numFmtId="0" fontId="8" fillId="0" borderId="0" xfId="20" applyFont="1" applyFill="1" applyBorder="1" applyAlignment="1" applyProtection="1">
      <alignment horizontal="center" vertical="center"/>
      <protection locked="0"/>
    </xf>
    <xf numFmtId="0" fontId="8" fillId="0" borderId="0" xfId="7" applyFont="1" applyFill="1" applyBorder="1" applyAlignment="1">
      <alignment horizontal="left" vertical="center"/>
    </xf>
    <xf numFmtId="0" fontId="43" fillId="0" borderId="0" xfId="20" applyFont="1" applyFill="1" applyBorder="1" applyAlignment="1" applyProtection="1">
      <alignment vertical="center"/>
      <protection locked="0"/>
    </xf>
    <xf numFmtId="0" fontId="8" fillId="0" borderId="30" xfId="0" applyFont="1" applyBorder="1" applyAlignment="1">
      <alignment horizontal="left" vertical="center"/>
    </xf>
    <xf numFmtId="0" fontId="8" fillId="0" borderId="14" xfId="0" applyFont="1" applyBorder="1" applyAlignment="1">
      <alignment horizontal="left" vertical="center"/>
    </xf>
    <xf numFmtId="0" fontId="8" fillId="0" borderId="0" xfId="0" applyFont="1" applyBorder="1" applyAlignment="1">
      <alignment horizontal="center" vertical="center"/>
    </xf>
    <xf numFmtId="0" fontId="7" fillId="0" borderId="13" xfId="0" applyFont="1" applyFill="1" applyBorder="1" applyAlignment="1" applyProtection="1">
      <alignment horizontal="left" vertical="center" wrapText="1"/>
    </xf>
    <xf numFmtId="9" fontId="12" fillId="0" borderId="0" xfId="16" applyNumberFormat="1" applyFont="1" applyFill="1" applyBorder="1" applyAlignment="1" applyProtection="1">
      <alignment vertical="center"/>
      <protection hidden="1"/>
    </xf>
    <xf numFmtId="174" fontId="11" fillId="0" borderId="33" xfId="7" applyNumberFormat="1" applyFont="1" applyFill="1" applyBorder="1" applyAlignment="1" applyProtection="1">
      <alignment horizontal="center" vertical="center"/>
      <protection hidden="1"/>
    </xf>
    <xf numFmtId="174" fontId="11" fillId="0" borderId="30" xfId="7" applyNumberFormat="1" applyFont="1" applyFill="1" applyBorder="1" applyAlignment="1" applyProtection="1">
      <alignment horizontal="center" vertical="center"/>
      <protection hidden="1"/>
    </xf>
    <xf numFmtId="9" fontId="7" fillId="0" borderId="15" xfId="16" applyFont="1" applyFill="1" applyBorder="1" applyAlignment="1" applyProtection="1">
      <alignment vertical="center"/>
      <protection hidden="1"/>
    </xf>
    <xf numFmtId="9" fontId="7" fillId="0" borderId="29" xfId="16" applyFont="1" applyFill="1" applyBorder="1" applyAlignment="1" applyProtection="1">
      <alignment vertical="center"/>
      <protection hidden="1"/>
    </xf>
    <xf numFmtId="178" fontId="0" fillId="0" borderId="0" xfId="0" applyNumberFormat="1" applyFill="1" applyBorder="1" applyAlignment="1" applyProtection="1">
      <alignment vertical="center"/>
      <protection hidden="1"/>
    </xf>
    <xf numFmtId="178" fontId="7" fillId="0" borderId="0" xfId="7" applyNumberFormat="1" applyFill="1" applyBorder="1" applyAlignment="1" applyProtection="1">
      <alignment vertical="center"/>
      <protection hidden="1"/>
    </xf>
    <xf numFmtId="178" fontId="0" fillId="0" borderId="0" xfId="0" applyNumberFormat="1" applyFill="1" applyAlignment="1" applyProtection="1">
      <alignment vertical="center"/>
      <protection hidden="1"/>
    </xf>
    <xf numFmtId="178" fontId="14" fillId="0" borderId="0" xfId="0" applyNumberFormat="1" applyFont="1" applyFill="1" applyBorder="1" applyAlignment="1" applyProtection="1">
      <alignment vertical="center"/>
      <protection hidden="1"/>
    </xf>
    <xf numFmtId="178" fontId="11" fillId="0" borderId="0" xfId="7" applyNumberFormat="1" applyFont="1" applyFill="1" applyBorder="1" applyAlignment="1" applyProtection="1">
      <alignment horizontal="center" vertical="center" wrapText="1"/>
      <protection hidden="1"/>
    </xf>
    <xf numFmtId="178" fontId="7" fillId="0" borderId="0" xfId="7" applyNumberFormat="1" applyFont="1" applyFill="1" applyBorder="1" applyAlignment="1" applyProtection="1">
      <alignment vertical="center"/>
      <protection hidden="1"/>
    </xf>
    <xf numFmtId="178" fontId="7" fillId="0" borderId="0" xfId="16" applyNumberFormat="1" applyFont="1" applyFill="1" applyBorder="1" applyAlignment="1" applyProtection="1">
      <alignment vertical="center"/>
      <protection hidden="1"/>
    </xf>
    <xf numFmtId="178" fontId="11" fillId="0" borderId="0" xfId="2" applyNumberFormat="1" applyFont="1" applyFill="1" applyBorder="1" applyAlignment="1" applyProtection="1">
      <alignment vertical="center"/>
      <protection hidden="1"/>
    </xf>
    <xf numFmtId="178" fontId="7" fillId="0" borderId="0" xfId="7" applyNumberFormat="1" applyFont="1" applyFill="1" applyBorder="1" applyAlignment="1" applyProtection="1">
      <alignment horizontal="right" vertical="center"/>
      <protection hidden="1"/>
    </xf>
    <xf numFmtId="178" fontId="7" fillId="0" borderId="13" xfId="7" applyNumberFormat="1" applyFont="1" applyFill="1" applyBorder="1" applyAlignment="1" applyProtection="1">
      <alignment vertical="center"/>
      <protection hidden="1"/>
    </xf>
    <xf numFmtId="178" fontId="12" fillId="0" borderId="0" xfId="7" applyNumberFormat="1" applyFont="1" applyFill="1" applyBorder="1" applyAlignment="1" applyProtection="1">
      <alignment horizontal="right" vertical="center"/>
      <protection hidden="1"/>
    </xf>
    <xf numFmtId="178" fontId="12" fillId="0" borderId="0" xfId="7" applyNumberFormat="1" applyFont="1" applyFill="1" applyBorder="1" applyAlignment="1" applyProtection="1">
      <alignment vertical="center"/>
      <protection hidden="1"/>
    </xf>
    <xf numFmtId="2" fontId="12" fillId="0" borderId="0" xfId="7" applyNumberFormat="1" applyFont="1" applyFill="1" applyBorder="1" applyAlignment="1" applyProtection="1">
      <alignment vertical="center"/>
      <protection hidden="1"/>
    </xf>
    <xf numFmtId="10" fontId="12" fillId="0" borderId="0" xfId="1" applyNumberFormat="1" applyFont="1" applyFill="1" applyAlignment="1" applyProtection="1">
      <alignment vertical="center"/>
      <protection hidden="1"/>
    </xf>
    <xf numFmtId="0" fontId="11" fillId="0" borderId="9" xfId="7" applyFont="1" applyFill="1" applyBorder="1" applyAlignment="1" applyProtection="1">
      <alignment horizontal="center" vertical="center"/>
      <protection hidden="1"/>
    </xf>
    <xf numFmtId="4" fontId="7" fillId="0" borderId="9" xfId="0" applyNumberFormat="1" applyFont="1" applyFill="1" applyBorder="1" applyAlignment="1" applyProtection="1">
      <alignment horizontal="center" vertical="distributed" wrapText="1"/>
    </xf>
    <xf numFmtId="2" fontId="7" fillId="0" borderId="13" xfId="0" applyNumberFormat="1" applyFont="1" applyFill="1" applyBorder="1" applyAlignment="1" applyProtection="1">
      <alignment horizontal="right" vertical="distributed" wrapText="1"/>
    </xf>
    <xf numFmtId="179" fontId="7" fillId="0" borderId="9" xfId="2" applyNumberFormat="1" applyFont="1" applyFill="1" applyBorder="1" applyAlignment="1" applyProtection="1">
      <alignment vertical="distributed" wrapText="1"/>
    </xf>
    <xf numFmtId="179" fontId="12" fillId="0" borderId="9" xfId="49" applyNumberFormat="1" applyFont="1" applyFill="1" applyBorder="1" applyAlignment="1" applyProtection="1">
      <alignment vertical="distributed" wrapText="1"/>
    </xf>
    <xf numFmtId="44" fontId="9" fillId="0" borderId="42" xfId="0" applyNumberFormat="1" applyFont="1" applyFill="1" applyBorder="1" applyAlignment="1" applyProtection="1">
      <alignment vertical="center"/>
    </xf>
    <xf numFmtId="191" fontId="11" fillId="0" borderId="42" xfId="1" applyNumberFormat="1" applyFont="1" applyFill="1" applyBorder="1" applyAlignment="1" applyProtection="1">
      <alignment horizontal="center" vertical="center"/>
    </xf>
    <xf numFmtId="0" fontId="11" fillId="0" borderId="0" xfId="0" applyFont="1" applyFill="1"/>
    <xf numFmtId="10" fontId="7" fillId="4" borderId="0" xfId="1" applyNumberFormat="1" applyFont="1" applyFill="1" applyBorder="1" applyAlignment="1" applyProtection="1">
      <alignment horizontal="left" vertical="center"/>
    </xf>
    <xf numFmtId="164" fontId="13" fillId="0" borderId="42" xfId="49" applyFont="1" applyFill="1" applyBorder="1"/>
    <xf numFmtId="0" fontId="13" fillId="0" borderId="39" xfId="0" applyFont="1" applyBorder="1"/>
    <xf numFmtId="0" fontId="13" fillId="0" borderId="40" xfId="0" applyFont="1" applyBorder="1"/>
    <xf numFmtId="164" fontId="13" fillId="0" borderId="40" xfId="49" applyFont="1" applyBorder="1"/>
    <xf numFmtId="164" fontId="13" fillId="0" borderId="41" xfId="49" applyFont="1" applyBorder="1"/>
    <xf numFmtId="10" fontId="7" fillId="0" borderId="47" xfId="16" applyNumberFormat="1" applyFont="1" applyFill="1" applyBorder="1" applyAlignment="1" applyProtection="1">
      <alignment vertical="center"/>
      <protection locked="0"/>
    </xf>
    <xf numFmtId="10" fontId="7" fillId="0" borderId="48" xfId="16" applyNumberFormat="1" applyFont="1" applyFill="1" applyBorder="1" applyAlignment="1" applyProtection="1">
      <alignment vertical="center"/>
      <protection locked="0"/>
    </xf>
    <xf numFmtId="10" fontId="7" fillId="0" borderId="49" xfId="7" applyNumberFormat="1" applyFont="1" applyFill="1" applyBorder="1" applyAlignment="1" applyProtection="1">
      <alignment vertical="center"/>
      <protection locked="0"/>
    </xf>
    <xf numFmtId="10" fontId="7" fillId="0" borderId="51" xfId="16" applyNumberFormat="1" applyFont="1" applyFill="1" applyBorder="1" applyAlignment="1" applyProtection="1">
      <alignment vertical="center"/>
      <protection locked="0"/>
    </xf>
    <xf numFmtId="10" fontId="7" fillId="0" borderId="13" xfId="16" applyNumberFormat="1" applyFont="1" applyFill="1" applyBorder="1" applyAlignment="1" applyProtection="1">
      <alignment vertical="center"/>
      <protection locked="0"/>
    </xf>
    <xf numFmtId="10" fontId="7" fillId="0" borderId="52" xfId="16" applyNumberFormat="1" applyFont="1" applyFill="1" applyBorder="1" applyAlignment="1" applyProtection="1">
      <alignment vertical="center"/>
      <protection locked="0"/>
    </xf>
    <xf numFmtId="10" fontId="7" fillId="0" borderId="53" xfId="16" applyNumberFormat="1" applyFont="1" applyFill="1" applyBorder="1" applyAlignment="1" applyProtection="1">
      <alignment vertical="center"/>
      <protection locked="0"/>
    </xf>
    <xf numFmtId="10" fontId="7" fillId="0" borderId="54" xfId="16" applyNumberFormat="1" applyFont="1" applyFill="1" applyBorder="1" applyAlignment="1" applyProtection="1">
      <alignment vertical="center"/>
      <protection locked="0"/>
    </xf>
    <xf numFmtId="10" fontId="7" fillId="0" borderId="55" xfId="16" applyNumberFormat="1" applyFont="1" applyFill="1" applyBorder="1" applyAlignment="1" applyProtection="1">
      <alignment vertical="center"/>
      <protection locked="0"/>
    </xf>
    <xf numFmtId="0" fontId="7" fillId="0" borderId="13" xfId="0" applyFont="1" applyFill="1" applyBorder="1" applyAlignment="1" applyProtection="1">
      <alignment horizontal="left" vertical="center" wrapText="1"/>
    </xf>
    <xf numFmtId="10" fontId="7" fillId="0" borderId="9" xfId="16" applyNumberFormat="1" applyFont="1" applyFill="1" applyBorder="1" applyAlignment="1" applyProtection="1">
      <alignment vertical="center"/>
      <protection locked="0"/>
    </xf>
    <xf numFmtId="10" fontId="7" fillId="0" borderId="49" xfId="16" applyNumberFormat="1" applyFont="1" applyFill="1" applyBorder="1" applyAlignment="1" applyProtection="1">
      <alignment vertical="center"/>
      <protection locked="0"/>
    </xf>
    <xf numFmtId="10" fontId="7" fillId="0" borderId="50" xfId="16" applyNumberFormat="1" applyFont="1" applyFill="1" applyBorder="1" applyAlignment="1" applyProtection="1">
      <alignment vertical="center"/>
      <protection locked="0"/>
    </xf>
    <xf numFmtId="10" fontId="7" fillId="0" borderId="56" xfId="16" applyNumberFormat="1" applyFont="1" applyFill="1" applyBorder="1" applyAlignment="1" applyProtection="1">
      <alignment vertical="center"/>
      <protection locked="0"/>
    </xf>
    <xf numFmtId="2" fontId="8" fillId="0" borderId="9" xfId="81" applyNumberFormat="1" applyFont="1" applyFill="1" applyBorder="1" applyAlignment="1" applyProtection="1">
      <alignment horizontal="right" vertical="center"/>
      <protection locked="0"/>
    </xf>
    <xf numFmtId="0" fontId="8" fillId="0" borderId="16" xfId="0" applyFont="1" applyFill="1" applyBorder="1" applyAlignment="1">
      <alignment horizontal="left" vertical="center"/>
    </xf>
    <xf numFmtId="0" fontId="8" fillId="0" borderId="19" xfId="0" applyFont="1" applyFill="1" applyBorder="1" applyAlignment="1">
      <alignment horizontal="left" vertical="center"/>
    </xf>
    <xf numFmtId="0" fontId="39" fillId="0" borderId="9" xfId="0" applyFont="1" applyFill="1" applyBorder="1" applyAlignment="1">
      <alignment vertical="center"/>
    </xf>
    <xf numFmtId="0" fontId="8" fillId="0" borderId="9" xfId="0" applyFont="1" applyFill="1" applyBorder="1" applyAlignment="1">
      <alignment horizontal="right" vertical="center"/>
    </xf>
    <xf numFmtId="0" fontId="46" fillId="0" borderId="9" xfId="0" applyFont="1" applyFill="1" applyBorder="1" applyAlignment="1">
      <alignment vertical="center"/>
    </xf>
    <xf numFmtId="0" fontId="47" fillId="0" borderId="9" xfId="0" applyFont="1" applyFill="1" applyBorder="1" applyAlignment="1">
      <alignment vertical="center"/>
    </xf>
    <xf numFmtId="0" fontId="8" fillId="0" borderId="16" xfId="0" applyFont="1" applyFill="1" applyBorder="1" applyAlignment="1">
      <alignment vertical="center"/>
    </xf>
    <xf numFmtId="0" fontId="8" fillId="0" borderId="19" xfId="0" applyFont="1" applyFill="1" applyBorder="1" applyAlignment="1">
      <alignment vertical="center"/>
    </xf>
    <xf numFmtId="2" fontId="8" fillId="0" borderId="9" xfId="0" applyNumberFormat="1" applyFont="1" applyFill="1" applyBorder="1" applyAlignment="1" applyProtection="1">
      <alignment horizontal="right" vertical="center" indent="1"/>
      <protection locked="0"/>
    </xf>
    <xf numFmtId="0" fontId="47" fillId="0" borderId="9" xfId="0" applyFont="1" applyFill="1" applyBorder="1" applyAlignment="1">
      <alignment horizontal="left" vertical="center"/>
    </xf>
    <xf numFmtId="2" fontId="8" fillId="0" borderId="9" xfId="0" applyNumberFormat="1" applyFont="1" applyFill="1" applyBorder="1" applyAlignment="1">
      <alignment horizontal="right"/>
    </xf>
    <xf numFmtId="164" fontId="8" fillId="0" borderId="0" xfId="2" applyFont="1" applyFill="1" applyBorder="1" applyAlignment="1" applyProtection="1">
      <alignment vertical="center"/>
      <protection locked="0"/>
    </xf>
    <xf numFmtId="44" fontId="8" fillId="0" borderId="0" xfId="20" applyNumberFormat="1" applyFont="1" applyFill="1" applyBorder="1" applyAlignment="1" applyProtection="1">
      <alignment vertical="center"/>
      <protection locked="0"/>
    </xf>
    <xf numFmtId="164" fontId="8" fillId="0" borderId="0" xfId="2" applyFont="1" applyFill="1" applyBorder="1" applyAlignment="1" applyProtection="1">
      <alignment horizontal="left" vertical="center"/>
      <protection locked="0"/>
    </xf>
    <xf numFmtId="0" fontId="11" fillId="0" borderId="16" xfId="0" applyFont="1" applyFill="1" applyBorder="1" applyAlignment="1" applyProtection="1">
      <alignment horizontal="center" vertical="center"/>
    </xf>
    <xf numFmtId="178" fontId="8" fillId="0" borderId="32" xfId="0" applyNumberFormat="1" applyFont="1" applyFill="1" applyBorder="1" applyAlignment="1" applyProtection="1">
      <alignment horizontal="center" vertical="center"/>
    </xf>
    <xf numFmtId="0" fontId="8" fillId="0" borderId="27" xfId="0" applyFont="1" applyFill="1" applyBorder="1" applyAlignment="1" applyProtection="1">
      <alignment horizontal="center" vertical="center" wrapText="1"/>
    </xf>
    <xf numFmtId="2" fontId="8" fillId="0" borderId="9" xfId="0" applyNumberFormat="1" applyFont="1" applyFill="1" applyBorder="1" applyAlignment="1">
      <alignment vertical="center"/>
    </xf>
    <xf numFmtId="2" fontId="8" fillId="0" borderId="9" xfId="0" applyNumberFormat="1" applyFont="1" applyFill="1" applyBorder="1"/>
    <xf numFmtId="2" fontId="28" fillId="0" borderId="9" xfId="0" applyNumberFormat="1" applyFont="1" applyFill="1" applyBorder="1"/>
    <xf numFmtId="0" fontId="0" fillId="0" borderId="9" xfId="0" applyFill="1" applyBorder="1"/>
    <xf numFmtId="2" fontId="0" fillId="0" borderId="9" xfId="0" applyNumberFormat="1" applyFill="1" applyBorder="1"/>
    <xf numFmtId="0" fontId="7" fillId="0" borderId="9" xfId="0" applyFont="1" applyFill="1" applyBorder="1" applyAlignment="1">
      <alignment horizontal="left" vertical="center"/>
    </xf>
    <xf numFmtId="2" fontId="0" fillId="0" borderId="9" xfId="0" applyNumberFormat="1" applyFill="1" applyBorder="1" applyAlignment="1">
      <alignment vertical="center"/>
    </xf>
    <xf numFmtId="0" fontId="7" fillId="0" borderId="9" xfId="5" applyFill="1" applyBorder="1" applyAlignment="1">
      <alignment vertical="center"/>
    </xf>
    <xf numFmtId="0" fontId="9" fillId="0" borderId="4" xfId="0" applyFont="1" applyFill="1" applyBorder="1" applyAlignment="1" applyProtection="1">
      <alignment horizontal="centerContinuous" vertical="center"/>
    </xf>
    <xf numFmtId="0" fontId="9" fillId="0" borderId="31" xfId="0" applyFont="1" applyFill="1" applyBorder="1" applyAlignment="1" applyProtection="1">
      <alignment horizontal="center" vertical="center" wrapText="1"/>
      <protection hidden="1"/>
    </xf>
    <xf numFmtId="0" fontId="14" fillId="0" borderId="0" xfId="0" applyFont="1" applyFill="1" applyBorder="1" applyAlignment="1" applyProtection="1">
      <alignment vertical="center"/>
    </xf>
    <xf numFmtId="0" fontId="11" fillId="0" borderId="13" xfId="0" applyFont="1" applyFill="1" applyBorder="1" applyAlignment="1" applyProtection="1">
      <alignment horizontal="center" vertical="center"/>
    </xf>
    <xf numFmtId="0" fontId="11" fillId="0" borderId="19" xfId="0" applyFont="1" applyFill="1" applyBorder="1" applyAlignment="1" applyProtection="1">
      <alignment horizontal="center" vertical="center"/>
    </xf>
    <xf numFmtId="0" fontId="11" fillId="0" borderId="16" xfId="0" applyFont="1" applyFill="1" applyBorder="1" applyAlignment="1" applyProtection="1">
      <alignment horizontal="center" vertical="center"/>
    </xf>
    <xf numFmtId="0" fontId="11" fillId="0" borderId="37" xfId="0" applyFont="1" applyFill="1" applyBorder="1" applyAlignment="1" applyProtection="1">
      <alignment horizontal="center" vertical="center" wrapText="1"/>
    </xf>
    <xf numFmtId="0" fontId="11" fillId="0" borderId="32" xfId="0" applyFont="1" applyFill="1" applyBorder="1" applyAlignment="1" applyProtection="1">
      <alignment horizontal="center" vertical="center" wrapText="1"/>
    </xf>
    <xf numFmtId="0" fontId="11" fillId="0" borderId="9" xfId="0" applyFont="1" applyFill="1" applyBorder="1" applyAlignment="1" applyProtection="1">
      <alignment horizontal="center" vertical="center" wrapText="1"/>
    </xf>
    <xf numFmtId="0" fontId="11" fillId="0" borderId="9" xfId="0" applyFont="1" applyFill="1" applyBorder="1" applyAlignment="1" applyProtection="1">
      <alignment horizontal="center" vertical="center"/>
    </xf>
    <xf numFmtId="49" fontId="11" fillId="0" borderId="9" xfId="0" applyNumberFormat="1" applyFont="1" applyFill="1" applyBorder="1" applyAlignment="1" applyProtection="1">
      <alignment horizontal="center" vertical="center" wrapText="1"/>
    </xf>
    <xf numFmtId="0" fontId="7" fillId="0" borderId="9" xfId="0" applyFont="1" applyFill="1" applyBorder="1" applyAlignment="1" applyProtection="1">
      <alignment horizontal="center" vertical="center" wrapText="1"/>
      <protection hidden="1"/>
    </xf>
    <xf numFmtId="0" fontId="7" fillId="0" borderId="9" xfId="0" applyFont="1" applyBorder="1" applyAlignment="1">
      <alignment horizontal="center" vertical="center" textRotation="90" wrapText="1"/>
    </xf>
    <xf numFmtId="0" fontId="0" fillId="0" borderId="9" xfId="0" applyBorder="1" applyAlignment="1">
      <alignment horizontal="center" vertical="center" textRotation="90" wrapText="1"/>
    </xf>
    <xf numFmtId="188" fontId="11" fillId="0" borderId="0" xfId="0" applyNumberFormat="1" applyFont="1" applyFill="1" applyAlignment="1">
      <alignment horizontal="center" vertical="center" wrapText="1"/>
    </xf>
    <xf numFmtId="0" fontId="16" fillId="0" borderId="9" xfId="0" applyFont="1" applyFill="1" applyBorder="1" applyAlignment="1" applyProtection="1">
      <alignment horizontal="center" vertical="center" wrapText="1"/>
    </xf>
    <xf numFmtId="0" fontId="7" fillId="0" borderId="13" xfId="0" applyFont="1" applyFill="1" applyBorder="1" applyAlignment="1" applyProtection="1">
      <alignment horizontal="left" vertical="center" wrapText="1"/>
    </xf>
    <xf numFmtId="0" fontId="7" fillId="0" borderId="19" xfId="0" applyFont="1" applyFill="1" applyBorder="1" applyAlignment="1" applyProtection="1">
      <alignment horizontal="left" vertical="center" wrapText="1"/>
    </xf>
    <xf numFmtId="0" fontId="9" fillId="0" borderId="44" xfId="0" applyFont="1" applyFill="1" applyBorder="1" applyAlignment="1" applyProtection="1">
      <alignment horizontal="left" vertical="center"/>
    </xf>
    <xf numFmtId="0" fontId="9" fillId="0" borderId="45" xfId="0" applyFont="1" applyFill="1" applyBorder="1" applyAlignment="1" applyProtection="1">
      <alignment horizontal="left" vertical="center"/>
    </xf>
    <xf numFmtId="0" fontId="9" fillId="0" borderId="39" xfId="0" applyFont="1" applyFill="1" applyBorder="1" applyAlignment="1" applyProtection="1">
      <alignment horizontal="left" vertical="center"/>
    </xf>
    <xf numFmtId="0" fontId="9" fillId="0" borderId="40" xfId="0" applyFont="1" applyFill="1" applyBorder="1" applyAlignment="1" applyProtection="1">
      <alignment horizontal="left" vertical="center"/>
    </xf>
    <xf numFmtId="0" fontId="9" fillId="0" borderId="41" xfId="0" applyFont="1" applyFill="1" applyBorder="1" applyAlignment="1" applyProtection="1">
      <alignment horizontal="left" vertical="center"/>
    </xf>
    <xf numFmtId="0" fontId="13" fillId="0" borderId="0" xfId="0" applyFont="1" applyFill="1" applyAlignment="1" applyProtection="1">
      <alignment horizontal="center" vertical="center" wrapText="1"/>
    </xf>
    <xf numFmtId="0" fontId="11" fillId="0" borderId="33" xfId="0" applyNumberFormat="1" applyFont="1" applyFill="1" applyBorder="1" applyAlignment="1" applyProtection="1">
      <alignment horizontal="center" vertical="center"/>
      <protection hidden="1"/>
    </xf>
    <xf numFmtId="0" fontId="11" fillId="0" borderId="30" xfId="0" applyNumberFormat="1" applyFont="1" applyFill="1" applyBorder="1" applyAlignment="1" applyProtection="1">
      <alignment horizontal="center" vertical="center"/>
      <protection hidden="1"/>
    </xf>
    <xf numFmtId="0" fontId="11" fillId="0" borderId="31" xfId="0" applyNumberFormat="1" applyFont="1" applyFill="1" applyBorder="1" applyAlignment="1" applyProtection="1">
      <alignment horizontal="center" vertical="center"/>
      <protection hidden="1"/>
    </xf>
    <xf numFmtId="0" fontId="11" fillId="0" borderId="13" xfId="0" applyNumberFormat="1" applyFont="1" applyFill="1" applyBorder="1" applyAlignment="1" applyProtection="1">
      <alignment horizontal="center" vertical="center"/>
      <protection hidden="1"/>
    </xf>
    <xf numFmtId="0" fontId="11" fillId="0" borderId="16" xfId="0" applyNumberFormat="1" applyFont="1" applyFill="1" applyBorder="1" applyAlignment="1" applyProtection="1">
      <alignment horizontal="center" vertical="center"/>
      <protection hidden="1"/>
    </xf>
    <xf numFmtId="0" fontId="11" fillId="0" borderId="19" xfId="0" applyNumberFormat="1" applyFont="1" applyFill="1" applyBorder="1" applyAlignment="1" applyProtection="1">
      <alignment horizontal="center" vertical="center"/>
      <protection hidden="1"/>
    </xf>
    <xf numFmtId="0" fontId="7" fillId="0" borderId="13" xfId="0" applyFont="1" applyFill="1" applyBorder="1" applyAlignment="1" applyProtection="1">
      <alignment horizontal="left" vertical="distributed" wrapText="1"/>
    </xf>
    <xf numFmtId="0" fontId="7" fillId="0" borderId="19" xfId="0" applyFont="1" applyFill="1" applyBorder="1" applyAlignment="1" applyProtection="1">
      <alignment horizontal="left" vertical="distributed" wrapText="1"/>
    </xf>
    <xf numFmtId="0" fontId="16" fillId="0" borderId="37" xfId="0" applyFont="1" applyFill="1" applyBorder="1" applyAlignment="1" applyProtection="1">
      <alignment horizontal="center" vertical="center" wrapText="1"/>
    </xf>
    <xf numFmtId="0" fontId="16" fillId="0" borderId="32" xfId="0" applyFont="1" applyFill="1" applyBorder="1" applyAlignment="1" applyProtection="1">
      <alignment horizontal="center" vertical="center" wrapText="1"/>
    </xf>
    <xf numFmtId="0" fontId="16" fillId="0" borderId="33" xfId="0" applyFont="1" applyFill="1" applyBorder="1" applyAlignment="1" applyProtection="1">
      <alignment horizontal="center" vertical="center" wrapText="1"/>
    </xf>
    <xf numFmtId="0" fontId="16" fillId="0" borderId="31"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0" fontId="16" fillId="0" borderId="17" xfId="0" applyFont="1" applyFill="1" applyBorder="1" applyAlignment="1" applyProtection="1">
      <alignment horizontal="center" vertical="center" wrapText="1"/>
    </xf>
    <xf numFmtId="0" fontId="7" fillId="0" borderId="13" xfId="7" applyFont="1" applyFill="1" applyBorder="1" applyAlignment="1" applyProtection="1">
      <alignment horizontal="left" vertical="center" wrapText="1"/>
      <protection hidden="1"/>
    </xf>
    <xf numFmtId="0" fontId="7" fillId="0" borderId="19" xfId="7" applyFont="1" applyFill="1" applyBorder="1" applyAlignment="1" applyProtection="1">
      <alignment horizontal="left" vertical="center" wrapText="1"/>
      <protection hidden="1"/>
    </xf>
    <xf numFmtId="0" fontId="11" fillId="0" borderId="9" xfId="7" applyFont="1" applyFill="1" applyBorder="1" applyAlignment="1" applyProtection="1">
      <alignment horizontal="center" vertical="center"/>
      <protection hidden="1"/>
    </xf>
    <xf numFmtId="0" fontId="11" fillId="0" borderId="16" xfId="7" applyFont="1" applyFill="1" applyBorder="1" applyAlignment="1" applyProtection="1">
      <alignment horizontal="left" vertical="center"/>
      <protection hidden="1"/>
    </xf>
    <xf numFmtId="0" fontId="11" fillId="0" borderId="19" xfId="7" applyFont="1" applyFill="1" applyBorder="1" applyAlignment="1" applyProtection="1">
      <alignment horizontal="left" vertical="center"/>
      <protection hidden="1"/>
    </xf>
    <xf numFmtId="0" fontId="11" fillId="0" borderId="13" xfId="7" applyFont="1" applyFill="1" applyBorder="1" applyAlignment="1" applyProtection="1">
      <alignment horizontal="left" vertical="center" wrapText="1"/>
      <protection hidden="1"/>
    </xf>
    <xf numFmtId="0" fontId="11" fillId="0" borderId="19" xfId="7" applyFont="1" applyFill="1" applyBorder="1" applyAlignment="1" applyProtection="1">
      <alignment horizontal="left" vertical="center" wrapText="1"/>
      <protection hidden="1"/>
    </xf>
    <xf numFmtId="0" fontId="14" fillId="0" borderId="13" xfId="0" applyFont="1" applyFill="1" applyBorder="1" applyAlignment="1" applyProtection="1">
      <alignment horizontal="center" vertical="center"/>
      <protection hidden="1"/>
    </xf>
    <xf numFmtId="0" fontId="14" fillId="0" borderId="16" xfId="0" applyFont="1" applyFill="1" applyBorder="1" applyAlignment="1" applyProtection="1">
      <alignment horizontal="center" vertical="center"/>
      <protection hidden="1"/>
    </xf>
    <xf numFmtId="0" fontId="14" fillId="0" borderId="19" xfId="0" applyFont="1" applyFill="1" applyBorder="1" applyAlignment="1" applyProtection="1">
      <alignment horizontal="center" vertical="center"/>
      <protection hidden="1"/>
    </xf>
    <xf numFmtId="0" fontId="16" fillId="0" borderId="9" xfId="7" applyFont="1" applyFill="1" applyBorder="1" applyAlignment="1" applyProtection="1">
      <alignment horizontal="center" vertical="center" wrapText="1"/>
      <protection hidden="1"/>
    </xf>
    <xf numFmtId="0" fontId="16" fillId="0" borderId="9" xfId="0" applyFont="1" applyFill="1" applyBorder="1" applyAlignment="1" applyProtection="1">
      <alignment horizontal="center" vertical="center" wrapText="1"/>
      <protection hidden="1"/>
    </xf>
    <xf numFmtId="0" fontId="11" fillId="0" borderId="9" xfId="7" applyFont="1" applyFill="1" applyBorder="1" applyAlignment="1" applyProtection="1">
      <alignment horizontal="center" vertical="center" wrapText="1"/>
      <protection hidden="1"/>
    </xf>
    <xf numFmtId="0" fontId="14" fillId="0" borderId="0" xfId="7" applyFont="1" applyFill="1" applyBorder="1" applyAlignment="1" applyProtection="1">
      <alignment horizontal="center" vertical="center"/>
      <protection hidden="1"/>
    </xf>
    <xf numFmtId="0" fontId="8" fillId="0" borderId="27" xfId="0" applyFont="1" applyFill="1" applyBorder="1" applyAlignment="1" applyProtection="1">
      <alignment horizontal="center" vertical="center" wrapText="1"/>
    </xf>
    <xf numFmtId="0" fontId="8" fillId="0" borderId="19" xfId="0" applyFont="1" applyFill="1" applyBorder="1" applyAlignment="1" applyProtection="1">
      <alignment horizontal="center" vertical="center" wrapText="1"/>
    </xf>
    <xf numFmtId="0" fontId="8" fillId="0" borderId="37" xfId="0" applyFont="1" applyFill="1" applyBorder="1" applyAlignment="1" applyProtection="1">
      <alignment horizontal="center" vertical="center"/>
    </xf>
    <xf numFmtId="0" fontId="8" fillId="0" borderId="32" xfId="0" applyFont="1" applyFill="1" applyBorder="1" applyAlignment="1" applyProtection="1">
      <alignment horizontal="center" vertical="center"/>
    </xf>
    <xf numFmtId="2" fontId="8" fillId="0" borderId="37" xfId="0" applyNumberFormat="1" applyFont="1" applyFill="1" applyBorder="1" applyAlignment="1" applyProtection="1">
      <alignment horizontal="center" vertical="center"/>
    </xf>
    <xf numFmtId="2" fontId="8" fillId="0" borderId="32" xfId="0" applyNumberFormat="1" applyFont="1" applyFill="1" applyBorder="1" applyAlignment="1" applyProtection="1">
      <alignment horizontal="center" vertical="center"/>
    </xf>
    <xf numFmtId="178" fontId="8" fillId="0" borderId="37" xfId="0" applyNumberFormat="1" applyFont="1" applyFill="1" applyBorder="1" applyAlignment="1" applyProtection="1">
      <alignment horizontal="center" vertical="center"/>
    </xf>
    <xf numFmtId="178" fontId="8" fillId="0" borderId="32" xfId="0" applyNumberFormat="1" applyFont="1" applyFill="1" applyBorder="1" applyAlignment="1" applyProtection="1">
      <alignment horizontal="center" vertical="center"/>
    </xf>
    <xf numFmtId="178" fontId="8" fillId="0" borderId="38" xfId="0" applyNumberFormat="1" applyFont="1" applyFill="1" applyBorder="1" applyAlignment="1" applyProtection="1">
      <alignment horizontal="center" vertical="center"/>
    </xf>
    <xf numFmtId="178" fontId="8" fillId="0" borderId="35" xfId="0" applyNumberFormat="1" applyFont="1" applyFill="1" applyBorder="1" applyAlignment="1" applyProtection="1">
      <alignment horizontal="center" vertical="center"/>
    </xf>
    <xf numFmtId="0" fontId="37" fillId="0" borderId="0" xfId="3" applyFont="1" applyAlignment="1">
      <alignment horizontal="center"/>
    </xf>
    <xf numFmtId="0" fontId="37" fillId="0" borderId="0" xfId="3" applyFont="1" applyAlignment="1">
      <alignment horizontal="center" wrapText="1"/>
    </xf>
    <xf numFmtId="0" fontId="13" fillId="0" borderId="33" xfId="0" applyFont="1" applyFill="1" applyBorder="1" applyAlignment="1" applyProtection="1">
      <alignment horizontal="center" vertical="center"/>
      <protection hidden="1"/>
    </xf>
    <xf numFmtId="0" fontId="13" fillId="0" borderId="30" xfId="0" applyFont="1" applyFill="1" applyBorder="1" applyAlignment="1" applyProtection="1">
      <alignment horizontal="center" vertical="center"/>
      <protection hidden="1"/>
    </xf>
    <xf numFmtId="0" fontId="13" fillId="0" borderId="31" xfId="0" applyFont="1" applyFill="1" applyBorder="1" applyAlignment="1" applyProtection="1">
      <alignment horizontal="center" vertical="center"/>
      <protection hidden="1"/>
    </xf>
    <xf numFmtId="0" fontId="7" fillId="0" borderId="15" xfId="0" applyFont="1" applyFill="1" applyBorder="1" applyAlignment="1" applyProtection="1">
      <alignment horizontal="center" vertical="center"/>
      <protection hidden="1"/>
    </xf>
    <xf numFmtId="0" fontId="7" fillId="0" borderId="29" xfId="0" applyFont="1" applyFill="1" applyBorder="1" applyAlignment="1" applyProtection="1">
      <alignment horizontal="center" vertical="center"/>
      <protection hidden="1"/>
    </xf>
    <xf numFmtId="0" fontId="0" fillId="0" borderId="29" xfId="0"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11" fillId="0" borderId="13" xfId="0" applyFont="1" applyFill="1" applyBorder="1" applyAlignment="1" applyProtection="1">
      <alignment horizontal="right" vertical="center" indent="2"/>
      <protection hidden="1"/>
    </xf>
    <xf numFmtId="0" fontId="11" fillId="0" borderId="19" xfId="0" applyFont="1" applyFill="1" applyBorder="1" applyAlignment="1" applyProtection="1">
      <alignment horizontal="right" vertical="center" indent="2"/>
      <protection hidden="1"/>
    </xf>
    <xf numFmtId="0" fontId="11" fillId="0" borderId="13" xfId="0" applyFont="1" applyFill="1" applyBorder="1" applyAlignment="1" applyProtection="1">
      <alignment horizontal="left" vertical="center"/>
      <protection hidden="1"/>
    </xf>
    <xf numFmtId="0" fontId="11" fillId="0" borderId="19" xfId="0" applyFont="1" applyFill="1" applyBorder="1" applyAlignment="1" applyProtection="1">
      <alignment horizontal="left" vertical="center"/>
      <protection hidden="1"/>
    </xf>
    <xf numFmtId="0" fontId="8" fillId="0" borderId="0" xfId="7" applyFont="1" applyBorder="1" applyAlignment="1">
      <alignment horizontal="center" vertical="center" wrapText="1"/>
    </xf>
    <xf numFmtId="0" fontId="8" fillId="2" borderId="0" xfId="7" applyFont="1" applyFill="1" applyBorder="1" applyAlignment="1">
      <alignment horizontal="center" vertical="center" wrapText="1"/>
    </xf>
  </cellXfs>
  <cellStyles count="82">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2" xfId="21"/>
    <cellStyle name="Millares 2 2" xfId="22"/>
    <cellStyle name="Millares 2 2 2" xfId="44"/>
    <cellStyle name="Millares 2 3" xfId="45"/>
    <cellStyle name="Millares 2 4" xfId="46"/>
    <cellStyle name="Millares 3" xfId="23"/>
    <cellStyle name="Millares 3 2" xfId="47"/>
    <cellStyle name="Millares 4" xfId="24"/>
    <cellStyle name="Millares 5" xfId="25"/>
    <cellStyle name="Millares 6" xfId="29"/>
    <cellStyle name="Moneda" xfId="2" builtinId="4"/>
    <cellStyle name="Moneda 2" xfId="28"/>
    <cellStyle name="Moneda 2 2" xfId="48"/>
    <cellStyle name="Moneda 3" xfId="49"/>
    <cellStyle name="Moneda 3 2" xfId="50"/>
    <cellStyle name="Moneda 4" xfId="51"/>
    <cellStyle name="Moneda 5" xfId="52"/>
    <cellStyle name="Moneda 6" xfId="53"/>
    <cellStyle name="Moneda0" xfId="54"/>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3" xfId="57"/>
    <cellStyle name="Normal 2 4" xfId="58"/>
    <cellStyle name="Normal 3" xfId="7"/>
    <cellStyle name="Normal 3 2" xfId="59"/>
    <cellStyle name="Normal 3 3" xfId="60"/>
    <cellStyle name="Normal 3 4" xfId="61"/>
    <cellStyle name="Normal 3 5" xfId="62"/>
    <cellStyle name="Normal 4" xfId="26"/>
    <cellStyle name="Normal 4 2" xfId="63"/>
    <cellStyle name="Normal 4 3" xfId="64"/>
    <cellStyle name="Normal 5" xfId="65"/>
    <cellStyle name="Normal 5 2" xfId="66"/>
    <cellStyle name="Normal 6" xfId="27"/>
    <cellStyle name="Normal 6 2" xfId="67"/>
    <cellStyle name="Normal 7" xfId="68"/>
    <cellStyle name="Normal 8" xfId="69"/>
    <cellStyle name="Normal 9" xfId="70"/>
    <cellStyle name="Normal_Analisis de precios AGOSTO 2004" xfId="6"/>
    <cellStyle name="Normal_LICITACION ESCUELA CAUCETE" xfId="5"/>
    <cellStyle name="Porcentaje 2" xfId="4"/>
    <cellStyle name="Porcentaje 2 2" xfId="71"/>
    <cellStyle name="Porcentaje 3" xfId="16"/>
    <cellStyle name="Porcentaje 3 2" xfId="72"/>
    <cellStyle name="Porcentaje 4" xfId="73"/>
    <cellStyle name="Porcentaje 4 2" xfId="74"/>
    <cellStyle name="Porcentaje 4 3" xfId="75"/>
    <cellStyle name="Porcentaje 5" xfId="76"/>
    <cellStyle name="Porcentaje 5 2" xfId="77"/>
    <cellStyle name="Porcentaje 6" xfId="81"/>
    <cellStyle name="Porcentual" xfId="1" builtinId="5"/>
    <cellStyle name="Punto" xfId="17"/>
    <cellStyle name="Punto 2" xfId="78"/>
    <cellStyle name="Punto0" xfId="18"/>
    <cellStyle name="Punto0 2" xfId="79"/>
    <cellStyle name="Total 2" xfId="80"/>
  </cellStyles>
  <dxfs count="147">
    <dxf>
      <font>
        <condense val="0"/>
        <extend val="0"/>
        <color indexed="9"/>
      </font>
      <border>
        <left/>
        <right/>
        <top/>
        <bottom/>
      </border>
    </dxf>
    <dxf>
      <font>
        <b/>
        <i val="0"/>
        <condense val="0"/>
        <extend val="0"/>
      </font>
    </dxf>
    <dxf>
      <font>
        <b val="0"/>
        <i/>
        <condense val="0"/>
        <extend val="0"/>
      </font>
    </dxf>
    <dxf>
      <font>
        <b val="0"/>
        <i val="0"/>
        <condense val="0"/>
        <extend val="0"/>
      </font>
    </dxf>
    <dxf>
      <font>
        <condense val="0"/>
        <extend val="0"/>
        <color indexed="9"/>
      </font>
      <border>
        <left/>
        <right/>
        <top/>
        <bottom/>
      </border>
    </dxf>
    <dxf>
      <font>
        <b val="0"/>
        <i val="0"/>
        <condense val="0"/>
        <extend val="0"/>
        <color indexed="9"/>
      </font>
    </dxf>
    <dxf>
      <font>
        <condense val="0"/>
        <extend val="0"/>
        <color indexed="9"/>
      </font>
    </dxf>
    <dxf>
      <font>
        <b/>
        <i val="0"/>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font>
    </dxf>
    <dxf>
      <font>
        <b/>
        <i val="0"/>
        <condense val="0"/>
        <extend val="0"/>
      </font>
    </dxf>
    <dxf>
      <font>
        <b/>
        <i/>
        <condense val="0"/>
        <extend val="0"/>
      </font>
    </dxf>
    <dxf>
      <font>
        <b val="0"/>
        <i val="0"/>
        <condense val="0"/>
        <extend val="0"/>
      </font>
    </dxf>
    <dxf>
      <font>
        <b/>
        <i val="0"/>
      </font>
    </dxf>
    <dxf>
      <font>
        <b/>
        <i val="0"/>
        <condense val="0"/>
        <extend val="0"/>
      </font>
    </dxf>
    <dxf>
      <font>
        <b/>
        <i/>
        <condense val="0"/>
        <extend val="0"/>
      </font>
    </dxf>
    <dxf>
      <font>
        <b val="0"/>
        <i val="0"/>
        <condense val="0"/>
        <extend val="0"/>
      </font>
    </dxf>
    <dxf>
      <font>
        <b/>
        <i val="0"/>
      </font>
    </dxf>
    <dxf>
      <font>
        <b/>
        <i val="0"/>
        <condense val="0"/>
        <extend val="0"/>
      </font>
    </dxf>
    <dxf>
      <font>
        <b/>
        <i/>
        <condense val="0"/>
        <extend val="0"/>
      </font>
    </dxf>
    <dxf>
      <font>
        <b val="0"/>
        <i val="0"/>
        <condense val="0"/>
        <extend val="0"/>
      </font>
    </dxf>
    <dxf>
      <font>
        <b/>
        <i val="0"/>
      </font>
    </dxf>
    <dxf>
      <font>
        <b/>
        <i val="0"/>
        <condense val="0"/>
        <extend val="0"/>
      </font>
    </dxf>
    <dxf>
      <font>
        <b/>
        <i/>
        <condense val="0"/>
        <extend val="0"/>
      </font>
    </dxf>
    <dxf>
      <font>
        <b val="0"/>
        <i val="0"/>
        <condense val="0"/>
        <extend val="0"/>
      </font>
    </dxf>
    <dxf>
      <font>
        <b/>
        <i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s>
  <tableStyles count="0" defaultTableStyle="TableStyleMedium2" defaultPivotStyle="PivotStyleLight16"/>
  <colors>
    <mruColors>
      <color rgb="FFFFFFCC"/>
      <color rgb="FFFFFF99"/>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microsoft.com/office/2006/relationships/vbaProject" Target="vbaProject.bin"/></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lang val="es-AR"/>
  <c:chart>
    <c:autoTitleDeleted val="1"/>
    <c:plotArea>
      <c:layout>
        <c:manualLayout>
          <c:layoutTarget val="inner"/>
          <c:xMode val="edge"/>
          <c:yMode val="edge"/>
          <c:x val="4.8742773858800423E-2"/>
          <c:y val="0.20937436705704446"/>
          <c:w val="0.87743472222222219"/>
          <c:h val="0.73675138888890002"/>
        </c:manualLayout>
      </c:layout>
      <c:lineChart>
        <c:grouping val="standard"/>
        <c:ser>
          <c:idx val="0"/>
          <c:order val="0"/>
          <c:tx>
            <c:v>Avance Mensual</c:v>
          </c:tx>
          <c:marker>
            <c:symbol val="none"/>
          </c:marker>
          <c:dLbls>
            <c:numFmt formatCode="0.00%" sourceLinked="0"/>
            <c:spPr>
              <a:noFill/>
              <a:ln>
                <a:noFill/>
              </a:ln>
              <a:effectLst/>
            </c:spPr>
            <c:txPr>
              <a:bodyPr rot="-5400000" vert="horz"/>
              <a:lstStyle/>
              <a:p>
                <a:pPr>
                  <a:defRPr lang="es-ES" sz="600" baseline="0">
                    <a:latin typeface="Arial" pitchFamily="34" charset="0"/>
                  </a:defRPr>
                </a:pPr>
                <a:endParaRPr lang="es-AR"/>
              </a:p>
            </c:txPr>
            <c:showVal val="1"/>
            <c:extLst xmlns:c16r2="http://schemas.microsoft.com/office/drawing/2015/06/chart">
              <c:ext xmlns:c15="http://schemas.microsoft.com/office/drawing/2012/chart" uri="{CE6537A1-D6FC-4f65-9D91-7224C49458BB}">
                <c15:showLeaderLines val="0"/>
              </c:ext>
            </c:extLst>
          </c:dLbls>
          <c:cat>
            <c:numRef>
              <c:f>PTyCI!$E$11:$W$11</c:f>
              <c:numCache>
                <c:formatCode>"Mes "#,#00\ </c:formatCode>
                <c:ptCount val="19"/>
                <c:pt idx="0" formatCode="&quot;$&quot;\ #,##0.0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PTyCI!$E$100:$W$100</c:f>
              <c:numCache>
                <c:formatCode>0.00%</c:formatCode>
                <c:ptCount val="19"/>
                <c:pt idx="0" formatCode="&quot;$&quot;\ #,##0.0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xmlns:c16r2="http://schemas.microsoft.com/office/drawing/2015/06/chart">
            <c:ext xmlns:c16="http://schemas.microsoft.com/office/drawing/2014/chart" uri="{C3380CC4-5D6E-409C-BE32-E72D297353CC}">
              <c16:uniqueId val="{00000000-B0B8-44AD-83A6-17F4475A3F59}"/>
            </c:ext>
          </c:extLst>
        </c:ser>
        <c:ser>
          <c:idx val="1"/>
          <c:order val="1"/>
          <c:tx>
            <c:v>Avance Acumulado</c:v>
          </c:tx>
          <c:marker>
            <c:symbol val="none"/>
          </c:marker>
          <c:dLbls>
            <c:dLbl>
              <c:idx val="0"/>
              <c:layout>
                <c:manualLayout>
                  <c:x val="-4.7385297032589433E-3"/>
                  <c:y val="2.5327499189320736E-2"/>
                </c:manualLayout>
              </c:layout>
              <c:showVal val="1"/>
            </c:dLbl>
            <c:dLbl>
              <c:idx val="1"/>
              <c:layout>
                <c:manualLayout>
                  <c:x val="-1.6401282574476768E-2"/>
                  <c:y val="-1.9582344885021797E-2"/>
                </c:manualLayout>
              </c:layout>
              <c:dLblPos val="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0B8-44AD-83A6-17F4475A3F59}"/>
                </c:ext>
              </c:extLst>
            </c:dLbl>
            <c:dLbl>
              <c:idx val="2"/>
              <c:layout>
                <c:manualLayout>
                  <c:x val="-2.3509077129365313E-2"/>
                  <c:y val="-1.2828345101202969E-2"/>
                </c:manualLayout>
              </c:layout>
              <c:dLblPos val="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0B8-44AD-83A6-17F4475A3F59}"/>
                </c:ext>
              </c:extLst>
            </c:dLbl>
            <c:dLbl>
              <c:idx val="3"/>
              <c:layout>
                <c:manualLayout>
                  <c:x val="-2.943223925843878E-2"/>
                  <c:y val="-8.4424997297735567E-3"/>
                </c:manualLayout>
              </c:layout>
              <c:dLblPos val="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0B8-44AD-83A6-17F4475A3F59}"/>
                </c:ext>
              </c:extLst>
            </c:dLbl>
            <c:dLbl>
              <c:idx val="4"/>
              <c:layout>
                <c:manualLayout>
                  <c:x val="-4.1545059173322255E-2"/>
                  <c:y val="-5.0654998378641194E-3"/>
                </c:manualLayout>
              </c:layout>
              <c:dLblPos val="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0B8-44AD-83A6-17F4475A3F59}"/>
                </c:ext>
              </c:extLst>
            </c:dLbl>
            <c:dLbl>
              <c:idx val="5"/>
              <c:layout>
                <c:manualLayout>
                  <c:x val="-3.4437264618434278E-2"/>
                  <c:y val="-1.1819499621683008E-2"/>
                </c:manualLayout>
              </c:layout>
              <c:dLblPos val="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0B8-44AD-83A6-17F4475A3F59}"/>
                </c:ext>
              </c:extLst>
            </c:dLbl>
            <c:dLbl>
              <c:idx val="6"/>
              <c:layout>
                <c:manualLayout>
                  <c:x val="-4.0277502477700657E-2"/>
                  <c:y val="-1.6884999459547173E-3"/>
                </c:manualLayout>
              </c:layout>
              <c:showVal val="1"/>
            </c:dLbl>
            <c:dLbl>
              <c:idx val="7"/>
              <c:layout>
                <c:manualLayout>
                  <c:x val="-4.2646767329330183E-2"/>
                  <c:y val="-1.6884999459547173E-3"/>
                </c:manualLayout>
              </c:layout>
              <c:showVal val="1"/>
            </c:dLbl>
            <c:dLbl>
              <c:idx val="8"/>
              <c:layout>
                <c:manualLayout>
                  <c:x val="-3.6723605200256512E-2"/>
                  <c:y val="-3.3769998919094212E-3"/>
                </c:manualLayout>
              </c:layout>
              <c:showVal val="1"/>
            </c:dLbl>
            <c:dLbl>
              <c:idx val="9"/>
              <c:layout>
                <c:manualLayout>
                  <c:x val="-4.1462134903515885E-2"/>
                  <c:y val="-5.0654998378641194E-3"/>
                </c:manualLayout>
              </c:layout>
              <c:showVal val="1"/>
            </c:dLbl>
            <c:dLbl>
              <c:idx val="10"/>
              <c:layout>
                <c:manualLayout>
                  <c:x val="-3.9092870051885976E-2"/>
                  <c:y val="-6.7539997838188901E-3"/>
                </c:manualLayout>
              </c:layout>
              <c:showVal val="1"/>
            </c:dLbl>
            <c:dLbl>
              <c:idx val="11"/>
              <c:layout>
                <c:manualLayout>
                  <c:x val="-3.1985075496997611E-2"/>
                  <c:y val="-1.0130999675728239E-2"/>
                </c:manualLayout>
              </c:layout>
              <c:showVal val="1"/>
            </c:dLbl>
            <c:dLbl>
              <c:idx val="12"/>
              <c:layout>
                <c:manualLayout>
                  <c:x val="-3.0800443071182886E-2"/>
                  <c:y val="-1.8573499405501771E-2"/>
                </c:manualLayout>
              </c:layout>
              <c:showVal val="1"/>
            </c:dLbl>
            <c:dLbl>
              <c:idx val="13"/>
              <c:layout>
                <c:manualLayout>
                  <c:x val="-3.9092870051885976E-2"/>
                  <c:y val="-1.0130999675728176E-2"/>
                </c:manualLayout>
              </c:layout>
              <c:showVal val="1"/>
            </c:dLbl>
            <c:dLbl>
              <c:idx val="14"/>
              <c:layout>
                <c:manualLayout>
                  <c:x val="-4.5016032180959599E-2"/>
                  <c:y val="-8.4426326825252709E-3"/>
                </c:manualLayout>
              </c:layout>
              <c:showVal val="1"/>
            </c:dLbl>
            <c:dLbl>
              <c:idx val="15"/>
              <c:layout>
                <c:manualLayout>
                  <c:x val="-4.8569929458403834E-2"/>
                  <c:y val="-5.0656327906157834E-3"/>
                </c:manualLayout>
              </c:layout>
              <c:showVal val="1"/>
            </c:dLbl>
            <c:dLbl>
              <c:idx val="16"/>
              <c:layout>
                <c:manualLayout>
                  <c:x val="-4.8570022736547452E-2"/>
                  <c:y val="-1.6884999459547173E-3"/>
                </c:manualLayout>
              </c:layout>
              <c:showVal val="1"/>
            </c:dLbl>
            <c:dLbl>
              <c:idx val="17"/>
              <c:layout>
                <c:manualLayout>
                  <c:x val="-4.5016125459103676E-2"/>
                  <c:y val="-1.6884999459547173E-3"/>
                </c:manualLayout>
              </c:layout>
              <c:showVal val="1"/>
            </c:dLbl>
            <c:dLbl>
              <c:idx val="18"/>
              <c:layout>
                <c:manualLayout>
                  <c:x val="-4.5016032180959509E-2"/>
                  <c:y val="-3.3769998919094212E-3"/>
                </c:manualLayout>
              </c:layout>
              <c:showVal val="1"/>
            </c:dLbl>
            <c:dLbl>
              <c:idx val="19"/>
              <c:layout>
                <c:manualLayout>
                  <c:x val="-4.6200664606774307E-2"/>
                  <c:y val="-3.3769998919094212E-3"/>
                </c:manualLayout>
              </c:layout>
              <c:showVal val="1"/>
            </c:dLbl>
            <c:dLbl>
              <c:idx val="20"/>
              <c:layout>
                <c:manualLayout>
                  <c:x val="-4.5016032180959599E-2"/>
                  <c:y val="-3.3769998919094212E-3"/>
                </c:manualLayout>
              </c:layout>
              <c:showVal val="1"/>
            </c:dLbl>
            <c:dLbl>
              <c:idx val="21"/>
              <c:layout>
                <c:manualLayout>
                  <c:x val="-5.0939194310033423E-2"/>
                  <c:y val="0"/>
                </c:manualLayout>
              </c:layout>
              <c:showVal val="1"/>
            </c:dLbl>
            <c:dLbl>
              <c:idx val="22"/>
              <c:layout>
                <c:manualLayout>
                  <c:x val="-4.6200664606774307E-2"/>
                  <c:y val="-5.0654998378641194E-3"/>
                </c:manualLayout>
              </c:layout>
              <c:showVal val="1"/>
            </c:dLbl>
            <c:dLbl>
              <c:idx val="23"/>
              <c:layout>
                <c:manualLayout>
                  <c:x val="-4.2646767329330183E-2"/>
                  <c:y val="-1.6815864028689163E-3"/>
                </c:manualLayout>
              </c:layout>
              <c:showVal val="1"/>
            </c:dLbl>
            <c:dLbl>
              <c:idx val="30"/>
              <c:dLblPos val="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lang="es-ES" sz="800" baseline="0">
                    <a:latin typeface="Arial" pitchFamily="34" charset="0"/>
                  </a:defRPr>
                </a:pPr>
                <a:endParaRPr lang="es-AR"/>
              </a:p>
            </c:txPr>
            <c:showVal val="1"/>
            <c:extLst xmlns:c16r2="http://schemas.microsoft.com/office/drawing/2015/06/chart">
              <c:ext xmlns:c15="http://schemas.microsoft.com/office/drawing/2012/chart" uri="{CE6537A1-D6FC-4f65-9D91-7224C49458BB}">
                <c15:showLeaderLines val="0"/>
              </c:ext>
            </c:extLst>
          </c:dLbls>
          <c:cat>
            <c:numRef>
              <c:f>PTyCI!$E$11:$W$11</c:f>
              <c:numCache>
                <c:formatCode>"Mes "#,#00\ </c:formatCode>
                <c:ptCount val="19"/>
                <c:pt idx="0" formatCode="&quot;$&quot;\ #,##0.0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PTyCI!$E$101:$W$101</c:f>
              <c:numCache>
                <c:formatCode>0.00%</c:formatCode>
                <c:ptCount val="19"/>
                <c:pt idx="0" formatCode="&quot;$&quot;\ #,##0.0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xmlns:c16r2="http://schemas.microsoft.com/office/drawing/2015/06/chart">
            <c:ext xmlns:c16="http://schemas.microsoft.com/office/drawing/2014/chart" uri="{C3380CC4-5D6E-409C-BE32-E72D297353CC}">
              <c16:uniqueId val="{00000007-B0B8-44AD-83A6-17F4475A3F59}"/>
            </c:ext>
          </c:extLst>
        </c:ser>
        <c:ser>
          <c:idx val="2"/>
          <c:order val="2"/>
          <c:tx>
            <c:strRef>
              <c:f>PTyCI!$D$107</c:f>
              <c:strCache>
                <c:ptCount val="1"/>
                <c:pt idx="0">
                  <c:v>Curva Máxima</c:v>
                </c:pt>
              </c:strCache>
            </c:strRef>
          </c:tx>
          <c:marker>
            <c:symbol val="none"/>
          </c:marker>
          <c:dLbls>
            <c:dLbl>
              <c:idx val="0"/>
              <c:delete val="1"/>
            </c:dLbl>
            <c:dLbl>
              <c:idx val="1"/>
              <c:layout>
                <c:manualLayout>
                  <c:x val="-4.7385390310732814E-2"/>
                  <c:y val="-8.4612460677561795E-3"/>
                </c:manualLayout>
              </c:layout>
              <c:showVal val="1"/>
            </c:dLbl>
            <c:dLbl>
              <c:idx val="2"/>
              <c:layout>
                <c:manualLayout>
                  <c:x val="-4.383139975514487E-2"/>
                  <c:y val="-1.1832927849599601E-2"/>
                </c:manualLayout>
              </c:layout>
              <c:showVal val="1"/>
            </c:dLbl>
            <c:dLbl>
              <c:idx val="3"/>
              <c:layout>
                <c:manualLayout>
                  <c:x val="-4.9754561884218944E-2"/>
                  <c:y val="-8.4559279576902451E-3"/>
                </c:manualLayout>
              </c:layout>
              <c:showVal val="1"/>
            </c:dLbl>
            <c:dLbl>
              <c:idx val="4"/>
              <c:layout>
                <c:manualLayout>
                  <c:x val="-4.8569929458403834E-2"/>
                  <c:y val="-8.4559279576902451E-3"/>
                </c:manualLayout>
              </c:layout>
              <c:showVal val="1"/>
            </c:dLbl>
            <c:dLbl>
              <c:idx val="5"/>
              <c:layout>
                <c:manualLayout>
                  <c:x val="-4.9754561884218944E-2"/>
                  <c:y val="-1.014708695867788E-2"/>
                </c:manualLayout>
              </c:layout>
              <c:showVal val="1"/>
            </c:dLbl>
            <c:dLbl>
              <c:idx val="6"/>
              <c:layout>
                <c:manualLayout>
                  <c:x val="-4.7385297032589375E-2"/>
                  <c:y val="-8.4559279576902451E-3"/>
                </c:manualLayout>
              </c:layout>
              <c:showVal val="1"/>
            </c:dLbl>
            <c:dLbl>
              <c:idx val="7"/>
              <c:layout>
                <c:manualLayout>
                  <c:x val="-4.9754561884218944E-2"/>
                  <c:y val="-5.0734770029631756E-3"/>
                </c:manualLayout>
              </c:layout>
              <c:showVal val="1"/>
            </c:dLbl>
            <c:dLbl>
              <c:idx val="8"/>
              <c:layout>
                <c:manualLayout>
                  <c:x val="-5.2123826735847964E-2"/>
                  <c:y val="-3.3823180019754298E-3"/>
                </c:manualLayout>
              </c:layout>
              <c:showVal val="1"/>
            </c:dLbl>
            <c:dLbl>
              <c:idx val="9"/>
              <c:layout>
                <c:manualLayout>
                  <c:x val="-5.6862449717250629E-2"/>
                  <c:y val="-1.6911590009877195E-3"/>
                </c:manualLayout>
              </c:layout>
              <c:showVal val="1"/>
            </c:dLbl>
            <c:dLbl>
              <c:idx val="10"/>
              <c:layout>
                <c:manualLayout>
                  <c:x val="-5.2123826735847964E-2"/>
                  <c:y val="-1.0147061819709089E-2"/>
                </c:manualLayout>
              </c:layout>
              <c:showVal val="1"/>
            </c:dLbl>
            <c:dLbl>
              <c:idx val="11"/>
              <c:layout>
                <c:manualLayout>
                  <c:x val="-4.7385297032589396E-2"/>
                  <c:y val="-1.0147061819709145E-2"/>
                </c:manualLayout>
              </c:layout>
              <c:showVal val="1"/>
            </c:dLbl>
            <c:dLbl>
              <c:idx val="12"/>
              <c:layout>
                <c:manualLayout>
                  <c:x val="-4.5016032180959599E-2"/>
                  <c:y val="-1.3529415759612161E-2"/>
                </c:manualLayout>
              </c:layout>
              <c:showVal val="1"/>
            </c:dLbl>
            <c:dLbl>
              <c:idx val="13"/>
              <c:layout>
                <c:manualLayout>
                  <c:x val="-4.8569929458403834E-2"/>
                  <c:y val="-8.4558848497576968E-3"/>
                </c:manualLayout>
              </c:layout>
              <c:showVal val="1"/>
            </c:dLbl>
            <c:dLbl>
              <c:idx val="14"/>
              <c:layout>
                <c:manualLayout>
                  <c:x val="-4.7385297032589396E-2"/>
                  <c:y val="-1.0147061819709089E-2"/>
                </c:manualLayout>
              </c:layout>
              <c:showVal val="1"/>
            </c:dLbl>
            <c:dLbl>
              <c:idx val="15"/>
              <c:layout>
                <c:manualLayout>
                  <c:x val="-4.6200664606774307E-2"/>
                  <c:y val="-1.1838238789660603E-2"/>
                </c:manualLayout>
              </c:layout>
              <c:showVal val="1"/>
            </c:dLbl>
            <c:dLbl>
              <c:idx val="16"/>
              <c:layout>
                <c:manualLayout>
                  <c:x val="-3.316970792281243E-2"/>
                  <c:y val="-2.8750008489175902E-2"/>
                </c:manualLayout>
              </c:layout>
              <c:showVal val="1"/>
            </c:dLbl>
            <c:dLbl>
              <c:idx val="17"/>
              <c:layout>
                <c:manualLayout>
                  <c:x val="-3.6723605200256602E-2"/>
                  <c:y val="-1.8602946669466661E-2"/>
                </c:manualLayout>
              </c:layout>
              <c:showVal val="1"/>
            </c:dLbl>
            <c:dLbl>
              <c:idx val="18"/>
              <c:layout>
                <c:manualLayout>
                  <c:x val="-4.0277502477700365E-2"/>
                  <c:y val="-1.8602946669466661E-2"/>
                </c:manualLayout>
              </c:layout>
              <c:showVal val="1"/>
            </c:dLbl>
            <c:dLbl>
              <c:idx val="19"/>
              <c:layout>
                <c:manualLayout>
                  <c:x val="-3.316970792281234E-2"/>
                  <c:y val="-2.1985300609369981E-2"/>
                </c:manualLayout>
              </c:layout>
              <c:showVal val="1"/>
            </c:dLbl>
            <c:dLbl>
              <c:idx val="20"/>
              <c:layout>
                <c:manualLayout>
                  <c:x val="-2.4877280942109292E-2"/>
                  <c:y val="-1.6911769699515355E-2"/>
                </c:manualLayout>
              </c:layout>
              <c:showVal val="1"/>
            </c:dLbl>
            <c:dLbl>
              <c:idx val="21"/>
              <c:layout>
                <c:manualLayout>
                  <c:x val="-1.8954118813035641E-2"/>
                  <c:y val="-1.8602946669466661E-2"/>
                </c:manualLayout>
              </c:layout>
              <c:showVal val="1"/>
            </c:dLbl>
            <c:dLbl>
              <c:idx val="22"/>
              <c:layout>
                <c:manualLayout>
                  <c:x val="-1.8954118813035641E-2"/>
                  <c:y val="-2.0294123639418172E-2"/>
                </c:manualLayout>
              </c:layout>
              <c:showVal val="1"/>
            </c:dLbl>
            <c:dLbl>
              <c:idx val="23"/>
              <c:layout>
                <c:manualLayout>
                  <c:x val="-1.1846324258147386E-2"/>
                  <c:y val="-1.8602946669466661E-2"/>
                </c:manualLayout>
              </c:layout>
              <c:showVal val="1"/>
            </c:dLbl>
            <c:dLbl>
              <c:idx val="24"/>
              <c:delete val="1"/>
            </c:dLbl>
            <c:showVal val="1"/>
          </c:dLbls>
          <c:val>
            <c:numRef>
              <c:f>PTyCI!$E$107:$W$107</c:f>
              <c:numCache>
                <c:formatCode>0.00%</c:formatCode>
                <c:ptCount val="19"/>
                <c:pt idx="0" formatCode="0.00">
                  <c:v>0</c:v>
                </c:pt>
                <c:pt idx="1">
                  <c:v>3.8899999999999997E-2</c:v>
                </c:pt>
                <c:pt idx="2">
                  <c:v>8.8900000000000007E-2</c:v>
                </c:pt>
                <c:pt idx="3">
                  <c:v>0.15</c:v>
                </c:pt>
                <c:pt idx="4">
                  <c:v>0.2233</c:v>
                </c:pt>
                <c:pt idx="5">
                  <c:v>0.29599999999999999</c:v>
                </c:pt>
                <c:pt idx="6">
                  <c:v>0.38</c:v>
                </c:pt>
                <c:pt idx="7">
                  <c:v>0.46339999999999998</c:v>
                </c:pt>
                <c:pt idx="8">
                  <c:v>0.54669999999999996</c:v>
                </c:pt>
                <c:pt idx="9">
                  <c:v>0.63</c:v>
                </c:pt>
                <c:pt idx="10">
                  <c:v>0.7077</c:v>
                </c:pt>
                <c:pt idx="11">
                  <c:v>0.76700000000000002</c:v>
                </c:pt>
                <c:pt idx="12">
                  <c:v>0.82340000000000002</c:v>
                </c:pt>
                <c:pt idx="13">
                  <c:v>0.86929999999999996</c:v>
                </c:pt>
                <c:pt idx="14">
                  <c:v>0.91549999999999998</c:v>
                </c:pt>
                <c:pt idx="15">
                  <c:v>0.94669999999999999</c:v>
                </c:pt>
                <c:pt idx="16">
                  <c:v>0.96740000000000004</c:v>
                </c:pt>
                <c:pt idx="17">
                  <c:v>0.98880000000000001</c:v>
                </c:pt>
                <c:pt idx="18">
                  <c:v>1</c:v>
                </c:pt>
              </c:numCache>
            </c:numRef>
          </c:val>
          <c:smooth val="1"/>
        </c:ser>
        <c:ser>
          <c:idx val="3"/>
          <c:order val="3"/>
          <c:tx>
            <c:strRef>
              <c:f>PTyCI!$D$108</c:f>
              <c:strCache>
                <c:ptCount val="1"/>
                <c:pt idx="0">
                  <c:v>Curva Mínima</c:v>
                </c:pt>
              </c:strCache>
            </c:strRef>
          </c:tx>
          <c:marker>
            <c:symbol val="none"/>
          </c:marker>
          <c:dLbls>
            <c:dLbl>
              <c:idx val="0"/>
              <c:delete val="1"/>
            </c:dLbl>
            <c:dLbl>
              <c:idx val="1"/>
              <c:layout>
                <c:manualLayout>
                  <c:x val="5.9231621290736901E-3"/>
                  <c:y val="6.7539997838188901E-3"/>
                </c:manualLayout>
              </c:layout>
              <c:showVal val="1"/>
            </c:dLbl>
            <c:dLbl>
              <c:idx val="2"/>
              <c:layout>
                <c:manualLayout>
                  <c:x val="7.1077945548883581E-3"/>
                  <c:y val="0"/>
                </c:manualLayout>
              </c:layout>
              <c:showVal val="1"/>
            </c:dLbl>
            <c:dLbl>
              <c:idx val="3"/>
              <c:layout>
                <c:manualLayout>
                  <c:x val="8.2924269807030868E-3"/>
                  <c:y val="3.3769998919094212E-3"/>
                </c:manualLayout>
              </c:layout>
              <c:showVal val="1"/>
            </c:dLbl>
            <c:dLbl>
              <c:idx val="22"/>
              <c:layout>
                <c:manualLayout>
                  <c:x val="-1.1846324258147391E-3"/>
                  <c:y val="6.7677738327222023E-3"/>
                </c:manualLayout>
              </c:layout>
              <c:showVal val="1"/>
            </c:dLbl>
            <c:dLbl>
              <c:idx val="23"/>
              <c:layout>
                <c:manualLayout>
                  <c:x val="1.0661691832332561E-2"/>
                  <c:y val="1.3535547665444424E-2"/>
                </c:manualLayout>
              </c:layout>
              <c:showVal val="1"/>
            </c:dLbl>
            <c:dLbl>
              <c:idx val="24"/>
              <c:delete val="1"/>
            </c:dLbl>
            <c:showVal val="1"/>
          </c:dLbls>
          <c:val>
            <c:numRef>
              <c:f>PTyCI!$E$108:$W$108</c:f>
              <c:numCache>
                <c:formatCode>0.00%</c:formatCode>
                <c:ptCount val="19"/>
                <c:pt idx="0" formatCode="0.00">
                  <c:v>0</c:v>
                </c:pt>
                <c:pt idx="1">
                  <c:v>2.0500000000000001E-2</c:v>
                </c:pt>
                <c:pt idx="2">
                  <c:v>3.8800000000000001E-2</c:v>
                </c:pt>
                <c:pt idx="3">
                  <c:v>5.5E-2</c:v>
                </c:pt>
                <c:pt idx="4">
                  <c:v>9.5000000000000001E-2</c:v>
                </c:pt>
                <c:pt idx="5">
                  <c:v>0.14330000000000001</c:v>
                </c:pt>
                <c:pt idx="6">
                  <c:v>0.2</c:v>
                </c:pt>
                <c:pt idx="7">
                  <c:v>0.2666</c:v>
                </c:pt>
                <c:pt idx="8">
                  <c:v>0.3266</c:v>
                </c:pt>
                <c:pt idx="9">
                  <c:v>0.4</c:v>
                </c:pt>
                <c:pt idx="10">
                  <c:v>0.46660000000000001</c:v>
                </c:pt>
                <c:pt idx="11">
                  <c:v>0.52839999999999998</c:v>
                </c:pt>
                <c:pt idx="12">
                  <c:v>0.6</c:v>
                </c:pt>
                <c:pt idx="13">
                  <c:v>0.67090000000000005</c:v>
                </c:pt>
                <c:pt idx="14">
                  <c:v>0.74639999999999995</c:v>
                </c:pt>
                <c:pt idx="15">
                  <c:v>0.82</c:v>
                </c:pt>
                <c:pt idx="16">
                  <c:v>0.89</c:v>
                </c:pt>
                <c:pt idx="17">
                  <c:v>0.94889999999999997</c:v>
                </c:pt>
                <c:pt idx="18">
                  <c:v>1</c:v>
                </c:pt>
              </c:numCache>
            </c:numRef>
          </c:val>
          <c:smooth val="1"/>
        </c:ser>
        <c:marker val="1"/>
        <c:axId val="163581312"/>
        <c:axId val="163628544"/>
      </c:lineChart>
      <c:catAx>
        <c:axId val="163581312"/>
        <c:scaling>
          <c:orientation val="minMax"/>
        </c:scaling>
        <c:axPos val="b"/>
        <c:title>
          <c:tx>
            <c:rich>
              <a:bodyPr/>
              <a:lstStyle/>
              <a:p>
                <a:pPr>
                  <a:defRPr lang="es-ES">
                    <a:latin typeface="Arial" pitchFamily="34" charset="0"/>
                    <a:cs typeface="Arial" pitchFamily="34" charset="0"/>
                  </a:defRPr>
                </a:pPr>
                <a:r>
                  <a:rPr lang="en-US">
                    <a:latin typeface="Arial" pitchFamily="34" charset="0"/>
                    <a:cs typeface="Arial" pitchFamily="34" charset="0"/>
                  </a:rPr>
                  <a:t>MESES</a:t>
                </a:r>
              </a:p>
            </c:rich>
          </c:tx>
        </c:title>
        <c:numFmt formatCode="#,##0" sourceLinked="0"/>
        <c:tickLblPos val="nextTo"/>
        <c:txPr>
          <a:bodyPr rot="0" vert="horz"/>
          <a:lstStyle/>
          <a:p>
            <a:pPr>
              <a:defRPr lang="es-ES" sz="1000" baseline="0">
                <a:latin typeface="Arial" pitchFamily="34" charset="0"/>
              </a:defRPr>
            </a:pPr>
            <a:endParaRPr lang="es-AR"/>
          </a:p>
        </c:txPr>
        <c:crossAx val="163628544"/>
        <c:crossesAt val="0"/>
        <c:auto val="1"/>
        <c:lblAlgn val="ctr"/>
        <c:lblOffset val="100"/>
      </c:catAx>
      <c:valAx>
        <c:axId val="163628544"/>
        <c:scaling>
          <c:orientation val="minMax"/>
          <c:max val="1"/>
        </c:scaling>
        <c:axPos val="l"/>
        <c:majorGridlines/>
        <c:title>
          <c:tx>
            <c:rich>
              <a:bodyPr rot="-5400000" vert="horz"/>
              <a:lstStyle/>
              <a:p>
                <a:pPr>
                  <a:defRPr lang="es-ES">
                    <a:latin typeface="Arial" pitchFamily="34" charset="0"/>
                    <a:cs typeface="Arial" pitchFamily="34" charset="0"/>
                  </a:defRPr>
                </a:pPr>
                <a:r>
                  <a:rPr lang="en-US">
                    <a:latin typeface="Arial" pitchFamily="34" charset="0"/>
                    <a:cs typeface="Arial" pitchFamily="34" charset="0"/>
                  </a:rPr>
                  <a:t>PORCENTAJE AVANCE (%)</a:t>
                </a:r>
              </a:p>
            </c:rich>
          </c:tx>
          <c:layout>
            <c:manualLayout>
              <c:xMode val="edge"/>
              <c:yMode val="edge"/>
              <c:x val="9.1972249752229917E-5"/>
              <c:y val="0.31772954032078832"/>
            </c:manualLayout>
          </c:layout>
        </c:title>
        <c:numFmt formatCode="0%" sourceLinked="0"/>
        <c:tickLblPos val="nextTo"/>
        <c:txPr>
          <a:bodyPr/>
          <a:lstStyle/>
          <a:p>
            <a:pPr>
              <a:defRPr lang="es-ES" baseline="0">
                <a:latin typeface="Arial" pitchFamily="34" charset="0"/>
              </a:defRPr>
            </a:pPr>
            <a:endParaRPr lang="es-AR"/>
          </a:p>
        </c:txPr>
        <c:crossAx val="163581312"/>
        <c:crosses val="autoZero"/>
        <c:crossBetween val="midCat"/>
      </c:valAx>
    </c:plotArea>
    <c:legend>
      <c:legendPos val="r"/>
      <c:layout>
        <c:manualLayout>
          <c:xMode val="edge"/>
          <c:yMode val="edge"/>
          <c:x val="0.82600697254124644"/>
          <c:y val="1.8889661048925512E-2"/>
          <c:w val="0.12692944444444548"/>
          <c:h val="0.12219647489191979"/>
        </c:manualLayout>
      </c:layout>
      <c:txPr>
        <a:bodyPr/>
        <a:lstStyle/>
        <a:p>
          <a:pPr>
            <a:defRPr lang="es-ES"/>
          </a:pPr>
          <a:endParaRPr lang="es-AR"/>
        </a:p>
      </c:txPr>
    </c:legend>
    <c:dispBlanksAs val="gap"/>
  </c:chart>
  <c:spPr>
    <a:noFill/>
    <a:ln>
      <a:noFill/>
    </a:ln>
  </c:spPr>
  <c:printSettings>
    <c:headerFooter/>
    <c:pageMargins b="0.19685039370078738" l="0.19685039370078738" r="0.19685039370078738" t="0.39370078740157488" header="0" footer="0"/>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lang val="es-AR"/>
  <c:chart>
    <c:autoTitleDeleted val="1"/>
    <c:plotArea>
      <c:layout>
        <c:manualLayout>
          <c:layoutTarget val="inner"/>
          <c:xMode val="edge"/>
          <c:yMode val="edge"/>
          <c:x val="0.10084333333333333"/>
          <c:y val="0.17313249999999999"/>
          <c:w val="0.87508287037038546"/>
          <c:h val="0.73851531703751261"/>
        </c:manualLayout>
      </c:layout>
      <c:lineChart>
        <c:grouping val="standard"/>
        <c:ser>
          <c:idx val="0"/>
          <c:order val="0"/>
          <c:tx>
            <c:v>Inversión Mensual</c:v>
          </c:tx>
          <c:marker>
            <c:symbol val="none"/>
          </c:marker>
          <c:dLbls>
            <c:dLbl>
              <c:idx val="1"/>
              <c:layout>
                <c:manualLayout>
                  <c:x val="-1.1728228321824441E-3"/>
                  <c:y val="3.3759312054334072E-3"/>
                </c:manualLayout>
              </c:layout>
              <c:showVal val="1"/>
            </c:dLbl>
            <c:dLbl>
              <c:idx val="2"/>
              <c:layout>
                <c:manualLayout>
                  <c:x val="0"/>
                  <c:y val="6.7518624108669455E-3"/>
                </c:manualLayout>
              </c:layout>
              <c:showVal val="1"/>
            </c:dLbl>
            <c:dLbl>
              <c:idx val="3"/>
              <c:layout>
                <c:manualLayout>
                  <c:x val="9.3825826574596722E-3"/>
                  <c:y val="3.3759312054332646E-3"/>
                </c:manualLayout>
              </c:layout>
              <c:showVal val="1"/>
            </c:dLbl>
            <c:dLbl>
              <c:idx val="4"/>
              <c:dLblPos val="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436-4470-8CE5-65C56222A8E1}"/>
                </c:ext>
              </c:extLst>
            </c:dLbl>
            <c:dLbl>
              <c:idx val="5"/>
              <c:layout>
                <c:manualLayout>
                  <c:x val="-9.3825826574596722E-3"/>
                  <c:y val="6.7518624108668232E-3"/>
                </c:manualLayout>
              </c:layout>
              <c:showVal val="1"/>
            </c:dLbl>
            <c:dLbl>
              <c:idx val="6"/>
              <c:layout>
                <c:manualLayout>
                  <c:x val="-8.2098521735316076E-3"/>
                  <c:y val="-8.4398280135834728E-3"/>
                </c:manualLayout>
              </c:layout>
              <c:showVal val="1"/>
            </c:dLbl>
            <c:dLbl>
              <c:idx val="7"/>
              <c:layout>
                <c:manualLayout>
                  <c:x val="-2.3456456643648725E-3"/>
                  <c:y val="-6.7518624108668232E-3"/>
                </c:manualLayout>
              </c:layout>
              <c:showVal val="1"/>
            </c:dLbl>
            <c:dLbl>
              <c:idx val="8"/>
              <c:layout>
                <c:manualLayout>
                  <c:x val="1.1728228321824441E-3"/>
                  <c:y val="-1.6879656027166943E-3"/>
                </c:manualLayout>
              </c:layout>
              <c:showVal val="1"/>
            </c:dLbl>
            <c:dLbl>
              <c:idx val="9"/>
              <c:layout>
                <c:manualLayout>
                  <c:x val="-3.5184684965473296E-3"/>
                  <c:y val="1.1815759219017176E-2"/>
                </c:manualLayout>
              </c:layout>
              <c:showVal val="1"/>
            </c:dLbl>
            <c:dLbl>
              <c:idx val="10"/>
              <c:layout>
                <c:manualLayout>
                  <c:x val="3.5184684965473296E-3"/>
                  <c:y val="1.0127793616300181E-2"/>
                </c:manualLayout>
              </c:layout>
              <c:showVal val="1"/>
            </c:dLbl>
            <c:dLbl>
              <c:idx val="11"/>
              <c:layout>
                <c:manualLayout>
                  <c:x val="1.1728228321824441E-3"/>
                  <c:y val="-5.0638968081500825E-3"/>
                </c:manualLayout>
              </c:layout>
              <c:showVal val="1"/>
            </c:dLbl>
            <c:dLbl>
              <c:idx val="12"/>
              <c:layout>
                <c:manualLayout>
                  <c:x val="1.1728228321824441E-3"/>
                  <c:y val="1.6879656027166943E-3"/>
                </c:manualLayout>
              </c:layout>
              <c:showVal val="1"/>
            </c:dLbl>
            <c:dLbl>
              <c:idx val="13"/>
              <c:layout>
                <c:manualLayout>
                  <c:x val="0"/>
                  <c:y val="5.0638968081500825E-3"/>
                </c:manualLayout>
              </c:layout>
              <c:showVal val="1"/>
            </c:dLbl>
            <c:dLbl>
              <c:idx val="14"/>
              <c:layout>
                <c:manualLayout>
                  <c:x val="2.3456456643648725E-3"/>
                  <c:y val="3.3759312054334072E-3"/>
                </c:manualLayout>
              </c:layout>
              <c:showVal val="1"/>
            </c:dLbl>
            <c:dLbl>
              <c:idx val="15"/>
              <c:layout>
                <c:manualLayout>
                  <c:x val="-3.5185608448018452E-3"/>
                  <c:y val="-1.1815759219017006E-2"/>
                </c:manualLayout>
              </c:layout>
              <c:showVal val="1"/>
            </c:dLbl>
            <c:dLbl>
              <c:idx val="16"/>
              <c:layout>
                <c:manualLayout>
                  <c:x val="1.1728228321824441E-3"/>
                  <c:y val="-5.0638968081500825E-3"/>
                </c:manualLayout>
              </c:layout>
              <c:showVal val="1"/>
            </c:dLbl>
            <c:dLbl>
              <c:idx val="17"/>
              <c:layout>
                <c:manualLayout>
                  <c:x val="0"/>
                  <c:y val="-3.3759312054334072E-3"/>
                </c:manualLayout>
              </c:layout>
              <c:showVal val="1"/>
            </c:dLbl>
            <c:dLbl>
              <c:idx val="18"/>
              <c:layout>
                <c:manualLayout>
                  <c:x val="-4.6912913287297823E-3"/>
                  <c:y val="1.1815759219016883E-2"/>
                </c:manualLayout>
              </c:layout>
              <c:showVal val="1"/>
            </c:dLbl>
            <c:dLbl>
              <c:idx val="19"/>
              <c:layout>
                <c:manualLayout>
                  <c:x val="-2.3456456643648725E-3"/>
                  <c:y val="2.025558723260034E-2"/>
                </c:manualLayout>
              </c:layout>
              <c:showVal val="1"/>
            </c:dLbl>
            <c:dLbl>
              <c:idx val="20"/>
              <c:layout>
                <c:manualLayout>
                  <c:x val="-2.3456456643648725E-3"/>
                  <c:y val="-8.4398280135834728E-3"/>
                </c:manualLayout>
              </c:layout>
              <c:showVal val="1"/>
            </c:dLbl>
            <c:dLbl>
              <c:idx val="21"/>
              <c:layout>
                <c:manualLayout>
                  <c:x val="0"/>
                  <c:y val="-6.7518624108668232E-3"/>
                </c:manualLayout>
              </c:layout>
              <c:showVal val="1"/>
            </c:dLbl>
            <c:dLbl>
              <c:idx val="22"/>
              <c:layout>
                <c:manualLayout>
                  <c:x val="0"/>
                  <c:y val="-8.4398280135834728E-3"/>
                </c:manualLayout>
              </c:layout>
              <c:showVal val="1"/>
            </c:dLbl>
            <c:dLbl>
              <c:idx val="23"/>
              <c:layout>
                <c:manualLayout>
                  <c:x val="1.1728228321824441E-3"/>
                  <c:y val="-6.7518624108668232E-3"/>
                </c:manualLayout>
              </c:layout>
              <c:showVal val="1"/>
            </c:dLbl>
            <c:dLbl>
              <c:idx val="24"/>
              <c:layout>
                <c:manualLayout>
                  <c:x val="0"/>
                  <c:y val="8.4398280135834728E-3"/>
                </c:manualLayout>
              </c:layout>
              <c:showVal val="1"/>
            </c:dLbl>
            <c:numFmt formatCode="&quot;$&quot;\ #,##0.00" sourceLinked="0"/>
            <c:spPr>
              <a:noFill/>
              <a:ln>
                <a:noFill/>
              </a:ln>
              <a:effectLst/>
            </c:spPr>
            <c:txPr>
              <a:bodyPr rot="0" vert="horz" anchor="ctr" anchorCtr="0"/>
              <a:lstStyle/>
              <a:p>
                <a:pPr>
                  <a:defRPr lang="es-ES" sz="600" baseline="0">
                    <a:latin typeface="Arial" pitchFamily="34" charset="0"/>
                  </a:defRPr>
                </a:pPr>
                <a:endParaRPr lang="es-AR"/>
              </a:p>
            </c:txPr>
            <c:showVal val="1"/>
            <c:extLst xmlns:c16r2="http://schemas.microsoft.com/office/drawing/2015/06/chart">
              <c:ext xmlns:c15="http://schemas.microsoft.com/office/drawing/2012/chart" uri="{CE6537A1-D6FC-4f65-9D91-7224C49458BB}">
                <c15:showLeaderLines val="0"/>
              </c:ext>
            </c:extLst>
          </c:dLbls>
          <c:cat>
            <c:numRef>
              <c:f>PTyCI!$E$11:$W$11</c:f>
              <c:numCache>
                <c:formatCode>"Mes "#,#00\ </c:formatCode>
                <c:ptCount val="19"/>
                <c:pt idx="0" formatCode="&quot;$&quot;\ #,##0.0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PTyCI!$E$103:$W$103</c:f>
              <c:numCache>
                <c:formatCode>_-"$"* #,##0.00_-;\-"$"* #,##0.00_-;_-"$"* "-"??_-;_-@_-</c:formatCode>
                <c:ptCount val="19"/>
                <c:pt idx="0" formatCode="&quot;$&quot;\ #,##0.0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xmlns:c16r2="http://schemas.microsoft.com/office/drawing/2015/06/chart">
            <c:ext xmlns:c16="http://schemas.microsoft.com/office/drawing/2014/chart" uri="{C3380CC4-5D6E-409C-BE32-E72D297353CC}">
              <c16:uniqueId val="{00000001-4436-4470-8CE5-65C56222A8E1}"/>
            </c:ext>
          </c:extLst>
        </c:ser>
        <c:ser>
          <c:idx val="1"/>
          <c:order val="1"/>
          <c:tx>
            <c:v>Inversión Acumulada</c:v>
          </c:tx>
          <c:marker>
            <c:symbol val="none"/>
          </c:marker>
          <c:dLbls>
            <c:dLbl>
              <c:idx val="1"/>
              <c:layout>
                <c:manualLayout>
                  <c:x val="-1.9550956612481341E-2"/>
                  <c:y val="-1.7634987406713317E-2"/>
                </c:manualLayout>
              </c:layout>
              <c:dLblPos val="r"/>
              <c:showVal val="1"/>
            </c:dLbl>
            <c:dLbl>
              <c:idx val="2"/>
              <c:layout>
                <c:manualLayout>
                  <c:x val="-2.3069425109028638E-2"/>
                  <c:y val="-1.7634987406713317E-2"/>
                </c:manualLayout>
              </c:layout>
              <c:dLblPos val="r"/>
              <c:showVal val="1"/>
            </c:dLbl>
            <c:dLbl>
              <c:idx val="5"/>
              <c:layout>
                <c:manualLayout>
                  <c:x val="-4.3787222222222519E-2"/>
                  <c:y val="-1.763498384751792E-2"/>
                </c:manualLayout>
              </c:layout>
              <c:dLblPos val="r"/>
              <c:showVal val="1"/>
            </c:dLbl>
            <c:dLbl>
              <c:idx val="6"/>
              <c:layout>
                <c:manualLayout>
                  <c:x val="-3.9099050429073398E-2"/>
                  <c:y val="-1.7634987406713317E-2"/>
                </c:manualLayout>
              </c:layout>
              <c:dLblPos val="r"/>
              <c:showVal val="1"/>
            </c:dLbl>
            <c:dLbl>
              <c:idx val="7"/>
              <c:layout>
                <c:manualLayout>
                  <c:x val="-3.6753404764708189E-2"/>
                  <c:y val="-1.9322953009430117E-2"/>
                </c:manualLayout>
              </c:layout>
              <c:dLblPos val="r"/>
              <c:showVal val="1"/>
            </c:dLbl>
            <c:dLbl>
              <c:idx val="11"/>
              <c:layout>
                <c:manualLayout>
                  <c:x val="-2.8153658260666799E-2"/>
                  <c:y val="-1.5947021803996625E-2"/>
                </c:manualLayout>
              </c:layout>
              <c:dLblPos val="r"/>
              <c:showVal val="1"/>
            </c:dLbl>
            <c:dLbl>
              <c:idx val="12"/>
              <c:layout>
                <c:manualLayout>
                  <c:x val="-3.2844949589396863E-2"/>
                  <c:y val="-2.26988842148634E-2"/>
                </c:manualLayout>
              </c:layout>
              <c:dLblPos val="r"/>
              <c:showVal val="1"/>
            </c:dLbl>
            <c:dLbl>
              <c:idx val="13"/>
              <c:layout>
                <c:manualLayout>
                  <c:x val="-3.5190595253761461E-2"/>
                  <c:y val="-1.9322953009430117E-2"/>
                </c:manualLayout>
              </c:layout>
              <c:dLblPos val="r"/>
              <c:showVal val="1"/>
            </c:dLbl>
            <c:dLbl>
              <c:idx val="14"/>
              <c:layout>
                <c:manualLayout>
                  <c:x val="-3.8709063750308789E-2"/>
                  <c:y val="-2.4386849817580093E-2"/>
                </c:manualLayout>
              </c:layout>
              <c:dLblPos val="r"/>
              <c:showVal val="1"/>
            </c:dLbl>
            <c:dLbl>
              <c:idx val="15"/>
              <c:layout>
                <c:manualLayout>
                  <c:x val="-4.3400355079038479E-2"/>
                  <c:y val="-1.9322953009430117E-2"/>
                </c:manualLayout>
              </c:layout>
              <c:dLblPos val="r"/>
              <c:showVal val="1"/>
            </c:dLbl>
            <c:dLbl>
              <c:idx val="16"/>
              <c:layout>
                <c:manualLayout>
                  <c:x val="-4.1054709414673762E-2"/>
                  <c:y val="-1.9322953009430117E-2"/>
                </c:manualLayout>
              </c:layout>
              <c:dLblPos val="r"/>
              <c:showVal val="1"/>
            </c:dLbl>
            <c:dLbl>
              <c:idx val="17"/>
              <c:layout>
                <c:manualLayout>
                  <c:x val="-4.4573177911221395E-2"/>
                  <c:y val="-1.9322953009430117E-2"/>
                </c:manualLayout>
              </c:layout>
              <c:dLblPos val="r"/>
              <c:showVal val="1"/>
            </c:dLbl>
            <c:dLbl>
              <c:idx val="18"/>
              <c:layout>
                <c:manualLayout>
                  <c:x val="-4.1054709414673679E-2"/>
                  <c:y val="-1.7634987406713317E-2"/>
                </c:manualLayout>
              </c:layout>
              <c:dLblPos val="r"/>
              <c:showVal val="1"/>
            </c:dLbl>
            <c:numFmt formatCode="&quot;$&quot;\ #,##0.00" sourceLinked="0"/>
            <c:spPr>
              <a:noFill/>
              <a:ln>
                <a:noFill/>
              </a:ln>
              <a:effectLst/>
            </c:spPr>
            <c:txPr>
              <a:bodyPr rot="0" vert="horz" anchor="ctr" anchorCtr="1"/>
              <a:lstStyle/>
              <a:p>
                <a:pPr>
                  <a:defRPr lang="es-ES" sz="600" baseline="0">
                    <a:latin typeface="Arial" pitchFamily="34" charset="0"/>
                  </a:defRPr>
                </a:pPr>
                <a:endParaRPr lang="es-AR"/>
              </a:p>
            </c:txPr>
            <c:dLblPos val="t"/>
            <c:showVal val="1"/>
            <c:extLst xmlns:c16r2="http://schemas.microsoft.com/office/drawing/2015/06/chart">
              <c:ext xmlns:c15="http://schemas.microsoft.com/office/drawing/2012/chart" uri="{CE6537A1-D6FC-4f65-9D91-7224C49458BB}">
                <c15:showLeaderLines val="0"/>
              </c:ext>
            </c:extLst>
          </c:dLbls>
          <c:cat>
            <c:numRef>
              <c:f>PTyCI!$E$11:$W$11</c:f>
              <c:numCache>
                <c:formatCode>"Mes "#,#00\ </c:formatCode>
                <c:ptCount val="19"/>
                <c:pt idx="0" formatCode="&quot;$&quot;\ #,##0.0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PTyCI!$E$104:$W$104</c:f>
              <c:numCache>
                <c:formatCode>_-"$"* #,##0.00_-;\-"$"* #,##0.00_-;_-"$"* "-"??_-;_-@_-</c:formatCode>
                <c:ptCount val="19"/>
                <c:pt idx="0" formatCode="&quot;$&quot;\ #,##0.0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xmlns:c16r2="http://schemas.microsoft.com/office/drawing/2015/06/chart">
            <c:ext xmlns:c16="http://schemas.microsoft.com/office/drawing/2014/chart" uri="{C3380CC4-5D6E-409C-BE32-E72D297353CC}">
              <c16:uniqueId val="{00000002-4436-4470-8CE5-65C56222A8E1}"/>
            </c:ext>
          </c:extLst>
        </c:ser>
        <c:marker val="1"/>
        <c:axId val="165159680"/>
        <c:axId val="165161600"/>
      </c:lineChart>
      <c:catAx>
        <c:axId val="165159680"/>
        <c:scaling>
          <c:orientation val="minMax"/>
        </c:scaling>
        <c:axPos val="b"/>
        <c:title>
          <c:tx>
            <c:rich>
              <a:bodyPr/>
              <a:lstStyle/>
              <a:p>
                <a:pPr>
                  <a:defRPr lang="es-ES"/>
                </a:pPr>
                <a:r>
                  <a:rPr lang="en-US">
                    <a:latin typeface="Arial" pitchFamily="34" charset="0"/>
                    <a:cs typeface="Arial" pitchFamily="34" charset="0"/>
                  </a:rPr>
                  <a:t>MESES</a:t>
                </a:r>
              </a:p>
            </c:rich>
          </c:tx>
        </c:title>
        <c:numFmt formatCode="#,##0" sourceLinked="0"/>
        <c:tickLblPos val="nextTo"/>
        <c:txPr>
          <a:bodyPr rot="0" vert="horz"/>
          <a:lstStyle/>
          <a:p>
            <a:pPr>
              <a:defRPr lang="es-ES" sz="1000" baseline="0">
                <a:latin typeface="Arial" pitchFamily="34" charset="0"/>
              </a:defRPr>
            </a:pPr>
            <a:endParaRPr lang="es-AR"/>
          </a:p>
        </c:txPr>
        <c:crossAx val="165161600"/>
        <c:crosses val="autoZero"/>
        <c:auto val="1"/>
        <c:lblAlgn val="ctr"/>
        <c:lblOffset val="100"/>
      </c:catAx>
      <c:valAx>
        <c:axId val="165161600"/>
        <c:scaling>
          <c:orientation val="minMax"/>
        </c:scaling>
        <c:axPos val="l"/>
        <c:majorGridlines/>
        <c:title>
          <c:tx>
            <c:rich>
              <a:bodyPr rot="-5400000" vert="horz"/>
              <a:lstStyle/>
              <a:p>
                <a:pPr>
                  <a:defRPr lang="es-ES"/>
                </a:pPr>
                <a:r>
                  <a:rPr lang="en-US"/>
                  <a:t>MILLES DE PESOS</a:t>
                </a:r>
              </a:p>
            </c:rich>
          </c:tx>
          <c:layout>
            <c:manualLayout>
              <c:xMode val="edge"/>
              <c:yMode val="edge"/>
              <c:x val="1.2165740740740737E-2"/>
              <c:y val="0.48667319444445173"/>
            </c:manualLayout>
          </c:layout>
        </c:title>
        <c:numFmt formatCode="&quot;$&quot;\ #,##0" sourceLinked="0"/>
        <c:tickLblPos val="nextTo"/>
        <c:txPr>
          <a:bodyPr/>
          <a:lstStyle/>
          <a:p>
            <a:pPr>
              <a:defRPr lang="es-ES"/>
            </a:pPr>
            <a:endParaRPr lang="es-AR"/>
          </a:p>
        </c:txPr>
        <c:crossAx val="16515968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932E-2"/>
        </c:manualLayout>
      </c:layout>
      <c:txPr>
        <a:bodyPr/>
        <a:lstStyle/>
        <a:p>
          <a:pPr>
            <a:defRPr lang="es-ES"/>
          </a:pPr>
          <a:endParaRPr lang="es-AR"/>
        </a:p>
      </c:txPr>
    </c:legend>
    <c:plotVisOnly val="1"/>
    <c:dispBlanksAs val="gap"/>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15875</xdr:colOff>
      <xdr:row>0</xdr:row>
      <xdr:rowOff>47625</xdr:rowOff>
    </xdr:from>
    <xdr:to>
      <xdr:col>15</xdr:col>
      <xdr:colOff>20875</xdr:colOff>
      <xdr:row>37</xdr:row>
      <xdr:rowOff>95938</xdr:rowOff>
    </xdr:to>
    <xdr:graphicFrame macro="">
      <xdr:nvGraphicFramePr>
        <xdr:cNvPr id="2" name="1 Gráfico">
          <a:extLst>
            <a:ext uri="{FF2B5EF4-FFF2-40B4-BE49-F238E27FC236}">
              <a16:creationId xmlns:a16="http://schemas.microsoft.com/office/drawing/2014/main" xmlns=""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0.77709</cdr:x>
      <cdr:y>0.43502</cdr:y>
    </cdr:from>
    <cdr:to>
      <cdr:x>0.86176</cdr:x>
      <cdr:y>0.47162</cdr:y>
    </cdr:to>
    <cdr:sp macro="" textlink="">
      <cdr:nvSpPr>
        <cdr:cNvPr id="2" name="1 CuadroTexto"/>
        <cdr:cNvSpPr txBox="1"/>
      </cdr:nvSpPr>
      <cdr:spPr>
        <a:xfrm xmlns:a="http://schemas.openxmlformats.org/drawingml/2006/main">
          <a:off x="8392584" y="3270250"/>
          <a:ext cx="914400" cy="275167"/>
        </a:xfrm>
        <a:prstGeom xmlns:a="http://schemas.openxmlformats.org/drawingml/2006/main" prst="rect">
          <a:avLst/>
        </a:prstGeom>
        <a:ln xmlns:a="http://schemas.openxmlformats.org/drawingml/2006/main" w="3175">
          <a:solidFill>
            <a:schemeClr val="tx1"/>
          </a:solidFill>
        </a:ln>
      </cdr:spPr>
      <cdr:txBody>
        <a:bodyPr xmlns:a="http://schemas.openxmlformats.org/drawingml/2006/main" vertOverflow="clip" wrap="none" rtlCol="0"/>
        <a:lstStyle xmlns:a="http://schemas.openxmlformats.org/drawingml/2006/main"/>
        <a:p xmlns:a="http://schemas.openxmlformats.org/drawingml/2006/main">
          <a:r>
            <a:rPr lang="es-AR" sz="1100"/>
            <a:t>Curva Mínima</a:t>
          </a:r>
        </a:p>
      </cdr:txBody>
    </cdr:sp>
  </cdr:relSizeAnchor>
  <cdr:relSizeAnchor xmlns:cdr="http://schemas.openxmlformats.org/drawingml/2006/chartDrawing">
    <cdr:from>
      <cdr:x>0.74114</cdr:x>
      <cdr:y>0.39743</cdr:y>
    </cdr:from>
    <cdr:to>
      <cdr:x>0.77709</cdr:x>
      <cdr:y>0.45332</cdr:y>
    </cdr:to>
    <cdr:sp macro="" textlink="">
      <cdr:nvSpPr>
        <cdr:cNvPr id="4" name="3 Conector recto de flecha"/>
        <cdr:cNvSpPr/>
      </cdr:nvSpPr>
      <cdr:spPr>
        <a:xfrm xmlns:a="http://schemas.openxmlformats.org/drawingml/2006/main">
          <a:off x="7945438" y="2984500"/>
          <a:ext cx="385452" cy="419735"/>
        </a:xfrm>
        <a:prstGeom xmlns:a="http://schemas.openxmlformats.org/drawingml/2006/main" prst="straightConnector1">
          <a:avLst/>
        </a:prstGeom>
        <a:ln xmlns:a="http://schemas.openxmlformats.org/drawingml/2006/main">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s-AR"/>
        </a:p>
      </cdr:txBody>
    </cdr:sp>
  </cdr:relSizeAnchor>
  <cdr:relSizeAnchor xmlns:cdr="http://schemas.openxmlformats.org/drawingml/2006/chartDrawing">
    <cdr:from>
      <cdr:x>0.52566</cdr:x>
      <cdr:y>0.21814</cdr:y>
    </cdr:from>
    <cdr:to>
      <cdr:x>0.61032</cdr:x>
      <cdr:y>0.25474</cdr:y>
    </cdr:to>
    <cdr:sp macro="" textlink="">
      <cdr:nvSpPr>
        <cdr:cNvPr id="5" name="1 CuadroTexto"/>
        <cdr:cNvSpPr txBox="1"/>
      </cdr:nvSpPr>
      <cdr:spPr>
        <a:xfrm xmlns:a="http://schemas.openxmlformats.org/drawingml/2006/main">
          <a:off x="5635452" y="1638158"/>
          <a:ext cx="907608" cy="274850"/>
        </a:xfrm>
        <a:prstGeom xmlns:a="http://schemas.openxmlformats.org/drawingml/2006/main" prst="rect">
          <a:avLst/>
        </a:prstGeom>
        <a:ln xmlns:a="http://schemas.openxmlformats.org/drawingml/2006/main" w="3175">
          <a:solidFill>
            <a:schemeClr val="tx1"/>
          </a:solidFill>
        </a:l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AR" sz="1100"/>
            <a:t>Curva Máxima</a:t>
          </a:r>
        </a:p>
      </cdr:txBody>
    </cdr:sp>
  </cdr:relSizeAnchor>
  <cdr:relSizeAnchor xmlns:cdr="http://schemas.openxmlformats.org/drawingml/2006/chartDrawing">
    <cdr:from>
      <cdr:x>0.60935</cdr:x>
      <cdr:y>0.22619</cdr:y>
    </cdr:from>
    <cdr:to>
      <cdr:x>0.6782</cdr:x>
      <cdr:y>0.30653</cdr:y>
    </cdr:to>
    <cdr:sp macro="" textlink="">
      <cdr:nvSpPr>
        <cdr:cNvPr id="6" name="2 Conector recto de flecha"/>
        <cdr:cNvSpPr/>
      </cdr:nvSpPr>
      <cdr:spPr>
        <a:xfrm xmlns:a="http://schemas.openxmlformats.org/drawingml/2006/main" flipH="1" flipV="1">
          <a:off x="6532563" y="1698625"/>
          <a:ext cx="738186" cy="603250"/>
        </a:xfrm>
        <a:prstGeom xmlns:a="http://schemas.openxmlformats.org/drawingml/2006/main" prst="straightConnector1">
          <a:avLst/>
        </a:prstGeom>
        <a:ln xmlns:a="http://schemas.openxmlformats.org/drawingml/2006/main">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s-AR"/>
        </a:p>
      </cdr:txBody>
    </cdr:sp>
  </cdr:relSizeAnchor>
  <cdr:relSizeAnchor xmlns:cdr="http://schemas.openxmlformats.org/drawingml/2006/chartDrawing">
    <cdr:from>
      <cdr:x>0.6889</cdr:x>
      <cdr:y>0.57299</cdr:y>
    </cdr:from>
    <cdr:to>
      <cdr:x>0.78983</cdr:x>
      <cdr:y>0.60959</cdr:y>
    </cdr:to>
    <cdr:sp macro="" textlink="">
      <cdr:nvSpPr>
        <cdr:cNvPr id="7" name="6 CuadroTexto"/>
        <cdr:cNvSpPr txBox="1"/>
      </cdr:nvSpPr>
      <cdr:spPr>
        <a:xfrm xmlns:a="http://schemas.openxmlformats.org/drawingml/2006/main">
          <a:off x="7440083" y="4307416"/>
          <a:ext cx="1090083" cy="275167"/>
        </a:xfrm>
        <a:prstGeom xmlns:a="http://schemas.openxmlformats.org/drawingml/2006/main" prst="rect">
          <a:avLst/>
        </a:prstGeom>
        <a:ln xmlns:a="http://schemas.openxmlformats.org/drawingml/2006/main" w="3175">
          <a:solidFill>
            <a:schemeClr val="tx1"/>
          </a:solidFill>
        </a:ln>
      </cdr:spPr>
      <cdr:txBody>
        <a:bodyPr xmlns:a="http://schemas.openxmlformats.org/drawingml/2006/main" vertOverflow="clip" wrap="none" rtlCol="0"/>
        <a:lstStyle xmlns:a="http://schemas.openxmlformats.org/drawingml/2006/main"/>
        <a:p xmlns:a="http://schemas.openxmlformats.org/drawingml/2006/main">
          <a:r>
            <a:rPr lang="es-AR" sz="1100"/>
            <a:t>Banda</a:t>
          </a:r>
          <a:r>
            <a:rPr lang="es-AR" sz="1100" baseline="0"/>
            <a:t> Admisible</a:t>
          </a:r>
          <a:endParaRPr lang="es-AR" sz="1100"/>
        </a:p>
      </cdr:txBody>
    </cdr:sp>
  </cdr:relSizeAnchor>
  <cdr:relSizeAnchor xmlns:cdr="http://schemas.openxmlformats.org/drawingml/2006/chartDrawing">
    <cdr:from>
      <cdr:x>0.57381</cdr:x>
      <cdr:y>0.52744</cdr:y>
    </cdr:from>
    <cdr:to>
      <cdr:x>0.6889</cdr:x>
      <cdr:y>0.59129</cdr:y>
    </cdr:to>
    <cdr:sp macro="" textlink="">
      <cdr:nvSpPr>
        <cdr:cNvPr id="8" name="7 Conector recto de flecha"/>
        <cdr:cNvSpPr/>
      </cdr:nvSpPr>
      <cdr:spPr>
        <a:xfrm xmlns:a="http://schemas.openxmlformats.org/drawingml/2006/main">
          <a:off x="6151563" y="3960813"/>
          <a:ext cx="1233876" cy="479517"/>
        </a:xfrm>
        <a:prstGeom xmlns:a="http://schemas.openxmlformats.org/drawingml/2006/main" prst="straightConnector1">
          <a:avLst/>
        </a:prstGeom>
        <a:ln xmlns:a="http://schemas.openxmlformats.org/drawingml/2006/main">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s-A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9525</xdr:colOff>
      <xdr:row>0</xdr:row>
      <xdr:rowOff>66675</xdr:rowOff>
    </xdr:from>
    <xdr:to>
      <xdr:col>11</xdr:col>
      <xdr:colOff>646350</xdr:colOff>
      <xdr:row>37</xdr:row>
      <xdr:rowOff>113400</xdr:rowOff>
    </xdr:to>
    <xdr:graphicFrame macro="">
      <xdr:nvGraphicFramePr>
        <xdr:cNvPr id="2" name="1 Gráfico">
          <a:extLst>
            <a:ext uri="{FF2B5EF4-FFF2-40B4-BE49-F238E27FC236}">
              <a16:creationId xmlns:a16="http://schemas.microsoft.com/office/drawing/2014/main" xmlns=""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EJECUCION/Desktop/SIGOP%2002-02-2018/Barrio%20Villa%20Esperanza%20-%20Depto.%20Zonda/B&#176;%20Villa%20Esperanza%20Sector%20B%20-%20Oficial.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SIGOP%2008-2018%20-%20Prototipo%20para%20cimientos%20P1%20M%2017%20y%20P2%20M1%2017%20-%20Menor%20%2060km%20-%20Resoluci&#243;n%20N&#176;133%20%20ambos%20sectores%201.xlsm"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nst. Repartición"/>
      <sheetName val="Inst. Oferente"/>
      <sheetName val="Items - Códigos"/>
      <sheetName val="Datos-Generales"/>
      <sheetName val="RGP"/>
      <sheetName val="P1"/>
      <sheetName val="P2"/>
      <sheetName val="P4"/>
      <sheetName val="P3"/>
      <sheetName val="INFRA"/>
      <sheetName val="CyP"/>
      <sheetName val="PTyCI"/>
      <sheetName val="AP"/>
      <sheetName val="Avance Obra"/>
      <sheetName val="Curva Inversiones"/>
      <sheetName val="Gastos Generales"/>
      <sheetName val="Insumos"/>
      <sheetName val="Indices"/>
      <sheetName val="Flete"/>
      <sheetName val="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
          <cell r="A1">
            <v>0</v>
          </cell>
          <cell r="B1">
            <v>0</v>
          </cell>
          <cell r="C1">
            <v>0</v>
          </cell>
          <cell r="D1">
            <v>0</v>
          </cell>
        </row>
        <row r="2">
          <cell r="A2">
            <v>0</v>
          </cell>
          <cell r="B2">
            <v>0</v>
          </cell>
          <cell r="C2">
            <v>0</v>
          </cell>
          <cell r="D2">
            <v>0</v>
          </cell>
        </row>
        <row r="3">
          <cell r="A3">
            <v>0</v>
          </cell>
          <cell r="B3">
            <v>0</v>
          </cell>
          <cell r="C3">
            <v>0</v>
          </cell>
          <cell r="D3">
            <v>0</v>
          </cell>
        </row>
        <row r="4">
          <cell r="A4">
            <v>0</v>
          </cell>
          <cell r="B4">
            <v>0</v>
          </cell>
          <cell r="C4">
            <v>0</v>
          </cell>
          <cell r="D4">
            <v>0</v>
          </cell>
        </row>
        <row r="5">
          <cell r="A5" t="str">
            <v>LISTADO DE INSUMOS - MANO DE OBRA, MATERIALES Y EQUIPOS - PARA LA OBRA</v>
          </cell>
          <cell r="B5">
            <v>0</v>
          </cell>
          <cell r="C5">
            <v>0</v>
          </cell>
          <cell r="D5">
            <v>0</v>
          </cell>
        </row>
        <row r="6">
          <cell r="A6">
            <v>0</v>
          </cell>
          <cell r="B6">
            <v>0</v>
          </cell>
          <cell r="C6">
            <v>0</v>
          </cell>
          <cell r="D6">
            <v>0</v>
          </cell>
        </row>
        <row r="7">
          <cell r="A7" t="str">
            <v>DENOMINACIÓN INSUMO</v>
          </cell>
          <cell r="B7" t="str">
            <v>UNIDAD</v>
          </cell>
          <cell r="C7" t="str">
            <v>$ Un.</v>
          </cell>
          <cell r="D7" t="str">
            <v>CODIGO</v>
          </cell>
          <cell r="E7" t="str">
            <v>DESCRIPCION</v>
          </cell>
        </row>
        <row r="8">
          <cell r="A8" t="str">
            <v>MANO DE OBRA</v>
          </cell>
          <cell r="B8">
            <v>0</v>
          </cell>
          <cell r="C8">
            <v>0</v>
          </cell>
          <cell r="D8">
            <v>0</v>
          </cell>
          <cell r="E8">
            <v>0</v>
          </cell>
        </row>
        <row r="9">
          <cell r="A9" t="str">
            <v>Oficial Especializado</v>
          </cell>
          <cell r="B9" t="str">
            <v>hs.</v>
          </cell>
          <cell r="C9">
            <v>210.86</v>
          </cell>
          <cell r="D9" t="str">
            <v>IIEE-SJ - 101000</v>
          </cell>
          <cell r="E9" t="str">
            <v>Oficial Especializado</v>
          </cell>
        </row>
        <row r="10">
          <cell r="A10" t="str">
            <v>Oficial</v>
          </cell>
          <cell r="B10" t="str">
            <v>hs.</v>
          </cell>
          <cell r="C10">
            <v>179.65</v>
          </cell>
          <cell r="D10" t="str">
            <v>IIEE-SJ - 102000</v>
          </cell>
          <cell r="E10" t="str">
            <v xml:space="preserve">Oficial </v>
          </cell>
        </row>
        <row r="11">
          <cell r="A11" t="str">
            <v>Ayudante</v>
          </cell>
          <cell r="B11" t="str">
            <v>hs.</v>
          </cell>
          <cell r="C11">
            <v>152.07</v>
          </cell>
          <cell r="D11" t="str">
            <v>IIEE-SJ - 103000</v>
          </cell>
          <cell r="E11" t="str">
            <v>Ayudante</v>
          </cell>
        </row>
        <row r="12">
          <cell r="A12" t="str">
            <v>Oficial Electricista</v>
          </cell>
          <cell r="B12" t="str">
            <v>hs.</v>
          </cell>
          <cell r="C12">
            <v>206.6</v>
          </cell>
          <cell r="D12" t="str">
            <v>IIEE-SJ - 102000</v>
          </cell>
          <cell r="E12" t="str">
            <v xml:space="preserve">Oficial </v>
          </cell>
        </row>
        <row r="13">
          <cell r="A13" t="str">
            <v>Ayudante Electricista</v>
          </cell>
          <cell r="B13" t="str">
            <v>hs.</v>
          </cell>
          <cell r="C13">
            <v>159.66999999999999</v>
          </cell>
          <cell r="D13" t="str">
            <v>IIEE-SJ - 103000</v>
          </cell>
          <cell r="E13" t="str">
            <v>Ayudante</v>
          </cell>
        </row>
        <row r="14">
          <cell r="A14" t="str">
            <v>Oficial Especializado Sanitario</v>
          </cell>
          <cell r="B14" t="str">
            <v>hs.</v>
          </cell>
          <cell r="C14">
            <v>210.86</v>
          </cell>
          <cell r="D14" t="str">
            <v>IIEE-SJ - 101000</v>
          </cell>
          <cell r="E14" t="str">
            <v>Oficial Especializado</v>
          </cell>
        </row>
        <row r="15">
          <cell r="A15" t="str">
            <v>Ayudante Sanitario</v>
          </cell>
          <cell r="B15" t="str">
            <v>hs.</v>
          </cell>
          <cell r="C15">
            <v>152.07</v>
          </cell>
          <cell r="D15" t="str">
            <v>IIEE-SJ - 103000</v>
          </cell>
          <cell r="E15" t="str">
            <v>Ayudante</v>
          </cell>
        </row>
        <row r="16">
          <cell r="A16" t="str">
            <v xml:space="preserve">Oficial Sanitario </v>
          </cell>
          <cell r="B16" t="str">
            <v>hs.</v>
          </cell>
          <cell r="C16">
            <v>179.65</v>
          </cell>
          <cell r="D16" t="str">
            <v>IIEE-SJ - 102000</v>
          </cell>
          <cell r="E16" t="str">
            <v xml:space="preserve">Oficial </v>
          </cell>
        </row>
        <row r="17">
          <cell r="A17" t="str">
            <v>Oficial Especializado Gasista</v>
          </cell>
          <cell r="B17" t="str">
            <v>hs.</v>
          </cell>
          <cell r="C17">
            <v>210.86</v>
          </cell>
          <cell r="D17" t="str">
            <v>IIEE-SJ - 102000</v>
          </cell>
          <cell r="E17" t="str">
            <v xml:space="preserve">Oficial </v>
          </cell>
        </row>
        <row r="18">
          <cell r="A18" t="str">
            <v>Oficial Gasista</v>
          </cell>
          <cell r="B18" t="str">
            <v>hs.</v>
          </cell>
          <cell r="C18">
            <v>179.65</v>
          </cell>
          <cell r="D18" t="str">
            <v>IIEE-SJ - 102000</v>
          </cell>
          <cell r="E18" t="str">
            <v xml:space="preserve">Oficial </v>
          </cell>
        </row>
        <row r="19">
          <cell r="A19" t="str">
            <v>Ayudante Gasista</v>
          </cell>
          <cell r="B19" t="str">
            <v>hs.</v>
          </cell>
          <cell r="C19">
            <v>152.07</v>
          </cell>
          <cell r="D19" t="str">
            <v>IIEE-SJ - 103000</v>
          </cell>
          <cell r="E19" t="str">
            <v>Ayudante</v>
          </cell>
        </row>
        <row r="20">
          <cell r="A20" t="str">
            <v>Topografo</v>
          </cell>
          <cell r="B20" t="str">
            <v>hs.</v>
          </cell>
          <cell r="C20">
            <v>210.86</v>
          </cell>
          <cell r="D20" t="str">
            <v>IIEE-SJ - 101000</v>
          </cell>
          <cell r="E20" t="str">
            <v>Oficial Especializado</v>
          </cell>
        </row>
        <row r="21">
          <cell r="A21" t="str">
            <v xml:space="preserve">Ayudante Topografo </v>
          </cell>
          <cell r="B21" t="str">
            <v>hs.</v>
          </cell>
          <cell r="C21">
            <v>152.07</v>
          </cell>
          <cell r="D21" t="str">
            <v>IIEE-SJ - 103000</v>
          </cell>
          <cell r="E21" t="str">
            <v>Ayudante</v>
          </cell>
        </row>
        <row r="22">
          <cell r="A22" t="str">
            <v>Vigilancia 10% MO</v>
          </cell>
          <cell r="B22" t="str">
            <v>gl.</v>
          </cell>
          <cell r="C22">
            <v>0</v>
          </cell>
          <cell r="D22" t="str">
            <v>IIEE-SJ - 103000</v>
          </cell>
          <cell r="E22" t="str">
            <v>Ayudante</v>
          </cell>
        </row>
        <row r="23">
          <cell r="A23" t="str">
            <v xml:space="preserve">Honorarios Profesionales - Varios </v>
          </cell>
          <cell r="B23" t="str">
            <v>gl.</v>
          </cell>
          <cell r="C23">
            <v>0</v>
          </cell>
          <cell r="D23" t="str">
            <v>IIEE-SJ - 101000</v>
          </cell>
          <cell r="E23" t="str">
            <v>Oficial Especializado</v>
          </cell>
        </row>
        <row r="24">
          <cell r="A24" t="str">
            <v>Ayudante Urbanizacion</v>
          </cell>
          <cell r="B24" t="str">
            <v>hs.</v>
          </cell>
          <cell r="C24">
            <v>152.07</v>
          </cell>
          <cell r="D24" t="str">
            <v>IIEE-SJ - 103000</v>
          </cell>
          <cell r="E24" t="str">
            <v>Ayudante</v>
          </cell>
        </row>
        <row r="25">
          <cell r="A25">
            <v>0</v>
          </cell>
          <cell r="B25">
            <v>0</v>
          </cell>
          <cell r="C25">
            <v>0</v>
          </cell>
          <cell r="D25">
            <v>0</v>
          </cell>
          <cell r="E25">
            <v>0</v>
          </cell>
        </row>
        <row r="26">
          <cell r="A26" t="str">
            <v>EQUIPOS</v>
          </cell>
          <cell r="B26">
            <v>0</v>
          </cell>
          <cell r="C26">
            <v>0</v>
          </cell>
          <cell r="D26">
            <v>0</v>
          </cell>
          <cell r="E26">
            <v>0</v>
          </cell>
        </row>
        <row r="27">
          <cell r="A27" t="str">
            <v>Camión Volcador</v>
          </cell>
          <cell r="B27" t="str">
            <v>hs.</v>
          </cell>
          <cell r="C27">
            <v>807.02724492000004</v>
          </cell>
          <cell r="D27" t="str">
            <v>INDEC-SA - 71240-11</v>
          </cell>
          <cell r="E27" t="str">
            <v>Camión volcador</v>
          </cell>
        </row>
        <row r="28">
          <cell r="A28" t="str">
            <v>Camión Batea</v>
          </cell>
          <cell r="B28" t="str">
            <v>hs.</v>
          </cell>
          <cell r="C28">
            <v>1125.0200697839998</v>
          </cell>
          <cell r="D28" t="str">
            <v>INDEC-SA - 71240-11</v>
          </cell>
          <cell r="E28" t="str">
            <v>Camión volcador</v>
          </cell>
        </row>
        <row r="29">
          <cell r="A29" t="str">
            <v>Tractor agrícola neumático</v>
          </cell>
          <cell r="B29" t="str">
            <v>hs.</v>
          </cell>
          <cell r="C29">
            <v>883.93573684260002</v>
          </cell>
          <cell r="D29" t="str">
            <v>INDEC-SA - 71240-11</v>
          </cell>
          <cell r="E29" t="str">
            <v>Camión volcador</v>
          </cell>
        </row>
        <row r="30">
          <cell r="A30" t="str">
            <v>Cargadora</v>
          </cell>
          <cell r="B30" t="str">
            <v>hs.</v>
          </cell>
          <cell r="C30">
            <v>1901.1634661073599</v>
          </cell>
          <cell r="D30" t="str">
            <v>INDEC-PB - 44427-1</v>
          </cell>
          <cell r="E30" t="str">
            <v xml:space="preserve">Máquinas viales autopropulsadas                                        </v>
          </cell>
        </row>
        <row r="31">
          <cell r="A31" t="str">
            <v>Motoniveladora</v>
          </cell>
          <cell r="B31" t="str">
            <v>hs.</v>
          </cell>
          <cell r="C31">
            <v>2281.3817051095198</v>
          </cell>
          <cell r="D31" t="str">
            <v>INDEC-PB - 44427-1</v>
          </cell>
          <cell r="E31" t="str">
            <v xml:space="preserve">Máquinas viales autopropulsadas                                        </v>
          </cell>
        </row>
        <row r="32">
          <cell r="A32" t="str">
            <v>Motoniveladora Tipo 12G</v>
          </cell>
          <cell r="B32" t="str">
            <v>hs.</v>
          </cell>
          <cell r="C32">
            <v>1596.0830771620799</v>
          </cell>
          <cell r="D32" t="str">
            <v>INDEC-PB - 44427-1</v>
          </cell>
          <cell r="E32" t="str">
            <v xml:space="preserve">Máquinas viales autopropulsadas                                        </v>
          </cell>
        </row>
        <row r="33">
          <cell r="A33" t="str">
            <v>Pala cargadora 2m3</v>
          </cell>
          <cell r="B33" t="str">
            <v>hs.</v>
          </cell>
          <cell r="C33">
            <v>1901.1514209246</v>
          </cell>
          <cell r="D33" t="str">
            <v>INDEC-PB - 44427-1</v>
          </cell>
          <cell r="E33" t="str">
            <v xml:space="preserve">Máquinas viales autopropulsadas                                        </v>
          </cell>
        </row>
        <row r="34">
          <cell r="A34" t="str">
            <v>Rodillo compactador vibrante</v>
          </cell>
          <cell r="B34" t="str">
            <v>hs.</v>
          </cell>
          <cell r="C34">
            <v>1413.9117330998399</v>
          </cell>
          <cell r="D34" t="str">
            <v>INDEC-PB - 44427-1</v>
          </cell>
          <cell r="E34" t="str">
            <v xml:space="preserve">Máquinas viales autopropulsadas                                        </v>
          </cell>
        </row>
        <row r="35">
          <cell r="A35" t="str">
            <v>Rodillo vibrador de tiro</v>
          </cell>
          <cell r="B35" t="str">
            <v>hs.</v>
          </cell>
          <cell r="C35">
            <v>709.76239413299993</v>
          </cell>
          <cell r="D35" t="str">
            <v>INDEC-PB - 44427-1</v>
          </cell>
          <cell r="E35" t="str">
            <v xml:space="preserve">Máquinas viales autopropulsadas                                        </v>
          </cell>
        </row>
        <row r="36">
          <cell r="A36" t="str">
            <v>Rodillo neumatico autopropulsado</v>
          </cell>
          <cell r="B36" t="str">
            <v>hs.</v>
          </cell>
          <cell r="C36">
            <v>1521.80043508116</v>
          </cell>
          <cell r="D36" t="str">
            <v>INDEC-PB - 44427-1</v>
          </cell>
          <cell r="E36" t="str">
            <v xml:space="preserve">Máquinas viales autopropulsadas                                        </v>
          </cell>
        </row>
        <row r="37">
          <cell r="A37" t="str">
            <v>Topadora D8</v>
          </cell>
          <cell r="B37" t="str">
            <v>hs.</v>
          </cell>
          <cell r="C37">
            <v>1806.7774139999999</v>
          </cell>
          <cell r="D37" t="str">
            <v>INDEC-PB - 44427-1</v>
          </cell>
          <cell r="E37" t="str">
            <v xml:space="preserve">Máquinas viales autopropulsadas                                        </v>
          </cell>
        </row>
        <row r="38">
          <cell r="A38" t="str">
            <v>Vibrocompactador manual</v>
          </cell>
          <cell r="B38" t="str">
            <v>hs.</v>
          </cell>
          <cell r="C38">
            <v>127.48621433184002</v>
          </cell>
          <cell r="D38" t="str">
            <v>INDEC-PB - 44427-1</v>
          </cell>
          <cell r="E38" t="str">
            <v xml:space="preserve">Máquinas viales autopropulsadas                                        </v>
          </cell>
        </row>
        <row r="39">
          <cell r="A39" t="str">
            <v>Herrramientas Varias</v>
          </cell>
          <cell r="B39" t="str">
            <v>gl</v>
          </cell>
          <cell r="C39">
            <v>148.19188349628001</v>
          </cell>
          <cell r="D39" t="str">
            <v>INDEC-PB - 42921-2</v>
          </cell>
          <cell r="E39" t="str">
            <v xml:space="preserve">Herramientas de mano                                                   </v>
          </cell>
        </row>
        <row r="40">
          <cell r="A40" t="str">
            <v>Herramientas Menores (Inst. Sanitaria)</v>
          </cell>
          <cell r="B40" t="str">
            <v>gl</v>
          </cell>
          <cell r="C40">
            <v>1780.2057408314402</v>
          </cell>
          <cell r="D40" t="str">
            <v>INDEC-PB - 42921-2</v>
          </cell>
          <cell r="E40" t="str">
            <v xml:space="preserve">Herramientas de mano                                                   </v>
          </cell>
        </row>
        <row r="41">
          <cell r="A41" t="str">
            <v>Herramientas Menores (Inst. Sanitaria p/disc.)</v>
          </cell>
          <cell r="B41" t="str">
            <v>gl</v>
          </cell>
          <cell r="C41">
            <v>3072.6779413449603</v>
          </cell>
          <cell r="D41" t="str">
            <v>INDEC-PB - 42921-2</v>
          </cell>
          <cell r="E41" t="str">
            <v xml:space="preserve">Herramientas de mano                                                   </v>
          </cell>
        </row>
        <row r="42">
          <cell r="A42" t="str">
            <v>Herramientas Menores (Calefón Solar)</v>
          </cell>
          <cell r="B42" t="str">
            <v>gl</v>
          </cell>
          <cell r="C42">
            <v>1347.4464146301602</v>
          </cell>
          <cell r="D42" t="str">
            <v>INDEC-PB - 42921-2</v>
          </cell>
          <cell r="E42" t="str">
            <v xml:space="preserve">Herramientas de mano                                                   </v>
          </cell>
        </row>
        <row r="43">
          <cell r="A43" t="str">
            <v>Herramientas Menores (Inst. Gas)</v>
          </cell>
          <cell r="B43" t="str">
            <v>gl</v>
          </cell>
          <cell r="C43">
            <v>1328.1982125796801</v>
          </cell>
          <cell r="D43" t="str">
            <v>INDEC-PB - 42921-2</v>
          </cell>
          <cell r="E43" t="str">
            <v xml:space="preserve">Herramientas de mano                                                   </v>
          </cell>
        </row>
        <row r="44">
          <cell r="A44" t="str">
            <v>Grua para Alumbrado Público</v>
          </cell>
          <cell r="B44" t="str">
            <v>hs.</v>
          </cell>
          <cell r="C44">
            <v>1126.71844055316</v>
          </cell>
          <cell r="D44" t="str">
            <v>INDEC-PB - 49115-2</v>
          </cell>
          <cell r="E44" t="str">
            <v xml:space="preserve">Camiones y sus chasis                                                  </v>
          </cell>
        </row>
        <row r="45">
          <cell r="A45" t="str">
            <v>Estacion Total</v>
          </cell>
          <cell r="B45" t="str">
            <v>hs.</v>
          </cell>
          <cell r="C45">
            <v>850.3778576732401</v>
          </cell>
          <cell r="D45" t="str">
            <v>INDEC-PB - 2922-1</v>
          </cell>
          <cell r="E45" t="str">
            <v>Máquinas herramientas y sus accesorios (incluye: Tornos y sus partes y piezas, Taladros, Amoladoras, Máquinas para carpintería, Soldadoras eléctricas y Accesorio para máquinas herramientas)</v>
          </cell>
        </row>
        <row r="46">
          <cell r="A46" t="str">
            <v>Equipo mecánico (Volqueta - Camioneta)</v>
          </cell>
          <cell r="B46" t="str">
            <v>hs.</v>
          </cell>
          <cell r="C46">
            <v>1140.6908525547599</v>
          </cell>
          <cell r="D46" t="str">
            <v>INDEC-SA - 71240-11</v>
          </cell>
          <cell r="E46" t="str">
            <v>Camión volcador</v>
          </cell>
        </row>
        <row r="47">
          <cell r="A47" t="str">
            <v>Herramientas de mano</v>
          </cell>
          <cell r="B47" t="str">
            <v>hs.</v>
          </cell>
          <cell r="C47">
            <v>5.4323774247600003</v>
          </cell>
          <cell r="D47" t="str">
            <v>INDEC-PB - 42921-2</v>
          </cell>
          <cell r="E47" t="str">
            <v xml:space="preserve">Herramientas de mano                                                   </v>
          </cell>
        </row>
        <row r="48">
          <cell r="A48" t="str">
            <v xml:space="preserve">Flete </v>
          </cell>
          <cell r="B48" t="str">
            <v>u</v>
          </cell>
          <cell r="C48">
            <v>13044.195468911023</v>
          </cell>
          <cell r="D48" t="str">
            <v>INDEC-PB - 33360-1</v>
          </cell>
          <cell r="E48" t="str">
            <v xml:space="preserve">Gas oil                                                                </v>
          </cell>
        </row>
        <row r="49">
          <cell r="A49" t="str">
            <v>Hormigonera</v>
          </cell>
          <cell r="B49" t="str">
            <v>hs.</v>
          </cell>
          <cell r="C49">
            <v>12.67153226352</v>
          </cell>
          <cell r="D49" t="str">
            <v>INDEC-PB - 44440-1</v>
          </cell>
          <cell r="E49" t="str">
            <v xml:space="preserve">Hormigoneras                                                           </v>
          </cell>
        </row>
        <row r="50">
          <cell r="A50" t="str">
            <v>Equipo Mecanico Volqueta</v>
          </cell>
          <cell r="B50" t="str">
            <v>hs.</v>
          </cell>
          <cell r="C50">
            <v>442.05820729200002</v>
          </cell>
          <cell r="D50" t="str">
            <v>INDEC-SA - 71240-11</v>
          </cell>
          <cell r="E50" t="str">
            <v>Camión volcador</v>
          </cell>
        </row>
        <row r="51">
          <cell r="A51" t="str">
            <v>Equipo Liviano (Retroexcavadora)</v>
          </cell>
          <cell r="B51" t="str">
            <v>hs.</v>
          </cell>
          <cell r="C51">
            <v>1140.6908525547599</v>
          </cell>
          <cell r="D51" t="str">
            <v>INDEC-PB - 44427-1</v>
          </cell>
          <cell r="E51" t="str">
            <v xml:space="preserve">Máquinas viales autopropulsadas                                        </v>
          </cell>
        </row>
        <row r="52">
          <cell r="A52" t="str">
            <v xml:space="preserve">Equipo Pesado (Retroexcavadora)  </v>
          </cell>
          <cell r="B52" t="str">
            <v>hs.</v>
          </cell>
          <cell r="C52">
            <v>1406.11849985412</v>
          </cell>
          <cell r="D52" t="str">
            <v>INDEC-PB - 44427-1</v>
          </cell>
          <cell r="E52" t="str">
            <v xml:space="preserve">Máquinas viales autopropulsadas                                        </v>
          </cell>
        </row>
        <row r="53">
          <cell r="A53" t="str">
            <v>Retroexcavadora (infraestructura)</v>
          </cell>
          <cell r="B53" t="str">
            <v>hs.</v>
          </cell>
          <cell r="C53">
            <v>1487.5680256772403</v>
          </cell>
          <cell r="D53" t="str">
            <v>INDEC-PB - 44427-1</v>
          </cell>
          <cell r="E53" t="str">
            <v xml:space="preserve">Máquinas viales autopropulsadas                                        </v>
          </cell>
        </row>
        <row r="54">
          <cell r="A54" t="str">
            <v>Equipo Mecanico</v>
          </cell>
          <cell r="B54" t="str">
            <v>hs.</v>
          </cell>
          <cell r="C54">
            <v>12.67153226352</v>
          </cell>
          <cell r="D54" t="str">
            <v>INDEC-PB - 44427-1</v>
          </cell>
          <cell r="E54" t="str">
            <v xml:space="preserve">Máquinas viales autopropulsadas                                        </v>
          </cell>
        </row>
        <row r="55">
          <cell r="A55" t="str">
            <v>Equipo para calzada asfáltica</v>
          </cell>
          <cell r="B55" t="str">
            <v>hs.</v>
          </cell>
          <cell r="C55">
            <v>2649.7113487275597</v>
          </cell>
          <cell r="D55" t="str">
            <v>INDEC-PB - 44427-1</v>
          </cell>
          <cell r="E55" t="str">
            <v xml:space="preserve">Máquinas viales autopropulsadas                                        </v>
          </cell>
        </row>
        <row r="56">
          <cell r="A56" t="str">
            <v>Minicargadora tipo Bobcat</v>
          </cell>
          <cell r="B56" t="str">
            <v>hs.</v>
          </cell>
          <cell r="C56">
            <v>442.93750563348004</v>
          </cell>
          <cell r="D56" t="str">
            <v>INDEC-PB - 44427-1</v>
          </cell>
          <cell r="E56" t="str">
            <v xml:space="preserve">Máquinas viales autopropulsadas                                        </v>
          </cell>
        </row>
        <row r="57">
          <cell r="A57" t="str">
            <v>Compactador Manual tipo Walker</v>
          </cell>
          <cell r="B57" t="str">
            <v>hs.</v>
          </cell>
          <cell r="C57">
            <v>130.24456118387999</v>
          </cell>
          <cell r="D57" t="str">
            <v>INDEC-PB - 2922-1</v>
          </cell>
          <cell r="E57" t="str">
            <v>Máquinas herramientas y sus accesorios (incluye: Tornos y sus partes y piezas, Taladros, Amoladoras, Máquinas para carpintería, Soldadoras eléctricas y Accesorio para máquinas herramientas)</v>
          </cell>
        </row>
        <row r="58">
          <cell r="A58" t="str">
            <v>Camión Regador</v>
          </cell>
          <cell r="B58" t="str">
            <v>hs.</v>
          </cell>
          <cell r="C58">
            <v>1242.0631106629201</v>
          </cell>
          <cell r="D58" t="str">
            <v>INDEC-SA - 71240-11</v>
          </cell>
          <cell r="E58" t="str">
            <v>Camión volcador</v>
          </cell>
        </row>
        <row r="59">
          <cell r="A59" t="str">
            <v>Hormigonera 450kg.</v>
          </cell>
          <cell r="B59" t="str">
            <v>hs.</v>
          </cell>
          <cell r="C59">
            <v>122.68018641059999</v>
          </cell>
          <cell r="D59" t="str">
            <v>INDEC-PB - 44440-1</v>
          </cell>
          <cell r="E59" t="str">
            <v xml:space="preserve">Hormigoneras                                                           </v>
          </cell>
        </row>
        <row r="60">
          <cell r="A60" t="str">
            <v>Herramientas Manualers</v>
          </cell>
          <cell r="B60" t="str">
            <v>hs.</v>
          </cell>
          <cell r="C60">
            <v>22.524491761199997</v>
          </cell>
          <cell r="D60" t="str">
            <v>INDEC-PB - 42921-2</v>
          </cell>
          <cell r="E60" t="str">
            <v xml:space="preserve">Herramientas de mano                                                   </v>
          </cell>
        </row>
        <row r="61">
          <cell r="A61" t="str">
            <v xml:space="preserve">Equipos y Herramientas Varias </v>
          </cell>
          <cell r="B61" t="str">
            <v>hs.</v>
          </cell>
          <cell r="C61">
            <v>751.14964209636003</v>
          </cell>
          <cell r="D61" t="str">
            <v>INDEC-DCTO - Inciso j)</v>
          </cell>
          <cell r="E61" t="str">
            <v>Equipo - Amortización de equipo</v>
          </cell>
        </row>
        <row r="62">
          <cell r="A62" t="str">
            <v>Herramientas de mano para Electricistas</v>
          </cell>
          <cell r="B62" t="str">
            <v>gl</v>
          </cell>
          <cell r="C62">
            <v>1146.7013987520002</v>
          </cell>
          <cell r="D62" t="str">
            <v>INDEC-PB - 42921-2</v>
          </cell>
          <cell r="E62" t="str">
            <v xml:space="preserve">Herramientas de mano                                                   </v>
          </cell>
        </row>
        <row r="63">
          <cell r="A63" t="str">
            <v>Cortadora de disco</v>
          </cell>
          <cell r="B63" t="str">
            <v>hs.</v>
          </cell>
          <cell r="C63">
            <v>154.75650810047998</v>
          </cell>
          <cell r="D63" t="str">
            <v>INDEC-PB - 42921-2</v>
          </cell>
          <cell r="E63" t="str">
            <v xml:space="preserve">Herramientas de mano                                                   </v>
          </cell>
        </row>
        <row r="64">
          <cell r="A64" t="str">
            <v>Martillo Neumático</v>
          </cell>
          <cell r="B64" t="str">
            <v>hs.</v>
          </cell>
          <cell r="C64">
            <v>417.34149226848001</v>
          </cell>
          <cell r="D64" t="str">
            <v>INDEC-PB - 42921-2</v>
          </cell>
          <cell r="E64" t="str">
            <v xml:space="preserve">Herramientas de mano                                                   </v>
          </cell>
        </row>
        <row r="65">
          <cell r="A65" t="str">
            <v>Equipo Liviano</v>
          </cell>
          <cell r="B65" t="str">
            <v>hs.</v>
          </cell>
          <cell r="C65">
            <v>923.98</v>
          </cell>
          <cell r="D65" t="str">
            <v>INDEC-PB - 44427-1</v>
          </cell>
          <cell r="E65" t="str">
            <v xml:space="preserve">Máquinas viales autopropulsadas                                        </v>
          </cell>
        </row>
        <row r="66">
          <cell r="A66" t="str">
            <v>Equipo Pesados</v>
          </cell>
          <cell r="B66" t="str">
            <v>hs.</v>
          </cell>
          <cell r="C66">
            <v>1139.1300000000001</v>
          </cell>
          <cell r="D66" t="str">
            <v>INDEC-PB - 44427-1</v>
          </cell>
          <cell r="E66" t="str">
            <v xml:space="preserve">Máquinas viales autopropulsadas                                        </v>
          </cell>
        </row>
        <row r="67">
          <cell r="A67">
            <v>0</v>
          </cell>
          <cell r="B67">
            <v>0</v>
          </cell>
          <cell r="C67">
            <v>0</v>
          </cell>
          <cell r="D67">
            <v>0</v>
          </cell>
          <cell r="E67">
            <v>0</v>
          </cell>
        </row>
        <row r="68">
          <cell r="A68" t="str">
            <v>MATERIALES</v>
          </cell>
          <cell r="B68">
            <v>0</v>
          </cell>
          <cell r="C68">
            <v>0</v>
          </cell>
          <cell r="D68">
            <v>0</v>
          </cell>
          <cell r="E68">
            <v>0</v>
          </cell>
        </row>
        <row r="69">
          <cell r="A69" t="str">
            <v>ELECTRICIDAD</v>
          </cell>
          <cell r="B69">
            <v>0</v>
          </cell>
          <cell r="C69">
            <v>0</v>
          </cell>
          <cell r="D69">
            <v>0</v>
          </cell>
          <cell r="E69">
            <v>0</v>
          </cell>
        </row>
        <row r="70">
          <cell r="A70" t="str">
            <v>Cable  1x4mm</v>
          </cell>
          <cell r="B70" t="str">
            <v>mts</v>
          </cell>
          <cell r="C70">
            <v>10.515444549480002</v>
          </cell>
          <cell r="D70" t="str">
            <v>INDEC-CM - 46340-31</v>
          </cell>
          <cell r="E70" t="str">
            <v>Cable  con conductor unipolar</v>
          </cell>
        </row>
        <row r="71">
          <cell r="A71" t="str">
            <v>Cable 1X 1,5 mm2</v>
          </cell>
          <cell r="B71" t="str">
            <v>mts</v>
          </cell>
          <cell r="C71">
            <v>4.8782990177999999</v>
          </cell>
          <cell r="D71" t="str">
            <v>INDEC-CM - 46340-31</v>
          </cell>
          <cell r="E71" t="str">
            <v>Cable  con conductor unipolar</v>
          </cell>
        </row>
        <row r="72">
          <cell r="A72" t="str">
            <v>Cable 1x 2,5 mm2</v>
          </cell>
          <cell r="B72" t="str">
            <v>mts</v>
          </cell>
          <cell r="C72">
            <v>6.6128053352400009</v>
          </cell>
          <cell r="D72" t="str">
            <v>INDEC-CM - 46340-31</v>
          </cell>
          <cell r="E72" t="str">
            <v>Cable  con conductor unipolar</v>
          </cell>
        </row>
        <row r="73">
          <cell r="A73" t="str">
            <v xml:space="preserve">Cable 1X 2,5 mm2 bicolor </v>
          </cell>
          <cell r="B73" t="str">
            <v>mts</v>
          </cell>
          <cell r="C73">
            <v>6.1309980248400002</v>
          </cell>
          <cell r="D73" t="str">
            <v>INDEC-CM - 46340-31</v>
          </cell>
          <cell r="E73" t="str">
            <v>Cable  con conductor unipolar</v>
          </cell>
        </row>
        <row r="74">
          <cell r="A74" t="str">
            <v>Cable de Cu. Desn de 6mm</v>
          </cell>
          <cell r="B74" t="str">
            <v>mts</v>
          </cell>
          <cell r="C74">
            <v>16.212815994960003</v>
          </cell>
          <cell r="D74" t="str">
            <v>INDEC-CM - 46340-31</v>
          </cell>
          <cell r="E74" t="str">
            <v>Cable  con conductor unipolar</v>
          </cell>
        </row>
        <row r="75">
          <cell r="A75" t="str">
            <v>Cable subterráneo 2 x 6 mm2</v>
          </cell>
          <cell r="B75" t="str">
            <v>mts</v>
          </cell>
          <cell r="C75">
            <v>43.410838667039997</v>
          </cell>
          <cell r="D75" t="str">
            <v>INDEC-CM - 46340-31</v>
          </cell>
          <cell r="E75" t="str">
            <v>Cable  con conductor unipolar</v>
          </cell>
        </row>
        <row r="76">
          <cell r="A76" t="str">
            <v>Caja cuadrada de 10x10cm.</v>
          </cell>
          <cell r="B76" t="str">
            <v>u</v>
          </cell>
          <cell r="C76">
            <v>24.764895754560001</v>
          </cell>
          <cell r="D76" t="str">
            <v>INDEC-CM - 42999-21</v>
          </cell>
          <cell r="E76" t="str">
            <v>Caja octogonal de chapa para instalación eléctrica</v>
          </cell>
        </row>
        <row r="77">
          <cell r="A77" t="str">
            <v>Caja mignon</v>
          </cell>
          <cell r="B77" t="str">
            <v>u</v>
          </cell>
          <cell r="C77">
            <v>9.3109262734800016</v>
          </cell>
          <cell r="D77" t="str">
            <v>INDEC-CM - 42999-21</v>
          </cell>
          <cell r="E77" t="str">
            <v>Caja octogonal de chapa para instalación eléctrica</v>
          </cell>
        </row>
        <row r="78">
          <cell r="A78" t="str">
            <v>Caja octog. Chica semip.</v>
          </cell>
          <cell r="B78" t="str">
            <v>u</v>
          </cell>
          <cell r="C78">
            <v>12.731758177320001</v>
          </cell>
          <cell r="D78" t="str">
            <v>INDEC-CM - 42999-21</v>
          </cell>
          <cell r="E78" t="str">
            <v>Caja octogonal de chapa para instalación eléctrica</v>
          </cell>
        </row>
        <row r="79">
          <cell r="A79" t="str">
            <v>Caja octog. Grande semip.</v>
          </cell>
          <cell r="B79" t="str">
            <v>u</v>
          </cell>
          <cell r="C79">
            <v>21.030889098960003</v>
          </cell>
          <cell r="D79" t="str">
            <v>INDEC-CM - 42999-21</v>
          </cell>
          <cell r="E79" t="str">
            <v>Caja octogonal de chapa para instalación eléctrica</v>
          </cell>
        </row>
        <row r="80">
          <cell r="A80" t="str">
            <v>Caja p/ 16 módulos</v>
          </cell>
          <cell r="B80" t="str">
            <v>u</v>
          </cell>
          <cell r="C80">
            <v>807.0151997372401</v>
          </cell>
          <cell r="D80" t="str">
            <v>INDEC-CM - 42999-23</v>
          </cell>
          <cell r="E80" t="str">
            <v>Caja de chapa para tablero</v>
          </cell>
        </row>
        <row r="81">
          <cell r="A81" t="str">
            <v>Caja rectangulares semip.</v>
          </cell>
          <cell r="B81" t="str">
            <v>u</v>
          </cell>
          <cell r="C81">
            <v>12.731758177320001</v>
          </cell>
          <cell r="D81" t="str">
            <v>INDEC-CM - 42999-21</v>
          </cell>
          <cell r="E81" t="str">
            <v>Caja octogonal de chapa para instalación eléctrica</v>
          </cell>
        </row>
        <row r="82">
          <cell r="A82" t="str">
            <v>Campanilla c/ transformador</v>
          </cell>
          <cell r="B82" t="str">
            <v>u</v>
          </cell>
          <cell r="C82">
            <v>209.85117404472001</v>
          </cell>
          <cell r="D82" t="str">
            <v>INDEC-PB - 46212-1</v>
          </cell>
          <cell r="E82" t="str">
            <v xml:space="preserve">Interruptores eléctricos                                               </v>
          </cell>
        </row>
        <row r="83">
          <cell r="A83" t="str">
            <v>Caño semipesado de 15,4</v>
          </cell>
          <cell r="B83" t="str">
            <v>mts</v>
          </cell>
          <cell r="C83">
            <v>31.678830658800006</v>
          </cell>
          <cell r="D83" t="str">
            <v>INDEC-CM - 41277-21</v>
          </cell>
          <cell r="E83" t="str">
            <v>Caño de acero para instalaciones eléctricas</v>
          </cell>
        </row>
        <row r="84">
          <cell r="A84" t="str">
            <v>Cinta aisladora (rollo por 20mts.)</v>
          </cell>
          <cell r="B84" t="str">
            <v>u</v>
          </cell>
          <cell r="C84">
            <v>25.005799409760002</v>
          </cell>
          <cell r="D84" t="str">
            <v>INDEC-PB - 46212-1</v>
          </cell>
          <cell r="E84" t="str">
            <v xml:space="preserve">Interruptores eléctricos                                               </v>
          </cell>
        </row>
        <row r="85">
          <cell r="A85" t="str">
            <v>Conectores de 15,4</v>
          </cell>
          <cell r="B85" t="str">
            <v>u</v>
          </cell>
          <cell r="C85">
            <v>3.7580970211200002</v>
          </cell>
          <cell r="D85" t="str">
            <v>INDEC-CM - 41278-41</v>
          </cell>
          <cell r="E85" t="str">
            <v>Conector de chapa cincada</v>
          </cell>
        </row>
        <row r="86">
          <cell r="A86" t="str">
            <v>Disyuntor diferencial 2 x 25 A</v>
          </cell>
          <cell r="B86" t="str">
            <v>u</v>
          </cell>
          <cell r="C86">
            <v>598.05536921676014</v>
          </cell>
          <cell r="D86" t="str">
            <v>INDEC-CM - 46212-31</v>
          </cell>
          <cell r="E86" t="str">
            <v>Interruptor diferencial</v>
          </cell>
        </row>
        <row r="87">
          <cell r="A87" t="str">
            <v>Jabalina de 1,5 c/prensahilo</v>
          </cell>
          <cell r="B87" t="str">
            <v>u</v>
          </cell>
          <cell r="C87">
            <v>135.82148080176003</v>
          </cell>
          <cell r="D87" t="str">
            <v>INDEC-CM - 42999-51</v>
          </cell>
          <cell r="E87" t="str">
            <v>Jabalina</v>
          </cell>
        </row>
        <row r="88">
          <cell r="A88" t="str">
            <v>Llave de 2 ptos.</v>
          </cell>
          <cell r="B88" t="str">
            <v>u</v>
          </cell>
          <cell r="C88">
            <v>30.49840274832</v>
          </cell>
          <cell r="D88" t="str">
            <v>INDEC-PB - 46212-1</v>
          </cell>
          <cell r="E88" t="str">
            <v xml:space="preserve">Interruptores eléctricos                                               </v>
          </cell>
        </row>
        <row r="89">
          <cell r="A89" t="str">
            <v>Llave termica bipolar 2x10 A</v>
          </cell>
          <cell r="B89" t="str">
            <v>u</v>
          </cell>
          <cell r="C89">
            <v>130.47341965632</v>
          </cell>
          <cell r="D89" t="str">
            <v>INDEC-CM - 46212-41</v>
          </cell>
          <cell r="E89" t="str">
            <v xml:space="preserve">Interruptor termomagnético </v>
          </cell>
        </row>
        <row r="90">
          <cell r="A90" t="str">
            <v>Llave termica bipolar 2x16 A</v>
          </cell>
          <cell r="B90" t="str">
            <v>u</v>
          </cell>
          <cell r="C90">
            <v>130.46137447356</v>
          </cell>
          <cell r="D90" t="str">
            <v>INDEC-CM - 46212-41</v>
          </cell>
          <cell r="E90" t="str">
            <v xml:space="preserve">Interruptor termomagnético </v>
          </cell>
        </row>
        <row r="91">
          <cell r="A91" t="str">
            <v>Llave termica bipolar 2x25 A</v>
          </cell>
          <cell r="B91" t="str">
            <v>u</v>
          </cell>
          <cell r="C91">
            <v>130.47341965632</v>
          </cell>
          <cell r="D91" t="str">
            <v>INDEC-CM - 46212-41</v>
          </cell>
          <cell r="E91" t="str">
            <v xml:space="preserve">Interruptor termomagnético </v>
          </cell>
        </row>
        <row r="92">
          <cell r="A92" t="str">
            <v xml:space="preserve">Llve de 1 pto. </v>
          </cell>
          <cell r="B92" t="str">
            <v>u</v>
          </cell>
          <cell r="C92">
            <v>20.211816671280005</v>
          </cell>
          <cell r="D92" t="str">
            <v>INDEC-CM - 46212-51</v>
          </cell>
          <cell r="E92" t="str">
            <v>Interruptor de un  punto</v>
          </cell>
        </row>
        <row r="93">
          <cell r="A93" t="str">
            <v>Pilastra completa</v>
          </cell>
          <cell r="B93" t="str">
            <v>u</v>
          </cell>
          <cell r="C93">
            <v>1396.7593928496001</v>
          </cell>
          <cell r="D93" t="str">
            <v>INDEC-PB - 46212-1</v>
          </cell>
          <cell r="E93" t="str">
            <v xml:space="preserve">Interruptores eléctricos                                               </v>
          </cell>
        </row>
        <row r="94">
          <cell r="A94" t="str">
            <v xml:space="preserve">Portalamparas tres cuerpos </v>
          </cell>
          <cell r="B94" t="str">
            <v>u</v>
          </cell>
          <cell r="C94">
            <v>10.334766808080001</v>
          </cell>
          <cell r="D94" t="str">
            <v>INDEC-PB - 46212-1</v>
          </cell>
          <cell r="E94" t="str">
            <v xml:space="preserve">Interruptores eléctricos                                               </v>
          </cell>
        </row>
        <row r="95">
          <cell r="A95" t="str">
            <v>Pulsador p/ cajas rectangular</v>
          </cell>
          <cell r="B95" t="str">
            <v>u</v>
          </cell>
          <cell r="C95">
            <v>21.994503719760004</v>
          </cell>
          <cell r="D95" t="str">
            <v>INDEC-CM - 46212-51</v>
          </cell>
          <cell r="E95" t="str">
            <v>Interruptor de un  punto</v>
          </cell>
        </row>
        <row r="96">
          <cell r="A96" t="str">
            <v xml:space="preserve">Tomacorriente binorma </v>
          </cell>
          <cell r="B96" t="str">
            <v>u</v>
          </cell>
          <cell r="C96">
            <v>33.413336976239997</v>
          </cell>
          <cell r="D96" t="str">
            <v>INDEC-CM - 46212-52</v>
          </cell>
          <cell r="E96" t="str">
            <v>Tomacorriente con toma a tierra</v>
          </cell>
        </row>
        <row r="97">
          <cell r="A97">
            <v>0</v>
          </cell>
          <cell r="B97">
            <v>0</v>
          </cell>
          <cell r="C97">
            <v>0</v>
          </cell>
          <cell r="D97">
            <v>0</v>
          </cell>
          <cell r="E97">
            <v>0</v>
          </cell>
        </row>
        <row r="98">
          <cell r="A98" t="str">
            <v>INSTALACION SANITARIA</v>
          </cell>
          <cell r="B98">
            <v>0</v>
          </cell>
          <cell r="C98">
            <v>0</v>
          </cell>
          <cell r="D98">
            <v>0</v>
          </cell>
          <cell r="E98">
            <v>0</v>
          </cell>
        </row>
        <row r="99">
          <cell r="A99" t="str">
            <v>Instalación Sanitaria - Base Cloaca</v>
          </cell>
          <cell r="B99" t="str">
            <v>gl</v>
          </cell>
          <cell r="C99">
            <v>9238.6431317372408</v>
          </cell>
          <cell r="D99" t="str">
            <v>INDEC-CM - 36320-12</v>
          </cell>
          <cell r="E99" t="str">
            <v>Caño de PVC de 0,110 m</v>
          </cell>
        </row>
        <row r="100">
          <cell r="A100" t="str">
            <v>Instalación Sanitaria p/disc. - Base Cloaca</v>
          </cell>
          <cell r="B100" t="str">
            <v>gl</v>
          </cell>
          <cell r="C100">
            <v>8798.5001085040803</v>
          </cell>
          <cell r="D100" t="str">
            <v>INDEC-CM - 36320-12</v>
          </cell>
          <cell r="E100" t="str">
            <v>Caño de PVC de 0,110 m</v>
          </cell>
        </row>
        <row r="101">
          <cell r="A101" t="str">
            <v>Instalación Sanitaria - Provisión Agua Potable</v>
          </cell>
          <cell r="B101" t="str">
            <v>gl</v>
          </cell>
          <cell r="C101">
            <v>5289.1842921091211</v>
          </cell>
          <cell r="D101" t="str">
            <v>INDEC-CM - 36320-22</v>
          </cell>
          <cell r="E101" t="str">
            <v>Caño de polipropileno de 0,019 m</v>
          </cell>
        </row>
        <row r="102">
          <cell r="A102" t="str">
            <v>Instalación Sanitaria p/disc. - Provisión Agua Potable</v>
          </cell>
          <cell r="B102" t="str">
            <v>gl</v>
          </cell>
          <cell r="C102">
            <v>5648.0705124433198</v>
          </cell>
          <cell r="D102" t="str">
            <v>INDEC-CM - 36320-22</v>
          </cell>
          <cell r="E102" t="str">
            <v>Caño de polipropileno de 0,019 m</v>
          </cell>
        </row>
        <row r="103">
          <cell r="A103" t="str">
            <v>Instalación Sanitaria - Cámara Séptica 1500L.c/pantalla</v>
          </cell>
          <cell r="B103" t="str">
            <v>gl</v>
          </cell>
          <cell r="C103">
            <v>4381.3147771224003</v>
          </cell>
          <cell r="D103" t="str">
            <v>INDEC-MO - 51620-1</v>
          </cell>
          <cell r="E103" t="str">
            <v xml:space="preserve">Instalación sanitaria </v>
          </cell>
        </row>
        <row r="104">
          <cell r="A104" t="str">
            <v>Instalación Sanitaria - Artefactos y Accesorios</v>
          </cell>
          <cell r="B104" t="str">
            <v>gl</v>
          </cell>
          <cell r="C104">
            <v>12491.685639730442</v>
          </cell>
          <cell r="D104" t="str">
            <v>INDEC-PB - 37210-1</v>
          </cell>
          <cell r="E104" t="str">
            <v xml:space="preserve">Artefactos sanitarios                                                  </v>
          </cell>
        </row>
        <row r="105">
          <cell r="A105" t="str">
            <v>Instalación Sanitaria p/disc. - Artefactos y Accesorios</v>
          </cell>
          <cell r="B105" t="str">
            <v>gl</v>
          </cell>
          <cell r="C105">
            <v>35437.758797530441</v>
          </cell>
          <cell r="D105" t="str">
            <v>INDEC-PB - 37210-1</v>
          </cell>
          <cell r="E105" t="str">
            <v xml:space="preserve">Artefactos sanitarios                                                  </v>
          </cell>
        </row>
        <row r="106">
          <cell r="A106" t="str">
            <v>Instalación Sanitaria - Griferia</v>
          </cell>
          <cell r="B106" t="str">
            <v>gl</v>
          </cell>
          <cell r="C106">
            <v>8584.7462952451206</v>
          </cell>
          <cell r="D106" t="str">
            <v>INDEC-PB - 37210-1</v>
          </cell>
          <cell r="E106" t="str">
            <v xml:space="preserve">Artefactos sanitarios                                                  </v>
          </cell>
        </row>
        <row r="107">
          <cell r="A107" t="str">
            <v>Instalación Sanitaria p/disc. - Griferia</v>
          </cell>
          <cell r="B107" t="str">
            <v>gl</v>
          </cell>
          <cell r="C107">
            <v>11569.217363238602</v>
          </cell>
          <cell r="D107" t="str">
            <v>INDEC-PB - 37210-1</v>
          </cell>
          <cell r="E107" t="str">
            <v xml:space="preserve">Artefactos sanitarios                                                  </v>
          </cell>
        </row>
        <row r="108">
          <cell r="A108" t="str">
            <v xml:space="preserve">Provisión, acarreo y colocación de TERMOTANQUE SOLAR </v>
          </cell>
          <cell r="B108" t="str">
            <v>gl</v>
          </cell>
          <cell r="C108">
            <v>20164.611600043561</v>
          </cell>
          <cell r="D108" t="str">
            <v>INDEC-PB - 37210-1</v>
          </cell>
          <cell r="E108" t="str">
            <v xml:space="preserve">Artefactos sanitarios                                                  </v>
          </cell>
        </row>
        <row r="109">
          <cell r="A109" t="str">
            <v>Encofrado</v>
          </cell>
          <cell r="B109" t="str">
            <v>gl</v>
          </cell>
          <cell r="C109">
            <v>1123.2</v>
          </cell>
          <cell r="D109" t="str">
            <v>INDEC-MO - 51620-1</v>
          </cell>
          <cell r="E109" t="str">
            <v xml:space="preserve">Instalación sanitaria </v>
          </cell>
        </row>
        <row r="110">
          <cell r="A110" t="str">
            <v>Materiales varios</v>
          </cell>
          <cell r="B110" t="str">
            <v>gl</v>
          </cell>
          <cell r="C110">
            <v>185.84640000000002</v>
          </cell>
          <cell r="D110" t="str">
            <v>INDEC-MO - 51620-1</v>
          </cell>
          <cell r="E110" t="str">
            <v xml:space="preserve">Instalación sanitaria </v>
          </cell>
        </row>
        <row r="111">
          <cell r="A111" t="str">
            <v>B  Ac Pozo Absorbente</v>
          </cell>
          <cell r="B111" t="str">
            <v>gl</v>
          </cell>
          <cell r="C111">
            <v>126.63000000000001</v>
          </cell>
          <cell r="D111" t="str">
            <v>INDEC-MO - 51620-1</v>
          </cell>
          <cell r="E111" t="str">
            <v xml:space="preserve">Instalación sanitaria </v>
          </cell>
        </row>
        <row r="112">
          <cell r="A112">
            <v>0</v>
          </cell>
          <cell r="B112">
            <v>0</v>
          </cell>
          <cell r="C112">
            <v>0</v>
          </cell>
          <cell r="D112">
            <v>0</v>
          </cell>
          <cell r="E112">
            <v>0</v>
          </cell>
        </row>
        <row r="113">
          <cell r="A113" t="str">
            <v>INSTALACION DE GAS</v>
          </cell>
          <cell r="B113">
            <v>0</v>
          </cell>
          <cell r="C113">
            <v>0</v>
          </cell>
          <cell r="D113">
            <v>0</v>
          </cell>
          <cell r="E113">
            <v>0</v>
          </cell>
        </row>
        <row r="114">
          <cell r="A114" t="str">
            <v xml:space="preserve">Instalación de gas - Cañeria </v>
          </cell>
          <cell r="B114" t="str">
            <v>gl</v>
          </cell>
          <cell r="C114">
            <v>7849.773333595439</v>
          </cell>
          <cell r="D114" t="str">
            <v>INDEC-CM - 41277-31</v>
          </cell>
          <cell r="E114" t="str">
            <v>Caño de hierro negro con revestimiento epoxi</v>
          </cell>
        </row>
        <row r="115">
          <cell r="A115" t="str">
            <v>Cañería gas natural Ø 90 mm.</v>
          </cell>
          <cell r="B115" t="str">
            <v>m</v>
          </cell>
          <cell r="C115">
            <v>160.64660247012</v>
          </cell>
          <cell r="D115" t="str">
            <v>INDEC-CM - 41277-31</v>
          </cell>
          <cell r="E115" t="str">
            <v>Caño de hierro negro con revestimiento epoxi</v>
          </cell>
        </row>
        <row r="116">
          <cell r="A116" t="str">
            <v>Cañería gas natural Ø 63 mm.</v>
          </cell>
          <cell r="B116" t="str">
            <v>m</v>
          </cell>
          <cell r="C116">
            <v>121.33112594148001</v>
          </cell>
          <cell r="D116" t="str">
            <v>INDEC-CM - 41277-31</v>
          </cell>
          <cell r="E116" t="str">
            <v>Caño de hierro negro con revestimiento epoxi</v>
          </cell>
        </row>
        <row r="117">
          <cell r="A117" t="str">
            <v>Cañería gas natural Ø 50 mm.</v>
          </cell>
          <cell r="B117" t="str">
            <v>m</v>
          </cell>
          <cell r="C117">
            <v>76.968717836400003</v>
          </cell>
          <cell r="D117" t="str">
            <v>INDEC-CM - 41277-31</v>
          </cell>
          <cell r="E117" t="str">
            <v>Caño de hierro negro con revestimiento epoxi</v>
          </cell>
        </row>
        <row r="118">
          <cell r="A118" t="str">
            <v>Accesorios para cañería gas Ø 90 mm.</v>
          </cell>
          <cell r="B118" t="str">
            <v>gl</v>
          </cell>
          <cell r="C118">
            <v>16.06827380184</v>
          </cell>
          <cell r="D118" t="str">
            <v>INDEC-CM - 41277-31</v>
          </cell>
          <cell r="E118" t="str">
            <v>Caño de hierro negro con revestimiento epoxi</v>
          </cell>
        </row>
        <row r="119">
          <cell r="A119" t="str">
            <v>Accesorios para cañería gas Ø 63 mm.</v>
          </cell>
          <cell r="B119" t="str">
            <v>gl</v>
          </cell>
          <cell r="C119">
            <v>12.129499039320001</v>
          </cell>
          <cell r="D119" t="str">
            <v>INDEC-CM - 41277-31</v>
          </cell>
          <cell r="E119" t="str">
            <v>Caño de hierro negro con revestimiento epoxi</v>
          </cell>
        </row>
        <row r="120">
          <cell r="A120" t="str">
            <v>Accesorios para cañería gas Ø 50 mm.</v>
          </cell>
          <cell r="B120" t="str">
            <v>gl</v>
          </cell>
          <cell r="C120">
            <v>7.6968717836399998</v>
          </cell>
          <cell r="D120" t="str">
            <v>INDEC-CM - 41277-31</v>
          </cell>
          <cell r="E120" t="str">
            <v>Caño de hierro negro con revestimiento epoxi</v>
          </cell>
        </row>
        <row r="121">
          <cell r="A121" t="str">
            <v>Herramientas menores para red de gas</v>
          </cell>
          <cell r="B121" t="str">
            <v>gl</v>
          </cell>
          <cell r="C121">
            <v>14660.914648161601</v>
          </cell>
          <cell r="D121" t="str">
            <v>INDEC-PB - 42921-2</v>
          </cell>
          <cell r="E121" t="str">
            <v xml:space="preserve">Herramientas de mano                                                   </v>
          </cell>
        </row>
        <row r="122">
          <cell r="A122" t="str">
            <v>Instalación de gas - Artefactos</v>
          </cell>
          <cell r="B122" t="str">
            <v>gl</v>
          </cell>
          <cell r="C122">
            <v>5618.0900525536808</v>
          </cell>
          <cell r="D122" t="str">
            <v>INDEC-CM - 44821-21</v>
          </cell>
          <cell r="E122" t="str">
            <v>Cocina a gas</v>
          </cell>
        </row>
        <row r="123">
          <cell r="A123" t="str">
            <v>Gabinete para tubo de gas envasado</v>
          </cell>
          <cell r="B123" t="str">
            <v>gl</v>
          </cell>
          <cell r="C123">
            <v>8459.4884397238802</v>
          </cell>
          <cell r="D123" t="str">
            <v>INDEC-CM - 37550-21</v>
          </cell>
          <cell r="E123" t="str">
            <v>Gabinete para medidor de gas</v>
          </cell>
        </row>
        <row r="124">
          <cell r="A124" t="str">
            <v>Gabinete para medidor de gas pintado CH18</v>
          </cell>
          <cell r="B124" t="str">
            <v>gl</v>
          </cell>
          <cell r="C124">
            <v>4655.8847181366</v>
          </cell>
          <cell r="D124" t="str">
            <v>INDEC-CM - 37550-21</v>
          </cell>
          <cell r="E124" t="str">
            <v>Gabinete para medidor de gas</v>
          </cell>
        </row>
        <row r="125">
          <cell r="A125" t="str">
            <v>Base de H p/gabinete</v>
          </cell>
          <cell r="B125" t="str">
            <v>gl</v>
          </cell>
          <cell r="C125">
            <v>2503.8321403211999</v>
          </cell>
          <cell r="D125" t="str">
            <v>INDEC-PB - 37510-1</v>
          </cell>
          <cell r="E125" t="str">
            <v xml:space="preserve">Hormigón                                                               </v>
          </cell>
        </row>
        <row r="126">
          <cell r="A126" t="str">
            <v>Materiales varios (red gas natural)</v>
          </cell>
          <cell r="B126" t="str">
            <v>gl</v>
          </cell>
          <cell r="C126">
            <v>2988.36166202496</v>
          </cell>
          <cell r="D126" t="str">
            <v>IIEE-SJ - 2</v>
          </cell>
          <cell r="E126" t="str">
            <v>Materiales</v>
          </cell>
        </row>
        <row r="127">
          <cell r="A127" t="str">
            <v>Regulador 6 m3 c/Flex 4Bar</v>
          </cell>
          <cell r="B127" t="str">
            <v>u</v>
          </cell>
          <cell r="C127">
            <v>424.95404777279998</v>
          </cell>
          <cell r="D127" t="str">
            <v>IIEE-SJ - 2</v>
          </cell>
          <cell r="E127" t="str">
            <v>Materiales</v>
          </cell>
        </row>
        <row r="128">
          <cell r="A128" t="str">
            <v>Regulador 25 m3/HS c/Flex</v>
          </cell>
          <cell r="B128" t="str">
            <v>u</v>
          </cell>
          <cell r="C128">
            <v>2618.622732024</v>
          </cell>
          <cell r="D128" t="str">
            <v>IIEE-SJ - 2</v>
          </cell>
          <cell r="E128" t="str">
            <v>Materiales</v>
          </cell>
        </row>
        <row r="129">
          <cell r="A129" t="str">
            <v>Pilar 1/1/4" x 3/4" Dielectrico</v>
          </cell>
          <cell r="B129" t="str">
            <v>u</v>
          </cell>
          <cell r="C129">
            <v>118.16324287559999</v>
          </cell>
          <cell r="D129" t="str">
            <v>IIEE-SJ - 2</v>
          </cell>
          <cell r="E129" t="str">
            <v>Materiales</v>
          </cell>
        </row>
        <row r="130">
          <cell r="A130" t="str">
            <v>Pilar 1/1/2" x 1" Dielectrico</v>
          </cell>
          <cell r="B130" t="str">
            <v>u</v>
          </cell>
          <cell r="C130">
            <v>118.16324287559999</v>
          </cell>
          <cell r="D130" t="str">
            <v>IIEE-SJ - 2</v>
          </cell>
          <cell r="E130" t="str">
            <v>Materiales</v>
          </cell>
        </row>
        <row r="131">
          <cell r="A131" t="str">
            <v>Unión doble 3/4"</v>
          </cell>
          <cell r="B131" t="str">
            <v>u</v>
          </cell>
          <cell r="C131">
            <v>104.22696642227999</v>
          </cell>
          <cell r="D131" t="str">
            <v>IIEE-SJ - 2</v>
          </cell>
          <cell r="E131" t="str">
            <v>Materiales</v>
          </cell>
        </row>
        <row r="132">
          <cell r="A132" t="str">
            <v>Unión doble 1 1/2"</v>
          </cell>
          <cell r="B132" t="str">
            <v>u</v>
          </cell>
          <cell r="C132">
            <v>277.03920348000003</v>
          </cell>
          <cell r="D132" t="str">
            <v>IIEE-SJ - 2</v>
          </cell>
          <cell r="E132" t="str">
            <v>Materiales</v>
          </cell>
        </row>
        <row r="133">
          <cell r="A133" t="str">
            <v>Codo Epoxi 90º 3/4"</v>
          </cell>
          <cell r="B133" t="str">
            <v>u</v>
          </cell>
          <cell r="C133">
            <v>40.483859256359999</v>
          </cell>
          <cell r="D133" t="str">
            <v>IIEE-SJ - 2</v>
          </cell>
          <cell r="E133" t="str">
            <v>Materiales</v>
          </cell>
        </row>
        <row r="134">
          <cell r="A134" t="str">
            <v>Codo Epoxi 90º 1"</v>
          </cell>
          <cell r="B134" t="str">
            <v>u</v>
          </cell>
          <cell r="C134">
            <v>75.884651388000009</v>
          </cell>
          <cell r="D134" t="str">
            <v>IIEE-SJ - 2</v>
          </cell>
          <cell r="E134" t="str">
            <v>Materiales</v>
          </cell>
        </row>
        <row r="135">
          <cell r="A135" t="str">
            <v>Codo Epoxi 90º 1 1/2"</v>
          </cell>
          <cell r="B135" t="str">
            <v>u</v>
          </cell>
          <cell r="C135">
            <v>193.92744243599998</v>
          </cell>
          <cell r="D135" t="str">
            <v>IIEE-SJ - 2</v>
          </cell>
          <cell r="E135" t="str">
            <v>Materiales</v>
          </cell>
        </row>
        <row r="136">
          <cell r="A136" t="str">
            <v>Tee Epoxi 90º 1"</v>
          </cell>
          <cell r="B136" t="str">
            <v>u</v>
          </cell>
          <cell r="C136">
            <v>98.770498631999999</v>
          </cell>
          <cell r="D136" t="str">
            <v>IIEE-SJ - 2</v>
          </cell>
          <cell r="E136" t="str">
            <v>Materiales</v>
          </cell>
        </row>
        <row r="137">
          <cell r="A137" t="str">
            <v>Tee Epoxi 90º 1 1/2"</v>
          </cell>
          <cell r="B137" t="str">
            <v>u</v>
          </cell>
          <cell r="C137">
            <v>193.92744243599998</v>
          </cell>
          <cell r="D137" t="str">
            <v>IIEE-SJ - 2</v>
          </cell>
          <cell r="E137" t="str">
            <v>Materiales</v>
          </cell>
        </row>
        <row r="138">
          <cell r="A138" t="str">
            <v>Niple Epoxi 1" x 15 cm</v>
          </cell>
          <cell r="B138" t="str">
            <v>u</v>
          </cell>
          <cell r="C138">
            <v>40.953621384000002</v>
          </cell>
          <cell r="D138" t="str">
            <v>IIEE-SJ - 2</v>
          </cell>
          <cell r="E138" t="str">
            <v>Materiales</v>
          </cell>
        </row>
        <row r="139">
          <cell r="A139" t="str">
            <v>Niple Epoxi 3/4" x 15 cm</v>
          </cell>
          <cell r="B139" t="str">
            <v>u</v>
          </cell>
          <cell r="C139">
            <v>28.101411379079998</v>
          </cell>
          <cell r="D139" t="str">
            <v>IIEE-SJ - 2</v>
          </cell>
          <cell r="E139" t="str">
            <v>Materiales</v>
          </cell>
        </row>
        <row r="140">
          <cell r="A140" t="str">
            <v>Angulo "L" 38 mm</v>
          </cell>
          <cell r="B140" t="str">
            <v>u</v>
          </cell>
          <cell r="C140">
            <v>10.539534915000003</v>
          </cell>
          <cell r="D140" t="str">
            <v>IIEE-SJ - 2</v>
          </cell>
          <cell r="E140" t="str">
            <v>Materiales</v>
          </cell>
        </row>
        <row r="141">
          <cell r="A141" t="str">
            <v>Taco Nylon 8mm</v>
          </cell>
          <cell r="B141" t="str">
            <v>u</v>
          </cell>
          <cell r="C141">
            <v>0.67453023456000005</v>
          </cell>
          <cell r="D141" t="str">
            <v>IIEE-SJ - 2</v>
          </cell>
          <cell r="E141" t="str">
            <v>Materiales</v>
          </cell>
        </row>
        <row r="142">
          <cell r="A142" t="str">
            <v>Tornillo r/madera 20x30mm</v>
          </cell>
          <cell r="B142" t="str">
            <v>u</v>
          </cell>
          <cell r="C142">
            <v>0.87929834148000008</v>
          </cell>
          <cell r="D142" t="str">
            <v>IIEE-SJ - 2</v>
          </cell>
          <cell r="E142" t="str">
            <v>Materiales</v>
          </cell>
        </row>
        <row r="143">
          <cell r="A143" t="str">
            <v>Caño epoxi  Ǿ 1"</v>
          </cell>
          <cell r="B143" t="str">
            <v>m</v>
          </cell>
          <cell r="C143">
            <v>125.88420502476002</v>
          </cell>
          <cell r="D143" t="str">
            <v>IIEE-SJ - 2</v>
          </cell>
          <cell r="E143" t="str">
            <v>Materiales</v>
          </cell>
        </row>
        <row r="144">
          <cell r="A144" t="str">
            <v>Caño epoxi  Ǿ 1 1/2"</v>
          </cell>
          <cell r="B144" t="str">
            <v>m</v>
          </cell>
          <cell r="C144">
            <v>284.26631313600006</v>
          </cell>
          <cell r="D144" t="str">
            <v>IIEE-SJ - 2</v>
          </cell>
          <cell r="E144" t="str">
            <v>Materiales</v>
          </cell>
        </row>
        <row r="145">
          <cell r="A145" t="str">
            <v>Válvula servicio 3/4"</v>
          </cell>
          <cell r="B145" t="str">
            <v>m</v>
          </cell>
          <cell r="C145">
            <v>851.59442113199998</v>
          </cell>
          <cell r="D145" t="str">
            <v>IIEE-SJ - 2</v>
          </cell>
          <cell r="E145" t="str">
            <v>Materiales</v>
          </cell>
        </row>
        <row r="146">
          <cell r="A146" t="str">
            <v>Válvula servicio 1"</v>
          </cell>
          <cell r="B146" t="str">
            <v>u</v>
          </cell>
          <cell r="C146">
            <v>757.64199560400004</v>
          </cell>
          <cell r="D146" t="str">
            <v>IIEE-SJ - 2</v>
          </cell>
          <cell r="E146" t="str">
            <v>Materiales</v>
          </cell>
        </row>
        <row r="147">
          <cell r="A147" t="str">
            <v>Válvula servicio 1 1/2"</v>
          </cell>
          <cell r="B147" t="str">
            <v>u</v>
          </cell>
          <cell r="C147">
            <v>1853.753626764</v>
          </cell>
          <cell r="D147" t="str">
            <v>IIEE-SJ - 2</v>
          </cell>
          <cell r="E147" t="str">
            <v>Materiales</v>
          </cell>
        </row>
        <row r="148">
          <cell r="A148" t="str">
            <v>Provisión, acarreo y colo. materiales p/conex domiciliarias de Gas Natural</v>
          </cell>
          <cell r="B148" t="str">
            <v>u</v>
          </cell>
          <cell r="C148">
            <v>6882.7137905260806</v>
          </cell>
          <cell r="D148" t="str">
            <v>INDEC-CM - 37550-21</v>
          </cell>
          <cell r="E148" t="str">
            <v>Gabinete para medidor de gas</v>
          </cell>
        </row>
        <row r="149">
          <cell r="A149">
            <v>0</v>
          </cell>
          <cell r="B149">
            <v>0</v>
          </cell>
          <cell r="C149">
            <v>0</v>
          </cell>
          <cell r="D149">
            <v>0</v>
          </cell>
          <cell r="E149">
            <v>0</v>
          </cell>
        </row>
        <row r="150">
          <cell r="A150" t="str">
            <v>RED AGUA POTABLE</v>
          </cell>
          <cell r="B150">
            <v>0</v>
          </cell>
          <cell r="C150">
            <v>0</v>
          </cell>
          <cell r="D150">
            <v>0</v>
          </cell>
          <cell r="E150">
            <v>0</v>
          </cell>
        </row>
        <row r="151">
          <cell r="A151" t="str">
            <v>Cañería de PVC K 10 ø 110 mm</v>
          </cell>
          <cell r="B151" t="str">
            <v>m</v>
          </cell>
          <cell r="C151">
            <v>178.40120185836003</v>
          </cell>
          <cell r="D151" t="str">
            <v>INDEC-PB - 36320-1</v>
          </cell>
          <cell r="E151" t="str">
            <v xml:space="preserve">Caños y tubos de PVC                                                   </v>
          </cell>
        </row>
        <row r="152">
          <cell r="A152" t="str">
            <v>Cañería de PVC K 10 ø 160 mm</v>
          </cell>
          <cell r="B152" t="str">
            <v>m</v>
          </cell>
          <cell r="C152">
            <v>559.31806146060001</v>
          </cell>
          <cell r="D152" t="str">
            <v>INDEC-PB - 36320-1</v>
          </cell>
          <cell r="E152" t="str">
            <v xml:space="preserve">Caños y tubos de PVC                                                   </v>
          </cell>
        </row>
        <row r="153">
          <cell r="A153" t="str">
            <v>Cañería de PVC K 10 ø 200 mm</v>
          </cell>
          <cell r="B153" t="str">
            <v>m</v>
          </cell>
          <cell r="C153">
            <v>866.3015892819601</v>
          </cell>
          <cell r="D153" t="str">
            <v>INDEC-PB - 36320-1</v>
          </cell>
          <cell r="E153" t="str">
            <v xml:space="preserve">Caños y tubos de PVC                                                   </v>
          </cell>
        </row>
        <row r="154">
          <cell r="A154" t="str">
            <v>Accesorios para Red Agua Potable Ø 110 mm.</v>
          </cell>
          <cell r="B154" t="str">
            <v>gl</v>
          </cell>
          <cell r="C154">
            <v>17.838915667560002</v>
          </cell>
          <cell r="D154" t="str">
            <v>INDEC-PB - 36320-1</v>
          </cell>
          <cell r="E154" t="str">
            <v xml:space="preserve">Caños y tubos de PVC                                                   </v>
          </cell>
        </row>
        <row r="155">
          <cell r="A155" t="str">
            <v>Accesorios para Red Agua Potable Ø 160 mm.</v>
          </cell>
          <cell r="B155" t="str">
            <v>gl</v>
          </cell>
          <cell r="C155">
            <v>55.937828737439993</v>
          </cell>
          <cell r="D155" t="str">
            <v>INDEC-PB - 36320-1</v>
          </cell>
          <cell r="E155" t="str">
            <v xml:space="preserve">Caños y tubos de PVC                                                   </v>
          </cell>
        </row>
        <row r="156">
          <cell r="A156" t="str">
            <v>Accesorios para Red Agua Potable Ø 200 mm.</v>
          </cell>
          <cell r="B156" t="str">
            <v>gl</v>
          </cell>
          <cell r="C156">
            <v>86.628954409920013</v>
          </cell>
          <cell r="D156" t="str">
            <v>INDEC-PB - 36320-1</v>
          </cell>
          <cell r="E156" t="str">
            <v xml:space="preserve">Caños y tubos de PVC                                                   </v>
          </cell>
        </row>
        <row r="157">
          <cell r="A157" t="str">
            <v>Cañería de PVC K 10 ø 75 mm</v>
          </cell>
          <cell r="B157" t="str">
            <v>m</v>
          </cell>
          <cell r="C157">
            <v>107.68393387440001</v>
          </cell>
          <cell r="D157" t="str">
            <v>INDEC-PB - 36320-1</v>
          </cell>
          <cell r="E157" t="str">
            <v xml:space="preserve">Caños y tubos de PVC                                                   </v>
          </cell>
        </row>
        <row r="158">
          <cell r="A158" t="str">
            <v>Material Granular Clasificado</v>
          </cell>
          <cell r="B158" t="str">
            <v>m3</v>
          </cell>
          <cell r="C158">
            <v>331.07389334136002</v>
          </cell>
          <cell r="D158" t="str">
            <v>IIEE-SJ - 203001</v>
          </cell>
          <cell r="E158" t="str">
            <v>Arena clasificada lavada</v>
          </cell>
        </row>
        <row r="159">
          <cell r="A159" t="str">
            <v>Material Granular Clasificado para PE</v>
          </cell>
          <cell r="B159" t="str">
            <v>m3</v>
          </cell>
          <cell r="C159">
            <v>340.27641297000002</v>
          </cell>
          <cell r="D159" t="str">
            <v>IIEE-SJ - 203002</v>
          </cell>
          <cell r="E159" t="str">
            <v>Canto rodado clasificado</v>
          </cell>
        </row>
        <row r="160">
          <cell r="A160" t="str">
            <v>Material de Exc Zarandeado</v>
          </cell>
          <cell r="B160" t="str">
            <v>m3</v>
          </cell>
          <cell r="C160">
            <v>262.89815891976002</v>
          </cell>
          <cell r="D160" t="str">
            <v>IIEE-SJ - 203001</v>
          </cell>
          <cell r="E160" t="str">
            <v>Arena clasificada lavada</v>
          </cell>
        </row>
        <row r="161">
          <cell r="A161" t="str">
            <v>Herramientas menores para red de agua potable</v>
          </cell>
          <cell r="B161" t="str">
            <v>gl</v>
          </cell>
          <cell r="C161">
            <v>14660.914648161601</v>
          </cell>
          <cell r="D161" t="str">
            <v>INDEC-PB - 42921-2</v>
          </cell>
          <cell r="E161" t="str">
            <v xml:space="preserve">Herramientas de mano                                                   </v>
          </cell>
        </row>
        <row r="162">
          <cell r="A162" t="str">
            <v>Valv. Escl. HªFª doble brida 150 mm</v>
          </cell>
          <cell r="B162" t="str">
            <v>u</v>
          </cell>
          <cell r="C162">
            <v>14298.703957385642</v>
          </cell>
          <cell r="D162" t="str">
            <v>INDEC-CM - 43923-21</v>
          </cell>
          <cell r="E162" t="str">
            <v>Hidrante completo, con manguera y gabinete</v>
          </cell>
        </row>
        <row r="163">
          <cell r="A163" t="str">
            <v>Valv. Escl. HªFª doble brida 75 mm</v>
          </cell>
          <cell r="B163" t="str">
            <v>u</v>
          </cell>
          <cell r="C163">
            <v>7946.1829764064796</v>
          </cell>
          <cell r="D163" t="str">
            <v>INDEC-CM - 43923-21</v>
          </cell>
          <cell r="E163" t="str">
            <v>Hidrante completo, con manguera y gabinete</v>
          </cell>
        </row>
        <row r="164">
          <cell r="A164" t="str">
            <v>Valv. Escl. HªFª doble brida 100 mm</v>
          </cell>
          <cell r="B164" t="str">
            <v>u</v>
          </cell>
          <cell r="C164">
            <v>8517.9678020236806</v>
          </cell>
          <cell r="D164" t="str">
            <v>INDEC-CM - 43923-21</v>
          </cell>
          <cell r="E164" t="str">
            <v>Hidrante completo, con manguera y gabinete</v>
          </cell>
        </row>
        <row r="165">
          <cell r="A165" t="str">
            <v>Valv. Escl. HªFª doble brida 200 mm</v>
          </cell>
          <cell r="B165" t="str">
            <v>u</v>
          </cell>
          <cell r="C165">
            <v>21385.896770445477</v>
          </cell>
          <cell r="D165" t="str">
            <v>INDEC-CM - 43923-21</v>
          </cell>
          <cell r="E165" t="str">
            <v>Hidrante completo, con manguera y gabinete</v>
          </cell>
        </row>
        <row r="166">
          <cell r="A166" t="str">
            <v>Valv. Escl. HªFª doble brida 250 mm</v>
          </cell>
          <cell r="B166" t="str">
            <v>u</v>
          </cell>
          <cell r="C166">
            <v>33604.831291758477</v>
          </cell>
          <cell r="D166" t="str">
            <v>INDEC-CM - 43923-21</v>
          </cell>
          <cell r="E166" t="str">
            <v>Hidrante completo, con manguera y gabinete</v>
          </cell>
        </row>
        <row r="167">
          <cell r="A167" t="str">
            <v>Piezas Esp Nudo p/válv. esclusa 75 mm</v>
          </cell>
          <cell r="B167" t="str">
            <v>gl.</v>
          </cell>
          <cell r="C167">
            <v>794.62070667720002</v>
          </cell>
          <cell r="D167" t="str">
            <v>INDEC-CM - 43923-21</v>
          </cell>
          <cell r="E167" t="str">
            <v>Hidrante completo, con manguera y gabinete</v>
          </cell>
        </row>
        <row r="168">
          <cell r="A168" t="str">
            <v>Piezas Esp Nudo p/válv. esclusa 100 mm</v>
          </cell>
          <cell r="B168" t="str">
            <v>gl.</v>
          </cell>
          <cell r="C168">
            <v>851.79918923892001</v>
          </cell>
          <cell r="D168" t="str">
            <v>INDEC-CM - 43923-21</v>
          </cell>
          <cell r="E168" t="str">
            <v>Hidrante completo, con manguera y gabinete</v>
          </cell>
        </row>
        <row r="169">
          <cell r="A169" t="str">
            <v>Piezas Esp Nudo p/válv. esclusa 150 mm</v>
          </cell>
          <cell r="B169" t="str">
            <v>gl.</v>
          </cell>
          <cell r="C169">
            <v>1430.8472600604002</v>
          </cell>
          <cell r="D169" t="str">
            <v>INDEC-CM - 43923-21</v>
          </cell>
          <cell r="E169" t="str">
            <v>Hidrante completo, con manguera y gabinete</v>
          </cell>
        </row>
        <row r="170">
          <cell r="A170" t="str">
            <v>Piezas Esp Nudo p/válv. esclusa 200 mm</v>
          </cell>
          <cell r="B170" t="str">
            <v>gl.</v>
          </cell>
          <cell r="C170">
            <v>2138.5860634897203</v>
          </cell>
          <cell r="D170" t="str">
            <v>INDEC-CM - 43923-21</v>
          </cell>
          <cell r="E170" t="str">
            <v>Hidrante completo, con manguera y gabinete</v>
          </cell>
        </row>
        <row r="171">
          <cell r="A171" t="str">
            <v>Piezas Esp Nudo p/válv. esclusa 250 mm</v>
          </cell>
          <cell r="B171" t="str">
            <v>gl.</v>
          </cell>
          <cell r="C171">
            <v>3360.4855382124001</v>
          </cell>
          <cell r="D171" t="str">
            <v>INDEC-CM - 43923-21</v>
          </cell>
          <cell r="E171" t="str">
            <v>Hidrante completo, con manguera y gabinete</v>
          </cell>
        </row>
        <row r="172">
          <cell r="A172" t="str">
            <v>Cámara Mapostería p/válv. esclusa</v>
          </cell>
          <cell r="B172" t="str">
            <v>gl.</v>
          </cell>
          <cell r="C172">
            <v>1611.2600074396803</v>
          </cell>
          <cell r="D172" t="str">
            <v>INDEC-CM - 37350-21</v>
          </cell>
          <cell r="E172" t="str">
            <v>Ladrillo común</v>
          </cell>
        </row>
        <row r="173">
          <cell r="A173" t="str">
            <v>Caja de HªFª Forma Brasero</v>
          </cell>
          <cell r="B173" t="str">
            <v>u</v>
          </cell>
          <cell r="C173">
            <v>623.69956331280002</v>
          </cell>
          <cell r="D173" t="str">
            <v>INDEC-CM - 43923-21</v>
          </cell>
          <cell r="E173" t="str">
            <v>Hidrante completo, con manguera y gabinete</v>
          </cell>
        </row>
        <row r="174">
          <cell r="A174" t="str">
            <v>Hidrante 4 piezas</v>
          </cell>
          <cell r="B174" t="str">
            <v>u</v>
          </cell>
          <cell r="C174">
            <v>11999.832646908601</v>
          </cell>
          <cell r="D174" t="str">
            <v>INDEC-CM - 43923-21</v>
          </cell>
          <cell r="E174" t="str">
            <v>Hidrante completo, con manguera y gabinete</v>
          </cell>
        </row>
        <row r="175">
          <cell r="A175" t="str">
            <v>Accesorios Hidrante</v>
          </cell>
          <cell r="B175" t="str">
            <v>gl.</v>
          </cell>
          <cell r="C175">
            <v>1199.98928728224</v>
          </cell>
          <cell r="D175" t="str">
            <v>INDEC-CM - 43923-21</v>
          </cell>
          <cell r="E175" t="str">
            <v>Hidrante completo, con manguera y gabinete</v>
          </cell>
        </row>
        <row r="176">
          <cell r="A176" t="str">
            <v>Kid domiciliario Agua  Diam. 20 mm</v>
          </cell>
          <cell r="B176" t="str">
            <v>u</v>
          </cell>
          <cell r="C176">
            <v>331.03775779307995</v>
          </cell>
          <cell r="D176" t="str">
            <v>INDEC-PB - 36320-3</v>
          </cell>
          <cell r="E176" t="str">
            <v xml:space="preserve">Caños y tubos de polietileno                                           </v>
          </cell>
        </row>
        <row r="177">
          <cell r="A177" t="str">
            <v>Ferula</v>
          </cell>
          <cell r="B177" t="str">
            <v>gl.</v>
          </cell>
          <cell r="C177">
            <v>213.76585844171998</v>
          </cell>
          <cell r="D177" t="str">
            <v>INDEC-PB - 36320-3</v>
          </cell>
          <cell r="E177" t="str">
            <v xml:space="preserve">Caños y tubos de polietileno                                           </v>
          </cell>
        </row>
        <row r="178">
          <cell r="A178" t="str">
            <v>Abrazaderas</v>
          </cell>
          <cell r="B178" t="str">
            <v>u</v>
          </cell>
          <cell r="C178">
            <v>105.41943951552</v>
          </cell>
          <cell r="D178" t="str">
            <v>INDEC-PB - 42921-4</v>
          </cell>
          <cell r="E178" t="str">
            <v xml:space="preserve">Abrazaderas                                                            </v>
          </cell>
        </row>
        <row r="179">
          <cell r="A179" t="str">
            <v>Caño PEAD N10 Diam 20 mm</v>
          </cell>
          <cell r="B179" t="str">
            <v>m</v>
          </cell>
          <cell r="C179">
            <v>21.235657205879999</v>
          </cell>
          <cell r="D179" t="str">
            <v>INDEC-PB - 36320-3</v>
          </cell>
          <cell r="E179" t="str">
            <v xml:space="preserve">Caños y tubos de polietileno                                           </v>
          </cell>
        </row>
        <row r="180">
          <cell r="A180" t="str">
            <v>Nicho P/Medidor</v>
          </cell>
          <cell r="B180" t="str">
            <v>u</v>
          </cell>
          <cell r="C180">
            <v>961.80784338600006</v>
          </cell>
          <cell r="D180" t="str">
            <v>INDEC-PB - 36320-3</v>
          </cell>
          <cell r="E180" t="str">
            <v xml:space="preserve">Caños y tubos de polietileno                                           </v>
          </cell>
        </row>
        <row r="181">
          <cell r="A181" t="str">
            <v>Materiales varios p/válv. esclusa 75 mm</v>
          </cell>
          <cell r="B181" t="str">
            <v>gl.</v>
          </cell>
          <cell r="C181">
            <v>548.79057172836008</v>
          </cell>
          <cell r="D181" t="str">
            <v>INDEC-PB - 36320-3</v>
          </cell>
          <cell r="E181" t="str">
            <v xml:space="preserve">Caños y tubos de polietileno                                           </v>
          </cell>
        </row>
        <row r="182">
          <cell r="A182" t="str">
            <v>Materiales varios p/válv. esclusa 100 mm</v>
          </cell>
          <cell r="B182" t="str">
            <v>gl.</v>
          </cell>
          <cell r="C182">
            <v>580.24054391471998</v>
          </cell>
          <cell r="D182" t="str">
            <v>INDEC-PB - 36320-3</v>
          </cell>
          <cell r="E182" t="str">
            <v xml:space="preserve">Caños y tubos de polietileno                                           </v>
          </cell>
        </row>
        <row r="183">
          <cell r="A183" t="str">
            <v>Materiales varios p/válv. esclusa 150 mm</v>
          </cell>
          <cell r="B183" t="str">
            <v>gl.</v>
          </cell>
          <cell r="C183">
            <v>942.11396957339991</v>
          </cell>
          <cell r="D183" t="str">
            <v>INDEC-PB - 36320-3</v>
          </cell>
          <cell r="E183" t="str">
            <v xml:space="preserve">Caños y tubos de polietileno                                           </v>
          </cell>
        </row>
        <row r="184">
          <cell r="A184" t="str">
            <v>Materiales varios p/válv. Esclusa 200 mm</v>
          </cell>
          <cell r="B184" t="str">
            <v>gl.</v>
          </cell>
          <cell r="C184">
            <v>1287.9673021612798</v>
          </cell>
          <cell r="D184" t="str">
            <v>INDEC-PB - 36320-3</v>
          </cell>
          <cell r="E184" t="str">
            <v xml:space="preserve">Caños y tubos de polietileno                                           </v>
          </cell>
        </row>
        <row r="185">
          <cell r="A185" t="str">
            <v>Materiales varios p/hidrantes</v>
          </cell>
          <cell r="B185" t="str">
            <v>gl.</v>
          </cell>
          <cell r="C185">
            <v>1314.3944331367202</v>
          </cell>
          <cell r="D185" t="str">
            <v>INDEC-PB - 36320-3</v>
          </cell>
          <cell r="E185" t="str">
            <v xml:space="preserve">Caños y tubos de polietileno                                           </v>
          </cell>
        </row>
        <row r="186">
          <cell r="A186" t="str">
            <v>Materiales varios p/conexiones domiciliarias</v>
          </cell>
          <cell r="B186" t="str">
            <v>gl.</v>
          </cell>
          <cell r="C186">
            <v>1771.3043507718</v>
          </cell>
          <cell r="D186" t="str">
            <v>INDEC-PB - 36320-3</v>
          </cell>
          <cell r="E186" t="str">
            <v xml:space="preserve">Caños y tubos de polietileno                                           </v>
          </cell>
        </row>
        <row r="187">
          <cell r="A187" t="str">
            <v>Accesorios para Red Agua Potable Ø 75 mm.</v>
          </cell>
          <cell r="B187" t="str">
            <v>gl.</v>
          </cell>
          <cell r="C187">
            <v>14.5</v>
          </cell>
          <cell r="D187" t="str">
            <v>INDEC-PB - 36320-1</v>
          </cell>
          <cell r="E187" t="str">
            <v xml:space="preserve">Caños y tubos de PVC                                                   </v>
          </cell>
        </row>
        <row r="188">
          <cell r="A188">
            <v>0</v>
          </cell>
          <cell r="C188">
            <v>0</v>
          </cell>
          <cell r="D188">
            <v>0</v>
          </cell>
          <cell r="E188">
            <v>0</v>
          </cell>
        </row>
        <row r="189">
          <cell r="A189" t="str">
            <v>RED CLOACA</v>
          </cell>
          <cell r="B189">
            <v>0</v>
          </cell>
          <cell r="C189">
            <v>0</v>
          </cell>
          <cell r="D189">
            <v>0</v>
          </cell>
          <cell r="E189">
            <v>0</v>
          </cell>
        </row>
        <row r="190">
          <cell r="A190" t="str">
            <v>Cañería de PVC CP  ø 160 mm</v>
          </cell>
          <cell r="B190" t="str">
            <v>m</v>
          </cell>
          <cell r="C190">
            <v>244.90265587631998</v>
          </cell>
          <cell r="D190" t="str">
            <v>INDEC-PB - 36320-1</v>
          </cell>
          <cell r="E190" t="str">
            <v xml:space="preserve">Caños y tubos de PVC                                                   </v>
          </cell>
        </row>
        <row r="191">
          <cell r="A191" t="str">
            <v>Cañería de PVC CP  ø 200 mm</v>
          </cell>
          <cell r="B191" t="str">
            <v>m</v>
          </cell>
          <cell r="C191">
            <v>381.98888086787997</v>
          </cell>
          <cell r="D191" t="str">
            <v>INDEC-PB - 36320-1</v>
          </cell>
          <cell r="E191" t="str">
            <v xml:space="preserve">Caños y tubos de PVC                                                   </v>
          </cell>
        </row>
        <row r="192">
          <cell r="A192" t="str">
            <v>Accesorios para Red Cloacas Ø 110 mm.</v>
          </cell>
          <cell r="B192" t="str">
            <v>gl</v>
          </cell>
          <cell r="C192">
            <v>17.838915667560002</v>
          </cell>
          <cell r="D192" t="str">
            <v>INDEC-PB - 36320-1</v>
          </cell>
          <cell r="E192" t="str">
            <v xml:space="preserve">Caños y tubos de PVC                                                   </v>
          </cell>
        </row>
        <row r="193">
          <cell r="A193" t="str">
            <v>Accesorios para Red Cloacas Ø 160 mm.</v>
          </cell>
          <cell r="B193" t="str">
            <v>gl</v>
          </cell>
          <cell r="C193">
            <v>24.487856551079997</v>
          </cell>
          <cell r="D193" t="str">
            <v>INDEC-PB - 36320-1</v>
          </cell>
          <cell r="E193" t="str">
            <v xml:space="preserve">Caños y tubos de PVC                                                   </v>
          </cell>
        </row>
        <row r="194">
          <cell r="A194" t="str">
            <v>Accesorios para Red Cloacas Ø 200 mm.</v>
          </cell>
          <cell r="B194" t="str">
            <v>gl</v>
          </cell>
          <cell r="C194">
            <v>38.195274531959996</v>
          </cell>
          <cell r="D194" t="str">
            <v>INDEC-PB - 36320-1</v>
          </cell>
          <cell r="E194" t="str">
            <v xml:space="preserve">Caños y tubos de PVC                                                   </v>
          </cell>
        </row>
        <row r="195">
          <cell r="A195" t="str">
            <v>Herramientas menores para red de cloacas</v>
          </cell>
          <cell r="B195" t="str">
            <v>gl</v>
          </cell>
          <cell r="C195">
            <v>14660.914648161601</v>
          </cell>
          <cell r="D195" t="str">
            <v>INDEC-PB - 42921-2</v>
          </cell>
          <cell r="E195" t="str">
            <v xml:space="preserve">Herramientas de mano                                                   </v>
          </cell>
        </row>
        <row r="196">
          <cell r="A196" t="str">
            <v>Boca Acceso Pozo Absorvente</v>
          </cell>
          <cell r="B196" t="str">
            <v>gl</v>
          </cell>
          <cell r="C196">
            <v>104.62445745335999</v>
          </cell>
          <cell r="D196" t="str">
            <v>INDEC-CM - 41543-21</v>
          </cell>
          <cell r="E196" t="str">
            <v xml:space="preserve">Boca de acceso de plomo </v>
          </cell>
        </row>
        <row r="197">
          <cell r="A197" t="str">
            <v>Hormigón elaborado H21</v>
          </cell>
          <cell r="B197" t="str">
            <v>m3</v>
          </cell>
          <cell r="C197">
            <v>3087.85487162256</v>
          </cell>
          <cell r="D197" t="str">
            <v>IIEE-SJ - 218</v>
          </cell>
          <cell r="E197" t="str">
            <v>Hormigón Elaborado</v>
          </cell>
        </row>
        <row r="198">
          <cell r="A198" t="str">
            <v>Marco y Tapa de Acero Dúctil</v>
          </cell>
          <cell r="B198" t="str">
            <v>u</v>
          </cell>
          <cell r="C198">
            <v>5918.9546275329603</v>
          </cell>
          <cell r="D198" t="str">
            <v>INDEC-CM - 37560-21</v>
          </cell>
          <cell r="E198" t="str">
            <v>Tapa de chapa para cámara de inspección</v>
          </cell>
        </row>
        <row r="199">
          <cell r="A199" t="str">
            <v>Encofrado metálico</v>
          </cell>
          <cell r="B199" t="str">
            <v>gl</v>
          </cell>
          <cell r="C199">
            <v>13984.457184360001</v>
          </cell>
          <cell r="D199" t="str">
            <v>INDEC-CM - 37560-21</v>
          </cell>
          <cell r="E199" t="str">
            <v>Tapa de chapa para cámara de inspección</v>
          </cell>
        </row>
        <row r="200">
          <cell r="A200" t="str">
            <v>Aditivos</v>
          </cell>
          <cell r="B200" t="str">
            <v>lts</v>
          </cell>
          <cell r="C200">
            <v>302.33408727600005</v>
          </cell>
          <cell r="D200" t="str">
            <v>INDEC-DCTO - Inciso e)</v>
          </cell>
          <cell r="E200" t="str">
            <v>Productos químicos</v>
          </cell>
        </row>
        <row r="201">
          <cell r="A201" t="str">
            <v>Caño de PVC RCP ø 110 mm</v>
          </cell>
          <cell r="B201" t="str">
            <v>m</v>
          </cell>
          <cell r="C201">
            <v>166.35601909836001</v>
          </cell>
          <cell r="D201" t="str">
            <v>INDEC-PB - 36320-1</v>
          </cell>
          <cell r="E201" t="str">
            <v xml:space="preserve">Caños y tubos de PVC                                                   </v>
          </cell>
        </row>
        <row r="202">
          <cell r="A202" t="str">
            <v>Ramal ø 160 mm - ø 110 mm</v>
          </cell>
          <cell r="B202" t="str">
            <v>u</v>
          </cell>
          <cell r="C202">
            <v>250.53980140800002</v>
          </cell>
          <cell r="D202" t="str">
            <v>INDEC-PB - 36320-1</v>
          </cell>
          <cell r="E202" t="str">
            <v xml:space="preserve">Caños y tubos de PVC                                                   </v>
          </cell>
        </row>
        <row r="203">
          <cell r="A203" t="str">
            <v>Curva a 45º PVC  ø 110 mm</v>
          </cell>
          <cell r="B203" t="str">
            <v>u</v>
          </cell>
          <cell r="C203">
            <v>129.96752198039999</v>
          </cell>
          <cell r="D203" t="str">
            <v>INDEC-PB - 36320-1</v>
          </cell>
          <cell r="E203" t="str">
            <v xml:space="preserve">Caños y tubos de PVC                                                   </v>
          </cell>
        </row>
        <row r="204">
          <cell r="A204" t="str">
            <v>Excavación relleno y compactación</v>
          </cell>
          <cell r="B204" t="str">
            <v>m3</v>
          </cell>
          <cell r="C204">
            <v>803.78709075756001</v>
          </cell>
          <cell r="D204" t="str">
            <v>INDEC-PB - 36320-1</v>
          </cell>
          <cell r="E204" t="str">
            <v xml:space="preserve">Caños y tubos de PVC                                                   </v>
          </cell>
        </row>
        <row r="205">
          <cell r="A205" t="str">
            <v>ESTACION DE BOMBEO ESTANDAR</v>
          </cell>
          <cell r="B205" t="str">
            <v>gl</v>
          </cell>
          <cell r="C205">
            <v>921254.12206963194</v>
          </cell>
          <cell r="D205" t="str">
            <v>INDEC-PB - 36320-1</v>
          </cell>
          <cell r="E205" t="str">
            <v xml:space="preserve">Caños y tubos de PVC                                                   </v>
          </cell>
        </row>
        <row r="206">
          <cell r="A206">
            <v>0</v>
          </cell>
          <cell r="B206">
            <v>0</v>
          </cell>
          <cell r="C206">
            <v>0</v>
          </cell>
          <cell r="D206">
            <v>0</v>
          </cell>
          <cell r="E206">
            <v>0</v>
          </cell>
        </row>
        <row r="207">
          <cell r="A207" t="str">
            <v>ALUMBRADO PUBLICO</v>
          </cell>
          <cell r="B207">
            <v>0</v>
          </cell>
          <cell r="C207">
            <v>0</v>
          </cell>
          <cell r="D207">
            <v>0</v>
          </cell>
          <cell r="E207">
            <v>0</v>
          </cell>
        </row>
        <row r="208">
          <cell r="A208" t="str">
            <v>Equipo de control</v>
          </cell>
          <cell r="B208" t="str">
            <v>u</v>
          </cell>
          <cell r="C208">
            <v>2409.4942689448803</v>
          </cell>
          <cell r="D208" t="str">
            <v>INDEC-PB - 46212-1</v>
          </cell>
          <cell r="E208" t="str">
            <v xml:space="preserve">Interruptores eléctricos                                               </v>
          </cell>
        </row>
        <row r="209">
          <cell r="A209" t="str">
            <v>Pilar p/ medidor monofásico</v>
          </cell>
          <cell r="B209" t="str">
            <v>u</v>
          </cell>
          <cell r="C209">
            <v>1502.2992841927201</v>
          </cell>
          <cell r="D209" t="str">
            <v>INDEC-PB - 46212-1</v>
          </cell>
          <cell r="E209" t="str">
            <v xml:space="preserve">Interruptores eléctricos                                               </v>
          </cell>
        </row>
        <row r="210">
          <cell r="A210" t="str">
            <v>Brazo tipo  EQCH CN 77</v>
          </cell>
          <cell r="B210" t="str">
            <v>u</v>
          </cell>
          <cell r="C210">
            <v>882.15304979411997</v>
          </cell>
          <cell r="D210" t="str">
            <v>INDEC-DCTO - Inciso g)</v>
          </cell>
          <cell r="E210" t="str">
            <v>Artefactos de iluminación y cableado</v>
          </cell>
        </row>
        <row r="211">
          <cell r="A211" t="str">
            <v>Aislador MN 17</v>
          </cell>
          <cell r="B211" t="str">
            <v>u</v>
          </cell>
          <cell r="C211">
            <v>66.682131759360004</v>
          </cell>
          <cell r="D211" t="str">
            <v>INDEC-PB - 46212-1</v>
          </cell>
          <cell r="E211" t="str">
            <v xml:space="preserve">Interruptores eléctricos                                               </v>
          </cell>
        </row>
        <row r="212">
          <cell r="A212" t="str">
            <v>Rack MN 482</v>
          </cell>
          <cell r="B212" t="str">
            <v>u</v>
          </cell>
          <cell r="C212">
            <v>67.886650035359992</v>
          </cell>
          <cell r="D212" t="str">
            <v>INDEC-PB - 46212-1</v>
          </cell>
          <cell r="E212" t="str">
            <v xml:space="preserve">Interruptores eléctricos                                               </v>
          </cell>
        </row>
        <row r="213">
          <cell r="A213" t="str">
            <v>Fusibles TN 13</v>
          </cell>
          <cell r="B213" t="str">
            <v>u</v>
          </cell>
          <cell r="C213">
            <v>26.403040609920001</v>
          </cell>
          <cell r="D213" t="str">
            <v>INDEC-PB - 46212-1</v>
          </cell>
          <cell r="E213" t="str">
            <v xml:space="preserve">Interruptores eléctricos                                               </v>
          </cell>
        </row>
        <row r="214">
          <cell r="A214" t="str">
            <v>Artef.tipo Meriza 66 p/ brazos, sin porta equipo, con lámparas de Na.150 W .</v>
          </cell>
          <cell r="B214" t="str">
            <v>u</v>
          </cell>
          <cell r="C214">
            <v>1370.1274937672399</v>
          </cell>
          <cell r="D214" t="str">
            <v>INDEC-DCTO - Inciso g)</v>
          </cell>
          <cell r="E214" t="str">
            <v>Artefactos de iluminación y cableado</v>
          </cell>
        </row>
        <row r="215">
          <cell r="A215" t="str">
            <v>Cable Al_AL 35 mm2 C/PVC</v>
          </cell>
          <cell r="B215" t="str">
            <v>mts</v>
          </cell>
          <cell r="C215">
            <v>22.355859202560001</v>
          </cell>
          <cell r="D215" t="str">
            <v>INDEC-CM - 46340-31</v>
          </cell>
          <cell r="E215" t="str">
            <v>Cable  con conductor unipolar</v>
          </cell>
        </row>
        <row r="216">
          <cell r="A216" t="str">
            <v>Cable tipo taller 2 x 2,5mm2</v>
          </cell>
          <cell r="B216" t="str">
            <v>mts</v>
          </cell>
          <cell r="C216">
            <v>20.127500391960002</v>
          </cell>
          <cell r="D216" t="str">
            <v>INDEC-CM - 46340-31</v>
          </cell>
          <cell r="E216" t="str">
            <v>Cable  con conductor unipolar</v>
          </cell>
        </row>
        <row r="217">
          <cell r="A217" t="str">
            <v>Cable subterráneo 2x2,5mm2</v>
          </cell>
          <cell r="B217" t="str">
            <v>mts</v>
          </cell>
          <cell r="C217">
            <v>20.50090105752</v>
          </cell>
          <cell r="D217" t="str">
            <v>INDEC-CM - 46340-31</v>
          </cell>
          <cell r="E217" t="str">
            <v>Cable  con conductor unipolar</v>
          </cell>
        </row>
        <row r="218">
          <cell r="A218" t="str">
            <v>Cable subterráneo 2x4mm2</v>
          </cell>
          <cell r="B218" t="str">
            <v>mts</v>
          </cell>
          <cell r="C218">
            <v>29.293884472319998</v>
          </cell>
          <cell r="D218" t="str">
            <v>INDEC-CM - 46340-31</v>
          </cell>
          <cell r="E218" t="str">
            <v>Cable  con conductor unipolar</v>
          </cell>
        </row>
        <row r="219">
          <cell r="A219" t="str">
            <v>Pre Ensamblado 2x16</v>
          </cell>
          <cell r="B219" t="str">
            <v>mts</v>
          </cell>
          <cell r="C219">
            <v>60.514998186240007</v>
          </cell>
          <cell r="D219" t="str">
            <v>INDEC-CM - 46340-31</v>
          </cell>
          <cell r="E219" t="str">
            <v>Cable  con conductor unipolar</v>
          </cell>
        </row>
        <row r="220">
          <cell r="A220" t="str">
            <v>Poste de Eucaliptus 7,5m</v>
          </cell>
          <cell r="B220" t="str">
            <v>u</v>
          </cell>
          <cell r="C220">
            <v>1617.4753217438399</v>
          </cell>
          <cell r="D220" t="str">
            <v>INDEC-PB - 31100-1</v>
          </cell>
          <cell r="E220" t="str">
            <v xml:space="preserve">Maderas aserradas                                                      </v>
          </cell>
        </row>
        <row r="221">
          <cell r="A221" t="str">
            <v>Poste de H° A° de 7,5m</v>
          </cell>
          <cell r="B221" t="str">
            <v>u</v>
          </cell>
          <cell r="C221">
            <v>1617.4753217438399</v>
          </cell>
          <cell r="D221" t="str">
            <v>INDEC-PB - 31100-1</v>
          </cell>
          <cell r="E221" t="str">
            <v xml:space="preserve">Maderas aserradas                                                      </v>
          </cell>
        </row>
        <row r="222">
          <cell r="A222" t="str">
            <v>Cable desnudo 6mm2</v>
          </cell>
          <cell r="B222" t="str">
            <v>mts</v>
          </cell>
          <cell r="C222">
            <v>16.212815994960003</v>
          </cell>
          <cell r="D222" t="str">
            <v>INDEC-CM - 46340-31</v>
          </cell>
          <cell r="E222" t="str">
            <v>Cable  con conductor unipolar</v>
          </cell>
        </row>
        <row r="223">
          <cell r="A223" t="str">
            <v>Columna metálica recta 4,5m</v>
          </cell>
          <cell r="B223" t="str">
            <v>mts</v>
          </cell>
          <cell r="C223">
            <v>1026.46638444168</v>
          </cell>
          <cell r="D223" t="str">
            <v>INDEC-CM - 41277-21</v>
          </cell>
          <cell r="E223" t="str">
            <v>Caño de acero para instalaciones eléctricas</v>
          </cell>
        </row>
        <row r="224">
          <cell r="A224" t="str">
            <v>Globo antivándalo (completo)</v>
          </cell>
          <cell r="B224" t="str">
            <v>u</v>
          </cell>
          <cell r="C224">
            <v>653.28253217136</v>
          </cell>
          <cell r="D224" t="str">
            <v>INDEC-DCTO - Inciso g)</v>
          </cell>
          <cell r="E224" t="str">
            <v>Artefactos de iluminación y cableado</v>
          </cell>
        </row>
        <row r="225">
          <cell r="A225" t="str">
            <v>Lámpara mezcladora de 160w</v>
          </cell>
          <cell r="B225" t="str">
            <v>u</v>
          </cell>
          <cell r="C225">
            <v>68.04323741124</v>
          </cell>
          <cell r="D225" t="str">
            <v>INDEC-DCTO - Inciso g)</v>
          </cell>
          <cell r="E225" t="str">
            <v>Artefactos de iluminación y cableado</v>
          </cell>
        </row>
        <row r="226">
          <cell r="A226" t="str">
            <v>Lámpara bajo consumo 65w</v>
          </cell>
          <cell r="B226" t="str">
            <v>u</v>
          </cell>
          <cell r="C226">
            <v>294.45653775096002</v>
          </cell>
          <cell r="D226" t="str">
            <v>INDEC-DCTO - Inciso g)</v>
          </cell>
          <cell r="E226" t="str">
            <v>Artefactos de iluminación y cableado</v>
          </cell>
        </row>
        <row r="227">
          <cell r="A227" t="str">
            <v>Fusibles tipo tabaquera</v>
          </cell>
          <cell r="B227" t="str">
            <v>u</v>
          </cell>
          <cell r="C227">
            <v>127.02849738696</v>
          </cell>
          <cell r="D227" t="str">
            <v>INDEC-PB - 46212-1</v>
          </cell>
          <cell r="E227" t="str">
            <v xml:space="preserve">Interruptores eléctricos                                               </v>
          </cell>
        </row>
        <row r="228">
          <cell r="A228" t="str">
            <v>Varios alumbrado</v>
          </cell>
          <cell r="B228" t="str">
            <v>gl</v>
          </cell>
          <cell r="C228">
            <v>1310.1545288052</v>
          </cell>
          <cell r="D228" t="str">
            <v>INDEC-CM - 46340-31</v>
          </cell>
          <cell r="E228" t="str">
            <v>Cable  con conductor unipolar</v>
          </cell>
        </row>
        <row r="229">
          <cell r="A229" t="str">
            <v>Morseto</v>
          </cell>
          <cell r="B229" t="str">
            <v>mts</v>
          </cell>
          <cell r="C229">
            <v>46.915986850200007</v>
          </cell>
          <cell r="D229" t="str">
            <v>INDEC-CM - 46340-31</v>
          </cell>
          <cell r="E229" t="str">
            <v>Cable  con conductor unipolar</v>
          </cell>
        </row>
        <row r="230">
          <cell r="A230" t="str">
            <v>Hormigón para base</v>
          </cell>
          <cell r="B230" t="str">
            <v>m3</v>
          </cell>
          <cell r="C230">
            <v>1869.0991896002399</v>
          </cell>
          <cell r="D230" t="str">
            <v>IIEE-SJ - 218003</v>
          </cell>
          <cell r="E230" t="str">
            <v>310 X M3      H-17</v>
          </cell>
        </row>
        <row r="231">
          <cell r="A231" t="str">
            <v>Luminaria Tipo Led de 240 w - 27600 lúmenes</v>
          </cell>
          <cell r="B231" t="str">
            <v>u</v>
          </cell>
          <cell r="C231">
            <v>14009.137763835241</v>
          </cell>
          <cell r="D231" t="str">
            <v>INDEC-DCTO - Inciso g)</v>
          </cell>
          <cell r="E231" t="str">
            <v>Artefactos de iluminación y cableado</v>
          </cell>
        </row>
        <row r="232">
          <cell r="A232" t="str">
            <v>Luminaria Tipo Led de 140 w - 17500 lúmenes</v>
          </cell>
          <cell r="B232" t="str">
            <v>u</v>
          </cell>
          <cell r="C232">
            <v>5016.9631617331206</v>
          </cell>
          <cell r="D232" t="str">
            <v>INDEC-DCTO - Inciso g)</v>
          </cell>
          <cell r="E232" t="str">
            <v>Artefactos de iluminación y cableado</v>
          </cell>
        </row>
        <row r="233">
          <cell r="A233" t="str">
            <v>Columna metálica recta 7,5m</v>
          </cell>
          <cell r="B233" t="str">
            <v>u</v>
          </cell>
          <cell r="C233">
            <v>4860</v>
          </cell>
          <cell r="D233" t="str">
            <v>INDEC-DCTO - Inciso g)</v>
          </cell>
          <cell r="E233" t="str">
            <v>Artefactos de iluminación y cableado</v>
          </cell>
        </row>
        <row r="234">
          <cell r="A234" t="str">
            <v>Luminaria Tipo Led de 80 w</v>
          </cell>
          <cell r="B234" t="str">
            <v>u</v>
          </cell>
          <cell r="C234">
            <v>7236.0000000000009</v>
          </cell>
          <cell r="D234" t="str">
            <v>INDEC-DCTO - Inciso g)</v>
          </cell>
          <cell r="E234" t="str">
            <v>Artefactos de iluminación y cableado</v>
          </cell>
        </row>
        <row r="235">
          <cell r="A235" t="str">
            <v>Lámpara bajo consumo 45 w</v>
          </cell>
          <cell r="B235" t="str">
            <v>u</v>
          </cell>
          <cell r="C235">
            <v>264.01680000000005</v>
          </cell>
          <cell r="D235" t="str">
            <v>INDEC-DCTO - Inciso g)</v>
          </cell>
          <cell r="E235" t="str">
            <v>Artefactos de iluminación y cableado</v>
          </cell>
        </row>
        <row r="236">
          <cell r="A236">
            <v>0</v>
          </cell>
          <cell r="B236">
            <v>0</v>
          </cell>
          <cell r="C236">
            <v>0</v>
          </cell>
          <cell r="D236">
            <v>0</v>
          </cell>
          <cell r="E236">
            <v>0</v>
          </cell>
        </row>
        <row r="237">
          <cell r="A237">
            <v>0</v>
          </cell>
          <cell r="B237">
            <v>0</v>
          </cell>
          <cell r="C237">
            <v>0</v>
          </cell>
          <cell r="D237">
            <v>0</v>
          </cell>
          <cell r="E237">
            <v>0</v>
          </cell>
        </row>
        <row r="238">
          <cell r="A238" t="str">
            <v>VIVIENDA</v>
          </cell>
          <cell r="B238">
            <v>0</v>
          </cell>
          <cell r="C238">
            <v>0</v>
          </cell>
          <cell r="D238">
            <v>0</v>
          </cell>
          <cell r="E238">
            <v>0</v>
          </cell>
        </row>
        <row r="239">
          <cell r="A239" t="str">
            <v>Cal</v>
          </cell>
          <cell r="B239" t="str">
            <v>kg</v>
          </cell>
          <cell r="C239">
            <v>5.2757900488799994</v>
          </cell>
          <cell r="D239" t="str">
            <v>INDEC-CM - 37420-11</v>
          </cell>
          <cell r="E239" t="str">
            <v>Cal área hidratada</v>
          </cell>
        </row>
        <row r="240">
          <cell r="A240" t="str">
            <v>Madera (tablas 1" x 4")     (8 usos)</v>
          </cell>
          <cell r="B240" t="str">
            <v>m2</v>
          </cell>
          <cell r="C240">
            <v>253.71972965664</v>
          </cell>
          <cell r="D240" t="str">
            <v>INDEC-PB - 31100-1</v>
          </cell>
          <cell r="E240" t="str">
            <v xml:space="preserve">Maderas aserradas                                                      </v>
          </cell>
        </row>
        <row r="241">
          <cell r="A241" t="str">
            <v>Tirantes</v>
          </cell>
          <cell r="B241" t="str">
            <v>m</v>
          </cell>
          <cell r="C241">
            <v>51.204071912759993</v>
          </cell>
          <cell r="D241" t="str">
            <v>INDEC-PB - 31100-1</v>
          </cell>
          <cell r="E241" t="str">
            <v xml:space="preserve">Maderas aserradas                                                      </v>
          </cell>
        </row>
        <row r="242">
          <cell r="A242" t="str">
            <v>Clavos punta París 2,5</v>
          </cell>
          <cell r="B242" t="str">
            <v>kg</v>
          </cell>
          <cell r="C242">
            <v>34.593764886719995</v>
          </cell>
          <cell r="D242" t="str">
            <v>INDEC-PB - 42944-2</v>
          </cell>
          <cell r="E242" t="str">
            <v xml:space="preserve">Clavos                                                                 </v>
          </cell>
        </row>
        <row r="243">
          <cell r="A243" t="str">
            <v>Varios</v>
          </cell>
          <cell r="B243" t="str">
            <v>gl</v>
          </cell>
          <cell r="C243">
            <v>30.1129569</v>
          </cell>
          <cell r="D243" t="str">
            <v>INDEC-PB - 37510-1</v>
          </cell>
          <cell r="E243" t="str">
            <v xml:space="preserve">Hormigón                                                               </v>
          </cell>
        </row>
        <row r="244">
          <cell r="A244" t="str">
            <v>Materiales varios (jaharro)</v>
          </cell>
          <cell r="B244" t="str">
            <v>gl</v>
          </cell>
          <cell r="C244">
            <v>4.6855760936400008</v>
          </cell>
          <cell r="D244" t="str">
            <v>INDEC-PB - 37510-1</v>
          </cell>
          <cell r="E244" t="str">
            <v xml:space="preserve">Hormigón                                                               </v>
          </cell>
        </row>
        <row r="245">
          <cell r="A245" t="str">
            <v>Materiales varios (salpicado plástico)</v>
          </cell>
          <cell r="B245" t="str">
            <v>gl</v>
          </cell>
          <cell r="C245">
            <v>0.52998804144</v>
          </cell>
          <cell r="D245" t="str">
            <v>INDEC-MO - 51730-1</v>
          </cell>
          <cell r="E245" t="str">
            <v xml:space="preserve">Pintura </v>
          </cell>
        </row>
        <row r="246">
          <cell r="A246" t="str">
            <v>Materiales varios (pintura esm. sintético)</v>
          </cell>
          <cell r="B246" t="str">
            <v>gl</v>
          </cell>
          <cell r="C246">
            <v>1.33701528636</v>
          </cell>
          <cell r="D246" t="str">
            <v>IIEE-SJ - 207001</v>
          </cell>
          <cell r="E246" t="str">
            <v>Esmalte sintetico blanco x 4 lts tipo ALBA</v>
          </cell>
        </row>
        <row r="247">
          <cell r="A247" t="str">
            <v>Materiales varios (pintura látex)</v>
          </cell>
          <cell r="B247" t="str">
            <v>gl</v>
          </cell>
          <cell r="C247">
            <v>5.3601063282000005</v>
          </cell>
          <cell r="D247" t="str">
            <v>IIEE-SJ - 207002</v>
          </cell>
          <cell r="E247" t="str">
            <v>Pintura al látex p/ exterior x 20 lts – “Alba”</v>
          </cell>
        </row>
        <row r="248">
          <cell r="A248" t="str">
            <v>Materiales varios (cubierta de techo)</v>
          </cell>
          <cell r="B248" t="str">
            <v>gl</v>
          </cell>
          <cell r="C248">
            <v>7.4077873974000008</v>
          </cell>
          <cell r="D248" t="str">
            <v>INDEC-PB - 37930-1</v>
          </cell>
          <cell r="E248" t="str">
            <v xml:space="preserve">Membranas asfálticas                                                   </v>
          </cell>
        </row>
        <row r="249">
          <cell r="A249" t="str">
            <v>Cemento Portland</v>
          </cell>
          <cell r="B249" t="str">
            <v>kg</v>
          </cell>
          <cell r="C249">
            <v>4.7217116419199998</v>
          </cell>
          <cell r="D249" t="str">
            <v>INDEC-CM - 37440-11</v>
          </cell>
          <cell r="E249" t="str">
            <v>Cemento portland normal, en bolsa</v>
          </cell>
        </row>
        <row r="250">
          <cell r="A250" t="str">
            <v>Arena Lavada</v>
          </cell>
          <cell r="B250" t="str">
            <v>m3</v>
          </cell>
          <cell r="C250">
            <v>248.31144259740003</v>
          </cell>
          <cell r="D250" t="str">
            <v>IIEE-SJ - 203001</v>
          </cell>
          <cell r="E250" t="str">
            <v>Arena clasificada lavada</v>
          </cell>
        </row>
        <row r="251">
          <cell r="A251" t="str">
            <v>Ripio Clasificado</v>
          </cell>
          <cell r="B251" t="str">
            <v>m3</v>
          </cell>
          <cell r="C251">
            <v>289.99943999999999</v>
          </cell>
          <cell r="D251" t="str">
            <v>IIEE-SJ - 203002</v>
          </cell>
          <cell r="E251" t="str">
            <v>Canto rodado clasificado</v>
          </cell>
        </row>
        <row r="252">
          <cell r="A252" t="str">
            <v>Polietileno de 200 micrones</v>
          </cell>
          <cell r="B252" t="str">
            <v>m2</v>
          </cell>
          <cell r="C252">
            <v>7.7570976974400008</v>
          </cell>
          <cell r="D252" t="str">
            <v>INDEC-PB - 36490-4</v>
          </cell>
          <cell r="E252" t="str">
            <v xml:space="preserve">Film de polietileno                                                    </v>
          </cell>
        </row>
        <row r="253">
          <cell r="A253" t="str">
            <v>Hierro</v>
          </cell>
          <cell r="B253" t="str">
            <v>kg.</v>
          </cell>
          <cell r="C253">
            <v>23.536287113039997</v>
          </cell>
          <cell r="D253" t="str">
            <v>INDEC-PB - 41261-1</v>
          </cell>
          <cell r="E253" t="str">
            <v xml:space="preserve">Barras de hierro y acero                                               </v>
          </cell>
        </row>
        <row r="254">
          <cell r="A254" t="str">
            <v>Madera p/encofrado</v>
          </cell>
          <cell r="B254" t="str">
            <v>m2.</v>
          </cell>
          <cell r="C254">
            <v>253.71972965664</v>
          </cell>
          <cell r="D254" t="str">
            <v>INDEC-PB - 31420-1</v>
          </cell>
          <cell r="E254" t="str">
            <v xml:space="preserve">Maderas terciadas fenólicas                                            </v>
          </cell>
        </row>
        <row r="255">
          <cell r="A255" t="str">
            <v>Alambre N° 17</v>
          </cell>
          <cell r="B255" t="str">
            <v>kg.</v>
          </cell>
          <cell r="C255">
            <v>36.316226021399999</v>
          </cell>
          <cell r="D255" t="str">
            <v>INDEC-PB - 41263-1</v>
          </cell>
          <cell r="E255" t="str">
            <v xml:space="preserve">Alambres de acero                                                      </v>
          </cell>
        </row>
        <row r="256">
          <cell r="A256" t="str">
            <v>Líquido para desencofrar</v>
          </cell>
          <cell r="B256" t="str">
            <v>lts.</v>
          </cell>
          <cell r="C256">
            <v>20.693623981679998</v>
          </cell>
          <cell r="D256" t="str">
            <v>INDEC-DCTO - Inciso e)</v>
          </cell>
          <cell r="E256" t="str">
            <v>Productos químicos</v>
          </cell>
        </row>
        <row r="257">
          <cell r="A257" t="str">
            <v>Chanfles</v>
          </cell>
          <cell r="B257" t="str">
            <v>m</v>
          </cell>
          <cell r="C257">
            <v>11.286336246119998</v>
          </cell>
          <cell r="D257" t="str">
            <v>INDEC-PB - 31100-1</v>
          </cell>
          <cell r="E257" t="str">
            <v xml:space="preserve">Maderas aserradas                                                      </v>
          </cell>
        </row>
        <row r="258">
          <cell r="A258" t="str">
            <v>Tirantes 3" x 3"</v>
          </cell>
          <cell r="B258" t="str">
            <v>m</v>
          </cell>
          <cell r="C258">
            <v>51.216117095520012</v>
          </cell>
          <cell r="D258" t="str">
            <v>INDEC-PB - 31100-1</v>
          </cell>
          <cell r="E258" t="str">
            <v xml:space="preserve">Maderas aserradas                                                      </v>
          </cell>
        </row>
        <row r="259">
          <cell r="A259" t="str">
            <v>Cuñas</v>
          </cell>
          <cell r="B259" t="str">
            <v>u</v>
          </cell>
          <cell r="C259">
            <v>4.1435428694400001</v>
          </cell>
          <cell r="D259" t="str">
            <v>INDEC-PB - 31100-1</v>
          </cell>
          <cell r="E259" t="str">
            <v xml:space="preserve">Maderas aserradas                                                      </v>
          </cell>
        </row>
        <row r="260">
          <cell r="A260" t="str">
            <v>Amortización de reglas ( 200 usos )</v>
          </cell>
          <cell r="B260" t="str">
            <v>m</v>
          </cell>
          <cell r="C260">
            <v>47.229161601960001</v>
          </cell>
          <cell r="D260" t="str">
            <v>INDEC-PB - 2710-1</v>
          </cell>
          <cell r="E260"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261">
          <cell r="A261" t="str">
            <v>Ladrillo ceramico</v>
          </cell>
          <cell r="B261" t="str">
            <v>u</v>
          </cell>
          <cell r="C261">
            <v>28.968664537799999</v>
          </cell>
          <cell r="D261" t="str">
            <v>INDEC-CM - 37350-11</v>
          </cell>
          <cell r="E261" t="str">
            <v>Ladrillo cerámico hueco</v>
          </cell>
        </row>
        <row r="262">
          <cell r="A262" t="str">
            <v>Vigueta pretensada</v>
          </cell>
          <cell r="B262" t="str">
            <v>ml</v>
          </cell>
          <cell r="C262">
            <v>118.54868872391999</v>
          </cell>
          <cell r="D262" t="str">
            <v>INDEC-CM - 37550-11</v>
          </cell>
          <cell r="E262" t="str">
            <v>Vigueta de hormigón pretensado</v>
          </cell>
        </row>
        <row r="263">
          <cell r="A263" t="str">
            <v>Desarrollo de muretes</v>
          </cell>
          <cell r="B263" t="str">
            <v>m3</v>
          </cell>
          <cell r="C263">
            <v>3758.6390543441998</v>
          </cell>
          <cell r="D263" t="str">
            <v>IIEE-SJ - 218003</v>
          </cell>
          <cell r="E263" t="str">
            <v>310 X M3      H-17</v>
          </cell>
        </row>
        <row r="264">
          <cell r="A264" t="str">
            <v>Losa HºAº (e=0,10) 1,2m x 1,2m</v>
          </cell>
          <cell r="B264" t="str">
            <v>m3</v>
          </cell>
          <cell r="C264">
            <v>4623.3024987708004</v>
          </cell>
          <cell r="D264" t="str">
            <v>IIEE-SJ - 218003</v>
          </cell>
          <cell r="E264" t="str">
            <v>310 X M3      H-17</v>
          </cell>
        </row>
        <row r="265">
          <cell r="A265" t="str">
            <v>Poliestireno expandido (0,10x0,01)</v>
          </cell>
          <cell r="B265" t="str">
            <v>m</v>
          </cell>
          <cell r="C265">
            <v>72.427683935880012</v>
          </cell>
          <cell r="D265" t="str">
            <v>INDEC-CM - 34720-11</v>
          </cell>
          <cell r="E265" t="str">
            <v>Poliestireno expandido en placas</v>
          </cell>
        </row>
        <row r="266">
          <cell r="A266" t="str">
            <v>Hidrófugo Ceresita</v>
          </cell>
          <cell r="B266" t="str">
            <v>lts.</v>
          </cell>
          <cell r="C266">
            <v>20.597262519600005</v>
          </cell>
          <cell r="D266" t="str">
            <v>INDEC-PB - 37990-1</v>
          </cell>
          <cell r="E266" t="str">
            <v xml:space="preserve">Hidrófugos                                                             </v>
          </cell>
        </row>
        <row r="267">
          <cell r="A267" t="str">
            <v>Rollizos de eucaliptus Ø 16 cm canteado</v>
          </cell>
          <cell r="B267" t="str">
            <v>ml.</v>
          </cell>
          <cell r="C267">
            <v>68.97071648376</v>
          </cell>
          <cell r="D267" t="str">
            <v>INDEC-CM - 31210-21</v>
          </cell>
          <cell r="E267" t="str">
            <v>Machimbre con una cara cepillada</v>
          </cell>
        </row>
        <row r="268">
          <cell r="A268" t="str">
            <v>Machimbre</v>
          </cell>
          <cell r="B268" t="str">
            <v>m2</v>
          </cell>
          <cell r="C268">
            <v>175.88375866152001</v>
          </cell>
          <cell r="D268" t="str">
            <v>INDEC-CM - 31210-21</v>
          </cell>
          <cell r="E268" t="str">
            <v>Machimbre con una cara cepillada</v>
          </cell>
        </row>
        <row r="269">
          <cell r="A269" t="str">
            <v>Emulsion asfaltica</v>
          </cell>
          <cell r="B269" t="str">
            <v>lts.</v>
          </cell>
          <cell r="C269">
            <v>14.369903032679998</v>
          </cell>
          <cell r="D269" t="str">
            <v>INDEC-CM - 37940-11</v>
          </cell>
          <cell r="E269" t="str">
            <v xml:space="preserve">Pintura asfáltica </v>
          </cell>
        </row>
        <row r="270">
          <cell r="A270" t="str">
            <v>Barniz Marino p/ mad. Preservador, curador, insecticida</v>
          </cell>
          <cell r="B270" t="str">
            <v>m2</v>
          </cell>
          <cell r="C270">
            <v>106.51555114668001</v>
          </cell>
          <cell r="D270" t="str">
            <v>INDEC-CM - 35110-41</v>
          </cell>
          <cell r="E270" t="str">
            <v>Barniz con poliuretano</v>
          </cell>
        </row>
        <row r="271">
          <cell r="A271" t="str">
            <v>Pomeca Puzolanica</v>
          </cell>
          <cell r="B271" t="str">
            <v>m3</v>
          </cell>
          <cell r="C271">
            <v>517.31650917648005</v>
          </cell>
          <cell r="D271" t="str">
            <v>INDEC-CM - 34720-11</v>
          </cell>
          <cell r="E271" t="str">
            <v>Poliestireno expandido en placas</v>
          </cell>
        </row>
        <row r="272">
          <cell r="A272" t="str">
            <v>Gargolas de H° Prefabricada</v>
          </cell>
          <cell r="B272" t="str">
            <v>u</v>
          </cell>
          <cell r="C272">
            <v>62.875854007200005</v>
          </cell>
          <cell r="D272" t="str">
            <v>IIEE-SJ - 218</v>
          </cell>
          <cell r="E272" t="str">
            <v>Hormigón Elaborado</v>
          </cell>
        </row>
        <row r="273">
          <cell r="A273" t="str">
            <v>Claraboya</v>
          </cell>
          <cell r="B273" t="str">
            <v>u</v>
          </cell>
          <cell r="C273">
            <v>646.05542251536008</v>
          </cell>
          <cell r="D273" t="str">
            <v>INDEC-PB - 2811-1</v>
          </cell>
          <cell r="E273" t="str">
            <v>Estructuras metálicas para construcción (incluye: Aberturas de aluminio, Aberturas de chapa de hierro y Cortinas de aluminio)</v>
          </cell>
        </row>
        <row r="274">
          <cell r="A274" t="str">
            <v>Membrana impermeable</v>
          </cell>
          <cell r="B274" t="str">
            <v>m2</v>
          </cell>
          <cell r="C274">
            <v>73.969467329159997</v>
          </cell>
          <cell r="D274" t="str">
            <v>INDEC-PB - 37930-1</v>
          </cell>
          <cell r="E274" t="str">
            <v xml:space="preserve">Membranas asfálticas                                                   </v>
          </cell>
        </row>
        <row r="275">
          <cell r="A275" t="str">
            <v>Pegamento</v>
          </cell>
          <cell r="B275" t="str">
            <v>kg</v>
          </cell>
          <cell r="C275">
            <v>4.4808079867200004</v>
          </cell>
          <cell r="D275" t="str">
            <v>INDEC-PB - 37990-2</v>
          </cell>
          <cell r="E275" t="str">
            <v xml:space="preserve">Pegamentos para revestimientos                                         </v>
          </cell>
        </row>
        <row r="276">
          <cell r="A276" t="str">
            <v>Pastina</v>
          </cell>
          <cell r="B276" t="str">
            <v>kg</v>
          </cell>
          <cell r="C276">
            <v>21.645193419719998</v>
          </cell>
          <cell r="D276" t="str">
            <v>INDEC-PB - 37990-2</v>
          </cell>
          <cell r="E276" t="str">
            <v xml:space="preserve">Pegamentos para revestimientos                                         </v>
          </cell>
        </row>
        <row r="277">
          <cell r="A277" t="str">
            <v xml:space="preserve">Ceramicos </v>
          </cell>
          <cell r="B277" t="str">
            <v>m2</v>
          </cell>
          <cell r="C277">
            <v>145.39740109595999</v>
          </cell>
          <cell r="D277" t="str">
            <v>INDEC-DCTO - Inciso c)</v>
          </cell>
          <cell r="E277" t="str">
            <v>Pisos y revestimientos</v>
          </cell>
        </row>
        <row r="278">
          <cell r="A278" t="str">
            <v>Amortización de reglas ( 10 usos )</v>
          </cell>
          <cell r="B278" t="str">
            <v>m</v>
          </cell>
          <cell r="C278">
            <v>5.4323774247600003</v>
          </cell>
          <cell r="D278" t="str">
            <v>INDEC-PB - 2710-1</v>
          </cell>
          <cell r="E278"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279">
          <cell r="A279" t="str">
            <v>Zocalo</v>
          </cell>
          <cell r="B279" t="str">
            <v>ml</v>
          </cell>
          <cell r="C279">
            <v>14.719213332720003</v>
          </cell>
          <cell r="D279" t="str">
            <v>INDEC-DCTO - Inciso c)</v>
          </cell>
          <cell r="E279" t="str">
            <v>Pisos y revestimientos</v>
          </cell>
        </row>
        <row r="280">
          <cell r="A280" t="str">
            <v xml:space="preserve">Marco y hoja puerta placa </v>
          </cell>
          <cell r="B280" t="str">
            <v>u</v>
          </cell>
          <cell r="C280">
            <v>2920.3786505275202</v>
          </cell>
          <cell r="D280" t="str">
            <v>INDEC-CM - 31600-21</v>
          </cell>
          <cell r="E280" t="str">
            <v>Puerta placa de madera, de calidad superior</v>
          </cell>
        </row>
        <row r="281">
          <cell r="A281" t="str">
            <v>Marco y hoja PV chapa- incl Reja</v>
          </cell>
          <cell r="B281" t="str">
            <v>u</v>
          </cell>
          <cell r="C281">
            <v>6854.8412376194401</v>
          </cell>
          <cell r="D281" t="str">
            <v>INDEC-CM - 31600-31</v>
          </cell>
          <cell r="E281" t="str">
            <v>Puerta de entrada de madera con tableros, de calidad superior</v>
          </cell>
        </row>
        <row r="282">
          <cell r="A282" t="str">
            <v>Marco y hoja PV / ALUMINIO - incl Reja</v>
          </cell>
          <cell r="B282" t="str">
            <v>u</v>
          </cell>
          <cell r="C282">
            <v>13822.690379893202</v>
          </cell>
          <cell r="D282" t="str">
            <v>INDEC-PB - 42120-1</v>
          </cell>
          <cell r="E282" t="str">
            <v xml:space="preserve">Aberturas de aluminio                                                  </v>
          </cell>
        </row>
        <row r="283">
          <cell r="A283" t="str">
            <v xml:space="preserve"> V 1</v>
          </cell>
          <cell r="B283" t="str">
            <v>u</v>
          </cell>
          <cell r="C283">
            <v>4991.33101281984</v>
          </cell>
          <cell r="D283" t="str">
            <v>INDEC-PB - 42120-1</v>
          </cell>
          <cell r="E283" t="str">
            <v xml:space="preserve">Aberturas de aluminio                                                  </v>
          </cell>
        </row>
        <row r="284">
          <cell r="A284" t="str">
            <v xml:space="preserve"> V 2</v>
          </cell>
          <cell r="B284" t="str">
            <v>u</v>
          </cell>
          <cell r="C284">
            <v>4233.6649268503206</v>
          </cell>
          <cell r="D284" t="str">
            <v>INDEC-PB - 42120-1</v>
          </cell>
          <cell r="E284" t="str">
            <v xml:space="preserve">Aberturas de aluminio                                                  </v>
          </cell>
        </row>
        <row r="285">
          <cell r="A285" t="str">
            <v xml:space="preserve">Marco y hoja metalica TºRº </v>
          </cell>
          <cell r="B285" t="str">
            <v>u</v>
          </cell>
          <cell r="C285">
            <v>2586.6066362479201</v>
          </cell>
          <cell r="D285" t="str">
            <v>INDEC-CM - 42190-11</v>
          </cell>
          <cell r="E285" t="str">
            <v>Reja de barrotes</v>
          </cell>
        </row>
        <row r="286">
          <cell r="A286" t="str">
            <v>Tablas</v>
          </cell>
          <cell r="B286" t="str">
            <v>m2</v>
          </cell>
          <cell r="C286">
            <v>253.71972965664</v>
          </cell>
          <cell r="D286" t="str">
            <v>INDEC-PB - 31100-1</v>
          </cell>
          <cell r="E286" t="str">
            <v xml:space="preserve">Maderas aserradas                                                      </v>
          </cell>
        </row>
        <row r="287">
          <cell r="A287" t="str">
            <v>Arena Fina</v>
          </cell>
          <cell r="B287" t="str">
            <v>m3</v>
          </cell>
          <cell r="C287">
            <v>331.07389334136002</v>
          </cell>
          <cell r="D287" t="str">
            <v>INDEC-PB - 15310-1</v>
          </cell>
          <cell r="E287" t="str">
            <v xml:space="preserve">Arenas                                                                 </v>
          </cell>
        </row>
        <row r="288">
          <cell r="A288" t="str">
            <v>Salpicado Plastico</v>
          </cell>
          <cell r="B288" t="str">
            <v>kg.</v>
          </cell>
          <cell r="C288">
            <v>56.841217444439998</v>
          </cell>
          <cell r="D288" t="str">
            <v>INDEC-PB - 44440-1</v>
          </cell>
          <cell r="E288" t="str">
            <v xml:space="preserve">Hormigoneras                                                           </v>
          </cell>
        </row>
        <row r="289">
          <cell r="A289" t="str">
            <v>Ceramicos Pared</v>
          </cell>
          <cell r="B289" t="str">
            <v>m2</v>
          </cell>
          <cell r="C289">
            <v>123.89674986935999</v>
          </cell>
          <cell r="D289" t="str">
            <v>INDEC-DCTO - Inciso c)</v>
          </cell>
          <cell r="E289" t="str">
            <v>Pisos y revestimientos</v>
          </cell>
        </row>
        <row r="290">
          <cell r="A290" t="str">
            <v xml:space="preserve">Guardacantos de Aluminio </v>
          </cell>
          <cell r="B290" t="str">
            <v>m</v>
          </cell>
          <cell r="C290">
            <v>136.80918578808001</v>
          </cell>
          <cell r="D290" t="str">
            <v>INDEC-PB - 41532-11</v>
          </cell>
          <cell r="E290" t="str">
            <v xml:space="preserve">Lingotes de aluminio y sus aleaciones                       </v>
          </cell>
        </row>
        <row r="291">
          <cell r="A291" t="str">
            <v>Mesada (granito recostituido 2,00m x 0,60m)</v>
          </cell>
          <cell r="B291" t="str">
            <v>u</v>
          </cell>
          <cell r="C291">
            <v>3613.5548279999998</v>
          </cell>
          <cell r="D291" t="str">
            <v>INDEC-PB - 42999-1</v>
          </cell>
          <cell r="E291" t="str">
            <v xml:space="preserve">Piletas y mesadas de acero inoxidable                                  </v>
          </cell>
        </row>
        <row r="292">
          <cell r="A292" t="str">
            <v>Mesada p/disc. (granito recostituido 2,12m x 0,60m)</v>
          </cell>
          <cell r="B292" t="str">
            <v>u</v>
          </cell>
          <cell r="C292">
            <v>3824.3455263000001</v>
          </cell>
          <cell r="D292" t="str">
            <v>INDEC-PB - 42999-1</v>
          </cell>
          <cell r="E292" t="str">
            <v xml:space="preserve">Piletas y mesadas de acero inoxidable                                  </v>
          </cell>
        </row>
        <row r="293">
          <cell r="A293" t="str">
            <v xml:space="preserve">Mesada ext. (granito recost. 1,40m x 0,60m incl apoyos) </v>
          </cell>
          <cell r="B293" t="str">
            <v>u</v>
          </cell>
          <cell r="C293">
            <v>2529.4883795999999</v>
          </cell>
          <cell r="D293" t="str">
            <v>INDEC-PB - 42999-1</v>
          </cell>
          <cell r="E293" t="str">
            <v xml:space="preserve">Piletas y mesadas de acero inoxidable                                  </v>
          </cell>
        </row>
        <row r="294">
          <cell r="A294" t="str">
            <v xml:space="preserve">Campana cocina </v>
          </cell>
          <cell r="B294" t="str">
            <v>u</v>
          </cell>
          <cell r="C294">
            <v>854.37685834955994</v>
          </cell>
          <cell r="D294" t="str">
            <v>INDEC-PB - 42999-1</v>
          </cell>
          <cell r="E294" t="str">
            <v xml:space="preserve">Piletas y mesadas de acero inoxidable                                  </v>
          </cell>
        </row>
        <row r="295">
          <cell r="A295" t="str">
            <v>Estructura met. base apoyo mesada</v>
          </cell>
          <cell r="B295" t="str">
            <v>u</v>
          </cell>
          <cell r="C295">
            <v>1185.245983584</v>
          </cell>
          <cell r="D295" t="str">
            <v>INDEC-PB - 42999-1</v>
          </cell>
          <cell r="E295" t="str">
            <v xml:space="preserve">Piletas y mesadas de acero inoxidable                                  </v>
          </cell>
        </row>
        <row r="296">
          <cell r="A296" t="str">
            <v>Ventilacion CHG Ø100 (calefón)</v>
          </cell>
          <cell r="B296" t="str">
            <v>u</v>
          </cell>
          <cell r="C296">
            <v>84.111511213079993</v>
          </cell>
          <cell r="D296" t="str">
            <v>INDEC-PB - 42999-1</v>
          </cell>
          <cell r="E296" t="str">
            <v xml:space="preserve">Piletas y mesadas de acero inoxidable                                  </v>
          </cell>
        </row>
        <row r="297">
          <cell r="A297" t="str">
            <v>Ventilacion CHG Ø125 (campana cocina)</v>
          </cell>
          <cell r="B297" t="str">
            <v>u</v>
          </cell>
          <cell r="C297">
            <v>104.64854781888</v>
          </cell>
          <cell r="D297" t="str">
            <v>INDEC-PB - 42999-1</v>
          </cell>
          <cell r="E297" t="str">
            <v xml:space="preserve">Piletas y mesadas de acero inoxidable                                  </v>
          </cell>
        </row>
        <row r="298">
          <cell r="A298" t="str">
            <v>Pintura Esmalte Sintético</v>
          </cell>
          <cell r="B298" t="str">
            <v>lts.</v>
          </cell>
          <cell r="C298">
            <v>187.12191417659997</v>
          </cell>
          <cell r="D298" t="str">
            <v>INDEC-PB - 35110-2</v>
          </cell>
          <cell r="E298" t="str">
            <v xml:space="preserve">Esmaltes sintéticos                                                    </v>
          </cell>
        </row>
        <row r="299">
          <cell r="A299" t="str">
            <v>Grancilla</v>
          </cell>
          <cell r="B299" t="str">
            <v>m3</v>
          </cell>
          <cell r="C299">
            <v>219.00551294232</v>
          </cell>
          <cell r="D299" t="str">
            <v>IIEE-SJ - 213001</v>
          </cell>
          <cell r="E299" t="str">
            <v>Piedra Nº 1</v>
          </cell>
        </row>
        <row r="300">
          <cell r="A300" t="str">
            <v>Madera</v>
          </cell>
          <cell r="B300" t="str">
            <v>m2</v>
          </cell>
          <cell r="C300">
            <v>198.96232882968002</v>
          </cell>
          <cell r="D300" t="str">
            <v>INDEC-PB - 31420-1</v>
          </cell>
          <cell r="E300" t="str">
            <v xml:space="preserve">Maderas terciadas fenólicas                                            </v>
          </cell>
        </row>
        <row r="301">
          <cell r="A301" t="str">
            <v>Alambre N° 14</v>
          </cell>
          <cell r="B301" t="str">
            <v>Kg.</v>
          </cell>
          <cell r="C301">
            <v>36.099412731720001</v>
          </cell>
          <cell r="D301" t="str">
            <v>INDEC-PB - 41263-1</v>
          </cell>
          <cell r="E301" t="str">
            <v xml:space="preserve">Alambres de acero                                                      </v>
          </cell>
        </row>
        <row r="302">
          <cell r="A302" t="str">
            <v>Esmalte sintético</v>
          </cell>
          <cell r="B302" t="str">
            <v>lts</v>
          </cell>
          <cell r="C302">
            <v>187.12191417659997</v>
          </cell>
          <cell r="D302" t="str">
            <v>INDEC-PB - 35110-2</v>
          </cell>
          <cell r="E302" t="str">
            <v xml:space="preserve">Esmaltes sintéticos                                                    </v>
          </cell>
        </row>
        <row r="303">
          <cell r="A303" t="str">
            <v>Aguarrás</v>
          </cell>
          <cell r="B303" t="str">
            <v>lts</v>
          </cell>
          <cell r="C303">
            <v>67.248255349079997</v>
          </cell>
          <cell r="D303" t="str">
            <v>INDEC-DCTO - Inciso e)</v>
          </cell>
          <cell r="E303" t="str">
            <v>Productos químicos</v>
          </cell>
        </row>
        <row r="304">
          <cell r="A304" t="str">
            <v>Lija</v>
          </cell>
          <cell r="B304" t="str">
            <v>un.</v>
          </cell>
          <cell r="C304">
            <v>15.514195394880002</v>
          </cell>
          <cell r="D304" t="str">
            <v>INDEC-PB - 37910-1</v>
          </cell>
          <cell r="E304" t="str">
            <v xml:space="preserve">Abrasivos                                                              </v>
          </cell>
        </row>
        <row r="305">
          <cell r="A305" t="str">
            <v>Base anticorrosiva</v>
          </cell>
          <cell r="B305" t="str">
            <v>lts</v>
          </cell>
          <cell r="C305">
            <v>117.53689337208002</v>
          </cell>
          <cell r="D305" t="str">
            <v>INDEC-PB - 35110-2</v>
          </cell>
          <cell r="E305" t="str">
            <v xml:space="preserve">Esmaltes sintéticos                                                    </v>
          </cell>
        </row>
        <row r="306">
          <cell r="A306" t="str">
            <v xml:space="preserve">Sellador </v>
          </cell>
          <cell r="B306" t="str">
            <v>lts.</v>
          </cell>
          <cell r="C306">
            <v>64.851263979840013</v>
          </cell>
          <cell r="D306" t="str">
            <v>INDEC-PB - 35110-2</v>
          </cell>
          <cell r="E306" t="str">
            <v xml:space="preserve">Esmaltes sintéticos                                                    </v>
          </cell>
        </row>
        <row r="307">
          <cell r="A307" t="str">
            <v>Masilla</v>
          </cell>
          <cell r="B307" t="str">
            <v>kg.</v>
          </cell>
          <cell r="C307">
            <v>3.9628651280399998</v>
          </cell>
          <cell r="D307" t="str">
            <v>INDEC-PB - 35110-2</v>
          </cell>
          <cell r="E307" t="str">
            <v xml:space="preserve">Esmaltes sintéticos                                                    </v>
          </cell>
        </row>
        <row r="308">
          <cell r="A308" t="str">
            <v>Pintura latex</v>
          </cell>
          <cell r="B308" t="str">
            <v>lts</v>
          </cell>
          <cell r="C308">
            <v>64.875354345359995</v>
          </cell>
          <cell r="D308" t="str">
            <v>INDEC-CM - 35110-31</v>
          </cell>
          <cell r="E308" t="str">
            <v>Pintura al látex para interiores</v>
          </cell>
        </row>
        <row r="309">
          <cell r="A309" t="str">
            <v>Imprimacion</v>
          </cell>
          <cell r="B309" t="str">
            <v>lts</v>
          </cell>
          <cell r="C309">
            <v>72.728813504880009</v>
          </cell>
          <cell r="D309" t="str">
            <v>INDEC-CM - 35110-61</v>
          </cell>
          <cell r="E309" t="str">
            <v>Fijador  al agua</v>
          </cell>
        </row>
        <row r="310">
          <cell r="A310" t="str">
            <v>Entonador</v>
          </cell>
          <cell r="B310" t="str">
            <v>lts</v>
          </cell>
          <cell r="C310">
            <v>420.36483314124001</v>
          </cell>
          <cell r="D310" t="str">
            <v>INDEC-CM - 35110-31</v>
          </cell>
          <cell r="E310" t="str">
            <v>Pintura al látex para interiores</v>
          </cell>
        </row>
        <row r="311">
          <cell r="A311" t="str">
            <v>Enduido</v>
          </cell>
          <cell r="B311" t="str">
            <v>Kg.</v>
          </cell>
          <cell r="C311">
            <v>45.434429370719997</v>
          </cell>
          <cell r="D311" t="str">
            <v>INDEC-CM - 35110-31</v>
          </cell>
          <cell r="E311" t="str">
            <v>Pintura al látex para interiores</v>
          </cell>
        </row>
        <row r="312">
          <cell r="A312" t="str">
            <v>Disco de Corte</v>
          </cell>
          <cell r="B312" t="str">
            <v>u</v>
          </cell>
          <cell r="C312">
            <v>1806.7774139999999</v>
          </cell>
          <cell r="D312" t="str">
            <v>INDEC-PB - 42922-1</v>
          </cell>
          <cell r="E312" t="str">
            <v xml:space="preserve">Accesorios para herramientas                                           </v>
          </cell>
        </row>
        <row r="313">
          <cell r="A313" t="str">
            <v>Lija al agua</v>
          </cell>
          <cell r="B313" t="str">
            <v>u</v>
          </cell>
          <cell r="C313">
            <v>15.514195394880002</v>
          </cell>
          <cell r="D313" t="str">
            <v>INDEC-PB - 37910-1</v>
          </cell>
          <cell r="E313" t="str">
            <v xml:space="preserve">Abrasivos                                                              </v>
          </cell>
        </row>
        <row r="314">
          <cell r="A314" t="str">
            <v>Vidrio / Cristal  3 mm espesor</v>
          </cell>
          <cell r="B314" t="str">
            <v>m2</v>
          </cell>
          <cell r="C314">
            <v>529.73509260204003</v>
          </cell>
          <cell r="D314" t="str">
            <v>INDEC-PB - 37113-1</v>
          </cell>
          <cell r="E314" t="str">
            <v xml:space="preserve">Vidrio plano                                                           </v>
          </cell>
        </row>
        <row r="315">
          <cell r="A315" t="str">
            <v xml:space="preserve">Silicona </v>
          </cell>
          <cell r="B315" t="str">
            <v>gl.</v>
          </cell>
          <cell r="C315">
            <v>27.920733637679998</v>
          </cell>
          <cell r="D315" t="str">
            <v>INDEC-PB - 34740-1</v>
          </cell>
          <cell r="E315" t="str">
            <v xml:space="preserve">Resinas plásticas                                                      </v>
          </cell>
        </row>
        <row r="316">
          <cell r="A316" t="str">
            <v>Vidrio / Cristal  4mm espesor</v>
          </cell>
          <cell r="B316" t="str">
            <v>m2</v>
          </cell>
          <cell r="C316">
            <v>645.60975075323995</v>
          </cell>
          <cell r="D316" t="str">
            <v>INDEC-PB - 37113-1</v>
          </cell>
          <cell r="E316" t="str">
            <v xml:space="preserve">Vidrio plano                                                           </v>
          </cell>
        </row>
        <row r="317">
          <cell r="A317" t="str">
            <v>Postes de eucalipto longitud 3,65 m  y Ø promedio 18 cm</v>
          </cell>
          <cell r="B317" t="str">
            <v>u</v>
          </cell>
          <cell r="C317">
            <v>248.31144259740003</v>
          </cell>
          <cell r="D317" t="str">
            <v>INDEC-PB - 31100-1</v>
          </cell>
          <cell r="E317" t="str">
            <v xml:space="preserve">Maderas aserradas                                                      </v>
          </cell>
        </row>
        <row r="318">
          <cell r="A318" t="str">
            <v>Rollizo de eucalipto longitud 3,45 m y Ø promedio de 12 cm</v>
          </cell>
          <cell r="B318" t="str">
            <v>u</v>
          </cell>
          <cell r="C318">
            <v>227.61781861572001</v>
          </cell>
          <cell r="D318" t="str">
            <v>INDEC-PB - 31100-1</v>
          </cell>
          <cell r="E318" t="str">
            <v xml:space="preserve">Maderas aserradas                                                      </v>
          </cell>
        </row>
        <row r="319">
          <cell r="A319" t="str">
            <v>Rollizo de eucalipto longitud 2 m y Ø promedio de 12 cm</v>
          </cell>
          <cell r="B319" t="str">
            <v>u</v>
          </cell>
          <cell r="C319">
            <v>113.80288671648</v>
          </cell>
          <cell r="D319" t="str">
            <v>INDEC-PB - 31100-1</v>
          </cell>
          <cell r="E319" t="str">
            <v xml:space="preserve">Maderas aserradas                                                      </v>
          </cell>
        </row>
        <row r="320">
          <cell r="A320" t="str">
            <v>Rollizo de eucalipto longitud 2,9 m y Ø promedio de 12 cm</v>
          </cell>
          <cell r="B320" t="str">
            <v>u</v>
          </cell>
          <cell r="C320">
            <v>170.70433007472002</v>
          </cell>
          <cell r="D320" t="str">
            <v>INDEC-PB - 31100-1</v>
          </cell>
          <cell r="E320" t="str">
            <v xml:space="preserve">Maderas aserradas                                                      </v>
          </cell>
        </row>
        <row r="321">
          <cell r="A321" t="str">
            <v>Rollizo de eucalipto longitud 1 m y Ø promedio de 12 cm</v>
          </cell>
          <cell r="B321" t="str">
            <v>u</v>
          </cell>
          <cell r="C321">
            <v>56.889398175479997</v>
          </cell>
          <cell r="D321" t="str">
            <v>INDEC-PB - 31100-1</v>
          </cell>
          <cell r="E321" t="str">
            <v xml:space="preserve">Maderas aserradas                                                      </v>
          </cell>
        </row>
        <row r="322">
          <cell r="A322" t="str">
            <v>Vara de eucalipto longitud 3,25 m  y Ø promedio 8 cm</v>
          </cell>
          <cell r="B322" t="str">
            <v>u</v>
          </cell>
          <cell r="C322">
            <v>283.49542143936003</v>
          </cell>
          <cell r="D322" t="str">
            <v>INDEC-PB - 31100-1</v>
          </cell>
          <cell r="E322" t="str">
            <v xml:space="preserve">Maderas aserradas                                                      </v>
          </cell>
        </row>
        <row r="323">
          <cell r="A323" t="str">
            <v>Vara de eucalipto longitud 2,10 m  y Ø promedio 8 cm</v>
          </cell>
          <cell r="B323" t="str">
            <v>u</v>
          </cell>
          <cell r="C323">
            <v>212.60952089675999</v>
          </cell>
          <cell r="D323" t="str">
            <v>INDEC-PB - 31100-1</v>
          </cell>
          <cell r="E323" t="str">
            <v xml:space="preserve">Maderas aserradas                                                      </v>
          </cell>
        </row>
        <row r="324">
          <cell r="A324" t="str">
            <v>Bases de Horm Simple H 13</v>
          </cell>
          <cell r="B324" t="str">
            <v>m3</v>
          </cell>
          <cell r="C324">
            <v>1636.6030719667201</v>
          </cell>
          <cell r="D324" t="str">
            <v>INDEC-PB - 37510-1</v>
          </cell>
          <cell r="E324" t="str">
            <v xml:space="preserve">Hormigón                                                               </v>
          </cell>
        </row>
        <row r="325">
          <cell r="A325" t="str">
            <v>Tirafondo de 16 cm</v>
          </cell>
          <cell r="B325" t="str">
            <v>u</v>
          </cell>
          <cell r="C325">
            <v>19.645693081559997</v>
          </cell>
          <cell r="D325" t="str">
            <v>INDEC-PB - 42944-1</v>
          </cell>
          <cell r="E325" t="str">
            <v xml:space="preserve">Bulones                                                                </v>
          </cell>
        </row>
        <row r="326">
          <cell r="A326" t="str">
            <v>Tornillo Tirafondo de 3" de longitud</v>
          </cell>
          <cell r="B326" t="str">
            <v>u</v>
          </cell>
          <cell r="C326">
            <v>4.3362657936</v>
          </cell>
          <cell r="D326" t="str">
            <v>INDEC-PB - 42944-1</v>
          </cell>
          <cell r="E326" t="str">
            <v xml:space="preserve">Bulones                                                                </v>
          </cell>
        </row>
        <row r="327">
          <cell r="A327" t="str">
            <v>Tornillo Pasante Ø 10</v>
          </cell>
          <cell r="B327" t="str">
            <v>u</v>
          </cell>
          <cell r="C327">
            <v>19.657738264320002</v>
          </cell>
          <cell r="D327" t="str">
            <v>INDEC-PB - 42944-1</v>
          </cell>
          <cell r="E327" t="str">
            <v xml:space="preserve">Bulones                                                                </v>
          </cell>
        </row>
        <row r="328">
          <cell r="A328" t="str">
            <v>Cuna de asiento para rollizo Ø promedio de 12 cm, con tornillo pasante Ø 10 mm</v>
          </cell>
          <cell r="B328" t="str">
            <v>u</v>
          </cell>
          <cell r="C328">
            <v>93.109262734799998</v>
          </cell>
          <cell r="D328" t="str">
            <v>INDEC-PB - 2710-1</v>
          </cell>
          <cell r="E328"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329">
          <cell r="A329" t="str">
            <v>Soporte según Detalle I</v>
          </cell>
          <cell r="B329" t="str">
            <v>u</v>
          </cell>
          <cell r="C329">
            <v>124.14969870732</v>
          </cell>
          <cell r="D329" t="str">
            <v>INDEC-PB - 2710-1</v>
          </cell>
          <cell r="E329"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330">
          <cell r="A330" t="str">
            <v>Planchuela metalica 11/2" x 3/16"</v>
          </cell>
          <cell r="B330" t="str">
            <v>u</v>
          </cell>
          <cell r="C330">
            <v>20.175681123000004</v>
          </cell>
          <cell r="D330" t="str">
            <v>INDEC-PB - 2710-1</v>
          </cell>
          <cell r="E330"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331">
          <cell r="A331" t="str">
            <v>Ladrillon</v>
          </cell>
          <cell r="B331" t="str">
            <v>u</v>
          </cell>
          <cell r="C331">
            <v>5.1673834040400006</v>
          </cell>
          <cell r="D331" t="str">
            <v>IIEE-SJ - 205002</v>
          </cell>
          <cell r="E331" t="str">
            <v>LADRILLON 1°</v>
          </cell>
        </row>
        <row r="332">
          <cell r="A332" t="str">
            <v>Ladrillon Escoreado</v>
          </cell>
          <cell r="B332" t="str">
            <v>u</v>
          </cell>
          <cell r="C332">
            <v>4.2760398797999999</v>
          </cell>
          <cell r="D332" t="str">
            <v>IIEE-SJ - 205001</v>
          </cell>
          <cell r="E332" t="str">
            <v>LADRILLO RECOCIDO</v>
          </cell>
        </row>
        <row r="333">
          <cell r="A333" t="str">
            <v>Solera Perfil 70mm Knauf (2,6m)</v>
          </cell>
          <cell r="B333" t="str">
            <v>u</v>
          </cell>
          <cell r="C333">
            <v>67.609610831880005</v>
          </cell>
          <cell r="D333" t="str">
            <v>INDEC-PB - 91251-1</v>
          </cell>
          <cell r="E333" t="str">
            <v xml:space="preserve">Perfiles de hierro / acero                                           </v>
          </cell>
        </row>
        <row r="334">
          <cell r="A334" t="str">
            <v>Montante Perfil 69mm Knauf (2,6m)</v>
          </cell>
          <cell r="B334" t="str">
            <v>u</v>
          </cell>
          <cell r="C334">
            <v>74.427184274040002</v>
          </cell>
          <cell r="D334" t="str">
            <v>INDEC-PB - 91251-1</v>
          </cell>
          <cell r="E334" t="str">
            <v xml:space="preserve">Perfiles de hierro / acero                                           </v>
          </cell>
        </row>
        <row r="335">
          <cell r="A335" t="str">
            <v>Tornillos T1  punta mecha x caja 100</v>
          </cell>
          <cell r="B335" t="str">
            <v>u</v>
          </cell>
          <cell r="C335">
            <v>76.860311191560001</v>
          </cell>
          <cell r="D335" t="str">
            <v>INDEC-PB - 91251-1</v>
          </cell>
          <cell r="E335" t="str">
            <v xml:space="preserve">Perfiles de hierro / acero                                           </v>
          </cell>
        </row>
        <row r="336">
          <cell r="A336" t="str">
            <v>Tornillos T2  punta aguja x caja 100 un.</v>
          </cell>
          <cell r="B336" t="str">
            <v>u</v>
          </cell>
          <cell r="C336">
            <v>38.665036659600005</v>
          </cell>
          <cell r="D336" t="str">
            <v>INDEC-PB - 91251-1</v>
          </cell>
          <cell r="E336" t="str">
            <v xml:space="preserve">Perfiles de hierro / acero                                           </v>
          </cell>
        </row>
        <row r="337">
          <cell r="A337" t="str">
            <v>Cinta Durlock 75m</v>
          </cell>
          <cell r="B337" t="str">
            <v>u</v>
          </cell>
          <cell r="C337">
            <v>174.37811081652004</v>
          </cell>
          <cell r="D337" t="str">
            <v>INDEC-CM - 37410-11</v>
          </cell>
          <cell r="E337" t="str">
            <v>Yeso blanco</v>
          </cell>
        </row>
        <row r="338">
          <cell r="A338" t="str">
            <v>Masilla Durlock x 32kg</v>
          </cell>
          <cell r="B338" t="str">
            <v>u</v>
          </cell>
          <cell r="C338">
            <v>744.10321018176012</v>
          </cell>
          <cell r="D338" t="str">
            <v>INDEC-CM - 37410-11</v>
          </cell>
          <cell r="E338" t="str">
            <v>Yeso blanco</v>
          </cell>
        </row>
        <row r="339">
          <cell r="A339" t="str">
            <v>Fijaciones N°8 x caja 100 un.</v>
          </cell>
          <cell r="B339" t="str">
            <v>u</v>
          </cell>
          <cell r="C339">
            <v>118.70527609979999</v>
          </cell>
          <cell r="D339" t="str">
            <v>INDEC-PB - 91251-1</v>
          </cell>
          <cell r="E339" t="str">
            <v xml:space="preserve">Perfiles de hierro / acero                                           </v>
          </cell>
        </row>
        <row r="340">
          <cell r="A340" t="str">
            <v>Placas Yeso (verde) resistente humedad 12,5mm (1,20x2,40)</v>
          </cell>
          <cell r="B340" t="str">
            <v>u</v>
          </cell>
          <cell r="C340">
            <v>331.15820962068</v>
          </cell>
          <cell r="D340" t="str">
            <v>INDEC-CM - 37410-11</v>
          </cell>
          <cell r="E340" t="str">
            <v>Yeso blanco</v>
          </cell>
        </row>
        <row r="341">
          <cell r="A341" t="str">
            <v>Tareas de limpieza y mantenimiento de obra</v>
          </cell>
          <cell r="B341" t="str">
            <v>g</v>
          </cell>
          <cell r="C341">
            <v>16092.874643784831</v>
          </cell>
          <cell r="D341" t="str">
            <v>IIEE-SJ - 212001</v>
          </cell>
          <cell r="E341" t="str">
            <v>Gas Oil</v>
          </cell>
        </row>
        <row r="342">
          <cell r="A342" t="str">
            <v>Piedra Bola</v>
          </cell>
          <cell r="B342" t="str">
            <v>m3</v>
          </cell>
          <cell r="C342">
            <v>302.40000000000003</v>
          </cell>
          <cell r="D342" t="str">
            <v>IIEE-SJ - 203002</v>
          </cell>
          <cell r="E342" t="str">
            <v>Canto rodado clasificado</v>
          </cell>
        </row>
        <row r="343">
          <cell r="A343" t="str">
            <v>Ripio Comun</v>
          </cell>
          <cell r="B343" t="str">
            <v>m3</v>
          </cell>
          <cell r="C343">
            <v>286.20000000000005</v>
          </cell>
          <cell r="D343" t="str">
            <v>IIEE-SJ - 203002</v>
          </cell>
          <cell r="E343" t="str">
            <v>Canto rodado clasificado</v>
          </cell>
        </row>
        <row r="344">
          <cell r="A344" t="str">
            <v>Cal Viva</v>
          </cell>
          <cell r="B344" t="str">
            <v>kg</v>
          </cell>
          <cell r="C344">
            <v>5.2704000000000004</v>
          </cell>
          <cell r="D344" t="str">
            <v>IIEE-SJ - 203002</v>
          </cell>
          <cell r="E344" t="str">
            <v>Canto rodado clasificado</v>
          </cell>
        </row>
        <row r="345">
          <cell r="A345">
            <v>0</v>
          </cell>
          <cell r="B345">
            <v>0</v>
          </cell>
          <cell r="C345">
            <v>0</v>
          </cell>
          <cell r="D345">
            <v>0</v>
          </cell>
          <cell r="E345">
            <v>0</v>
          </cell>
        </row>
        <row r="346">
          <cell r="A346">
            <v>0</v>
          </cell>
          <cell r="B346">
            <v>0</v>
          </cell>
          <cell r="C346">
            <v>0</v>
          </cell>
          <cell r="D346">
            <v>0</v>
          </cell>
          <cell r="E346">
            <v>0</v>
          </cell>
        </row>
        <row r="347">
          <cell r="A347">
            <v>0</v>
          </cell>
          <cell r="B347">
            <v>0</v>
          </cell>
          <cell r="C347">
            <v>0</v>
          </cell>
          <cell r="D347">
            <v>0</v>
          </cell>
          <cell r="E347">
            <v>0</v>
          </cell>
        </row>
        <row r="348">
          <cell r="A348">
            <v>0</v>
          </cell>
          <cell r="B348">
            <v>0</v>
          </cell>
          <cell r="C348">
            <v>0</v>
          </cell>
          <cell r="D348">
            <v>0</v>
          </cell>
          <cell r="E348">
            <v>0</v>
          </cell>
        </row>
        <row r="349">
          <cell r="A349" t="str">
            <v>URBANIZACION</v>
          </cell>
          <cell r="B349">
            <v>0</v>
          </cell>
          <cell r="C349">
            <v>0</v>
          </cell>
          <cell r="D349">
            <v>0</v>
          </cell>
        </row>
        <row r="350">
          <cell r="A350" t="str">
            <v>Hormigón Elaborado H17</v>
          </cell>
          <cell r="B350" t="str">
            <v>m3</v>
          </cell>
          <cell r="C350">
            <v>1527.3412191507598</v>
          </cell>
          <cell r="D350" t="str">
            <v>IIEE-SJ - 218003</v>
          </cell>
          <cell r="E350" t="str">
            <v>310 X M3      H-17</v>
          </cell>
        </row>
        <row r="351">
          <cell r="A351" t="str">
            <v>Incidencia de Encofrado</v>
          </cell>
          <cell r="B351" t="str">
            <v>m2</v>
          </cell>
          <cell r="C351">
            <v>253.71972965664</v>
          </cell>
          <cell r="D351" t="str">
            <v>INDEC-PB - 31100-1</v>
          </cell>
          <cell r="E351" t="str">
            <v xml:space="preserve">Maderas aserradas                                                      </v>
          </cell>
        </row>
        <row r="352">
          <cell r="A352" t="str">
            <v>Indicadores de calles</v>
          </cell>
          <cell r="B352" t="str">
            <v>u</v>
          </cell>
          <cell r="C352">
            <v>2031.75733759128</v>
          </cell>
          <cell r="D352" t="str">
            <v>INDEC-PB - 2710-1</v>
          </cell>
          <cell r="E352"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353">
          <cell r="A353" t="str">
            <v>Hormigón H13</v>
          </cell>
          <cell r="B353" t="str">
            <v>m3</v>
          </cell>
          <cell r="C353">
            <v>1439.7606953027998</v>
          </cell>
          <cell r="D353" t="str">
            <v>IIEE-SJ - 218002</v>
          </cell>
          <cell r="E353" t="str">
            <v>250 X M3      H-13</v>
          </cell>
        </row>
        <row r="354">
          <cell r="A354" t="str">
            <v>Carpeta de concreto Asfaltica colocada</v>
          </cell>
          <cell r="B354" t="str">
            <v>m3</v>
          </cell>
          <cell r="C354">
            <v>2540.9674387702808</v>
          </cell>
          <cell r="D354" t="str">
            <v>IIEE-SJ - 214002</v>
          </cell>
          <cell r="E354" t="str">
            <v>Asfaliq EM1</v>
          </cell>
        </row>
        <row r="355">
          <cell r="A355" t="str">
            <v>Riego de liga terminado</v>
          </cell>
          <cell r="B355" t="str">
            <v>gl.</v>
          </cell>
          <cell r="C355">
            <v>19.284337598760001</v>
          </cell>
          <cell r="D355" t="str">
            <v>IIEE-SJ - 214002</v>
          </cell>
          <cell r="E355" t="str">
            <v>Asfaliq EM1</v>
          </cell>
        </row>
        <row r="356">
          <cell r="A356" t="str">
            <v>Riego de imprimación terminado</v>
          </cell>
          <cell r="B356" t="str">
            <v>gl.</v>
          </cell>
          <cell r="C356">
            <v>35.027391466079997</v>
          </cell>
          <cell r="D356" t="str">
            <v>IIEE-SJ - 214002</v>
          </cell>
          <cell r="E356" t="str">
            <v>Asfaliq EM1</v>
          </cell>
        </row>
        <row r="357">
          <cell r="A357" t="str">
            <v>Incidencia de Encofrado 5%</v>
          </cell>
          <cell r="B357" t="str">
            <v>gl.</v>
          </cell>
          <cell r="C357">
            <v>17.561876464080001</v>
          </cell>
          <cell r="D357" t="str">
            <v>INDEC-PB - 31100-1</v>
          </cell>
          <cell r="E357" t="str">
            <v xml:space="preserve">Maderas aserradas                                                      </v>
          </cell>
        </row>
        <row r="358">
          <cell r="A358" t="str">
            <v>Relleno de piedra de 1,5" a 2"</v>
          </cell>
          <cell r="B358" t="str">
            <v>m3</v>
          </cell>
          <cell r="C358">
            <v>112.67063953704002</v>
          </cell>
          <cell r="D358" t="str">
            <v>INDEC-PB - 15320-1</v>
          </cell>
          <cell r="E358" t="str">
            <v xml:space="preserve">Piedras                                                                </v>
          </cell>
        </row>
        <row r="359">
          <cell r="A359" t="str">
            <v>Caño de PV 160mm</v>
          </cell>
          <cell r="B359" t="str">
            <v>m</v>
          </cell>
          <cell r="C359">
            <v>125.18558442468002</v>
          </cell>
          <cell r="D359" t="str">
            <v>INDEC-PB - 36320-1</v>
          </cell>
          <cell r="E359" t="str">
            <v xml:space="preserve">Caños y tubos de PVC                                                   </v>
          </cell>
        </row>
        <row r="360">
          <cell r="A360" t="str">
            <v>Material de Rechazo</v>
          </cell>
          <cell r="B360" t="str">
            <v>m3</v>
          </cell>
          <cell r="C360">
            <v>62.586769620960006</v>
          </cell>
          <cell r="D360" t="str">
            <v>INDEC-PB - 15320-1</v>
          </cell>
          <cell r="E360" t="str">
            <v xml:space="preserve">Piedras                                                                </v>
          </cell>
        </row>
        <row r="361">
          <cell r="A361" t="str">
            <v>Material granular para base</v>
          </cell>
          <cell r="B361" t="str">
            <v>m3</v>
          </cell>
          <cell r="C361">
            <v>176.51010816503998</v>
          </cell>
          <cell r="D361" t="str">
            <v>INDEC-PB - 15320-1</v>
          </cell>
          <cell r="E361" t="str">
            <v xml:space="preserve">Piedras                                                                </v>
          </cell>
        </row>
        <row r="362">
          <cell r="A362" t="str">
            <v>Material granular para Sub-base</v>
          </cell>
          <cell r="B362" t="str">
            <v>m3</v>
          </cell>
          <cell r="C362">
            <v>148.95073001015999</v>
          </cell>
          <cell r="D362" t="str">
            <v>INDEC-PB - 15320-1</v>
          </cell>
          <cell r="E362" t="str">
            <v xml:space="preserve">Piedras                                                                </v>
          </cell>
        </row>
        <row r="363">
          <cell r="A363" t="str">
            <v>Materiales varios (Vertice de Hormigon)</v>
          </cell>
          <cell r="B363" t="str">
            <v>gl.</v>
          </cell>
          <cell r="C363">
            <v>0</v>
          </cell>
          <cell r="D363" t="str">
            <v>INDEC-PB - 37510-1</v>
          </cell>
          <cell r="E363" t="str">
            <v xml:space="preserve">Hormigón                                                               </v>
          </cell>
        </row>
        <row r="364">
          <cell r="A364" t="str">
            <v>Arbol (Mora Híbrida altura 1,70 mtrs)</v>
          </cell>
          <cell r="B364" t="str">
            <v>u</v>
          </cell>
          <cell r="C364">
            <v>204.76810691999998</v>
          </cell>
          <cell r="D364" t="str">
            <v>INDEC-GG 31100-11</v>
          </cell>
          <cell r="E364" t="str">
            <v>Tirante sin cepillar</v>
          </cell>
        </row>
        <row r="365">
          <cell r="A365" t="str">
            <v>Arbol (Aguaribay altura 1,70 mtrs)</v>
          </cell>
          <cell r="B365" t="str">
            <v>u</v>
          </cell>
          <cell r="C365">
            <v>204.76810691999998</v>
          </cell>
          <cell r="D365" t="str">
            <v>INDEC-GG 31100-11</v>
          </cell>
          <cell r="E365" t="str">
            <v>Tirante sin cepillar</v>
          </cell>
        </row>
        <row r="366">
          <cell r="A366" t="str">
            <v>Arbol (Acacia Visco altura 1,70 mtrs)</v>
          </cell>
          <cell r="B366" t="str">
            <v>u</v>
          </cell>
          <cell r="C366">
            <v>204.76810691999998</v>
          </cell>
          <cell r="D366" t="str">
            <v>INDEC-GG 31100-11</v>
          </cell>
          <cell r="E366" t="str">
            <v>Tirante sin cepillar</v>
          </cell>
        </row>
        <row r="367">
          <cell r="A367" t="str">
            <v>Arbol (Casuarina Equisetifolia altura 1,70 mtrs)</v>
          </cell>
          <cell r="B367" t="str">
            <v>u</v>
          </cell>
          <cell r="C367">
            <v>204.76810691999998</v>
          </cell>
          <cell r="D367" t="str">
            <v>INDEC-GG 31100-11</v>
          </cell>
          <cell r="E367" t="str">
            <v>Tirante sin cepillar</v>
          </cell>
        </row>
        <row r="368">
          <cell r="A368" t="str">
            <v>Arbol Ornamental (Jacarandá altura 2 mtrs)</v>
          </cell>
          <cell r="B368" t="str">
            <v>u</v>
          </cell>
          <cell r="C368">
            <v>421.58139660000001</v>
          </cell>
          <cell r="D368" t="str">
            <v>INDEC-GG 31100-11</v>
          </cell>
          <cell r="E368" t="str">
            <v>Tirante sin cepillar</v>
          </cell>
        </row>
        <row r="369">
          <cell r="A369" t="str">
            <v>Arbol Ornamental (Fresno Americano altura 2 mtrs)</v>
          </cell>
          <cell r="B369" t="str">
            <v>u</v>
          </cell>
          <cell r="C369">
            <v>264.99402072000004</v>
          </cell>
          <cell r="D369" t="str">
            <v>INDEC-GG 31100-11</v>
          </cell>
          <cell r="E369" t="str">
            <v>Tirante sin cepillar</v>
          </cell>
        </row>
        <row r="370">
          <cell r="A370" t="str">
            <v>Tutor de álamo 50mmx2,20mm</v>
          </cell>
          <cell r="B370" t="str">
            <v>u</v>
          </cell>
          <cell r="C370">
            <v>29.173432644719998</v>
          </cell>
          <cell r="D370" t="str">
            <v>INDEC-GG 31100-11</v>
          </cell>
          <cell r="E370" t="str">
            <v>Tirante sin cepillar</v>
          </cell>
        </row>
        <row r="371">
          <cell r="A371" t="str">
            <v>Material no clasificado</v>
          </cell>
          <cell r="B371" t="str">
            <v>m3</v>
          </cell>
          <cell r="C371">
            <v>139.65184891944</v>
          </cell>
          <cell r="D371" t="str">
            <v>INDEC-PB - 15320-1</v>
          </cell>
          <cell r="E371" t="str">
            <v xml:space="preserve">Piedras                                                                </v>
          </cell>
        </row>
        <row r="372">
          <cell r="A372" t="str">
            <v>Poste de hormigón premoldeado</v>
          </cell>
          <cell r="B372" t="str">
            <v>u</v>
          </cell>
          <cell r="C372">
            <v>331.74842357592001</v>
          </cell>
          <cell r="D372" t="str">
            <v>INDEC-PB - 37510-1</v>
          </cell>
          <cell r="E372" t="str">
            <v xml:space="preserve">Hormigón                                                               </v>
          </cell>
        </row>
        <row r="373">
          <cell r="A373" t="str">
            <v>Caño de H° premoldeado 0,40m x1,00m</v>
          </cell>
          <cell r="B373" t="str">
            <v>u</v>
          </cell>
          <cell r="C373">
            <v>638.46695737655989</v>
          </cell>
          <cell r="D373" t="str">
            <v>INDEC-PB - 37510-1</v>
          </cell>
          <cell r="E373" t="str">
            <v xml:space="preserve">Hormigón                                                               </v>
          </cell>
        </row>
        <row r="374">
          <cell r="A374" t="str">
            <v>Banco de hormigón premoldeado</v>
          </cell>
          <cell r="B374" t="str">
            <v>u</v>
          </cell>
          <cell r="C374">
            <v>2890.8438624000005</v>
          </cell>
          <cell r="D374" t="str">
            <v>INDEC-PB - 37510-1</v>
          </cell>
          <cell r="E374" t="str">
            <v xml:space="preserve">Hormigón                                                               </v>
          </cell>
        </row>
        <row r="375">
          <cell r="A375" t="str">
            <v>Chapa Nº14 cortada para indicadores</v>
          </cell>
          <cell r="B375" t="str">
            <v>m2</v>
          </cell>
          <cell r="C375">
            <v>963.61462080000001</v>
          </cell>
          <cell r="D375" t="str">
            <v>INDEC-PB - 42999-2</v>
          </cell>
          <cell r="E375" t="str">
            <v xml:space="preserve">Chapas metálicas                                                       </v>
          </cell>
        </row>
        <row r="376">
          <cell r="A376" t="str">
            <v>Abrazadera de chapa</v>
          </cell>
          <cell r="B376" t="str">
            <v>u</v>
          </cell>
          <cell r="C376">
            <v>78.293687939999998</v>
          </cell>
          <cell r="D376" t="str">
            <v>INDEC-PB - 42999-2</v>
          </cell>
          <cell r="E376" t="str">
            <v xml:space="preserve">Chapas metálicas                                                       </v>
          </cell>
        </row>
        <row r="377">
          <cell r="A377" t="str">
            <v>Chepica en panes</v>
          </cell>
          <cell r="B377" t="str">
            <v>m2</v>
          </cell>
          <cell r="C377">
            <v>48.204821405520008</v>
          </cell>
          <cell r="D377" t="str">
            <v>INDEC-GG 31100-11</v>
          </cell>
          <cell r="E377" t="str">
            <v>Tirante sin cepillar</v>
          </cell>
        </row>
        <row r="378">
          <cell r="A378" t="str">
            <v>Limpieza Final de Obra</v>
          </cell>
          <cell r="B378" t="str">
            <v>m2</v>
          </cell>
          <cell r="C378">
            <v>151.87770942083998</v>
          </cell>
          <cell r="D378" t="str">
            <v>INDEC-DCTO - Inciso p)</v>
          </cell>
          <cell r="E378" t="str">
            <v>Gastos generales</v>
          </cell>
        </row>
        <row r="379">
          <cell r="A379" t="str">
            <v>Cesto de residuos</v>
          </cell>
          <cell r="B379" t="str">
            <v>u</v>
          </cell>
          <cell r="C379">
            <v>0</v>
          </cell>
          <cell r="D379" t="str">
            <v>INDEC-PB - 42943-1</v>
          </cell>
          <cell r="E379" t="str">
            <v xml:space="preserve">Tejidos de alambre                                                     </v>
          </cell>
        </row>
        <row r="380">
          <cell r="A380" t="str">
            <v>Compuerta incluida Obra de Toma</v>
          </cell>
          <cell r="B380" t="str">
            <v>u</v>
          </cell>
          <cell r="C380">
            <v>3332.5776000000001</v>
          </cell>
          <cell r="D380" t="str">
            <v>INDEC-PB - 2899-</v>
          </cell>
          <cell r="E380" t="str">
            <v>Otros productos metálicos n.c.p. (incluye: Bulones, Clavos, Envases de hojalata, Recipientes para gases, Grifería, Cerraduras, Tejidos de alambre, Piletas y mesadas de acero inoxidable y Chapas metálicas)</v>
          </cell>
        </row>
        <row r="381">
          <cell r="A381">
            <v>0</v>
          </cell>
          <cell r="B381">
            <v>0</v>
          </cell>
          <cell r="C381">
            <v>0</v>
          </cell>
          <cell r="D381">
            <v>0</v>
          </cell>
        </row>
        <row r="382">
          <cell r="A382">
            <v>0</v>
          </cell>
          <cell r="B382">
            <v>0</v>
          </cell>
          <cell r="C382">
            <v>0</v>
          </cell>
          <cell r="D382">
            <v>0</v>
          </cell>
        </row>
        <row r="383">
          <cell r="A383" t="str">
            <v>PERFORACION</v>
          </cell>
          <cell r="B383">
            <v>0</v>
          </cell>
          <cell r="C383">
            <v>0</v>
          </cell>
          <cell r="D383">
            <v>0</v>
          </cell>
        </row>
        <row r="384">
          <cell r="A384" t="str">
            <v>Traslado y montaje de equipo de perforar</v>
          </cell>
          <cell r="B384" t="str">
            <v>Gl</v>
          </cell>
          <cell r="C384">
            <v>99809.253074520006</v>
          </cell>
          <cell r="D384" t="str">
            <v>INDEC-PB - 36320-1</v>
          </cell>
          <cell r="E384" t="str">
            <v xml:space="preserve">Caños y tubos de PVC                                                   </v>
          </cell>
        </row>
        <row r="385">
          <cell r="A385" t="str">
            <v>Perforacion de exploracion en 8 3/4" para perfilaje</v>
          </cell>
          <cell r="B385" t="str">
            <v>m</v>
          </cell>
          <cell r="C385">
            <v>4037.84812728</v>
          </cell>
          <cell r="D385" t="str">
            <v>INDEC-PB - 36320-1</v>
          </cell>
          <cell r="E385" t="str">
            <v xml:space="preserve">Caños y tubos de PVC                                                   </v>
          </cell>
        </row>
        <row r="386">
          <cell r="A386" t="str">
            <v xml:space="preserve">Por realizacion perfilaje electrico </v>
          </cell>
          <cell r="B386" t="str">
            <v>Gl</v>
          </cell>
          <cell r="C386">
            <v>24952.316110920001</v>
          </cell>
          <cell r="D386" t="str">
            <v>INDEC-PB - 36320-1</v>
          </cell>
          <cell r="E386" t="str">
            <v xml:space="preserve">Caños y tubos de PVC                                                   </v>
          </cell>
        </row>
        <row r="387">
          <cell r="A387" t="str">
            <v>Por ensanche de perforacion para entubar en 12"</v>
          </cell>
          <cell r="B387" t="str">
            <v>m</v>
          </cell>
          <cell r="C387">
            <v>2578.4004272399998</v>
          </cell>
          <cell r="D387" t="str">
            <v>INDEC-PB - 36320-1</v>
          </cell>
          <cell r="E387" t="str">
            <v xml:space="preserve">Caños y tubos de PVC                                                   </v>
          </cell>
        </row>
        <row r="388">
          <cell r="A388" t="str">
            <v>Por la provision de cañeria de 12"x6,40mm de espesor cañeria nueva</v>
          </cell>
          <cell r="B388" t="str">
            <v>m</v>
          </cell>
          <cell r="C388">
            <v>3210.5257232399999</v>
          </cell>
          <cell r="D388" t="str">
            <v>INDEC-PB - 36320-1</v>
          </cell>
          <cell r="E388" t="str">
            <v xml:space="preserve">Caños y tubos de PVC                                                   </v>
          </cell>
        </row>
        <row r="389">
          <cell r="A389" t="str">
            <v>Por la provision de cañeria filtro ranura continua de 12" galvanizados</v>
          </cell>
          <cell r="B389" t="str">
            <v>m</v>
          </cell>
          <cell r="C389">
            <v>2911.1075254800003</v>
          </cell>
          <cell r="D389" t="str">
            <v>INDEC-PB - 36320-1</v>
          </cell>
          <cell r="E389" t="str">
            <v xml:space="preserve">Caños y tubos de PVC                                                   </v>
          </cell>
        </row>
        <row r="390">
          <cell r="A390" t="str">
            <v>Por engravado de perforacion grava rio san juan</v>
          </cell>
          <cell r="B390" t="str">
            <v>Gl</v>
          </cell>
          <cell r="C390">
            <v>37428.46848180001</v>
          </cell>
          <cell r="D390" t="str">
            <v>INDEC-PB - 36320-1</v>
          </cell>
          <cell r="E390" t="str">
            <v xml:space="preserve">Caños y tubos de PVC                                                   </v>
          </cell>
        </row>
        <row r="391">
          <cell r="A391" t="str">
            <v>Por limpieza de la perforacion con inyeccion de agua limpia y aplicación de tripolifosfato de sodio</v>
          </cell>
          <cell r="B391" t="str">
            <v>Gl</v>
          </cell>
          <cell r="C391">
            <v>70698.223296359996</v>
          </cell>
          <cell r="D391" t="str">
            <v>INDEC-PB - 36320-1</v>
          </cell>
          <cell r="E391" t="str">
            <v xml:space="preserve">Caños y tubos de PVC                                                   </v>
          </cell>
        </row>
        <row r="392">
          <cell r="A392" t="str">
            <v>Por desarrollo de la perforacion con motor y bomba de eje marca Guinca modelo 10x8" incluye ensayo de bombeo a caudal variable</v>
          </cell>
          <cell r="B392" t="str">
            <v>hs</v>
          </cell>
          <cell r="C392">
            <v>83174.375667240005</v>
          </cell>
          <cell r="D392" t="str">
            <v>INDEC-PB - 36320-1</v>
          </cell>
          <cell r="E392" t="str">
            <v xml:space="preserve">Caños y tubos de PVC                                                   </v>
          </cell>
        </row>
        <row r="393">
          <cell r="A393" t="str">
            <v>Direccion tecnica de la obra y tramite ante el Dpto Hidraulica</v>
          </cell>
          <cell r="B393" t="str">
            <v>Gl</v>
          </cell>
          <cell r="C393">
            <v>66539.509629120003</v>
          </cell>
          <cell r="D393" t="str">
            <v>INDEC-PB - 36320-1</v>
          </cell>
          <cell r="E393" t="str">
            <v xml:space="preserve">Caños y tubos de PVC                                                   </v>
          </cell>
        </row>
        <row r="394">
          <cell r="A394" t="str">
            <v>Por un cuerpo de bomba marca Rotor Pump modelo RP10S64/2EF-8 con valvula de retencion incluida</v>
          </cell>
          <cell r="B394" t="str">
            <v>U</v>
          </cell>
          <cell r="C394">
            <v>69866.478289079998</v>
          </cell>
          <cell r="D394" t="str">
            <v>INDEC-PB - 36320-1</v>
          </cell>
          <cell r="E394" t="str">
            <v xml:space="preserve">Caños y tubos de PVC                                                   </v>
          </cell>
        </row>
        <row r="395">
          <cell r="A395" t="str">
            <v>Por un motor de 50 HP (8") 380vlts a 2850 r.p.m marca Franklin estator seco</v>
          </cell>
          <cell r="B395" t="str">
            <v>U</v>
          </cell>
          <cell r="C395">
            <v>120602.8555182</v>
          </cell>
          <cell r="D395" t="str">
            <v>INDEC-PB - 36320-1</v>
          </cell>
          <cell r="E395" t="str">
            <v xml:space="preserve">Caños y tubos de PVC                                                   </v>
          </cell>
        </row>
        <row r="396">
          <cell r="A396" t="str">
            <v>Por la provision de caños 6" galvanizado, rosca y cupla en tramos de tres metros s/OSSE</v>
          </cell>
          <cell r="B396" t="str">
            <v>m</v>
          </cell>
          <cell r="C396">
            <v>3277.0694167200004</v>
          </cell>
          <cell r="D396" t="str">
            <v>INDEC-PB - 36320-1</v>
          </cell>
          <cell r="E396" t="str">
            <v xml:space="preserve">Caños y tubos de PVC                                                   </v>
          </cell>
        </row>
        <row r="397">
          <cell r="A397" t="str">
            <v>Por la provision de 60 m de cable chato de 3x6 mm</v>
          </cell>
          <cell r="B397" t="str">
            <v>m</v>
          </cell>
          <cell r="C397">
            <v>922.92771600000003</v>
          </cell>
          <cell r="D397" t="str">
            <v>INDEC-PB - 36320-1</v>
          </cell>
          <cell r="E397" t="str">
            <v xml:space="preserve">Caños y tubos de PVC                                                   </v>
          </cell>
        </row>
        <row r="398">
          <cell r="A398" t="str">
            <v>Por la provision de un variador de velocidad para 50 HP s/OSSE y estacion de monitoreo</v>
          </cell>
          <cell r="B398" t="str">
            <v>Gl</v>
          </cell>
          <cell r="C398">
            <v>518176.38917087996</v>
          </cell>
          <cell r="D398" t="str">
            <v>INDEC-PB - 36320-1</v>
          </cell>
          <cell r="E398" t="str">
            <v xml:space="preserve">Caños y tubos de PVC                                                   </v>
          </cell>
        </row>
        <row r="399">
          <cell r="A399" t="str">
            <v>por una cuva de salida y cepo de sujecion de 6" y sistema de cloracion s/OSSE</v>
          </cell>
          <cell r="B399" t="str">
            <v>U</v>
          </cell>
          <cell r="C399">
            <v>44082.417170880006</v>
          </cell>
          <cell r="D399" t="str">
            <v>INDEC-PB - 36320-1</v>
          </cell>
          <cell r="E399" t="str">
            <v xml:space="preserve">Caños y tubos de PVC                                                   </v>
          </cell>
        </row>
        <row r="400">
          <cell r="A400" t="str">
            <v>por la instalacion de bomba, incluye empalme y puesta en marcha</v>
          </cell>
          <cell r="B400" t="str">
            <v>Gl</v>
          </cell>
          <cell r="C400">
            <v>20793.591074520005</v>
          </cell>
          <cell r="D400" t="str">
            <v>INDEC-PB - 36320-1</v>
          </cell>
          <cell r="E400" t="str">
            <v xml:space="preserve">Caños y tubos de PVC                                                   </v>
          </cell>
        </row>
        <row r="401">
          <cell r="A401">
            <v>0</v>
          </cell>
          <cell r="B401">
            <v>0</v>
          </cell>
          <cell r="C401">
            <v>0</v>
          </cell>
          <cell r="D401">
            <v>0</v>
          </cell>
        </row>
        <row r="402">
          <cell r="A402">
            <v>0</v>
          </cell>
          <cell r="B402">
            <v>0</v>
          </cell>
          <cell r="C402">
            <v>0</v>
          </cell>
          <cell r="D402">
            <v>0</v>
          </cell>
        </row>
        <row r="403">
          <cell r="A403" t="str">
            <v>Flete</v>
          </cell>
          <cell r="B403">
            <v>0</v>
          </cell>
          <cell r="C403">
            <v>0</v>
          </cell>
          <cell r="D403">
            <v>0</v>
          </cell>
        </row>
        <row r="404">
          <cell r="A404" t="str">
            <v>Flete Vivienda</v>
          </cell>
          <cell r="B404" t="str">
            <v>Gl</v>
          </cell>
          <cell r="C404">
            <v>10461.606979328939</v>
          </cell>
          <cell r="D404" t="str">
            <v>INDEC-PB - 33360-1</v>
          </cell>
          <cell r="E404" t="str">
            <v xml:space="preserve">Gas oil                                                                </v>
          </cell>
        </row>
        <row r="405">
          <cell r="A405">
            <v>0</v>
          </cell>
          <cell r="B405">
            <v>0</v>
          </cell>
          <cell r="C405">
            <v>26</v>
          </cell>
          <cell r="D405" t="str">
            <v>km  Distancia</v>
          </cell>
        </row>
        <row r="406">
          <cell r="A406">
            <v>0</v>
          </cell>
          <cell r="B406">
            <v>0</v>
          </cell>
          <cell r="C406">
            <v>98</v>
          </cell>
          <cell r="D406" t="str">
            <v>Cantidad Vivienda</v>
          </cell>
        </row>
        <row r="407">
          <cell r="A407" t="str">
            <v>Flete compensación traslados de materiales varios</v>
          </cell>
          <cell r="B407" t="str">
            <v>Gl</v>
          </cell>
          <cell r="C407">
            <v>2500</v>
          </cell>
          <cell r="D407" t="str">
            <v>INDEC-PB - 33360-1</v>
          </cell>
          <cell r="E407" t="str">
            <v xml:space="preserve">Gas oil                                                                </v>
          </cell>
        </row>
        <row r="408">
          <cell r="A408" t="str">
            <v>Flete compensación Infraestructura</v>
          </cell>
          <cell r="B408" t="str">
            <v>Gl</v>
          </cell>
          <cell r="C408">
            <v>2500</v>
          </cell>
          <cell r="D408" t="str">
            <v>INDEC-PB - 33360-1</v>
          </cell>
          <cell r="E408" t="str">
            <v xml:space="preserve">Gas oil                                                                </v>
          </cell>
        </row>
        <row r="409">
          <cell r="A409">
            <v>0</v>
          </cell>
          <cell r="B409">
            <v>0</v>
          </cell>
          <cell r="C409">
            <v>0</v>
          </cell>
          <cell r="D409">
            <v>0</v>
          </cell>
        </row>
        <row r="410">
          <cell r="A410">
            <v>0</v>
          </cell>
          <cell r="B410">
            <v>0</v>
          </cell>
          <cell r="C410">
            <v>0</v>
          </cell>
          <cell r="D410">
            <v>0</v>
          </cell>
        </row>
        <row r="411">
          <cell r="A411">
            <v>0</v>
          </cell>
          <cell r="B411">
            <v>0</v>
          </cell>
          <cell r="C411">
            <v>0</v>
          </cell>
          <cell r="D411">
            <v>0</v>
          </cell>
        </row>
        <row r="412">
          <cell r="A412">
            <v>0</v>
          </cell>
          <cell r="B412">
            <v>0</v>
          </cell>
          <cell r="C412">
            <v>0</v>
          </cell>
          <cell r="D412">
            <v>0</v>
          </cell>
        </row>
        <row r="413">
          <cell r="A413">
            <v>0</v>
          </cell>
          <cell r="B413">
            <v>0</v>
          </cell>
          <cell r="C413">
            <v>0</v>
          </cell>
          <cell r="D413">
            <v>0</v>
          </cell>
        </row>
        <row r="414">
          <cell r="A414">
            <v>0</v>
          </cell>
          <cell r="B414">
            <v>0</v>
          </cell>
          <cell r="C414">
            <v>0</v>
          </cell>
          <cell r="D414">
            <v>0</v>
          </cell>
        </row>
        <row r="415">
          <cell r="A415">
            <v>0</v>
          </cell>
          <cell r="B415">
            <v>0</v>
          </cell>
          <cell r="C415">
            <v>0</v>
          </cell>
          <cell r="D415">
            <v>0</v>
          </cell>
        </row>
        <row r="416">
          <cell r="A416">
            <v>0</v>
          </cell>
          <cell r="B416">
            <v>0</v>
          </cell>
          <cell r="C416">
            <v>0</v>
          </cell>
          <cell r="D416">
            <v>0</v>
          </cell>
        </row>
        <row r="417">
          <cell r="A417">
            <v>0</v>
          </cell>
          <cell r="B417">
            <v>0</v>
          </cell>
          <cell r="C417">
            <v>0</v>
          </cell>
          <cell r="D417">
            <v>0</v>
          </cell>
        </row>
        <row r="418">
          <cell r="A418">
            <v>0</v>
          </cell>
          <cell r="B418">
            <v>0</v>
          </cell>
          <cell r="C418">
            <v>0</v>
          </cell>
          <cell r="D418">
            <v>0</v>
          </cell>
          <cell r="E418">
            <v>0</v>
          </cell>
        </row>
        <row r="419">
          <cell r="A419">
            <v>0</v>
          </cell>
          <cell r="B419">
            <v>0</v>
          </cell>
          <cell r="C419">
            <v>0</v>
          </cell>
          <cell r="D419">
            <v>0</v>
          </cell>
        </row>
        <row r="420">
          <cell r="A420">
            <v>0</v>
          </cell>
          <cell r="B420">
            <v>0</v>
          </cell>
          <cell r="C420">
            <v>0</v>
          </cell>
          <cell r="D420">
            <v>0</v>
          </cell>
        </row>
        <row r="421">
          <cell r="A421">
            <v>0</v>
          </cell>
          <cell r="B421">
            <v>0</v>
          </cell>
          <cell r="C421">
            <v>0</v>
          </cell>
          <cell r="D421">
            <v>0</v>
          </cell>
        </row>
        <row r="422">
          <cell r="A422">
            <v>0</v>
          </cell>
          <cell r="B422">
            <v>0</v>
          </cell>
          <cell r="C422">
            <v>0</v>
          </cell>
          <cell r="D422">
            <v>0</v>
          </cell>
        </row>
        <row r="423">
          <cell r="A423">
            <v>0</v>
          </cell>
          <cell r="B423">
            <v>0</v>
          </cell>
          <cell r="C423">
            <v>0</v>
          </cell>
          <cell r="D423">
            <v>0</v>
          </cell>
        </row>
        <row r="424">
          <cell r="A424">
            <v>0</v>
          </cell>
          <cell r="B424">
            <v>0</v>
          </cell>
          <cell r="C424">
            <v>0</v>
          </cell>
          <cell r="D424">
            <v>0</v>
          </cell>
        </row>
        <row r="425">
          <cell r="A425">
            <v>0</v>
          </cell>
          <cell r="B425">
            <v>0</v>
          </cell>
          <cell r="C425">
            <v>0</v>
          </cell>
          <cell r="D425">
            <v>0</v>
          </cell>
        </row>
        <row r="426">
          <cell r="A426">
            <v>0</v>
          </cell>
          <cell r="B426">
            <v>0</v>
          </cell>
          <cell r="C426">
            <v>0</v>
          </cell>
          <cell r="D426">
            <v>0</v>
          </cell>
        </row>
        <row r="427">
          <cell r="A427">
            <v>0</v>
          </cell>
          <cell r="B427">
            <v>0</v>
          </cell>
          <cell r="C427">
            <v>0</v>
          </cell>
          <cell r="D427">
            <v>0</v>
          </cell>
        </row>
        <row r="428">
          <cell r="A428">
            <v>0</v>
          </cell>
          <cell r="B428">
            <v>0</v>
          </cell>
          <cell r="C428">
            <v>0</v>
          </cell>
          <cell r="D428">
            <v>0</v>
          </cell>
        </row>
        <row r="429">
          <cell r="A429">
            <v>0</v>
          </cell>
          <cell r="B429">
            <v>0</v>
          </cell>
          <cell r="C429">
            <v>0</v>
          </cell>
          <cell r="D429">
            <v>0</v>
          </cell>
        </row>
        <row r="430">
          <cell r="A430">
            <v>0</v>
          </cell>
          <cell r="B430">
            <v>0</v>
          </cell>
          <cell r="C430">
            <v>0</v>
          </cell>
          <cell r="D430">
            <v>0</v>
          </cell>
        </row>
        <row r="431">
          <cell r="A431">
            <v>0</v>
          </cell>
          <cell r="B431">
            <v>0</v>
          </cell>
          <cell r="C431">
            <v>0</v>
          </cell>
          <cell r="D431">
            <v>0</v>
          </cell>
        </row>
        <row r="432">
          <cell r="A432">
            <v>0</v>
          </cell>
          <cell r="B432">
            <v>0</v>
          </cell>
          <cell r="C432">
            <v>0</v>
          </cell>
          <cell r="D432">
            <v>0</v>
          </cell>
        </row>
        <row r="433">
          <cell r="A433">
            <v>0</v>
          </cell>
          <cell r="B433">
            <v>0</v>
          </cell>
          <cell r="C433">
            <v>0</v>
          </cell>
          <cell r="D433">
            <v>0</v>
          </cell>
        </row>
        <row r="434">
          <cell r="A434">
            <v>0</v>
          </cell>
          <cell r="B434">
            <v>0</v>
          </cell>
          <cell r="C434">
            <v>0</v>
          </cell>
          <cell r="D434">
            <v>0</v>
          </cell>
        </row>
        <row r="435">
          <cell r="A435">
            <v>0</v>
          </cell>
          <cell r="B435">
            <v>0</v>
          </cell>
          <cell r="C435">
            <v>0</v>
          </cell>
          <cell r="D435">
            <v>0</v>
          </cell>
        </row>
        <row r="436">
          <cell r="A436">
            <v>0</v>
          </cell>
          <cell r="B436">
            <v>0</v>
          </cell>
          <cell r="C436">
            <v>0</v>
          </cell>
          <cell r="D436">
            <v>0</v>
          </cell>
        </row>
        <row r="437">
          <cell r="A437">
            <v>0</v>
          </cell>
          <cell r="B437">
            <v>0</v>
          </cell>
          <cell r="C437">
            <v>0</v>
          </cell>
          <cell r="D437">
            <v>0</v>
          </cell>
        </row>
        <row r="438">
          <cell r="A438">
            <v>0</v>
          </cell>
          <cell r="B438">
            <v>0</v>
          </cell>
          <cell r="C438">
            <v>0</v>
          </cell>
          <cell r="D438">
            <v>0</v>
          </cell>
        </row>
        <row r="439">
          <cell r="A439">
            <v>0</v>
          </cell>
          <cell r="B439">
            <v>0</v>
          </cell>
          <cell r="C439">
            <v>0</v>
          </cell>
          <cell r="D439">
            <v>0</v>
          </cell>
        </row>
        <row r="440">
          <cell r="A440">
            <v>0</v>
          </cell>
          <cell r="B440">
            <v>0</v>
          </cell>
          <cell r="C440">
            <v>0</v>
          </cell>
          <cell r="D440">
            <v>0</v>
          </cell>
        </row>
        <row r="441">
          <cell r="A441">
            <v>0</v>
          </cell>
          <cell r="B441">
            <v>0</v>
          </cell>
          <cell r="C441">
            <v>0</v>
          </cell>
          <cell r="D441">
            <v>0</v>
          </cell>
        </row>
        <row r="442">
          <cell r="A442">
            <v>0</v>
          </cell>
          <cell r="B442">
            <v>0</v>
          </cell>
          <cell r="C442">
            <v>0</v>
          </cell>
          <cell r="D442">
            <v>0</v>
          </cell>
        </row>
        <row r="443">
          <cell r="A443">
            <v>0</v>
          </cell>
          <cell r="B443">
            <v>0</v>
          </cell>
          <cell r="C443">
            <v>0</v>
          </cell>
          <cell r="D443">
            <v>0</v>
          </cell>
        </row>
        <row r="444">
          <cell r="A444">
            <v>0</v>
          </cell>
          <cell r="B444">
            <v>0</v>
          </cell>
          <cell r="C444">
            <v>0</v>
          </cell>
          <cell r="D444">
            <v>0</v>
          </cell>
        </row>
        <row r="445">
          <cell r="A445">
            <v>0</v>
          </cell>
          <cell r="B445">
            <v>0</v>
          </cell>
          <cell r="C445">
            <v>0</v>
          </cell>
          <cell r="D445">
            <v>0</v>
          </cell>
        </row>
        <row r="446">
          <cell r="A446">
            <v>0</v>
          </cell>
          <cell r="B446">
            <v>0</v>
          </cell>
          <cell r="C446">
            <v>0</v>
          </cell>
          <cell r="D446">
            <v>0</v>
          </cell>
        </row>
        <row r="447">
          <cell r="A447">
            <v>0</v>
          </cell>
          <cell r="B447">
            <v>0</v>
          </cell>
          <cell r="C447">
            <v>0</v>
          </cell>
          <cell r="D447">
            <v>0</v>
          </cell>
        </row>
        <row r="448">
          <cell r="A448">
            <v>0</v>
          </cell>
          <cell r="B448">
            <v>0</v>
          </cell>
          <cell r="C448">
            <v>0</v>
          </cell>
          <cell r="D448">
            <v>0</v>
          </cell>
        </row>
        <row r="449">
          <cell r="A449">
            <v>0</v>
          </cell>
          <cell r="B449">
            <v>0</v>
          </cell>
          <cell r="C449">
            <v>0</v>
          </cell>
          <cell r="D449">
            <v>0</v>
          </cell>
        </row>
        <row r="450">
          <cell r="A450">
            <v>0</v>
          </cell>
          <cell r="B450">
            <v>0</v>
          </cell>
          <cell r="C450">
            <v>0</v>
          </cell>
          <cell r="D450">
            <v>0</v>
          </cell>
        </row>
        <row r="451">
          <cell r="A451">
            <v>0</v>
          </cell>
          <cell r="B451">
            <v>0</v>
          </cell>
          <cell r="C451">
            <v>0</v>
          </cell>
          <cell r="D451">
            <v>0</v>
          </cell>
        </row>
        <row r="452">
          <cell r="A452">
            <v>0</v>
          </cell>
          <cell r="B452">
            <v>0</v>
          </cell>
          <cell r="C452">
            <v>0</v>
          </cell>
          <cell r="D452">
            <v>0</v>
          </cell>
        </row>
        <row r="453">
          <cell r="A453">
            <v>0</v>
          </cell>
          <cell r="B453">
            <v>0</v>
          </cell>
          <cell r="C453">
            <v>0</v>
          </cell>
          <cell r="D453">
            <v>0</v>
          </cell>
        </row>
        <row r="454">
          <cell r="A454">
            <v>0</v>
          </cell>
          <cell r="B454">
            <v>0</v>
          </cell>
          <cell r="C454">
            <v>0</v>
          </cell>
          <cell r="D454">
            <v>0</v>
          </cell>
        </row>
        <row r="455">
          <cell r="A455">
            <v>0</v>
          </cell>
          <cell r="B455">
            <v>0</v>
          </cell>
          <cell r="C455">
            <v>0</v>
          </cell>
          <cell r="D455">
            <v>0</v>
          </cell>
        </row>
        <row r="456">
          <cell r="A456">
            <v>0</v>
          </cell>
          <cell r="B456">
            <v>0</v>
          </cell>
          <cell r="C456">
            <v>0</v>
          </cell>
          <cell r="D456">
            <v>0</v>
          </cell>
        </row>
        <row r="457">
          <cell r="A457">
            <v>0</v>
          </cell>
          <cell r="B457">
            <v>0</v>
          </cell>
          <cell r="C457">
            <v>0</v>
          </cell>
          <cell r="D457">
            <v>0</v>
          </cell>
        </row>
        <row r="458">
          <cell r="A458">
            <v>0</v>
          </cell>
          <cell r="B458">
            <v>0</v>
          </cell>
          <cell r="C458">
            <v>0</v>
          </cell>
          <cell r="D458">
            <v>0</v>
          </cell>
        </row>
        <row r="459">
          <cell r="A459">
            <v>0</v>
          </cell>
          <cell r="B459">
            <v>0</v>
          </cell>
          <cell r="C459">
            <v>0</v>
          </cell>
          <cell r="D459">
            <v>0</v>
          </cell>
        </row>
        <row r="460">
          <cell r="A460">
            <v>0</v>
          </cell>
          <cell r="B460">
            <v>0</v>
          </cell>
          <cell r="C460">
            <v>0</v>
          </cell>
          <cell r="D460">
            <v>0</v>
          </cell>
        </row>
        <row r="461">
          <cell r="A461">
            <v>0</v>
          </cell>
          <cell r="B461">
            <v>0</v>
          </cell>
          <cell r="C461">
            <v>0</v>
          </cell>
          <cell r="D461">
            <v>0</v>
          </cell>
        </row>
        <row r="462">
          <cell r="A462">
            <v>0</v>
          </cell>
          <cell r="B462">
            <v>0</v>
          </cell>
          <cell r="C462">
            <v>0</v>
          </cell>
          <cell r="D462">
            <v>0</v>
          </cell>
        </row>
        <row r="463">
          <cell r="A463">
            <v>0</v>
          </cell>
          <cell r="B463">
            <v>0</v>
          </cell>
          <cell r="C463">
            <v>0</v>
          </cell>
          <cell r="D463">
            <v>0</v>
          </cell>
        </row>
        <row r="464">
          <cell r="A464">
            <v>0</v>
          </cell>
          <cell r="B464">
            <v>0</v>
          </cell>
          <cell r="C464">
            <v>0</v>
          </cell>
          <cell r="D464">
            <v>0</v>
          </cell>
        </row>
        <row r="465">
          <cell r="A465">
            <v>0</v>
          </cell>
          <cell r="B465">
            <v>0</v>
          </cell>
          <cell r="C465">
            <v>0</v>
          </cell>
          <cell r="D465">
            <v>0</v>
          </cell>
        </row>
        <row r="466">
          <cell r="A466">
            <v>0</v>
          </cell>
          <cell r="B466">
            <v>0</v>
          </cell>
          <cell r="C466">
            <v>0</v>
          </cell>
          <cell r="D466">
            <v>0</v>
          </cell>
        </row>
        <row r="467">
          <cell r="A467">
            <v>0</v>
          </cell>
          <cell r="B467">
            <v>0</v>
          </cell>
          <cell r="C467">
            <v>0</v>
          </cell>
          <cell r="D467">
            <v>0</v>
          </cell>
        </row>
        <row r="468">
          <cell r="A468">
            <v>0</v>
          </cell>
          <cell r="B468">
            <v>0</v>
          </cell>
          <cell r="C468">
            <v>0</v>
          </cell>
          <cell r="D468">
            <v>0</v>
          </cell>
        </row>
        <row r="469">
          <cell r="A469">
            <v>0</v>
          </cell>
          <cell r="B469">
            <v>0</v>
          </cell>
          <cell r="C469">
            <v>0</v>
          </cell>
          <cell r="D469">
            <v>0</v>
          </cell>
        </row>
        <row r="470">
          <cell r="A470">
            <v>0</v>
          </cell>
          <cell r="B470">
            <v>0</v>
          </cell>
          <cell r="C470">
            <v>0</v>
          </cell>
          <cell r="D470">
            <v>0</v>
          </cell>
        </row>
        <row r="471">
          <cell r="A471">
            <v>0</v>
          </cell>
          <cell r="B471">
            <v>0</v>
          </cell>
          <cell r="C471">
            <v>0</v>
          </cell>
          <cell r="D471">
            <v>0</v>
          </cell>
        </row>
        <row r="472">
          <cell r="A472">
            <v>0</v>
          </cell>
          <cell r="B472">
            <v>0</v>
          </cell>
          <cell r="C472">
            <v>0</v>
          </cell>
          <cell r="D472">
            <v>0</v>
          </cell>
        </row>
        <row r="473">
          <cell r="A473">
            <v>0</v>
          </cell>
          <cell r="B473">
            <v>0</v>
          </cell>
          <cell r="C473">
            <v>0</v>
          </cell>
          <cell r="D473">
            <v>0</v>
          </cell>
        </row>
        <row r="474">
          <cell r="A474">
            <v>0</v>
          </cell>
          <cell r="B474">
            <v>0</v>
          </cell>
          <cell r="C474">
            <v>0</v>
          </cell>
          <cell r="D474">
            <v>0</v>
          </cell>
        </row>
        <row r="475">
          <cell r="A475">
            <v>0</v>
          </cell>
          <cell r="B475">
            <v>0</v>
          </cell>
          <cell r="C475">
            <v>0</v>
          </cell>
          <cell r="D475">
            <v>0</v>
          </cell>
        </row>
        <row r="476">
          <cell r="A476">
            <v>0</v>
          </cell>
          <cell r="B476">
            <v>0</v>
          </cell>
          <cell r="C476">
            <v>0</v>
          </cell>
          <cell r="D476">
            <v>0</v>
          </cell>
        </row>
        <row r="477">
          <cell r="A477">
            <v>0</v>
          </cell>
          <cell r="B477">
            <v>0</v>
          </cell>
          <cell r="C477">
            <v>0</v>
          </cell>
          <cell r="D477">
            <v>0</v>
          </cell>
        </row>
        <row r="478">
          <cell r="A478">
            <v>0</v>
          </cell>
          <cell r="B478">
            <v>0</v>
          </cell>
          <cell r="C478">
            <v>0</v>
          </cell>
          <cell r="D478">
            <v>0</v>
          </cell>
        </row>
        <row r="479">
          <cell r="A479">
            <v>0</v>
          </cell>
          <cell r="B479">
            <v>0</v>
          </cell>
          <cell r="C479">
            <v>0</v>
          </cell>
          <cell r="D479">
            <v>0</v>
          </cell>
        </row>
        <row r="480">
          <cell r="A480">
            <v>0</v>
          </cell>
          <cell r="B480">
            <v>0</v>
          </cell>
          <cell r="C480">
            <v>0</v>
          </cell>
          <cell r="D480">
            <v>0</v>
          </cell>
        </row>
        <row r="481">
          <cell r="A481">
            <v>0</v>
          </cell>
          <cell r="B481">
            <v>0</v>
          </cell>
          <cell r="C481">
            <v>0</v>
          </cell>
          <cell r="D481">
            <v>0</v>
          </cell>
        </row>
        <row r="482">
          <cell r="A482">
            <v>0</v>
          </cell>
          <cell r="B482">
            <v>0</v>
          </cell>
          <cell r="C482">
            <v>0</v>
          </cell>
          <cell r="D482">
            <v>0</v>
          </cell>
        </row>
        <row r="483">
          <cell r="A483">
            <v>0</v>
          </cell>
          <cell r="B483">
            <v>0</v>
          </cell>
          <cell r="C483">
            <v>0</v>
          </cell>
          <cell r="D483">
            <v>0</v>
          </cell>
        </row>
        <row r="484">
          <cell r="A484">
            <v>0</v>
          </cell>
          <cell r="B484">
            <v>0</v>
          </cell>
          <cell r="C484">
            <v>0</v>
          </cell>
          <cell r="D484">
            <v>0</v>
          </cell>
        </row>
        <row r="485">
          <cell r="A485">
            <v>0</v>
          </cell>
          <cell r="B485">
            <v>0</v>
          </cell>
          <cell r="C485">
            <v>0</v>
          </cell>
          <cell r="D485">
            <v>0</v>
          </cell>
        </row>
        <row r="486">
          <cell r="A486">
            <v>0</v>
          </cell>
          <cell r="B486">
            <v>0</v>
          </cell>
          <cell r="C486">
            <v>0</v>
          </cell>
          <cell r="D486">
            <v>0</v>
          </cell>
        </row>
        <row r="487">
          <cell r="A487">
            <v>0</v>
          </cell>
          <cell r="B487">
            <v>0</v>
          </cell>
          <cell r="C487">
            <v>0</v>
          </cell>
          <cell r="D487">
            <v>0</v>
          </cell>
        </row>
        <row r="488">
          <cell r="A488">
            <v>0</v>
          </cell>
          <cell r="B488">
            <v>0</v>
          </cell>
          <cell r="C488">
            <v>0</v>
          </cell>
          <cell r="D488">
            <v>0</v>
          </cell>
        </row>
        <row r="489">
          <cell r="A489">
            <v>0</v>
          </cell>
          <cell r="B489">
            <v>0</v>
          </cell>
          <cell r="C489">
            <v>0</v>
          </cell>
          <cell r="D489">
            <v>0</v>
          </cell>
        </row>
        <row r="490">
          <cell r="A490">
            <v>0</v>
          </cell>
          <cell r="B490">
            <v>0</v>
          </cell>
          <cell r="C490">
            <v>0</v>
          </cell>
          <cell r="D490">
            <v>0</v>
          </cell>
        </row>
        <row r="491">
          <cell r="A491">
            <v>0</v>
          </cell>
          <cell r="B491">
            <v>0</v>
          </cell>
          <cell r="C491">
            <v>0</v>
          </cell>
          <cell r="D491">
            <v>0</v>
          </cell>
        </row>
        <row r="492">
          <cell r="A492">
            <v>0</v>
          </cell>
          <cell r="B492">
            <v>0</v>
          </cell>
          <cell r="C492">
            <v>0</v>
          </cell>
          <cell r="D492">
            <v>0</v>
          </cell>
        </row>
        <row r="493">
          <cell r="A493">
            <v>0</v>
          </cell>
          <cell r="B493">
            <v>0</v>
          </cell>
          <cell r="C493">
            <v>0</v>
          </cell>
          <cell r="D493">
            <v>0</v>
          </cell>
        </row>
        <row r="494">
          <cell r="A494">
            <v>0</v>
          </cell>
          <cell r="B494">
            <v>0</v>
          </cell>
          <cell r="C494">
            <v>0</v>
          </cell>
          <cell r="D494">
            <v>0</v>
          </cell>
        </row>
        <row r="495">
          <cell r="A495">
            <v>0</v>
          </cell>
          <cell r="B495">
            <v>0</v>
          </cell>
          <cell r="C495">
            <v>0</v>
          </cell>
          <cell r="D495">
            <v>0</v>
          </cell>
        </row>
        <row r="496">
          <cell r="A496">
            <v>0</v>
          </cell>
          <cell r="B496">
            <v>0</v>
          </cell>
          <cell r="C496">
            <v>0</v>
          </cell>
          <cell r="D496">
            <v>0</v>
          </cell>
        </row>
        <row r="497">
          <cell r="A497">
            <v>0</v>
          </cell>
          <cell r="B497">
            <v>0</v>
          </cell>
          <cell r="C497">
            <v>0</v>
          </cell>
          <cell r="D497">
            <v>0</v>
          </cell>
        </row>
        <row r="498">
          <cell r="A498">
            <v>0</v>
          </cell>
          <cell r="B498">
            <v>0</v>
          </cell>
          <cell r="C498">
            <v>0</v>
          </cell>
          <cell r="D498">
            <v>0</v>
          </cell>
        </row>
        <row r="499">
          <cell r="A499">
            <v>0</v>
          </cell>
          <cell r="B499">
            <v>0</v>
          </cell>
          <cell r="C499">
            <v>0</v>
          </cell>
          <cell r="D499">
            <v>0</v>
          </cell>
        </row>
        <row r="500">
          <cell r="A500">
            <v>0</v>
          </cell>
          <cell r="B500">
            <v>0</v>
          </cell>
          <cell r="C500">
            <v>0</v>
          </cell>
          <cell r="D500">
            <v>0</v>
          </cell>
        </row>
        <row r="501">
          <cell r="A501">
            <v>0</v>
          </cell>
          <cell r="B501">
            <v>0</v>
          </cell>
          <cell r="C501">
            <v>0</v>
          </cell>
          <cell r="D501">
            <v>0</v>
          </cell>
        </row>
        <row r="502">
          <cell r="A502">
            <v>0</v>
          </cell>
          <cell r="B502">
            <v>0</v>
          </cell>
          <cell r="C502">
            <v>0</v>
          </cell>
          <cell r="D502">
            <v>0</v>
          </cell>
        </row>
        <row r="503">
          <cell r="A503">
            <v>0</v>
          </cell>
          <cell r="B503">
            <v>0</v>
          </cell>
          <cell r="C503">
            <v>0</v>
          </cell>
          <cell r="D503">
            <v>0</v>
          </cell>
        </row>
        <row r="504">
          <cell r="A504">
            <v>0</v>
          </cell>
          <cell r="B504">
            <v>0</v>
          </cell>
          <cell r="C504">
            <v>0</v>
          </cell>
          <cell r="D504">
            <v>0</v>
          </cell>
        </row>
        <row r="505">
          <cell r="A505">
            <v>0</v>
          </cell>
          <cell r="B505">
            <v>0</v>
          </cell>
          <cell r="C505">
            <v>0</v>
          </cell>
          <cell r="D505">
            <v>0</v>
          </cell>
        </row>
        <row r="506">
          <cell r="A506">
            <v>0</v>
          </cell>
          <cell r="B506">
            <v>0</v>
          </cell>
          <cell r="C506">
            <v>0</v>
          </cell>
          <cell r="D506">
            <v>0</v>
          </cell>
        </row>
        <row r="507">
          <cell r="A507">
            <v>0</v>
          </cell>
          <cell r="B507">
            <v>0</v>
          </cell>
          <cell r="C507">
            <v>0</v>
          </cell>
          <cell r="D507">
            <v>0</v>
          </cell>
        </row>
        <row r="508">
          <cell r="A508">
            <v>0</v>
          </cell>
          <cell r="B508">
            <v>0</v>
          </cell>
          <cell r="C508">
            <v>0</v>
          </cell>
          <cell r="D508">
            <v>0</v>
          </cell>
        </row>
        <row r="509">
          <cell r="A509">
            <v>0</v>
          </cell>
          <cell r="B509">
            <v>0</v>
          </cell>
          <cell r="C509">
            <v>0</v>
          </cell>
          <cell r="D509">
            <v>0</v>
          </cell>
        </row>
        <row r="510">
          <cell r="A510">
            <v>0</v>
          </cell>
          <cell r="B510">
            <v>0</v>
          </cell>
          <cell r="C510">
            <v>0</v>
          </cell>
          <cell r="D510">
            <v>0</v>
          </cell>
        </row>
        <row r="511">
          <cell r="A511">
            <v>0</v>
          </cell>
          <cell r="B511">
            <v>0</v>
          </cell>
          <cell r="C511">
            <v>0</v>
          </cell>
          <cell r="D511">
            <v>0</v>
          </cell>
        </row>
        <row r="512">
          <cell r="A512">
            <v>0</v>
          </cell>
          <cell r="B512">
            <v>0</v>
          </cell>
          <cell r="C512">
            <v>0</v>
          </cell>
          <cell r="D512">
            <v>0</v>
          </cell>
        </row>
        <row r="513">
          <cell r="A513">
            <v>0</v>
          </cell>
          <cell r="B513">
            <v>0</v>
          </cell>
          <cell r="C513">
            <v>0</v>
          </cell>
          <cell r="D513">
            <v>0</v>
          </cell>
        </row>
        <row r="514">
          <cell r="A514">
            <v>0</v>
          </cell>
          <cell r="B514">
            <v>0</v>
          </cell>
          <cell r="C514">
            <v>0</v>
          </cell>
          <cell r="D514">
            <v>0</v>
          </cell>
        </row>
        <row r="515">
          <cell r="A515">
            <v>0</v>
          </cell>
          <cell r="B515">
            <v>0</v>
          </cell>
          <cell r="C515">
            <v>0</v>
          </cell>
          <cell r="D515">
            <v>0</v>
          </cell>
        </row>
        <row r="516">
          <cell r="A516">
            <v>0</v>
          </cell>
          <cell r="B516">
            <v>0</v>
          </cell>
          <cell r="C516">
            <v>0</v>
          </cell>
          <cell r="D516">
            <v>0</v>
          </cell>
        </row>
        <row r="517">
          <cell r="A517">
            <v>0</v>
          </cell>
          <cell r="B517">
            <v>0</v>
          </cell>
          <cell r="C517">
            <v>0</v>
          </cell>
          <cell r="D517">
            <v>0</v>
          </cell>
        </row>
        <row r="518">
          <cell r="A518">
            <v>0</v>
          </cell>
          <cell r="B518">
            <v>0</v>
          </cell>
          <cell r="C518">
            <v>0</v>
          </cell>
          <cell r="D518">
            <v>0</v>
          </cell>
        </row>
        <row r="519">
          <cell r="A519">
            <v>0</v>
          </cell>
          <cell r="B519">
            <v>0</v>
          </cell>
          <cell r="C519">
            <v>0</v>
          </cell>
          <cell r="D519">
            <v>0</v>
          </cell>
        </row>
        <row r="520">
          <cell r="A520">
            <v>0</v>
          </cell>
          <cell r="B520">
            <v>0</v>
          </cell>
          <cell r="C520">
            <v>0</v>
          </cell>
          <cell r="D520">
            <v>0</v>
          </cell>
        </row>
        <row r="521">
          <cell r="A521">
            <v>0</v>
          </cell>
          <cell r="B521">
            <v>0</v>
          </cell>
          <cell r="C521">
            <v>0</v>
          </cell>
          <cell r="D521">
            <v>0</v>
          </cell>
        </row>
        <row r="522">
          <cell r="A522">
            <v>0</v>
          </cell>
          <cell r="B522">
            <v>0</v>
          </cell>
          <cell r="C522">
            <v>0</v>
          </cell>
          <cell r="D522">
            <v>0</v>
          </cell>
        </row>
        <row r="523">
          <cell r="A523">
            <v>0</v>
          </cell>
          <cell r="B523">
            <v>0</v>
          </cell>
          <cell r="C523">
            <v>0</v>
          </cell>
          <cell r="D523">
            <v>0</v>
          </cell>
        </row>
        <row r="524">
          <cell r="A524">
            <v>0</v>
          </cell>
          <cell r="B524">
            <v>0</v>
          </cell>
          <cell r="C524">
            <v>0</v>
          </cell>
          <cell r="D524">
            <v>0</v>
          </cell>
        </row>
        <row r="525">
          <cell r="A525">
            <v>0</v>
          </cell>
          <cell r="B525">
            <v>0</v>
          </cell>
          <cell r="C525">
            <v>0</v>
          </cell>
          <cell r="D525">
            <v>0</v>
          </cell>
        </row>
        <row r="526">
          <cell r="A526">
            <v>0</v>
          </cell>
          <cell r="B526">
            <v>0</v>
          </cell>
          <cell r="C526">
            <v>0</v>
          </cell>
          <cell r="D526">
            <v>0</v>
          </cell>
        </row>
        <row r="527">
          <cell r="A527">
            <v>0</v>
          </cell>
          <cell r="B527">
            <v>0</v>
          </cell>
          <cell r="C527">
            <v>0</v>
          </cell>
          <cell r="D527">
            <v>0</v>
          </cell>
        </row>
        <row r="528">
          <cell r="A528">
            <v>0</v>
          </cell>
          <cell r="B528">
            <v>0</v>
          </cell>
          <cell r="C528">
            <v>0</v>
          </cell>
          <cell r="D528">
            <v>0</v>
          </cell>
        </row>
        <row r="529">
          <cell r="A529">
            <v>0</v>
          </cell>
          <cell r="B529">
            <v>0</v>
          </cell>
          <cell r="C529">
            <v>0</v>
          </cell>
          <cell r="D529">
            <v>0</v>
          </cell>
        </row>
        <row r="530">
          <cell r="A530">
            <v>0</v>
          </cell>
          <cell r="B530">
            <v>0</v>
          </cell>
          <cell r="C530">
            <v>0</v>
          </cell>
          <cell r="D530">
            <v>0</v>
          </cell>
        </row>
        <row r="531">
          <cell r="A531">
            <v>0</v>
          </cell>
          <cell r="B531">
            <v>0</v>
          </cell>
          <cell r="C531">
            <v>0</v>
          </cell>
          <cell r="D531">
            <v>0</v>
          </cell>
        </row>
        <row r="532">
          <cell r="A532">
            <v>0</v>
          </cell>
          <cell r="B532">
            <v>0</v>
          </cell>
          <cell r="C532">
            <v>0</v>
          </cell>
          <cell r="D532">
            <v>0</v>
          </cell>
        </row>
        <row r="533">
          <cell r="A533">
            <v>0</v>
          </cell>
          <cell r="B533">
            <v>0</v>
          </cell>
          <cell r="C533">
            <v>0</v>
          </cell>
          <cell r="D533">
            <v>0</v>
          </cell>
        </row>
        <row r="534">
          <cell r="A534">
            <v>0</v>
          </cell>
          <cell r="B534">
            <v>0</v>
          </cell>
          <cell r="C534">
            <v>0</v>
          </cell>
          <cell r="D534">
            <v>0</v>
          </cell>
        </row>
        <row r="535">
          <cell r="A535">
            <v>0</v>
          </cell>
          <cell r="B535">
            <v>0</v>
          </cell>
          <cell r="C535">
            <v>0</v>
          </cell>
          <cell r="D535">
            <v>0</v>
          </cell>
        </row>
        <row r="536">
          <cell r="A536">
            <v>0</v>
          </cell>
          <cell r="B536">
            <v>0</v>
          </cell>
          <cell r="C536">
            <v>0</v>
          </cell>
          <cell r="D536">
            <v>0</v>
          </cell>
        </row>
        <row r="537">
          <cell r="A537">
            <v>0</v>
          </cell>
          <cell r="B537">
            <v>0</v>
          </cell>
          <cell r="C537">
            <v>0</v>
          </cell>
          <cell r="D537">
            <v>0</v>
          </cell>
        </row>
        <row r="538">
          <cell r="A538">
            <v>0</v>
          </cell>
          <cell r="B538">
            <v>0</v>
          </cell>
          <cell r="C538">
            <v>0</v>
          </cell>
          <cell r="D538">
            <v>0</v>
          </cell>
        </row>
        <row r="539">
          <cell r="A539">
            <v>0</v>
          </cell>
          <cell r="B539">
            <v>0</v>
          </cell>
          <cell r="C539">
            <v>0</v>
          </cell>
          <cell r="D539">
            <v>0</v>
          </cell>
        </row>
        <row r="540">
          <cell r="A540">
            <v>0</v>
          </cell>
          <cell r="B540">
            <v>0</v>
          </cell>
          <cell r="C540">
            <v>0</v>
          </cell>
          <cell r="D540">
            <v>0</v>
          </cell>
        </row>
        <row r="541">
          <cell r="A541">
            <v>0</v>
          </cell>
          <cell r="B541">
            <v>0</v>
          </cell>
          <cell r="C541">
            <v>0</v>
          </cell>
          <cell r="D541">
            <v>0</v>
          </cell>
        </row>
        <row r="542">
          <cell r="A542">
            <v>0</v>
          </cell>
          <cell r="B542">
            <v>0</v>
          </cell>
          <cell r="C542">
            <v>0</v>
          </cell>
          <cell r="D542">
            <v>0</v>
          </cell>
        </row>
        <row r="543">
          <cell r="A543">
            <v>0</v>
          </cell>
          <cell r="B543">
            <v>0</v>
          </cell>
          <cell r="C543">
            <v>0</v>
          </cell>
          <cell r="D543">
            <v>0</v>
          </cell>
        </row>
        <row r="544">
          <cell r="A544">
            <v>0</v>
          </cell>
          <cell r="B544">
            <v>0</v>
          </cell>
          <cell r="C544">
            <v>0</v>
          </cell>
          <cell r="D544">
            <v>0</v>
          </cell>
        </row>
        <row r="545">
          <cell r="A545">
            <v>0</v>
          </cell>
          <cell r="B545">
            <v>0</v>
          </cell>
          <cell r="C545">
            <v>0</v>
          </cell>
          <cell r="D545">
            <v>0</v>
          </cell>
        </row>
        <row r="546">
          <cell r="A546">
            <v>0</v>
          </cell>
          <cell r="B546">
            <v>0</v>
          </cell>
          <cell r="C546">
            <v>0</v>
          </cell>
          <cell r="D546">
            <v>0</v>
          </cell>
        </row>
        <row r="547">
          <cell r="A547">
            <v>0</v>
          </cell>
          <cell r="B547">
            <v>0</v>
          </cell>
          <cell r="C547">
            <v>0</v>
          </cell>
          <cell r="D547">
            <v>0</v>
          </cell>
        </row>
        <row r="548">
          <cell r="A548">
            <v>0</v>
          </cell>
          <cell r="B548">
            <v>0</v>
          </cell>
          <cell r="C548">
            <v>0</v>
          </cell>
          <cell r="D548">
            <v>0</v>
          </cell>
        </row>
        <row r="549">
          <cell r="A549">
            <v>0</v>
          </cell>
          <cell r="B549">
            <v>0</v>
          </cell>
          <cell r="C549">
            <v>0</v>
          </cell>
          <cell r="D549">
            <v>0</v>
          </cell>
        </row>
        <row r="550">
          <cell r="A550">
            <v>0</v>
          </cell>
          <cell r="B550">
            <v>0</v>
          </cell>
          <cell r="C550">
            <v>0</v>
          </cell>
          <cell r="D550">
            <v>0</v>
          </cell>
        </row>
        <row r="551">
          <cell r="A551">
            <v>0</v>
          </cell>
          <cell r="B551">
            <v>0</v>
          </cell>
          <cell r="C551">
            <v>0</v>
          </cell>
          <cell r="D551">
            <v>0</v>
          </cell>
        </row>
        <row r="552">
          <cell r="A552">
            <v>0</v>
          </cell>
          <cell r="B552">
            <v>0</v>
          </cell>
          <cell r="C552">
            <v>0</v>
          </cell>
          <cell r="D552">
            <v>0</v>
          </cell>
        </row>
        <row r="553">
          <cell r="A553">
            <v>0</v>
          </cell>
          <cell r="B553">
            <v>0</v>
          </cell>
          <cell r="C553">
            <v>0</v>
          </cell>
          <cell r="D553">
            <v>0</v>
          </cell>
        </row>
        <row r="554">
          <cell r="A554">
            <v>0</v>
          </cell>
          <cell r="B554">
            <v>0</v>
          </cell>
          <cell r="C554">
            <v>0</v>
          </cell>
          <cell r="D554">
            <v>0</v>
          </cell>
        </row>
        <row r="555">
          <cell r="A555">
            <v>0</v>
          </cell>
          <cell r="B555">
            <v>0</v>
          </cell>
          <cell r="C555">
            <v>0</v>
          </cell>
          <cell r="D555">
            <v>0</v>
          </cell>
        </row>
        <row r="556">
          <cell r="A556">
            <v>0</v>
          </cell>
          <cell r="B556">
            <v>0</v>
          </cell>
          <cell r="C556">
            <v>0</v>
          </cell>
          <cell r="D556">
            <v>0</v>
          </cell>
        </row>
        <row r="557">
          <cell r="A557">
            <v>0</v>
          </cell>
          <cell r="B557">
            <v>0</v>
          </cell>
          <cell r="C557">
            <v>0</v>
          </cell>
          <cell r="D557">
            <v>0</v>
          </cell>
        </row>
        <row r="558">
          <cell r="A558">
            <v>0</v>
          </cell>
          <cell r="B558">
            <v>0</v>
          </cell>
          <cell r="C558">
            <v>0</v>
          </cell>
          <cell r="D558">
            <v>0</v>
          </cell>
        </row>
        <row r="559">
          <cell r="A559">
            <v>0</v>
          </cell>
          <cell r="B559">
            <v>0</v>
          </cell>
          <cell r="C559">
            <v>0</v>
          </cell>
          <cell r="D559">
            <v>0</v>
          </cell>
        </row>
        <row r="560">
          <cell r="A560">
            <v>0</v>
          </cell>
          <cell r="B560">
            <v>0</v>
          </cell>
          <cell r="C560">
            <v>0</v>
          </cell>
          <cell r="D560">
            <v>0</v>
          </cell>
        </row>
        <row r="561">
          <cell r="A561">
            <v>0</v>
          </cell>
          <cell r="B561">
            <v>0</v>
          </cell>
          <cell r="C561">
            <v>0</v>
          </cell>
          <cell r="D561">
            <v>0</v>
          </cell>
        </row>
        <row r="562">
          <cell r="A562">
            <v>0</v>
          </cell>
          <cell r="B562">
            <v>0</v>
          </cell>
          <cell r="C562">
            <v>0</v>
          </cell>
          <cell r="D562">
            <v>0</v>
          </cell>
        </row>
        <row r="563">
          <cell r="A563">
            <v>0</v>
          </cell>
          <cell r="B563">
            <v>0</v>
          </cell>
          <cell r="C563">
            <v>0</v>
          </cell>
          <cell r="D563">
            <v>0</v>
          </cell>
        </row>
        <row r="564">
          <cell r="A564">
            <v>0</v>
          </cell>
          <cell r="B564">
            <v>0</v>
          </cell>
          <cell r="C564">
            <v>0</v>
          </cell>
          <cell r="D564">
            <v>0</v>
          </cell>
        </row>
        <row r="565">
          <cell r="A565">
            <v>0</v>
          </cell>
          <cell r="B565">
            <v>0</v>
          </cell>
          <cell r="C565">
            <v>0</v>
          </cell>
          <cell r="D565">
            <v>0</v>
          </cell>
        </row>
        <row r="566">
          <cell r="A566">
            <v>0</v>
          </cell>
          <cell r="B566">
            <v>0</v>
          </cell>
          <cell r="C566">
            <v>0</v>
          </cell>
          <cell r="D566">
            <v>0</v>
          </cell>
        </row>
        <row r="567">
          <cell r="A567">
            <v>0</v>
          </cell>
          <cell r="B567">
            <v>0</v>
          </cell>
          <cell r="C567">
            <v>0</v>
          </cell>
          <cell r="D567">
            <v>0</v>
          </cell>
        </row>
        <row r="568">
          <cell r="A568">
            <v>0</v>
          </cell>
          <cell r="B568">
            <v>0</v>
          </cell>
          <cell r="C568">
            <v>0</v>
          </cell>
          <cell r="D568">
            <v>0</v>
          </cell>
        </row>
        <row r="569">
          <cell r="A569">
            <v>0</v>
          </cell>
          <cell r="B569">
            <v>0</v>
          </cell>
          <cell r="C569">
            <v>0</v>
          </cell>
          <cell r="D569">
            <v>0</v>
          </cell>
        </row>
        <row r="570">
          <cell r="A570">
            <v>0</v>
          </cell>
          <cell r="B570">
            <v>0</v>
          </cell>
          <cell r="C570">
            <v>0</v>
          </cell>
          <cell r="D570">
            <v>0</v>
          </cell>
        </row>
        <row r="571">
          <cell r="A571">
            <v>0</v>
          </cell>
          <cell r="B571">
            <v>0</v>
          </cell>
          <cell r="C571">
            <v>0</v>
          </cell>
          <cell r="D571">
            <v>0</v>
          </cell>
        </row>
        <row r="572">
          <cell r="A572">
            <v>0</v>
          </cell>
          <cell r="B572">
            <v>0</v>
          </cell>
          <cell r="C572">
            <v>0</v>
          </cell>
          <cell r="D572">
            <v>0</v>
          </cell>
        </row>
        <row r="573">
          <cell r="A573">
            <v>0</v>
          </cell>
          <cell r="B573">
            <v>0</v>
          </cell>
          <cell r="C573">
            <v>0</v>
          </cell>
          <cell r="D573">
            <v>0</v>
          </cell>
        </row>
        <row r="574">
          <cell r="A574">
            <v>0</v>
          </cell>
          <cell r="B574">
            <v>0</v>
          </cell>
          <cell r="C574">
            <v>0</v>
          </cell>
          <cell r="D574">
            <v>0</v>
          </cell>
        </row>
        <row r="575">
          <cell r="A575">
            <v>0</v>
          </cell>
          <cell r="B575">
            <v>0</v>
          </cell>
          <cell r="C575">
            <v>0</v>
          </cell>
          <cell r="D575">
            <v>0</v>
          </cell>
        </row>
        <row r="576">
          <cell r="A576">
            <v>0</v>
          </cell>
          <cell r="B576">
            <v>0</v>
          </cell>
          <cell r="C576">
            <v>0</v>
          </cell>
          <cell r="D576">
            <v>0</v>
          </cell>
        </row>
        <row r="577">
          <cell r="A577">
            <v>0</v>
          </cell>
          <cell r="B577">
            <v>0</v>
          </cell>
          <cell r="C577">
            <v>0</v>
          </cell>
          <cell r="D577">
            <v>0</v>
          </cell>
        </row>
        <row r="578">
          <cell r="A578">
            <v>0</v>
          </cell>
          <cell r="B578">
            <v>0</v>
          </cell>
          <cell r="C578">
            <v>0</v>
          </cell>
          <cell r="D578">
            <v>0</v>
          </cell>
        </row>
        <row r="579">
          <cell r="A579">
            <v>0</v>
          </cell>
          <cell r="B579">
            <v>0</v>
          </cell>
          <cell r="C579">
            <v>0</v>
          </cell>
          <cell r="D579">
            <v>0</v>
          </cell>
        </row>
        <row r="580">
          <cell r="A580">
            <v>0</v>
          </cell>
          <cell r="B580">
            <v>0</v>
          </cell>
          <cell r="C580">
            <v>0</v>
          </cell>
          <cell r="D580">
            <v>0</v>
          </cell>
        </row>
        <row r="581">
          <cell r="A581">
            <v>0</v>
          </cell>
          <cell r="B581">
            <v>0</v>
          </cell>
          <cell r="C581">
            <v>0</v>
          </cell>
          <cell r="D581">
            <v>0</v>
          </cell>
        </row>
        <row r="582">
          <cell r="A582">
            <v>0</v>
          </cell>
          <cell r="B582">
            <v>0</v>
          </cell>
          <cell r="C582">
            <v>0</v>
          </cell>
          <cell r="D582">
            <v>0</v>
          </cell>
        </row>
        <row r="583">
          <cell r="A583">
            <v>0</v>
          </cell>
          <cell r="B583">
            <v>0</v>
          </cell>
          <cell r="C583">
            <v>0</v>
          </cell>
          <cell r="D583">
            <v>0</v>
          </cell>
        </row>
        <row r="584">
          <cell r="A584">
            <v>0</v>
          </cell>
          <cell r="B584">
            <v>0</v>
          </cell>
          <cell r="C584">
            <v>0</v>
          </cell>
          <cell r="D584">
            <v>0</v>
          </cell>
        </row>
        <row r="585">
          <cell r="A585">
            <v>0</v>
          </cell>
          <cell r="B585">
            <v>0</v>
          </cell>
          <cell r="C585">
            <v>0</v>
          </cell>
          <cell r="D585">
            <v>0</v>
          </cell>
        </row>
        <row r="586">
          <cell r="A586">
            <v>0</v>
          </cell>
          <cell r="B586">
            <v>0</v>
          </cell>
          <cell r="C586">
            <v>0</v>
          </cell>
          <cell r="D586">
            <v>0</v>
          </cell>
        </row>
        <row r="587">
          <cell r="A587">
            <v>0</v>
          </cell>
          <cell r="B587">
            <v>0</v>
          </cell>
          <cell r="C587">
            <v>0</v>
          </cell>
          <cell r="D587">
            <v>0</v>
          </cell>
        </row>
        <row r="588">
          <cell r="A588">
            <v>0</v>
          </cell>
          <cell r="B588">
            <v>0</v>
          </cell>
          <cell r="C588">
            <v>0</v>
          </cell>
          <cell r="D588">
            <v>0</v>
          </cell>
        </row>
        <row r="589">
          <cell r="A589">
            <v>0</v>
          </cell>
          <cell r="B589">
            <v>0</v>
          </cell>
          <cell r="C589">
            <v>0</v>
          </cell>
          <cell r="D589">
            <v>0</v>
          </cell>
        </row>
        <row r="590">
          <cell r="A590">
            <v>0</v>
          </cell>
          <cell r="B590">
            <v>0</v>
          </cell>
          <cell r="C590">
            <v>0</v>
          </cell>
          <cell r="D590">
            <v>0</v>
          </cell>
        </row>
        <row r="591">
          <cell r="A591">
            <v>0</v>
          </cell>
          <cell r="B591">
            <v>0</v>
          </cell>
          <cell r="C591">
            <v>0</v>
          </cell>
          <cell r="D591">
            <v>0</v>
          </cell>
        </row>
        <row r="592">
          <cell r="A592">
            <v>0</v>
          </cell>
          <cell r="B592">
            <v>0</v>
          </cell>
          <cell r="C592">
            <v>0</v>
          </cell>
          <cell r="D592">
            <v>0</v>
          </cell>
        </row>
        <row r="593">
          <cell r="A593">
            <v>0</v>
          </cell>
          <cell r="B593">
            <v>0</v>
          </cell>
          <cell r="C593">
            <v>0</v>
          </cell>
          <cell r="D593">
            <v>0</v>
          </cell>
        </row>
        <row r="594">
          <cell r="A594">
            <v>0</v>
          </cell>
          <cell r="B594">
            <v>0</v>
          </cell>
          <cell r="C594">
            <v>0</v>
          </cell>
          <cell r="D594">
            <v>0</v>
          </cell>
        </row>
        <row r="595">
          <cell r="A595">
            <v>0</v>
          </cell>
          <cell r="B595">
            <v>0</v>
          </cell>
          <cell r="C595">
            <v>0</v>
          </cell>
          <cell r="D595">
            <v>0</v>
          </cell>
        </row>
        <row r="596">
          <cell r="A596">
            <v>0</v>
          </cell>
          <cell r="B596">
            <v>0</v>
          </cell>
          <cell r="C596">
            <v>0</v>
          </cell>
          <cell r="D596">
            <v>0</v>
          </cell>
        </row>
        <row r="597">
          <cell r="A597">
            <v>0</v>
          </cell>
          <cell r="B597">
            <v>0</v>
          </cell>
          <cell r="C597">
            <v>0</v>
          </cell>
          <cell r="D597">
            <v>0</v>
          </cell>
        </row>
        <row r="598">
          <cell r="A598">
            <v>0</v>
          </cell>
          <cell r="B598">
            <v>0</v>
          </cell>
          <cell r="C598">
            <v>0</v>
          </cell>
          <cell r="D598">
            <v>0</v>
          </cell>
        </row>
        <row r="599">
          <cell r="A599">
            <v>0</v>
          </cell>
          <cell r="B599">
            <v>0</v>
          </cell>
          <cell r="C599">
            <v>0</v>
          </cell>
          <cell r="D599">
            <v>0</v>
          </cell>
        </row>
        <row r="600">
          <cell r="A600">
            <v>0</v>
          </cell>
          <cell r="B600">
            <v>0</v>
          </cell>
          <cell r="C600">
            <v>0</v>
          </cell>
          <cell r="D600">
            <v>0</v>
          </cell>
        </row>
        <row r="601">
          <cell r="A601">
            <v>0</v>
          </cell>
          <cell r="B601">
            <v>0</v>
          </cell>
          <cell r="C601">
            <v>0</v>
          </cell>
          <cell r="D601">
            <v>0</v>
          </cell>
        </row>
        <row r="602">
          <cell r="A602">
            <v>0</v>
          </cell>
          <cell r="B602">
            <v>0</v>
          </cell>
          <cell r="C602">
            <v>0</v>
          </cell>
          <cell r="D602">
            <v>0</v>
          </cell>
        </row>
        <row r="603">
          <cell r="A603">
            <v>0</v>
          </cell>
          <cell r="B603">
            <v>0</v>
          </cell>
          <cell r="C603">
            <v>0</v>
          </cell>
          <cell r="D603">
            <v>0</v>
          </cell>
        </row>
        <row r="604">
          <cell r="A604">
            <v>0</v>
          </cell>
          <cell r="B604">
            <v>0</v>
          </cell>
          <cell r="C604">
            <v>0</v>
          </cell>
          <cell r="D604">
            <v>0</v>
          </cell>
        </row>
        <row r="605">
          <cell r="A605">
            <v>0</v>
          </cell>
          <cell r="B605">
            <v>0</v>
          </cell>
          <cell r="C605">
            <v>0</v>
          </cell>
          <cell r="D605">
            <v>0</v>
          </cell>
        </row>
        <row r="606">
          <cell r="A606">
            <v>0</v>
          </cell>
          <cell r="B606">
            <v>0</v>
          </cell>
          <cell r="C606">
            <v>0</v>
          </cell>
          <cell r="D606">
            <v>0</v>
          </cell>
        </row>
        <row r="607">
          <cell r="A607">
            <v>0</v>
          </cell>
          <cell r="B607">
            <v>0</v>
          </cell>
          <cell r="C607">
            <v>0</v>
          </cell>
          <cell r="D607">
            <v>0</v>
          </cell>
        </row>
        <row r="608">
          <cell r="A608">
            <v>0</v>
          </cell>
          <cell r="B608">
            <v>0</v>
          </cell>
          <cell r="C608">
            <v>0</v>
          </cell>
          <cell r="D608">
            <v>0</v>
          </cell>
        </row>
        <row r="609">
          <cell r="A609">
            <v>0</v>
          </cell>
          <cell r="B609">
            <v>0</v>
          </cell>
          <cell r="C609">
            <v>0</v>
          </cell>
          <cell r="D609">
            <v>0</v>
          </cell>
        </row>
        <row r="610">
          <cell r="A610">
            <v>0</v>
          </cell>
          <cell r="B610">
            <v>0</v>
          </cell>
          <cell r="C610">
            <v>0</v>
          </cell>
          <cell r="D610">
            <v>0</v>
          </cell>
        </row>
        <row r="611">
          <cell r="A611">
            <v>0</v>
          </cell>
          <cell r="B611">
            <v>0</v>
          </cell>
          <cell r="C611">
            <v>0</v>
          </cell>
          <cell r="D611">
            <v>0</v>
          </cell>
        </row>
        <row r="612">
          <cell r="A612">
            <v>0</v>
          </cell>
          <cell r="B612">
            <v>0</v>
          </cell>
          <cell r="C612">
            <v>0</v>
          </cell>
          <cell r="D612">
            <v>0</v>
          </cell>
        </row>
        <row r="613">
          <cell r="A613">
            <v>0</v>
          </cell>
          <cell r="B613">
            <v>0</v>
          </cell>
          <cell r="C613">
            <v>0</v>
          </cell>
          <cell r="D613">
            <v>0</v>
          </cell>
        </row>
        <row r="614">
          <cell r="A614">
            <v>0</v>
          </cell>
          <cell r="B614">
            <v>0</v>
          </cell>
          <cell r="C614">
            <v>0</v>
          </cell>
          <cell r="D614">
            <v>0</v>
          </cell>
        </row>
        <row r="615">
          <cell r="A615">
            <v>0</v>
          </cell>
          <cell r="B615">
            <v>0</v>
          </cell>
          <cell r="C615">
            <v>0</v>
          </cell>
          <cell r="D615">
            <v>0</v>
          </cell>
        </row>
        <row r="616">
          <cell r="A616">
            <v>0</v>
          </cell>
          <cell r="B616">
            <v>0</v>
          </cell>
          <cell r="C616">
            <v>0</v>
          </cell>
          <cell r="D616">
            <v>0</v>
          </cell>
        </row>
        <row r="617">
          <cell r="A617">
            <v>0</v>
          </cell>
          <cell r="B617">
            <v>0</v>
          </cell>
          <cell r="C617">
            <v>0</v>
          </cell>
          <cell r="D617">
            <v>0</v>
          </cell>
        </row>
        <row r="618">
          <cell r="A618">
            <v>0</v>
          </cell>
          <cell r="B618">
            <v>0</v>
          </cell>
          <cell r="C618">
            <v>0</v>
          </cell>
          <cell r="D618">
            <v>0</v>
          </cell>
        </row>
        <row r="619">
          <cell r="A619">
            <v>0</v>
          </cell>
          <cell r="B619">
            <v>0</v>
          </cell>
          <cell r="C619">
            <v>0</v>
          </cell>
          <cell r="D619">
            <v>0</v>
          </cell>
        </row>
        <row r="620">
          <cell r="A620">
            <v>0</v>
          </cell>
          <cell r="B620">
            <v>0</v>
          </cell>
          <cell r="C620">
            <v>0</v>
          </cell>
          <cell r="D620">
            <v>0</v>
          </cell>
        </row>
        <row r="621">
          <cell r="A621">
            <v>0</v>
          </cell>
          <cell r="B621">
            <v>0</v>
          </cell>
          <cell r="C621">
            <v>0</v>
          </cell>
          <cell r="D621">
            <v>0</v>
          </cell>
        </row>
        <row r="622">
          <cell r="A622">
            <v>0</v>
          </cell>
          <cell r="B622">
            <v>0</v>
          </cell>
          <cell r="C622">
            <v>0</v>
          </cell>
          <cell r="D622">
            <v>0</v>
          </cell>
        </row>
        <row r="623">
          <cell r="A623">
            <v>0</v>
          </cell>
          <cell r="B623">
            <v>0</v>
          </cell>
          <cell r="C623">
            <v>0</v>
          </cell>
          <cell r="D623">
            <v>0</v>
          </cell>
        </row>
        <row r="624">
          <cell r="A624">
            <v>0</v>
          </cell>
          <cell r="B624">
            <v>0</v>
          </cell>
          <cell r="C624">
            <v>0</v>
          </cell>
          <cell r="D624">
            <v>0</v>
          </cell>
        </row>
        <row r="625">
          <cell r="A625">
            <v>0</v>
          </cell>
          <cell r="B625">
            <v>0</v>
          </cell>
          <cell r="C625">
            <v>0</v>
          </cell>
          <cell r="D625">
            <v>0</v>
          </cell>
        </row>
        <row r="626">
          <cell r="A626">
            <v>0</v>
          </cell>
          <cell r="B626">
            <v>0</v>
          </cell>
          <cell r="C626">
            <v>0</v>
          </cell>
          <cell r="D626">
            <v>0</v>
          </cell>
        </row>
        <row r="627">
          <cell r="A627">
            <v>0</v>
          </cell>
          <cell r="B627">
            <v>0</v>
          </cell>
          <cell r="C627">
            <v>0</v>
          </cell>
          <cell r="D627">
            <v>0</v>
          </cell>
        </row>
        <row r="628">
          <cell r="A628">
            <v>0</v>
          </cell>
          <cell r="B628">
            <v>0</v>
          </cell>
          <cell r="C628">
            <v>0</v>
          </cell>
          <cell r="D628">
            <v>0</v>
          </cell>
        </row>
        <row r="629">
          <cell r="A629">
            <v>0</v>
          </cell>
          <cell r="B629">
            <v>0</v>
          </cell>
          <cell r="C629">
            <v>0</v>
          </cell>
          <cell r="D629">
            <v>0</v>
          </cell>
        </row>
        <row r="630">
          <cell r="A630">
            <v>0</v>
          </cell>
          <cell r="B630">
            <v>0</v>
          </cell>
          <cell r="C630">
            <v>0</v>
          </cell>
          <cell r="D630">
            <v>0</v>
          </cell>
        </row>
        <row r="631">
          <cell r="A631">
            <v>0</v>
          </cell>
          <cell r="B631">
            <v>0</v>
          </cell>
          <cell r="C631">
            <v>0</v>
          </cell>
          <cell r="D631">
            <v>0</v>
          </cell>
        </row>
        <row r="632">
          <cell r="A632">
            <v>0</v>
          </cell>
          <cell r="B632">
            <v>0</v>
          </cell>
          <cell r="C632">
            <v>0</v>
          </cell>
          <cell r="D632">
            <v>0</v>
          </cell>
        </row>
        <row r="633">
          <cell r="A633">
            <v>0</v>
          </cell>
          <cell r="B633">
            <v>0</v>
          </cell>
          <cell r="C633">
            <v>0</v>
          </cell>
          <cell r="D633">
            <v>0</v>
          </cell>
        </row>
        <row r="634">
          <cell r="A634">
            <v>0</v>
          </cell>
          <cell r="B634">
            <v>0</v>
          </cell>
          <cell r="C634">
            <v>0</v>
          </cell>
          <cell r="D634">
            <v>0</v>
          </cell>
        </row>
        <row r="635">
          <cell r="A635">
            <v>0</v>
          </cell>
          <cell r="B635">
            <v>0</v>
          </cell>
          <cell r="C635">
            <v>0</v>
          </cell>
          <cell r="D635">
            <v>0</v>
          </cell>
        </row>
        <row r="636">
          <cell r="A636">
            <v>0</v>
          </cell>
          <cell r="B636">
            <v>0</v>
          </cell>
          <cell r="C636">
            <v>0</v>
          </cell>
          <cell r="D636">
            <v>0</v>
          </cell>
        </row>
        <row r="637">
          <cell r="A637">
            <v>0</v>
          </cell>
          <cell r="B637">
            <v>0</v>
          </cell>
          <cell r="C637">
            <v>0</v>
          </cell>
          <cell r="D637">
            <v>0</v>
          </cell>
        </row>
        <row r="638">
          <cell r="A638">
            <v>0</v>
          </cell>
          <cell r="B638">
            <v>0</v>
          </cell>
          <cell r="C638">
            <v>0</v>
          </cell>
          <cell r="D638">
            <v>0</v>
          </cell>
        </row>
        <row r="639">
          <cell r="A639">
            <v>0</v>
          </cell>
          <cell r="B639">
            <v>0</v>
          </cell>
          <cell r="C639">
            <v>0</v>
          </cell>
          <cell r="D639">
            <v>0</v>
          </cell>
        </row>
        <row r="640">
          <cell r="A640">
            <v>0</v>
          </cell>
          <cell r="B640">
            <v>0</v>
          </cell>
          <cell r="C640">
            <v>0</v>
          </cell>
          <cell r="D640">
            <v>0</v>
          </cell>
        </row>
        <row r="641">
          <cell r="A641">
            <v>0</v>
          </cell>
          <cell r="B641">
            <v>0</v>
          </cell>
          <cell r="C641">
            <v>0</v>
          </cell>
          <cell r="D641">
            <v>0</v>
          </cell>
        </row>
        <row r="642">
          <cell r="A642">
            <v>0</v>
          </cell>
          <cell r="B642">
            <v>0</v>
          </cell>
          <cell r="C642">
            <v>0</v>
          </cell>
          <cell r="D642">
            <v>0</v>
          </cell>
        </row>
        <row r="643">
          <cell r="A643">
            <v>0</v>
          </cell>
          <cell r="B643">
            <v>0</v>
          </cell>
          <cell r="C643">
            <v>0</v>
          </cell>
          <cell r="D643">
            <v>0</v>
          </cell>
        </row>
        <row r="644">
          <cell r="A644">
            <v>0</v>
          </cell>
          <cell r="B644">
            <v>0</v>
          </cell>
          <cell r="C644">
            <v>0</v>
          </cell>
          <cell r="D644">
            <v>0</v>
          </cell>
        </row>
        <row r="645">
          <cell r="A645">
            <v>0</v>
          </cell>
          <cell r="B645">
            <v>0</v>
          </cell>
          <cell r="C645">
            <v>0</v>
          </cell>
          <cell r="D645">
            <v>0</v>
          </cell>
        </row>
        <row r="646">
          <cell r="A646">
            <v>0</v>
          </cell>
          <cell r="B646">
            <v>0</v>
          </cell>
          <cell r="C646">
            <v>0</v>
          </cell>
          <cell r="D646">
            <v>0</v>
          </cell>
        </row>
        <row r="647">
          <cell r="A647">
            <v>0</v>
          </cell>
          <cell r="B647">
            <v>0</v>
          </cell>
          <cell r="C647">
            <v>0</v>
          </cell>
          <cell r="D647">
            <v>0</v>
          </cell>
        </row>
        <row r="648">
          <cell r="A648">
            <v>0</v>
          </cell>
          <cell r="B648">
            <v>0</v>
          </cell>
          <cell r="C648">
            <v>0</v>
          </cell>
          <cell r="D648">
            <v>0</v>
          </cell>
        </row>
        <row r="649">
          <cell r="A649">
            <v>0</v>
          </cell>
          <cell r="B649">
            <v>0</v>
          </cell>
          <cell r="C649">
            <v>0</v>
          </cell>
          <cell r="D649">
            <v>0</v>
          </cell>
        </row>
        <row r="650">
          <cell r="A650">
            <v>0</v>
          </cell>
          <cell r="B650">
            <v>0</v>
          </cell>
          <cell r="C650">
            <v>0</v>
          </cell>
          <cell r="D650">
            <v>0</v>
          </cell>
        </row>
        <row r="651">
          <cell r="A651">
            <v>0</v>
          </cell>
          <cell r="B651">
            <v>0</v>
          </cell>
          <cell r="C651">
            <v>0</v>
          </cell>
          <cell r="D651">
            <v>0</v>
          </cell>
        </row>
        <row r="652">
          <cell r="A652">
            <v>0</v>
          </cell>
          <cell r="B652">
            <v>0</v>
          </cell>
          <cell r="C652">
            <v>0</v>
          </cell>
          <cell r="D652">
            <v>0</v>
          </cell>
        </row>
        <row r="653">
          <cell r="A653">
            <v>0</v>
          </cell>
          <cell r="B653">
            <v>0</v>
          </cell>
          <cell r="C653">
            <v>0</v>
          </cell>
          <cell r="D653">
            <v>0</v>
          </cell>
        </row>
        <row r="654">
          <cell r="A654">
            <v>0</v>
          </cell>
          <cell r="B654">
            <v>0</v>
          </cell>
          <cell r="C654">
            <v>0</v>
          </cell>
          <cell r="D654">
            <v>0</v>
          </cell>
        </row>
        <row r="655">
          <cell r="A655">
            <v>0</v>
          </cell>
          <cell r="B655">
            <v>0</v>
          </cell>
          <cell r="C655">
            <v>0</v>
          </cell>
          <cell r="D655">
            <v>0</v>
          </cell>
        </row>
        <row r="656">
          <cell r="A656">
            <v>0</v>
          </cell>
          <cell r="B656">
            <v>0</v>
          </cell>
          <cell r="C656">
            <v>0</v>
          </cell>
          <cell r="D656">
            <v>0</v>
          </cell>
        </row>
        <row r="657">
          <cell r="A657">
            <v>0</v>
          </cell>
          <cell r="B657">
            <v>0</v>
          </cell>
          <cell r="C657">
            <v>0</v>
          </cell>
          <cell r="D657">
            <v>0</v>
          </cell>
        </row>
        <row r="658">
          <cell r="A658">
            <v>0</v>
          </cell>
          <cell r="B658">
            <v>0</v>
          </cell>
          <cell r="C658">
            <v>0</v>
          </cell>
          <cell r="D658">
            <v>0</v>
          </cell>
        </row>
        <row r="659">
          <cell r="A659">
            <v>0</v>
          </cell>
          <cell r="B659">
            <v>0</v>
          </cell>
          <cell r="C659">
            <v>0</v>
          </cell>
          <cell r="D659">
            <v>0</v>
          </cell>
        </row>
        <row r="660">
          <cell r="A660">
            <v>0</v>
          </cell>
          <cell r="B660">
            <v>0</v>
          </cell>
          <cell r="C660">
            <v>0</v>
          </cell>
          <cell r="D660">
            <v>0</v>
          </cell>
        </row>
        <row r="661">
          <cell r="A661">
            <v>0</v>
          </cell>
          <cell r="B661">
            <v>0</v>
          </cell>
          <cell r="C661">
            <v>0</v>
          </cell>
          <cell r="D661">
            <v>0</v>
          </cell>
        </row>
        <row r="662">
          <cell r="A662">
            <v>0</v>
          </cell>
          <cell r="B662">
            <v>0</v>
          </cell>
          <cell r="C662">
            <v>0</v>
          </cell>
          <cell r="D662">
            <v>0</v>
          </cell>
        </row>
        <row r="663">
          <cell r="A663">
            <v>0</v>
          </cell>
          <cell r="B663">
            <v>0</v>
          </cell>
          <cell r="C663">
            <v>0</v>
          </cell>
          <cell r="D663">
            <v>0</v>
          </cell>
        </row>
        <row r="664">
          <cell r="A664">
            <v>0</v>
          </cell>
          <cell r="B664">
            <v>0</v>
          </cell>
          <cell r="C664">
            <v>0</v>
          </cell>
          <cell r="D664">
            <v>0</v>
          </cell>
        </row>
        <row r="665">
          <cell r="A665">
            <v>0</v>
          </cell>
          <cell r="B665">
            <v>0</v>
          </cell>
          <cell r="C665">
            <v>0</v>
          </cell>
          <cell r="D665">
            <v>0</v>
          </cell>
        </row>
        <row r="666">
          <cell r="A666">
            <v>0</v>
          </cell>
          <cell r="B666">
            <v>0</v>
          </cell>
          <cell r="C666">
            <v>0</v>
          </cell>
          <cell r="D666">
            <v>0</v>
          </cell>
        </row>
        <row r="667">
          <cell r="A667">
            <v>0</v>
          </cell>
          <cell r="B667">
            <v>0</v>
          </cell>
          <cell r="C667">
            <v>0</v>
          </cell>
          <cell r="D667">
            <v>0</v>
          </cell>
        </row>
        <row r="668">
          <cell r="A668">
            <v>0</v>
          </cell>
          <cell r="B668">
            <v>0</v>
          </cell>
          <cell r="C668">
            <v>0</v>
          </cell>
          <cell r="D668">
            <v>0</v>
          </cell>
        </row>
        <row r="669">
          <cell r="A669">
            <v>0</v>
          </cell>
          <cell r="B669">
            <v>0</v>
          </cell>
          <cell r="C669">
            <v>0</v>
          </cell>
          <cell r="D669">
            <v>0</v>
          </cell>
        </row>
        <row r="670">
          <cell r="A670">
            <v>0</v>
          </cell>
          <cell r="B670">
            <v>0</v>
          </cell>
          <cell r="C670">
            <v>0</v>
          </cell>
          <cell r="D670">
            <v>0</v>
          </cell>
        </row>
        <row r="671">
          <cell r="A671">
            <v>0</v>
          </cell>
          <cell r="B671">
            <v>0</v>
          </cell>
          <cell r="C671">
            <v>0</v>
          </cell>
          <cell r="D671">
            <v>0</v>
          </cell>
        </row>
        <row r="672">
          <cell r="A672">
            <v>0</v>
          </cell>
          <cell r="B672">
            <v>0</v>
          </cell>
          <cell r="C672">
            <v>0</v>
          </cell>
          <cell r="D672">
            <v>0</v>
          </cell>
        </row>
        <row r="673">
          <cell r="A673">
            <v>0</v>
          </cell>
          <cell r="B673">
            <v>0</v>
          </cell>
          <cell r="C673">
            <v>0</v>
          </cell>
          <cell r="D673">
            <v>0</v>
          </cell>
        </row>
        <row r="674">
          <cell r="A674">
            <v>0</v>
          </cell>
          <cell r="B674">
            <v>0</v>
          </cell>
          <cell r="C674">
            <v>0</v>
          </cell>
          <cell r="D674">
            <v>0</v>
          </cell>
        </row>
        <row r="675">
          <cell r="A675">
            <v>0</v>
          </cell>
          <cell r="B675">
            <v>0</v>
          </cell>
          <cell r="C675">
            <v>0</v>
          </cell>
          <cell r="D675">
            <v>0</v>
          </cell>
        </row>
        <row r="676">
          <cell r="A676">
            <v>0</v>
          </cell>
          <cell r="B676">
            <v>0</v>
          </cell>
          <cell r="C676">
            <v>0</v>
          </cell>
          <cell r="D676">
            <v>0</v>
          </cell>
        </row>
        <row r="677">
          <cell r="A677">
            <v>0</v>
          </cell>
          <cell r="B677">
            <v>0</v>
          </cell>
          <cell r="C677">
            <v>0</v>
          </cell>
          <cell r="D677">
            <v>0</v>
          </cell>
        </row>
        <row r="678">
          <cell r="A678">
            <v>0</v>
          </cell>
          <cell r="B678">
            <v>0</v>
          </cell>
          <cell r="C678">
            <v>0</v>
          </cell>
          <cell r="D678">
            <v>0</v>
          </cell>
        </row>
        <row r="679">
          <cell r="A679">
            <v>0</v>
          </cell>
          <cell r="B679">
            <v>0</v>
          </cell>
          <cell r="C679">
            <v>0</v>
          </cell>
          <cell r="D679">
            <v>0</v>
          </cell>
        </row>
        <row r="680">
          <cell r="A680">
            <v>0</v>
          </cell>
          <cell r="B680">
            <v>0</v>
          </cell>
          <cell r="C680">
            <v>0</v>
          </cell>
          <cell r="D680">
            <v>0</v>
          </cell>
        </row>
        <row r="681">
          <cell r="A681">
            <v>0</v>
          </cell>
          <cell r="B681">
            <v>0</v>
          </cell>
          <cell r="C681">
            <v>0</v>
          </cell>
          <cell r="D681">
            <v>0</v>
          </cell>
        </row>
        <row r="682">
          <cell r="A682">
            <v>0</v>
          </cell>
          <cell r="B682">
            <v>0</v>
          </cell>
          <cell r="C682">
            <v>0</v>
          </cell>
          <cell r="D682">
            <v>0</v>
          </cell>
        </row>
        <row r="683">
          <cell r="A683">
            <v>0</v>
          </cell>
          <cell r="B683">
            <v>0</v>
          </cell>
          <cell r="C683">
            <v>0</v>
          </cell>
          <cell r="D683">
            <v>0</v>
          </cell>
        </row>
        <row r="684">
          <cell r="A684">
            <v>0</v>
          </cell>
          <cell r="B684">
            <v>0</v>
          </cell>
          <cell r="C684">
            <v>0</v>
          </cell>
          <cell r="D684">
            <v>0</v>
          </cell>
        </row>
        <row r="685">
          <cell r="A685">
            <v>0</v>
          </cell>
          <cell r="B685">
            <v>0</v>
          </cell>
          <cell r="C685">
            <v>0</v>
          </cell>
          <cell r="D685">
            <v>0</v>
          </cell>
        </row>
        <row r="686">
          <cell r="A686">
            <v>0</v>
          </cell>
          <cell r="B686">
            <v>0</v>
          </cell>
          <cell r="C686">
            <v>0</v>
          </cell>
          <cell r="D686">
            <v>0</v>
          </cell>
        </row>
        <row r="687">
          <cell r="A687">
            <v>0</v>
          </cell>
          <cell r="B687">
            <v>0</v>
          </cell>
          <cell r="C687">
            <v>0</v>
          </cell>
          <cell r="D687">
            <v>0</v>
          </cell>
        </row>
        <row r="688">
          <cell r="A688">
            <v>0</v>
          </cell>
          <cell r="B688">
            <v>0</v>
          </cell>
          <cell r="C688">
            <v>0</v>
          </cell>
          <cell r="D688">
            <v>0</v>
          </cell>
        </row>
        <row r="689">
          <cell r="A689">
            <v>0</v>
          </cell>
          <cell r="B689">
            <v>0</v>
          </cell>
          <cell r="C689">
            <v>0</v>
          </cell>
          <cell r="D689">
            <v>0</v>
          </cell>
        </row>
        <row r="690">
          <cell r="A690">
            <v>0</v>
          </cell>
          <cell r="B690">
            <v>0</v>
          </cell>
          <cell r="C690">
            <v>0</v>
          </cell>
          <cell r="D690">
            <v>0</v>
          </cell>
        </row>
        <row r="691">
          <cell r="A691">
            <v>0</v>
          </cell>
          <cell r="B691">
            <v>0</v>
          </cell>
          <cell r="C691">
            <v>0</v>
          </cell>
          <cell r="D691">
            <v>0</v>
          </cell>
        </row>
        <row r="692">
          <cell r="A692">
            <v>0</v>
          </cell>
          <cell r="B692">
            <v>0</v>
          </cell>
          <cell r="C692">
            <v>0</v>
          </cell>
          <cell r="D692">
            <v>0</v>
          </cell>
        </row>
        <row r="693">
          <cell r="A693">
            <v>0</v>
          </cell>
          <cell r="B693">
            <v>0</v>
          </cell>
          <cell r="C693">
            <v>0</v>
          </cell>
          <cell r="D693">
            <v>0</v>
          </cell>
        </row>
        <row r="694">
          <cell r="A694">
            <v>0</v>
          </cell>
          <cell r="B694">
            <v>0</v>
          </cell>
          <cell r="C694">
            <v>0</v>
          </cell>
          <cell r="D694">
            <v>0</v>
          </cell>
        </row>
        <row r="695">
          <cell r="A695">
            <v>0</v>
          </cell>
          <cell r="B695">
            <v>0</v>
          </cell>
          <cell r="C695">
            <v>0</v>
          </cell>
          <cell r="D695">
            <v>0</v>
          </cell>
        </row>
        <row r="696">
          <cell r="A696">
            <v>0</v>
          </cell>
          <cell r="B696">
            <v>0</v>
          </cell>
          <cell r="C696">
            <v>0</v>
          </cell>
          <cell r="D696">
            <v>0</v>
          </cell>
        </row>
        <row r="697">
          <cell r="A697">
            <v>0</v>
          </cell>
          <cell r="B697">
            <v>0</v>
          </cell>
          <cell r="C697">
            <v>0</v>
          </cell>
          <cell r="D697">
            <v>0</v>
          </cell>
        </row>
        <row r="698">
          <cell r="A698">
            <v>0</v>
          </cell>
          <cell r="B698">
            <v>0</v>
          </cell>
          <cell r="C698">
            <v>0</v>
          </cell>
          <cell r="D698">
            <v>0</v>
          </cell>
        </row>
        <row r="699">
          <cell r="A699">
            <v>0</v>
          </cell>
          <cell r="B699">
            <v>0</v>
          </cell>
          <cell r="C699">
            <v>0</v>
          </cell>
          <cell r="D699">
            <v>0</v>
          </cell>
        </row>
        <row r="700">
          <cell r="A700">
            <v>0</v>
          </cell>
          <cell r="B700">
            <v>0</v>
          </cell>
          <cell r="C700">
            <v>0</v>
          </cell>
          <cell r="D700">
            <v>0</v>
          </cell>
        </row>
        <row r="701">
          <cell r="A701">
            <v>0</v>
          </cell>
          <cell r="B701">
            <v>0</v>
          </cell>
          <cell r="C701">
            <v>0</v>
          </cell>
          <cell r="D701">
            <v>0</v>
          </cell>
        </row>
        <row r="702">
          <cell r="A702">
            <v>0</v>
          </cell>
          <cell r="B702">
            <v>0</v>
          </cell>
          <cell r="C702">
            <v>0</v>
          </cell>
          <cell r="D702">
            <v>0</v>
          </cell>
        </row>
        <row r="703">
          <cell r="A703">
            <v>0</v>
          </cell>
          <cell r="B703">
            <v>0</v>
          </cell>
          <cell r="C703">
            <v>0</v>
          </cell>
          <cell r="D703">
            <v>0</v>
          </cell>
        </row>
        <row r="704">
          <cell r="A704">
            <v>0</v>
          </cell>
          <cell r="B704">
            <v>0</v>
          </cell>
          <cell r="C704">
            <v>0</v>
          </cell>
          <cell r="D704">
            <v>0</v>
          </cell>
        </row>
        <row r="705">
          <cell r="A705">
            <v>0</v>
          </cell>
          <cell r="B705">
            <v>0</v>
          </cell>
          <cell r="C705">
            <v>0</v>
          </cell>
          <cell r="D705">
            <v>0</v>
          </cell>
        </row>
        <row r="706">
          <cell r="A706">
            <v>0</v>
          </cell>
          <cell r="B706">
            <v>0</v>
          </cell>
          <cell r="C706">
            <v>0</v>
          </cell>
          <cell r="D706">
            <v>0</v>
          </cell>
        </row>
        <row r="707">
          <cell r="A707">
            <v>0</v>
          </cell>
          <cell r="B707">
            <v>0</v>
          </cell>
          <cell r="C707">
            <v>0</v>
          </cell>
          <cell r="D707">
            <v>0</v>
          </cell>
        </row>
        <row r="708">
          <cell r="A708">
            <v>0</v>
          </cell>
          <cell r="B708">
            <v>0</v>
          </cell>
          <cell r="C708">
            <v>0</v>
          </cell>
          <cell r="D708">
            <v>0</v>
          </cell>
        </row>
        <row r="709">
          <cell r="A709">
            <v>0</v>
          </cell>
          <cell r="B709">
            <v>0</v>
          </cell>
          <cell r="C709">
            <v>0</v>
          </cell>
          <cell r="D709">
            <v>0</v>
          </cell>
        </row>
        <row r="710">
          <cell r="A710">
            <v>0</v>
          </cell>
          <cell r="B710">
            <v>0</v>
          </cell>
          <cell r="C710">
            <v>0</v>
          </cell>
          <cell r="D710">
            <v>0</v>
          </cell>
        </row>
        <row r="711">
          <cell r="A711">
            <v>0</v>
          </cell>
          <cell r="B711">
            <v>0</v>
          </cell>
          <cell r="C711">
            <v>0</v>
          </cell>
          <cell r="D711">
            <v>0</v>
          </cell>
        </row>
        <row r="712">
          <cell r="A712">
            <v>0</v>
          </cell>
          <cell r="B712">
            <v>0</v>
          </cell>
          <cell r="C712">
            <v>0</v>
          </cell>
          <cell r="D712">
            <v>0</v>
          </cell>
        </row>
        <row r="713">
          <cell r="A713">
            <v>0</v>
          </cell>
          <cell r="B713">
            <v>0</v>
          </cell>
          <cell r="C713">
            <v>0</v>
          </cell>
          <cell r="D713">
            <v>0</v>
          </cell>
        </row>
        <row r="714">
          <cell r="A714">
            <v>0</v>
          </cell>
          <cell r="B714">
            <v>0</v>
          </cell>
          <cell r="C714">
            <v>0</v>
          </cell>
          <cell r="D714">
            <v>0</v>
          </cell>
        </row>
        <row r="715">
          <cell r="A715">
            <v>0</v>
          </cell>
          <cell r="B715">
            <v>0</v>
          </cell>
          <cell r="C715">
            <v>0</v>
          </cell>
          <cell r="D715">
            <v>0</v>
          </cell>
        </row>
        <row r="716">
          <cell r="A716">
            <v>0</v>
          </cell>
          <cell r="B716">
            <v>0</v>
          </cell>
          <cell r="C716">
            <v>0</v>
          </cell>
          <cell r="D716">
            <v>0</v>
          </cell>
        </row>
        <row r="717">
          <cell r="A717">
            <v>0</v>
          </cell>
          <cell r="B717">
            <v>0</v>
          </cell>
          <cell r="C717">
            <v>0</v>
          </cell>
          <cell r="D717">
            <v>0</v>
          </cell>
        </row>
        <row r="718">
          <cell r="A718">
            <v>0</v>
          </cell>
          <cell r="B718">
            <v>0</v>
          </cell>
          <cell r="C718">
            <v>0</v>
          </cell>
          <cell r="D718">
            <v>0</v>
          </cell>
        </row>
        <row r="719">
          <cell r="A719">
            <v>0</v>
          </cell>
          <cell r="B719">
            <v>0</v>
          </cell>
          <cell r="C719">
            <v>0</v>
          </cell>
          <cell r="D719">
            <v>0</v>
          </cell>
        </row>
        <row r="720">
          <cell r="A720">
            <v>0</v>
          </cell>
          <cell r="B720">
            <v>0</v>
          </cell>
          <cell r="C720">
            <v>0</v>
          </cell>
          <cell r="D720">
            <v>0</v>
          </cell>
        </row>
        <row r="721">
          <cell r="A721">
            <v>0</v>
          </cell>
          <cell r="B721">
            <v>0</v>
          </cell>
          <cell r="C721">
            <v>0</v>
          </cell>
          <cell r="D721">
            <v>0</v>
          </cell>
        </row>
        <row r="722">
          <cell r="A722">
            <v>0</v>
          </cell>
          <cell r="B722">
            <v>0</v>
          </cell>
          <cell r="C722">
            <v>0</v>
          </cell>
          <cell r="D722">
            <v>0</v>
          </cell>
        </row>
        <row r="723">
          <cell r="A723">
            <v>0</v>
          </cell>
          <cell r="B723">
            <v>0</v>
          </cell>
          <cell r="C723">
            <v>0</v>
          </cell>
          <cell r="D723">
            <v>0</v>
          </cell>
        </row>
        <row r="724">
          <cell r="A724">
            <v>0</v>
          </cell>
          <cell r="B724">
            <v>0</v>
          </cell>
          <cell r="C724">
            <v>0</v>
          </cell>
          <cell r="D724">
            <v>0</v>
          </cell>
        </row>
        <row r="725">
          <cell r="A725">
            <v>0</v>
          </cell>
          <cell r="B725">
            <v>0</v>
          </cell>
          <cell r="C725">
            <v>0</v>
          </cell>
          <cell r="D725">
            <v>0</v>
          </cell>
        </row>
        <row r="726">
          <cell r="A726">
            <v>0</v>
          </cell>
          <cell r="B726">
            <v>0</v>
          </cell>
          <cell r="C726">
            <v>0</v>
          </cell>
          <cell r="D726">
            <v>0</v>
          </cell>
        </row>
        <row r="727">
          <cell r="A727">
            <v>0</v>
          </cell>
          <cell r="B727">
            <v>0</v>
          </cell>
          <cell r="C727">
            <v>0</v>
          </cell>
          <cell r="D727">
            <v>0</v>
          </cell>
        </row>
        <row r="728">
          <cell r="A728">
            <v>0</v>
          </cell>
          <cell r="B728">
            <v>0</v>
          </cell>
          <cell r="C728">
            <v>0</v>
          </cell>
          <cell r="D728">
            <v>0</v>
          </cell>
        </row>
        <row r="729">
          <cell r="A729">
            <v>0</v>
          </cell>
          <cell r="B729">
            <v>0</v>
          </cell>
          <cell r="C729">
            <v>0</v>
          </cell>
          <cell r="D729">
            <v>0</v>
          </cell>
        </row>
        <row r="730">
          <cell r="A730">
            <v>0</v>
          </cell>
          <cell r="B730">
            <v>0</v>
          </cell>
          <cell r="C730">
            <v>0</v>
          </cell>
          <cell r="D730">
            <v>0</v>
          </cell>
        </row>
        <row r="731">
          <cell r="A731">
            <v>0</v>
          </cell>
          <cell r="B731">
            <v>0</v>
          </cell>
          <cell r="C731">
            <v>0</v>
          </cell>
          <cell r="D731">
            <v>0</v>
          </cell>
        </row>
        <row r="732">
          <cell r="A732">
            <v>0</v>
          </cell>
          <cell r="B732">
            <v>0</v>
          </cell>
          <cell r="C732">
            <v>0</v>
          </cell>
          <cell r="D732">
            <v>0</v>
          </cell>
        </row>
        <row r="733">
          <cell r="A733">
            <v>0</v>
          </cell>
          <cell r="B733">
            <v>0</v>
          </cell>
          <cell r="C733">
            <v>0</v>
          </cell>
          <cell r="D733">
            <v>0</v>
          </cell>
        </row>
        <row r="734">
          <cell r="A734">
            <v>0</v>
          </cell>
          <cell r="B734">
            <v>0</v>
          </cell>
          <cell r="C734">
            <v>0</v>
          </cell>
          <cell r="D734">
            <v>0</v>
          </cell>
        </row>
        <row r="735">
          <cell r="A735">
            <v>0</v>
          </cell>
          <cell r="B735">
            <v>0</v>
          </cell>
          <cell r="C735">
            <v>0</v>
          </cell>
          <cell r="D735">
            <v>0</v>
          </cell>
        </row>
        <row r="736">
          <cell r="A736">
            <v>0</v>
          </cell>
          <cell r="B736">
            <v>0</v>
          </cell>
          <cell r="C736">
            <v>0</v>
          </cell>
          <cell r="D736">
            <v>0</v>
          </cell>
        </row>
        <row r="737">
          <cell r="A737">
            <v>0</v>
          </cell>
          <cell r="B737">
            <v>0</v>
          </cell>
          <cell r="C737">
            <v>0</v>
          </cell>
          <cell r="D737">
            <v>0</v>
          </cell>
        </row>
        <row r="738">
          <cell r="A738">
            <v>0</v>
          </cell>
          <cell r="B738">
            <v>0</v>
          </cell>
          <cell r="C738">
            <v>0</v>
          </cell>
          <cell r="D738">
            <v>0</v>
          </cell>
        </row>
        <row r="739">
          <cell r="A739">
            <v>0</v>
          </cell>
          <cell r="B739">
            <v>0</v>
          </cell>
          <cell r="C739">
            <v>0</v>
          </cell>
          <cell r="D739">
            <v>0</v>
          </cell>
        </row>
        <row r="740">
          <cell r="A740">
            <v>0</v>
          </cell>
          <cell r="B740">
            <v>0</v>
          </cell>
          <cell r="C740">
            <v>0</v>
          </cell>
          <cell r="D740">
            <v>0</v>
          </cell>
        </row>
        <row r="741">
          <cell r="A741">
            <v>0</v>
          </cell>
          <cell r="B741">
            <v>0</v>
          </cell>
          <cell r="C741">
            <v>0</v>
          </cell>
          <cell r="D741">
            <v>0</v>
          </cell>
        </row>
        <row r="742">
          <cell r="A742">
            <v>0</v>
          </cell>
          <cell r="B742">
            <v>0</v>
          </cell>
          <cell r="C742">
            <v>0</v>
          </cell>
          <cell r="D742">
            <v>0</v>
          </cell>
        </row>
        <row r="743">
          <cell r="A743">
            <v>0</v>
          </cell>
          <cell r="B743">
            <v>0</v>
          </cell>
          <cell r="C743">
            <v>0</v>
          </cell>
          <cell r="D743">
            <v>0</v>
          </cell>
        </row>
        <row r="744">
          <cell r="A744">
            <v>0</v>
          </cell>
          <cell r="B744">
            <v>0</v>
          </cell>
          <cell r="C744">
            <v>0</v>
          </cell>
          <cell r="D744">
            <v>0</v>
          </cell>
        </row>
        <row r="745">
          <cell r="A745">
            <v>0</v>
          </cell>
          <cell r="B745">
            <v>0</v>
          </cell>
          <cell r="C745">
            <v>0</v>
          </cell>
          <cell r="D745">
            <v>0</v>
          </cell>
        </row>
        <row r="746">
          <cell r="A746">
            <v>0</v>
          </cell>
          <cell r="B746">
            <v>0</v>
          </cell>
          <cell r="C746">
            <v>0</v>
          </cell>
          <cell r="D746">
            <v>0</v>
          </cell>
        </row>
        <row r="747">
          <cell r="A747">
            <v>0</v>
          </cell>
          <cell r="B747">
            <v>0</v>
          </cell>
          <cell r="C747">
            <v>0</v>
          </cell>
          <cell r="D747">
            <v>0</v>
          </cell>
        </row>
        <row r="748">
          <cell r="A748">
            <v>0</v>
          </cell>
          <cell r="B748">
            <v>0</v>
          </cell>
          <cell r="C748">
            <v>0</v>
          </cell>
          <cell r="D748">
            <v>0</v>
          </cell>
        </row>
        <row r="749">
          <cell r="A749">
            <v>0</v>
          </cell>
          <cell r="B749">
            <v>0</v>
          </cell>
          <cell r="C749">
            <v>0</v>
          </cell>
          <cell r="D749">
            <v>0</v>
          </cell>
        </row>
        <row r="750">
          <cell r="A750">
            <v>0</v>
          </cell>
          <cell r="B750">
            <v>0</v>
          </cell>
          <cell r="C750">
            <v>0</v>
          </cell>
          <cell r="D750">
            <v>0</v>
          </cell>
        </row>
        <row r="751">
          <cell r="A751">
            <v>0</v>
          </cell>
          <cell r="B751">
            <v>0</v>
          </cell>
          <cell r="C751">
            <v>0</v>
          </cell>
          <cell r="D751">
            <v>0</v>
          </cell>
        </row>
        <row r="752">
          <cell r="A752">
            <v>0</v>
          </cell>
          <cell r="B752">
            <v>0</v>
          </cell>
          <cell r="C752">
            <v>0</v>
          </cell>
          <cell r="D752">
            <v>0</v>
          </cell>
        </row>
        <row r="753">
          <cell r="A753">
            <v>0</v>
          </cell>
          <cell r="B753">
            <v>0</v>
          </cell>
          <cell r="C753">
            <v>0</v>
          </cell>
          <cell r="D753">
            <v>0</v>
          </cell>
        </row>
        <row r="754">
          <cell r="A754">
            <v>0</v>
          </cell>
          <cell r="B754">
            <v>0</v>
          </cell>
          <cell r="C754">
            <v>0</v>
          </cell>
          <cell r="D754">
            <v>0</v>
          </cell>
        </row>
        <row r="755">
          <cell r="A755">
            <v>0</v>
          </cell>
          <cell r="B755">
            <v>0</v>
          </cell>
          <cell r="C755">
            <v>0</v>
          </cell>
          <cell r="D755">
            <v>0</v>
          </cell>
        </row>
        <row r="756">
          <cell r="A756">
            <v>0</v>
          </cell>
          <cell r="B756">
            <v>0</v>
          </cell>
          <cell r="C756">
            <v>0</v>
          </cell>
          <cell r="D756">
            <v>0</v>
          </cell>
        </row>
        <row r="757">
          <cell r="A757">
            <v>0</v>
          </cell>
          <cell r="B757">
            <v>0</v>
          </cell>
          <cell r="C757">
            <v>0</v>
          </cell>
          <cell r="D757">
            <v>0</v>
          </cell>
        </row>
        <row r="758">
          <cell r="A758">
            <v>0</v>
          </cell>
          <cell r="B758">
            <v>0</v>
          </cell>
          <cell r="C758">
            <v>0</v>
          </cell>
          <cell r="D758">
            <v>0</v>
          </cell>
        </row>
        <row r="759">
          <cell r="A759">
            <v>0</v>
          </cell>
          <cell r="B759">
            <v>0</v>
          </cell>
          <cell r="C759">
            <v>0</v>
          </cell>
          <cell r="D759">
            <v>0</v>
          </cell>
        </row>
        <row r="760">
          <cell r="A760">
            <v>0</v>
          </cell>
          <cell r="B760">
            <v>0</v>
          </cell>
          <cell r="C760">
            <v>0</v>
          </cell>
          <cell r="D760">
            <v>0</v>
          </cell>
        </row>
        <row r="761">
          <cell r="A761">
            <v>0</v>
          </cell>
          <cell r="B761">
            <v>0</v>
          </cell>
          <cell r="C761">
            <v>0</v>
          </cell>
          <cell r="D761">
            <v>0</v>
          </cell>
        </row>
        <row r="762">
          <cell r="A762">
            <v>0</v>
          </cell>
          <cell r="B762">
            <v>0</v>
          </cell>
          <cell r="C762">
            <v>0</v>
          </cell>
          <cell r="D762">
            <v>0</v>
          </cell>
        </row>
        <row r="763">
          <cell r="A763">
            <v>0</v>
          </cell>
          <cell r="B763">
            <v>0</v>
          </cell>
          <cell r="C763">
            <v>0</v>
          </cell>
          <cell r="D763">
            <v>0</v>
          </cell>
        </row>
        <row r="764">
          <cell r="A764">
            <v>0</v>
          </cell>
          <cell r="B764">
            <v>0</v>
          </cell>
          <cell r="C764">
            <v>0</v>
          </cell>
          <cell r="D764">
            <v>0</v>
          </cell>
        </row>
        <row r="765">
          <cell r="A765">
            <v>0</v>
          </cell>
          <cell r="B765">
            <v>0</v>
          </cell>
          <cell r="C765">
            <v>0</v>
          </cell>
          <cell r="D765">
            <v>0</v>
          </cell>
        </row>
        <row r="766">
          <cell r="A766">
            <v>0</v>
          </cell>
          <cell r="B766">
            <v>0</v>
          </cell>
          <cell r="C766">
            <v>0</v>
          </cell>
          <cell r="D766">
            <v>0</v>
          </cell>
        </row>
        <row r="767">
          <cell r="A767">
            <v>0</v>
          </cell>
          <cell r="B767">
            <v>0</v>
          </cell>
          <cell r="C767">
            <v>0</v>
          </cell>
          <cell r="D767">
            <v>0</v>
          </cell>
        </row>
        <row r="768">
          <cell r="A768">
            <v>0</v>
          </cell>
          <cell r="B768">
            <v>0</v>
          </cell>
          <cell r="C768">
            <v>0</v>
          </cell>
          <cell r="D768">
            <v>0</v>
          </cell>
        </row>
        <row r="769">
          <cell r="A769">
            <v>0</v>
          </cell>
          <cell r="B769">
            <v>0</v>
          </cell>
          <cell r="C769">
            <v>0</v>
          </cell>
          <cell r="D769">
            <v>0</v>
          </cell>
        </row>
        <row r="770">
          <cell r="A770">
            <v>0</v>
          </cell>
          <cell r="B770">
            <v>0</v>
          </cell>
          <cell r="C770">
            <v>0</v>
          </cell>
          <cell r="D770">
            <v>0</v>
          </cell>
        </row>
        <row r="771">
          <cell r="A771">
            <v>0</v>
          </cell>
          <cell r="B771">
            <v>0</v>
          </cell>
          <cell r="C771">
            <v>0</v>
          </cell>
          <cell r="D771">
            <v>0</v>
          </cell>
        </row>
        <row r="772">
          <cell r="A772">
            <v>0</v>
          </cell>
          <cell r="B772">
            <v>0</v>
          </cell>
          <cell r="C772">
            <v>0</v>
          </cell>
          <cell r="D772">
            <v>0</v>
          </cell>
        </row>
        <row r="773">
          <cell r="A773">
            <v>0</v>
          </cell>
          <cell r="B773">
            <v>0</v>
          </cell>
          <cell r="C773">
            <v>0</v>
          </cell>
          <cell r="D773">
            <v>0</v>
          </cell>
        </row>
        <row r="774">
          <cell r="A774">
            <v>0</v>
          </cell>
          <cell r="B774">
            <v>0</v>
          </cell>
          <cell r="C774">
            <v>0</v>
          </cell>
          <cell r="D774">
            <v>0</v>
          </cell>
        </row>
        <row r="775">
          <cell r="A775">
            <v>0</v>
          </cell>
          <cell r="B775">
            <v>0</v>
          </cell>
          <cell r="C775">
            <v>0</v>
          </cell>
          <cell r="D775">
            <v>0</v>
          </cell>
        </row>
        <row r="776">
          <cell r="A776">
            <v>0</v>
          </cell>
          <cell r="B776">
            <v>0</v>
          </cell>
          <cell r="C776">
            <v>0</v>
          </cell>
          <cell r="D776">
            <v>0</v>
          </cell>
        </row>
        <row r="777">
          <cell r="A777">
            <v>0</v>
          </cell>
          <cell r="B777">
            <v>0</v>
          </cell>
          <cell r="C777">
            <v>0</v>
          </cell>
          <cell r="D777">
            <v>0</v>
          </cell>
        </row>
        <row r="778">
          <cell r="A778">
            <v>0</v>
          </cell>
          <cell r="B778">
            <v>0</v>
          </cell>
          <cell r="C778">
            <v>0</v>
          </cell>
          <cell r="D778">
            <v>0</v>
          </cell>
        </row>
        <row r="779">
          <cell r="A779">
            <v>0</v>
          </cell>
          <cell r="B779">
            <v>0</v>
          </cell>
          <cell r="C779">
            <v>0</v>
          </cell>
          <cell r="D779">
            <v>0</v>
          </cell>
        </row>
        <row r="780">
          <cell r="A780">
            <v>0</v>
          </cell>
          <cell r="B780">
            <v>0</v>
          </cell>
          <cell r="C780">
            <v>0</v>
          </cell>
          <cell r="D780">
            <v>0</v>
          </cell>
        </row>
        <row r="781">
          <cell r="A781">
            <v>0</v>
          </cell>
          <cell r="B781">
            <v>0</v>
          </cell>
          <cell r="C781">
            <v>0</v>
          </cell>
          <cell r="D781">
            <v>0</v>
          </cell>
        </row>
        <row r="782">
          <cell r="A782">
            <v>0</v>
          </cell>
          <cell r="B782">
            <v>0</v>
          </cell>
          <cell r="C782">
            <v>0</v>
          </cell>
          <cell r="D782">
            <v>0</v>
          </cell>
        </row>
        <row r="783">
          <cell r="A783">
            <v>0</v>
          </cell>
          <cell r="B783">
            <v>0</v>
          </cell>
          <cell r="C783">
            <v>0</v>
          </cell>
          <cell r="D783">
            <v>0</v>
          </cell>
        </row>
        <row r="784">
          <cell r="A784">
            <v>0</v>
          </cell>
          <cell r="B784">
            <v>0</v>
          </cell>
          <cell r="C784">
            <v>0</v>
          </cell>
          <cell r="D784">
            <v>0</v>
          </cell>
        </row>
        <row r="785">
          <cell r="A785">
            <v>0</v>
          </cell>
          <cell r="B785">
            <v>0</v>
          </cell>
          <cell r="C785">
            <v>0</v>
          </cell>
          <cell r="D785">
            <v>0</v>
          </cell>
        </row>
        <row r="786">
          <cell r="A786">
            <v>0</v>
          </cell>
          <cell r="B786">
            <v>0</v>
          </cell>
          <cell r="C786">
            <v>0</v>
          </cell>
          <cell r="D786">
            <v>0</v>
          </cell>
        </row>
        <row r="787">
          <cell r="A787">
            <v>0</v>
          </cell>
          <cell r="B787">
            <v>0</v>
          </cell>
          <cell r="C787">
            <v>0</v>
          </cell>
          <cell r="D787">
            <v>0</v>
          </cell>
        </row>
        <row r="788">
          <cell r="A788">
            <v>0</v>
          </cell>
          <cell r="B788">
            <v>0</v>
          </cell>
          <cell r="C788">
            <v>0</v>
          </cell>
          <cell r="D788">
            <v>0</v>
          </cell>
        </row>
        <row r="789">
          <cell r="A789">
            <v>0</v>
          </cell>
          <cell r="B789">
            <v>0</v>
          </cell>
          <cell r="C789">
            <v>0</v>
          </cell>
          <cell r="D789">
            <v>0</v>
          </cell>
        </row>
        <row r="790">
          <cell r="A790">
            <v>0</v>
          </cell>
          <cell r="B790">
            <v>0</v>
          </cell>
          <cell r="C790">
            <v>0</v>
          </cell>
          <cell r="D790">
            <v>0</v>
          </cell>
        </row>
        <row r="791">
          <cell r="A791">
            <v>0</v>
          </cell>
          <cell r="B791">
            <v>0</v>
          </cell>
          <cell r="C791">
            <v>0</v>
          </cell>
          <cell r="D791">
            <v>0</v>
          </cell>
        </row>
        <row r="792">
          <cell r="A792">
            <v>0</v>
          </cell>
          <cell r="B792">
            <v>0</v>
          </cell>
          <cell r="C792">
            <v>0</v>
          </cell>
          <cell r="D792">
            <v>0</v>
          </cell>
        </row>
        <row r="793">
          <cell r="A793">
            <v>0</v>
          </cell>
          <cell r="B793">
            <v>0</v>
          </cell>
          <cell r="C793">
            <v>0</v>
          </cell>
          <cell r="D793">
            <v>0</v>
          </cell>
        </row>
        <row r="794">
          <cell r="A794">
            <v>0</v>
          </cell>
          <cell r="B794">
            <v>0</v>
          </cell>
          <cell r="C794">
            <v>0</v>
          </cell>
          <cell r="D794">
            <v>0</v>
          </cell>
        </row>
        <row r="795">
          <cell r="A795">
            <v>0</v>
          </cell>
          <cell r="B795">
            <v>0</v>
          </cell>
          <cell r="C795">
            <v>0</v>
          </cell>
          <cell r="D795">
            <v>0</v>
          </cell>
        </row>
        <row r="796">
          <cell r="A796">
            <v>0</v>
          </cell>
          <cell r="B796">
            <v>0</v>
          </cell>
          <cell r="C796">
            <v>0</v>
          </cell>
          <cell r="D796">
            <v>0</v>
          </cell>
        </row>
        <row r="797">
          <cell r="A797">
            <v>0</v>
          </cell>
          <cell r="B797">
            <v>0</v>
          </cell>
          <cell r="C797">
            <v>0</v>
          </cell>
          <cell r="D797">
            <v>0</v>
          </cell>
        </row>
        <row r="798">
          <cell r="A798">
            <v>0</v>
          </cell>
          <cell r="B798">
            <v>0</v>
          </cell>
          <cell r="C798">
            <v>0</v>
          </cell>
          <cell r="D798">
            <v>0</v>
          </cell>
        </row>
        <row r="799">
          <cell r="A799">
            <v>0</v>
          </cell>
          <cell r="B799">
            <v>0</v>
          </cell>
          <cell r="C799">
            <v>0</v>
          </cell>
          <cell r="D799">
            <v>0</v>
          </cell>
        </row>
        <row r="800">
          <cell r="A800">
            <v>0</v>
          </cell>
          <cell r="B800">
            <v>0</v>
          </cell>
          <cell r="C800">
            <v>0</v>
          </cell>
          <cell r="D800">
            <v>0</v>
          </cell>
        </row>
        <row r="801">
          <cell r="A801">
            <v>0</v>
          </cell>
          <cell r="B801">
            <v>0</v>
          </cell>
          <cell r="C801">
            <v>0</v>
          </cell>
          <cell r="D801">
            <v>0</v>
          </cell>
        </row>
        <row r="802">
          <cell r="A802">
            <v>0</v>
          </cell>
          <cell r="B802">
            <v>0</v>
          </cell>
          <cell r="C802">
            <v>0</v>
          </cell>
          <cell r="D802">
            <v>0</v>
          </cell>
        </row>
        <row r="803">
          <cell r="A803">
            <v>0</v>
          </cell>
          <cell r="B803">
            <v>0</v>
          </cell>
          <cell r="C803">
            <v>0</v>
          </cell>
          <cell r="D803">
            <v>0</v>
          </cell>
        </row>
        <row r="804">
          <cell r="A804">
            <v>0</v>
          </cell>
          <cell r="B804">
            <v>0</v>
          </cell>
          <cell r="C804">
            <v>0</v>
          </cell>
          <cell r="D804">
            <v>0</v>
          </cell>
        </row>
        <row r="805">
          <cell r="A805">
            <v>0</v>
          </cell>
          <cell r="B805">
            <v>0</v>
          </cell>
          <cell r="C805">
            <v>0</v>
          </cell>
          <cell r="D805">
            <v>0</v>
          </cell>
        </row>
        <row r="806">
          <cell r="A806">
            <v>0</v>
          </cell>
          <cell r="B806">
            <v>0</v>
          </cell>
          <cell r="C806">
            <v>0</v>
          </cell>
          <cell r="D806">
            <v>0</v>
          </cell>
        </row>
        <row r="807">
          <cell r="A807">
            <v>0</v>
          </cell>
          <cell r="B807">
            <v>0</v>
          </cell>
          <cell r="C807">
            <v>0</v>
          </cell>
          <cell r="D807">
            <v>0</v>
          </cell>
        </row>
        <row r="808">
          <cell r="A808">
            <v>0</v>
          </cell>
          <cell r="B808">
            <v>0</v>
          </cell>
          <cell r="C808">
            <v>0</v>
          </cell>
          <cell r="D808">
            <v>0</v>
          </cell>
        </row>
        <row r="809">
          <cell r="A809">
            <v>0</v>
          </cell>
          <cell r="B809">
            <v>0</v>
          </cell>
          <cell r="C809">
            <v>0</v>
          </cell>
          <cell r="D809">
            <v>0</v>
          </cell>
        </row>
        <row r="810">
          <cell r="A810">
            <v>0</v>
          </cell>
          <cell r="B810">
            <v>0</v>
          </cell>
          <cell r="C810">
            <v>0</v>
          </cell>
          <cell r="D810">
            <v>0</v>
          </cell>
        </row>
        <row r="811">
          <cell r="A811">
            <v>0</v>
          </cell>
          <cell r="B811">
            <v>0</v>
          </cell>
          <cell r="C811">
            <v>0</v>
          </cell>
          <cell r="D811">
            <v>0</v>
          </cell>
        </row>
        <row r="812">
          <cell r="A812">
            <v>0</v>
          </cell>
          <cell r="B812">
            <v>0</v>
          </cell>
          <cell r="C812">
            <v>0</v>
          </cell>
          <cell r="D812">
            <v>0</v>
          </cell>
        </row>
        <row r="813">
          <cell r="A813">
            <v>0</v>
          </cell>
          <cell r="B813">
            <v>0</v>
          </cell>
          <cell r="C813">
            <v>0</v>
          </cell>
          <cell r="D813">
            <v>0</v>
          </cell>
        </row>
        <row r="814">
          <cell r="A814">
            <v>0</v>
          </cell>
          <cell r="B814">
            <v>0</v>
          </cell>
          <cell r="C814">
            <v>0</v>
          </cell>
          <cell r="D814">
            <v>0</v>
          </cell>
        </row>
        <row r="815">
          <cell r="A815">
            <v>0</v>
          </cell>
          <cell r="B815">
            <v>0</v>
          </cell>
          <cell r="C815">
            <v>0</v>
          </cell>
          <cell r="D815">
            <v>0</v>
          </cell>
        </row>
        <row r="816">
          <cell r="A816">
            <v>0</v>
          </cell>
          <cell r="B816">
            <v>0</v>
          </cell>
          <cell r="C816">
            <v>0</v>
          </cell>
          <cell r="D816">
            <v>0</v>
          </cell>
        </row>
        <row r="817">
          <cell r="A817">
            <v>0</v>
          </cell>
          <cell r="B817">
            <v>0</v>
          </cell>
          <cell r="C817">
            <v>0</v>
          </cell>
          <cell r="D817">
            <v>0</v>
          </cell>
        </row>
        <row r="818">
          <cell r="A818">
            <v>0</v>
          </cell>
          <cell r="B818">
            <v>0</v>
          </cell>
          <cell r="C818">
            <v>0</v>
          </cell>
          <cell r="D818">
            <v>0</v>
          </cell>
        </row>
        <row r="819">
          <cell r="A819">
            <v>0</v>
          </cell>
          <cell r="B819">
            <v>0</v>
          </cell>
          <cell r="C819">
            <v>0</v>
          </cell>
          <cell r="D819">
            <v>0</v>
          </cell>
        </row>
        <row r="820">
          <cell r="A820">
            <v>0</v>
          </cell>
          <cell r="B820">
            <v>0</v>
          </cell>
          <cell r="C820">
            <v>0</v>
          </cell>
          <cell r="D820">
            <v>0</v>
          </cell>
        </row>
        <row r="821">
          <cell r="A821">
            <v>0</v>
          </cell>
          <cell r="B821">
            <v>0</v>
          </cell>
          <cell r="C821">
            <v>0</v>
          </cell>
          <cell r="D821">
            <v>0</v>
          </cell>
        </row>
        <row r="822">
          <cell r="A822">
            <v>0</v>
          </cell>
          <cell r="B822">
            <v>0</v>
          </cell>
          <cell r="C822">
            <v>0</v>
          </cell>
          <cell r="D822">
            <v>0</v>
          </cell>
        </row>
        <row r="823">
          <cell r="A823">
            <v>0</v>
          </cell>
          <cell r="B823">
            <v>0</v>
          </cell>
          <cell r="C823">
            <v>0</v>
          </cell>
          <cell r="D823">
            <v>0</v>
          </cell>
        </row>
        <row r="824">
          <cell r="A824">
            <v>0</v>
          </cell>
          <cell r="B824">
            <v>0</v>
          </cell>
          <cell r="C824">
            <v>0</v>
          </cell>
          <cell r="D824">
            <v>0</v>
          </cell>
        </row>
        <row r="825">
          <cell r="A825">
            <v>0</v>
          </cell>
          <cell r="B825">
            <v>0</v>
          </cell>
          <cell r="C825">
            <v>0</v>
          </cell>
          <cell r="D825">
            <v>0</v>
          </cell>
        </row>
        <row r="826">
          <cell r="A826">
            <v>0</v>
          </cell>
          <cell r="B826">
            <v>0</v>
          </cell>
          <cell r="C826">
            <v>0</v>
          </cell>
          <cell r="D826">
            <v>0</v>
          </cell>
        </row>
        <row r="827">
          <cell r="A827">
            <v>0</v>
          </cell>
          <cell r="B827">
            <v>0</v>
          </cell>
          <cell r="C827">
            <v>0</v>
          </cell>
          <cell r="D827">
            <v>0</v>
          </cell>
        </row>
        <row r="828">
          <cell r="A828">
            <v>0</v>
          </cell>
          <cell r="B828">
            <v>0</v>
          </cell>
          <cell r="C828">
            <v>0</v>
          </cell>
          <cell r="D828">
            <v>0</v>
          </cell>
        </row>
        <row r="829">
          <cell r="A829">
            <v>0</v>
          </cell>
          <cell r="B829">
            <v>0</v>
          </cell>
          <cell r="C829">
            <v>0</v>
          </cell>
          <cell r="D829">
            <v>0</v>
          </cell>
        </row>
        <row r="830">
          <cell r="A830">
            <v>0</v>
          </cell>
          <cell r="B830">
            <v>0</v>
          </cell>
          <cell r="C830">
            <v>0</v>
          </cell>
          <cell r="D830">
            <v>0</v>
          </cell>
        </row>
        <row r="831">
          <cell r="A831">
            <v>0</v>
          </cell>
          <cell r="B831">
            <v>0</v>
          </cell>
          <cell r="C831">
            <v>0</v>
          </cell>
          <cell r="D831">
            <v>0</v>
          </cell>
        </row>
        <row r="832">
          <cell r="A832">
            <v>0</v>
          </cell>
          <cell r="B832">
            <v>0</v>
          </cell>
          <cell r="C832">
            <v>0</v>
          </cell>
          <cell r="D832">
            <v>0</v>
          </cell>
        </row>
        <row r="833">
          <cell r="A833">
            <v>0</v>
          </cell>
          <cell r="B833">
            <v>0</v>
          </cell>
          <cell r="C833">
            <v>0</v>
          </cell>
          <cell r="D833">
            <v>0</v>
          </cell>
        </row>
        <row r="834">
          <cell r="A834">
            <v>0</v>
          </cell>
          <cell r="B834">
            <v>0</v>
          </cell>
          <cell r="C834">
            <v>0</v>
          </cell>
          <cell r="D834">
            <v>0</v>
          </cell>
        </row>
        <row r="835">
          <cell r="A835">
            <v>0</v>
          </cell>
          <cell r="B835">
            <v>0</v>
          </cell>
          <cell r="C835">
            <v>0</v>
          </cell>
          <cell r="D835">
            <v>0</v>
          </cell>
        </row>
        <row r="836">
          <cell r="A836">
            <v>0</v>
          </cell>
          <cell r="B836">
            <v>0</v>
          </cell>
          <cell r="C836">
            <v>0</v>
          </cell>
          <cell r="D836">
            <v>0</v>
          </cell>
        </row>
        <row r="837">
          <cell r="A837">
            <v>0</v>
          </cell>
          <cell r="B837">
            <v>0</v>
          </cell>
          <cell r="C837">
            <v>0</v>
          </cell>
          <cell r="D837">
            <v>0</v>
          </cell>
        </row>
        <row r="838">
          <cell r="A838">
            <v>0</v>
          </cell>
          <cell r="B838">
            <v>0</v>
          </cell>
          <cell r="C838">
            <v>0</v>
          </cell>
          <cell r="D838">
            <v>0</v>
          </cell>
        </row>
        <row r="839">
          <cell r="A839">
            <v>0</v>
          </cell>
          <cell r="B839">
            <v>0</v>
          </cell>
          <cell r="C839">
            <v>0</v>
          </cell>
          <cell r="D839">
            <v>0</v>
          </cell>
        </row>
        <row r="840">
          <cell r="A840">
            <v>0</v>
          </cell>
          <cell r="B840">
            <v>0</v>
          </cell>
          <cell r="C840">
            <v>0</v>
          </cell>
          <cell r="D840">
            <v>0</v>
          </cell>
        </row>
        <row r="841">
          <cell r="A841">
            <v>0</v>
          </cell>
          <cell r="B841">
            <v>0</v>
          </cell>
          <cell r="C841">
            <v>0</v>
          </cell>
          <cell r="D841">
            <v>0</v>
          </cell>
        </row>
        <row r="842">
          <cell r="A842">
            <v>0</v>
          </cell>
          <cell r="B842">
            <v>0</v>
          </cell>
          <cell r="C842">
            <v>0</v>
          </cell>
          <cell r="D842">
            <v>0</v>
          </cell>
        </row>
        <row r="843">
          <cell r="A843">
            <v>0</v>
          </cell>
          <cell r="B843">
            <v>0</v>
          </cell>
          <cell r="C843">
            <v>0</v>
          </cell>
          <cell r="D843">
            <v>0</v>
          </cell>
        </row>
        <row r="844">
          <cell r="A844">
            <v>0</v>
          </cell>
          <cell r="B844">
            <v>0</v>
          </cell>
          <cell r="C844">
            <v>0</v>
          </cell>
          <cell r="D844">
            <v>0</v>
          </cell>
        </row>
        <row r="845">
          <cell r="A845">
            <v>0</v>
          </cell>
          <cell r="B845">
            <v>0</v>
          </cell>
          <cell r="C845">
            <v>0</v>
          </cell>
          <cell r="D845">
            <v>0</v>
          </cell>
        </row>
        <row r="846">
          <cell r="A846">
            <v>0</v>
          </cell>
          <cell r="B846">
            <v>0</v>
          </cell>
          <cell r="C846">
            <v>0</v>
          </cell>
          <cell r="D846">
            <v>0</v>
          </cell>
        </row>
        <row r="847">
          <cell r="A847">
            <v>0</v>
          </cell>
          <cell r="B847">
            <v>0</v>
          </cell>
          <cell r="C847">
            <v>0</v>
          </cell>
          <cell r="D847">
            <v>0</v>
          </cell>
        </row>
        <row r="848">
          <cell r="A848">
            <v>0</v>
          </cell>
          <cell r="B848">
            <v>0</v>
          </cell>
          <cell r="C848">
            <v>0</v>
          </cell>
          <cell r="D848">
            <v>0</v>
          </cell>
        </row>
        <row r="849">
          <cell r="A849">
            <v>0</v>
          </cell>
          <cell r="B849">
            <v>0</v>
          </cell>
          <cell r="C849">
            <v>0</v>
          </cell>
          <cell r="D849">
            <v>0</v>
          </cell>
        </row>
        <row r="850">
          <cell r="A850">
            <v>0</v>
          </cell>
          <cell r="B850">
            <v>0</v>
          </cell>
          <cell r="C850">
            <v>0</v>
          </cell>
          <cell r="D850">
            <v>0</v>
          </cell>
        </row>
        <row r="851">
          <cell r="A851">
            <v>0</v>
          </cell>
          <cell r="B851">
            <v>0</v>
          </cell>
          <cell r="C851">
            <v>0</v>
          </cell>
          <cell r="D851">
            <v>0</v>
          </cell>
        </row>
        <row r="852">
          <cell r="A852">
            <v>0</v>
          </cell>
          <cell r="B852">
            <v>0</v>
          </cell>
          <cell r="C852">
            <v>0</v>
          </cell>
          <cell r="D852">
            <v>0</v>
          </cell>
        </row>
        <row r="853">
          <cell r="A853">
            <v>0</v>
          </cell>
          <cell r="B853">
            <v>0</v>
          </cell>
          <cell r="C853">
            <v>0</v>
          </cell>
          <cell r="D853">
            <v>0</v>
          </cell>
        </row>
        <row r="854">
          <cell r="A854">
            <v>0</v>
          </cell>
          <cell r="B854">
            <v>0</v>
          </cell>
          <cell r="C854">
            <v>0</v>
          </cell>
          <cell r="D854">
            <v>0</v>
          </cell>
        </row>
        <row r="855">
          <cell r="A855">
            <v>0</v>
          </cell>
          <cell r="B855">
            <v>0</v>
          </cell>
          <cell r="C855">
            <v>0</v>
          </cell>
          <cell r="D855">
            <v>0</v>
          </cell>
        </row>
        <row r="856">
          <cell r="A856">
            <v>0</v>
          </cell>
          <cell r="B856">
            <v>0</v>
          </cell>
          <cell r="C856">
            <v>0</v>
          </cell>
          <cell r="D856">
            <v>0</v>
          </cell>
        </row>
        <row r="857">
          <cell r="A857">
            <v>0</v>
          </cell>
          <cell r="B857">
            <v>0</v>
          </cell>
          <cell r="C857">
            <v>0</v>
          </cell>
          <cell r="D857">
            <v>0</v>
          </cell>
        </row>
        <row r="858">
          <cell r="A858">
            <v>0</v>
          </cell>
          <cell r="B858">
            <v>0</v>
          </cell>
          <cell r="C858">
            <v>0</v>
          </cell>
          <cell r="D858">
            <v>0</v>
          </cell>
        </row>
        <row r="859">
          <cell r="A859">
            <v>0</v>
          </cell>
          <cell r="B859">
            <v>0</v>
          </cell>
          <cell r="C859">
            <v>0</v>
          </cell>
          <cell r="D859">
            <v>0</v>
          </cell>
        </row>
        <row r="860">
          <cell r="A860">
            <v>0</v>
          </cell>
          <cell r="B860">
            <v>0</v>
          </cell>
          <cell r="C860">
            <v>0</v>
          </cell>
          <cell r="D860">
            <v>0</v>
          </cell>
        </row>
        <row r="861">
          <cell r="A861">
            <v>0</v>
          </cell>
          <cell r="B861">
            <v>0</v>
          </cell>
          <cell r="C861">
            <v>0</v>
          </cell>
          <cell r="D861">
            <v>0</v>
          </cell>
        </row>
        <row r="862">
          <cell r="A862">
            <v>0</v>
          </cell>
          <cell r="B862">
            <v>0</v>
          </cell>
          <cell r="C862">
            <v>0</v>
          </cell>
          <cell r="D862">
            <v>0</v>
          </cell>
        </row>
        <row r="863">
          <cell r="A863">
            <v>0</v>
          </cell>
          <cell r="B863">
            <v>0</v>
          </cell>
          <cell r="C863">
            <v>0</v>
          </cell>
          <cell r="D863">
            <v>0</v>
          </cell>
        </row>
        <row r="864">
          <cell r="A864">
            <v>0</v>
          </cell>
          <cell r="B864">
            <v>0</v>
          </cell>
          <cell r="C864">
            <v>0</v>
          </cell>
          <cell r="D864">
            <v>0</v>
          </cell>
        </row>
        <row r="865">
          <cell r="A865">
            <v>0</v>
          </cell>
          <cell r="B865">
            <v>0</v>
          </cell>
          <cell r="C865">
            <v>0</v>
          </cell>
          <cell r="D865">
            <v>0</v>
          </cell>
        </row>
        <row r="866">
          <cell r="A866">
            <v>0</v>
          </cell>
          <cell r="B866">
            <v>0</v>
          </cell>
          <cell r="C866">
            <v>0</v>
          </cell>
          <cell r="D866">
            <v>0</v>
          </cell>
        </row>
        <row r="867">
          <cell r="A867">
            <v>0</v>
          </cell>
          <cell r="B867">
            <v>0</v>
          </cell>
          <cell r="C867">
            <v>0</v>
          </cell>
          <cell r="D867">
            <v>0</v>
          </cell>
        </row>
        <row r="868">
          <cell r="A868">
            <v>0</v>
          </cell>
          <cell r="B868">
            <v>0</v>
          </cell>
          <cell r="C868">
            <v>0</v>
          </cell>
          <cell r="D868">
            <v>0</v>
          </cell>
        </row>
        <row r="869">
          <cell r="A869">
            <v>0</v>
          </cell>
          <cell r="B869">
            <v>0</v>
          </cell>
          <cell r="C869">
            <v>0</v>
          </cell>
          <cell r="D869">
            <v>0</v>
          </cell>
        </row>
        <row r="870">
          <cell r="A870">
            <v>0</v>
          </cell>
          <cell r="B870">
            <v>0</v>
          </cell>
          <cell r="C870">
            <v>0</v>
          </cell>
          <cell r="D870">
            <v>0</v>
          </cell>
        </row>
        <row r="871">
          <cell r="A871">
            <v>0</v>
          </cell>
          <cell r="B871">
            <v>0</v>
          </cell>
          <cell r="C871">
            <v>0</v>
          </cell>
          <cell r="D871">
            <v>0</v>
          </cell>
        </row>
        <row r="872">
          <cell r="A872">
            <v>0</v>
          </cell>
          <cell r="B872">
            <v>0</v>
          </cell>
          <cell r="C872">
            <v>0</v>
          </cell>
          <cell r="D872">
            <v>0</v>
          </cell>
        </row>
        <row r="873">
          <cell r="A873">
            <v>0</v>
          </cell>
          <cell r="B873">
            <v>0</v>
          </cell>
          <cell r="C873">
            <v>0</v>
          </cell>
          <cell r="D873">
            <v>0</v>
          </cell>
        </row>
        <row r="874">
          <cell r="A874">
            <v>0</v>
          </cell>
          <cell r="B874">
            <v>0</v>
          </cell>
          <cell r="C874">
            <v>0</v>
          </cell>
          <cell r="D874">
            <v>0</v>
          </cell>
        </row>
        <row r="875">
          <cell r="A875">
            <v>0</v>
          </cell>
          <cell r="B875">
            <v>0</v>
          </cell>
          <cell r="C875">
            <v>0</v>
          </cell>
          <cell r="D875">
            <v>0</v>
          </cell>
        </row>
        <row r="876">
          <cell r="A876">
            <v>0</v>
          </cell>
          <cell r="B876">
            <v>0</v>
          </cell>
          <cell r="C876">
            <v>0</v>
          </cell>
          <cell r="D876">
            <v>0</v>
          </cell>
        </row>
        <row r="877">
          <cell r="A877">
            <v>0</v>
          </cell>
          <cell r="B877">
            <v>0</v>
          </cell>
          <cell r="C877">
            <v>0</v>
          </cell>
          <cell r="D877">
            <v>0</v>
          </cell>
        </row>
        <row r="878">
          <cell r="A878">
            <v>0</v>
          </cell>
          <cell r="B878">
            <v>0</v>
          </cell>
          <cell r="C878">
            <v>0</v>
          </cell>
          <cell r="D878">
            <v>0</v>
          </cell>
        </row>
        <row r="879">
          <cell r="A879">
            <v>0</v>
          </cell>
          <cell r="B879">
            <v>0</v>
          </cell>
          <cell r="C879">
            <v>0</v>
          </cell>
          <cell r="D879">
            <v>0</v>
          </cell>
        </row>
        <row r="880">
          <cell r="A880">
            <v>0</v>
          </cell>
          <cell r="B880">
            <v>0</v>
          </cell>
          <cell r="C880">
            <v>0</v>
          </cell>
          <cell r="D880">
            <v>0</v>
          </cell>
        </row>
        <row r="881">
          <cell r="A881">
            <v>0</v>
          </cell>
          <cell r="B881">
            <v>0</v>
          </cell>
          <cell r="C881">
            <v>0</v>
          </cell>
          <cell r="D881">
            <v>0</v>
          </cell>
        </row>
        <row r="882">
          <cell r="A882">
            <v>0</v>
          </cell>
          <cell r="B882">
            <v>0</v>
          </cell>
          <cell r="C882">
            <v>0</v>
          </cell>
          <cell r="D882">
            <v>0</v>
          </cell>
        </row>
        <row r="883">
          <cell r="A883">
            <v>0</v>
          </cell>
          <cell r="B883">
            <v>0</v>
          </cell>
          <cell r="C883">
            <v>0</v>
          </cell>
          <cell r="D883">
            <v>0</v>
          </cell>
        </row>
        <row r="884">
          <cell r="A884">
            <v>0</v>
          </cell>
          <cell r="B884">
            <v>0</v>
          </cell>
          <cell r="C884">
            <v>0</v>
          </cell>
          <cell r="D884">
            <v>0</v>
          </cell>
        </row>
        <row r="885">
          <cell r="A885">
            <v>0</v>
          </cell>
          <cell r="B885">
            <v>0</v>
          </cell>
          <cell r="C885">
            <v>0</v>
          </cell>
          <cell r="D885">
            <v>0</v>
          </cell>
        </row>
        <row r="886">
          <cell r="A886">
            <v>0</v>
          </cell>
          <cell r="B886">
            <v>0</v>
          </cell>
          <cell r="C886">
            <v>0</v>
          </cell>
          <cell r="D886">
            <v>0</v>
          </cell>
        </row>
        <row r="887">
          <cell r="A887">
            <v>0</v>
          </cell>
          <cell r="B887">
            <v>0</v>
          </cell>
          <cell r="C887">
            <v>0</v>
          </cell>
          <cell r="D887">
            <v>0</v>
          </cell>
        </row>
        <row r="888">
          <cell r="A888">
            <v>0</v>
          </cell>
          <cell r="B888">
            <v>0</v>
          </cell>
          <cell r="C888">
            <v>0</v>
          </cell>
          <cell r="D888">
            <v>0</v>
          </cell>
        </row>
        <row r="889">
          <cell r="A889">
            <v>0</v>
          </cell>
          <cell r="B889">
            <v>0</v>
          </cell>
          <cell r="C889">
            <v>0</v>
          </cell>
          <cell r="D889">
            <v>0</v>
          </cell>
        </row>
        <row r="890">
          <cell r="A890">
            <v>0</v>
          </cell>
          <cell r="B890">
            <v>0</v>
          </cell>
          <cell r="C890">
            <v>0</v>
          </cell>
          <cell r="D890">
            <v>0</v>
          </cell>
        </row>
        <row r="891">
          <cell r="A891">
            <v>0</v>
          </cell>
          <cell r="B891">
            <v>0</v>
          </cell>
          <cell r="C891">
            <v>0</v>
          </cell>
          <cell r="D891">
            <v>0</v>
          </cell>
        </row>
        <row r="892">
          <cell r="A892">
            <v>0</v>
          </cell>
          <cell r="B892">
            <v>0</v>
          </cell>
          <cell r="C892">
            <v>0</v>
          </cell>
          <cell r="D892">
            <v>0</v>
          </cell>
        </row>
        <row r="893">
          <cell r="A893">
            <v>0</v>
          </cell>
          <cell r="B893">
            <v>0</v>
          </cell>
          <cell r="C893">
            <v>0</v>
          </cell>
          <cell r="D893">
            <v>0</v>
          </cell>
        </row>
        <row r="894">
          <cell r="A894">
            <v>0</v>
          </cell>
          <cell r="B894">
            <v>0</v>
          </cell>
          <cell r="C894">
            <v>0</v>
          </cell>
          <cell r="D894">
            <v>0</v>
          </cell>
        </row>
        <row r="895">
          <cell r="A895">
            <v>0</v>
          </cell>
          <cell r="B895">
            <v>0</v>
          </cell>
          <cell r="C895">
            <v>0</v>
          </cell>
          <cell r="D895">
            <v>0</v>
          </cell>
        </row>
        <row r="896">
          <cell r="A896">
            <v>0</v>
          </cell>
          <cell r="B896">
            <v>0</v>
          </cell>
          <cell r="C896">
            <v>0</v>
          </cell>
          <cell r="D896">
            <v>0</v>
          </cell>
        </row>
        <row r="897">
          <cell r="A897">
            <v>0</v>
          </cell>
          <cell r="B897">
            <v>0</v>
          </cell>
          <cell r="C897">
            <v>0</v>
          </cell>
          <cell r="D897">
            <v>0</v>
          </cell>
        </row>
        <row r="898">
          <cell r="A898">
            <v>0</v>
          </cell>
          <cell r="B898">
            <v>0</v>
          </cell>
          <cell r="C898">
            <v>0</v>
          </cell>
          <cell r="D898">
            <v>0</v>
          </cell>
        </row>
        <row r="899">
          <cell r="A899">
            <v>0</v>
          </cell>
          <cell r="B899">
            <v>0</v>
          </cell>
          <cell r="C899">
            <v>0</v>
          </cell>
          <cell r="D899">
            <v>0</v>
          </cell>
        </row>
        <row r="900">
          <cell r="A900">
            <v>0</v>
          </cell>
          <cell r="B900">
            <v>0</v>
          </cell>
          <cell r="C900">
            <v>0</v>
          </cell>
          <cell r="D900">
            <v>0</v>
          </cell>
        </row>
        <row r="901">
          <cell r="A901">
            <v>0</v>
          </cell>
          <cell r="B901">
            <v>0</v>
          </cell>
          <cell r="C901">
            <v>0</v>
          </cell>
          <cell r="D901">
            <v>0</v>
          </cell>
        </row>
        <row r="902">
          <cell r="A902">
            <v>0</v>
          </cell>
          <cell r="B902">
            <v>0</v>
          </cell>
          <cell r="C902">
            <v>0</v>
          </cell>
          <cell r="D902">
            <v>0</v>
          </cell>
        </row>
        <row r="903">
          <cell r="A903">
            <v>0</v>
          </cell>
          <cell r="B903">
            <v>0</v>
          </cell>
          <cell r="C903">
            <v>0</v>
          </cell>
          <cell r="D903">
            <v>0</v>
          </cell>
        </row>
        <row r="904">
          <cell r="A904">
            <v>0</v>
          </cell>
          <cell r="B904">
            <v>0</v>
          </cell>
          <cell r="C904">
            <v>0</v>
          </cell>
          <cell r="D904">
            <v>0</v>
          </cell>
        </row>
        <row r="905">
          <cell r="A905">
            <v>0</v>
          </cell>
          <cell r="B905">
            <v>0</v>
          </cell>
          <cell r="C905">
            <v>0</v>
          </cell>
          <cell r="D905">
            <v>0</v>
          </cell>
        </row>
        <row r="906">
          <cell r="A906">
            <v>0</v>
          </cell>
          <cell r="B906">
            <v>0</v>
          </cell>
          <cell r="C906">
            <v>0</v>
          </cell>
          <cell r="D906">
            <v>0</v>
          </cell>
        </row>
        <row r="907">
          <cell r="A907">
            <v>0</v>
          </cell>
          <cell r="B907">
            <v>0</v>
          </cell>
          <cell r="C907">
            <v>0</v>
          </cell>
          <cell r="D907">
            <v>0</v>
          </cell>
        </row>
        <row r="908">
          <cell r="A908">
            <v>0</v>
          </cell>
          <cell r="B908">
            <v>0</v>
          </cell>
          <cell r="C908">
            <v>0</v>
          </cell>
          <cell r="D908">
            <v>0</v>
          </cell>
        </row>
        <row r="909">
          <cell r="A909">
            <v>0</v>
          </cell>
          <cell r="B909">
            <v>0</v>
          </cell>
          <cell r="C909">
            <v>0</v>
          </cell>
          <cell r="D909">
            <v>0</v>
          </cell>
        </row>
        <row r="910">
          <cell r="A910">
            <v>0</v>
          </cell>
          <cell r="B910">
            <v>0</v>
          </cell>
          <cell r="C910">
            <v>0</v>
          </cell>
          <cell r="D910">
            <v>0</v>
          </cell>
        </row>
        <row r="911">
          <cell r="A911">
            <v>0</v>
          </cell>
          <cell r="B911">
            <v>0</v>
          </cell>
          <cell r="C911">
            <v>0</v>
          </cell>
          <cell r="D911">
            <v>0</v>
          </cell>
        </row>
        <row r="912">
          <cell r="A912">
            <v>0</v>
          </cell>
          <cell r="B912">
            <v>0</v>
          </cell>
          <cell r="C912">
            <v>0</v>
          </cell>
          <cell r="D912">
            <v>0</v>
          </cell>
        </row>
        <row r="913">
          <cell r="A913">
            <v>0</v>
          </cell>
          <cell r="B913">
            <v>0</v>
          </cell>
          <cell r="C913">
            <v>0</v>
          </cell>
          <cell r="D913">
            <v>0</v>
          </cell>
        </row>
        <row r="914">
          <cell r="A914">
            <v>0</v>
          </cell>
          <cell r="B914">
            <v>0</v>
          </cell>
          <cell r="C914">
            <v>0</v>
          </cell>
          <cell r="D914">
            <v>0</v>
          </cell>
        </row>
        <row r="915">
          <cell r="A915">
            <v>0</v>
          </cell>
          <cell r="B915">
            <v>0</v>
          </cell>
          <cell r="C915">
            <v>0</v>
          </cell>
          <cell r="D915">
            <v>0</v>
          </cell>
        </row>
        <row r="916">
          <cell r="A916">
            <v>0</v>
          </cell>
          <cell r="B916">
            <v>0</v>
          </cell>
          <cell r="C916">
            <v>0</v>
          </cell>
          <cell r="D916">
            <v>0</v>
          </cell>
        </row>
        <row r="917">
          <cell r="A917">
            <v>0</v>
          </cell>
          <cell r="B917">
            <v>0</v>
          </cell>
          <cell r="C917">
            <v>0</v>
          </cell>
          <cell r="D917">
            <v>0</v>
          </cell>
        </row>
        <row r="918">
          <cell r="A918">
            <v>0</v>
          </cell>
          <cell r="B918">
            <v>0</v>
          </cell>
          <cell r="C918">
            <v>0</v>
          </cell>
          <cell r="D918">
            <v>0</v>
          </cell>
        </row>
        <row r="919">
          <cell r="A919">
            <v>0</v>
          </cell>
          <cell r="B919">
            <v>0</v>
          </cell>
          <cell r="C919">
            <v>0</v>
          </cell>
          <cell r="D919">
            <v>0</v>
          </cell>
        </row>
        <row r="920">
          <cell r="A920">
            <v>0</v>
          </cell>
          <cell r="B920">
            <v>0</v>
          </cell>
          <cell r="C920">
            <v>0</v>
          </cell>
          <cell r="D920">
            <v>0</v>
          </cell>
        </row>
        <row r="921">
          <cell r="A921">
            <v>0</v>
          </cell>
          <cell r="B921">
            <v>0</v>
          </cell>
          <cell r="C921">
            <v>0</v>
          </cell>
          <cell r="D921">
            <v>0</v>
          </cell>
        </row>
        <row r="922">
          <cell r="A922">
            <v>0</v>
          </cell>
          <cell r="B922">
            <v>0</v>
          </cell>
          <cell r="C922">
            <v>0</v>
          </cell>
          <cell r="D922">
            <v>0</v>
          </cell>
        </row>
        <row r="923">
          <cell r="A923">
            <v>0</v>
          </cell>
          <cell r="B923">
            <v>0</v>
          </cell>
          <cell r="C923">
            <v>0</v>
          </cell>
          <cell r="D923">
            <v>0</v>
          </cell>
        </row>
        <row r="924">
          <cell r="A924">
            <v>0</v>
          </cell>
          <cell r="B924">
            <v>0</v>
          </cell>
          <cell r="C924">
            <v>0</v>
          </cell>
          <cell r="D924">
            <v>0</v>
          </cell>
        </row>
        <row r="925">
          <cell r="A925">
            <v>0</v>
          </cell>
          <cell r="B925">
            <v>0</v>
          </cell>
          <cell r="C925">
            <v>0</v>
          </cell>
          <cell r="D925">
            <v>0</v>
          </cell>
        </row>
        <row r="926">
          <cell r="A926">
            <v>0</v>
          </cell>
          <cell r="B926">
            <v>0</v>
          </cell>
          <cell r="C926">
            <v>0</v>
          </cell>
          <cell r="D926">
            <v>0</v>
          </cell>
        </row>
        <row r="927">
          <cell r="A927">
            <v>0</v>
          </cell>
          <cell r="B927">
            <v>0</v>
          </cell>
          <cell r="C927">
            <v>0</v>
          </cell>
          <cell r="D927">
            <v>0</v>
          </cell>
        </row>
        <row r="928">
          <cell r="A928">
            <v>0</v>
          </cell>
          <cell r="B928">
            <v>0</v>
          </cell>
          <cell r="C928">
            <v>0</v>
          </cell>
          <cell r="D928">
            <v>0</v>
          </cell>
        </row>
        <row r="929">
          <cell r="A929">
            <v>0</v>
          </cell>
          <cell r="B929">
            <v>0</v>
          </cell>
          <cell r="C929">
            <v>0</v>
          </cell>
          <cell r="D929">
            <v>0</v>
          </cell>
        </row>
        <row r="930">
          <cell r="A930">
            <v>0</v>
          </cell>
          <cell r="B930">
            <v>0</v>
          </cell>
          <cell r="C930">
            <v>0</v>
          </cell>
          <cell r="D930">
            <v>0</v>
          </cell>
        </row>
        <row r="931">
          <cell r="A931">
            <v>0</v>
          </cell>
          <cell r="B931">
            <v>0</v>
          </cell>
          <cell r="C931">
            <v>0</v>
          </cell>
          <cell r="D931">
            <v>0</v>
          </cell>
        </row>
        <row r="932">
          <cell r="A932">
            <v>0</v>
          </cell>
          <cell r="B932">
            <v>0</v>
          </cell>
          <cell r="C932">
            <v>0</v>
          </cell>
          <cell r="D932">
            <v>0</v>
          </cell>
        </row>
        <row r="933">
          <cell r="A933">
            <v>0</v>
          </cell>
          <cell r="B933">
            <v>0</v>
          </cell>
          <cell r="C933">
            <v>0</v>
          </cell>
          <cell r="D933">
            <v>0</v>
          </cell>
        </row>
        <row r="934">
          <cell r="A934">
            <v>0</v>
          </cell>
          <cell r="B934">
            <v>0</v>
          </cell>
          <cell r="C934">
            <v>0</v>
          </cell>
          <cell r="D934">
            <v>0</v>
          </cell>
        </row>
        <row r="935">
          <cell r="A935">
            <v>0</v>
          </cell>
          <cell r="B935">
            <v>0</v>
          </cell>
          <cell r="C935">
            <v>0</v>
          </cell>
          <cell r="D935">
            <v>0</v>
          </cell>
        </row>
        <row r="936">
          <cell r="A936">
            <v>0</v>
          </cell>
          <cell r="B936">
            <v>0</v>
          </cell>
          <cell r="C936">
            <v>0</v>
          </cell>
          <cell r="D936">
            <v>0</v>
          </cell>
        </row>
        <row r="937">
          <cell r="A937">
            <v>0</v>
          </cell>
          <cell r="B937">
            <v>0</v>
          </cell>
          <cell r="C937">
            <v>0</v>
          </cell>
          <cell r="D937">
            <v>0</v>
          </cell>
        </row>
        <row r="938">
          <cell r="A938">
            <v>0</v>
          </cell>
          <cell r="B938">
            <v>0</v>
          </cell>
          <cell r="C938">
            <v>0</v>
          </cell>
          <cell r="D938">
            <v>0</v>
          </cell>
        </row>
        <row r="939">
          <cell r="A939">
            <v>0</v>
          </cell>
          <cell r="B939">
            <v>0</v>
          </cell>
          <cell r="C939">
            <v>0</v>
          </cell>
          <cell r="D939">
            <v>0</v>
          </cell>
        </row>
        <row r="940">
          <cell r="A940">
            <v>0</v>
          </cell>
          <cell r="B940">
            <v>0</v>
          </cell>
          <cell r="C940">
            <v>0</v>
          </cell>
          <cell r="D940">
            <v>0</v>
          </cell>
        </row>
        <row r="941">
          <cell r="A941">
            <v>0</v>
          </cell>
          <cell r="B941">
            <v>0</v>
          </cell>
          <cell r="C941">
            <v>0</v>
          </cell>
          <cell r="D941">
            <v>0</v>
          </cell>
        </row>
        <row r="942">
          <cell r="A942">
            <v>0</v>
          </cell>
          <cell r="B942">
            <v>0</v>
          </cell>
          <cell r="C942">
            <v>0</v>
          </cell>
          <cell r="D942">
            <v>0</v>
          </cell>
        </row>
        <row r="943">
          <cell r="A943">
            <v>0</v>
          </cell>
          <cell r="B943">
            <v>0</v>
          </cell>
          <cell r="C943">
            <v>0</v>
          </cell>
          <cell r="D943">
            <v>0</v>
          </cell>
        </row>
        <row r="944">
          <cell r="A944">
            <v>0</v>
          </cell>
          <cell r="B944">
            <v>0</v>
          </cell>
          <cell r="C944">
            <v>0</v>
          </cell>
          <cell r="D944">
            <v>0</v>
          </cell>
        </row>
        <row r="945">
          <cell r="A945">
            <v>0</v>
          </cell>
          <cell r="B945">
            <v>0</v>
          </cell>
          <cell r="C945">
            <v>0</v>
          </cell>
          <cell r="D945">
            <v>0</v>
          </cell>
        </row>
        <row r="946">
          <cell r="A946">
            <v>0</v>
          </cell>
          <cell r="B946">
            <v>0</v>
          </cell>
          <cell r="C946">
            <v>0</v>
          </cell>
          <cell r="D946">
            <v>0</v>
          </cell>
        </row>
        <row r="947">
          <cell r="A947">
            <v>0</v>
          </cell>
          <cell r="B947">
            <v>0</v>
          </cell>
          <cell r="C947">
            <v>0</v>
          </cell>
          <cell r="D947">
            <v>0</v>
          </cell>
        </row>
        <row r="948">
          <cell r="A948">
            <v>0</v>
          </cell>
          <cell r="B948">
            <v>0</v>
          </cell>
          <cell r="C948">
            <v>0</v>
          </cell>
          <cell r="D948">
            <v>0</v>
          </cell>
        </row>
        <row r="949">
          <cell r="A949">
            <v>0</v>
          </cell>
          <cell r="B949">
            <v>0</v>
          </cell>
          <cell r="C949">
            <v>0</v>
          </cell>
          <cell r="D949">
            <v>0</v>
          </cell>
        </row>
        <row r="950">
          <cell r="A950">
            <v>0</v>
          </cell>
          <cell r="B950">
            <v>0</v>
          </cell>
          <cell r="C950">
            <v>0</v>
          </cell>
          <cell r="D950">
            <v>0</v>
          </cell>
        </row>
        <row r="951">
          <cell r="A951">
            <v>0</v>
          </cell>
          <cell r="B951">
            <v>0</v>
          </cell>
          <cell r="C951">
            <v>0</v>
          </cell>
          <cell r="D951">
            <v>0</v>
          </cell>
        </row>
        <row r="952">
          <cell r="A952">
            <v>0</v>
          </cell>
          <cell r="B952">
            <v>0</v>
          </cell>
          <cell r="C952">
            <v>0</v>
          </cell>
          <cell r="D952">
            <v>0</v>
          </cell>
        </row>
        <row r="953">
          <cell r="A953">
            <v>0</v>
          </cell>
          <cell r="B953">
            <v>0</v>
          </cell>
          <cell r="C953">
            <v>0</v>
          </cell>
          <cell r="D953">
            <v>0</v>
          </cell>
        </row>
        <row r="954">
          <cell r="A954">
            <v>0</v>
          </cell>
          <cell r="B954">
            <v>0</v>
          </cell>
          <cell r="C954">
            <v>0</v>
          </cell>
          <cell r="D954">
            <v>0</v>
          </cell>
        </row>
        <row r="955">
          <cell r="A955">
            <v>0</v>
          </cell>
          <cell r="B955">
            <v>0</v>
          </cell>
          <cell r="C955">
            <v>0</v>
          </cell>
          <cell r="D955">
            <v>0</v>
          </cell>
        </row>
        <row r="956">
          <cell r="A956">
            <v>0</v>
          </cell>
          <cell r="B956">
            <v>0</v>
          </cell>
          <cell r="C956">
            <v>0</v>
          </cell>
          <cell r="D956">
            <v>0</v>
          </cell>
        </row>
        <row r="957">
          <cell r="A957">
            <v>0</v>
          </cell>
          <cell r="B957">
            <v>0</v>
          </cell>
          <cell r="C957">
            <v>0</v>
          </cell>
          <cell r="D957">
            <v>0</v>
          </cell>
        </row>
        <row r="958">
          <cell r="A958">
            <v>0</v>
          </cell>
          <cell r="B958">
            <v>0</v>
          </cell>
          <cell r="C958">
            <v>0</v>
          </cell>
          <cell r="D958">
            <v>0</v>
          </cell>
        </row>
        <row r="959">
          <cell r="A959">
            <v>0</v>
          </cell>
          <cell r="B959">
            <v>0</v>
          </cell>
          <cell r="C959">
            <v>0</v>
          </cell>
          <cell r="D959">
            <v>0</v>
          </cell>
        </row>
        <row r="960">
          <cell r="A960">
            <v>0</v>
          </cell>
          <cell r="B960">
            <v>0</v>
          </cell>
          <cell r="C960">
            <v>0</v>
          </cell>
          <cell r="D960">
            <v>0</v>
          </cell>
        </row>
        <row r="961">
          <cell r="A961">
            <v>0</v>
          </cell>
          <cell r="B961">
            <v>0</v>
          </cell>
          <cell r="C961">
            <v>0</v>
          </cell>
          <cell r="D961">
            <v>0</v>
          </cell>
        </row>
        <row r="962">
          <cell r="A962">
            <v>0</v>
          </cell>
          <cell r="B962">
            <v>0</v>
          </cell>
          <cell r="C962">
            <v>0</v>
          </cell>
          <cell r="D962">
            <v>0</v>
          </cell>
        </row>
        <row r="963">
          <cell r="A963">
            <v>0</v>
          </cell>
          <cell r="B963">
            <v>0</v>
          </cell>
          <cell r="C963">
            <v>0</v>
          </cell>
          <cell r="D963">
            <v>0</v>
          </cell>
        </row>
        <row r="964">
          <cell r="A964">
            <v>0</v>
          </cell>
          <cell r="B964">
            <v>0</v>
          </cell>
          <cell r="C964">
            <v>0</v>
          </cell>
          <cell r="D964">
            <v>0</v>
          </cell>
        </row>
        <row r="965">
          <cell r="A965">
            <v>0</v>
          </cell>
          <cell r="B965">
            <v>0</v>
          </cell>
          <cell r="C965">
            <v>0</v>
          </cell>
          <cell r="D965">
            <v>0</v>
          </cell>
        </row>
        <row r="966">
          <cell r="A966">
            <v>0</v>
          </cell>
          <cell r="B966">
            <v>0</v>
          </cell>
          <cell r="C966">
            <v>0</v>
          </cell>
          <cell r="D966">
            <v>0</v>
          </cell>
        </row>
        <row r="967">
          <cell r="A967">
            <v>0</v>
          </cell>
          <cell r="B967">
            <v>0</v>
          </cell>
          <cell r="C967">
            <v>0</v>
          </cell>
          <cell r="D967">
            <v>0</v>
          </cell>
        </row>
        <row r="968">
          <cell r="A968">
            <v>0</v>
          </cell>
          <cell r="B968">
            <v>0</v>
          </cell>
          <cell r="C968">
            <v>0</v>
          </cell>
          <cell r="D968">
            <v>0</v>
          </cell>
        </row>
        <row r="969">
          <cell r="A969">
            <v>0</v>
          </cell>
          <cell r="B969">
            <v>0</v>
          </cell>
          <cell r="C969">
            <v>0</v>
          </cell>
          <cell r="D969">
            <v>0</v>
          </cell>
        </row>
        <row r="970">
          <cell r="A970">
            <v>0</v>
          </cell>
          <cell r="B970">
            <v>0</v>
          </cell>
          <cell r="C970">
            <v>0</v>
          </cell>
          <cell r="D970">
            <v>0</v>
          </cell>
        </row>
        <row r="971">
          <cell r="A971">
            <v>0</v>
          </cell>
          <cell r="B971">
            <v>0</v>
          </cell>
          <cell r="C971">
            <v>0</v>
          </cell>
          <cell r="D971">
            <v>0</v>
          </cell>
        </row>
        <row r="972">
          <cell r="A972">
            <v>0</v>
          </cell>
          <cell r="B972">
            <v>0</v>
          </cell>
          <cell r="C972">
            <v>0</v>
          </cell>
          <cell r="D972">
            <v>0</v>
          </cell>
        </row>
        <row r="973">
          <cell r="A973">
            <v>0</v>
          </cell>
          <cell r="B973">
            <v>0</v>
          </cell>
          <cell r="C973">
            <v>0</v>
          </cell>
          <cell r="D973">
            <v>0</v>
          </cell>
        </row>
        <row r="974">
          <cell r="A974">
            <v>0</v>
          </cell>
          <cell r="B974">
            <v>0</v>
          </cell>
          <cell r="C974">
            <v>0</v>
          </cell>
          <cell r="D974">
            <v>0</v>
          </cell>
        </row>
        <row r="975">
          <cell r="A975">
            <v>0</v>
          </cell>
          <cell r="B975">
            <v>0</v>
          </cell>
          <cell r="C975">
            <v>0</v>
          </cell>
          <cell r="D975">
            <v>0</v>
          </cell>
        </row>
        <row r="976">
          <cell r="A976">
            <v>0</v>
          </cell>
          <cell r="B976">
            <v>0</v>
          </cell>
          <cell r="C976">
            <v>0</v>
          </cell>
          <cell r="D976">
            <v>0</v>
          </cell>
        </row>
        <row r="977">
          <cell r="A977">
            <v>0</v>
          </cell>
          <cell r="B977">
            <v>0</v>
          </cell>
          <cell r="C977">
            <v>0</v>
          </cell>
          <cell r="D977">
            <v>0</v>
          </cell>
        </row>
        <row r="978">
          <cell r="A978">
            <v>0</v>
          </cell>
          <cell r="B978">
            <v>0</v>
          </cell>
          <cell r="C978">
            <v>0</v>
          </cell>
          <cell r="D978">
            <v>0</v>
          </cell>
        </row>
        <row r="979">
          <cell r="A979">
            <v>0</v>
          </cell>
          <cell r="B979">
            <v>0</v>
          </cell>
          <cell r="C979">
            <v>0</v>
          </cell>
          <cell r="D979">
            <v>0</v>
          </cell>
        </row>
        <row r="980">
          <cell r="A980">
            <v>0</v>
          </cell>
          <cell r="B980">
            <v>0</v>
          </cell>
          <cell r="C980">
            <v>0</v>
          </cell>
          <cell r="D980">
            <v>0</v>
          </cell>
        </row>
        <row r="981">
          <cell r="A981">
            <v>0</v>
          </cell>
          <cell r="B981">
            <v>0</v>
          </cell>
          <cell r="C981">
            <v>0</v>
          </cell>
          <cell r="D981">
            <v>0</v>
          </cell>
        </row>
        <row r="982">
          <cell r="A982">
            <v>0</v>
          </cell>
          <cell r="B982">
            <v>0</v>
          </cell>
          <cell r="C982">
            <v>0</v>
          </cell>
          <cell r="D982">
            <v>0</v>
          </cell>
        </row>
        <row r="983">
          <cell r="A983">
            <v>0</v>
          </cell>
          <cell r="B983">
            <v>0</v>
          </cell>
          <cell r="C983">
            <v>0</v>
          </cell>
          <cell r="D983">
            <v>0</v>
          </cell>
        </row>
        <row r="984">
          <cell r="A984">
            <v>0</v>
          </cell>
          <cell r="B984">
            <v>0</v>
          </cell>
          <cell r="C984">
            <v>0</v>
          </cell>
          <cell r="D984">
            <v>0</v>
          </cell>
        </row>
        <row r="985">
          <cell r="A985">
            <v>0</v>
          </cell>
          <cell r="B985">
            <v>0</v>
          </cell>
          <cell r="C985">
            <v>0</v>
          </cell>
          <cell r="D985">
            <v>0</v>
          </cell>
        </row>
        <row r="986">
          <cell r="A986">
            <v>0</v>
          </cell>
          <cell r="B986">
            <v>0</v>
          </cell>
          <cell r="C986">
            <v>0</v>
          </cell>
          <cell r="D986">
            <v>0</v>
          </cell>
        </row>
        <row r="987">
          <cell r="A987">
            <v>0</v>
          </cell>
          <cell r="B987">
            <v>0</v>
          </cell>
          <cell r="C987">
            <v>0</v>
          </cell>
          <cell r="D987">
            <v>0</v>
          </cell>
        </row>
        <row r="988">
          <cell r="A988">
            <v>0</v>
          </cell>
          <cell r="B988">
            <v>0</v>
          </cell>
          <cell r="C988">
            <v>0</v>
          </cell>
          <cell r="D988">
            <v>0</v>
          </cell>
        </row>
        <row r="989">
          <cell r="A989">
            <v>0</v>
          </cell>
          <cell r="B989">
            <v>0</v>
          </cell>
          <cell r="C989">
            <v>0</v>
          </cell>
          <cell r="D989">
            <v>0</v>
          </cell>
        </row>
        <row r="990">
          <cell r="A990">
            <v>0</v>
          </cell>
          <cell r="B990">
            <v>0</v>
          </cell>
          <cell r="C990">
            <v>0</v>
          </cell>
          <cell r="D990">
            <v>0</v>
          </cell>
        </row>
        <row r="991">
          <cell r="A991">
            <v>0</v>
          </cell>
          <cell r="B991">
            <v>0</v>
          </cell>
          <cell r="C991">
            <v>0</v>
          </cell>
          <cell r="D991">
            <v>0</v>
          </cell>
        </row>
        <row r="992">
          <cell r="A992">
            <v>0</v>
          </cell>
          <cell r="B992">
            <v>0</v>
          </cell>
          <cell r="C992">
            <v>0</v>
          </cell>
          <cell r="D992">
            <v>0</v>
          </cell>
        </row>
        <row r="993">
          <cell r="A993">
            <v>0</v>
          </cell>
          <cell r="B993">
            <v>0</v>
          </cell>
          <cell r="C993">
            <v>0</v>
          </cell>
          <cell r="D993">
            <v>0</v>
          </cell>
        </row>
        <row r="994">
          <cell r="A994">
            <v>0</v>
          </cell>
          <cell r="B994">
            <v>0</v>
          </cell>
          <cell r="C994">
            <v>0</v>
          </cell>
          <cell r="D994">
            <v>0</v>
          </cell>
        </row>
        <row r="995">
          <cell r="A995">
            <v>0</v>
          </cell>
          <cell r="B995">
            <v>0</v>
          </cell>
          <cell r="C995">
            <v>0</v>
          </cell>
          <cell r="D995">
            <v>0</v>
          </cell>
        </row>
        <row r="996">
          <cell r="A996">
            <v>0</v>
          </cell>
          <cell r="B996">
            <v>0</v>
          </cell>
          <cell r="C996">
            <v>0</v>
          </cell>
          <cell r="D996">
            <v>0</v>
          </cell>
        </row>
        <row r="997">
          <cell r="A997">
            <v>0</v>
          </cell>
          <cell r="B997">
            <v>0</v>
          </cell>
          <cell r="C997">
            <v>0</v>
          </cell>
          <cell r="D997">
            <v>0</v>
          </cell>
        </row>
        <row r="998">
          <cell r="A998">
            <v>0</v>
          </cell>
          <cell r="B998">
            <v>0</v>
          </cell>
          <cell r="C998">
            <v>0</v>
          </cell>
          <cell r="D998">
            <v>0</v>
          </cell>
        </row>
        <row r="999">
          <cell r="A999">
            <v>0</v>
          </cell>
          <cell r="B999">
            <v>0</v>
          </cell>
          <cell r="C999">
            <v>0</v>
          </cell>
          <cell r="D999">
            <v>0</v>
          </cell>
        </row>
        <row r="1000">
          <cell r="A1000">
            <v>0</v>
          </cell>
          <cell r="B1000">
            <v>0</v>
          </cell>
          <cell r="C1000">
            <v>0</v>
          </cell>
          <cell r="D1000">
            <v>0</v>
          </cell>
        </row>
        <row r="1001">
          <cell r="A1001">
            <v>0</v>
          </cell>
          <cell r="B1001">
            <v>0</v>
          </cell>
          <cell r="C1001">
            <v>0</v>
          </cell>
          <cell r="D1001">
            <v>0</v>
          </cell>
        </row>
        <row r="1002">
          <cell r="A1002">
            <v>0</v>
          </cell>
          <cell r="B1002">
            <v>0</v>
          </cell>
          <cell r="C1002">
            <v>0</v>
          </cell>
          <cell r="D1002">
            <v>0</v>
          </cell>
        </row>
        <row r="1003">
          <cell r="A1003">
            <v>0</v>
          </cell>
          <cell r="B1003">
            <v>0</v>
          </cell>
          <cell r="C1003">
            <v>0</v>
          </cell>
          <cell r="D1003">
            <v>0</v>
          </cell>
        </row>
        <row r="1004">
          <cell r="A1004">
            <v>0</v>
          </cell>
          <cell r="B1004">
            <v>0</v>
          </cell>
          <cell r="C1004">
            <v>0</v>
          </cell>
          <cell r="D1004">
            <v>0</v>
          </cell>
        </row>
        <row r="1005">
          <cell r="A1005">
            <v>0</v>
          </cell>
          <cell r="B1005">
            <v>0</v>
          </cell>
          <cell r="C1005">
            <v>0</v>
          </cell>
          <cell r="D1005">
            <v>0</v>
          </cell>
        </row>
        <row r="1006">
          <cell r="A1006">
            <v>0</v>
          </cell>
          <cell r="B1006">
            <v>0</v>
          </cell>
          <cell r="C1006">
            <v>0</v>
          </cell>
          <cell r="D1006">
            <v>0</v>
          </cell>
        </row>
        <row r="1007">
          <cell r="A1007">
            <v>0</v>
          </cell>
          <cell r="B1007">
            <v>0</v>
          </cell>
          <cell r="C1007">
            <v>0</v>
          </cell>
          <cell r="D1007">
            <v>0</v>
          </cell>
        </row>
        <row r="1008">
          <cell r="A1008">
            <v>0</v>
          </cell>
          <cell r="B1008">
            <v>0</v>
          </cell>
          <cell r="C1008">
            <v>0</v>
          </cell>
          <cell r="D1008">
            <v>0</v>
          </cell>
        </row>
        <row r="1009">
          <cell r="A1009">
            <v>0</v>
          </cell>
          <cell r="B1009">
            <v>0</v>
          </cell>
          <cell r="C1009">
            <v>0</v>
          </cell>
          <cell r="D1009">
            <v>0</v>
          </cell>
        </row>
        <row r="1010">
          <cell r="A1010">
            <v>0</v>
          </cell>
          <cell r="B1010">
            <v>0</v>
          </cell>
          <cell r="C1010">
            <v>0</v>
          </cell>
          <cell r="D1010">
            <v>0</v>
          </cell>
        </row>
        <row r="1011">
          <cell r="A1011">
            <v>0</v>
          </cell>
          <cell r="B1011">
            <v>0</v>
          </cell>
          <cell r="C1011">
            <v>0</v>
          </cell>
          <cell r="D1011">
            <v>0</v>
          </cell>
        </row>
        <row r="1012">
          <cell r="A1012">
            <v>0</v>
          </cell>
          <cell r="B1012">
            <v>0</v>
          </cell>
          <cell r="C1012">
            <v>0</v>
          </cell>
          <cell r="D1012">
            <v>0</v>
          </cell>
        </row>
        <row r="1013">
          <cell r="A1013">
            <v>0</v>
          </cell>
          <cell r="B1013">
            <v>0</v>
          </cell>
          <cell r="C1013">
            <v>0</v>
          </cell>
          <cell r="D1013">
            <v>0</v>
          </cell>
        </row>
        <row r="1014">
          <cell r="A1014">
            <v>0</v>
          </cell>
          <cell r="B1014">
            <v>0</v>
          </cell>
          <cell r="C1014">
            <v>0</v>
          </cell>
          <cell r="D1014">
            <v>0</v>
          </cell>
        </row>
        <row r="1015">
          <cell r="A1015">
            <v>0</v>
          </cell>
          <cell r="B1015">
            <v>0</v>
          </cell>
          <cell r="C1015">
            <v>0</v>
          </cell>
          <cell r="D1015">
            <v>0</v>
          </cell>
        </row>
        <row r="1016">
          <cell r="A1016">
            <v>0</v>
          </cell>
          <cell r="B1016">
            <v>0</v>
          </cell>
          <cell r="C1016">
            <v>0</v>
          </cell>
          <cell r="D1016">
            <v>0</v>
          </cell>
        </row>
        <row r="1017">
          <cell r="A1017">
            <v>0</v>
          </cell>
          <cell r="B1017">
            <v>0</v>
          </cell>
          <cell r="C1017">
            <v>0</v>
          </cell>
          <cell r="D1017">
            <v>0</v>
          </cell>
        </row>
        <row r="1018">
          <cell r="A1018">
            <v>0</v>
          </cell>
          <cell r="B1018">
            <v>0</v>
          </cell>
          <cell r="C1018">
            <v>0</v>
          </cell>
          <cell r="D1018">
            <v>0</v>
          </cell>
        </row>
        <row r="1019">
          <cell r="A1019">
            <v>0</v>
          </cell>
          <cell r="B1019">
            <v>0</v>
          </cell>
          <cell r="C1019">
            <v>0</v>
          </cell>
          <cell r="D1019">
            <v>0</v>
          </cell>
        </row>
        <row r="1020">
          <cell r="A1020">
            <v>0</v>
          </cell>
          <cell r="B1020">
            <v>0</v>
          </cell>
          <cell r="C1020">
            <v>0</v>
          </cell>
          <cell r="D1020">
            <v>0</v>
          </cell>
        </row>
        <row r="1021">
          <cell r="A1021">
            <v>0</v>
          </cell>
          <cell r="B1021">
            <v>0</v>
          </cell>
          <cell r="C1021">
            <v>0</v>
          </cell>
          <cell r="D1021">
            <v>0</v>
          </cell>
        </row>
        <row r="1022">
          <cell r="A1022">
            <v>0</v>
          </cell>
          <cell r="B1022">
            <v>0</v>
          </cell>
          <cell r="C1022">
            <v>0</v>
          </cell>
          <cell r="D1022">
            <v>0</v>
          </cell>
        </row>
        <row r="1023">
          <cell r="A1023">
            <v>0</v>
          </cell>
          <cell r="B1023">
            <v>0</v>
          </cell>
          <cell r="C1023">
            <v>0</v>
          </cell>
          <cell r="D1023">
            <v>0</v>
          </cell>
        </row>
        <row r="1024">
          <cell r="A1024">
            <v>0</v>
          </cell>
          <cell r="B1024">
            <v>0</v>
          </cell>
          <cell r="C1024">
            <v>0</v>
          </cell>
          <cell r="D1024">
            <v>0</v>
          </cell>
        </row>
        <row r="1025">
          <cell r="A1025">
            <v>0</v>
          </cell>
          <cell r="B1025">
            <v>0</v>
          </cell>
          <cell r="C1025">
            <v>0</v>
          </cell>
          <cell r="D1025">
            <v>0</v>
          </cell>
        </row>
        <row r="1026">
          <cell r="A1026">
            <v>0</v>
          </cell>
          <cell r="B1026">
            <v>0</v>
          </cell>
          <cell r="C1026">
            <v>0</v>
          </cell>
          <cell r="D1026">
            <v>0</v>
          </cell>
        </row>
        <row r="1027">
          <cell r="A1027">
            <v>0</v>
          </cell>
          <cell r="B1027">
            <v>0</v>
          </cell>
          <cell r="C1027">
            <v>0</v>
          </cell>
          <cell r="D1027">
            <v>0</v>
          </cell>
        </row>
        <row r="1028">
          <cell r="A1028">
            <v>0</v>
          </cell>
          <cell r="B1028">
            <v>0</v>
          </cell>
          <cell r="C1028">
            <v>0</v>
          </cell>
          <cell r="D1028">
            <v>0</v>
          </cell>
        </row>
        <row r="1029">
          <cell r="A1029">
            <v>0</v>
          </cell>
          <cell r="B1029">
            <v>0</v>
          </cell>
          <cell r="C1029">
            <v>0</v>
          </cell>
          <cell r="D1029">
            <v>0</v>
          </cell>
        </row>
        <row r="1030">
          <cell r="A1030">
            <v>0</v>
          </cell>
          <cell r="B1030">
            <v>0</v>
          </cell>
          <cell r="C1030">
            <v>0</v>
          </cell>
          <cell r="D1030">
            <v>0</v>
          </cell>
        </row>
        <row r="1031">
          <cell r="A1031">
            <v>0</v>
          </cell>
          <cell r="B1031">
            <v>0</v>
          </cell>
          <cell r="C1031">
            <v>0</v>
          </cell>
          <cell r="D1031">
            <v>0</v>
          </cell>
        </row>
        <row r="1032">
          <cell r="A1032">
            <v>0</v>
          </cell>
          <cell r="B1032">
            <v>0</v>
          </cell>
          <cell r="C1032">
            <v>0</v>
          </cell>
          <cell r="D1032">
            <v>0</v>
          </cell>
        </row>
        <row r="1033">
          <cell r="A1033">
            <v>0</v>
          </cell>
          <cell r="B1033">
            <v>0</v>
          </cell>
          <cell r="C1033">
            <v>0</v>
          </cell>
          <cell r="D1033">
            <v>0</v>
          </cell>
        </row>
        <row r="1034">
          <cell r="A1034">
            <v>0</v>
          </cell>
          <cell r="B1034">
            <v>0</v>
          </cell>
          <cell r="C1034">
            <v>0</v>
          </cell>
          <cell r="D1034">
            <v>0</v>
          </cell>
        </row>
        <row r="1035">
          <cell r="A1035">
            <v>0</v>
          </cell>
          <cell r="B1035">
            <v>0</v>
          </cell>
          <cell r="C1035">
            <v>0</v>
          </cell>
          <cell r="D1035">
            <v>0</v>
          </cell>
        </row>
        <row r="1036">
          <cell r="A1036">
            <v>0</v>
          </cell>
          <cell r="B1036">
            <v>0</v>
          </cell>
          <cell r="C1036">
            <v>0</v>
          </cell>
          <cell r="D1036">
            <v>0</v>
          </cell>
        </row>
        <row r="1037">
          <cell r="A1037">
            <v>0</v>
          </cell>
          <cell r="B1037">
            <v>0</v>
          </cell>
          <cell r="C1037">
            <v>0</v>
          </cell>
          <cell r="D1037">
            <v>0</v>
          </cell>
        </row>
        <row r="1038">
          <cell r="A1038">
            <v>0</v>
          </cell>
          <cell r="B1038">
            <v>0</v>
          </cell>
          <cell r="C1038">
            <v>0</v>
          </cell>
          <cell r="D1038">
            <v>0</v>
          </cell>
        </row>
        <row r="1039">
          <cell r="A1039">
            <v>0</v>
          </cell>
          <cell r="B1039">
            <v>0</v>
          </cell>
          <cell r="C1039">
            <v>0</v>
          </cell>
          <cell r="D1039">
            <v>0</v>
          </cell>
        </row>
        <row r="1040">
          <cell r="A1040">
            <v>0</v>
          </cell>
          <cell r="B1040">
            <v>0</v>
          </cell>
          <cell r="C1040">
            <v>0</v>
          </cell>
          <cell r="D1040">
            <v>0</v>
          </cell>
        </row>
        <row r="1041">
          <cell r="A1041">
            <v>0</v>
          </cell>
          <cell r="B1041">
            <v>0</v>
          </cell>
          <cell r="C1041">
            <v>0</v>
          </cell>
          <cell r="D1041">
            <v>0</v>
          </cell>
        </row>
        <row r="1042">
          <cell r="A1042">
            <v>0</v>
          </cell>
          <cell r="B1042">
            <v>0</v>
          </cell>
          <cell r="C1042">
            <v>0</v>
          </cell>
          <cell r="D1042">
            <v>0</v>
          </cell>
        </row>
        <row r="1043">
          <cell r="A1043">
            <v>0</v>
          </cell>
          <cell r="B1043">
            <v>0</v>
          </cell>
          <cell r="C1043">
            <v>0</v>
          </cell>
          <cell r="D1043">
            <v>0</v>
          </cell>
        </row>
        <row r="1044">
          <cell r="A1044">
            <v>0</v>
          </cell>
          <cell r="B1044">
            <v>0</v>
          </cell>
          <cell r="C1044">
            <v>0</v>
          </cell>
          <cell r="D1044">
            <v>0</v>
          </cell>
        </row>
        <row r="1045">
          <cell r="A1045">
            <v>0</v>
          </cell>
          <cell r="B1045">
            <v>0</v>
          </cell>
          <cell r="C1045">
            <v>0</v>
          </cell>
          <cell r="D1045">
            <v>0</v>
          </cell>
        </row>
        <row r="1046">
          <cell r="A1046">
            <v>0</v>
          </cell>
          <cell r="B1046">
            <v>0</v>
          </cell>
          <cell r="C1046">
            <v>0</v>
          </cell>
          <cell r="D1046">
            <v>0</v>
          </cell>
        </row>
        <row r="1047">
          <cell r="A1047">
            <v>0</v>
          </cell>
          <cell r="B1047">
            <v>0</v>
          </cell>
          <cell r="C1047">
            <v>0</v>
          </cell>
          <cell r="D1047">
            <v>0</v>
          </cell>
        </row>
        <row r="1048">
          <cell r="A1048">
            <v>0</v>
          </cell>
          <cell r="B1048">
            <v>0</v>
          </cell>
          <cell r="C1048">
            <v>0</v>
          </cell>
          <cell r="D1048">
            <v>0</v>
          </cell>
        </row>
        <row r="1049">
          <cell r="A1049">
            <v>0</v>
          </cell>
          <cell r="B1049">
            <v>0</v>
          </cell>
          <cell r="C1049">
            <v>0</v>
          </cell>
          <cell r="D1049">
            <v>0</v>
          </cell>
        </row>
        <row r="1050">
          <cell r="A1050">
            <v>0</v>
          </cell>
          <cell r="B1050">
            <v>0</v>
          </cell>
          <cell r="C1050">
            <v>0</v>
          </cell>
          <cell r="D1050">
            <v>0</v>
          </cell>
        </row>
        <row r="1051">
          <cell r="A1051">
            <v>0</v>
          </cell>
          <cell r="B1051">
            <v>0</v>
          </cell>
          <cell r="C1051">
            <v>0</v>
          </cell>
          <cell r="D1051">
            <v>0</v>
          </cell>
        </row>
        <row r="1052">
          <cell r="A1052">
            <v>0</v>
          </cell>
          <cell r="B1052">
            <v>0</v>
          </cell>
          <cell r="C1052">
            <v>0</v>
          </cell>
          <cell r="D1052">
            <v>0</v>
          </cell>
        </row>
        <row r="1053">
          <cell r="A1053">
            <v>0</v>
          </cell>
          <cell r="B1053">
            <v>0</v>
          </cell>
          <cell r="C1053">
            <v>0</v>
          </cell>
          <cell r="D1053">
            <v>0</v>
          </cell>
        </row>
        <row r="1054">
          <cell r="A1054">
            <v>0</v>
          </cell>
          <cell r="B1054">
            <v>0</v>
          </cell>
          <cell r="C1054">
            <v>0</v>
          </cell>
          <cell r="D1054">
            <v>0</v>
          </cell>
        </row>
        <row r="1055">
          <cell r="A1055">
            <v>0</v>
          </cell>
          <cell r="B1055">
            <v>0</v>
          </cell>
          <cell r="C1055">
            <v>0</v>
          </cell>
          <cell r="D1055">
            <v>0</v>
          </cell>
        </row>
        <row r="1056">
          <cell r="A1056">
            <v>0</v>
          </cell>
          <cell r="B1056">
            <v>0</v>
          </cell>
          <cell r="C1056">
            <v>0</v>
          </cell>
          <cell r="D1056">
            <v>0</v>
          </cell>
        </row>
        <row r="1057">
          <cell r="A1057">
            <v>0</v>
          </cell>
          <cell r="B1057">
            <v>0</v>
          </cell>
          <cell r="C1057">
            <v>0</v>
          </cell>
          <cell r="D1057">
            <v>0</v>
          </cell>
        </row>
        <row r="1058">
          <cell r="A1058">
            <v>0</v>
          </cell>
          <cell r="B1058">
            <v>0</v>
          </cell>
          <cell r="C1058">
            <v>0</v>
          </cell>
          <cell r="D1058">
            <v>0</v>
          </cell>
        </row>
        <row r="1059">
          <cell r="A1059">
            <v>0</v>
          </cell>
          <cell r="B1059">
            <v>0</v>
          </cell>
          <cell r="C1059">
            <v>0</v>
          </cell>
          <cell r="D1059">
            <v>0</v>
          </cell>
        </row>
        <row r="1060">
          <cell r="A1060">
            <v>0</v>
          </cell>
          <cell r="B1060">
            <v>0</v>
          </cell>
          <cell r="C1060">
            <v>0</v>
          </cell>
          <cell r="D1060">
            <v>0</v>
          </cell>
        </row>
        <row r="1061">
          <cell r="A1061">
            <v>0</v>
          </cell>
          <cell r="B1061">
            <v>0</v>
          </cell>
          <cell r="C1061">
            <v>0</v>
          </cell>
          <cell r="D1061">
            <v>0</v>
          </cell>
        </row>
        <row r="1062">
          <cell r="A1062">
            <v>0</v>
          </cell>
          <cell r="B1062">
            <v>0</v>
          </cell>
          <cell r="C1062">
            <v>0</v>
          </cell>
          <cell r="D1062">
            <v>0</v>
          </cell>
        </row>
        <row r="1063">
          <cell r="A1063">
            <v>0</v>
          </cell>
          <cell r="B1063">
            <v>0</v>
          </cell>
          <cell r="C1063">
            <v>0</v>
          </cell>
          <cell r="D1063">
            <v>0</v>
          </cell>
        </row>
        <row r="1064">
          <cell r="A1064">
            <v>0</v>
          </cell>
          <cell r="B1064">
            <v>0</v>
          </cell>
          <cell r="C1064">
            <v>0</v>
          </cell>
          <cell r="D1064">
            <v>0</v>
          </cell>
        </row>
        <row r="1065">
          <cell r="A1065">
            <v>0</v>
          </cell>
          <cell r="B1065">
            <v>0</v>
          </cell>
          <cell r="C1065">
            <v>0</v>
          </cell>
          <cell r="D1065">
            <v>0</v>
          </cell>
        </row>
        <row r="1066">
          <cell r="A1066">
            <v>0</v>
          </cell>
          <cell r="B1066">
            <v>0</v>
          </cell>
          <cell r="C1066">
            <v>0</v>
          </cell>
          <cell r="D1066">
            <v>0</v>
          </cell>
        </row>
        <row r="1067">
          <cell r="A1067">
            <v>0</v>
          </cell>
          <cell r="B1067">
            <v>0</v>
          </cell>
          <cell r="C1067">
            <v>0</v>
          </cell>
          <cell r="D1067">
            <v>0</v>
          </cell>
        </row>
        <row r="1068">
          <cell r="A1068">
            <v>0</v>
          </cell>
          <cell r="B1068">
            <v>0</v>
          </cell>
          <cell r="C1068">
            <v>0</v>
          </cell>
          <cell r="D1068">
            <v>0</v>
          </cell>
        </row>
        <row r="1069">
          <cell r="A1069">
            <v>0</v>
          </cell>
          <cell r="B1069">
            <v>0</v>
          </cell>
          <cell r="C1069">
            <v>0</v>
          </cell>
          <cell r="D1069">
            <v>0</v>
          </cell>
        </row>
        <row r="1070">
          <cell r="A1070">
            <v>0</v>
          </cell>
          <cell r="B1070">
            <v>0</v>
          </cell>
          <cell r="C1070">
            <v>0</v>
          </cell>
          <cell r="D1070">
            <v>0</v>
          </cell>
        </row>
        <row r="1071">
          <cell r="A1071">
            <v>0</v>
          </cell>
          <cell r="B1071">
            <v>0</v>
          </cell>
          <cell r="C1071">
            <v>0</v>
          </cell>
          <cell r="D1071">
            <v>0</v>
          </cell>
        </row>
        <row r="1072">
          <cell r="A1072">
            <v>0</v>
          </cell>
          <cell r="B1072">
            <v>0</v>
          </cell>
          <cell r="C1072">
            <v>0</v>
          </cell>
          <cell r="D1072">
            <v>0</v>
          </cell>
        </row>
        <row r="1073">
          <cell r="A1073">
            <v>0</v>
          </cell>
          <cell r="B1073">
            <v>0</v>
          </cell>
          <cell r="C1073">
            <v>0</v>
          </cell>
          <cell r="D1073">
            <v>0</v>
          </cell>
        </row>
        <row r="1074">
          <cell r="A1074">
            <v>0</v>
          </cell>
          <cell r="B1074">
            <v>0</v>
          </cell>
          <cell r="C1074">
            <v>0</v>
          </cell>
          <cell r="D1074">
            <v>0</v>
          </cell>
        </row>
        <row r="1075">
          <cell r="A1075">
            <v>0</v>
          </cell>
          <cell r="B1075">
            <v>0</v>
          </cell>
          <cell r="C1075">
            <v>0</v>
          </cell>
          <cell r="D1075">
            <v>0</v>
          </cell>
        </row>
        <row r="1076">
          <cell r="A1076">
            <v>0</v>
          </cell>
          <cell r="B1076">
            <v>0</v>
          </cell>
          <cell r="C1076">
            <v>0</v>
          </cell>
          <cell r="D1076">
            <v>0</v>
          </cell>
        </row>
        <row r="1077">
          <cell r="A1077">
            <v>0</v>
          </cell>
          <cell r="B1077">
            <v>0</v>
          </cell>
          <cell r="C1077">
            <v>0</v>
          </cell>
          <cell r="D1077">
            <v>0</v>
          </cell>
        </row>
        <row r="1078">
          <cell r="A1078">
            <v>0</v>
          </cell>
          <cell r="B1078">
            <v>0</v>
          </cell>
          <cell r="C1078">
            <v>0</v>
          </cell>
          <cell r="D1078">
            <v>0</v>
          </cell>
        </row>
        <row r="1079">
          <cell r="A1079">
            <v>0</v>
          </cell>
          <cell r="B1079">
            <v>0</v>
          </cell>
          <cell r="C1079">
            <v>0</v>
          </cell>
          <cell r="D1079">
            <v>0</v>
          </cell>
        </row>
        <row r="1080">
          <cell r="A1080">
            <v>0</v>
          </cell>
          <cell r="B1080">
            <v>0</v>
          </cell>
          <cell r="C1080">
            <v>0</v>
          </cell>
          <cell r="D1080">
            <v>0</v>
          </cell>
        </row>
        <row r="1081">
          <cell r="A1081">
            <v>0</v>
          </cell>
          <cell r="B1081">
            <v>0</v>
          </cell>
          <cell r="C1081">
            <v>0</v>
          </cell>
          <cell r="D1081">
            <v>0</v>
          </cell>
        </row>
        <row r="1082">
          <cell r="A1082">
            <v>0</v>
          </cell>
          <cell r="B1082">
            <v>0</v>
          </cell>
          <cell r="C1082">
            <v>0</v>
          </cell>
          <cell r="D1082">
            <v>0</v>
          </cell>
        </row>
        <row r="1083">
          <cell r="A1083">
            <v>0</v>
          </cell>
          <cell r="B1083">
            <v>0</v>
          </cell>
          <cell r="C1083">
            <v>0</v>
          </cell>
          <cell r="D1083">
            <v>0</v>
          </cell>
        </row>
        <row r="1084">
          <cell r="A1084">
            <v>0</v>
          </cell>
          <cell r="B1084">
            <v>0</v>
          </cell>
          <cell r="C1084">
            <v>0</v>
          </cell>
          <cell r="D1084">
            <v>0</v>
          </cell>
        </row>
        <row r="1085">
          <cell r="A1085">
            <v>0</v>
          </cell>
          <cell r="B1085">
            <v>0</v>
          </cell>
          <cell r="C1085">
            <v>0</v>
          </cell>
          <cell r="D1085">
            <v>0</v>
          </cell>
        </row>
        <row r="1086">
          <cell r="A1086">
            <v>0</v>
          </cell>
          <cell r="B1086">
            <v>0</v>
          </cell>
          <cell r="C1086">
            <v>0</v>
          </cell>
          <cell r="D1086">
            <v>0</v>
          </cell>
        </row>
        <row r="1087">
          <cell r="A1087">
            <v>0</v>
          </cell>
          <cell r="B1087">
            <v>0</v>
          </cell>
          <cell r="C1087">
            <v>0</v>
          </cell>
          <cell r="D1087">
            <v>0</v>
          </cell>
        </row>
        <row r="1088">
          <cell r="A1088">
            <v>0</v>
          </cell>
          <cell r="B1088">
            <v>0</v>
          </cell>
          <cell r="C1088">
            <v>0</v>
          </cell>
          <cell r="D1088">
            <v>0</v>
          </cell>
        </row>
        <row r="1089">
          <cell r="A1089">
            <v>0</v>
          </cell>
          <cell r="B1089">
            <v>0</v>
          </cell>
          <cell r="C1089">
            <v>0</v>
          </cell>
          <cell r="D1089">
            <v>0</v>
          </cell>
        </row>
        <row r="1090">
          <cell r="A1090">
            <v>0</v>
          </cell>
          <cell r="B1090">
            <v>0</v>
          </cell>
          <cell r="C1090">
            <v>0</v>
          </cell>
          <cell r="D1090">
            <v>0</v>
          </cell>
        </row>
        <row r="1091">
          <cell r="A1091">
            <v>0</v>
          </cell>
          <cell r="B1091">
            <v>0</v>
          </cell>
          <cell r="C1091">
            <v>0</v>
          </cell>
          <cell r="D1091">
            <v>0</v>
          </cell>
        </row>
        <row r="1092">
          <cell r="A1092">
            <v>0</v>
          </cell>
          <cell r="B1092">
            <v>0</v>
          </cell>
          <cell r="C1092">
            <v>0</v>
          </cell>
          <cell r="D1092">
            <v>0</v>
          </cell>
        </row>
        <row r="1093">
          <cell r="A1093">
            <v>0</v>
          </cell>
          <cell r="B1093">
            <v>0</v>
          </cell>
          <cell r="C1093">
            <v>0</v>
          </cell>
          <cell r="D1093">
            <v>0</v>
          </cell>
        </row>
        <row r="1094">
          <cell r="A1094">
            <v>0</v>
          </cell>
          <cell r="B1094">
            <v>0</v>
          </cell>
          <cell r="C1094">
            <v>0</v>
          </cell>
          <cell r="D1094">
            <v>0</v>
          </cell>
        </row>
        <row r="1095">
          <cell r="A1095">
            <v>0</v>
          </cell>
          <cell r="B1095">
            <v>0</v>
          </cell>
          <cell r="C1095">
            <v>0</v>
          </cell>
          <cell r="D1095">
            <v>0</v>
          </cell>
        </row>
        <row r="1096">
          <cell r="A1096">
            <v>0</v>
          </cell>
          <cell r="B1096">
            <v>0</v>
          </cell>
          <cell r="C1096">
            <v>0</v>
          </cell>
          <cell r="D1096">
            <v>0</v>
          </cell>
        </row>
        <row r="1097">
          <cell r="A1097">
            <v>0</v>
          </cell>
          <cell r="B1097">
            <v>0</v>
          </cell>
          <cell r="C1097">
            <v>0</v>
          </cell>
          <cell r="D1097">
            <v>0</v>
          </cell>
        </row>
        <row r="1098">
          <cell r="A1098">
            <v>0</v>
          </cell>
          <cell r="B1098">
            <v>0</v>
          </cell>
          <cell r="C1098">
            <v>0</v>
          </cell>
          <cell r="D1098">
            <v>0</v>
          </cell>
        </row>
        <row r="1099">
          <cell r="A1099">
            <v>0</v>
          </cell>
          <cell r="B1099">
            <v>0</v>
          </cell>
          <cell r="C1099">
            <v>0</v>
          </cell>
          <cell r="D1099">
            <v>0</v>
          </cell>
        </row>
        <row r="1100">
          <cell r="A1100">
            <v>0</v>
          </cell>
          <cell r="B1100">
            <v>0</v>
          </cell>
          <cell r="C1100">
            <v>0</v>
          </cell>
          <cell r="D1100">
            <v>0</v>
          </cell>
        </row>
        <row r="1101">
          <cell r="A1101">
            <v>0</v>
          </cell>
          <cell r="B1101">
            <v>0</v>
          </cell>
          <cell r="C1101">
            <v>0</v>
          </cell>
          <cell r="D1101">
            <v>0</v>
          </cell>
        </row>
        <row r="1102">
          <cell r="A1102">
            <v>0</v>
          </cell>
          <cell r="B1102">
            <v>0</v>
          </cell>
          <cell r="C1102">
            <v>0</v>
          </cell>
          <cell r="D1102">
            <v>0</v>
          </cell>
        </row>
        <row r="1103">
          <cell r="A1103">
            <v>0</v>
          </cell>
          <cell r="B1103">
            <v>0</v>
          </cell>
          <cell r="C1103">
            <v>0</v>
          </cell>
          <cell r="D1103">
            <v>0</v>
          </cell>
        </row>
        <row r="1104">
          <cell r="A1104">
            <v>0</v>
          </cell>
          <cell r="B1104">
            <v>0</v>
          </cell>
          <cell r="C1104">
            <v>0</v>
          </cell>
          <cell r="D1104">
            <v>0</v>
          </cell>
        </row>
        <row r="1105">
          <cell r="A1105">
            <v>0</v>
          </cell>
          <cell r="B1105">
            <v>0</v>
          </cell>
          <cell r="C1105">
            <v>0</v>
          </cell>
          <cell r="D1105">
            <v>0</v>
          </cell>
        </row>
        <row r="1106">
          <cell r="A1106">
            <v>0</v>
          </cell>
          <cell r="B1106">
            <v>0</v>
          </cell>
          <cell r="C1106">
            <v>0</v>
          </cell>
          <cell r="D1106">
            <v>0</v>
          </cell>
        </row>
        <row r="1107">
          <cell r="A1107">
            <v>0</v>
          </cell>
          <cell r="B1107">
            <v>0</v>
          </cell>
          <cell r="C1107">
            <v>0</v>
          </cell>
          <cell r="D1107">
            <v>0</v>
          </cell>
        </row>
        <row r="1108">
          <cell r="A1108">
            <v>0</v>
          </cell>
          <cell r="B1108">
            <v>0</v>
          </cell>
          <cell r="C1108">
            <v>0</v>
          </cell>
          <cell r="D1108">
            <v>0</v>
          </cell>
        </row>
        <row r="1109">
          <cell r="A1109">
            <v>0</v>
          </cell>
          <cell r="B1109">
            <v>0</v>
          </cell>
          <cell r="C1109">
            <v>0</v>
          </cell>
          <cell r="D1109">
            <v>0</v>
          </cell>
        </row>
        <row r="1110">
          <cell r="A1110">
            <v>0</v>
          </cell>
          <cell r="B1110">
            <v>0</v>
          </cell>
          <cell r="C1110">
            <v>0</v>
          </cell>
          <cell r="D1110">
            <v>0</v>
          </cell>
        </row>
        <row r="1111">
          <cell r="A1111">
            <v>0</v>
          </cell>
          <cell r="B1111">
            <v>0</v>
          </cell>
          <cell r="C1111">
            <v>0</v>
          </cell>
          <cell r="D1111">
            <v>0</v>
          </cell>
        </row>
        <row r="1112">
          <cell r="A1112">
            <v>0</v>
          </cell>
          <cell r="B1112">
            <v>0</v>
          </cell>
          <cell r="C1112">
            <v>0</v>
          </cell>
          <cell r="D1112">
            <v>0</v>
          </cell>
        </row>
        <row r="1113">
          <cell r="A1113">
            <v>0</v>
          </cell>
          <cell r="B1113">
            <v>0</v>
          </cell>
          <cell r="C1113">
            <v>0</v>
          </cell>
          <cell r="D1113">
            <v>0</v>
          </cell>
        </row>
        <row r="1114">
          <cell r="A1114">
            <v>0</v>
          </cell>
          <cell r="B1114">
            <v>0</v>
          </cell>
          <cell r="C1114">
            <v>0</v>
          </cell>
          <cell r="D1114">
            <v>0</v>
          </cell>
        </row>
        <row r="1115">
          <cell r="A1115">
            <v>0</v>
          </cell>
          <cell r="B1115">
            <v>0</v>
          </cell>
          <cell r="C1115">
            <v>0</v>
          </cell>
          <cell r="D1115">
            <v>0</v>
          </cell>
        </row>
        <row r="1116">
          <cell r="A1116">
            <v>0</v>
          </cell>
          <cell r="B1116">
            <v>0</v>
          </cell>
          <cell r="C1116">
            <v>0</v>
          </cell>
          <cell r="D1116">
            <v>0</v>
          </cell>
        </row>
        <row r="1117">
          <cell r="A1117">
            <v>0</v>
          </cell>
          <cell r="B1117">
            <v>0</v>
          </cell>
          <cell r="C1117">
            <v>0</v>
          </cell>
          <cell r="D1117">
            <v>0</v>
          </cell>
        </row>
        <row r="1118">
          <cell r="A1118">
            <v>0</v>
          </cell>
          <cell r="B1118">
            <v>0</v>
          </cell>
          <cell r="C1118">
            <v>0</v>
          </cell>
          <cell r="D1118">
            <v>0</v>
          </cell>
        </row>
        <row r="1119">
          <cell r="A1119">
            <v>0</v>
          </cell>
          <cell r="B1119">
            <v>0</v>
          </cell>
          <cell r="C1119">
            <v>0</v>
          </cell>
          <cell r="D1119">
            <v>0</v>
          </cell>
        </row>
        <row r="1120">
          <cell r="A1120">
            <v>0</v>
          </cell>
          <cell r="B1120">
            <v>0</v>
          </cell>
          <cell r="C1120">
            <v>0</v>
          </cell>
          <cell r="D1120">
            <v>0</v>
          </cell>
        </row>
        <row r="1121">
          <cell r="A1121">
            <v>0</v>
          </cell>
          <cell r="B1121">
            <v>0</v>
          </cell>
          <cell r="C1121">
            <v>0</v>
          </cell>
          <cell r="D1121">
            <v>0</v>
          </cell>
        </row>
        <row r="1122">
          <cell r="A1122">
            <v>0</v>
          </cell>
          <cell r="B1122">
            <v>0</v>
          </cell>
          <cell r="C1122">
            <v>0</v>
          </cell>
          <cell r="D1122">
            <v>0</v>
          </cell>
        </row>
        <row r="1123">
          <cell r="A1123">
            <v>0</v>
          </cell>
          <cell r="B1123">
            <v>0</v>
          </cell>
          <cell r="C1123">
            <v>0</v>
          </cell>
          <cell r="D1123">
            <v>0</v>
          </cell>
        </row>
        <row r="1124">
          <cell r="A1124">
            <v>0</v>
          </cell>
          <cell r="B1124">
            <v>0</v>
          </cell>
          <cell r="C1124">
            <v>0</v>
          </cell>
          <cell r="D1124">
            <v>0</v>
          </cell>
        </row>
        <row r="1125">
          <cell r="A1125">
            <v>0</v>
          </cell>
          <cell r="B1125">
            <v>0</v>
          </cell>
          <cell r="C1125">
            <v>0</v>
          </cell>
          <cell r="D1125">
            <v>0</v>
          </cell>
        </row>
        <row r="1126">
          <cell r="A1126">
            <v>0</v>
          </cell>
          <cell r="B1126">
            <v>0</v>
          </cell>
          <cell r="C1126">
            <v>0</v>
          </cell>
          <cell r="D1126">
            <v>0</v>
          </cell>
        </row>
        <row r="1127">
          <cell r="A1127">
            <v>0</v>
          </cell>
          <cell r="B1127">
            <v>0</v>
          </cell>
          <cell r="C1127">
            <v>0</v>
          </cell>
          <cell r="D1127">
            <v>0</v>
          </cell>
        </row>
        <row r="1128">
          <cell r="A1128">
            <v>0</v>
          </cell>
          <cell r="B1128">
            <v>0</v>
          </cell>
          <cell r="C1128">
            <v>0</v>
          </cell>
          <cell r="D1128">
            <v>0</v>
          </cell>
        </row>
        <row r="1129">
          <cell r="A1129">
            <v>0</v>
          </cell>
          <cell r="B1129">
            <v>0</v>
          </cell>
          <cell r="C1129">
            <v>0</v>
          </cell>
          <cell r="D1129">
            <v>0</v>
          </cell>
        </row>
        <row r="1130">
          <cell r="A1130">
            <v>0</v>
          </cell>
          <cell r="B1130">
            <v>0</v>
          </cell>
          <cell r="C1130">
            <v>0</v>
          </cell>
          <cell r="D1130">
            <v>0</v>
          </cell>
        </row>
        <row r="1131">
          <cell r="A1131">
            <v>0</v>
          </cell>
          <cell r="B1131">
            <v>0</v>
          </cell>
          <cell r="C1131">
            <v>0</v>
          </cell>
          <cell r="D1131">
            <v>0</v>
          </cell>
        </row>
        <row r="1132">
          <cell r="A1132">
            <v>0</v>
          </cell>
          <cell r="B1132">
            <v>0</v>
          </cell>
          <cell r="C1132">
            <v>0</v>
          </cell>
          <cell r="D1132">
            <v>0</v>
          </cell>
        </row>
        <row r="1133">
          <cell r="A1133">
            <v>0</v>
          </cell>
          <cell r="B1133">
            <v>0</v>
          </cell>
          <cell r="C1133">
            <v>0</v>
          </cell>
          <cell r="D1133">
            <v>0</v>
          </cell>
        </row>
        <row r="1134">
          <cell r="A1134">
            <v>0</v>
          </cell>
          <cell r="B1134">
            <v>0</v>
          </cell>
          <cell r="C1134">
            <v>0</v>
          </cell>
          <cell r="D1134">
            <v>0</v>
          </cell>
        </row>
        <row r="1135">
          <cell r="A1135">
            <v>0</v>
          </cell>
          <cell r="B1135">
            <v>0</v>
          </cell>
          <cell r="C1135">
            <v>0</v>
          </cell>
          <cell r="D1135">
            <v>0</v>
          </cell>
        </row>
        <row r="1136">
          <cell r="A1136">
            <v>0</v>
          </cell>
          <cell r="B1136">
            <v>0</v>
          </cell>
          <cell r="C1136">
            <v>0</v>
          </cell>
          <cell r="D1136">
            <v>0</v>
          </cell>
        </row>
        <row r="1137">
          <cell r="A1137">
            <v>0</v>
          </cell>
          <cell r="B1137">
            <v>0</v>
          </cell>
          <cell r="C1137">
            <v>0</v>
          </cell>
          <cell r="D1137">
            <v>0</v>
          </cell>
        </row>
        <row r="1138">
          <cell r="A1138">
            <v>0</v>
          </cell>
          <cell r="B1138">
            <v>0</v>
          </cell>
          <cell r="C1138">
            <v>0</v>
          </cell>
          <cell r="D1138">
            <v>0</v>
          </cell>
        </row>
        <row r="1139">
          <cell r="A1139">
            <v>0</v>
          </cell>
          <cell r="B1139">
            <v>0</v>
          </cell>
          <cell r="C1139">
            <v>0</v>
          </cell>
          <cell r="D1139">
            <v>0</v>
          </cell>
        </row>
        <row r="1140">
          <cell r="A1140">
            <v>0</v>
          </cell>
          <cell r="B1140">
            <v>0</v>
          </cell>
          <cell r="C1140">
            <v>0</v>
          </cell>
          <cell r="D1140">
            <v>0</v>
          </cell>
        </row>
        <row r="1141">
          <cell r="A1141">
            <v>0</v>
          </cell>
          <cell r="B1141">
            <v>0</v>
          </cell>
          <cell r="C1141">
            <v>0</v>
          </cell>
          <cell r="D1141">
            <v>0</v>
          </cell>
        </row>
        <row r="1142">
          <cell r="A1142">
            <v>0</v>
          </cell>
          <cell r="B1142">
            <v>0</v>
          </cell>
          <cell r="C1142">
            <v>0</v>
          </cell>
          <cell r="D1142">
            <v>0</v>
          </cell>
        </row>
        <row r="1143">
          <cell r="A1143">
            <v>0</v>
          </cell>
          <cell r="B1143">
            <v>0</v>
          </cell>
          <cell r="C1143">
            <v>0</v>
          </cell>
          <cell r="D1143">
            <v>0</v>
          </cell>
        </row>
        <row r="1144">
          <cell r="A1144">
            <v>0</v>
          </cell>
          <cell r="B1144">
            <v>0</v>
          </cell>
          <cell r="C1144">
            <v>0</v>
          </cell>
          <cell r="D1144">
            <v>0</v>
          </cell>
        </row>
        <row r="1145">
          <cell r="A1145">
            <v>0</v>
          </cell>
          <cell r="B1145">
            <v>0</v>
          </cell>
          <cell r="C1145">
            <v>0</v>
          </cell>
          <cell r="D1145">
            <v>0</v>
          </cell>
        </row>
        <row r="1146">
          <cell r="A1146">
            <v>0</v>
          </cell>
          <cell r="B1146">
            <v>0</v>
          </cell>
          <cell r="C1146">
            <v>0</v>
          </cell>
          <cell r="D1146">
            <v>0</v>
          </cell>
        </row>
        <row r="1147">
          <cell r="A1147">
            <v>0</v>
          </cell>
          <cell r="B1147">
            <v>0</v>
          </cell>
          <cell r="C1147">
            <v>0</v>
          </cell>
          <cell r="D1147">
            <v>0</v>
          </cell>
        </row>
        <row r="1148">
          <cell r="A1148">
            <v>0</v>
          </cell>
          <cell r="B1148">
            <v>0</v>
          </cell>
          <cell r="C1148">
            <v>0</v>
          </cell>
          <cell r="D1148">
            <v>0</v>
          </cell>
        </row>
        <row r="1149">
          <cell r="A1149">
            <v>0</v>
          </cell>
          <cell r="B1149">
            <v>0</v>
          </cell>
          <cell r="C1149">
            <v>0</v>
          </cell>
          <cell r="D1149">
            <v>0</v>
          </cell>
        </row>
        <row r="1150">
          <cell r="A1150">
            <v>0</v>
          </cell>
          <cell r="B1150">
            <v>0</v>
          </cell>
          <cell r="C1150">
            <v>0</v>
          </cell>
          <cell r="D1150">
            <v>0</v>
          </cell>
        </row>
        <row r="1151">
          <cell r="A1151">
            <v>0</v>
          </cell>
          <cell r="B1151">
            <v>0</v>
          </cell>
          <cell r="C1151">
            <v>0</v>
          </cell>
          <cell r="D1151">
            <v>0</v>
          </cell>
        </row>
        <row r="1152">
          <cell r="A1152">
            <v>0</v>
          </cell>
          <cell r="B1152">
            <v>0</v>
          </cell>
          <cell r="C1152">
            <v>0</v>
          </cell>
          <cell r="D1152">
            <v>0</v>
          </cell>
        </row>
        <row r="1153">
          <cell r="A1153">
            <v>0</v>
          </cell>
          <cell r="B1153">
            <v>0</v>
          </cell>
          <cell r="C1153">
            <v>0</v>
          </cell>
          <cell r="D1153">
            <v>0</v>
          </cell>
        </row>
        <row r="1154">
          <cell r="A1154">
            <v>0</v>
          </cell>
          <cell r="B1154">
            <v>0</v>
          </cell>
          <cell r="C1154">
            <v>0</v>
          </cell>
          <cell r="D1154">
            <v>0</v>
          </cell>
        </row>
        <row r="1155">
          <cell r="A1155">
            <v>0</v>
          </cell>
          <cell r="B1155">
            <v>0</v>
          </cell>
          <cell r="C1155">
            <v>0</v>
          </cell>
          <cell r="D1155">
            <v>0</v>
          </cell>
        </row>
        <row r="1156">
          <cell r="A1156">
            <v>0</v>
          </cell>
          <cell r="B1156">
            <v>0</v>
          </cell>
          <cell r="C1156">
            <v>0</v>
          </cell>
          <cell r="D1156">
            <v>0</v>
          </cell>
        </row>
        <row r="1157">
          <cell r="A1157">
            <v>0</v>
          </cell>
          <cell r="B1157">
            <v>0</v>
          </cell>
          <cell r="C1157">
            <v>0</v>
          </cell>
          <cell r="D1157">
            <v>0</v>
          </cell>
        </row>
        <row r="1158">
          <cell r="A1158">
            <v>0</v>
          </cell>
          <cell r="B1158">
            <v>0</v>
          </cell>
          <cell r="C1158">
            <v>0</v>
          </cell>
          <cell r="D1158">
            <v>0</v>
          </cell>
        </row>
        <row r="1159">
          <cell r="A1159">
            <v>0</v>
          </cell>
          <cell r="B1159">
            <v>0</v>
          </cell>
          <cell r="C1159">
            <v>0</v>
          </cell>
          <cell r="D1159">
            <v>0</v>
          </cell>
        </row>
        <row r="1160">
          <cell r="A1160">
            <v>0</v>
          </cell>
          <cell r="B1160">
            <v>0</v>
          </cell>
          <cell r="C1160">
            <v>0</v>
          </cell>
          <cell r="D1160">
            <v>0</v>
          </cell>
        </row>
        <row r="1161">
          <cell r="A1161">
            <v>0</v>
          </cell>
          <cell r="B1161">
            <v>0</v>
          </cell>
          <cell r="C1161">
            <v>0</v>
          </cell>
          <cell r="D1161">
            <v>0</v>
          </cell>
        </row>
        <row r="1162">
          <cell r="A1162">
            <v>0</v>
          </cell>
          <cell r="B1162">
            <v>0</v>
          </cell>
          <cell r="C1162">
            <v>0</v>
          </cell>
          <cell r="D1162">
            <v>0</v>
          </cell>
        </row>
        <row r="1163">
          <cell r="A1163">
            <v>0</v>
          </cell>
          <cell r="B1163">
            <v>0</v>
          </cell>
          <cell r="C1163">
            <v>0</v>
          </cell>
          <cell r="D1163">
            <v>0</v>
          </cell>
        </row>
        <row r="1164">
          <cell r="A1164">
            <v>0</v>
          </cell>
          <cell r="B1164">
            <v>0</v>
          </cell>
          <cell r="C1164">
            <v>0</v>
          </cell>
          <cell r="D1164">
            <v>0</v>
          </cell>
        </row>
        <row r="1165">
          <cell r="A1165">
            <v>0</v>
          </cell>
          <cell r="B1165">
            <v>0</v>
          </cell>
          <cell r="C1165">
            <v>0</v>
          </cell>
          <cell r="D1165">
            <v>0</v>
          </cell>
        </row>
        <row r="1166">
          <cell r="A1166">
            <v>0</v>
          </cell>
          <cell r="B1166">
            <v>0</v>
          </cell>
          <cell r="C1166">
            <v>0</v>
          </cell>
          <cell r="D1166">
            <v>0</v>
          </cell>
        </row>
        <row r="1167">
          <cell r="A1167">
            <v>0</v>
          </cell>
          <cell r="B1167">
            <v>0</v>
          </cell>
          <cell r="C1167">
            <v>0</v>
          </cell>
          <cell r="D1167">
            <v>0</v>
          </cell>
        </row>
        <row r="1168">
          <cell r="A1168">
            <v>0</v>
          </cell>
          <cell r="B1168">
            <v>0</v>
          </cell>
          <cell r="C1168">
            <v>0</v>
          </cell>
          <cell r="D1168">
            <v>0</v>
          </cell>
        </row>
        <row r="1169">
          <cell r="A1169">
            <v>0</v>
          </cell>
          <cell r="B1169">
            <v>0</v>
          </cell>
          <cell r="C1169">
            <v>0</v>
          </cell>
          <cell r="D1169">
            <v>0</v>
          </cell>
        </row>
        <row r="1170">
          <cell r="A1170">
            <v>0</v>
          </cell>
          <cell r="B1170">
            <v>0</v>
          </cell>
          <cell r="C1170">
            <v>0</v>
          </cell>
          <cell r="D1170">
            <v>0</v>
          </cell>
        </row>
        <row r="1171">
          <cell r="A1171">
            <v>0</v>
          </cell>
          <cell r="B1171">
            <v>0</v>
          </cell>
          <cell r="C1171">
            <v>0</v>
          </cell>
          <cell r="D1171">
            <v>0</v>
          </cell>
        </row>
        <row r="1172">
          <cell r="A1172">
            <v>0</v>
          </cell>
          <cell r="B1172">
            <v>0</v>
          </cell>
          <cell r="C1172">
            <v>0</v>
          </cell>
          <cell r="D1172">
            <v>0</v>
          </cell>
        </row>
        <row r="1173">
          <cell r="A1173">
            <v>0</v>
          </cell>
          <cell r="B1173">
            <v>0</v>
          </cell>
          <cell r="C1173">
            <v>0</v>
          </cell>
          <cell r="D1173">
            <v>0</v>
          </cell>
        </row>
        <row r="1174">
          <cell r="A1174">
            <v>0</v>
          </cell>
          <cell r="B1174">
            <v>0</v>
          </cell>
          <cell r="C1174">
            <v>0</v>
          </cell>
          <cell r="D1174">
            <v>0</v>
          </cell>
        </row>
        <row r="1175">
          <cell r="A1175">
            <v>0</v>
          </cell>
          <cell r="B1175">
            <v>0</v>
          </cell>
          <cell r="C1175">
            <v>0</v>
          </cell>
          <cell r="D1175">
            <v>0</v>
          </cell>
        </row>
        <row r="1176">
          <cell r="A1176">
            <v>0</v>
          </cell>
          <cell r="B1176">
            <v>0</v>
          </cell>
          <cell r="C1176">
            <v>0</v>
          </cell>
          <cell r="D1176">
            <v>0</v>
          </cell>
        </row>
        <row r="1177">
          <cell r="A1177">
            <v>0</v>
          </cell>
          <cell r="B1177">
            <v>0</v>
          </cell>
          <cell r="C1177">
            <v>0</v>
          </cell>
          <cell r="D1177">
            <v>0</v>
          </cell>
        </row>
        <row r="1178">
          <cell r="A1178">
            <v>0</v>
          </cell>
          <cell r="B1178">
            <v>0</v>
          </cell>
          <cell r="C1178">
            <v>0</v>
          </cell>
          <cell r="D1178">
            <v>0</v>
          </cell>
        </row>
        <row r="1179">
          <cell r="A1179">
            <v>0</v>
          </cell>
          <cell r="B1179">
            <v>0</v>
          </cell>
          <cell r="C1179">
            <v>0</v>
          </cell>
          <cell r="D1179">
            <v>0</v>
          </cell>
        </row>
        <row r="1180">
          <cell r="A1180">
            <v>0</v>
          </cell>
          <cell r="B1180">
            <v>0</v>
          </cell>
          <cell r="C1180">
            <v>0</v>
          </cell>
          <cell r="D1180">
            <v>0</v>
          </cell>
        </row>
        <row r="1181">
          <cell r="A1181">
            <v>0</v>
          </cell>
          <cell r="B1181">
            <v>0</v>
          </cell>
          <cell r="C1181">
            <v>0</v>
          </cell>
          <cell r="D1181">
            <v>0</v>
          </cell>
        </row>
        <row r="1182">
          <cell r="A1182">
            <v>0</v>
          </cell>
          <cell r="B1182">
            <v>0</v>
          </cell>
          <cell r="C1182">
            <v>0</v>
          </cell>
          <cell r="D1182">
            <v>0</v>
          </cell>
        </row>
        <row r="1183">
          <cell r="A1183">
            <v>0</v>
          </cell>
          <cell r="B1183">
            <v>0</v>
          </cell>
          <cell r="C1183">
            <v>0</v>
          </cell>
          <cell r="D1183">
            <v>0</v>
          </cell>
        </row>
        <row r="1184">
          <cell r="A1184">
            <v>0</v>
          </cell>
          <cell r="B1184">
            <v>0</v>
          </cell>
          <cell r="C1184">
            <v>0</v>
          </cell>
          <cell r="D1184">
            <v>0</v>
          </cell>
        </row>
        <row r="1185">
          <cell r="A1185">
            <v>0</v>
          </cell>
          <cell r="B1185">
            <v>0</v>
          </cell>
          <cell r="C1185">
            <v>0</v>
          </cell>
          <cell r="D1185">
            <v>0</v>
          </cell>
        </row>
        <row r="1186">
          <cell r="A1186">
            <v>0</v>
          </cell>
          <cell r="B1186">
            <v>0</v>
          </cell>
          <cell r="C1186">
            <v>0</v>
          </cell>
          <cell r="D1186">
            <v>0</v>
          </cell>
        </row>
        <row r="1187">
          <cell r="A1187">
            <v>0</v>
          </cell>
          <cell r="B1187">
            <v>0</v>
          </cell>
          <cell r="C1187">
            <v>0</v>
          </cell>
          <cell r="D1187">
            <v>0</v>
          </cell>
        </row>
        <row r="1188">
          <cell r="A1188">
            <v>0</v>
          </cell>
          <cell r="B1188">
            <v>0</v>
          </cell>
          <cell r="C1188">
            <v>0</v>
          </cell>
          <cell r="D1188">
            <v>0</v>
          </cell>
        </row>
        <row r="1189">
          <cell r="A1189">
            <v>0</v>
          </cell>
          <cell r="B1189">
            <v>0</v>
          </cell>
          <cell r="C1189">
            <v>0</v>
          </cell>
          <cell r="D1189">
            <v>0</v>
          </cell>
        </row>
        <row r="1190">
          <cell r="A1190">
            <v>0</v>
          </cell>
          <cell r="B1190">
            <v>0</v>
          </cell>
          <cell r="C1190">
            <v>0</v>
          </cell>
          <cell r="D1190">
            <v>0</v>
          </cell>
        </row>
        <row r="1191">
          <cell r="A1191">
            <v>0</v>
          </cell>
          <cell r="B1191">
            <v>0</v>
          </cell>
          <cell r="C1191">
            <v>0</v>
          </cell>
          <cell r="D1191">
            <v>0</v>
          </cell>
        </row>
        <row r="1192">
          <cell r="A1192">
            <v>0</v>
          </cell>
          <cell r="B1192">
            <v>0</v>
          </cell>
          <cell r="C1192">
            <v>0</v>
          </cell>
          <cell r="D1192">
            <v>0</v>
          </cell>
        </row>
        <row r="1193">
          <cell r="A1193">
            <v>0</v>
          </cell>
          <cell r="B1193">
            <v>0</v>
          </cell>
          <cell r="C1193">
            <v>0</v>
          </cell>
          <cell r="D1193">
            <v>0</v>
          </cell>
        </row>
        <row r="1194">
          <cell r="A1194">
            <v>0</v>
          </cell>
          <cell r="B1194">
            <v>0</v>
          </cell>
          <cell r="C1194">
            <v>0</v>
          </cell>
          <cell r="D1194">
            <v>0</v>
          </cell>
        </row>
        <row r="1195">
          <cell r="A1195">
            <v>0</v>
          </cell>
          <cell r="B1195">
            <v>0</v>
          </cell>
          <cell r="C1195">
            <v>0</v>
          </cell>
          <cell r="D1195">
            <v>0</v>
          </cell>
        </row>
        <row r="1196">
          <cell r="A1196">
            <v>0</v>
          </cell>
          <cell r="B1196">
            <v>0</v>
          </cell>
          <cell r="C1196">
            <v>0</v>
          </cell>
          <cell r="D1196">
            <v>0</v>
          </cell>
        </row>
        <row r="1197">
          <cell r="A1197">
            <v>0</v>
          </cell>
          <cell r="B1197">
            <v>0</v>
          </cell>
          <cell r="C1197">
            <v>0</v>
          </cell>
          <cell r="D1197">
            <v>0</v>
          </cell>
        </row>
        <row r="1198">
          <cell r="A1198">
            <v>0</v>
          </cell>
          <cell r="B1198">
            <v>0</v>
          </cell>
          <cell r="C1198">
            <v>0</v>
          </cell>
          <cell r="D1198">
            <v>0</v>
          </cell>
        </row>
        <row r="1199">
          <cell r="A1199">
            <v>0</v>
          </cell>
          <cell r="B1199">
            <v>0</v>
          </cell>
          <cell r="C1199">
            <v>0</v>
          </cell>
          <cell r="D1199">
            <v>0</v>
          </cell>
        </row>
        <row r="1200">
          <cell r="A1200">
            <v>0</v>
          </cell>
          <cell r="B1200">
            <v>0</v>
          </cell>
          <cell r="C1200">
            <v>0</v>
          </cell>
          <cell r="D1200">
            <v>0</v>
          </cell>
        </row>
        <row r="1201">
          <cell r="A1201">
            <v>0</v>
          </cell>
          <cell r="B1201">
            <v>0</v>
          </cell>
          <cell r="C1201">
            <v>0</v>
          </cell>
          <cell r="D1201">
            <v>0</v>
          </cell>
        </row>
        <row r="1202">
          <cell r="A1202">
            <v>0</v>
          </cell>
          <cell r="B1202">
            <v>0</v>
          </cell>
          <cell r="C1202">
            <v>0</v>
          </cell>
          <cell r="D1202">
            <v>0</v>
          </cell>
        </row>
        <row r="1203">
          <cell r="A1203">
            <v>0</v>
          </cell>
          <cell r="B1203">
            <v>0</v>
          </cell>
          <cell r="C1203">
            <v>0</v>
          </cell>
          <cell r="D1203">
            <v>0</v>
          </cell>
        </row>
        <row r="1204">
          <cell r="A1204">
            <v>0</v>
          </cell>
          <cell r="B1204">
            <v>0</v>
          </cell>
          <cell r="C1204">
            <v>0</v>
          </cell>
          <cell r="D1204">
            <v>0</v>
          </cell>
        </row>
        <row r="1205">
          <cell r="A1205">
            <v>0</v>
          </cell>
          <cell r="B1205">
            <v>0</v>
          </cell>
          <cell r="C1205">
            <v>0</v>
          </cell>
          <cell r="D1205">
            <v>0</v>
          </cell>
        </row>
        <row r="1206">
          <cell r="A1206">
            <v>0</v>
          </cell>
          <cell r="B1206">
            <v>0</v>
          </cell>
          <cell r="C1206">
            <v>0</v>
          </cell>
          <cell r="D1206">
            <v>0</v>
          </cell>
        </row>
        <row r="1207">
          <cell r="A1207">
            <v>0</v>
          </cell>
          <cell r="B1207">
            <v>0</v>
          </cell>
          <cell r="C1207">
            <v>0</v>
          </cell>
          <cell r="D1207">
            <v>0</v>
          </cell>
        </row>
        <row r="1208">
          <cell r="A1208">
            <v>0</v>
          </cell>
          <cell r="B1208">
            <v>0</v>
          </cell>
          <cell r="C1208">
            <v>0</v>
          </cell>
          <cell r="D1208">
            <v>0</v>
          </cell>
        </row>
        <row r="1209">
          <cell r="A1209">
            <v>0</v>
          </cell>
          <cell r="B1209">
            <v>0</v>
          </cell>
          <cell r="C1209">
            <v>0</v>
          </cell>
          <cell r="D1209">
            <v>0</v>
          </cell>
        </row>
        <row r="1210">
          <cell r="A1210">
            <v>0</v>
          </cell>
          <cell r="B1210">
            <v>0</v>
          </cell>
          <cell r="C1210">
            <v>0</v>
          </cell>
          <cell r="D1210">
            <v>0</v>
          </cell>
        </row>
        <row r="1211">
          <cell r="A1211">
            <v>0</v>
          </cell>
          <cell r="B1211">
            <v>0</v>
          </cell>
          <cell r="C1211">
            <v>0</v>
          </cell>
          <cell r="D1211">
            <v>0</v>
          </cell>
        </row>
        <row r="1212">
          <cell r="A1212">
            <v>0</v>
          </cell>
          <cell r="B1212">
            <v>0</v>
          </cell>
          <cell r="C1212">
            <v>0</v>
          </cell>
          <cell r="D1212">
            <v>0</v>
          </cell>
        </row>
        <row r="1213">
          <cell r="A1213">
            <v>0</v>
          </cell>
          <cell r="B1213">
            <v>0</v>
          </cell>
          <cell r="C1213">
            <v>0</v>
          </cell>
          <cell r="D1213">
            <v>0</v>
          </cell>
        </row>
        <row r="1214">
          <cell r="A1214">
            <v>0</v>
          </cell>
          <cell r="B1214">
            <v>0</v>
          </cell>
          <cell r="C1214">
            <v>0</v>
          </cell>
          <cell r="D1214">
            <v>0</v>
          </cell>
        </row>
        <row r="1215">
          <cell r="A1215">
            <v>0</v>
          </cell>
          <cell r="B1215">
            <v>0</v>
          </cell>
          <cell r="C1215">
            <v>0</v>
          </cell>
          <cell r="D1215">
            <v>0</v>
          </cell>
        </row>
        <row r="1216">
          <cell r="A1216">
            <v>0</v>
          </cell>
          <cell r="B1216">
            <v>0</v>
          </cell>
          <cell r="C1216">
            <v>0</v>
          </cell>
          <cell r="D1216">
            <v>0</v>
          </cell>
        </row>
        <row r="1217">
          <cell r="A1217">
            <v>0</v>
          </cell>
          <cell r="B1217">
            <v>0</v>
          </cell>
          <cell r="C1217">
            <v>0</v>
          </cell>
          <cell r="D1217">
            <v>0</v>
          </cell>
        </row>
        <row r="1218">
          <cell r="A1218">
            <v>0</v>
          </cell>
          <cell r="B1218">
            <v>0</v>
          </cell>
          <cell r="C1218">
            <v>0</v>
          </cell>
          <cell r="D1218">
            <v>0</v>
          </cell>
        </row>
        <row r="1219">
          <cell r="A1219">
            <v>0</v>
          </cell>
          <cell r="B1219">
            <v>0</v>
          </cell>
          <cell r="C1219">
            <v>0</v>
          </cell>
          <cell r="D1219">
            <v>0</v>
          </cell>
        </row>
        <row r="1220">
          <cell r="A1220">
            <v>0</v>
          </cell>
          <cell r="B1220">
            <v>0</v>
          </cell>
          <cell r="C1220">
            <v>0</v>
          </cell>
          <cell r="D1220">
            <v>0</v>
          </cell>
        </row>
        <row r="1221">
          <cell r="A1221">
            <v>0</v>
          </cell>
          <cell r="B1221">
            <v>0</v>
          </cell>
          <cell r="C1221">
            <v>0</v>
          </cell>
          <cell r="D1221">
            <v>0</v>
          </cell>
        </row>
        <row r="1222">
          <cell r="A1222">
            <v>0</v>
          </cell>
          <cell r="B1222">
            <v>0</v>
          </cell>
          <cell r="C1222">
            <v>0</v>
          </cell>
          <cell r="D1222">
            <v>0</v>
          </cell>
        </row>
        <row r="1223">
          <cell r="A1223">
            <v>0</v>
          </cell>
          <cell r="B1223">
            <v>0</v>
          </cell>
          <cell r="C1223">
            <v>0</v>
          </cell>
          <cell r="D1223">
            <v>0</v>
          </cell>
        </row>
        <row r="1224">
          <cell r="A1224">
            <v>0</v>
          </cell>
          <cell r="B1224">
            <v>0</v>
          </cell>
          <cell r="C1224">
            <v>0</v>
          </cell>
          <cell r="D1224">
            <v>0</v>
          </cell>
        </row>
        <row r="1225">
          <cell r="A1225">
            <v>0</v>
          </cell>
          <cell r="B1225">
            <v>0</v>
          </cell>
          <cell r="C1225">
            <v>0</v>
          </cell>
          <cell r="D1225">
            <v>0</v>
          </cell>
        </row>
        <row r="1226">
          <cell r="A1226">
            <v>0</v>
          </cell>
          <cell r="B1226">
            <v>0</v>
          </cell>
          <cell r="C1226">
            <v>0</v>
          </cell>
          <cell r="D1226">
            <v>0</v>
          </cell>
        </row>
        <row r="1227">
          <cell r="A1227">
            <v>0</v>
          </cell>
          <cell r="B1227">
            <v>0</v>
          </cell>
          <cell r="C1227">
            <v>0</v>
          </cell>
          <cell r="D1227">
            <v>0</v>
          </cell>
        </row>
        <row r="1228">
          <cell r="A1228">
            <v>0</v>
          </cell>
          <cell r="B1228">
            <v>0</v>
          </cell>
          <cell r="C1228">
            <v>0</v>
          </cell>
          <cell r="D1228">
            <v>0</v>
          </cell>
        </row>
        <row r="1229">
          <cell r="A1229">
            <v>0</v>
          </cell>
          <cell r="B1229">
            <v>0</v>
          </cell>
          <cell r="C1229">
            <v>0</v>
          </cell>
          <cell r="D1229">
            <v>0</v>
          </cell>
        </row>
        <row r="1230">
          <cell r="A1230">
            <v>0</v>
          </cell>
          <cell r="B1230">
            <v>0</v>
          </cell>
          <cell r="C1230">
            <v>0</v>
          </cell>
          <cell r="D1230">
            <v>0</v>
          </cell>
        </row>
        <row r="1231">
          <cell r="A1231">
            <v>0</v>
          </cell>
          <cell r="B1231">
            <v>0</v>
          </cell>
          <cell r="C1231">
            <v>0</v>
          </cell>
          <cell r="D1231">
            <v>0</v>
          </cell>
        </row>
        <row r="1232">
          <cell r="A1232">
            <v>0</v>
          </cell>
          <cell r="B1232">
            <v>0</v>
          </cell>
          <cell r="C1232">
            <v>0</v>
          </cell>
          <cell r="D1232">
            <v>0</v>
          </cell>
        </row>
        <row r="1233">
          <cell r="A1233">
            <v>0</v>
          </cell>
          <cell r="B1233">
            <v>0</v>
          </cell>
          <cell r="C1233">
            <v>0</v>
          </cell>
          <cell r="D1233">
            <v>0</v>
          </cell>
        </row>
        <row r="1234">
          <cell r="A1234">
            <v>0</v>
          </cell>
          <cell r="B1234">
            <v>0</v>
          </cell>
          <cell r="C1234">
            <v>0</v>
          </cell>
          <cell r="D1234">
            <v>0</v>
          </cell>
        </row>
        <row r="1235">
          <cell r="A1235">
            <v>0</v>
          </cell>
          <cell r="B1235">
            <v>0</v>
          </cell>
          <cell r="C1235">
            <v>0</v>
          </cell>
          <cell r="D1235">
            <v>0</v>
          </cell>
        </row>
        <row r="1236">
          <cell r="A1236">
            <v>0</v>
          </cell>
          <cell r="B1236">
            <v>0</v>
          </cell>
          <cell r="C1236">
            <v>0</v>
          </cell>
          <cell r="D1236">
            <v>0</v>
          </cell>
        </row>
        <row r="1237">
          <cell r="A1237">
            <v>0</v>
          </cell>
          <cell r="B1237">
            <v>0</v>
          </cell>
          <cell r="C1237">
            <v>0</v>
          </cell>
          <cell r="D1237">
            <v>0</v>
          </cell>
        </row>
        <row r="1238">
          <cell r="A1238">
            <v>0</v>
          </cell>
          <cell r="B1238">
            <v>0</v>
          </cell>
          <cell r="C1238">
            <v>0</v>
          </cell>
          <cell r="D1238">
            <v>0</v>
          </cell>
        </row>
        <row r="1239">
          <cell r="A1239">
            <v>0</v>
          </cell>
          <cell r="B1239">
            <v>0</v>
          </cell>
          <cell r="C1239">
            <v>0</v>
          </cell>
          <cell r="D1239">
            <v>0</v>
          </cell>
        </row>
        <row r="1240">
          <cell r="A1240">
            <v>0</v>
          </cell>
          <cell r="B1240">
            <v>0</v>
          </cell>
          <cell r="C1240">
            <v>0</v>
          </cell>
          <cell r="D1240">
            <v>0</v>
          </cell>
        </row>
        <row r="1241">
          <cell r="A1241">
            <v>0</v>
          </cell>
          <cell r="B1241">
            <v>0</v>
          </cell>
          <cell r="C1241">
            <v>0</v>
          </cell>
          <cell r="D1241">
            <v>0</v>
          </cell>
        </row>
        <row r="1242">
          <cell r="A1242">
            <v>0</v>
          </cell>
          <cell r="B1242">
            <v>0</v>
          </cell>
          <cell r="C1242">
            <v>0</v>
          </cell>
          <cell r="D1242">
            <v>0</v>
          </cell>
        </row>
        <row r="1243">
          <cell r="A1243">
            <v>0</v>
          </cell>
          <cell r="B1243">
            <v>0</v>
          </cell>
          <cell r="C1243">
            <v>0</v>
          </cell>
          <cell r="D1243">
            <v>0</v>
          </cell>
        </row>
        <row r="1244">
          <cell r="A1244">
            <v>0</v>
          </cell>
          <cell r="B1244">
            <v>0</v>
          </cell>
          <cell r="C1244">
            <v>0</v>
          </cell>
          <cell r="D1244">
            <v>0</v>
          </cell>
        </row>
        <row r="1245">
          <cell r="A1245">
            <v>0</v>
          </cell>
          <cell r="B1245">
            <v>0</v>
          </cell>
          <cell r="C1245">
            <v>0</v>
          </cell>
          <cell r="D1245">
            <v>0</v>
          </cell>
        </row>
        <row r="1246">
          <cell r="A1246">
            <v>0</v>
          </cell>
          <cell r="B1246">
            <v>0</v>
          </cell>
          <cell r="C1246">
            <v>0</v>
          </cell>
          <cell r="D1246">
            <v>0</v>
          </cell>
        </row>
        <row r="1247">
          <cell r="A1247">
            <v>0</v>
          </cell>
          <cell r="B1247">
            <v>0</v>
          </cell>
          <cell r="C1247">
            <v>0</v>
          </cell>
          <cell r="D1247">
            <v>0</v>
          </cell>
        </row>
        <row r="1248">
          <cell r="A1248">
            <v>0</v>
          </cell>
          <cell r="B1248">
            <v>0</v>
          </cell>
          <cell r="C1248">
            <v>0</v>
          </cell>
          <cell r="D1248">
            <v>0</v>
          </cell>
        </row>
        <row r="1249">
          <cell r="A1249">
            <v>0</v>
          </cell>
          <cell r="B1249">
            <v>0</v>
          </cell>
          <cell r="C1249">
            <v>0</v>
          </cell>
          <cell r="D1249">
            <v>0</v>
          </cell>
        </row>
        <row r="1250">
          <cell r="A1250">
            <v>0</v>
          </cell>
          <cell r="B1250">
            <v>0</v>
          </cell>
          <cell r="C1250">
            <v>0</v>
          </cell>
          <cell r="D1250">
            <v>0</v>
          </cell>
        </row>
        <row r="1251">
          <cell r="A1251">
            <v>0</v>
          </cell>
          <cell r="B1251">
            <v>0</v>
          </cell>
          <cell r="C1251">
            <v>0</v>
          </cell>
          <cell r="D1251">
            <v>0</v>
          </cell>
        </row>
        <row r="1252">
          <cell r="A1252">
            <v>0</v>
          </cell>
          <cell r="B1252">
            <v>0</v>
          </cell>
          <cell r="C1252">
            <v>0</v>
          </cell>
          <cell r="D1252">
            <v>0</v>
          </cell>
        </row>
        <row r="1253">
          <cell r="A1253">
            <v>0</v>
          </cell>
          <cell r="B1253">
            <v>0</v>
          </cell>
          <cell r="C1253">
            <v>0</v>
          </cell>
          <cell r="D1253">
            <v>0</v>
          </cell>
        </row>
        <row r="1254">
          <cell r="A1254">
            <v>0</v>
          </cell>
          <cell r="B1254">
            <v>0</v>
          </cell>
          <cell r="C1254">
            <v>0</v>
          </cell>
          <cell r="D1254">
            <v>0</v>
          </cell>
        </row>
        <row r="1255">
          <cell r="A1255">
            <v>0</v>
          </cell>
          <cell r="B1255">
            <v>0</v>
          </cell>
          <cell r="C1255">
            <v>0</v>
          </cell>
          <cell r="D1255">
            <v>0</v>
          </cell>
        </row>
        <row r="1256">
          <cell r="A1256">
            <v>0</v>
          </cell>
          <cell r="B1256">
            <v>0</v>
          </cell>
          <cell r="C1256">
            <v>0</v>
          </cell>
          <cell r="D1256">
            <v>0</v>
          </cell>
        </row>
        <row r="1257">
          <cell r="A1257">
            <v>0</v>
          </cell>
          <cell r="B1257">
            <v>0</v>
          </cell>
          <cell r="C1257">
            <v>0</v>
          </cell>
          <cell r="D1257">
            <v>0</v>
          </cell>
        </row>
        <row r="1258">
          <cell r="A1258">
            <v>0</v>
          </cell>
          <cell r="B1258">
            <v>0</v>
          </cell>
          <cell r="C1258">
            <v>0</v>
          </cell>
          <cell r="D1258">
            <v>0</v>
          </cell>
        </row>
        <row r="1259">
          <cell r="A1259">
            <v>0</v>
          </cell>
          <cell r="B1259">
            <v>0</v>
          </cell>
          <cell r="C1259">
            <v>0</v>
          </cell>
          <cell r="D1259">
            <v>0</v>
          </cell>
        </row>
        <row r="1260">
          <cell r="A1260">
            <v>0</v>
          </cell>
          <cell r="B1260">
            <v>0</v>
          </cell>
          <cell r="C1260">
            <v>0</v>
          </cell>
          <cell r="D1260">
            <v>0</v>
          </cell>
        </row>
        <row r="1261">
          <cell r="A1261">
            <v>0</v>
          </cell>
          <cell r="B1261">
            <v>0</v>
          </cell>
          <cell r="C1261">
            <v>0</v>
          </cell>
          <cell r="D1261">
            <v>0</v>
          </cell>
        </row>
        <row r="1262">
          <cell r="A1262">
            <v>0</v>
          </cell>
          <cell r="B1262">
            <v>0</v>
          </cell>
          <cell r="C1262">
            <v>0</v>
          </cell>
          <cell r="D1262">
            <v>0</v>
          </cell>
        </row>
        <row r="1263">
          <cell r="A1263">
            <v>0</v>
          </cell>
          <cell r="B1263">
            <v>0</v>
          </cell>
          <cell r="C1263">
            <v>0</v>
          </cell>
          <cell r="D1263">
            <v>0</v>
          </cell>
        </row>
        <row r="1264">
          <cell r="A1264">
            <v>0</v>
          </cell>
          <cell r="B1264">
            <v>0</v>
          </cell>
          <cell r="C1264">
            <v>0</v>
          </cell>
          <cell r="D1264">
            <v>0</v>
          </cell>
        </row>
        <row r="1265">
          <cell r="A1265">
            <v>0</v>
          </cell>
          <cell r="B1265">
            <v>0</v>
          </cell>
          <cell r="C1265">
            <v>0</v>
          </cell>
          <cell r="D1265">
            <v>0</v>
          </cell>
        </row>
        <row r="1266">
          <cell r="A1266">
            <v>0</v>
          </cell>
          <cell r="B1266">
            <v>0</v>
          </cell>
          <cell r="C1266">
            <v>0</v>
          </cell>
          <cell r="D1266">
            <v>0</v>
          </cell>
        </row>
        <row r="1267">
          <cell r="A1267">
            <v>0</v>
          </cell>
          <cell r="B1267">
            <v>0</v>
          </cell>
          <cell r="C1267">
            <v>0</v>
          </cell>
          <cell r="D1267">
            <v>0</v>
          </cell>
        </row>
        <row r="1268">
          <cell r="A1268">
            <v>0</v>
          </cell>
          <cell r="B1268">
            <v>0</v>
          </cell>
          <cell r="C1268">
            <v>0</v>
          </cell>
          <cell r="D1268">
            <v>0</v>
          </cell>
        </row>
        <row r="1269">
          <cell r="A1269">
            <v>0</v>
          </cell>
          <cell r="B1269">
            <v>0</v>
          </cell>
          <cell r="C1269">
            <v>0</v>
          </cell>
          <cell r="D1269">
            <v>0</v>
          </cell>
        </row>
        <row r="1270">
          <cell r="A1270">
            <v>0</v>
          </cell>
          <cell r="B1270">
            <v>0</v>
          </cell>
          <cell r="C1270">
            <v>0</v>
          </cell>
          <cell r="D1270">
            <v>0</v>
          </cell>
        </row>
        <row r="1271">
          <cell r="A1271">
            <v>0</v>
          </cell>
          <cell r="B1271">
            <v>0</v>
          </cell>
          <cell r="C1271">
            <v>0</v>
          </cell>
          <cell r="D1271">
            <v>0</v>
          </cell>
        </row>
        <row r="1272">
          <cell r="A1272">
            <v>0</v>
          </cell>
          <cell r="B1272">
            <v>0</v>
          </cell>
          <cell r="C1272">
            <v>0</v>
          </cell>
          <cell r="D1272">
            <v>0</v>
          </cell>
        </row>
        <row r="1273">
          <cell r="A1273">
            <v>0</v>
          </cell>
          <cell r="B1273">
            <v>0</v>
          </cell>
          <cell r="C1273">
            <v>0</v>
          </cell>
          <cell r="D1273">
            <v>0</v>
          </cell>
        </row>
        <row r="1274">
          <cell r="A1274">
            <v>0</v>
          </cell>
          <cell r="B1274">
            <v>0</v>
          </cell>
          <cell r="C1274">
            <v>0</v>
          </cell>
          <cell r="D1274">
            <v>0</v>
          </cell>
        </row>
        <row r="1275">
          <cell r="A1275">
            <v>0</v>
          </cell>
          <cell r="B1275">
            <v>0</v>
          </cell>
          <cell r="C1275">
            <v>0</v>
          </cell>
          <cell r="D1275">
            <v>0</v>
          </cell>
        </row>
        <row r="1276">
          <cell r="A1276">
            <v>0</v>
          </cell>
          <cell r="B1276">
            <v>0</v>
          </cell>
          <cell r="C1276">
            <v>0</v>
          </cell>
          <cell r="D1276">
            <v>0</v>
          </cell>
        </row>
        <row r="1277">
          <cell r="A1277">
            <v>0</v>
          </cell>
          <cell r="B1277">
            <v>0</v>
          </cell>
          <cell r="C1277">
            <v>0</v>
          </cell>
          <cell r="D1277">
            <v>0</v>
          </cell>
        </row>
        <row r="1278">
          <cell r="A1278">
            <v>0</v>
          </cell>
          <cell r="B1278">
            <v>0</v>
          </cell>
          <cell r="C1278">
            <v>0</v>
          </cell>
          <cell r="D1278">
            <v>0</v>
          </cell>
        </row>
        <row r="1279">
          <cell r="A1279">
            <v>0</v>
          </cell>
          <cell r="B1279">
            <v>0</v>
          </cell>
          <cell r="C1279">
            <v>0</v>
          </cell>
          <cell r="D1279">
            <v>0</v>
          </cell>
        </row>
        <row r="1280">
          <cell r="A1280">
            <v>0</v>
          </cell>
          <cell r="B1280">
            <v>0</v>
          </cell>
          <cell r="C1280">
            <v>0</v>
          </cell>
          <cell r="D1280">
            <v>0</v>
          </cell>
        </row>
        <row r="1281">
          <cell r="A1281">
            <v>0</v>
          </cell>
          <cell r="B1281">
            <v>0</v>
          </cell>
          <cell r="C1281">
            <v>0</v>
          </cell>
          <cell r="D1281">
            <v>0</v>
          </cell>
        </row>
        <row r="1282">
          <cell r="A1282">
            <v>0</v>
          </cell>
          <cell r="B1282">
            <v>0</v>
          </cell>
          <cell r="C1282">
            <v>0</v>
          </cell>
          <cell r="D1282">
            <v>0</v>
          </cell>
        </row>
        <row r="1283">
          <cell r="A1283">
            <v>0</v>
          </cell>
          <cell r="B1283">
            <v>0</v>
          </cell>
          <cell r="C1283">
            <v>0</v>
          </cell>
          <cell r="D1283">
            <v>0</v>
          </cell>
        </row>
        <row r="1284">
          <cell r="A1284">
            <v>0</v>
          </cell>
          <cell r="B1284">
            <v>0</v>
          </cell>
          <cell r="C1284">
            <v>0</v>
          </cell>
          <cell r="D1284">
            <v>0</v>
          </cell>
        </row>
        <row r="1285">
          <cell r="A1285">
            <v>0</v>
          </cell>
          <cell r="B1285">
            <v>0</v>
          </cell>
          <cell r="C1285">
            <v>0</v>
          </cell>
          <cell r="D1285">
            <v>0</v>
          </cell>
        </row>
        <row r="1286">
          <cell r="A1286">
            <v>0</v>
          </cell>
          <cell r="B1286">
            <v>0</v>
          </cell>
          <cell r="C1286">
            <v>0</v>
          </cell>
          <cell r="D1286">
            <v>0</v>
          </cell>
        </row>
        <row r="1287">
          <cell r="A1287">
            <v>0</v>
          </cell>
          <cell r="B1287">
            <v>0</v>
          </cell>
          <cell r="C1287">
            <v>0</v>
          </cell>
          <cell r="D1287">
            <v>0</v>
          </cell>
        </row>
        <row r="1288">
          <cell r="A1288">
            <v>0</v>
          </cell>
          <cell r="B1288">
            <v>0</v>
          </cell>
          <cell r="C1288">
            <v>0</v>
          </cell>
          <cell r="D1288">
            <v>0</v>
          </cell>
        </row>
        <row r="1289">
          <cell r="A1289">
            <v>0</v>
          </cell>
          <cell r="B1289">
            <v>0</v>
          </cell>
          <cell r="C1289">
            <v>0</v>
          </cell>
          <cell r="D1289">
            <v>0</v>
          </cell>
        </row>
        <row r="1290">
          <cell r="A1290">
            <v>0</v>
          </cell>
          <cell r="B1290">
            <v>0</v>
          </cell>
          <cell r="C1290">
            <v>0</v>
          </cell>
          <cell r="D1290">
            <v>0</v>
          </cell>
        </row>
        <row r="1291">
          <cell r="A1291">
            <v>0</v>
          </cell>
          <cell r="B1291">
            <v>0</v>
          </cell>
          <cell r="C1291">
            <v>0</v>
          </cell>
          <cell r="D1291">
            <v>0</v>
          </cell>
        </row>
        <row r="1292">
          <cell r="A1292">
            <v>0</v>
          </cell>
          <cell r="B1292">
            <v>0</v>
          </cell>
          <cell r="C1292">
            <v>0</v>
          </cell>
          <cell r="D1292">
            <v>0</v>
          </cell>
        </row>
        <row r="1293">
          <cell r="A1293">
            <v>0</v>
          </cell>
          <cell r="B1293">
            <v>0</v>
          </cell>
          <cell r="C1293">
            <v>0</v>
          </cell>
          <cell r="D1293">
            <v>0</v>
          </cell>
        </row>
        <row r="1294">
          <cell r="A1294">
            <v>0</v>
          </cell>
          <cell r="B1294">
            <v>0</v>
          </cell>
          <cell r="C1294">
            <v>0</v>
          </cell>
          <cell r="D1294">
            <v>0</v>
          </cell>
        </row>
        <row r="1295">
          <cell r="A1295">
            <v>0</v>
          </cell>
          <cell r="B1295">
            <v>0</v>
          </cell>
          <cell r="C1295">
            <v>0</v>
          </cell>
          <cell r="D1295">
            <v>0</v>
          </cell>
        </row>
        <row r="1296">
          <cell r="A1296">
            <v>0</v>
          </cell>
          <cell r="B1296">
            <v>0</v>
          </cell>
          <cell r="C1296">
            <v>0</v>
          </cell>
          <cell r="D1296">
            <v>0</v>
          </cell>
        </row>
        <row r="1297">
          <cell r="A1297">
            <v>0</v>
          </cell>
          <cell r="B1297">
            <v>0</v>
          </cell>
          <cell r="C1297">
            <v>0</v>
          </cell>
          <cell r="D1297">
            <v>0</v>
          </cell>
        </row>
        <row r="1298">
          <cell r="A1298">
            <v>0</v>
          </cell>
          <cell r="B1298">
            <v>0</v>
          </cell>
          <cell r="C1298">
            <v>0</v>
          </cell>
          <cell r="D1298">
            <v>0</v>
          </cell>
        </row>
        <row r="1299">
          <cell r="A1299">
            <v>0</v>
          </cell>
          <cell r="B1299">
            <v>0</v>
          </cell>
          <cell r="C1299">
            <v>0</v>
          </cell>
          <cell r="D1299">
            <v>0</v>
          </cell>
        </row>
        <row r="1300">
          <cell r="A1300">
            <v>0</v>
          </cell>
          <cell r="B1300">
            <v>0</v>
          </cell>
          <cell r="C1300">
            <v>0</v>
          </cell>
          <cell r="D1300">
            <v>0</v>
          </cell>
        </row>
        <row r="1301">
          <cell r="A1301">
            <v>0</v>
          </cell>
          <cell r="B1301">
            <v>0</v>
          </cell>
          <cell r="C1301">
            <v>0</v>
          </cell>
          <cell r="D1301">
            <v>0</v>
          </cell>
        </row>
        <row r="1302">
          <cell r="A1302">
            <v>0</v>
          </cell>
          <cell r="B1302">
            <v>0</v>
          </cell>
          <cell r="C1302">
            <v>0</v>
          </cell>
          <cell r="D1302">
            <v>0</v>
          </cell>
        </row>
        <row r="1303">
          <cell r="A1303">
            <v>0</v>
          </cell>
          <cell r="B1303">
            <v>0</v>
          </cell>
          <cell r="C1303">
            <v>0</v>
          </cell>
          <cell r="D1303">
            <v>0</v>
          </cell>
        </row>
        <row r="1304">
          <cell r="A1304">
            <v>0</v>
          </cell>
          <cell r="B1304">
            <v>0</v>
          </cell>
          <cell r="C1304">
            <v>0</v>
          </cell>
          <cell r="D1304">
            <v>0</v>
          </cell>
        </row>
        <row r="1305">
          <cell r="A1305">
            <v>0</v>
          </cell>
          <cell r="B1305">
            <v>0</v>
          </cell>
          <cell r="C1305">
            <v>0</v>
          </cell>
          <cell r="D1305">
            <v>0</v>
          </cell>
        </row>
        <row r="1306">
          <cell r="A1306">
            <v>0</v>
          </cell>
          <cell r="B1306">
            <v>0</v>
          </cell>
          <cell r="C1306">
            <v>0</v>
          </cell>
          <cell r="D1306">
            <v>0</v>
          </cell>
        </row>
        <row r="1307">
          <cell r="A1307">
            <v>0</v>
          </cell>
          <cell r="B1307">
            <v>0</v>
          </cell>
          <cell r="C1307">
            <v>0</v>
          </cell>
          <cell r="D1307">
            <v>0</v>
          </cell>
        </row>
        <row r="1308">
          <cell r="A1308">
            <v>0</v>
          </cell>
          <cell r="B1308">
            <v>0</v>
          </cell>
          <cell r="C1308">
            <v>0</v>
          </cell>
          <cell r="D1308">
            <v>0</v>
          </cell>
        </row>
        <row r="1309">
          <cell r="A1309">
            <v>0</v>
          </cell>
          <cell r="B1309">
            <v>0</v>
          </cell>
          <cell r="C1309">
            <v>0</v>
          </cell>
          <cell r="D1309">
            <v>0</v>
          </cell>
        </row>
        <row r="1310">
          <cell r="A1310">
            <v>0</v>
          </cell>
          <cell r="B1310">
            <v>0</v>
          </cell>
          <cell r="C1310">
            <v>0</v>
          </cell>
          <cell r="D1310">
            <v>0</v>
          </cell>
        </row>
        <row r="1311">
          <cell r="A1311">
            <v>0</v>
          </cell>
          <cell r="B1311">
            <v>0</v>
          </cell>
          <cell r="C1311">
            <v>0</v>
          </cell>
          <cell r="D1311">
            <v>0</v>
          </cell>
        </row>
        <row r="1312">
          <cell r="A1312">
            <v>0</v>
          </cell>
          <cell r="B1312">
            <v>0</v>
          </cell>
          <cell r="C1312">
            <v>0</v>
          </cell>
          <cell r="D1312">
            <v>0</v>
          </cell>
        </row>
        <row r="1313">
          <cell r="A1313">
            <v>0</v>
          </cell>
          <cell r="B1313">
            <v>0</v>
          </cell>
          <cell r="C1313">
            <v>0</v>
          </cell>
          <cell r="D1313">
            <v>0</v>
          </cell>
        </row>
        <row r="1314">
          <cell r="A1314">
            <v>0</v>
          </cell>
          <cell r="B1314">
            <v>0</v>
          </cell>
          <cell r="C1314">
            <v>0</v>
          </cell>
          <cell r="D1314">
            <v>0</v>
          </cell>
        </row>
        <row r="1315">
          <cell r="A1315">
            <v>0</v>
          </cell>
          <cell r="B1315">
            <v>0</v>
          </cell>
          <cell r="C1315">
            <v>0</v>
          </cell>
          <cell r="D1315">
            <v>0</v>
          </cell>
        </row>
        <row r="1316">
          <cell r="A1316">
            <v>0</v>
          </cell>
          <cell r="B1316">
            <v>0</v>
          </cell>
          <cell r="C1316">
            <v>0</v>
          </cell>
          <cell r="D1316">
            <v>0</v>
          </cell>
        </row>
        <row r="1317">
          <cell r="A1317">
            <v>0</v>
          </cell>
          <cell r="B1317">
            <v>0</v>
          </cell>
          <cell r="C1317">
            <v>0</v>
          </cell>
          <cell r="D1317">
            <v>0</v>
          </cell>
        </row>
        <row r="1318">
          <cell r="A1318">
            <v>0</v>
          </cell>
          <cell r="B1318">
            <v>0</v>
          </cell>
          <cell r="C1318">
            <v>0</v>
          </cell>
          <cell r="D1318">
            <v>0</v>
          </cell>
        </row>
        <row r="1319">
          <cell r="A1319">
            <v>0</v>
          </cell>
          <cell r="B1319">
            <v>0</v>
          </cell>
          <cell r="C1319">
            <v>0</v>
          </cell>
          <cell r="D1319">
            <v>0</v>
          </cell>
        </row>
        <row r="1320">
          <cell r="A1320">
            <v>0</v>
          </cell>
          <cell r="B1320">
            <v>0</v>
          </cell>
          <cell r="C1320">
            <v>0</v>
          </cell>
          <cell r="D1320">
            <v>0</v>
          </cell>
        </row>
        <row r="1321">
          <cell r="A1321">
            <v>0</v>
          </cell>
          <cell r="B1321">
            <v>0</v>
          </cell>
          <cell r="C1321">
            <v>0</v>
          </cell>
          <cell r="D1321">
            <v>0</v>
          </cell>
        </row>
        <row r="1322">
          <cell r="A1322">
            <v>0</v>
          </cell>
          <cell r="B1322">
            <v>0</v>
          </cell>
          <cell r="C1322">
            <v>0</v>
          </cell>
          <cell r="D1322">
            <v>0</v>
          </cell>
        </row>
        <row r="1323">
          <cell r="A1323">
            <v>0</v>
          </cell>
          <cell r="B1323">
            <v>0</v>
          </cell>
          <cell r="C1323">
            <v>0</v>
          </cell>
          <cell r="D1323">
            <v>0</v>
          </cell>
        </row>
        <row r="1324">
          <cell r="A1324">
            <v>0</v>
          </cell>
          <cell r="B1324">
            <v>0</v>
          </cell>
          <cell r="C1324">
            <v>0</v>
          </cell>
          <cell r="D1324">
            <v>0</v>
          </cell>
        </row>
        <row r="1325">
          <cell r="A1325">
            <v>0</v>
          </cell>
          <cell r="B1325">
            <v>0</v>
          </cell>
          <cell r="C1325">
            <v>0</v>
          </cell>
          <cell r="D1325">
            <v>0</v>
          </cell>
        </row>
        <row r="1326">
          <cell r="A1326">
            <v>0</v>
          </cell>
          <cell r="B1326">
            <v>0</v>
          </cell>
          <cell r="C1326">
            <v>0</v>
          </cell>
          <cell r="D1326">
            <v>0</v>
          </cell>
        </row>
        <row r="1327">
          <cell r="A1327">
            <v>0</v>
          </cell>
          <cell r="B1327">
            <v>0</v>
          </cell>
          <cell r="C1327">
            <v>0</v>
          </cell>
          <cell r="D1327">
            <v>0</v>
          </cell>
        </row>
        <row r="1328">
          <cell r="A1328">
            <v>0</v>
          </cell>
          <cell r="B1328">
            <v>0</v>
          </cell>
          <cell r="C1328">
            <v>0</v>
          </cell>
          <cell r="D1328">
            <v>0</v>
          </cell>
        </row>
        <row r="1329">
          <cell r="A1329">
            <v>0</v>
          </cell>
          <cell r="B1329">
            <v>0</v>
          </cell>
          <cell r="C1329">
            <v>0</v>
          </cell>
          <cell r="D1329">
            <v>0</v>
          </cell>
        </row>
        <row r="1330">
          <cell r="A1330">
            <v>0</v>
          </cell>
          <cell r="B1330">
            <v>0</v>
          </cell>
          <cell r="C1330">
            <v>0</v>
          </cell>
          <cell r="D1330">
            <v>0</v>
          </cell>
        </row>
        <row r="1331">
          <cell r="A1331">
            <v>0</v>
          </cell>
          <cell r="B1331">
            <v>0</v>
          </cell>
          <cell r="C1331">
            <v>0</v>
          </cell>
          <cell r="D1331">
            <v>0</v>
          </cell>
        </row>
        <row r="1332">
          <cell r="A1332">
            <v>0</v>
          </cell>
          <cell r="B1332">
            <v>0</v>
          </cell>
          <cell r="C1332">
            <v>0</v>
          </cell>
          <cell r="D1332">
            <v>0</v>
          </cell>
        </row>
        <row r="1333">
          <cell r="A1333">
            <v>0</v>
          </cell>
          <cell r="B1333">
            <v>0</v>
          </cell>
          <cell r="C1333">
            <v>0</v>
          </cell>
          <cell r="D1333">
            <v>0</v>
          </cell>
        </row>
        <row r="1334">
          <cell r="A1334">
            <v>0</v>
          </cell>
          <cell r="B1334">
            <v>0</v>
          </cell>
          <cell r="C1334">
            <v>0</v>
          </cell>
          <cell r="D1334">
            <v>0</v>
          </cell>
        </row>
        <row r="1335">
          <cell r="A1335">
            <v>0</v>
          </cell>
          <cell r="B1335">
            <v>0</v>
          </cell>
          <cell r="C1335">
            <v>0</v>
          </cell>
          <cell r="D1335">
            <v>0</v>
          </cell>
        </row>
        <row r="1336">
          <cell r="A1336">
            <v>0</v>
          </cell>
          <cell r="B1336">
            <v>0</v>
          </cell>
          <cell r="C1336">
            <v>0</v>
          </cell>
          <cell r="D1336">
            <v>0</v>
          </cell>
        </row>
        <row r="1337">
          <cell r="A1337">
            <v>0</v>
          </cell>
          <cell r="B1337">
            <v>0</v>
          </cell>
          <cell r="C1337">
            <v>0</v>
          </cell>
          <cell r="D1337">
            <v>0</v>
          </cell>
        </row>
        <row r="1338">
          <cell r="A1338">
            <v>0</v>
          </cell>
          <cell r="B1338">
            <v>0</v>
          </cell>
          <cell r="C1338">
            <v>0</v>
          </cell>
          <cell r="D1338">
            <v>0</v>
          </cell>
        </row>
        <row r="1339">
          <cell r="A1339">
            <v>0</v>
          </cell>
          <cell r="B1339">
            <v>0</v>
          </cell>
          <cell r="C1339">
            <v>0</v>
          </cell>
          <cell r="D1339">
            <v>0</v>
          </cell>
        </row>
        <row r="1340">
          <cell r="A1340">
            <v>0</v>
          </cell>
          <cell r="B1340">
            <v>0</v>
          </cell>
          <cell r="C1340">
            <v>0</v>
          </cell>
          <cell r="D1340">
            <v>0</v>
          </cell>
        </row>
        <row r="1341">
          <cell r="A1341">
            <v>0</v>
          </cell>
          <cell r="B1341">
            <v>0</v>
          </cell>
          <cell r="C1341">
            <v>0</v>
          </cell>
          <cell r="D1341">
            <v>0</v>
          </cell>
        </row>
        <row r="1342">
          <cell r="A1342">
            <v>0</v>
          </cell>
          <cell r="B1342">
            <v>0</v>
          </cell>
          <cell r="C1342">
            <v>0</v>
          </cell>
          <cell r="D1342">
            <v>0</v>
          </cell>
        </row>
        <row r="1343">
          <cell r="A1343">
            <v>0</v>
          </cell>
          <cell r="B1343">
            <v>0</v>
          </cell>
          <cell r="C1343">
            <v>0</v>
          </cell>
          <cell r="D1343">
            <v>0</v>
          </cell>
        </row>
        <row r="1344">
          <cell r="A1344">
            <v>0</v>
          </cell>
          <cell r="B1344">
            <v>0</v>
          </cell>
          <cell r="C1344">
            <v>0</v>
          </cell>
          <cell r="D1344">
            <v>0</v>
          </cell>
        </row>
        <row r="1345">
          <cell r="A1345">
            <v>0</v>
          </cell>
          <cell r="B1345">
            <v>0</v>
          </cell>
          <cell r="C1345">
            <v>0</v>
          </cell>
          <cell r="D1345">
            <v>0</v>
          </cell>
        </row>
        <row r="1346">
          <cell r="A1346">
            <v>0</v>
          </cell>
          <cell r="B1346">
            <v>0</v>
          </cell>
          <cell r="C1346">
            <v>0</v>
          </cell>
          <cell r="D1346">
            <v>0</v>
          </cell>
        </row>
        <row r="1347">
          <cell r="A1347">
            <v>0</v>
          </cell>
          <cell r="B1347">
            <v>0</v>
          </cell>
          <cell r="C1347">
            <v>0</v>
          </cell>
          <cell r="D1347">
            <v>0</v>
          </cell>
        </row>
        <row r="1348">
          <cell r="A1348">
            <v>0</v>
          </cell>
          <cell r="B1348">
            <v>0</v>
          </cell>
          <cell r="C1348">
            <v>0</v>
          </cell>
          <cell r="D1348">
            <v>0</v>
          </cell>
        </row>
        <row r="1349">
          <cell r="A1349">
            <v>0</v>
          </cell>
          <cell r="B1349">
            <v>0</v>
          </cell>
          <cell r="C1349">
            <v>0</v>
          </cell>
          <cell r="D1349">
            <v>0</v>
          </cell>
        </row>
        <row r="1350">
          <cell r="A1350">
            <v>0</v>
          </cell>
          <cell r="B1350">
            <v>0</v>
          </cell>
          <cell r="C1350">
            <v>0</v>
          </cell>
          <cell r="D1350">
            <v>0</v>
          </cell>
        </row>
        <row r="1351">
          <cell r="A1351">
            <v>0</v>
          </cell>
          <cell r="B1351">
            <v>0</v>
          </cell>
          <cell r="C1351">
            <v>0</v>
          </cell>
          <cell r="D1351">
            <v>0</v>
          </cell>
        </row>
        <row r="1352">
          <cell r="A1352">
            <v>0</v>
          </cell>
          <cell r="B1352">
            <v>0</v>
          </cell>
          <cell r="C1352">
            <v>0</v>
          </cell>
          <cell r="D1352">
            <v>0</v>
          </cell>
        </row>
        <row r="1353">
          <cell r="A1353">
            <v>0</v>
          </cell>
          <cell r="B1353">
            <v>0</v>
          </cell>
          <cell r="C1353">
            <v>0</v>
          </cell>
          <cell r="D1353">
            <v>0</v>
          </cell>
        </row>
        <row r="1354">
          <cell r="A1354">
            <v>0</v>
          </cell>
          <cell r="B1354">
            <v>0</v>
          </cell>
          <cell r="C1354">
            <v>0</v>
          </cell>
          <cell r="D1354">
            <v>0</v>
          </cell>
        </row>
        <row r="1355">
          <cell r="A1355">
            <v>0</v>
          </cell>
          <cell r="B1355">
            <v>0</v>
          </cell>
          <cell r="C1355">
            <v>0</v>
          </cell>
          <cell r="D1355">
            <v>0</v>
          </cell>
        </row>
        <row r="1356">
          <cell r="A1356">
            <v>0</v>
          </cell>
          <cell r="B1356">
            <v>0</v>
          </cell>
          <cell r="C1356">
            <v>0</v>
          </cell>
          <cell r="D1356">
            <v>0</v>
          </cell>
        </row>
        <row r="1357">
          <cell r="A1357">
            <v>0</v>
          </cell>
          <cell r="B1357">
            <v>0</v>
          </cell>
          <cell r="C1357">
            <v>0</v>
          </cell>
          <cell r="D1357">
            <v>0</v>
          </cell>
        </row>
        <row r="1358">
          <cell r="A1358">
            <v>0</v>
          </cell>
          <cell r="B1358">
            <v>0</v>
          </cell>
          <cell r="C1358">
            <v>0</v>
          </cell>
          <cell r="D1358">
            <v>0</v>
          </cell>
        </row>
        <row r="1359">
          <cell r="A1359">
            <v>0</v>
          </cell>
          <cell r="B1359">
            <v>0</v>
          </cell>
          <cell r="C1359">
            <v>0</v>
          </cell>
          <cell r="D1359">
            <v>0</v>
          </cell>
        </row>
        <row r="1360">
          <cell r="A1360">
            <v>0</v>
          </cell>
          <cell r="B1360">
            <v>0</v>
          </cell>
          <cell r="C1360">
            <v>0</v>
          </cell>
          <cell r="D1360">
            <v>0</v>
          </cell>
        </row>
        <row r="1361">
          <cell r="A1361">
            <v>0</v>
          </cell>
          <cell r="B1361">
            <v>0</v>
          </cell>
          <cell r="C1361">
            <v>0</v>
          </cell>
          <cell r="D1361">
            <v>0</v>
          </cell>
        </row>
        <row r="1362">
          <cell r="A1362">
            <v>0</v>
          </cell>
          <cell r="B1362">
            <v>0</v>
          </cell>
          <cell r="C1362">
            <v>0</v>
          </cell>
          <cell r="D1362">
            <v>0</v>
          </cell>
        </row>
        <row r="1363">
          <cell r="A1363">
            <v>0</v>
          </cell>
          <cell r="B1363">
            <v>0</v>
          </cell>
          <cell r="C1363">
            <v>0</v>
          </cell>
          <cell r="D1363">
            <v>0</v>
          </cell>
        </row>
        <row r="1364">
          <cell r="A1364">
            <v>0</v>
          </cell>
          <cell r="B1364">
            <v>0</v>
          </cell>
          <cell r="C1364">
            <v>0</v>
          </cell>
          <cell r="D1364">
            <v>0</v>
          </cell>
        </row>
        <row r="1365">
          <cell r="A1365">
            <v>0</v>
          </cell>
          <cell r="B1365">
            <v>0</v>
          </cell>
          <cell r="C1365">
            <v>0</v>
          </cell>
          <cell r="D1365">
            <v>0</v>
          </cell>
        </row>
        <row r="1366">
          <cell r="A1366">
            <v>0</v>
          </cell>
          <cell r="B1366">
            <v>0</v>
          </cell>
          <cell r="C1366">
            <v>0</v>
          </cell>
          <cell r="D1366">
            <v>0</v>
          </cell>
        </row>
        <row r="1367">
          <cell r="A1367">
            <v>0</v>
          </cell>
          <cell r="B1367">
            <v>0</v>
          </cell>
          <cell r="C1367">
            <v>0</v>
          </cell>
          <cell r="D1367">
            <v>0</v>
          </cell>
        </row>
        <row r="1368">
          <cell r="A1368">
            <v>0</v>
          </cell>
          <cell r="B1368">
            <v>0</v>
          </cell>
          <cell r="C1368">
            <v>0</v>
          </cell>
          <cell r="D1368">
            <v>0</v>
          </cell>
        </row>
        <row r="1369">
          <cell r="A1369">
            <v>0</v>
          </cell>
          <cell r="B1369">
            <v>0</v>
          </cell>
          <cell r="C1369">
            <v>0</v>
          </cell>
          <cell r="D1369">
            <v>0</v>
          </cell>
        </row>
        <row r="1370">
          <cell r="A1370">
            <v>0</v>
          </cell>
          <cell r="B1370">
            <v>0</v>
          </cell>
          <cell r="C1370">
            <v>0</v>
          </cell>
          <cell r="D1370">
            <v>0</v>
          </cell>
        </row>
        <row r="1371">
          <cell r="A1371">
            <v>0</v>
          </cell>
          <cell r="B1371">
            <v>0</v>
          </cell>
          <cell r="C1371">
            <v>0</v>
          </cell>
          <cell r="D1371">
            <v>0</v>
          </cell>
        </row>
        <row r="1372">
          <cell r="A1372">
            <v>0</v>
          </cell>
          <cell r="B1372">
            <v>0</v>
          </cell>
          <cell r="C1372">
            <v>0</v>
          </cell>
          <cell r="D1372">
            <v>0</v>
          </cell>
        </row>
        <row r="1373">
          <cell r="A1373">
            <v>0</v>
          </cell>
          <cell r="B1373">
            <v>0</v>
          </cell>
          <cell r="C1373">
            <v>0</v>
          </cell>
          <cell r="D1373">
            <v>0</v>
          </cell>
        </row>
        <row r="1374">
          <cell r="A1374">
            <v>0</v>
          </cell>
          <cell r="B1374">
            <v>0</v>
          </cell>
          <cell r="C1374">
            <v>0</v>
          </cell>
          <cell r="D1374">
            <v>0</v>
          </cell>
        </row>
        <row r="1375">
          <cell r="A1375">
            <v>0</v>
          </cell>
          <cell r="B1375">
            <v>0</v>
          </cell>
          <cell r="C1375">
            <v>0</v>
          </cell>
          <cell r="D1375">
            <v>0</v>
          </cell>
        </row>
        <row r="1376">
          <cell r="A1376">
            <v>0</v>
          </cell>
          <cell r="B1376">
            <v>0</v>
          </cell>
          <cell r="C1376">
            <v>0</v>
          </cell>
          <cell r="D1376">
            <v>0</v>
          </cell>
        </row>
        <row r="1377">
          <cell r="A1377">
            <v>0</v>
          </cell>
          <cell r="B1377">
            <v>0</v>
          </cell>
          <cell r="C1377">
            <v>0</v>
          </cell>
          <cell r="D1377">
            <v>0</v>
          </cell>
        </row>
        <row r="1378">
          <cell r="A1378">
            <v>0</v>
          </cell>
          <cell r="B1378">
            <v>0</v>
          </cell>
          <cell r="C1378">
            <v>0</v>
          </cell>
          <cell r="D1378">
            <v>0</v>
          </cell>
        </row>
        <row r="1379">
          <cell r="A1379">
            <v>0</v>
          </cell>
          <cell r="B1379">
            <v>0</v>
          </cell>
          <cell r="C1379">
            <v>0</v>
          </cell>
          <cell r="D1379">
            <v>0</v>
          </cell>
        </row>
        <row r="1380">
          <cell r="A1380">
            <v>0</v>
          </cell>
          <cell r="B1380">
            <v>0</v>
          </cell>
          <cell r="C1380">
            <v>0</v>
          </cell>
          <cell r="D1380">
            <v>0</v>
          </cell>
        </row>
        <row r="1381">
          <cell r="A1381">
            <v>0</v>
          </cell>
          <cell r="B1381">
            <v>0</v>
          </cell>
          <cell r="C1381">
            <v>0</v>
          </cell>
          <cell r="D1381">
            <v>0</v>
          </cell>
        </row>
        <row r="1382">
          <cell r="A1382">
            <v>0</v>
          </cell>
          <cell r="B1382">
            <v>0</v>
          </cell>
          <cell r="C1382">
            <v>0</v>
          </cell>
          <cell r="D1382">
            <v>0</v>
          </cell>
        </row>
        <row r="1383">
          <cell r="A1383">
            <v>0</v>
          </cell>
          <cell r="B1383">
            <v>0</v>
          </cell>
          <cell r="C1383">
            <v>0</v>
          </cell>
          <cell r="D1383">
            <v>0</v>
          </cell>
        </row>
        <row r="1384">
          <cell r="A1384">
            <v>0</v>
          </cell>
          <cell r="B1384">
            <v>0</v>
          </cell>
          <cell r="C1384">
            <v>0</v>
          </cell>
          <cell r="D1384">
            <v>0</v>
          </cell>
        </row>
        <row r="1385">
          <cell r="A1385">
            <v>0</v>
          </cell>
          <cell r="B1385">
            <v>0</v>
          </cell>
          <cell r="C1385">
            <v>0</v>
          </cell>
          <cell r="D1385">
            <v>0</v>
          </cell>
        </row>
        <row r="1386">
          <cell r="A1386">
            <v>0</v>
          </cell>
          <cell r="B1386">
            <v>0</v>
          </cell>
          <cell r="C1386">
            <v>0</v>
          </cell>
          <cell r="D1386">
            <v>0</v>
          </cell>
        </row>
        <row r="1387">
          <cell r="A1387">
            <v>0</v>
          </cell>
          <cell r="B1387">
            <v>0</v>
          </cell>
          <cell r="C1387">
            <v>0</v>
          </cell>
          <cell r="D1387">
            <v>0</v>
          </cell>
        </row>
        <row r="1388">
          <cell r="A1388">
            <v>0</v>
          </cell>
          <cell r="B1388">
            <v>0</v>
          </cell>
          <cell r="C1388">
            <v>0</v>
          </cell>
          <cell r="D1388">
            <v>0</v>
          </cell>
        </row>
        <row r="1389">
          <cell r="A1389">
            <v>0</v>
          </cell>
          <cell r="B1389">
            <v>0</v>
          </cell>
          <cell r="C1389">
            <v>0</v>
          </cell>
          <cell r="D1389">
            <v>0</v>
          </cell>
        </row>
        <row r="1390">
          <cell r="A1390">
            <v>0</v>
          </cell>
          <cell r="B1390">
            <v>0</v>
          </cell>
          <cell r="C1390">
            <v>0</v>
          </cell>
          <cell r="D1390">
            <v>0</v>
          </cell>
        </row>
        <row r="1391">
          <cell r="A1391">
            <v>0</v>
          </cell>
          <cell r="B1391">
            <v>0</v>
          </cell>
          <cell r="C1391">
            <v>0</v>
          </cell>
          <cell r="D1391">
            <v>0</v>
          </cell>
        </row>
        <row r="1392">
          <cell r="A1392">
            <v>0</v>
          </cell>
          <cell r="B1392">
            <v>0</v>
          </cell>
          <cell r="C1392">
            <v>0</v>
          </cell>
          <cell r="D1392">
            <v>0</v>
          </cell>
        </row>
        <row r="1393">
          <cell r="A1393">
            <v>0</v>
          </cell>
          <cell r="B1393">
            <v>0</v>
          </cell>
          <cell r="C1393">
            <v>0</v>
          </cell>
          <cell r="D1393">
            <v>0</v>
          </cell>
        </row>
        <row r="1394">
          <cell r="A1394">
            <v>0</v>
          </cell>
          <cell r="B1394">
            <v>0</v>
          </cell>
          <cell r="C1394">
            <v>0</v>
          </cell>
          <cell r="D1394">
            <v>0</v>
          </cell>
        </row>
        <row r="1395">
          <cell r="A1395">
            <v>0</v>
          </cell>
          <cell r="B1395">
            <v>0</v>
          </cell>
          <cell r="C1395">
            <v>0</v>
          </cell>
          <cell r="D1395">
            <v>0</v>
          </cell>
        </row>
        <row r="1396">
          <cell r="A1396">
            <v>0</v>
          </cell>
          <cell r="B1396">
            <v>0</v>
          </cell>
          <cell r="C1396">
            <v>0</v>
          </cell>
          <cell r="D1396">
            <v>0</v>
          </cell>
        </row>
        <row r="1397">
          <cell r="A1397">
            <v>0</v>
          </cell>
          <cell r="B1397">
            <v>0</v>
          </cell>
          <cell r="C1397">
            <v>0</v>
          </cell>
          <cell r="D1397">
            <v>0</v>
          </cell>
        </row>
        <row r="1398">
          <cell r="A1398">
            <v>0</v>
          </cell>
          <cell r="B1398">
            <v>0</v>
          </cell>
          <cell r="C1398">
            <v>0</v>
          </cell>
          <cell r="D1398">
            <v>0</v>
          </cell>
        </row>
        <row r="1399">
          <cell r="A1399">
            <v>0</v>
          </cell>
          <cell r="B1399">
            <v>0</v>
          </cell>
          <cell r="C1399">
            <v>0</v>
          </cell>
          <cell r="D1399">
            <v>0</v>
          </cell>
        </row>
        <row r="1400">
          <cell r="A1400">
            <v>0</v>
          </cell>
          <cell r="B1400">
            <v>0</v>
          </cell>
          <cell r="C1400">
            <v>0</v>
          </cell>
          <cell r="D1400">
            <v>0</v>
          </cell>
        </row>
        <row r="1401">
          <cell r="A1401">
            <v>0</v>
          </cell>
          <cell r="B1401">
            <v>0</v>
          </cell>
          <cell r="C1401">
            <v>0</v>
          </cell>
          <cell r="D1401">
            <v>0</v>
          </cell>
        </row>
        <row r="1402">
          <cell r="A1402">
            <v>0</v>
          </cell>
          <cell r="B1402">
            <v>0</v>
          </cell>
          <cell r="C1402">
            <v>0</v>
          </cell>
          <cell r="D1402">
            <v>0</v>
          </cell>
        </row>
        <row r="1403">
          <cell r="A1403">
            <v>0</v>
          </cell>
          <cell r="B1403">
            <v>0</v>
          </cell>
          <cell r="C1403">
            <v>0</v>
          </cell>
          <cell r="D1403">
            <v>0</v>
          </cell>
        </row>
        <row r="1404">
          <cell r="A1404">
            <v>0</v>
          </cell>
          <cell r="B1404">
            <v>0</v>
          </cell>
          <cell r="C1404">
            <v>0</v>
          </cell>
          <cell r="D1404">
            <v>0</v>
          </cell>
        </row>
        <row r="1405">
          <cell r="A1405">
            <v>0</v>
          </cell>
          <cell r="B1405">
            <v>0</v>
          </cell>
          <cell r="C1405">
            <v>0</v>
          </cell>
          <cell r="D1405">
            <v>0</v>
          </cell>
        </row>
        <row r="1406">
          <cell r="A1406">
            <v>0</v>
          </cell>
          <cell r="B1406">
            <v>0</v>
          </cell>
          <cell r="C1406">
            <v>0</v>
          </cell>
          <cell r="D1406">
            <v>0</v>
          </cell>
        </row>
        <row r="1407">
          <cell r="A1407">
            <v>0</v>
          </cell>
          <cell r="B1407">
            <v>0</v>
          </cell>
          <cell r="C1407">
            <v>0</v>
          </cell>
          <cell r="D1407">
            <v>0</v>
          </cell>
        </row>
        <row r="1408">
          <cell r="A1408">
            <v>0</v>
          </cell>
          <cell r="B1408">
            <v>0</v>
          </cell>
          <cell r="C1408">
            <v>0</v>
          </cell>
          <cell r="D1408">
            <v>0</v>
          </cell>
        </row>
        <row r="1409">
          <cell r="A1409">
            <v>0</v>
          </cell>
          <cell r="B1409">
            <v>0</v>
          </cell>
          <cell r="C1409">
            <v>0</v>
          </cell>
          <cell r="D1409">
            <v>0</v>
          </cell>
        </row>
        <row r="1410">
          <cell r="A1410">
            <v>0</v>
          </cell>
          <cell r="B1410">
            <v>0</v>
          </cell>
          <cell r="C1410">
            <v>0</v>
          </cell>
          <cell r="D1410">
            <v>0</v>
          </cell>
        </row>
        <row r="1411">
          <cell r="A1411">
            <v>0</v>
          </cell>
          <cell r="B1411">
            <v>0</v>
          </cell>
          <cell r="C1411">
            <v>0</v>
          </cell>
          <cell r="D1411">
            <v>0</v>
          </cell>
        </row>
        <row r="1412">
          <cell r="A1412">
            <v>0</v>
          </cell>
          <cell r="B1412">
            <v>0</v>
          </cell>
          <cell r="C1412">
            <v>0</v>
          </cell>
          <cell r="D1412">
            <v>0</v>
          </cell>
        </row>
        <row r="1413">
          <cell r="A1413">
            <v>0</v>
          </cell>
          <cell r="B1413">
            <v>0</v>
          </cell>
          <cell r="C1413">
            <v>0</v>
          </cell>
          <cell r="D1413">
            <v>0</v>
          </cell>
        </row>
        <row r="1414">
          <cell r="A1414">
            <v>0</v>
          </cell>
          <cell r="B1414">
            <v>0</v>
          </cell>
          <cell r="C1414">
            <v>0</v>
          </cell>
          <cell r="D1414">
            <v>0</v>
          </cell>
        </row>
        <row r="1415">
          <cell r="A1415">
            <v>0</v>
          </cell>
          <cell r="B1415">
            <v>0</v>
          </cell>
          <cell r="C1415">
            <v>0</v>
          </cell>
          <cell r="D1415">
            <v>0</v>
          </cell>
        </row>
        <row r="1416">
          <cell r="A1416">
            <v>0</v>
          </cell>
          <cell r="B1416">
            <v>0</v>
          </cell>
          <cell r="C1416">
            <v>0</v>
          </cell>
          <cell r="D1416">
            <v>0</v>
          </cell>
        </row>
        <row r="1417">
          <cell r="A1417">
            <v>0</v>
          </cell>
          <cell r="B1417">
            <v>0</v>
          </cell>
          <cell r="C1417">
            <v>0</v>
          </cell>
          <cell r="D1417">
            <v>0</v>
          </cell>
        </row>
        <row r="1418">
          <cell r="A1418">
            <v>0</v>
          </cell>
          <cell r="B1418">
            <v>0</v>
          </cell>
          <cell r="C1418">
            <v>0</v>
          </cell>
          <cell r="D1418">
            <v>0</v>
          </cell>
        </row>
        <row r="1419">
          <cell r="A1419">
            <v>0</v>
          </cell>
          <cell r="B1419">
            <v>0</v>
          </cell>
          <cell r="C1419">
            <v>0</v>
          </cell>
          <cell r="D1419">
            <v>0</v>
          </cell>
        </row>
        <row r="1420">
          <cell r="A1420">
            <v>0</v>
          </cell>
          <cell r="B1420">
            <v>0</v>
          </cell>
          <cell r="C1420">
            <v>0</v>
          </cell>
          <cell r="D1420">
            <v>0</v>
          </cell>
        </row>
        <row r="1421">
          <cell r="A1421">
            <v>0</v>
          </cell>
          <cell r="B1421">
            <v>0</v>
          </cell>
          <cell r="C1421">
            <v>0</v>
          </cell>
          <cell r="D1421">
            <v>0</v>
          </cell>
        </row>
        <row r="1422">
          <cell r="A1422">
            <v>0</v>
          </cell>
          <cell r="B1422">
            <v>0</v>
          </cell>
          <cell r="C1422">
            <v>0</v>
          </cell>
          <cell r="D1422">
            <v>0</v>
          </cell>
        </row>
        <row r="1423">
          <cell r="A1423">
            <v>0</v>
          </cell>
          <cell r="B1423">
            <v>0</v>
          </cell>
          <cell r="C1423">
            <v>0</v>
          </cell>
          <cell r="D1423">
            <v>0</v>
          </cell>
        </row>
        <row r="1424">
          <cell r="A1424">
            <v>0</v>
          </cell>
          <cell r="B1424">
            <v>0</v>
          </cell>
          <cell r="C1424">
            <v>0</v>
          </cell>
          <cell r="D1424">
            <v>0</v>
          </cell>
        </row>
        <row r="1425">
          <cell r="A1425">
            <v>0</v>
          </cell>
          <cell r="B1425">
            <v>0</v>
          </cell>
          <cell r="C1425">
            <v>0</v>
          </cell>
          <cell r="D1425">
            <v>0</v>
          </cell>
        </row>
        <row r="1426">
          <cell r="A1426">
            <v>0</v>
          </cell>
          <cell r="B1426">
            <v>0</v>
          </cell>
          <cell r="C1426">
            <v>0</v>
          </cell>
          <cell r="D1426">
            <v>0</v>
          </cell>
        </row>
        <row r="1427">
          <cell r="A1427">
            <v>0</v>
          </cell>
          <cell r="B1427">
            <v>0</v>
          </cell>
          <cell r="C1427">
            <v>0</v>
          </cell>
          <cell r="D1427">
            <v>0</v>
          </cell>
        </row>
        <row r="1428">
          <cell r="A1428">
            <v>0</v>
          </cell>
          <cell r="B1428">
            <v>0</v>
          </cell>
          <cell r="C1428">
            <v>0</v>
          </cell>
          <cell r="D1428">
            <v>0</v>
          </cell>
        </row>
        <row r="1429">
          <cell r="A1429">
            <v>0</v>
          </cell>
          <cell r="B1429">
            <v>0</v>
          </cell>
          <cell r="C1429">
            <v>0</v>
          </cell>
          <cell r="D1429">
            <v>0</v>
          </cell>
        </row>
        <row r="1430">
          <cell r="A1430">
            <v>0</v>
          </cell>
          <cell r="B1430">
            <v>0</v>
          </cell>
          <cell r="C1430">
            <v>0</v>
          </cell>
          <cell r="D1430">
            <v>0</v>
          </cell>
        </row>
        <row r="1431">
          <cell r="A1431">
            <v>0</v>
          </cell>
          <cell r="B1431">
            <v>0</v>
          </cell>
          <cell r="C1431">
            <v>0</v>
          </cell>
          <cell r="D1431">
            <v>0</v>
          </cell>
        </row>
        <row r="1432">
          <cell r="A1432">
            <v>0</v>
          </cell>
          <cell r="B1432">
            <v>0</v>
          </cell>
          <cell r="C1432">
            <v>0</v>
          </cell>
          <cell r="D1432">
            <v>0</v>
          </cell>
        </row>
        <row r="1433">
          <cell r="A1433">
            <v>0</v>
          </cell>
          <cell r="B1433">
            <v>0</v>
          </cell>
          <cell r="C1433">
            <v>0</v>
          </cell>
          <cell r="D1433">
            <v>0</v>
          </cell>
        </row>
        <row r="1434">
          <cell r="A1434">
            <v>0</v>
          </cell>
          <cell r="B1434">
            <v>0</v>
          </cell>
          <cell r="C1434">
            <v>0</v>
          </cell>
          <cell r="D1434">
            <v>0</v>
          </cell>
        </row>
        <row r="1435">
          <cell r="A1435">
            <v>0</v>
          </cell>
          <cell r="B1435">
            <v>0</v>
          </cell>
          <cell r="C1435">
            <v>0</v>
          </cell>
          <cell r="D1435">
            <v>0</v>
          </cell>
        </row>
        <row r="1436">
          <cell r="A1436">
            <v>0</v>
          </cell>
          <cell r="B1436">
            <v>0</v>
          </cell>
          <cell r="C1436">
            <v>0</v>
          </cell>
          <cell r="D1436">
            <v>0</v>
          </cell>
        </row>
        <row r="1437">
          <cell r="A1437">
            <v>0</v>
          </cell>
          <cell r="B1437">
            <v>0</v>
          </cell>
          <cell r="C1437">
            <v>0</v>
          </cell>
          <cell r="D1437">
            <v>0</v>
          </cell>
        </row>
        <row r="1438">
          <cell r="A1438">
            <v>0</v>
          </cell>
          <cell r="B1438">
            <v>0</v>
          </cell>
          <cell r="C1438">
            <v>0</v>
          </cell>
          <cell r="D1438">
            <v>0</v>
          </cell>
        </row>
        <row r="1439">
          <cell r="A1439">
            <v>0</v>
          </cell>
          <cell r="B1439">
            <v>0</v>
          </cell>
          <cell r="C1439">
            <v>0</v>
          </cell>
          <cell r="D1439">
            <v>0</v>
          </cell>
        </row>
        <row r="1440">
          <cell r="A1440">
            <v>0</v>
          </cell>
          <cell r="B1440">
            <v>0</v>
          </cell>
          <cell r="C1440">
            <v>0</v>
          </cell>
          <cell r="D1440">
            <v>0</v>
          </cell>
        </row>
        <row r="1441">
          <cell r="A1441">
            <v>0</v>
          </cell>
          <cell r="B1441">
            <v>0</v>
          </cell>
          <cell r="C1441">
            <v>0</v>
          </cell>
          <cell r="D1441">
            <v>0</v>
          </cell>
        </row>
        <row r="1442">
          <cell r="A1442">
            <v>0</v>
          </cell>
          <cell r="B1442">
            <v>0</v>
          </cell>
          <cell r="C1442">
            <v>0</v>
          </cell>
          <cell r="D1442">
            <v>0</v>
          </cell>
        </row>
        <row r="1443">
          <cell r="A1443">
            <v>0</v>
          </cell>
          <cell r="B1443">
            <v>0</v>
          </cell>
          <cell r="C1443">
            <v>0</v>
          </cell>
          <cell r="D1443">
            <v>0</v>
          </cell>
        </row>
        <row r="1444">
          <cell r="A1444">
            <v>0</v>
          </cell>
          <cell r="B1444">
            <v>0</v>
          </cell>
          <cell r="C1444">
            <v>0</v>
          </cell>
          <cell r="D1444">
            <v>0</v>
          </cell>
        </row>
        <row r="1445">
          <cell r="A1445">
            <v>0</v>
          </cell>
          <cell r="B1445">
            <v>0</v>
          </cell>
          <cell r="C1445">
            <v>0</v>
          </cell>
          <cell r="D1445">
            <v>0</v>
          </cell>
        </row>
        <row r="1446">
          <cell r="A1446">
            <v>0</v>
          </cell>
          <cell r="B1446">
            <v>0</v>
          </cell>
          <cell r="C1446">
            <v>0</v>
          </cell>
          <cell r="D1446">
            <v>0</v>
          </cell>
        </row>
        <row r="1447">
          <cell r="A1447">
            <v>0</v>
          </cell>
          <cell r="B1447">
            <v>0</v>
          </cell>
          <cell r="C1447">
            <v>0</v>
          </cell>
          <cell r="D1447">
            <v>0</v>
          </cell>
        </row>
        <row r="1448">
          <cell r="A1448">
            <v>0</v>
          </cell>
          <cell r="B1448">
            <v>0</v>
          </cell>
          <cell r="C1448">
            <v>0</v>
          </cell>
          <cell r="D1448">
            <v>0</v>
          </cell>
        </row>
        <row r="1449">
          <cell r="A1449">
            <v>0</v>
          </cell>
          <cell r="B1449">
            <v>0</v>
          </cell>
          <cell r="C1449">
            <v>0</v>
          </cell>
          <cell r="D1449">
            <v>0</v>
          </cell>
        </row>
        <row r="1450">
          <cell r="A1450">
            <v>0</v>
          </cell>
          <cell r="B1450">
            <v>0</v>
          </cell>
          <cell r="C1450">
            <v>0</v>
          </cell>
          <cell r="D1450">
            <v>0</v>
          </cell>
        </row>
        <row r="1451">
          <cell r="A1451">
            <v>0</v>
          </cell>
          <cell r="B1451">
            <v>0</v>
          </cell>
          <cell r="C1451">
            <v>0</v>
          </cell>
          <cell r="D1451">
            <v>0</v>
          </cell>
        </row>
        <row r="1452">
          <cell r="A1452">
            <v>0</v>
          </cell>
          <cell r="B1452">
            <v>0</v>
          </cell>
          <cell r="C1452">
            <v>0</v>
          </cell>
          <cell r="D1452">
            <v>0</v>
          </cell>
        </row>
        <row r="1453">
          <cell r="A1453">
            <v>0</v>
          </cell>
          <cell r="B1453">
            <v>0</v>
          </cell>
          <cell r="C1453">
            <v>0</v>
          </cell>
          <cell r="D1453">
            <v>0</v>
          </cell>
        </row>
        <row r="1454">
          <cell r="A1454">
            <v>0</v>
          </cell>
          <cell r="B1454">
            <v>0</v>
          </cell>
          <cell r="C1454">
            <v>0</v>
          </cell>
          <cell r="D1454">
            <v>0</v>
          </cell>
        </row>
        <row r="1455">
          <cell r="A1455">
            <v>0</v>
          </cell>
          <cell r="B1455">
            <v>0</v>
          </cell>
          <cell r="C1455">
            <v>0</v>
          </cell>
          <cell r="D1455">
            <v>0</v>
          </cell>
        </row>
        <row r="1456">
          <cell r="A1456">
            <v>0</v>
          </cell>
          <cell r="B1456">
            <v>0</v>
          </cell>
          <cell r="C1456">
            <v>0</v>
          </cell>
          <cell r="D1456">
            <v>0</v>
          </cell>
        </row>
        <row r="1457">
          <cell r="A1457">
            <v>0</v>
          </cell>
          <cell r="B1457">
            <v>0</v>
          </cell>
          <cell r="C1457">
            <v>0</v>
          </cell>
          <cell r="D1457">
            <v>0</v>
          </cell>
        </row>
        <row r="1458">
          <cell r="A1458">
            <v>0</v>
          </cell>
          <cell r="B1458">
            <v>0</v>
          </cell>
          <cell r="C1458">
            <v>0</v>
          </cell>
          <cell r="D1458">
            <v>0</v>
          </cell>
        </row>
        <row r="1459">
          <cell r="A1459">
            <v>0</v>
          </cell>
          <cell r="B1459">
            <v>0</v>
          </cell>
          <cell r="C1459">
            <v>0</v>
          </cell>
          <cell r="D1459">
            <v>0</v>
          </cell>
        </row>
        <row r="1460">
          <cell r="A1460">
            <v>0</v>
          </cell>
          <cell r="B1460">
            <v>0</v>
          </cell>
          <cell r="C1460">
            <v>0</v>
          </cell>
          <cell r="D1460">
            <v>0</v>
          </cell>
        </row>
        <row r="1461">
          <cell r="A1461">
            <v>0</v>
          </cell>
          <cell r="B1461">
            <v>0</v>
          </cell>
          <cell r="C1461">
            <v>0</v>
          </cell>
          <cell r="D1461">
            <v>0</v>
          </cell>
        </row>
        <row r="1462">
          <cell r="A1462">
            <v>0</v>
          </cell>
          <cell r="B1462">
            <v>0</v>
          </cell>
          <cell r="C1462">
            <v>0</v>
          </cell>
          <cell r="D1462">
            <v>0</v>
          </cell>
        </row>
        <row r="1463">
          <cell r="A1463">
            <v>0</v>
          </cell>
          <cell r="B1463">
            <v>0</v>
          </cell>
          <cell r="C1463">
            <v>0</v>
          </cell>
          <cell r="D1463">
            <v>0</v>
          </cell>
        </row>
        <row r="1464">
          <cell r="A1464">
            <v>0</v>
          </cell>
          <cell r="B1464">
            <v>0</v>
          </cell>
          <cell r="C1464">
            <v>0</v>
          </cell>
          <cell r="D1464">
            <v>0</v>
          </cell>
        </row>
        <row r="1465">
          <cell r="A1465">
            <v>0</v>
          </cell>
          <cell r="B1465">
            <v>0</v>
          </cell>
          <cell r="C1465">
            <v>0</v>
          </cell>
          <cell r="D1465">
            <v>0</v>
          </cell>
        </row>
        <row r="1466">
          <cell r="A1466">
            <v>0</v>
          </cell>
          <cell r="B1466">
            <v>0</v>
          </cell>
          <cell r="C1466">
            <v>0</v>
          </cell>
          <cell r="D1466">
            <v>0</v>
          </cell>
        </row>
        <row r="1467">
          <cell r="A1467">
            <v>0</v>
          </cell>
          <cell r="B1467">
            <v>0</v>
          </cell>
          <cell r="C1467">
            <v>0</v>
          </cell>
          <cell r="D1467">
            <v>0</v>
          </cell>
        </row>
        <row r="1468">
          <cell r="A1468">
            <v>0</v>
          </cell>
          <cell r="B1468">
            <v>0</v>
          </cell>
          <cell r="C1468">
            <v>0</v>
          </cell>
          <cell r="D1468">
            <v>0</v>
          </cell>
        </row>
        <row r="1469">
          <cell r="A1469">
            <v>0</v>
          </cell>
          <cell r="B1469">
            <v>0</v>
          </cell>
          <cell r="C1469">
            <v>0</v>
          </cell>
          <cell r="D1469">
            <v>0</v>
          </cell>
        </row>
        <row r="1470">
          <cell r="A1470">
            <v>0</v>
          </cell>
          <cell r="B1470">
            <v>0</v>
          </cell>
          <cell r="C1470">
            <v>0</v>
          </cell>
          <cell r="D1470">
            <v>0</v>
          </cell>
        </row>
        <row r="1471">
          <cell r="A1471">
            <v>0</v>
          </cell>
          <cell r="B1471">
            <v>0</v>
          </cell>
          <cell r="C1471">
            <v>0</v>
          </cell>
          <cell r="D1471">
            <v>0</v>
          </cell>
        </row>
        <row r="1472">
          <cell r="A1472">
            <v>0</v>
          </cell>
          <cell r="B1472">
            <v>0</v>
          </cell>
          <cell r="C1472">
            <v>0</v>
          </cell>
          <cell r="D1472">
            <v>0</v>
          </cell>
        </row>
        <row r="1473">
          <cell r="A1473">
            <v>0</v>
          </cell>
          <cell r="B1473">
            <v>0</v>
          </cell>
          <cell r="C1473">
            <v>0</v>
          </cell>
          <cell r="D1473">
            <v>0</v>
          </cell>
        </row>
        <row r="1474">
          <cell r="A1474">
            <v>0</v>
          </cell>
          <cell r="B1474">
            <v>0</v>
          </cell>
          <cell r="C1474">
            <v>0</v>
          </cell>
          <cell r="D1474">
            <v>0</v>
          </cell>
        </row>
        <row r="1475">
          <cell r="A1475">
            <v>0</v>
          </cell>
          <cell r="B1475">
            <v>0</v>
          </cell>
          <cell r="C1475">
            <v>0</v>
          </cell>
          <cell r="D1475">
            <v>0</v>
          </cell>
        </row>
        <row r="1476">
          <cell r="A1476">
            <v>0</v>
          </cell>
          <cell r="B1476">
            <v>0</v>
          </cell>
          <cell r="C1476">
            <v>0</v>
          </cell>
          <cell r="D1476">
            <v>0</v>
          </cell>
        </row>
        <row r="1477">
          <cell r="A1477">
            <v>0</v>
          </cell>
          <cell r="B1477">
            <v>0</v>
          </cell>
          <cell r="C1477">
            <v>0</v>
          </cell>
          <cell r="D1477">
            <v>0</v>
          </cell>
        </row>
        <row r="1478">
          <cell r="A1478">
            <v>0</v>
          </cell>
          <cell r="B1478">
            <v>0</v>
          </cell>
          <cell r="C1478">
            <v>0</v>
          </cell>
          <cell r="D1478">
            <v>0</v>
          </cell>
        </row>
        <row r="1479">
          <cell r="A1479">
            <v>0</v>
          </cell>
          <cell r="B1479">
            <v>0</v>
          </cell>
          <cell r="C1479">
            <v>0</v>
          </cell>
          <cell r="D1479">
            <v>0</v>
          </cell>
        </row>
        <row r="1480">
          <cell r="A1480">
            <v>0</v>
          </cell>
          <cell r="B1480">
            <v>0</v>
          </cell>
          <cell r="C1480">
            <v>0</v>
          </cell>
          <cell r="D1480">
            <v>0</v>
          </cell>
        </row>
        <row r="1481">
          <cell r="A1481">
            <v>0</v>
          </cell>
          <cell r="B1481">
            <v>0</v>
          </cell>
          <cell r="C1481">
            <v>0</v>
          </cell>
          <cell r="D1481">
            <v>0</v>
          </cell>
        </row>
        <row r="1482">
          <cell r="A1482">
            <v>0</v>
          </cell>
          <cell r="B1482">
            <v>0</v>
          </cell>
          <cell r="C1482">
            <v>0</v>
          </cell>
          <cell r="D1482">
            <v>0</v>
          </cell>
        </row>
        <row r="1483">
          <cell r="A1483">
            <v>0</v>
          </cell>
          <cell r="B1483">
            <v>0</v>
          </cell>
          <cell r="C1483">
            <v>0</v>
          </cell>
          <cell r="D1483">
            <v>0</v>
          </cell>
        </row>
        <row r="1484">
          <cell r="A1484">
            <v>0</v>
          </cell>
          <cell r="B1484">
            <v>0</v>
          </cell>
          <cell r="C1484">
            <v>0</v>
          </cell>
          <cell r="D1484">
            <v>0</v>
          </cell>
        </row>
        <row r="1485">
          <cell r="A1485">
            <v>0</v>
          </cell>
          <cell r="B1485">
            <v>0</v>
          </cell>
          <cell r="C1485">
            <v>0</v>
          </cell>
          <cell r="D1485">
            <v>0</v>
          </cell>
        </row>
        <row r="1486">
          <cell r="A1486">
            <v>0</v>
          </cell>
          <cell r="B1486">
            <v>0</v>
          </cell>
          <cell r="C1486">
            <v>0</v>
          </cell>
          <cell r="D1486">
            <v>0</v>
          </cell>
        </row>
        <row r="1487">
          <cell r="A1487">
            <v>0</v>
          </cell>
          <cell r="B1487">
            <v>0</v>
          </cell>
          <cell r="C1487">
            <v>0</v>
          </cell>
          <cell r="D1487">
            <v>0</v>
          </cell>
        </row>
        <row r="1488">
          <cell r="A1488">
            <v>0</v>
          </cell>
          <cell r="B1488">
            <v>0</v>
          </cell>
          <cell r="C1488">
            <v>0</v>
          </cell>
          <cell r="D1488">
            <v>0</v>
          </cell>
        </row>
        <row r="1489">
          <cell r="A1489">
            <v>0</v>
          </cell>
          <cell r="B1489">
            <v>0</v>
          </cell>
          <cell r="C1489">
            <v>0</v>
          </cell>
          <cell r="D1489">
            <v>0</v>
          </cell>
        </row>
        <row r="1490">
          <cell r="A1490">
            <v>0</v>
          </cell>
          <cell r="B1490">
            <v>0</v>
          </cell>
          <cell r="C1490">
            <v>0</v>
          </cell>
          <cell r="D1490">
            <v>0</v>
          </cell>
        </row>
        <row r="1491">
          <cell r="A1491">
            <v>0</v>
          </cell>
          <cell r="B1491">
            <v>0</v>
          </cell>
          <cell r="C1491">
            <v>0</v>
          </cell>
          <cell r="D1491">
            <v>0</v>
          </cell>
        </row>
        <row r="1492">
          <cell r="A1492">
            <v>0</v>
          </cell>
          <cell r="B1492">
            <v>0</v>
          </cell>
          <cell r="C1492">
            <v>0</v>
          </cell>
          <cell r="D1492">
            <v>0</v>
          </cell>
        </row>
        <row r="1493">
          <cell r="A1493">
            <v>0</v>
          </cell>
          <cell r="B1493">
            <v>0</v>
          </cell>
          <cell r="C1493">
            <v>0</v>
          </cell>
          <cell r="D1493">
            <v>0</v>
          </cell>
        </row>
        <row r="1494">
          <cell r="A1494">
            <v>0</v>
          </cell>
          <cell r="B1494">
            <v>0</v>
          </cell>
          <cell r="C1494">
            <v>0</v>
          </cell>
          <cell r="D1494">
            <v>0</v>
          </cell>
        </row>
        <row r="1495">
          <cell r="A1495">
            <v>0</v>
          </cell>
          <cell r="B1495">
            <v>0</v>
          </cell>
          <cell r="C1495">
            <v>0</v>
          </cell>
          <cell r="D1495">
            <v>0</v>
          </cell>
        </row>
        <row r="1496">
          <cell r="A1496">
            <v>0</v>
          </cell>
          <cell r="B1496">
            <v>0</v>
          </cell>
          <cell r="C1496">
            <v>0</v>
          </cell>
          <cell r="D1496">
            <v>0</v>
          </cell>
        </row>
        <row r="1497">
          <cell r="A1497">
            <v>0</v>
          </cell>
          <cell r="B1497">
            <v>0</v>
          </cell>
          <cell r="C1497">
            <v>0</v>
          </cell>
          <cell r="D1497">
            <v>0</v>
          </cell>
        </row>
        <row r="1498">
          <cell r="A1498">
            <v>0</v>
          </cell>
          <cell r="B1498">
            <v>0</v>
          </cell>
          <cell r="C1498">
            <v>0</v>
          </cell>
          <cell r="D1498">
            <v>0</v>
          </cell>
        </row>
        <row r="1499">
          <cell r="A1499">
            <v>0</v>
          </cell>
          <cell r="B1499">
            <v>0</v>
          </cell>
          <cell r="C1499">
            <v>0</v>
          </cell>
          <cell r="D1499">
            <v>0</v>
          </cell>
        </row>
        <row r="1500">
          <cell r="A1500">
            <v>0</v>
          </cell>
          <cell r="B1500">
            <v>0</v>
          </cell>
          <cell r="C1500">
            <v>0</v>
          </cell>
          <cell r="D1500">
            <v>0</v>
          </cell>
        </row>
        <row r="1501">
          <cell r="A1501">
            <v>0</v>
          </cell>
          <cell r="B1501">
            <v>0</v>
          </cell>
          <cell r="C1501">
            <v>0</v>
          </cell>
          <cell r="D1501">
            <v>0</v>
          </cell>
        </row>
        <row r="1502">
          <cell r="A1502">
            <v>0</v>
          </cell>
          <cell r="B1502">
            <v>0</v>
          </cell>
          <cell r="C1502">
            <v>0</v>
          </cell>
          <cell r="D1502">
            <v>0</v>
          </cell>
        </row>
        <row r="1503">
          <cell r="A1503">
            <v>0</v>
          </cell>
          <cell r="B1503">
            <v>0</v>
          </cell>
          <cell r="C1503">
            <v>0</v>
          </cell>
          <cell r="D1503">
            <v>0</v>
          </cell>
        </row>
        <row r="1504">
          <cell r="A1504">
            <v>0</v>
          </cell>
          <cell r="B1504">
            <v>0</v>
          </cell>
          <cell r="C1504">
            <v>0</v>
          </cell>
          <cell r="D1504">
            <v>0</v>
          </cell>
        </row>
        <row r="1505">
          <cell r="A1505">
            <v>0</v>
          </cell>
          <cell r="B1505">
            <v>0</v>
          </cell>
          <cell r="C1505">
            <v>0</v>
          </cell>
          <cell r="D1505">
            <v>0</v>
          </cell>
        </row>
        <row r="1506">
          <cell r="A1506">
            <v>0</v>
          </cell>
          <cell r="B1506">
            <v>0</v>
          </cell>
          <cell r="C1506">
            <v>0</v>
          </cell>
          <cell r="D1506">
            <v>0</v>
          </cell>
        </row>
        <row r="1507">
          <cell r="A1507">
            <v>0</v>
          </cell>
          <cell r="B1507">
            <v>0</v>
          </cell>
          <cell r="C1507">
            <v>0</v>
          </cell>
          <cell r="D1507">
            <v>0</v>
          </cell>
        </row>
        <row r="1508">
          <cell r="A1508">
            <v>0</v>
          </cell>
          <cell r="B1508">
            <v>0</v>
          </cell>
          <cell r="C1508">
            <v>0</v>
          </cell>
          <cell r="D1508">
            <v>0</v>
          </cell>
        </row>
        <row r="1509">
          <cell r="A1509">
            <v>0</v>
          </cell>
          <cell r="B1509">
            <v>0</v>
          </cell>
          <cell r="C1509">
            <v>0</v>
          </cell>
          <cell r="D1509">
            <v>0</v>
          </cell>
        </row>
        <row r="1510">
          <cell r="A1510">
            <v>0</v>
          </cell>
          <cell r="B1510">
            <v>0</v>
          </cell>
          <cell r="C1510">
            <v>0</v>
          </cell>
          <cell r="D1510">
            <v>0</v>
          </cell>
        </row>
        <row r="1511">
          <cell r="A1511">
            <v>0</v>
          </cell>
          <cell r="B1511">
            <v>0</v>
          </cell>
          <cell r="C1511">
            <v>0</v>
          </cell>
          <cell r="D1511">
            <v>0</v>
          </cell>
        </row>
        <row r="1512">
          <cell r="A1512">
            <v>0</v>
          </cell>
          <cell r="B1512">
            <v>0</v>
          </cell>
          <cell r="C1512">
            <v>0</v>
          </cell>
          <cell r="D1512">
            <v>0</v>
          </cell>
        </row>
        <row r="1513">
          <cell r="A1513">
            <v>0</v>
          </cell>
          <cell r="B1513">
            <v>0</v>
          </cell>
          <cell r="C1513">
            <v>0</v>
          </cell>
          <cell r="D1513">
            <v>0</v>
          </cell>
        </row>
        <row r="1514">
          <cell r="A1514">
            <v>0</v>
          </cell>
          <cell r="B1514">
            <v>0</v>
          </cell>
          <cell r="C1514">
            <v>0</v>
          </cell>
          <cell r="D1514">
            <v>0</v>
          </cell>
        </row>
        <row r="1515">
          <cell r="A1515">
            <v>0</v>
          </cell>
          <cell r="B1515">
            <v>0</v>
          </cell>
          <cell r="C1515">
            <v>0</v>
          </cell>
          <cell r="D1515">
            <v>0</v>
          </cell>
        </row>
        <row r="1516">
          <cell r="A1516">
            <v>0</v>
          </cell>
          <cell r="B1516">
            <v>0</v>
          </cell>
          <cell r="C1516">
            <v>0</v>
          </cell>
          <cell r="D1516">
            <v>0</v>
          </cell>
        </row>
        <row r="1517">
          <cell r="A1517">
            <v>0</v>
          </cell>
          <cell r="B1517">
            <v>0</v>
          </cell>
          <cell r="C1517">
            <v>0</v>
          </cell>
          <cell r="D1517">
            <v>0</v>
          </cell>
        </row>
        <row r="1518">
          <cell r="A1518">
            <v>0</v>
          </cell>
          <cell r="B1518">
            <v>0</v>
          </cell>
          <cell r="C1518">
            <v>0</v>
          </cell>
          <cell r="D1518">
            <v>0</v>
          </cell>
        </row>
        <row r="1519">
          <cell r="A1519">
            <v>0</v>
          </cell>
          <cell r="B1519">
            <v>0</v>
          </cell>
          <cell r="C1519">
            <v>0</v>
          </cell>
          <cell r="D1519">
            <v>0</v>
          </cell>
        </row>
        <row r="1520">
          <cell r="A1520">
            <v>0</v>
          </cell>
          <cell r="B1520">
            <v>0</v>
          </cell>
          <cell r="C1520">
            <v>0</v>
          </cell>
          <cell r="D1520">
            <v>0</v>
          </cell>
        </row>
        <row r="1521">
          <cell r="A1521">
            <v>0</v>
          </cell>
          <cell r="B1521">
            <v>0</v>
          </cell>
          <cell r="C1521">
            <v>0</v>
          </cell>
          <cell r="D1521">
            <v>0</v>
          </cell>
        </row>
        <row r="1522">
          <cell r="A1522">
            <v>0</v>
          </cell>
          <cell r="B1522">
            <v>0</v>
          </cell>
          <cell r="C1522">
            <v>0</v>
          </cell>
          <cell r="D1522">
            <v>0</v>
          </cell>
        </row>
        <row r="1523">
          <cell r="A1523">
            <v>0</v>
          </cell>
          <cell r="B1523">
            <v>0</v>
          </cell>
          <cell r="C1523">
            <v>0</v>
          </cell>
          <cell r="D1523">
            <v>0</v>
          </cell>
        </row>
        <row r="1524">
          <cell r="A1524">
            <v>0</v>
          </cell>
          <cell r="B1524">
            <v>0</v>
          </cell>
          <cell r="C1524">
            <v>0</v>
          </cell>
          <cell r="D1524">
            <v>0</v>
          </cell>
        </row>
        <row r="1525">
          <cell r="A1525">
            <v>0</v>
          </cell>
          <cell r="B1525">
            <v>0</v>
          </cell>
          <cell r="C1525">
            <v>0</v>
          </cell>
          <cell r="D1525">
            <v>0</v>
          </cell>
        </row>
        <row r="1526">
          <cell r="A1526">
            <v>0</v>
          </cell>
          <cell r="B1526">
            <v>0</v>
          </cell>
          <cell r="C1526">
            <v>0</v>
          </cell>
          <cell r="D1526">
            <v>0</v>
          </cell>
        </row>
        <row r="1527">
          <cell r="A1527">
            <v>0</v>
          </cell>
          <cell r="B1527">
            <v>0</v>
          </cell>
          <cell r="C1527">
            <v>0</v>
          </cell>
          <cell r="D1527">
            <v>0</v>
          </cell>
        </row>
        <row r="1528">
          <cell r="A1528">
            <v>0</v>
          </cell>
          <cell r="B1528">
            <v>0</v>
          </cell>
          <cell r="C1528">
            <v>0</v>
          </cell>
          <cell r="D1528">
            <v>0</v>
          </cell>
        </row>
        <row r="1529">
          <cell r="A1529">
            <v>0</v>
          </cell>
          <cell r="B1529">
            <v>0</v>
          </cell>
          <cell r="C1529">
            <v>0</v>
          </cell>
          <cell r="D1529">
            <v>0</v>
          </cell>
        </row>
        <row r="1530">
          <cell r="A1530">
            <v>0</v>
          </cell>
          <cell r="B1530">
            <v>0</v>
          </cell>
          <cell r="C1530">
            <v>0</v>
          </cell>
          <cell r="D1530">
            <v>0</v>
          </cell>
        </row>
        <row r="1531">
          <cell r="A1531">
            <v>0</v>
          </cell>
          <cell r="B1531">
            <v>0</v>
          </cell>
          <cell r="C1531">
            <v>0</v>
          </cell>
          <cell r="D1531">
            <v>0</v>
          </cell>
        </row>
        <row r="1532">
          <cell r="A1532">
            <v>0</v>
          </cell>
          <cell r="B1532">
            <v>0</v>
          </cell>
          <cell r="C1532">
            <v>0</v>
          </cell>
          <cell r="D1532">
            <v>0</v>
          </cell>
        </row>
        <row r="1533">
          <cell r="A1533">
            <v>0</v>
          </cell>
          <cell r="B1533">
            <v>0</v>
          </cell>
          <cell r="C1533">
            <v>0</v>
          </cell>
          <cell r="D1533">
            <v>0</v>
          </cell>
        </row>
        <row r="1534">
          <cell r="A1534">
            <v>0</v>
          </cell>
          <cell r="B1534">
            <v>0</v>
          </cell>
          <cell r="C1534">
            <v>0</v>
          </cell>
          <cell r="D1534">
            <v>0</v>
          </cell>
        </row>
        <row r="1535">
          <cell r="A1535">
            <v>0</v>
          </cell>
          <cell r="B1535">
            <v>0</v>
          </cell>
          <cell r="C1535">
            <v>0</v>
          </cell>
          <cell r="D1535">
            <v>0</v>
          </cell>
        </row>
        <row r="1536">
          <cell r="A1536">
            <v>0</v>
          </cell>
          <cell r="B1536">
            <v>0</v>
          </cell>
          <cell r="C1536">
            <v>0</v>
          </cell>
          <cell r="D1536">
            <v>0</v>
          </cell>
        </row>
        <row r="1537">
          <cell r="A1537">
            <v>0</v>
          </cell>
          <cell r="B1537">
            <v>0</v>
          </cell>
          <cell r="C1537">
            <v>0</v>
          </cell>
          <cell r="D1537">
            <v>0</v>
          </cell>
        </row>
        <row r="1538">
          <cell r="A1538">
            <v>0</v>
          </cell>
          <cell r="B1538">
            <v>0</v>
          </cell>
          <cell r="C1538">
            <v>0</v>
          </cell>
          <cell r="D1538">
            <v>0</v>
          </cell>
        </row>
        <row r="1539">
          <cell r="A1539">
            <v>0</v>
          </cell>
          <cell r="B1539">
            <v>0</v>
          </cell>
          <cell r="C1539">
            <v>0</v>
          </cell>
          <cell r="D1539">
            <v>0</v>
          </cell>
        </row>
        <row r="1540">
          <cell r="A1540">
            <v>0</v>
          </cell>
          <cell r="B1540">
            <v>0</v>
          </cell>
          <cell r="C1540">
            <v>0</v>
          </cell>
          <cell r="D1540">
            <v>0</v>
          </cell>
        </row>
        <row r="1541">
          <cell r="A1541">
            <v>0</v>
          </cell>
          <cell r="B1541">
            <v>0</v>
          </cell>
          <cell r="C1541">
            <v>0</v>
          </cell>
          <cell r="D1541">
            <v>0</v>
          </cell>
        </row>
        <row r="1542">
          <cell r="A1542">
            <v>0</v>
          </cell>
          <cell r="B1542">
            <v>0</v>
          </cell>
          <cell r="C1542">
            <v>0</v>
          </cell>
          <cell r="D1542">
            <v>0</v>
          </cell>
        </row>
        <row r="1543">
          <cell r="A1543">
            <v>0</v>
          </cell>
          <cell r="B1543">
            <v>0</v>
          </cell>
          <cell r="C1543">
            <v>0</v>
          </cell>
          <cell r="D1543">
            <v>0</v>
          </cell>
        </row>
        <row r="1544">
          <cell r="A1544">
            <v>0</v>
          </cell>
          <cell r="B1544">
            <v>0</v>
          </cell>
          <cell r="C1544">
            <v>0</v>
          </cell>
          <cell r="D1544">
            <v>0</v>
          </cell>
        </row>
        <row r="1545">
          <cell r="A1545">
            <v>0</v>
          </cell>
          <cell r="B1545">
            <v>0</v>
          </cell>
          <cell r="C1545">
            <v>0</v>
          </cell>
          <cell r="D1545">
            <v>0</v>
          </cell>
        </row>
        <row r="1546">
          <cell r="A1546">
            <v>0</v>
          </cell>
          <cell r="B1546">
            <v>0</v>
          </cell>
          <cell r="C1546">
            <v>0</v>
          </cell>
          <cell r="D1546">
            <v>0</v>
          </cell>
        </row>
        <row r="1547">
          <cell r="A1547">
            <v>0</v>
          </cell>
          <cell r="B1547">
            <v>0</v>
          </cell>
          <cell r="C1547">
            <v>0</v>
          </cell>
          <cell r="D1547">
            <v>0</v>
          </cell>
        </row>
        <row r="1548">
          <cell r="A1548">
            <v>0</v>
          </cell>
          <cell r="B1548">
            <v>0</v>
          </cell>
          <cell r="C1548">
            <v>0</v>
          </cell>
          <cell r="D1548">
            <v>0</v>
          </cell>
        </row>
        <row r="1549">
          <cell r="A1549">
            <v>0</v>
          </cell>
          <cell r="B1549">
            <v>0</v>
          </cell>
          <cell r="C1549">
            <v>0</v>
          </cell>
          <cell r="D1549">
            <v>0</v>
          </cell>
        </row>
        <row r="1550">
          <cell r="A1550">
            <v>0</v>
          </cell>
          <cell r="B1550">
            <v>0</v>
          </cell>
          <cell r="C1550">
            <v>0</v>
          </cell>
          <cell r="D1550">
            <v>0</v>
          </cell>
        </row>
        <row r="1551">
          <cell r="A1551">
            <v>0</v>
          </cell>
          <cell r="B1551">
            <v>0</v>
          </cell>
          <cell r="C1551">
            <v>0</v>
          </cell>
          <cell r="D1551">
            <v>0</v>
          </cell>
        </row>
        <row r="1552">
          <cell r="A1552">
            <v>0</v>
          </cell>
          <cell r="B1552">
            <v>0</v>
          </cell>
          <cell r="C1552">
            <v>0</v>
          </cell>
          <cell r="D1552">
            <v>0</v>
          </cell>
        </row>
        <row r="1553">
          <cell r="A1553">
            <v>0</v>
          </cell>
          <cell r="B1553">
            <v>0</v>
          </cell>
          <cell r="C1553">
            <v>0</v>
          </cell>
          <cell r="D1553">
            <v>0</v>
          </cell>
        </row>
        <row r="1554">
          <cell r="A1554">
            <v>0</v>
          </cell>
          <cell r="B1554">
            <v>0</v>
          </cell>
          <cell r="C1554">
            <v>0</v>
          </cell>
          <cell r="D1554">
            <v>0</v>
          </cell>
        </row>
        <row r="1555">
          <cell r="A1555">
            <v>0</v>
          </cell>
          <cell r="B1555">
            <v>0</v>
          </cell>
          <cell r="C1555">
            <v>0</v>
          </cell>
          <cell r="D1555">
            <v>0</v>
          </cell>
        </row>
        <row r="1556">
          <cell r="A1556">
            <v>0</v>
          </cell>
          <cell r="B1556">
            <v>0</v>
          </cell>
          <cell r="C1556">
            <v>0</v>
          </cell>
          <cell r="D1556">
            <v>0</v>
          </cell>
        </row>
        <row r="1557">
          <cell r="A1557">
            <v>0</v>
          </cell>
          <cell r="B1557">
            <v>0</v>
          </cell>
          <cell r="C1557">
            <v>0</v>
          </cell>
          <cell r="D1557">
            <v>0</v>
          </cell>
        </row>
        <row r="1558">
          <cell r="A1558">
            <v>0</v>
          </cell>
          <cell r="B1558">
            <v>0</v>
          </cell>
          <cell r="C1558">
            <v>0</v>
          </cell>
          <cell r="D1558">
            <v>0</v>
          </cell>
        </row>
        <row r="1559">
          <cell r="A1559">
            <v>0</v>
          </cell>
          <cell r="B1559">
            <v>0</v>
          </cell>
          <cell r="C1559">
            <v>0</v>
          </cell>
          <cell r="D1559">
            <v>0</v>
          </cell>
        </row>
        <row r="1560">
          <cell r="A1560">
            <v>0</v>
          </cell>
          <cell r="B1560">
            <v>0</v>
          </cell>
          <cell r="C1560">
            <v>0</v>
          </cell>
          <cell r="D1560">
            <v>0</v>
          </cell>
        </row>
        <row r="1561">
          <cell r="A1561">
            <v>0</v>
          </cell>
          <cell r="B1561">
            <v>0</v>
          </cell>
          <cell r="C1561">
            <v>0</v>
          </cell>
          <cell r="D1561">
            <v>0</v>
          </cell>
        </row>
        <row r="1562">
          <cell r="A1562">
            <v>0</v>
          </cell>
          <cell r="B1562">
            <v>0</v>
          </cell>
          <cell r="C1562">
            <v>0</v>
          </cell>
          <cell r="D1562">
            <v>0</v>
          </cell>
        </row>
        <row r="1563">
          <cell r="A1563">
            <v>0</v>
          </cell>
          <cell r="B1563">
            <v>0</v>
          </cell>
          <cell r="C1563">
            <v>0</v>
          </cell>
          <cell r="D1563">
            <v>0</v>
          </cell>
        </row>
        <row r="1564">
          <cell r="A1564">
            <v>0</v>
          </cell>
          <cell r="B1564">
            <v>0</v>
          </cell>
          <cell r="C1564">
            <v>0</v>
          </cell>
          <cell r="D1564">
            <v>0</v>
          </cell>
        </row>
        <row r="1565">
          <cell r="A1565">
            <v>0</v>
          </cell>
          <cell r="B1565">
            <v>0</v>
          </cell>
          <cell r="C1565">
            <v>0</v>
          </cell>
          <cell r="D1565">
            <v>0</v>
          </cell>
        </row>
        <row r="1566">
          <cell r="A1566">
            <v>0</v>
          </cell>
          <cell r="B1566">
            <v>0</v>
          </cell>
          <cell r="C1566">
            <v>0</v>
          </cell>
          <cell r="D1566">
            <v>0</v>
          </cell>
        </row>
        <row r="1567">
          <cell r="A1567">
            <v>0</v>
          </cell>
          <cell r="B1567">
            <v>0</v>
          </cell>
          <cell r="C1567">
            <v>0</v>
          </cell>
          <cell r="D1567">
            <v>0</v>
          </cell>
        </row>
        <row r="1568">
          <cell r="A1568">
            <v>0</v>
          </cell>
          <cell r="B1568">
            <v>0</v>
          </cell>
          <cell r="C1568">
            <v>0</v>
          </cell>
          <cell r="D1568">
            <v>0</v>
          </cell>
        </row>
        <row r="1569">
          <cell r="A1569">
            <v>0</v>
          </cell>
          <cell r="B1569">
            <v>0</v>
          </cell>
          <cell r="C1569">
            <v>0</v>
          </cell>
          <cell r="D1569">
            <v>0</v>
          </cell>
        </row>
        <row r="1570">
          <cell r="A1570">
            <v>0</v>
          </cell>
          <cell r="B1570">
            <v>0</v>
          </cell>
          <cell r="C1570">
            <v>0</v>
          </cell>
          <cell r="D1570">
            <v>0</v>
          </cell>
        </row>
        <row r="1571">
          <cell r="A1571">
            <v>0</v>
          </cell>
          <cell r="B1571">
            <v>0</v>
          </cell>
          <cell r="C1571">
            <v>0</v>
          </cell>
          <cell r="D1571">
            <v>0</v>
          </cell>
        </row>
        <row r="1572">
          <cell r="A1572">
            <v>0</v>
          </cell>
          <cell r="B1572">
            <v>0</v>
          </cell>
          <cell r="C1572">
            <v>0</v>
          </cell>
          <cell r="D1572">
            <v>0</v>
          </cell>
        </row>
        <row r="1573">
          <cell r="A1573">
            <v>0</v>
          </cell>
          <cell r="B1573">
            <v>0</v>
          </cell>
          <cell r="C1573">
            <v>0</v>
          </cell>
          <cell r="D1573">
            <v>0</v>
          </cell>
        </row>
        <row r="1574">
          <cell r="A1574">
            <v>0</v>
          </cell>
          <cell r="B1574">
            <v>0</v>
          </cell>
          <cell r="C1574">
            <v>0</v>
          </cell>
          <cell r="D1574">
            <v>0</v>
          </cell>
        </row>
        <row r="1575">
          <cell r="A1575">
            <v>0</v>
          </cell>
          <cell r="B1575">
            <v>0</v>
          </cell>
          <cell r="C1575">
            <v>0</v>
          </cell>
          <cell r="D1575">
            <v>0</v>
          </cell>
        </row>
        <row r="1576">
          <cell r="A1576">
            <v>0</v>
          </cell>
          <cell r="B1576">
            <v>0</v>
          </cell>
          <cell r="C1576">
            <v>0</v>
          </cell>
          <cell r="D1576">
            <v>0</v>
          </cell>
        </row>
        <row r="1577">
          <cell r="A1577">
            <v>0</v>
          </cell>
          <cell r="B1577">
            <v>0</v>
          </cell>
          <cell r="C1577">
            <v>0</v>
          </cell>
          <cell r="D1577">
            <v>0</v>
          </cell>
        </row>
        <row r="1578">
          <cell r="A1578">
            <v>0</v>
          </cell>
          <cell r="B1578">
            <v>0</v>
          </cell>
          <cell r="C1578">
            <v>0</v>
          </cell>
          <cell r="D1578">
            <v>0</v>
          </cell>
        </row>
        <row r="1579">
          <cell r="A1579">
            <v>0</v>
          </cell>
          <cell r="B1579">
            <v>0</v>
          </cell>
          <cell r="C1579">
            <v>0</v>
          </cell>
          <cell r="D1579">
            <v>0</v>
          </cell>
        </row>
        <row r="1580">
          <cell r="A1580">
            <v>0</v>
          </cell>
          <cell r="B1580">
            <v>0</v>
          </cell>
          <cell r="C1580">
            <v>0</v>
          </cell>
          <cell r="D1580">
            <v>0</v>
          </cell>
        </row>
        <row r="1581">
          <cell r="A1581">
            <v>0</v>
          </cell>
          <cell r="B1581">
            <v>0</v>
          </cell>
          <cell r="C1581">
            <v>0</v>
          </cell>
          <cell r="D1581">
            <v>0</v>
          </cell>
        </row>
        <row r="1582">
          <cell r="A1582">
            <v>0</v>
          </cell>
          <cell r="B1582">
            <v>0</v>
          </cell>
          <cell r="C1582">
            <v>0</v>
          </cell>
          <cell r="D1582">
            <v>0</v>
          </cell>
        </row>
        <row r="1583">
          <cell r="A1583">
            <v>0</v>
          </cell>
          <cell r="B1583">
            <v>0</v>
          </cell>
          <cell r="C1583">
            <v>0</v>
          </cell>
          <cell r="D1583">
            <v>0</v>
          </cell>
        </row>
        <row r="1584">
          <cell r="A1584">
            <v>0</v>
          </cell>
          <cell r="B1584">
            <v>0</v>
          </cell>
          <cell r="C1584">
            <v>0</v>
          </cell>
          <cell r="D1584">
            <v>0</v>
          </cell>
        </row>
        <row r="1585">
          <cell r="A1585">
            <v>0</v>
          </cell>
          <cell r="B1585">
            <v>0</v>
          </cell>
          <cell r="C1585">
            <v>0</v>
          </cell>
          <cell r="D1585">
            <v>0</v>
          </cell>
        </row>
        <row r="1586">
          <cell r="A1586">
            <v>0</v>
          </cell>
          <cell r="B1586">
            <v>0</v>
          </cell>
          <cell r="C1586">
            <v>0</v>
          </cell>
          <cell r="D1586">
            <v>0</v>
          </cell>
        </row>
        <row r="1587">
          <cell r="A1587">
            <v>0</v>
          </cell>
          <cell r="B1587">
            <v>0</v>
          </cell>
          <cell r="C1587">
            <v>0</v>
          </cell>
          <cell r="D1587">
            <v>0</v>
          </cell>
        </row>
        <row r="1588">
          <cell r="A1588">
            <v>0</v>
          </cell>
          <cell r="B1588">
            <v>0</v>
          </cell>
          <cell r="C1588">
            <v>0</v>
          </cell>
          <cell r="D1588">
            <v>0</v>
          </cell>
        </row>
        <row r="1589">
          <cell r="A1589">
            <v>0</v>
          </cell>
          <cell r="B1589">
            <v>0</v>
          </cell>
          <cell r="C1589">
            <v>0</v>
          </cell>
          <cell r="D1589">
            <v>0</v>
          </cell>
        </row>
        <row r="1590">
          <cell r="A1590">
            <v>0</v>
          </cell>
          <cell r="B1590">
            <v>0</v>
          </cell>
          <cell r="C1590">
            <v>0</v>
          </cell>
          <cell r="D1590">
            <v>0</v>
          </cell>
        </row>
        <row r="1591">
          <cell r="A1591">
            <v>0</v>
          </cell>
          <cell r="B1591">
            <v>0</v>
          </cell>
          <cell r="C1591">
            <v>0</v>
          </cell>
          <cell r="D1591">
            <v>0</v>
          </cell>
        </row>
        <row r="1592">
          <cell r="A1592">
            <v>0</v>
          </cell>
          <cell r="B1592">
            <v>0</v>
          </cell>
          <cell r="C1592">
            <v>0</v>
          </cell>
          <cell r="D1592">
            <v>0</v>
          </cell>
        </row>
        <row r="1593">
          <cell r="A1593">
            <v>0</v>
          </cell>
          <cell r="B1593">
            <v>0</v>
          </cell>
          <cell r="C1593">
            <v>0</v>
          </cell>
          <cell r="D1593">
            <v>0</v>
          </cell>
        </row>
        <row r="1594">
          <cell r="A1594">
            <v>0</v>
          </cell>
          <cell r="B1594">
            <v>0</v>
          </cell>
          <cell r="C1594">
            <v>0</v>
          </cell>
          <cell r="D1594">
            <v>0</v>
          </cell>
        </row>
        <row r="1595">
          <cell r="A1595">
            <v>0</v>
          </cell>
          <cell r="B1595">
            <v>0</v>
          </cell>
          <cell r="C1595">
            <v>0</v>
          </cell>
          <cell r="D1595">
            <v>0</v>
          </cell>
        </row>
        <row r="1596">
          <cell r="A1596">
            <v>0</v>
          </cell>
          <cell r="B1596">
            <v>0</v>
          </cell>
          <cell r="C1596">
            <v>0</v>
          </cell>
          <cell r="D1596">
            <v>0</v>
          </cell>
        </row>
        <row r="1597">
          <cell r="A1597">
            <v>0</v>
          </cell>
          <cell r="B1597">
            <v>0</v>
          </cell>
          <cell r="C1597">
            <v>0</v>
          </cell>
          <cell r="D1597">
            <v>0</v>
          </cell>
        </row>
        <row r="1598">
          <cell r="A1598">
            <v>0</v>
          </cell>
          <cell r="B1598">
            <v>0</v>
          </cell>
          <cell r="C1598">
            <v>0</v>
          </cell>
          <cell r="D1598">
            <v>0</v>
          </cell>
        </row>
        <row r="1599">
          <cell r="A1599">
            <v>0</v>
          </cell>
          <cell r="B1599">
            <v>0</v>
          </cell>
          <cell r="C1599">
            <v>0</v>
          </cell>
          <cell r="D1599">
            <v>0</v>
          </cell>
        </row>
        <row r="1600">
          <cell r="A1600">
            <v>0</v>
          </cell>
          <cell r="B1600">
            <v>0</v>
          </cell>
          <cell r="C1600">
            <v>0</v>
          </cell>
          <cell r="D1600">
            <v>0</v>
          </cell>
        </row>
        <row r="1601">
          <cell r="A1601">
            <v>0</v>
          </cell>
          <cell r="B1601">
            <v>0</v>
          </cell>
          <cell r="C1601">
            <v>0</v>
          </cell>
          <cell r="D1601">
            <v>0</v>
          </cell>
        </row>
        <row r="1602">
          <cell r="A1602">
            <v>0</v>
          </cell>
          <cell r="B1602">
            <v>0</v>
          </cell>
          <cell r="C1602">
            <v>0</v>
          </cell>
          <cell r="D1602">
            <v>0</v>
          </cell>
        </row>
        <row r="1603">
          <cell r="A1603">
            <v>0</v>
          </cell>
          <cell r="B1603">
            <v>0</v>
          </cell>
          <cell r="C1603">
            <v>0</v>
          </cell>
          <cell r="D1603">
            <v>0</v>
          </cell>
        </row>
        <row r="1604">
          <cell r="A1604">
            <v>0</v>
          </cell>
          <cell r="B1604">
            <v>0</v>
          </cell>
          <cell r="C1604">
            <v>0</v>
          </cell>
          <cell r="D1604">
            <v>0</v>
          </cell>
        </row>
        <row r="1605">
          <cell r="A1605">
            <v>0</v>
          </cell>
          <cell r="B1605">
            <v>0</v>
          </cell>
          <cell r="C1605">
            <v>0</v>
          </cell>
          <cell r="D1605">
            <v>0</v>
          </cell>
        </row>
        <row r="1606">
          <cell r="A1606">
            <v>0</v>
          </cell>
          <cell r="B1606">
            <v>0</v>
          </cell>
          <cell r="C1606">
            <v>0</v>
          </cell>
          <cell r="D1606">
            <v>0</v>
          </cell>
        </row>
        <row r="1607">
          <cell r="A1607">
            <v>0</v>
          </cell>
          <cell r="B1607">
            <v>0</v>
          </cell>
          <cell r="C1607">
            <v>0</v>
          </cell>
          <cell r="D1607">
            <v>0</v>
          </cell>
        </row>
        <row r="1608">
          <cell r="A1608">
            <v>0</v>
          </cell>
          <cell r="B1608">
            <v>0</v>
          </cell>
          <cell r="C1608">
            <v>0</v>
          </cell>
          <cell r="D1608">
            <v>0</v>
          </cell>
        </row>
        <row r="1609">
          <cell r="A1609">
            <v>0</v>
          </cell>
          <cell r="B1609">
            <v>0</v>
          </cell>
          <cell r="C1609">
            <v>0</v>
          </cell>
          <cell r="D1609">
            <v>0</v>
          </cell>
        </row>
        <row r="1610">
          <cell r="A1610">
            <v>0</v>
          </cell>
          <cell r="B1610">
            <v>0</v>
          </cell>
          <cell r="C1610">
            <v>0</v>
          </cell>
          <cell r="D1610">
            <v>0</v>
          </cell>
        </row>
        <row r="1611">
          <cell r="A1611">
            <v>0</v>
          </cell>
          <cell r="B1611">
            <v>0</v>
          </cell>
          <cell r="C1611">
            <v>0</v>
          </cell>
          <cell r="D1611">
            <v>0</v>
          </cell>
        </row>
        <row r="1612">
          <cell r="A1612">
            <v>0</v>
          </cell>
          <cell r="B1612">
            <v>0</v>
          </cell>
          <cell r="C1612">
            <v>0</v>
          </cell>
          <cell r="D1612">
            <v>0</v>
          </cell>
        </row>
        <row r="1613">
          <cell r="A1613">
            <v>0</v>
          </cell>
          <cell r="B1613">
            <v>0</v>
          </cell>
          <cell r="C1613">
            <v>0</v>
          </cell>
          <cell r="D1613">
            <v>0</v>
          </cell>
        </row>
        <row r="1614">
          <cell r="A1614">
            <v>0</v>
          </cell>
          <cell r="B1614">
            <v>0</v>
          </cell>
          <cell r="C1614">
            <v>0</v>
          </cell>
          <cell r="D1614">
            <v>0</v>
          </cell>
        </row>
        <row r="1615">
          <cell r="A1615">
            <v>0</v>
          </cell>
          <cell r="B1615">
            <v>0</v>
          </cell>
          <cell r="C1615">
            <v>0</v>
          </cell>
          <cell r="D1615">
            <v>0</v>
          </cell>
        </row>
        <row r="1616">
          <cell r="A1616">
            <v>0</v>
          </cell>
          <cell r="B1616">
            <v>0</v>
          </cell>
          <cell r="C1616">
            <v>0</v>
          </cell>
          <cell r="D1616">
            <v>0</v>
          </cell>
        </row>
        <row r="1617">
          <cell r="A1617">
            <v>0</v>
          </cell>
          <cell r="B1617">
            <v>0</v>
          </cell>
          <cell r="C1617">
            <v>0</v>
          </cell>
          <cell r="D1617">
            <v>0</v>
          </cell>
        </row>
        <row r="1618">
          <cell r="A1618">
            <v>0</v>
          </cell>
          <cell r="B1618">
            <v>0</v>
          </cell>
          <cell r="C1618">
            <v>0</v>
          </cell>
          <cell r="D1618">
            <v>0</v>
          </cell>
        </row>
        <row r="1619">
          <cell r="A1619">
            <v>0</v>
          </cell>
          <cell r="B1619">
            <v>0</v>
          </cell>
          <cell r="C1619">
            <v>0</v>
          </cell>
          <cell r="D1619">
            <v>0</v>
          </cell>
        </row>
        <row r="1620">
          <cell r="A1620">
            <v>0</v>
          </cell>
          <cell r="B1620">
            <v>0</v>
          </cell>
          <cell r="C1620">
            <v>0</v>
          </cell>
          <cell r="D1620">
            <v>0</v>
          </cell>
        </row>
        <row r="1621">
          <cell r="A1621">
            <v>0</v>
          </cell>
          <cell r="B1621">
            <v>0</v>
          </cell>
          <cell r="C1621">
            <v>0</v>
          </cell>
          <cell r="D1621">
            <v>0</v>
          </cell>
        </row>
        <row r="1622">
          <cell r="A1622">
            <v>0</v>
          </cell>
          <cell r="B1622">
            <v>0</v>
          </cell>
          <cell r="C1622">
            <v>0</v>
          </cell>
          <cell r="D1622">
            <v>0</v>
          </cell>
        </row>
        <row r="1623">
          <cell r="A1623">
            <v>0</v>
          </cell>
          <cell r="B1623">
            <v>0</v>
          </cell>
          <cell r="C1623">
            <v>0</v>
          </cell>
          <cell r="D1623">
            <v>0</v>
          </cell>
        </row>
        <row r="1624">
          <cell r="A1624">
            <v>0</v>
          </cell>
          <cell r="B1624">
            <v>0</v>
          </cell>
          <cell r="C1624">
            <v>0</v>
          </cell>
          <cell r="D1624">
            <v>0</v>
          </cell>
        </row>
        <row r="1625">
          <cell r="A1625">
            <v>0</v>
          </cell>
          <cell r="B1625">
            <v>0</v>
          </cell>
          <cell r="C1625">
            <v>0</v>
          </cell>
          <cell r="D1625">
            <v>0</v>
          </cell>
        </row>
        <row r="1626">
          <cell r="A1626">
            <v>0</v>
          </cell>
          <cell r="B1626">
            <v>0</v>
          </cell>
          <cell r="C1626">
            <v>0</v>
          </cell>
          <cell r="D1626">
            <v>0</v>
          </cell>
        </row>
        <row r="1627">
          <cell r="A1627">
            <v>0</v>
          </cell>
          <cell r="B1627">
            <v>0</v>
          </cell>
          <cell r="C1627">
            <v>0</v>
          </cell>
          <cell r="D1627">
            <v>0</v>
          </cell>
        </row>
        <row r="1628">
          <cell r="A1628">
            <v>0</v>
          </cell>
          <cell r="B1628">
            <v>0</v>
          </cell>
          <cell r="C1628">
            <v>0</v>
          </cell>
          <cell r="D1628">
            <v>0</v>
          </cell>
        </row>
        <row r="1629">
          <cell r="A1629">
            <v>0</v>
          </cell>
          <cell r="B1629">
            <v>0</v>
          </cell>
          <cell r="C1629">
            <v>0</v>
          </cell>
          <cell r="D1629">
            <v>0</v>
          </cell>
        </row>
        <row r="1630">
          <cell r="A1630">
            <v>0</v>
          </cell>
          <cell r="B1630">
            <v>0</v>
          </cell>
          <cell r="C1630">
            <v>0</v>
          </cell>
          <cell r="D1630">
            <v>0</v>
          </cell>
        </row>
        <row r="1631">
          <cell r="A1631">
            <v>0</v>
          </cell>
          <cell r="B1631">
            <v>0</v>
          </cell>
          <cell r="C1631">
            <v>0</v>
          </cell>
          <cell r="D1631">
            <v>0</v>
          </cell>
        </row>
        <row r="1632">
          <cell r="A1632">
            <v>0</v>
          </cell>
          <cell r="B1632">
            <v>0</v>
          </cell>
          <cell r="C1632">
            <v>0</v>
          </cell>
          <cell r="D1632">
            <v>0</v>
          </cell>
        </row>
        <row r="1633">
          <cell r="A1633">
            <v>0</v>
          </cell>
          <cell r="B1633">
            <v>0</v>
          </cell>
          <cell r="C1633">
            <v>0</v>
          </cell>
          <cell r="D1633">
            <v>0</v>
          </cell>
        </row>
        <row r="1634">
          <cell r="A1634">
            <v>0</v>
          </cell>
          <cell r="B1634">
            <v>0</v>
          </cell>
          <cell r="C1634">
            <v>0</v>
          </cell>
          <cell r="D1634">
            <v>0</v>
          </cell>
        </row>
        <row r="1635">
          <cell r="A1635">
            <v>0</v>
          </cell>
          <cell r="B1635">
            <v>0</v>
          </cell>
          <cell r="C1635">
            <v>0</v>
          </cell>
          <cell r="D1635">
            <v>0</v>
          </cell>
        </row>
        <row r="1636">
          <cell r="A1636">
            <v>0</v>
          </cell>
          <cell r="B1636">
            <v>0</v>
          </cell>
          <cell r="C1636">
            <v>0</v>
          </cell>
          <cell r="D1636">
            <v>0</v>
          </cell>
        </row>
        <row r="1637">
          <cell r="A1637">
            <v>0</v>
          </cell>
          <cell r="B1637">
            <v>0</v>
          </cell>
          <cell r="C1637">
            <v>0</v>
          </cell>
          <cell r="D1637">
            <v>0</v>
          </cell>
        </row>
        <row r="1638">
          <cell r="A1638">
            <v>0</v>
          </cell>
          <cell r="B1638">
            <v>0</v>
          </cell>
          <cell r="C1638">
            <v>0</v>
          </cell>
          <cell r="D1638">
            <v>0</v>
          </cell>
        </row>
        <row r="1639">
          <cell r="A1639">
            <v>0</v>
          </cell>
          <cell r="B1639">
            <v>0</v>
          </cell>
          <cell r="C1639">
            <v>0</v>
          </cell>
          <cell r="D1639">
            <v>0</v>
          </cell>
        </row>
        <row r="1640">
          <cell r="A1640">
            <v>0</v>
          </cell>
          <cell r="B1640">
            <v>0</v>
          </cell>
          <cell r="C1640">
            <v>0</v>
          </cell>
          <cell r="D1640">
            <v>0</v>
          </cell>
        </row>
        <row r="1641">
          <cell r="A1641">
            <v>0</v>
          </cell>
          <cell r="B1641">
            <v>0</v>
          </cell>
          <cell r="C1641">
            <v>0</v>
          </cell>
          <cell r="D1641">
            <v>0</v>
          </cell>
        </row>
        <row r="1642">
          <cell r="A1642">
            <v>0</v>
          </cell>
          <cell r="B1642">
            <v>0</v>
          </cell>
          <cell r="C1642">
            <v>0</v>
          </cell>
          <cell r="D1642">
            <v>0</v>
          </cell>
        </row>
        <row r="1643">
          <cell r="A1643">
            <v>0</v>
          </cell>
          <cell r="B1643">
            <v>0</v>
          </cell>
          <cell r="C1643">
            <v>0</v>
          </cell>
          <cell r="D1643">
            <v>0</v>
          </cell>
        </row>
        <row r="1644">
          <cell r="A1644">
            <v>0</v>
          </cell>
          <cell r="B1644">
            <v>0</v>
          </cell>
          <cell r="C1644">
            <v>0</v>
          </cell>
          <cell r="D1644">
            <v>0</v>
          </cell>
        </row>
        <row r="1645">
          <cell r="A1645">
            <v>0</v>
          </cell>
          <cell r="B1645">
            <v>0</v>
          </cell>
          <cell r="C1645">
            <v>0</v>
          </cell>
          <cell r="D1645">
            <v>0</v>
          </cell>
        </row>
        <row r="1646">
          <cell r="A1646">
            <v>0</v>
          </cell>
          <cell r="B1646">
            <v>0</v>
          </cell>
          <cell r="C1646">
            <v>0</v>
          </cell>
          <cell r="D1646">
            <v>0</v>
          </cell>
        </row>
        <row r="1647">
          <cell r="A1647">
            <v>0</v>
          </cell>
          <cell r="B1647">
            <v>0</v>
          </cell>
          <cell r="C1647">
            <v>0</v>
          </cell>
          <cell r="D1647">
            <v>0</v>
          </cell>
        </row>
        <row r="1648">
          <cell r="A1648">
            <v>0</v>
          </cell>
          <cell r="B1648">
            <v>0</v>
          </cell>
          <cell r="C1648">
            <v>0</v>
          </cell>
          <cell r="D1648">
            <v>0</v>
          </cell>
        </row>
        <row r="1649">
          <cell r="A1649">
            <v>0</v>
          </cell>
          <cell r="B1649">
            <v>0</v>
          </cell>
          <cell r="C1649">
            <v>0</v>
          </cell>
          <cell r="D1649">
            <v>0</v>
          </cell>
        </row>
        <row r="1650">
          <cell r="A1650">
            <v>0</v>
          </cell>
          <cell r="B1650">
            <v>0</v>
          </cell>
          <cell r="C1650">
            <v>0</v>
          </cell>
          <cell r="D1650">
            <v>0</v>
          </cell>
        </row>
        <row r="1651">
          <cell r="A1651">
            <v>0</v>
          </cell>
          <cell r="B1651">
            <v>0</v>
          </cell>
          <cell r="C1651">
            <v>0</v>
          </cell>
          <cell r="D1651">
            <v>0</v>
          </cell>
        </row>
        <row r="1652">
          <cell r="A1652">
            <v>0</v>
          </cell>
          <cell r="B1652">
            <v>0</v>
          </cell>
          <cell r="C1652">
            <v>0</v>
          </cell>
          <cell r="D1652">
            <v>0</v>
          </cell>
        </row>
        <row r="1653">
          <cell r="A1653">
            <v>0</v>
          </cell>
          <cell r="B1653">
            <v>0</v>
          </cell>
          <cell r="C1653">
            <v>0</v>
          </cell>
          <cell r="D1653">
            <v>0</v>
          </cell>
        </row>
        <row r="1654">
          <cell r="A1654">
            <v>0</v>
          </cell>
          <cell r="B1654">
            <v>0</v>
          </cell>
          <cell r="C1654">
            <v>0</v>
          </cell>
          <cell r="D1654">
            <v>0</v>
          </cell>
        </row>
        <row r="1655">
          <cell r="A1655">
            <v>0</v>
          </cell>
          <cell r="B1655">
            <v>0</v>
          </cell>
          <cell r="C1655">
            <v>0</v>
          </cell>
          <cell r="D1655">
            <v>0</v>
          </cell>
        </row>
        <row r="1656">
          <cell r="A1656">
            <v>0</v>
          </cell>
          <cell r="B1656">
            <v>0</v>
          </cell>
          <cell r="C1656">
            <v>0</v>
          </cell>
          <cell r="D1656">
            <v>0</v>
          </cell>
        </row>
        <row r="1657">
          <cell r="A1657">
            <v>0</v>
          </cell>
          <cell r="B1657">
            <v>0</v>
          </cell>
          <cell r="C1657">
            <v>0</v>
          </cell>
          <cell r="D1657">
            <v>0</v>
          </cell>
        </row>
        <row r="1658">
          <cell r="A1658">
            <v>0</v>
          </cell>
          <cell r="B1658">
            <v>0</v>
          </cell>
          <cell r="C1658">
            <v>0</v>
          </cell>
          <cell r="D1658">
            <v>0</v>
          </cell>
        </row>
        <row r="1659">
          <cell r="A1659">
            <v>0</v>
          </cell>
          <cell r="B1659">
            <v>0</v>
          </cell>
          <cell r="C1659">
            <v>0</v>
          </cell>
          <cell r="D1659">
            <v>0</v>
          </cell>
        </row>
        <row r="1660">
          <cell r="A1660">
            <v>0</v>
          </cell>
          <cell r="B1660">
            <v>0</v>
          </cell>
          <cell r="C1660">
            <v>0</v>
          </cell>
          <cell r="D1660">
            <v>0</v>
          </cell>
        </row>
        <row r="1661">
          <cell r="A1661">
            <v>0</v>
          </cell>
          <cell r="B1661">
            <v>0</v>
          </cell>
          <cell r="C1661">
            <v>0</v>
          </cell>
          <cell r="D1661">
            <v>0</v>
          </cell>
        </row>
        <row r="1662">
          <cell r="A1662">
            <v>0</v>
          </cell>
          <cell r="B1662">
            <v>0</v>
          </cell>
          <cell r="C1662">
            <v>0</v>
          </cell>
          <cell r="D1662">
            <v>0</v>
          </cell>
        </row>
        <row r="1663">
          <cell r="A1663">
            <v>0</v>
          </cell>
          <cell r="B1663">
            <v>0</v>
          </cell>
          <cell r="C1663">
            <v>0</v>
          </cell>
          <cell r="D1663">
            <v>0</v>
          </cell>
        </row>
        <row r="1664">
          <cell r="A1664">
            <v>0</v>
          </cell>
          <cell r="B1664">
            <v>0</v>
          </cell>
          <cell r="C1664">
            <v>0</v>
          </cell>
          <cell r="D1664">
            <v>0</v>
          </cell>
        </row>
        <row r="1665">
          <cell r="A1665">
            <v>0</v>
          </cell>
          <cell r="B1665">
            <v>0</v>
          </cell>
          <cell r="C1665">
            <v>0</v>
          </cell>
          <cell r="D1665">
            <v>0</v>
          </cell>
        </row>
        <row r="1666">
          <cell r="A1666">
            <v>0</v>
          </cell>
          <cell r="B1666">
            <v>0</v>
          </cell>
          <cell r="C1666">
            <v>0</v>
          </cell>
          <cell r="D1666">
            <v>0</v>
          </cell>
        </row>
        <row r="1667">
          <cell r="A1667">
            <v>0</v>
          </cell>
          <cell r="B1667">
            <v>0</v>
          </cell>
          <cell r="C1667">
            <v>0</v>
          </cell>
          <cell r="D1667">
            <v>0</v>
          </cell>
        </row>
        <row r="1668">
          <cell r="A1668">
            <v>0</v>
          </cell>
          <cell r="B1668">
            <v>0</v>
          </cell>
          <cell r="C1668">
            <v>0</v>
          </cell>
          <cell r="D1668">
            <v>0</v>
          </cell>
        </row>
        <row r="1669">
          <cell r="A1669">
            <v>0</v>
          </cell>
          <cell r="B1669">
            <v>0</v>
          </cell>
          <cell r="C1669">
            <v>0</v>
          </cell>
          <cell r="D1669">
            <v>0</v>
          </cell>
        </row>
        <row r="1670">
          <cell r="A1670">
            <v>0</v>
          </cell>
          <cell r="B1670">
            <v>0</v>
          </cell>
          <cell r="C1670">
            <v>0</v>
          </cell>
          <cell r="D1670">
            <v>0</v>
          </cell>
        </row>
        <row r="1671">
          <cell r="A1671">
            <v>0</v>
          </cell>
          <cell r="B1671">
            <v>0</v>
          </cell>
          <cell r="C1671">
            <v>0</v>
          </cell>
          <cell r="D1671">
            <v>0</v>
          </cell>
        </row>
        <row r="1672">
          <cell r="A1672">
            <v>0</v>
          </cell>
          <cell r="B1672">
            <v>0</v>
          </cell>
          <cell r="C1672">
            <v>0</v>
          </cell>
          <cell r="D1672">
            <v>0</v>
          </cell>
        </row>
        <row r="1673">
          <cell r="A1673">
            <v>0</v>
          </cell>
          <cell r="B1673">
            <v>0</v>
          </cell>
          <cell r="C1673">
            <v>0</v>
          </cell>
          <cell r="D1673">
            <v>0</v>
          </cell>
        </row>
        <row r="1674">
          <cell r="A1674">
            <v>0</v>
          </cell>
          <cell r="B1674">
            <v>0</v>
          </cell>
          <cell r="C1674">
            <v>0</v>
          </cell>
          <cell r="D1674">
            <v>0</v>
          </cell>
        </row>
        <row r="1675">
          <cell r="A1675">
            <v>0</v>
          </cell>
          <cell r="B1675">
            <v>0</v>
          </cell>
          <cell r="C1675">
            <v>0</v>
          </cell>
          <cell r="D1675">
            <v>0</v>
          </cell>
        </row>
        <row r="1676">
          <cell r="A1676">
            <v>0</v>
          </cell>
          <cell r="B1676">
            <v>0</v>
          </cell>
          <cell r="C1676">
            <v>0</v>
          </cell>
          <cell r="D1676">
            <v>0</v>
          </cell>
        </row>
        <row r="1677">
          <cell r="A1677">
            <v>0</v>
          </cell>
          <cell r="B1677">
            <v>0</v>
          </cell>
          <cell r="C1677">
            <v>0</v>
          </cell>
          <cell r="D1677">
            <v>0</v>
          </cell>
        </row>
        <row r="1678">
          <cell r="A1678">
            <v>0</v>
          </cell>
          <cell r="B1678">
            <v>0</v>
          </cell>
          <cell r="C1678">
            <v>0</v>
          </cell>
          <cell r="D1678">
            <v>0</v>
          </cell>
        </row>
        <row r="1679">
          <cell r="A1679">
            <v>0</v>
          </cell>
          <cell r="B1679">
            <v>0</v>
          </cell>
          <cell r="C1679">
            <v>0</v>
          </cell>
          <cell r="D1679">
            <v>0</v>
          </cell>
        </row>
        <row r="1680">
          <cell r="A1680">
            <v>0</v>
          </cell>
          <cell r="B1680">
            <v>0</v>
          </cell>
          <cell r="C1680">
            <v>0</v>
          </cell>
          <cell r="D1680">
            <v>0</v>
          </cell>
        </row>
        <row r="1681">
          <cell r="A1681">
            <v>0</v>
          </cell>
          <cell r="B1681">
            <v>0</v>
          </cell>
          <cell r="C1681">
            <v>0</v>
          </cell>
          <cell r="D1681">
            <v>0</v>
          </cell>
        </row>
        <row r="1682">
          <cell r="A1682">
            <v>0</v>
          </cell>
          <cell r="B1682">
            <v>0</v>
          </cell>
          <cell r="C1682">
            <v>0</v>
          </cell>
          <cell r="D1682">
            <v>0</v>
          </cell>
        </row>
        <row r="1683">
          <cell r="A1683">
            <v>0</v>
          </cell>
          <cell r="B1683">
            <v>0</v>
          </cell>
          <cell r="C1683">
            <v>0</v>
          </cell>
          <cell r="D1683">
            <v>0</v>
          </cell>
        </row>
        <row r="1684">
          <cell r="A1684">
            <v>0</v>
          </cell>
          <cell r="B1684">
            <v>0</v>
          </cell>
          <cell r="C1684">
            <v>0</v>
          </cell>
          <cell r="D1684">
            <v>0</v>
          </cell>
        </row>
        <row r="1685">
          <cell r="A1685">
            <v>0</v>
          </cell>
          <cell r="B1685">
            <v>0</v>
          </cell>
          <cell r="C1685">
            <v>0</v>
          </cell>
          <cell r="D1685">
            <v>0</v>
          </cell>
        </row>
        <row r="1686">
          <cell r="A1686">
            <v>0</v>
          </cell>
          <cell r="B1686">
            <v>0</v>
          </cell>
          <cell r="C1686">
            <v>0</v>
          </cell>
          <cell r="D1686">
            <v>0</v>
          </cell>
        </row>
        <row r="1687">
          <cell r="A1687">
            <v>0</v>
          </cell>
          <cell r="B1687">
            <v>0</v>
          </cell>
          <cell r="C1687">
            <v>0</v>
          </cell>
          <cell r="D1687">
            <v>0</v>
          </cell>
        </row>
        <row r="1688">
          <cell r="A1688">
            <v>0</v>
          </cell>
          <cell r="B1688">
            <v>0</v>
          </cell>
          <cell r="C1688">
            <v>0</v>
          </cell>
          <cell r="D1688">
            <v>0</v>
          </cell>
        </row>
        <row r="1689">
          <cell r="A1689">
            <v>0</v>
          </cell>
          <cell r="B1689">
            <v>0</v>
          </cell>
          <cell r="C1689">
            <v>0</v>
          </cell>
          <cell r="D1689">
            <v>0</v>
          </cell>
        </row>
        <row r="1690">
          <cell r="A1690">
            <v>0</v>
          </cell>
          <cell r="B1690">
            <v>0</v>
          </cell>
          <cell r="C1690">
            <v>0</v>
          </cell>
          <cell r="D1690">
            <v>0</v>
          </cell>
        </row>
        <row r="1691">
          <cell r="A1691">
            <v>0</v>
          </cell>
          <cell r="B1691">
            <v>0</v>
          </cell>
          <cell r="C1691">
            <v>0</v>
          </cell>
          <cell r="D1691">
            <v>0</v>
          </cell>
        </row>
        <row r="1692">
          <cell r="A1692">
            <v>0</v>
          </cell>
          <cell r="B1692">
            <v>0</v>
          </cell>
          <cell r="C1692">
            <v>0</v>
          </cell>
          <cell r="D1692">
            <v>0</v>
          </cell>
        </row>
        <row r="1693">
          <cell r="A1693">
            <v>0</v>
          </cell>
          <cell r="B1693">
            <v>0</v>
          </cell>
          <cell r="C1693">
            <v>0</v>
          </cell>
          <cell r="D1693">
            <v>0</v>
          </cell>
        </row>
        <row r="1694">
          <cell r="A1694">
            <v>0</v>
          </cell>
          <cell r="B1694">
            <v>0</v>
          </cell>
          <cell r="C1694">
            <v>0</v>
          </cell>
          <cell r="D1694">
            <v>0</v>
          </cell>
        </row>
        <row r="1695">
          <cell r="A1695">
            <v>0</v>
          </cell>
          <cell r="B1695">
            <v>0</v>
          </cell>
          <cell r="C1695">
            <v>0</v>
          </cell>
          <cell r="D1695">
            <v>0</v>
          </cell>
        </row>
        <row r="1696">
          <cell r="A1696">
            <v>0</v>
          </cell>
          <cell r="B1696">
            <v>0</v>
          </cell>
          <cell r="C1696">
            <v>0</v>
          </cell>
          <cell r="D1696">
            <v>0</v>
          </cell>
        </row>
        <row r="1697">
          <cell r="A1697">
            <v>0</v>
          </cell>
          <cell r="B1697">
            <v>0</v>
          </cell>
          <cell r="C1697">
            <v>0</v>
          </cell>
          <cell r="D1697">
            <v>0</v>
          </cell>
        </row>
        <row r="1698">
          <cell r="A1698">
            <v>0</v>
          </cell>
          <cell r="B1698">
            <v>0</v>
          </cell>
          <cell r="C1698">
            <v>0</v>
          </cell>
          <cell r="D1698">
            <v>0</v>
          </cell>
        </row>
        <row r="1699">
          <cell r="A1699">
            <v>0</v>
          </cell>
          <cell r="B1699">
            <v>0</v>
          </cell>
          <cell r="C1699">
            <v>0</v>
          </cell>
          <cell r="D1699">
            <v>0</v>
          </cell>
        </row>
        <row r="1700">
          <cell r="A1700">
            <v>0</v>
          </cell>
          <cell r="B1700">
            <v>0</v>
          </cell>
          <cell r="C1700">
            <v>0</v>
          </cell>
          <cell r="D1700">
            <v>0</v>
          </cell>
        </row>
        <row r="1701">
          <cell r="A1701">
            <v>0</v>
          </cell>
          <cell r="B1701">
            <v>0</v>
          </cell>
          <cell r="C1701">
            <v>0</v>
          </cell>
          <cell r="D1701">
            <v>0</v>
          </cell>
        </row>
        <row r="1702">
          <cell r="A1702">
            <v>0</v>
          </cell>
          <cell r="B1702">
            <v>0</v>
          </cell>
          <cell r="C1702">
            <v>0</v>
          </cell>
          <cell r="D1702">
            <v>0</v>
          </cell>
        </row>
        <row r="1703">
          <cell r="A1703">
            <v>0</v>
          </cell>
          <cell r="B1703">
            <v>0</v>
          </cell>
          <cell r="C1703">
            <v>0</v>
          </cell>
          <cell r="D1703">
            <v>0</v>
          </cell>
        </row>
        <row r="1704">
          <cell r="A1704">
            <v>0</v>
          </cell>
          <cell r="B1704">
            <v>0</v>
          </cell>
          <cell r="C1704">
            <v>0</v>
          </cell>
          <cell r="D1704">
            <v>0</v>
          </cell>
        </row>
        <row r="1705">
          <cell r="A1705">
            <v>0</v>
          </cell>
          <cell r="B1705">
            <v>0</v>
          </cell>
          <cell r="C1705">
            <v>0</v>
          </cell>
          <cell r="D1705">
            <v>0</v>
          </cell>
        </row>
        <row r="1706">
          <cell r="A1706">
            <v>0</v>
          </cell>
          <cell r="B1706">
            <v>0</v>
          </cell>
          <cell r="C1706">
            <v>0</v>
          </cell>
          <cell r="D1706">
            <v>0</v>
          </cell>
        </row>
        <row r="1707">
          <cell r="A1707">
            <v>0</v>
          </cell>
          <cell r="B1707">
            <v>0</v>
          </cell>
          <cell r="C1707">
            <v>0</v>
          </cell>
          <cell r="D1707">
            <v>0</v>
          </cell>
        </row>
        <row r="1708">
          <cell r="A1708">
            <v>0</v>
          </cell>
          <cell r="B1708">
            <v>0</v>
          </cell>
          <cell r="C1708">
            <v>0</v>
          </cell>
          <cell r="D1708">
            <v>0</v>
          </cell>
        </row>
        <row r="1709">
          <cell r="A1709">
            <v>0</v>
          </cell>
          <cell r="B1709">
            <v>0</v>
          </cell>
          <cell r="C1709">
            <v>0</v>
          </cell>
          <cell r="D1709">
            <v>0</v>
          </cell>
        </row>
        <row r="1710">
          <cell r="A1710">
            <v>0</v>
          </cell>
          <cell r="B1710">
            <v>0</v>
          </cell>
          <cell r="C1710">
            <v>0</v>
          </cell>
          <cell r="D1710">
            <v>0</v>
          </cell>
        </row>
        <row r="1711">
          <cell r="A1711">
            <v>0</v>
          </cell>
          <cell r="B1711">
            <v>0</v>
          </cell>
          <cell r="C1711">
            <v>0</v>
          </cell>
          <cell r="D1711">
            <v>0</v>
          </cell>
        </row>
        <row r="1712">
          <cell r="A1712">
            <v>0</v>
          </cell>
          <cell r="B1712">
            <v>0</v>
          </cell>
          <cell r="C1712">
            <v>0</v>
          </cell>
          <cell r="D1712">
            <v>0</v>
          </cell>
        </row>
        <row r="1713">
          <cell r="A1713">
            <v>0</v>
          </cell>
          <cell r="B1713">
            <v>0</v>
          </cell>
          <cell r="C1713">
            <v>0</v>
          </cell>
          <cell r="D1713">
            <v>0</v>
          </cell>
        </row>
        <row r="1714">
          <cell r="A1714">
            <v>0</v>
          </cell>
          <cell r="B1714">
            <v>0</v>
          </cell>
          <cell r="C1714">
            <v>0</v>
          </cell>
          <cell r="D1714">
            <v>0</v>
          </cell>
        </row>
        <row r="1715">
          <cell r="A1715">
            <v>0</v>
          </cell>
          <cell r="B1715">
            <v>0</v>
          </cell>
          <cell r="C1715">
            <v>0</v>
          </cell>
          <cell r="D1715">
            <v>0</v>
          </cell>
        </row>
        <row r="1716">
          <cell r="A1716">
            <v>0</v>
          </cell>
          <cell r="B1716">
            <v>0</v>
          </cell>
          <cell r="C1716">
            <v>0</v>
          </cell>
          <cell r="D1716">
            <v>0</v>
          </cell>
        </row>
        <row r="1717">
          <cell r="A1717">
            <v>0</v>
          </cell>
          <cell r="B1717">
            <v>0</v>
          </cell>
          <cell r="C1717">
            <v>0</v>
          </cell>
          <cell r="D1717">
            <v>0</v>
          </cell>
        </row>
        <row r="1718">
          <cell r="A1718">
            <v>0</v>
          </cell>
          <cell r="B1718">
            <v>0</v>
          </cell>
          <cell r="C1718">
            <v>0</v>
          </cell>
          <cell r="D1718">
            <v>0</v>
          </cell>
        </row>
        <row r="1719">
          <cell r="A1719">
            <v>0</v>
          </cell>
          <cell r="B1719">
            <v>0</v>
          </cell>
          <cell r="C1719">
            <v>0</v>
          </cell>
          <cell r="D1719">
            <v>0</v>
          </cell>
        </row>
        <row r="1720">
          <cell r="A1720">
            <v>0</v>
          </cell>
          <cell r="B1720">
            <v>0</v>
          </cell>
          <cell r="C1720">
            <v>0</v>
          </cell>
          <cell r="D1720">
            <v>0</v>
          </cell>
        </row>
        <row r="1721">
          <cell r="A1721">
            <v>0</v>
          </cell>
          <cell r="B1721">
            <v>0</v>
          </cell>
          <cell r="C1721">
            <v>0</v>
          </cell>
          <cell r="D1721">
            <v>0</v>
          </cell>
        </row>
        <row r="1722">
          <cell r="A1722">
            <v>0</v>
          </cell>
          <cell r="B1722">
            <v>0</v>
          </cell>
          <cell r="C1722">
            <v>0</v>
          </cell>
          <cell r="D1722">
            <v>0</v>
          </cell>
        </row>
        <row r="1723">
          <cell r="A1723">
            <v>0</v>
          </cell>
          <cell r="B1723">
            <v>0</v>
          </cell>
          <cell r="C1723">
            <v>0</v>
          </cell>
          <cell r="D1723">
            <v>0</v>
          </cell>
        </row>
        <row r="1724">
          <cell r="A1724">
            <v>0</v>
          </cell>
          <cell r="B1724">
            <v>0</v>
          </cell>
          <cell r="C1724">
            <v>0</v>
          </cell>
          <cell r="D1724">
            <v>0</v>
          </cell>
        </row>
        <row r="1725">
          <cell r="A1725">
            <v>0</v>
          </cell>
          <cell r="B1725">
            <v>0</v>
          </cell>
          <cell r="C1725">
            <v>0</v>
          </cell>
          <cell r="D1725">
            <v>0</v>
          </cell>
        </row>
        <row r="1726">
          <cell r="A1726">
            <v>0</v>
          </cell>
          <cell r="B1726">
            <v>0</v>
          </cell>
          <cell r="C1726">
            <v>0</v>
          </cell>
          <cell r="D1726">
            <v>0</v>
          </cell>
        </row>
        <row r="1727">
          <cell r="A1727">
            <v>0</v>
          </cell>
          <cell r="B1727">
            <v>0</v>
          </cell>
          <cell r="C1727">
            <v>0</v>
          </cell>
          <cell r="D1727">
            <v>0</v>
          </cell>
        </row>
        <row r="1728">
          <cell r="A1728">
            <v>0</v>
          </cell>
          <cell r="B1728">
            <v>0</v>
          </cell>
          <cell r="C1728">
            <v>0</v>
          </cell>
          <cell r="D1728">
            <v>0</v>
          </cell>
        </row>
        <row r="1729">
          <cell r="A1729">
            <v>0</v>
          </cell>
          <cell r="B1729">
            <v>0</v>
          </cell>
          <cell r="C1729">
            <v>0</v>
          </cell>
          <cell r="D1729">
            <v>0</v>
          </cell>
        </row>
        <row r="1730">
          <cell r="A1730">
            <v>0</v>
          </cell>
          <cell r="B1730">
            <v>0</v>
          </cell>
          <cell r="C1730">
            <v>0</v>
          </cell>
          <cell r="D1730">
            <v>0</v>
          </cell>
        </row>
        <row r="1731">
          <cell r="A1731">
            <v>0</v>
          </cell>
          <cell r="B1731">
            <v>0</v>
          </cell>
          <cell r="C1731">
            <v>0</v>
          </cell>
          <cell r="D1731">
            <v>0</v>
          </cell>
        </row>
        <row r="1732">
          <cell r="A1732">
            <v>0</v>
          </cell>
          <cell r="B1732">
            <v>0</v>
          </cell>
          <cell r="C1732">
            <v>0</v>
          </cell>
          <cell r="D1732">
            <v>0</v>
          </cell>
        </row>
        <row r="1733">
          <cell r="A1733">
            <v>0</v>
          </cell>
          <cell r="B1733">
            <v>0</v>
          </cell>
          <cell r="C1733">
            <v>0</v>
          </cell>
          <cell r="D1733">
            <v>0</v>
          </cell>
        </row>
        <row r="1734">
          <cell r="A1734">
            <v>0</v>
          </cell>
          <cell r="B1734">
            <v>0</v>
          </cell>
          <cell r="C1734">
            <v>0</v>
          </cell>
          <cell r="D1734">
            <v>0</v>
          </cell>
        </row>
        <row r="1735">
          <cell r="A1735">
            <v>0</v>
          </cell>
          <cell r="B1735">
            <v>0</v>
          </cell>
          <cell r="C1735">
            <v>0</v>
          </cell>
          <cell r="D1735">
            <v>0</v>
          </cell>
        </row>
        <row r="1736">
          <cell r="A1736">
            <v>0</v>
          </cell>
          <cell r="B1736">
            <v>0</v>
          </cell>
          <cell r="C1736">
            <v>0</v>
          </cell>
          <cell r="D1736">
            <v>0</v>
          </cell>
        </row>
        <row r="1737">
          <cell r="A1737">
            <v>0</v>
          </cell>
          <cell r="B1737">
            <v>0</v>
          </cell>
          <cell r="C1737">
            <v>0</v>
          </cell>
          <cell r="D1737">
            <v>0</v>
          </cell>
        </row>
        <row r="1738">
          <cell r="A1738">
            <v>0</v>
          </cell>
          <cell r="B1738">
            <v>0</v>
          </cell>
          <cell r="C1738">
            <v>0</v>
          </cell>
          <cell r="D1738">
            <v>0</v>
          </cell>
        </row>
        <row r="1739">
          <cell r="A1739">
            <v>0</v>
          </cell>
          <cell r="B1739">
            <v>0</v>
          </cell>
          <cell r="C1739">
            <v>0</v>
          </cell>
          <cell r="D1739">
            <v>0</v>
          </cell>
        </row>
        <row r="1740">
          <cell r="A1740">
            <v>0</v>
          </cell>
          <cell r="B1740">
            <v>0</v>
          </cell>
          <cell r="C1740">
            <v>0</v>
          </cell>
          <cell r="D1740">
            <v>0</v>
          </cell>
        </row>
        <row r="1741">
          <cell r="A1741">
            <v>0</v>
          </cell>
          <cell r="B1741">
            <v>0</v>
          </cell>
          <cell r="C1741">
            <v>0</v>
          </cell>
          <cell r="D1741">
            <v>0</v>
          </cell>
        </row>
        <row r="1742">
          <cell r="A1742">
            <v>0</v>
          </cell>
          <cell r="B1742">
            <v>0</v>
          </cell>
          <cell r="C1742">
            <v>0</v>
          </cell>
          <cell r="D1742">
            <v>0</v>
          </cell>
        </row>
        <row r="1743">
          <cell r="A1743">
            <v>0</v>
          </cell>
          <cell r="B1743">
            <v>0</v>
          </cell>
          <cell r="C1743">
            <v>0</v>
          </cell>
          <cell r="D1743">
            <v>0</v>
          </cell>
        </row>
        <row r="1744">
          <cell r="A1744">
            <v>0</v>
          </cell>
          <cell r="B1744">
            <v>0</v>
          </cell>
          <cell r="C1744">
            <v>0</v>
          </cell>
          <cell r="D1744">
            <v>0</v>
          </cell>
        </row>
        <row r="1745">
          <cell r="A1745">
            <v>0</v>
          </cell>
          <cell r="B1745">
            <v>0</v>
          </cell>
          <cell r="C1745">
            <v>0</v>
          </cell>
          <cell r="D1745">
            <v>0</v>
          </cell>
        </row>
        <row r="1746">
          <cell r="A1746">
            <v>0</v>
          </cell>
          <cell r="B1746">
            <v>0</v>
          </cell>
          <cell r="C1746">
            <v>0</v>
          </cell>
          <cell r="D1746">
            <v>0</v>
          </cell>
        </row>
        <row r="1747">
          <cell r="A1747">
            <v>0</v>
          </cell>
          <cell r="B1747">
            <v>0</v>
          </cell>
          <cell r="C1747">
            <v>0</v>
          </cell>
          <cell r="D1747">
            <v>0</v>
          </cell>
        </row>
        <row r="1748">
          <cell r="A1748">
            <v>0</v>
          </cell>
          <cell r="B1748">
            <v>0</v>
          </cell>
          <cell r="C1748">
            <v>0</v>
          </cell>
          <cell r="D1748">
            <v>0</v>
          </cell>
        </row>
        <row r="1749">
          <cell r="A1749">
            <v>0</v>
          </cell>
          <cell r="B1749">
            <v>0</v>
          </cell>
          <cell r="C1749">
            <v>0</v>
          </cell>
          <cell r="D1749">
            <v>0</v>
          </cell>
        </row>
        <row r="1750">
          <cell r="A1750">
            <v>0</v>
          </cell>
          <cell r="B1750">
            <v>0</v>
          </cell>
          <cell r="C1750">
            <v>0</v>
          </cell>
          <cell r="D1750">
            <v>0</v>
          </cell>
        </row>
        <row r="1751">
          <cell r="A1751">
            <v>0</v>
          </cell>
          <cell r="B1751">
            <v>0</v>
          </cell>
          <cell r="C1751">
            <v>0</v>
          </cell>
          <cell r="D1751">
            <v>0</v>
          </cell>
        </row>
        <row r="1752">
          <cell r="A1752">
            <v>0</v>
          </cell>
          <cell r="B1752">
            <v>0</v>
          </cell>
          <cell r="C1752">
            <v>0</v>
          </cell>
          <cell r="D1752">
            <v>0</v>
          </cell>
        </row>
        <row r="1753">
          <cell r="A1753">
            <v>0</v>
          </cell>
          <cell r="B1753">
            <v>0</v>
          </cell>
          <cell r="C1753">
            <v>0</v>
          </cell>
          <cell r="D1753">
            <v>0</v>
          </cell>
        </row>
        <row r="1754">
          <cell r="A1754">
            <v>0</v>
          </cell>
          <cell r="B1754">
            <v>0</v>
          </cell>
          <cell r="C1754">
            <v>0</v>
          </cell>
          <cell r="D1754">
            <v>0</v>
          </cell>
        </row>
        <row r="1755">
          <cell r="A1755">
            <v>0</v>
          </cell>
          <cell r="B1755">
            <v>0</v>
          </cell>
          <cell r="C1755">
            <v>0</v>
          </cell>
          <cell r="D1755">
            <v>0</v>
          </cell>
        </row>
        <row r="1756">
          <cell r="A1756">
            <v>0</v>
          </cell>
          <cell r="B1756">
            <v>0</v>
          </cell>
          <cell r="C1756">
            <v>0</v>
          </cell>
          <cell r="D1756">
            <v>0</v>
          </cell>
        </row>
        <row r="1757">
          <cell r="A1757">
            <v>0</v>
          </cell>
          <cell r="B1757">
            <v>0</v>
          </cell>
          <cell r="C1757">
            <v>0</v>
          </cell>
          <cell r="D1757">
            <v>0</v>
          </cell>
        </row>
        <row r="1758">
          <cell r="A1758">
            <v>0</v>
          </cell>
          <cell r="B1758">
            <v>0</v>
          </cell>
          <cell r="C1758">
            <v>0</v>
          </cell>
          <cell r="D1758">
            <v>0</v>
          </cell>
        </row>
        <row r="1759">
          <cell r="A1759">
            <v>0</v>
          </cell>
          <cell r="B1759">
            <v>0</v>
          </cell>
          <cell r="C1759">
            <v>0</v>
          </cell>
          <cell r="D1759">
            <v>0</v>
          </cell>
        </row>
        <row r="1760">
          <cell r="A1760">
            <v>0</v>
          </cell>
          <cell r="B1760">
            <v>0</v>
          </cell>
          <cell r="C1760">
            <v>0</v>
          </cell>
          <cell r="D1760">
            <v>0</v>
          </cell>
        </row>
        <row r="1761">
          <cell r="A1761">
            <v>0</v>
          </cell>
          <cell r="B1761">
            <v>0</v>
          </cell>
          <cell r="C1761">
            <v>0</v>
          </cell>
          <cell r="D1761">
            <v>0</v>
          </cell>
        </row>
        <row r="1762">
          <cell r="A1762">
            <v>0</v>
          </cell>
          <cell r="B1762">
            <v>0</v>
          </cell>
          <cell r="C1762">
            <v>0</v>
          </cell>
          <cell r="D1762">
            <v>0</v>
          </cell>
        </row>
        <row r="1763">
          <cell r="A1763">
            <v>0</v>
          </cell>
          <cell r="B1763">
            <v>0</v>
          </cell>
          <cell r="C1763">
            <v>0</v>
          </cell>
          <cell r="D1763">
            <v>0</v>
          </cell>
        </row>
        <row r="1764">
          <cell r="A1764">
            <v>0</v>
          </cell>
          <cell r="B1764">
            <v>0</v>
          </cell>
          <cell r="C1764">
            <v>0</v>
          </cell>
          <cell r="D1764">
            <v>0</v>
          </cell>
        </row>
        <row r="1765">
          <cell r="A1765">
            <v>0</v>
          </cell>
          <cell r="B1765">
            <v>0</v>
          </cell>
          <cell r="C1765">
            <v>0</v>
          </cell>
          <cell r="D1765">
            <v>0</v>
          </cell>
        </row>
        <row r="1766">
          <cell r="A1766">
            <v>0</v>
          </cell>
          <cell r="B1766">
            <v>0</v>
          </cell>
          <cell r="C1766">
            <v>0</v>
          </cell>
          <cell r="D1766">
            <v>0</v>
          </cell>
        </row>
        <row r="1767">
          <cell r="A1767">
            <v>0</v>
          </cell>
          <cell r="B1767">
            <v>0</v>
          </cell>
          <cell r="C1767">
            <v>0</v>
          </cell>
          <cell r="D1767">
            <v>0</v>
          </cell>
        </row>
        <row r="1768">
          <cell r="A1768">
            <v>0</v>
          </cell>
          <cell r="B1768">
            <v>0</v>
          </cell>
          <cell r="C1768">
            <v>0</v>
          </cell>
          <cell r="D1768">
            <v>0</v>
          </cell>
        </row>
        <row r="1769">
          <cell r="A1769">
            <v>0</v>
          </cell>
          <cell r="B1769">
            <v>0</v>
          </cell>
          <cell r="C1769">
            <v>0</v>
          </cell>
          <cell r="D1769">
            <v>0</v>
          </cell>
        </row>
        <row r="1770">
          <cell r="A1770">
            <v>0</v>
          </cell>
          <cell r="B1770">
            <v>0</v>
          </cell>
          <cell r="C1770">
            <v>0</v>
          </cell>
          <cell r="D1770">
            <v>0</v>
          </cell>
        </row>
        <row r="1771">
          <cell r="A1771">
            <v>0</v>
          </cell>
          <cell r="B1771">
            <v>0</v>
          </cell>
          <cell r="C1771">
            <v>0</v>
          </cell>
          <cell r="D1771">
            <v>0</v>
          </cell>
        </row>
        <row r="1772">
          <cell r="A1772">
            <v>0</v>
          </cell>
          <cell r="B1772">
            <v>0</v>
          </cell>
          <cell r="C1772">
            <v>0</v>
          </cell>
          <cell r="D1772">
            <v>0</v>
          </cell>
        </row>
        <row r="1773">
          <cell r="A1773">
            <v>0</v>
          </cell>
          <cell r="B1773">
            <v>0</v>
          </cell>
          <cell r="C1773">
            <v>0</v>
          </cell>
          <cell r="D1773">
            <v>0</v>
          </cell>
        </row>
        <row r="1774">
          <cell r="A1774">
            <v>0</v>
          </cell>
          <cell r="B1774">
            <v>0</v>
          </cell>
          <cell r="C1774">
            <v>0</v>
          </cell>
          <cell r="D1774">
            <v>0</v>
          </cell>
        </row>
        <row r="1775">
          <cell r="A1775">
            <v>0</v>
          </cell>
          <cell r="B1775">
            <v>0</v>
          </cell>
          <cell r="C1775">
            <v>0</v>
          </cell>
          <cell r="D1775">
            <v>0</v>
          </cell>
        </row>
        <row r="1776">
          <cell r="A1776">
            <v>0</v>
          </cell>
          <cell r="B1776">
            <v>0</v>
          </cell>
          <cell r="C1776">
            <v>0</v>
          </cell>
          <cell r="D1776">
            <v>0</v>
          </cell>
        </row>
        <row r="1777">
          <cell r="A1777">
            <v>0</v>
          </cell>
          <cell r="B1777">
            <v>0</v>
          </cell>
          <cell r="C1777">
            <v>0</v>
          </cell>
          <cell r="D1777">
            <v>0</v>
          </cell>
        </row>
        <row r="1778">
          <cell r="A1778">
            <v>0</v>
          </cell>
          <cell r="B1778">
            <v>0</v>
          </cell>
          <cell r="C1778">
            <v>0</v>
          </cell>
          <cell r="D1778">
            <v>0</v>
          </cell>
        </row>
        <row r="1779">
          <cell r="A1779">
            <v>0</v>
          </cell>
          <cell r="B1779">
            <v>0</v>
          </cell>
          <cell r="C1779">
            <v>0</v>
          </cell>
          <cell r="D1779">
            <v>0</v>
          </cell>
        </row>
        <row r="1780">
          <cell r="A1780">
            <v>0</v>
          </cell>
          <cell r="B1780">
            <v>0</v>
          </cell>
          <cell r="C1780">
            <v>0</v>
          </cell>
          <cell r="D1780">
            <v>0</v>
          </cell>
        </row>
        <row r="1781">
          <cell r="A1781">
            <v>0</v>
          </cell>
          <cell r="B1781">
            <v>0</v>
          </cell>
          <cell r="C1781">
            <v>0</v>
          </cell>
          <cell r="D1781">
            <v>0</v>
          </cell>
        </row>
        <row r="1782">
          <cell r="A1782">
            <v>0</v>
          </cell>
          <cell r="B1782">
            <v>0</v>
          </cell>
          <cell r="C1782">
            <v>0</v>
          </cell>
          <cell r="D1782">
            <v>0</v>
          </cell>
        </row>
        <row r="1783">
          <cell r="A1783">
            <v>0</v>
          </cell>
          <cell r="B1783">
            <v>0</v>
          </cell>
          <cell r="C1783">
            <v>0</v>
          </cell>
          <cell r="D1783">
            <v>0</v>
          </cell>
        </row>
        <row r="1784">
          <cell r="A1784">
            <v>0</v>
          </cell>
          <cell r="B1784">
            <v>0</v>
          </cell>
          <cell r="C1784">
            <v>0</v>
          </cell>
          <cell r="D1784">
            <v>0</v>
          </cell>
        </row>
        <row r="1785">
          <cell r="A1785">
            <v>0</v>
          </cell>
          <cell r="B1785">
            <v>0</v>
          </cell>
          <cell r="C1785">
            <v>0</v>
          </cell>
          <cell r="D1785">
            <v>0</v>
          </cell>
        </row>
        <row r="1786">
          <cell r="A1786">
            <v>0</v>
          </cell>
          <cell r="B1786">
            <v>0</v>
          </cell>
          <cell r="C1786">
            <v>0</v>
          </cell>
          <cell r="D1786">
            <v>0</v>
          </cell>
        </row>
        <row r="1787">
          <cell r="A1787">
            <v>0</v>
          </cell>
          <cell r="B1787">
            <v>0</v>
          </cell>
          <cell r="C1787">
            <v>0</v>
          </cell>
          <cell r="D1787">
            <v>0</v>
          </cell>
        </row>
        <row r="1788">
          <cell r="A1788">
            <v>0</v>
          </cell>
          <cell r="B1788">
            <v>0</v>
          </cell>
          <cell r="C1788">
            <v>0</v>
          </cell>
          <cell r="D1788">
            <v>0</v>
          </cell>
        </row>
        <row r="1789">
          <cell r="A1789">
            <v>0</v>
          </cell>
          <cell r="B1789">
            <v>0</v>
          </cell>
          <cell r="C1789">
            <v>0</v>
          </cell>
          <cell r="D1789">
            <v>0</v>
          </cell>
        </row>
        <row r="1790">
          <cell r="A1790">
            <v>0</v>
          </cell>
          <cell r="B1790">
            <v>0</v>
          </cell>
          <cell r="C1790">
            <v>0</v>
          </cell>
          <cell r="D1790">
            <v>0</v>
          </cell>
        </row>
        <row r="1791">
          <cell r="A1791">
            <v>0</v>
          </cell>
          <cell r="B1791">
            <v>0</v>
          </cell>
          <cell r="C1791">
            <v>0</v>
          </cell>
          <cell r="D1791">
            <v>0</v>
          </cell>
        </row>
        <row r="1792">
          <cell r="A1792">
            <v>0</v>
          </cell>
          <cell r="B1792">
            <v>0</v>
          </cell>
          <cell r="C1792">
            <v>0</v>
          </cell>
          <cell r="D1792">
            <v>0</v>
          </cell>
        </row>
        <row r="1793">
          <cell r="A1793">
            <v>0</v>
          </cell>
          <cell r="B1793">
            <v>0</v>
          </cell>
          <cell r="C1793">
            <v>0</v>
          </cell>
          <cell r="D1793">
            <v>0</v>
          </cell>
        </row>
        <row r="1794">
          <cell r="A1794">
            <v>0</v>
          </cell>
          <cell r="B1794">
            <v>0</v>
          </cell>
          <cell r="C1794">
            <v>0</v>
          </cell>
          <cell r="D1794">
            <v>0</v>
          </cell>
        </row>
        <row r="1795">
          <cell r="A1795">
            <v>0</v>
          </cell>
          <cell r="B1795">
            <v>0</v>
          </cell>
          <cell r="C1795">
            <v>0</v>
          </cell>
          <cell r="D1795">
            <v>0</v>
          </cell>
        </row>
        <row r="1796">
          <cell r="A1796">
            <v>0</v>
          </cell>
          <cell r="B1796">
            <v>0</v>
          </cell>
          <cell r="C1796">
            <v>0</v>
          </cell>
          <cell r="D1796">
            <v>0</v>
          </cell>
        </row>
        <row r="1797">
          <cell r="A1797">
            <v>0</v>
          </cell>
          <cell r="B1797">
            <v>0</v>
          </cell>
          <cell r="C1797">
            <v>0</v>
          </cell>
          <cell r="D1797">
            <v>0</v>
          </cell>
        </row>
        <row r="1798">
          <cell r="A1798">
            <v>0</v>
          </cell>
          <cell r="B1798">
            <v>0</v>
          </cell>
          <cell r="C1798">
            <v>0</v>
          </cell>
          <cell r="D1798">
            <v>0</v>
          </cell>
        </row>
        <row r="1799">
          <cell r="A1799">
            <v>0</v>
          </cell>
          <cell r="B1799">
            <v>0</v>
          </cell>
          <cell r="C1799">
            <v>0</v>
          </cell>
          <cell r="D1799">
            <v>0</v>
          </cell>
        </row>
        <row r="1800">
          <cell r="A1800">
            <v>0</v>
          </cell>
          <cell r="B1800">
            <v>0</v>
          </cell>
          <cell r="C1800">
            <v>0</v>
          </cell>
          <cell r="D1800">
            <v>0</v>
          </cell>
        </row>
        <row r="1801">
          <cell r="A1801">
            <v>0</v>
          </cell>
          <cell r="B1801">
            <v>0</v>
          </cell>
          <cell r="C1801">
            <v>0</v>
          </cell>
          <cell r="D1801">
            <v>0</v>
          </cell>
        </row>
        <row r="1802">
          <cell r="A1802">
            <v>0</v>
          </cell>
          <cell r="B1802">
            <v>0</v>
          </cell>
          <cell r="C1802">
            <v>0</v>
          </cell>
          <cell r="D1802">
            <v>0</v>
          </cell>
        </row>
        <row r="1803">
          <cell r="A1803">
            <v>0</v>
          </cell>
          <cell r="B1803">
            <v>0</v>
          </cell>
          <cell r="C1803">
            <v>0</v>
          </cell>
          <cell r="D1803">
            <v>0</v>
          </cell>
        </row>
        <row r="1804">
          <cell r="A1804">
            <v>0</v>
          </cell>
          <cell r="B1804">
            <v>0</v>
          </cell>
          <cell r="C1804">
            <v>0</v>
          </cell>
          <cell r="D1804">
            <v>0</v>
          </cell>
        </row>
        <row r="1805">
          <cell r="A1805">
            <v>0</v>
          </cell>
          <cell r="B1805">
            <v>0</v>
          </cell>
          <cell r="C1805">
            <v>0</v>
          </cell>
          <cell r="D1805">
            <v>0</v>
          </cell>
        </row>
        <row r="1806">
          <cell r="A1806">
            <v>0</v>
          </cell>
          <cell r="B1806">
            <v>0</v>
          </cell>
          <cell r="C1806">
            <v>0</v>
          </cell>
          <cell r="D1806">
            <v>0</v>
          </cell>
        </row>
        <row r="1807">
          <cell r="A1807">
            <v>0</v>
          </cell>
          <cell r="B1807">
            <v>0</v>
          </cell>
          <cell r="C1807">
            <v>0</v>
          </cell>
          <cell r="D1807">
            <v>0</v>
          </cell>
        </row>
        <row r="1808">
          <cell r="A1808">
            <v>0</v>
          </cell>
          <cell r="B1808">
            <v>0</v>
          </cell>
          <cell r="C1808">
            <v>0</v>
          </cell>
          <cell r="D1808">
            <v>0</v>
          </cell>
        </row>
        <row r="1809">
          <cell r="A1809">
            <v>0</v>
          </cell>
          <cell r="B1809">
            <v>0</v>
          </cell>
          <cell r="C1809">
            <v>0</v>
          </cell>
          <cell r="D1809">
            <v>0</v>
          </cell>
        </row>
        <row r="1810">
          <cell r="A1810">
            <v>0</v>
          </cell>
          <cell r="B1810">
            <v>0</v>
          </cell>
          <cell r="C1810">
            <v>0</v>
          </cell>
          <cell r="D1810">
            <v>0</v>
          </cell>
        </row>
        <row r="1811">
          <cell r="A1811">
            <v>0</v>
          </cell>
          <cell r="B1811">
            <v>0</v>
          </cell>
          <cell r="C1811">
            <v>0</v>
          </cell>
          <cell r="D1811">
            <v>0</v>
          </cell>
        </row>
        <row r="1812">
          <cell r="A1812">
            <v>0</v>
          </cell>
          <cell r="B1812">
            <v>0</v>
          </cell>
          <cell r="C1812">
            <v>0</v>
          </cell>
          <cell r="D1812">
            <v>0</v>
          </cell>
        </row>
        <row r="1813">
          <cell r="A1813">
            <v>0</v>
          </cell>
          <cell r="B1813">
            <v>0</v>
          </cell>
          <cell r="C1813">
            <v>0</v>
          </cell>
          <cell r="D1813">
            <v>0</v>
          </cell>
        </row>
        <row r="1814">
          <cell r="A1814">
            <v>0</v>
          </cell>
          <cell r="B1814">
            <v>0</v>
          </cell>
          <cell r="C1814">
            <v>0</v>
          </cell>
          <cell r="D1814">
            <v>0</v>
          </cell>
        </row>
        <row r="1815">
          <cell r="A1815">
            <v>0</v>
          </cell>
          <cell r="B1815">
            <v>0</v>
          </cell>
          <cell r="C1815">
            <v>0</v>
          </cell>
          <cell r="D1815">
            <v>0</v>
          </cell>
        </row>
        <row r="1816">
          <cell r="A1816">
            <v>0</v>
          </cell>
          <cell r="B1816">
            <v>0</v>
          </cell>
          <cell r="C1816">
            <v>0</v>
          </cell>
          <cell r="D1816">
            <v>0</v>
          </cell>
        </row>
        <row r="1817">
          <cell r="A1817">
            <v>0</v>
          </cell>
          <cell r="B1817">
            <v>0</v>
          </cell>
          <cell r="C1817">
            <v>0</v>
          </cell>
          <cell r="D1817">
            <v>0</v>
          </cell>
        </row>
        <row r="1818">
          <cell r="A1818">
            <v>0</v>
          </cell>
          <cell r="B1818">
            <v>0</v>
          </cell>
          <cell r="C1818">
            <v>0</v>
          </cell>
          <cell r="D1818">
            <v>0</v>
          </cell>
        </row>
        <row r="1819">
          <cell r="A1819">
            <v>0</v>
          </cell>
          <cell r="B1819">
            <v>0</v>
          </cell>
          <cell r="C1819">
            <v>0</v>
          </cell>
          <cell r="D1819">
            <v>0</v>
          </cell>
        </row>
        <row r="1820">
          <cell r="A1820">
            <v>0</v>
          </cell>
          <cell r="B1820">
            <v>0</v>
          </cell>
          <cell r="C1820">
            <v>0</v>
          </cell>
          <cell r="D1820">
            <v>0</v>
          </cell>
        </row>
        <row r="1821">
          <cell r="A1821">
            <v>0</v>
          </cell>
          <cell r="B1821">
            <v>0</v>
          </cell>
          <cell r="C1821">
            <v>0</v>
          </cell>
          <cell r="D1821">
            <v>0</v>
          </cell>
        </row>
        <row r="1822">
          <cell r="A1822">
            <v>0</v>
          </cell>
          <cell r="B1822">
            <v>0</v>
          </cell>
          <cell r="C1822">
            <v>0</v>
          </cell>
          <cell r="D1822">
            <v>0</v>
          </cell>
        </row>
        <row r="1823">
          <cell r="A1823">
            <v>0</v>
          </cell>
          <cell r="B1823">
            <v>0</v>
          </cell>
          <cell r="C1823">
            <v>0</v>
          </cell>
          <cell r="D1823">
            <v>0</v>
          </cell>
        </row>
        <row r="1824">
          <cell r="A1824">
            <v>0</v>
          </cell>
          <cell r="B1824">
            <v>0</v>
          </cell>
          <cell r="C1824">
            <v>0</v>
          </cell>
          <cell r="D1824">
            <v>0</v>
          </cell>
        </row>
        <row r="1825">
          <cell r="A1825">
            <v>0</v>
          </cell>
          <cell r="B1825">
            <v>0</v>
          </cell>
          <cell r="C1825">
            <v>0</v>
          </cell>
          <cell r="D1825">
            <v>0</v>
          </cell>
        </row>
        <row r="1826">
          <cell r="A1826">
            <v>0</v>
          </cell>
          <cell r="B1826">
            <v>0</v>
          </cell>
          <cell r="C1826">
            <v>0</v>
          </cell>
          <cell r="D1826">
            <v>0</v>
          </cell>
        </row>
        <row r="1827">
          <cell r="A1827">
            <v>0</v>
          </cell>
          <cell r="B1827">
            <v>0</v>
          </cell>
          <cell r="C1827">
            <v>0</v>
          </cell>
          <cell r="D1827">
            <v>0</v>
          </cell>
        </row>
        <row r="1828">
          <cell r="A1828">
            <v>0</v>
          </cell>
          <cell r="B1828">
            <v>0</v>
          </cell>
          <cell r="C1828">
            <v>0</v>
          </cell>
          <cell r="D1828">
            <v>0</v>
          </cell>
        </row>
        <row r="1829">
          <cell r="A1829">
            <v>0</v>
          </cell>
          <cell r="B1829">
            <v>0</v>
          </cell>
          <cell r="C1829">
            <v>0</v>
          </cell>
          <cell r="D1829">
            <v>0</v>
          </cell>
        </row>
        <row r="1830">
          <cell r="A1830">
            <v>0</v>
          </cell>
          <cell r="B1830">
            <v>0</v>
          </cell>
          <cell r="C1830">
            <v>0</v>
          </cell>
          <cell r="D1830">
            <v>0</v>
          </cell>
        </row>
        <row r="1831">
          <cell r="A1831">
            <v>0</v>
          </cell>
          <cell r="B1831">
            <v>0</v>
          </cell>
          <cell r="C1831">
            <v>0</v>
          </cell>
          <cell r="D1831">
            <v>0</v>
          </cell>
        </row>
        <row r="1832">
          <cell r="A1832">
            <v>0</v>
          </cell>
          <cell r="B1832">
            <v>0</v>
          </cell>
          <cell r="C1832">
            <v>0</v>
          </cell>
          <cell r="D1832">
            <v>0</v>
          </cell>
        </row>
        <row r="1833">
          <cell r="A1833">
            <v>0</v>
          </cell>
          <cell r="B1833">
            <v>0</v>
          </cell>
          <cell r="C1833">
            <v>0</v>
          </cell>
          <cell r="D1833">
            <v>0</v>
          </cell>
        </row>
        <row r="1834">
          <cell r="A1834">
            <v>0</v>
          </cell>
          <cell r="B1834">
            <v>0</v>
          </cell>
          <cell r="C1834">
            <v>0</v>
          </cell>
          <cell r="D1834">
            <v>0</v>
          </cell>
        </row>
        <row r="1835">
          <cell r="A1835">
            <v>0</v>
          </cell>
          <cell r="B1835">
            <v>0</v>
          </cell>
          <cell r="C1835">
            <v>0</v>
          </cell>
          <cell r="D1835">
            <v>0</v>
          </cell>
        </row>
        <row r="1836">
          <cell r="A1836">
            <v>0</v>
          </cell>
          <cell r="B1836">
            <v>0</v>
          </cell>
          <cell r="C1836">
            <v>0</v>
          </cell>
          <cell r="D1836">
            <v>0</v>
          </cell>
        </row>
        <row r="1837">
          <cell r="A1837">
            <v>0</v>
          </cell>
          <cell r="B1837">
            <v>0</v>
          </cell>
          <cell r="C1837">
            <v>0</v>
          </cell>
          <cell r="D1837">
            <v>0</v>
          </cell>
        </row>
        <row r="1838">
          <cell r="A1838">
            <v>0</v>
          </cell>
          <cell r="B1838">
            <v>0</v>
          </cell>
          <cell r="C1838">
            <v>0</v>
          </cell>
          <cell r="D1838">
            <v>0</v>
          </cell>
        </row>
        <row r="1839">
          <cell r="A1839">
            <v>0</v>
          </cell>
          <cell r="B1839">
            <v>0</v>
          </cell>
          <cell r="C1839">
            <v>0</v>
          </cell>
          <cell r="D1839">
            <v>0</v>
          </cell>
        </row>
        <row r="1840">
          <cell r="A1840">
            <v>0</v>
          </cell>
          <cell r="B1840">
            <v>0</v>
          </cell>
          <cell r="C1840">
            <v>0</v>
          </cell>
          <cell r="D1840">
            <v>0</v>
          </cell>
        </row>
        <row r="1841">
          <cell r="A1841">
            <v>0</v>
          </cell>
          <cell r="B1841">
            <v>0</v>
          </cell>
          <cell r="C1841">
            <v>0</v>
          </cell>
          <cell r="D1841">
            <v>0</v>
          </cell>
        </row>
        <row r="1842">
          <cell r="A1842">
            <v>0</v>
          </cell>
          <cell r="B1842">
            <v>0</v>
          </cell>
          <cell r="C1842">
            <v>0</v>
          </cell>
          <cell r="D1842">
            <v>0</v>
          </cell>
        </row>
        <row r="1843">
          <cell r="A1843">
            <v>0</v>
          </cell>
          <cell r="B1843">
            <v>0</v>
          </cell>
          <cell r="C1843">
            <v>0</v>
          </cell>
          <cell r="D1843">
            <v>0</v>
          </cell>
        </row>
        <row r="1844">
          <cell r="A1844">
            <v>0</v>
          </cell>
          <cell r="B1844">
            <v>0</v>
          </cell>
          <cell r="C1844">
            <v>0</v>
          </cell>
          <cell r="D1844">
            <v>0</v>
          </cell>
        </row>
        <row r="1845">
          <cell r="A1845">
            <v>0</v>
          </cell>
          <cell r="B1845">
            <v>0</v>
          </cell>
          <cell r="C1845">
            <v>0</v>
          </cell>
          <cell r="D1845">
            <v>0</v>
          </cell>
        </row>
        <row r="1846">
          <cell r="A1846">
            <v>0</v>
          </cell>
          <cell r="B1846">
            <v>0</v>
          </cell>
          <cell r="C1846">
            <v>0</v>
          </cell>
          <cell r="D1846">
            <v>0</v>
          </cell>
        </row>
        <row r="1847">
          <cell r="A1847">
            <v>0</v>
          </cell>
          <cell r="B1847">
            <v>0</v>
          </cell>
          <cell r="C1847">
            <v>0</v>
          </cell>
          <cell r="D1847">
            <v>0</v>
          </cell>
        </row>
        <row r="1848">
          <cell r="A1848">
            <v>0</v>
          </cell>
          <cell r="B1848">
            <v>0</v>
          </cell>
          <cell r="C1848">
            <v>0</v>
          </cell>
          <cell r="D1848">
            <v>0</v>
          </cell>
        </row>
        <row r="1849">
          <cell r="A1849">
            <v>0</v>
          </cell>
          <cell r="B1849">
            <v>0</v>
          </cell>
          <cell r="C1849">
            <v>0</v>
          </cell>
          <cell r="D1849">
            <v>0</v>
          </cell>
        </row>
        <row r="1850">
          <cell r="A1850">
            <v>0</v>
          </cell>
          <cell r="B1850">
            <v>0</v>
          </cell>
          <cell r="C1850">
            <v>0</v>
          </cell>
          <cell r="D1850">
            <v>0</v>
          </cell>
        </row>
        <row r="1851">
          <cell r="A1851">
            <v>0</v>
          </cell>
          <cell r="B1851">
            <v>0</v>
          </cell>
          <cell r="C1851">
            <v>0</v>
          </cell>
          <cell r="D1851">
            <v>0</v>
          </cell>
        </row>
        <row r="1852">
          <cell r="A1852">
            <v>0</v>
          </cell>
          <cell r="B1852">
            <v>0</v>
          </cell>
          <cell r="C1852">
            <v>0</v>
          </cell>
          <cell r="D1852">
            <v>0</v>
          </cell>
        </row>
        <row r="1853">
          <cell r="A1853">
            <v>0</v>
          </cell>
          <cell r="B1853">
            <v>0</v>
          </cell>
          <cell r="C1853">
            <v>0</v>
          </cell>
          <cell r="D1853">
            <v>0</v>
          </cell>
        </row>
        <row r="1854">
          <cell r="A1854">
            <v>0</v>
          </cell>
          <cell r="B1854">
            <v>0</v>
          </cell>
          <cell r="C1854">
            <v>0</v>
          </cell>
          <cell r="D1854">
            <v>0</v>
          </cell>
        </row>
        <row r="1855">
          <cell r="A1855">
            <v>0</v>
          </cell>
          <cell r="B1855">
            <v>0</v>
          </cell>
          <cell r="C1855">
            <v>0</v>
          </cell>
          <cell r="D1855">
            <v>0</v>
          </cell>
        </row>
        <row r="1856">
          <cell r="A1856">
            <v>0</v>
          </cell>
          <cell r="B1856">
            <v>0</v>
          </cell>
          <cell r="C1856">
            <v>0</v>
          </cell>
          <cell r="D1856">
            <v>0</v>
          </cell>
        </row>
        <row r="1857">
          <cell r="A1857">
            <v>0</v>
          </cell>
          <cell r="B1857">
            <v>0</v>
          </cell>
          <cell r="C1857">
            <v>0</v>
          </cell>
          <cell r="D1857">
            <v>0</v>
          </cell>
        </row>
        <row r="1858">
          <cell r="A1858">
            <v>0</v>
          </cell>
          <cell r="B1858">
            <v>0</v>
          </cell>
          <cell r="C1858">
            <v>0</v>
          </cell>
          <cell r="D1858">
            <v>0</v>
          </cell>
        </row>
        <row r="1859">
          <cell r="A1859">
            <v>0</v>
          </cell>
          <cell r="B1859">
            <v>0</v>
          </cell>
          <cell r="C1859">
            <v>0</v>
          </cell>
          <cell r="D1859">
            <v>0</v>
          </cell>
        </row>
        <row r="1860">
          <cell r="A1860">
            <v>0</v>
          </cell>
          <cell r="B1860">
            <v>0</v>
          </cell>
          <cell r="C1860">
            <v>0</v>
          </cell>
          <cell r="D1860">
            <v>0</v>
          </cell>
        </row>
        <row r="1861">
          <cell r="A1861">
            <v>0</v>
          </cell>
          <cell r="B1861">
            <v>0</v>
          </cell>
          <cell r="C1861">
            <v>0</v>
          </cell>
          <cell r="D1861">
            <v>0</v>
          </cell>
        </row>
        <row r="1862">
          <cell r="A1862">
            <v>0</v>
          </cell>
          <cell r="B1862">
            <v>0</v>
          </cell>
          <cell r="C1862">
            <v>0</v>
          </cell>
          <cell r="D1862">
            <v>0</v>
          </cell>
        </row>
        <row r="1863">
          <cell r="A1863">
            <v>0</v>
          </cell>
          <cell r="B1863">
            <v>0</v>
          </cell>
          <cell r="C1863">
            <v>0</v>
          </cell>
          <cell r="D1863">
            <v>0</v>
          </cell>
        </row>
        <row r="1864">
          <cell r="A1864">
            <v>0</v>
          </cell>
          <cell r="B1864">
            <v>0</v>
          </cell>
          <cell r="C1864">
            <v>0</v>
          </cell>
          <cell r="D1864">
            <v>0</v>
          </cell>
        </row>
        <row r="1865">
          <cell r="A1865">
            <v>0</v>
          </cell>
          <cell r="B1865">
            <v>0</v>
          </cell>
          <cell r="C1865">
            <v>0</v>
          </cell>
          <cell r="D1865">
            <v>0</v>
          </cell>
        </row>
        <row r="1866">
          <cell r="A1866">
            <v>0</v>
          </cell>
          <cell r="B1866">
            <v>0</v>
          </cell>
          <cell r="C1866">
            <v>0</v>
          </cell>
          <cell r="D1866">
            <v>0</v>
          </cell>
        </row>
        <row r="1867">
          <cell r="A1867">
            <v>0</v>
          </cell>
          <cell r="B1867">
            <v>0</v>
          </cell>
          <cell r="C1867">
            <v>0</v>
          </cell>
          <cell r="D1867">
            <v>0</v>
          </cell>
        </row>
        <row r="1868">
          <cell r="A1868">
            <v>0</v>
          </cell>
          <cell r="B1868">
            <v>0</v>
          </cell>
          <cell r="C1868">
            <v>0</v>
          </cell>
          <cell r="D1868">
            <v>0</v>
          </cell>
        </row>
        <row r="1869">
          <cell r="A1869">
            <v>0</v>
          </cell>
          <cell r="B1869">
            <v>0</v>
          </cell>
          <cell r="C1869">
            <v>0</v>
          </cell>
          <cell r="D1869">
            <v>0</v>
          </cell>
        </row>
        <row r="1870">
          <cell r="A1870">
            <v>0</v>
          </cell>
          <cell r="B1870">
            <v>0</v>
          </cell>
          <cell r="C1870">
            <v>0</v>
          </cell>
          <cell r="D1870">
            <v>0</v>
          </cell>
        </row>
        <row r="1871">
          <cell r="A1871">
            <v>0</v>
          </cell>
          <cell r="B1871">
            <v>0</v>
          </cell>
          <cell r="C1871">
            <v>0</v>
          </cell>
          <cell r="D1871">
            <v>0</v>
          </cell>
        </row>
        <row r="1872">
          <cell r="A1872">
            <v>0</v>
          </cell>
          <cell r="B1872">
            <v>0</v>
          </cell>
          <cell r="C1872">
            <v>0</v>
          </cell>
          <cell r="D1872">
            <v>0</v>
          </cell>
        </row>
        <row r="1873">
          <cell r="A1873">
            <v>0</v>
          </cell>
          <cell r="B1873">
            <v>0</v>
          </cell>
          <cell r="C1873">
            <v>0</v>
          </cell>
          <cell r="D1873">
            <v>0</v>
          </cell>
        </row>
        <row r="1874">
          <cell r="A1874">
            <v>0</v>
          </cell>
          <cell r="B1874">
            <v>0</v>
          </cell>
          <cell r="C1874">
            <v>0</v>
          </cell>
          <cell r="D1874">
            <v>0</v>
          </cell>
        </row>
        <row r="1875">
          <cell r="A1875">
            <v>0</v>
          </cell>
          <cell r="B1875">
            <v>0</v>
          </cell>
          <cell r="C1875">
            <v>0</v>
          </cell>
          <cell r="D1875">
            <v>0</v>
          </cell>
        </row>
        <row r="1876">
          <cell r="A1876">
            <v>0</v>
          </cell>
          <cell r="B1876">
            <v>0</v>
          </cell>
          <cell r="C1876">
            <v>0</v>
          </cell>
          <cell r="D1876">
            <v>0</v>
          </cell>
        </row>
        <row r="1877">
          <cell r="A1877">
            <v>0</v>
          </cell>
          <cell r="B1877">
            <v>0</v>
          </cell>
          <cell r="C1877">
            <v>0</v>
          </cell>
          <cell r="D1877">
            <v>0</v>
          </cell>
        </row>
        <row r="1878">
          <cell r="A1878">
            <v>0</v>
          </cell>
          <cell r="B1878">
            <v>0</v>
          </cell>
          <cell r="C1878">
            <v>0</v>
          </cell>
          <cell r="D1878">
            <v>0</v>
          </cell>
        </row>
        <row r="1879">
          <cell r="A1879">
            <v>0</v>
          </cell>
          <cell r="B1879">
            <v>0</v>
          </cell>
          <cell r="C1879">
            <v>0</v>
          </cell>
          <cell r="D1879">
            <v>0</v>
          </cell>
        </row>
        <row r="1880">
          <cell r="A1880">
            <v>0</v>
          </cell>
          <cell r="B1880">
            <v>0</v>
          </cell>
          <cell r="C1880">
            <v>0</v>
          </cell>
          <cell r="D1880">
            <v>0</v>
          </cell>
        </row>
        <row r="1881">
          <cell r="A1881">
            <v>0</v>
          </cell>
          <cell r="B1881">
            <v>0</v>
          </cell>
          <cell r="C1881">
            <v>0</v>
          </cell>
          <cell r="D1881">
            <v>0</v>
          </cell>
        </row>
        <row r="1882">
          <cell r="A1882">
            <v>0</v>
          </cell>
          <cell r="B1882">
            <v>0</v>
          </cell>
          <cell r="C1882">
            <v>0</v>
          </cell>
          <cell r="D1882">
            <v>0</v>
          </cell>
        </row>
        <row r="1883">
          <cell r="A1883">
            <v>0</v>
          </cell>
          <cell r="B1883">
            <v>0</v>
          </cell>
          <cell r="C1883">
            <v>0</v>
          </cell>
          <cell r="D1883">
            <v>0</v>
          </cell>
        </row>
        <row r="1884">
          <cell r="A1884">
            <v>0</v>
          </cell>
          <cell r="B1884">
            <v>0</v>
          </cell>
          <cell r="C1884">
            <v>0</v>
          </cell>
          <cell r="D1884">
            <v>0</v>
          </cell>
        </row>
        <row r="1885">
          <cell r="A1885">
            <v>0</v>
          </cell>
          <cell r="B1885">
            <v>0</v>
          </cell>
          <cell r="C1885">
            <v>0</v>
          </cell>
          <cell r="D1885">
            <v>0</v>
          </cell>
        </row>
        <row r="1886">
          <cell r="A1886">
            <v>0</v>
          </cell>
          <cell r="B1886">
            <v>0</v>
          </cell>
          <cell r="C1886">
            <v>0</v>
          </cell>
          <cell r="D1886">
            <v>0</v>
          </cell>
        </row>
        <row r="1887">
          <cell r="A1887">
            <v>0</v>
          </cell>
          <cell r="B1887">
            <v>0</v>
          </cell>
          <cell r="C1887">
            <v>0</v>
          </cell>
          <cell r="D1887">
            <v>0</v>
          </cell>
        </row>
        <row r="1888">
          <cell r="A1888">
            <v>0</v>
          </cell>
          <cell r="B1888">
            <v>0</v>
          </cell>
          <cell r="C1888">
            <v>0</v>
          </cell>
          <cell r="D1888">
            <v>0</v>
          </cell>
        </row>
        <row r="1889">
          <cell r="A1889">
            <v>0</v>
          </cell>
          <cell r="B1889">
            <v>0</v>
          </cell>
          <cell r="C1889">
            <v>0</v>
          </cell>
          <cell r="D1889">
            <v>0</v>
          </cell>
        </row>
        <row r="1890">
          <cell r="A1890">
            <v>0</v>
          </cell>
          <cell r="B1890">
            <v>0</v>
          </cell>
          <cell r="C1890">
            <v>0</v>
          </cell>
          <cell r="D1890">
            <v>0</v>
          </cell>
        </row>
        <row r="1891">
          <cell r="A1891">
            <v>0</v>
          </cell>
          <cell r="B1891">
            <v>0</v>
          </cell>
          <cell r="C1891">
            <v>0</v>
          </cell>
          <cell r="D1891">
            <v>0</v>
          </cell>
        </row>
        <row r="1892">
          <cell r="A1892">
            <v>0</v>
          </cell>
          <cell r="B1892">
            <v>0</v>
          </cell>
          <cell r="C1892">
            <v>0</v>
          </cell>
          <cell r="D1892">
            <v>0</v>
          </cell>
        </row>
        <row r="1893">
          <cell r="A1893">
            <v>0</v>
          </cell>
          <cell r="B1893">
            <v>0</v>
          </cell>
          <cell r="C1893">
            <v>0</v>
          </cell>
          <cell r="D1893">
            <v>0</v>
          </cell>
        </row>
        <row r="1894">
          <cell r="A1894">
            <v>0</v>
          </cell>
          <cell r="B1894">
            <v>0</v>
          </cell>
          <cell r="C1894">
            <v>0</v>
          </cell>
          <cell r="D1894">
            <v>0</v>
          </cell>
        </row>
        <row r="1895">
          <cell r="A1895">
            <v>0</v>
          </cell>
          <cell r="B1895">
            <v>0</v>
          </cell>
          <cell r="C1895">
            <v>0</v>
          </cell>
          <cell r="D1895">
            <v>0</v>
          </cell>
        </row>
        <row r="1896">
          <cell r="A1896">
            <v>0</v>
          </cell>
          <cell r="B1896">
            <v>0</v>
          </cell>
          <cell r="C1896">
            <v>0</v>
          </cell>
          <cell r="D1896">
            <v>0</v>
          </cell>
        </row>
        <row r="1897">
          <cell r="A1897">
            <v>0</v>
          </cell>
          <cell r="B1897">
            <v>0</v>
          </cell>
          <cell r="C1897">
            <v>0</v>
          </cell>
          <cell r="D1897">
            <v>0</v>
          </cell>
        </row>
        <row r="1898">
          <cell r="A1898">
            <v>0</v>
          </cell>
          <cell r="B1898">
            <v>0</v>
          </cell>
          <cell r="C1898">
            <v>0</v>
          </cell>
          <cell r="D1898">
            <v>0</v>
          </cell>
        </row>
        <row r="1899">
          <cell r="A1899">
            <v>0</v>
          </cell>
          <cell r="B1899">
            <v>0</v>
          </cell>
          <cell r="C1899">
            <v>0</v>
          </cell>
          <cell r="D1899">
            <v>0</v>
          </cell>
        </row>
        <row r="1900">
          <cell r="A1900">
            <v>0</v>
          </cell>
          <cell r="B1900">
            <v>0</v>
          </cell>
          <cell r="C1900">
            <v>0</v>
          </cell>
          <cell r="D1900">
            <v>0</v>
          </cell>
        </row>
        <row r="1901">
          <cell r="A1901">
            <v>0</v>
          </cell>
          <cell r="B1901">
            <v>0</v>
          </cell>
          <cell r="C1901">
            <v>0</v>
          </cell>
          <cell r="D1901">
            <v>0</v>
          </cell>
        </row>
        <row r="1902">
          <cell r="A1902">
            <v>0</v>
          </cell>
          <cell r="B1902">
            <v>0</v>
          </cell>
          <cell r="C1902">
            <v>0</v>
          </cell>
          <cell r="D1902">
            <v>0</v>
          </cell>
        </row>
        <row r="1903">
          <cell r="A1903">
            <v>0</v>
          </cell>
          <cell r="B1903">
            <v>0</v>
          </cell>
          <cell r="C1903">
            <v>0</v>
          </cell>
          <cell r="D1903">
            <v>0</v>
          </cell>
        </row>
        <row r="1904">
          <cell r="A1904">
            <v>0</v>
          </cell>
          <cell r="B1904">
            <v>0</v>
          </cell>
          <cell r="C1904">
            <v>0</v>
          </cell>
          <cell r="D1904">
            <v>0</v>
          </cell>
        </row>
        <row r="1905">
          <cell r="A1905">
            <v>0</v>
          </cell>
          <cell r="B1905">
            <v>0</v>
          </cell>
          <cell r="C1905">
            <v>0</v>
          </cell>
          <cell r="D1905">
            <v>0</v>
          </cell>
        </row>
        <row r="1906">
          <cell r="A1906">
            <v>0</v>
          </cell>
          <cell r="B1906">
            <v>0</v>
          </cell>
          <cell r="C1906">
            <v>0</v>
          </cell>
          <cell r="D1906">
            <v>0</v>
          </cell>
        </row>
        <row r="1907">
          <cell r="A1907">
            <v>0</v>
          </cell>
          <cell r="B1907">
            <v>0</v>
          </cell>
          <cell r="C1907">
            <v>0</v>
          </cell>
          <cell r="D1907">
            <v>0</v>
          </cell>
        </row>
        <row r="1908">
          <cell r="A1908">
            <v>0</v>
          </cell>
          <cell r="B1908">
            <v>0</v>
          </cell>
          <cell r="C1908">
            <v>0</v>
          </cell>
          <cell r="D1908">
            <v>0</v>
          </cell>
        </row>
        <row r="1909">
          <cell r="A1909">
            <v>0</v>
          </cell>
          <cell r="B1909">
            <v>0</v>
          </cell>
          <cell r="C1909">
            <v>0</v>
          </cell>
          <cell r="D1909">
            <v>0</v>
          </cell>
        </row>
        <row r="1910">
          <cell r="A1910">
            <v>0</v>
          </cell>
          <cell r="B1910">
            <v>0</v>
          </cell>
          <cell r="C1910">
            <v>0</v>
          </cell>
          <cell r="D1910">
            <v>0</v>
          </cell>
        </row>
        <row r="1911">
          <cell r="A1911">
            <v>0</v>
          </cell>
          <cell r="B1911">
            <v>0</v>
          </cell>
          <cell r="C1911">
            <v>0</v>
          </cell>
          <cell r="D1911">
            <v>0</v>
          </cell>
        </row>
        <row r="1912">
          <cell r="A1912">
            <v>0</v>
          </cell>
          <cell r="B1912">
            <v>0</v>
          </cell>
          <cell r="C1912">
            <v>0</v>
          </cell>
          <cell r="D1912">
            <v>0</v>
          </cell>
        </row>
        <row r="1913">
          <cell r="A1913">
            <v>0</v>
          </cell>
          <cell r="B1913">
            <v>0</v>
          </cell>
          <cell r="C1913">
            <v>0</v>
          </cell>
          <cell r="D1913">
            <v>0</v>
          </cell>
        </row>
        <row r="1914">
          <cell r="A1914">
            <v>0</v>
          </cell>
          <cell r="B1914">
            <v>0</v>
          </cell>
          <cell r="C1914">
            <v>0</v>
          </cell>
          <cell r="D1914">
            <v>0</v>
          </cell>
        </row>
        <row r="1915">
          <cell r="A1915">
            <v>0</v>
          </cell>
          <cell r="B1915">
            <v>0</v>
          </cell>
          <cell r="C1915">
            <v>0</v>
          </cell>
          <cell r="D1915">
            <v>0</v>
          </cell>
        </row>
        <row r="1916">
          <cell r="A1916">
            <v>0</v>
          </cell>
          <cell r="B1916">
            <v>0</v>
          </cell>
          <cell r="C1916">
            <v>0</v>
          </cell>
          <cell r="D1916">
            <v>0</v>
          </cell>
        </row>
        <row r="1917">
          <cell r="A1917">
            <v>0</v>
          </cell>
          <cell r="B1917">
            <v>0</v>
          </cell>
          <cell r="C1917">
            <v>0</v>
          </cell>
          <cell r="D1917">
            <v>0</v>
          </cell>
        </row>
        <row r="1918">
          <cell r="A1918">
            <v>0</v>
          </cell>
          <cell r="B1918">
            <v>0</v>
          </cell>
          <cell r="C1918">
            <v>0</v>
          </cell>
          <cell r="D1918">
            <v>0</v>
          </cell>
        </row>
        <row r="1919">
          <cell r="A1919">
            <v>0</v>
          </cell>
          <cell r="B1919">
            <v>0</v>
          </cell>
          <cell r="C1919">
            <v>0</v>
          </cell>
          <cell r="D1919">
            <v>0</v>
          </cell>
        </row>
        <row r="1920">
          <cell r="A1920">
            <v>0</v>
          </cell>
          <cell r="B1920">
            <v>0</v>
          </cell>
          <cell r="C1920">
            <v>0</v>
          </cell>
          <cell r="D1920">
            <v>0</v>
          </cell>
        </row>
        <row r="1921">
          <cell r="A1921">
            <v>0</v>
          </cell>
          <cell r="B1921">
            <v>0</v>
          </cell>
          <cell r="C1921">
            <v>0</v>
          </cell>
          <cell r="D1921">
            <v>0</v>
          </cell>
        </row>
        <row r="1922">
          <cell r="A1922">
            <v>0</v>
          </cell>
          <cell r="B1922">
            <v>0</v>
          </cell>
          <cell r="C1922">
            <v>0</v>
          </cell>
          <cell r="D1922">
            <v>0</v>
          </cell>
        </row>
        <row r="1923">
          <cell r="A1923">
            <v>0</v>
          </cell>
          <cell r="B1923">
            <v>0</v>
          </cell>
          <cell r="C1923">
            <v>0</v>
          </cell>
          <cell r="D1923">
            <v>0</v>
          </cell>
        </row>
        <row r="1924">
          <cell r="A1924">
            <v>0</v>
          </cell>
          <cell r="B1924">
            <v>0</v>
          </cell>
          <cell r="C1924">
            <v>0</v>
          </cell>
          <cell r="D1924">
            <v>0</v>
          </cell>
        </row>
        <row r="1925">
          <cell r="A1925">
            <v>0</v>
          </cell>
          <cell r="B1925">
            <v>0</v>
          </cell>
          <cell r="C1925">
            <v>0</v>
          </cell>
          <cell r="D1925">
            <v>0</v>
          </cell>
        </row>
        <row r="1926">
          <cell r="A1926">
            <v>0</v>
          </cell>
          <cell r="B1926">
            <v>0</v>
          </cell>
          <cell r="C1926">
            <v>0</v>
          </cell>
          <cell r="D1926">
            <v>0</v>
          </cell>
        </row>
        <row r="1927">
          <cell r="A1927">
            <v>0</v>
          </cell>
          <cell r="B1927">
            <v>0</v>
          </cell>
          <cell r="C1927">
            <v>0</v>
          </cell>
          <cell r="D1927">
            <v>0</v>
          </cell>
        </row>
        <row r="1928">
          <cell r="A1928">
            <v>0</v>
          </cell>
          <cell r="B1928">
            <v>0</v>
          </cell>
          <cell r="C1928">
            <v>0</v>
          </cell>
          <cell r="D1928">
            <v>0</v>
          </cell>
        </row>
        <row r="1929">
          <cell r="A1929">
            <v>0</v>
          </cell>
          <cell r="B1929">
            <v>0</v>
          </cell>
          <cell r="C1929">
            <v>0</v>
          </cell>
          <cell r="D1929">
            <v>0</v>
          </cell>
        </row>
        <row r="1930">
          <cell r="A1930">
            <v>0</v>
          </cell>
          <cell r="B1930">
            <v>0</v>
          </cell>
          <cell r="C1930">
            <v>0</v>
          </cell>
          <cell r="D1930">
            <v>0</v>
          </cell>
        </row>
        <row r="1931">
          <cell r="A1931">
            <v>0</v>
          </cell>
          <cell r="B1931">
            <v>0</v>
          </cell>
          <cell r="C1931">
            <v>0</v>
          </cell>
          <cell r="D1931">
            <v>0</v>
          </cell>
        </row>
        <row r="1932">
          <cell r="A1932">
            <v>0</v>
          </cell>
          <cell r="B1932">
            <v>0</v>
          </cell>
          <cell r="C1932">
            <v>0</v>
          </cell>
          <cell r="D1932">
            <v>0</v>
          </cell>
        </row>
        <row r="1933">
          <cell r="A1933">
            <v>0</v>
          </cell>
          <cell r="B1933">
            <v>0</v>
          </cell>
          <cell r="C1933">
            <v>0</v>
          </cell>
          <cell r="D1933">
            <v>0</v>
          </cell>
        </row>
        <row r="1934">
          <cell r="A1934">
            <v>0</v>
          </cell>
          <cell r="B1934">
            <v>0</v>
          </cell>
          <cell r="C1934">
            <v>0</v>
          </cell>
          <cell r="D1934">
            <v>0</v>
          </cell>
        </row>
        <row r="1935">
          <cell r="A1935">
            <v>0</v>
          </cell>
          <cell r="B1935">
            <v>0</v>
          </cell>
          <cell r="C1935">
            <v>0</v>
          </cell>
          <cell r="D1935">
            <v>0</v>
          </cell>
        </row>
        <row r="1936">
          <cell r="A1936">
            <v>0</v>
          </cell>
          <cell r="B1936">
            <v>0</v>
          </cell>
          <cell r="C1936">
            <v>0</v>
          </cell>
          <cell r="D1936">
            <v>0</v>
          </cell>
        </row>
        <row r="1937">
          <cell r="A1937">
            <v>0</v>
          </cell>
          <cell r="B1937">
            <v>0</v>
          </cell>
          <cell r="C1937">
            <v>0</v>
          </cell>
          <cell r="D1937">
            <v>0</v>
          </cell>
        </row>
        <row r="1938">
          <cell r="A1938">
            <v>0</v>
          </cell>
          <cell r="B1938">
            <v>0</v>
          </cell>
          <cell r="C1938">
            <v>0</v>
          </cell>
          <cell r="D1938">
            <v>0</v>
          </cell>
        </row>
        <row r="1939">
          <cell r="A1939">
            <v>0</v>
          </cell>
          <cell r="B1939">
            <v>0</v>
          </cell>
          <cell r="C1939">
            <v>0</v>
          </cell>
          <cell r="D1939">
            <v>0</v>
          </cell>
        </row>
        <row r="1940">
          <cell r="A1940">
            <v>0</v>
          </cell>
          <cell r="B1940">
            <v>0</v>
          </cell>
          <cell r="C1940">
            <v>0</v>
          </cell>
          <cell r="D1940">
            <v>0</v>
          </cell>
        </row>
        <row r="1941">
          <cell r="A1941">
            <v>0</v>
          </cell>
          <cell r="B1941">
            <v>0</v>
          </cell>
          <cell r="C1941">
            <v>0</v>
          </cell>
          <cell r="D1941">
            <v>0</v>
          </cell>
        </row>
        <row r="1942">
          <cell r="A1942">
            <v>0</v>
          </cell>
          <cell r="B1942">
            <v>0</v>
          </cell>
          <cell r="C1942">
            <v>0</v>
          </cell>
          <cell r="D1942">
            <v>0</v>
          </cell>
        </row>
        <row r="1943">
          <cell r="A1943">
            <v>0</v>
          </cell>
          <cell r="B1943">
            <v>0</v>
          </cell>
          <cell r="C1943">
            <v>0</v>
          </cell>
          <cell r="D1943">
            <v>0</v>
          </cell>
        </row>
        <row r="1944">
          <cell r="A1944">
            <v>0</v>
          </cell>
          <cell r="B1944">
            <v>0</v>
          </cell>
          <cell r="C1944">
            <v>0</v>
          </cell>
          <cell r="D1944">
            <v>0</v>
          </cell>
        </row>
        <row r="1945">
          <cell r="A1945">
            <v>0</v>
          </cell>
          <cell r="B1945">
            <v>0</v>
          </cell>
          <cell r="C1945">
            <v>0</v>
          </cell>
          <cell r="D1945">
            <v>0</v>
          </cell>
        </row>
        <row r="1946">
          <cell r="A1946">
            <v>0</v>
          </cell>
          <cell r="B1946">
            <v>0</v>
          </cell>
          <cell r="C1946">
            <v>0</v>
          </cell>
          <cell r="D1946">
            <v>0</v>
          </cell>
        </row>
        <row r="1947">
          <cell r="A1947">
            <v>0</v>
          </cell>
          <cell r="B1947">
            <v>0</v>
          </cell>
          <cell r="C1947">
            <v>0</v>
          </cell>
          <cell r="D1947">
            <v>0</v>
          </cell>
        </row>
        <row r="1948">
          <cell r="A1948">
            <v>0</v>
          </cell>
          <cell r="B1948">
            <v>0</v>
          </cell>
          <cell r="C1948">
            <v>0</v>
          </cell>
          <cell r="D1948">
            <v>0</v>
          </cell>
        </row>
        <row r="1949">
          <cell r="A1949">
            <v>0</v>
          </cell>
          <cell r="B1949">
            <v>0</v>
          </cell>
          <cell r="C1949">
            <v>0</v>
          </cell>
          <cell r="D1949">
            <v>0</v>
          </cell>
        </row>
        <row r="1950">
          <cell r="A1950">
            <v>0</v>
          </cell>
          <cell r="B1950">
            <v>0</v>
          </cell>
          <cell r="C1950">
            <v>0</v>
          </cell>
          <cell r="D1950">
            <v>0</v>
          </cell>
        </row>
        <row r="1951">
          <cell r="A1951">
            <v>0</v>
          </cell>
          <cell r="B1951">
            <v>0</v>
          </cell>
          <cell r="C1951">
            <v>0</v>
          </cell>
          <cell r="D1951">
            <v>0</v>
          </cell>
        </row>
        <row r="1952">
          <cell r="A1952">
            <v>0</v>
          </cell>
          <cell r="B1952">
            <v>0</v>
          </cell>
          <cell r="C1952">
            <v>0</v>
          </cell>
          <cell r="D1952">
            <v>0</v>
          </cell>
        </row>
        <row r="1953">
          <cell r="A1953">
            <v>0</v>
          </cell>
          <cell r="B1953">
            <v>0</v>
          </cell>
          <cell r="C1953">
            <v>0</v>
          </cell>
          <cell r="D1953">
            <v>0</v>
          </cell>
        </row>
        <row r="1954">
          <cell r="A1954">
            <v>0</v>
          </cell>
          <cell r="B1954">
            <v>0</v>
          </cell>
          <cell r="C1954">
            <v>0</v>
          </cell>
          <cell r="D1954">
            <v>0</v>
          </cell>
        </row>
        <row r="1955">
          <cell r="A1955">
            <v>0</v>
          </cell>
          <cell r="B1955">
            <v>0</v>
          </cell>
          <cell r="C1955">
            <v>0</v>
          </cell>
          <cell r="D1955">
            <v>0</v>
          </cell>
        </row>
        <row r="1956">
          <cell r="A1956">
            <v>0</v>
          </cell>
          <cell r="B1956">
            <v>0</v>
          </cell>
          <cell r="C1956">
            <v>0</v>
          </cell>
          <cell r="D1956">
            <v>0</v>
          </cell>
        </row>
        <row r="1957">
          <cell r="A1957">
            <v>0</v>
          </cell>
          <cell r="B1957">
            <v>0</v>
          </cell>
          <cell r="C1957">
            <v>0</v>
          </cell>
          <cell r="D1957">
            <v>0</v>
          </cell>
        </row>
        <row r="1958">
          <cell r="A1958">
            <v>0</v>
          </cell>
          <cell r="B1958">
            <v>0</v>
          </cell>
          <cell r="C1958">
            <v>0</v>
          </cell>
          <cell r="D1958">
            <v>0</v>
          </cell>
        </row>
        <row r="1959">
          <cell r="A1959">
            <v>0</v>
          </cell>
          <cell r="B1959">
            <v>0</v>
          </cell>
          <cell r="C1959">
            <v>0</v>
          </cell>
          <cell r="D1959">
            <v>0</v>
          </cell>
        </row>
        <row r="1960">
          <cell r="A1960">
            <v>0</v>
          </cell>
          <cell r="B1960">
            <v>0</v>
          </cell>
          <cell r="C1960">
            <v>0</v>
          </cell>
          <cell r="D1960">
            <v>0</v>
          </cell>
        </row>
        <row r="1961">
          <cell r="A1961">
            <v>0</v>
          </cell>
          <cell r="B1961">
            <v>0</v>
          </cell>
          <cell r="C1961">
            <v>0</v>
          </cell>
          <cell r="D1961">
            <v>0</v>
          </cell>
        </row>
        <row r="1962">
          <cell r="A1962">
            <v>0</v>
          </cell>
          <cell r="B1962">
            <v>0</v>
          </cell>
          <cell r="C1962">
            <v>0</v>
          </cell>
          <cell r="D1962">
            <v>0</v>
          </cell>
        </row>
        <row r="1963">
          <cell r="A1963">
            <v>0</v>
          </cell>
          <cell r="B1963">
            <v>0</v>
          </cell>
          <cell r="C1963">
            <v>0</v>
          </cell>
          <cell r="D1963">
            <v>0</v>
          </cell>
        </row>
        <row r="1964">
          <cell r="A1964">
            <v>0</v>
          </cell>
          <cell r="B1964">
            <v>0</v>
          </cell>
          <cell r="C1964">
            <v>0</v>
          </cell>
          <cell r="D1964">
            <v>0</v>
          </cell>
        </row>
        <row r="1965">
          <cell r="A1965">
            <v>0</v>
          </cell>
          <cell r="B1965">
            <v>0</v>
          </cell>
          <cell r="C1965">
            <v>0</v>
          </cell>
          <cell r="D1965">
            <v>0</v>
          </cell>
        </row>
        <row r="1966">
          <cell r="A1966">
            <v>0</v>
          </cell>
          <cell r="B1966">
            <v>0</v>
          </cell>
          <cell r="C1966">
            <v>0</v>
          </cell>
          <cell r="D1966">
            <v>0</v>
          </cell>
        </row>
        <row r="1967">
          <cell r="A1967">
            <v>0</v>
          </cell>
          <cell r="B1967">
            <v>0</v>
          </cell>
          <cell r="C1967">
            <v>0</v>
          </cell>
          <cell r="D1967">
            <v>0</v>
          </cell>
        </row>
        <row r="1968">
          <cell r="A1968">
            <v>0</v>
          </cell>
          <cell r="B1968">
            <v>0</v>
          </cell>
          <cell r="C1968">
            <v>0</v>
          </cell>
          <cell r="D1968">
            <v>0</v>
          </cell>
        </row>
        <row r="1969">
          <cell r="A1969">
            <v>0</v>
          </cell>
          <cell r="B1969">
            <v>0</v>
          </cell>
          <cell r="C1969">
            <v>0</v>
          </cell>
          <cell r="D1969">
            <v>0</v>
          </cell>
        </row>
        <row r="1970">
          <cell r="A1970">
            <v>0</v>
          </cell>
          <cell r="B1970">
            <v>0</v>
          </cell>
          <cell r="C1970">
            <v>0</v>
          </cell>
          <cell r="D1970">
            <v>0</v>
          </cell>
        </row>
        <row r="1971">
          <cell r="A1971">
            <v>0</v>
          </cell>
          <cell r="B1971">
            <v>0</v>
          </cell>
          <cell r="C1971">
            <v>0</v>
          </cell>
          <cell r="D1971">
            <v>0</v>
          </cell>
        </row>
        <row r="1972">
          <cell r="A1972">
            <v>0</v>
          </cell>
          <cell r="B1972">
            <v>0</v>
          </cell>
          <cell r="C1972">
            <v>0</v>
          </cell>
          <cell r="D1972">
            <v>0</v>
          </cell>
        </row>
        <row r="1973">
          <cell r="A1973">
            <v>0</v>
          </cell>
          <cell r="B1973">
            <v>0</v>
          </cell>
          <cell r="C1973">
            <v>0</v>
          </cell>
          <cell r="D1973">
            <v>0</v>
          </cell>
        </row>
        <row r="1974">
          <cell r="A1974">
            <v>0</v>
          </cell>
          <cell r="B1974">
            <v>0</v>
          </cell>
          <cell r="C1974">
            <v>0</v>
          </cell>
          <cell r="D1974">
            <v>0</v>
          </cell>
        </row>
        <row r="1975">
          <cell r="A1975">
            <v>0</v>
          </cell>
          <cell r="B1975">
            <v>0</v>
          </cell>
          <cell r="C1975">
            <v>0</v>
          </cell>
          <cell r="D1975">
            <v>0</v>
          </cell>
        </row>
        <row r="1976">
          <cell r="A1976">
            <v>0</v>
          </cell>
          <cell r="B1976">
            <v>0</v>
          </cell>
          <cell r="C1976">
            <v>0</v>
          </cell>
          <cell r="D1976">
            <v>0</v>
          </cell>
        </row>
        <row r="1977">
          <cell r="A1977">
            <v>0</v>
          </cell>
          <cell r="B1977">
            <v>0</v>
          </cell>
          <cell r="C1977">
            <v>0</v>
          </cell>
          <cell r="D1977">
            <v>0</v>
          </cell>
        </row>
        <row r="1978">
          <cell r="A1978">
            <v>0</v>
          </cell>
          <cell r="B1978">
            <v>0</v>
          </cell>
          <cell r="C1978">
            <v>0</v>
          </cell>
          <cell r="D1978">
            <v>0</v>
          </cell>
        </row>
        <row r="1979">
          <cell r="A1979">
            <v>0</v>
          </cell>
          <cell r="B1979">
            <v>0</v>
          </cell>
          <cell r="C1979">
            <v>0</v>
          </cell>
          <cell r="D1979">
            <v>0</v>
          </cell>
        </row>
        <row r="1980">
          <cell r="A1980">
            <v>0</v>
          </cell>
          <cell r="B1980">
            <v>0</v>
          </cell>
          <cell r="C1980">
            <v>0</v>
          </cell>
          <cell r="D1980">
            <v>0</v>
          </cell>
        </row>
        <row r="1981">
          <cell r="A1981">
            <v>0</v>
          </cell>
          <cell r="B1981">
            <v>0</v>
          </cell>
          <cell r="C1981">
            <v>0</v>
          </cell>
          <cell r="D1981">
            <v>0</v>
          </cell>
        </row>
        <row r="1982">
          <cell r="A1982">
            <v>0</v>
          </cell>
          <cell r="B1982">
            <v>0</v>
          </cell>
          <cell r="C1982">
            <v>0</v>
          </cell>
          <cell r="D1982">
            <v>0</v>
          </cell>
        </row>
        <row r="1983">
          <cell r="A1983">
            <v>0</v>
          </cell>
          <cell r="B1983">
            <v>0</v>
          </cell>
          <cell r="C1983">
            <v>0</v>
          </cell>
          <cell r="D1983">
            <v>0</v>
          </cell>
        </row>
        <row r="1984">
          <cell r="A1984">
            <v>0</v>
          </cell>
          <cell r="B1984">
            <v>0</v>
          </cell>
          <cell r="C1984">
            <v>0</v>
          </cell>
          <cell r="D1984">
            <v>0</v>
          </cell>
        </row>
        <row r="1985">
          <cell r="A1985">
            <v>0</v>
          </cell>
          <cell r="B1985">
            <v>0</v>
          </cell>
          <cell r="C1985">
            <v>0</v>
          </cell>
          <cell r="D1985">
            <v>0</v>
          </cell>
        </row>
        <row r="1986">
          <cell r="A1986">
            <v>0</v>
          </cell>
          <cell r="B1986">
            <v>0</v>
          </cell>
          <cell r="C1986">
            <v>0</v>
          </cell>
          <cell r="D1986">
            <v>0</v>
          </cell>
        </row>
        <row r="1987">
          <cell r="A1987">
            <v>0</v>
          </cell>
          <cell r="B1987">
            <v>0</v>
          </cell>
          <cell r="C1987">
            <v>0</v>
          </cell>
          <cell r="D1987">
            <v>0</v>
          </cell>
        </row>
        <row r="1988">
          <cell r="A1988">
            <v>0</v>
          </cell>
          <cell r="B1988">
            <v>0</v>
          </cell>
          <cell r="C1988">
            <v>0</v>
          </cell>
          <cell r="D1988">
            <v>0</v>
          </cell>
        </row>
        <row r="1989">
          <cell r="A1989">
            <v>0</v>
          </cell>
          <cell r="B1989">
            <v>0</v>
          </cell>
          <cell r="C1989">
            <v>0</v>
          </cell>
          <cell r="D1989">
            <v>0</v>
          </cell>
        </row>
        <row r="1990">
          <cell r="A1990">
            <v>0</v>
          </cell>
          <cell r="B1990">
            <v>0</v>
          </cell>
          <cell r="C1990">
            <v>0</v>
          </cell>
          <cell r="D1990">
            <v>0</v>
          </cell>
        </row>
        <row r="1991">
          <cell r="A1991">
            <v>0</v>
          </cell>
          <cell r="B1991">
            <v>0</v>
          </cell>
          <cell r="C1991">
            <v>0</v>
          </cell>
          <cell r="D1991">
            <v>0</v>
          </cell>
        </row>
        <row r="1992">
          <cell r="A1992">
            <v>0</v>
          </cell>
          <cell r="B1992">
            <v>0</v>
          </cell>
          <cell r="C1992">
            <v>0</v>
          </cell>
          <cell r="D1992">
            <v>0</v>
          </cell>
        </row>
        <row r="1993">
          <cell r="A1993">
            <v>0</v>
          </cell>
          <cell r="B1993">
            <v>0</v>
          </cell>
          <cell r="C1993">
            <v>0</v>
          </cell>
          <cell r="D1993">
            <v>0</v>
          </cell>
        </row>
        <row r="1994">
          <cell r="A1994">
            <v>0</v>
          </cell>
          <cell r="B1994">
            <v>0</v>
          </cell>
          <cell r="C1994">
            <v>0</v>
          </cell>
          <cell r="D1994">
            <v>0</v>
          </cell>
        </row>
        <row r="1995">
          <cell r="A1995">
            <v>0</v>
          </cell>
          <cell r="B1995">
            <v>0</v>
          </cell>
          <cell r="C1995">
            <v>0</v>
          </cell>
          <cell r="D1995">
            <v>0</v>
          </cell>
        </row>
        <row r="1996">
          <cell r="A1996">
            <v>0</v>
          </cell>
          <cell r="B1996">
            <v>0</v>
          </cell>
          <cell r="C1996">
            <v>0</v>
          </cell>
          <cell r="D1996">
            <v>0</v>
          </cell>
        </row>
        <row r="1997">
          <cell r="A1997">
            <v>0</v>
          </cell>
          <cell r="B1997">
            <v>0</v>
          </cell>
          <cell r="C1997">
            <v>0</v>
          </cell>
          <cell r="D1997">
            <v>0</v>
          </cell>
        </row>
        <row r="1998">
          <cell r="A1998">
            <v>0</v>
          </cell>
          <cell r="B1998">
            <v>0</v>
          </cell>
          <cell r="C1998">
            <v>0</v>
          </cell>
          <cell r="D1998">
            <v>0</v>
          </cell>
        </row>
        <row r="1999">
          <cell r="A1999">
            <v>0</v>
          </cell>
          <cell r="B1999">
            <v>0</v>
          </cell>
          <cell r="C1999">
            <v>0</v>
          </cell>
          <cell r="D1999">
            <v>0</v>
          </cell>
        </row>
        <row r="2000">
          <cell r="A2000">
            <v>0</v>
          </cell>
          <cell r="B2000">
            <v>0</v>
          </cell>
          <cell r="C2000">
            <v>0</v>
          </cell>
          <cell r="D2000">
            <v>0</v>
          </cell>
        </row>
        <row r="2001">
          <cell r="A2001">
            <v>0</v>
          </cell>
          <cell r="B2001">
            <v>0</v>
          </cell>
          <cell r="C2001">
            <v>0</v>
          </cell>
          <cell r="D2001">
            <v>0</v>
          </cell>
        </row>
        <row r="2002">
          <cell r="A2002">
            <v>0</v>
          </cell>
          <cell r="B2002">
            <v>0</v>
          </cell>
          <cell r="C2002">
            <v>0</v>
          </cell>
          <cell r="D2002">
            <v>0</v>
          </cell>
        </row>
        <row r="2003">
          <cell r="A2003">
            <v>0</v>
          </cell>
          <cell r="B2003">
            <v>0</v>
          </cell>
          <cell r="C2003">
            <v>0</v>
          </cell>
          <cell r="D2003">
            <v>0</v>
          </cell>
        </row>
        <row r="2004">
          <cell r="A2004">
            <v>0</v>
          </cell>
          <cell r="B2004">
            <v>0</v>
          </cell>
          <cell r="C2004">
            <v>0</v>
          </cell>
          <cell r="D2004">
            <v>0</v>
          </cell>
        </row>
        <row r="2005">
          <cell r="A2005">
            <v>0</v>
          </cell>
          <cell r="B2005">
            <v>0</v>
          </cell>
          <cell r="C2005">
            <v>0</v>
          </cell>
          <cell r="D2005">
            <v>0</v>
          </cell>
        </row>
        <row r="2006">
          <cell r="A2006">
            <v>0</v>
          </cell>
          <cell r="B2006">
            <v>0</v>
          </cell>
          <cell r="C2006">
            <v>0</v>
          </cell>
          <cell r="D2006">
            <v>0</v>
          </cell>
        </row>
        <row r="2007">
          <cell r="A2007">
            <v>0</v>
          </cell>
          <cell r="B2007">
            <v>0</v>
          </cell>
          <cell r="C2007">
            <v>0</v>
          </cell>
          <cell r="D2007">
            <v>0</v>
          </cell>
        </row>
        <row r="2008">
          <cell r="A2008">
            <v>0</v>
          </cell>
          <cell r="B2008">
            <v>0</v>
          </cell>
          <cell r="C2008">
            <v>0</v>
          </cell>
          <cell r="D2008">
            <v>0</v>
          </cell>
        </row>
        <row r="2009">
          <cell r="A2009">
            <v>0</v>
          </cell>
          <cell r="B2009">
            <v>0</v>
          </cell>
          <cell r="C2009">
            <v>0</v>
          </cell>
          <cell r="D2009">
            <v>0</v>
          </cell>
        </row>
        <row r="2010">
          <cell r="A2010">
            <v>0</v>
          </cell>
          <cell r="B2010">
            <v>0</v>
          </cell>
          <cell r="C2010">
            <v>0</v>
          </cell>
          <cell r="D2010">
            <v>0</v>
          </cell>
        </row>
        <row r="2011">
          <cell r="A2011">
            <v>0</v>
          </cell>
          <cell r="B2011">
            <v>0</v>
          </cell>
          <cell r="C2011">
            <v>0</v>
          </cell>
          <cell r="D2011">
            <v>0</v>
          </cell>
        </row>
        <row r="2012">
          <cell r="A2012">
            <v>0</v>
          </cell>
          <cell r="B2012">
            <v>0</v>
          </cell>
          <cell r="C2012">
            <v>0</v>
          </cell>
          <cell r="D2012">
            <v>0</v>
          </cell>
        </row>
        <row r="2013">
          <cell r="A2013">
            <v>0</v>
          </cell>
          <cell r="B2013">
            <v>0</v>
          </cell>
          <cell r="C2013">
            <v>0</v>
          </cell>
          <cell r="D2013">
            <v>0</v>
          </cell>
        </row>
        <row r="2014">
          <cell r="A2014">
            <v>0</v>
          </cell>
          <cell r="B2014">
            <v>0</v>
          </cell>
          <cell r="C2014">
            <v>0</v>
          </cell>
          <cell r="D2014">
            <v>0</v>
          </cell>
        </row>
        <row r="2015">
          <cell r="A2015">
            <v>0</v>
          </cell>
          <cell r="B2015">
            <v>0</v>
          </cell>
          <cell r="C2015">
            <v>0</v>
          </cell>
          <cell r="D2015">
            <v>0</v>
          </cell>
        </row>
        <row r="2016">
          <cell r="A2016">
            <v>0</v>
          </cell>
          <cell r="B2016">
            <v>0</v>
          </cell>
          <cell r="C2016">
            <v>0</v>
          </cell>
          <cell r="D2016">
            <v>0</v>
          </cell>
        </row>
        <row r="2017">
          <cell r="A2017">
            <v>0</v>
          </cell>
          <cell r="B2017">
            <v>0</v>
          </cell>
          <cell r="C2017">
            <v>0</v>
          </cell>
          <cell r="D2017">
            <v>0</v>
          </cell>
        </row>
        <row r="2018">
          <cell r="A2018">
            <v>0</v>
          </cell>
          <cell r="B2018">
            <v>0</v>
          </cell>
          <cell r="C2018">
            <v>0</v>
          </cell>
          <cell r="D2018">
            <v>0</v>
          </cell>
        </row>
        <row r="2019">
          <cell r="A2019">
            <v>0</v>
          </cell>
          <cell r="B2019">
            <v>0</v>
          </cell>
          <cell r="C2019">
            <v>0</v>
          </cell>
          <cell r="D2019">
            <v>0</v>
          </cell>
        </row>
        <row r="2020">
          <cell r="A2020">
            <v>0</v>
          </cell>
          <cell r="B2020">
            <v>0</v>
          </cell>
          <cell r="C2020">
            <v>0</v>
          </cell>
          <cell r="D2020">
            <v>0</v>
          </cell>
        </row>
        <row r="2021">
          <cell r="A2021">
            <v>0</v>
          </cell>
          <cell r="B2021">
            <v>0</v>
          </cell>
          <cell r="C2021">
            <v>0</v>
          </cell>
          <cell r="D2021">
            <v>0</v>
          </cell>
        </row>
        <row r="2022">
          <cell r="A2022">
            <v>0</v>
          </cell>
          <cell r="B2022">
            <v>0</v>
          </cell>
          <cell r="C2022">
            <v>0</v>
          </cell>
          <cell r="D2022">
            <v>0</v>
          </cell>
        </row>
        <row r="2023">
          <cell r="A2023">
            <v>0</v>
          </cell>
          <cell r="B2023">
            <v>0</v>
          </cell>
          <cell r="C2023">
            <v>0</v>
          </cell>
          <cell r="D2023">
            <v>0</v>
          </cell>
        </row>
        <row r="2024">
          <cell r="A2024">
            <v>0</v>
          </cell>
          <cell r="B2024">
            <v>0</v>
          </cell>
          <cell r="C2024">
            <v>0</v>
          </cell>
          <cell r="D2024">
            <v>0</v>
          </cell>
        </row>
        <row r="2025">
          <cell r="A2025">
            <v>0</v>
          </cell>
          <cell r="B2025">
            <v>0</v>
          </cell>
          <cell r="C2025">
            <v>0</v>
          </cell>
          <cell r="D2025">
            <v>0</v>
          </cell>
        </row>
        <row r="2026">
          <cell r="A2026">
            <v>0</v>
          </cell>
          <cell r="B2026">
            <v>0</v>
          </cell>
          <cell r="C2026">
            <v>0</v>
          </cell>
          <cell r="D2026">
            <v>0</v>
          </cell>
        </row>
        <row r="2027">
          <cell r="A2027">
            <v>0</v>
          </cell>
          <cell r="B2027">
            <v>0</v>
          </cell>
          <cell r="C2027">
            <v>0</v>
          </cell>
          <cell r="D2027">
            <v>0</v>
          </cell>
        </row>
        <row r="2028">
          <cell r="A2028">
            <v>0</v>
          </cell>
          <cell r="B2028">
            <v>0</v>
          </cell>
          <cell r="C2028">
            <v>0</v>
          </cell>
          <cell r="D2028">
            <v>0</v>
          </cell>
        </row>
        <row r="2029">
          <cell r="A2029">
            <v>0</v>
          </cell>
          <cell r="B2029">
            <v>0</v>
          </cell>
          <cell r="C2029">
            <v>0</v>
          </cell>
          <cell r="D2029">
            <v>0</v>
          </cell>
        </row>
        <row r="2030">
          <cell r="A2030">
            <v>0</v>
          </cell>
          <cell r="B2030">
            <v>0</v>
          </cell>
          <cell r="C2030">
            <v>0</v>
          </cell>
          <cell r="D2030">
            <v>0</v>
          </cell>
        </row>
        <row r="2031">
          <cell r="A2031">
            <v>0</v>
          </cell>
          <cell r="B2031">
            <v>0</v>
          </cell>
          <cell r="C2031">
            <v>0</v>
          </cell>
          <cell r="D2031">
            <v>0</v>
          </cell>
        </row>
        <row r="2032">
          <cell r="A2032">
            <v>0</v>
          </cell>
          <cell r="B2032">
            <v>0</v>
          </cell>
          <cell r="C2032">
            <v>0</v>
          </cell>
          <cell r="D2032">
            <v>0</v>
          </cell>
        </row>
        <row r="2033">
          <cell r="A2033">
            <v>0</v>
          </cell>
          <cell r="B2033">
            <v>0</v>
          </cell>
          <cell r="C2033">
            <v>0</v>
          </cell>
          <cell r="D2033">
            <v>0</v>
          </cell>
        </row>
        <row r="2034">
          <cell r="A2034">
            <v>0</v>
          </cell>
          <cell r="B2034">
            <v>0</v>
          </cell>
          <cell r="C2034">
            <v>0</v>
          </cell>
          <cell r="D2034">
            <v>0</v>
          </cell>
        </row>
        <row r="2035">
          <cell r="A2035">
            <v>0</v>
          </cell>
          <cell r="B2035">
            <v>0</v>
          </cell>
          <cell r="C2035">
            <v>0</v>
          </cell>
          <cell r="D2035">
            <v>0</v>
          </cell>
        </row>
        <row r="2036">
          <cell r="A2036">
            <v>0</v>
          </cell>
          <cell r="B2036">
            <v>0</v>
          </cell>
          <cell r="C2036">
            <v>0</v>
          </cell>
          <cell r="D2036">
            <v>0</v>
          </cell>
        </row>
        <row r="2037">
          <cell r="A2037">
            <v>0</v>
          </cell>
          <cell r="B2037">
            <v>0</v>
          </cell>
          <cell r="C2037">
            <v>0</v>
          </cell>
          <cell r="D2037">
            <v>0</v>
          </cell>
        </row>
        <row r="2038">
          <cell r="A2038">
            <v>0</v>
          </cell>
          <cell r="B2038">
            <v>0</v>
          </cell>
          <cell r="C2038">
            <v>0</v>
          </cell>
          <cell r="D2038">
            <v>0</v>
          </cell>
        </row>
        <row r="2039">
          <cell r="A2039">
            <v>0</v>
          </cell>
          <cell r="B2039">
            <v>0</v>
          </cell>
          <cell r="C2039">
            <v>0</v>
          </cell>
          <cell r="D2039">
            <v>0</v>
          </cell>
        </row>
        <row r="2040">
          <cell r="A2040">
            <v>0</v>
          </cell>
          <cell r="B2040">
            <v>0</v>
          </cell>
          <cell r="C2040">
            <v>0</v>
          </cell>
          <cell r="D2040">
            <v>0</v>
          </cell>
        </row>
        <row r="2041">
          <cell r="A2041">
            <v>0</v>
          </cell>
          <cell r="B2041">
            <v>0</v>
          </cell>
          <cell r="C2041">
            <v>0</v>
          </cell>
          <cell r="D2041">
            <v>0</v>
          </cell>
        </row>
        <row r="2042">
          <cell r="A2042">
            <v>0</v>
          </cell>
          <cell r="B2042">
            <v>0</v>
          </cell>
          <cell r="C2042">
            <v>0</v>
          </cell>
          <cell r="D2042">
            <v>0</v>
          </cell>
        </row>
        <row r="2043">
          <cell r="A2043">
            <v>0</v>
          </cell>
          <cell r="B2043">
            <v>0</v>
          </cell>
          <cell r="C2043">
            <v>0</v>
          </cell>
          <cell r="D2043">
            <v>0</v>
          </cell>
        </row>
        <row r="2044">
          <cell r="A2044">
            <v>0</v>
          </cell>
          <cell r="B2044">
            <v>0</v>
          </cell>
          <cell r="C2044">
            <v>0</v>
          </cell>
          <cell r="D2044">
            <v>0</v>
          </cell>
        </row>
        <row r="2045">
          <cell r="A2045">
            <v>0</v>
          </cell>
          <cell r="B2045">
            <v>0</v>
          </cell>
          <cell r="C2045">
            <v>0</v>
          </cell>
          <cell r="D2045">
            <v>0</v>
          </cell>
        </row>
        <row r="2046">
          <cell r="A2046">
            <v>0</v>
          </cell>
          <cell r="B2046">
            <v>0</v>
          </cell>
          <cell r="C2046">
            <v>0</v>
          </cell>
          <cell r="D2046">
            <v>0</v>
          </cell>
        </row>
        <row r="2047">
          <cell r="A2047">
            <v>0</v>
          </cell>
          <cell r="B2047">
            <v>0</v>
          </cell>
          <cell r="C2047">
            <v>0</v>
          </cell>
          <cell r="D2047">
            <v>0</v>
          </cell>
        </row>
        <row r="2048">
          <cell r="A2048">
            <v>0</v>
          </cell>
          <cell r="B2048">
            <v>0</v>
          </cell>
          <cell r="C2048">
            <v>0</v>
          </cell>
          <cell r="D2048">
            <v>0</v>
          </cell>
        </row>
        <row r="2049">
          <cell r="A2049">
            <v>0</v>
          </cell>
          <cell r="B2049">
            <v>0</v>
          </cell>
          <cell r="C2049">
            <v>0</v>
          </cell>
          <cell r="D2049">
            <v>0</v>
          </cell>
        </row>
        <row r="2050">
          <cell r="A2050">
            <v>0</v>
          </cell>
          <cell r="B2050">
            <v>0</v>
          </cell>
          <cell r="C2050">
            <v>0</v>
          </cell>
          <cell r="D2050">
            <v>0</v>
          </cell>
        </row>
        <row r="2051">
          <cell r="A2051">
            <v>0</v>
          </cell>
          <cell r="B2051">
            <v>0</v>
          </cell>
          <cell r="C2051">
            <v>0</v>
          </cell>
          <cell r="D2051">
            <v>0</v>
          </cell>
        </row>
        <row r="2052">
          <cell r="A2052">
            <v>0</v>
          </cell>
          <cell r="B2052">
            <v>0</v>
          </cell>
          <cell r="C2052">
            <v>0</v>
          </cell>
          <cell r="D2052">
            <v>0</v>
          </cell>
        </row>
        <row r="2053">
          <cell r="A2053">
            <v>0</v>
          </cell>
          <cell r="B2053">
            <v>0</v>
          </cell>
          <cell r="C2053">
            <v>0</v>
          </cell>
          <cell r="D2053">
            <v>0</v>
          </cell>
        </row>
        <row r="2054">
          <cell r="A2054">
            <v>0</v>
          </cell>
          <cell r="B2054">
            <v>0</v>
          </cell>
          <cell r="C2054">
            <v>0</v>
          </cell>
          <cell r="D2054">
            <v>0</v>
          </cell>
        </row>
        <row r="2055">
          <cell r="A2055">
            <v>0</v>
          </cell>
          <cell r="B2055">
            <v>0</v>
          </cell>
          <cell r="C2055">
            <v>0</v>
          </cell>
          <cell r="D2055">
            <v>0</v>
          </cell>
        </row>
        <row r="2056">
          <cell r="A2056">
            <v>0</v>
          </cell>
          <cell r="B2056">
            <v>0</v>
          </cell>
          <cell r="C2056">
            <v>0</v>
          </cell>
          <cell r="D2056">
            <v>0</v>
          </cell>
        </row>
        <row r="2057">
          <cell r="A2057">
            <v>0</v>
          </cell>
          <cell r="B2057">
            <v>0</v>
          </cell>
          <cell r="C2057">
            <v>0</v>
          </cell>
          <cell r="D2057">
            <v>0</v>
          </cell>
        </row>
        <row r="2058">
          <cell r="A2058">
            <v>0</v>
          </cell>
          <cell r="B2058">
            <v>0</v>
          </cell>
          <cell r="C2058">
            <v>0</v>
          </cell>
          <cell r="D2058">
            <v>0</v>
          </cell>
        </row>
        <row r="2059">
          <cell r="A2059">
            <v>0</v>
          </cell>
          <cell r="B2059">
            <v>0</v>
          </cell>
          <cell r="C2059">
            <v>0</v>
          </cell>
          <cell r="D2059">
            <v>0</v>
          </cell>
        </row>
        <row r="2060">
          <cell r="A2060">
            <v>0</v>
          </cell>
          <cell r="B2060">
            <v>0</v>
          </cell>
          <cell r="C2060">
            <v>0</v>
          </cell>
          <cell r="D2060">
            <v>0</v>
          </cell>
        </row>
        <row r="2061">
          <cell r="A2061">
            <v>0</v>
          </cell>
          <cell r="B2061">
            <v>0</v>
          </cell>
          <cell r="C2061">
            <v>0</v>
          </cell>
          <cell r="D2061">
            <v>0</v>
          </cell>
        </row>
        <row r="2062">
          <cell r="A2062">
            <v>0</v>
          </cell>
          <cell r="B2062">
            <v>0</v>
          </cell>
          <cell r="C2062">
            <v>0</v>
          </cell>
          <cell r="D2062">
            <v>0</v>
          </cell>
        </row>
        <row r="2063">
          <cell r="A2063">
            <v>0</v>
          </cell>
          <cell r="B2063">
            <v>0</v>
          </cell>
          <cell r="C2063">
            <v>0</v>
          </cell>
          <cell r="D2063">
            <v>0</v>
          </cell>
        </row>
        <row r="2064">
          <cell r="A2064">
            <v>0</v>
          </cell>
          <cell r="B2064">
            <v>0</v>
          </cell>
          <cell r="C2064">
            <v>0</v>
          </cell>
          <cell r="D2064">
            <v>0</v>
          </cell>
        </row>
        <row r="2065">
          <cell r="A2065">
            <v>0</v>
          </cell>
          <cell r="B2065">
            <v>0</v>
          </cell>
          <cell r="C2065">
            <v>0</v>
          </cell>
          <cell r="D2065">
            <v>0</v>
          </cell>
        </row>
        <row r="2066">
          <cell r="A2066">
            <v>0</v>
          </cell>
          <cell r="B2066">
            <v>0</v>
          </cell>
          <cell r="C2066">
            <v>0</v>
          </cell>
          <cell r="D2066">
            <v>0</v>
          </cell>
        </row>
        <row r="2067">
          <cell r="A2067">
            <v>0</v>
          </cell>
          <cell r="B2067">
            <v>0</v>
          </cell>
          <cell r="C2067">
            <v>0</v>
          </cell>
          <cell r="D2067">
            <v>0</v>
          </cell>
        </row>
        <row r="2068">
          <cell r="A2068">
            <v>0</v>
          </cell>
          <cell r="B2068">
            <v>0</v>
          </cell>
          <cell r="C2068">
            <v>0</v>
          </cell>
          <cell r="D2068">
            <v>0</v>
          </cell>
        </row>
        <row r="2069">
          <cell r="A2069">
            <v>0</v>
          </cell>
          <cell r="B2069">
            <v>0</v>
          </cell>
          <cell r="C2069">
            <v>0</v>
          </cell>
          <cell r="D2069">
            <v>0</v>
          </cell>
        </row>
        <row r="2070">
          <cell r="A2070">
            <v>0</v>
          </cell>
          <cell r="B2070">
            <v>0</v>
          </cell>
          <cell r="C2070">
            <v>0</v>
          </cell>
          <cell r="D2070">
            <v>0</v>
          </cell>
        </row>
        <row r="2071">
          <cell r="A2071">
            <v>0</v>
          </cell>
          <cell r="B2071">
            <v>0</v>
          </cell>
          <cell r="C2071">
            <v>0</v>
          </cell>
          <cell r="D2071">
            <v>0</v>
          </cell>
        </row>
        <row r="2072">
          <cell r="A2072">
            <v>0</v>
          </cell>
          <cell r="B2072">
            <v>0</v>
          </cell>
          <cell r="C2072">
            <v>0</v>
          </cell>
          <cell r="D2072">
            <v>0</v>
          </cell>
        </row>
        <row r="2073">
          <cell r="A2073">
            <v>0</v>
          </cell>
          <cell r="B2073">
            <v>0</v>
          </cell>
          <cell r="C2073">
            <v>0</v>
          </cell>
          <cell r="D2073">
            <v>0</v>
          </cell>
        </row>
        <row r="2074">
          <cell r="A2074">
            <v>0</v>
          </cell>
          <cell r="B2074">
            <v>0</v>
          </cell>
          <cell r="C2074">
            <v>0</v>
          </cell>
          <cell r="D2074">
            <v>0</v>
          </cell>
        </row>
        <row r="2075">
          <cell r="A2075">
            <v>0</v>
          </cell>
          <cell r="B2075">
            <v>0</v>
          </cell>
          <cell r="C2075">
            <v>0</v>
          </cell>
          <cell r="D2075">
            <v>0</v>
          </cell>
        </row>
        <row r="2076">
          <cell r="A2076">
            <v>0</v>
          </cell>
          <cell r="B2076">
            <v>0</v>
          </cell>
          <cell r="C2076">
            <v>0</v>
          </cell>
          <cell r="D2076">
            <v>0</v>
          </cell>
        </row>
        <row r="2077">
          <cell r="A2077">
            <v>0</v>
          </cell>
          <cell r="B2077">
            <v>0</v>
          </cell>
          <cell r="C2077">
            <v>0</v>
          </cell>
          <cell r="D2077">
            <v>0</v>
          </cell>
        </row>
        <row r="2078">
          <cell r="A2078">
            <v>0</v>
          </cell>
          <cell r="B2078">
            <v>0</v>
          </cell>
          <cell r="C2078">
            <v>0</v>
          </cell>
          <cell r="D2078">
            <v>0</v>
          </cell>
        </row>
        <row r="2079">
          <cell r="A2079">
            <v>0</v>
          </cell>
          <cell r="B2079">
            <v>0</v>
          </cell>
          <cell r="C2079">
            <v>0</v>
          </cell>
          <cell r="D2079">
            <v>0</v>
          </cell>
        </row>
        <row r="2080">
          <cell r="A2080">
            <v>0</v>
          </cell>
          <cell r="B2080">
            <v>0</v>
          </cell>
          <cell r="C2080">
            <v>0</v>
          </cell>
          <cell r="D2080">
            <v>0</v>
          </cell>
        </row>
        <row r="2081">
          <cell r="A2081">
            <v>0</v>
          </cell>
          <cell r="B2081">
            <v>0</v>
          </cell>
          <cell r="C2081">
            <v>0</v>
          </cell>
          <cell r="D2081">
            <v>0</v>
          </cell>
        </row>
        <row r="2082">
          <cell r="A2082">
            <v>0</v>
          </cell>
          <cell r="B2082">
            <v>0</v>
          </cell>
          <cell r="C2082">
            <v>0</v>
          </cell>
          <cell r="D2082">
            <v>0</v>
          </cell>
        </row>
        <row r="2083">
          <cell r="A2083">
            <v>0</v>
          </cell>
          <cell r="B2083">
            <v>0</v>
          </cell>
          <cell r="C2083">
            <v>0</v>
          </cell>
          <cell r="D2083">
            <v>0</v>
          </cell>
        </row>
        <row r="2084">
          <cell r="A2084">
            <v>0</v>
          </cell>
          <cell r="B2084">
            <v>0</v>
          </cell>
          <cell r="C2084">
            <v>0</v>
          </cell>
          <cell r="D2084">
            <v>0</v>
          </cell>
        </row>
        <row r="2085">
          <cell r="A2085">
            <v>0</v>
          </cell>
          <cell r="B2085">
            <v>0</v>
          </cell>
          <cell r="C2085">
            <v>0</v>
          </cell>
          <cell r="D2085">
            <v>0</v>
          </cell>
        </row>
        <row r="2086">
          <cell r="A2086">
            <v>0</v>
          </cell>
          <cell r="B2086">
            <v>0</v>
          </cell>
          <cell r="C2086">
            <v>0</v>
          </cell>
          <cell r="D2086">
            <v>0</v>
          </cell>
        </row>
        <row r="2087">
          <cell r="A2087">
            <v>0</v>
          </cell>
          <cell r="B2087">
            <v>0</v>
          </cell>
          <cell r="C2087">
            <v>0</v>
          </cell>
          <cell r="D2087">
            <v>0</v>
          </cell>
        </row>
        <row r="2088">
          <cell r="A2088">
            <v>0</v>
          </cell>
          <cell r="B2088">
            <v>0</v>
          </cell>
          <cell r="C2088">
            <v>0</v>
          </cell>
          <cell r="D2088">
            <v>0</v>
          </cell>
        </row>
        <row r="2089">
          <cell r="A2089">
            <v>0</v>
          </cell>
          <cell r="B2089">
            <v>0</v>
          </cell>
          <cell r="C2089">
            <v>0</v>
          </cell>
          <cell r="D2089">
            <v>0</v>
          </cell>
        </row>
        <row r="2090">
          <cell r="A2090">
            <v>0</v>
          </cell>
          <cell r="B2090">
            <v>0</v>
          </cell>
          <cell r="C2090">
            <v>0</v>
          </cell>
          <cell r="D2090">
            <v>0</v>
          </cell>
        </row>
        <row r="2091">
          <cell r="A2091">
            <v>0</v>
          </cell>
          <cell r="B2091">
            <v>0</v>
          </cell>
          <cell r="C2091">
            <v>0</v>
          </cell>
          <cell r="D2091">
            <v>0</v>
          </cell>
        </row>
        <row r="2092">
          <cell r="A2092">
            <v>0</v>
          </cell>
          <cell r="B2092">
            <v>0</v>
          </cell>
          <cell r="C2092">
            <v>0</v>
          </cell>
          <cell r="D2092">
            <v>0</v>
          </cell>
        </row>
        <row r="2093">
          <cell r="A2093">
            <v>0</v>
          </cell>
          <cell r="B2093">
            <v>0</v>
          </cell>
          <cell r="C2093">
            <v>0</v>
          </cell>
          <cell r="D2093">
            <v>0</v>
          </cell>
        </row>
        <row r="2094">
          <cell r="A2094">
            <v>0</v>
          </cell>
          <cell r="B2094">
            <v>0</v>
          </cell>
          <cell r="C2094">
            <v>0</v>
          </cell>
          <cell r="D2094">
            <v>0</v>
          </cell>
        </row>
        <row r="2095">
          <cell r="A2095">
            <v>0</v>
          </cell>
          <cell r="B2095">
            <v>0</v>
          </cell>
          <cell r="C2095">
            <v>0</v>
          </cell>
          <cell r="D2095">
            <v>0</v>
          </cell>
        </row>
        <row r="2096">
          <cell r="A2096">
            <v>0</v>
          </cell>
          <cell r="B2096">
            <v>0</v>
          </cell>
          <cell r="C2096">
            <v>0</v>
          </cell>
          <cell r="D2096">
            <v>0</v>
          </cell>
        </row>
        <row r="2097">
          <cell r="A2097">
            <v>0</v>
          </cell>
          <cell r="B2097">
            <v>0</v>
          </cell>
          <cell r="C2097">
            <v>0</v>
          </cell>
          <cell r="D2097">
            <v>0</v>
          </cell>
        </row>
        <row r="2098">
          <cell r="A2098">
            <v>0</v>
          </cell>
          <cell r="B2098">
            <v>0</v>
          </cell>
          <cell r="C2098">
            <v>0</v>
          </cell>
          <cell r="D2098">
            <v>0</v>
          </cell>
        </row>
        <row r="2099">
          <cell r="A2099">
            <v>0</v>
          </cell>
          <cell r="B2099">
            <v>0</v>
          </cell>
          <cell r="C2099">
            <v>0</v>
          </cell>
          <cell r="D2099">
            <v>0</v>
          </cell>
        </row>
        <row r="2100">
          <cell r="A2100">
            <v>0</v>
          </cell>
          <cell r="B2100">
            <v>0</v>
          </cell>
          <cell r="C2100">
            <v>0</v>
          </cell>
          <cell r="D2100">
            <v>0</v>
          </cell>
        </row>
        <row r="2101">
          <cell r="A2101">
            <v>0</v>
          </cell>
          <cell r="B2101">
            <v>0</v>
          </cell>
          <cell r="C2101">
            <v>0</v>
          </cell>
          <cell r="D2101">
            <v>0</v>
          </cell>
        </row>
        <row r="2102">
          <cell r="A2102">
            <v>0</v>
          </cell>
          <cell r="B2102">
            <v>0</v>
          </cell>
          <cell r="C2102">
            <v>0</v>
          </cell>
          <cell r="D2102">
            <v>0</v>
          </cell>
        </row>
        <row r="2103">
          <cell r="A2103">
            <v>0</v>
          </cell>
          <cell r="B2103">
            <v>0</v>
          </cell>
          <cell r="C2103">
            <v>0</v>
          </cell>
          <cell r="D2103">
            <v>0</v>
          </cell>
        </row>
        <row r="2104">
          <cell r="A2104">
            <v>0</v>
          </cell>
          <cell r="B2104">
            <v>0</v>
          </cell>
          <cell r="C2104">
            <v>0</v>
          </cell>
          <cell r="D2104">
            <v>0</v>
          </cell>
        </row>
        <row r="2105">
          <cell r="A2105">
            <v>0</v>
          </cell>
          <cell r="B2105">
            <v>0</v>
          </cell>
          <cell r="C2105">
            <v>0</v>
          </cell>
          <cell r="D2105">
            <v>0</v>
          </cell>
        </row>
        <row r="2106">
          <cell r="A2106">
            <v>0</v>
          </cell>
          <cell r="B2106">
            <v>0</v>
          </cell>
          <cell r="C2106">
            <v>0</v>
          </cell>
          <cell r="D2106">
            <v>0</v>
          </cell>
        </row>
        <row r="2107">
          <cell r="A2107">
            <v>0</v>
          </cell>
          <cell r="B2107">
            <v>0</v>
          </cell>
          <cell r="C2107">
            <v>0</v>
          </cell>
          <cell r="D2107">
            <v>0</v>
          </cell>
        </row>
        <row r="2108">
          <cell r="A2108">
            <v>0</v>
          </cell>
          <cell r="B2108">
            <v>0</v>
          </cell>
          <cell r="C2108">
            <v>0</v>
          </cell>
          <cell r="D2108">
            <v>0</v>
          </cell>
        </row>
        <row r="2109">
          <cell r="A2109">
            <v>0</v>
          </cell>
          <cell r="B2109">
            <v>0</v>
          </cell>
          <cell r="C2109">
            <v>0</v>
          </cell>
          <cell r="D2109">
            <v>0</v>
          </cell>
        </row>
        <row r="2110">
          <cell r="A2110">
            <v>0</v>
          </cell>
          <cell r="B2110">
            <v>0</v>
          </cell>
          <cell r="C2110">
            <v>0</v>
          </cell>
          <cell r="D2110">
            <v>0</v>
          </cell>
        </row>
        <row r="2111">
          <cell r="A2111">
            <v>0</v>
          </cell>
          <cell r="B2111">
            <v>0</v>
          </cell>
          <cell r="C2111">
            <v>0</v>
          </cell>
          <cell r="D2111">
            <v>0</v>
          </cell>
        </row>
        <row r="2112">
          <cell r="A2112">
            <v>0</v>
          </cell>
          <cell r="B2112">
            <v>0</v>
          </cell>
          <cell r="C2112">
            <v>0</v>
          </cell>
          <cell r="D2112">
            <v>0</v>
          </cell>
        </row>
        <row r="2113">
          <cell r="A2113">
            <v>0</v>
          </cell>
          <cell r="B2113">
            <v>0</v>
          </cell>
          <cell r="C2113">
            <v>0</v>
          </cell>
          <cell r="D2113">
            <v>0</v>
          </cell>
        </row>
        <row r="2114">
          <cell r="A2114">
            <v>0</v>
          </cell>
          <cell r="B2114">
            <v>0</v>
          </cell>
          <cell r="C2114">
            <v>0</v>
          </cell>
          <cell r="D2114">
            <v>0</v>
          </cell>
        </row>
        <row r="2115">
          <cell r="A2115">
            <v>0</v>
          </cell>
          <cell r="B2115">
            <v>0</v>
          </cell>
          <cell r="C2115">
            <v>0</v>
          </cell>
          <cell r="D2115">
            <v>0</v>
          </cell>
        </row>
        <row r="2116">
          <cell r="A2116">
            <v>0</v>
          </cell>
          <cell r="B2116">
            <v>0</v>
          </cell>
          <cell r="C2116">
            <v>0</v>
          </cell>
          <cell r="D2116">
            <v>0</v>
          </cell>
        </row>
        <row r="2117">
          <cell r="A2117">
            <v>0</v>
          </cell>
          <cell r="B2117">
            <v>0</v>
          </cell>
          <cell r="C2117">
            <v>0</v>
          </cell>
          <cell r="D2117">
            <v>0</v>
          </cell>
        </row>
        <row r="2118">
          <cell r="A2118">
            <v>0</v>
          </cell>
          <cell r="B2118">
            <v>0</v>
          </cell>
          <cell r="C2118">
            <v>0</v>
          </cell>
          <cell r="D2118">
            <v>0</v>
          </cell>
        </row>
        <row r="2119">
          <cell r="A2119">
            <v>0</v>
          </cell>
          <cell r="B2119">
            <v>0</v>
          </cell>
          <cell r="C2119">
            <v>0</v>
          </cell>
          <cell r="D2119">
            <v>0</v>
          </cell>
        </row>
        <row r="2120">
          <cell r="A2120">
            <v>0</v>
          </cell>
          <cell r="B2120">
            <v>0</v>
          </cell>
          <cell r="C2120">
            <v>0</v>
          </cell>
          <cell r="D2120">
            <v>0</v>
          </cell>
        </row>
        <row r="2121">
          <cell r="A2121">
            <v>0</v>
          </cell>
          <cell r="B2121">
            <v>0</v>
          </cell>
          <cell r="C2121">
            <v>0</v>
          </cell>
          <cell r="D2121">
            <v>0</v>
          </cell>
        </row>
        <row r="2122">
          <cell r="A2122">
            <v>0</v>
          </cell>
          <cell r="B2122">
            <v>0</v>
          </cell>
          <cell r="C2122">
            <v>0</v>
          </cell>
          <cell r="D2122">
            <v>0</v>
          </cell>
        </row>
        <row r="2123">
          <cell r="A2123">
            <v>0</v>
          </cell>
          <cell r="B2123">
            <v>0</v>
          </cell>
          <cell r="C2123">
            <v>0</v>
          </cell>
          <cell r="D2123">
            <v>0</v>
          </cell>
        </row>
        <row r="2124">
          <cell r="A2124">
            <v>0</v>
          </cell>
          <cell r="B2124">
            <v>0</v>
          </cell>
          <cell r="C2124">
            <v>0</v>
          </cell>
          <cell r="D2124">
            <v>0</v>
          </cell>
        </row>
        <row r="2125">
          <cell r="A2125">
            <v>0</v>
          </cell>
          <cell r="B2125">
            <v>0</v>
          </cell>
          <cell r="C2125">
            <v>0</v>
          </cell>
          <cell r="D2125">
            <v>0</v>
          </cell>
        </row>
        <row r="2126">
          <cell r="A2126">
            <v>0</v>
          </cell>
          <cell r="B2126">
            <v>0</v>
          </cell>
          <cell r="C2126">
            <v>0</v>
          </cell>
          <cell r="D2126">
            <v>0</v>
          </cell>
        </row>
        <row r="2127">
          <cell r="A2127">
            <v>0</v>
          </cell>
          <cell r="B2127">
            <v>0</v>
          </cell>
          <cell r="C2127">
            <v>0</v>
          </cell>
          <cell r="D2127">
            <v>0</v>
          </cell>
        </row>
        <row r="2128">
          <cell r="A2128">
            <v>0</v>
          </cell>
          <cell r="B2128">
            <v>0</v>
          </cell>
          <cell r="C2128">
            <v>0</v>
          </cell>
          <cell r="D2128">
            <v>0</v>
          </cell>
        </row>
        <row r="2129">
          <cell r="A2129">
            <v>0</v>
          </cell>
          <cell r="B2129">
            <v>0</v>
          </cell>
          <cell r="C2129">
            <v>0</v>
          </cell>
          <cell r="D2129">
            <v>0</v>
          </cell>
        </row>
        <row r="2130">
          <cell r="A2130">
            <v>0</v>
          </cell>
          <cell r="B2130">
            <v>0</v>
          </cell>
          <cell r="C2130">
            <v>0</v>
          </cell>
          <cell r="D2130">
            <v>0</v>
          </cell>
        </row>
        <row r="2131">
          <cell r="A2131">
            <v>0</v>
          </cell>
          <cell r="B2131">
            <v>0</v>
          </cell>
          <cell r="C2131">
            <v>0</v>
          </cell>
          <cell r="D2131">
            <v>0</v>
          </cell>
        </row>
        <row r="2132">
          <cell r="A2132">
            <v>0</v>
          </cell>
          <cell r="B2132">
            <v>0</v>
          </cell>
          <cell r="C2132">
            <v>0</v>
          </cell>
          <cell r="D2132">
            <v>0</v>
          </cell>
        </row>
        <row r="2133">
          <cell r="A2133">
            <v>0</v>
          </cell>
          <cell r="B2133">
            <v>0</v>
          </cell>
          <cell r="C2133">
            <v>0</v>
          </cell>
          <cell r="D2133">
            <v>0</v>
          </cell>
        </row>
        <row r="2134">
          <cell r="A2134">
            <v>0</v>
          </cell>
          <cell r="B2134">
            <v>0</v>
          </cell>
          <cell r="C2134">
            <v>0</v>
          </cell>
          <cell r="D2134">
            <v>0</v>
          </cell>
        </row>
        <row r="2135">
          <cell r="A2135">
            <v>0</v>
          </cell>
          <cell r="B2135">
            <v>0</v>
          </cell>
          <cell r="C2135">
            <v>0</v>
          </cell>
          <cell r="D2135">
            <v>0</v>
          </cell>
        </row>
        <row r="2136">
          <cell r="A2136">
            <v>0</v>
          </cell>
          <cell r="B2136">
            <v>0</v>
          </cell>
          <cell r="C2136">
            <v>0</v>
          </cell>
          <cell r="D2136">
            <v>0</v>
          </cell>
        </row>
        <row r="2137">
          <cell r="A2137">
            <v>0</v>
          </cell>
          <cell r="B2137">
            <v>0</v>
          </cell>
          <cell r="C2137">
            <v>0</v>
          </cell>
          <cell r="D2137">
            <v>0</v>
          </cell>
        </row>
        <row r="2138">
          <cell r="A2138">
            <v>0</v>
          </cell>
          <cell r="B2138">
            <v>0</v>
          </cell>
          <cell r="C2138">
            <v>0</v>
          </cell>
          <cell r="D2138">
            <v>0</v>
          </cell>
        </row>
        <row r="2139">
          <cell r="A2139">
            <v>0</v>
          </cell>
          <cell r="B2139">
            <v>0</v>
          </cell>
          <cell r="C2139">
            <v>0</v>
          </cell>
          <cell r="D2139">
            <v>0</v>
          </cell>
        </row>
        <row r="2140">
          <cell r="A2140">
            <v>0</v>
          </cell>
          <cell r="B2140">
            <v>0</v>
          </cell>
          <cell r="C2140">
            <v>0</v>
          </cell>
          <cell r="D2140">
            <v>0</v>
          </cell>
        </row>
        <row r="2141">
          <cell r="A2141">
            <v>0</v>
          </cell>
          <cell r="B2141">
            <v>0</v>
          </cell>
          <cell r="C2141">
            <v>0</v>
          </cell>
          <cell r="D2141">
            <v>0</v>
          </cell>
        </row>
        <row r="2142">
          <cell r="A2142">
            <v>0</v>
          </cell>
          <cell r="B2142">
            <v>0</v>
          </cell>
          <cell r="C2142">
            <v>0</v>
          </cell>
          <cell r="D2142">
            <v>0</v>
          </cell>
        </row>
        <row r="2143">
          <cell r="A2143">
            <v>0</v>
          </cell>
          <cell r="B2143">
            <v>0</v>
          </cell>
          <cell r="C2143">
            <v>0</v>
          </cell>
          <cell r="D2143">
            <v>0</v>
          </cell>
        </row>
        <row r="2144">
          <cell r="A2144">
            <v>0</v>
          </cell>
          <cell r="B2144">
            <v>0</v>
          </cell>
          <cell r="C2144">
            <v>0</v>
          </cell>
          <cell r="D2144">
            <v>0</v>
          </cell>
        </row>
        <row r="2145">
          <cell r="A2145">
            <v>0</v>
          </cell>
          <cell r="B2145">
            <v>0</v>
          </cell>
          <cell r="C2145">
            <v>0</v>
          </cell>
          <cell r="D2145">
            <v>0</v>
          </cell>
        </row>
        <row r="2146">
          <cell r="A2146">
            <v>0</v>
          </cell>
          <cell r="B2146">
            <v>0</v>
          </cell>
          <cell r="C2146">
            <v>0</v>
          </cell>
          <cell r="D2146">
            <v>0</v>
          </cell>
        </row>
        <row r="2147">
          <cell r="A2147">
            <v>0</v>
          </cell>
          <cell r="B2147">
            <v>0</v>
          </cell>
          <cell r="C2147">
            <v>0</v>
          </cell>
          <cell r="D2147">
            <v>0</v>
          </cell>
        </row>
        <row r="2148">
          <cell r="A2148">
            <v>0</v>
          </cell>
          <cell r="B2148">
            <v>0</v>
          </cell>
          <cell r="C2148">
            <v>0</v>
          </cell>
          <cell r="D2148">
            <v>0</v>
          </cell>
        </row>
        <row r="2149">
          <cell r="A2149">
            <v>0</v>
          </cell>
          <cell r="B2149">
            <v>0</v>
          </cell>
          <cell r="C2149">
            <v>0</v>
          </cell>
          <cell r="D2149">
            <v>0</v>
          </cell>
        </row>
        <row r="2150">
          <cell r="A2150">
            <v>0</v>
          </cell>
          <cell r="B2150">
            <v>0</v>
          </cell>
          <cell r="C2150">
            <v>0</v>
          </cell>
          <cell r="D2150">
            <v>0</v>
          </cell>
        </row>
        <row r="2151">
          <cell r="A2151">
            <v>0</v>
          </cell>
          <cell r="B2151">
            <v>0</v>
          </cell>
          <cell r="C2151">
            <v>0</v>
          </cell>
          <cell r="D2151">
            <v>0</v>
          </cell>
        </row>
        <row r="2152">
          <cell r="A2152">
            <v>0</v>
          </cell>
          <cell r="B2152">
            <v>0</v>
          </cell>
          <cell r="C2152">
            <v>0</v>
          </cell>
          <cell r="D2152">
            <v>0</v>
          </cell>
        </row>
        <row r="2153">
          <cell r="A2153">
            <v>0</v>
          </cell>
          <cell r="B2153">
            <v>0</v>
          </cell>
          <cell r="C2153">
            <v>0</v>
          </cell>
          <cell r="D2153">
            <v>0</v>
          </cell>
        </row>
        <row r="2154">
          <cell r="A2154">
            <v>0</v>
          </cell>
          <cell r="B2154">
            <v>0</v>
          </cell>
          <cell r="C2154">
            <v>0</v>
          </cell>
          <cell r="D2154">
            <v>0</v>
          </cell>
        </row>
        <row r="2155">
          <cell r="A2155">
            <v>0</v>
          </cell>
          <cell r="B2155">
            <v>0</v>
          </cell>
          <cell r="C2155">
            <v>0</v>
          </cell>
          <cell r="D2155">
            <v>0</v>
          </cell>
        </row>
        <row r="2156">
          <cell r="A2156">
            <v>0</v>
          </cell>
          <cell r="B2156">
            <v>0</v>
          </cell>
          <cell r="C2156">
            <v>0</v>
          </cell>
          <cell r="D2156">
            <v>0</v>
          </cell>
        </row>
        <row r="2157">
          <cell r="A2157">
            <v>0</v>
          </cell>
          <cell r="B2157">
            <v>0</v>
          </cell>
          <cell r="C2157">
            <v>0</v>
          </cell>
          <cell r="D2157">
            <v>0</v>
          </cell>
        </row>
        <row r="2158">
          <cell r="A2158">
            <v>0</v>
          </cell>
          <cell r="B2158">
            <v>0</v>
          </cell>
          <cell r="C2158">
            <v>0</v>
          </cell>
          <cell r="D2158">
            <v>0</v>
          </cell>
        </row>
        <row r="2159">
          <cell r="A2159">
            <v>0</v>
          </cell>
          <cell r="B2159">
            <v>0</v>
          </cell>
          <cell r="C2159">
            <v>0</v>
          </cell>
          <cell r="D2159">
            <v>0</v>
          </cell>
        </row>
        <row r="2160">
          <cell r="A2160">
            <v>0</v>
          </cell>
          <cell r="B2160">
            <v>0</v>
          </cell>
          <cell r="C2160">
            <v>0</v>
          </cell>
          <cell r="D2160">
            <v>0</v>
          </cell>
        </row>
        <row r="2161">
          <cell r="A2161">
            <v>0</v>
          </cell>
          <cell r="B2161">
            <v>0</v>
          </cell>
          <cell r="C2161">
            <v>0</v>
          </cell>
          <cell r="D2161">
            <v>0</v>
          </cell>
        </row>
        <row r="2162">
          <cell r="A2162">
            <v>0</v>
          </cell>
          <cell r="B2162">
            <v>0</v>
          </cell>
          <cell r="C2162">
            <v>0</v>
          </cell>
          <cell r="D2162">
            <v>0</v>
          </cell>
        </row>
        <row r="2163">
          <cell r="A2163">
            <v>0</v>
          </cell>
          <cell r="B2163">
            <v>0</v>
          </cell>
          <cell r="C2163">
            <v>0</v>
          </cell>
          <cell r="D2163">
            <v>0</v>
          </cell>
        </row>
        <row r="2164">
          <cell r="A2164">
            <v>0</v>
          </cell>
          <cell r="B2164">
            <v>0</v>
          </cell>
          <cell r="C2164">
            <v>0</v>
          </cell>
          <cell r="D2164">
            <v>0</v>
          </cell>
        </row>
        <row r="2165">
          <cell r="A2165">
            <v>0</v>
          </cell>
          <cell r="B2165">
            <v>0</v>
          </cell>
          <cell r="C2165">
            <v>0</v>
          </cell>
          <cell r="D2165">
            <v>0</v>
          </cell>
        </row>
        <row r="2166">
          <cell r="A2166">
            <v>0</v>
          </cell>
          <cell r="B2166">
            <v>0</v>
          </cell>
          <cell r="C2166">
            <v>0</v>
          </cell>
          <cell r="D2166">
            <v>0</v>
          </cell>
        </row>
        <row r="2167">
          <cell r="A2167">
            <v>0</v>
          </cell>
          <cell r="B2167">
            <v>0</v>
          </cell>
          <cell r="C2167">
            <v>0</v>
          </cell>
          <cell r="D2167">
            <v>0</v>
          </cell>
        </row>
        <row r="2168">
          <cell r="A2168">
            <v>0</v>
          </cell>
          <cell r="B2168">
            <v>0</v>
          </cell>
          <cell r="C2168">
            <v>0</v>
          </cell>
          <cell r="D2168">
            <v>0</v>
          </cell>
        </row>
        <row r="2169">
          <cell r="A2169">
            <v>0</v>
          </cell>
          <cell r="B2169">
            <v>0</v>
          </cell>
          <cell r="C2169">
            <v>0</v>
          </cell>
          <cell r="D2169">
            <v>0</v>
          </cell>
        </row>
        <row r="2170">
          <cell r="A2170">
            <v>0</v>
          </cell>
          <cell r="B2170">
            <v>0</v>
          </cell>
          <cell r="C2170">
            <v>0</v>
          </cell>
          <cell r="D2170">
            <v>0</v>
          </cell>
        </row>
        <row r="2171">
          <cell r="A2171">
            <v>0</v>
          </cell>
          <cell r="B2171">
            <v>0</v>
          </cell>
          <cell r="C2171">
            <v>0</v>
          </cell>
          <cell r="D2171">
            <v>0</v>
          </cell>
        </row>
        <row r="2172">
          <cell r="A2172">
            <v>0</v>
          </cell>
          <cell r="B2172">
            <v>0</v>
          </cell>
          <cell r="C2172">
            <v>0</v>
          </cell>
          <cell r="D2172">
            <v>0</v>
          </cell>
        </row>
        <row r="2173">
          <cell r="A2173">
            <v>0</v>
          </cell>
          <cell r="B2173">
            <v>0</v>
          </cell>
          <cell r="C2173">
            <v>0</v>
          </cell>
          <cell r="D2173">
            <v>0</v>
          </cell>
        </row>
        <row r="2174">
          <cell r="A2174">
            <v>0</v>
          </cell>
          <cell r="B2174">
            <v>0</v>
          </cell>
          <cell r="C2174">
            <v>0</v>
          </cell>
          <cell r="D2174">
            <v>0</v>
          </cell>
        </row>
        <row r="2175">
          <cell r="A2175">
            <v>0</v>
          </cell>
          <cell r="B2175">
            <v>0</v>
          </cell>
          <cell r="C2175">
            <v>0</v>
          </cell>
          <cell r="D2175">
            <v>0</v>
          </cell>
        </row>
        <row r="2176">
          <cell r="A2176">
            <v>0</v>
          </cell>
          <cell r="B2176">
            <v>0</v>
          </cell>
          <cell r="C2176">
            <v>0</v>
          </cell>
          <cell r="D2176">
            <v>0</v>
          </cell>
        </row>
        <row r="2177">
          <cell r="A2177">
            <v>0</v>
          </cell>
          <cell r="B2177">
            <v>0</v>
          </cell>
          <cell r="C2177">
            <v>0</v>
          </cell>
          <cell r="D2177">
            <v>0</v>
          </cell>
        </row>
        <row r="2178">
          <cell r="A2178">
            <v>0</v>
          </cell>
          <cell r="B2178">
            <v>0</v>
          </cell>
          <cell r="C2178">
            <v>0</v>
          </cell>
          <cell r="D2178">
            <v>0</v>
          </cell>
        </row>
        <row r="2179">
          <cell r="A2179">
            <v>0</v>
          </cell>
          <cell r="B2179">
            <v>0</v>
          </cell>
          <cell r="C2179">
            <v>0</v>
          </cell>
          <cell r="D2179">
            <v>0</v>
          </cell>
        </row>
        <row r="2180">
          <cell r="A2180">
            <v>0</v>
          </cell>
          <cell r="B2180">
            <v>0</v>
          </cell>
          <cell r="C2180">
            <v>0</v>
          </cell>
          <cell r="D2180">
            <v>0</v>
          </cell>
        </row>
        <row r="2181">
          <cell r="A2181">
            <v>0</v>
          </cell>
          <cell r="B2181">
            <v>0</v>
          </cell>
          <cell r="C2181">
            <v>0</v>
          </cell>
          <cell r="D2181">
            <v>0</v>
          </cell>
        </row>
        <row r="2182">
          <cell r="A2182">
            <v>0</v>
          </cell>
          <cell r="B2182">
            <v>0</v>
          </cell>
          <cell r="C2182">
            <v>0</v>
          </cell>
          <cell r="D2182">
            <v>0</v>
          </cell>
        </row>
        <row r="2183">
          <cell r="A2183">
            <v>0</v>
          </cell>
          <cell r="B2183">
            <v>0</v>
          </cell>
          <cell r="C2183">
            <v>0</v>
          </cell>
          <cell r="D2183">
            <v>0</v>
          </cell>
        </row>
        <row r="2184">
          <cell r="A2184">
            <v>0</v>
          </cell>
          <cell r="B2184">
            <v>0</v>
          </cell>
          <cell r="C2184">
            <v>0</v>
          </cell>
          <cell r="D2184">
            <v>0</v>
          </cell>
        </row>
        <row r="2185">
          <cell r="A2185">
            <v>0</v>
          </cell>
          <cell r="B2185">
            <v>0</v>
          </cell>
          <cell r="C2185">
            <v>0</v>
          </cell>
          <cell r="D2185">
            <v>0</v>
          </cell>
        </row>
        <row r="2186">
          <cell r="A2186">
            <v>0</v>
          </cell>
          <cell r="B2186">
            <v>0</v>
          </cell>
          <cell r="C2186">
            <v>0</v>
          </cell>
          <cell r="D2186">
            <v>0</v>
          </cell>
        </row>
        <row r="2187">
          <cell r="A2187">
            <v>0</v>
          </cell>
          <cell r="B2187">
            <v>0</v>
          </cell>
          <cell r="C2187">
            <v>0</v>
          </cell>
          <cell r="D2187">
            <v>0</v>
          </cell>
        </row>
        <row r="2188">
          <cell r="A2188">
            <v>0</v>
          </cell>
          <cell r="B2188">
            <v>0</v>
          </cell>
          <cell r="C2188">
            <v>0</v>
          </cell>
          <cell r="D2188">
            <v>0</v>
          </cell>
        </row>
        <row r="2189">
          <cell r="A2189">
            <v>0</v>
          </cell>
          <cell r="B2189">
            <v>0</v>
          </cell>
          <cell r="C2189">
            <v>0</v>
          </cell>
          <cell r="D2189">
            <v>0</v>
          </cell>
        </row>
        <row r="2190">
          <cell r="A2190">
            <v>0</v>
          </cell>
          <cell r="B2190">
            <v>0</v>
          </cell>
          <cell r="C2190">
            <v>0</v>
          </cell>
          <cell r="D2190">
            <v>0</v>
          </cell>
        </row>
        <row r="2191">
          <cell r="A2191">
            <v>0</v>
          </cell>
          <cell r="B2191">
            <v>0</v>
          </cell>
          <cell r="C2191">
            <v>0</v>
          </cell>
          <cell r="D2191">
            <v>0</v>
          </cell>
        </row>
        <row r="2192">
          <cell r="A2192">
            <v>0</v>
          </cell>
          <cell r="B2192">
            <v>0</v>
          </cell>
          <cell r="C2192">
            <v>0</v>
          </cell>
          <cell r="D2192">
            <v>0</v>
          </cell>
        </row>
        <row r="2193">
          <cell r="A2193">
            <v>0</v>
          </cell>
          <cell r="B2193">
            <v>0</v>
          </cell>
          <cell r="C2193">
            <v>0</v>
          </cell>
          <cell r="D2193">
            <v>0</v>
          </cell>
        </row>
        <row r="2194">
          <cell r="A2194">
            <v>0</v>
          </cell>
          <cell r="B2194">
            <v>0</v>
          </cell>
          <cell r="C2194">
            <v>0</v>
          </cell>
          <cell r="D2194">
            <v>0</v>
          </cell>
        </row>
        <row r="2195">
          <cell r="A2195">
            <v>0</v>
          </cell>
          <cell r="B2195">
            <v>0</v>
          </cell>
          <cell r="C2195">
            <v>0</v>
          </cell>
          <cell r="D2195">
            <v>0</v>
          </cell>
        </row>
        <row r="2196">
          <cell r="A2196">
            <v>0</v>
          </cell>
          <cell r="B2196">
            <v>0</v>
          </cell>
          <cell r="C2196">
            <v>0</v>
          </cell>
          <cell r="D2196">
            <v>0</v>
          </cell>
        </row>
        <row r="2197">
          <cell r="A2197">
            <v>0</v>
          </cell>
          <cell r="B2197">
            <v>0</v>
          </cell>
          <cell r="C2197">
            <v>0</v>
          </cell>
          <cell r="D2197">
            <v>0</v>
          </cell>
        </row>
        <row r="2198">
          <cell r="A2198">
            <v>0</v>
          </cell>
          <cell r="B2198">
            <v>0</v>
          </cell>
          <cell r="C2198">
            <v>0</v>
          </cell>
          <cell r="D2198">
            <v>0</v>
          </cell>
        </row>
        <row r="2199">
          <cell r="A2199">
            <v>0</v>
          </cell>
          <cell r="B2199">
            <v>0</v>
          </cell>
          <cell r="C2199">
            <v>0</v>
          </cell>
          <cell r="D2199">
            <v>0</v>
          </cell>
        </row>
        <row r="2200">
          <cell r="A2200">
            <v>0</v>
          </cell>
          <cell r="B2200">
            <v>0</v>
          </cell>
          <cell r="C2200">
            <v>0</v>
          </cell>
          <cell r="D2200">
            <v>0</v>
          </cell>
        </row>
        <row r="2201">
          <cell r="A2201">
            <v>0</v>
          </cell>
          <cell r="B2201">
            <v>0</v>
          </cell>
          <cell r="C2201">
            <v>0</v>
          </cell>
          <cell r="D2201">
            <v>0</v>
          </cell>
        </row>
        <row r="2202">
          <cell r="A2202">
            <v>0</v>
          </cell>
          <cell r="B2202">
            <v>0</v>
          </cell>
          <cell r="C2202">
            <v>0</v>
          </cell>
          <cell r="D2202">
            <v>0</v>
          </cell>
        </row>
        <row r="2203">
          <cell r="A2203">
            <v>0</v>
          </cell>
          <cell r="B2203">
            <v>0</v>
          </cell>
          <cell r="C2203">
            <v>0</v>
          </cell>
          <cell r="D2203">
            <v>0</v>
          </cell>
        </row>
        <row r="2204">
          <cell r="A2204">
            <v>0</v>
          </cell>
          <cell r="B2204">
            <v>0</v>
          </cell>
          <cell r="C2204">
            <v>0</v>
          </cell>
          <cell r="D2204">
            <v>0</v>
          </cell>
        </row>
        <row r="2205">
          <cell r="A2205">
            <v>0</v>
          </cell>
          <cell r="B2205">
            <v>0</v>
          </cell>
          <cell r="C2205">
            <v>0</v>
          </cell>
          <cell r="D2205">
            <v>0</v>
          </cell>
        </row>
        <row r="2206">
          <cell r="A2206">
            <v>0</v>
          </cell>
          <cell r="B2206">
            <v>0</v>
          </cell>
          <cell r="C2206">
            <v>0</v>
          </cell>
          <cell r="D2206">
            <v>0</v>
          </cell>
        </row>
        <row r="2207">
          <cell r="A2207">
            <v>0</v>
          </cell>
          <cell r="B2207">
            <v>0</v>
          </cell>
          <cell r="C2207">
            <v>0</v>
          </cell>
          <cell r="D2207">
            <v>0</v>
          </cell>
        </row>
        <row r="2208">
          <cell r="A2208">
            <v>0</v>
          </cell>
          <cell r="B2208">
            <v>0</v>
          </cell>
          <cell r="C2208">
            <v>0</v>
          </cell>
          <cell r="D2208">
            <v>0</v>
          </cell>
        </row>
        <row r="2209">
          <cell r="A2209">
            <v>0</v>
          </cell>
          <cell r="B2209">
            <v>0</v>
          </cell>
          <cell r="C2209">
            <v>0</v>
          </cell>
          <cell r="D2209">
            <v>0</v>
          </cell>
        </row>
        <row r="2210">
          <cell r="A2210">
            <v>0</v>
          </cell>
          <cell r="B2210">
            <v>0</v>
          </cell>
          <cell r="C2210">
            <v>0</v>
          </cell>
          <cell r="D2210">
            <v>0</v>
          </cell>
        </row>
        <row r="2211">
          <cell r="A2211">
            <v>0</v>
          </cell>
          <cell r="B2211">
            <v>0</v>
          </cell>
          <cell r="C2211">
            <v>0</v>
          </cell>
          <cell r="D2211">
            <v>0</v>
          </cell>
        </row>
        <row r="2212">
          <cell r="A2212">
            <v>0</v>
          </cell>
          <cell r="B2212">
            <v>0</v>
          </cell>
          <cell r="C2212">
            <v>0</v>
          </cell>
          <cell r="D2212">
            <v>0</v>
          </cell>
        </row>
        <row r="2213">
          <cell r="A2213">
            <v>0</v>
          </cell>
          <cell r="B2213">
            <v>0</v>
          </cell>
          <cell r="C2213">
            <v>0</v>
          </cell>
          <cell r="D2213">
            <v>0</v>
          </cell>
        </row>
        <row r="2214">
          <cell r="A2214">
            <v>0</v>
          </cell>
          <cell r="B2214">
            <v>0</v>
          </cell>
          <cell r="C2214">
            <v>0</v>
          </cell>
          <cell r="D2214">
            <v>0</v>
          </cell>
        </row>
        <row r="2215">
          <cell r="A2215">
            <v>0</v>
          </cell>
          <cell r="B2215">
            <v>0</v>
          </cell>
          <cell r="C2215">
            <v>0</v>
          </cell>
          <cell r="D2215">
            <v>0</v>
          </cell>
        </row>
        <row r="2216">
          <cell r="A2216">
            <v>0</v>
          </cell>
          <cell r="B2216">
            <v>0</v>
          </cell>
          <cell r="C2216">
            <v>0</v>
          </cell>
          <cell r="D2216">
            <v>0</v>
          </cell>
        </row>
        <row r="2217">
          <cell r="A2217">
            <v>0</v>
          </cell>
          <cell r="B2217">
            <v>0</v>
          </cell>
          <cell r="C2217">
            <v>0</v>
          </cell>
          <cell r="D2217">
            <v>0</v>
          </cell>
        </row>
        <row r="2218">
          <cell r="A2218">
            <v>0</v>
          </cell>
          <cell r="B2218">
            <v>0</v>
          </cell>
          <cell r="C2218">
            <v>0</v>
          </cell>
          <cell r="D2218">
            <v>0</v>
          </cell>
        </row>
        <row r="2219">
          <cell r="A2219">
            <v>0</v>
          </cell>
          <cell r="B2219">
            <v>0</v>
          </cell>
          <cell r="C2219">
            <v>0</v>
          </cell>
          <cell r="D2219">
            <v>0</v>
          </cell>
        </row>
        <row r="2220">
          <cell r="A2220">
            <v>0</v>
          </cell>
          <cell r="B2220">
            <v>0</v>
          </cell>
          <cell r="C2220">
            <v>0</v>
          </cell>
          <cell r="D2220">
            <v>0</v>
          </cell>
        </row>
        <row r="2221">
          <cell r="A2221">
            <v>0</v>
          </cell>
          <cell r="B2221">
            <v>0</v>
          </cell>
          <cell r="C2221">
            <v>0</v>
          </cell>
          <cell r="D2221">
            <v>0</v>
          </cell>
        </row>
        <row r="2222">
          <cell r="A2222">
            <v>0</v>
          </cell>
          <cell r="B2222">
            <v>0</v>
          </cell>
          <cell r="C2222">
            <v>0</v>
          </cell>
          <cell r="D2222">
            <v>0</v>
          </cell>
        </row>
        <row r="2223">
          <cell r="A2223">
            <v>0</v>
          </cell>
          <cell r="B2223">
            <v>0</v>
          </cell>
          <cell r="C2223">
            <v>0</v>
          </cell>
          <cell r="D2223">
            <v>0</v>
          </cell>
        </row>
        <row r="2224">
          <cell r="A2224">
            <v>0</v>
          </cell>
          <cell r="B2224">
            <v>0</v>
          </cell>
          <cell r="C2224">
            <v>0</v>
          </cell>
          <cell r="D2224">
            <v>0</v>
          </cell>
        </row>
        <row r="2225">
          <cell r="A2225">
            <v>0</v>
          </cell>
          <cell r="B2225">
            <v>0</v>
          </cell>
          <cell r="C2225">
            <v>0</v>
          </cell>
          <cell r="D2225">
            <v>0</v>
          </cell>
        </row>
        <row r="2226">
          <cell r="A2226">
            <v>0</v>
          </cell>
          <cell r="B2226">
            <v>0</v>
          </cell>
          <cell r="C2226">
            <v>0</v>
          </cell>
          <cell r="D2226">
            <v>0</v>
          </cell>
        </row>
        <row r="2227">
          <cell r="A2227">
            <v>0</v>
          </cell>
          <cell r="B2227">
            <v>0</v>
          </cell>
          <cell r="C2227">
            <v>0</v>
          </cell>
          <cell r="D2227">
            <v>0</v>
          </cell>
        </row>
        <row r="2228">
          <cell r="A2228">
            <v>0</v>
          </cell>
          <cell r="B2228">
            <v>0</v>
          </cell>
          <cell r="C2228">
            <v>0</v>
          </cell>
          <cell r="D2228">
            <v>0</v>
          </cell>
        </row>
        <row r="2229">
          <cell r="A2229">
            <v>0</v>
          </cell>
          <cell r="B2229">
            <v>0</v>
          </cell>
          <cell r="C2229">
            <v>0</v>
          </cell>
          <cell r="D2229">
            <v>0</v>
          </cell>
        </row>
        <row r="2230">
          <cell r="A2230">
            <v>0</v>
          </cell>
          <cell r="B2230">
            <v>0</v>
          </cell>
          <cell r="C2230">
            <v>0</v>
          </cell>
          <cell r="D2230">
            <v>0</v>
          </cell>
        </row>
        <row r="2231">
          <cell r="A2231">
            <v>0</v>
          </cell>
          <cell r="B2231">
            <v>0</v>
          </cell>
          <cell r="C2231">
            <v>0</v>
          </cell>
          <cell r="D2231">
            <v>0</v>
          </cell>
        </row>
        <row r="2232">
          <cell r="A2232">
            <v>0</v>
          </cell>
          <cell r="B2232">
            <v>0</v>
          </cell>
          <cell r="C2232">
            <v>0</v>
          </cell>
          <cell r="D2232">
            <v>0</v>
          </cell>
        </row>
        <row r="2233">
          <cell r="A2233">
            <v>0</v>
          </cell>
          <cell r="B2233">
            <v>0</v>
          </cell>
          <cell r="C2233">
            <v>0</v>
          </cell>
          <cell r="D2233">
            <v>0</v>
          </cell>
        </row>
        <row r="2234">
          <cell r="A2234">
            <v>0</v>
          </cell>
          <cell r="B2234">
            <v>0</v>
          </cell>
          <cell r="C2234">
            <v>0</v>
          </cell>
          <cell r="D2234">
            <v>0</v>
          </cell>
        </row>
        <row r="2235">
          <cell r="A2235">
            <v>0</v>
          </cell>
          <cell r="B2235">
            <v>0</v>
          </cell>
          <cell r="C2235">
            <v>0</v>
          </cell>
          <cell r="D2235">
            <v>0</v>
          </cell>
        </row>
        <row r="2236">
          <cell r="A2236">
            <v>0</v>
          </cell>
          <cell r="B2236">
            <v>0</v>
          </cell>
          <cell r="C2236">
            <v>0</v>
          </cell>
          <cell r="D2236">
            <v>0</v>
          </cell>
        </row>
        <row r="2237">
          <cell r="A2237">
            <v>0</v>
          </cell>
          <cell r="B2237">
            <v>0</v>
          </cell>
          <cell r="C2237">
            <v>0</v>
          </cell>
          <cell r="D2237">
            <v>0</v>
          </cell>
        </row>
        <row r="2238">
          <cell r="A2238">
            <v>0</v>
          </cell>
          <cell r="B2238">
            <v>0</v>
          </cell>
          <cell r="C2238">
            <v>0</v>
          </cell>
          <cell r="D2238">
            <v>0</v>
          </cell>
        </row>
        <row r="2239">
          <cell r="A2239">
            <v>0</v>
          </cell>
          <cell r="B2239">
            <v>0</v>
          </cell>
          <cell r="C2239">
            <v>0</v>
          </cell>
          <cell r="D2239">
            <v>0</v>
          </cell>
        </row>
        <row r="2240">
          <cell r="A2240">
            <v>0</v>
          </cell>
          <cell r="B2240">
            <v>0</v>
          </cell>
          <cell r="C2240">
            <v>0</v>
          </cell>
          <cell r="D2240">
            <v>0</v>
          </cell>
        </row>
        <row r="2241">
          <cell r="A2241">
            <v>0</v>
          </cell>
          <cell r="B2241">
            <v>0</v>
          </cell>
          <cell r="C2241">
            <v>0</v>
          </cell>
          <cell r="D2241">
            <v>0</v>
          </cell>
        </row>
        <row r="2242">
          <cell r="A2242">
            <v>0</v>
          </cell>
          <cell r="B2242">
            <v>0</v>
          </cell>
          <cell r="C2242">
            <v>0</v>
          </cell>
          <cell r="D2242">
            <v>0</v>
          </cell>
        </row>
        <row r="2243">
          <cell r="A2243">
            <v>0</v>
          </cell>
          <cell r="B2243">
            <v>0</v>
          </cell>
          <cell r="C2243">
            <v>0</v>
          </cell>
          <cell r="D2243">
            <v>0</v>
          </cell>
        </row>
        <row r="2244">
          <cell r="A2244">
            <v>0</v>
          </cell>
          <cell r="B2244">
            <v>0</v>
          </cell>
          <cell r="C2244">
            <v>0</v>
          </cell>
          <cell r="D2244">
            <v>0</v>
          </cell>
        </row>
        <row r="2245">
          <cell r="A2245">
            <v>0</v>
          </cell>
          <cell r="B2245">
            <v>0</v>
          </cell>
          <cell r="C2245">
            <v>0</v>
          </cell>
          <cell r="D2245">
            <v>0</v>
          </cell>
        </row>
        <row r="2246">
          <cell r="A2246">
            <v>0</v>
          </cell>
          <cell r="B2246">
            <v>0</v>
          </cell>
          <cell r="C2246">
            <v>0</v>
          </cell>
          <cell r="D2246">
            <v>0</v>
          </cell>
        </row>
        <row r="2247">
          <cell r="A2247">
            <v>0</v>
          </cell>
          <cell r="B2247">
            <v>0</v>
          </cell>
          <cell r="C2247">
            <v>0</v>
          </cell>
          <cell r="D2247">
            <v>0</v>
          </cell>
        </row>
        <row r="2248">
          <cell r="A2248">
            <v>0</v>
          </cell>
          <cell r="B2248">
            <v>0</v>
          </cell>
          <cell r="C2248">
            <v>0</v>
          </cell>
          <cell r="D2248">
            <v>0</v>
          </cell>
        </row>
        <row r="2249">
          <cell r="A2249">
            <v>0</v>
          </cell>
          <cell r="B2249">
            <v>0</v>
          </cell>
          <cell r="C2249">
            <v>0</v>
          </cell>
          <cell r="D2249">
            <v>0</v>
          </cell>
        </row>
        <row r="2250">
          <cell r="A2250">
            <v>0</v>
          </cell>
          <cell r="B2250">
            <v>0</v>
          </cell>
          <cell r="C2250">
            <v>0</v>
          </cell>
          <cell r="D2250">
            <v>0</v>
          </cell>
        </row>
        <row r="2251">
          <cell r="A2251">
            <v>0</v>
          </cell>
          <cell r="B2251">
            <v>0</v>
          </cell>
          <cell r="C2251">
            <v>0</v>
          </cell>
          <cell r="D2251">
            <v>0</v>
          </cell>
        </row>
        <row r="2252">
          <cell r="A2252">
            <v>0</v>
          </cell>
          <cell r="B2252">
            <v>0</v>
          </cell>
          <cell r="C2252">
            <v>0</v>
          </cell>
          <cell r="D2252">
            <v>0</v>
          </cell>
        </row>
        <row r="2253">
          <cell r="A2253">
            <v>0</v>
          </cell>
          <cell r="B2253">
            <v>0</v>
          </cell>
          <cell r="C2253">
            <v>0</v>
          </cell>
          <cell r="D2253">
            <v>0</v>
          </cell>
        </row>
        <row r="2254">
          <cell r="A2254">
            <v>0</v>
          </cell>
          <cell r="B2254">
            <v>0</v>
          </cell>
          <cell r="C2254">
            <v>0</v>
          </cell>
          <cell r="D2254">
            <v>0</v>
          </cell>
        </row>
        <row r="2255">
          <cell r="A2255">
            <v>0</v>
          </cell>
          <cell r="B2255">
            <v>0</v>
          </cell>
          <cell r="C2255">
            <v>0</v>
          </cell>
          <cell r="D2255">
            <v>0</v>
          </cell>
        </row>
        <row r="2256">
          <cell r="A2256">
            <v>0</v>
          </cell>
          <cell r="B2256">
            <v>0</v>
          </cell>
          <cell r="C2256">
            <v>0</v>
          </cell>
          <cell r="D2256">
            <v>0</v>
          </cell>
        </row>
        <row r="2257">
          <cell r="A2257">
            <v>0</v>
          </cell>
          <cell r="B2257">
            <v>0</v>
          </cell>
          <cell r="C2257">
            <v>0</v>
          </cell>
          <cell r="D2257">
            <v>0</v>
          </cell>
        </row>
        <row r="2258">
          <cell r="A2258">
            <v>0</v>
          </cell>
          <cell r="B2258">
            <v>0</v>
          </cell>
          <cell r="C2258">
            <v>0</v>
          </cell>
          <cell r="D2258">
            <v>0</v>
          </cell>
        </row>
        <row r="2259">
          <cell r="A2259">
            <v>0</v>
          </cell>
          <cell r="B2259">
            <v>0</v>
          </cell>
          <cell r="C2259">
            <v>0</v>
          </cell>
          <cell r="D2259">
            <v>0</v>
          </cell>
        </row>
        <row r="2260">
          <cell r="A2260">
            <v>0</v>
          </cell>
          <cell r="B2260">
            <v>0</v>
          </cell>
          <cell r="C2260">
            <v>0</v>
          </cell>
          <cell r="D2260">
            <v>0</v>
          </cell>
        </row>
        <row r="2261">
          <cell r="A2261">
            <v>0</v>
          </cell>
          <cell r="B2261">
            <v>0</v>
          </cell>
          <cell r="C2261">
            <v>0</v>
          </cell>
          <cell r="D2261">
            <v>0</v>
          </cell>
        </row>
        <row r="2262">
          <cell r="A2262">
            <v>0</v>
          </cell>
          <cell r="B2262">
            <v>0</v>
          </cell>
          <cell r="C2262">
            <v>0</v>
          </cell>
          <cell r="D2262">
            <v>0</v>
          </cell>
        </row>
        <row r="2263">
          <cell r="A2263">
            <v>0</v>
          </cell>
          <cell r="B2263">
            <v>0</v>
          </cell>
          <cell r="C2263">
            <v>0</v>
          </cell>
          <cell r="D2263">
            <v>0</v>
          </cell>
        </row>
        <row r="2264">
          <cell r="A2264">
            <v>0</v>
          </cell>
          <cell r="B2264">
            <v>0</v>
          </cell>
          <cell r="C2264">
            <v>0</v>
          </cell>
          <cell r="D2264">
            <v>0</v>
          </cell>
        </row>
        <row r="2265">
          <cell r="A2265">
            <v>0</v>
          </cell>
          <cell r="B2265">
            <v>0</v>
          </cell>
          <cell r="C2265">
            <v>0</v>
          </cell>
          <cell r="D2265">
            <v>0</v>
          </cell>
        </row>
        <row r="2266">
          <cell r="A2266">
            <v>0</v>
          </cell>
          <cell r="B2266">
            <v>0</v>
          </cell>
          <cell r="C2266">
            <v>0</v>
          </cell>
          <cell r="D2266">
            <v>0</v>
          </cell>
        </row>
        <row r="2267">
          <cell r="A2267">
            <v>0</v>
          </cell>
          <cell r="B2267">
            <v>0</v>
          </cell>
          <cell r="C2267">
            <v>0</v>
          </cell>
          <cell r="D2267">
            <v>0</v>
          </cell>
        </row>
        <row r="2268">
          <cell r="A2268">
            <v>0</v>
          </cell>
          <cell r="B2268">
            <v>0</v>
          </cell>
          <cell r="C2268">
            <v>0</v>
          </cell>
          <cell r="D2268">
            <v>0</v>
          </cell>
        </row>
        <row r="2269">
          <cell r="A2269">
            <v>0</v>
          </cell>
          <cell r="B2269">
            <v>0</v>
          </cell>
          <cell r="C2269">
            <v>0</v>
          </cell>
          <cell r="D2269">
            <v>0</v>
          </cell>
        </row>
        <row r="2270">
          <cell r="A2270">
            <v>0</v>
          </cell>
          <cell r="B2270">
            <v>0</v>
          </cell>
          <cell r="C2270">
            <v>0</v>
          </cell>
          <cell r="D2270">
            <v>0</v>
          </cell>
        </row>
        <row r="2271">
          <cell r="A2271">
            <v>0</v>
          </cell>
          <cell r="B2271">
            <v>0</v>
          </cell>
          <cell r="C2271">
            <v>0</v>
          </cell>
          <cell r="D2271">
            <v>0</v>
          </cell>
        </row>
        <row r="2272">
          <cell r="A2272">
            <v>0</v>
          </cell>
          <cell r="B2272">
            <v>0</v>
          </cell>
          <cell r="C2272">
            <v>0</v>
          </cell>
          <cell r="D2272">
            <v>0</v>
          </cell>
        </row>
        <row r="2273">
          <cell r="A2273">
            <v>0</v>
          </cell>
          <cell r="B2273">
            <v>0</v>
          </cell>
          <cell r="C2273">
            <v>0</v>
          </cell>
          <cell r="D2273">
            <v>0</v>
          </cell>
        </row>
        <row r="2274">
          <cell r="A2274">
            <v>0</v>
          </cell>
          <cell r="B2274">
            <v>0</v>
          </cell>
          <cell r="C2274">
            <v>0</v>
          </cell>
          <cell r="D2274">
            <v>0</v>
          </cell>
        </row>
        <row r="2275">
          <cell r="A2275">
            <v>0</v>
          </cell>
          <cell r="B2275">
            <v>0</v>
          </cell>
          <cell r="C2275">
            <v>0</v>
          </cell>
          <cell r="D2275">
            <v>0</v>
          </cell>
        </row>
        <row r="2276">
          <cell r="A2276">
            <v>0</v>
          </cell>
          <cell r="B2276">
            <v>0</v>
          </cell>
          <cell r="C2276">
            <v>0</v>
          </cell>
          <cell r="D2276">
            <v>0</v>
          </cell>
        </row>
        <row r="2277">
          <cell r="A2277">
            <v>0</v>
          </cell>
          <cell r="B2277">
            <v>0</v>
          </cell>
          <cell r="C2277">
            <v>0</v>
          </cell>
          <cell r="D2277">
            <v>0</v>
          </cell>
        </row>
        <row r="2278">
          <cell r="A2278">
            <v>0</v>
          </cell>
          <cell r="B2278">
            <v>0</v>
          </cell>
          <cell r="C2278">
            <v>0</v>
          </cell>
          <cell r="D2278">
            <v>0</v>
          </cell>
        </row>
        <row r="2279">
          <cell r="A2279">
            <v>0</v>
          </cell>
          <cell r="B2279">
            <v>0</v>
          </cell>
          <cell r="C2279">
            <v>0</v>
          </cell>
          <cell r="D2279">
            <v>0</v>
          </cell>
        </row>
        <row r="2280">
          <cell r="A2280">
            <v>0</v>
          </cell>
          <cell r="B2280">
            <v>0</v>
          </cell>
          <cell r="C2280">
            <v>0</v>
          </cell>
          <cell r="D2280">
            <v>0</v>
          </cell>
        </row>
        <row r="2281">
          <cell r="A2281">
            <v>0</v>
          </cell>
          <cell r="B2281">
            <v>0</v>
          </cell>
          <cell r="C2281">
            <v>0</v>
          </cell>
          <cell r="D2281">
            <v>0</v>
          </cell>
        </row>
        <row r="2282">
          <cell r="A2282">
            <v>0</v>
          </cell>
          <cell r="B2282">
            <v>0</v>
          </cell>
          <cell r="C2282">
            <v>0</v>
          </cell>
          <cell r="D2282">
            <v>0</v>
          </cell>
        </row>
        <row r="2283">
          <cell r="A2283">
            <v>0</v>
          </cell>
          <cell r="B2283">
            <v>0</v>
          </cell>
          <cell r="C2283">
            <v>0</v>
          </cell>
          <cell r="D2283">
            <v>0</v>
          </cell>
        </row>
        <row r="2284">
          <cell r="A2284">
            <v>0</v>
          </cell>
          <cell r="B2284">
            <v>0</v>
          </cell>
          <cell r="C2284">
            <v>0</v>
          </cell>
          <cell r="D2284">
            <v>0</v>
          </cell>
        </row>
        <row r="2285">
          <cell r="A2285">
            <v>0</v>
          </cell>
          <cell r="B2285">
            <v>0</v>
          </cell>
          <cell r="C2285">
            <v>0</v>
          </cell>
          <cell r="D2285">
            <v>0</v>
          </cell>
        </row>
        <row r="2286">
          <cell r="A2286">
            <v>0</v>
          </cell>
          <cell r="B2286">
            <v>0</v>
          </cell>
          <cell r="C2286">
            <v>0</v>
          </cell>
          <cell r="D2286">
            <v>0</v>
          </cell>
        </row>
        <row r="2287">
          <cell r="A2287">
            <v>0</v>
          </cell>
          <cell r="B2287">
            <v>0</v>
          </cell>
          <cell r="C2287">
            <v>0</v>
          </cell>
          <cell r="D2287">
            <v>0</v>
          </cell>
        </row>
        <row r="2288">
          <cell r="A2288">
            <v>0</v>
          </cell>
          <cell r="B2288">
            <v>0</v>
          </cell>
          <cell r="C2288">
            <v>0</v>
          </cell>
          <cell r="D2288">
            <v>0</v>
          </cell>
        </row>
        <row r="2289">
          <cell r="A2289">
            <v>0</v>
          </cell>
          <cell r="B2289">
            <v>0</v>
          </cell>
          <cell r="C2289">
            <v>0</v>
          </cell>
          <cell r="D2289">
            <v>0</v>
          </cell>
        </row>
        <row r="2290">
          <cell r="A2290">
            <v>0</v>
          </cell>
          <cell r="B2290">
            <v>0</v>
          </cell>
          <cell r="C2290">
            <v>0</v>
          </cell>
          <cell r="D2290">
            <v>0</v>
          </cell>
        </row>
        <row r="2291">
          <cell r="A2291">
            <v>0</v>
          </cell>
          <cell r="B2291">
            <v>0</v>
          </cell>
          <cell r="C2291">
            <v>0</v>
          </cell>
          <cell r="D2291">
            <v>0</v>
          </cell>
        </row>
        <row r="2292">
          <cell r="A2292">
            <v>0</v>
          </cell>
          <cell r="B2292">
            <v>0</v>
          </cell>
          <cell r="C2292">
            <v>0</v>
          </cell>
          <cell r="D2292">
            <v>0</v>
          </cell>
        </row>
        <row r="2293">
          <cell r="A2293">
            <v>0</v>
          </cell>
          <cell r="B2293">
            <v>0</v>
          </cell>
          <cell r="C2293">
            <v>0</v>
          </cell>
          <cell r="D2293">
            <v>0</v>
          </cell>
        </row>
        <row r="2294">
          <cell r="A2294">
            <v>0</v>
          </cell>
          <cell r="B2294">
            <v>0</v>
          </cell>
          <cell r="C2294">
            <v>0</v>
          </cell>
          <cell r="D2294">
            <v>0</v>
          </cell>
        </row>
        <row r="2295">
          <cell r="A2295">
            <v>0</v>
          </cell>
          <cell r="B2295">
            <v>0</v>
          </cell>
          <cell r="C2295">
            <v>0</v>
          </cell>
          <cell r="D2295">
            <v>0</v>
          </cell>
        </row>
        <row r="2296">
          <cell r="A2296">
            <v>0</v>
          </cell>
          <cell r="B2296">
            <v>0</v>
          </cell>
          <cell r="C2296">
            <v>0</v>
          </cell>
          <cell r="D2296">
            <v>0</v>
          </cell>
        </row>
        <row r="2297">
          <cell r="A2297">
            <v>0</v>
          </cell>
          <cell r="B2297">
            <v>0</v>
          </cell>
          <cell r="C2297">
            <v>0</v>
          </cell>
          <cell r="D2297">
            <v>0</v>
          </cell>
        </row>
        <row r="2298">
          <cell r="A2298">
            <v>0</v>
          </cell>
          <cell r="B2298">
            <v>0</v>
          </cell>
          <cell r="C2298">
            <v>0</v>
          </cell>
          <cell r="D2298">
            <v>0</v>
          </cell>
        </row>
        <row r="2299">
          <cell r="A2299">
            <v>0</v>
          </cell>
          <cell r="B2299">
            <v>0</v>
          </cell>
          <cell r="C2299">
            <v>0</v>
          </cell>
          <cell r="D2299">
            <v>0</v>
          </cell>
        </row>
        <row r="2300">
          <cell r="A2300">
            <v>0</v>
          </cell>
          <cell r="B2300">
            <v>0</v>
          </cell>
          <cell r="C2300">
            <v>0</v>
          </cell>
          <cell r="D2300">
            <v>0</v>
          </cell>
        </row>
        <row r="2301">
          <cell r="A2301">
            <v>0</v>
          </cell>
          <cell r="B2301">
            <v>0</v>
          </cell>
          <cell r="C2301">
            <v>0</v>
          </cell>
          <cell r="D2301">
            <v>0</v>
          </cell>
        </row>
        <row r="2302">
          <cell r="A2302">
            <v>0</v>
          </cell>
          <cell r="B2302">
            <v>0</v>
          </cell>
          <cell r="C2302">
            <v>0</v>
          </cell>
          <cell r="D2302">
            <v>0</v>
          </cell>
        </row>
        <row r="2303">
          <cell r="A2303">
            <v>0</v>
          </cell>
          <cell r="B2303">
            <v>0</v>
          </cell>
          <cell r="C2303">
            <v>0</v>
          </cell>
          <cell r="D2303">
            <v>0</v>
          </cell>
        </row>
        <row r="2304">
          <cell r="A2304">
            <v>0</v>
          </cell>
          <cell r="B2304">
            <v>0</v>
          </cell>
          <cell r="C2304">
            <v>0</v>
          </cell>
          <cell r="D2304">
            <v>0</v>
          </cell>
        </row>
        <row r="2305">
          <cell r="A2305">
            <v>0</v>
          </cell>
          <cell r="B2305">
            <v>0</v>
          </cell>
          <cell r="C2305">
            <v>0</v>
          </cell>
          <cell r="D2305">
            <v>0</v>
          </cell>
        </row>
        <row r="2306">
          <cell r="A2306">
            <v>0</v>
          </cell>
          <cell r="B2306">
            <v>0</v>
          </cell>
          <cell r="C2306">
            <v>0</v>
          </cell>
          <cell r="D2306">
            <v>0</v>
          </cell>
        </row>
        <row r="2307">
          <cell r="A2307">
            <v>0</v>
          </cell>
          <cell r="B2307">
            <v>0</v>
          </cell>
          <cell r="C2307">
            <v>0</v>
          </cell>
          <cell r="D2307">
            <v>0</v>
          </cell>
        </row>
        <row r="2308">
          <cell r="A2308">
            <v>0</v>
          </cell>
          <cell r="B2308">
            <v>0</v>
          </cell>
          <cell r="C2308">
            <v>0</v>
          </cell>
          <cell r="D2308">
            <v>0</v>
          </cell>
        </row>
        <row r="2309">
          <cell r="A2309">
            <v>0</v>
          </cell>
          <cell r="B2309">
            <v>0</v>
          </cell>
          <cell r="C2309">
            <v>0</v>
          </cell>
          <cell r="D2309">
            <v>0</v>
          </cell>
        </row>
        <row r="2310">
          <cell r="A2310">
            <v>0</v>
          </cell>
          <cell r="B2310">
            <v>0</v>
          </cell>
          <cell r="C2310">
            <v>0</v>
          </cell>
          <cell r="D2310">
            <v>0</v>
          </cell>
        </row>
        <row r="2311">
          <cell r="A2311">
            <v>0</v>
          </cell>
          <cell r="B2311">
            <v>0</v>
          </cell>
          <cell r="C2311">
            <v>0</v>
          </cell>
          <cell r="D2311">
            <v>0</v>
          </cell>
        </row>
        <row r="2312">
          <cell r="A2312">
            <v>0</v>
          </cell>
          <cell r="B2312">
            <v>0</v>
          </cell>
          <cell r="C2312">
            <v>0</v>
          </cell>
          <cell r="D2312">
            <v>0</v>
          </cell>
        </row>
        <row r="2313">
          <cell r="A2313">
            <v>0</v>
          </cell>
          <cell r="B2313">
            <v>0</v>
          </cell>
          <cell r="C2313">
            <v>0</v>
          </cell>
          <cell r="D2313">
            <v>0</v>
          </cell>
        </row>
        <row r="2314">
          <cell r="A2314">
            <v>0</v>
          </cell>
          <cell r="B2314">
            <v>0</v>
          </cell>
          <cell r="C2314">
            <v>0</v>
          </cell>
          <cell r="D2314">
            <v>0</v>
          </cell>
        </row>
        <row r="2315">
          <cell r="A2315">
            <v>0</v>
          </cell>
          <cell r="B2315">
            <v>0</v>
          </cell>
          <cell r="C2315">
            <v>0</v>
          </cell>
          <cell r="D2315">
            <v>0</v>
          </cell>
        </row>
        <row r="2316">
          <cell r="A2316">
            <v>0</v>
          </cell>
          <cell r="B2316">
            <v>0</v>
          </cell>
          <cell r="C2316">
            <v>0</v>
          </cell>
          <cell r="D2316">
            <v>0</v>
          </cell>
        </row>
        <row r="2317">
          <cell r="A2317">
            <v>0</v>
          </cell>
          <cell r="B2317">
            <v>0</v>
          </cell>
          <cell r="C2317">
            <v>0</v>
          </cell>
          <cell r="D2317">
            <v>0</v>
          </cell>
        </row>
        <row r="2318">
          <cell r="A2318">
            <v>0</v>
          </cell>
          <cell r="B2318">
            <v>0</v>
          </cell>
          <cell r="C2318">
            <v>0</v>
          </cell>
          <cell r="D2318">
            <v>0</v>
          </cell>
        </row>
        <row r="2319">
          <cell r="A2319">
            <v>0</v>
          </cell>
          <cell r="B2319">
            <v>0</v>
          </cell>
          <cell r="C2319">
            <v>0</v>
          </cell>
          <cell r="D2319">
            <v>0</v>
          </cell>
        </row>
        <row r="2320">
          <cell r="A2320">
            <v>0</v>
          </cell>
          <cell r="B2320">
            <v>0</v>
          </cell>
          <cell r="C2320">
            <v>0</v>
          </cell>
          <cell r="D2320">
            <v>0</v>
          </cell>
        </row>
        <row r="2321">
          <cell r="A2321">
            <v>0</v>
          </cell>
          <cell r="B2321">
            <v>0</v>
          </cell>
          <cell r="C2321">
            <v>0</v>
          </cell>
          <cell r="D2321">
            <v>0</v>
          </cell>
        </row>
        <row r="2322">
          <cell r="A2322">
            <v>0</v>
          </cell>
          <cell r="B2322">
            <v>0</v>
          </cell>
          <cell r="C2322">
            <v>0</v>
          </cell>
          <cell r="D2322">
            <v>0</v>
          </cell>
        </row>
        <row r="2323">
          <cell r="A2323">
            <v>0</v>
          </cell>
          <cell r="B2323">
            <v>0</v>
          </cell>
          <cell r="C2323">
            <v>0</v>
          </cell>
          <cell r="D2323">
            <v>0</v>
          </cell>
        </row>
        <row r="2324">
          <cell r="A2324">
            <v>0</v>
          </cell>
          <cell r="B2324">
            <v>0</v>
          </cell>
          <cell r="C2324">
            <v>0</v>
          </cell>
          <cell r="D2324">
            <v>0</v>
          </cell>
        </row>
        <row r="2325">
          <cell r="A2325">
            <v>0</v>
          </cell>
          <cell r="B2325">
            <v>0</v>
          </cell>
          <cell r="C2325">
            <v>0</v>
          </cell>
          <cell r="D2325">
            <v>0</v>
          </cell>
        </row>
        <row r="2326">
          <cell r="A2326">
            <v>0</v>
          </cell>
          <cell r="B2326">
            <v>0</v>
          </cell>
          <cell r="C2326">
            <v>0</v>
          </cell>
          <cell r="D2326">
            <v>0</v>
          </cell>
        </row>
        <row r="2327">
          <cell r="A2327">
            <v>0</v>
          </cell>
          <cell r="B2327">
            <v>0</v>
          </cell>
          <cell r="C2327">
            <v>0</v>
          </cell>
          <cell r="D2327">
            <v>0</v>
          </cell>
        </row>
        <row r="2328">
          <cell r="A2328">
            <v>0</v>
          </cell>
          <cell r="B2328">
            <v>0</v>
          </cell>
          <cell r="C2328">
            <v>0</v>
          </cell>
          <cell r="D2328">
            <v>0</v>
          </cell>
        </row>
        <row r="2329">
          <cell r="A2329">
            <v>0</v>
          </cell>
          <cell r="B2329">
            <v>0</v>
          </cell>
          <cell r="C2329">
            <v>0</v>
          </cell>
          <cell r="D2329">
            <v>0</v>
          </cell>
        </row>
        <row r="2330">
          <cell r="A2330">
            <v>0</v>
          </cell>
          <cell r="B2330">
            <v>0</v>
          </cell>
          <cell r="C2330">
            <v>0</v>
          </cell>
          <cell r="D2330">
            <v>0</v>
          </cell>
        </row>
        <row r="2331">
          <cell r="A2331">
            <v>0</v>
          </cell>
          <cell r="B2331">
            <v>0</v>
          </cell>
          <cell r="C2331">
            <v>0</v>
          </cell>
          <cell r="D2331">
            <v>0</v>
          </cell>
        </row>
        <row r="2332">
          <cell r="A2332">
            <v>0</v>
          </cell>
          <cell r="B2332">
            <v>0</v>
          </cell>
          <cell r="C2332">
            <v>0</v>
          </cell>
          <cell r="D2332">
            <v>0</v>
          </cell>
        </row>
        <row r="2333">
          <cell r="A2333">
            <v>0</v>
          </cell>
          <cell r="B2333">
            <v>0</v>
          </cell>
          <cell r="C2333">
            <v>0</v>
          </cell>
          <cell r="D2333">
            <v>0</v>
          </cell>
        </row>
        <row r="2334">
          <cell r="A2334">
            <v>0</v>
          </cell>
          <cell r="B2334">
            <v>0</v>
          </cell>
          <cell r="C2334">
            <v>0</v>
          </cell>
          <cell r="D2334">
            <v>0</v>
          </cell>
        </row>
        <row r="2335">
          <cell r="A2335">
            <v>0</v>
          </cell>
          <cell r="B2335">
            <v>0</v>
          </cell>
          <cell r="C2335">
            <v>0</v>
          </cell>
          <cell r="D2335">
            <v>0</v>
          </cell>
        </row>
        <row r="2336">
          <cell r="A2336">
            <v>0</v>
          </cell>
          <cell r="B2336">
            <v>0</v>
          </cell>
          <cell r="C2336">
            <v>0</v>
          </cell>
          <cell r="D2336">
            <v>0</v>
          </cell>
        </row>
        <row r="2337">
          <cell r="A2337">
            <v>0</v>
          </cell>
          <cell r="B2337">
            <v>0</v>
          </cell>
          <cell r="C2337">
            <v>0</v>
          </cell>
          <cell r="D2337">
            <v>0</v>
          </cell>
        </row>
        <row r="2338">
          <cell r="A2338">
            <v>0</v>
          </cell>
          <cell r="B2338">
            <v>0</v>
          </cell>
          <cell r="C2338">
            <v>0</v>
          </cell>
          <cell r="D2338">
            <v>0</v>
          </cell>
        </row>
        <row r="2339">
          <cell r="A2339">
            <v>0</v>
          </cell>
          <cell r="B2339">
            <v>0</v>
          </cell>
          <cell r="C2339">
            <v>0</v>
          </cell>
          <cell r="D2339">
            <v>0</v>
          </cell>
        </row>
        <row r="2340">
          <cell r="A2340">
            <v>0</v>
          </cell>
          <cell r="B2340">
            <v>0</v>
          </cell>
          <cell r="C2340">
            <v>0</v>
          </cell>
          <cell r="D2340">
            <v>0</v>
          </cell>
        </row>
        <row r="2341">
          <cell r="A2341">
            <v>0</v>
          </cell>
          <cell r="B2341">
            <v>0</v>
          </cell>
          <cell r="C2341">
            <v>0</v>
          </cell>
          <cell r="D2341">
            <v>0</v>
          </cell>
        </row>
        <row r="2342">
          <cell r="A2342">
            <v>0</v>
          </cell>
          <cell r="B2342">
            <v>0</v>
          </cell>
          <cell r="C2342">
            <v>0</v>
          </cell>
          <cell r="D2342">
            <v>0</v>
          </cell>
        </row>
        <row r="2343">
          <cell r="A2343">
            <v>0</v>
          </cell>
          <cell r="B2343">
            <v>0</v>
          </cell>
          <cell r="C2343">
            <v>0</v>
          </cell>
          <cell r="D2343">
            <v>0</v>
          </cell>
        </row>
        <row r="2344">
          <cell r="A2344">
            <v>0</v>
          </cell>
          <cell r="B2344">
            <v>0</v>
          </cell>
          <cell r="C2344">
            <v>0</v>
          </cell>
          <cell r="D2344">
            <v>0</v>
          </cell>
        </row>
        <row r="2345">
          <cell r="A2345">
            <v>0</v>
          </cell>
          <cell r="B2345">
            <v>0</v>
          </cell>
          <cell r="C2345">
            <v>0</v>
          </cell>
          <cell r="D2345">
            <v>0</v>
          </cell>
        </row>
        <row r="2346">
          <cell r="A2346">
            <v>0</v>
          </cell>
          <cell r="B2346">
            <v>0</v>
          </cell>
          <cell r="C2346">
            <v>0</v>
          </cell>
          <cell r="D2346">
            <v>0</v>
          </cell>
        </row>
        <row r="2347">
          <cell r="A2347">
            <v>0</v>
          </cell>
          <cell r="B2347">
            <v>0</v>
          </cell>
          <cell r="C2347">
            <v>0</v>
          </cell>
          <cell r="D2347">
            <v>0</v>
          </cell>
        </row>
        <row r="2348">
          <cell r="A2348">
            <v>0</v>
          </cell>
          <cell r="B2348">
            <v>0</v>
          </cell>
          <cell r="C2348">
            <v>0</v>
          </cell>
          <cell r="D2348">
            <v>0</v>
          </cell>
        </row>
        <row r="2349">
          <cell r="A2349">
            <v>0</v>
          </cell>
          <cell r="B2349">
            <v>0</v>
          </cell>
          <cell r="C2349">
            <v>0</v>
          </cell>
          <cell r="D2349">
            <v>0</v>
          </cell>
        </row>
        <row r="2350">
          <cell r="A2350">
            <v>0</v>
          </cell>
          <cell r="B2350">
            <v>0</v>
          </cell>
          <cell r="C2350">
            <v>0</v>
          </cell>
          <cell r="D2350">
            <v>0</v>
          </cell>
        </row>
        <row r="2351">
          <cell r="A2351">
            <v>0</v>
          </cell>
          <cell r="B2351">
            <v>0</v>
          </cell>
          <cell r="C2351">
            <v>0</v>
          </cell>
          <cell r="D2351">
            <v>0</v>
          </cell>
        </row>
        <row r="2352">
          <cell r="A2352">
            <v>0</v>
          </cell>
          <cell r="B2352">
            <v>0</v>
          </cell>
          <cell r="C2352">
            <v>0</v>
          </cell>
          <cell r="D2352">
            <v>0</v>
          </cell>
        </row>
        <row r="2353">
          <cell r="A2353">
            <v>0</v>
          </cell>
          <cell r="B2353">
            <v>0</v>
          </cell>
          <cell r="C2353">
            <v>0</v>
          </cell>
          <cell r="D2353">
            <v>0</v>
          </cell>
        </row>
        <row r="2354">
          <cell r="A2354">
            <v>0</v>
          </cell>
          <cell r="B2354">
            <v>0</v>
          </cell>
          <cell r="C2354">
            <v>0</v>
          </cell>
          <cell r="D2354">
            <v>0</v>
          </cell>
        </row>
        <row r="2355">
          <cell r="A2355">
            <v>0</v>
          </cell>
          <cell r="B2355">
            <v>0</v>
          </cell>
          <cell r="C2355">
            <v>0</v>
          </cell>
          <cell r="D2355">
            <v>0</v>
          </cell>
        </row>
        <row r="2356">
          <cell r="A2356">
            <v>0</v>
          </cell>
          <cell r="B2356">
            <v>0</v>
          </cell>
          <cell r="C2356">
            <v>0</v>
          </cell>
          <cell r="D2356">
            <v>0</v>
          </cell>
        </row>
        <row r="2357">
          <cell r="A2357">
            <v>0</v>
          </cell>
          <cell r="B2357">
            <v>0</v>
          </cell>
          <cell r="C2357">
            <v>0</v>
          </cell>
          <cell r="D2357">
            <v>0</v>
          </cell>
        </row>
        <row r="2358">
          <cell r="A2358">
            <v>0</v>
          </cell>
          <cell r="B2358">
            <v>0</v>
          </cell>
          <cell r="C2358">
            <v>0</v>
          </cell>
          <cell r="D2358">
            <v>0</v>
          </cell>
        </row>
        <row r="2359">
          <cell r="A2359">
            <v>0</v>
          </cell>
          <cell r="B2359">
            <v>0</v>
          </cell>
          <cell r="C2359">
            <v>0</v>
          </cell>
          <cell r="D2359">
            <v>0</v>
          </cell>
        </row>
        <row r="2360">
          <cell r="A2360">
            <v>0</v>
          </cell>
          <cell r="B2360">
            <v>0</v>
          </cell>
          <cell r="C2360">
            <v>0</v>
          </cell>
          <cell r="D2360">
            <v>0</v>
          </cell>
        </row>
        <row r="2361">
          <cell r="A2361">
            <v>0</v>
          </cell>
          <cell r="B2361">
            <v>0</v>
          </cell>
          <cell r="C2361">
            <v>0</v>
          </cell>
          <cell r="D2361">
            <v>0</v>
          </cell>
        </row>
        <row r="2362">
          <cell r="A2362">
            <v>0</v>
          </cell>
          <cell r="B2362">
            <v>0</v>
          </cell>
          <cell r="C2362">
            <v>0</v>
          </cell>
          <cell r="D2362">
            <v>0</v>
          </cell>
        </row>
        <row r="2363">
          <cell r="A2363">
            <v>0</v>
          </cell>
          <cell r="B2363">
            <v>0</v>
          </cell>
          <cell r="C2363">
            <v>0</v>
          </cell>
          <cell r="D2363">
            <v>0</v>
          </cell>
        </row>
        <row r="2364">
          <cell r="A2364">
            <v>0</v>
          </cell>
          <cell r="B2364">
            <v>0</v>
          </cell>
          <cell r="C2364">
            <v>0</v>
          </cell>
          <cell r="D2364">
            <v>0</v>
          </cell>
        </row>
        <row r="2365">
          <cell r="A2365">
            <v>0</v>
          </cell>
          <cell r="B2365">
            <v>0</v>
          </cell>
          <cell r="C2365">
            <v>0</v>
          </cell>
          <cell r="D2365">
            <v>0</v>
          </cell>
        </row>
        <row r="2366">
          <cell r="A2366">
            <v>0</v>
          </cell>
          <cell r="B2366">
            <v>0</v>
          </cell>
          <cell r="C2366">
            <v>0</v>
          </cell>
          <cell r="D2366">
            <v>0</v>
          </cell>
        </row>
        <row r="2367">
          <cell r="A2367">
            <v>0</v>
          </cell>
          <cell r="B2367">
            <v>0</v>
          </cell>
          <cell r="C2367">
            <v>0</v>
          </cell>
          <cell r="D2367">
            <v>0</v>
          </cell>
        </row>
        <row r="2368">
          <cell r="A2368">
            <v>0</v>
          </cell>
          <cell r="B2368">
            <v>0</v>
          </cell>
          <cell r="C2368">
            <v>0</v>
          </cell>
          <cell r="D2368">
            <v>0</v>
          </cell>
        </row>
        <row r="2369">
          <cell r="A2369">
            <v>0</v>
          </cell>
          <cell r="B2369">
            <v>0</v>
          </cell>
          <cell r="C2369">
            <v>0</v>
          </cell>
          <cell r="D2369">
            <v>0</v>
          </cell>
        </row>
        <row r="2370">
          <cell r="A2370">
            <v>0</v>
          </cell>
          <cell r="B2370">
            <v>0</v>
          </cell>
          <cell r="C2370">
            <v>0</v>
          </cell>
          <cell r="D2370">
            <v>0</v>
          </cell>
        </row>
        <row r="2371">
          <cell r="A2371">
            <v>0</v>
          </cell>
          <cell r="B2371">
            <v>0</v>
          </cell>
          <cell r="C2371">
            <v>0</v>
          </cell>
          <cell r="D2371">
            <v>0</v>
          </cell>
        </row>
        <row r="2372">
          <cell r="A2372">
            <v>0</v>
          </cell>
          <cell r="B2372">
            <v>0</v>
          </cell>
          <cell r="C2372">
            <v>0</v>
          </cell>
          <cell r="D2372">
            <v>0</v>
          </cell>
        </row>
        <row r="2373">
          <cell r="A2373">
            <v>0</v>
          </cell>
          <cell r="B2373">
            <v>0</v>
          </cell>
          <cell r="C2373">
            <v>0</v>
          </cell>
          <cell r="D2373">
            <v>0</v>
          </cell>
        </row>
        <row r="2374">
          <cell r="A2374">
            <v>0</v>
          </cell>
          <cell r="B2374">
            <v>0</v>
          </cell>
          <cell r="C2374">
            <v>0</v>
          </cell>
          <cell r="D2374">
            <v>0</v>
          </cell>
        </row>
        <row r="2375">
          <cell r="A2375">
            <v>0</v>
          </cell>
          <cell r="B2375">
            <v>0</v>
          </cell>
          <cell r="C2375">
            <v>0</v>
          </cell>
          <cell r="D2375">
            <v>0</v>
          </cell>
        </row>
        <row r="2376">
          <cell r="A2376">
            <v>0</v>
          </cell>
          <cell r="B2376">
            <v>0</v>
          </cell>
          <cell r="C2376">
            <v>0</v>
          </cell>
          <cell r="D2376">
            <v>0</v>
          </cell>
        </row>
        <row r="2377">
          <cell r="A2377">
            <v>0</v>
          </cell>
          <cell r="B2377">
            <v>0</v>
          </cell>
          <cell r="C2377">
            <v>0</v>
          </cell>
          <cell r="D2377">
            <v>0</v>
          </cell>
        </row>
        <row r="2378">
          <cell r="A2378">
            <v>0</v>
          </cell>
          <cell r="B2378">
            <v>0</v>
          </cell>
          <cell r="C2378">
            <v>0</v>
          </cell>
          <cell r="D2378">
            <v>0</v>
          </cell>
        </row>
        <row r="2379">
          <cell r="A2379">
            <v>0</v>
          </cell>
          <cell r="B2379">
            <v>0</v>
          </cell>
          <cell r="C2379">
            <v>0</v>
          </cell>
          <cell r="D2379">
            <v>0</v>
          </cell>
        </row>
        <row r="2380">
          <cell r="A2380">
            <v>0</v>
          </cell>
          <cell r="B2380">
            <v>0</v>
          </cell>
          <cell r="C2380">
            <v>0</v>
          </cell>
          <cell r="D2380">
            <v>0</v>
          </cell>
        </row>
        <row r="2381">
          <cell r="A2381">
            <v>0</v>
          </cell>
          <cell r="B2381">
            <v>0</v>
          </cell>
          <cell r="C2381">
            <v>0</v>
          </cell>
          <cell r="D2381">
            <v>0</v>
          </cell>
        </row>
        <row r="2382">
          <cell r="A2382">
            <v>0</v>
          </cell>
          <cell r="B2382">
            <v>0</v>
          </cell>
          <cell r="C2382">
            <v>0</v>
          </cell>
          <cell r="D2382">
            <v>0</v>
          </cell>
        </row>
        <row r="2383">
          <cell r="A2383">
            <v>0</v>
          </cell>
          <cell r="B2383">
            <v>0</v>
          </cell>
          <cell r="C2383">
            <v>0</v>
          </cell>
          <cell r="D2383">
            <v>0</v>
          </cell>
        </row>
        <row r="2384">
          <cell r="A2384">
            <v>0</v>
          </cell>
          <cell r="B2384">
            <v>0</v>
          </cell>
          <cell r="C2384">
            <v>0</v>
          </cell>
          <cell r="D2384">
            <v>0</v>
          </cell>
        </row>
        <row r="2385">
          <cell r="A2385">
            <v>0</v>
          </cell>
          <cell r="B2385">
            <v>0</v>
          </cell>
          <cell r="C2385">
            <v>0</v>
          </cell>
          <cell r="D2385">
            <v>0</v>
          </cell>
        </row>
        <row r="2386">
          <cell r="A2386">
            <v>0</v>
          </cell>
          <cell r="B2386">
            <v>0</v>
          </cell>
          <cell r="C2386">
            <v>0</v>
          </cell>
          <cell r="D2386">
            <v>0</v>
          </cell>
        </row>
        <row r="2387">
          <cell r="A2387">
            <v>0</v>
          </cell>
          <cell r="B2387">
            <v>0</v>
          </cell>
          <cell r="C2387">
            <v>0</v>
          </cell>
          <cell r="D2387">
            <v>0</v>
          </cell>
        </row>
        <row r="2388">
          <cell r="A2388">
            <v>0</v>
          </cell>
          <cell r="B2388">
            <v>0</v>
          </cell>
          <cell r="C2388">
            <v>0</v>
          </cell>
          <cell r="D2388">
            <v>0</v>
          </cell>
        </row>
        <row r="2389">
          <cell r="A2389">
            <v>0</v>
          </cell>
          <cell r="B2389">
            <v>0</v>
          </cell>
          <cell r="C2389">
            <v>0</v>
          </cell>
          <cell r="D2389">
            <v>0</v>
          </cell>
        </row>
        <row r="2390">
          <cell r="A2390">
            <v>0</v>
          </cell>
          <cell r="B2390">
            <v>0</v>
          </cell>
          <cell r="C2390">
            <v>0</v>
          </cell>
          <cell r="D2390">
            <v>0</v>
          </cell>
        </row>
        <row r="2391">
          <cell r="A2391">
            <v>0</v>
          </cell>
          <cell r="B2391">
            <v>0</v>
          </cell>
          <cell r="C2391">
            <v>0</v>
          </cell>
          <cell r="D2391">
            <v>0</v>
          </cell>
        </row>
        <row r="2392">
          <cell r="A2392">
            <v>0</v>
          </cell>
          <cell r="B2392">
            <v>0</v>
          </cell>
          <cell r="C2392">
            <v>0</v>
          </cell>
          <cell r="D2392">
            <v>0</v>
          </cell>
        </row>
        <row r="2393">
          <cell r="A2393">
            <v>0</v>
          </cell>
          <cell r="B2393">
            <v>0</v>
          </cell>
          <cell r="C2393">
            <v>0</v>
          </cell>
          <cell r="D2393">
            <v>0</v>
          </cell>
        </row>
        <row r="2394">
          <cell r="A2394">
            <v>0</v>
          </cell>
          <cell r="B2394">
            <v>0</v>
          </cell>
          <cell r="C2394">
            <v>0</v>
          </cell>
          <cell r="D2394">
            <v>0</v>
          </cell>
        </row>
        <row r="2395">
          <cell r="A2395">
            <v>0</v>
          </cell>
          <cell r="B2395">
            <v>0</v>
          </cell>
          <cell r="C2395">
            <v>0</v>
          </cell>
          <cell r="D2395">
            <v>0</v>
          </cell>
        </row>
        <row r="2396">
          <cell r="A2396">
            <v>0</v>
          </cell>
          <cell r="B2396">
            <v>0</v>
          </cell>
          <cell r="C2396">
            <v>0</v>
          </cell>
          <cell r="D2396">
            <v>0</v>
          </cell>
        </row>
        <row r="2397">
          <cell r="A2397">
            <v>0</v>
          </cell>
          <cell r="B2397">
            <v>0</v>
          </cell>
          <cell r="C2397">
            <v>0</v>
          </cell>
          <cell r="D2397">
            <v>0</v>
          </cell>
        </row>
        <row r="2398">
          <cell r="A2398">
            <v>0</v>
          </cell>
          <cell r="B2398">
            <v>0</v>
          </cell>
          <cell r="C2398">
            <v>0</v>
          </cell>
          <cell r="D2398">
            <v>0</v>
          </cell>
        </row>
        <row r="2399">
          <cell r="A2399">
            <v>0</v>
          </cell>
          <cell r="B2399">
            <v>0</v>
          </cell>
          <cell r="C2399">
            <v>0</v>
          </cell>
          <cell r="D2399">
            <v>0</v>
          </cell>
        </row>
        <row r="2400">
          <cell r="A2400">
            <v>0</v>
          </cell>
          <cell r="B2400">
            <v>0</v>
          </cell>
          <cell r="C2400">
            <v>0</v>
          </cell>
          <cell r="D2400">
            <v>0</v>
          </cell>
        </row>
        <row r="2401">
          <cell r="A2401">
            <v>0</v>
          </cell>
          <cell r="B2401">
            <v>0</v>
          </cell>
          <cell r="C2401">
            <v>0</v>
          </cell>
          <cell r="D2401">
            <v>0</v>
          </cell>
        </row>
        <row r="2402">
          <cell r="A2402">
            <v>0</v>
          </cell>
          <cell r="B2402">
            <v>0</v>
          </cell>
          <cell r="C2402">
            <v>0</v>
          </cell>
          <cell r="D2402">
            <v>0</v>
          </cell>
        </row>
        <row r="2403">
          <cell r="A2403">
            <v>0</v>
          </cell>
          <cell r="B2403">
            <v>0</v>
          </cell>
          <cell r="C2403">
            <v>0</v>
          </cell>
          <cell r="D2403">
            <v>0</v>
          </cell>
        </row>
        <row r="2404">
          <cell r="A2404">
            <v>0</v>
          </cell>
          <cell r="B2404">
            <v>0</v>
          </cell>
          <cell r="C2404">
            <v>0</v>
          </cell>
          <cell r="D2404">
            <v>0</v>
          </cell>
        </row>
        <row r="2405">
          <cell r="A2405">
            <v>0</v>
          </cell>
          <cell r="B2405">
            <v>0</v>
          </cell>
          <cell r="C2405">
            <v>0</v>
          </cell>
          <cell r="D2405">
            <v>0</v>
          </cell>
        </row>
        <row r="2406">
          <cell r="A2406">
            <v>0</v>
          </cell>
          <cell r="B2406">
            <v>0</v>
          </cell>
          <cell r="C2406">
            <v>0</v>
          </cell>
          <cell r="D2406">
            <v>0</v>
          </cell>
        </row>
        <row r="2407">
          <cell r="A2407">
            <v>0</v>
          </cell>
          <cell r="B2407">
            <v>0</v>
          </cell>
          <cell r="C2407">
            <v>0</v>
          </cell>
          <cell r="D2407">
            <v>0</v>
          </cell>
        </row>
        <row r="2408">
          <cell r="A2408">
            <v>0</v>
          </cell>
          <cell r="B2408">
            <v>0</v>
          </cell>
          <cell r="C2408">
            <v>0</v>
          </cell>
          <cell r="D2408">
            <v>0</v>
          </cell>
        </row>
        <row r="2409">
          <cell r="A2409">
            <v>0</v>
          </cell>
          <cell r="B2409">
            <v>0</v>
          </cell>
          <cell r="C2409">
            <v>0</v>
          </cell>
          <cell r="D2409">
            <v>0</v>
          </cell>
        </row>
        <row r="2410">
          <cell r="A2410">
            <v>0</v>
          </cell>
          <cell r="B2410">
            <v>0</v>
          </cell>
          <cell r="C2410">
            <v>0</v>
          </cell>
          <cell r="D2410">
            <v>0</v>
          </cell>
        </row>
        <row r="2411">
          <cell r="A2411">
            <v>0</v>
          </cell>
          <cell r="B2411">
            <v>0</v>
          </cell>
          <cell r="C2411">
            <v>0</v>
          </cell>
          <cell r="D2411">
            <v>0</v>
          </cell>
        </row>
        <row r="2412">
          <cell r="A2412">
            <v>0</v>
          </cell>
          <cell r="B2412">
            <v>0</v>
          </cell>
          <cell r="C2412">
            <v>0</v>
          </cell>
          <cell r="D2412">
            <v>0</v>
          </cell>
        </row>
        <row r="2413">
          <cell r="A2413">
            <v>0</v>
          </cell>
          <cell r="B2413">
            <v>0</v>
          </cell>
          <cell r="C2413">
            <v>0</v>
          </cell>
          <cell r="D2413">
            <v>0</v>
          </cell>
        </row>
        <row r="2414">
          <cell r="A2414">
            <v>0</v>
          </cell>
          <cell r="B2414">
            <v>0</v>
          </cell>
          <cell r="C2414">
            <v>0</v>
          </cell>
          <cell r="D2414">
            <v>0</v>
          </cell>
        </row>
        <row r="2415">
          <cell r="A2415">
            <v>0</v>
          </cell>
          <cell r="B2415">
            <v>0</v>
          </cell>
          <cell r="C2415">
            <v>0</v>
          </cell>
          <cell r="D2415">
            <v>0</v>
          </cell>
        </row>
        <row r="2416">
          <cell r="A2416">
            <v>0</v>
          </cell>
          <cell r="B2416">
            <v>0</v>
          </cell>
          <cell r="C2416">
            <v>0</v>
          </cell>
          <cell r="D2416">
            <v>0</v>
          </cell>
        </row>
        <row r="2417">
          <cell r="A2417">
            <v>0</v>
          </cell>
          <cell r="B2417">
            <v>0</v>
          </cell>
          <cell r="C2417">
            <v>0</v>
          </cell>
          <cell r="D2417">
            <v>0</v>
          </cell>
        </row>
        <row r="2418">
          <cell r="A2418">
            <v>0</v>
          </cell>
          <cell r="B2418">
            <v>0</v>
          </cell>
          <cell r="C2418">
            <v>0</v>
          </cell>
          <cell r="D2418">
            <v>0</v>
          </cell>
        </row>
        <row r="2419">
          <cell r="A2419">
            <v>0</v>
          </cell>
          <cell r="B2419">
            <v>0</v>
          </cell>
          <cell r="C2419">
            <v>0</v>
          </cell>
          <cell r="D2419">
            <v>0</v>
          </cell>
        </row>
        <row r="2420">
          <cell r="A2420">
            <v>0</v>
          </cell>
          <cell r="B2420">
            <v>0</v>
          </cell>
          <cell r="C2420">
            <v>0</v>
          </cell>
          <cell r="D2420">
            <v>0</v>
          </cell>
        </row>
        <row r="2421">
          <cell r="A2421">
            <v>0</v>
          </cell>
          <cell r="B2421">
            <v>0</v>
          </cell>
          <cell r="C2421">
            <v>0</v>
          </cell>
          <cell r="D2421">
            <v>0</v>
          </cell>
        </row>
        <row r="2422">
          <cell r="A2422">
            <v>0</v>
          </cell>
          <cell r="B2422">
            <v>0</v>
          </cell>
          <cell r="C2422">
            <v>0</v>
          </cell>
          <cell r="D2422">
            <v>0</v>
          </cell>
        </row>
        <row r="2423">
          <cell r="A2423">
            <v>0</v>
          </cell>
          <cell r="B2423">
            <v>0</v>
          </cell>
          <cell r="C2423">
            <v>0</v>
          </cell>
          <cell r="D2423">
            <v>0</v>
          </cell>
        </row>
        <row r="2424">
          <cell r="A2424">
            <v>0</v>
          </cell>
          <cell r="B2424">
            <v>0</v>
          </cell>
          <cell r="C2424">
            <v>0</v>
          </cell>
          <cell r="D2424">
            <v>0</v>
          </cell>
        </row>
        <row r="2425">
          <cell r="A2425">
            <v>0</v>
          </cell>
          <cell r="B2425">
            <v>0</v>
          </cell>
          <cell r="C2425">
            <v>0</v>
          </cell>
          <cell r="D2425">
            <v>0</v>
          </cell>
        </row>
        <row r="2426">
          <cell r="A2426">
            <v>0</v>
          </cell>
          <cell r="B2426">
            <v>0</v>
          </cell>
          <cell r="C2426">
            <v>0</v>
          </cell>
          <cell r="D2426">
            <v>0</v>
          </cell>
        </row>
        <row r="2427">
          <cell r="A2427">
            <v>0</v>
          </cell>
          <cell r="B2427">
            <v>0</v>
          </cell>
          <cell r="C2427">
            <v>0</v>
          </cell>
          <cell r="D2427">
            <v>0</v>
          </cell>
        </row>
        <row r="2428">
          <cell r="A2428">
            <v>0</v>
          </cell>
          <cell r="B2428">
            <v>0</v>
          </cell>
          <cell r="C2428">
            <v>0</v>
          </cell>
          <cell r="D2428">
            <v>0</v>
          </cell>
        </row>
        <row r="2429">
          <cell r="A2429">
            <v>0</v>
          </cell>
          <cell r="B2429">
            <v>0</v>
          </cell>
          <cell r="C2429">
            <v>0</v>
          </cell>
          <cell r="D2429">
            <v>0</v>
          </cell>
        </row>
        <row r="2430">
          <cell r="A2430">
            <v>0</v>
          </cell>
          <cell r="B2430">
            <v>0</v>
          </cell>
          <cell r="C2430">
            <v>0</v>
          </cell>
          <cell r="D2430">
            <v>0</v>
          </cell>
        </row>
        <row r="2431">
          <cell r="A2431">
            <v>0</v>
          </cell>
          <cell r="B2431">
            <v>0</v>
          </cell>
          <cell r="C2431">
            <v>0</v>
          </cell>
          <cell r="D2431">
            <v>0</v>
          </cell>
        </row>
        <row r="2432">
          <cell r="A2432">
            <v>0</v>
          </cell>
          <cell r="B2432">
            <v>0</v>
          </cell>
          <cell r="C2432">
            <v>0</v>
          </cell>
          <cell r="D2432">
            <v>0</v>
          </cell>
        </row>
        <row r="2433">
          <cell r="A2433">
            <v>0</v>
          </cell>
          <cell r="B2433">
            <v>0</v>
          </cell>
          <cell r="C2433">
            <v>0</v>
          </cell>
          <cell r="D2433">
            <v>0</v>
          </cell>
        </row>
        <row r="2434">
          <cell r="A2434">
            <v>0</v>
          </cell>
          <cell r="B2434">
            <v>0</v>
          </cell>
          <cell r="C2434">
            <v>0</v>
          </cell>
          <cell r="D2434">
            <v>0</v>
          </cell>
        </row>
        <row r="2435">
          <cell r="A2435">
            <v>0</v>
          </cell>
          <cell r="B2435">
            <v>0</v>
          </cell>
          <cell r="C2435">
            <v>0</v>
          </cell>
          <cell r="D2435">
            <v>0</v>
          </cell>
        </row>
        <row r="2436">
          <cell r="A2436">
            <v>0</v>
          </cell>
          <cell r="B2436">
            <v>0</v>
          </cell>
          <cell r="C2436">
            <v>0</v>
          </cell>
          <cell r="D2436">
            <v>0</v>
          </cell>
        </row>
        <row r="2437">
          <cell r="A2437">
            <v>0</v>
          </cell>
          <cell r="B2437">
            <v>0</v>
          </cell>
          <cell r="C2437">
            <v>0</v>
          </cell>
          <cell r="D2437">
            <v>0</v>
          </cell>
        </row>
        <row r="2438">
          <cell r="A2438">
            <v>0</v>
          </cell>
          <cell r="B2438">
            <v>0</v>
          </cell>
          <cell r="C2438">
            <v>0</v>
          </cell>
          <cell r="D2438">
            <v>0</v>
          </cell>
        </row>
        <row r="2439">
          <cell r="A2439">
            <v>0</v>
          </cell>
          <cell r="B2439">
            <v>0</v>
          </cell>
          <cell r="C2439">
            <v>0</v>
          </cell>
          <cell r="D2439">
            <v>0</v>
          </cell>
        </row>
        <row r="2440">
          <cell r="A2440">
            <v>0</v>
          </cell>
          <cell r="B2440">
            <v>0</v>
          </cell>
          <cell r="C2440">
            <v>0</v>
          </cell>
          <cell r="D2440">
            <v>0</v>
          </cell>
        </row>
        <row r="2441">
          <cell r="A2441">
            <v>0</v>
          </cell>
          <cell r="B2441">
            <v>0</v>
          </cell>
          <cell r="C2441">
            <v>0</v>
          </cell>
          <cell r="D2441">
            <v>0</v>
          </cell>
        </row>
        <row r="2442">
          <cell r="A2442">
            <v>0</v>
          </cell>
          <cell r="B2442">
            <v>0</v>
          </cell>
          <cell r="C2442">
            <v>0</v>
          </cell>
          <cell r="D2442">
            <v>0</v>
          </cell>
        </row>
        <row r="2443">
          <cell r="A2443">
            <v>0</v>
          </cell>
          <cell r="B2443">
            <v>0</v>
          </cell>
          <cell r="C2443">
            <v>0</v>
          </cell>
          <cell r="D2443">
            <v>0</v>
          </cell>
        </row>
        <row r="2444">
          <cell r="A2444">
            <v>0</v>
          </cell>
          <cell r="B2444">
            <v>0</v>
          </cell>
          <cell r="C2444">
            <v>0</v>
          </cell>
          <cell r="D2444">
            <v>0</v>
          </cell>
        </row>
        <row r="2445">
          <cell r="A2445">
            <v>0</v>
          </cell>
          <cell r="B2445">
            <v>0</v>
          </cell>
          <cell r="C2445">
            <v>0</v>
          </cell>
          <cell r="D2445">
            <v>0</v>
          </cell>
        </row>
        <row r="2446">
          <cell r="A2446">
            <v>0</v>
          </cell>
          <cell r="B2446">
            <v>0</v>
          </cell>
          <cell r="C2446">
            <v>0</v>
          </cell>
          <cell r="D2446">
            <v>0</v>
          </cell>
        </row>
        <row r="2447">
          <cell r="A2447">
            <v>0</v>
          </cell>
          <cell r="B2447">
            <v>0</v>
          </cell>
          <cell r="C2447">
            <v>0</v>
          </cell>
          <cell r="D2447">
            <v>0</v>
          </cell>
        </row>
        <row r="2448">
          <cell r="A2448">
            <v>0</v>
          </cell>
          <cell r="B2448">
            <v>0</v>
          </cell>
          <cell r="C2448">
            <v>0</v>
          </cell>
          <cell r="D2448">
            <v>0</v>
          </cell>
        </row>
        <row r="2449">
          <cell r="A2449">
            <v>0</v>
          </cell>
          <cell r="B2449">
            <v>0</v>
          </cell>
          <cell r="C2449">
            <v>0</v>
          </cell>
          <cell r="D2449">
            <v>0</v>
          </cell>
        </row>
        <row r="2450">
          <cell r="A2450">
            <v>0</v>
          </cell>
          <cell r="B2450">
            <v>0</v>
          </cell>
          <cell r="C2450">
            <v>0</v>
          </cell>
          <cell r="D2450">
            <v>0</v>
          </cell>
        </row>
        <row r="2451">
          <cell r="A2451">
            <v>0</v>
          </cell>
          <cell r="B2451">
            <v>0</v>
          </cell>
          <cell r="C2451">
            <v>0</v>
          </cell>
          <cell r="D2451">
            <v>0</v>
          </cell>
        </row>
        <row r="2452">
          <cell r="A2452">
            <v>0</v>
          </cell>
          <cell r="B2452">
            <v>0</v>
          </cell>
          <cell r="C2452">
            <v>0</v>
          </cell>
          <cell r="D2452">
            <v>0</v>
          </cell>
        </row>
        <row r="2453">
          <cell r="A2453">
            <v>0</v>
          </cell>
          <cell r="B2453">
            <v>0</v>
          </cell>
          <cell r="C2453">
            <v>0</v>
          </cell>
          <cell r="D2453">
            <v>0</v>
          </cell>
        </row>
        <row r="2454">
          <cell r="A2454">
            <v>0</v>
          </cell>
          <cell r="B2454">
            <v>0</v>
          </cell>
          <cell r="C2454">
            <v>0</v>
          </cell>
          <cell r="D2454">
            <v>0</v>
          </cell>
        </row>
        <row r="2455">
          <cell r="A2455">
            <v>0</v>
          </cell>
          <cell r="B2455">
            <v>0</v>
          </cell>
          <cell r="C2455">
            <v>0</v>
          </cell>
          <cell r="D2455">
            <v>0</v>
          </cell>
        </row>
        <row r="2456">
          <cell r="A2456">
            <v>0</v>
          </cell>
          <cell r="B2456">
            <v>0</v>
          </cell>
          <cell r="C2456">
            <v>0</v>
          </cell>
          <cell r="D2456">
            <v>0</v>
          </cell>
        </row>
        <row r="2457">
          <cell r="A2457">
            <v>0</v>
          </cell>
          <cell r="B2457">
            <v>0</v>
          </cell>
          <cell r="C2457">
            <v>0</v>
          </cell>
          <cell r="D2457">
            <v>0</v>
          </cell>
        </row>
        <row r="2458">
          <cell r="A2458">
            <v>0</v>
          </cell>
          <cell r="B2458">
            <v>0</v>
          </cell>
          <cell r="C2458">
            <v>0</v>
          </cell>
          <cell r="D2458">
            <v>0</v>
          </cell>
        </row>
        <row r="2459">
          <cell r="A2459">
            <v>0</v>
          </cell>
          <cell r="B2459">
            <v>0</v>
          </cell>
          <cell r="C2459">
            <v>0</v>
          </cell>
          <cell r="D2459">
            <v>0</v>
          </cell>
        </row>
        <row r="2460">
          <cell r="A2460">
            <v>0</v>
          </cell>
          <cell r="B2460">
            <v>0</v>
          </cell>
          <cell r="C2460">
            <v>0</v>
          </cell>
          <cell r="D2460">
            <v>0</v>
          </cell>
        </row>
        <row r="2461">
          <cell r="A2461">
            <v>0</v>
          </cell>
          <cell r="B2461">
            <v>0</v>
          </cell>
          <cell r="C2461">
            <v>0</v>
          </cell>
          <cell r="D2461">
            <v>0</v>
          </cell>
        </row>
        <row r="2462">
          <cell r="A2462">
            <v>0</v>
          </cell>
          <cell r="B2462">
            <v>0</v>
          </cell>
          <cell r="C2462">
            <v>0</v>
          </cell>
          <cell r="D2462">
            <v>0</v>
          </cell>
        </row>
        <row r="2463">
          <cell r="A2463">
            <v>0</v>
          </cell>
          <cell r="B2463">
            <v>0</v>
          </cell>
          <cell r="C2463">
            <v>0</v>
          </cell>
          <cell r="D2463">
            <v>0</v>
          </cell>
        </row>
        <row r="2464">
          <cell r="A2464">
            <v>0</v>
          </cell>
          <cell r="B2464">
            <v>0</v>
          </cell>
          <cell r="C2464">
            <v>0</v>
          </cell>
          <cell r="D2464">
            <v>0</v>
          </cell>
        </row>
        <row r="2465">
          <cell r="A2465">
            <v>0</v>
          </cell>
          <cell r="B2465">
            <v>0</v>
          </cell>
          <cell r="C2465">
            <v>0</v>
          </cell>
          <cell r="D2465">
            <v>0</v>
          </cell>
        </row>
        <row r="2466">
          <cell r="A2466">
            <v>0</v>
          </cell>
          <cell r="B2466">
            <v>0</v>
          </cell>
          <cell r="C2466">
            <v>0</v>
          </cell>
          <cell r="D2466">
            <v>0</v>
          </cell>
        </row>
        <row r="2467">
          <cell r="A2467">
            <v>0</v>
          </cell>
          <cell r="B2467">
            <v>0</v>
          </cell>
          <cell r="C2467">
            <v>0</v>
          </cell>
          <cell r="D2467">
            <v>0</v>
          </cell>
        </row>
        <row r="2468">
          <cell r="A2468">
            <v>0</v>
          </cell>
          <cell r="B2468">
            <v>0</v>
          </cell>
          <cell r="C2468">
            <v>0</v>
          </cell>
          <cell r="D2468">
            <v>0</v>
          </cell>
        </row>
        <row r="2469">
          <cell r="A2469">
            <v>0</v>
          </cell>
          <cell r="B2469">
            <v>0</v>
          </cell>
          <cell r="C2469">
            <v>0</v>
          </cell>
          <cell r="D2469">
            <v>0</v>
          </cell>
        </row>
        <row r="2470">
          <cell r="A2470">
            <v>0</v>
          </cell>
          <cell r="B2470">
            <v>0</v>
          </cell>
          <cell r="C2470">
            <v>0</v>
          </cell>
          <cell r="D2470">
            <v>0</v>
          </cell>
        </row>
        <row r="2471">
          <cell r="A2471">
            <v>0</v>
          </cell>
          <cell r="B2471">
            <v>0</v>
          </cell>
          <cell r="C2471">
            <v>0</v>
          </cell>
          <cell r="D2471">
            <v>0</v>
          </cell>
        </row>
        <row r="2472">
          <cell r="A2472">
            <v>0</v>
          </cell>
          <cell r="B2472">
            <v>0</v>
          </cell>
          <cell r="C2472">
            <v>0</v>
          </cell>
          <cell r="D2472">
            <v>0</v>
          </cell>
        </row>
        <row r="2473">
          <cell r="A2473">
            <v>0</v>
          </cell>
          <cell r="B2473">
            <v>0</v>
          </cell>
          <cell r="C2473">
            <v>0</v>
          </cell>
          <cell r="D2473">
            <v>0</v>
          </cell>
        </row>
        <row r="2474">
          <cell r="A2474">
            <v>0</v>
          </cell>
          <cell r="B2474">
            <v>0</v>
          </cell>
          <cell r="C2474">
            <v>0</v>
          </cell>
          <cell r="D2474">
            <v>0</v>
          </cell>
        </row>
        <row r="2475">
          <cell r="A2475">
            <v>0</v>
          </cell>
          <cell r="B2475">
            <v>0</v>
          </cell>
          <cell r="C2475">
            <v>0</v>
          </cell>
          <cell r="D2475">
            <v>0</v>
          </cell>
        </row>
        <row r="2476">
          <cell r="A2476">
            <v>0</v>
          </cell>
          <cell r="B2476">
            <v>0</v>
          </cell>
          <cell r="C2476">
            <v>0</v>
          </cell>
          <cell r="D2476">
            <v>0</v>
          </cell>
        </row>
        <row r="2477">
          <cell r="A2477">
            <v>0</v>
          </cell>
          <cell r="B2477">
            <v>0</v>
          </cell>
          <cell r="C2477">
            <v>0</v>
          </cell>
          <cell r="D2477">
            <v>0</v>
          </cell>
        </row>
        <row r="2478">
          <cell r="A2478">
            <v>0</v>
          </cell>
          <cell r="B2478">
            <v>0</v>
          </cell>
          <cell r="C2478">
            <v>0</v>
          </cell>
          <cell r="D2478">
            <v>0</v>
          </cell>
        </row>
        <row r="2479">
          <cell r="A2479">
            <v>0</v>
          </cell>
          <cell r="B2479">
            <v>0</v>
          </cell>
          <cell r="C2479">
            <v>0</v>
          </cell>
          <cell r="D2479">
            <v>0</v>
          </cell>
        </row>
        <row r="2480">
          <cell r="A2480">
            <v>0</v>
          </cell>
          <cell r="B2480">
            <v>0</v>
          </cell>
          <cell r="C2480">
            <v>0</v>
          </cell>
          <cell r="D2480">
            <v>0</v>
          </cell>
        </row>
        <row r="2481">
          <cell r="A2481">
            <v>0</v>
          </cell>
          <cell r="B2481">
            <v>0</v>
          </cell>
          <cell r="C2481">
            <v>0</v>
          </cell>
          <cell r="D2481">
            <v>0</v>
          </cell>
        </row>
        <row r="2482">
          <cell r="A2482">
            <v>0</v>
          </cell>
          <cell r="B2482">
            <v>0</v>
          </cell>
          <cell r="C2482">
            <v>0</v>
          </cell>
          <cell r="D2482">
            <v>0</v>
          </cell>
        </row>
        <row r="2483">
          <cell r="A2483">
            <v>0</v>
          </cell>
          <cell r="B2483">
            <v>0</v>
          </cell>
          <cell r="C2483">
            <v>0</v>
          </cell>
          <cell r="D2483">
            <v>0</v>
          </cell>
        </row>
        <row r="2484">
          <cell r="A2484">
            <v>0</v>
          </cell>
          <cell r="B2484">
            <v>0</v>
          </cell>
          <cell r="C2484">
            <v>0</v>
          </cell>
          <cell r="D2484">
            <v>0</v>
          </cell>
        </row>
        <row r="2485">
          <cell r="A2485">
            <v>0</v>
          </cell>
          <cell r="B2485">
            <v>0</v>
          </cell>
          <cell r="C2485">
            <v>0</v>
          </cell>
          <cell r="D2485">
            <v>0</v>
          </cell>
        </row>
        <row r="2486">
          <cell r="A2486">
            <v>0</v>
          </cell>
          <cell r="B2486">
            <v>0</v>
          </cell>
          <cell r="C2486">
            <v>0</v>
          </cell>
          <cell r="D2486">
            <v>0</v>
          </cell>
        </row>
        <row r="2487">
          <cell r="A2487">
            <v>0</v>
          </cell>
          <cell r="B2487">
            <v>0</v>
          </cell>
          <cell r="C2487">
            <v>0</v>
          </cell>
          <cell r="D2487">
            <v>0</v>
          </cell>
        </row>
        <row r="2488">
          <cell r="A2488">
            <v>0</v>
          </cell>
          <cell r="B2488">
            <v>0</v>
          </cell>
          <cell r="C2488">
            <v>0</v>
          </cell>
          <cell r="D2488">
            <v>0</v>
          </cell>
        </row>
        <row r="2489">
          <cell r="A2489">
            <v>0</v>
          </cell>
          <cell r="B2489">
            <v>0</v>
          </cell>
          <cell r="C2489">
            <v>0</v>
          </cell>
          <cell r="D2489">
            <v>0</v>
          </cell>
        </row>
        <row r="2490">
          <cell r="A2490">
            <v>0</v>
          </cell>
          <cell r="B2490">
            <v>0</v>
          </cell>
          <cell r="C2490">
            <v>0</v>
          </cell>
          <cell r="D2490">
            <v>0</v>
          </cell>
        </row>
        <row r="2491">
          <cell r="A2491">
            <v>0</v>
          </cell>
          <cell r="B2491">
            <v>0</v>
          </cell>
          <cell r="C2491">
            <v>0</v>
          </cell>
          <cell r="D2491">
            <v>0</v>
          </cell>
        </row>
        <row r="2492">
          <cell r="A2492">
            <v>0</v>
          </cell>
          <cell r="B2492">
            <v>0</v>
          </cell>
          <cell r="C2492">
            <v>0</v>
          </cell>
          <cell r="D2492">
            <v>0</v>
          </cell>
        </row>
        <row r="2493">
          <cell r="A2493">
            <v>0</v>
          </cell>
          <cell r="B2493">
            <v>0</v>
          </cell>
          <cell r="C2493">
            <v>0</v>
          </cell>
          <cell r="D2493">
            <v>0</v>
          </cell>
        </row>
        <row r="2494">
          <cell r="A2494">
            <v>0</v>
          </cell>
          <cell r="B2494">
            <v>0</v>
          </cell>
          <cell r="C2494">
            <v>0</v>
          </cell>
          <cell r="D2494">
            <v>0</v>
          </cell>
        </row>
        <row r="2495">
          <cell r="A2495">
            <v>0</v>
          </cell>
          <cell r="B2495">
            <v>0</v>
          </cell>
          <cell r="C2495">
            <v>0</v>
          </cell>
          <cell r="D2495">
            <v>0</v>
          </cell>
        </row>
        <row r="2496">
          <cell r="A2496">
            <v>0</v>
          </cell>
          <cell r="B2496">
            <v>0</v>
          </cell>
          <cell r="C2496">
            <v>0</v>
          </cell>
          <cell r="D2496">
            <v>0</v>
          </cell>
        </row>
        <row r="2497">
          <cell r="A2497">
            <v>0</v>
          </cell>
          <cell r="B2497">
            <v>0</v>
          </cell>
          <cell r="C2497">
            <v>0</v>
          </cell>
          <cell r="D2497">
            <v>0</v>
          </cell>
        </row>
        <row r="2498">
          <cell r="A2498">
            <v>0</v>
          </cell>
          <cell r="B2498">
            <v>0</v>
          </cell>
          <cell r="C2498">
            <v>0</v>
          </cell>
          <cell r="D2498">
            <v>0</v>
          </cell>
        </row>
        <row r="2499">
          <cell r="A2499">
            <v>0</v>
          </cell>
          <cell r="B2499">
            <v>0</v>
          </cell>
          <cell r="C2499">
            <v>0</v>
          </cell>
          <cell r="D2499">
            <v>0</v>
          </cell>
        </row>
        <row r="2500">
          <cell r="A2500">
            <v>0</v>
          </cell>
          <cell r="B2500">
            <v>0</v>
          </cell>
          <cell r="C2500">
            <v>0</v>
          </cell>
          <cell r="D2500">
            <v>0</v>
          </cell>
        </row>
        <row r="2501">
          <cell r="A2501">
            <v>0</v>
          </cell>
          <cell r="B2501">
            <v>0</v>
          </cell>
          <cell r="C2501">
            <v>0</v>
          </cell>
          <cell r="D2501">
            <v>0</v>
          </cell>
        </row>
        <row r="2502">
          <cell r="A2502">
            <v>0</v>
          </cell>
          <cell r="B2502">
            <v>0</v>
          </cell>
          <cell r="C2502">
            <v>0</v>
          </cell>
          <cell r="D2502">
            <v>0</v>
          </cell>
        </row>
        <row r="2503">
          <cell r="A2503">
            <v>0</v>
          </cell>
          <cell r="B2503">
            <v>0</v>
          </cell>
          <cell r="C2503">
            <v>0</v>
          </cell>
          <cell r="D2503">
            <v>0</v>
          </cell>
        </row>
        <row r="2504">
          <cell r="A2504">
            <v>0</v>
          </cell>
          <cell r="B2504">
            <v>0</v>
          </cell>
          <cell r="C2504">
            <v>0</v>
          </cell>
          <cell r="D2504">
            <v>0</v>
          </cell>
        </row>
        <row r="2505">
          <cell r="A2505">
            <v>0</v>
          </cell>
          <cell r="B2505">
            <v>0</v>
          </cell>
          <cell r="C2505">
            <v>0</v>
          </cell>
          <cell r="D2505">
            <v>0</v>
          </cell>
        </row>
        <row r="2506">
          <cell r="A2506">
            <v>0</v>
          </cell>
          <cell r="B2506">
            <v>0</v>
          </cell>
          <cell r="C2506">
            <v>0</v>
          </cell>
          <cell r="D2506">
            <v>0</v>
          </cell>
        </row>
        <row r="2507">
          <cell r="A2507">
            <v>0</v>
          </cell>
          <cell r="B2507">
            <v>0</v>
          </cell>
          <cell r="C2507">
            <v>0</v>
          </cell>
          <cell r="D2507">
            <v>0</v>
          </cell>
        </row>
        <row r="2508">
          <cell r="A2508">
            <v>0</v>
          </cell>
          <cell r="B2508">
            <v>0</v>
          </cell>
          <cell r="C2508">
            <v>0</v>
          </cell>
          <cell r="D2508">
            <v>0</v>
          </cell>
        </row>
        <row r="2509">
          <cell r="A2509">
            <v>0</v>
          </cell>
          <cell r="B2509">
            <v>0</v>
          </cell>
          <cell r="C2509">
            <v>0</v>
          </cell>
          <cell r="D2509">
            <v>0</v>
          </cell>
        </row>
        <row r="2510">
          <cell r="A2510">
            <v>0</v>
          </cell>
          <cell r="B2510">
            <v>0</v>
          </cell>
          <cell r="C2510">
            <v>0</v>
          </cell>
          <cell r="D2510">
            <v>0</v>
          </cell>
        </row>
        <row r="2511">
          <cell r="A2511">
            <v>0</v>
          </cell>
          <cell r="B2511">
            <v>0</v>
          </cell>
          <cell r="C2511">
            <v>0</v>
          </cell>
          <cell r="D2511">
            <v>0</v>
          </cell>
        </row>
        <row r="2512">
          <cell r="A2512">
            <v>0</v>
          </cell>
          <cell r="B2512">
            <v>0</v>
          </cell>
          <cell r="C2512">
            <v>0</v>
          </cell>
          <cell r="D2512">
            <v>0</v>
          </cell>
        </row>
        <row r="2513">
          <cell r="A2513">
            <v>0</v>
          </cell>
          <cell r="B2513">
            <v>0</v>
          </cell>
          <cell r="C2513">
            <v>0</v>
          </cell>
          <cell r="D2513">
            <v>0</v>
          </cell>
        </row>
        <row r="2514">
          <cell r="A2514">
            <v>0</v>
          </cell>
          <cell r="B2514">
            <v>0</v>
          </cell>
          <cell r="C2514">
            <v>0</v>
          </cell>
          <cell r="D2514">
            <v>0</v>
          </cell>
        </row>
        <row r="2515">
          <cell r="A2515">
            <v>0</v>
          </cell>
          <cell r="B2515">
            <v>0</v>
          </cell>
          <cell r="C2515">
            <v>0</v>
          </cell>
          <cell r="D2515">
            <v>0</v>
          </cell>
        </row>
        <row r="2516">
          <cell r="A2516">
            <v>0</v>
          </cell>
          <cell r="B2516">
            <v>0</v>
          </cell>
          <cell r="C2516">
            <v>0</v>
          </cell>
          <cell r="D2516">
            <v>0</v>
          </cell>
        </row>
        <row r="2517">
          <cell r="A2517">
            <v>0</v>
          </cell>
          <cell r="B2517">
            <v>0</v>
          </cell>
          <cell r="C2517">
            <v>0</v>
          </cell>
          <cell r="D2517">
            <v>0</v>
          </cell>
        </row>
        <row r="2518">
          <cell r="A2518">
            <v>0</v>
          </cell>
          <cell r="B2518">
            <v>0</v>
          </cell>
          <cell r="C2518">
            <v>0</v>
          </cell>
          <cell r="D2518">
            <v>0</v>
          </cell>
        </row>
        <row r="2519">
          <cell r="A2519">
            <v>0</v>
          </cell>
          <cell r="B2519">
            <v>0</v>
          </cell>
          <cell r="C2519">
            <v>0</v>
          </cell>
          <cell r="D2519">
            <v>0</v>
          </cell>
        </row>
        <row r="2520">
          <cell r="A2520">
            <v>0</v>
          </cell>
          <cell r="B2520">
            <v>0</v>
          </cell>
          <cell r="C2520">
            <v>0</v>
          </cell>
          <cell r="D2520">
            <v>0</v>
          </cell>
        </row>
        <row r="2521">
          <cell r="A2521">
            <v>0</v>
          </cell>
          <cell r="B2521">
            <v>0</v>
          </cell>
          <cell r="C2521">
            <v>0</v>
          </cell>
          <cell r="D2521">
            <v>0</v>
          </cell>
        </row>
        <row r="2522">
          <cell r="A2522">
            <v>0</v>
          </cell>
          <cell r="B2522">
            <v>0</v>
          </cell>
          <cell r="C2522">
            <v>0</v>
          </cell>
          <cell r="D2522">
            <v>0</v>
          </cell>
        </row>
        <row r="2523">
          <cell r="A2523">
            <v>0</v>
          </cell>
          <cell r="B2523">
            <v>0</v>
          </cell>
          <cell r="C2523">
            <v>0</v>
          </cell>
          <cell r="D2523">
            <v>0</v>
          </cell>
        </row>
        <row r="2524">
          <cell r="A2524">
            <v>0</v>
          </cell>
          <cell r="B2524">
            <v>0</v>
          </cell>
          <cell r="C2524">
            <v>0</v>
          </cell>
          <cell r="D2524">
            <v>0</v>
          </cell>
        </row>
        <row r="2525">
          <cell r="A2525">
            <v>0</v>
          </cell>
          <cell r="B2525">
            <v>0</v>
          </cell>
          <cell r="C2525">
            <v>0</v>
          </cell>
          <cell r="D2525">
            <v>0</v>
          </cell>
        </row>
        <row r="2526">
          <cell r="A2526">
            <v>0</v>
          </cell>
          <cell r="B2526">
            <v>0</v>
          </cell>
          <cell r="C2526">
            <v>0</v>
          </cell>
          <cell r="D2526">
            <v>0</v>
          </cell>
        </row>
        <row r="2527">
          <cell r="A2527">
            <v>0</v>
          </cell>
          <cell r="B2527">
            <v>0</v>
          </cell>
          <cell r="C2527">
            <v>0</v>
          </cell>
          <cell r="D2527">
            <v>0</v>
          </cell>
        </row>
        <row r="2528">
          <cell r="A2528">
            <v>0</v>
          </cell>
          <cell r="B2528">
            <v>0</v>
          </cell>
          <cell r="C2528">
            <v>0</v>
          </cell>
          <cell r="D2528">
            <v>0</v>
          </cell>
        </row>
        <row r="2529">
          <cell r="A2529">
            <v>0</v>
          </cell>
          <cell r="B2529">
            <v>0</v>
          </cell>
          <cell r="C2529">
            <v>0</v>
          </cell>
          <cell r="D2529">
            <v>0</v>
          </cell>
        </row>
        <row r="2530">
          <cell r="A2530">
            <v>0</v>
          </cell>
          <cell r="B2530">
            <v>0</v>
          </cell>
          <cell r="C2530">
            <v>0</v>
          </cell>
          <cell r="D2530">
            <v>0</v>
          </cell>
        </row>
        <row r="2531">
          <cell r="A2531">
            <v>0</v>
          </cell>
          <cell r="B2531">
            <v>0</v>
          </cell>
          <cell r="C2531">
            <v>0</v>
          </cell>
          <cell r="D2531">
            <v>0</v>
          </cell>
        </row>
        <row r="2532">
          <cell r="A2532">
            <v>0</v>
          </cell>
          <cell r="B2532">
            <v>0</v>
          </cell>
          <cell r="C2532">
            <v>0</v>
          </cell>
          <cell r="D2532">
            <v>0</v>
          </cell>
        </row>
        <row r="2533">
          <cell r="A2533">
            <v>0</v>
          </cell>
          <cell r="B2533">
            <v>0</v>
          </cell>
          <cell r="C2533">
            <v>0</v>
          </cell>
          <cell r="D2533">
            <v>0</v>
          </cell>
        </row>
        <row r="2534">
          <cell r="A2534">
            <v>0</v>
          </cell>
          <cell r="B2534">
            <v>0</v>
          </cell>
          <cell r="C2534">
            <v>0</v>
          </cell>
          <cell r="D2534">
            <v>0</v>
          </cell>
        </row>
        <row r="2535">
          <cell r="A2535">
            <v>0</v>
          </cell>
          <cell r="B2535">
            <v>0</v>
          </cell>
          <cell r="C2535">
            <v>0</v>
          </cell>
          <cell r="D2535">
            <v>0</v>
          </cell>
        </row>
        <row r="2536">
          <cell r="A2536">
            <v>0</v>
          </cell>
          <cell r="B2536">
            <v>0</v>
          </cell>
          <cell r="C2536">
            <v>0</v>
          </cell>
          <cell r="D2536">
            <v>0</v>
          </cell>
        </row>
        <row r="2537">
          <cell r="A2537">
            <v>0</v>
          </cell>
          <cell r="B2537">
            <v>0</v>
          </cell>
          <cell r="C2537">
            <v>0</v>
          </cell>
          <cell r="D2537">
            <v>0</v>
          </cell>
        </row>
        <row r="2538">
          <cell r="A2538">
            <v>0</v>
          </cell>
          <cell r="B2538">
            <v>0</v>
          </cell>
          <cell r="C2538">
            <v>0</v>
          </cell>
          <cell r="D2538">
            <v>0</v>
          </cell>
        </row>
        <row r="2539">
          <cell r="A2539">
            <v>0</v>
          </cell>
          <cell r="B2539">
            <v>0</v>
          </cell>
          <cell r="C2539">
            <v>0</v>
          </cell>
          <cell r="D2539">
            <v>0</v>
          </cell>
        </row>
        <row r="2540">
          <cell r="A2540">
            <v>0</v>
          </cell>
          <cell r="B2540">
            <v>0</v>
          </cell>
          <cell r="C2540">
            <v>0</v>
          </cell>
          <cell r="D2540">
            <v>0</v>
          </cell>
        </row>
        <row r="2541">
          <cell r="A2541">
            <v>0</v>
          </cell>
          <cell r="B2541">
            <v>0</v>
          </cell>
          <cell r="C2541">
            <v>0</v>
          </cell>
          <cell r="D2541">
            <v>0</v>
          </cell>
        </row>
        <row r="2542">
          <cell r="A2542">
            <v>0</v>
          </cell>
          <cell r="B2542">
            <v>0</v>
          </cell>
          <cell r="C2542">
            <v>0</v>
          </cell>
          <cell r="D2542">
            <v>0</v>
          </cell>
        </row>
        <row r="2543">
          <cell r="A2543">
            <v>0</v>
          </cell>
          <cell r="B2543">
            <v>0</v>
          </cell>
          <cell r="C2543">
            <v>0</v>
          </cell>
          <cell r="D2543">
            <v>0</v>
          </cell>
        </row>
        <row r="2544">
          <cell r="A2544">
            <v>0</v>
          </cell>
          <cell r="B2544">
            <v>0</v>
          </cell>
          <cell r="C2544">
            <v>0</v>
          </cell>
          <cell r="D2544">
            <v>0</v>
          </cell>
        </row>
        <row r="2545">
          <cell r="A2545">
            <v>0</v>
          </cell>
          <cell r="B2545">
            <v>0</v>
          </cell>
          <cell r="C2545">
            <v>0</v>
          </cell>
          <cell r="D2545">
            <v>0</v>
          </cell>
        </row>
        <row r="2546">
          <cell r="A2546">
            <v>0</v>
          </cell>
          <cell r="B2546">
            <v>0</v>
          </cell>
          <cell r="C2546">
            <v>0</v>
          </cell>
          <cell r="D2546">
            <v>0</v>
          </cell>
        </row>
        <row r="2547">
          <cell r="A2547">
            <v>0</v>
          </cell>
          <cell r="B2547">
            <v>0</v>
          </cell>
          <cell r="C2547">
            <v>0</v>
          </cell>
          <cell r="D2547">
            <v>0</v>
          </cell>
        </row>
        <row r="2548">
          <cell r="A2548">
            <v>0</v>
          </cell>
          <cell r="B2548">
            <v>0</v>
          </cell>
          <cell r="C2548">
            <v>0</v>
          </cell>
          <cell r="D2548">
            <v>0</v>
          </cell>
        </row>
        <row r="2549">
          <cell r="A2549">
            <v>0</v>
          </cell>
          <cell r="B2549">
            <v>0</v>
          </cell>
          <cell r="C2549">
            <v>0</v>
          </cell>
          <cell r="D2549">
            <v>0</v>
          </cell>
        </row>
        <row r="2550">
          <cell r="A2550">
            <v>0</v>
          </cell>
          <cell r="B2550">
            <v>0</v>
          </cell>
          <cell r="C2550">
            <v>0</v>
          </cell>
          <cell r="D2550">
            <v>0</v>
          </cell>
        </row>
        <row r="2551">
          <cell r="A2551">
            <v>0</v>
          </cell>
          <cell r="B2551">
            <v>0</v>
          </cell>
          <cell r="C2551">
            <v>0</v>
          </cell>
          <cell r="D2551">
            <v>0</v>
          </cell>
        </row>
        <row r="2552">
          <cell r="A2552">
            <v>0</v>
          </cell>
          <cell r="B2552">
            <v>0</v>
          </cell>
          <cell r="C2552">
            <v>0</v>
          </cell>
          <cell r="D2552">
            <v>0</v>
          </cell>
        </row>
        <row r="2553">
          <cell r="A2553">
            <v>0</v>
          </cell>
          <cell r="B2553">
            <v>0</v>
          </cell>
          <cell r="C2553">
            <v>0</v>
          </cell>
          <cell r="D2553">
            <v>0</v>
          </cell>
        </row>
        <row r="2554">
          <cell r="A2554">
            <v>0</v>
          </cell>
          <cell r="B2554">
            <v>0</v>
          </cell>
          <cell r="C2554">
            <v>0</v>
          </cell>
          <cell r="D2554">
            <v>0</v>
          </cell>
        </row>
        <row r="2555">
          <cell r="A2555">
            <v>0</v>
          </cell>
          <cell r="B2555">
            <v>0</v>
          </cell>
          <cell r="C2555">
            <v>0</v>
          </cell>
          <cell r="D2555">
            <v>0</v>
          </cell>
        </row>
        <row r="2556">
          <cell r="A2556">
            <v>0</v>
          </cell>
          <cell r="B2556">
            <v>0</v>
          </cell>
          <cell r="C2556">
            <v>0</v>
          </cell>
          <cell r="D2556">
            <v>0</v>
          </cell>
        </row>
        <row r="2557">
          <cell r="A2557">
            <v>0</v>
          </cell>
          <cell r="B2557">
            <v>0</v>
          </cell>
          <cell r="C2557">
            <v>0</v>
          </cell>
          <cell r="D2557">
            <v>0</v>
          </cell>
        </row>
        <row r="2558">
          <cell r="A2558">
            <v>0</v>
          </cell>
          <cell r="B2558">
            <v>0</v>
          </cell>
          <cell r="C2558">
            <v>0</v>
          </cell>
          <cell r="D2558">
            <v>0</v>
          </cell>
        </row>
        <row r="2559">
          <cell r="A2559">
            <v>0</v>
          </cell>
          <cell r="B2559">
            <v>0</v>
          </cell>
          <cell r="C2559">
            <v>0</v>
          </cell>
          <cell r="D2559">
            <v>0</v>
          </cell>
        </row>
        <row r="2560">
          <cell r="A2560">
            <v>0</v>
          </cell>
          <cell r="B2560">
            <v>0</v>
          </cell>
          <cell r="C2560">
            <v>0</v>
          </cell>
          <cell r="D2560">
            <v>0</v>
          </cell>
        </row>
        <row r="2561">
          <cell r="A2561">
            <v>0</v>
          </cell>
          <cell r="B2561">
            <v>0</v>
          </cell>
          <cell r="C2561">
            <v>0</v>
          </cell>
          <cell r="D2561">
            <v>0</v>
          </cell>
        </row>
        <row r="2562">
          <cell r="A2562">
            <v>0</v>
          </cell>
          <cell r="B2562">
            <v>0</v>
          </cell>
          <cell r="C2562">
            <v>0</v>
          </cell>
          <cell r="D2562">
            <v>0</v>
          </cell>
        </row>
        <row r="2563">
          <cell r="A2563">
            <v>0</v>
          </cell>
          <cell r="B2563">
            <v>0</v>
          </cell>
          <cell r="C2563">
            <v>0</v>
          </cell>
          <cell r="D2563">
            <v>0</v>
          </cell>
        </row>
        <row r="2564">
          <cell r="A2564">
            <v>0</v>
          </cell>
          <cell r="B2564">
            <v>0</v>
          </cell>
          <cell r="C2564">
            <v>0</v>
          </cell>
          <cell r="D2564">
            <v>0</v>
          </cell>
        </row>
        <row r="2565">
          <cell r="A2565">
            <v>0</v>
          </cell>
          <cell r="B2565">
            <v>0</v>
          </cell>
          <cell r="C2565">
            <v>0</v>
          </cell>
          <cell r="D2565">
            <v>0</v>
          </cell>
        </row>
        <row r="2566">
          <cell r="A2566">
            <v>0</v>
          </cell>
          <cell r="B2566">
            <v>0</v>
          </cell>
          <cell r="C2566">
            <v>0</v>
          </cell>
          <cell r="D2566">
            <v>0</v>
          </cell>
        </row>
        <row r="2567">
          <cell r="A2567">
            <v>0</v>
          </cell>
          <cell r="B2567">
            <v>0</v>
          </cell>
          <cell r="C2567">
            <v>0</v>
          </cell>
          <cell r="D2567">
            <v>0</v>
          </cell>
        </row>
        <row r="2568">
          <cell r="A2568">
            <v>0</v>
          </cell>
          <cell r="B2568">
            <v>0</v>
          </cell>
          <cell r="C2568">
            <v>0</v>
          </cell>
          <cell r="D2568">
            <v>0</v>
          </cell>
        </row>
        <row r="2569">
          <cell r="A2569">
            <v>0</v>
          </cell>
          <cell r="B2569">
            <v>0</v>
          </cell>
          <cell r="C2569">
            <v>0</v>
          </cell>
          <cell r="D2569">
            <v>0</v>
          </cell>
        </row>
        <row r="2570">
          <cell r="A2570">
            <v>0</v>
          </cell>
          <cell r="B2570">
            <v>0</v>
          </cell>
          <cell r="C2570">
            <v>0</v>
          </cell>
          <cell r="D2570">
            <v>0</v>
          </cell>
        </row>
        <row r="2571">
          <cell r="A2571">
            <v>0</v>
          </cell>
          <cell r="B2571">
            <v>0</v>
          </cell>
          <cell r="C2571">
            <v>0</v>
          </cell>
          <cell r="D2571">
            <v>0</v>
          </cell>
        </row>
        <row r="2572">
          <cell r="A2572">
            <v>0</v>
          </cell>
          <cell r="B2572">
            <v>0</v>
          </cell>
          <cell r="C2572">
            <v>0</v>
          </cell>
          <cell r="D2572">
            <v>0</v>
          </cell>
        </row>
        <row r="2573">
          <cell r="A2573">
            <v>0</v>
          </cell>
          <cell r="B2573">
            <v>0</v>
          </cell>
          <cell r="C2573">
            <v>0</v>
          </cell>
          <cell r="D2573">
            <v>0</v>
          </cell>
        </row>
        <row r="2574">
          <cell r="A2574">
            <v>0</v>
          </cell>
          <cell r="B2574">
            <v>0</v>
          </cell>
          <cell r="C2574">
            <v>0</v>
          </cell>
          <cell r="D2574">
            <v>0</v>
          </cell>
        </row>
        <row r="2575">
          <cell r="A2575">
            <v>0</v>
          </cell>
          <cell r="B2575">
            <v>0</v>
          </cell>
          <cell r="C2575">
            <v>0</v>
          </cell>
          <cell r="D2575">
            <v>0</v>
          </cell>
        </row>
        <row r="2576">
          <cell r="A2576">
            <v>0</v>
          </cell>
          <cell r="B2576">
            <v>0</v>
          </cell>
          <cell r="C2576">
            <v>0</v>
          </cell>
          <cell r="D2576">
            <v>0</v>
          </cell>
        </row>
        <row r="2577">
          <cell r="A2577">
            <v>0</v>
          </cell>
          <cell r="B2577">
            <v>0</v>
          </cell>
          <cell r="C2577">
            <v>0</v>
          </cell>
          <cell r="D2577">
            <v>0</v>
          </cell>
        </row>
        <row r="2578">
          <cell r="A2578">
            <v>0</v>
          </cell>
          <cell r="B2578">
            <v>0</v>
          </cell>
          <cell r="C2578">
            <v>0</v>
          </cell>
          <cell r="D2578">
            <v>0</v>
          </cell>
        </row>
        <row r="2579">
          <cell r="A2579">
            <v>0</v>
          </cell>
          <cell r="B2579">
            <v>0</v>
          </cell>
          <cell r="C2579">
            <v>0</v>
          </cell>
          <cell r="D2579">
            <v>0</v>
          </cell>
        </row>
        <row r="2580">
          <cell r="A2580">
            <v>0</v>
          </cell>
          <cell r="B2580">
            <v>0</v>
          </cell>
          <cell r="C2580">
            <v>0</v>
          </cell>
          <cell r="D2580">
            <v>0</v>
          </cell>
        </row>
        <row r="2581">
          <cell r="A2581">
            <v>0</v>
          </cell>
          <cell r="B2581">
            <v>0</v>
          </cell>
          <cell r="C2581">
            <v>0</v>
          </cell>
          <cell r="D2581">
            <v>0</v>
          </cell>
        </row>
        <row r="2582">
          <cell r="A2582">
            <v>0</v>
          </cell>
          <cell r="B2582">
            <v>0</v>
          </cell>
          <cell r="C2582">
            <v>0</v>
          </cell>
          <cell r="D2582">
            <v>0</v>
          </cell>
        </row>
        <row r="2583">
          <cell r="A2583">
            <v>0</v>
          </cell>
          <cell r="B2583">
            <v>0</v>
          </cell>
          <cell r="C2583">
            <v>0</v>
          </cell>
          <cell r="D2583">
            <v>0</v>
          </cell>
        </row>
        <row r="2584">
          <cell r="A2584">
            <v>0</v>
          </cell>
          <cell r="B2584">
            <v>0</v>
          </cell>
          <cell r="C2584">
            <v>0</v>
          </cell>
          <cell r="D2584">
            <v>0</v>
          </cell>
        </row>
        <row r="2585">
          <cell r="A2585">
            <v>0</v>
          </cell>
          <cell r="B2585">
            <v>0</v>
          </cell>
          <cell r="C2585">
            <v>0</v>
          </cell>
          <cell r="D2585">
            <v>0</v>
          </cell>
        </row>
        <row r="2586">
          <cell r="A2586">
            <v>0</v>
          </cell>
          <cell r="B2586">
            <v>0</v>
          </cell>
          <cell r="C2586">
            <v>0</v>
          </cell>
          <cell r="D2586">
            <v>0</v>
          </cell>
        </row>
        <row r="2587">
          <cell r="A2587">
            <v>0</v>
          </cell>
          <cell r="B2587">
            <v>0</v>
          </cell>
          <cell r="C2587">
            <v>0</v>
          </cell>
          <cell r="D2587">
            <v>0</v>
          </cell>
        </row>
        <row r="2588">
          <cell r="A2588">
            <v>0</v>
          </cell>
          <cell r="B2588">
            <v>0</v>
          </cell>
          <cell r="C2588">
            <v>0</v>
          </cell>
          <cell r="D2588">
            <v>0</v>
          </cell>
        </row>
        <row r="2589">
          <cell r="A2589">
            <v>0</v>
          </cell>
          <cell r="B2589">
            <v>0</v>
          </cell>
          <cell r="C2589">
            <v>0</v>
          </cell>
          <cell r="D2589">
            <v>0</v>
          </cell>
        </row>
        <row r="2590">
          <cell r="A2590">
            <v>0</v>
          </cell>
          <cell r="B2590">
            <v>0</v>
          </cell>
          <cell r="C2590">
            <v>0</v>
          </cell>
          <cell r="D2590">
            <v>0</v>
          </cell>
        </row>
        <row r="2591">
          <cell r="A2591">
            <v>0</v>
          </cell>
          <cell r="B2591">
            <v>0</v>
          </cell>
          <cell r="C2591">
            <v>0</v>
          </cell>
          <cell r="D2591">
            <v>0</v>
          </cell>
        </row>
        <row r="2592">
          <cell r="A2592">
            <v>0</v>
          </cell>
          <cell r="B2592">
            <v>0</v>
          </cell>
          <cell r="C2592">
            <v>0</v>
          </cell>
          <cell r="D2592">
            <v>0</v>
          </cell>
        </row>
        <row r="2593">
          <cell r="A2593">
            <v>0</v>
          </cell>
          <cell r="B2593">
            <v>0</v>
          </cell>
          <cell r="C2593">
            <v>0</v>
          </cell>
          <cell r="D2593">
            <v>0</v>
          </cell>
        </row>
        <row r="2594">
          <cell r="A2594">
            <v>0</v>
          </cell>
          <cell r="B2594">
            <v>0</v>
          </cell>
          <cell r="C2594">
            <v>0</v>
          </cell>
          <cell r="D2594">
            <v>0</v>
          </cell>
        </row>
        <row r="2595">
          <cell r="A2595">
            <v>0</v>
          </cell>
          <cell r="B2595">
            <v>0</v>
          </cell>
          <cell r="C2595">
            <v>0</v>
          </cell>
          <cell r="D2595">
            <v>0</v>
          </cell>
        </row>
        <row r="2596">
          <cell r="A2596">
            <v>0</v>
          </cell>
          <cell r="B2596">
            <v>0</v>
          </cell>
          <cell r="C2596">
            <v>0</v>
          </cell>
          <cell r="D2596">
            <v>0</v>
          </cell>
        </row>
        <row r="2597">
          <cell r="A2597">
            <v>0</v>
          </cell>
          <cell r="B2597">
            <v>0</v>
          </cell>
          <cell r="C2597">
            <v>0</v>
          </cell>
          <cell r="D2597">
            <v>0</v>
          </cell>
        </row>
        <row r="2598">
          <cell r="A2598">
            <v>0</v>
          </cell>
          <cell r="B2598">
            <v>0</v>
          </cell>
          <cell r="C2598">
            <v>0</v>
          </cell>
          <cell r="D2598">
            <v>0</v>
          </cell>
        </row>
        <row r="2599">
          <cell r="A2599">
            <v>0</v>
          </cell>
          <cell r="B2599">
            <v>0</v>
          </cell>
          <cell r="C2599">
            <v>0</v>
          </cell>
          <cell r="D2599">
            <v>0</v>
          </cell>
        </row>
        <row r="2600">
          <cell r="A2600">
            <v>0</v>
          </cell>
          <cell r="B2600">
            <v>0</v>
          </cell>
          <cell r="C2600">
            <v>0</v>
          </cell>
          <cell r="D2600">
            <v>0</v>
          </cell>
        </row>
        <row r="2601">
          <cell r="A2601">
            <v>0</v>
          </cell>
          <cell r="B2601">
            <v>0</v>
          </cell>
          <cell r="C2601">
            <v>0</v>
          </cell>
          <cell r="D2601">
            <v>0</v>
          </cell>
        </row>
        <row r="2602">
          <cell r="A2602">
            <v>0</v>
          </cell>
          <cell r="B2602">
            <v>0</v>
          </cell>
          <cell r="C2602">
            <v>0</v>
          </cell>
          <cell r="D2602">
            <v>0</v>
          </cell>
        </row>
        <row r="2603">
          <cell r="A2603">
            <v>0</v>
          </cell>
          <cell r="B2603">
            <v>0</v>
          </cell>
          <cell r="C2603">
            <v>0</v>
          </cell>
          <cell r="D2603">
            <v>0</v>
          </cell>
        </row>
        <row r="2604">
          <cell r="A2604">
            <v>0</v>
          </cell>
          <cell r="B2604">
            <v>0</v>
          </cell>
          <cell r="C2604">
            <v>0</v>
          </cell>
          <cell r="D2604">
            <v>0</v>
          </cell>
        </row>
        <row r="2605">
          <cell r="A2605">
            <v>0</v>
          </cell>
          <cell r="B2605">
            <v>0</v>
          </cell>
          <cell r="C2605">
            <v>0</v>
          </cell>
          <cell r="D2605">
            <v>0</v>
          </cell>
        </row>
        <row r="2606">
          <cell r="A2606">
            <v>0</v>
          </cell>
          <cell r="B2606">
            <v>0</v>
          </cell>
          <cell r="C2606">
            <v>0</v>
          </cell>
          <cell r="D2606">
            <v>0</v>
          </cell>
        </row>
        <row r="2607">
          <cell r="A2607">
            <v>0</v>
          </cell>
          <cell r="B2607">
            <v>0</v>
          </cell>
          <cell r="C2607">
            <v>0</v>
          </cell>
          <cell r="D2607">
            <v>0</v>
          </cell>
        </row>
        <row r="2608">
          <cell r="A2608">
            <v>0</v>
          </cell>
          <cell r="B2608">
            <v>0</v>
          </cell>
          <cell r="C2608">
            <v>0</v>
          </cell>
          <cell r="D2608">
            <v>0</v>
          </cell>
        </row>
        <row r="2609">
          <cell r="A2609">
            <v>0</v>
          </cell>
          <cell r="B2609">
            <v>0</v>
          </cell>
          <cell r="C2609">
            <v>0</v>
          </cell>
          <cell r="D2609">
            <v>0</v>
          </cell>
        </row>
        <row r="2610">
          <cell r="A2610">
            <v>0</v>
          </cell>
          <cell r="B2610">
            <v>0</v>
          </cell>
          <cell r="C2610">
            <v>0</v>
          </cell>
          <cell r="D2610">
            <v>0</v>
          </cell>
        </row>
        <row r="2611">
          <cell r="A2611">
            <v>0</v>
          </cell>
          <cell r="B2611">
            <v>0</v>
          </cell>
          <cell r="C2611">
            <v>0</v>
          </cell>
          <cell r="D2611">
            <v>0</v>
          </cell>
        </row>
        <row r="2612">
          <cell r="A2612">
            <v>0</v>
          </cell>
          <cell r="B2612">
            <v>0</v>
          </cell>
          <cell r="C2612">
            <v>0</v>
          </cell>
          <cell r="D2612">
            <v>0</v>
          </cell>
        </row>
        <row r="2613">
          <cell r="A2613">
            <v>0</v>
          </cell>
          <cell r="B2613">
            <v>0</v>
          </cell>
          <cell r="C2613">
            <v>0</v>
          </cell>
          <cell r="D2613">
            <v>0</v>
          </cell>
        </row>
        <row r="2614">
          <cell r="A2614">
            <v>0</v>
          </cell>
          <cell r="B2614">
            <v>0</v>
          </cell>
          <cell r="C2614">
            <v>0</v>
          </cell>
          <cell r="D2614">
            <v>0</v>
          </cell>
        </row>
        <row r="2615">
          <cell r="A2615">
            <v>0</v>
          </cell>
          <cell r="B2615">
            <v>0</v>
          </cell>
          <cell r="C2615">
            <v>0</v>
          </cell>
          <cell r="D2615">
            <v>0</v>
          </cell>
        </row>
        <row r="2616">
          <cell r="A2616">
            <v>0</v>
          </cell>
          <cell r="B2616">
            <v>0</v>
          </cell>
          <cell r="C2616">
            <v>0</v>
          </cell>
          <cell r="D2616">
            <v>0</v>
          </cell>
        </row>
        <row r="2617">
          <cell r="A2617">
            <v>0</v>
          </cell>
          <cell r="B2617">
            <v>0</v>
          </cell>
          <cell r="C2617">
            <v>0</v>
          </cell>
          <cell r="D2617">
            <v>0</v>
          </cell>
        </row>
        <row r="2618">
          <cell r="A2618">
            <v>0</v>
          </cell>
          <cell r="B2618">
            <v>0</v>
          </cell>
          <cell r="C2618">
            <v>0</v>
          </cell>
          <cell r="D2618">
            <v>0</v>
          </cell>
        </row>
        <row r="2619">
          <cell r="A2619">
            <v>0</v>
          </cell>
          <cell r="B2619">
            <v>0</v>
          </cell>
          <cell r="C2619">
            <v>0</v>
          </cell>
          <cell r="D2619">
            <v>0</v>
          </cell>
        </row>
        <row r="2620">
          <cell r="A2620">
            <v>0</v>
          </cell>
          <cell r="B2620">
            <v>0</v>
          </cell>
          <cell r="C2620">
            <v>0</v>
          </cell>
          <cell r="D2620">
            <v>0</v>
          </cell>
        </row>
        <row r="2621">
          <cell r="A2621">
            <v>0</v>
          </cell>
          <cell r="B2621">
            <v>0</v>
          </cell>
          <cell r="C2621">
            <v>0</v>
          </cell>
          <cell r="D2621">
            <v>0</v>
          </cell>
        </row>
        <row r="2622">
          <cell r="A2622">
            <v>0</v>
          </cell>
          <cell r="B2622">
            <v>0</v>
          </cell>
          <cell r="C2622">
            <v>0</v>
          </cell>
          <cell r="D2622">
            <v>0</v>
          </cell>
        </row>
        <row r="2623">
          <cell r="A2623">
            <v>0</v>
          </cell>
          <cell r="B2623">
            <v>0</v>
          </cell>
          <cell r="C2623">
            <v>0</v>
          </cell>
          <cell r="D2623">
            <v>0</v>
          </cell>
        </row>
        <row r="2624">
          <cell r="A2624">
            <v>0</v>
          </cell>
          <cell r="B2624">
            <v>0</v>
          </cell>
          <cell r="C2624">
            <v>0</v>
          </cell>
          <cell r="D2624">
            <v>0</v>
          </cell>
        </row>
        <row r="2625">
          <cell r="A2625">
            <v>0</v>
          </cell>
          <cell r="B2625">
            <v>0</v>
          </cell>
          <cell r="C2625">
            <v>0</v>
          </cell>
          <cell r="D2625">
            <v>0</v>
          </cell>
        </row>
        <row r="2626">
          <cell r="A2626">
            <v>0</v>
          </cell>
          <cell r="B2626">
            <v>0</v>
          </cell>
          <cell r="C2626">
            <v>0</v>
          </cell>
          <cell r="D2626">
            <v>0</v>
          </cell>
        </row>
        <row r="2627">
          <cell r="A2627">
            <v>0</v>
          </cell>
          <cell r="B2627">
            <v>0</v>
          </cell>
          <cell r="C2627">
            <v>0</v>
          </cell>
          <cell r="D2627">
            <v>0</v>
          </cell>
        </row>
        <row r="2628">
          <cell r="A2628">
            <v>0</v>
          </cell>
          <cell r="B2628">
            <v>0</v>
          </cell>
          <cell r="C2628">
            <v>0</v>
          </cell>
          <cell r="D2628">
            <v>0</v>
          </cell>
        </row>
        <row r="2629">
          <cell r="A2629">
            <v>0</v>
          </cell>
          <cell r="B2629">
            <v>0</v>
          </cell>
          <cell r="C2629">
            <v>0</v>
          </cell>
          <cell r="D2629">
            <v>0</v>
          </cell>
        </row>
        <row r="2630">
          <cell r="A2630">
            <v>0</v>
          </cell>
          <cell r="B2630">
            <v>0</v>
          </cell>
          <cell r="C2630">
            <v>0</v>
          </cell>
          <cell r="D2630">
            <v>0</v>
          </cell>
        </row>
        <row r="2631">
          <cell r="A2631">
            <v>0</v>
          </cell>
          <cell r="B2631">
            <v>0</v>
          </cell>
          <cell r="C2631">
            <v>0</v>
          </cell>
          <cell r="D2631">
            <v>0</v>
          </cell>
        </row>
        <row r="2632">
          <cell r="A2632">
            <v>0</v>
          </cell>
          <cell r="B2632">
            <v>0</v>
          </cell>
          <cell r="C2632">
            <v>0</v>
          </cell>
          <cell r="D2632">
            <v>0</v>
          </cell>
        </row>
        <row r="2633">
          <cell r="A2633">
            <v>0</v>
          </cell>
          <cell r="B2633">
            <v>0</v>
          </cell>
          <cell r="C2633">
            <v>0</v>
          </cell>
          <cell r="D2633">
            <v>0</v>
          </cell>
        </row>
        <row r="2634">
          <cell r="A2634">
            <v>0</v>
          </cell>
          <cell r="B2634">
            <v>0</v>
          </cell>
          <cell r="C2634">
            <v>0</v>
          </cell>
          <cell r="D2634">
            <v>0</v>
          </cell>
        </row>
        <row r="2635">
          <cell r="A2635">
            <v>0</v>
          </cell>
          <cell r="B2635">
            <v>0</v>
          </cell>
          <cell r="C2635">
            <v>0</v>
          </cell>
          <cell r="D2635">
            <v>0</v>
          </cell>
        </row>
        <row r="2636">
          <cell r="A2636">
            <v>0</v>
          </cell>
          <cell r="B2636">
            <v>0</v>
          </cell>
          <cell r="C2636">
            <v>0</v>
          </cell>
          <cell r="D2636">
            <v>0</v>
          </cell>
        </row>
        <row r="2637">
          <cell r="A2637">
            <v>0</v>
          </cell>
          <cell r="B2637">
            <v>0</v>
          </cell>
          <cell r="C2637">
            <v>0</v>
          </cell>
          <cell r="D2637">
            <v>0</v>
          </cell>
        </row>
        <row r="2638">
          <cell r="A2638">
            <v>0</v>
          </cell>
          <cell r="B2638">
            <v>0</v>
          </cell>
          <cell r="C2638">
            <v>0</v>
          </cell>
          <cell r="D2638">
            <v>0</v>
          </cell>
        </row>
        <row r="2639">
          <cell r="A2639">
            <v>0</v>
          </cell>
          <cell r="B2639">
            <v>0</v>
          </cell>
          <cell r="C2639">
            <v>0</v>
          </cell>
          <cell r="D2639">
            <v>0</v>
          </cell>
        </row>
        <row r="2640">
          <cell r="A2640">
            <v>0</v>
          </cell>
          <cell r="B2640">
            <v>0</v>
          </cell>
          <cell r="C2640">
            <v>0</v>
          </cell>
          <cell r="D2640">
            <v>0</v>
          </cell>
        </row>
        <row r="2641">
          <cell r="A2641">
            <v>0</v>
          </cell>
          <cell r="B2641">
            <v>0</v>
          </cell>
          <cell r="C2641">
            <v>0</v>
          </cell>
          <cell r="D2641">
            <v>0</v>
          </cell>
        </row>
        <row r="2642">
          <cell r="A2642">
            <v>0</v>
          </cell>
          <cell r="B2642">
            <v>0</v>
          </cell>
          <cell r="C2642">
            <v>0</v>
          </cell>
          <cell r="D2642">
            <v>0</v>
          </cell>
        </row>
        <row r="2643">
          <cell r="A2643">
            <v>0</v>
          </cell>
          <cell r="B2643">
            <v>0</v>
          </cell>
          <cell r="C2643">
            <v>0</v>
          </cell>
          <cell r="D2643">
            <v>0</v>
          </cell>
        </row>
        <row r="2644">
          <cell r="A2644">
            <v>0</v>
          </cell>
          <cell r="B2644">
            <v>0</v>
          </cell>
          <cell r="C2644">
            <v>0</v>
          </cell>
          <cell r="D2644">
            <v>0</v>
          </cell>
        </row>
        <row r="2645">
          <cell r="A2645">
            <v>0</v>
          </cell>
          <cell r="B2645">
            <v>0</v>
          </cell>
          <cell r="C2645">
            <v>0</v>
          </cell>
          <cell r="D2645">
            <v>0</v>
          </cell>
        </row>
        <row r="2646">
          <cell r="A2646">
            <v>0</v>
          </cell>
          <cell r="B2646">
            <v>0</v>
          </cell>
          <cell r="C2646">
            <v>0</v>
          </cell>
          <cell r="D2646">
            <v>0</v>
          </cell>
        </row>
        <row r="2647">
          <cell r="A2647">
            <v>0</v>
          </cell>
          <cell r="B2647">
            <v>0</v>
          </cell>
          <cell r="C2647">
            <v>0</v>
          </cell>
          <cell r="D2647">
            <v>0</v>
          </cell>
        </row>
        <row r="2648">
          <cell r="A2648">
            <v>0</v>
          </cell>
          <cell r="B2648">
            <v>0</v>
          </cell>
          <cell r="C2648">
            <v>0</v>
          </cell>
          <cell r="D2648">
            <v>0</v>
          </cell>
        </row>
        <row r="2649">
          <cell r="A2649">
            <v>0</v>
          </cell>
          <cell r="B2649">
            <v>0</v>
          </cell>
          <cell r="C2649">
            <v>0</v>
          </cell>
          <cell r="D2649">
            <v>0</v>
          </cell>
        </row>
        <row r="2650">
          <cell r="A2650">
            <v>0</v>
          </cell>
          <cell r="B2650">
            <v>0</v>
          </cell>
          <cell r="C2650">
            <v>0</v>
          </cell>
          <cell r="D2650">
            <v>0</v>
          </cell>
        </row>
        <row r="2651">
          <cell r="A2651">
            <v>0</v>
          </cell>
          <cell r="B2651">
            <v>0</v>
          </cell>
          <cell r="C2651">
            <v>0</v>
          </cell>
          <cell r="D2651">
            <v>0</v>
          </cell>
        </row>
        <row r="2652">
          <cell r="A2652">
            <v>0</v>
          </cell>
          <cell r="B2652">
            <v>0</v>
          </cell>
          <cell r="C2652">
            <v>0</v>
          </cell>
          <cell r="D2652">
            <v>0</v>
          </cell>
        </row>
        <row r="2653">
          <cell r="A2653">
            <v>0</v>
          </cell>
          <cell r="B2653">
            <v>0</v>
          </cell>
          <cell r="C2653">
            <v>0</v>
          </cell>
          <cell r="D2653">
            <v>0</v>
          </cell>
        </row>
        <row r="2654">
          <cell r="A2654">
            <v>0</v>
          </cell>
          <cell r="B2654">
            <v>0</v>
          </cell>
          <cell r="C2654">
            <v>0</v>
          </cell>
          <cell r="D2654">
            <v>0</v>
          </cell>
        </row>
        <row r="2655">
          <cell r="A2655">
            <v>0</v>
          </cell>
          <cell r="B2655">
            <v>0</v>
          </cell>
          <cell r="C2655">
            <v>0</v>
          </cell>
          <cell r="D2655">
            <v>0</v>
          </cell>
        </row>
        <row r="2656">
          <cell r="A2656">
            <v>0</v>
          </cell>
          <cell r="B2656">
            <v>0</v>
          </cell>
          <cell r="C2656">
            <v>0</v>
          </cell>
          <cell r="D2656">
            <v>0</v>
          </cell>
        </row>
        <row r="2657">
          <cell r="A2657">
            <v>0</v>
          </cell>
          <cell r="B2657">
            <v>0</v>
          </cell>
          <cell r="C2657">
            <v>0</v>
          </cell>
          <cell r="D2657">
            <v>0</v>
          </cell>
        </row>
        <row r="2658">
          <cell r="A2658">
            <v>0</v>
          </cell>
          <cell r="B2658">
            <v>0</v>
          </cell>
          <cell r="C2658">
            <v>0</v>
          </cell>
          <cell r="D2658">
            <v>0</v>
          </cell>
        </row>
        <row r="2659">
          <cell r="A2659">
            <v>0</v>
          </cell>
          <cell r="B2659">
            <v>0</v>
          </cell>
          <cell r="C2659">
            <v>0</v>
          </cell>
          <cell r="D2659">
            <v>0</v>
          </cell>
        </row>
        <row r="2660">
          <cell r="A2660">
            <v>0</v>
          </cell>
          <cell r="B2660">
            <v>0</v>
          </cell>
          <cell r="C2660">
            <v>0</v>
          </cell>
          <cell r="D2660">
            <v>0</v>
          </cell>
        </row>
        <row r="2661">
          <cell r="A2661">
            <v>0</v>
          </cell>
          <cell r="B2661">
            <v>0</v>
          </cell>
          <cell r="C2661">
            <v>0</v>
          </cell>
          <cell r="D2661">
            <v>0</v>
          </cell>
        </row>
        <row r="2662">
          <cell r="A2662">
            <v>0</v>
          </cell>
          <cell r="B2662">
            <v>0</v>
          </cell>
          <cell r="C2662">
            <v>0</v>
          </cell>
          <cell r="D2662">
            <v>0</v>
          </cell>
        </row>
        <row r="2663">
          <cell r="A2663">
            <v>0</v>
          </cell>
          <cell r="B2663">
            <v>0</v>
          </cell>
          <cell r="C2663">
            <v>0</v>
          </cell>
          <cell r="D2663">
            <v>0</v>
          </cell>
        </row>
        <row r="2664">
          <cell r="A2664">
            <v>0</v>
          </cell>
          <cell r="B2664">
            <v>0</v>
          </cell>
          <cell r="C2664">
            <v>0</v>
          </cell>
          <cell r="D2664">
            <v>0</v>
          </cell>
        </row>
        <row r="2665">
          <cell r="A2665">
            <v>0</v>
          </cell>
          <cell r="B2665">
            <v>0</v>
          </cell>
          <cell r="C2665">
            <v>0</v>
          </cell>
          <cell r="D2665">
            <v>0</v>
          </cell>
        </row>
        <row r="2666">
          <cell r="A2666">
            <v>0</v>
          </cell>
          <cell r="B2666">
            <v>0</v>
          </cell>
          <cell r="C2666">
            <v>0</v>
          </cell>
          <cell r="D2666">
            <v>0</v>
          </cell>
        </row>
        <row r="2667">
          <cell r="A2667">
            <v>0</v>
          </cell>
          <cell r="B2667">
            <v>0</v>
          </cell>
          <cell r="C2667">
            <v>0</v>
          </cell>
          <cell r="D2667">
            <v>0</v>
          </cell>
        </row>
        <row r="2668">
          <cell r="A2668">
            <v>0</v>
          </cell>
          <cell r="B2668">
            <v>0</v>
          </cell>
          <cell r="C2668">
            <v>0</v>
          </cell>
          <cell r="D2668">
            <v>0</v>
          </cell>
        </row>
        <row r="2669">
          <cell r="A2669">
            <v>0</v>
          </cell>
          <cell r="B2669">
            <v>0</v>
          </cell>
          <cell r="C2669">
            <v>0</v>
          </cell>
          <cell r="D2669">
            <v>0</v>
          </cell>
        </row>
        <row r="2670">
          <cell r="A2670">
            <v>0</v>
          </cell>
          <cell r="B2670">
            <v>0</v>
          </cell>
          <cell r="C2670">
            <v>0</v>
          </cell>
          <cell r="D2670">
            <v>0</v>
          </cell>
        </row>
        <row r="2671">
          <cell r="A2671">
            <v>0</v>
          </cell>
          <cell r="B2671">
            <v>0</v>
          </cell>
          <cell r="C2671">
            <v>0</v>
          </cell>
          <cell r="D2671">
            <v>0</v>
          </cell>
        </row>
        <row r="2672">
          <cell r="A2672">
            <v>0</v>
          </cell>
          <cell r="B2672">
            <v>0</v>
          </cell>
          <cell r="C2672">
            <v>0</v>
          </cell>
          <cell r="D2672">
            <v>0</v>
          </cell>
        </row>
        <row r="2673">
          <cell r="A2673">
            <v>0</v>
          </cell>
          <cell r="B2673">
            <v>0</v>
          </cell>
          <cell r="C2673">
            <v>0</v>
          </cell>
          <cell r="D2673">
            <v>0</v>
          </cell>
        </row>
        <row r="2674">
          <cell r="A2674">
            <v>0</v>
          </cell>
          <cell r="B2674">
            <v>0</v>
          </cell>
          <cell r="C2674">
            <v>0</v>
          </cell>
          <cell r="D2674">
            <v>0</v>
          </cell>
        </row>
        <row r="2675">
          <cell r="A2675">
            <v>0</v>
          </cell>
          <cell r="B2675">
            <v>0</v>
          </cell>
          <cell r="C2675">
            <v>0</v>
          </cell>
          <cell r="D2675">
            <v>0</v>
          </cell>
        </row>
        <row r="2676">
          <cell r="A2676">
            <v>0</v>
          </cell>
          <cell r="B2676">
            <v>0</v>
          </cell>
          <cell r="C2676">
            <v>0</v>
          </cell>
          <cell r="D2676">
            <v>0</v>
          </cell>
        </row>
        <row r="2677">
          <cell r="A2677">
            <v>0</v>
          </cell>
          <cell r="B2677">
            <v>0</v>
          </cell>
          <cell r="C2677">
            <v>0</v>
          </cell>
          <cell r="D2677">
            <v>0</v>
          </cell>
        </row>
        <row r="2678">
          <cell r="A2678">
            <v>0</v>
          </cell>
          <cell r="B2678">
            <v>0</v>
          </cell>
          <cell r="C2678">
            <v>0</v>
          </cell>
          <cell r="D2678">
            <v>0</v>
          </cell>
        </row>
        <row r="2679">
          <cell r="A2679">
            <v>0</v>
          </cell>
          <cell r="B2679">
            <v>0</v>
          </cell>
          <cell r="C2679">
            <v>0</v>
          </cell>
          <cell r="D2679">
            <v>0</v>
          </cell>
        </row>
        <row r="2680">
          <cell r="A2680">
            <v>0</v>
          </cell>
          <cell r="B2680">
            <v>0</v>
          </cell>
          <cell r="C2680">
            <v>0</v>
          </cell>
          <cell r="D2680">
            <v>0</v>
          </cell>
        </row>
        <row r="2681">
          <cell r="A2681">
            <v>0</v>
          </cell>
          <cell r="B2681">
            <v>0</v>
          </cell>
          <cell r="C2681">
            <v>0</v>
          </cell>
          <cell r="D2681">
            <v>0</v>
          </cell>
        </row>
        <row r="2682">
          <cell r="A2682">
            <v>0</v>
          </cell>
          <cell r="B2682">
            <v>0</v>
          </cell>
          <cell r="C2682">
            <v>0</v>
          </cell>
          <cell r="D2682">
            <v>0</v>
          </cell>
        </row>
        <row r="2683">
          <cell r="A2683">
            <v>0</v>
          </cell>
          <cell r="B2683">
            <v>0</v>
          </cell>
          <cell r="C2683">
            <v>0</v>
          </cell>
          <cell r="D2683">
            <v>0</v>
          </cell>
        </row>
        <row r="2684">
          <cell r="A2684">
            <v>0</v>
          </cell>
          <cell r="B2684">
            <v>0</v>
          </cell>
          <cell r="C2684">
            <v>0</v>
          </cell>
          <cell r="D2684">
            <v>0</v>
          </cell>
        </row>
        <row r="2685">
          <cell r="A2685">
            <v>0</v>
          </cell>
          <cell r="B2685">
            <v>0</v>
          </cell>
          <cell r="C2685">
            <v>0</v>
          </cell>
          <cell r="D2685">
            <v>0</v>
          </cell>
        </row>
        <row r="2686">
          <cell r="A2686">
            <v>0</v>
          </cell>
          <cell r="B2686">
            <v>0</v>
          </cell>
          <cell r="C2686">
            <v>0</v>
          </cell>
          <cell r="D2686">
            <v>0</v>
          </cell>
        </row>
        <row r="2687">
          <cell r="A2687">
            <v>0</v>
          </cell>
          <cell r="B2687">
            <v>0</v>
          </cell>
          <cell r="C2687">
            <v>0</v>
          </cell>
          <cell r="D2687">
            <v>0</v>
          </cell>
        </row>
        <row r="2688">
          <cell r="A2688">
            <v>0</v>
          </cell>
          <cell r="B2688">
            <v>0</v>
          </cell>
          <cell r="C2688">
            <v>0</v>
          </cell>
          <cell r="D2688">
            <v>0</v>
          </cell>
        </row>
        <row r="2689">
          <cell r="A2689">
            <v>0</v>
          </cell>
          <cell r="B2689">
            <v>0</v>
          </cell>
          <cell r="C2689">
            <v>0</v>
          </cell>
          <cell r="D2689">
            <v>0</v>
          </cell>
        </row>
        <row r="2690">
          <cell r="A2690">
            <v>0</v>
          </cell>
          <cell r="B2690">
            <v>0</v>
          </cell>
          <cell r="C2690">
            <v>0</v>
          </cell>
          <cell r="D2690">
            <v>0</v>
          </cell>
        </row>
        <row r="2691">
          <cell r="A2691">
            <v>0</v>
          </cell>
          <cell r="B2691">
            <v>0</v>
          </cell>
          <cell r="C2691">
            <v>0</v>
          </cell>
          <cell r="D2691">
            <v>0</v>
          </cell>
        </row>
        <row r="2692">
          <cell r="A2692">
            <v>0</v>
          </cell>
          <cell r="B2692">
            <v>0</v>
          </cell>
          <cell r="C2692">
            <v>0</v>
          </cell>
          <cell r="D2692">
            <v>0</v>
          </cell>
        </row>
        <row r="2693">
          <cell r="A2693">
            <v>0</v>
          </cell>
          <cell r="B2693">
            <v>0</v>
          </cell>
          <cell r="C2693">
            <v>0</v>
          </cell>
          <cell r="D2693">
            <v>0</v>
          </cell>
        </row>
        <row r="2694">
          <cell r="A2694">
            <v>0</v>
          </cell>
          <cell r="B2694">
            <v>0</v>
          </cell>
          <cell r="C2694">
            <v>0</v>
          </cell>
          <cell r="D2694">
            <v>0</v>
          </cell>
        </row>
        <row r="2695">
          <cell r="A2695">
            <v>0</v>
          </cell>
          <cell r="B2695">
            <v>0</v>
          </cell>
          <cell r="C2695">
            <v>0</v>
          </cell>
          <cell r="D2695">
            <v>0</v>
          </cell>
        </row>
        <row r="2696">
          <cell r="A2696">
            <v>0</v>
          </cell>
          <cell r="B2696">
            <v>0</v>
          </cell>
          <cell r="C2696">
            <v>0</v>
          </cell>
          <cell r="D2696">
            <v>0</v>
          </cell>
        </row>
        <row r="2697">
          <cell r="A2697">
            <v>0</v>
          </cell>
          <cell r="B2697">
            <v>0</v>
          </cell>
          <cell r="C2697">
            <v>0</v>
          </cell>
          <cell r="D2697">
            <v>0</v>
          </cell>
        </row>
        <row r="2698">
          <cell r="A2698">
            <v>0</v>
          </cell>
          <cell r="B2698">
            <v>0</v>
          </cell>
          <cell r="C2698">
            <v>0</v>
          </cell>
          <cell r="D2698">
            <v>0</v>
          </cell>
        </row>
        <row r="2699">
          <cell r="A2699">
            <v>0</v>
          </cell>
          <cell r="B2699">
            <v>0</v>
          </cell>
          <cell r="C2699">
            <v>0</v>
          </cell>
          <cell r="D2699">
            <v>0</v>
          </cell>
        </row>
        <row r="2700">
          <cell r="A2700">
            <v>0</v>
          </cell>
          <cell r="B2700">
            <v>0</v>
          </cell>
          <cell r="C2700">
            <v>0</v>
          </cell>
          <cell r="D2700">
            <v>0</v>
          </cell>
        </row>
        <row r="2701">
          <cell r="A2701">
            <v>0</v>
          </cell>
          <cell r="B2701">
            <v>0</v>
          </cell>
          <cell r="C2701">
            <v>0</v>
          </cell>
          <cell r="D2701">
            <v>0</v>
          </cell>
        </row>
        <row r="2702">
          <cell r="A2702">
            <v>0</v>
          </cell>
          <cell r="B2702">
            <v>0</v>
          </cell>
          <cell r="C2702">
            <v>0</v>
          </cell>
          <cell r="D2702">
            <v>0</v>
          </cell>
        </row>
        <row r="2703">
          <cell r="A2703">
            <v>0</v>
          </cell>
          <cell r="B2703">
            <v>0</v>
          </cell>
          <cell r="C2703">
            <v>0</v>
          </cell>
          <cell r="D2703">
            <v>0</v>
          </cell>
        </row>
        <row r="2704">
          <cell r="A2704">
            <v>0</v>
          </cell>
          <cell r="B2704">
            <v>0</v>
          </cell>
          <cell r="C2704">
            <v>0</v>
          </cell>
          <cell r="D2704">
            <v>0</v>
          </cell>
        </row>
        <row r="2705">
          <cell r="A2705">
            <v>0</v>
          </cell>
          <cell r="B2705">
            <v>0</v>
          </cell>
          <cell r="C2705">
            <v>0</v>
          </cell>
          <cell r="D2705">
            <v>0</v>
          </cell>
        </row>
        <row r="2706">
          <cell r="A2706">
            <v>0</v>
          </cell>
          <cell r="B2706">
            <v>0</v>
          </cell>
          <cell r="C2706">
            <v>0</v>
          </cell>
          <cell r="D2706">
            <v>0</v>
          </cell>
        </row>
        <row r="2707">
          <cell r="A2707">
            <v>0</v>
          </cell>
          <cell r="B2707">
            <v>0</v>
          </cell>
          <cell r="C2707">
            <v>0</v>
          </cell>
          <cell r="D2707">
            <v>0</v>
          </cell>
        </row>
        <row r="2708">
          <cell r="A2708">
            <v>0</v>
          </cell>
          <cell r="B2708">
            <v>0</v>
          </cell>
          <cell r="C2708">
            <v>0</v>
          </cell>
          <cell r="D2708">
            <v>0</v>
          </cell>
        </row>
        <row r="2709">
          <cell r="A2709">
            <v>0</v>
          </cell>
          <cell r="B2709">
            <v>0</v>
          </cell>
          <cell r="C2709">
            <v>0</v>
          </cell>
          <cell r="D2709">
            <v>0</v>
          </cell>
        </row>
        <row r="2710">
          <cell r="A2710">
            <v>0</v>
          </cell>
          <cell r="B2710">
            <v>0</v>
          </cell>
          <cell r="C2710">
            <v>0</v>
          </cell>
          <cell r="D2710">
            <v>0</v>
          </cell>
        </row>
        <row r="2711">
          <cell r="A2711">
            <v>0</v>
          </cell>
          <cell r="B2711">
            <v>0</v>
          </cell>
          <cell r="C2711">
            <v>0</v>
          </cell>
          <cell r="D2711">
            <v>0</v>
          </cell>
        </row>
        <row r="2712">
          <cell r="A2712">
            <v>0</v>
          </cell>
          <cell r="B2712">
            <v>0</v>
          </cell>
          <cell r="C2712">
            <v>0</v>
          </cell>
          <cell r="D2712">
            <v>0</v>
          </cell>
        </row>
        <row r="2713">
          <cell r="A2713">
            <v>0</v>
          </cell>
          <cell r="B2713">
            <v>0</v>
          </cell>
          <cell r="C2713">
            <v>0</v>
          </cell>
          <cell r="D2713">
            <v>0</v>
          </cell>
        </row>
        <row r="2714">
          <cell r="A2714">
            <v>0</v>
          </cell>
          <cell r="B2714">
            <v>0</v>
          </cell>
          <cell r="C2714">
            <v>0</v>
          </cell>
          <cell r="D2714">
            <v>0</v>
          </cell>
        </row>
        <row r="2715">
          <cell r="A2715">
            <v>0</v>
          </cell>
          <cell r="B2715">
            <v>0</v>
          </cell>
          <cell r="C2715">
            <v>0</v>
          </cell>
          <cell r="D2715">
            <v>0</v>
          </cell>
        </row>
        <row r="2716">
          <cell r="A2716">
            <v>0</v>
          </cell>
          <cell r="B2716">
            <v>0</v>
          </cell>
          <cell r="C2716">
            <v>0</v>
          </cell>
          <cell r="D2716">
            <v>0</v>
          </cell>
        </row>
        <row r="2717">
          <cell r="A2717">
            <v>0</v>
          </cell>
          <cell r="B2717">
            <v>0</v>
          </cell>
          <cell r="C2717">
            <v>0</v>
          </cell>
          <cell r="D2717">
            <v>0</v>
          </cell>
        </row>
        <row r="2718">
          <cell r="A2718">
            <v>0</v>
          </cell>
          <cell r="B2718">
            <v>0</v>
          </cell>
          <cell r="C2718">
            <v>0</v>
          </cell>
          <cell r="D2718">
            <v>0</v>
          </cell>
        </row>
        <row r="2719">
          <cell r="A2719">
            <v>0</v>
          </cell>
          <cell r="B2719">
            <v>0</v>
          </cell>
          <cell r="C2719">
            <v>0</v>
          </cell>
          <cell r="D2719">
            <v>0</v>
          </cell>
        </row>
        <row r="2720">
          <cell r="A2720">
            <v>0</v>
          </cell>
          <cell r="B2720">
            <v>0</v>
          </cell>
          <cell r="C2720">
            <v>0</v>
          </cell>
          <cell r="D2720">
            <v>0</v>
          </cell>
        </row>
        <row r="2721">
          <cell r="A2721">
            <v>0</v>
          </cell>
          <cell r="B2721">
            <v>0</v>
          </cell>
          <cell r="C2721">
            <v>0</v>
          </cell>
          <cell r="D2721">
            <v>0</v>
          </cell>
        </row>
        <row r="2722">
          <cell r="A2722">
            <v>0</v>
          </cell>
          <cell r="B2722">
            <v>0</v>
          </cell>
          <cell r="C2722">
            <v>0</v>
          </cell>
          <cell r="D2722">
            <v>0</v>
          </cell>
        </row>
        <row r="2723">
          <cell r="A2723">
            <v>0</v>
          </cell>
          <cell r="B2723">
            <v>0</v>
          </cell>
          <cell r="C2723">
            <v>0</v>
          </cell>
          <cell r="D2723">
            <v>0</v>
          </cell>
        </row>
        <row r="2724">
          <cell r="A2724">
            <v>0</v>
          </cell>
          <cell r="B2724">
            <v>0</v>
          </cell>
          <cell r="C2724">
            <v>0</v>
          </cell>
          <cell r="D2724">
            <v>0</v>
          </cell>
        </row>
        <row r="2725">
          <cell r="A2725">
            <v>0</v>
          </cell>
          <cell r="B2725">
            <v>0</v>
          </cell>
          <cell r="C2725">
            <v>0</v>
          </cell>
          <cell r="D2725">
            <v>0</v>
          </cell>
        </row>
        <row r="2726">
          <cell r="A2726">
            <v>0</v>
          </cell>
          <cell r="B2726">
            <v>0</v>
          </cell>
          <cell r="C2726">
            <v>0</v>
          </cell>
          <cell r="D2726">
            <v>0</v>
          </cell>
        </row>
        <row r="2727">
          <cell r="A2727">
            <v>0</v>
          </cell>
          <cell r="B2727">
            <v>0</v>
          </cell>
          <cell r="C2727">
            <v>0</v>
          </cell>
          <cell r="D2727">
            <v>0</v>
          </cell>
        </row>
        <row r="2728">
          <cell r="A2728">
            <v>0</v>
          </cell>
          <cell r="B2728">
            <v>0</v>
          </cell>
          <cell r="C2728">
            <v>0</v>
          </cell>
          <cell r="D2728">
            <v>0</v>
          </cell>
        </row>
        <row r="2729">
          <cell r="A2729">
            <v>0</v>
          </cell>
          <cell r="B2729">
            <v>0</v>
          </cell>
          <cell r="C2729">
            <v>0</v>
          </cell>
          <cell r="D2729">
            <v>0</v>
          </cell>
        </row>
        <row r="2730">
          <cell r="A2730">
            <v>0</v>
          </cell>
          <cell r="B2730">
            <v>0</v>
          </cell>
          <cell r="C2730">
            <v>0</v>
          </cell>
          <cell r="D2730">
            <v>0</v>
          </cell>
        </row>
        <row r="2731">
          <cell r="A2731">
            <v>0</v>
          </cell>
          <cell r="B2731">
            <v>0</v>
          </cell>
          <cell r="C2731">
            <v>0</v>
          </cell>
          <cell r="D2731">
            <v>0</v>
          </cell>
        </row>
        <row r="2732">
          <cell r="A2732">
            <v>0</v>
          </cell>
          <cell r="B2732">
            <v>0</v>
          </cell>
          <cell r="C2732">
            <v>0</v>
          </cell>
          <cell r="D2732">
            <v>0</v>
          </cell>
        </row>
        <row r="2733">
          <cell r="A2733">
            <v>0</v>
          </cell>
          <cell r="B2733">
            <v>0</v>
          </cell>
          <cell r="C2733">
            <v>0</v>
          </cell>
          <cell r="D2733">
            <v>0</v>
          </cell>
        </row>
        <row r="2734">
          <cell r="A2734">
            <v>0</v>
          </cell>
          <cell r="B2734">
            <v>0</v>
          </cell>
          <cell r="C2734">
            <v>0</v>
          </cell>
          <cell r="D2734">
            <v>0</v>
          </cell>
        </row>
        <row r="2735">
          <cell r="A2735">
            <v>0</v>
          </cell>
          <cell r="B2735">
            <v>0</v>
          </cell>
          <cell r="C2735">
            <v>0</v>
          </cell>
          <cell r="D2735">
            <v>0</v>
          </cell>
        </row>
        <row r="2736">
          <cell r="A2736">
            <v>0</v>
          </cell>
          <cell r="B2736">
            <v>0</v>
          </cell>
          <cell r="C2736">
            <v>0</v>
          </cell>
          <cell r="D2736">
            <v>0</v>
          </cell>
        </row>
        <row r="2737">
          <cell r="A2737">
            <v>0</v>
          </cell>
          <cell r="B2737">
            <v>0</v>
          </cell>
          <cell r="C2737">
            <v>0</v>
          </cell>
          <cell r="D2737">
            <v>0</v>
          </cell>
        </row>
        <row r="2738">
          <cell r="A2738">
            <v>0</v>
          </cell>
          <cell r="B2738">
            <v>0</v>
          </cell>
          <cell r="C2738">
            <v>0</v>
          </cell>
          <cell r="D2738">
            <v>0</v>
          </cell>
        </row>
        <row r="2739">
          <cell r="A2739">
            <v>0</v>
          </cell>
          <cell r="B2739">
            <v>0</v>
          </cell>
          <cell r="C2739">
            <v>0</v>
          </cell>
          <cell r="D2739">
            <v>0</v>
          </cell>
        </row>
        <row r="2740">
          <cell r="A2740">
            <v>0</v>
          </cell>
          <cell r="B2740">
            <v>0</v>
          </cell>
          <cell r="C2740">
            <v>0</v>
          </cell>
          <cell r="D2740">
            <v>0</v>
          </cell>
        </row>
        <row r="2741">
          <cell r="A2741">
            <v>0</v>
          </cell>
          <cell r="B2741">
            <v>0</v>
          </cell>
          <cell r="C2741">
            <v>0</v>
          </cell>
          <cell r="D2741">
            <v>0</v>
          </cell>
        </row>
        <row r="2742">
          <cell r="A2742">
            <v>0</v>
          </cell>
          <cell r="B2742">
            <v>0</v>
          </cell>
          <cell r="C2742">
            <v>0</v>
          </cell>
          <cell r="D2742">
            <v>0</v>
          </cell>
        </row>
        <row r="2743">
          <cell r="A2743">
            <v>0</v>
          </cell>
          <cell r="B2743">
            <v>0</v>
          </cell>
          <cell r="C2743">
            <v>0</v>
          </cell>
          <cell r="D2743">
            <v>0</v>
          </cell>
        </row>
        <row r="2744">
          <cell r="A2744">
            <v>0</v>
          </cell>
          <cell r="B2744">
            <v>0</v>
          </cell>
          <cell r="C2744">
            <v>0</v>
          </cell>
          <cell r="D2744">
            <v>0</v>
          </cell>
        </row>
        <row r="2745">
          <cell r="A2745">
            <v>0</v>
          </cell>
          <cell r="B2745">
            <v>0</v>
          </cell>
          <cell r="C2745">
            <v>0</v>
          </cell>
          <cell r="D2745">
            <v>0</v>
          </cell>
        </row>
        <row r="2746">
          <cell r="A2746">
            <v>0</v>
          </cell>
          <cell r="B2746">
            <v>0</v>
          </cell>
          <cell r="C2746">
            <v>0</v>
          </cell>
          <cell r="D2746">
            <v>0</v>
          </cell>
        </row>
        <row r="2747">
          <cell r="A2747">
            <v>0</v>
          </cell>
          <cell r="B2747">
            <v>0</v>
          </cell>
          <cell r="C2747">
            <v>0</v>
          </cell>
          <cell r="D2747">
            <v>0</v>
          </cell>
        </row>
        <row r="2748">
          <cell r="A2748">
            <v>0</v>
          </cell>
          <cell r="B2748">
            <v>0</v>
          </cell>
          <cell r="C2748">
            <v>0</v>
          </cell>
          <cell r="D2748">
            <v>0</v>
          </cell>
        </row>
        <row r="2749">
          <cell r="A2749">
            <v>0</v>
          </cell>
          <cell r="B2749">
            <v>0</v>
          </cell>
          <cell r="C2749">
            <v>0</v>
          </cell>
          <cell r="D2749">
            <v>0</v>
          </cell>
        </row>
        <row r="2750">
          <cell r="A2750">
            <v>0</v>
          </cell>
          <cell r="B2750">
            <v>0</v>
          </cell>
          <cell r="C2750">
            <v>0</v>
          </cell>
          <cell r="D2750">
            <v>0</v>
          </cell>
        </row>
        <row r="2751">
          <cell r="A2751">
            <v>0</v>
          </cell>
          <cell r="B2751">
            <v>0</v>
          </cell>
          <cell r="C2751">
            <v>0</v>
          </cell>
          <cell r="D2751">
            <v>0</v>
          </cell>
        </row>
        <row r="2752">
          <cell r="A2752">
            <v>0</v>
          </cell>
          <cell r="B2752">
            <v>0</v>
          </cell>
          <cell r="C2752">
            <v>0</v>
          </cell>
          <cell r="D2752">
            <v>0</v>
          </cell>
        </row>
        <row r="2753">
          <cell r="A2753">
            <v>0</v>
          </cell>
          <cell r="B2753">
            <v>0</v>
          </cell>
          <cell r="C2753">
            <v>0</v>
          </cell>
          <cell r="D2753">
            <v>0</v>
          </cell>
        </row>
        <row r="2754">
          <cell r="A2754">
            <v>0</v>
          </cell>
          <cell r="B2754">
            <v>0</v>
          </cell>
          <cell r="C2754">
            <v>0</v>
          </cell>
          <cell r="D2754">
            <v>0</v>
          </cell>
        </row>
        <row r="2755">
          <cell r="A2755">
            <v>0</v>
          </cell>
          <cell r="B2755">
            <v>0</v>
          </cell>
          <cell r="C2755">
            <v>0</v>
          </cell>
          <cell r="D2755">
            <v>0</v>
          </cell>
        </row>
        <row r="2756">
          <cell r="A2756">
            <v>0</v>
          </cell>
          <cell r="B2756">
            <v>0</v>
          </cell>
          <cell r="C2756">
            <v>0</v>
          </cell>
          <cell r="D2756">
            <v>0</v>
          </cell>
        </row>
        <row r="2757">
          <cell r="A2757">
            <v>0</v>
          </cell>
          <cell r="B2757">
            <v>0</v>
          </cell>
          <cell r="C2757">
            <v>0</v>
          </cell>
          <cell r="D2757">
            <v>0</v>
          </cell>
        </row>
        <row r="2758">
          <cell r="A2758">
            <v>0</v>
          </cell>
          <cell r="B2758">
            <v>0</v>
          </cell>
          <cell r="C2758">
            <v>0</v>
          </cell>
          <cell r="D2758">
            <v>0</v>
          </cell>
        </row>
        <row r="2759">
          <cell r="A2759">
            <v>0</v>
          </cell>
          <cell r="B2759">
            <v>0</v>
          </cell>
          <cell r="C2759">
            <v>0</v>
          </cell>
          <cell r="D2759">
            <v>0</v>
          </cell>
        </row>
        <row r="2760">
          <cell r="A2760">
            <v>0</v>
          </cell>
          <cell r="B2760">
            <v>0</v>
          </cell>
          <cell r="C2760">
            <v>0</v>
          </cell>
          <cell r="D2760">
            <v>0</v>
          </cell>
        </row>
        <row r="2761">
          <cell r="A2761">
            <v>0</v>
          </cell>
          <cell r="B2761">
            <v>0</v>
          </cell>
          <cell r="C2761">
            <v>0</v>
          </cell>
          <cell r="D2761">
            <v>0</v>
          </cell>
        </row>
        <row r="2762">
          <cell r="A2762">
            <v>0</v>
          </cell>
          <cell r="B2762">
            <v>0</v>
          </cell>
          <cell r="C2762">
            <v>0</v>
          </cell>
          <cell r="D2762">
            <v>0</v>
          </cell>
        </row>
        <row r="2763">
          <cell r="A2763">
            <v>0</v>
          </cell>
          <cell r="B2763">
            <v>0</v>
          </cell>
          <cell r="C2763">
            <v>0</v>
          </cell>
          <cell r="D2763">
            <v>0</v>
          </cell>
        </row>
        <row r="2764">
          <cell r="A2764">
            <v>0</v>
          </cell>
          <cell r="B2764">
            <v>0</v>
          </cell>
          <cell r="C2764">
            <v>0</v>
          </cell>
          <cell r="D2764">
            <v>0</v>
          </cell>
        </row>
        <row r="2765">
          <cell r="A2765">
            <v>0</v>
          </cell>
          <cell r="B2765">
            <v>0</v>
          </cell>
          <cell r="C2765">
            <v>0</v>
          </cell>
          <cell r="D2765">
            <v>0</v>
          </cell>
        </row>
        <row r="2766">
          <cell r="A2766">
            <v>0</v>
          </cell>
          <cell r="B2766">
            <v>0</v>
          </cell>
          <cell r="C2766">
            <v>0</v>
          </cell>
          <cell r="D2766">
            <v>0</v>
          </cell>
        </row>
        <row r="2767">
          <cell r="A2767">
            <v>0</v>
          </cell>
          <cell r="B2767">
            <v>0</v>
          </cell>
          <cell r="C2767">
            <v>0</v>
          </cell>
          <cell r="D2767">
            <v>0</v>
          </cell>
        </row>
        <row r="2768">
          <cell r="A2768">
            <v>0</v>
          </cell>
          <cell r="B2768">
            <v>0</v>
          </cell>
          <cell r="C2768">
            <v>0</v>
          </cell>
          <cell r="D2768">
            <v>0</v>
          </cell>
        </row>
        <row r="2769">
          <cell r="A2769">
            <v>0</v>
          </cell>
          <cell r="B2769">
            <v>0</v>
          </cell>
          <cell r="C2769">
            <v>0</v>
          </cell>
          <cell r="D2769">
            <v>0</v>
          </cell>
        </row>
        <row r="2770">
          <cell r="A2770">
            <v>0</v>
          </cell>
          <cell r="B2770">
            <v>0</v>
          </cell>
          <cell r="C2770">
            <v>0</v>
          </cell>
          <cell r="D2770">
            <v>0</v>
          </cell>
        </row>
        <row r="2771">
          <cell r="A2771">
            <v>0</v>
          </cell>
          <cell r="B2771">
            <v>0</v>
          </cell>
          <cell r="C2771">
            <v>0</v>
          </cell>
          <cell r="D2771">
            <v>0</v>
          </cell>
        </row>
        <row r="2772">
          <cell r="A2772">
            <v>0</v>
          </cell>
          <cell r="B2772">
            <v>0</v>
          </cell>
          <cell r="C2772">
            <v>0</v>
          </cell>
          <cell r="D2772">
            <v>0</v>
          </cell>
        </row>
        <row r="2773">
          <cell r="A2773">
            <v>0</v>
          </cell>
          <cell r="B2773">
            <v>0</v>
          </cell>
          <cell r="C2773">
            <v>0</v>
          </cell>
          <cell r="D2773">
            <v>0</v>
          </cell>
        </row>
        <row r="2774">
          <cell r="A2774">
            <v>0</v>
          </cell>
          <cell r="B2774">
            <v>0</v>
          </cell>
          <cell r="C2774">
            <v>0</v>
          </cell>
          <cell r="D2774">
            <v>0</v>
          </cell>
        </row>
        <row r="2775">
          <cell r="A2775">
            <v>0</v>
          </cell>
          <cell r="B2775">
            <v>0</v>
          </cell>
          <cell r="C2775">
            <v>0</v>
          </cell>
          <cell r="D2775">
            <v>0</v>
          </cell>
        </row>
        <row r="2776">
          <cell r="A2776">
            <v>0</v>
          </cell>
          <cell r="B2776">
            <v>0</v>
          </cell>
          <cell r="C2776">
            <v>0</v>
          </cell>
          <cell r="D2776">
            <v>0</v>
          </cell>
        </row>
        <row r="2777">
          <cell r="A2777">
            <v>0</v>
          </cell>
          <cell r="B2777">
            <v>0</v>
          </cell>
          <cell r="C2777">
            <v>0</v>
          </cell>
          <cell r="D2777">
            <v>0</v>
          </cell>
        </row>
        <row r="2778">
          <cell r="A2778">
            <v>0</v>
          </cell>
          <cell r="B2778">
            <v>0</v>
          </cell>
          <cell r="C2778">
            <v>0</v>
          </cell>
          <cell r="D2778">
            <v>0</v>
          </cell>
        </row>
        <row r="2779">
          <cell r="A2779">
            <v>0</v>
          </cell>
          <cell r="B2779">
            <v>0</v>
          </cell>
          <cell r="C2779">
            <v>0</v>
          </cell>
          <cell r="D2779">
            <v>0</v>
          </cell>
        </row>
        <row r="2780">
          <cell r="A2780">
            <v>0</v>
          </cell>
          <cell r="B2780">
            <v>0</v>
          </cell>
          <cell r="C2780">
            <v>0</v>
          </cell>
          <cell r="D2780">
            <v>0</v>
          </cell>
        </row>
        <row r="2781">
          <cell r="A2781">
            <v>0</v>
          </cell>
          <cell r="B2781">
            <v>0</v>
          </cell>
          <cell r="C2781">
            <v>0</v>
          </cell>
          <cell r="D2781">
            <v>0</v>
          </cell>
        </row>
        <row r="2782">
          <cell r="A2782">
            <v>0</v>
          </cell>
          <cell r="B2782">
            <v>0</v>
          </cell>
          <cell r="C2782">
            <v>0</v>
          </cell>
          <cell r="D2782">
            <v>0</v>
          </cell>
        </row>
        <row r="2783">
          <cell r="A2783">
            <v>0</v>
          </cell>
          <cell r="B2783">
            <v>0</v>
          </cell>
          <cell r="C2783">
            <v>0</v>
          </cell>
          <cell r="D2783">
            <v>0</v>
          </cell>
        </row>
        <row r="2784">
          <cell r="A2784">
            <v>0</v>
          </cell>
          <cell r="B2784">
            <v>0</v>
          </cell>
          <cell r="C2784">
            <v>0</v>
          </cell>
          <cell r="D2784">
            <v>0</v>
          </cell>
        </row>
        <row r="2785">
          <cell r="A2785">
            <v>0</v>
          </cell>
          <cell r="B2785">
            <v>0</v>
          </cell>
          <cell r="C2785">
            <v>0</v>
          </cell>
          <cell r="D2785">
            <v>0</v>
          </cell>
        </row>
        <row r="2786">
          <cell r="A2786">
            <v>0</v>
          </cell>
          <cell r="B2786">
            <v>0</v>
          </cell>
          <cell r="C2786">
            <v>0</v>
          </cell>
          <cell r="D2786">
            <v>0</v>
          </cell>
        </row>
        <row r="2787">
          <cell r="A2787">
            <v>0</v>
          </cell>
          <cell r="B2787">
            <v>0</v>
          </cell>
          <cell r="C2787">
            <v>0</v>
          </cell>
          <cell r="D2787">
            <v>0</v>
          </cell>
        </row>
        <row r="2788">
          <cell r="A2788">
            <v>0</v>
          </cell>
          <cell r="B2788">
            <v>0</v>
          </cell>
          <cell r="C2788">
            <v>0</v>
          </cell>
          <cell r="D2788">
            <v>0</v>
          </cell>
        </row>
        <row r="2789">
          <cell r="A2789">
            <v>0</v>
          </cell>
          <cell r="B2789">
            <v>0</v>
          </cell>
          <cell r="C2789">
            <v>0</v>
          </cell>
          <cell r="D2789">
            <v>0</v>
          </cell>
        </row>
        <row r="2790">
          <cell r="A2790">
            <v>0</v>
          </cell>
          <cell r="B2790">
            <v>0</v>
          </cell>
          <cell r="C2790">
            <v>0</v>
          </cell>
          <cell r="D2790">
            <v>0</v>
          </cell>
        </row>
        <row r="2791">
          <cell r="A2791">
            <v>0</v>
          </cell>
          <cell r="B2791">
            <v>0</v>
          </cell>
          <cell r="C2791">
            <v>0</v>
          </cell>
          <cell r="D2791">
            <v>0</v>
          </cell>
        </row>
        <row r="2792">
          <cell r="A2792">
            <v>0</v>
          </cell>
          <cell r="B2792">
            <v>0</v>
          </cell>
          <cell r="C2792">
            <v>0</v>
          </cell>
          <cell r="D2792">
            <v>0</v>
          </cell>
        </row>
        <row r="2793">
          <cell r="A2793">
            <v>0</v>
          </cell>
          <cell r="B2793">
            <v>0</v>
          </cell>
          <cell r="C2793">
            <v>0</v>
          </cell>
          <cell r="D2793">
            <v>0</v>
          </cell>
        </row>
        <row r="2794">
          <cell r="A2794">
            <v>0</v>
          </cell>
          <cell r="B2794">
            <v>0</v>
          </cell>
          <cell r="C2794">
            <v>0</v>
          </cell>
          <cell r="D2794">
            <v>0</v>
          </cell>
        </row>
        <row r="2795">
          <cell r="A2795">
            <v>0</v>
          </cell>
          <cell r="B2795">
            <v>0</v>
          </cell>
          <cell r="C2795">
            <v>0</v>
          </cell>
          <cell r="D2795">
            <v>0</v>
          </cell>
        </row>
        <row r="2796">
          <cell r="A2796">
            <v>0</v>
          </cell>
          <cell r="B2796">
            <v>0</v>
          </cell>
          <cell r="C2796">
            <v>0</v>
          </cell>
          <cell r="D2796">
            <v>0</v>
          </cell>
        </row>
        <row r="2797">
          <cell r="A2797">
            <v>0</v>
          </cell>
          <cell r="B2797">
            <v>0</v>
          </cell>
          <cell r="C2797">
            <v>0</v>
          </cell>
          <cell r="D2797">
            <v>0</v>
          </cell>
        </row>
        <row r="2798">
          <cell r="A2798">
            <v>0</v>
          </cell>
          <cell r="B2798">
            <v>0</v>
          </cell>
          <cell r="C2798">
            <v>0</v>
          </cell>
          <cell r="D2798">
            <v>0</v>
          </cell>
        </row>
        <row r="2799">
          <cell r="A2799">
            <v>0</v>
          </cell>
          <cell r="B2799">
            <v>0</v>
          </cell>
          <cell r="C2799">
            <v>0</v>
          </cell>
          <cell r="D2799">
            <v>0</v>
          </cell>
        </row>
        <row r="2800">
          <cell r="A2800">
            <v>0</v>
          </cell>
          <cell r="B2800">
            <v>0</v>
          </cell>
          <cell r="C2800">
            <v>0</v>
          </cell>
          <cell r="D2800">
            <v>0</v>
          </cell>
        </row>
        <row r="2801">
          <cell r="A2801">
            <v>0</v>
          </cell>
          <cell r="B2801">
            <v>0</v>
          </cell>
          <cell r="C2801">
            <v>0</v>
          </cell>
          <cell r="D2801">
            <v>0</v>
          </cell>
        </row>
        <row r="2802">
          <cell r="A2802">
            <v>0</v>
          </cell>
          <cell r="B2802">
            <v>0</v>
          </cell>
          <cell r="C2802">
            <v>0</v>
          </cell>
          <cell r="D2802">
            <v>0</v>
          </cell>
        </row>
        <row r="2803">
          <cell r="A2803">
            <v>0</v>
          </cell>
          <cell r="B2803">
            <v>0</v>
          </cell>
          <cell r="C2803">
            <v>0</v>
          </cell>
          <cell r="D2803">
            <v>0</v>
          </cell>
        </row>
        <row r="2804">
          <cell r="A2804">
            <v>0</v>
          </cell>
          <cell r="B2804">
            <v>0</v>
          </cell>
          <cell r="C2804">
            <v>0</v>
          </cell>
          <cell r="D2804">
            <v>0</v>
          </cell>
        </row>
        <row r="2805">
          <cell r="A2805">
            <v>0</v>
          </cell>
          <cell r="B2805">
            <v>0</v>
          </cell>
          <cell r="C2805">
            <v>0</v>
          </cell>
          <cell r="D2805">
            <v>0</v>
          </cell>
        </row>
        <row r="2806">
          <cell r="A2806">
            <v>0</v>
          </cell>
          <cell r="B2806">
            <v>0</v>
          </cell>
          <cell r="C2806">
            <v>0</v>
          </cell>
          <cell r="D2806">
            <v>0</v>
          </cell>
        </row>
        <row r="2807">
          <cell r="A2807">
            <v>0</v>
          </cell>
          <cell r="B2807">
            <v>0</v>
          </cell>
          <cell r="C2807">
            <v>0</v>
          </cell>
          <cell r="D2807">
            <v>0</v>
          </cell>
        </row>
        <row r="2808">
          <cell r="A2808">
            <v>0</v>
          </cell>
          <cell r="B2808">
            <v>0</v>
          </cell>
          <cell r="C2808">
            <v>0</v>
          </cell>
          <cell r="D2808">
            <v>0</v>
          </cell>
        </row>
        <row r="2809">
          <cell r="A2809">
            <v>0</v>
          </cell>
          <cell r="B2809">
            <v>0</v>
          </cell>
          <cell r="C2809">
            <v>0</v>
          </cell>
          <cell r="D2809">
            <v>0</v>
          </cell>
        </row>
        <row r="2810">
          <cell r="A2810">
            <v>0</v>
          </cell>
          <cell r="B2810">
            <v>0</v>
          </cell>
          <cell r="C2810">
            <v>0</v>
          </cell>
          <cell r="D2810">
            <v>0</v>
          </cell>
        </row>
        <row r="2811">
          <cell r="A2811">
            <v>0</v>
          </cell>
          <cell r="B2811">
            <v>0</v>
          </cell>
          <cell r="C2811">
            <v>0</v>
          </cell>
          <cell r="D2811">
            <v>0</v>
          </cell>
        </row>
        <row r="2812">
          <cell r="A2812">
            <v>0</v>
          </cell>
          <cell r="B2812">
            <v>0</v>
          </cell>
          <cell r="C2812">
            <v>0</v>
          </cell>
          <cell r="D2812">
            <v>0</v>
          </cell>
        </row>
        <row r="2813">
          <cell r="A2813">
            <v>0</v>
          </cell>
          <cell r="B2813">
            <v>0</v>
          </cell>
          <cell r="C2813">
            <v>0</v>
          </cell>
          <cell r="D2813">
            <v>0</v>
          </cell>
        </row>
        <row r="2814">
          <cell r="A2814">
            <v>0</v>
          </cell>
          <cell r="B2814">
            <v>0</v>
          </cell>
          <cell r="C2814">
            <v>0</v>
          </cell>
          <cell r="D2814">
            <v>0</v>
          </cell>
        </row>
        <row r="2815">
          <cell r="A2815">
            <v>0</v>
          </cell>
          <cell r="B2815">
            <v>0</v>
          </cell>
          <cell r="C2815">
            <v>0</v>
          </cell>
          <cell r="D2815">
            <v>0</v>
          </cell>
        </row>
        <row r="2816">
          <cell r="A2816">
            <v>0</v>
          </cell>
          <cell r="B2816">
            <v>0</v>
          </cell>
          <cell r="C2816">
            <v>0</v>
          </cell>
          <cell r="D2816">
            <v>0</v>
          </cell>
        </row>
        <row r="2817">
          <cell r="A2817">
            <v>0</v>
          </cell>
          <cell r="B2817">
            <v>0</v>
          </cell>
          <cell r="C2817">
            <v>0</v>
          </cell>
          <cell r="D2817">
            <v>0</v>
          </cell>
        </row>
        <row r="2818">
          <cell r="A2818">
            <v>0</v>
          </cell>
          <cell r="B2818">
            <v>0</v>
          </cell>
          <cell r="C2818">
            <v>0</v>
          </cell>
          <cell r="D2818">
            <v>0</v>
          </cell>
        </row>
        <row r="2819">
          <cell r="A2819">
            <v>0</v>
          </cell>
          <cell r="B2819">
            <v>0</v>
          </cell>
          <cell r="C2819">
            <v>0</v>
          </cell>
          <cell r="D2819">
            <v>0</v>
          </cell>
        </row>
        <row r="2820">
          <cell r="A2820">
            <v>0</v>
          </cell>
          <cell r="B2820">
            <v>0</v>
          </cell>
          <cell r="C2820">
            <v>0</v>
          </cell>
          <cell r="D2820">
            <v>0</v>
          </cell>
        </row>
        <row r="2821">
          <cell r="A2821">
            <v>0</v>
          </cell>
          <cell r="B2821">
            <v>0</v>
          </cell>
          <cell r="C2821">
            <v>0</v>
          </cell>
          <cell r="D2821">
            <v>0</v>
          </cell>
        </row>
        <row r="2822">
          <cell r="A2822">
            <v>0</v>
          </cell>
          <cell r="B2822">
            <v>0</v>
          </cell>
          <cell r="C2822">
            <v>0</v>
          </cell>
          <cell r="D2822">
            <v>0</v>
          </cell>
        </row>
        <row r="2823">
          <cell r="A2823">
            <v>0</v>
          </cell>
          <cell r="B2823">
            <v>0</v>
          </cell>
          <cell r="C2823">
            <v>0</v>
          </cell>
          <cell r="D2823">
            <v>0</v>
          </cell>
        </row>
        <row r="2824">
          <cell r="A2824">
            <v>0</v>
          </cell>
          <cell r="B2824">
            <v>0</v>
          </cell>
          <cell r="C2824">
            <v>0</v>
          </cell>
          <cell r="D2824">
            <v>0</v>
          </cell>
        </row>
        <row r="2825">
          <cell r="A2825">
            <v>0</v>
          </cell>
          <cell r="B2825">
            <v>0</v>
          </cell>
          <cell r="C2825">
            <v>0</v>
          </cell>
          <cell r="D2825">
            <v>0</v>
          </cell>
        </row>
        <row r="2826">
          <cell r="A2826">
            <v>0</v>
          </cell>
          <cell r="B2826">
            <v>0</v>
          </cell>
          <cell r="C2826">
            <v>0</v>
          </cell>
          <cell r="D2826">
            <v>0</v>
          </cell>
        </row>
        <row r="2827">
          <cell r="A2827">
            <v>0</v>
          </cell>
          <cell r="B2827">
            <v>0</v>
          </cell>
          <cell r="C2827">
            <v>0</v>
          </cell>
          <cell r="D2827">
            <v>0</v>
          </cell>
        </row>
        <row r="2828">
          <cell r="A2828">
            <v>0</v>
          </cell>
          <cell r="B2828">
            <v>0</v>
          </cell>
          <cell r="C2828">
            <v>0</v>
          </cell>
          <cell r="D2828">
            <v>0</v>
          </cell>
        </row>
        <row r="2829">
          <cell r="A2829">
            <v>0</v>
          </cell>
          <cell r="B2829">
            <v>0</v>
          </cell>
          <cell r="C2829">
            <v>0</v>
          </cell>
          <cell r="D2829">
            <v>0</v>
          </cell>
        </row>
        <row r="2830">
          <cell r="A2830">
            <v>0</v>
          </cell>
          <cell r="B2830">
            <v>0</v>
          </cell>
          <cell r="C2830">
            <v>0</v>
          </cell>
          <cell r="D2830">
            <v>0</v>
          </cell>
        </row>
        <row r="2831">
          <cell r="A2831">
            <v>0</v>
          </cell>
          <cell r="B2831">
            <v>0</v>
          </cell>
          <cell r="C2831">
            <v>0</v>
          </cell>
          <cell r="D2831">
            <v>0</v>
          </cell>
        </row>
        <row r="2832">
          <cell r="A2832">
            <v>0</v>
          </cell>
          <cell r="B2832">
            <v>0</v>
          </cell>
          <cell r="C2832">
            <v>0</v>
          </cell>
          <cell r="D2832">
            <v>0</v>
          </cell>
        </row>
        <row r="2833">
          <cell r="A2833">
            <v>0</v>
          </cell>
          <cell r="B2833">
            <v>0</v>
          </cell>
          <cell r="C2833">
            <v>0</v>
          </cell>
          <cell r="D2833">
            <v>0</v>
          </cell>
        </row>
        <row r="2834">
          <cell r="A2834">
            <v>0</v>
          </cell>
          <cell r="B2834">
            <v>0</v>
          </cell>
          <cell r="C2834">
            <v>0</v>
          </cell>
          <cell r="D2834">
            <v>0</v>
          </cell>
        </row>
        <row r="2835">
          <cell r="A2835">
            <v>0</v>
          </cell>
          <cell r="B2835">
            <v>0</v>
          </cell>
          <cell r="C2835">
            <v>0</v>
          </cell>
          <cell r="D2835">
            <v>0</v>
          </cell>
        </row>
        <row r="2836">
          <cell r="A2836">
            <v>0</v>
          </cell>
          <cell r="B2836">
            <v>0</v>
          </cell>
          <cell r="C2836">
            <v>0</v>
          </cell>
          <cell r="D2836">
            <v>0</v>
          </cell>
        </row>
        <row r="2837">
          <cell r="A2837">
            <v>0</v>
          </cell>
          <cell r="B2837">
            <v>0</v>
          </cell>
          <cell r="C2837">
            <v>0</v>
          </cell>
          <cell r="D2837">
            <v>0</v>
          </cell>
        </row>
        <row r="2838">
          <cell r="A2838">
            <v>0</v>
          </cell>
          <cell r="B2838">
            <v>0</v>
          </cell>
          <cell r="C2838">
            <v>0</v>
          </cell>
          <cell r="D2838">
            <v>0</v>
          </cell>
        </row>
        <row r="2839">
          <cell r="A2839">
            <v>0</v>
          </cell>
          <cell r="B2839">
            <v>0</v>
          </cell>
          <cell r="C2839">
            <v>0</v>
          </cell>
          <cell r="D2839">
            <v>0</v>
          </cell>
        </row>
        <row r="2840">
          <cell r="A2840">
            <v>0</v>
          </cell>
          <cell r="B2840">
            <v>0</v>
          </cell>
          <cell r="C2840">
            <v>0</v>
          </cell>
          <cell r="D2840">
            <v>0</v>
          </cell>
        </row>
        <row r="2841">
          <cell r="A2841">
            <v>0</v>
          </cell>
          <cell r="B2841">
            <v>0</v>
          </cell>
          <cell r="C2841">
            <v>0</v>
          </cell>
          <cell r="D2841">
            <v>0</v>
          </cell>
        </row>
        <row r="2842">
          <cell r="A2842">
            <v>0</v>
          </cell>
          <cell r="B2842">
            <v>0</v>
          </cell>
          <cell r="C2842">
            <v>0</v>
          </cell>
          <cell r="D2842">
            <v>0</v>
          </cell>
        </row>
        <row r="2843">
          <cell r="A2843">
            <v>0</v>
          </cell>
          <cell r="B2843">
            <v>0</v>
          </cell>
          <cell r="C2843">
            <v>0</v>
          </cell>
          <cell r="D2843">
            <v>0</v>
          </cell>
        </row>
        <row r="2844">
          <cell r="A2844">
            <v>0</v>
          </cell>
          <cell r="B2844">
            <v>0</v>
          </cell>
          <cell r="C2844">
            <v>0</v>
          </cell>
          <cell r="D2844">
            <v>0</v>
          </cell>
        </row>
        <row r="2845">
          <cell r="A2845">
            <v>0</v>
          </cell>
          <cell r="B2845">
            <v>0</v>
          </cell>
          <cell r="C2845">
            <v>0</v>
          </cell>
          <cell r="D2845">
            <v>0</v>
          </cell>
        </row>
        <row r="2846">
          <cell r="A2846">
            <v>0</v>
          </cell>
          <cell r="B2846">
            <v>0</v>
          </cell>
          <cell r="C2846">
            <v>0</v>
          </cell>
          <cell r="D2846">
            <v>0</v>
          </cell>
        </row>
        <row r="2847">
          <cell r="A2847">
            <v>0</v>
          </cell>
          <cell r="B2847">
            <v>0</v>
          </cell>
          <cell r="C2847">
            <v>0</v>
          </cell>
          <cell r="D2847">
            <v>0</v>
          </cell>
        </row>
        <row r="2848">
          <cell r="A2848">
            <v>0</v>
          </cell>
          <cell r="B2848">
            <v>0</v>
          </cell>
          <cell r="C2848">
            <v>0</v>
          </cell>
          <cell r="D2848">
            <v>0</v>
          </cell>
        </row>
        <row r="2849">
          <cell r="A2849">
            <v>0</v>
          </cell>
          <cell r="B2849">
            <v>0</v>
          </cell>
          <cell r="C2849">
            <v>0</v>
          </cell>
          <cell r="D2849">
            <v>0</v>
          </cell>
        </row>
        <row r="2850">
          <cell r="A2850">
            <v>0</v>
          </cell>
          <cell r="B2850">
            <v>0</v>
          </cell>
          <cell r="C2850">
            <v>0</v>
          </cell>
          <cell r="D2850">
            <v>0</v>
          </cell>
        </row>
        <row r="2851">
          <cell r="A2851">
            <v>0</v>
          </cell>
          <cell r="B2851">
            <v>0</v>
          </cell>
          <cell r="C2851">
            <v>0</v>
          </cell>
          <cell r="D2851">
            <v>0</v>
          </cell>
        </row>
        <row r="2852">
          <cell r="A2852">
            <v>0</v>
          </cell>
          <cell r="B2852">
            <v>0</v>
          </cell>
          <cell r="C2852">
            <v>0</v>
          </cell>
          <cell r="D2852">
            <v>0</v>
          </cell>
        </row>
        <row r="2853">
          <cell r="A2853">
            <v>0</v>
          </cell>
          <cell r="B2853">
            <v>0</v>
          </cell>
          <cell r="C2853">
            <v>0</v>
          </cell>
          <cell r="D2853">
            <v>0</v>
          </cell>
        </row>
        <row r="2854">
          <cell r="A2854">
            <v>0</v>
          </cell>
          <cell r="B2854">
            <v>0</v>
          </cell>
          <cell r="C2854">
            <v>0</v>
          </cell>
          <cell r="D2854">
            <v>0</v>
          </cell>
        </row>
        <row r="2855">
          <cell r="A2855">
            <v>0</v>
          </cell>
          <cell r="B2855">
            <v>0</v>
          </cell>
          <cell r="C2855">
            <v>0</v>
          </cell>
          <cell r="D2855">
            <v>0</v>
          </cell>
        </row>
        <row r="2856">
          <cell r="A2856">
            <v>0</v>
          </cell>
          <cell r="B2856">
            <v>0</v>
          </cell>
          <cell r="C2856">
            <v>0</v>
          </cell>
          <cell r="D2856">
            <v>0</v>
          </cell>
        </row>
        <row r="2857">
          <cell r="A2857">
            <v>0</v>
          </cell>
          <cell r="B2857">
            <v>0</v>
          </cell>
          <cell r="C2857">
            <v>0</v>
          </cell>
          <cell r="D2857">
            <v>0</v>
          </cell>
        </row>
        <row r="2858">
          <cell r="A2858">
            <v>0</v>
          </cell>
          <cell r="B2858">
            <v>0</v>
          </cell>
          <cell r="C2858">
            <v>0</v>
          </cell>
          <cell r="D2858">
            <v>0</v>
          </cell>
        </row>
        <row r="2859">
          <cell r="A2859">
            <v>0</v>
          </cell>
          <cell r="B2859">
            <v>0</v>
          </cell>
          <cell r="C2859">
            <v>0</v>
          </cell>
          <cell r="D2859">
            <v>0</v>
          </cell>
        </row>
        <row r="2860">
          <cell r="A2860">
            <v>0</v>
          </cell>
          <cell r="B2860">
            <v>0</v>
          </cell>
          <cell r="C2860">
            <v>0</v>
          </cell>
          <cell r="D2860">
            <v>0</v>
          </cell>
        </row>
        <row r="2861">
          <cell r="A2861">
            <v>0</v>
          </cell>
          <cell r="B2861">
            <v>0</v>
          </cell>
          <cell r="C2861">
            <v>0</v>
          </cell>
          <cell r="D2861">
            <v>0</v>
          </cell>
        </row>
        <row r="2862">
          <cell r="A2862">
            <v>0</v>
          </cell>
          <cell r="B2862">
            <v>0</v>
          </cell>
          <cell r="C2862">
            <v>0</v>
          </cell>
          <cell r="D2862">
            <v>0</v>
          </cell>
        </row>
        <row r="2863">
          <cell r="A2863">
            <v>0</v>
          </cell>
          <cell r="B2863">
            <v>0</v>
          </cell>
          <cell r="C2863">
            <v>0</v>
          </cell>
          <cell r="D2863">
            <v>0</v>
          </cell>
        </row>
        <row r="2864">
          <cell r="A2864">
            <v>0</v>
          </cell>
          <cell r="B2864">
            <v>0</v>
          </cell>
          <cell r="C2864">
            <v>0</v>
          </cell>
          <cell r="D2864">
            <v>0</v>
          </cell>
        </row>
        <row r="2865">
          <cell r="A2865">
            <v>0</v>
          </cell>
          <cell r="B2865">
            <v>0</v>
          </cell>
          <cell r="C2865">
            <v>0</v>
          </cell>
          <cell r="D2865">
            <v>0</v>
          </cell>
        </row>
        <row r="2866">
          <cell r="A2866">
            <v>0</v>
          </cell>
          <cell r="B2866">
            <v>0</v>
          </cell>
          <cell r="C2866">
            <v>0</v>
          </cell>
          <cell r="D2866">
            <v>0</v>
          </cell>
        </row>
        <row r="2867">
          <cell r="A2867">
            <v>0</v>
          </cell>
          <cell r="B2867">
            <v>0</v>
          </cell>
          <cell r="C2867">
            <v>0</v>
          </cell>
          <cell r="D2867">
            <v>0</v>
          </cell>
        </row>
        <row r="2868">
          <cell r="A2868">
            <v>0</v>
          </cell>
          <cell r="B2868">
            <v>0</v>
          </cell>
          <cell r="C2868">
            <v>0</v>
          </cell>
          <cell r="D2868">
            <v>0</v>
          </cell>
        </row>
        <row r="2869">
          <cell r="A2869">
            <v>0</v>
          </cell>
          <cell r="B2869">
            <v>0</v>
          </cell>
          <cell r="C2869">
            <v>0</v>
          </cell>
          <cell r="D2869">
            <v>0</v>
          </cell>
        </row>
        <row r="2870">
          <cell r="A2870">
            <v>0</v>
          </cell>
          <cell r="B2870">
            <v>0</v>
          </cell>
          <cell r="C2870">
            <v>0</v>
          </cell>
          <cell r="D2870">
            <v>0</v>
          </cell>
        </row>
        <row r="2871">
          <cell r="A2871">
            <v>0</v>
          </cell>
          <cell r="B2871">
            <v>0</v>
          </cell>
          <cell r="C2871">
            <v>0</v>
          </cell>
          <cell r="D2871">
            <v>0</v>
          </cell>
        </row>
        <row r="2872">
          <cell r="A2872">
            <v>0</v>
          </cell>
          <cell r="B2872">
            <v>0</v>
          </cell>
          <cell r="C2872">
            <v>0</v>
          </cell>
          <cell r="D2872">
            <v>0</v>
          </cell>
        </row>
        <row r="2873">
          <cell r="A2873">
            <v>0</v>
          </cell>
          <cell r="B2873">
            <v>0</v>
          </cell>
          <cell r="C2873">
            <v>0</v>
          </cell>
          <cell r="D2873">
            <v>0</v>
          </cell>
        </row>
        <row r="2874">
          <cell r="A2874">
            <v>0</v>
          </cell>
          <cell r="B2874">
            <v>0</v>
          </cell>
          <cell r="C2874">
            <v>0</v>
          </cell>
          <cell r="D2874">
            <v>0</v>
          </cell>
        </row>
        <row r="2875">
          <cell r="A2875">
            <v>0</v>
          </cell>
          <cell r="B2875">
            <v>0</v>
          </cell>
          <cell r="C2875">
            <v>0</v>
          </cell>
          <cell r="D2875">
            <v>0</v>
          </cell>
        </row>
        <row r="2876">
          <cell r="A2876">
            <v>0</v>
          </cell>
          <cell r="B2876">
            <v>0</v>
          </cell>
          <cell r="C2876">
            <v>0</v>
          </cell>
          <cell r="D2876">
            <v>0</v>
          </cell>
        </row>
        <row r="2877">
          <cell r="A2877">
            <v>0</v>
          </cell>
          <cell r="B2877">
            <v>0</v>
          </cell>
          <cell r="C2877">
            <v>0</v>
          </cell>
          <cell r="D2877">
            <v>0</v>
          </cell>
        </row>
        <row r="2878">
          <cell r="A2878">
            <v>0</v>
          </cell>
          <cell r="B2878">
            <v>0</v>
          </cell>
          <cell r="C2878">
            <v>0</v>
          </cell>
          <cell r="D2878">
            <v>0</v>
          </cell>
        </row>
        <row r="2879">
          <cell r="A2879">
            <v>0</v>
          </cell>
          <cell r="B2879">
            <v>0</v>
          </cell>
          <cell r="C2879">
            <v>0</v>
          </cell>
          <cell r="D2879">
            <v>0</v>
          </cell>
        </row>
        <row r="2880">
          <cell r="A2880">
            <v>0</v>
          </cell>
          <cell r="B2880">
            <v>0</v>
          </cell>
          <cell r="C2880">
            <v>0</v>
          </cell>
          <cell r="D2880">
            <v>0</v>
          </cell>
        </row>
        <row r="2881">
          <cell r="A2881">
            <v>0</v>
          </cell>
          <cell r="B2881">
            <v>0</v>
          </cell>
          <cell r="C2881">
            <v>0</v>
          </cell>
          <cell r="D2881">
            <v>0</v>
          </cell>
        </row>
        <row r="2882">
          <cell r="A2882">
            <v>0</v>
          </cell>
          <cell r="B2882">
            <v>0</v>
          </cell>
          <cell r="C2882">
            <v>0</v>
          </cell>
          <cell r="D2882">
            <v>0</v>
          </cell>
        </row>
        <row r="2883">
          <cell r="A2883">
            <v>0</v>
          </cell>
          <cell r="B2883">
            <v>0</v>
          </cell>
          <cell r="C2883">
            <v>0</v>
          </cell>
          <cell r="D2883">
            <v>0</v>
          </cell>
        </row>
        <row r="2884">
          <cell r="A2884">
            <v>0</v>
          </cell>
          <cell r="B2884">
            <v>0</v>
          </cell>
          <cell r="C2884">
            <v>0</v>
          </cell>
          <cell r="D2884">
            <v>0</v>
          </cell>
        </row>
        <row r="2885">
          <cell r="A2885">
            <v>0</v>
          </cell>
          <cell r="B2885">
            <v>0</v>
          </cell>
          <cell r="C2885">
            <v>0</v>
          </cell>
          <cell r="D2885">
            <v>0</v>
          </cell>
        </row>
        <row r="2886">
          <cell r="A2886">
            <v>0</v>
          </cell>
          <cell r="B2886">
            <v>0</v>
          </cell>
          <cell r="C2886">
            <v>0</v>
          </cell>
          <cell r="D2886">
            <v>0</v>
          </cell>
        </row>
        <row r="2887">
          <cell r="A2887">
            <v>0</v>
          </cell>
          <cell r="B2887">
            <v>0</v>
          </cell>
          <cell r="C2887">
            <v>0</v>
          </cell>
          <cell r="D2887">
            <v>0</v>
          </cell>
        </row>
        <row r="2888">
          <cell r="A2888">
            <v>0</v>
          </cell>
          <cell r="B2888">
            <v>0</v>
          </cell>
          <cell r="C2888">
            <v>0</v>
          </cell>
          <cell r="D2888">
            <v>0</v>
          </cell>
        </row>
        <row r="2889">
          <cell r="A2889">
            <v>0</v>
          </cell>
          <cell r="B2889">
            <v>0</v>
          </cell>
          <cell r="C2889">
            <v>0</v>
          </cell>
          <cell r="D2889">
            <v>0</v>
          </cell>
        </row>
        <row r="2890">
          <cell r="A2890">
            <v>0</v>
          </cell>
          <cell r="B2890">
            <v>0</v>
          </cell>
          <cell r="C2890">
            <v>0</v>
          </cell>
          <cell r="D2890">
            <v>0</v>
          </cell>
        </row>
        <row r="2891">
          <cell r="A2891">
            <v>0</v>
          </cell>
          <cell r="B2891">
            <v>0</v>
          </cell>
          <cell r="C2891">
            <v>0</v>
          </cell>
          <cell r="D2891">
            <v>0</v>
          </cell>
        </row>
        <row r="2892">
          <cell r="A2892">
            <v>0</v>
          </cell>
          <cell r="B2892">
            <v>0</v>
          </cell>
          <cell r="C2892">
            <v>0</v>
          </cell>
          <cell r="D2892">
            <v>0</v>
          </cell>
        </row>
        <row r="2893">
          <cell r="A2893">
            <v>0</v>
          </cell>
          <cell r="B2893">
            <v>0</v>
          </cell>
          <cell r="C2893">
            <v>0</v>
          </cell>
          <cell r="D2893">
            <v>0</v>
          </cell>
        </row>
        <row r="2894">
          <cell r="A2894">
            <v>0</v>
          </cell>
          <cell r="B2894">
            <v>0</v>
          </cell>
          <cell r="C2894">
            <v>0</v>
          </cell>
          <cell r="D2894">
            <v>0</v>
          </cell>
        </row>
        <row r="2895">
          <cell r="A2895">
            <v>0</v>
          </cell>
          <cell r="B2895">
            <v>0</v>
          </cell>
          <cell r="C2895">
            <v>0</v>
          </cell>
          <cell r="D2895">
            <v>0</v>
          </cell>
        </row>
        <row r="2896">
          <cell r="A2896">
            <v>0</v>
          </cell>
          <cell r="B2896">
            <v>0</v>
          </cell>
          <cell r="C2896">
            <v>0</v>
          </cell>
          <cell r="D2896">
            <v>0</v>
          </cell>
        </row>
        <row r="2897">
          <cell r="A2897">
            <v>0</v>
          </cell>
          <cell r="B2897">
            <v>0</v>
          </cell>
          <cell r="C2897">
            <v>0</v>
          </cell>
          <cell r="D2897">
            <v>0</v>
          </cell>
        </row>
        <row r="2898">
          <cell r="A2898">
            <v>0</v>
          </cell>
          <cell r="B2898">
            <v>0</v>
          </cell>
          <cell r="C2898">
            <v>0</v>
          </cell>
          <cell r="D2898">
            <v>0</v>
          </cell>
        </row>
        <row r="2899">
          <cell r="A2899">
            <v>0</v>
          </cell>
          <cell r="B2899">
            <v>0</v>
          </cell>
          <cell r="C2899">
            <v>0</v>
          </cell>
          <cell r="D2899">
            <v>0</v>
          </cell>
        </row>
        <row r="2900">
          <cell r="A2900">
            <v>0</v>
          </cell>
          <cell r="B2900">
            <v>0</v>
          </cell>
          <cell r="C2900">
            <v>0</v>
          </cell>
          <cell r="D2900">
            <v>0</v>
          </cell>
        </row>
        <row r="2901">
          <cell r="A2901">
            <v>0</v>
          </cell>
          <cell r="B2901">
            <v>0</v>
          </cell>
          <cell r="C2901">
            <v>0</v>
          </cell>
          <cell r="D2901">
            <v>0</v>
          </cell>
        </row>
        <row r="2902">
          <cell r="A2902">
            <v>0</v>
          </cell>
          <cell r="B2902">
            <v>0</v>
          </cell>
          <cell r="C2902">
            <v>0</v>
          </cell>
          <cell r="D2902">
            <v>0</v>
          </cell>
        </row>
        <row r="2903">
          <cell r="A2903">
            <v>0</v>
          </cell>
          <cell r="B2903">
            <v>0</v>
          </cell>
          <cell r="C2903">
            <v>0</v>
          </cell>
          <cell r="D2903">
            <v>0</v>
          </cell>
        </row>
        <row r="2904">
          <cell r="A2904">
            <v>0</v>
          </cell>
          <cell r="B2904">
            <v>0</v>
          </cell>
          <cell r="C2904">
            <v>0</v>
          </cell>
          <cell r="D2904">
            <v>0</v>
          </cell>
        </row>
        <row r="2905">
          <cell r="A2905">
            <v>0</v>
          </cell>
          <cell r="B2905">
            <v>0</v>
          </cell>
          <cell r="C2905">
            <v>0</v>
          </cell>
          <cell r="D2905">
            <v>0</v>
          </cell>
        </row>
        <row r="2906">
          <cell r="A2906">
            <v>0</v>
          </cell>
          <cell r="B2906">
            <v>0</v>
          </cell>
          <cell r="C2906">
            <v>0</v>
          </cell>
          <cell r="D2906">
            <v>0</v>
          </cell>
        </row>
        <row r="2907">
          <cell r="A2907">
            <v>0</v>
          </cell>
          <cell r="B2907">
            <v>0</v>
          </cell>
          <cell r="C2907">
            <v>0</v>
          </cell>
          <cell r="D2907">
            <v>0</v>
          </cell>
        </row>
        <row r="2908">
          <cell r="A2908">
            <v>0</v>
          </cell>
          <cell r="B2908">
            <v>0</v>
          </cell>
          <cell r="C2908">
            <v>0</v>
          </cell>
          <cell r="D2908">
            <v>0</v>
          </cell>
        </row>
        <row r="2909">
          <cell r="A2909">
            <v>0</v>
          </cell>
          <cell r="B2909">
            <v>0</v>
          </cell>
          <cell r="C2909">
            <v>0</v>
          </cell>
          <cell r="D2909">
            <v>0</v>
          </cell>
        </row>
        <row r="2910">
          <cell r="A2910">
            <v>0</v>
          </cell>
          <cell r="B2910">
            <v>0</v>
          </cell>
          <cell r="C2910">
            <v>0</v>
          </cell>
          <cell r="D2910">
            <v>0</v>
          </cell>
        </row>
        <row r="2911">
          <cell r="A2911">
            <v>0</v>
          </cell>
          <cell r="B2911">
            <v>0</v>
          </cell>
          <cell r="C2911">
            <v>0</v>
          </cell>
          <cell r="D2911">
            <v>0</v>
          </cell>
        </row>
        <row r="2912">
          <cell r="A2912">
            <v>0</v>
          </cell>
          <cell r="B2912">
            <v>0</v>
          </cell>
          <cell r="C2912">
            <v>0</v>
          </cell>
          <cell r="D2912">
            <v>0</v>
          </cell>
        </row>
        <row r="2913">
          <cell r="A2913">
            <v>0</v>
          </cell>
          <cell r="B2913">
            <v>0</v>
          </cell>
          <cell r="C2913">
            <v>0</v>
          </cell>
          <cell r="D2913">
            <v>0</v>
          </cell>
        </row>
        <row r="2914">
          <cell r="A2914">
            <v>0</v>
          </cell>
          <cell r="B2914">
            <v>0</v>
          </cell>
          <cell r="C2914">
            <v>0</v>
          </cell>
          <cell r="D2914">
            <v>0</v>
          </cell>
        </row>
        <row r="2915">
          <cell r="A2915">
            <v>0</v>
          </cell>
          <cell r="B2915">
            <v>0</v>
          </cell>
          <cell r="C2915">
            <v>0</v>
          </cell>
          <cell r="D2915">
            <v>0</v>
          </cell>
        </row>
        <row r="2916">
          <cell r="A2916">
            <v>0</v>
          </cell>
          <cell r="B2916">
            <v>0</v>
          </cell>
          <cell r="C2916">
            <v>0</v>
          </cell>
          <cell r="D2916">
            <v>0</v>
          </cell>
        </row>
        <row r="2917">
          <cell r="A2917">
            <v>0</v>
          </cell>
          <cell r="B2917">
            <v>0</v>
          </cell>
          <cell r="C2917">
            <v>0</v>
          </cell>
          <cell r="D2917">
            <v>0</v>
          </cell>
        </row>
        <row r="2918">
          <cell r="A2918">
            <v>0</v>
          </cell>
          <cell r="B2918">
            <v>0</v>
          </cell>
          <cell r="C2918">
            <v>0</v>
          </cell>
          <cell r="D2918">
            <v>0</v>
          </cell>
        </row>
        <row r="2919">
          <cell r="A2919">
            <v>0</v>
          </cell>
          <cell r="B2919">
            <v>0</v>
          </cell>
          <cell r="C2919">
            <v>0</v>
          </cell>
          <cell r="D2919">
            <v>0</v>
          </cell>
        </row>
        <row r="2920">
          <cell r="A2920">
            <v>0</v>
          </cell>
          <cell r="B2920">
            <v>0</v>
          </cell>
          <cell r="C2920">
            <v>0</v>
          </cell>
          <cell r="D2920">
            <v>0</v>
          </cell>
        </row>
        <row r="2921">
          <cell r="A2921">
            <v>0</v>
          </cell>
          <cell r="B2921">
            <v>0</v>
          </cell>
          <cell r="C2921">
            <v>0</v>
          </cell>
          <cell r="D2921">
            <v>0</v>
          </cell>
        </row>
        <row r="2922">
          <cell r="A2922">
            <v>0</v>
          </cell>
          <cell r="B2922">
            <v>0</v>
          </cell>
          <cell r="C2922">
            <v>0</v>
          </cell>
          <cell r="D2922">
            <v>0</v>
          </cell>
        </row>
        <row r="2923">
          <cell r="A2923">
            <v>0</v>
          </cell>
          <cell r="B2923">
            <v>0</v>
          </cell>
          <cell r="C2923">
            <v>0</v>
          </cell>
          <cell r="D2923">
            <v>0</v>
          </cell>
        </row>
        <row r="2924">
          <cell r="A2924">
            <v>0</v>
          </cell>
          <cell r="B2924">
            <v>0</v>
          </cell>
          <cell r="C2924">
            <v>0</v>
          </cell>
          <cell r="D2924">
            <v>0</v>
          </cell>
        </row>
        <row r="2925">
          <cell r="A2925">
            <v>0</v>
          </cell>
          <cell r="B2925">
            <v>0</v>
          </cell>
          <cell r="C2925">
            <v>0</v>
          </cell>
          <cell r="D2925">
            <v>0</v>
          </cell>
        </row>
        <row r="2926">
          <cell r="A2926">
            <v>0</v>
          </cell>
          <cell r="B2926">
            <v>0</v>
          </cell>
          <cell r="C2926">
            <v>0</v>
          </cell>
          <cell r="D2926">
            <v>0</v>
          </cell>
        </row>
        <row r="2927">
          <cell r="A2927">
            <v>0</v>
          </cell>
          <cell r="B2927">
            <v>0</v>
          </cell>
          <cell r="C2927">
            <v>0</v>
          </cell>
          <cell r="D2927">
            <v>0</v>
          </cell>
        </row>
        <row r="2928">
          <cell r="A2928">
            <v>0</v>
          </cell>
          <cell r="B2928">
            <v>0</v>
          </cell>
          <cell r="C2928">
            <v>0</v>
          </cell>
          <cell r="D2928">
            <v>0</v>
          </cell>
        </row>
        <row r="2929">
          <cell r="A2929">
            <v>0</v>
          </cell>
          <cell r="B2929">
            <v>0</v>
          </cell>
          <cell r="C2929">
            <v>0</v>
          </cell>
          <cell r="D2929">
            <v>0</v>
          </cell>
        </row>
        <row r="2930">
          <cell r="A2930">
            <v>0</v>
          </cell>
          <cell r="B2930">
            <v>0</v>
          </cell>
          <cell r="C2930">
            <v>0</v>
          </cell>
          <cell r="D2930">
            <v>0</v>
          </cell>
        </row>
        <row r="2931">
          <cell r="A2931">
            <v>0</v>
          </cell>
          <cell r="B2931">
            <v>0</v>
          </cell>
          <cell r="C2931">
            <v>0</v>
          </cell>
          <cell r="D2931">
            <v>0</v>
          </cell>
        </row>
        <row r="2932">
          <cell r="A2932">
            <v>0</v>
          </cell>
          <cell r="B2932">
            <v>0</v>
          </cell>
          <cell r="C2932">
            <v>0</v>
          </cell>
          <cell r="D2932">
            <v>0</v>
          </cell>
        </row>
        <row r="2933">
          <cell r="A2933">
            <v>0</v>
          </cell>
          <cell r="B2933">
            <v>0</v>
          </cell>
          <cell r="C2933">
            <v>0</v>
          </cell>
          <cell r="D2933">
            <v>0</v>
          </cell>
        </row>
        <row r="2934">
          <cell r="A2934">
            <v>0</v>
          </cell>
          <cell r="B2934">
            <v>0</v>
          </cell>
          <cell r="C2934">
            <v>0</v>
          </cell>
          <cell r="D2934">
            <v>0</v>
          </cell>
        </row>
        <row r="2935">
          <cell r="A2935">
            <v>0</v>
          </cell>
          <cell r="B2935">
            <v>0</v>
          </cell>
          <cell r="C2935">
            <v>0</v>
          </cell>
          <cell r="D2935">
            <v>0</v>
          </cell>
        </row>
        <row r="2936">
          <cell r="A2936">
            <v>0</v>
          </cell>
          <cell r="B2936">
            <v>0</v>
          </cell>
          <cell r="C2936">
            <v>0</v>
          </cell>
          <cell r="D2936">
            <v>0</v>
          </cell>
        </row>
        <row r="2937">
          <cell r="A2937">
            <v>0</v>
          </cell>
          <cell r="B2937">
            <v>0</v>
          </cell>
          <cell r="C2937">
            <v>0</v>
          </cell>
          <cell r="D2937">
            <v>0</v>
          </cell>
        </row>
        <row r="2938">
          <cell r="A2938">
            <v>0</v>
          </cell>
          <cell r="B2938">
            <v>0</v>
          </cell>
          <cell r="C2938">
            <v>0</v>
          </cell>
          <cell r="D2938">
            <v>0</v>
          </cell>
        </row>
        <row r="2939">
          <cell r="A2939">
            <v>0</v>
          </cell>
          <cell r="B2939">
            <v>0</v>
          </cell>
          <cell r="C2939">
            <v>0</v>
          </cell>
          <cell r="D2939">
            <v>0</v>
          </cell>
        </row>
        <row r="2940">
          <cell r="A2940">
            <v>0</v>
          </cell>
          <cell r="B2940">
            <v>0</v>
          </cell>
          <cell r="C2940">
            <v>0</v>
          </cell>
          <cell r="D2940">
            <v>0</v>
          </cell>
        </row>
        <row r="2941">
          <cell r="A2941">
            <v>0</v>
          </cell>
          <cell r="B2941">
            <v>0</v>
          </cell>
          <cell r="C2941">
            <v>0</v>
          </cell>
          <cell r="D2941">
            <v>0</v>
          </cell>
        </row>
        <row r="2942">
          <cell r="A2942">
            <v>0</v>
          </cell>
          <cell r="B2942">
            <v>0</v>
          </cell>
          <cell r="C2942">
            <v>0</v>
          </cell>
          <cell r="D2942">
            <v>0</v>
          </cell>
        </row>
        <row r="2943">
          <cell r="A2943">
            <v>0</v>
          </cell>
          <cell r="B2943">
            <v>0</v>
          </cell>
          <cell r="C2943">
            <v>0</v>
          </cell>
          <cell r="D2943">
            <v>0</v>
          </cell>
        </row>
        <row r="2944">
          <cell r="A2944">
            <v>0</v>
          </cell>
          <cell r="B2944">
            <v>0</v>
          </cell>
          <cell r="C2944">
            <v>0</v>
          </cell>
          <cell r="D2944">
            <v>0</v>
          </cell>
        </row>
        <row r="2945">
          <cell r="A2945">
            <v>0</v>
          </cell>
          <cell r="B2945">
            <v>0</v>
          </cell>
          <cell r="C2945">
            <v>0</v>
          </cell>
          <cell r="D2945">
            <v>0</v>
          </cell>
        </row>
        <row r="2946">
          <cell r="A2946">
            <v>0</v>
          </cell>
          <cell r="B2946">
            <v>0</v>
          </cell>
          <cell r="C2946">
            <v>0</v>
          </cell>
          <cell r="D2946">
            <v>0</v>
          </cell>
        </row>
        <row r="2947">
          <cell r="A2947">
            <v>0</v>
          </cell>
          <cell r="B2947">
            <v>0</v>
          </cell>
          <cell r="C2947">
            <v>0</v>
          </cell>
          <cell r="D2947">
            <v>0</v>
          </cell>
        </row>
        <row r="2948">
          <cell r="A2948">
            <v>0</v>
          </cell>
          <cell r="B2948">
            <v>0</v>
          </cell>
          <cell r="C2948">
            <v>0</v>
          </cell>
          <cell r="D2948">
            <v>0</v>
          </cell>
        </row>
        <row r="2949">
          <cell r="A2949">
            <v>0</v>
          </cell>
          <cell r="B2949">
            <v>0</v>
          </cell>
          <cell r="C2949">
            <v>0</v>
          </cell>
          <cell r="D2949">
            <v>0</v>
          </cell>
        </row>
        <row r="2950">
          <cell r="A2950">
            <v>0</v>
          </cell>
          <cell r="B2950">
            <v>0</v>
          </cell>
          <cell r="C2950">
            <v>0</v>
          </cell>
          <cell r="D2950">
            <v>0</v>
          </cell>
        </row>
        <row r="2951">
          <cell r="A2951">
            <v>0</v>
          </cell>
          <cell r="B2951">
            <v>0</v>
          </cell>
          <cell r="C2951">
            <v>0</v>
          </cell>
          <cell r="D2951">
            <v>0</v>
          </cell>
        </row>
        <row r="2952">
          <cell r="A2952">
            <v>0</v>
          </cell>
          <cell r="B2952">
            <v>0</v>
          </cell>
          <cell r="C2952">
            <v>0</v>
          </cell>
          <cell r="D2952">
            <v>0</v>
          </cell>
        </row>
        <row r="2953">
          <cell r="A2953">
            <v>0</v>
          </cell>
          <cell r="B2953">
            <v>0</v>
          </cell>
          <cell r="C2953">
            <v>0</v>
          </cell>
          <cell r="D2953">
            <v>0</v>
          </cell>
        </row>
        <row r="2954">
          <cell r="A2954">
            <v>0</v>
          </cell>
          <cell r="B2954">
            <v>0</v>
          </cell>
          <cell r="C2954">
            <v>0</v>
          </cell>
          <cell r="D2954">
            <v>0</v>
          </cell>
        </row>
        <row r="2955">
          <cell r="A2955">
            <v>0</v>
          </cell>
          <cell r="B2955">
            <v>0</v>
          </cell>
          <cell r="C2955">
            <v>0</v>
          </cell>
          <cell r="D2955">
            <v>0</v>
          </cell>
        </row>
        <row r="2956">
          <cell r="A2956">
            <v>0</v>
          </cell>
          <cell r="B2956">
            <v>0</v>
          </cell>
          <cell r="C2956">
            <v>0</v>
          </cell>
          <cell r="D2956">
            <v>0</v>
          </cell>
        </row>
        <row r="2957">
          <cell r="A2957">
            <v>0</v>
          </cell>
          <cell r="B2957">
            <v>0</v>
          </cell>
          <cell r="C2957">
            <v>0</v>
          </cell>
          <cell r="D2957">
            <v>0</v>
          </cell>
        </row>
        <row r="2958">
          <cell r="A2958">
            <v>0</v>
          </cell>
          <cell r="B2958">
            <v>0</v>
          </cell>
          <cell r="C2958">
            <v>0</v>
          </cell>
          <cell r="D2958">
            <v>0</v>
          </cell>
        </row>
        <row r="2959">
          <cell r="A2959">
            <v>0</v>
          </cell>
          <cell r="B2959">
            <v>0</v>
          </cell>
          <cell r="C2959">
            <v>0</v>
          </cell>
          <cell r="D2959">
            <v>0</v>
          </cell>
        </row>
        <row r="2960">
          <cell r="A2960">
            <v>0</v>
          </cell>
          <cell r="B2960">
            <v>0</v>
          </cell>
          <cell r="C2960">
            <v>0</v>
          </cell>
          <cell r="D2960">
            <v>0</v>
          </cell>
        </row>
        <row r="2961">
          <cell r="A2961">
            <v>0</v>
          </cell>
          <cell r="B2961">
            <v>0</v>
          </cell>
          <cell r="C2961">
            <v>0</v>
          </cell>
          <cell r="D2961">
            <v>0</v>
          </cell>
        </row>
        <row r="2962">
          <cell r="A2962">
            <v>0</v>
          </cell>
          <cell r="B2962">
            <v>0</v>
          </cell>
          <cell r="C2962">
            <v>0</v>
          </cell>
          <cell r="D2962">
            <v>0</v>
          </cell>
        </row>
        <row r="2963">
          <cell r="A2963">
            <v>0</v>
          </cell>
          <cell r="B2963">
            <v>0</v>
          </cell>
          <cell r="C2963">
            <v>0</v>
          </cell>
          <cell r="D2963">
            <v>0</v>
          </cell>
        </row>
        <row r="2964">
          <cell r="A2964">
            <v>0</v>
          </cell>
          <cell r="B2964">
            <v>0</v>
          </cell>
          <cell r="C2964">
            <v>0</v>
          </cell>
          <cell r="D2964">
            <v>0</v>
          </cell>
        </row>
        <row r="2965">
          <cell r="A2965">
            <v>0</v>
          </cell>
          <cell r="B2965">
            <v>0</v>
          </cell>
          <cell r="C2965">
            <v>0</v>
          </cell>
          <cell r="D2965">
            <v>0</v>
          </cell>
        </row>
        <row r="2966">
          <cell r="A2966">
            <v>0</v>
          </cell>
          <cell r="B2966">
            <v>0</v>
          </cell>
          <cell r="C2966">
            <v>0</v>
          </cell>
          <cell r="D2966">
            <v>0</v>
          </cell>
        </row>
        <row r="2967">
          <cell r="A2967">
            <v>0</v>
          </cell>
          <cell r="B2967">
            <v>0</v>
          </cell>
          <cell r="C2967">
            <v>0</v>
          </cell>
          <cell r="D2967">
            <v>0</v>
          </cell>
        </row>
        <row r="2968">
          <cell r="A2968">
            <v>0</v>
          </cell>
          <cell r="B2968">
            <v>0</v>
          </cell>
          <cell r="C2968">
            <v>0</v>
          </cell>
          <cell r="D2968">
            <v>0</v>
          </cell>
        </row>
        <row r="2969">
          <cell r="A2969">
            <v>0</v>
          </cell>
          <cell r="B2969">
            <v>0</v>
          </cell>
          <cell r="C2969">
            <v>0</v>
          </cell>
          <cell r="D2969">
            <v>0</v>
          </cell>
        </row>
        <row r="2970">
          <cell r="A2970">
            <v>0</v>
          </cell>
          <cell r="B2970">
            <v>0</v>
          </cell>
          <cell r="C2970">
            <v>0</v>
          </cell>
          <cell r="D2970">
            <v>0</v>
          </cell>
        </row>
        <row r="2971">
          <cell r="A2971">
            <v>0</v>
          </cell>
          <cell r="B2971">
            <v>0</v>
          </cell>
          <cell r="C2971">
            <v>0</v>
          </cell>
          <cell r="D2971">
            <v>0</v>
          </cell>
        </row>
        <row r="2972">
          <cell r="A2972">
            <v>0</v>
          </cell>
          <cell r="B2972">
            <v>0</v>
          </cell>
          <cell r="C2972">
            <v>0</v>
          </cell>
          <cell r="D2972">
            <v>0</v>
          </cell>
        </row>
        <row r="2973">
          <cell r="A2973">
            <v>0</v>
          </cell>
          <cell r="B2973">
            <v>0</v>
          </cell>
          <cell r="C2973">
            <v>0</v>
          </cell>
          <cell r="D2973">
            <v>0</v>
          </cell>
        </row>
        <row r="2974">
          <cell r="A2974">
            <v>0</v>
          </cell>
          <cell r="B2974">
            <v>0</v>
          </cell>
          <cell r="C2974">
            <v>0</v>
          </cell>
          <cell r="D2974">
            <v>0</v>
          </cell>
        </row>
        <row r="2975">
          <cell r="A2975">
            <v>0</v>
          </cell>
          <cell r="B2975">
            <v>0</v>
          </cell>
          <cell r="C2975">
            <v>0</v>
          </cell>
          <cell r="D2975">
            <v>0</v>
          </cell>
        </row>
        <row r="2976">
          <cell r="A2976">
            <v>0</v>
          </cell>
          <cell r="B2976">
            <v>0</v>
          </cell>
          <cell r="C2976">
            <v>0</v>
          </cell>
          <cell r="D2976">
            <v>0</v>
          </cell>
        </row>
        <row r="2977">
          <cell r="A2977">
            <v>0</v>
          </cell>
          <cell r="B2977">
            <v>0</v>
          </cell>
          <cell r="C2977">
            <v>0</v>
          </cell>
          <cell r="D2977">
            <v>0</v>
          </cell>
        </row>
        <row r="2978">
          <cell r="A2978">
            <v>0</v>
          </cell>
          <cell r="B2978">
            <v>0</v>
          </cell>
          <cell r="C2978">
            <v>0</v>
          </cell>
          <cell r="D2978">
            <v>0</v>
          </cell>
        </row>
        <row r="2979">
          <cell r="A2979">
            <v>0</v>
          </cell>
          <cell r="B2979">
            <v>0</v>
          </cell>
          <cell r="C2979">
            <v>0</v>
          </cell>
          <cell r="D2979">
            <v>0</v>
          </cell>
        </row>
        <row r="2980">
          <cell r="A2980">
            <v>0</v>
          </cell>
          <cell r="B2980">
            <v>0</v>
          </cell>
          <cell r="C2980">
            <v>0</v>
          </cell>
          <cell r="D2980">
            <v>0</v>
          </cell>
        </row>
        <row r="2981">
          <cell r="A2981">
            <v>0</v>
          </cell>
          <cell r="B2981">
            <v>0</v>
          </cell>
          <cell r="C2981">
            <v>0</v>
          </cell>
          <cell r="D2981">
            <v>0</v>
          </cell>
        </row>
        <row r="2982">
          <cell r="A2982">
            <v>0</v>
          </cell>
          <cell r="B2982">
            <v>0</v>
          </cell>
          <cell r="C2982">
            <v>0</v>
          </cell>
          <cell r="D2982">
            <v>0</v>
          </cell>
        </row>
        <row r="2983">
          <cell r="A2983">
            <v>0</v>
          </cell>
          <cell r="B2983">
            <v>0</v>
          </cell>
          <cell r="C2983">
            <v>0</v>
          </cell>
          <cell r="D2983">
            <v>0</v>
          </cell>
        </row>
        <row r="2984">
          <cell r="A2984">
            <v>0</v>
          </cell>
          <cell r="B2984">
            <v>0</v>
          </cell>
          <cell r="C2984">
            <v>0</v>
          </cell>
          <cell r="D2984">
            <v>0</v>
          </cell>
        </row>
        <row r="2985">
          <cell r="A2985">
            <v>0</v>
          </cell>
          <cell r="B2985">
            <v>0</v>
          </cell>
          <cell r="C2985">
            <v>0</v>
          </cell>
          <cell r="D2985">
            <v>0</v>
          </cell>
        </row>
        <row r="2986">
          <cell r="A2986">
            <v>0</v>
          </cell>
          <cell r="B2986">
            <v>0</v>
          </cell>
          <cell r="C2986">
            <v>0</v>
          </cell>
          <cell r="D2986">
            <v>0</v>
          </cell>
        </row>
        <row r="2987">
          <cell r="A2987">
            <v>0</v>
          </cell>
          <cell r="B2987">
            <v>0</v>
          </cell>
          <cell r="C2987">
            <v>0</v>
          </cell>
          <cell r="D2987">
            <v>0</v>
          </cell>
        </row>
        <row r="2988">
          <cell r="A2988">
            <v>0</v>
          </cell>
          <cell r="B2988">
            <v>0</v>
          </cell>
          <cell r="C2988">
            <v>0</v>
          </cell>
          <cell r="D2988">
            <v>0</v>
          </cell>
        </row>
        <row r="2989">
          <cell r="A2989">
            <v>0</v>
          </cell>
          <cell r="B2989">
            <v>0</v>
          </cell>
          <cell r="C2989">
            <v>0</v>
          </cell>
          <cell r="D2989">
            <v>0</v>
          </cell>
        </row>
        <row r="2990">
          <cell r="A2990">
            <v>0</v>
          </cell>
          <cell r="B2990">
            <v>0</v>
          </cell>
          <cell r="C2990">
            <v>0</v>
          </cell>
          <cell r="D2990">
            <v>0</v>
          </cell>
        </row>
        <row r="2991">
          <cell r="A2991">
            <v>0</v>
          </cell>
          <cell r="B2991">
            <v>0</v>
          </cell>
          <cell r="C2991">
            <v>0</v>
          </cell>
          <cell r="D2991">
            <v>0</v>
          </cell>
        </row>
        <row r="2992">
          <cell r="A2992">
            <v>0</v>
          </cell>
          <cell r="B2992">
            <v>0</v>
          </cell>
          <cell r="C2992">
            <v>0</v>
          </cell>
          <cell r="D2992">
            <v>0</v>
          </cell>
        </row>
        <row r="2993">
          <cell r="A2993">
            <v>0</v>
          </cell>
          <cell r="B2993">
            <v>0</v>
          </cell>
          <cell r="C2993">
            <v>0</v>
          </cell>
          <cell r="D2993">
            <v>0</v>
          </cell>
        </row>
        <row r="2994">
          <cell r="A2994">
            <v>0</v>
          </cell>
          <cell r="B2994">
            <v>0</v>
          </cell>
          <cell r="C2994">
            <v>0</v>
          </cell>
          <cell r="D2994">
            <v>0</v>
          </cell>
        </row>
        <row r="2995">
          <cell r="A2995">
            <v>0</v>
          </cell>
          <cell r="B2995">
            <v>0</v>
          </cell>
          <cell r="C2995">
            <v>0</v>
          </cell>
          <cell r="D2995">
            <v>0</v>
          </cell>
        </row>
        <row r="2996">
          <cell r="A2996">
            <v>0</v>
          </cell>
          <cell r="B2996">
            <v>0</v>
          </cell>
          <cell r="C2996">
            <v>0</v>
          </cell>
          <cell r="D2996">
            <v>0</v>
          </cell>
        </row>
        <row r="2997">
          <cell r="A2997">
            <v>0</v>
          </cell>
          <cell r="B2997">
            <v>0</v>
          </cell>
          <cell r="C2997">
            <v>0</v>
          </cell>
          <cell r="D2997">
            <v>0</v>
          </cell>
        </row>
        <row r="2998">
          <cell r="A2998">
            <v>0</v>
          </cell>
          <cell r="B2998">
            <v>0</v>
          </cell>
          <cell r="C2998">
            <v>0</v>
          </cell>
          <cell r="D2998">
            <v>0</v>
          </cell>
        </row>
        <row r="2999">
          <cell r="A2999">
            <v>0</v>
          </cell>
          <cell r="B2999">
            <v>0</v>
          </cell>
          <cell r="C2999">
            <v>0</v>
          </cell>
          <cell r="D2999">
            <v>0</v>
          </cell>
        </row>
        <row r="3000">
          <cell r="A3000">
            <v>0</v>
          </cell>
          <cell r="B3000">
            <v>0</v>
          </cell>
          <cell r="C3000">
            <v>0</v>
          </cell>
          <cell r="D3000">
            <v>0</v>
          </cell>
        </row>
        <row r="3001">
          <cell r="A3001">
            <v>0</v>
          </cell>
          <cell r="B3001">
            <v>0</v>
          </cell>
          <cell r="C3001">
            <v>0</v>
          </cell>
          <cell r="D3001">
            <v>0</v>
          </cell>
        </row>
        <row r="3002">
          <cell r="A3002">
            <v>0</v>
          </cell>
          <cell r="B3002">
            <v>0</v>
          </cell>
          <cell r="C3002">
            <v>0</v>
          </cell>
          <cell r="D3002">
            <v>0</v>
          </cell>
        </row>
        <row r="3003">
          <cell r="A3003">
            <v>0</v>
          </cell>
          <cell r="B3003">
            <v>0</v>
          </cell>
          <cell r="C3003">
            <v>0</v>
          </cell>
          <cell r="D3003">
            <v>0</v>
          </cell>
        </row>
        <row r="3004">
          <cell r="A3004">
            <v>0</v>
          </cell>
          <cell r="B3004">
            <v>0</v>
          </cell>
          <cell r="C3004">
            <v>0</v>
          </cell>
          <cell r="D3004">
            <v>0</v>
          </cell>
        </row>
        <row r="3005">
          <cell r="A3005">
            <v>0</v>
          </cell>
          <cell r="B3005">
            <v>0</v>
          </cell>
          <cell r="C3005">
            <v>0</v>
          </cell>
          <cell r="D3005">
            <v>0</v>
          </cell>
        </row>
        <row r="3006">
          <cell r="A3006">
            <v>0</v>
          </cell>
          <cell r="B3006">
            <v>0</v>
          </cell>
          <cell r="C3006">
            <v>0</v>
          </cell>
          <cell r="D3006">
            <v>0</v>
          </cell>
        </row>
        <row r="3007">
          <cell r="A3007">
            <v>0</v>
          </cell>
          <cell r="B3007">
            <v>0</v>
          </cell>
          <cell r="C3007">
            <v>0</v>
          </cell>
          <cell r="D3007">
            <v>0</v>
          </cell>
        </row>
        <row r="3008">
          <cell r="A3008">
            <v>0</v>
          </cell>
          <cell r="B3008">
            <v>0</v>
          </cell>
          <cell r="C3008">
            <v>0</v>
          </cell>
          <cell r="D3008">
            <v>0</v>
          </cell>
        </row>
        <row r="3009">
          <cell r="A3009">
            <v>0</v>
          </cell>
          <cell r="B3009">
            <v>0</v>
          </cell>
          <cell r="C3009">
            <v>0</v>
          </cell>
          <cell r="D3009">
            <v>0</v>
          </cell>
        </row>
        <row r="3010">
          <cell r="A3010">
            <v>0</v>
          </cell>
          <cell r="B3010">
            <v>0</v>
          </cell>
          <cell r="C3010">
            <v>0</v>
          </cell>
          <cell r="D3010">
            <v>0</v>
          </cell>
        </row>
        <row r="3011">
          <cell r="A3011">
            <v>0</v>
          </cell>
          <cell r="B3011">
            <v>0</v>
          </cell>
          <cell r="C3011">
            <v>0</v>
          </cell>
          <cell r="D3011">
            <v>0</v>
          </cell>
        </row>
        <row r="3012">
          <cell r="A3012">
            <v>0</v>
          </cell>
          <cell r="B3012">
            <v>0</v>
          </cell>
          <cell r="C3012">
            <v>0</v>
          </cell>
          <cell r="D3012">
            <v>0</v>
          </cell>
        </row>
        <row r="3013">
          <cell r="A3013">
            <v>0</v>
          </cell>
          <cell r="B3013">
            <v>0</v>
          </cell>
          <cell r="C3013">
            <v>0</v>
          </cell>
          <cell r="D3013">
            <v>0</v>
          </cell>
        </row>
        <row r="3014">
          <cell r="A3014">
            <v>0</v>
          </cell>
          <cell r="B3014">
            <v>0</v>
          </cell>
          <cell r="C3014">
            <v>0</v>
          </cell>
          <cell r="D3014">
            <v>0</v>
          </cell>
        </row>
        <row r="3015">
          <cell r="A3015">
            <v>0</v>
          </cell>
          <cell r="B3015">
            <v>0</v>
          </cell>
          <cell r="C3015">
            <v>0</v>
          </cell>
          <cell r="D3015">
            <v>0</v>
          </cell>
        </row>
        <row r="3016">
          <cell r="A3016">
            <v>0</v>
          </cell>
          <cell r="B3016">
            <v>0</v>
          </cell>
          <cell r="C3016">
            <v>0</v>
          </cell>
          <cell r="D3016">
            <v>0</v>
          </cell>
        </row>
        <row r="3017">
          <cell r="A3017">
            <v>0</v>
          </cell>
          <cell r="B3017">
            <v>0</v>
          </cell>
          <cell r="C3017">
            <v>0</v>
          </cell>
          <cell r="D3017">
            <v>0</v>
          </cell>
        </row>
        <row r="3018">
          <cell r="A3018">
            <v>0</v>
          </cell>
          <cell r="B3018">
            <v>0</v>
          </cell>
          <cell r="C3018">
            <v>0</v>
          </cell>
          <cell r="D3018">
            <v>0</v>
          </cell>
        </row>
        <row r="3019">
          <cell r="A3019">
            <v>0</v>
          </cell>
          <cell r="B3019">
            <v>0</v>
          </cell>
          <cell r="C3019">
            <v>0</v>
          </cell>
          <cell r="D3019">
            <v>0</v>
          </cell>
        </row>
        <row r="3020">
          <cell r="A3020">
            <v>0</v>
          </cell>
          <cell r="B3020">
            <v>0</v>
          </cell>
          <cell r="C3020">
            <v>0</v>
          </cell>
          <cell r="D3020">
            <v>0</v>
          </cell>
        </row>
        <row r="3021">
          <cell r="A3021">
            <v>0</v>
          </cell>
          <cell r="B3021">
            <v>0</v>
          </cell>
          <cell r="C3021">
            <v>0</v>
          </cell>
          <cell r="D3021">
            <v>0</v>
          </cell>
        </row>
        <row r="3022">
          <cell r="A3022">
            <v>0</v>
          </cell>
          <cell r="B3022">
            <v>0</v>
          </cell>
          <cell r="C3022">
            <v>0</v>
          </cell>
          <cell r="D3022">
            <v>0</v>
          </cell>
        </row>
        <row r="3023">
          <cell r="A3023">
            <v>0</v>
          </cell>
          <cell r="B3023">
            <v>0</v>
          </cell>
          <cell r="C3023">
            <v>0</v>
          </cell>
          <cell r="D3023">
            <v>0</v>
          </cell>
        </row>
        <row r="3024">
          <cell r="A3024">
            <v>0</v>
          </cell>
          <cell r="B3024">
            <v>0</v>
          </cell>
          <cell r="C3024">
            <v>0</v>
          </cell>
          <cell r="D3024">
            <v>0</v>
          </cell>
        </row>
        <row r="3025">
          <cell r="A3025">
            <v>0</v>
          </cell>
          <cell r="B3025">
            <v>0</v>
          </cell>
          <cell r="C3025">
            <v>0</v>
          </cell>
          <cell r="D3025">
            <v>0</v>
          </cell>
        </row>
        <row r="3026">
          <cell r="A3026">
            <v>0</v>
          </cell>
          <cell r="B3026">
            <v>0</v>
          </cell>
          <cell r="C3026">
            <v>0</v>
          </cell>
          <cell r="D3026">
            <v>0</v>
          </cell>
        </row>
        <row r="3027">
          <cell r="A3027">
            <v>0</v>
          </cell>
          <cell r="B3027">
            <v>0</v>
          </cell>
          <cell r="C3027">
            <v>0</v>
          </cell>
          <cell r="D3027">
            <v>0</v>
          </cell>
        </row>
        <row r="3028">
          <cell r="A3028">
            <v>0</v>
          </cell>
          <cell r="B3028">
            <v>0</v>
          </cell>
          <cell r="C3028">
            <v>0</v>
          </cell>
          <cell r="D3028">
            <v>0</v>
          </cell>
        </row>
        <row r="3029">
          <cell r="A3029">
            <v>0</v>
          </cell>
          <cell r="B3029">
            <v>0</v>
          </cell>
          <cell r="C3029">
            <v>0</v>
          </cell>
          <cell r="D3029">
            <v>0</v>
          </cell>
        </row>
        <row r="3030">
          <cell r="A3030">
            <v>0</v>
          </cell>
          <cell r="B3030">
            <v>0</v>
          </cell>
          <cell r="C3030">
            <v>0</v>
          </cell>
          <cell r="D3030">
            <v>0</v>
          </cell>
        </row>
        <row r="3031">
          <cell r="A3031">
            <v>0</v>
          </cell>
          <cell r="B3031">
            <v>0</v>
          </cell>
          <cell r="C3031">
            <v>0</v>
          </cell>
          <cell r="D3031">
            <v>0</v>
          </cell>
        </row>
        <row r="3032">
          <cell r="A3032">
            <v>0</v>
          </cell>
          <cell r="B3032">
            <v>0</v>
          </cell>
          <cell r="C3032">
            <v>0</v>
          </cell>
          <cell r="D3032">
            <v>0</v>
          </cell>
        </row>
        <row r="3033">
          <cell r="A3033">
            <v>0</v>
          </cell>
          <cell r="B3033">
            <v>0</v>
          </cell>
          <cell r="C3033">
            <v>0</v>
          </cell>
          <cell r="D3033">
            <v>0</v>
          </cell>
        </row>
        <row r="3034">
          <cell r="A3034">
            <v>0</v>
          </cell>
          <cell r="B3034">
            <v>0</v>
          </cell>
          <cell r="C3034">
            <v>0</v>
          </cell>
          <cell r="D3034">
            <v>0</v>
          </cell>
        </row>
        <row r="3035">
          <cell r="A3035">
            <v>0</v>
          </cell>
          <cell r="B3035">
            <v>0</v>
          </cell>
          <cell r="C3035">
            <v>0</v>
          </cell>
          <cell r="D3035">
            <v>0</v>
          </cell>
        </row>
        <row r="3036">
          <cell r="A3036">
            <v>0</v>
          </cell>
          <cell r="B3036">
            <v>0</v>
          </cell>
          <cell r="C3036">
            <v>0</v>
          </cell>
          <cell r="D3036">
            <v>0</v>
          </cell>
        </row>
        <row r="3037">
          <cell r="A3037">
            <v>0</v>
          </cell>
          <cell r="B3037">
            <v>0</v>
          </cell>
          <cell r="C3037">
            <v>0</v>
          </cell>
          <cell r="D3037">
            <v>0</v>
          </cell>
        </row>
        <row r="3038">
          <cell r="A3038">
            <v>0</v>
          </cell>
          <cell r="B3038">
            <v>0</v>
          </cell>
          <cell r="C3038">
            <v>0</v>
          </cell>
          <cell r="D3038">
            <v>0</v>
          </cell>
        </row>
        <row r="3039">
          <cell r="A3039">
            <v>0</v>
          </cell>
          <cell r="B3039">
            <v>0</v>
          </cell>
          <cell r="C3039">
            <v>0</v>
          </cell>
          <cell r="D3039">
            <v>0</v>
          </cell>
        </row>
        <row r="3040">
          <cell r="A3040">
            <v>0</v>
          </cell>
          <cell r="B3040">
            <v>0</v>
          </cell>
          <cell r="C3040">
            <v>0</v>
          </cell>
          <cell r="D3040">
            <v>0</v>
          </cell>
        </row>
        <row r="3041">
          <cell r="A3041">
            <v>0</v>
          </cell>
          <cell r="B3041">
            <v>0</v>
          </cell>
          <cell r="C3041">
            <v>0</v>
          </cell>
          <cell r="D3041">
            <v>0</v>
          </cell>
        </row>
        <row r="3042">
          <cell r="A3042">
            <v>0</v>
          </cell>
          <cell r="B3042">
            <v>0</v>
          </cell>
          <cell r="C3042">
            <v>0</v>
          </cell>
          <cell r="D3042">
            <v>0</v>
          </cell>
        </row>
        <row r="3043">
          <cell r="A3043">
            <v>0</v>
          </cell>
          <cell r="B3043">
            <v>0</v>
          </cell>
          <cell r="C3043">
            <v>0</v>
          </cell>
          <cell r="D3043">
            <v>0</v>
          </cell>
        </row>
        <row r="3044">
          <cell r="A3044">
            <v>0</v>
          </cell>
          <cell r="B3044">
            <v>0</v>
          </cell>
          <cell r="C3044">
            <v>0</v>
          </cell>
          <cell r="D3044">
            <v>0</v>
          </cell>
        </row>
        <row r="3045">
          <cell r="A3045">
            <v>0</v>
          </cell>
          <cell r="B3045">
            <v>0</v>
          </cell>
          <cell r="C3045">
            <v>0</v>
          </cell>
          <cell r="D3045">
            <v>0</v>
          </cell>
        </row>
        <row r="3046">
          <cell r="A3046">
            <v>0</v>
          </cell>
          <cell r="B3046">
            <v>0</v>
          </cell>
          <cell r="C3046">
            <v>0</v>
          </cell>
          <cell r="D3046">
            <v>0</v>
          </cell>
        </row>
        <row r="3047">
          <cell r="A3047">
            <v>0</v>
          </cell>
          <cell r="B3047">
            <v>0</v>
          </cell>
          <cell r="C3047">
            <v>0</v>
          </cell>
          <cell r="D3047">
            <v>0</v>
          </cell>
        </row>
        <row r="3048">
          <cell r="A3048">
            <v>0</v>
          </cell>
          <cell r="B3048">
            <v>0</v>
          </cell>
          <cell r="C3048">
            <v>0</v>
          </cell>
          <cell r="D3048">
            <v>0</v>
          </cell>
        </row>
        <row r="3049">
          <cell r="A3049">
            <v>0</v>
          </cell>
          <cell r="B3049">
            <v>0</v>
          </cell>
          <cell r="C3049">
            <v>0</v>
          </cell>
          <cell r="D3049">
            <v>0</v>
          </cell>
        </row>
        <row r="3050">
          <cell r="A3050">
            <v>0</v>
          </cell>
          <cell r="B3050">
            <v>0</v>
          </cell>
          <cell r="C3050">
            <v>0</v>
          </cell>
          <cell r="D3050">
            <v>0</v>
          </cell>
        </row>
        <row r="3051">
          <cell r="A3051">
            <v>0</v>
          </cell>
          <cell r="B3051">
            <v>0</v>
          </cell>
          <cell r="C3051">
            <v>0</v>
          </cell>
          <cell r="D3051">
            <v>0</v>
          </cell>
        </row>
        <row r="3052">
          <cell r="A3052">
            <v>0</v>
          </cell>
          <cell r="B3052">
            <v>0</v>
          </cell>
          <cell r="C3052">
            <v>0</v>
          </cell>
          <cell r="D3052">
            <v>0</v>
          </cell>
        </row>
        <row r="3053">
          <cell r="A3053">
            <v>0</v>
          </cell>
          <cell r="B3053">
            <v>0</v>
          </cell>
          <cell r="C3053">
            <v>0</v>
          </cell>
          <cell r="D3053">
            <v>0</v>
          </cell>
        </row>
        <row r="3054">
          <cell r="A3054">
            <v>0</v>
          </cell>
          <cell r="B3054">
            <v>0</v>
          </cell>
          <cell r="C3054">
            <v>0</v>
          </cell>
          <cell r="D3054">
            <v>0</v>
          </cell>
        </row>
        <row r="3055">
          <cell r="A3055">
            <v>0</v>
          </cell>
          <cell r="B3055">
            <v>0</v>
          </cell>
          <cell r="C3055">
            <v>0</v>
          </cell>
          <cell r="D3055">
            <v>0</v>
          </cell>
        </row>
        <row r="3056">
          <cell r="A3056">
            <v>0</v>
          </cell>
          <cell r="B3056">
            <v>0</v>
          </cell>
          <cell r="C3056">
            <v>0</v>
          </cell>
          <cell r="D3056">
            <v>0</v>
          </cell>
        </row>
        <row r="3057">
          <cell r="A3057">
            <v>0</v>
          </cell>
          <cell r="B3057">
            <v>0</v>
          </cell>
          <cell r="C3057">
            <v>0</v>
          </cell>
          <cell r="D3057">
            <v>0</v>
          </cell>
        </row>
        <row r="3058">
          <cell r="A3058">
            <v>0</v>
          </cell>
          <cell r="B3058">
            <v>0</v>
          </cell>
          <cell r="C3058">
            <v>0</v>
          </cell>
          <cell r="D3058">
            <v>0</v>
          </cell>
        </row>
        <row r="3059">
          <cell r="A3059">
            <v>0</v>
          </cell>
          <cell r="B3059">
            <v>0</v>
          </cell>
          <cell r="C3059">
            <v>0</v>
          </cell>
          <cell r="D3059">
            <v>0</v>
          </cell>
        </row>
        <row r="3060">
          <cell r="A3060">
            <v>0</v>
          </cell>
          <cell r="B3060">
            <v>0</v>
          </cell>
          <cell r="C3060">
            <v>0</v>
          </cell>
          <cell r="D3060">
            <v>0</v>
          </cell>
        </row>
        <row r="3061">
          <cell r="A3061">
            <v>0</v>
          </cell>
          <cell r="B3061">
            <v>0</v>
          </cell>
          <cell r="C3061">
            <v>0</v>
          </cell>
          <cell r="D3061">
            <v>0</v>
          </cell>
        </row>
        <row r="3062">
          <cell r="A3062">
            <v>0</v>
          </cell>
          <cell r="B3062">
            <v>0</v>
          </cell>
          <cell r="C3062">
            <v>0</v>
          </cell>
          <cell r="D3062">
            <v>0</v>
          </cell>
        </row>
        <row r="3063">
          <cell r="A3063">
            <v>0</v>
          </cell>
          <cell r="B3063">
            <v>0</v>
          </cell>
          <cell r="C3063">
            <v>0</v>
          </cell>
          <cell r="D3063">
            <v>0</v>
          </cell>
        </row>
        <row r="3064">
          <cell r="A3064">
            <v>0</v>
          </cell>
          <cell r="B3064">
            <v>0</v>
          </cell>
          <cell r="C3064">
            <v>0</v>
          </cell>
          <cell r="D3064">
            <v>0</v>
          </cell>
        </row>
        <row r="3065">
          <cell r="A3065">
            <v>0</v>
          </cell>
          <cell r="B3065">
            <v>0</v>
          </cell>
          <cell r="C3065">
            <v>0</v>
          </cell>
          <cell r="D3065">
            <v>0</v>
          </cell>
        </row>
        <row r="3066">
          <cell r="A3066">
            <v>0</v>
          </cell>
          <cell r="B3066">
            <v>0</v>
          </cell>
          <cell r="C3066">
            <v>0</v>
          </cell>
          <cell r="D3066">
            <v>0</v>
          </cell>
        </row>
        <row r="3067">
          <cell r="A3067">
            <v>0</v>
          </cell>
          <cell r="B3067">
            <v>0</v>
          </cell>
          <cell r="C3067">
            <v>0</v>
          </cell>
          <cell r="D3067">
            <v>0</v>
          </cell>
        </row>
        <row r="3068">
          <cell r="A3068">
            <v>0</v>
          </cell>
          <cell r="B3068">
            <v>0</v>
          </cell>
          <cell r="C3068">
            <v>0</v>
          </cell>
          <cell r="D3068">
            <v>0</v>
          </cell>
        </row>
        <row r="3069">
          <cell r="A3069">
            <v>0</v>
          </cell>
          <cell r="B3069">
            <v>0</v>
          </cell>
          <cell r="C3069">
            <v>0</v>
          </cell>
          <cell r="D3069">
            <v>0</v>
          </cell>
        </row>
        <row r="3070">
          <cell r="A3070">
            <v>0</v>
          </cell>
          <cell r="B3070">
            <v>0</v>
          </cell>
          <cell r="C3070">
            <v>0</v>
          </cell>
          <cell r="D3070">
            <v>0</v>
          </cell>
        </row>
        <row r="3071">
          <cell r="A3071">
            <v>0</v>
          </cell>
          <cell r="B3071">
            <v>0</v>
          </cell>
          <cell r="C3071">
            <v>0</v>
          </cell>
          <cell r="D3071">
            <v>0</v>
          </cell>
        </row>
        <row r="3072">
          <cell r="A3072">
            <v>0</v>
          </cell>
          <cell r="B3072">
            <v>0</v>
          </cell>
          <cell r="C3072">
            <v>0</v>
          </cell>
          <cell r="D3072">
            <v>0</v>
          </cell>
        </row>
        <row r="3073">
          <cell r="A3073">
            <v>0</v>
          </cell>
          <cell r="B3073">
            <v>0</v>
          </cell>
          <cell r="C3073">
            <v>0</v>
          </cell>
          <cell r="D3073">
            <v>0</v>
          </cell>
        </row>
        <row r="3074">
          <cell r="A3074">
            <v>0</v>
          </cell>
          <cell r="B3074">
            <v>0</v>
          </cell>
          <cell r="C3074">
            <v>0</v>
          </cell>
          <cell r="D3074">
            <v>0</v>
          </cell>
        </row>
        <row r="3075">
          <cell r="A3075">
            <v>0</v>
          </cell>
          <cell r="B3075">
            <v>0</v>
          </cell>
          <cell r="C3075">
            <v>0</v>
          </cell>
          <cell r="D3075">
            <v>0</v>
          </cell>
        </row>
        <row r="3076">
          <cell r="A3076">
            <v>0</v>
          </cell>
          <cell r="B3076">
            <v>0</v>
          </cell>
          <cell r="C3076">
            <v>0</v>
          </cell>
          <cell r="D3076">
            <v>0</v>
          </cell>
        </row>
        <row r="3077">
          <cell r="A3077">
            <v>0</v>
          </cell>
          <cell r="B3077">
            <v>0</v>
          </cell>
          <cell r="C3077">
            <v>0</v>
          </cell>
          <cell r="D3077">
            <v>0</v>
          </cell>
        </row>
        <row r="3078">
          <cell r="A3078">
            <v>0</v>
          </cell>
          <cell r="B3078">
            <v>0</v>
          </cell>
          <cell r="C3078">
            <v>0</v>
          </cell>
          <cell r="D3078">
            <v>0</v>
          </cell>
        </row>
        <row r="3079">
          <cell r="A3079">
            <v>0</v>
          </cell>
          <cell r="B3079">
            <v>0</v>
          </cell>
          <cell r="C3079">
            <v>0</v>
          </cell>
          <cell r="D3079">
            <v>0</v>
          </cell>
        </row>
        <row r="3080">
          <cell r="A3080">
            <v>0</v>
          </cell>
          <cell r="B3080">
            <v>0</v>
          </cell>
          <cell r="C3080">
            <v>0</v>
          </cell>
          <cell r="D3080">
            <v>0</v>
          </cell>
        </row>
        <row r="3081">
          <cell r="A3081">
            <v>0</v>
          </cell>
          <cell r="B3081">
            <v>0</v>
          </cell>
          <cell r="C3081">
            <v>0</v>
          </cell>
          <cell r="D3081">
            <v>0</v>
          </cell>
        </row>
        <row r="3082">
          <cell r="A3082">
            <v>0</v>
          </cell>
          <cell r="B3082">
            <v>0</v>
          </cell>
          <cell r="C3082">
            <v>0</v>
          </cell>
          <cell r="D3082">
            <v>0</v>
          </cell>
        </row>
        <row r="3083">
          <cell r="A3083">
            <v>0</v>
          </cell>
          <cell r="B3083">
            <v>0</v>
          </cell>
          <cell r="C3083">
            <v>0</v>
          </cell>
          <cell r="D3083">
            <v>0</v>
          </cell>
        </row>
        <row r="3084">
          <cell r="A3084">
            <v>0</v>
          </cell>
          <cell r="B3084">
            <v>0</v>
          </cell>
          <cell r="C3084">
            <v>0</v>
          </cell>
          <cell r="D3084">
            <v>0</v>
          </cell>
        </row>
        <row r="3085">
          <cell r="A3085">
            <v>0</v>
          </cell>
          <cell r="B3085">
            <v>0</v>
          </cell>
          <cell r="C3085">
            <v>0</v>
          </cell>
          <cell r="D3085">
            <v>0</v>
          </cell>
        </row>
        <row r="3086">
          <cell r="A3086">
            <v>0</v>
          </cell>
          <cell r="B3086">
            <v>0</v>
          </cell>
          <cell r="C3086">
            <v>0</v>
          </cell>
          <cell r="D3086">
            <v>0</v>
          </cell>
        </row>
        <row r="3087">
          <cell r="A3087">
            <v>0</v>
          </cell>
          <cell r="B3087">
            <v>0</v>
          </cell>
          <cell r="C3087">
            <v>0</v>
          </cell>
          <cell r="D3087">
            <v>0</v>
          </cell>
        </row>
        <row r="3088">
          <cell r="A3088">
            <v>0</v>
          </cell>
          <cell r="B3088">
            <v>0</v>
          </cell>
          <cell r="C3088">
            <v>0</v>
          </cell>
          <cell r="D3088">
            <v>0</v>
          </cell>
        </row>
        <row r="3089">
          <cell r="A3089">
            <v>0</v>
          </cell>
          <cell r="B3089">
            <v>0</v>
          </cell>
          <cell r="C3089">
            <v>0</v>
          </cell>
          <cell r="D3089">
            <v>0</v>
          </cell>
        </row>
        <row r="3090">
          <cell r="A3090">
            <v>0</v>
          </cell>
          <cell r="B3090">
            <v>0</v>
          </cell>
          <cell r="C3090">
            <v>0</v>
          </cell>
          <cell r="D3090">
            <v>0</v>
          </cell>
        </row>
        <row r="3091">
          <cell r="A3091">
            <v>0</v>
          </cell>
          <cell r="B3091">
            <v>0</v>
          </cell>
          <cell r="C3091">
            <v>0</v>
          </cell>
          <cell r="D3091">
            <v>0</v>
          </cell>
        </row>
        <row r="3092">
          <cell r="A3092">
            <v>0</v>
          </cell>
          <cell r="B3092">
            <v>0</v>
          </cell>
          <cell r="C3092">
            <v>0</v>
          </cell>
          <cell r="D3092">
            <v>0</v>
          </cell>
        </row>
        <row r="3093">
          <cell r="A3093">
            <v>0</v>
          </cell>
          <cell r="B3093">
            <v>0</v>
          </cell>
          <cell r="C3093">
            <v>0</v>
          </cell>
          <cell r="D3093">
            <v>0</v>
          </cell>
        </row>
        <row r="3094">
          <cell r="A3094">
            <v>0</v>
          </cell>
          <cell r="B3094">
            <v>0</v>
          </cell>
          <cell r="C3094">
            <v>0</v>
          </cell>
          <cell r="D3094">
            <v>0</v>
          </cell>
        </row>
        <row r="3095">
          <cell r="A3095">
            <v>0</v>
          </cell>
          <cell r="B3095">
            <v>0</v>
          </cell>
          <cell r="C3095">
            <v>0</v>
          </cell>
          <cell r="D3095">
            <v>0</v>
          </cell>
        </row>
        <row r="3096">
          <cell r="A3096">
            <v>0</v>
          </cell>
          <cell r="B3096">
            <v>0</v>
          </cell>
          <cell r="C3096">
            <v>0</v>
          </cell>
          <cell r="D3096">
            <v>0</v>
          </cell>
        </row>
        <row r="3097">
          <cell r="A3097">
            <v>0</v>
          </cell>
          <cell r="B3097">
            <v>0</v>
          </cell>
          <cell r="C3097">
            <v>0</v>
          </cell>
          <cell r="D3097">
            <v>0</v>
          </cell>
        </row>
        <row r="3098">
          <cell r="A3098">
            <v>0</v>
          </cell>
          <cell r="B3098">
            <v>0</v>
          </cell>
          <cell r="C3098">
            <v>0</v>
          </cell>
          <cell r="D3098">
            <v>0</v>
          </cell>
        </row>
        <row r="3099">
          <cell r="A3099">
            <v>0</v>
          </cell>
          <cell r="B3099">
            <v>0</v>
          </cell>
          <cell r="C3099">
            <v>0</v>
          </cell>
          <cell r="D3099">
            <v>0</v>
          </cell>
        </row>
        <row r="3100">
          <cell r="A3100">
            <v>0</v>
          </cell>
          <cell r="B3100">
            <v>0</v>
          </cell>
          <cell r="C3100">
            <v>0</v>
          </cell>
          <cell r="D3100">
            <v>0</v>
          </cell>
        </row>
        <row r="3101">
          <cell r="A3101">
            <v>0</v>
          </cell>
          <cell r="B3101">
            <v>0</v>
          </cell>
          <cell r="C3101">
            <v>0</v>
          </cell>
          <cell r="D3101">
            <v>0</v>
          </cell>
        </row>
        <row r="3102">
          <cell r="A3102">
            <v>0</v>
          </cell>
          <cell r="B3102">
            <v>0</v>
          </cell>
          <cell r="C3102">
            <v>0</v>
          </cell>
          <cell r="D3102">
            <v>0</v>
          </cell>
        </row>
        <row r="3103">
          <cell r="A3103">
            <v>0</v>
          </cell>
          <cell r="B3103">
            <v>0</v>
          </cell>
          <cell r="C3103">
            <v>0</v>
          </cell>
          <cell r="D3103">
            <v>0</v>
          </cell>
        </row>
        <row r="3104">
          <cell r="A3104">
            <v>0</v>
          </cell>
          <cell r="B3104">
            <v>0</v>
          </cell>
          <cell r="C3104">
            <v>0</v>
          </cell>
          <cell r="D3104">
            <v>0</v>
          </cell>
        </row>
        <row r="3105">
          <cell r="A3105">
            <v>0</v>
          </cell>
          <cell r="B3105">
            <v>0</v>
          </cell>
          <cell r="C3105">
            <v>0</v>
          </cell>
          <cell r="D3105">
            <v>0</v>
          </cell>
        </row>
        <row r="3106">
          <cell r="A3106">
            <v>0</v>
          </cell>
          <cell r="B3106">
            <v>0</v>
          </cell>
          <cell r="C3106">
            <v>0</v>
          </cell>
          <cell r="D3106">
            <v>0</v>
          </cell>
        </row>
        <row r="3107">
          <cell r="A3107">
            <v>0</v>
          </cell>
          <cell r="B3107">
            <v>0</v>
          </cell>
          <cell r="C3107">
            <v>0</v>
          </cell>
          <cell r="D3107">
            <v>0</v>
          </cell>
        </row>
        <row r="3108">
          <cell r="A3108">
            <v>0</v>
          </cell>
          <cell r="B3108">
            <v>0</v>
          </cell>
          <cell r="C3108">
            <v>0</v>
          </cell>
          <cell r="D3108">
            <v>0</v>
          </cell>
        </row>
        <row r="3109">
          <cell r="A3109">
            <v>0</v>
          </cell>
          <cell r="B3109">
            <v>0</v>
          </cell>
          <cell r="C3109">
            <v>0</v>
          </cell>
          <cell r="D3109">
            <v>0</v>
          </cell>
        </row>
        <row r="3110">
          <cell r="A3110">
            <v>0</v>
          </cell>
          <cell r="B3110">
            <v>0</v>
          </cell>
          <cell r="C3110">
            <v>0</v>
          </cell>
          <cell r="D3110">
            <v>0</v>
          </cell>
        </row>
        <row r="3111">
          <cell r="A3111">
            <v>0</v>
          </cell>
          <cell r="B3111">
            <v>0</v>
          </cell>
          <cell r="C3111">
            <v>0</v>
          </cell>
          <cell r="D3111">
            <v>0</v>
          </cell>
        </row>
        <row r="3112">
          <cell r="A3112">
            <v>0</v>
          </cell>
          <cell r="B3112">
            <v>0</v>
          </cell>
          <cell r="C3112">
            <v>0</v>
          </cell>
          <cell r="D3112">
            <v>0</v>
          </cell>
        </row>
        <row r="3113">
          <cell r="A3113">
            <v>0</v>
          </cell>
          <cell r="B3113">
            <v>0</v>
          </cell>
          <cell r="C3113">
            <v>0</v>
          </cell>
          <cell r="D3113">
            <v>0</v>
          </cell>
        </row>
        <row r="3114">
          <cell r="A3114">
            <v>0</v>
          </cell>
          <cell r="B3114">
            <v>0</v>
          </cell>
          <cell r="C3114">
            <v>0</v>
          </cell>
          <cell r="D3114">
            <v>0</v>
          </cell>
        </row>
        <row r="3115">
          <cell r="A3115">
            <v>0</v>
          </cell>
          <cell r="B3115">
            <v>0</v>
          </cell>
          <cell r="C3115">
            <v>0</v>
          </cell>
          <cell r="D3115">
            <v>0</v>
          </cell>
        </row>
        <row r="3116">
          <cell r="A3116">
            <v>0</v>
          </cell>
          <cell r="B3116">
            <v>0</v>
          </cell>
          <cell r="C3116">
            <v>0</v>
          </cell>
          <cell r="D3116">
            <v>0</v>
          </cell>
        </row>
        <row r="3117">
          <cell r="A3117">
            <v>0</v>
          </cell>
          <cell r="B3117">
            <v>0</v>
          </cell>
          <cell r="C3117">
            <v>0</v>
          </cell>
          <cell r="D3117">
            <v>0</v>
          </cell>
        </row>
        <row r="3118">
          <cell r="A3118">
            <v>0</v>
          </cell>
          <cell r="B3118">
            <v>0</v>
          </cell>
          <cell r="C3118">
            <v>0</v>
          </cell>
          <cell r="D3118">
            <v>0</v>
          </cell>
        </row>
        <row r="3119">
          <cell r="A3119">
            <v>0</v>
          </cell>
          <cell r="B3119">
            <v>0</v>
          </cell>
          <cell r="C3119">
            <v>0</v>
          </cell>
          <cell r="D3119">
            <v>0</v>
          </cell>
        </row>
        <row r="3120">
          <cell r="A3120">
            <v>0</v>
          </cell>
          <cell r="B3120">
            <v>0</v>
          </cell>
          <cell r="C3120">
            <v>0</v>
          </cell>
          <cell r="D3120">
            <v>0</v>
          </cell>
        </row>
        <row r="3121">
          <cell r="A3121">
            <v>0</v>
          </cell>
          <cell r="B3121">
            <v>0</v>
          </cell>
          <cell r="C3121">
            <v>0</v>
          </cell>
          <cell r="D3121">
            <v>0</v>
          </cell>
        </row>
        <row r="3122">
          <cell r="A3122">
            <v>0</v>
          </cell>
          <cell r="B3122">
            <v>0</v>
          </cell>
          <cell r="C3122">
            <v>0</v>
          </cell>
          <cell r="D3122">
            <v>0</v>
          </cell>
        </row>
        <row r="3123">
          <cell r="A3123">
            <v>0</v>
          </cell>
          <cell r="B3123">
            <v>0</v>
          </cell>
          <cell r="C3123">
            <v>0</v>
          </cell>
          <cell r="D3123">
            <v>0</v>
          </cell>
        </row>
        <row r="3124">
          <cell r="A3124">
            <v>0</v>
          </cell>
          <cell r="B3124">
            <v>0</v>
          </cell>
          <cell r="C3124">
            <v>0</v>
          </cell>
          <cell r="D3124">
            <v>0</v>
          </cell>
        </row>
        <row r="3125">
          <cell r="A3125">
            <v>0</v>
          </cell>
          <cell r="B3125">
            <v>0</v>
          </cell>
          <cell r="C3125">
            <v>0</v>
          </cell>
          <cell r="D3125">
            <v>0</v>
          </cell>
        </row>
        <row r="3126">
          <cell r="A3126">
            <v>0</v>
          </cell>
          <cell r="B3126">
            <v>0</v>
          </cell>
          <cell r="C3126">
            <v>0</v>
          </cell>
          <cell r="D3126">
            <v>0</v>
          </cell>
        </row>
        <row r="3127">
          <cell r="A3127">
            <v>0</v>
          </cell>
          <cell r="B3127">
            <v>0</v>
          </cell>
          <cell r="C3127">
            <v>0</v>
          </cell>
          <cell r="D3127">
            <v>0</v>
          </cell>
        </row>
        <row r="3128">
          <cell r="A3128">
            <v>0</v>
          </cell>
          <cell r="B3128">
            <v>0</v>
          </cell>
          <cell r="C3128">
            <v>0</v>
          </cell>
          <cell r="D3128">
            <v>0</v>
          </cell>
        </row>
        <row r="3129">
          <cell r="A3129">
            <v>0</v>
          </cell>
          <cell r="B3129">
            <v>0</v>
          </cell>
          <cell r="C3129">
            <v>0</v>
          </cell>
          <cell r="D3129">
            <v>0</v>
          </cell>
        </row>
        <row r="3130">
          <cell r="A3130">
            <v>0</v>
          </cell>
          <cell r="B3130">
            <v>0</v>
          </cell>
          <cell r="C3130">
            <v>0</v>
          </cell>
          <cell r="D3130">
            <v>0</v>
          </cell>
        </row>
        <row r="3131">
          <cell r="A3131">
            <v>0</v>
          </cell>
          <cell r="B3131">
            <v>0</v>
          </cell>
          <cell r="C3131">
            <v>0</v>
          </cell>
          <cell r="D3131">
            <v>0</v>
          </cell>
        </row>
        <row r="3132">
          <cell r="A3132">
            <v>0</v>
          </cell>
          <cell r="B3132">
            <v>0</v>
          </cell>
          <cell r="C3132">
            <v>0</v>
          </cell>
          <cell r="D3132">
            <v>0</v>
          </cell>
        </row>
        <row r="3133">
          <cell r="A3133">
            <v>0</v>
          </cell>
          <cell r="B3133">
            <v>0</v>
          </cell>
          <cell r="C3133">
            <v>0</v>
          </cell>
          <cell r="D3133">
            <v>0</v>
          </cell>
        </row>
        <row r="3134">
          <cell r="A3134">
            <v>0</v>
          </cell>
          <cell r="B3134">
            <v>0</v>
          </cell>
          <cell r="C3134">
            <v>0</v>
          </cell>
          <cell r="D3134">
            <v>0</v>
          </cell>
        </row>
        <row r="3135">
          <cell r="A3135">
            <v>0</v>
          </cell>
          <cell r="B3135">
            <v>0</v>
          </cell>
          <cell r="C3135">
            <v>0</v>
          </cell>
          <cell r="D3135">
            <v>0</v>
          </cell>
        </row>
        <row r="3136">
          <cell r="A3136">
            <v>0</v>
          </cell>
          <cell r="B3136">
            <v>0</v>
          </cell>
          <cell r="C3136">
            <v>0</v>
          </cell>
          <cell r="D3136">
            <v>0</v>
          </cell>
        </row>
        <row r="3137">
          <cell r="A3137">
            <v>0</v>
          </cell>
          <cell r="B3137">
            <v>0</v>
          </cell>
          <cell r="C3137">
            <v>0</v>
          </cell>
          <cell r="D3137">
            <v>0</v>
          </cell>
        </row>
        <row r="3138">
          <cell r="A3138">
            <v>0</v>
          </cell>
          <cell r="B3138">
            <v>0</v>
          </cell>
          <cell r="C3138">
            <v>0</v>
          </cell>
          <cell r="D3138">
            <v>0</v>
          </cell>
        </row>
        <row r="3139">
          <cell r="A3139">
            <v>0</v>
          </cell>
          <cell r="B3139">
            <v>0</v>
          </cell>
          <cell r="C3139">
            <v>0</v>
          </cell>
          <cell r="D3139">
            <v>0</v>
          </cell>
        </row>
        <row r="3140">
          <cell r="A3140">
            <v>0</v>
          </cell>
          <cell r="B3140">
            <v>0</v>
          </cell>
          <cell r="C3140">
            <v>0</v>
          </cell>
          <cell r="D3140">
            <v>0</v>
          </cell>
        </row>
        <row r="3141">
          <cell r="A3141">
            <v>0</v>
          </cell>
          <cell r="B3141">
            <v>0</v>
          </cell>
          <cell r="C3141">
            <v>0</v>
          </cell>
          <cell r="D3141">
            <v>0</v>
          </cell>
        </row>
        <row r="3142">
          <cell r="A3142">
            <v>0</v>
          </cell>
          <cell r="B3142">
            <v>0</v>
          </cell>
          <cell r="C3142">
            <v>0</v>
          </cell>
          <cell r="D3142">
            <v>0</v>
          </cell>
        </row>
        <row r="3143">
          <cell r="A3143">
            <v>0</v>
          </cell>
          <cell r="B3143">
            <v>0</v>
          </cell>
          <cell r="C3143">
            <v>0</v>
          </cell>
          <cell r="D3143">
            <v>0</v>
          </cell>
        </row>
        <row r="3144">
          <cell r="A3144">
            <v>0</v>
          </cell>
          <cell r="B3144">
            <v>0</v>
          </cell>
          <cell r="C3144">
            <v>0</v>
          </cell>
          <cell r="D3144">
            <v>0</v>
          </cell>
        </row>
        <row r="3145">
          <cell r="A3145">
            <v>0</v>
          </cell>
          <cell r="B3145">
            <v>0</v>
          </cell>
          <cell r="C3145">
            <v>0</v>
          </cell>
          <cell r="D3145">
            <v>0</v>
          </cell>
        </row>
        <row r="3146">
          <cell r="A3146">
            <v>0</v>
          </cell>
          <cell r="B3146">
            <v>0</v>
          </cell>
          <cell r="C3146">
            <v>0</v>
          </cell>
          <cell r="D3146">
            <v>0</v>
          </cell>
        </row>
        <row r="3147">
          <cell r="A3147">
            <v>0</v>
          </cell>
          <cell r="B3147">
            <v>0</v>
          </cell>
          <cell r="C3147">
            <v>0</v>
          </cell>
          <cell r="D3147">
            <v>0</v>
          </cell>
        </row>
        <row r="3148">
          <cell r="A3148">
            <v>0</v>
          </cell>
          <cell r="B3148">
            <v>0</v>
          </cell>
          <cell r="C3148">
            <v>0</v>
          </cell>
          <cell r="D3148">
            <v>0</v>
          </cell>
        </row>
        <row r="3149">
          <cell r="A3149">
            <v>0</v>
          </cell>
          <cell r="B3149">
            <v>0</v>
          </cell>
          <cell r="C3149">
            <v>0</v>
          </cell>
          <cell r="D3149">
            <v>0</v>
          </cell>
        </row>
        <row r="3150">
          <cell r="A3150">
            <v>0</v>
          </cell>
          <cell r="B3150">
            <v>0</v>
          </cell>
          <cell r="C3150">
            <v>0</v>
          </cell>
          <cell r="D3150">
            <v>0</v>
          </cell>
        </row>
        <row r="3151">
          <cell r="A3151">
            <v>0</v>
          </cell>
          <cell r="B3151">
            <v>0</v>
          </cell>
          <cell r="C3151">
            <v>0</v>
          </cell>
          <cell r="D3151">
            <v>0</v>
          </cell>
        </row>
        <row r="3152">
          <cell r="A3152">
            <v>0</v>
          </cell>
          <cell r="B3152">
            <v>0</v>
          </cell>
          <cell r="C3152">
            <v>0</v>
          </cell>
          <cell r="D3152">
            <v>0</v>
          </cell>
        </row>
        <row r="3153">
          <cell r="A3153">
            <v>0</v>
          </cell>
          <cell r="B3153">
            <v>0</v>
          </cell>
          <cell r="C3153">
            <v>0</v>
          </cell>
          <cell r="D3153">
            <v>0</v>
          </cell>
        </row>
        <row r="3154">
          <cell r="A3154">
            <v>0</v>
          </cell>
          <cell r="B3154">
            <v>0</v>
          </cell>
          <cell r="C3154">
            <v>0</v>
          </cell>
          <cell r="D3154">
            <v>0</v>
          </cell>
        </row>
        <row r="3155">
          <cell r="A3155">
            <v>0</v>
          </cell>
          <cell r="B3155">
            <v>0</v>
          </cell>
          <cell r="C3155">
            <v>0</v>
          </cell>
          <cell r="D3155">
            <v>0</v>
          </cell>
        </row>
        <row r="3156">
          <cell r="A3156">
            <v>0</v>
          </cell>
          <cell r="B3156">
            <v>0</v>
          </cell>
          <cell r="C3156">
            <v>0</v>
          </cell>
          <cell r="D3156">
            <v>0</v>
          </cell>
        </row>
        <row r="3157">
          <cell r="A3157">
            <v>0</v>
          </cell>
          <cell r="B3157">
            <v>0</v>
          </cell>
          <cell r="C3157">
            <v>0</v>
          </cell>
          <cell r="D3157">
            <v>0</v>
          </cell>
        </row>
        <row r="3158">
          <cell r="A3158">
            <v>0</v>
          </cell>
          <cell r="B3158">
            <v>0</v>
          </cell>
          <cell r="C3158">
            <v>0</v>
          </cell>
          <cell r="D3158">
            <v>0</v>
          </cell>
        </row>
        <row r="3159">
          <cell r="A3159">
            <v>0</v>
          </cell>
          <cell r="B3159">
            <v>0</v>
          </cell>
          <cell r="C3159">
            <v>0</v>
          </cell>
          <cell r="D3159">
            <v>0</v>
          </cell>
        </row>
        <row r="3160">
          <cell r="A3160">
            <v>0</v>
          </cell>
          <cell r="B3160">
            <v>0</v>
          </cell>
          <cell r="C3160">
            <v>0</v>
          </cell>
          <cell r="D3160">
            <v>0</v>
          </cell>
        </row>
        <row r="3161">
          <cell r="A3161">
            <v>0</v>
          </cell>
          <cell r="B3161">
            <v>0</v>
          </cell>
          <cell r="C3161">
            <v>0</v>
          </cell>
          <cell r="D3161">
            <v>0</v>
          </cell>
        </row>
        <row r="3162">
          <cell r="A3162">
            <v>0</v>
          </cell>
          <cell r="B3162">
            <v>0</v>
          </cell>
          <cell r="C3162">
            <v>0</v>
          </cell>
          <cell r="D3162">
            <v>0</v>
          </cell>
        </row>
        <row r="3163">
          <cell r="A3163">
            <v>0</v>
          </cell>
          <cell r="B3163">
            <v>0</v>
          </cell>
          <cell r="C3163">
            <v>0</v>
          </cell>
          <cell r="D3163">
            <v>0</v>
          </cell>
        </row>
        <row r="3164">
          <cell r="A3164">
            <v>0</v>
          </cell>
          <cell r="B3164">
            <v>0</v>
          </cell>
          <cell r="C3164">
            <v>0</v>
          </cell>
          <cell r="D3164">
            <v>0</v>
          </cell>
        </row>
        <row r="3165">
          <cell r="A3165">
            <v>0</v>
          </cell>
          <cell r="B3165">
            <v>0</v>
          </cell>
          <cell r="C3165">
            <v>0</v>
          </cell>
          <cell r="D3165">
            <v>0</v>
          </cell>
        </row>
        <row r="3166">
          <cell r="A3166">
            <v>0</v>
          </cell>
          <cell r="B3166">
            <v>0</v>
          </cell>
          <cell r="C3166">
            <v>0</v>
          </cell>
          <cell r="D3166">
            <v>0</v>
          </cell>
        </row>
        <row r="3167">
          <cell r="A3167">
            <v>0</v>
          </cell>
          <cell r="B3167">
            <v>0</v>
          </cell>
          <cell r="C3167">
            <v>0</v>
          </cell>
          <cell r="D3167">
            <v>0</v>
          </cell>
        </row>
        <row r="3168">
          <cell r="A3168">
            <v>0</v>
          </cell>
          <cell r="B3168">
            <v>0</v>
          </cell>
          <cell r="C3168">
            <v>0</v>
          </cell>
          <cell r="D3168">
            <v>0</v>
          </cell>
        </row>
        <row r="3169">
          <cell r="A3169">
            <v>0</v>
          </cell>
          <cell r="B3169">
            <v>0</v>
          </cell>
          <cell r="C3169">
            <v>0</v>
          </cell>
          <cell r="D3169">
            <v>0</v>
          </cell>
        </row>
        <row r="3170">
          <cell r="A3170">
            <v>0</v>
          </cell>
          <cell r="B3170">
            <v>0</v>
          </cell>
          <cell r="C3170">
            <v>0</v>
          </cell>
          <cell r="D3170">
            <v>0</v>
          </cell>
        </row>
        <row r="3171">
          <cell r="A3171">
            <v>0</v>
          </cell>
          <cell r="B3171">
            <v>0</v>
          </cell>
          <cell r="C3171">
            <v>0</v>
          </cell>
          <cell r="D3171">
            <v>0</v>
          </cell>
        </row>
        <row r="3172">
          <cell r="A3172">
            <v>0</v>
          </cell>
          <cell r="B3172">
            <v>0</v>
          </cell>
          <cell r="C3172">
            <v>0</v>
          </cell>
          <cell r="D3172">
            <v>0</v>
          </cell>
        </row>
        <row r="3173">
          <cell r="A3173">
            <v>0</v>
          </cell>
          <cell r="B3173">
            <v>0</v>
          </cell>
          <cell r="C3173">
            <v>0</v>
          </cell>
          <cell r="D3173">
            <v>0</v>
          </cell>
        </row>
        <row r="3174">
          <cell r="A3174">
            <v>0</v>
          </cell>
          <cell r="B3174">
            <v>0</v>
          </cell>
          <cell r="C3174">
            <v>0</v>
          </cell>
          <cell r="D3174">
            <v>0</v>
          </cell>
        </row>
        <row r="3175">
          <cell r="A3175">
            <v>0</v>
          </cell>
          <cell r="B3175">
            <v>0</v>
          </cell>
          <cell r="C3175">
            <v>0</v>
          </cell>
          <cell r="D3175">
            <v>0</v>
          </cell>
        </row>
        <row r="3176">
          <cell r="A3176">
            <v>0</v>
          </cell>
          <cell r="B3176">
            <v>0</v>
          </cell>
          <cell r="C3176">
            <v>0</v>
          </cell>
          <cell r="D3176">
            <v>0</v>
          </cell>
        </row>
        <row r="3177">
          <cell r="A3177">
            <v>0</v>
          </cell>
          <cell r="B3177">
            <v>0</v>
          </cell>
          <cell r="C3177">
            <v>0</v>
          </cell>
          <cell r="D3177">
            <v>0</v>
          </cell>
        </row>
        <row r="3178">
          <cell r="A3178">
            <v>0</v>
          </cell>
          <cell r="B3178">
            <v>0</v>
          </cell>
          <cell r="C3178">
            <v>0</v>
          </cell>
          <cell r="D3178">
            <v>0</v>
          </cell>
        </row>
        <row r="3179">
          <cell r="A3179">
            <v>0</v>
          </cell>
          <cell r="B3179">
            <v>0</v>
          </cell>
          <cell r="C3179">
            <v>0</v>
          </cell>
          <cell r="D3179">
            <v>0</v>
          </cell>
        </row>
        <row r="3180">
          <cell r="A3180">
            <v>0</v>
          </cell>
          <cell r="B3180">
            <v>0</v>
          </cell>
          <cell r="C3180">
            <v>0</v>
          </cell>
          <cell r="D3180">
            <v>0</v>
          </cell>
        </row>
        <row r="3181">
          <cell r="A3181">
            <v>0</v>
          </cell>
          <cell r="B3181">
            <v>0</v>
          </cell>
          <cell r="C3181">
            <v>0</v>
          </cell>
          <cell r="D3181">
            <v>0</v>
          </cell>
        </row>
        <row r="3182">
          <cell r="A3182">
            <v>0</v>
          </cell>
          <cell r="B3182">
            <v>0</v>
          </cell>
          <cell r="C3182">
            <v>0</v>
          </cell>
          <cell r="D3182">
            <v>0</v>
          </cell>
        </row>
        <row r="3183">
          <cell r="A3183">
            <v>0</v>
          </cell>
          <cell r="B3183">
            <v>0</v>
          </cell>
          <cell r="C3183">
            <v>0</v>
          </cell>
          <cell r="D3183">
            <v>0</v>
          </cell>
        </row>
        <row r="3184">
          <cell r="A3184">
            <v>0</v>
          </cell>
          <cell r="B3184">
            <v>0</v>
          </cell>
          <cell r="C3184">
            <v>0</v>
          </cell>
          <cell r="D3184">
            <v>0</v>
          </cell>
        </row>
        <row r="3185">
          <cell r="A3185">
            <v>0</v>
          </cell>
          <cell r="B3185">
            <v>0</v>
          </cell>
          <cell r="C3185">
            <v>0</v>
          </cell>
          <cell r="D3185">
            <v>0</v>
          </cell>
        </row>
        <row r="3186">
          <cell r="A3186">
            <v>0</v>
          </cell>
          <cell r="B3186">
            <v>0</v>
          </cell>
          <cell r="C3186">
            <v>0</v>
          </cell>
          <cell r="D3186">
            <v>0</v>
          </cell>
        </row>
        <row r="3187">
          <cell r="A3187">
            <v>0</v>
          </cell>
          <cell r="B3187">
            <v>0</v>
          </cell>
          <cell r="C3187">
            <v>0</v>
          </cell>
          <cell r="D3187">
            <v>0</v>
          </cell>
        </row>
        <row r="3188">
          <cell r="A3188">
            <v>0</v>
          </cell>
          <cell r="B3188">
            <v>0</v>
          </cell>
          <cell r="C3188">
            <v>0</v>
          </cell>
          <cell r="D3188">
            <v>0</v>
          </cell>
        </row>
        <row r="3189">
          <cell r="A3189">
            <v>0</v>
          </cell>
          <cell r="B3189">
            <v>0</v>
          </cell>
          <cell r="C3189">
            <v>0</v>
          </cell>
          <cell r="D3189">
            <v>0</v>
          </cell>
        </row>
        <row r="3190">
          <cell r="A3190">
            <v>0</v>
          </cell>
          <cell r="B3190">
            <v>0</v>
          </cell>
          <cell r="C3190">
            <v>0</v>
          </cell>
          <cell r="D3190">
            <v>0</v>
          </cell>
        </row>
        <row r="3191">
          <cell r="A3191">
            <v>0</v>
          </cell>
          <cell r="B3191">
            <v>0</v>
          </cell>
          <cell r="C3191">
            <v>0</v>
          </cell>
          <cell r="D3191">
            <v>0</v>
          </cell>
        </row>
        <row r="3192">
          <cell r="A3192">
            <v>0</v>
          </cell>
          <cell r="B3192">
            <v>0</v>
          </cell>
          <cell r="C3192">
            <v>0</v>
          </cell>
          <cell r="D3192">
            <v>0</v>
          </cell>
        </row>
        <row r="3193">
          <cell r="A3193">
            <v>0</v>
          </cell>
          <cell r="B3193">
            <v>0</v>
          </cell>
          <cell r="C3193">
            <v>0</v>
          </cell>
          <cell r="D3193">
            <v>0</v>
          </cell>
        </row>
        <row r="3194">
          <cell r="A3194">
            <v>0</v>
          </cell>
          <cell r="B3194">
            <v>0</v>
          </cell>
          <cell r="C3194">
            <v>0</v>
          </cell>
          <cell r="D3194">
            <v>0</v>
          </cell>
        </row>
        <row r="3195">
          <cell r="A3195">
            <v>0</v>
          </cell>
          <cell r="B3195">
            <v>0</v>
          </cell>
          <cell r="C3195">
            <v>0</v>
          </cell>
          <cell r="D3195">
            <v>0</v>
          </cell>
        </row>
        <row r="3196">
          <cell r="A3196">
            <v>0</v>
          </cell>
          <cell r="B3196">
            <v>0</v>
          </cell>
          <cell r="C3196">
            <v>0</v>
          </cell>
          <cell r="D3196">
            <v>0</v>
          </cell>
        </row>
        <row r="3197">
          <cell r="A3197">
            <v>0</v>
          </cell>
          <cell r="B3197">
            <v>0</v>
          </cell>
          <cell r="C3197">
            <v>0</v>
          </cell>
          <cell r="D3197">
            <v>0</v>
          </cell>
        </row>
        <row r="3198">
          <cell r="A3198">
            <v>0</v>
          </cell>
          <cell r="B3198">
            <v>0</v>
          </cell>
          <cell r="C3198">
            <v>0</v>
          </cell>
          <cell r="D3198">
            <v>0</v>
          </cell>
        </row>
        <row r="3199">
          <cell r="A3199">
            <v>0</v>
          </cell>
          <cell r="B3199">
            <v>0</v>
          </cell>
          <cell r="C3199">
            <v>0</v>
          </cell>
          <cell r="D3199">
            <v>0</v>
          </cell>
        </row>
        <row r="3200">
          <cell r="A3200">
            <v>0</v>
          </cell>
          <cell r="B3200">
            <v>0</v>
          </cell>
          <cell r="C3200">
            <v>0</v>
          </cell>
          <cell r="D3200">
            <v>0</v>
          </cell>
        </row>
        <row r="3201">
          <cell r="A3201">
            <v>0</v>
          </cell>
          <cell r="B3201">
            <v>0</v>
          </cell>
          <cell r="C3201">
            <v>0</v>
          </cell>
          <cell r="D3201">
            <v>0</v>
          </cell>
        </row>
        <row r="3202">
          <cell r="A3202">
            <v>0</v>
          </cell>
          <cell r="B3202">
            <v>0</v>
          </cell>
          <cell r="C3202">
            <v>0</v>
          </cell>
          <cell r="D3202">
            <v>0</v>
          </cell>
        </row>
        <row r="3203">
          <cell r="A3203">
            <v>0</v>
          </cell>
          <cell r="B3203">
            <v>0</v>
          </cell>
          <cell r="C3203">
            <v>0</v>
          </cell>
          <cell r="D3203">
            <v>0</v>
          </cell>
        </row>
        <row r="3204">
          <cell r="A3204">
            <v>0</v>
          </cell>
          <cell r="B3204">
            <v>0</v>
          </cell>
          <cell r="C3204">
            <v>0</v>
          </cell>
          <cell r="D3204">
            <v>0</v>
          </cell>
        </row>
        <row r="3205">
          <cell r="A3205">
            <v>0</v>
          </cell>
          <cell r="B3205">
            <v>0</v>
          </cell>
          <cell r="C3205">
            <v>0</v>
          </cell>
          <cell r="D3205">
            <v>0</v>
          </cell>
        </row>
        <row r="3206">
          <cell r="A3206">
            <v>0</v>
          </cell>
          <cell r="B3206">
            <v>0</v>
          </cell>
          <cell r="C3206">
            <v>0</v>
          </cell>
          <cell r="D3206">
            <v>0</v>
          </cell>
        </row>
        <row r="3207">
          <cell r="A3207">
            <v>0</v>
          </cell>
          <cell r="B3207">
            <v>0</v>
          </cell>
          <cell r="C3207">
            <v>0</v>
          </cell>
          <cell r="D3207">
            <v>0</v>
          </cell>
        </row>
        <row r="3208">
          <cell r="A3208">
            <v>0</v>
          </cell>
          <cell r="B3208">
            <v>0</v>
          </cell>
          <cell r="C3208">
            <v>0</v>
          </cell>
          <cell r="D3208">
            <v>0</v>
          </cell>
        </row>
        <row r="3209">
          <cell r="A3209">
            <v>0</v>
          </cell>
          <cell r="B3209">
            <v>0</v>
          </cell>
          <cell r="C3209">
            <v>0</v>
          </cell>
          <cell r="D3209">
            <v>0</v>
          </cell>
        </row>
        <row r="3210">
          <cell r="A3210">
            <v>0</v>
          </cell>
          <cell r="B3210">
            <v>0</v>
          </cell>
          <cell r="C3210">
            <v>0</v>
          </cell>
          <cell r="D3210">
            <v>0</v>
          </cell>
        </row>
        <row r="3211">
          <cell r="A3211">
            <v>0</v>
          </cell>
          <cell r="B3211">
            <v>0</v>
          </cell>
          <cell r="C3211">
            <v>0</v>
          </cell>
          <cell r="D3211">
            <v>0</v>
          </cell>
        </row>
        <row r="3212">
          <cell r="A3212">
            <v>0</v>
          </cell>
          <cell r="B3212">
            <v>0</v>
          </cell>
          <cell r="C3212">
            <v>0</v>
          </cell>
          <cell r="D3212">
            <v>0</v>
          </cell>
        </row>
        <row r="3213">
          <cell r="A3213">
            <v>0</v>
          </cell>
          <cell r="B3213">
            <v>0</v>
          </cell>
          <cell r="C3213">
            <v>0</v>
          </cell>
          <cell r="D3213">
            <v>0</v>
          </cell>
        </row>
        <row r="3214">
          <cell r="A3214">
            <v>0</v>
          </cell>
          <cell r="B3214">
            <v>0</v>
          </cell>
          <cell r="C3214">
            <v>0</v>
          </cell>
          <cell r="D3214">
            <v>0</v>
          </cell>
        </row>
        <row r="3215">
          <cell r="A3215">
            <v>0</v>
          </cell>
          <cell r="B3215">
            <v>0</v>
          </cell>
          <cell r="C3215">
            <v>0</v>
          </cell>
          <cell r="D3215">
            <v>0</v>
          </cell>
        </row>
        <row r="3216">
          <cell r="A3216">
            <v>0</v>
          </cell>
          <cell r="B3216">
            <v>0</v>
          </cell>
          <cell r="C3216">
            <v>0</v>
          </cell>
          <cell r="D3216">
            <v>0</v>
          </cell>
        </row>
        <row r="3217">
          <cell r="A3217">
            <v>0</v>
          </cell>
          <cell r="B3217">
            <v>0</v>
          </cell>
          <cell r="C3217">
            <v>0</v>
          </cell>
          <cell r="D3217">
            <v>0</v>
          </cell>
        </row>
        <row r="3218">
          <cell r="A3218">
            <v>0</v>
          </cell>
          <cell r="B3218">
            <v>0</v>
          </cell>
          <cell r="C3218">
            <v>0</v>
          </cell>
          <cell r="D3218">
            <v>0</v>
          </cell>
        </row>
        <row r="3219">
          <cell r="A3219">
            <v>0</v>
          </cell>
          <cell r="B3219">
            <v>0</v>
          </cell>
          <cell r="C3219">
            <v>0</v>
          </cell>
          <cell r="D3219">
            <v>0</v>
          </cell>
        </row>
        <row r="3220">
          <cell r="A3220">
            <v>0</v>
          </cell>
          <cell r="B3220">
            <v>0</v>
          </cell>
          <cell r="C3220">
            <v>0</v>
          </cell>
          <cell r="D3220">
            <v>0</v>
          </cell>
        </row>
        <row r="3221">
          <cell r="A3221">
            <v>0</v>
          </cell>
          <cell r="B3221">
            <v>0</v>
          </cell>
          <cell r="C3221">
            <v>0</v>
          </cell>
          <cell r="D3221">
            <v>0</v>
          </cell>
        </row>
        <row r="3222">
          <cell r="A3222">
            <v>0</v>
          </cell>
          <cell r="B3222">
            <v>0</v>
          </cell>
          <cell r="C3222">
            <v>0</v>
          </cell>
          <cell r="D3222">
            <v>0</v>
          </cell>
        </row>
        <row r="3223">
          <cell r="A3223">
            <v>0</v>
          </cell>
          <cell r="B3223">
            <v>0</v>
          </cell>
          <cell r="C3223">
            <v>0</v>
          </cell>
          <cell r="D3223">
            <v>0</v>
          </cell>
        </row>
        <row r="3224">
          <cell r="A3224">
            <v>0</v>
          </cell>
          <cell r="B3224">
            <v>0</v>
          </cell>
          <cell r="C3224">
            <v>0</v>
          </cell>
          <cell r="D3224">
            <v>0</v>
          </cell>
        </row>
        <row r="3225">
          <cell r="A3225">
            <v>0</v>
          </cell>
          <cell r="B3225">
            <v>0</v>
          </cell>
          <cell r="C3225">
            <v>0</v>
          </cell>
          <cell r="D3225">
            <v>0</v>
          </cell>
        </row>
        <row r="3226">
          <cell r="A3226">
            <v>0</v>
          </cell>
          <cell r="B3226">
            <v>0</v>
          </cell>
          <cell r="C3226">
            <v>0</v>
          </cell>
          <cell r="D3226">
            <v>0</v>
          </cell>
        </row>
        <row r="3227">
          <cell r="A3227">
            <v>0</v>
          </cell>
          <cell r="B3227">
            <v>0</v>
          </cell>
          <cell r="C3227">
            <v>0</v>
          </cell>
          <cell r="D3227">
            <v>0</v>
          </cell>
        </row>
        <row r="3228">
          <cell r="A3228">
            <v>0</v>
          </cell>
          <cell r="B3228">
            <v>0</v>
          </cell>
          <cell r="C3228">
            <v>0</v>
          </cell>
          <cell r="D3228">
            <v>0</v>
          </cell>
        </row>
        <row r="3229">
          <cell r="A3229">
            <v>0</v>
          </cell>
          <cell r="B3229">
            <v>0</v>
          </cell>
          <cell r="C3229">
            <v>0</v>
          </cell>
          <cell r="D3229">
            <v>0</v>
          </cell>
        </row>
        <row r="3230">
          <cell r="A3230">
            <v>0</v>
          </cell>
          <cell r="B3230">
            <v>0</v>
          </cell>
          <cell r="C3230">
            <v>0</v>
          </cell>
          <cell r="D3230">
            <v>0</v>
          </cell>
        </row>
        <row r="3231">
          <cell r="A3231">
            <v>0</v>
          </cell>
          <cell r="B3231">
            <v>0</v>
          </cell>
          <cell r="C3231">
            <v>0</v>
          </cell>
          <cell r="D3231">
            <v>0</v>
          </cell>
        </row>
        <row r="3232">
          <cell r="A3232">
            <v>0</v>
          </cell>
          <cell r="B3232">
            <v>0</v>
          </cell>
          <cell r="C3232">
            <v>0</v>
          </cell>
          <cell r="D3232">
            <v>0</v>
          </cell>
        </row>
        <row r="3233">
          <cell r="A3233">
            <v>0</v>
          </cell>
          <cell r="B3233">
            <v>0</v>
          </cell>
          <cell r="C3233">
            <v>0</v>
          </cell>
          <cell r="D3233">
            <v>0</v>
          </cell>
        </row>
        <row r="3234">
          <cell r="A3234">
            <v>0</v>
          </cell>
          <cell r="B3234">
            <v>0</v>
          </cell>
          <cell r="C3234">
            <v>0</v>
          </cell>
          <cell r="D3234">
            <v>0</v>
          </cell>
        </row>
        <row r="3235">
          <cell r="A3235">
            <v>0</v>
          </cell>
          <cell r="B3235">
            <v>0</v>
          </cell>
          <cell r="C3235">
            <v>0</v>
          </cell>
          <cell r="D3235">
            <v>0</v>
          </cell>
        </row>
        <row r="3236">
          <cell r="A3236">
            <v>0</v>
          </cell>
          <cell r="B3236">
            <v>0</v>
          </cell>
          <cell r="C3236">
            <v>0</v>
          </cell>
          <cell r="D3236">
            <v>0</v>
          </cell>
        </row>
        <row r="3237">
          <cell r="A3237">
            <v>0</v>
          </cell>
          <cell r="B3237">
            <v>0</v>
          </cell>
          <cell r="C3237">
            <v>0</v>
          </cell>
          <cell r="D3237">
            <v>0</v>
          </cell>
        </row>
        <row r="3238">
          <cell r="A3238">
            <v>0</v>
          </cell>
          <cell r="B3238">
            <v>0</v>
          </cell>
          <cell r="C3238">
            <v>0</v>
          </cell>
          <cell r="D3238">
            <v>0</v>
          </cell>
        </row>
        <row r="3239">
          <cell r="A3239">
            <v>0</v>
          </cell>
          <cell r="B3239">
            <v>0</v>
          </cell>
          <cell r="C3239">
            <v>0</v>
          </cell>
          <cell r="D3239">
            <v>0</v>
          </cell>
        </row>
        <row r="3240">
          <cell r="A3240">
            <v>0</v>
          </cell>
          <cell r="B3240">
            <v>0</v>
          </cell>
          <cell r="C3240">
            <v>0</v>
          </cell>
          <cell r="D3240">
            <v>0</v>
          </cell>
        </row>
        <row r="3241">
          <cell r="A3241">
            <v>0</v>
          </cell>
          <cell r="B3241">
            <v>0</v>
          </cell>
          <cell r="C3241">
            <v>0</v>
          </cell>
          <cell r="D3241">
            <v>0</v>
          </cell>
        </row>
        <row r="3242">
          <cell r="A3242">
            <v>0</v>
          </cell>
          <cell r="B3242">
            <v>0</v>
          </cell>
          <cell r="C3242">
            <v>0</v>
          </cell>
          <cell r="D3242">
            <v>0</v>
          </cell>
        </row>
        <row r="3243">
          <cell r="A3243">
            <v>0</v>
          </cell>
          <cell r="B3243">
            <v>0</v>
          </cell>
          <cell r="C3243">
            <v>0</v>
          </cell>
          <cell r="D3243">
            <v>0</v>
          </cell>
        </row>
        <row r="3244">
          <cell r="A3244">
            <v>0</v>
          </cell>
          <cell r="B3244">
            <v>0</v>
          </cell>
          <cell r="C3244">
            <v>0</v>
          </cell>
          <cell r="D3244">
            <v>0</v>
          </cell>
        </row>
        <row r="3245">
          <cell r="A3245">
            <v>0</v>
          </cell>
          <cell r="B3245">
            <v>0</v>
          </cell>
          <cell r="C3245">
            <v>0</v>
          </cell>
          <cell r="D3245">
            <v>0</v>
          </cell>
        </row>
        <row r="3246">
          <cell r="A3246">
            <v>0</v>
          </cell>
          <cell r="B3246">
            <v>0</v>
          </cell>
          <cell r="C3246">
            <v>0</v>
          </cell>
          <cell r="D3246">
            <v>0</v>
          </cell>
        </row>
        <row r="3247">
          <cell r="A3247">
            <v>0</v>
          </cell>
          <cell r="B3247">
            <v>0</v>
          </cell>
          <cell r="C3247">
            <v>0</v>
          </cell>
          <cell r="D3247">
            <v>0</v>
          </cell>
        </row>
        <row r="3248">
          <cell r="A3248">
            <v>0</v>
          </cell>
          <cell r="B3248">
            <v>0</v>
          </cell>
          <cell r="C3248">
            <v>0</v>
          </cell>
          <cell r="D3248">
            <v>0</v>
          </cell>
        </row>
        <row r="3249">
          <cell r="A3249">
            <v>0</v>
          </cell>
          <cell r="B3249">
            <v>0</v>
          </cell>
          <cell r="C3249">
            <v>0</v>
          </cell>
          <cell r="D3249">
            <v>0</v>
          </cell>
        </row>
        <row r="3250">
          <cell r="A3250">
            <v>0</v>
          </cell>
          <cell r="B3250">
            <v>0</v>
          </cell>
          <cell r="C3250">
            <v>0</v>
          </cell>
          <cell r="D3250">
            <v>0</v>
          </cell>
        </row>
        <row r="3251">
          <cell r="A3251">
            <v>0</v>
          </cell>
          <cell r="B3251">
            <v>0</v>
          </cell>
          <cell r="C3251">
            <v>0</v>
          </cell>
          <cell r="D3251">
            <v>0</v>
          </cell>
        </row>
        <row r="3252">
          <cell r="A3252">
            <v>0</v>
          </cell>
          <cell r="B3252">
            <v>0</v>
          </cell>
          <cell r="C3252">
            <v>0</v>
          </cell>
          <cell r="D3252">
            <v>0</v>
          </cell>
        </row>
        <row r="3253">
          <cell r="A3253">
            <v>0</v>
          </cell>
          <cell r="B3253">
            <v>0</v>
          </cell>
          <cell r="C3253">
            <v>0</v>
          </cell>
          <cell r="D3253">
            <v>0</v>
          </cell>
        </row>
        <row r="3254">
          <cell r="A3254">
            <v>0</v>
          </cell>
          <cell r="B3254">
            <v>0</v>
          </cell>
          <cell r="C3254">
            <v>0</v>
          </cell>
          <cell r="D3254">
            <v>0</v>
          </cell>
        </row>
        <row r="3255">
          <cell r="A3255">
            <v>0</v>
          </cell>
          <cell r="B3255">
            <v>0</v>
          </cell>
          <cell r="C3255">
            <v>0</v>
          </cell>
          <cell r="D3255">
            <v>0</v>
          </cell>
        </row>
        <row r="3256">
          <cell r="A3256">
            <v>0</v>
          </cell>
          <cell r="B3256">
            <v>0</v>
          </cell>
          <cell r="C3256">
            <v>0</v>
          </cell>
          <cell r="D3256">
            <v>0</v>
          </cell>
        </row>
        <row r="3257">
          <cell r="A3257">
            <v>0</v>
          </cell>
          <cell r="B3257">
            <v>0</v>
          </cell>
          <cell r="C3257">
            <v>0</v>
          </cell>
          <cell r="D3257">
            <v>0</v>
          </cell>
        </row>
        <row r="3258">
          <cell r="A3258">
            <v>0</v>
          </cell>
          <cell r="B3258">
            <v>0</v>
          </cell>
          <cell r="C3258">
            <v>0</v>
          </cell>
          <cell r="D3258">
            <v>0</v>
          </cell>
        </row>
        <row r="3259">
          <cell r="A3259">
            <v>0</v>
          </cell>
          <cell r="B3259">
            <v>0</v>
          </cell>
          <cell r="C3259">
            <v>0</v>
          </cell>
          <cell r="D3259">
            <v>0</v>
          </cell>
        </row>
        <row r="3260">
          <cell r="A3260">
            <v>0</v>
          </cell>
          <cell r="B3260">
            <v>0</v>
          </cell>
          <cell r="C3260">
            <v>0</v>
          </cell>
          <cell r="D3260">
            <v>0</v>
          </cell>
        </row>
        <row r="3261">
          <cell r="A3261">
            <v>0</v>
          </cell>
          <cell r="B3261">
            <v>0</v>
          </cell>
          <cell r="C3261">
            <v>0</v>
          </cell>
          <cell r="D3261">
            <v>0</v>
          </cell>
        </row>
        <row r="3262">
          <cell r="A3262">
            <v>0</v>
          </cell>
          <cell r="B3262">
            <v>0</v>
          </cell>
          <cell r="C3262">
            <v>0</v>
          </cell>
          <cell r="D3262">
            <v>0</v>
          </cell>
        </row>
        <row r="3263">
          <cell r="A3263">
            <v>0</v>
          </cell>
          <cell r="B3263">
            <v>0</v>
          </cell>
          <cell r="C3263">
            <v>0</v>
          </cell>
          <cell r="D3263">
            <v>0</v>
          </cell>
        </row>
        <row r="3264">
          <cell r="A3264">
            <v>0</v>
          </cell>
          <cell r="B3264">
            <v>0</v>
          </cell>
          <cell r="C3264">
            <v>0</v>
          </cell>
          <cell r="D3264">
            <v>0</v>
          </cell>
        </row>
        <row r="3265">
          <cell r="A3265">
            <v>0</v>
          </cell>
          <cell r="B3265">
            <v>0</v>
          </cell>
          <cell r="C3265">
            <v>0</v>
          </cell>
          <cell r="D3265">
            <v>0</v>
          </cell>
        </row>
        <row r="3266">
          <cell r="A3266">
            <v>0</v>
          </cell>
          <cell r="B3266">
            <v>0</v>
          </cell>
          <cell r="C3266">
            <v>0</v>
          </cell>
          <cell r="D3266">
            <v>0</v>
          </cell>
        </row>
        <row r="3267">
          <cell r="A3267">
            <v>0</v>
          </cell>
          <cell r="B3267">
            <v>0</v>
          </cell>
          <cell r="C3267">
            <v>0</v>
          </cell>
          <cell r="D3267">
            <v>0</v>
          </cell>
        </row>
        <row r="3268">
          <cell r="A3268">
            <v>0</v>
          </cell>
          <cell r="B3268">
            <v>0</v>
          </cell>
          <cell r="C3268">
            <v>0</v>
          </cell>
          <cell r="D3268">
            <v>0</v>
          </cell>
        </row>
        <row r="3269">
          <cell r="A3269">
            <v>0</v>
          </cell>
          <cell r="B3269">
            <v>0</v>
          </cell>
          <cell r="C3269">
            <v>0</v>
          </cell>
          <cell r="D3269">
            <v>0</v>
          </cell>
        </row>
        <row r="3270">
          <cell r="A3270">
            <v>0</v>
          </cell>
          <cell r="B3270">
            <v>0</v>
          </cell>
          <cell r="C3270">
            <v>0</v>
          </cell>
          <cell r="D3270">
            <v>0</v>
          </cell>
        </row>
        <row r="3271">
          <cell r="A3271">
            <v>0</v>
          </cell>
          <cell r="B3271">
            <v>0</v>
          </cell>
          <cell r="C3271">
            <v>0</v>
          </cell>
          <cell r="D3271">
            <v>0</v>
          </cell>
        </row>
        <row r="3272">
          <cell r="A3272">
            <v>0</v>
          </cell>
          <cell r="B3272">
            <v>0</v>
          </cell>
          <cell r="C3272">
            <v>0</v>
          </cell>
          <cell r="D3272">
            <v>0</v>
          </cell>
        </row>
        <row r="3273">
          <cell r="A3273">
            <v>0</v>
          </cell>
          <cell r="B3273">
            <v>0</v>
          </cell>
          <cell r="C3273">
            <v>0</v>
          </cell>
          <cell r="D3273">
            <v>0</v>
          </cell>
        </row>
        <row r="3274">
          <cell r="A3274">
            <v>0</v>
          </cell>
          <cell r="B3274">
            <v>0</v>
          </cell>
          <cell r="C3274">
            <v>0</v>
          </cell>
          <cell r="D3274">
            <v>0</v>
          </cell>
        </row>
        <row r="3275">
          <cell r="A3275">
            <v>0</v>
          </cell>
          <cell r="B3275">
            <v>0</v>
          </cell>
          <cell r="C3275">
            <v>0</v>
          </cell>
          <cell r="D3275">
            <v>0</v>
          </cell>
        </row>
        <row r="3276">
          <cell r="A3276">
            <v>0</v>
          </cell>
          <cell r="B3276">
            <v>0</v>
          </cell>
          <cell r="C3276">
            <v>0</v>
          </cell>
          <cell r="D3276">
            <v>0</v>
          </cell>
        </row>
        <row r="3277">
          <cell r="A3277">
            <v>0</v>
          </cell>
          <cell r="B3277">
            <v>0</v>
          </cell>
          <cell r="C3277">
            <v>0</v>
          </cell>
          <cell r="D3277">
            <v>0</v>
          </cell>
        </row>
        <row r="3278">
          <cell r="A3278">
            <v>0</v>
          </cell>
          <cell r="B3278">
            <v>0</v>
          </cell>
          <cell r="C3278">
            <v>0</v>
          </cell>
          <cell r="D3278">
            <v>0</v>
          </cell>
        </row>
        <row r="3279">
          <cell r="A3279">
            <v>0</v>
          </cell>
          <cell r="B3279">
            <v>0</v>
          </cell>
          <cell r="C3279">
            <v>0</v>
          </cell>
          <cell r="D3279">
            <v>0</v>
          </cell>
        </row>
        <row r="3280">
          <cell r="A3280">
            <v>0</v>
          </cell>
          <cell r="B3280">
            <v>0</v>
          </cell>
          <cell r="C3280">
            <v>0</v>
          </cell>
          <cell r="D3280">
            <v>0</v>
          </cell>
        </row>
        <row r="3281">
          <cell r="A3281">
            <v>0</v>
          </cell>
          <cell r="B3281">
            <v>0</v>
          </cell>
          <cell r="C3281">
            <v>0</v>
          </cell>
          <cell r="D3281">
            <v>0</v>
          </cell>
        </row>
        <row r="3282">
          <cell r="A3282">
            <v>0</v>
          </cell>
          <cell r="B3282">
            <v>0</v>
          </cell>
          <cell r="C3282">
            <v>0</v>
          </cell>
          <cell r="D3282">
            <v>0</v>
          </cell>
        </row>
        <row r="3283">
          <cell r="A3283">
            <v>0</v>
          </cell>
          <cell r="B3283">
            <v>0</v>
          </cell>
          <cell r="C3283">
            <v>0</v>
          </cell>
          <cell r="D3283">
            <v>0</v>
          </cell>
        </row>
        <row r="3284">
          <cell r="A3284">
            <v>0</v>
          </cell>
          <cell r="B3284">
            <v>0</v>
          </cell>
          <cell r="C3284">
            <v>0</v>
          </cell>
          <cell r="D3284">
            <v>0</v>
          </cell>
        </row>
        <row r="3285">
          <cell r="A3285">
            <v>0</v>
          </cell>
          <cell r="B3285">
            <v>0</v>
          </cell>
          <cell r="C3285">
            <v>0</v>
          </cell>
          <cell r="D3285">
            <v>0</v>
          </cell>
        </row>
        <row r="3286">
          <cell r="A3286">
            <v>0</v>
          </cell>
          <cell r="B3286">
            <v>0</v>
          </cell>
          <cell r="C3286">
            <v>0</v>
          </cell>
          <cell r="D3286">
            <v>0</v>
          </cell>
        </row>
        <row r="3287">
          <cell r="A3287">
            <v>0</v>
          </cell>
          <cell r="B3287">
            <v>0</v>
          </cell>
          <cell r="C3287">
            <v>0</v>
          </cell>
          <cell r="D3287">
            <v>0</v>
          </cell>
        </row>
        <row r="3288">
          <cell r="A3288">
            <v>0</v>
          </cell>
          <cell r="B3288">
            <v>0</v>
          </cell>
          <cell r="C3288">
            <v>0</v>
          </cell>
          <cell r="D3288">
            <v>0</v>
          </cell>
        </row>
        <row r="3289">
          <cell r="A3289">
            <v>0</v>
          </cell>
          <cell r="B3289">
            <v>0</v>
          </cell>
          <cell r="C3289">
            <v>0</v>
          </cell>
          <cell r="D3289">
            <v>0</v>
          </cell>
        </row>
        <row r="3290">
          <cell r="A3290">
            <v>0</v>
          </cell>
          <cell r="B3290">
            <v>0</v>
          </cell>
          <cell r="C3290">
            <v>0</v>
          </cell>
          <cell r="D3290">
            <v>0</v>
          </cell>
        </row>
        <row r="3291">
          <cell r="A3291">
            <v>0</v>
          </cell>
          <cell r="B3291">
            <v>0</v>
          </cell>
          <cell r="C3291">
            <v>0</v>
          </cell>
          <cell r="D3291">
            <v>0</v>
          </cell>
        </row>
        <row r="3292">
          <cell r="A3292">
            <v>0</v>
          </cell>
          <cell r="B3292">
            <v>0</v>
          </cell>
          <cell r="C3292">
            <v>0</v>
          </cell>
          <cell r="D3292">
            <v>0</v>
          </cell>
        </row>
        <row r="3293">
          <cell r="A3293">
            <v>0</v>
          </cell>
          <cell r="B3293">
            <v>0</v>
          </cell>
          <cell r="C3293">
            <v>0</v>
          </cell>
          <cell r="D3293">
            <v>0</v>
          </cell>
        </row>
        <row r="3294">
          <cell r="A3294">
            <v>0</v>
          </cell>
          <cell r="B3294">
            <v>0</v>
          </cell>
          <cell r="C3294">
            <v>0</v>
          </cell>
          <cell r="D3294">
            <v>0</v>
          </cell>
        </row>
        <row r="3295">
          <cell r="A3295">
            <v>0</v>
          </cell>
          <cell r="B3295">
            <v>0</v>
          </cell>
          <cell r="C3295">
            <v>0</v>
          </cell>
          <cell r="D3295">
            <v>0</v>
          </cell>
        </row>
        <row r="3296">
          <cell r="A3296">
            <v>0</v>
          </cell>
          <cell r="B3296">
            <v>0</v>
          </cell>
          <cell r="C3296">
            <v>0</v>
          </cell>
          <cell r="D3296">
            <v>0</v>
          </cell>
        </row>
        <row r="3297">
          <cell r="A3297">
            <v>0</v>
          </cell>
          <cell r="B3297">
            <v>0</v>
          </cell>
          <cell r="C3297">
            <v>0</v>
          </cell>
          <cell r="D3297">
            <v>0</v>
          </cell>
        </row>
        <row r="3298">
          <cell r="A3298">
            <v>0</v>
          </cell>
          <cell r="B3298">
            <v>0</v>
          </cell>
          <cell r="C3298">
            <v>0</v>
          </cell>
          <cell r="D3298">
            <v>0</v>
          </cell>
        </row>
        <row r="3299">
          <cell r="A3299">
            <v>0</v>
          </cell>
          <cell r="B3299">
            <v>0</v>
          </cell>
          <cell r="C3299">
            <v>0</v>
          </cell>
          <cell r="D3299">
            <v>0</v>
          </cell>
        </row>
        <row r="3300">
          <cell r="A3300">
            <v>0</v>
          </cell>
          <cell r="B3300">
            <v>0</v>
          </cell>
          <cell r="C3300">
            <v>0</v>
          </cell>
          <cell r="D3300">
            <v>0</v>
          </cell>
        </row>
        <row r="3301">
          <cell r="A3301">
            <v>0</v>
          </cell>
          <cell r="B3301">
            <v>0</v>
          </cell>
          <cell r="C3301">
            <v>0</v>
          </cell>
          <cell r="D3301">
            <v>0</v>
          </cell>
        </row>
        <row r="3302">
          <cell r="A3302">
            <v>0</v>
          </cell>
          <cell r="B3302">
            <v>0</v>
          </cell>
          <cell r="C3302">
            <v>0</v>
          </cell>
          <cell r="D3302">
            <v>0</v>
          </cell>
        </row>
        <row r="3303">
          <cell r="A3303">
            <v>0</v>
          </cell>
          <cell r="B3303">
            <v>0</v>
          </cell>
          <cell r="C3303">
            <v>0</v>
          </cell>
          <cell r="D3303">
            <v>0</v>
          </cell>
        </row>
        <row r="3304">
          <cell r="A3304">
            <v>0</v>
          </cell>
          <cell r="B3304">
            <v>0</v>
          </cell>
          <cell r="C3304">
            <v>0</v>
          </cell>
          <cell r="D3304">
            <v>0</v>
          </cell>
        </row>
        <row r="3305">
          <cell r="A3305">
            <v>0</v>
          </cell>
          <cell r="B3305">
            <v>0</v>
          </cell>
          <cell r="C3305">
            <v>0</v>
          </cell>
          <cell r="D3305">
            <v>0</v>
          </cell>
        </row>
        <row r="3306">
          <cell r="A3306">
            <v>0</v>
          </cell>
          <cell r="B3306">
            <v>0</v>
          </cell>
          <cell r="C3306">
            <v>0</v>
          </cell>
          <cell r="D3306">
            <v>0</v>
          </cell>
        </row>
        <row r="3307">
          <cell r="A3307">
            <v>0</v>
          </cell>
          <cell r="B3307">
            <v>0</v>
          </cell>
          <cell r="C3307">
            <v>0</v>
          </cell>
          <cell r="D3307">
            <v>0</v>
          </cell>
        </row>
        <row r="3308">
          <cell r="A3308">
            <v>0</v>
          </cell>
          <cell r="B3308">
            <v>0</v>
          </cell>
          <cell r="C3308">
            <v>0</v>
          </cell>
          <cell r="D3308">
            <v>0</v>
          </cell>
        </row>
        <row r="3309">
          <cell r="A3309">
            <v>0</v>
          </cell>
          <cell r="B3309">
            <v>0</v>
          </cell>
          <cell r="C3309">
            <v>0</v>
          </cell>
          <cell r="D3309">
            <v>0</v>
          </cell>
        </row>
        <row r="3310">
          <cell r="A3310">
            <v>0</v>
          </cell>
          <cell r="B3310">
            <v>0</v>
          </cell>
          <cell r="C3310">
            <v>0</v>
          </cell>
          <cell r="D3310">
            <v>0</v>
          </cell>
        </row>
        <row r="3311">
          <cell r="A3311">
            <v>0</v>
          </cell>
          <cell r="B3311">
            <v>0</v>
          </cell>
          <cell r="C3311">
            <v>0</v>
          </cell>
          <cell r="D3311">
            <v>0</v>
          </cell>
        </row>
        <row r="3312">
          <cell r="A3312">
            <v>0</v>
          </cell>
          <cell r="B3312">
            <v>0</v>
          </cell>
          <cell r="C3312">
            <v>0</v>
          </cell>
          <cell r="D3312">
            <v>0</v>
          </cell>
        </row>
        <row r="3313">
          <cell r="A3313">
            <v>0</v>
          </cell>
          <cell r="B3313">
            <v>0</v>
          </cell>
          <cell r="C3313">
            <v>0</v>
          </cell>
          <cell r="D3313">
            <v>0</v>
          </cell>
        </row>
        <row r="3314">
          <cell r="A3314">
            <v>0</v>
          </cell>
          <cell r="B3314">
            <v>0</v>
          </cell>
          <cell r="C3314">
            <v>0</v>
          </cell>
          <cell r="D3314">
            <v>0</v>
          </cell>
        </row>
        <row r="3315">
          <cell r="A3315">
            <v>0</v>
          </cell>
          <cell r="B3315">
            <v>0</v>
          </cell>
          <cell r="C3315">
            <v>0</v>
          </cell>
          <cell r="D3315">
            <v>0</v>
          </cell>
        </row>
        <row r="3316">
          <cell r="A3316">
            <v>0</v>
          </cell>
          <cell r="B3316">
            <v>0</v>
          </cell>
          <cell r="C3316">
            <v>0</v>
          </cell>
          <cell r="D3316">
            <v>0</v>
          </cell>
        </row>
        <row r="3317">
          <cell r="A3317">
            <v>0</v>
          </cell>
          <cell r="B3317">
            <v>0</v>
          </cell>
          <cell r="C3317">
            <v>0</v>
          </cell>
          <cell r="D3317">
            <v>0</v>
          </cell>
        </row>
        <row r="3318">
          <cell r="A3318">
            <v>0</v>
          </cell>
          <cell r="B3318">
            <v>0</v>
          </cell>
          <cell r="C3318">
            <v>0</v>
          </cell>
          <cell r="D3318">
            <v>0</v>
          </cell>
        </row>
        <row r="3319">
          <cell r="A3319">
            <v>0</v>
          </cell>
          <cell r="B3319">
            <v>0</v>
          </cell>
          <cell r="C3319">
            <v>0</v>
          </cell>
          <cell r="D3319">
            <v>0</v>
          </cell>
        </row>
        <row r="3320">
          <cell r="A3320">
            <v>0</v>
          </cell>
          <cell r="B3320">
            <v>0</v>
          </cell>
          <cell r="C3320">
            <v>0</v>
          </cell>
          <cell r="D3320">
            <v>0</v>
          </cell>
        </row>
        <row r="3321">
          <cell r="A3321">
            <v>0</v>
          </cell>
          <cell r="B3321">
            <v>0</v>
          </cell>
          <cell r="C3321">
            <v>0</v>
          </cell>
          <cell r="D3321">
            <v>0</v>
          </cell>
        </row>
        <row r="3322">
          <cell r="A3322">
            <v>0</v>
          </cell>
          <cell r="B3322">
            <v>0</v>
          </cell>
          <cell r="C3322">
            <v>0</v>
          </cell>
          <cell r="D3322">
            <v>0</v>
          </cell>
        </row>
        <row r="3323">
          <cell r="A3323">
            <v>0</v>
          </cell>
          <cell r="B3323">
            <v>0</v>
          </cell>
          <cell r="C3323">
            <v>0</v>
          </cell>
          <cell r="D3323">
            <v>0</v>
          </cell>
        </row>
        <row r="3324">
          <cell r="A3324">
            <v>0</v>
          </cell>
          <cell r="B3324">
            <v>0</v>
          </cell>
          <cell r="C3324">
            <v>0</v>
          </cell>
          <cell r="D3324">
            <v>0</v>
          </cell>
        </row>
        <row r="3325">
          <cell r="A3325">
            <v>0</v>
          </cell>
          <cell r="B3325">
            <v>0</v>
          </cell>
          <cell r="C3325">
            <v>0</v>
          </cell>
          <cell r="D3325">
            <v>0</v>
          </cell>
        </row>
        <row r="3326">
          <cell r="A3326">
            <v>0</v>
          </cell>
          <cell r="B3326">
            <v>0</v>
          </cell>
          <cell r="C3326">
            <v>0</v>
          </cell>
          <cell r="D3326">
            <v>0</v>
          </cell>
        </row>
        <row r="3327">
          <cell r="A3327">
            <v>0</v>
          </cell>
          <cell r="B3327">
            <v>0</v>
          </cell>
          <cell r="C3327">
            <v>0</v>
          </cell>
          <cell r="D3327">
            <v>0</v>
          </cell>
        </row>
        <row r="3328">
          <cell r="A3328">
            <v>0</v>
          </cell>
          <cell r="B3328">
            <v>0</v>
          </cell>
          <cell r="C3328">
            <v>0</v>
          </cell>
          <cell r="D3328">
            <v>0</v>
          </cell>
        </row>
        <row r="3329">
          <cell r="A3329">
            <v>0</v>
          </cell>
          <cell r="B3329">
            <v>0</v>
          </cell>
          <cell r="C3329">
            <v>0</v>
          </cell>
          <cell r="D3329">
            <v>0</v>
          </cell>
        </row>
        <row r="3330">
          <cell r="A3330">
            <v>0</v>
          </cell>
          <cell r="B3330">
            <v>0</v>
          </cell>
          <cell r="C3330">
            <v>0</v>
          </cell>
          <cell r="D3330">
            <v>0</v>
          </cell>
        </row>
        <row r="3331">
          <cell r="A3331">
            <v>0</v>
          </cell>
          <cell r="B3331">
            <v>0</v>
          </cell>
          <cell r="C3331">
            <v>0</v>
          </cell>
          <cell r="D3331">
            <v>0</v>
          </cell>
        </row>
        <row r="3332">
          <cell r="A3332">
            <v>0</v>
          </cell>
          <cell r="B3332">
            <v>0</v>
          </cell>
          <cell r="C3332">
            <v>0</v>
          </cell>
          <cell r="D3332">
            <v>0</v>
          </cell>
        </row>
        <row r="3333">
          <cell r="A3333">
            <v>0</v>
          </cell>
          <cell r="B3333">
            <v>0</v>
          </cell>
          <cell r="C3333">
            <v>0</v>
          </cell>
          <cell r="D3333">
            <v>0</v>
          </cell>
        </row>
        <row r="3334">
          <cell r="A3334">
            <v>0</v>
          </cell>
          <cell r="B3334">
            <v>0</v>
          </cell>
          <cell r="C3334">
            <v>0</v>
          </cell>
          <cell r="D3334">
            <v>0</v>
          </cell>
        </row>
        <row r="3335">
          <cell r="A3335">
            <v>0</v>
          </cell>
          <cell r="B3335">
            <v>0</v>
          </cell>
          <cell r="C3335">
            <v>0</v>
          </cell>
          <cell r="D3335">
            <v>0</v>
          </cell>
        </row>
        <row r="3336">
          <cell r="A3336">
            <v>0</v>
          </cell>
          <cell r="B3336">
            <v>0</v>
          </cell>
          <cell r="C3336">
            <v>0</v>
          </cell>
          <cell r="D3336">
            <v>0</v>
          </cell>
        </row>
        <row r="3337">
          <cell r="A3337">
            <v>0</v>
          </cell>
          <cell r="B3337">
            <v>0</v>
          </cell>
          <cell r="C3337">
            <v>0</v>
          </cell>
          <cell r="D3337">
            <v>0</v>
          </cell>
        </row>
        <row r="3338">
          <cell r="A3338">
            <v>0</v>
          </cell>
          <cell r="B3338">
            <v>0</v>
          </cell>
          <cell r="C3338">
            <v>0</v>
          </cell>
          <cell r="D3338">
            <v>0</v>
          </cell>
        </row>
        <row r="3339">
          <cell r="A3339">
            <v>0</v>
          </cell>
          <cell r="B3339">
            <v>0</v>
          </cell>
          <cell r="C3339">
            <v>0</v>
          </cell>
          <cell r="D3339">
            <v>0</v>
          </cell>
        </row>
        <row r="3340">
          <cell r="A3340">
            <v>0</v>
          </cell>
          <cell r="B3340">
            <v>0</v>
          </cell>
          <cell r="C3340">
            <v>0</v>
          </cell>
          <cell r="D3340">
            <v>0</v>
          </cell>
        </row>
        <row r="3341">
          <cell r="A3341">
            <v>0</v>
          </cell>
          <cell r="B3341">
            <v>0</v>
          </cell>
          <cell r="C3341">
            <v>0</v>
          </cell>
          <cell r="D3341">
            <v>0</v>
          </cell>
        </row>
        <row r="3342">
          <cell r="A3342">
            <v>0</v>
          </cell>
          <cell r="B3342">
            <v>0</v>
          </cell>
          <cell r="C3342">
            <v>0</v>
          </cell>
          <cell r="D3342">
            <v>0</v>
          </cell>
        </row>
        <row r="3343">
          <cell r="A3343">
            <v>0</v>
          </cell>
          <cell r="B3343">
            <v>0</v>
          </cell>
          <cell r="C3343">
            <v>0</v>
          </cell>
          <cell r="D3343">
            <v>0</v>
          </cell>
        </row>
        <row r="3344">
          <cell r="A3344">
            <v>0</v>
          </cell>
          <cell r="B3344">
            <v>0</v>
          </cell>
          <cell r="C3344">
            <v>0</v>
          </cell>
          <cell r="D3344">
            <v>0</v>
          </cell>
        </row>
        <row r="3345">
          <cell r="A3345">
            <v>0</v>
          </cell>
          <cell r="B3345">
            <v>0</v>
          </cell>
          <cell r="C3345">
            <v>0</v>
          </cell>
          <cell r="D3345">
            <v>0</v>
          </cell>
        </row>
        <row r="3346">
          <cell r="A3346">
            <v>0</v>
          </cell>
          <cell r="B3346">
            <v>0</v>
          </cell>
          <cell r="C3346">
            <v>0</v>
          </cell>
          <cell r="D3346">
            <v>0</v>
          </cell>
        </row>
        <row r="3347">
          <cell r="A3347">
            <v>0</v>
          </cell>
          <cell r="B3347">
            <v>0</v>
          </cell>
          <cell r="C3347">
            <v>0</v>
          </cell>
          <cell r="D3347">
            <v>0</v>
          </cell>
        </row>
        <row r="3348">
          <cell r="A3348">
            <v>0</v>
          </cell>
          <cell r="B3348">
            <v>0</v>
          </cell>
          <cell r="C3348">
            <v>0</v>
          </cell>
          <cell r="D3348">
            <v>0</v>
          </cell>
        </row>
        <row r="3349">
          <cell r="A3349">
            <v>0</v>
          </cell>
          <cell r="B3349">
            <v>0</v>
          </cell>
          <cell r="C3349">
            <v>0</v>
          </cell>
          <cell r="D3349">
            <v>0</v>
          </cell>
        </row>
        <row r="3350">
          <cell r="A3350">
            <v>0</v>
          </cell>
          <cell r="B3350">
            <v>0</v>
          </cell>
          <cell r="C3350">
            <v>0</v>
          </cell>
          <cell r="D3350">
            <v>0</v>
          </cell>
        </row>
        <row r="3351">
          <cell r="A3351">
            <v>0</v>
          </cell>
          <cell r="B3351">
            <v>0</v>
          </cell>
          <cell r="C3351">
            <v>0</v>
          </cell>
          <cell r="D3351">
            <v>0</v>
          </cell>
        </row>
        <row r="3352">
          <cell r="A3352">
            <v>0</v>
          </cell>
          <cell r="B3352">
            <v>0</v>
          </cell>
          <cell r="C3352">
            <v>0</v>
          </cell>
          <cell r="D3352">
            <v>0</v>
          </cell>
        </row>
        <row r="3353">
          <cell r="A3353">
            <v>0</v>
          </cell>
          <cell r="B3353">
            <v>0</v>
          </cell>
          <cell r="C3353">
            <v>0</v>
          </cell>
          <cell r="D3353">
            <v>0</v>
          </cell>
        </row>
        <row r="3354">
          <cell r="A3354">
            <v>0</v>
          </cell>
          <cell r="B3354">
            <v>0</v>
          </cell>
          <cell r="C3354">
            <v>0</v>
          </cell>
          <cell r="D3354">
            <v>0</v>
          </cell>
        </row>
        <row r="3355">
          <cell r="A3355">
            <v>0</v>
          </cell>
          <cell r="B3355">
            <v>0</v>
          </cell>
          <cell r="C3355">
            <v>0</v>
          </cell>
          <cell r="D3355">
            <v>0</v>
          </cell>
        </row>
        <row r="3356">
          <cell r="A3356">
            <v>0</v>
          </cell>
          <cell r="B3356">
            <v>0</v>
          </cell>
          <cell r="C3356">
            <v>0</v>
          </cell>
          <cell r="D3356">
            <v>0</v>
          </cell>
        </row>
        <row r="3357">
          <cell r="A3357">
            <v>0</v>
          </cell>
          <cell r="B3357">
            <v>0</v>
          </cell>
          <cell r="C3357">
            <v>0</v>
          </cell>
          <cell r="D3357">
            <v>0</v>
          </cell>
        </row>
        <row r="3358">
          <cell r="A3358">
            <v>0</v>
          </cell>
          <cell r="B3358">
            <v>0</v>
          </cell>
          <cell r="C3358">
            <v>0</v>
          </cell>
          <cell r="D3358">
            <v>0</v>
          </cell>
        </row>
        <row r="3359">
          <cell r="A3359">
            <v>0</v>
          </cell>
          <cell r="B3359">
            <v>0</v>
          </cell>
          <cell r="C3359">
            <v>0</v>
          </cell>
          <cell r="D3359">
            <v>0</v>
          </cell>
        </row>
        <row r="3360">
          <cell r="A3360">
            <v>0</v>
          </cell>
          <cell r="B3360">
            <v>0</v>
          </cell>
          <cell r="C3360">
            <v>0</v>
          </cell>
          <cell r="D3360">
            <v>0</v>
          </cell>
        </row>
        <row r="3361">
          <cell r="A3361">
            <v>0</v>
          </cell>
          <cell r="B3361">
            <v>0</v>
          </cell>
          <cell r="C3361">
            <v>0</v>
          </cell>
          <cell r="D3361">
            <v>0</v>
          </cell>
        </row>
        <row r="3362">
          <cell r="A3362">
            <v>0</v>
          </cell>
          <cell r="B3362">
            <v>0</v>
          </cell>
          <cell r="C3362">
            <v>0</v>
          </cell>
          <cell r="D3362">
            <v>0</v>
          </cell>
        </row>
        <row r="3363">
          <cell r="A3363">
            <v>0</v>
          </cell>
          <cell r="B3363">
            <v>0</v>
          </cell>
          <cell r="C3363">
            <v>0</v>
          </cell>
          <cell r="D3363">
            <v>0</v>
          </cell>
        </row>
        <row r="3364">
          <cell r="A3364">
            <v>0</v>
          </cell>
          <cell r="B3364">
            <v>0</v>
          </cell>
          <cell r="C3364">
            <v>0</v>
          </cell>
          <cell r="D3364">
            <v>0</v>
          </cell>
        </row>
        <row r="3365">
          <cell r="A3365">
            <v>0</v>
          </cell>
          <cell r="B3365">
            <v>0</v>
          </cell>
          <cell r="C3365">
            <v>0</v>
          </cell>
          <cell r="D3365">
            <v>0</v>
          </cell>
        </row>
        <row r="3366">
          <cell r="A3366">
            <v>0</v>
          </cell>
          <cell r="B3366">
            <v>0</v>
          </cell>
          <cell r="C3366">
            <v>0</v>
          </cell>
          <cell r="D3366">
            <v>0</v>
          </cell>
        </row>
        <row r="3367">
          <cell r="A3367">
            <v>0</v>
          </cell>
          <cell r="B3367">
            <v>0</v>
          </cell>
          <cell r="C3367">
            <v>0</v>
          </cell>
          <cell r="D3367">
            <v>0</v>
          </cell>
        </row>
        <row r="3368">
          <cell r="A3368">
            <v>0</v>
          </cell>
          <cell r="B3368">
            <v>0</v>
          </cell>
          <cell r="C3368">
            <v>0</v>
          </cell>
          <cell r="D3368">
            <v>0</v>
          </cell>
        </row>
        <row r="3369">
          <cell r="A3369">
            <v>0</v>
          </cell>
          <cell r="B3369">
            <v>0</v>
          </cell>
          <cell r="C3369">
            <v>0</v>
          </cell>
          <cell r="D3369">
            <v>0</v>
          </cell>
        </row>
        <row r="3370">
          <cell r="A3370">
            <v>0</v>
          </cell>
          <cell r="B3370">
            <v>0</v>
          </cell>
          <cell r="C3370">
            <v>0</v>
          </cell>
          <cell r="D3370">
            <v>0</v>
          </cell>
        </row>
        <row r="3371">
          <cell r="A3371">
            <v>0</v>
          </cell>
          <cell r="B3371">
            <v>0</v>
          </cell>
          <cell r="C3371">
            <v>0</v>
          </cell>
          <cell r="D3371">
            <v>0</v>
          </cell>
        </row>
        <row r="3372">
          <cell r="A3372">
            <v>0</v>
          </cell>
          <cell r="B3372">
            <v>0</v>
          </cell>
          <cell r="C3372">
            <v>0</v>
          </cell>
          <cell r="D3372">
            <v>0</v>
          </cell>
        </row>
        <row r="3373">
          <cell r="A3373">
            <v>0</v>
          </cell>
          <cell r="B3373">
            <v>0</v>
          </cell>
          <cell r="C3373">
            <v>0</v>
          </cell>
          <cell r="D3373">
            <v>0</v>
          </cell>
        </row>
        <row r="3374">
          <cell r="A3374">
            <v>0</v>
          </cell>
          <cell r="B3374">
            <v>0</v>
          </cell>
          <cell r="C3374">
            <v>0</v>
          </cell>
          <cell r="D3374">
            <v>0</v>
          </cell>
        </row>
        <row r="3375">
          <cell r="A3375">
            <v>0</v>
          </cell>
          <cell r="B3375">
            <v>0</v>
          </cell>
          <cell r="C3375">
            <v>0</v>
          </cell>
          <cell r="D3375">
            <v>0</v>
          </cell>
        </row>
        <row r="3376">
          <cell r="A3376">
            <v>0</v>
          </cell>
          <cell r="B3376">
            <v>0</v>
          </cell>
          <cell r="C3376">
            <v>0</v>
          </cell>
          <cell r="D3376">
            <v>0</v>
          </cell>
        </row>
        <row r="3377">
          <cell r="A3377">
            <v>0</v>
          </cell>
          <cell r="B3377">
            <v>0</v>
          </cell>
          <cell r="C3377">
            <v>0</v>
          </cell>
          <cell r="D3377">
            <v>0</v>
          </cell>
        </row>
        <row r="3378">
          <cell r="A3378">
            <v>0</v>
          </cell>
          <cell r="B3378">
            <v>0</v>
          </cell>
          <cell r="C3378">
            <v>0</v>
          </cell>
          <cell r="D3378">
            <v>0</v>
          </cell>
        </row>
        <row r="3379">
          <cell r="A3379">
            <v>0</v>
          </cell>
          <cell r="B3379">
            <v>0</v>
          </cell>
          <cell r="C3379">
            <v>0</v>
          </cell>
          <cell r="D3379">
            <v>0</v>
          </cell>
        </row>
        <row r="3380">
          <cell r="A3380">
            <v>0</v>
          </cell>
          <cell r="B3380">
            <v>0</v>
          </cell>
          <cell r="C3380">
            <v>0</v>
          </cell>
          <cell r="D3380">
            <v>0</v>
          </cell>
        </row>
        <row r="3381">
          <cell r="A3381">
            <v>0</v>
          </cell>
          <cell r="B3381">
            <v>0</v>
          </cell>
          <cell r="C3381">
            <v>0</v>
          </cell>
          <cell r="D3381">
            <v>0</v>
          </cell>
        </row>
        <row r="3382">
          <cell r="A3382">
            <v>0</v>
          </cell>
          <cell r="B3382">
            <v>0</v>
          </cell>
          <cell r="C3382">
            <v>0</v>
          </cell>
          <cell r="D3382">
            <v>0</v>
          </cell>
        </row>
        <row r="3383">
          <cell r="A3383">
            <v>0</v>
          </cell>
          <cell r="B3383">
            <v>0</v>
          </cell>
          <cell r="C3383">
            <v>0</v>
          </cell>
          <cell r="D3383">
            <v>0</v>
          </cell>
        </row>
        <row r="3384">
          <cell r="A3384">
            <v>0</v>
          </cell>
          <cell r="B3384">
            <v>0</v>
          </cell>
          <cell r="C3384">
            <v>0</v>
          </cell>
          <cell r="D3384">
            <v>0</v>
          </cell>
        </row>
        <row r="3385">
          <cell r="A3385">
            <v>0</v>
          </cell>
          <cell r="B3385">
            <v>0</v>
          </cell>
          <cell r="C3385">
            <v>0</v>
          </cell>
          <cell r="D3385">
            <v>0</v>
          </cell>
        </row>
        <row r="3386">
          <cell r="A3386">
            <v>0</v>
          </cell>
          <cell r="B3386">
            <v>0</v>
          </cell>
          <cell r="C3386">
            <v>0</v>
          </cell>
          <cell r="D3386">
            <v>0</v>
          </cell>
        </row>
        <row r="3387">
          <cell r="A3387">
            <v>0</v>
          </cell>
          <cell r="B3387">
            <v>0</v>
          </cell>
          <cell r="C3387">
            <v>0</v>
          </cell>
          <cell r="D3387">
            <v>0</v>
          </cell>
        </row>
        <row r="3388">
          <cell r="A3388">
            <v>0</v>
          </cell>
          <cell r="B3388">
            <v>0</v>
          </cell>
          <cell r="C3388">
            <v>0</v>
          </cell>
          <cell r="D3388">
            <v>0</v>
          </cell>
        </row>
        <row r="3389">
          <cell r="A3389">
            <v>0</v>
          </cell>
          <cell r="B3389">
            <v>0</v>
          </cell>
          <cell r="C3389">
            <v>0</v>
          </cell>
          <cell r="D3389">
            <v>0</v>
          </cell>
        </row>
        <row r="3390">
          <cell r="A3390">
            <v>0</v>
          </cell>
          <cell r="B3390">
            <v>0</v>
          </cell>
          <cell r="C3390">
            <v>0</v>
          </cell>
          <cell r="D3390">
            <v>0</v>
          </cell>
        </row>
        <row r="3391">
          <cell r="A3391">
            <v>0</v>
          </cell>
          <cell r="B3391">
            <v>0</v>
          </cell>
          <cell r="C3391">
            <v>0</v>
          </cell>
          <cell r="D3391">
            <v>0</v>
          </cell>
        </row>
        <row r="3392">
          <cell r="A3392">
            <v>0</v>
          </cell>
          <cell r="B3392">
            <v>0</v>
          </cell>
          <cell r="C3392">
            <v>0</v>
          </cell>
          <cell r="D3392">
            <v>0</v>
          </cell>
        </row>
        <row r="3393">
          <cell r="A3393">
            <v>0</v>
          </cell>
          <cell r="B3393">
            <v>0</v>
          </cell>
          <cell r="C3393">
            <v>0</v>
          </cell>
          <cell r="D3393">
            <v>0</v>
          </cell>
        </row>
        <row r="3394">
          <cell r="A3394">
            <v>0</v>
          </cell>
          <cell r="B3394">
            <v>0</v>
          </cell>
          <cell r="C3394">
            <v>0</v>
          </cell>
          <cell r="D3394">
            <v>0</v>
          </cell>
        </row>
        <row r="3395">
          <cell r="A3395">
            <v>0</v>
          </cell>
          <cell r="B3395">
            <v>0</v>
          </cell>
          <cell r="C3395">
            <v>0</v>
          </cell>
          <cell r="D3395">
            <v>0</v>
          </cell>
        </row>
        <row r="3396">
          <cell r="A3396">
            <v>0</v>
          </cell>
          <cell r="B3396">
            <v>0</v>
          </cell>
          <cell r="C3396">
            <v>0</v>
          </cell>
          <cell r="D3396">
            <v>0</v>
          </cell>
        </row>
        <row r="3397">
          <cell r="A3397">
            <v>0</v>
          </cell>
          <cell r="B3397">
            <v>0</v>
          </cell>
          <cell r="C3397">
            <v>0</v>
          </cell>
          <cell r="D3397">
            <v>0</v>
          </cell>
        </row>
        <row r="3398">
          <cell r="A3398">
            <v>0</v>
          </cell>
          <cell r="B3398">
            <v>0</v>
          </cell>
          <cell r="C3398">
            <v>0</v>
          </cell>
          <cell r="D3398">
            <v>0</v>
          </cell>
        </row>
        <row r="3399">
          <cell r="A3399">
            <v>0</v>
          </cell>
          <cell r="B3399">
            <v>0</v>
          </cell>
          <cell r="C3399">
            <v>0</v>
          </cell>
          <cell r="D3399">
            <v>0</v>
          </cell>
        </row>
        <row r="3400">
          <cell r="A3400">
            <v>0</v>
          </cell>
          <cell r="B3400">
            <v>0</v>
          </cell>
          <cell r="C3400">
            <v>0</v>
          </cell>
          <cell r="D3400">
            <v>0</v>
          </cell>
        </row>
        <row r="3401">
          <cell r="A3401">
            <v>0</v>
          </cell>
          <cell r="B3401">
            <v>0</v>
          </cell>
          <cell r="C3401">
            <v>0</v>
          </cell>
          <cell r="D3401">
            <v>0</v>
          </cell>
        </row>
        <row r="3402">
          <cell r="A3402">
            <v>0</v>
          </cell>
          <cell r="B3402">
            <v>0</v>
          </cell>
          <cell r="C3402">
            <v>0</v>
          </cell>
          <cell r="D3402">
            <v>0</v>
          </cell>
        </row>
        <row r="3403">
          <cell r="A3403">
            <v>0</v>
          </cell>
          <cell r="B3403">
            <v>0</v>
          </cell>
          <cell r="C3403">
            <v>0</v>
          </cell>
          <cell r="D3403">
            <v>0</v>
          </cell>
        </row>
        <row r="3404">
          <cell r="A3404">
            <v>0</v>
          </cell>
          <cell r="B3404">
            <v>0</v>
          </cell>
          <cell r="C3404">
            <v>0</v>
          </cell>
          <cell r="D3404">
            <v>0</v>
          </cell>
        </row>
        <row r="3405">
          <cell r="A3405">
            <v>0</v>
          </cell>
          <cell r="B3405">
            <v>0</v>
          </cell>
          <cell r="C3405">
            <v>0</v>
          </cell>
          <cell r="D3405">
            <v>0</v>
          </cell>
        </row>
        <row r="3406">
          <cell r="A3406">
            <v>0</v>
          </cell>
          <cell r="B3406">
            <v>0</v>
          </cell>
          <cell r="C3406">
            <v>0</v>
          </cell>
          <cell r="D3406">
            <v>0</v>
          </cell>
        </row>
        <row r="3407">
          <cell r="A3407">
            <v>0</v>
          </cell>
          <cell r="B3407">
            <v>0</v>
          </cell>
          <cell r="C3407">
            <v>0</v>
          </cell>
          <cell r="D3407">
            <v>0</v>
          </cell>
        </row>
        <row r="3408">
          <cell r="A3408">
            <v>0</v>
          </cell>
          <cell r="B3408">
            <v>0</v>
          </cell>
          <cell r="C3408">
            <v>0</v>
          </cell>
          <cell r="D3408">
            <v>0</v>
          </cell>
        </row>
        <row r="3409">
          <cell r="A3409">
            <v>0</v>
          </cell>
          <cell r="B3409">
            <v>0</v>
          </cell>
          <cell r="C3409">
            <v>0</v>
          </cell>
          <cell r="D3409">
            <v>0</v>
          </cell>
        </row>
        <row r="3410">
          <cell r="A3410">
            <v>0</v>
          </cell>
          <cell r="B3410">
            <v>0</v>
          </cell>
          <cell r="C3410">
            <v>0</v>
          </cell>
          <cell r="D3410">
            <v>0</v>
          </cell>
        </row>
        <row r="3411">
          <cell r="A3411">
            <v>0</v>
          </cell>
          <cell r="B3411">
            <v>0</v>
          </cell>
          <cell r="C3411">
            <v>0</v>
          </cell>
          <cell r="D3411">
            <v>0</v>
          </cell>
        </row>
        <row r="3412">
          <cell r="A3412">
            <v>0</v>
          </cell>
          <cell r="B3412">
            <v>0</v>
          </cell>
          <cell r="C3412">
            <v>0</v>
          </cell>
          <cell r="D3412">
            <v>0</v>
          </cell>
        </row>
        <row r="3413">
          <cell r="A3413">
            <v>0</v>
          </cell>
          <cell r="B3413">
            <v>0</v>
          </cell>
          <cell r="C3413">
            <v>0</v>
          </cell>
          <cell r="D3413">
            <v>0</v>
          </cell>
        </row>
        <row r="3414">
          <cell r="A3414">
            <v>0</v>
          </cell>
          <cell r="B3414">
            <v>0</v>
          </cell>
          <cell r="C3414">
            <v>0</v>
          </cell>
          <cell r="D3414">
            <v>0</v>
          </cell>
        </row>
        <row r="3415">
          <cell r="A3415">
            <v>0</v>
          </cell>
          <cell r="B3415">
            <v>0</v>
          </cell>
          <cell r="C3415">
            <v>0</v>
          </cell>
          <cell r="D3415">
            <v>0</v>
          </cell>
        </row>
        <row r="3416">
          <cell r="A3416">
            <v>0</v>
          </cell>
          <cell r="B3416">
            <v>0</v>
          </cell>
          <cell r="C3416">
            <v>0</v>
          </cell>
          <cell r="D3416">
            <v>0</v>
          </cell>
        </row>
        <row r="3417">
          <cell r="A3417">
            <v>0</v>
          </cell>
          <cell r="B3417">
            <v>0</v>
          </cell>
          <cell r="C3417">
            <v>0</v>
          </cell>
          <cell r="D3417">
            <v>0</v>
          </cell>
        </row>
        <row r="3418">
          <cell r="A3418">
            <v>0</v>
          </cell>
          <cell r="B3418">
            <v>0</v>
          </cell>
          <cell r="C3418">
            <v>0</v>
          </cell>
          <cell r="D3418">
            <v>0</v>
          </cell>
        </row>
        <row r="3419">
          <cell r="A3419">
            <v>0</v>
          </cell>
          <cell r="B3419">
            <v>0</v>
          </cell>
          <cell r="C3419">
            <v>0</v>
          </cell>
          <cell r="D3419">
            <v>0</v>
          </cell>
        </row>
        <row r="3420">
          <cell r="A3420">
            <v>0</v>
          </cell>
          <cell r="B3420">
            <v>0</v>
          </cell>
          <cell r="C3420">
            <v>0</v>
          </cell>
          <cell r="D3420">
            <v>0</v>
          </cell>
        </row>
        <row r="3421">
          <cell r="A3421">
            <v>0</v>
          </cell>
          <cell r="B3421">
            <v>0</v>
          </cell>
          <cell r="C3421">
            <v>0</v>
          </cell>
          <cell r="D3421">
            <v>0</v>
          </cell>
        </row>
        <row r="3422">
          <cell r="A3422">
            <v>0</v>
          </cell>
          <cell r="B3422">
            <v>0</v>
          </cell>
          <cell r="C3422">
            <v>0</v>
          </cell>
          <cell r="D3422">
            <v>0</v>
          </cell>
        </row>
        <row r="3423">
          <cell r="A3423">
            <v>0</v>
          </cell>
          <cell r="B3423">
            <v>0</v>
          </cell>
          <cell r="C3423">
            <v>0</v>
          </cell>
          <cell r="D3423">
            <v>0</v>
          </cell>
        </row>
        <row r="3424">
          <cell r="A3424">
            <v>0</v>
          </cell>
          <cell r="B3424">
            <v>0</v>
          </cell>
          <cell r="C3424">
            <v>0</v>
          </cell>
          <cell r="D3424">
            <v>0</v>
          </cell>
        </row>
        <row r="3425">
          <cell r="A3425">
            <v>0</v>
          </cell>
          <cell r="B3425">
            <v>0</v>
          </cell>
          <cell r="C3425">
            <v>0</v>
          </cell>
          <cell r="D3425">
            <v>0</v>
          </cell>
        </row>
        <row r="3426">
          <cell r="A3426">
            <v>0</v>
          </cell>
          <cell r="B3426">
            <v>0</v>
          </cell>
          <cell r="C3426">
            <v>0</v>
          </cell>
          <cell r="D3426">
            <v>0</v>
          </cell>
        </row>
        <row r="3427">
          <cell r="A3427">
            <v>0</v>
          </cell>
          <cell r="B3427">
            <v>0</v>
          </cell>
          <cell r="C3427">
            <v>0</v>
          </cell>
          <cell r="D3427">
            <v>0</v>
          </cell>
        </row>
        <row r="3428">
          <cell r="A3428">
            <v>0</v>
          </cell>
          <cell r="B3428">
            <v>0</v>
          </cell>
          <cell r="C3428">
            <v>0</v>
          </cell>
          <cell r="D3428">
            <v>0</v>
          </cell>
        </row>
        <row r="3429">
          <cell r="A3429">
            <v>0</v>
          </cell>
          <cell r="B3429">
            <v>0</v>
          </cell>
          <cell r="C3429">
            <v>0</v>
          </cell>
          <cell r="D3429">
            <v>0</v>
          </cell>
        </row>
        <row r="3430">
          <cell r="A3430">
            <v>0</v>
          </cell>
          <cell r="B3430">
            <v>0</v>
          </cell>
          <cell r="C3430">
            <v>0</v>
          </cell>
          <cell r="D3430">
            <v>0</v>
          </cell>
        </row>
        <row r="3431">
          <cell r="A3431">
            <v>0</v>
          </cell>
          <cell r="B3431">
            <v>0</v>
          </cell>
          <cell r="C3431">
            <v>0</v>
          </cell>
          <cell r="D3431">
            <v>0</v>
          </cell>
        </row>
        <row r="3432">
          <cell r="A3432">
            <v>0</v>
          </cell>
          <cell r="B3432">
            <v>0</v>
          </cell>
          <cell r="C3432">
            <v>0</v>
          </cell>
          <cell r="D3432">
            <v>0</v>
          </cell>
        </row>
        <row r="3433">
          <cell r="A3433">
            <v>0</v>
          </cell>
          <cell r="B3433">
            <v>0</v>
          </cell>
          <cell r="C3433">
            <v>0</v>
          </cell>
          <cell r="D3433">
            <v>0</v>
          </cell>
        </row>
        <row r="3434">
          <cell r="A3434">
            <v>0</v>
          </cell>
          <cell r="B3434">
            <v>0</v>
          </cell>
          <cell r="C3434">
            <v>0</v>
          </cell>
          <cell r="D3434">
            <v>0</v>
          </cell>
        </row>
        <row r="3435">
          <cell r="A3435">
            <v>0</v>
          </cell>
          <cell r="B3435">
            <v>0</v>
          </cell>
          <cell r="C3435">
            <v>0</v>
          </cell>
          <cell r="D3435">
            <v>0</v>
          </cell>
        </row>
        <row r="3436">
          <cell r="A3436">
            <v>0</v>
          </cell>
          <cell r="B3436">
            <v>0</v>
          </cell>
          <cell r="C3436">
            <v>0</v>
          </cell>
          <cell r="D3436">
            <v>0</v>
          </cell>
        </row>
        <row r="3437">
          <cell r="A3437">
            <v>0</v>
          </cell>
          <cell r="B3437">
            <v>0</v>
          </cell>
          <cell r="C3437">
            <v>0</v>
          </cell>
          <cell r="D3437">
            <v>0</v>
          </cell>
        </row>
        <row r="3438">
          <cell r="A3438">
            <v>0</v>
          </cell>
          <cell r="B3438">
            <v>0</v>
          </cell>
          <cell r="C3438">
            <v>0</v>
          </cell>
          <cell r="D3438">
            <v>0</v>
          </cell>
        </row>
        <row r="3439">
          <cell r="A3439">
            <v>0</v>
          </cell>
          <cell r="B3439">
            <v>0</v>
          </cell>
          <cell r="C3439">
            <v>0</v>
          </cell>
          <cell r="D3439">
            <v>0</v>
          </cell>
        </row>
        <row r="3440">
          <cell r="A3440">
            <v>0</v>
          </cell>
          <cell r="B3440">
            <v>0</v>
          </cell>
          <cell r="C3440">
            <v>0</v>
          </cell>
          <cell r="D3440">
            <v>0</v>
          </cell>
        </row>
        <row r="3441">
          <cell r="A3441">
            <v>0</v>
          </cell>
          <cell r="B3441">
            <v>0</v>
          </cell>
          <cell r="C3441">
            <v>0</v>
          </cell>
          <cell r="D3441">
            <v>0</v>
          </cell>
        </row>
        <row r="3442">
          <cell r="A3442">
            <v>0</v>
          </cell>
          <cell r="B3442">
            <v>0</v>
          </cell>
          <cell r="C3442">
            <v>0</v>
          </cell>
          <cell r="D3442">
            <v>0</v>
          </cell>
        </row>
        <row r="3443">
          <cell r="A3443">
            <v>0</v>
          </cell>
          <cell r="B3443">
            <v>0</v>
          </cell>
          <cell r="C3443">
            <v>0</v>
          </cell>
          <cell r="D3443">
            <v>0</v>
          </cell>
        </row>
        <row r="3444">
          <cell r="A3444">
            <v>0</v>
          </cell>
          <cell r="B3444">
            <v>0</v>
          </cell>
          <cell r="C3444">
            <v>0</v>
          </cell>
          <cell r="D3444">
            <v>0</v>
          </cell>
        </row>
        <row r="3445">
          <cell r="A3445">
            <v>0</v>
          </cell>
          <cell r="B3445">
            <v>0</v>
          </cell>
          <cell r="C3445">
            <v>0</v>
          </cell>
          <cell r="D3445">
            <v>0</v>
          </cell>
        </row>
        <row r="3446">
          <cell r="A3446">
            <v>0</v>
          </cell>
          <cell r="B3446">
            <v>0</v>
          </cell>
          <cell r="C3446">
            <v>0</v>
          </cell>
          <cell r="D3446">
            <v>0</v>
          </cell>
        </row>
        <row r="3447">
          <cell r="A3447">
            <v>0</v>
          </cell>
          <cell r="B3447">
            <v>0</v>
          </cell>
          <cell r="C3447">
            <v>0</v>
          </cell>
          <cell r="D3447">
            <v>0</v>
          </cell>
        </row>
        <row r="3448">
          <cell r="A3448">
            <v>0</v>
          </cell>
          <cell r="B3448">
            <v>0</v>
          </cell>
          <cell r="C3448">
            <v>0</v>
          </cell>
          <cell r="D3448">
            <v>0</v>
          </cell>
        </row>
        <row r="3449">
          <cell r="A3449">
            <v>0</v>
          </cell>
          <cell r="B3449">
            <v>0</v>
          </cell>
          <cell r="C3449">
            <v>0</v>
          </cell>
          <cell r="D3449">
            <v>0</v>
          </cell>
        </row>
        <row r="3450">
          <cell r="A3450">
            <v>0</v>
          </cell>
          <cell r="B3450">
            <v>0</v>
          </cell>
          <cell r="C3450">
            <v>0</v>
          </cell>
          <cell r="D3450">
            <v>0</v>
          </cell>
        </row>
        <row r="3451">
          <cell r="A3451">
            <v>0</v>
          </cell>
          <cell r="B3451">
            <v>0</v>
          </cell>
          <cell r="C3451">
            <v>0</v>
          </cell>
          <cell r="D3451">
            <v>0</v>
          </cell>
        </row>
        <row r="3452">
          <cell r="A3452">
            <v>0</v>
          </cell>
          <cell r="B3452">
            <v>0</v>
          </cell>
          <cell r="C3452">
            <v>0</v>
          </cell>
          <cell r="D3452">
            <v>0</v>
          </cell>
        </row>
        <row r="3453">
          <cell r="A3453">
            <v>0</v>
          </cell>
          <cell r="B3453">
            <v>0</v>
          </cell>
          <cell r="C3453">
            <v>0</v>
          </cell>
          <cell r="D3453">
            <v>0</v>
          </cell>
        </row>
        <row r="3454">
          <cell r="A3454">
            <v>0</v>
          </cell>
          <cell r="B3454">
            <v>0</v>
          </cell>
          <cell r="C3454">
            <v>0</v>
          </cell>
          <cell r="D3454">
            <v>0</v>
          </cell>
        </row>
        <row r="3455">
          <cell r="A3455">
            <v>0</v>
          </cell>
          <cell r="B3455">
            <v>0</v>
          </cell>
          <cell r="C3455">
            <v>0</v>
          </cell>
          <cell r="D3455">
            <v>0</v>
          </cell>
        </row>
        <row r="3456">
          <cell r="A3456">
            <v>0</v>
          </cell>
          <cell r="B3456">
            <v>0</v>
          </cell>
          <cell r="C3456">
            <v>0</v>
          </cell>
          <cell r="D3456">
            <v>0</v>
          </cell>
        </row>
        <row r="3457">
          <cell r="A3457">
            <v>0</v>
          </cell>
          <cell r="B3457">
            <v>0</v>
          </cell>
          <cell r="C3457">
            <v>0</v>
          </cell>
          <cell r="D3457">
            <v>0</v>
          </cell>
        </row>
        <row r="3458">
          <cell r="A3458">
            <v>0</v>
          </cell>
          <cell r="B3458">
            <v>0</v>
          </cell>
          <cell r="C3458">
            <v>0</v>
          </cell>
          <cell r="D3458">
            <v>0</v>
          </cell>
        </row>
        <row r="3459">
          <cell r="A3459">
            <v>0</v>
          </cell>
          <cell r="B3459">
            <v>0</v>
          </cell>
          <cell r="C3459">
            <v>0</v>
          </cell>
          <cell r="D3459">
            <v>0</v>
          </cell>
        </row>
        <row r="3460">
          <cell r="A3460">
            <v>0</v>
          </cell>
          <cell r="B3460">
            <v>0</v>
          </cell>
          <cell r="C3460">
            <v>0</v>
          </cell>
          <cell r="D3460">
            <v>0</v>
          </cell>
        </row>
        <row r="3461">
          <cell r="A3461">
            <v>0</v>
          </cell>
          <cell r="B3461">
            <v>0</v>
          </cell>
          <cell r="C3461">
            <v>0</v>
          </cell>
          <cell r="D3461">
            <v>0</v>
          </cell>
        </row>
        <row r="3462">
          <cell r="A3462">
            <v>0</v>
          </cell>
          <cell r="B3462">
            <v>0</v>
          </cell>
          <cell r="C3462">
            <v>0</v>
          </cell>
          <cell r="D3462">
            <v>0</v>
          </cell>
        </row>
        <row r="3463">
          <cell r="A3463">
            <v>0</v>
          </cell>
          <cell r="B3463">
            <v>0</v>
          </cell>
          <cell r="C3463">
            <v>0</v>
          </cell>
          <cell r="D3463">
            <v>0</v>
          </cell>
        </row>
        <row r="3464">
          <cell r="A3464">
            <v>0</v>
          </cell>
          <cell r="B3464">
            <v>0</v>
          </cell>
          <cell r="C3464">
            <v>0</v>
          </cell>
          <cell r="D3464">
            <v>0</v>
          </cell>
        </row>
        <row r="3465">
          <cell r="A3465">
            <v>0</v>
          </cell>
          <cell r="B3465">
            <v>0</v>
          </cell>
          <cell r="C3465">
            <v>0</v>
          </cell>
          <cell r="D3465">
            <v>0</v>
          </cell>
        </row>
        <row r="3466">
          <cell r="A3466">
            <v>0</v>
          </cell>
          <cell r="B3466">
            <v>0</v>
          </cell>
          <cell r="C3466">
            <v>0</v>
          </cell>
          <cell r="D3466">
            <v>0</v>
          </cell>
        </row>
        <row r="3467">
          <cell r="A3467">
            <v>0</v>
          </cell>
          <cell r="B3467">
            <v>0</v>
          </cell>
          <cell r="C3467">
            <v>0</v>
          </cell>
          <cell r="D3467">
            <v>0</v>
          </cell>
        </row>
        <row r="3468">
          <cell r="A3468">
            <v>0</v>
          </cell>
          <cell r="B3468">
            <v>0</v>
          </cell>
          <cell r="C3468">
            <v>0</v>
          </cell>
          <cell r="D3468">
            <v>0</v>
          </cell>
        </row>
        <row r="3469">
          <cell r="A3469">
            <v>0</v>
          </cell>
          <cell r="B3469">
            <v>0</v>
          </cell>
          <cell r="C3469">
            <v>0</v>
          </cell>
          <cell r="D3469">
            <v>0</v>
          </cell>
        </row>
        <row r="3470">
          <cell r="A3470">
            <v>0</v>
          </cell>
          <cell r="B3470">
            <v>0</v>
          </cell>
          <cell r="C3470">
            <v>0</v>
          </cell>
          <cell r="D3470">
            <v>0</v>
          </cell>
        </row>
        <row r="3471">
          <cell r="A3471">
            <v>0</v>
          </cell>
          <cell r="B3471">
            <v>0</v>
          </cell>
          <cell r="C3471">
            <v>0</v>
          </cell>
          <cell r="D3471">
            <v>0</v>
          </cell>
        </row>
        <row r="3472">
          <cell r="A3472">
            <v>0</v>
          </cell>
          <cell r="B3472">
            <v>0</v>
          </cell>
          <cell r="C3472">
            <v>0</v>
          </cell>
          <cell r="D3472">
            <v>0</v>
          </cell>
        </row>
        <row r="3473">
          <cell r="A3473">
            <v>0</v>
          </cell>
          <cell r="B3473">
            <v>0</v>
          </cell>
          <cell r="C3473">
            <v>0</v>
          </cell>
          <cell r="D3473">
            <v>0</v>
          </cell>
        </row>
        <row r="3474">
          <cell r="A3474">
            <v>0</v>
          </cell>
          <cell r="B3474">
            <v>0</v>
          </cell>
          <cell r="C3474">
            <v>0</v>
          </cell>
          <cell r="D3474">
            <v>0</v>
          </cell>
        </row>
        <row r="3475">
          <cell r="A3475">
            <v>0</v>
          </cell>
          <cell r="B3475">
            <v>0</v>
          </cell>
          <cell r="C3475">
            <v>0</v>
          </cell>
          <cell r="D3475">
            <v>0</v>
          </cell>
        </row>
        <row r="3476">
          <cell r="A3476">
            <v>0</v>
          </cell>
          <cell r="B3476">
            <v>0</v>
          </cell>
          <cell r="C3476">
            <v>0</v>
          </cell>
          <cell r="D3476">
            <v>0</v>
          </cell>
        </row>
        <row r="3477">
          <cell r="A3477">
            <v>0</v>
          </cell>
          <cell r="B3477">
            <v>0</v>
          </cell>
          <cell r="C3477">
            <v>0</v>
          </cell>
          <cell r="D3477">
            <v>0</v>
          </cell>
        </row>
        <row r="3478">
          <cell r="A3478">
            <v>0</v>
          </cell>
          <cell r="B3478">
            <v>0</v>
          </cell>
          <cell r="C3478">
            <v>0</v>
          </cell>
          <cell r="D3478">
            <v>0</v>
          </cell>
        </row>
        <row r="3479">
          <cell r="A3479">
            <v>0</v>
          </cell>
          <cell r="B3479">
            <v>0</v>
          </cell>
          <cell r="C3479">
            <v>0</v>
          </cell>
          <cell r="D3479">
            <v>0</v>
          </cell>
        </row>
        <row r="3480">
          <cell r="A3480">
            <v>0</v>
          </cell>
          <cell r="B3480">
            <v>0</v>
          </cell>
          <cell r="C3480">
            <v>0</v>
          </cell>
          <cell r="D3480">
            <v>0</v>
          </cell>
        </row>
        <row r="3481">
          <cell r="A3481">
            <v>0</v>
          </cell>
          <cell r="B3481">
            <v>0</v>
          </cell>
          <cell r="C3481">
            <v>0</v>
          </cell>
          <cell r="D3481">
            <v>0</v>
          </cell>
        </row>
        <row r="3482">
          <cell r="A3482">
            <v>0</v>
          </cell>
          <cell r="B3482">
            <v>0</v>
          </cell>
          <cell r="C3482">
            <v>0</v>
          </cell>
          <cell r="D3482">
            <v>0</v>
          </cell>
        </row>
        <row r="3483">
          <cell r="A3483">
            <v>0</v>
          </cell>
          <cell r="B3483">
            <v>0</v>
          </cell>
          <cell r="C3483">
            <v>0</v>
          </cell>
          <cell r="D3483">
            <v>0</v>
          </cell>
        </row>
        <row r="3484">
          <cell r="A3484">
            <v>0</v>
          </cell>
          <cell r="B3484">
            <v>0</v>
          </cell>
          <cell r="C3484">
            <v>0</v>
          </cell>
          <cell r="D3484">
            <v>0</v>
          </cell>
        </row>
        <row r="3485">
          <cell r="A3485">
            <v>0</v>
          </cell>
          <cell r="B3485">
            <v>0</v>
          </cell>
          <cell r="C3485">
            <v>0</v>
          </cell>
          <cell r="D3485">
            <v>0</v>
          </cell>
        </row>
        <row r="3486">
          <cell r="A3486">
            <v>0</v>
          </cell>
          <cell r="B3486">
            <v>0</v>
          </cell>
          <cell r="C3486">
            <v>0</v>
          </cell>
          <cell r="D3486">
            <v>0</v>
          </cell>
        </row>
        <row r="3487">
          <cell r="A3487">
            <v>0</v>
          </cell>
          <cell r="B3487">
            <v>0</v>
          </cell>
          <cell r="C3487">
            <v>0</v>
          </cell>
          <cell r="D3487">
            <v>0</v>
          </cell>
        </row>
        <row r="3488">
          <cell r="A3488">
            <v>0</v>
          </cell>
          <cell r="B3488">
            <v>0</v>
          </cell>
          <cell r="C3488">
            <v>0</v>
          </cell>
          <cell r="D3488">
            <v>0</v>
          </cell>
        </row>
        <row r="3489">
          <cell r="A3489">
            <v>0</v>
          </cell>
          <cell r="B3489">
            <v>0</v>
          </cell>
          <cell r="C3489">
            <v>0</v>
          </cell>
          <cell r="D3489">
            <v>0</v>
          </cell>
        </row>
        <row r="3490">
          <cell r="A3490">
            <v>0</v>
          </cell>
          <cell r="B3490">
            <v>0</v>
          </cell>
          <cell r="C3490">
            <v>0</v>
          </cell>
          <cell r="D3490">
            <v>0</v>
          </cell>
        </row>
        <row r="3491">
          <cell r="A3491">
            <v>0</v>
          </cell>
          <cell r="B3491">
            <v>0</v>
          </cell>
          <cell r="C3491">
            <v>0</v>
          </cell>
          <cell r="D3491">
            <v>0</v>
          </cell>
        </row>
        <row r="3492">
          <cell r="A3492">
            <v>0</v>
          </cell>
          <cell r="B3492">
            <v>0</v>
          </cell>
          <cell r="C3492">
            <v>0</v>
          </cell>
          <cell r="D3492">
            <v>0</v>
          </cell>
        </row>
        <row r="3493">
          <cell r="A3493">
            <v>0</v>
          </cell>
          <cell r="B3493">
            <v>0</v>
          </cell>
          <cell r="C3493">
            <v>0</v>
          </cell>
          <cell r="D3493">
            <v>0</v>
          </cell>
        </row>
        <row r="3494">
          <cell r="A3494">
            <v>0</v>
          </cell>
          <cell r="B3494">
            <v>0</v>
          </cell>
          <cell r="C3494">
            <v>0</v>
          </cell>
          <cell r="D3494">
            <v>0</v>
          </cell>
        </row>
        <row r="3495">
          <cell r="A3495">
            <v>0</v>
          </cell>
          <cell r="B3495">
            <v>0</v>
          </cell>
          <cell r="C3495">
            <v>0</v>
          </cell>
          <cell r="D3495">
            <v>0</v>
          </cell>
        </row>
        <row r="3496">
          <cell r="A3496">
            <v>0</v>
          </cell>
          <cell r="B3496">
            <v>0</v>
          </cell>
          <cell r="C3496">
            <v>0</v>
          </cell>
          <cell r="D3496">
            <v>0</v>
          </cell>
        </row>
        <row r="3497">
          <cell r="A3497">
            <v>0</v>
          </cell>
          <cell r="B3497">
            <v>0</v>
          </cell>
          <cell r="C3497">
            <v>0</v>
          </cell>
          <cell r="D3497">
            <v>0</v>
          </cell>
        </row>
        <row r="3498">
          <cell r="A3498">
            <v>0</v>
          </cell>
          <cell r="B3498">
            <v>0</v>
          </cell>
          <cell r="C3498">
            <v>0</v>
          </cell>
          <cell r="D3498">
            <v>0</v>
          </cell>
        </row>
        <row r="3499">
          <cell r="A3499">
            <v>0</v>
          </cell>
          <cell r="B3499">
            <v>0</v>
          </cell>
          <cell r="C3499">
            <v>0</v>
          </cell>
          <cell r="D3499">
            <v>0</v>
          </cell>
        </row>
        <row r="3500">
          <cell r="A3500">
            <v>0</v>
          </cell>
          <cell r="B3500">
            <v>0</v>
          </cell>
          <cell r="C3500">
            <v>0</v>
          </cell>
          <cell r="D3500">
            <v>0</v>
          </cell>
        </row>
        <row r="3501">
          <cell r="A3501">
            <v>0</v>
          </cell>
          <cell r="B3501">
            <v>0</v>
          </cell>
          <cell r="C3501">
            <v>0</v>
          </cell>
          <cell r="D3501">
            <v>0</v>
          </cell>
        </row>
        <row r="3502">
          <cell r="A3502">
            <v>0</v>
          </cell>
          <cell r="B3502">
            <v>0</v>
          </cell>
          <cell r="C3502">
            <v>0</v>
          </cell>
          <cell r="D3502">
            <v>0</v>
          </cell>
        </row>
        <row r="3503">
          <cell r="A3503">
            <v>0</v>
          </cell>
          <cell r="B3503">
            <v>0</v>
          </cell>
          <cell r="C3503">
            <v>0</v>
          </cell>
          <cell r="D3503">
            <v>0</v>
          </cell>
        </row>
        <row r="3504">
          <cell r="A3504">
            <v>0</v>
          </cell>
          <cell r="B3504">
            <v>0</v>
          </cell>
          <cell r="C3504">
            <v>0</v>
          </cell>
          <cell r="D3504">
            <v>0</v>
          </cell>
        </row>
        <row r="3505">
          <cell r="A3505">
            <v>0</v>
          </cell>
          <cell r="B3505">
            <v>0</v>
          </cell>
          <cell r="C3505">
            <v>0</v>
          </cell>
          <cell r="D3505">
            <v>0</v>
          </cell>
        </row>
        <row r="3506">
          <cell r="A3506">
            <v>0</v>
          </cell>
          <cell r="B3506">
            <v>0</v>
          </cell>
          <cell r="C3506">
            <v>0</v>
          </cell>
          <cell r="D3506">
            <v>0</v>
          </cell>
        </row>
        <row r="3507">
          <cell r="A3507">
            <v>0</v>
          </cell>
          <cell r="B3507">
            <v>0</v>
          </cell>
          <cell r="C3507">
            <v>0</v>
          </cell>
          <cell r="D3507">
            <v>0</v>
          </cell>
        </row>
        <row r="3508">
          <cell r="A3508">
            <v>0</v>
          </cell>
          <cell r="B3508">
            <v>0</v>
          </cell>
          <cell r="C3508">
            <v>0</v>
          </cell>
          <cell r="D3508">
            <v>0</v>
          </cell>
        </row>
        <row r="3509">
          <cell r="A3509">
            <v>0</v>
          </cell>
          <cell r="B3509">
            <v>0</v>
          </cell>
          <cell r="C3509">
            <v>0</v>
          </cell>
          <cell r="D3509">
            <v>0</v>
          </cell>
        </row>
        <row r="3510">
          <cell r="A3510">
            <v>0</v>
          </cell>
          <cell r="B3510">
            <v>0</v>
          </cell>
          <cell r="C3510">
            <v>0</v>
          </cell>
          <cell r="D3510">
            <v>0</v>
          </cell>
        </row>
        <row r="3511">
          <cell r="A3511">
            <v>0</v>
          </cell>
          <cell r="B3511">
            <v>0</v>
          </cell>
          <cell r="C3511">
            <v>0</v>
          </cell>
          <cell r="D3511">
            <v>0</v>
          </cell>
        </row>
        <row r="3512">
          <cell r="A3512">
            <v>0</v>
          </cell>
          <cell r="B3512">
            <v>0</v>
          </cell>
          <cell r="C3512">
            <v>0</v>
          </cell>
          <cell r="D3512">
            <v>0</v>
          </cell>
        </row>
        <row r="3513">
          <cell r="A3513">
            <v>0</v>
          </cell>
          <cell r="B3513">
            <v>0</v>
          </cell>
          <cell r="C3513">
            <v>0</v>
          </cell>
          <cell r="D3513">
            <v>0</v>
          </cell>
        </row>
        <row r="3514">
          <cell r="A3514">
            <v>0</v>
          </cell>
          <cell r="B3514">
            <v>0</v>
          </cell>
          <cell r="C3514">
            <v>0</v>
          </cell>
          <cell r="D3514">
            <v>0</v>
          </cell>
        </row>
        <row r="3515">
          <cell r="A3515">
            <v>0</v>
          </cell>
          <cell r="B3515">
            <v>0</v>
          </cell>
          <cell r="C3515">
            <v>0</v>
          </cell>
          <cell r="D3515">
            <v>0</v>
          </cell>
        </row>
        <row r="3516">
          <cell r="A3516">
            <v>0</v>
          </cell>
          <cell r="B3516">
            <v>0</v>
          </cell>
          <cell r="C3516">
            <v>0</v>
          </cell>
          <cell r="D3516">
            <v>0</v>
          </cell>
        </row>
        <row r="3517">
          <cell r="A3517">
            <v>0</v>
          </cell>
          <cell r="B3517">
            <v>0</v>
          </cell>
          <cell r="C3517">
            <v>0</v>
          </cell>
          <cell r="D3517">
            <v>0</v>
          </cell>
        </row>
        <row r="3518">
          <cell r="A3518">
            <v>0</v>
          </cell>
          <cell r="B3518">
            <v>0</v>
          </cell>
          <cell r="C3518">
            <v>0</v>
          </cell>
          <cell r="D3518">
            <v>0</v>
          </cell>
        </row>
        <row r="3519">
          <cell r="A3519">
            <v>0</v>
          </cell>
          <cell r="B3519">
            <v>0</v>
          </cell>
          <cell r="C3519">
            <v>0</v>
          </cell>
          <cell r="D3519">
            <v>0</v>
          </cell>
        </row>
        <row r="3520">
          <cell r="A3520">
            <v>0</v>
          </cell>
          <cell r="B3520">
            <v>0</v>
          </cell>
          <cell r="C3520">
            <v>0</v>
          </cell>
          <cell r="D3520">
            <v>0</v>
          </cell>
        </row>
        <row r="3521">
          <cell r="A3521">
            <v>0</v>
          </cell>
          <cell r="B3521">
            <v>0</v>
          </cell>
          <cell r="C3521">
            <v>0</v>
          </cell>
          <cell r="D3521">
            <v>0</v>
          </cell>
        </row>
        <row r="3522">
          <cell r="A3522">
            <v>0</v>
          </cell>
          <cell r="B3522">
            <v>0</v>
          </cell>
          <cell r="C3522">
            <v>0</v>
          </cell>
          <cell r="D3522">
            <v>0</v>
          </cell>
        </row>
        <row r="3523">
          <cell r="A3523">
            <v>0</v>
          </cell>
          <cell r="B3523">
            <v>0</v>
          </cell>
          <cell r="C3523">
            <v>0</v>
          </cell>
          <cell r="D3523">
            <v>0</v>
          </cell>
        </row>
        <row r="3524">
          <cell r="A3524">
            <v>0</v>
          </cell>
          <cell r="B3524">
            <v>0</v>
          </cell>
          <cell r="C3524">
            <v>0</v>
          </cell>
          <cell r="D3524">
            <v>0</v>
          </cell>
        </row>
        <row r="3525">
          <cell r="A3525">
            <v>0</v>
          </cell>
          <cell r="B3525">
            <v>0</v>
          </cell>
          <cell r="C3525">
            <v>0</v>
          </cell>
          <cell r="D3525">
            <v>0</v>
          </cell>
        </row>
        <row r="3526">
          <cell r="A3526">
            <v>0</v>
          </cell>
          <cell r="B3526">
            <v>0</v>
          </cell>
          <cell r="C3526">
            <v>0</v>
          </cell>
          <cell r="D3526">
            <v>0</v>
          </cell>
        </row>
        <row r="3527">
          <cell r="A3527">
            <v>0</v>
          </cell>
          <cell r="B3527">
            <v>0</v>
          </cell>
          <cell r="C3527">
            <v>0</v>
          </cell>
          <cell r="D3527">
            <v>0</v>
          </cell>
        </row>
        <row r="3528">
          <cell r="A3528">
            <v>0</v>
          </cell>
          <cell r="B3528">
            <v>0</v>
          </cell>
          <cell r="C3528">
            <v>0</v>
          </cell>
          <cell r="D3528">
            <v>0</v>
          </cell>
        </row>
        <row r="3529">
          <cell r="A3529">
            <v>0</v>
          </cell>
          <cell r="B3529">
            <v>0</v>
          </cell>
          <cell r="C3529">
            <v>0</v>
          </cell>
          <cell r="D3529">
            <v>0</v>
          </cell>
        </row>
        <row r="3530">
          <cell r="A3530">
            <v>0</v>
          </cell>
          <cell r="B3530">
            <v>0</v>
          </cell>
          <cell r="C3530">
            <v>0</v>
          </cell>
          <cell r="D3530">
            <v>0</v>
          </cell>
        </row>
        <row r="3531">
          <cell r="A3531">
            <v>0</v>
          </cell>
          <cell r="B3531">
            <v>0</v>
          </cell>
          <cell r="C3531">
            <v>0</v>
          </cell>
          <cell r="D3531">
            <v>0</v>
          </cell>
        </row>
        <row r="3532">
          <cell r="A3532">
            <v>0</v>
          </cell>
          <cell r="B3532">
            <v>0</v>
          </cell>
          <cell r="C3532">
            <v>0</v>
          </cell>
          <cell r="D3532">
            <v>0</v>
          </cell>
        </row>
        <row r="3533">
          <cell r="A3533">
            <v>0</v>
          </cell>
          <cell r="B3533">
            <v>0</v>
          </cell>
          <cell r="C3533">
            <v>0</v>
          </cell>
          <cell r="D3533">
            <v>0</v>
          </cell>
        </row>
        <row r="3534">
          <cell r="A3534">
            <v>0</v>
          </cell>
          <cell r="B3534">
            <v>0</v>
          </cell>
          <cell r="C3534">
            <v>0</v>
          </cell>
          <cell r="D3534">
            <v>0</v>
          </cell>
        </row>
        <row r="3535">
          <cell r="A3535">
            <v>0</v>
          </cell>
          <cell r="B3535">
            <v>0</v>
          </cell>
          <cell r="C3535">
            <v>0</v>
          </cell>
          <cell r="D3535">
            <v>0</v>
          </cell>
        </row>
        <row r="3536">
          <cell r="A3536">
            <v>0</v>
          </cell>
          <cell r="B3536">
            <v>0</v>
          </cell>
          <cell r="C3536">
            <v>0</v>
          </cell>
          <cell r="D3536">
            <v>0</v>
          </cell>
        </row>
        <row r="3537">
          <cell r="A3537">
            <v>0</v>
          </cell>
          <cell r="B3537">
            <v>0</v>
          </cell>
          <cell r="C3537">
            <v>0</v>
          </cell>
          <cell r="D3537">
            <v>0</v>
          </cell>
        </row>
        <row r="3538">
          <cell r="A3538">
            <v>0</v>
          </cell>
          <cell r="B3538">
            <v>0</v>
          </cell>
          <cell r="C3538">
            <v>0</v>
          </cell>
          <cell r="D3538">
            <v>0</v>
          </cell>
        </row>
        <row r="3539">
          <cell r="A3539">
            <v>0</v>
          </cell>
          <cell r="B3539">
            <v>0</v>
          </cell>
          <cell r="C3539">
            <v>0</v>
          </cell>
          <cell r="D3539">
            <v>0</v>
          </cell>
        </row>
        <row r="3540">
          <cell r="A3540">
            <v>0</v>
          </cell>
          <cell r="B3540">
            <v>0</v>
          </cell>
          <cell r="C3540">
            <v>0</v>
          </cell>
          <cell r="D3540">
            <v>0</v>
          </cell>
        </row>
        <row r="3541">
          <cell r="A3541">
            <v>0</v>
          </cell>
          <cell r="B3541">
            <v>0</v>
          </cell>
          <cell r="C3541">
            <v>0</v>
          </cell>
          <cell r="D3541">
            <v>0</v>
          </cell>
        </row>
        <row r="3542">
          <cell r="A3542">
            <v>0</v>
          </cell>
          <cell r="B3542">
            <v>0</v>
          </cell>
          <cell r="C3542">
            <v>0</v>
          </cell>
          <cell r="D3542">
            <v>0</v>
          </cell>
        </row>
        <row r="3543">
          <cell r="A3543">
            <v>0</v>
          </cell>
          <cell r="B3543">
            <v>0</v>
          </cell>
          <cell r="C3543">
            <v>0</v>
          </cell>
          <cell r="D3543">
            <v>0</v>
          </cell>
        </row>
        <row r="3544">
          <cell r="A3544">
            <v>0</v>
          </cell>
          <cell r="B3544">
            <v>0</v>
          </cell>
          <cell r="C3544">
            <v>0</v>
          </cell>
          <cell r="D3544">
            <v>0</v>
          </cell>
        </row>
        <row r="3545">
          <cell r="A3545">
            <v>0</v>
          </cell>
          <cell r="B3545">
            <v>0</v>
          </cell>
          <cell r="C3545">
            <v>0</v>
          </cell>
          <cell r="D3545">
            <v>0</v>
          </cell>
        </row>
        <row r="3546">
          <cell r="A3546">
            <v>0</v>
          </cell>
          <cell r="B3546">
            <v>0</v>
          </cell>
          <cell r="C3546">
            <v>0</v>
          </cell>
          <cell r="D3546">
            <v>0</v>
          </cell>
        </row>
        <row r="3547">
          <cell r="A3547">
            <v>0</v>
          </cell>
          <cell r="B3547">
            <v>0</v>
          </cell>
          <cell r="C3547">
            <v>0</v>
          </cell>
          <cell r="D3547">
            <v>0</v>
          </cell>
        </row>
        <row r="3548">
          <cell r="A3548">
            <v>0</v>
          </cell>
          <cell r="B3548">
            <v>0</v>
          </cell>
          <cell r="C3548">
            <v>0</v>
          </cell>
          <cell r="D3548">
            <v>0</v>
          </cell>
        </row>
        <row r="3549">
          <cell r="A3549">
            <v>0</v>
          </cell>
          <cell r="B3549">
            <v>0</v>
          </cell>
          <cell r="C3549">
            <v>0</v>
          </cell>
          <cell r="D3549">
            <v>0</v>
          </cell>
        </row>
        <row r="3550">
          <cell r="A3550">
            <v>0</v>
          </cell>
          <cell r="B3550">
            <v>0</v>
          </cell>
          <cell r="C3550">
            <v>0</v>
          </cell>
          <cell r="D3550">
            <v>0</v>
          </cell>
        </row>
        <row r="3551">
          <cell r="A3551">
            <v>0</v>
          </cell>
          <cell r="B3551">
            <v>0</v>
          </cell>
          <cell r="C3551">
            <v>0</v>
          </cell>
          <cell r="D3551">
            <v>0</v>
          </cell>
        </row>
        <row r="3552">
          <cell r="A3552">
            <v>0</v>
          </cell>
          <cell r="B3552">
            <v>0</v>
          </cell>
          <cell r="C3552">
            <v>0</v>
          </cell>
          <cell r="D3552">
            <v>0</v>
          </cell>
        </row>
        <row r="3553">
          <cell r="A3553">
            <v>0</v>
          </cell>
          <cell r="B3553">
            <v>0</v>
          </cell>
          <cell r="C3553">
            <v>0</v>
          </cell>
          <cell r="D3553">
            <v>0</v>
          </cell>
        </row>
        <row r="3554">
          <cell r="A3554">
            <v>0</v>
          </cell>
          <cell r="B3554">
            <v>0</v>
          </cell>
          <cell r="C3554">
            <v>0</v>
          </cell>
          <cell r="D3554">
            <v>0</v>
          </cell>
        </row>
        <row r="3555">
          <cell r="A3555">
            <v>0</v>
          </cell>
          <cell r="B3555">
            <v>0</v>
          </cell>
          <cell r="C3555">
            <v>0</v>
          </cell>
          <cell r="D3555">
            <v>0</v>
          </cell>
        </row>
        <row r="3556">
          <cell r="A3556">
            <v>0</v>
          </cell>
          <cell r="B3556">
            <v>0</v>
          </cell>
          <cell r="C3556">
            <v>0</v>
          </cell>
          <cell r="D3556">
            <v>0</v>
          </cell>
        </row>
        <row r="3557">
          <cell r="A3557">
            <v>0</v>
          </cell>
          <cell r="B3557">
            <v>0</v>
          </cell>
          <cell r="C3557">
            <v>0</v>
          </cell>
          <cell r="D3557">
            <v>0</v>
          </cell>
        </row>
        <row r="3558">
          <cell r="A3558">
            <v>0</v>
          </cell>
          <cell r="B3558">
            <v>0</v>
          </cell>
          <cell r="C3558">
            <v>0</v>
          </cell>
          <cell r="D3558">
            <v>0</v>
          </cell>
        </row>
        <row r="3559">
          <cell r="A3559">
            <v>0</v>
          </cell>
          <cell r="B3559">
            <v>0</v>
          </cell>
          <cell r="C3559">
            <v>0</v>
          </cell>
          <cell r="D3559">
            <v>0</v>
          </cell>
        </row>
        <row r="3560">
          <cell r="A3560">
            <v>0</v>
          </cell>
          <cell r="B3560">
            <v>0</v>
          </cell>
          <cell r="C3560">
            <v>0</v>
          </cell>
          <cell r="D3560">
            <v>0</v>
          </cell>
        </row>
        <row r="3561">
          <cell r="A3561">
            <v>0</v>
          </cell>
          <cell r="B3561">
            <v>0</v>
          </cell>
          <cell r="C3561">
            <v>0</v>
          </cell>
          <cell r="D3561">
            <v>0</v>
          </cell>
        </row>
        <row r="3562">
          <cell r="A3562">
            <v>0</v>
          </cell>
          <cell r="B3562">
            <v>0</v>
          </cell>
          <cell r="C3562">
            <v>0</v>
          </cell>
          <cell r="D3562">
            <v>0</v>
          </cell>
        </row>
        <row r="3563">
          <cell r="A3563">
            <v>0</v>
          </cell>
          <cell r="B3563">
            <v>0</v>
          </cell>
          <cell r="C3563">
            <v>0</v>
          </cell>
          <cell r="D3563">
            <v>0</v>
          </cell>
        </row>
        <row r="3564">
          <cell r="A3564">
            <v>0</v>
          </cell>
          <cell r="B3564">
            <v>0</v>
          </cell>
          <cell r="C3564">
            <v>0</v>
          </cell>
          <cell r="D3564">
            <v>0</v>
          </cell>
        </row>
        <row r="3565">
          <cell r="A3565">
            <v>0</v>
          </cell>
          <cell r="B3565">
            <v>0</v>
          </cell>
          <cell r="C3565">
            <v>0</v>
          </cell>
          <cell r="D3565">
            <v>0</v>
          </cell>
        </row>
        <row r="3566">
          <cell r="A3566">
            <v>0</v>
          </cell>
          <cell r="B3566">
            <v>0</v>
          </cell>
          <cell r="C3566">
            <v>0</v>
          </cell>
          <cell r="D3566">
            <v>0</v>
          </cell>
        </row>
        <row r="3567">
          <cell r="A3567">
            <v>0</v>
          </cell>
          <cell r="B3567">
            <v>0</v>
          </cell>
          <cell r="C3567">
            <v>0</v>
          </cell>
          <cell r="D3567">
            <v>0</v>
          </cell>
        </row>
        <row r="3568">
          <cell r="A3568">
            <v>0</v>
          </cell>
          <cell r="B3568">
            <v>0</v>
          </cell>
          <cell r="C3568">
            <v>0</v>
          </cell>
          <cell r="D3568">
            <v>0</v>
          </cell>
        </row>
        <row r="3569">
          <cell r="A3569">
            <v>0</v>
          </cell>
          <cell r="B3569">
            <v>0</v>
          </cell>
          <cell r="C3569">
            <v>0</v>
          </cell>
          <cell r="D3569">
            <v>0</v>
          </cell>
        </row>
        <row r="3570">
          <cell r="A3570">
            <v>0</v>
          </cell>
          <cell r="B3570">
            <v>0</v>
          </cell>
          <cell r="C3570">
            <v>0</v>
          </cell>
          <cell r="D3570">
            <v>0</v>
          </cell>
        </row>
        <row r="3571">
          <cell r="A3571">
            <v>0</v>
          </cell>
          <cell r="B3571">
            <v>0</v>
          </cell>
          <cell r="C3571">
            <v>0</v>
          </cell>
          <cell r="D3571">
            <v>0</v>
          </cell>
        </row>
        <row r="3572">
          <cell r="A3572">
            <v>0</v>
          </cell>
          <cell r="B3572">
            <v>0</v>
          </cell>
          <cell r="C3572">
            <v>0</v>
          </cell>
          <cell r="D3572">
            <v>0</v>
          </cell>
        </row>
        <row r="3573">
          <cell r="A3573">
            <v>0</v>
          </cell>
          <cell r="B3573">
            <v>0</v>
          </cell>
          <cell r="C3573">
            <v>0</v>
          </cell>
          <cell r="D3573">
            <v>0</v>
          </cell>
        </row>
        <row r="3574">
          <cell r="A3574">
            <v>0</v>
          </cell>
          <cell r="B3574">
            <v>0</v>
          </cell>
          <cell r="C3574">
            <v>0</v>
          </cell>
          <cell r="D3574">
            <v>0</v>
          </cell>
        </row>
        <row r="3575">
          <cell r="A3575">
            <v>0</v>
          </cell>
          <cell r="B3575">
            <v>0</v>
          </cell>
          <cell r="C3575">
            <v>0</v>
          </cell>
          <cell r="D3575">
            <v>0</v>
          </cell>
        </row>
        <row r="3576">
          <cell r="A3576">
            <v>0</v>
          </cell>
          <cell r="B3576">
            <v>0</v>
          </cell>
          <cell r="C3576">
            <v>0</v>
          </cell>
          <cell r="D3576">
            <v>0</v>
          </cell>
        </row>
        <row r="3577">
          <cell r="A3577">
            <v>0</v>
          </cell>
          <cell r="B3577">
            <v>0</v>
          </cell>
          <cell r="C3577">
            <v>0</v>
          </cell>
          <cell r="D3577">
            <v>0</v>
          </cell>
        </row>
        <row r="3578">
          <cell r="A3578">
            <v>0</v>
          </cell>
          <cell r="B3578">
            <v>0</v>
          </cell>
          <cell r="C3578">
            <v>0</v>
          </cell>
          <cell r="D3578">
            <v>0</v>
          </cell>
        </row>
        <row r="3579">
          <cell r="A3579">
            <v>0</v>
          </cell>
          <cell r="B3579">
            <v>0</v>
          </cell>
          <cell r="C3579">
            <v>0</v>
          </cell>
          <cell r="D3579">
            <v>0</v>
          </cell>
        </row>
        <row r="3580">
          <cell r="A3580">
            <v>0</v>
          </cell>
          <cell r="B3580">
            <v>0</v>
          </cell>
          <cell r="C3580">
            <v>0</v>
          </cell>
          <cell r="D3580">
            <v>0</v>
          </cell>
        </row>
        <row r="3581">
          <cell r="A3581">
            <v>0</v>
          </cell>
          <cell r="B3581">
            <v>0</v>
          </cell>
          <cell r="C3581">
            <v>0</v>
          </cell>
          <cell r="D3581">
            <v>0</v>
          </cell>
        </row>
        <row r="3582">
          <cell r="A3582">
            <v>0</v>
          </cell>
          <cell r="B3582">
            <v>0</v>
          </cell>
          <cell r="C3582">
            <v>0</v>
          </cell>
          <cell r="D3582">
            <v>0</v>
          </cell>
        </row>
        <row r="3583">
          <cell r="A3583">
            <v>0</v>
          </cell>
          <cell r="B3583">
            <v>0</v>
          </cell>
          <cell r="C3583">
            <v>0</v>
          </cell>
          <cell r="D3583">
            <v>0</v>
          </cell>
        </row>
        <row r="3584">
          <cell r="A3584">
            <v>0</v>
          </cell>
          <cell r="B3584">
            <v>0</v>
          </cell>
          <cell r="C3584">
            <v>0</v>
          </cell>
          <cell r="D3584">
            <v>0</v>
          </cell>
        </row>
        <row r="3585">
          <cell r="A3585">
            <v>0</v>
          </cell>
          <cell r="B3585">
            <v>0</v>
          </cell>
          <cell r="C3585">
            <v>0</v>
          </cell>
          <cell r="D3585">
            <v>0</v>
          </cell>
        </row>
        <row r="3586">
          <cell r="A3586">
            <v>0</v>
          </cell>
          <cell r="B3586">
            <v>0</v>
          </cell>
          <cell r="C3586">
            <v>0</v>
          </cell>
          <cell r="D3586">
            <v>0</v>
          </cell>
        </row>
        <row r="3587">
          <cell r="A3587">
            <v>0</v>
          </cell>
          <cell r="B3587">
            <v>0</v>
          </cell>
          <cell r="C3587">
            <v>0</v>
          </cell>
          <cell r="D3587">
            <v>0</v>
          </cell>
        </row>
        <row r="3588">
          <cell r="A3588">
            <v>0</v>
          </cell>
          <cell r="B3588">
            <v>0</v>
          </cell>
          <cell r="C3588">
            <v>0</v>
          </cell>
          <cell r="D3588">
            <v>0</v>
          </cell>
        </row>
        <row r="3589">
          <cell r="A3589">
            <v>0</v>
          </cell>
          <cell r="B3589">
            <v>0</v>
          </cell>
          <cell r="C3589">
            <v>0</v>
          </cell>
          <cell r="D3589">
            <v>0</v>
          </cell>
        </row>
        <row r="3590">
          <cell r="A3590">
            <v>0</v>
          </cell>
          <cell r="B3590">
            <v>0</v>
          </cell>
          <cell r="C3590">
            <v>0</v>
          </cell>
          <cell r="D3590">
            <v>0</v>
          </cell>
        </row>
        <row r="3591">
          <cell r="A3591">
            <v>0</v>
          </cell>
          <cell r="B3591">
            <v>0</v>
          </cell>
          <cell r="C3591">
            <v>0</v>
          </cell>
          <cell r="D3591">
            <v>0</v>
          </cell>
        </row>
        <row r="3592">
          <cell r="A3592">
            <v>0</v>
          </cell>
          <cell r="B3592">
            <v>0</v>
          </cell>
          <cell r="C3592">
            <v>0</v>
          </cell>
          <cell r="D3592">
            <v>0</v>
          </cell>
        </row>
        <row r="3593">
          <cell r="A3593">
            <v>0</v>
          </cell>
          <cell r="B3593">
            <v>0</v>
          </cell>
          <cell r="C3593">
            <v>0</v>
          </cell>
          <cell r="D3593">
            <v>0</v>
          </cell>
        </row>
        <row r="3594">
          <cell r="A3594">
            <v>0</v>
          </cell>
          <cell r="B3594">
            <v>0</v>
          </cell>
          <cell r="C3594">
            <v>0</v>
          </cell>
          <cell r="D3594">
            <v>0</v>
          </cell>
        </row>
        <row r="3595">
          <cell r="A3595">
            <v>0</v>
          </cell>
          <cell r="B3595">
            <v>0</v>
          </cell>
          <cell r="C3595">
            <v>0</v>
          </cell>
          <cell r="D3595">
            <v>0</v>
          </cell>
        </row>
        <row r="3596">
          <cell r="A3596">
            <v>0</v>
          </cell>
          <cell r="B3596">
            <v>0</v>
          </cell>
          <cell r="C3596">
            <v>0</v>
          </cell>
          <cell r="D3596">
            <v>0</v>
          </cell>
        </row>
        <row r="3597">
          <cell r="A3597">
            <v>0</v>
          </cell>
          <cell r="B3597">
            <v>0</v>
          </cell>
          <cell r="C3597">
            <v>0</v>
          </cell>
          <cell r="D3597">
            <v>0</v>
          </cell>
        </row>
        <row r="3598">
          <cell r="A3598">
            <v>0</v>
          </cell>
          <cell r="B3598">
            <v>0</v>
          </cell>
          <cell r="C3598">
            <v>0</v>
          </cell>
          <cell r="D3598">
            <v>0</v>
          </cell>
        </row>
        <row r="3599">
          <cell r="A3599">
            <v>0</v>
          </cell>
          <cell r="B3599">
            <v>0</v>
          </cell>
          <cell r="C3599">
            <v>0</v>
          </cell>
          <cell r="D3599">
            <v>0</v>
          </cell>
        </row>
        <row r="3600">
          <cell r="A3600">
            <v>0</v>
          </cell>
          <cell r="B3600">
            <v>0</v>
          </cell>
          <cell r="C3600">
            <v>0</v>
          </cell>
          <cell r="D3600">
            <v>0</v>
          </cell>
        </row>
        <row r="3601">
          <cell r="A3601">
            <v>0</v>
          </cell>
          <cell r="B3601">
            <v>0</v>
          </cell>
          <cell r="C3601">
            <v>0</v>
          </cell>
          <cell r="D3601">
            <v>0</v>
          </cell>
        </row>
        <row r="3602">
          <cell r="A3602">
            <v>0</v>
          </cell>
          <cell r="B3602">
            <v>0</v>
          </cell>
          <cell r="C3602">
            <v>0</v>
          </cell>
          <cell r="D3602">
            <v>0</v>
          </cell>
        </row>
        <row r="3603">
          <cell r="A3603">
            <v>0</v>
          </cell>
          <cell r="B3603">
            <v>0</v>
          </cell>
          <cell r="C3603">
            <v>0</v>
          </cell>
          <cell r="D3603">
            <v>0</v>
          </cell>
        </row>
        <row r="3604">
          <cell r="A3604">
            <v>0</v>
          </cell>
          <cell r="B3604">
            <v>0</v>
          </cell>
          <cell r="C3604">
            <v>0</v>
          </cell>
          <cell r="D3604">
            <v>0</v>
          </cell>
        </row>
        <row r="3605">
          <cell r="A3605">
            <v>0</v>
          </cell>
          <cell r="B3605">
            <v>0</v>
          </cell>
          <cell r="C3605">
            <v>0</v>
          </cell>
          <cell r="D3605">
            <v>0</v>
          </cell>
        </row>
        <row r="3606">
          <cell r="A3606">
            <v>0</v>
          </cell>
          <cell r="B3606">
            <v>0</v>
          </cell>
          <cell r="C3606">
            <v>0</v>
          </cell>
          <cell r="D3606">
            <v>0</v>
          </cell>
        </row>
        <row r="3607">
          <cell r="A3607">
            <v>0</v>
          </cell>
          <cell r="B3607">
            <v>0</v>
          </cell>
          <cell r="C3607">
            <v>0</v>
          </cell>
          <cell r="D3607">
            <v>0</v>
          </cell>
        </row>
        <row r="3608">
          <cell r="A3608">
            <v>0</v>
          </cell>
          <cell r="B3608">
            <v>0</v>
          </cell>
          <cell r="C3608">
            <v>0</v>
          </cell>
          <cell r="D3608">
            <v>0</v>
          </cell>
        </row>
        <row r="3609">
          <cell r="A3609">
            <v>0</v>
          </cell>
          <cell r="B3609">
            <v>0</v>
          </cell>
          <cell r="C3609">
            <v>0</v>
          </cell>
          <cell r="D3609">
            <v>0</v>
          </cell>
        </row>
        <row r="3610">
          <cell r="A3610">
            <v>0</v>
          </cell>
          <cell r="B3610">
            <v>0</v>
          </cell>
          <cell r="C3610">
            <v>0</v>
          </cell>
          <cell r="D3610">
            <v>0</v>
          </cell>
        </row>
        <row r="3611">
          <cell r="A3611">
            <v>0</v>
          </cell>
          <cell r="B3611">
            <v>0</v>
          </cell>
          <cell r="C3611">
            <v>0</v>
          </cell>
          <cell r="D3611">
            <v>0</v>
          </cell>
        </row>
        <row r="3612">
          <cell r="A3612">
            <v>0</v>
          </cell>
          <cell r="B3612">
            <v>0</v>
          </cell>
          <cell r="C3612">
            <v>0</v>
          </cell>
          <cell r="D3612">
            <v>0</v>
          </cell>
        </row>
        <row r="3613">
          <cell r="A3613">
            <v>0</v>
          </cell>
          <cell r="B3613">
            <v>0</v>
          </cell>
          <cell r="C3613">
            <v>0</v>
          </cell>
          <cell r="D3613">
            <v>0</v>
          </cell>
        </row>
        <row r="3614">
          <cell r="A3614">
            <v>0</v>
          </cell>
          <cell r="B3614">
            <v>0</v>
          </cell>
          <cell r="C3614">
            <v>0</v>
          </cell>
          <cell r="D3614">
            <v>0</v>
          </cell>
        </row>
        <row r="3615">
          <cell r="A3615">
            <v>0</v>
          </cell>
          <cell r="B3615">
            <v>0</v>
          </cell>
          <cell r="C3615">
            <v>0</v>
          </cell>
          <cell r="D3615">
            <v>0</v>
          </cell>
        </row>
        <row r="3616">
          <cell r="A3616">
            <v>0</v>
          </cell>
          <cell r="B3616">
            <v>0</v>
          </cell>
          <cell r="C3616">
            <v>0</v>
          </cell>
          <cell r="D3616">
            <v>0</v>
          </cell>
        </row>
        <row r="3617">
          <cell r="A3617">
            <v>0</v>
          </cell>
          <cell r="B3617">
            <v>0</v>
          </cell>
          <cell r="C3617">
            <v>0</v>
          </cell>
          <cell r="D3617">
            <v>0</v>
          </cell>
        </row>
        <row r="3618">
          <cell r="A3618">
            <v>0</v>
          </cell>
          <cell r="B3618">
            <v>0</v>
          </cell>
          <cell r="C3618">
            <v>0</v>
          </cell>
          <cell r="D3618">
            <v>0</v>
          </cell>
        </row>
        <row r="3619">
          <cell r="A3619">
            <v>0</v>
          </cell>
          <cell r="B3619">
            <v>0</v>
          </cell>
          <cell r="C3619">
            <v>0</v>
          </cell>
          <cell r="D3619">
            <v>0</v>
          </cell>
        </row>
        <row r="3620">
          <cell r="A3620">
            <v>0</v>
          </cell>
          <cell r="B3620">
            <v>0</v>
          </cell>
          <cell r="C3620">
            <v>0</v>
          </cell>
          <cell r="D3620">
            <v>0</v>
          </cell>
        </row>
        <row r="3621">
          <cell r="A3621">
            <v>0</v>
          </cell>
          <cell r="B3621">
            <v>0</v>
          </cell>
          <cell r="C3621">
            <v>0</v>
          </cell>
          <cell r="D3621">
            <v>0</v>
          </cell>
        </row>
        <row r="3622">
          <cell r="A3622">
            <v>0</v>
          </cell>
          <cell r="B3622">
            <v>0</v>
          </cell>
          <cell r="C3622">
            <v>0</v>
          </cell>
          <cell r="D3622">
            <v>0</v>
          </cell>
        </row>
        <row r="3623">
          <cell r="A3623">
            <v>0</v>
          </cell>
          <cell r="B3623">
            <v>0</v>
          </cell>
          <cell r="C3623">
            <v>0</v>
          </cell>
          <cell r="D3623">
            <v>0</v>
          </cell>
        </row>
        <row r="3624">
          <cell r="A3624">
            <v>0</v>
          </cell>
          <cell r="B3624">
            <v>0</v>
          </cell>
          <cell r="C3624">
            <v>0</v>
          </cell>
          <cell r="D3624">
            <v>0</v>
          </cell>
        </row>
        <row r="3625">
          <cell r="A3625">
            <v>0</v>
          </cell>
          <cell r="B3625">
            <v>0</v>
          </cell>
          <cell r="C3625">
            <v>0</v>
          </cell>
          <cell r="D3625">
            <v>0</v>
          </cell>
        </row>
        <row r="3626">
          <cell r="A3626">
            <v>0</v>
          </cell>
          <cell r="B3626">
            <v>0</v>
          </cell>
          <cell r="C3626">
            <v>0</v>
          </cell>
          <cell r="D3626">
            <v>0</v>
          </cell>
        </row>
        <row r="3627">
          <cell r="A3627">
            <v>0</v>
          </cell>
          <cell r="B3627">
            <v>0</v>
          </cell>
          <cell r="C3627">
            <v>0</v>
          </cell>
          <cell r="D3627">
            <v>0</v>
          </cell>
        </row>
        <row r="3628">
          <cell r="A3628">
            <v>0</v>
          </cell>
          <cell r="B3628">
            <v>0</v>
          </cell>
          <cell r="C3628">
            <v>0</v>
          </cell>
          <cell r="D3628">
            <v>0</v>
          </cell>
        </row>
        <row r="3629">
          <cell r="A3629">
            <v>0</v>
          </cell>
          <cell r="B3629">
            <v>0</v>
          </cell>
          <cell r="C3629">
            <v>0</v>
          </cell>
          <cell r="D3629">
            <v>0</v>
          </cell>
        </row>
        <row r="3630">
          <cell r="A3630">
            <v>0</v>
          </cell>
          <cell r="B3630">
            <v>0</v>
          </cell>
          <cell r="C3630">
            <v>0</v>
          </cell>
          <cell r="D3630">
            <v>0</v>
          </cell>
        </row>
        <row r="3631">
          <cell r="A3631">
            <v>0</v>
          </cell>
          <cell r="B3631">
            <v>0</v>
          </cell>
          <cell r="C3631">
            <v>0</v>
          </cell>
          <cell r="D3631">
            <v>0</v>
          </cell>
        </row>
        <row r="3632">
          <cell r="A3632">
            <v>0</v>
          </cell>
          <cell r="B3632">
            <v>0</v>
          </cell>
          <cell r="C3632">
            <v>0</v>
          </cell>
          <cell r="D3632">
            <v>0</v>
          </cell>
        </row>
        <row r="3633">
          <cell r="A3633">
            <v>0</v>
          </cell>
          <cell r="B3633">
            <v>0</v>
          </cell>
          <cell r="C3633">
            <v>0</v>
          </cell>
          <cell r="D3633">
            <v>0</v>
          </cell>
        </row>
        <row r="3634">
          <cell r="A3634">
            <v>0</v>
          </cell>
          <cell r="B3634">
            <v>0</v>
          </cell>
          <cell r="C3634">
            <v>0</v>
          </cell>
          <cell r="D3634">
            <v>0</v>
          </cell>
        </row>
        <row r="3635">
          <cell r="A3635">
            <v>0</v>
          </cell>
          <cell r="B3635">
            <v>0</v>
          </cell>
          <cell r="C3635">
            <v>0</v>
          </cell>
          <cell r="D3635">
            <v>0</v>
          </cell>
        </row>
        <row r="3636">
          <cell r="A3636">
            <v>0</v>
          </cell>
          <cell r="B3636">
            <v>0</v>
          </cell>
          <cell r="C3636">
            <v>0</v>
          </cell>
          <cell r="D3636">
            <v>0</v>
          </cell>
        </row>
        <row r="3637">
          <cell r="A3637">
            <v>0</v>
          </cell>
          <cell r="B3637">
            <v>0</v>
          </cell>
          <cell r="C3637">
            <v>0</v>
          </cell>
          <cell r="D3637">
            <v>0</v>
          </cell>
        </row>
        <row r="3638">
          <cell r="A3638">
            <v>0</v>
          </cell>
          <cell r="B3638">
            <v>0</v>
          </cell>
          <cell r="C3638">
            <v>0</v>
          </cell>
          <cell r="D3638">
            <v>0</v>
          </cell>
        </row>
        <row r="3639">
          <cell r="A3639">
            <v>0</v>
          </cell>
          <cell r="B3639">
            <v>0</v>
          </cell>
          <cell r="C3639">
            <v>0</v>
          </cell>
          <cell r="D3639">
            <v>0</v>
          </cell>
        </row>
        <row r="3640">
          <cell r="A3640">
            <v>0</v>
          </cell>
          <cell r="B3640">
            <v>0</v>
          </cell>
          <cell r="C3640">
            <v>0</v>
          </cell>
          <cell r="D3640">
            <v>0</v>
          </cell>
        </row>
        <row r="3641">
          <cell r="A3641">
            <v>0</v>
          </cell>
          <cell r="B3641">
            <v>0</v>
          </cell>
          <cell r="C3641">
            <v>0</v>
          </cell>
          <cell r="D3641">
            <v>0</v>
          </cell>
        </row>
        <row r="3642">
          <cell r="A3642">
            <v>0</v>
          </cell>
          <cell r="B3642">
            <v>0</v>
          </cell>
          <cell r="C3642">
            <v>0</v>
          </cell>
          <cell r="D3642">
            <v>0</v>
          </cell>
        </row>
        <row r="3643">
          <cell r="A3643">
            <v>0</v>
          </cell>
          <cell r="B3643">
            <v>0</v>
          </cell>
          <cell r="C3643">
            <v>0</v>
          </cell>
          <cell r="D3643">
            <v>0</v>
          </cell>
        </row>
        <row r="3644">
          <cell r="A3644">
            <v>0</v>
          </cell>
          <cell r="B3644">
            <v>0</v>
          </cell>
          <cell r="C3644">
            <v>0</v>
          </cell>
          <cell r="D3644">
            <v>0</v>
          </cell>
        </row>
        <row r="3645">
          <cell r="A3645">
            <v>0</v>
          </cell>
          <cell r="B3645">
            <v>0</v>
          </cell>
          <cell r="C3645">
            <v>0</v>
          </cell>
          <cell r="D3645">
            <v>0</v>
          </cell>
        </row>
        <row r="3646">
          <cell r="A3646">
            <v>0</v>
          </cell>
          <cell r="B3646">
            <v>0</v>
          </cell>
          <cell r="C3646">
            <v>0</v>
          </cell>
          <cell r="D3646">
            <v>0</v>
          </cell>
        </row>
        <row r="3647">
          <cell r="A3647">
            <v>0</v>
          </cell>
          <cell r="B3647">
            <v>0</v>
          </cell>
          <cell r="C3647">
            <v>0</v>
          </cell>
          <cell r="D3647">
            <v>0</v>
          </cell>
        </row>
        <row r="3648">
          <cell r="A3648">
            <v>0</v>
          </cell>
          <cell r="B3648">
            <v>0</v>
          </cell>
          <cell r="C3648">
            <v>0</v>
          </cell>
          <cell r="D3648">
            <v>0</v>
          </cell>
        </row>
        <row r="3649">
          <cell r="A3649">
            <v>0</v>
          </cell>
          <cell r="B3649">
            <v>0</v>
          </cell>
          <cell r="C3649">
            <v>0</v>
          </cell>
          <cell r="D3649">
            <v>0</v>
          </cell>
        </row>
        <row r="3650">
          <cell r="A3650">
            <v>0</v>
          </cell>
          <cell r="B3650">
            <v>0</v>
          </cell>
          <cell r="C3650">
            <v>0</v>
          </cell>
          <cell r="D3650">
            <v>0</v>
          </cell>
        </row>
        <row r="3651">
          <cell r="A3651">
            <v>0</v>
          </cell>
          <cell r="B3651">
            <v>0</v>
          </cell>
          <cell r="C3651">
            <v>0</v>
          </cell>
          <cell r="D3651">
            <v>0</v>
          </cell>
        </row>
        <row r="3652">
          <cell r="A3652">
            <v>0</v>
          </cell>
          <cell r="B3652">
            <v>0</v>
          </cell>
          <cell r="C3652">
            <v>0</v>
          </cell>
          <cell r="D3652">
            <v>0</v>
          </cell>
        </row>
        <row r="3653">
          <cell r="A3653">
            <v>0</v>
          </cell>
          <cell r="B3653">
            <v>0</v>
          </cell>
          <cell r="C3653">
            <v>0</v>
          </cell>
          <cell r="D3653">
            <v>0</v>
          </cell>
        </row>
        <row r="3654">
          <cell r="A3654">
            <v>0</v>
          </cell>
          <cell r="B3654">
            <v>0</v>
          </cell>
          <cell r="C3654">
            <v>0</v>
          </cell>
          <cell r="D3654">
            <v>0</v>
          </cell>
        </row>
        <row r="3655">
          <cell r="A3655">
            <v>0</v>
          </cell>
          <cell r="B3655">
            <v>0</v>
          </cell>
          <cell r="C3655">
            <v>0</v>
          </cell>
          <cell r="D3655">
            <v>0</v>
          </cell>
        </row>
        <row r="3656">
          <cell r="A3656">
            <v>0</v>
          </cell>
          <cell r="B3656">
            <v>0</v>
          </cell>
          <cell r="C3656">
            <v>0</v>
          </cell>
          <cell r="D3656">
            <v>0</v>
          </cell>
        </row>
        <row r="3657">
          <cell r="A3657">
            <v>0</v>
          </cell>
          <cell r="B3657">
            <v>0</v>
          </cell>
          <cell r="C3657">
            <v>0</v>
          </cell>
          <cell r="D3657">
            <v>0</v>
          </cell>
        </row>
        <row r="3658">
          <cell r="A3658">
            <v>0</v>
          </cell>
          <cell r="B3658">
            <v>0</v>
          </cell>
          <cell r="C3658">
            <v>0</v>
          </cell>
          <cell r="D3658">
            <v>0</v>
          </cell>
        </row>
        <row r="3659">
          <cell r="A3659">
            <v>0</v>
          </cell>
          <cell r="B3659">
            <v>0</v>
          </cell>
          <cell r="C3659">
            <v>0</v>
          </cell>
          <cell r="D3659">
            <v>0</v>
          </cell>
        </row>
        <row r="3660">
          <cell r="A3660">
            <v>0</v>
          </cell>
          <cell r="B3660">
            <v>0</v>
          </cell>
          <cell r="C3660">
            <v>0</v>
          </cell>
          <cell r="D3660">
            <v>0</v>
          </cell>
        </row>
        <row r="3661">
          <cell r="A3661">
            <v>0</v>
          </cell>
          <cell r="B3661">
            <v>0</v>
          </cell>
          <cell r="C3661">
            <v>0</v>
          </cell>
          <cell r="D3661">
            <v>0</v>
          </cell>
        </row>
        <row r="3662">
          <cell r="A3662">
            <v>0</v>
          </cell>
          <cell r="B3662">
            <v>0</v>
          </cell>
          <cell r="C3662">
            <v>0</v>
          </cell>
          <cell r="D3662">
            <v>0</v>
          </cell>
        </row>
        <row r="3663">
          <cell r="A3663">
            <v>0</v>
          </cell>
          <cell r="B3663">
            <v>0</v>
          </cell>
          <cell r="C3663">
            <v>0</v>
          </cell>
          <cell r="D3663">
            <v>0</v>
          </cell>
        </row>
        <row r="3664">
          <cell r="A3664">
            <v>0</v>
          </cell>
          <cell r="B3664">
            <v>0</v>
          </cell>
          <cell r="C3664">
            <v>0</v>
          </cell>
          <cell r="D3664">
            <v>0</v>
          </cell>
        </row>
        <row r="3665">
          <cell r="A3665">
            <v>0</v>
          </cell>
          <cell r="B3665">
            <v>0</v>
          </cell>
          <cell r="C3665">
            <v>0</v>
          </cell>
          <cell r="D3665">
            <v>0</v>
          </cell>
        </row>
        <row r="3666">
          <cell r="A3666">
            <v>0</v>
          </cell>
          <cell r="B3666">
            <v>0</v>
          </cell>
          <cell r="C3666">
            <v>0</v>
          </cell>
          <cell r="D3666">
            <v>0</v>
          </cell>
        </row>
        <row r="3667">
          <cell r="A3667">
            <v>0</v>
          </cell>
          <cell r="B3667">
            <v>0</v>
          </cell>
          <cell r="C3667">
            <v>0</v>
          </cell>
          <cell r="D3667">
            <v>0</v>
          </cell>
        </row>
        <row r="3668">
          <cell r="A3668">
            <v>0</v>
          </cell>
          <cell r="B3668">
            <v>0</v>
          </cell>
          <cell r="C3668">
            <v>0</v>
          </cell>
          <cell r="D3668">
            <v>0</v>
          </cell>
        </row>
        <row r="3669">
          <cell r="A3669">
            <v>0</v>
          </cell>
          <cell r="B3669">
            <v>0</v>
          </cell>
          <cell r="C3669">
            <v>0</v>
          </cell>
          <cell r="D3669">
            <v>0</v>
          </cell>
        </row>
        <row r="3670">
          <cell r="A3670">
            <v>0</v>
          </cell>
          <cell r="B3670">
            <v>0</v>
          </cell>
          <cell r="C3670">
            <v>0</v>
          </cell>
          <cell r="D3670">
            <v>0</v>
          </cell>
        </row>
        <row r="3671">
          <cell r="A3671">
            <v>0</v>
          </cell>
          <cell r="B3671">
            <v>0</v>
          </cell>
          <cell r="C3671">
            <v>0</v>
          </cell>
          <cell r="D3671">
            <v>0</v>
          </cell>
        </row>
        <row r="3672">
          <cell r="A3672">
            <v>0</v>
          </cell>
          <cell r="B3672">
            <v>0</v>
          </cell>
          <cell r="C3672">
            <v>0</v>
          </cell>
          <cell r="D3672">
            <v>0</v>
          </cell>
        </row>
        <row r="3673">
          <cell r="A3673">
            <v>0</v>
          </cell>
          <cell r="B3673">
            <v>0</v>
          </cell>
          <cell r="C3673">
            <v>0</v>
          </cell>
          <cell r="D3673">
            <v>0</v>
          </cell>
        </row>
        <row r="3674">
          <cell r="A3674">
            <v>0</v>
          </cell>
          <cell r="B3674">
            <v>0</v>
          </cell>
          <cell r="C3674">
            <v>0</v>
          </cell>
          <cell r="D3674">
            <v>0</v>
          </cell>
        </row>
        <row r="3675">
          <cell r="A3675">
            <v>0</v>
          </cell>
          <cell r="B3675">
            <v>0</v>
          </cell>
          <cell r="C3675">
            <v>0</v>
          </cell>
          <cell r="D3675">
            <v>0</v>
          </cell>
        </row>
        <row r="3676">
          <cell r="A3676">
            <v>0</v>
          </cell>
          <cell r="B3676">
            <v>0</v>
          </cell>
          <cell r="C3676">
            <v>0</v>
          </cell>
          <cell r="D3676">
            <v>0</v>
          </cell>
        </row>
        <row r="3677">
          <cell r="A3677">
            <v>0</v>
          </cell>
          <cell r="B3677">
            <v>0</v>
          </cell>
          <cell r="C3677">
            <v>0</v>
          </cell>
          <cell r="D3677">
            <v>0</v>
          </cell>
        </row>
        <row r="3678">
          <cell r="A3678">
            <v>0</v>
          </cell>
          <cell r="B3678">
            <v>0</v>
          </cell>
          <cell r="C3678">
            <v>0</v>
          </cell>
          <cell r="D3678">
            <v>0</v>
          </cell>
        </row>
        <row r="3679">
          <cell r="A3679">
            <v>0</v>
          </cell>
          <cell r="B3679">
            <v>0</v>
          </cell>
          <cell r="C3679">
            <v>0</v>
          </cell>
          <cell r="D3679">
            <v>0</v>
          </cell>
        </row>
        <row r="3680">
          <cell r="A3680">
            <v>0</v>
          </cell>
          <cell r="B3680">
            <v>0</v>
          </cell>
          <cell r="C3680">
            <v>0</v>
          </cell>
          <cell r="D3680">
            <v>0</v>
          </cell>
        </row>
        <row r="3681">
          <cell r="A3681">
            <v>0</v>
          </cell>
          <cell r="B3681">
            <v>0</v>
          </cell>
          <cell r="C3681">
            <v>0</v>
          </cell>
          <cell r="D3681">
            <v>0</v>
          </cell>
        </row>
        <row r="3682">
          <cell r="A3682">
            <v>0</v>
          </cell>
          <cell r="B3682">
            <v>0</v>
          </cell>
          <cell r="C3682">
            <v>0</v>
          </cell>
          <cell r="D3682">
            <v>0</v>
          </cell>
        </row>
        <row r="3683">
          <cell r="A3683">
            <v>0</v>
          </cell>
          <cell r="B3683">
            <v>0</v>
          </cell>
          <cell r="C3683">
            <v>0</v>
          </cell>
          <cell r="D3683">
            <v>0</v>
          </cell>
        </row>
        <row r="3684">
          <cell r="A3684">
            <v>0</v>
          </cell>
          <cell r="B3684">
            <v>0</v>
          </cell>
          <cell r="C3684">
            <v>0</v>
          </cell>
          <cell r="D3684">
            <v>0</v>
          </cell>
        </row>
        <row r="3685">
          <cell r="A3685">
            <v>0</v>
          </cell>
          <cell r="B3685">
            <v>0</v>
          </cell>
          <cell r="C3685">
            <v>0</v>
          </cell>
          <cell r="D3685">
            <v>0</v>
          </cell>
        </row>
        <row r="3686">
          <cell r="A3686">
            <v>0</v>
          </cell>
          <cell r="B3686">
            <v>0</v>
          </cell>
          <cell r="C3686">
            <v>0</v>
          </cell>
          <cell r="D3686">
            <v>0</v>
          </cell>
        </row>
        <row r="3687">
          <cell r="A3687">
            <v>0</v>
          </cell>
          <cell r="B3687">
            <v>0</v>
          </cell>
          <cell r="C3687">
            <v>0</v>
          </cell>
          <cell r="D3687">
            <v>0</v>
          </cell>
        </row>
        <row r="3688">
          <cell r="A3688">
            <v>0</v>
          </cell>
          <cell r="B3688">
            <v>0</v>
          </cell>
          <cell r="C3688">
            <v>0</v>
          </cell>
          <cell r="D3688">
            <v>0</v>
          </cell>
        </row>
        <row r="3689">
          <cell r="A3689">
            <v>0</v>
          </cell>
          <cell r="B3689">
            <v>0</v>
          </cell>
          <cell r="C3689">
            <v>0</v>
          </cell>
          <cell r="D3689">
            <v>0</v>
          </cell>
        </row>
        <row r="3690">
          <cell r="A3690">
            <v>0</v>
          </cell>
          <cell r="B3690">
            <v>0</v>
          </cell>
          <cell r="C3690">
            <v>0</v>
          </cell>
          <cell r="D3690">
            <v>0</v>
          </cell>
        </row>
        <row r="3691">
          <cell r="A3691">
            <v>0</v>
          </cell>
          <cell r="B3691">
            <v>0</v>
          </cell>
          <cell r="C3691">
            <v>0</v>
          </cell>
          <cell r="D3691">
            <v>0</v>
          </cell>
        </row>
        <row r="3692">
          <cell r="A3692">
            <v>0</v>
          </cell>
          <cell r="B3692">
            <v>0</v>
          </cell>
          <cell r="C3692">
            <v>0</v>
          </cell>
          <cell r="D3692">
            <v>0</v>
          </cell>
        </row>
        <row r="3693">
          <cell r="A3693">
            <v>0</v>
          </cell>
          <cell r="B3693">
            <v>0</v>
          </cell>
          <cell r="C3693">
            <v>0</v>
          </cell>
          <cell r="D3693">
            <v>0</v>
          </cell>
        </row>
        <row r="3694">
          <cell r="A3694">
            <v>0</v>
          </cell>
          <cell r="B3694">
            <v>0</v>
          </cell>
          <cell r="C3694">
            <v>0</v>
          </cell>
          <cell r="D3694">
            <v>0</v>
          </cell>
        </row>
        <row r="3695">
          <cell r="A3695">
            <v>0</v>
          </cell>
          <cell r="B3695">
            <v>0</v>
          </cell>
          <cell r="C3695">
            <v>0</v>
          </cell>
          <cell r="D3695">
            <v>0</v>
          </cell>
        </row>
        <row r="3696">
          <cell r="A3696">
            <v>0</v>
          </cell>
          <cell r="B3696">
            <v>0</v>
          </cell>
          <cell r="C3696">
            <v>0</v>
          </cell>
          <cell r="D3696">
            <v>0</v>
          </cell>
        </row>
        <row r="3697">
          <cell r="A3697">
            <v>0</v>
          </cell>
          <cell r="B3697">
            <v>0</v>
          </cell>
          <cell r="C3697">
            <v>0</v>
          </cell>
          <cell r="D3697">
            <v>0</v>
          </cell>
        </row>
        <row r="3698">
          <cell r="A3698">
            <v>0</v>
          </cell>
          <cell r="B3698">
            <v>0</v>
          </cell>
          <cell r="C3698">
            <v>0</v>
          </cell>
          <cell r="D3698">
            <v>0</v>
          </cell>
        </row>
        <row r="3699">
          <cell r="A3699">
            <v>0</v>
          </cell>
          <cell r="B3699">
            <v>0</v>
          </cell>
          <cell r="C3699">
            <v>0</v>
          </cell>
          <cell r="D3699">
            <v>0</v>
          </cell>
        </row>
        <row r="3700">
          <cell r="A3700">
            <v>0</v>
          </cell>
          <cell r="B3700">
            <v>0</v>
          </cell>
          <cell r="C3700">
            <v>0</v>
          </cell>
          <cell r="D3700">
            <v>0</v>
          </cell>
        </row>
        <row r="3701">
          <cell r="A3701">
            <v>0</v>
          </cell>
          <cell r="B3701">
            <v>0</v>
          </cell>
          <cell r="C3701">
            <v>0</v>
          </cell>
          <cell r="D3701">
            <v>0</v>
          </cell>
        </row>
        <row r="3702">
          <cell r="A3702">
            <v>0</v>
          </cell>
          <cell r="B3702">
            <v>0</v>
          </cell>
          <cell r="C3702">
            <v>0</v>
          </cell>
          <cell r="D3702">
            <v>0</v>
          </cell>
        </row>
        <row r="3703">
          <cell r="A3703">
            <v>0</v>
          </cell>
          <cell r="B3703">
            <v>0</v>
          </cell>
          <cell r="C3703">
            <v>0</v>
          </cell>
          <cell r="D3703">
            <v>0</v>
          </cell>
        </row>
        <row r="3704">
          <cell r="A3704">
            <v>0</v>
          </cell>
          <cell r="B3704">
            <v>0</v>
          </cell>
          <cell r="C3704">
            <v>0</v>
          </cell>
          <cell r="D3704">
            <v>0</v>
          </cell>
        </row>
        <row r="3705">
          <cell r="A3705">
            <v>0</v>
          </cell>
          <cell r="B3705">
            <v>0</v>
          </cell>
          <cell r="C3705">
            <v>0</v>
          </cell>
          <cell r="D3705">
            <v>0</v>
          </cell>
        </row>
        <row r="3706">
          <cell r="A3706">
            <v>0</v>
          </cell>
          <cell r="B3706">
            <v>0</v>
          </cell>
          <cell r="C3706">
            <v>0</v>
          </cell>
          <cell r="D3706">
            <v>0</v>
          </cell>
        </row>
        <row r="3707">
          <cell r="A3707">
            <v>0</v>
          </cell>
          <cell r="B3707">
            <v>0</v>
          </cell>
          <cell r="C3707">
            <v>0</v>
          </cell>
          <cell r="D3707">
            <v>0</v>
          </cell>
        </row>
        <row r="3708">
          <cell r="A3708">
            <v>0</v>
          </cell>
          <cell r="B3708">
            <v>0</v>
          </cell>
          <cell r="C3708">
            <v>0</v>
          </cell>
          <cell r="D3708">
            <v>0</v>
          </cell>
        </row>
        <row r="3709">
          <cell r="A3709">
            <v>0</v>
          </cell>
          <cell r="B3709">
            <v>0</v>
          </cell>
          <cell r="C3709">
            <v>0</v>
          </cell>
          <cell r="D3709">
            <v>0</v>
          </cell>
        </row>
        <row r="3710">
          <cell r="A3710">
            <v>0</v>
          </cell>
          <cell r="B3710">
            <v>0</v>
          </cell>
          <cell r="C3710">
            <v>0</v>
          </cell>
          <cell r="D3710">
            <v>0</v>
          </cell>
        </row>
        <row r="3711">
          <cell r="A3711">
            <v>0</v>
          </cell>
          <cell r="B3711">
            <v>0</v>
          </cell>
          <cell r="C3711">
            <v>0</v>
          </cell>
          <cell r="D3711">
            <v>0</v>
          </cell>
        </row>
        <row r="3712">
          <cell r="A3712">
            <v>0</v>
          </cell>
          <cell r="B3712">
            <v>0</v>
          </cell>
          <cell r="C3712">
            <v>0</v>
          </cell>
          <cell r="D3712">
            <v>0</v>
          </cell>
        </row>
        <row r="3713">
          <cell r="A3713">
            <v>0</v>
          </cell>
          <cell r="B3713">
            <v>0</v>
          </cell>
          <cell r="C3713">
            <v>0</v>
          </cell>
          <cell r="D3713">
            <v>0</v>
          </cell>
        </row>
        <row r="3714">
          <cell r="A3714">
            <v>0</v>
          </cell>
          <cell r="B3714">
            <v>0</v>
          </cell>
          <cell r="C3714">
            <v>0</v>
          </cell>
          <cell r="D3714">
            <v>0</v>
          </cell>
        </row>
        <row r="3715">
          <cell r="A3715">
            <v>0</v>
          </cell>
          <cell r="B3715">
            <v>0</v>
          </cell>
          <cell r="C3715">
            <v>0</v>
          </cell>
          <cell r="D3715">
            <v>0</v>
          </cell>
        </row>
        <row r="3716">
          <cell r="A3716">
            <v>0</v>
          </cell>
          <cell r="B3716">
            <v>0</v>
          </cell>
          <cell r="C3716">
            <v>0</v>
          </cell>
          <cell r="D3716">
            <v>0</v>
          </cell>
        </row>
        <row r="3717">
          <cell r="A3717">
            <v>0</v>
          </cell>
          <cell r="B3717">
            <v>0</v>
          </cell>
          <cell r="C3717">
            <v>0</v>
          </cell>
          <cell r="D3717">
            <v>0</v>
          </cell>
        </row>
        <row r="3718">
          <cell r="A3718">
            <v>0</v>
          </cell>
          <cell r="B3718">
            <v>0</v>
          </cell>
          <cell r="C3718">
            <v>0</v>
          </cell>
          <cell r="D3718">
            <v>0</v>
          </cell>
        </row>
        <row r="3719">
          <cell r="A3719">
            <v>0</v>
          </cell>
          <cell r="B3719">
            <v>0</v>
          </cell>
          <cell r="C3719">
            <v>0</v>
          </cell>
          <cell r="D3719">
            <v>0</v>
          </cell>
        </row>
        <row r="3720">
          <cell r="A3720">
            <v>0</v>
          </cell>
          <cell r="B3720">
            <v>0</v>
          </cell>
          <cell r="C3720">
            <v>0</v>
          </cell>
          <cell r="D3720">
            <v>0</v>
          </cell>
        </row>
        <row r="3721">
          <cell r="A3721">
            <v>0</v>
          </cell>
          <cell r="B3721">
            <v>0</v>
          </cell>
          <cell r="C3721">
            <v>0</v>
          </cell>
          <cell r="D3721">
            <v>0</v>
          </cell>
        </row>
        <row r="3722">
          <cell r="A3722">
            <v>0</v>
          </cell>
          <cell r="B3722">
            <v>0</v>
          </cell>
          <cell r="C3722">
            <v>0</v>
          </cell>
          <cell r="D3722">
            <v>0</v>
          </cell>
        </row>
        <row r="3723">
          <cell r="A3723">
            <v>0</v>
          </cell>
          <cell r="B3723">
            <v>0</v>
          </cell>
          <cell r="C3723">
            <v>0</v>
          </cell>
          <cell r="D3723">
            <v>0</v>
          </cell>
        </row>
        <row r="3724">
          <cell r="A3724">
            <v>0</v>
          </cell>
          <cell r="B3724">
            <v>0</v>
          </cell>
          <cell r="C3724">
            <v>0</v>
          </cell>
          <cell r="D3724">
            <v>0</v>
          </cell>
        </row>
        <row r="3725">
          <cell r="A3725">
            <v>0</v>
          </cell>
          <cell r="B3725">
            <v>0</v>
          </cell>
          <cell r="C3725">
            <v>0</v>
          </cell>
          <cell r="D3725">
            <v>0</v>
          </cell>
        </row>
        <row r="3726">
          <cell r="A3726">
            <v>0</v>
          </cell>
          <cell r="B3726">
            <v>0</v>
          </cell>
          <cell r="C3726">
            <v>0</v>
          </cell>
          <cell r="D3726">
            <v>0</v>
          </cell>
        </row>
        <row r="3727">
          <cell r="A3727">
            <v>0</v>
          </cell>
          <cell r="B3727">
            <v>0</v>
          </cell>
          <cell r="C3727">
            <v>0</v>
          </cell>
          <cell r="D3727">
            <v>0</v>
          </cell>
        </row>
        <row r="3728">
          <cell r="A3728">
            <v>0</v>
          </cell>
          <cell r="B3728">
            <v>0</v>
          </cell>
          <cell r="C3728">
            <v>0</v>
          </cell>
          <cell r="D3728">
            <v>0</v>
          </cell>
        </row>
        <row r="3729">
          <cell r="A3729">
            <v>0</v>
          </cell>
          <cell r="B3729">
            <v>0</v>
          </cell>
          <cell r="C3729">
            <v>0</v>
          </cell>
          <cell r="D3729">
            <v>0</v>
          </cell>
        </row>
        <row r="3730">
          <cell r="A3730">
            <v>0</v>
          </cell>
          <cell r="B3730">
            <v>0</v>
          </cell>
          <cell r="C3730">
            <v>0</v>
          </cell>
          <cell r="D3730">
            <v>0</v>
          </cell>
        </row>
        <row r="3731">
          <cell r="A3731">
            <v>0</v>
          </cell>
          <cell r="B3731">
            <v>0</v>
          </cell>
          <cell r="C3731">
            <v>0</v>
          </cell>
          <cell r="D3731">
            <v>0</v>
          </cell>
        </row>
        <row r="3732">
          <cell r="A3732">
            <v>0</v>
          </cell>
          <cell r="B3732">
            <v>0</v>
          </cell>
          <cell r="C3732">
            <v>0</v>
          </cell>
          <cell r="D3732">
            <v>0</v>
          </cell>
        </row>
        <row r="3733">
          <cell r="A3733">
            <v>0</v>
          </cell>
          <cell r="B3733">
            <v>0</v>
          </cell>
          <cell r="C3733">
            <v>0</v>
          </cell>
          <cell r="D3733">
            <v>0</v>
          </cell>
        </row>
        <row r="3734">
          <cell r="A3734">
            <v>0</v>
          </cell>
          <cell r="B3734">
            <v>0</v>
          </cell>
          <cell r="C3734">
            <v>0</v>
          </cell>
          <cell r="D3734">
            <v>0</v>
          </cell>
        </row>
        <row r="3735">
          <cell r="A3735">
            <v>0</v>
          </cell>
          <cell r="B3735">
            <v>0</v>
          </cell>
          <cell r="C3735">
            <v>0</v>
          </cell>
          <cell r="D3735">
            <v>0</v>
          </cell>
        </row>
        <row r="3736">
          <cell r="A3736">
            <v>0</v>
          </cell>
          <cell r="B3736">
            <v>0</v>
          </cell>
          <cell r="C3736">
            <v>0</v>
          </cell>
          <cell r="D3736">
            <v>0</v>
          </cell>
        </row>
        <row r="3737">
          <cell r="A3737">
            <v>0</v>
          </cell>
          <cell r="B3737">
            <v>0</v>
          </cell>
          <cell r="C3737">
            <v>0</v>
          </cell>
          <cell r="D3737">
            <v>0</v>
          </cell>
        </row>
        <row r="3738">
          <cell r="A3738">
            <v>0</v>
          </cell>
          <cell r="B3738">
            <v>0</v>
          </cell>
          <cell r="C3738">
            <v>0</v>
          </cell>
          <cell r="D3738">
            <v>0</v>
          </cell>
        </row>
        <row r="3739">
          <cell r="A3739">
            <v>0</v>
          </cell>
          <cell r="B3739">
            <v>0</v>
          </cell>
          <cell r="C3739">
            <v>0</v>
          </cell>
          <cell r="D3739">
            <v>0</v>
          </cell>
        </row>
        <row r="3740">
          <cell r="A3740">
            <v>0</v>
          </cell>
          <cell r="B3740">
            <v>0</v>
          </cell>
          <cell r="C3740">
            <v>0</v>
          </cell>
          <cell r="D3740">
            <v>0</v>
          </cell>
        </row>
        <row r="3741">
          <cell r="A3741">
            <v>0</v>
          </cell>
          <cell r="B3741">
            <v>0</v>
          </cell>
          <cell r="C3741">
            <v>0</v>
          </cell>
          <cell r="D3741">
            <v>0</v>
          </cell>
        </row>
        <row r="3742">
          <cell r="A3742">
            <v>0</v>
          </cell>
          <cell r="B3742">
            <v>0</v>
          </cell>
          <cell r="C3742">
            <v>0</v>
          </cell>
          <cell r="D3742">
            <v>0</v>
          </cell>
        </row>
        <row r="3743">
          <cell r="A3743">
            <v>0</v>
          </cell>
          <cell r="B3743">
            <v>0</v>
          </cell>
          <cell r="C3743">
            <v>0</v>
          </cell>
          <cell r="D3743">
            <v>0</v>
          </cell>
        </row>
        <row r="3744">
          <cell r="A3744">
            <v>0</v>
          </cell>
          <cell r="B3744">
            <v>0</v>
          </cell>
          <cell r="C3744">
            <v>0</v>
          </cell>
          <cell r="D3744">
            <v>0</v>
          </cell>
        </row>
        <row r="3745">
          <cell r="A3745">
            <v>0</v>
          </cell>
          <cell r="B3745">
            <v>0</v>
          </cell>
          <cell r="C3745">
            <v>0</v>
          </cell>
          <cell r="D3745">
            <v>0</v>
          </cell>
        </row>
        <row r="3746">
          <cell r="A3746">
            <v>0</v>
          </cell>
          <cell r="B3746">
            <v>0</v>
          </cell>
          <cell r="C3746">
            <v>0</v>
          </cell>
          <cell r="D3746">
            <v>0</v>
          </cell>
        </row>
        <row r="3747">
          <cell r="A3747">
            <v>0</v>
          </cell>
          <cell r="B3747">
            <v>0</v>
          </cell>
          <cell r="C3747">
            <v>0</v>
          </cell>
          <cell r="D3747">
            <v>0</v>
          </cell>
        </row>
        <row r="3748">
          <cell r="A3748">
            <v>0</v>
          </cell>
          <cell r="B3748">
            <v>0</v>
          </cell>
          <cell r="C3748">
            <v>0</v>
          </cell>
          <cell r="D3748">
            <v>0</v>
          </cell>
        </row>
        <row r="3749">
          <cell r="A3749">
            <v>0</v>
          </cell>
          <cell r="B3749">
            <v>0</v>
          </cell>
          <cell r="C3749">
            <v>0</v>
          </cell>
          <cell r="D3749">
            <v>0</v>
          </cell>
        </row>
        <row r="3750">
          <cell r="A3750">
            <v>0</v>
          </cell>
          <cell r="B3750">
            <v>0</v>
          </cell>
          <cell r="C3750">
            <v>0</v>
          </cell>
          <cell r="D3750">
            <v>0</v>
          </cell>
        </row>
        <row r="3751">
          <cell r="A3751">
            <v>0</v>
          </cell>
          <cell r="B3751">
            <v>0</v>
          </cell>
          <cell r="C3751">
            <v>0</v>
          </cell>
          <cell r="D3751">
            <v>0</v>
          </cell>
        </row>
        <row r="3752">
          <cell r="A3752">
            <v>0</v>
          </cell>
          <cell r="B3752">
            <v>0</v>
          </cell>
          <cell r="C3752">
            <v>0</v>
          </cell>
          <cell r="D3752">
            <v>0</v>
          </cell>
        </row>
        <row r="3753">
          <cell r="A3753">
            <v>0</v>
          </cell>
          <cell r="B3753">
            <v>0</v>
          </cell>
          <cell r="C3753">
            <v>0</v>
          </cell>
          <cell r="D3753">
            <v>0</v>
          </cell>
        </row>
        <row r="3754">
          <cell r="A3754">
            <v>0</v>
          </cell>
          <cell r="B3754">
            <v>0</v>
          </cell>
          <cell r="C3754">
            <v>0</v>
          </cell>
          <cell r="D3754">
            <v>0</v>
          </cell>
        </row>
        <row r="3755">
          <cell r="A3755">
            <v>0</v>
          </cell>
          <cell r="B3755">
            <v>0</v>
          </cell>
          <cell r="C3755">
            <v>0</v>
          </cell>
          <cell r="D3755">
            <v>0</v>
          </cell>
        </row>
        <row r="3756">
          <cell r="A3756">
            <v>0</v>
          </cell>
          <cell r="B3756">
            <v>0</v>
          </cell>
          <cell r="C3756">
            <v>0</v>
          </cell>
          <cell r="D3756">
            <v>0</v>
          </cell>
        </row>
        <row r="3757">
          <cell r="A3757">
            <v>0</v>
          </cell>
          <cell r="B3757">
            <v>0</v>
          </cell>
          <cell r="C3757">
            <v>0</v>
          </cell>
          <cell r="D3757">
            <v>0</v>
          </cell>
        </row>
        <row r="3758">
          <cell r="A3758">
            <v>0</v>
          </cell>
          <cell r="B3758">
            <v>0</v>
          </cell>
          <cell r="C3758">
            <v>0</v>
          </cell>
          <cell r="D3758">
            <v>0</v>
          </cell>
        </row>
        <row r="3759">
          <cell r="A3759">
            <v>0</v>
          </cell>
          <cell r="B3759">
            <v>0</v>
          </cell>
          <cell r="C3759">
            <v>0</v>
          </cell>
          <cell r="D3759">
            <v>0</v>
          </cell>
        </row>
        <row r="3760">
          <cell r="A3760">
            <v>0</v>
          </cell>
          <cell r="B3760">
            <v>0</v>
          </cell>
          <cell r="C3760">
            <v>0</v>
          </cell>
          <cell r="D3760">
            <v>0</v>
          </cell>
        </row>
        <row r="3761">
          <cell r="A3761">
            <v>0</v>
          </cell>
          <cell r="B3761">
            <v>0</v>
          </cell>
          <cell r="C3761">
            <v>0</v>
          </cell>
          <cell r="D3761">
            <v>0</v>
          </cell>
        </row>
        <row r="3762">
          <cell r="A3762">
            <v>0</v>
          </cell>
          <cell r="B3762">
            <v>0</v>
          </cell>
          <cell r="C3762">
            <v>0</v>
          </cell>
          <cell r="D3762">
            <v>0</v>
          </cell>
        </row>
        <row r="3763">
          <cell r="A3763">
            <v>0</v>
          </cell>
          <cell r="B3763">
            <v>0</v>
          </cell>
          <cell r="C3763">
            <v>0</v>
          </cell>
          <cell r="D3763">
            <v>0</v>
          </cell>
        </row>
        <row r="3764">
          <cell r="A3764">
            <v>0</v>
          </cell>
          <cell r="B3764">
            <v>0</v>
          </cell>
          <cell r="C3764">
            <v>0</v>
          </cell>
          <cell r="D3764">
            <v>0</v>
          </cell>
        </row>
        <row r="3765">
          <cell r="A3765">
            <v>0</v>
          </cell>
          <cell r="B3765">
            <v>0</v>
          </cell>
          <cell r="C3765">
            <v>0</v>
          </cell>
          <cell r="D3765">
            <v>0</v>
          </cell>
        </row>
        <row r="3766">
          <cell r="A3766">
            <v>0</v>
          </cell>
          <cell r="B3766">
            <v>0</v>
          </cell>
          <cell r="C3766">
            <v>0</v>
          </cell>
          <cell r="D3766">
            <v>0</v>
          </cell>
        </row>
        <row r="3767">
          <cell r="A3767">
            <v>0</v>
          </cell>
          <cell r="B3767">
            <v>0</v>
          </cell>
          <cell r="C3767">
            <v>0</v>
          </cell>
          <cell r="D3767">
            <v>0</v>
          </cell>
        </row>
        <row r="3768">
          <cell r="A3768">
            <v>0</v>
          </cell>
          <cell r="B3768">
            <v>0</v>
          </cell>
          <cell r="C3768">
            <v>0</v>
          </cell>
          <cell r="D3768">
            <v>0</v>
          </cell>
        </row>
        <row r="3769">
          <cell r="A3769">
            <v>0</v>
          </cell>
          <cell r="B3769">
            <v>0</v>
          </cell>
          <cell r="C3769">
            <v>0</v>
          </cell>
          <cell r="D3769">
            <v>0</v>
          </cell>
        </row>
        <row r="3770">
          <cell r="A3770">
            <v>0</v>
          </cell>
          <cell r="B3770">
            <v>0</v>
          </cell>
          <cell r="C3770">
            <v>0</v>
          </cell>
          <cell r="D3770">
            <v>0</v>
          </cell>
        </row>
        <row r="3771">
          <cell r="A3771">
            <v>0</v>
          </cell>
          <cell r="B3771">
            <v>0</v>
          </cell>
          <cell r="C3771">
            <v>0</v>
          </cell>
          <cell r="D3771">
            <v>0</v>
          </cell>
        </row>
        <row r="3772">
          <cell r="A3772">
            <v>0</v>
          </cell>
          <cell r="B3772">
            <v>0</v>
          </cell>
          <cell r="C3772">
            <v>0</v>
          </cell>
          <cell r="D3772">
            <v>0</v>
          </cell>
        </row>
        <row r="3773">
          <cell r="A3773">
            <v>0</v>
          </cell>
          <cell r="B3773">
            <v>0</v>
          </cell>
          <cell r="C3773">
            <v>0</v>
          </cell>
          <cell r="D3773">
            <v>0</v>
          </cell>
        </row>
        <row r="3774">
          <cell r="A3774">
            <v>0</v>
          </cell>
          <cell r="B3774">
            <v>0</v>
          </cell>
          <cell r="C3774">
            <v>0</v>
          </cell>
          <cell r="D3774">
            <v>0</v>
          </cell>
        </row>
        <row r="3775">
          <cell r="A3775">
            <v>0</v>
          </cell>
          <cell r="B3775">
            <v>0</v>
          </cell>
          <cell r="C3775">
            <v>0</v>
          </cell>
          <cell r="D3775">
            <v>0</v>
          </cell>
        </row>
        <row r="3776">
          <cell r="A3776">
            <v>0</v>
          </cell>
          <cell r="B3776">
            <v>0</v>
          </cell>
          <cell r="C3776">
            <v>0</v>
          </cell>
          <cell r="D3776">
            <v>0</v>
          </cell>
        </row>
        <row r="3777">
          <cell r="A3777">
            <v>0</v>
          </cell>
          <cell r="B3777">
            <v>0</v>
          </cell>
          <cell r="C3777">
            <v>0</v>
          </cell>
          <cell r="D3777">
            <v>0</v>
          </cell>
        </row>
        <row r="3778">
          <cell r="A3778">
            <v>0</v>
          </cell>
          <cell r="B3778">
            <v>0</v>
          </cell>
          <cell r="C3778">
            <v>0</v>
          </cell>
          <cell r="D3778">
            <v>0</v>
          </cell>
        </row>
        <row r="3779">
          <cell r="A3779">
            <v>0</v>
          </cell>
          <cell r="B3779">
            <v>0</v>
          </cell>
          <cell r="C3779">
            <v>0</v>
          </cell>
          <cell r="D3779">
            <v>0</v>
          </cell>
        </row>
        <row r="3780">
          <cell r="A3780">
            <v>0</v>
          </cell>
          <cell r="B3780">
            <v>0</v>
          </cell>
          <cell r="C3780">
            <v>0</v>
          </cell>
          <cell r="D3780">
            <v>0</v>
          </cell>
        </row>
        <row r="3781">
          <cell r="A3781">
            <v>0</v>
          </cell>
          <cell r="B3781">
            <v>0</v>
          </cell>
          <cell r="C3781">
            <v>0</v>
          </cell>
          <cell r="D3781">
            <v>0</v>
          </cell>
        </row>
        <row r="3782">
          <cell r="A3782">
            <v>0</v>
          </cell>
          <cell r="B3782">
            <v>0</v>
          </cell>
          <cell r="C3782">
            <v>0</v>
          </cell>
          <cell r="D3782">
            <v>0</v>
          </cell>
        </row>
        <row r="3783">
          <cell r="A3783">
            <v>0</v>
          </cell>
          <cell r="B3783">
            <v>0</v>
          </cell>
          <cell r="C3783">
            <v>0</v>
          </cell>
          <cell r="D3783">
            <v>0</v>
          </cell>
        </row>
        <row r="3784">
          <cell r="A3784">
            <v>0</v>
          </cell>
          <cell r="B3784">
            <v>0</v>
          </cell>
          <cell r="C3784">
            <v>0</v>
          </cell>
          <cell r="D3784">
            <v>0</v>
          </cell>
        </row>
        <row r="3785">
          <cell r="A3785">
            <v>0</v>
          </cell>
          <cell r="B3785">
            <v>0</v>
          </cell>
          <cell r="C3785">
            <v>0</v>
          </cell>
          <cell r="D3785">
            <v>0</v>
          </cell>
        </row>
        <row r="3786">
          <cell r="A3786">
            <v>0</v>
          </cell>
          <cell r="B3786">
            <v>0</v>
          </cell>
          <cell r="C3786">
            <v>0</v>
          </cell>
          <cell r="D3786">
            <v>0</v>
          </cell>
        </row>
        <row r="3787">
          <cell r="A3787">
            <v>0</v>
          </cell>
          <cell r="B3787">
            <v>0</v>
          </cell>
          <cell r="C3787">
            <v>0</v>
          </cell>
          <cell r="D3787">
            <v>0</v>
          </cell>
        </row>
        <row r="3788">
          <cell r="A3788">
            <v>0</v>
          </cell>
          <cell r="B3788">
            <v>0</v>
          </cell>
          <cell r="C3788">
            <v>0</v>
          </cell>
          <cell r="D3788">
            <v>0</v>
          </cell>
        </row>
        <row r="3789">
          <cell r="A3789">
            <v>0</v>
          </cell>
          <cell r="B3789">
            <v>0</v>
          </cell>
          <cell r="C3789">
            <v>0</v>
          </cell>
          <cell r="D3789">
            <v>0</v>
          </cell>
        </row>
        <row r="3790">
          <cell r="A3790">
            <v>0</v>
          </cell>
          <cell r="B3790">
            <v>0</v>
          </cell>
          <cell r="C3790">
            <v>0</v>
          </cell>
          <cell r="D3790">
            <v>0</v>
          </cell>
        </row>
        <row r="3791">
          <cell r="A3791">
            <v>0</v>
          </cell>
          <cell r="B3791">
            <v>0</v>
          </cell>
          <cell r="C3791">
            <v>0</v>
          </cell>
          <cell r="D3791">
            <v>0</v>
          </cell>
        </row>
        <row r="3792">
          <cell r="A3792">
            <v>0</v>
          </cell>
          <cell r="B3792">
            <v>0</v>
          </cell>
          <cell r="C3792">
            <v>0</v>
          </cell>
          <cell r="D3792">
            <v>0</v>
          </cell>
        </row>
        <row r="3793">
          <cell r="A3793">
            <v>0</v>
          </cell>
          <cell r="B3793">
            <v>0</v>
          </cell>
          <cell r="C3793">
            <v>0</v>
          </cell>
          <cell r="D3793">
            <v>0</v>
          </cell>
        </row>
        <row r="3794">
          <cell r="A3794">
            <v>0</v>
          </cell>
          <cell r="B3794">
            <v>0</v>
          </cell>
          <cell r="C3794">
            <v>0</v>
          </cell>
          <cell r="D3794">
            <v>0</v>
          </cell>
        </row>
        <row r="3795">
          <cell r="A3795">
            <v>0</v>
          </cell>
          <cell r="B3795">
            <v>0</v>
          </cell>
          <cell r="C3795">
            <v>0</v>
          </cell>
          <cell r="D3795">
            <v>0</v>
          </cell>
        </row>
        <row r="3796">
          <cell r="A3796">
            <v>0</v>
          </cell>
          <cell r="B3796">
            <v>0</v>
          </cell>
          <cell r="C3796">
            <v>0</v>
          </cell>
          <cell r="D3796">
            <v>0</v>
          </cell>
        </row>
        <row r="3797">
          <cell r="A3797">
            <v>0</v>
          </cell>
          <cell r="B3797">
            <v>0</v>
          </cell>
          <cell r="C3797">
            <v>0</v>
          </cell>
          <cell r="D3797">
            <v>0</v>
          </cell>
        </row>
        <row r="3798">
          <cell r="A3798">
            <v>0</v>
          </cell>
          <cell r="B3798">
            <v>0</v>
          </cell>
          <cell r="C3798">
            <v>0</v>
          </cell>
          <cell r="D3798">
            <v>0</v>
          </cell>
        </row>
        <row r="3799">
          <cell r="A3799">
            <v>0</v>
          </cell>
          <cell r="B3799">
            <v>0</v>
          </cell>
          <cell r="C3799">
            <v>0</v>
          </cell>
          <cell r="D3799">
            <v>0</v>
          </cell>
        </row>
        <row r="3800">
          <cell r="A3800">
            <v>0</v>
          </cell>
          <cell r="B3800">
            <v>0</v>
          </cell>
          <cell r="C3800">
            <v>0</v>
          </cell>
          <cell r="D3800">
            <v>0</v>
          </cell>
        </row>
        <row r="3801">
          <cell r="A3801">
            <v>0</v>
          </cell>
          <cell r="B3801">
            <v>0</v>
          </cell>
          <cell r="C3801">
            <v>0</v>
          </cell>
          <cell r="D3801">
            <v>0</v>
          </cell>
        </row>
        <row r="3802">
          <cell r="A3802">
            <v>0</v>
          </cell>
          <cell r="B3802">
            <v>0</v>
          </cell>
          <cell r="C3802">
            <v>0</v>
          </cell>
          <cell r="D3802">
            <v>0</v>
          </cell>
        </row>
        <row r="3803">
          <cell r="A3803">
            <v>0</v>
          </cell>
          <cell r="B3803">
            <v>0</v>
          </cell>
          <cell r="C3803">
            <v>0</v>
          </cell>
          <cell r="D3803">
            <v>0</v>
          </cell>
        </row>
        <row r="3804">
          <cell r="A3804">
            <v>0</v>
          </cell>
          <cell r="B3804">
            <v>0</v>
          </cell>
          <cell r="C3804">
            <v>0</v>
          </cell>
          <cell r="D3804">
            <v>0</v>
          </cell>
        </row>
        <row r="3805">
          <cell r="A3805">
            <v>0</v>
          </cell>
          <cell r="B3805">
            <v>0</v>
          </cell>
          <cell r="C3805">
            <v>0</v>
          </cell>
          <cell r="D3805">
            <v>0</v>
          </cell>
        </row>
        <row r="3806">
          <cell r="A3806">
            <v>0</v>
          </cell>
          <cell r="B3806">
            <v>0</v>
          </cell>
          <cell r="C3806">
            <v>0</v>
          </cell>
          <cell r="D3806">
            <v>0</v>
          </cell>
        </row>
        <row r="3807">
          <cell r="A3807">
            <v>0</v>
          </cell>
          <cell r="B3807">
            <v>0</v>
          </cell>
          <cell r="C3807">
            <v>0</v>
          </cell>
          <cell r="D3807">
            <v>0</v>
          </cell>
        </row>
        <row r="3808">
          <cell r="A3808">
            <v>0</v>
          </cell>
          <cell r="B3808">
            <v>0</v>
          </cell>
          <cell r="C3808">
            <v>0</v>
          </cell>
          <cell r="D3808">
            <v>0</v>
          </cell>
        </row>
        <row r="3809">
          <cell r="A3809">
            <v>0</v>
          </cell>
          <cell r="B3809">
            <v>0</v>
          </cell>
          <cell r="C3809">
            <v>0</v>
          </cell>
          <cell r="D3809">
            <v>0</v>
          </cell>
        </row>
        <row r="3810">
          <cell r="A3810">
            <v>0</v>
          </cell>
          <cell r="B3810">
            <v>0</v>
          </cell>
          <cell r="C3810">
            <v>0</v>
          </cell>
          <cell r="D3810">
            <v>0</v>
          </cell>
        </row>
        <row r="3811">
          <cell r="A3811">
            <v>0</v>
          </cell>
          <cell r="B3811">
            <v>0</v>
          </cell>
          <cell r="C3811">
            <v>0</v>
          </cell>
          <cell r="D3811">
            <v>0</v>
          </cell>
        </row>
        <row r="3812">
          <cell r="A3812">
            <v>0</v>
          </cell>
          <cell r="B3812">
            <v>0</v>
          </cell>
          <cell r="C3812">
            <v>0</v>
          </cell>
          <cell r="D3812">
            <v>0</v>
          </cell>
        </row>
        <row r="3813">
          <cell r="A3813">
            <v>0</v>
          </cell>
          <cell r="B3813">
            <v>0</v>
          </cell>
          <cell r="C3813">
            <v>0</v>
          </cell>
          <cell r="D3813">
            <v>0</v>
          </cell>
        </row>
        <row r="3814">
          <cell r="A3814">
            <v>0</v>
          </cell>
          <cell r="B3814">
            <v>0</v>
          </cell>
          <cell r="C3814">
            <v>0</v>
          </cell>
          <cell r="D3814">
            <v>0</v>
          </cell>
        </row>
        <row r="3815">
          <cell r="A3815">
            <v>0</v>
          </cell>
          <cell r="B3815">
            <v>0</v>
          </cell>
          <cell r="C3815">
            <v>0</v>
          </cell>
          <cell r="D3815">
            <v>0</v>
          </cell>
        </row>
        <row r="3816">
          <cell r="A3816">
            <v>0</v>
          </cell>
          <cell r="B3816">
            <v>0</v>
          </cell>
          <cell r="C3816">
            <v>0</v>
          </cell>
          <cell r="D3816">
            <v>0</v>
          </cell>
        </row>
        <row r="3817">
          <cell r="A3817">
            <v>0</v>
          </cell>
          <cell r="B3817">
            <v>0</v>
          </cell>
          <cell r="C3817">
            <v>0</v>
          </cell>
          <cell r="D3817">
            <v>0</v>
          </cell>
        </row>
        <row r="3818">
          <cell r="A3818">
            <v>0</v>
          </cell>
          <cell r="B3818">
            <v>0</v>
          </cell>
          <cell r="C3818">
            <v>0</v>
          </cell>
          <cell r="D3818">
            <v>0</v>
          </cell>
        </row>
        <row r="3819">
          <cell r="A3819">
            <v>0</v>
          </cell>
          <cell r="B3819">
            <v>0</v>
          </cell>
          <cell r="C3819">
            <v>0</v>
          </cell>
          <cell r="D3819">
            <v>0</v>
          </cell>
        </row>
        <row r="3820">
          <cell r="A3820">
            <v>0</v>
          </cell>
          <cell r="B3820">
            <v>0</v>
          </cell>
          <cell r="C3820">
            <v>0</v>
          </cell>
          <cell r="D3820">
            <v>0</v>
          </cell>
        </row>
        <row r="3821">
          <cell r="A3821">
            <v>0</v>
          </cell>
          <cell r="B3821">
            <v>0</v>
          </cell>
          <cell r="C3821">
            <v>0</v>
          </cell>
          <cell r="D3821">
            <v>0</v>
          </cell>
        </row>
        <row r="3822">
          <cell r="A3822">
            <v>0</v>
          </cell>
          <cell r="B3822">
            <v>0</v>
          </cell>
          <cell r="C3822">
            <v>0</v>
          </cell>
          <cell r="D3822">
            <v>0</v>
          </cell>
        </row>
        <row r="3823">
          <cell r="A3823">
            <v>0</v>
          </cell>
          <cell r="B3823">
            <v>0</v>
          </cell>
          <cell r="C3823">
            <v>0</v>
          </cell>
          <cell r="D3823">
            <v>0</v>
          </cell>
        </row>
        <row r="3824">
          <cell r="A3824">
            <v>0</v>
          </cell>
          <cell r="B3824">
            <v>0</v>
          </cell>
          <cell r="C3824">
            <v>0</v>
          </cell>
          <cell r="D3824">
            <v>0</v>
          </cell>
        </row>
        <row r="3825">
          <cell r="A3825">
            <v>0</v>
          </cell>
          <cell r="B3825">
            <v>0</v>
          </cell>
          <cell r="C3825">
            <v>0</v>
          </cell>
          <cell r="D3825">
            <v>0</v>
          </cell>
        </row>
        <row r="3826">
          <cell r="A3826">
            <v>0</v>
          </cell>
          <cell r="B3826">
            <v>0</v>
          </cell>
          <cell r="C3826">
            <v>0</v>
          </cell>
          <cell r="D3826">
            <v>0</v>
          </cell>
        </row>
        <row r="3827">
          <cell r="A3827">
            <v>0</v>
          </cell>
          <cell r="B3827">
            <v>0</v>
          </cell>
          <cell r="C3827">
            <v>0</v>
          </cell>
          <cell r="D3827">
            <v>0</v>
          </cell>
        </row>
        <row r="3828">
          <cell r="A3828">
            <v>0</v>
          </cell>
          <cell r="B3828">
            <v>0</v>
          </cell>
          <cell r="C3828">
            <v>0</v>
          </cell>
          <cell r="D3828">
            <v>0</v>
          </cell>
        </row>
        <row r="3829">
          <cell r="A3829">
            <v>0</v>
          </cell>
          <cell r="B3829">
            <v>0</v>
          </cell>
          <cell r="C3829">
            <v>0</v>
          </cell>
          <cell r="D3829">
            <v>0</v>
          </cell>
        </row>
        <row r="3830">
          <cell r="A3830">
            <v>0</v>
          </cell>
          <cell r="B3830">
            <v>0</v>
          </cell>
          <cell r="C3830">
            <v>0</v>
          </cell>
          <cell r="D3830">
            <v>0</v>
          </cell>
        </row>
        <row r="3831">
          <cell r="A3831">
            <v>0</v>
          </cell>
          <cell r="B3831">
            <v>0</v>
          </cell>
          <cell r="C3831">
            <v>0</v>
          </cell>
          <cell r="D3831">
            <v>0</v>
          </cell>
        </row>
        <row r="3832">
          <cell r="A3832">
            <v>0</v>
          </cell>
          <cell r="B3832">
            <v>0</v>
          </cell>
          <cell r="C3832">
            <v>0</v>
          </cell>
          <cell r="D3832">
            <v>0</v>
          </cell>
        </row>
        <row r="3833">
          <cell r="A3833">
            <v>0</v>
          </cell>
          <cell r="B3833">
            <v>0</v>
          </cell>
          <cell r="C3833">
            <v>0</v>
          </cell>
          <cell r="D3833">
            <v>0</v>
          </cell>
        </row>
        <row r="3834">
          <cell r="A3834">
            <v>0</v>
          </cell>
          <cell r="B3834">
            <v>0</v>
          </cell>
          <cell r="C3834">
            <v>0</v>
          </cell>
          <cell r="D3834">
            <v>0</v>
          </cell>
        </row>
        <row r="3835">
          <cell r="A3835">
            <v>0</v>
          </cell>
          <cell r="B3835">
            <v>0</v>
          </cell>
          <cell r="C3835">
            <v>0</v>
          </cell>
          <cell r="D3835">
            <v>0</v>
          </cell>
        </row>
        <row r="3836">
          <cell r="A3836">
            <v>0</v>
          </cell>
          <cell r="B3836">
            <v>0</v>
          </cell>
          <cell r="C3836">
            <v>0</v>
          </cell>
          <cell r="D3836">
            <v>0</v>
          </cell>
        </row>
        <row r="3837">
          <cell r="A3837">
            <v>0</v>
          </cell>
          <cell r="B3837">
            <v>0</v>
          </cell>
          <cell r="C3837">
            <v>0</v>
          </cell>
          <cell r="D3837">
            <v>0</v>
          </cell>
        </row>
        <row r="3838">
          <cell r="A3838">
            <v>0</v>
          </cell>
          <cell r="B3838">
            <v>0</v>
          </cell>
          <cell r="C3838">
            <v>0</v>
          </cell>
          <cell r="D3838">
            <v>0</v>
          </cell>
        </row>
        <row r="3839">
          <cell r="A3839">
            <v>0</v>
          </cell>
          <cell r="B3839">
            <v>0</v>
          </cell>
          <cell r="C3839">
            <v>0</v>
          </cell>
          <cell r="D3839">
            <v>0</v>
          </cell>
        </row>
        <row r="3840">
          <cell r="A3840">
            <v>0</v>
          </cell>
          <cell r="B3840">
            <v>0</v>
          </cell>
          <cell r="C3840">
            <v>0</v>
          </cell>
          <cell r="D3840">
            <v>0</v>
          </cell>
        </row>
        <row r="3841">
          <cell r="A3841">
            <v>0</v>
          </cell>
          <cell r="B3841">
            <v>0</v>
          </cell>
          <cell r="C3841">
            <v>0</v>
          </cell>
          <cell r="D3841">
            <v>0</v>
          </cell>
        </row>
        <row r="3842">
          <cell r="A3842">
            <v>0</v>
          </cell>
          <cell r="B3842">
            <v>0</v>
          </cell>
          <cell r="C3842">
            <v>0</v>
          </cell>
          <cell r="D3842">
            <v>0</v>
          </cell>
        </row>
        <row r="3843">
          <cell r="A3843">
            <v>0</v>
          </cell>
          <cell r="B3843">
            <v>0</v>
          </cell>
          <cell r="C3843">
            <v>0</v>
          </cell>
          <cell r="D3843">
            <v>0</v>
          </cell>
        </row>
        <row r="3844">
          <cell r="A3844">
            <v>0</v>
          </cell>
          <cell r="B3844">
            <v>0</v>
          </cell>
          <cell r="C3844">
            <v>0</v>
          </cell>
          <cell r="D3844">
            <v>0</v>
          </cell>
        </row>
        <row r="3845">
          <cell r="A3845">
            <v>0</v>
          </cell>
          <cell r="B3845">
            <v>0</v>
          </cell>
          <cell r="C3845">
            <v>0</v>
          </cell>
          <cell r="D3845">
            <v>0</v>
          </cell>
        </row>
        <row r="3846">
          <cell r="A3846">
            <v>0</v>
          </cell>
          <cell r="B3846">
            <v>0</v>
          </cell>
          <cell r="C3846">
            <v>0</v>
          </cell>
          <cell r="D3846">
            <v>0</v>
          </cell>
        </row>
        <row r="3847">
          <cell r="A3847">
            <v>0</v>
          </cell>
          <cell r="B3847">
            <v>0</v>
          </cell>
          <cell r="C3847">
            <v>0</v>
          </cell>
          <cell r="D3847">
            <v>0</v>
          </cell>
        </row>
        <row r="3848">
          <cell r="A3848">
            <v>0</v>
          </cell>
          <cell r="B3848">
            <v>0</v>
          </cell>
          <cell r="C3848">
            <v>0</v>
          </cell>
          <cell r="D3848">
            <v>0</v>
          </cell>
        </row>
        <row r="3849">
          <cell r="A3849">
            <v>0</v>
          </cell>
          <cell r="B3849">
            <v>0</v>
          </cell>
          <cell r="C3849">
            <v>0</v>
          </cell>
          <cell r="D3849">
            <v>0</v>
          </cell>
        </row>
        <row r="3850">
          <cell r="A3850">
            <v>0</v>
          </cell>
          <cell r="B3850">
            <v>0</v>
          </cell>
          <cell r="C3850">
            <v>0</v>
          </cell>
          <cell r="D3850">
            <v>0</v>
          </cell>
        </row>
        <row r="3851">
          <cell r="A3851">
            <v>0</v>
          </cell>
          <cell r="B3851">
            <v>0</v>
          </cell>
          <cell r="C3851">
            <v>0</v>
          </cell>
          <cell r="D3851">
            <v>0</v>
          </cell>
        </row>
        <row r="3852">
          <cell r="A3852">
            <v>0</v>
          </cell>
          <cell r="B3852">
            <v>0</v>
          </cell>
          <cell r="C3852">
            <v>0</v>
          </cell>
          <cell r="D3852">
            <v>0</v>
          </cell>
        </row>
        <row r="3853">
          <cell r="A3853">
            <v>0</v>
          </cell>
          <cell r="B3853">
            <v>0</v>
          </cell>
          <cell r="C3853">
            <v>0</v>
          </cell>
          <cell r="D3853">
            <v>0</v>
          </cell>
        </row>
        <row r="3854">
          <cell r="A3854">
            <v>0</v>
          </cell>
          <cell r="B3854">
            <v>0</v>
          </cell>
          <cell r="C3854">
            <v>0</v>
          </cell>
          <cell r="D3854">
            <v>0</v>
          </cell>
        </row>
        <row r="3855">
          <cell r="A3855">
            <v>0</v>
          </cell>
          <cell r="B3855">
            <v>0</v>
          </cell>
          <cell r="C3855">
            <v>0</v>
          </cell>
          <cell r="D3855">
            <v>0</v>
          </cell>
        </row>
        <row r="3856">
          <cell r="A3856">
            <v>0</v>
          </cell>
          <cell r="B3856">
            <v>0</v>
          </cell>
          <cell r="C3856">
            <v>0</v>
          </cell>
          <cell r="D3856">
            <v>0</v>
          </cell>
        </row>
        <row r="3857">
          <cell r="A3857">
            <v>0</v>
          </cell>
          <cell r="B3857">
            <v>0</v>
          </cell>
          <cell r="C3857">
            <v>0</v>
          </cell>
          <cell r="D3857">
            <v>0</v>
          </cell>
        </row>
        <row r="3858">
          <cell r="A3858">
            <v>0</v>
          </cell>
          <cell r="B3858">
            <v>0</v>
          </cell>
          <cell r="C3858">
            <v>0</v>
          </cell>
          <cell r="D3858">
            <v>0</v>
          </cell>
        </row>
        <row r="3859">
          <cell r="A3859">
            <v>0</v>
          </cell>
          <cell r="B3859">
            <v>0</v>
          </cell>
          <cell r="C3859">
            <v>0</v>
          </cell>
          <cell r="D3859">
            <v>0</v>
          </cell>
        </row>
        <row r="3860">
          <cell r="A3860">
            <v>0</v>
          </cell>
          <cell r="B3860">
            <v>0</v>
          </cell>
          <cell r="C3860">
            <v>0</v>
          </cell>
          <cell r="D3860">
            <v>0</v>
          </cell>
        </row>
        <row r="3861">
          <cell r="A3861">
            <v>0</v>
          </cell>
          <cell r="B3861">
            <v>0</v>
          </cell>
          <cell r="C3861">
            <v>0</v>
          </cell>
          <cell r="D3861">
            <v>0</v>
          </cell>
        </row>
        <row r="3862">
          <cell r="A3862">
            <v>0</v>
          </cell>
          <cell r="B3862">
            <v>0</v>
          </cell>
          <cell r="C3862">
            <v>0</v>
          </cell>
          <cell r="D3862">
            <v>0</v>
          </cell>
        </row>
        <row r="3863">
          <cell r="A3863">
            <v>0</v>
          </cell>
          <cell r="B3863">
            <v>0</v>
          </cell>
          <cell r="C3863">
            <v>0</v>
          </cell>
          <cell r="D3863">
            <v>0</v>
          </cell>
        </row>
        <row r="3864">
          <cell r="A3864">
            <v>0</v>
          </cell>
          <cell r="B3864">
            <v>0</v>
          </cell>
          <cell r="C3864">
            <v>0</v>
          </cell>
          <cell r="D3864">
            <v>0</v>
          </cell>
        </row>
        <row r="3865">
          <cell r="A3865">
            <v>0</v>
          </cell>
          <cell r="B3865">
            <v>0</v>
          </cell>
          <cell r="C3865">
            <v>0</v>
          </cell>
          <cell r="D3865">
            <v>0</v>
          </cell>
        </row>
        <row r="3866">
          <cell r="A3866">
            <v>0</v>
          </cell>
          <cell r="B3866">
            <v>0</v>
          </cell>
          <cell r="C3866">
            <v>0</v>
          </cell>
          <cell r="D3866">
            <v>0</v>
          </cell>
        </row>
        <row r="3867">
          <cell r="A3867">
            <v>0</v>
          </cell>
          <cell r="B3867">
            <v>0</v>
          </cell>
          <cell r="C3867">
            <v>0</v>
          </cell>
          <cell r="D3867">
            <v>0</v>
          </cell>
        </row>
        <row r="3868">
          <cell r="A3868">
            <v>0</v>
          </cell>
          <cell r="B3868">
            <v>0</v>
          </cell>
          <cell r="C3868">
            <v>0</v>
          </cell>
          <cell r="D3868">
            <v>0</v>
          </cell>
        </row>
        <row r="3869">
          <cell r="A3869">
            <v>0</v>
          </cell>
          <cell r="B3869">
            <v>0</v>
          </cell>
          <cell r="C3869">
            <v>0</v>
          </cell>
          <cell r="D3869">
            <v>0</v>
          </cell>
        </row>
        <row r="3870">
          <cell r="A3870">
            <v>0</v>
          </cell>
          <cell r="B3870">
            <v>0</v>
          </cell>
          <cell r="C3870">
            <v>0</v>
          </cell>
          <cell r="D3870">
            <v>0</v>
          </cell>
        </row>
        <row r="3871">
          <cell r="A3871">
            <v>0</v>
          </cell>
          <cell r="B3871">
            <v>0</v>
          </cell>
          <cell r="C3871">
            <v>0</v>
          </cell>
          <cell r="D3871">
            <v>0</v>
          </cell>
        </row>
        <row r="3872">
          <cell r="A3872">
            <v>0</v>
          </cell>
          <cell r="B3872">
            <v>0</v>
          </cell>
          <cell r="C3872">
            <v>0</v>
          </cell>
          <cell r="D3872">
            <v>0</v>
          </cell>
        </row>
        <row r="3873">
          <cell r="A3873">
            <v>0</v>
          </cell>
          <cell r="B3873">
            <v>0</v>
          </cell>
          <cell r="C3873">
            <v>0</v>
          </cell>
          <cell r="D3873">
            <v>0</v>
          </cell>
        </row>
        <row r="3874">
          <cell r="A3874">
            <v>0</v>
          </cell>
          <cell r="B3874">
            <v>0</v>
          </cell>
          <cell r="C3874">
            <v>0</v>
          </cell>
          <cell r="D3874">
            <v>0</v>
          </cell>
        </row>
        <row r="3875">
          <cell r="A3875">
            <v>0</v>
          </cell>
          <cell r="B3875">
            <v>0</v>
          </cell>
          <cell r="C3875">
            <v>0</v>
          </cell>
          <cell r="D3875">
            <v>0</v>
          </cell>
        </row>
        <row r="3876">
          <cell r="A3876">
            <v>0</v>
          </cell>
          <cell r="B3876">
            <v>0</v>
          </cell>
          <cell r="C3876">
            <v>0</v>
          </cell>
          <cell r="D3876">
            <v>0</v>
          </cell>
        </row>
        <row r="3877">
          <cell r="A3877">
            <v>0</v>
          </cell>
          <cell r="B3877">
            <v>0</v>
          </cell>
          <cell r="C3877">
            <v>0</v>
          </cell>
          <cell r="D3877">
            <v>0</v>
          </cell>
        </row>
        <row r="3878">
          <cell r="A3878">
            <v>0</v>
          </cell>
          <cell r="B3878">
            <v>0</v>
          </cell>
          <cell r="C3878">
            <v>0</v>
          </cell>
          <cell r="D3878">
            <v>0</v>
          </cell>
        </row>
        <row r="3879">
          <cell r="A3879">
            <v>0</v>
          </cell>
          <cell r="B3879">
            <v>0</v>
          </cell>
          <cell r="C3879">
            <v>0</v>
          </cell>
          <cell r="D3879">
            <v>0</v>
          </cell>
        </row>
        <row r="3880">
          <cell r="A3880">
            <v>0</v>
          </cell>
          <cell r="B3880">
            <v>0</v>
          </cell>
          <cell r="C3880">
            <v>0</v>
          </cell>
          <cell r="D3880">
            <v>0</v>
          </cell>
        </row>
        <row r="3881">
          <cell r="A3881">
            <v>0</v>
          </cell>
          <cell r="B3881">
            <v>0</v>
          </cell>
          <cell r="C3881">
            <v>0</v>
          </cell>
          <cell r="D3881">
            <v>0</v>
          </cell>
        </row>
        <row r="3882">
          <cell r="A3882">
            <v>0</v>
          </cell>
          <cell r="B3882">
            <v>0</v>
          </cell>
          <cell r="C3882">
            <v>0</v>
          </cell>
          <cell r="D3882">
            <v>0</v>
          </cell>
        </row>
        <row r="3883">
          <cell r="A3883">
            <v>0</v>
          </cell>
          <cell r="B3883">
            <v>0</v>
          </cell>
          <cell r="C3883">
            <v>0</v>
          </cell>
          <cell r="D3883">
            <v>0</v>
          </cell>
        </row>
        <row r="3884">
          <cell r="A3884">
            <v>0</v>
          </cell>
          <cell r="B3884">
            <v>0</v>
          </cell>
          <cell r="C3884">
            <v>0</v>
          </cell>
          <cell r="D3884">
            <v>0</v>
          </cell>
        </row>
        <row r="3885">
          <cell r="A3885">
            <v>0</v>
          </cell>
          <cell r="B3885">
            <v>0</v>
          </cell>
          <cell r="C3885">
            <v>0</v>
          </cell>
          <cell r="D3885">
            <v>0</v>
          </cell>
        </row>
        <row r="3886">
          <cell r="A3886">
            <v>0</v>
          </cell>
          <cell r="B3886">
            <v>0</v>
          </cell>
          <cell r="C3886">
            <v>0</v>
          </cell>
          <cell r="D3886">
            <v>0</v>
          </cell>
        </row>
        <row r="3887">
          <cell r="A3887">
            <v>0</v>
          </cell>
          <cell r="B3887">
            <v>0</v>
          </cell>
          <cell r="C3887">
            <v>0</v>
          </cell>
          <cell r="D3887">
            <v>0</v>
          </cell>
        </row>
        <row r="3888">
          <cell r="A3888">
            <v>0</v>
          </cell>
          <cell r="B3888">
            <v>0</v>
          </cell>
          <cell r="C3888">
            <v>0</v>
          </cell>
          <cell r="D3888">
            <v>0</v>
          </cell>
        </row>
        <row r="3889">
          <cell r="A3889">
            <v>0</v>
          </cell>
          <cell r="B3889">
            <v>0</v>
          </cell>
          <cell r="C3889">
            <v>0</v>
          </cell>
          <cell r="D3889">
            <v>0</v>
          </cell>
        </row>
        <row r="3890">
          <cell r="A3890">
            <v>0</v>
          </cell>
          <cell r="B3890">
            <v>0</v>
          </cell>
          <cell r="C3890">
            <v>0</v>
          </cell>
          <cell r="D3890">
            <v>0</v>
          </cell>
        </row>
        <row r="3891">
          <cell r="A3891">
            <v>0</v>
          </cell>
          <cell r="B3891">
            <v>0</v>
          </cell>
          <cell r="C3891">
            <v>0</v>
          </cell>
          <cell r="D3891">
            <v>0</v>
          </cell>
        </row>
        <row r="3892">
          <cell r="A3892">
            <v>0</v>
          </cell>
          <cell r="B3892">
            <v>0</v>
          </cell>
          <cell r="C3892">
            <v>0</v>
          </cell>
          <cell r="D3892">
            <v>0</v>
          </cell>
        </row>
        <row r="3893">
          <cell r="A3893">
            <v>0</v>
          </cell>
          <cell r="B3893">
            <v>0</v>
          </cell>
          <cell r="C3893">
            <v>0</v>
          </cell>
          <cell r="D3893">
            <v>0</v>
          </cell>
        </row>
        <row r="3894">
          <cell r="A3894">
            <v>0</v>
          </cell>
          <cell r="B3894">
            <v>0</v>
          </cell>
          <cell r="C3894">
            <v>0</v>
          </cell>
          <cell r="D3894">
            <v>0</v>
          </cell>
        </row>
        <row r="3895">
          <cell r="A3895">
            <v>0</v>
          </cell>
          <cell r="B3895">
            <v>0</v>
          </cell>
          <cell r="C3895">
            <v>0</v>
          </cell>
          <cell r="D3895">
            <v>0</v>
          </cell>
        </row>
        <row r="3896">
          <cell r="A3896">
            <v>0</v>
          </cell>
          <cell r="B3896">
            <v>0</v>
          </cell>
          <cell r="C3896">
            <v>0</v>
          </cell>
          <cell r="D3896">
            <v>0</v>
          </cell>
        </row>
        <row r="3897">
          <cell r="A3897">
            <v>0</v>
          </cell>
          <cell r="B3897">
            <v>0</v>
          </cell>
          <cell r="C3897">
            <v>0</v>
          </cell>
          <cell r="D3897">
            <v>0</v>
          </cell>
        </row>
        <row r="3898">
          <cell r="A3898">
            <v>0</v>
          </cell>
          <cell r="B3898">
            <v>0</v>
          </cell>
          <cell r="C3898">
            <v>0</v>
          </cell>
          <cell r="D3898">
            <v>0</v>
          </cell>
        </row>
        <row r="3899">
          <cell r="A3899">
            <v>0</v>
          </cell>
          <cell r="B3899">
            <v>0</v>
          </cell>
          <cell r="C3899">
            <v>0</v>
          </cell>
          <cell r="D3899">
            <v>0</v>
          </cell>
        </row>
        <row r="3900">
          <cell r="A3900">
            <v>0</v>
          </cell>
          <cell r="B3900">
            <v>0</v>
          </cell>
          <cell r="C3900">
            <v>0</v>
          </cell>
          <cell r="D3900">
            <v>0</v>
          </cell>
        </row>
        <row r="3901">
          <cell r="A3901">
            <v>0</v>
          </cell>
          <cell r="B3901">
            <v>0</v>
          </cell>
          <cell r="C3901">
            <v>0</v>
          </cell>
          <cell r="D3901">
            <v>0</v>
          </cell>
        </row>
        <row r="3902">
          <cell r="A3902">
            <v>0</v>
          </cell>
          <cell r="B3902">
            <v>0</v>
          </cell>
          <cell r="C3902">
            <v>0</v>
          </cell>
          <cell r="D3902">
            <v>0</v>
          </cell>
        </row>
        <row r="3903">
          <cell r="A3903">
            <v>0</v>
          </cell>
          <cell r="B3903">
            <v>0</v>
          </cell>
          <cell r="C3903">
            <v>0</v>
          </cell>
          <cell r="D3903">
            <v>0</v>
          </cell>
        </row>
        <row r="3904">
          <cell r="A3904">
            <v>0</v>
          </cell>
          <cell r="B3904">
            <v>0</v>
          </cell>
          <cell r="C3904">
            <v>0</v>
          </cell>
          <cell r="D3904">
            <v>0</v>
          </cell>
        </row>
        <row r="3905">
          <cell r="A3905">
            <v>0</v>
          </cell>
          <cell r="B3905">
            <v>0</v>
          </cell>
          <cell r="C3905">
            <v>0</v>
          </cell>
          <cell r="D3905">
            <v>0</v>
          </cell>
        </row>
        <row r="3906">
          <cell r="A3906">
            <v>0</v>
          </cell>
          <cell r="B3906">
            <v>0</v>
          </cell>
          <cell r="C3906">
            <v>0</v>
          </cell>
          <cell r="D3906">
            <v>0</v>
          </cell>
        </row>
        <row r="3907">
          <cell r="A3907">
            <v>0</v>
          </cell>
          <cell r="B3907">
            <v>0</v>
          </cell>
          <cell r="C3907">
            <v>0</v>
          </cell>
          <cell r="D3907">
            <v>0</v>
          </cell>
        </row>
        <row r="3908">
          <cell r="A3908">
            <v>0</v>
          </cell>
          <cell r="B3908">
            <v>0</v>
          </cell>
          <cell r="C3908">
            <v>0</v>
          </cell>
          <cell r="D3908">
            <v>0</v>
          </cell>
        </row>
        <row r="3909">
          <cell r="A3909">
            <v>0</v>
          </cell>
          <cell r="B3909">
            <v>0</v>
          </cell>
          <cell r="C3909">
            <v>0</v>
          </cell>
          <cell r="D3909">
            <v>0</v>
          </cell>
        </row>
        <row r="3910">
          <cell r="A3910">
            <v>0</v>
          </cell>
          <cell r="B3910">
            <v>0</v>
          </cell>
          <cell r="C3910">
            <v>0</v>
          </cell>
          <cell r="D3910">
            <v>0</v>
          </cell>
        </row>
        <row r="3911">
          <cell r="A3911">
            <v>0</v>
          </cell>
          <cell r="B3911">
            <v>0</v>
          </cell>
          <cell r="C3911">
            <v>0</v>
          </cell>
          <cell r="D3911">
            <v>0</v>
          </cell>
        </row>
        <row r="3912">
          <cell r="A3912">
            <v>0</v>
          </cell>
          <cell r="B3912">
            <v>0</v>
          </cell>
          <cell r="C3912">
            <v>0</v>
          </cell>
          <cell r="D3912">
            <v>0</v>
          </cell>
        </row>
        <row r="3913">
          <cell r="A3913">
            <v>0</v>
          </cell>
          <cell r="B3913">
            <v>0</v>
          </cell>
          <cell r="C3913">
            <v>0</v>
          </cell>
          <cell r="D3913">
            <v>0</v>
          </cell>
        </row>
        <row r="3914">
          <cell r="A3914">
            <v>0</v>
          </cell>
          <cell r="B3914">
            <v>0</v>
          </cell>
          <cell r="C3914">
            <v>0</v>
          </cell>
          <cell r="D3914">
            <v>0</v>
          </cell>
        </row>
        <row r="3915">
          <cell r="A3915">
            <v>0</v>
          </cell>
          <cell r="B3915">
            <v>0</v>
          </cell>
          <cell r="C3915">
            <v>0</v>
          </cell>
          <cell r="D3915">
            <v>0</v>
          </cell>
        </row>
        <row r="3916">
          <cell r="A3916">
            <v>0</v>
          </cell>
          <cell r="B3916">
            <v>0</v>
          </cell>
          <cell r="C3916">
            <v>0</v>
          </cell>
          <cell r="D3916">
            <v>0</v>
          </cell>
        </row>
        <row r="3917">
          <cell r="A3917">
            <v>0</v>
          </cell>
          <cell r="B3917">
            <v>0</v>
          </cell>
          <cell r="C3917">
            <v>0</v>
          </cell>
          <cell r="D3917">
            <v>0</v>
          </cell>
        </row>
        <row r="3918">
          <cell r="A3918">
            <v>0</v>
          </cell>
          <cell r="B3918">
            <v>0</v>
          </cell>
          <cell r="C3918">
            <v>0</v>
          </cell>
          <cell r="D3918">
            <v>0</v>
          </cell>
        </row>
        <row r="3919">
          <cell r="A3919">
            <v>0</v>
          </cell>
          <cell r="B3919">
            <v>0</v>
          </cell>
          <cell r="C3919">
            <v>0</v>
          </cell>
          <cell r="D3919">
            <v>0</v>
          </cell>
        </row>
        <row r="3920">
          <cell r="A3920">
            <v>0</v>
          </cell>
          <cell r="B3920">
            <v>0</v>
          </cell>
          <cell r="C3920">
            <v>0</v>
          </cell>
          <cell r="D3920">
            <v>0</v>
          </cell>
        </row>
        <row r="3921">
          <cell r="A3921">
            <v>0</v>
          </cell>
          <cell r="B3921">
            <v>0</v>
          </cell>
          <cell r="C3921">
            <v>0</v>
          </cell>
          <cell r="D3921">
            <v>0</v>
          </cell>
        </row>
        <row r="3922">
          <cell r="A3922">
            <v>0</v>
          </cell>
          <cell r="B3922">
            <v>0</v>
          </cell>
          <cell r="C3922">
            <v>0</v>
          </cell>
          <cell r="D3922">
            <v>0</v>
          </cell>
        </row>
        <row r="3923">
          <cell r="A3923">
            <v>0</v>
          </cell>
          <cell r="B3923">
            <v>0</v>
          </cell>
          <cell r="C3923">
            <v>0</v>
          </cell>
          <cell r="D3923">
            <v>0</v>
          </cell>
        </row>
        <row r="3924">
          <cell r="A3924">
            <v>0</v>
          </cell>
          <cell r="B3924">
            <v>0</v>
          </cell>
          <cell r="C3924">
            <v>0</v>
          </cell>
          <cell r="D3924">
            <v>0</v>
          </cell>
        </row>
        <row r="3925">
          <cell r="A3925">
            <v>0</v>
          </cell>
          <cell r="B3925">
            <v>0</v>
          </cell>
          <cell r="C3925">
            <v>0</v>
          </cell>
          <cell r="D3925">
            <v>0</v>
          </cell>
        </row>
        <row r="3926">
          <cell r="A3926">
            <v>0</v>
          </cell>
          <cell r="B3926">
            <v>0</v>
          </cell>
          <cell r="C3926">
            <v>0</v>
          </cell>
          <cell r="D3926">
            <v>0</v>
          </cell>
        </row>
        <row r="3927">
          <cell r="A3927">
            <v>0</v>
          </cell>
          <cell r="B3927">
            <v>0</v>
          </cell>
          <cell r="C3927">
            <v>0</v>
          </cell>
          <cell r="D3927">
            <v>0</v>
          </cell>
        </row>
        <row r="3928">
          <cell r="A3928">
            <v>0</v>
          </cell>
          <cell r="B3928">
            <v>0</v>
          </cell>
          <cell r="C3928">
            <v>0</v>
          </cell>
          <cell r="D3928">
            <v>0</v>
          </cell>
        </row>
        <row r="3929">
          <cell r="A3929">
            <v>0</v>
          </cell>
          <cell r="B3929">
            <v>0</v>
          </cell>
          <cell r="C3929">
            <v>0</v>
          </cell>
          <cell r="D3929">
            <v>0</v>
          </cell>
        </row>
        <row r="3930">
          <cell r="A3930">
            <v>0</v>
          </cell>
          <cell r="B3930">
            <v>0</v>
          </cell>
          <cell r="C3930">
            <v>0</v>
          </cell>
          <cell r="D3930">
            <v>0</v>
          </cell>
        </row>
        <row r="3931">
          <cell r="A3931">
            <v>0</v>
          </cell>
          <cell r="B3931">
            <v>0</v>
          </cell>
          <cell r="C3931">
            <v>0</v>
          </cell>
          <cell r="D3931">
            <v>0</v>
          </cell>
        </row>
        <row r="3932">
          <cell r="A3932">
            <v>0</v>
          </cell>
          <cell r="B3932">
            <v>0</v>
          </cell>
          <cell r="C3932">
            <v>0</v>
          </cell>
          <cell r="D3932">
            <v>0</v>
          </cell>
        </row>
        <row r="3933">
          <cell r="A3933">
            <v>0</v>
          </cell>
          <cell r="B3933">
            <v>0</v>
          </cell>
          <cell r="C3933">
            <v>0</v>
          </cell>
          <cell r="D3933">
            <v>0</v>
          </cell>
        </row>
        <row r="3934">
          <cell r="A3934">
            <v>0</v>
          </cell>
          <cell r="B3934">
            <v>0</v>
          </cell>
          <cell r="C3934">
            <v>0</v>
          </cell>
          <cell r="D3934">
            <v>0</v>
          </cell>
        </row>
        <row r="3935">
          <cell r="A3935">
            <v>0</v>
          </cell>
          <cell r="B3935">
            <v>0</v>
          </cell>
          <cell r="C3935">
            <v>0</v>
          </cell>
          <cell r="D3935">
            <v>0</v>
          </cell>
        </row>
        <row r="3936">
          <cell r="A3936">
            <v>0</v>
          </cell>
          <cell r="B3936">
            <v>0</v>
          </cell>
          <cell r="C3936">
            <v>0</v>
          </cell>
          <cell r="D3936">
            <v>0</v>
          </cell>
        </row>
        <row r="3937">
          <cell r="A3937">
            <v>0</v>
          </cell>
          <cell r="B3937">
            <v>0</v>
          </cell>
          <cell r="C3937">
            <v>0</v>
          </cell>
          <cell r="D3937">
            <v>0</v>
          </cell>
        </row>
        <row r="3938">
          <cell r="A3938">
            <v>0</v>
          </cell>
          <cell r="B3938">
            <v>0</v>
          </cell>
          <cell r="C3938">
            <v>0</v>
          </cell>
          <cell r="D3938">
            <v>0</v>
          </cell>
        </row>
        <row r="3939">
          <cell r="A3939">
            <v>0</v>
          </cell>
          <cell r="B3939">
            <v>0</v>
          </cell>
          <cell r="C3939">
            <v>0</v>
          </cell>
          <cell r="D3939">
            <v>0</v>
          </cell>
        </row>
        <row r="3940">
          <cell r="A3940">
            <v>0</v>
          </cell>
          <cell r="B3940">
            <v>0</v>
          </cell>
          <cell r="C3940">
            <v>0</v>
          </cell>
          <cell r="D3940">
            <v>0</v>
          </cell>
        </row>
        <row r="3941">
          <cell r="A3941">
            <v>0</v>
          </cell>
          <cell r="B3941">
            <v>0</v>
          </cell>
          <cell r="C3941">
            <v>0</v>
          </cell>
          <cell r="D3941">
            <v>0</v>
          </cell>
        </row>
        <row r="3942">
          <cell r="A3942">
            <v>0</v>
          </cell>
          <cell r="B3942">
            <v>0</v>
          </cell>
          <cell r="C3942">
            <v>0</v>
          </cell>
          <cell r="D3942">
            <v>0</v>
          </cell>
        </row>
        <row r="3943">
          <cell r="A3943">
            <v>0</v>
          </cell>
          <cell r="B3943">
            <v>0</v>
          </cell>
          <cell r="C3943">
            <v>0</v>
          </cell>
          <cell r="D3943">
            <v>0</v>
          </cell>
        </row>
        <row r="3944">
          <cell r="A3944">
            <v>0</v>
          </cell>
          <cell r="B3944">
            <v>0</v>
          </cell>
          <cell r="C3944">
            <v>0</v>
          </cell>
          <cell r="D3944">
            <v>0</v>
          </cell>
        </row>
        <row r="3945">
          <cell r="A3945">
            <v>0</v>
          </cell>
          <cell r="B3945">
            <v>0</v>
          </cell>
          <cell r="C3945">
            <v>0</v>
          </cell>
          <cell r="D3945">
            <v>0</v>
          </cell>
        </row>
        <row r="3946">
          <cell r="A3946">
            <v>0</v>
          </cell>
          <cell r="B3946">
            <v>0</v>
          </cell>
          <cell r="C3946">
            <v>0</v>
          </cell>
          <cell r="D3946">
            <v>0</v>
          </cell>
        </row>
        <row r="3947">
          <cell r="A3947">
            <v>0</v>
          </cell>
          <cell r="B3947">
            <v>0</v>
          </cell>
          <cell r="C3947">
            <v>0</v>
          </cell>
          <cell r="D3947">
            <v>0</v>
          </cell>
        </row>
        <row r="3948">
          <cell r="A3948">
            <v>0</v>
          </cell>
          <cell r="B3948">
            <v>0</v>
          </cell>
          <cell r="C3948">
            <v>0</v>
          </cell>
          <cell r="D3948">
            <v>0</v>
          </cell>
        </row>
        <row r="3949">
          <cell r="A3949">
            <v>0</v>
          </cell>
          <cell r="B3949">
            <v>0</v>
          </cell>
          <cell r="C3949">
            <v>0</v>
          </cell>
          <cell r="D3949">
            <v>0</v>
          </cell>
        </row>
        <row r="3950">
          <cell r="A3950">
            <v>0</v>
          </cell>
          <cell r="B3950">
            <v>0</v>
          </cell>
          <cell r="C3950">
            <v>0</v>
          </cell>
          <cell r="D3950">
            <v>0</v>
          </cell>
        </row>
        <row r="3951">
          <cell r="A3951">
            <v>0</v>
          </cell>
          <cell r="B3951">
            <v>0</v>
          </cell>
          <cell r="C3951">
            <v>0</v>
          </cell>
          <cell r="D3951">
            <v>0</v>
          </cell>
        </row>
        <row r="3952">
          <cell r="A3952">
            <v>0</v>
          </cell>
          <cell r="B3952">
            <v>0</v>
          </cell>
          <cell r="C3952">
            <v>0</v>
          </cell>
          <cell r="D3952">
            <v>0</v>
          </cell>
        </row>
        <row r="3953">
          <cell r="A3953">
            <v>0</v>
          </cell>
          <cell r="B3953">
            <v>0</v>
          </cell>
          <cell r="C3953">
            <v>0</v>
          </cell>
          <cell r="D3953">
            <v>0</v>
          </cell>
        </row>
        <row r="3954">
          <cell r="A3954">
            <v>0</v>
          </cell>
          <cell r="B3954">
            <v>0</v>
          </cell>
          <cell r="C3954">
            <v>0</v>
          </cell>
          <cell r="D3954">
            <v>0</v>
          </cell>
        </row>
        <row r="3955">
          <cell r="A3955">
            <v>0</v>
          </cell>
          <cell r="B3955">
            <v>0</v>
          </cell>
          <cell r="C3955">
            <v>0</v>
          </cell>
          <cell r="D3955">
            <v>0</v>
          </cell>
        </row>
        <row r="3956">
          <cell r="A3956">
            <v>0</v>
          </cell>
          <cell r="B3956">
            <v>0</v>
          </cell>
          <cell r="C3956">
            <v>0</v>
          </cell>
          <cell r="D3956">
            <v>0</v>
          </cell>
        </row>
        <row r="3957">
          <cell r="A3957">
            <v>0</v>
          </cell>
          <cell r="B3957">
            <v>0</v>
          </cell>
          <cell r="C3957">
            <v>0</v>
          </cell>
          <cell r="D3957">
            <v>0</v>
          </cell>
        </row>
        <row r="3958">
          <cell r="A3958">
            <v>0</v>
          </cell>
          <cell r="B3958">
            <v>0</v>
          </cell>
          <cell r="C3958">
            <v>0</v>
          </cell>
          <cell r="D3958">
            <v>0</v>
          </cell>
        </row>
        <row r="3959">
          <cell r="A3959">
            <v>0</v>
          </cell>
          <cell r="B3959">
            <v>0</v>
          </cell>
          <cell r="C3959">
            <v>0</v>
          </cell>
          <cell r="D3959">
            <v>0</v>
          </cell>
        </row>
        <row r="3960">
          <cell r="A3960">
            <v>0</v>
          </cell>
          <cell r="B3960">
            <v>0</v>
          </cell>
          <cell r="C3960">
            <v>0</v>
          </cell>
          <cell r="D3960">
            <v>0</v>
          </cell>
        </row>
        <row r="3961">
          <cell r="A3961">
            <v>0</v>
          </cell>
          <cell r="B3961">
            <v>0</v>
          </cell>
          <cell r="C3961">
            <v>0</v>
          </cell>
          <cell r="D3961">
            <v>0</v>
          </cell>
        </row>
        <row r="3962">
          <cell r="A3962">
            <v>0</v>
          </cell>
          <cell r="B3962">
            <v>0</v>
          </cell>
          <cell r="C3962">
            <v>0</v>
          </cell>
          <cell r="D3962">
            <v>0</v>
          </cell>
        </row>
        <row r="3963">
          <cell r="A3963">
            <v>0</v>
          </cell>
          <cell r="B3963">
            <v>0</v>
          </cell>
          <cell r="C3963">
            <v>0</v>
          </cell>
          <cell r="D3963">
            <v>0</v>
          </cell>
        </row>
        <row r="3964">
          <cell r="A3964">
            <v>0</v>
          </cell>
          <cell r="B3964">
            <v>0</v>
          </cell>
          <cell r="C3964">
            <v>0</v>
          </cell>
          <cell r="D3964">
            <v>0</v>
          </cell>
        </row>
        <row r="3965">
          <cell r="A3965">
            <v>0</v>
          </cell>
          <cell r="B3965">
            <v>0</v>
          </cell>
          <cell r="C3965">
            <v>0</v>
          </cell>
          <cell r="D3965">
            <v>0</v>
          </cell>
        </row>
        <row r="3966">
          <cell r="A3966">
            <v>0</v>
          </cell>
          <cell r="B3966">
            <v>0</v>
          </cell>
          <cell r="C3966">
            <v>0</v>
          </cell>
          <cell r="D3966">
            <v>0</v>
          </cell>
        </row>
        <row r="3967">
          <cell r="A3967">
            <v>0</v>
          </cell>
          <cell r="B3967">
            <v>0</v>
          </cell>
          <cell r="C3967">
            <v>0</v>
          </cell>
          <cell r="D3967">
            <v>0</v>
          </cell>
        </row>
        <row r="3968">
          <cell r="A3968">
            <v>0</v>
          </cell>
          <cell r="B3968">
            <v>0</v>
          </cell>
          <cell r="C3968">
            <v>0</v>
          </cell>
          <cell r="D3968">
            <v>0</v>
          </cell>
        </row>
        <row r="3969">
          <cell r="A3969">
            <v>0</v>
          </cell>
          <cell r="B3969">
            <v>0</v>
          </cell>
          <cell r="C3969">
            <v>0</v>
          </cell>
          <cell r="D3969">
            <v>0</v>
          </cell>
        </row>
        <row r="3970">
          <cell r="A3970">
            <v>0</v>
          </cell>
          <cell r="B3970">
            <v>0</v>
          </cell>
          <cell r="C3970">
            <v>0</v>
          </cell>
          <cell r="D3970">
            <v>0</v>
          </cell>
        </row>
        <row r="3971">
          <cell r="A3971">
            <v>0</v>
          </cell>
          <cell r="B3971">
            <v>0</v>
          </cell>
          <cell r="C3971">
            <v>0</v>
          </cell>
          <cell r="D3971">
            <v>0</v>
          </cell>
        </row>
        <row r="3972">
          <cell r="A3972">
            <v>0</v>
          </cell>
          <cell r="B3972">
            <v>0</v>
          </cell>
          <cell r="C3972">
            <v>0</v>
          </cell>
          <cell r="D3972">
            <v>0</v>
          </cell>
        </row>
        <row r="3973">
          <cell r="A3973">
            <v>0</v>
          </cell>
          <cell r="B3973">
            <v>0</v>
          </cell>
          <cell r="C3973">
            <v>0</v>
          </cell>
          <cell r="D3973">
            <v>0</v>
          </cell>
        </row>
        <row r="3974">
          <cell r="A3974">
            <v>0</v>
          </cell>
          <cell r="B3974">
            <v>0</v>
          </cell>
          <cell r="C3974">
            <v>0</v>
          </cell>
          <cell r="D3974">
            <v>0</v>
          </cell>
        </row>
        <row r="3975">
          <cell r="A3975">
            <v>0</v>
          </cell>
          <cell r="B3975">
            <v>0</v>
          </cell>
          <cell r="C3975">
            <v>0</v>
          </cell>
          <cell r="D3975">
            <v>0</v>
          </cell>
        </row>
        <row r="3976">
          <cell r="A3976">
            <v>0</v>
          </cell>
          <cell r="B3976">
            <v>0</v>
          </cell>
          <cell r="C3976">
            <v>0</v>
          </cell>
          <cell r="D3976">
            <v>0</v>
          </cell>
        </row>
        <row r="3977">
          <cell r="A3977">
            <v>0</v>
          </cell>
          <cell r="B3977">
            <v>0</v>
          </cell>
          <cell r="C3977">
            <v>0</v>
          </cell>
          <cell r="D3977">
            <v>0</v>
          </cell>
        </row>
        <row r="3978">
          <cell r="A3978">
            <v>0</v>
          </cell>
          <cell r="B3978">
            <v>0</v>
          </cell>
          <cell r="C3978">
            <v>0</v>
          </cell>
          <cell r="D3978">
            <v>0</v>
          </cell>
        </row>
        <row r="3979">
          <cell r="A3979">
            <v>0</v>
          </cell>
          <cell r="B3979">
            <v>0</v>
          </cell>
          <cell r="C3979">
            <v>0</v>
          </cell>
          <cell r="D3979">
            <v>0</v>
          </cell>
        </row>
        <row r="3980">
          <cell r="A3980">
            <v>0</v>
          </cell>
          <cell r="B3980">
            <v>0</v>
          </cell>
          <cell r="C3980">
            <v>0</v>
          </cell>
          <cell r="D3980">
            <v>0</v>
          </cell>
        </row>
        <row r="3981">
          <cell r="A3981">
            <v>0</v>
          </cell>
          <cell r="B3981">
            <v>0</v>
          </cell>
          <cell r="C3981">
            <v>0</v>
          </cell>
          <cell r="D3981">
            <v>0</v>
          </cell>
        </row>
        <row r="3982">
          <cell r="A3982">
            <v>0</v>
          </cell>
          <cell r="B3982">
            <v>0</v>
          </cell>
          <cell r="C3982">
            <v>0</v>
          </cell>
          <cell r="D3982">
            <v>0</v>
          </cell>
        </row>
        <row r="3983">
          <cell r="A3983">
            <v>0</v>
          </cell>
          <cell r="B3983">
            <v>0</v>
          </cell>
          <cell r="C3983">
            <v>0</v>
          </cell>
          <cell r="D3983">
            <v>0</v>
          </cell>
        </row>
        <row r="3984">
          <cell r="A3984">
            <v>0</v>
          </cell>
          <cell r="B3984">
            <v>0</v>
          </cell>
          <cell r="C3984">
            <v>0</v>
          </cell>
          <cell r="D3984">
            <v>0</v>
          </cell>
        </row>
        <row r="3985">
          <cell r="A3985">
            <v>0</v>
          </cell>
          <cell r="B3985">
            <v>0</v>
          </cell>
          <cell r="C3985">
            <v>0</v>
          </cell>
          <cell r="D3985">
            <v>0</v>
          </cell>
        </row>
        <row r="3986">
          <cell r="A3986">
            <v>0</v>
          </cell>
          <cell r="B3986">
            <v>0</v>
          </cell>
          <cell r="C3986">
            <v>0</v>
          </cell>
          <cell r="D3986">
            <v>0</v>
          </cell>
        </row>
        <row r="3987">
          <cell r="A3987">
            <v>0</v>
          </cell>
          <cell r="B3987">
            <v>0</v>
          </cell>
          <cell r="C3987">
            <v>0</v>
          </cell>
          <cell r="D3987">
            <v>0</v>
          </cell>
        </row>
        <row r="3988">
          <cell r="A3988">
            <v>0</v>
          </cell>
          <cell r="B3988">
            <v>0</v>
          </cell>
          <cell r="C3988">
            <v>0</v>
          </cell>
          <cell r="D3988">
            <v>0</v>
          </cell>
        </row>
        <row r="3989">
          <cell r="A3989">
            <v>0</v>
          </cell>
          <cell r="B3989">
            <v>0</v>
          </cell>
          <cell r="C3989">
            <v>0</v>
          </cell>
          <cell r="D3989">
            <v>0</v>
          </cell>
        </row>
        <row r="3990">
          <cell r="A3990">
            <v>0</v>
          </cell>
          <cell r="B3990">
            <v>0</v>
          </cell>
          <cell r="C3990">
            <v>0</v>
          </cell>
          <cell r="D3990">
            <v>0</v>
          </cell>
        </row>
        <row r="3991">
          <cell r="A3991">
            <v>0</v>
          </cell>
          <cell r="B3991">
            <v>0</v>
          </cell>
          <cell r="C3991">
            <v>0</v>
          </cell>
          <cell r="D3991">
            <v>0</v>
          </cell>
        </row>
        <row r="3992">
          <cell r="A3992">
            <v>0</v>
          </cell>
          <cell r="B3992">
            <v>0</v>
          </cell>
          <cell r="C3992">
            <v>0</v>
          </cell>
          <cell r="D3992">
            <v>0</v>
          </cell>
        </row>
        <row r="3993">
          <cell r="A3993">
            <v>0</v>
          </cell>
          <cell r="B3993">
            <v>0</v>
          </cell>
          <cell r="C3993">
            <v>0</v>
          </cell>
          <cell r="D3993">
            <v>0</v>
          </cell>
        </row>
        <row r="3994">
          <cell r="A3994">
            <v>0</v>
          </cell>
          <cell r="B3994">
            <v>0</v>
          </cell>
          <cell r="C3994">
            <v>0</v>
          </cell>
          <cell r="D3994">
            <v>0</v>
          </cell>
        </row>
        <row r="3995">
          <cell r="A3995">
            <v>0</v>
          </cell>
          <cell r="B3995">
            <v>0</v>
          </cell>
          <cell r="C3995">
            <v>0</v>
          </cell>
          <cell r="D3995">
            <v>0</v>
          </cell>
        </row>
        <row r="3996">
          <cell r="A3996">
            <v>0</v>
          </cell>
          <cell r="B3996">
            <v>0</v>
          </cell>
          <cell r="C3996">
            <v>0</v>
          </cell>
          <cell r="D3996">
            <v>0</v>
          </cell>
        </row>
        <row r="3997">
          <cell r="A3997">
            <v>0</v>
          </cell>
          <cell r="B3997">
            <v>0</v>
          </cell>
          <cell r="C3997">
            <v>0</v>
          </cell>
          <cell r="D3997">
            <v>0</v>
          </cell>
        </row>
        <row r="3998">
          <cell r="A3998">
            <v>0</v>
          </cell>
          <cell r="B3998">
            <v>0</v>
          </cell>
          <cell r="C3998">
            <v>0</v>
          </cell>
          <cell r="D3998">
            <v>0</v>
          </cell>
        </row>
        <row r="3999">
          <cell r="A3999">
            <v>0</v>
          </cell>
          <cell r="B3999">
            <v>0</v>
          </cell>
          <cell r="C3999">
            <v>0</v>
          </cell>
          <cell r="D3999">
            <v>0</v>
          </cell>
        </row>
        <row r="4000">
          <cell r="A4000">
            <v>0</v>
          </cell>
          <cell r="B4000">
            <v>0</v>
          </cell>
          <cell r="C4000">
            <v>0</v>
          </cell>
          <cell r="D4000">
            <v>0</v>
          </cell>
        </row>
        <row r="4001">
          <cell r="A4001">
            <v>0</v>
          </cell>
          <cell r="B4001">
            <v>0</v>
          </cell>
          <cell r="C4001">
            <v>0</v>
          </cell>
          <cell r="D4001">
            <v>0</v>
          </cell>
        </row>
        <row r="4002">
          <cell r="A4002">
            <v>0</v>
          </cell>
          <cell r="B4002">
            <v>0</v>
          </cell>
          <cell r="C4002">
            <v>0</v>
          </cell>
          <cell r="D4002">
            <v>0</v>
          </cell>
        </row>
        <row r="4003">
          <cell r="A4003">
            <v>0</v>
          </cell>
          <cell r="B4003">
            <v>0</v>
          </cell>
          <cell r="C4003">
            <v>0</v>
          </cell>
          <cell r="D4003">
            <v>0</v>
          </cell>
        </row>
        <row r="4004">
          <cell r="A4004">
            <v>0</v>
          </cell>
          <cell r="B4004">
            <v>0</v>
          </cell>
          <cell r="C4004">
            <v>0</v>
          </cell>
          <cell r="D4004">
            <v>0</v>
          </cell>
        </row>
        <row r="4005">
          <cell r="A4005">
            <v>0</v>
          </cell>
          <cell r="B4005">
            <v>0</v>
          </cell>
          <cell r="C4005">
            <v>0</v>
          </cell>
          <cell r="D4005">
            <v>0</v>
          </cell>
        </row>
        <row r="4006">
          <cell r="A4006">
            <v>0</v>
          </cell>
          <cell r="B4006">
            <v>0</v>
          </cell>
          <cell r="C4006">
            <v>0</v>
          </cell>
          <cell r="D4006">
            <v>0</v>
          </cell>
        </row>
        <row r="4007">
          <cell r="A4007">
            <v>0</v>
          </cell>
          <cell r="B4007">
            <v>0</v>
          </cell>
          <cell r="C4007">
            <v>0</v>
          </cell>
          <cell r="D4007">
            <v>0</v>
          </cell>
        </row>
        <row r="4008">
          <cell r="A4008">
            <v>0</v>
          </cell>
          <cell r="B4008">
            <v>0</v>
          </cell>
          <cell r="C4008">
            <v>0</v>
          </cell>
          <cell r="D4008">
            <v>0</v>
          </cell>
        </row>
        <row r="4009">
          <cell r="A4009">
            <v>0</v>
          </cell>
          <cell r="B4009">
            <v>0</v>
          </cell>
          <cell r="C4009">
            <v>0</v>
          </cell>
          <cell r="D4009">
            <v>0</v>
          </cell>
        </row>
        <row r="4010">
          <cell r="A4010">
            <v>0</v>
          </cell>
          <cell r="B4010">
            <v>0</v>
          </cell>
          <cell r="C4010">
            <v>0</v>
          </cell>
          <cell r="D4010">
            <v>0</v>
          </cell>
        </row>
        <row r="4011">
          <cell r="A4011">
            <v>0</v>
          </cell>
          <cell r="B4011">
            <v>0</v>
          </cell>
          <cell r="C4011">
            <v>0</v>
          </cell>
          <cell r="D4011">
            <v>0</v>
          </cell>
        </row>
        <row r="4012">
          <cell r="A4012">
            <v>0</v>
          </cell>
          <cell r="B4012">
            <v>0</v>
          </cell>
          <cell r="C4012">
            <v>0</v>
          </cell>
          <cell r="D4012">
            <v>0</v>
          </cell>
        </row>
        <row r="4013">
          <cell r="A4013">
            <v>0</v>
          </cell>
          <cell r="B4013">
            <v>0</v>
          </cell>
          <cell r="C4013">
            <v>0</v>
          </cell>
          <cell r="D4013">
            <v>0</v>
          </cell>
        </row>
        <row r="4014">
          <cell r="A4014">
            <v>0</v>
          </cell>
          <cell r="B4014">
            <v>0</v>
          </cell>
          <cell r="C4014">
            <v>0</v>
          </cell>
          <cell r="D4014">
            <v>0</v>
          </cell>
        </row>
        <row r="4015">
          <cell r="A4015">
            <v>0</v>
          </cell>
          <cell r="B4015">
            <v>0</v>
          </cell>
          <cell r="C4015">
            <v>0</v>
          </cell>
          <cell r="D4015">
            <v>0</v>
          </cell>
        </row>
        <row r="4016">
          <cell r="A4016">
            <v>0</v>
          </cell>
          <cell r="B4016">
            <v>0</v>
          </cell>
          <cell r="C4016">
            <v>0</v>
          </cell>
          <cell r="D4016">
            <v>0</v>
          </cell>
        </row>
        <row r="4017">
          <cell r="A4017">
            <v>0</v>
          </cell>
          <cell r="B4017">
            <v>0</v>
          </cell>
          <cell r="C4017">
            <v>0</v>
          </cell>
          <cell r="D4017">
            <v>0</v>
          </cell>
        </row>
        <row r="4018">
          <cell r="A4018">
            <v>0</v>
          </cell>
          <cell r="B4018">
            <v>0</v>
          </cell>
          <cell r="C4018">
            <v>0</v>
          </cell>
          <cell r="D4018">
            <v>0</v>
          </cell>
        </row>
        <row r="4019">
          <cell r="A4019">
            <v>0</v>
          </cell>
          <cell r="B4019">
            <v>0</v>
          </cell>
          <cell r="C4019">
            <v>0</v>
          </cell>
          <cell r="D4019">
            <v>0</v>
          </cell>
        </row>
        <row r="4020">
          <cell r="A4020">
            <v>0</v>
          </cell>
          <cell r="B4020">
            <v>0</v>
          </cell>
          <cell r="C4020">
            <v>0</v>
          </cell>
          <cell r="D4020">
            <v>0</v>
          </cell>
        </row>
        <row r="4021">
          <cell r="A4021">
            <v>0</v>
          </cell>
          <cell r="B4021">
            <v>0</v>
          </cell>
          <cell r="C4021">
            <v>0</v>
          </cell>
          <cell r="D4021">
            <v>0</v>
          </cell>
        </row>
        <row r="4022">
          <cell r="A4022">
            <v>0</v>
          </cell>
          <cell r="B4022">
            <v>0</v>
          </cell>
          <cell r="C4022">
            <v>0</v>
          </cell>
          <cell r="D4022">
            <v>0</v>
          </cell>
        </row>
        <row r="4023">
          <cell r="A4023">
            <v>0</v>
          </cell>
          <cell r="B4023">
            <v>0</v>
          </cell>
          <cell r="C4023">
            <v>0</v>
          </cell>
          <cell r="D4023">
            <v>0</v>
          </cell>
        </row>
        <row r="4024">
          <cell r="A4024">
            <v>0</v>
          </cell>
          <cell r="B4024">
            <v>0</v>
          </cell>
          <cell r="C4024">
            <v>0</v>
          </cell>
          <cell r="D4024">
            <v>0</v>
          </cell>
        </row>
        <row r="4025">
          <cell r="A4025">
            <v>0</v>
          </cell>
          <cell r="B4025">
            <v>0</v>
          </cell>
          <cell r="C4025">
            <v>0</v>
          </cell>
          <cell r="D4025">
            <v>0</v>
          </cell>
        </row>
        <row r="4026">
          <cell r="A4026">
            <v>0</v>
          </cell>
          <cell r="B4026">
            <v>0</v>
          </cell>
          <cell r="C4026">
            <v>0</v>
          </cell>
          <cell r="D4026">
            <v>0</v>
          </cell>
        </row>
        <row r="4027">
          <cell r="A4027">
            <v>0</v>
          </cell>
          <cell r="B4027">
            <v>0</v>
          </cell>
          <cell r="C4027">
            <v>0</v>
          </cell>
          <cell r="D4027">
            <v>0</v>
          </cell>
        </row>
        <row r="4028">
          <cell r="A4028">
            <v>0</v>
          </cell>
          <cell r="B4028">
            <v>0</v>
          </cell>
          <cell r="C4028">
            <v>0</v>
          </cell>
          <cell r="D4028">
            <v>0</v>
          </cell>
        </row>
        <row r="4029">
          <cell r="A4029">
            <v>0</v>
          </cell>
          <cell r="B4029">
            <v>0</v>
          </cell>
          <cell r="C4029">
            <v>0</v>
          </cell>
          <cell r="D4029">
            <v>0</v>
          </cell>
        </row>
        <row r="4030">
          <cell r="A4030">
            <v>0</v>
          </cell>
          <cell r="B4030">
            <v>0</v>
          </cell>
          <cell r="C4030">
            <v>0</v>
          </cell>
          <cell r="D4030">
            <v>0</v>
          </cell>
        </row>
        <row r="4031">
          <cell r="A4031">
            <v>0</v>
          </cell>
          <cell r="B4031">
            <v>0</v>
          </cell>
          <cell r="C4031">
            <v>0</v>
          </cell>
          <cell r="D4031">
            <v>0</v>
          </cell>
        </row>
        <row r="4032">
          <cell r="A4032">
            <v>0</v>
          </cell>
          <cell r="B4032">
            <v>0</v>
          </cell>
          <cell r="C4032">
            <v>0</v>
          </cell>
          <cell r="D4032">
            <v>0</v>
          </cell>
        </row>
        <row r="4033">
          <cell r="A4033">
            <v>0</v>
          </cell>
          <cell r="B4033">
            <v>0</v>
          </cell>
          <cell r="C4033">
            <v>0</v>
          </cell>
          <cell r="D4033">
            <v>0</v>
          </cell>
        </row>
        <row r="4034">
          <cell r="A4034">
            <v>0</v>
          </cell>
          <cell r="B4034">
            <v>0</v>
          </cell>
          <cell r="C4034">
            <v>0</v>
          </cell>
          <cell r="D4034">
            <v>0</v>
          </cell>
        </row>
        <row r="4035">
          <cell r="A4035">
            <v>0</v>
          </cell>
          <cell r="B4035">
            <v>0</v>
          </cell>
          <cell r="C4035">
            <v>0</v>
          </cell>
          <cell r="D4035">
            <v>0</v>
          </cell>
        </row>
        <row r="4036">
          <cell r="A4036">
            <v>0</v>
          </cell>
          <cell r="B4036">
            <v>0</v>
          </cell>
          <cell r="C4036">
            <v>0</v>
          </cell>
          <cell r="D4036">
            <v>0</v>
          </cell>
        </row>
        <row r="4037">
          <cell r="A4037">
            <v>0</v>
          </cell>
          <cell r="B4037">
            <v>0</v>
          </cell>
          <cell r="C4037">
            <v>0</v>
          </cell>
          <cell r="D4037">
            <v>0</v>
          </cell>
        </row>
        <row r="4038">
          <cell r="A4038">
            <v>0</v>
          </cell>
          <cell r="B4038">
            <v>0</v>
          </cell>
          <cell r="C4038">
            <v>0</v>
          </cell>
          <cell r="D4038">
            <v>0</v>
          </cell>
        </row>
        <row r="4039">
          <cell r="A4039">
            <v>0</v>
          </cell>
          <cell r="B4039">
            <v>0</v>
          </cell>
          <cell r="C4039">
            <v>0</v>
          </cell>
          <cell r="D4039">
            <v>0</v>
          </cell>
        </row>
        <row r="4040">
          <cell r="A4040">
            <v>0</v>
          </cell>
          <cell r="B4040">
            <v>0</v>
          </cell>
          <cell r="C4040">
            <v>0</v>
          </cell>
          <cell r="D4040">
            <v>0</v>
          </cell>
        </row>
        <row r="4041">
          <cell r="A4041">
            <v>0</v>
          </cell>
          <cell r="B4041">
            <v>0</v>
          </cell>
          <cell r="C4041">
            <v>0</v>
          </cell>
          <cell r="D4041">
            <v>0</v>
          </cell>
        </row>
        <row r="4042">
          <cell r="A4042">
            <v>0</v>
          </cell>
          <cell r="B4042">
            <v>0</v>
          </cell>
          <cell r="C4042">
            <v>0</v>
          </cell>
          <cell r="D4042">
            <v>0</v>
          </cell>
        </row>
        <row r="4043">
          <cell r="A4043">
            <v>0</v>
          </cell>
          <cell r="B4043">
            <v>0</v>
          </cell>
          <cell r="C4043">
            <v>0</v>
          </cell>
          <cell r="D4043">
            <v>0</v>
          </cell>
        </row>
        <row r="4044">
          <cell r="A4044">
            <v>0</v>
          </cell>
          <cell r="B4044">
            <v>0</v>
          </cell>
          <cell r="C4044">
            <v>0</v>
          </cell>
          <cell r="D4044">
            <v>0</v>
          </cell>
        </row>
        <row r="4045">
          <cell r="A4045">
            <v>0</v>
          </cell>
          <cell r="B4045">
            <v>0</v>
          </cell>
          <cell r="C4045">
            <v>0</v>
          </cell>
          <cell r="D4045">
            <v>0</v>
          </cell>
        </row>
        <row r="4046">
          <cell r="A4046">
            <v>0</v>
          </cell>
          <cell r="B4046">
            <v>0</v>
          </cell>
          <cell r="C4046">
            <v>0</v>
          </cell>
          <cell r="D4046">
            <v>0</v>
          </cell>
        </row>
        <row r="4047">
          <cell r="A4047">
            <v>0</v>
          </cell>
          <cell r="B4047">
            <v>0</v>
          </cell>
          <cell r="C4047">
            <v>0</v>
          </cell>
          <cell r="D4047">
            <v>0</v>
          </cell>
        </row>
        <row r="4048">
          <cell r="A4048">
            <v>0</v>
          </cell>
          <cell r="B4048">
            <v>0</v>
          </cell>
          <cell r="C4048">
            <v>0</v>
          </cell>
          <cell r="D4048">
            <v>0</v>
          </cell>
        </row>
        <row r="4049">
          <cell r="A4049">
            <v>0</v>
          </cell>
          <cell r="B4049">
            <v>0</v>
          </cell>
          <cell r="C4049">
            <v>0</v>
          </cell>
          <cell r="D4049">
            <v>0</v>
          </cell>
        </row>
        <row r="4050">
          <cell r="A4050">
            <v>0</v>
          </cell>
          <cell r="B4050">
            <v>0</v>
          </cell>
          <cell r="C4050">
            <v>0</v>
          </cell>
          <cell r="D4050">
            <v>0</v>
          </cell>
        </row>
        <row r="4051">
          <cell r="A4051">
            <v>0</v>
          </cell>
          <cell r="B4051">
            <v>0</v>
          </cell>
          <cell r="C4051">
            <v>0</v>
          </cell>
          <cell r="D4051">
            <v>0</v>
          </cell>
        </row>
        <row r="4052">
          <cell r="A4052">
            <v>0</v>
          </cell>
          <cell r="B4052">
            <v>0</v>
          </cell>
          <cell r="C4052">
            <v>0</v>
          </cell>
          <cell r="D4052">
            <v>0</v>
          </cell>
        </row>
        <row r="4053">
          <cell r="A4053">
            <v>0</v>
          </cell>
          <cell r="B4053">
            <v>0</v>
          </cell>
          <cell r="C4053">
            <v>0</v>
          </cell>
          <cell r="D4053">
            <v>0</v>
          </cell>
        </row>
        <row r="4054">
          <cell r="A4054">
            <v>0</v>
          </cell>
          <cell r="B4054">
            <v>0</v>
          </cell>
          <cell r="C4054">
            <v>0</v>
          </cell>
          <cell r="D4054">
            <v>0</v>
          </cell>
        </row>
        <row r="4055">
          <cell r="A4055">
            <v>0</v>
          </cell>
          <cell r="B4055">
            <v>0</v>
          </cell>
          <cell r="C4055">
            <v>0</v>
          </cell>
          <cell r="D4055">
            <v>0</v>
          </cell>
        </row>
        <row r="4056">
          <cell r="A4056">
            <v>0</v>
          </cell>
          <cell r="B4056">
            <v>0</v>
          </cell>
          <cell r="C4056">
            <v>0</v>
          </cell>
          <cell r="D4056">
            <v>0</v>
          </cell>
        </row>
        <row r="4057">
          <cell r="A4057">
            <v>0</v>
          </cell>
          <cell r="B4057">
            <v>0</v>
          </cell>
          <cell r="C4057">
            <v>0</v>
          </cell>
          <cell r="D4057">
            <v>0</v>
          </cell>
        </row>
        <row r="4058">
          <cell r="A4058">
            <v>0</v>
          </cell>
          <cell r="B4058">
            <v>0</v>
          </cell>
          <cell r="C4058">
            <v>0</v>
          </cell>
          <cell r="D4058">
            <v>0</v>
          </cell>
        </row>
        <row r="4059">
          <cell r="A4059">
            <v>0</v>
          </cell>
          <cell r="B4059">
            <v>0</v>
          </cell>
          <cell r="C4059">
            <v>0</v>
          </cell>
          <cell r="D4059">
            <v>0</v>
          </cell>
        </row>
        <row r="4060">
          <cell r="A4060">
            <v>0</v>
          </cell>
          <cell r="B4060">
            <v>0</v>
          </cell>
          <cell r="C4060">
            <v>0</v>
          </cell>
          <cell r="D4060">
            <v>0</v>
          </cell>
        </row>
        <row r="4061">
          <cell r="A4061">
            <v>0</v>
          </cell>
          <cell r="B4061">
            <v>0</v>
          </cell>
          <cell r="C4061">
            <v>0</v>
          </cell>
          <cell r="D4061">
            <v>0</v>
          </cell>
        </row>
        <row r="4062">
          <cell r="A4062">
            <v>0</v>
          </cell>
          <cell r="B4062">
            <v>0</v>
          </cell>
          <cell r="C4062">
            <v>0</v>
          </cell>
          <cell r="D4062">
            <v>0</v>
          </cell>
        </row>
        <row r="4063">
          <cell r="A4063">
            <v>0</v>
          </cell>
          <cell r="B4063">
            <v>0</v>
          </cell>
          <cell r="C4063">
            <v>0</v>
          </cell>
          <cell r="D4063">
            <v>0</v>
          </cell>
        </row>
        <row r="4064">
          <cell r="A4064">
            <v>0</v>
          </cell>
          <cell r="B4064">
            <v>0</v>
          </cell>
          <cell r="C4064">
            <v>0</v>
          </cell>
          <cell r="D4064">
            <v>0</v>
          </cell>
        </row>
        <row r="4065">
          <cell r="A4065">
            <v>0</v>
          </cell>
          <cell r="B4065">
            <v>0</v>
          </cell>
          <cell r="C4065">
            <v>0</v>
          </cell>
          <cell r="D4065">
            <v>0</v>
          </cell>
        </row>
        <row r="4066">
          <cell r="A4066">
            <v>0</v>
          </cell>
          <cell r="B4066">
            <v>0</v>
          </cell>
          <cell r="C4066">
            <v>0</v>
          </cell>
          <cell r="D4066">
            <v>0</v>
          </cell>
        </row>
        <row r="4067">
          <cell r="A4067">
            <v>0</v>
          </cell>
          <cell r="B4067">
            <v>0</v>
          </cell>
          <cell r="C4067">
            <v>0</v>
          </cell>
          <cell r="D4067">
            <v>0</v>
          </cell>
        </row>
        <row r="4068">
          <cell r="A4068">
            <v>0</v>
          </cell>
          <cell r="B4068">
            <v>0</v>
          </cell>
          <cell r="C4068">
            <v>0</v>
          </cell>
          <cell r="D4068">
            <v>0</v>
          </cell>
        </row>
        <row r="4069">
          <cell r="A4069">
            <v>0</v>
          </cell>
          <cell r="B4069">
            <v>0</v>
          </cell>
          <cell r="C4069">
            <v>0</v>
          </cell>
          <cell r="D4069">
            <v>0</v>
          </cell>
        </row>
        <row r="4070">
          <cell r="A4070">
            <v>0</v>
          </cell>
          <cell r="B4070">
            <v>0</v>
          </cell>
          <cell r="C4070">
            <v>0</v>
          </cell>
          <cell r="D4070">
            <v>0</v>
          </cell>
        </row>
        <row r="4071">
          <cell r="A4071">
            <v>0</v>
          </cell>
          <cell r="B4071">
            <v>0</v>
          </cell>
          <cell r="C4071">
            <v>0</v>
          </cell>
          <cell r="D4071">
            <v>0</v>
          </cell>
        </row>
        <row r="4072">
          <cell r="A4072">
            <v>0</v>
          </cell>
          <cell r="B4072">
            <v>0</v>
          </cell>
          <cell r="C4072">
            <v>0</v>
          </cell>
          <cell r="D4072">
            <v>0</v>
          </cell>
        </row>
        <row r="4073">
          <cell r="A4073">
            <v>0</v>
          </cell>
          <cell r="B4073">
            <v>0</v>
          </cell>
          <cell r="C4073">
            <v>0</v>
          </cell>
          <cell r="D4073">
            <v>0</v>
          </cell>
        </row>
        <row r="4074">
          <cell r="A4074">
            <v>0</v>
          </cell>
          <cell r="B4074">
            <v>0</v>
          </cell>
          <cell r="C4074">
            <v>0</v>
          </cell>
          <cell r="D4074">
            <v>0</v>
          </cell>
        </row>
        <row r="4075">
          <cell r="A4075">
            <v>0</v>
          </cell>
          <cell r="B4075">
            <v>0</v>
          </cell>
          <cell r="C4075">
            <v>0</v>
          </cell>
          <cell r="D4075">
            <v>0</v>
          </cell>
        </row>
        <row r="4076">
          <cell r="A4076">
            <v>0</v>
          </cell>
          <cell r="B4076">
            <v>0</v>
          </cell>
          <cell r="C4076">
            <v>0</v>
          </cell>
          <cell r="D4076">
            <v>0</v>
          </cell>
        </row>
        <row r="4077">
          <cell r="A4077">
            <v>0</v>
          </cell>
          <cell r="B4077">
            <v>0</v>
          </cell>
          <cell r="C4077">
            <v>0</v>
          </cell>
          <cell r="D4077">
            <v>0</v>
          </cell>
        </row>
        <row r="4078">
          <cell r="A4078">
            <v>0</v>
          </cell>
          <cell r="B4078">
            <v>0</v>
          </cell>
          <cell r="C4078">
            <v>0</v>
          </cell>
          <cell r="D4078">
            <v>0</v>
          </cell>
        </row>
        <row r="4079">
          <cell r="A4079">
            <v>0</v>
          </cell>
          <cell r="B4079">
            <v>0</v>
          </cell>
          <cell r="C4079">
            <v>0</v>
          </cell>
          <cell r="D4079">
            <v>0</v>
          </cell>
        </row>
        <row r="4080">
          <cell r="A4080">
            <v>0</v>
          </cell>
          <cell r="B4080">
            <v>0</v>
          </cell>
          <cell r="C4080">
            <v>0</v>
          </cell>
          <cell r="D4080">
            <v>0</v>
          </cell>
        </row>
        <row r="4081">
          <cell r="A4081">
            <v>0</v>
          </cell>
          <cell r="B4081">
            <v>0</v>
          </cell>
          <cell r="C4081">
            <v>0</v>
          </cell>
          <cell r="D4081">
            <v>0</v>
          </cell>
        </row>
        <row r="4082">
          <cell r="A4082">
            <v>0</v>
          </cell>
          <cell r="B4082">
            <v>0</v>
          </cell>
          <cell r="C4082">
            <v>0</v>
          </cell>
          <cell r="D4082">
            <v>0</v>
          </cell>
        </row>
        <row r="4083">
          <cell r="A4083">
            <v>0</v>
          </cell>
          <cell r="B4083">
            <v>0</v>
          </cell>
          <cell r="C4083">
            <v>0</v>
          </cell>
          <cell r="D4083">
            <v>0</v>
          </cell>
        </row>
        <row r="4084">
          <cell r="A4084">
            <v>0</v>
          </cell>
          <cell r="B4084">
            <v>0</v>
          </cell>
          <cell r="C4084">
            <v>0</v>
          </cell>
          <cell r="D4084">
            <v>0</v>
          </cell>
        </row>
        <row r="4085">
          <cell r="A4085">
            <v>0</v>
          </cell>
          <cell r="B4085">
            <v>0</v>
          </cell>
          <cell r="C4085">
            <v>0</v>
          </cell>
          <cell r="D4085">
            <v>0</v>
          </cell>
        </row>
        <row r="4086">
          <cell r="A4086">
            <v>0</v>
          </cell>
          <cell r="B4086">
            <v>0</v>
          </cell>
          <cell r="C4086">
            <v>0</v>
          </cell>
          <cell r="D4086">
            <v>0</v>
          </cell>
        </row>
        <row r="4087">
          <cell r="A4087">
            <v>0</v>
          </cell>
          <cell r="B4087">
            <v>0</v>
          </cell>
          <cell r="C4087">
            <v>0</v>
          </cell>
          <cell r="D4087">
            <v>0</v>
          </cell>
        </row>
        <row r="4088">
          <cell r="A4088">
            <v>0</v>
          </cell>
          <cell r="B4088">
            <v>0</v>
          </cell>
          <cell r="C4088">
            <v>0</v>
          </cell>
          <cell r="D4088">
            <v>0</v>
          </cell>
        </row>
        <row r="4089">
          <cell r="A4089">
            <v>0</v>
          </cell>
          <cell r="B4089">
            <v>0</v>
          </cell>
          <cell r="C4089">
            <v>0</v>
          </cell>
          <cell r="D4089">
            <v>0</v>
          </cell>
        </row>
        <row r="4090">
          <cell r="A4090">
            <v>0</v>
          </cell>
          <cell r="B4090">
            <v>0</v>
          </cell>
          <cell r="C4090">
            <v>0</v>
          </cell>
          <cell r="D4090">
            <v>0</v>
          </cell>
        </row>
        <row r="4091">
          <cell r="A4091">
            <v>0</v>
          </cell>
          <cell r="B4091">
            <v>0</v>
          </cell>
          <cell r="C4091">
            <v>0</v>
          </cell>
          <cell r="D4091">
            <v>0</v>
          </cell>
        </row>
        <row r="4092">
          <cell r="A4092">
            <v>0</v>
          </cell>
          <cell r="B4092">
            <v>0</v>
          </cell>
          <cell r="C4092">
            <v>0</v>
          </cell>
          <cell r="D4092">
            <v>0</v>
          </cell>
        </row>
        <row r="4093">
          <cell r="A4093">
            <v>0</v>
          </cell>
          <cell r="B4093">
            <v>0</v>
          </cell>
          <cell r="C4093">
            <v>0</v>
          </cell>
          <cell r="D4093">
            <v>0</v>
          </cell>
        </row>
        <row r="4094">
          <cell r="A4094">
            <v>0</v>
          </cell>
          <cell r="B4094">
            <v>0</v>
          </cell>
          <cell r="C4094">
            <v>0</v>
          </cell>
          <cell r="D4094">
            <v>0</v>
          </cell>
        </row>
        <row r="4095">
          <cell r="A4095">
            <v>0</v>
          </cell>
          <cell r="B4095">
            <v>0</v>
          </cell>
          <cell r="C4095">
            <v>0</v>
          </cell>
          <cell r="D4095">
            <v>0</v>
          </cell>
        </row>
        <row r="4096">
          <cell r="A4096">
            <v>0</v>
          </cell>
          <cell r="B4096">
            <v>0</v>
          </cell>
          <cell r="C4096">
            <v>0</v>
          </cell>
          <cell r="D4096">
            <v>0</v>
          </cell>
        </row>
        <row r="4097">
          <cell r="A4097">
            <v>0</v>
          </cell>
          <cell r="B4097">
            <v>0</v>
          </cell>
          <cell r="C4097">
            <v>0</v>
          </cell>
          <cell r="D4097">
            <v>0</v>
          </cell>
        </row>
        <row r="4098">
          <cell r="A4098">
            <v>0</v>
          </cell>
          <cell r="B4098">
            <v>0</v>
          </cell>
          <cell r="C4098">
            <v>0</v>
          </cell>
          <cell r="D4098">
            <v>0</v>
          </cell>
        </row>
        <row r="4099">
          <cell r="A4099">
            <v>0</v>
          </cell>
          <cell r="B4099">
            <v>0</v>
          </cell>
          <cell r="C4099">
            <v>0</v>
          </cell>
          <cell r="D4099">
            <v>0</v>
          </cell>
        </row>
        <row r="4100">
          <cell r="A4100">
            <v>0</v>
          </cell>
          <cell r="B4100">
            <v>0</v>
          </cell>
          <cell r="C4100">
            <v>0</v>
          </cell>
          <cell r="D4100">
            <v>0</v>
          </cell>
        </row>
        <row r="4101">
          <cell r="A4101">
            <v>0</v>
          </cell>
          <cell r="B4101">
            <v>0</v>
          </cell>
          <cell r="C4101">
            <v>0</v>
          </cell>
          <cell r="D4101">
            <v>0</v>
          </cell>
        </row>
        <row r="4102">
          <cell r="A4102">
            <v>0</v>
          </cell>
          <cell r="B4102">
            <v>0</v>
          </cell>
          <cell r="C4102">
            <v>0</v>
          </cell>
          <cell r="D4102">
            <v>0</v>
          </cell>
        </row>
        <row r="4103">
          <cell r="A4103">
            <v>0</v>
          </cell>
          <cell r="B4103">
            <v>0</v>
          </cell>
          <cell r="C4103">
            <v>0</v>
          </cell>
          <cell r="D4103">
            <v>0</v>
          </cell>
        </row>
        <row r="4104">
          <cell r="A4104">
            <v>0</v>
          </cell>
          <cell r="B4104">
            <v>0</v>
          </cell>
          <cell r="C4104">
            <v>0</v>
          </cell>
          <cell r="D4104">
            <v>0</v>
          </cell>
        </row>
        <row r="4105">
          <cell r="A4105">
            <v>0</v>
          </cell>
          <cell r="B4105">
            <v>0</v>
          </cell>
          <cell r="C4105">
            <v>0</v>
          </cell>
          <cell r="D4105">
            <v>0</v>
          </cell>
        </row>
        <row r="4106">
          <cell r="A4106">
            <v>0</v>
          </cell>
          <cell r="B4106">
            <v>0</v>
          </cell>
          <cell r="C4106">
            <v>0</v>
          </cell>
          <cell r="D4106">
            <v>0</v>
          </cell>
        </row>
        <row r="4107">
          <cell r="A4107">
            <v>0</v>
          </cell>
          <cell r="B4107">
            <v>0</v>
          </cell>
          <cell r="C4107">
            <v>0</v>
          </cell>
          <cell r="D4107">
            <v>0</v>
          </cell>
        </row>
        <row r="4108">
          <cell r="A4108">
            <v>0</v>
          </cell>
          <cell r="B4108">
            <v>0</v>
          </cell>
          <cell r="C4108">
            <v>0</v>
          </cell>
          <cell r="D4108">
            <v>0</v>
          </cell>
        </row>
        <row r="4109">
          <cell r="A4109">
            <v>0</v>
          </cell>
          <cell r="B4109">
            <v>0</v>
          </cell>
          <cell r="C4109">
            <v>0</v>
          </cell>
          <cell r="D4109">
            <v>0</v>
          </cell>
        </row>
        <row r="4110">
          <cell r="A4110">
            <v>0</v>
          </cell>
          <cell r="B4110">
            <v>0</v>
          </cell>
          <cell r="C4110">
            <v>0</v>
          </cell>
          <cell r="D4110">
            <v>0</v>
          </cell>
        </row>
        <row r="4111">
          <cell r="A4111">
            <v>0</v>
          </cell>
          <cell r="B4111">
            <v>0</v>
          </cell>
          <cell r="C4111">
            <v>0</v>
          </cell>
          <cell r="D4111">
            <v>0</v>
          </cell>
        </row>
        <row r="4112">
          <cell r="A4112">
            <v>0</v>
          </cell>
          <cell r="B4112">
            <v>0</v>
          </cell>
          <cell r="C4112">
            <v>0</v>
          </cell>
          <cell r="D4112">
            <v>0</v>
          </cell>
        </row>
        <row r="4113">
          <cell r="A4113">
            <v>0</v>
          </cell>
          <cell r="B4113">
            <v>0</v>
          </cell>
          <cell r="C4113">
            <v>0</v>
          </cell>
          <cell r="D4113">
            <v>0</v>
          </cell>
        </row>
        <row r="4114">
          <cell r="A4114">
            <v>0</v>
          </cell>
          <cell r="B4114">
            <v>0</v>
          </cell>
          <cell r="C4114">
            <v>0</v>
          </cell>
          <cell r="D4114">
            <v>0</v>
          </cell>
        </row>
        <row r="4115">
          <cell r="A4115">
            <v>0</v>
          </cell>
          <cell r="B4115">
            <v>0</v>
          </cell>
          <cell r="C4115">
            <v>0</v>
          </cell>
          <cell r="D4115">
            <v>0</v>
          </cell>
        </row>
        <row r="4116">
          <cell r="A4116">
            <v>0</v>
          </cell>
          <cell r="B4116">
            <v>0</v>
          </cell>
          <cell r="C4116">
            <v>0</v>
          </cell>
          <cell r="D4116">
            <v>0</v>
          </cell>
        </row>
        <row r="4117">
          <cell r="A4117">
            <v>0</v>
          </cell>
          <cell r="B4117">
            <v>0</v>
          </cell>
          <cell r="C4117">
            <v>0</v>
          </cell>
          <cell r="D4117">
            <v>0</v>
          </cell>
        </row>
        <row r="4118">
          <cell r="A4118">
            <v>0</v>
          </cell>
          <cell r="B4118">
            <v>0</v>
          </cell>
          <cell r="C4118">
            <v>0</v>
          </cell>
          <cell r="D4118">
            <v>0</v>
          </cell>
        </row>
        <row r="4119">
          <cell r="A4119">
            <v>0</v>
          </cell>
          <cell r="B4119">
            <v>0</v>
          </cell>
          <cell r="C4119">
            <v>0</v>
          </cell>
          <cell r="D4119">
            <v>0</v>
          </cell>
        </row>
        <row r="4120">
          <cell r="A4120">
            <v>0</v>
          </cell>
          <cell r="B4120">
            <v>0</v>
          </cell>
          <cell r="C4120">
            <v>0</v>
          </cell>
          <cell r="D4120">
            <v>0</v>
          </cell>
        </row>
        <row r="4121">
          <cell r="A4121">
            <v>0</v>
          </cell>
          <cell r="B4121">
            <v>0</v>
          </cell>
          <cell r="C4121">
            <v>0</v>
          </cell>
          <cell r="D4121">
            <v>0</v>
          </cell>
        </row>
        <row r="4122">
          <cell r="A4122">
            <v>0</v>
          </cell>
          <cell r="B4122">
            <v>0</v>
          </cell>
          <cell r="C4122">
            <v>0</v>
          </cell>
          <cell r="D4122">
            <v>0</v>
          </cell>
        </row>
        <row r="4123">
          <cell r="A4123">
            <v>0</v>
          </cell>
          <cell r="B4123">
            <v>0</v>
          </cell>
          <cell r="C4123">
            <v>0</v>
          </cell>
          <cell r="D4123">
            <v>0</v>
          </cell>
        </row>
        <row r="4124">
          <cell r="A4124">
            <v>0</v>
          </cell>
          <cell r="B4124">
            <v>0</v>
          </cell>
          <cell r="C4124">
            <v>0</v>
          </cell>
          <cell r="D4124">
            <v>0</v>
          </cell>
        </row>
        <row r="4125">
          <cell r="A4125">
            <v>0</v>
          </cell>
          <cell r="B4125">
            <v>0</v>
          </cell>
          <cell r="C4125">
            <v>0</v>
          </cell>
          <cell r="D4125">
            <v>0</v>
          </cell>
        </row>
        <row r="4126">
          <cell r="A4126">
            <v>0</v>
          </cell>
          <cell r="B4126">
            <v>0</v>
          </cell>
          <cell r="C4126">
            <v>0</v>
          </cell>
          <cell r="D4126">
            <v>0</v>
          </cell>
        </row>
        <row r="4127">
          <cell r="A4127">
            <v>0</v>
          </cell>
          <cell r="B4127">
            <v>0</v>
          </cell>
          <cell r="C4127">
            <v>0</v>
          </cell>
          <cell r="D4127">
            <v>0</v>
          </cell>
        </row>
        <row r="4128">
          <cell r="A4128">
            <v>0</v>
          </cell>
          <cell r="B4128">
            <v>0</v>
          </cell>
          <cell r="C4128">
            <v>0</v>
          </cell>
          <cell r="D4128">
            <v>0</v>
          </cell>
        </row>
        <row r="4129">
          <cell r="A4129">
            <v>0</v>
          </cell>
          <cell r="B4129">
            <v>0</v>
          </cell>
          <cell r="C4129">
            <v>0</v>
          </cell>
          <cell r="D4129">
            <v>0</v>
          </cell>
        </row>
        <row r="4130">
          <cell r="A4130">
            <v>0</v>
          </cell>
          <cell r="B4130">
            <v>0</v>
          </cell>
          <cell r="C4130">
            <v>0</v>
          </cell>
          <cell r="D4130">
            <v>0</v>
          </cell>
        </row>
        <row r="4131">
          <cell r="A4131">
            <v>0</v>
          </cell>
          <cell r="B4131">
            <v>0</v>
          </cell>
          <cell r="C4131">
            <v>0</v>
          </cell>
          <cell r="D4131">
            <v>0</v>
          </cell>
        </row>
        <row r="4132">
          <cell r="A4132">
            <v>0</v>
          </cell>
          <cell r="B4132">
            <v>0</v>
          </cell>
          <cell r="C4132">
            <v>0</v>
          </cell>
          <cell r="D4132">
            <v>0</v>
          </cell>
        </row>
        <row r="4133">
          <cell r="A4133">
            <v>0</v>
          </cell>
          <cell r="B4133">
            <v>0</v>
          </cell>
          <cell r="C4133">
            <v>0</v>
          </cell>
          <cell r="D4133">
            <v>0</v>
          </cell>
        </row>
        <row r="4134">
          <cell r="A4134">
            <v>0</v>
          </cell>
          <cell r="B4134">
            <v>0</v>
          </cell>
          <cell r="C4134">
            <v>0</v>
          </cell>
          <cell r="D4134">
            <v>0</v>
          </cell>
        </row>
        <row r="4135">
          <cell r="A4135">
            <v>0</v>
          </cell>
          <cell r="B4135">
            <v>0</v>
          </cell>
          <cell r="C4135">
            <v>0</v>
          </cell>
          <cell r="D4135">
            <v>0</v>
          </cell>
        </row>
        <row r="4136">
          <cell r="A4136">
            <v>0</v>
          </cell>
          <cell r="B4136">
            <v>0</v>
          </cell>
          <cell r="C4136">
            <v>0</v>
          </cell>
          <cell r="D4136">
            <v>0</v>
          </cell>
        </row>
        <row r="4137">
          <cell r="A4137">
            <v>0</v>
          </cell>
          <cell r="B4137">
            <v>0</v>
          </cell>
          <cell r="C4137">
            <v>0</v>
          </cell>
          <cell r="D4137">
            <v>0</v>
          </cell>
        </row>
        <row r="4138">
          <cell r="A4138">
            <v>0</v>
          </cell>
          <cell r="B4138">
            <v>0</v>
          </cell>
          <cell r="C4138">
            <v>0</v>
          </cell>
          <cell r="D4138">
            <v>0</v>
          </cell>
        </row>
        <row r="4139">
          <cell r="A4139">
            <v>0</v>
          </cell>
          <cell r="B4139">
            <v>0</v>
          </cell>
          <cell r="C4139">
            <v>0</v>
          </cell>
          <cell r="D4139">
            <v>0</v>
          </cell>
        </row>
        <row r="4140">
          <cell r="A4140">
            <v>0</v>
          </cell>
          <cell r="B4140">
            <v>0</v>
          </cell>
          <cell r="C4140">
            <v>0</v>
          </cell>
          <cell r="D4140">
            <v>0</v>
          </cell>
        </row>
        <row r="4141">
          <cell r="A4141">
            <v>0</v>
          </cell>
          <cell r="B4141">
            <v>0</v>
          </cell>
          <cell r="C4141">
            <v>0</v>
          </cell>
          <cell r="D4141">
            <v>0</v>
          </cell>
        </row>
        <row r="4142">
          <cell r="A4142">
            <v>0</v>
          </cell>
          <cell r="B4142">
            <v>0</v>
          </cell>
          <cell r="C4142">
            <v>0</v>
          </cell>
          <cell r="D4142">
            <v>0</v>
          </cell>
        </row>
        <row r="4143">
          <cell r="A4143">
            <v>0</v>
          </cell>
          <cell r="B4143">
            <v>0</v>
          </cell>
          <cell r="C4143">
            <v>0</v>
          </cell>
          <cell r="D4143">
            <v>0</v>
          </cell>
        </row>
        <row r="4144">
          <cell r="A4144">
            <v>0</v>
          </cell>
          <cell r="B4144">
            <v>0</v>
          </cell>
          <cell r="C4144">
            <v>0</v>
          </cell>
          <cell r="D4144">
            <v>0</v>
          </cell>
        </row>
        <row r="4145">
          <cell r="A4145">
            <v>0</v>
          </cell>
          <cell r="B4145">
            <v>0</v>
          </cell>
          <cell r="C4145">
            <v>0</v>
          </cell>
          <cell r="D4145">
            <v>0</v>
          </cell>
        </row>
        <row r="4146">
          <cell r="A4146">
            <v>0</v>
          </cell>
          <cell r="B4146">
            <v>0</v>
          </cell>
          <cell r="C4146">
            <v>0</v>
          </cell>
          <cell r="D4146">
            <v>0</v>
          </cell>
        </row>
        <row r="4147">
          <cell r="A4147">
            <v>0</v>
          </cell>
          <cell r="B4147">
            <v>0</v>
          </cell>
          <cell r="C4147">
            <v>0</v>
          </cell>
          <cell r="D4147">
            <v>0</v>
          </cell>
        </row>
        <row r="4148">
          <cell r="A4148">
            <v>0</v>
          </cell>
          <cell r="B4148">
            <v>0</v>
          </cell>
          <cell r="C4148">
            <v>0</v>
          </cell>
          <cell r="D4148">
            <v>0</v>
          </cell>
        </row>
        <row r="4149">
          <cell r="A4149">
            <v>0</v>
          </cell>
          <cell r="B4149">
            <v>0</v>
          </cell>
          <cell r="C4149">
            <v>0</v>
          </cell>
          <cell r="D4149">
            <v>0</v>
          </cell>
        </row>
        <row r="4150">
          <cell r="A4150">
            <v>0</v>
          </cell>
          <cell r="B4150">
            <v>0</v>
          </cell>
          <cell r="C4150">
            <v>0</v>
          </cell>
          <cell r="D4150">
            <v>0</v>
          </cell>
        </row>
        <row r="4151">
          <cell r="A4151">
            <v>0</v>
          </cell>
          <cell r="B4151">
            <v>0</v>
          </cell>
          <cell r="C4151">
            <v>0</v>
          </cell>
          <cell r="D4151">
            <v>0</v>
          </cell>
        </row>
        <row r="4152">
          <cell r="A4152">
            <v>0</v>
          </cell>
          <cell r="B4152">
            <v>0</v>
          </cell>
          <cell r="C4152">
            <v>0</v>
          </cell>
          <cell r="D4152">
            <v>0</v>
          </cell>
        </row>
        <row r="4153">
          <cell r="A4153">
            <v>0</v>
          </cell>
          <cell r="B4153">
            <v>0</v>
          </cell>
          <cell r="C4153">
            <v>0</v>
          </cell>
          <cell r="D4153">
            <v>0</v>
          </cell>
        </row>
        <row r="4154">
          <cell r="A4154">
            <v>0</v>
          </cell>
          <cell r="B4154">
            <v>0</v>
          </cell>
          <cell r="C4154">
            <v>0</v>
          </cell>
          <cell r="D4154">
            <v>0</v>
          </cell>
        </row>
        <row r="4155">
          <cell r="A4155">
            <v>0</v>
          </cell>
          <cell r="B4155">
            <v>0</v>
          </cell>
          <cell r="C4155">
            <v>0</v>
          </cell>
          <cell r="D4155">
            <v>0</v>
          </cell>
        </row>
        <row r="4156">
          <cell r="A4156">
            <v>0</v>
          </cell>
          <cell r="B4156">
            <v>0</v>
          </cell>
          <cell r="C4156">
            <v>0</v>
          </cell>
          <cell r="D4156">
            <v>0</v>
          </cell>
        </row>
        <row r="4157">
          <cell r="A4157">
            <v>0</v>
          </cell>
          <cell r="B4157">
            <v>0</v>
          </cell>
          <cell r="C4157">
            <v>0</v>
          </cell>
          <cell r="D4157">
            <v>0</v>
          </cell>
        </row>
        <row r="4158">
          <cell r="A4158">
            <v>0</v>
          </cell>
          <cell r="B4158">
            <v>0</v>
          </cell>
          <cell r="C4158">
            <v>0</v>
          </cell>
          <cell r="D4158">
            <v>0</v>
          </cell>
        </row>
        <row r="4159">
          <cell r="A4159">
            <v>0</v>
          </cell>
          <cell r="B4159">
            <v>0</v>
          </cell>
          <cell r="C4159">
            <v>0</v>
          </cell>
          <cell r="D4159">
            <v>0</v>
          </cell>
        </row>
        <row r="4160">
          <cell r="A4160">
            <v>0</v>
          </cell>
          <cell r="B4160">
            <v>0</v>
          </cell>
          <cell r="C4160">
            <v>0</v>
          </cell>
          <cell r="D4160">
            <v>0</v>
          </cell>
        </row>
        <row r="4161">
          <cell r="A4161">
            <v>0</v>
          </cell>
          <cell r="B4161">
            <v>0</v>
          </cell>
          <cell r="C4161">
            <v>0</v>
          </cell>
          <cell r="D4161">
            <v>0</v>
          </cell>
        </row>
        <row r="4162">
          <cell r="A4162">
            <v>0</v>
          </cell>
          <cell r="B4162">
            <v>0</v>
          </cell>
          <cell r="C4162">
            <v>0</v>
          </cell>
          <cell r="D4162">
            <v>0</v>
          </cell>
        </row>
        <row r="4163">
          <cell r="A4163">
            <v>0</v>
          </cell>
          <cell r="B4163">
            <v>0</v>
          </cell>
          <cell r="C4163">
            <v>0</v>
          </cell>
          <cell r="D4163">
            <v>0</v>
          </cell>
        </row>
        <row r="4164">
          <cell r="A4164">
            <v>0</v>
          </cell>
          <cell r="B4164">
            <v>0</v>
          </cell>
          <cell r="C4164">
            <v>0</v>
          </cell>
          <cell r="D4164">
            <v>0</v>
          </cell>
        </row>
        <row r="4165">
          <cell r="A4165">
            <v>0</v>
          </cell>
          <cell r="B4165">
            <v>0</v>
          </cell>
          <cell r="C4165">
            <v>0</v>
          </cell>
          <cell r="D4165">
            <v>0</v>
          </cell>
        </row>
        <row r="4166">
          <cell r="A4166">
            <v>0</v>
          </cell>
          <cell r="B4166">
            <v>0</v>
          </cell>
          <cell r="C4166">
            <v>0</v>
          </cell>
          <cell r="D4166">
            <v>0</v>
          </cell>
        </row>
        <row r="4167">
          <cell r="A4167">
            <v>0</v>
          </cell>
          <cell r="B4167">
            <v>0</v>
          </cell>
          <cell r="C4167">
            <v>0</v>
          </cell>
          <cell r="D4167">
            <v>0</v>
          </cell>
        </row>
        <row r="4168">
          <cell r="A4168">
            <v>0</v>
          </cell>
          <cell r="B4168">
            <v>0</v>
          </cell>
          <cell r="C4168">
            <v>0</v>
          </cell>
          <cell r="D4168">
            <v>0</v>
          </cell>
        </row>
        <row r="4169">
          <cell r="A4169">
            <v>0</v>
          </cell>
          <cell r="B4169">
            <v>0</v>
          </cell>
          <cell r="C4169">
            <v>0</v>
          </cell>
          <cell r="D4169">
            <v>0</v>
          </cell>
        </row>
        <row r="4170">
          <cell r="A4170">
            <v>0</v>
          </cell>
          <cell r="B4170">
            <v>0</v>
          </cell>
          <cell r="C4170">
            <v>0</v>
          </cell>
          <cell r="D4170">
            <v>0</v>
          </cell>
        </row>
        <row r="4171">
          <cell r="A4171">
            <v>0</v>
          </cell>
          <cell r="B4171">
            <v>0</v>
          </cell>
          <cell r="C4171">
            <v>0</v>
          </cell>
          <cell r="D4171">
            <v>0</v>
          </cell>
        </row>
        <row r="4172">
          <cell r="A4172">
            <v>0</v>
          </cell>
          <cell r="B4172">
            <v>0</v>
          </cell>
          <cell r="C4172">
            <v>0</v>
          </cell>
          <cell r="D4172">
            <v>0</v>
          </cell>
        </row>
        <row r="4173">
          <cell r="A4173">
            <v>0</v>
          </cell>
          <cell r="B4173">
            <v>0</v>
          </cell>
          <cell r="C4173">
            <v>0</v>
          </cell>
          <cell r="D4173">
            <v>0</v>
          </cell>
        </row>
        <row r="4174">
          <cell r="A4174">
            <v>0</v>
          </cell>
          <cell r="B4174">
            <v>0</v>
          </cell>
          <cell r="C4174">
            <v>0</v>
          </cell>
          <cell r="D4174">
            <v>0</v>
          </cell>
        </row>
        <row r="4175">
          <cell r="A4175">
            <v>0</v>
          </cell>
          <cell r="B4175">
            <v>0</v>
          </cell>
          <cell r="C4175">
            <v>0</v>
          </cell>
          <cell r="D4175">
            <v>0</v>
          </cell>
        </row>
        <row r="4176">
          <cell r="A4176">
            <v>0</v>
          </cell>
          <cell r="B4176">
            <v>0</v>
          </cell>
          <cell r="C4176">
            <v>0</v>
          </cell>
          <cell r="D4176">
            <v>0</v>
          </cell>
        </row>
        <row r="4177">
          <cell r="A4177">
            <v>0</v>
          </cell>
          <cell r="B4177">
            <v>0</v>
          </cell>
          <cell r="C4177">
            <v>0</v>
          </cell>
          <cell r="D4177">
            <v>0</v>
          </cell>
        </row>
        <row r="4178">
          <cell r="A4178">
            <v>0</v>
          </cell>
          <cell r="B4178">
            <v>0</v>
          </cell>
          <cell r="C4178">
            <v>0</v>
          </cell>
          <cell r="D4178">
            <v>0</v>
          </cell>
        </row>
        <row r="4179">
          <cell r="A4179">
            <v>0</v>
          </cell>
          <cell r="B4179">
            <v>0</v>
          </cell>
          <cell r="C4179">
            <v>0</v>
          </cell>
          <cell r="D4179">
            <v>0</v>
          </cell>
        </row>
        <row r="4180">
          <cell r="A4180">
            <v>0</v>
          </cell>
          <cell r="B4180">
            <v>0</v>
          </cell>
          <cell r="C4180">
            <v>0</v>
          </cell>
          <cell r="D4180">
            <v>0</v>
          </cell>
        </row>
        <row r="4181">
          <cell r="A4181">
            <v>0</v>
          </cell>
          <cell r="B4181">
            <v>0</v>
          </cell>
          <cell r="C4181">
            <v>0</v>
          </cell>
          <cell r="D4181">
            <v>0</v>
          </cell>
        </row>
        <row r="4182">
          <cell r="A4182">
            <v>0</v>
          </cell>
          <cell r="B4182">
            <v>0</v>
          </cell>
          <cell r="C4182">
            <v>0</v>
          </cell>
          <cell r="D4182">
            <v>0</v>
          </cell>
        </row>
        <row r="4183">
          <cell r="A4183">
            <v>0</v>
          </cell>
          <cell r="B4183">
            <v>0</v>
          </cell>
          <cell r="C4183">
            <v>0</v>
          </cell>
          <cell r="D4183">
            <v>0</v>
          </cell>
        </row>
        <row r="4184">
          <cell r="A4184">
            <v>0</v>
          </cell>
          <cell r="B4184">
            <v>0</v>
          </cell>
          <cell r="C4184">
            <v>0</v>
          </cell>
          <cell r="D4184">
            <v>0</v>
          </cell>
        </row>
        <row r="4185">
          <cell r="A4185">
            <v>0</v>
          </cell>
          <cell r="B4185">
            <v>0</v>
          </cell>
          <cell r="C4185">
            <v>0</v>
          </cell>
          <cell r="D4185">
            <v>0</v>
          </cell>
        </row>
        <row r="4186">
          <cell r="A4186">
            <v>0</v>
          </cell>
          <cell r="B4186">
            <v>0</v>
          </cell>
          <cell r="C4186">
            <v>0</v>
          </cell>
          <cell r="D4186">
            <v>0</v>
          </cell>
        </row>
        <row r="4187">
          <cell r="A4187">
            <v>0</v>
          </cell>
          <cell r="B4187">
            <v>0</v>
          </cell>
          <cell r="C4187">
            <v>0</v>
          </cell>
          <cell r="D4187">
            <v>0</v>
          </cell>
        </row>
        <row r="4188">
          <cell r="A4188">
            <v>0</v>
          </cell>
          <cell r="B4188">
            <v>0</v>
          </cell>
          <cell r="C4188">
            <v>0</v>
          </cell>
          <cell r="D4188">
            <v>0</v>
          </cell>
        </row>
        <row r="4189">
          <cell r="A4189">
            <v>0</v>
          </cell>
          <cell r="B4189">
            <v>0</v>
          </cell>
          <cell r="C4189">
            <v>0</v>
          </cell>
          <cell r="D4189">
            <v>0</v>
          </cell>
        </row>
        <row r="4190">
          <cell r="A4190">
            <v>0</v>
          </cell>
          <cell r="B4190">
            <v>0</v>
          </cell>
          <cell r="C4190">
            <v>0</v>
          </cell>
          <cell r="D4190">
            <v>0</v>
          </cell>
        </row>
        <row r="4191">
          <cell r="A4191">
            <v>0</v>
          </cell>
          <cell r="B4191">
            <v>0</v>
          </cell>
          <cell r="C4191">
            <v>0</v>
          </cell>
          <cell r="D4191">
            <v>0</v>
          </cell>
        </row>
        <row r="4192">
          <cell r="A4192">
            <v>0</v>
          </cell>
          <cell r="B4192">
            <v>0</v>
          </cell>
          <cell r="C4192">
            <v>0</v>
          </cell>
          <cell r="D4192">
            <v>0</v>
          </cell>
        </row>
        <row r="4193">
          <cell r="A4193">
            <v>0</v>
          </cell>
          <cell r="B4193">
            <v>0</v>
          </cell>
          <cell r="C4193">
            <v>0</v>
          </cell>
          <cell r="D4193">
            <v>0</v>
          </cell>
        </row>
        <row r="4194">
          <cell r="A4194">
            <v>0</v>
          </cell>
          <cell r="B4194">
            <v>0</v>
          </cell>
          <cell r="C4194">
            <v>0</v>
          </cell>
          <cell r="D4194">
            <v>0</v>
          </cell>
        </row>
        <row r="4195">
          <cell r="A4195">
            <v>0</v>
          </cell>
          <cell r="B4195">
            <v>0</v>
          </cell>
          <cell r="C4195">
            <v>0</v>
          </cell>
          <cell r="D4195">
            <v>0</v>
          </cell>
        </row>
        <row r="4196">
          <cell r="A4196">
            <v>0</v>
          </cell>
          <cell r="B4196">
            <v>0</v>
          </cell>
          <cell r="C4196">
            <v>0</v>
          </cell>
          <cell r="D4196">
            <v>0</v>
          </cell>
        </row>
        <row r="4197">
          <cell r="A4197">
            <v>0</v>
          </cell>
          <cell r="B4197">
            <v>0</v>
          </cell>
          <cell r="C4197">
            <v>0</v>
          </cell>
          <cell r="D4197">
            <v>0</v>
          </cell>
        </row>
        <row r="4198">
          <cell r="A4198">
            <v>0</v>
          </cell>
          <cell r="B4198">
            <v>0</v>
          </cell>
          <cell r="C4198">
            <v>0</v>
          </cell>
          <cell r="D4198">
            <v>0</v>
          </cell>
        </row>
        <row r="4199">
          <cell r="A4199">
            <v>0</v>
          </cell>
          <cell r="B4199">
            <v>0</v>
          </cell>
          <cell r="C4199">
            <v>0</v>
          </cell>
          <cell r="D4199">
            <v>0</v>
          </cell>
        </row>
        <row r="4200">
          <cell r="A4200">
            <v>0</v>
          </cell>
          <cell r="B4200">
            <v>0</v>
          </cell>
          <cell r="C4200">
            <v>0</v>
          </cell>
          <cell r="D4200">
            <v>0</v>
          </cell>
        </row>
        <row r="4201">
          <cell r="A4201">
            <v>0</v>
          </cell>
          <cell r="B4201">
            <v>0</v>
          </cell>
          <cell r="C4201">
            <v>0</v>
          </cell>
          <cell r="D4201">
            <v>0</v>
          </cell>
        </row>
        <row r="4202">
          <cell r="A4202">
            <v>0</v>
          </cell>
          <cell r="B4202">
            <v>0</v>
          </cell>
          <cell r="C4202">
            <v>0</v>
          </cell>
          <cell r="D4202">
            <v>0</v>
          </cell>
        </row>
        <row r="4203">
          <cell r="A4203">
            <v>0</v>
          </cell>
          <cell r="B4203">
            <v>0</v>
          </cell>
          <cell r="C4203">
            <v>0</v>
          </cell>
          <cell r="D4203">
            <v>0</v>
          </cell>
        </row>
        <row r="4204">
          <cell r="A4204">
            <v>0</v>
          </cell>
          <cell r="B4204">
            <v>0</v>
          </cell>
          <cell r="C4204">
            <v>0</v>
          </cell>
          <cell r="D4204">
            <v>0</v>
          </cell>
        </row>
        <row r="4205">
          <cell r="A4205">
            <v>0</v>
          </cell>
          <cell r="B4205">
            <v>0</v>
          </cell>
          <cell r="C4205">
            <v>0</v>
          </cell>
          <cell r="D4205">
            <v>0</v>
          </cell>
        </row>
        <row r="4206">
          <cell r="A4206">
            <v>0</v>
          </cell>
          <cell r="B4206">
            <v>0</v>
          </cell>
          <cell r="C4206">
            <v>0</v>
          </cell>
          <cell r="D4206">
            <v>0</v>
          </cell>
        </row>
        <row r="4207">
          <cell r="A4207">
            <v>0</v>
          </cell>
          <cell r="B4207">
            <v>0</v>
          </cell>
          <cell r="C4207">
            <v>0</v>
          </cell>
          <cell r="D4207">
            <v>0</v>
          </cell>
        </row>
        <row r="4208">
          <cell r="A4208">
            <v>0</v>
          </cell>
          <cell r="B4208">
            <v>0</v>
          </cell>
          <cell r="C4208">
            <v>0</v>
          </cell>
          <cell r="D4208">
            <v>0</v>
          </cell>
        </row>
        <row r="4209">
          <cell r="A4209">
            <v>0</v>
          </cell>
          <cell r="B4209">
            <v>0</v>
          </cell>
          <cell r="C4209">
            <v>0</v>
          </cell>
          <cell r="D4209">
            <v>0</v>
          </cell>
        </row>
        <row r="4210">
          <cell r="A4210">
            <v>0</v>
          </cell>
          <cell r="B4210">
            <v>0</v>
          </cell>
          <cell r="C4210">
            <v>0</v>
          </cell>
          <cell r="D4210">
            <v>0</v>
          </cell>
        </row>
        <row r="4211">
          <cell r="A4211">
            <v>0</v>
          </cell>
          <cell r="B4211">
            <v>0</v>
          </cell>
          <cell r="C4211">
            <v>0</v>
          </cell>
          <cell r="D4211">
            <v>0</v>
          </cell>
        </row>
        <row r="4212">
          <cell r="A4212">
            <v>0</v>
          </cell>
          <cell r="B4212">
            <v>0</v>
          </cell>
          <cell r="C4212">
            <v>0</v>
          </cell>
          <cell r="D4212">
            <v>0</v>
          </cell>
        </row>
        <row r="4213">
          <cell r="A4213">
            <v>0</v>
          </cell>
          <cell r="B4213">
            <v>0</v>
          </cell>
          <cell r="C4213">
            <v>0</v>
          </cell>
          <cell r="D4213">
            <v>0</v>
          </cell>
        </row>
        <row r="4214">
          <cell r="A4214">
            <v>0</v>
          </cell>
          <cell r="B4214">
            <v>0</v>
          </cell>
          <cell r="C4214">
            <v>0</v>
          </cell>
          <cell r="D4214">
            <v>0</v>
          </cell>
        </row>
        <row r="4215">
          <cell r="A4215">
            <v>0</v>
          </cell>
          <cell r="B4215">
            <v>0</v>
          </cell>
          <cell r="C4215">
            <v>0</v>
          </cell>
          <cell r="D4215">
            <v>0</v>
          </cell>
        </row>
        <row r="4216">
          <cell r="A4216">
            <v>0</v>
          </cell>
          <cell r="B4216">
            <v>0</v>
          </cell>
          <cell r="C4216">
            <v>0</v>
          </cell>
          <cell r="D4216">
            <v>0</v>
          </cell>
        </row>
        <row r="4217">
          <cell r="A4217">
            <v>0</v>
          </cell>
          <cell r="B4217">
            <v>0</v>
          </cell>
          <cell r="C4217">
            <v>0</v>
          </cell>
          <cell r="D4217">
            <v>0</v>
          </cell>
        </row>
        <row r="4218">
          <cell r="A4218">
            <v>0</v>
          </cell>
          <cell r="B4218">
            <v>0</v>
          </cell>
          <cell r="C4218">
            <v>0</v>
          </cell>
          <cell r="D4218">
            <v>0</v>
          </cell>
        </row>
        <row r="4219">
          <cell r="A4219">
            <v>0</v>
          </cell>
          <cell r="B4219">
            <v>0</v>
          </cell>
          <cell r="C4219">
            <v>0</v>
          </cell>
          <cell r="D4219">
            <v>0</v>
          </cell>
        </row>
        <row r="4220">
          <cell r="A4220">
            <v>0</v>
          </cell>
          <cell r="B4220">
            <v>0</v>
          </cell>
          <cell r="C4220">
            <v>0</v>
          </cell>
          <cell r="D4220">
            <v>0</v>
          </cell>
        </row>
        <row r="4221">
          <cell r="A4221">
            <v>0</v>
          </cell>
          <cell r="B4221">
            <v>0</v>
          </cell>
          <cell r="C4221">
            <v>0</v>
          </cell>
          <cell r="D4221">
            <v>0</v>
          </cell>
        </row>
        <row r="4222">
          <cell r="A4222">
            <v>0</v>
          </cell>
          <cell r="B4222">
            <v>0</v>
          </cell>
          <cell r="C4222">
            <v>0</v>
          </cell>
          <cell r="D4222">
            <v>0</v>
          </cell>
        </row>
        <row r="4223">
          <cell r="A4223">
            <v>0</v>
          </cell>
          <cell r="B4223">
            <v>0</v>
          </cell>
          <cell r="C4223">
            <v>0</v>
          </cell>
          <cell r="D4223">
            <v>0</v>
          </cell>
        </row>
        <row r="4224">
          <cell r="A4224">
            <v>0</v>
          </cell>
          <cell r="B4224">
            <v>0</v>
          </cell>
          <cell r="C4224">
            <v>0</v>
          </cell>
          <cell r="D4224">
            <v>0</v>
          </cell>
        </row>
        <row r="4225">
          <cell r="A4225">
            <v>0</v>
          </cell>
          <cell r="B4225">
            <v>0</v>
          </cell>
          <cell r="C4225">
            <v>0</v>
          </cell>
          <cell r="D4225">
            <v>0</v>
          </cell>
        </row>
        <row r="4226">
          <cell r="A4226">
            <v>0</v>
          </cell>
          <cell r="B4226">
            <v>0</v>
          </cell>
          <cell r="C4226">
            <v>0</v>
          </cell>
          <cell r="D4226">
            <v>0</v>
          </cell>
        </row>
        <row r="4227">
          <cell r="A4227">
            <v>0</v>
          </cell>
          <cell r="B4227">
            <v>0</v>
          </cell>
          <cell r="C4227">
            <v>0</v>
          </cell>
          <cell r="D4227">
            <v>0</v>
          </cell>
        </row>
        <row r="4228">
          <cell r="A4228">
            <v>0</v>
          </cell>
          <cell r="B4228">
            <v>0</v>
          </cell>
          <cell r="C4228">
            <v>0</v>
          </cell>
          <cell r="D4228">
            <v>0</v>
          </cell>
        </row>
        <row r="4229">
          <cell r="A4229">
            <v>0</v>
          </cell>
          <cell r="B4229">
            <v>0</v>
          </cell>
          <cell r="C4229">
            <v>0</v>
          </cell>
          <cell r="D4229">
            <v>0</v>
          </cell>
        </row>
        <row r="4230">
          <cell r="A4230">
            <v>0</v>
          </cell>
          <cell r="B4230">
            <v>0</v>
          </cell>
          <cell r="C4230">
            <v>0</v>
          </cell>
          <cell r="D4230">
            <v>0</v>
          </cell>
        </row>
        <row r="4231">
          <cell r="A4231">
            <v>0</v>
          </cell>
          <cell r="B4231">
            <v>0</v>
          </cell>
          <cell r="C4231">
            <v>0</v>
          </cell>
          <cell r="D4231">
            <v>0</v>
          </cell>
        </row>
        <row r="4232">
          <cell r="A4232">
            <v>0</v>
          </cell>
          <cell r="B4232">
            <v>0</v>
          </cell>
          <cell r="C4232">
            <v>0</v>
          </cell>
          <cell r="D4232">
            <v>0</v>
          </cell>
        </row>
        <row r="4233">
          <cell r="A4233">
            <v>0</v>
          </cell>
          <cell r="B4233">
            <v>0</v>
          </cell>
          <cell r="C4233">
            <v>0</v>
          </cell>
          <cell r="D4233">
            <v>0</v>
          </cell>
        </row>
        <row r="4234">
          <cell r="A4234">
            <v>0</v>
          </cell>
          <cell r="B4234">
            <v>0</v>
          </cell>
          <cell r="C4234">
            <v>0</v>
          </cell>
          <cell r="D4234">
            <v>0</v>
          </cell>
        </row>
        <row r="4235">
          <cell r="A4235">
            <v>0</v>
          </cell>
          <cell r="B4235">
            <v>0</v>
          </cell>
          <cell r="C4235">
            <v>0</v>
          </cell>
          <cell r="D4235">
            <v>0</v>
          </cell>
        </row>
        <row r="4236">
          <cell r="A4236">
            <v>0</v>
          </cell>
          <cell r="B4236">
            <v>0</v>
          </cell>
          <cell r="C4236">
            <v>0</v>
          </cell>
          <cell r="D4236">
            <v>0</v>
          </cell>
        </row>
        <row r="4237">
          <cell r="A4237">
            <v>0</v>
          </cell>
          <cell r="B4237">
            <v>0</v>
          </cell>
          <cell r="C4237">
            <v>0</v>
          </cell>
          <cell r="D4237">
            <v>0</v>
          </cell>
        </row>
        <row r="4238">
          <cell r="A4238">
            <v>0</v>
          </cell>
          <cell r="B4238">
            <v>0</v>
          </cell>
          <cell r="C4238">
            <v>0</v>
          </cell>
          <cell r="D4238">
            <v>0</v>
          </cell>
        </row>
        <row r="4239">
          <cell r="A4239">
            <v>0</v>
          </cell>
          <cell r="B4239">
            <v>0</v>
          </cell>
          <cell r="C4239">
            <v>0</v>
          </cell>
          <cell r="D4239">
            <v>0</v>
          </cell>
        </row>
        <row r="4240">
          <cell r="A4240">
            <v>0</v>
          </cell>
          <cell r="B4240">
            <v>0</v>
          </cell>
          <cell r="C4240">
            <v>0</v>
          </cell>
          <cell r="D4240">
            <v>0</v>
          </cell>
        </row>
        <row r="4241">
          <cell r="A4241">
            <v>0</v>
          </cell>
          <cell r="B4241">
            <v>0</v>
          </cell>
          <cell r="C4241">
            <v>0</v>
          </cell>
          <cell r="D4241">
            <v>0</v>
          </cell>
        </row>
        <row r="4242">
          <cell r="A4242">
            <v>0</v>
          </cell>
          <cell r="B4242">
            <v>0</v>
          </cell>
          <cell r="C4242">
            <v>0</v>
          </cell>
          <cell r="D4242">
            <v>0</v>
          </cell>
        </row>
        <row r="4243">
          <cell r="A4243">
            <v>0</v>
          </cell>
          <cell r="B4243">
            <v>0</v>
          </cell>
          <cell r="C4243">
            <v>0</v>
          </cell>
          <cell r="D4243">
            <v>0</v>
          </cell>
        </row>
        <row r="4244">
          <cell r="A4244">
            <v>0</v>
          </cell>
          <cell r="B4244">
            <v>0</v>
          </cell>
          <cell r="C4244">
            <v>0</v>
          </cell>
          <cell r="D4244">
            <v>0</v>
          </cell>
        </row>
        <row r="4245">
          <cell r="A4245">
            <v>0</v>
          </cell>
          <cell r="B4245">
            <v>0</v>
          </cell>
          <cell r="C4245">
            <v>0</v>
          </cell>
          <cell r="D4245">
            <v>0</v>
          </cell>
        </row>
        <row r="4246">
          <cell r="A4246">
            <v>0</v>
          </cell>
          <cell r="B4246">
            <v>0</v>
          </cell>
          <cell r="C4246">
            <v>0</v>
          </cell>
          <cell r="D4246">
            <v>0</v>
          </cell>
        </row>
        <row r="4247">
          <cell r="A4247">
            <v>0</v>
          </cell>
          <cell r="B4247">
            <v>0</v>
          </cell>
          <cell r="C4247">
            <v>0</v>
          </cell>
          <cell r="D4247">
            <v>0</v>
          </cell>
        </row>
        <row r="4248">
          <cell r="A4248">
            <v>0</v>
          </cell>
          <cell r="B4248">
            <v>0</v>
          </cell>
          <cell r="C4248">
            <v>0</v>
          </cell>
          <cell r="D4248">
            <v>0</v>
          </cell>
        </row>
        <row r="4249">
          <cell r="A4249">
            <v>0</v>
          </cell>
          <cell r="B4249">
            <v>0</v>
          </cell>
          <cell r="C4249">
            <v>0</v>
          </cell>
          <cell r="D4249">
            <v>0</v>
          </cell>
        </row>
        <row r="4250">
          <cell r="A4250">
            <v>0</v>
          </cell>
          <cell r="B4250">
            <v>0</v>
          </cell>
          <cell r="C4250">
            <v>0</v>
          </cell>
          <cell r="D4250">
            <v>0</v>
          </cell>
        </row>
        <row r="4251">
          <cell r="A4251">
            <v>0</v>
          </cell>
          <cell r="B4251">
            <v>0</v>
          </cell>
          <cell r="C4251">
            <v>0</v>
          </cell>
          <cell r="D4251">
            <v>0</v>
          </cell>
        </row>
        <row r="4252">
          <cell r="A4252">
            <v>0</v>
          </cell>
          <cell r="B4252">
            <v>0</v>
          </cell>
          <cell r="C4252">
            <v>0</v>
          </cell>
          <cell r="D4252">
            <v>0</v>
          </cell>
        </row>
        <row r="4253">
          <cell r="A4253">
            <v>0</v>
          </cell>
          <cell r="B4253">
            <v>0</v>
          </cell>
          <cell r="C4253">
            <v>0</v>
          </cell>
          <cell r="D4253">
            <v>0</v>
          </cell>
        </row>
        <row r="4254">
          <cell r="A4254">
            <v>0</v>
          </cell>
          <cell r="B4254">
            <v>0</v>
          </cell>
          <cell r="C4254">
            <v>0</v>
          </cell>
          <cell r="D4254">
            <v>0</v>
          </cell>
        </row>
        <row r="4255">
          <cell r="A4255">
            <v>0</v>
          </cell>
          <cell r="B4255">
            <v>0</v>
          </cell>
          <cell r="C4255">
            <v>0</v>
          </cell>
          <cell r="D4255">
            <v>0</v>
          </cell>
        </row>
        <row r="4256">
          <cell r="A4256">
            <v>0</v>
          </cell>
          <cell r="B4256">
            <v>0</v>
          </cell>
          <cell r="C4256">
            <v>0</v>
          </cell>
          <cell r="D4256">
            <v>0</v>
          </cell>
        </row>
        <row r="4257">
          <cell r="A4257">
            <v>0</v>
          </cell>
          <cell r="B4257">
            <v>0</v>
          </cell>
          <cell r="C4257">
            <v>0</v>
          </cell>
          <cell r="D4257">
            <v>0</v>
          </cell>
        </row>
        <row r="4258">
          <cell r="A4258">
            <v>0</v>
          </cell>
          <cell r="B4258">
            <v>0</v>
          </cell>
          <cell r="C4258">
            <v>0</v>
          </cell>
          <cell r="D4258">
            <v>0</v>
          </cell>
        </row>
        <row r="4259">
          <cell r="A4259">
            <v>0</v>
          </cell>
          <cell r="B4259">
            <v>0</v>
          </cell>
          <cell r="C4259">
            <v>0</v>
          </cell>
          <cell r="D4259">
            <v>0</v>
          </cell>
        </row>
        <row r="4260">
          <cell r="A4260">
            <v>0</v>
          </cell>
          <cell r="B4260">
            <v>0</v>
          </cell>
          <cell r="C4260">
            <v>0</v>
          </cell>
          <cell r="D4260">
            <v>0</v>
          </cell>
        </row>
        <row r="4261">
          <cell r="A4261">
            <v>0</v>
          </cell>
          <cell r="B4261">
            <v>0</v>
          </cell>
          <cell r="C4261">
            <v>0</v>
          </cell>
          <cell r="D4261">
            <v>0</v>
          </cell>
        </row>
        <row r="4262">
          <cell r="A4262">
            <v>0</v>
          </cell>
          <cell r="B4262">
            <v>0</v>
          </cell>
          <cell r="C4262">
            <v>0</v>
          </cell>
          <cell r="D4262">
            <v>0</v>
          </cell>
        </row>
        <row r="4263">
          <cell r="A4263">
            <v>0</v>
          </cell>
          <cell r="B4263">
            <v>0</v>
          </cell>
          <cell r="C4263">
            <v>0</v>
          </cell>
          <cell r="D4263">
            <v>0</v>
          </cell>
        </row>
        <row r="4264">
          <cell r="A4264">
            <v>0</v>
          </cell>
          <cell r="B4264">
            <v>0</v>
          </cell>
          <cell r="C4264">
            <v>0</v>
          </cell>
          <cell r="D4264">
            <v>0</v>
          </cell>
        </row>
        <row r="4265">
          <cell r="A4265">
            <v>0</v>
          </cell>
          <cell r="B4265">
            <v>0</v>
          </cell>
          <cell r="C4265">
            <v>0</v>
          </cell>
          <cell r="D4265">
            <v>0</v>
          </cell>
        </row>
        <row r="4266">
          <cell r="A4266">
            <v>0</v>
          </cell>
          <cell r="B4266">
            <v>0</v>
          </cell>
          <cell r="C4266">
            <v>0</v>
          </cell>
          <cell r="D4266">
            <v>0</v>
          </cell>
        </row>
        <row r="4267">
          <cell r="A4267">
            <v>0</v>
          </cell>
          <cell r="B4267">
            <v>0</v>
          </cell>
          <cell r="C4267">
            <v>0</v>
          </cell>
          <cell r="D4267">
            <v>0</v>
          </cell>
        </row>
        <row r="4268">
          <cell r="A4268">
            <v>0</v>
          </cell>
          <cell r="B4268">
            <v>0</v>
          </cell>
          <cell r="C4268">
            <v>0</v>
          </cell>
          <cell r="D4268">
            <v>0</v>
          </cell>
        </row>
        <row r="4269">
          <cell r="A4269">
            <v>0</v>
          </cell>
          <cell r="B4269">
            <v>0</v>
          </cell>
          <cell r="C4269">
            <v>0</v>
          </cell>
          <cell r="D4269">
            <v>0</v>
          </cell>
        </row>
        <row r="4270">
          <cell r="A4270">
            <v>0</v>
          </cell>
          <cell r="B4270">
            <v>0</v>
          </cell>
          <cell r="C4270">
            <v>0</v>
          </cell>
          <cell r="D4270">
            <v>0</v>
          </cell>
        </row>
        <row r="4271">
          <cell r="A4271">
            <v>0</v>
          </cell>
          <cell r="B4271">
            <v>0</v>
          </cell>
          <cell r="C4271">
            <v>0</v>
          </cell>
          <cell r="D4271">
            <v>0</v>
          </cell>
        </row>
        <row r="4272">
          <cell r="A4272">
            <v>0</v>
          </cell>
          <cell r="B4272">
            <v>0</v>
          </cell>
          <cell r="C4272">
            <v>0</v>
          </cell>
          <cell r="D4272">
            <v>0</v>
          </cell>
        </row>
        <row r="4273">
          <cell r="A4273">
            <v>0</v>
          </cell>
          <cell r="B4273">
            <v>0</v>
          </cell>
          <cell r="C4273">
            <v>0</v>
          </cell>
          <cell r="D4273">
            <v>0</v>
          </cell>
        </row>
        <row r="4274">
          <cell r="A4274">
            <v>0</v>
          </cell>
          <cell r="B4274">
            <v>0</v>
          </cell>
          <cell r="C4274">
            <v>0</v>
          </cell>
          <cell r="D4274">
            <v>0</v>
          </cell>
        </row>
        <row r="4275">
          <cell r="A4275">
            <v>0</v>
          </cell>
          <cell r="B4275">
            <v>0</v>
          </cell>
          <cell r="C4275">
            <v>0</v>
          </cell>
          <cell r="D4275">
            <v>0</v>
          </cell>
        </row>
        <row r="4276">
          <cell r="A4276">
            <v>0</v>
          </cell>
          <cell r="B4276">
            <v>0</v>
          </cell>
          <cell r="C4276">
            <v>0</v>
          </cell>
          <cell r="D4276">
            <v>0</v>
          </cell>
        </row>
        <row r="4277">
          <cell r="A4277">
            <v>0</v>
          </cell>
          <cell r="B4277">
            <v>0</v>
          </cell>
          <cell r="C4277">
            <v>0</v>
          </cell>
          <cell r="D4277">
            <v>0</v>
          </cell>
        </row>
        <row r="4278">
          <cell r="A4278">
            <v>0</v>
          </cell>
          <cell r="B4278">
            <v>0</v>
          </cell>
          <cell r="C4278">
            <v>0</v>
          </cell>
          <cell r="D4278">
            <v>0</v>
          </cell>
        </row>
        <row r="4279">
          <cell r="A4279">
            <v>0</v>
          </cell>
          <cell r="B4279">
            <v>0</v>
          </cell>
          <cell r="C4279">
            <v>0</v>
          </cell>
          <cell r="D4279">
            <v>0</v>
          </cell>
        </row>
        <row r="4280">
          <cell r="A4280">
            <v>0</v>
          </cell>
          <cell r="B4280">
            <v>0</v>
          </cell>
          <cell r="C4280">
            <v>0</v>
          </cell>
          <cell r="D4280">
            <v>0</v>
          </cell>
        </row>
        <row r="4281">
          <cell r="A4281">
            <v>0</v>
          </cell>
          <cell r="B4281">
            <v>0</v>
          </cell>
          <cell r="C4281">
            <v>0</v>
          </cell>
          <cell r="D4281">
            <v>0</v>
          </cell>
        </row>
        <row r="4282">
          <cell r="A4282">
            <v>0</v>
          </cell>
          <cell r="B4282">
            <v>0</v>
          </cell>
          <cell r="C4282">
            <v>0</v>
          </cell>
          <cell r="D4282">
            <v>0</v>
          </cell>
        </row>
        <row r="4283">
          <cell r="A4283">
            <v>0</v>
          </cell>
          <cell r="B4283">
            <v>0</v>
          </cell>
          <cell r="C4283">
            <v>0</v>
          </cell>
          <cell r="D4283">
            <v>0</v>
          </cell>
        </row>
        <row r="4284">
          <cell r="A4284">
            <v>0</v>
          </cell>
          <cell r="B4284">
            <v>0</v>
          </cell>
          <cell r="C4284">
            <v>0</v>
          </cell>
          <cell r="D4284">
            <v>0</v>
          </cell>
        </row>
        <row r="4285">
          <cell r="A4285">
            <v>0</v>
          </cell>
          <cell r="B4285">
            <v>0</v>
          </cell>
          <cell r="C4285">
            <v>0</v>
          </cell>
          <cell r="D4285">
            <v>0</v>
          </cell>
        </row>
        <row r="4286">
          <cell r="A4286">
            <v>0</v>
          </cell>
          <cell r="B4286">
            <v>0</v>
          </cell>
          <cell r="C4286">
            <v>0</v>
          </cell>
          <cell r="D4286">
            <v>0</v>
          </cell>
        </row>
        <row r="4287">
          <cell r="A4287">
            <v>0</v>
          </cell>
          <cell r="B4287">
            <v>0</v>
          </cell>
          <cell r="C4287">
            <v>0</v>
          </cell>
          <cell r="D4287">
            <v>0</v>
          </cell>
        </row>
        <row r="4288">
          <cell r="A4288">
            <v>0</v>
          </cell>
          <cell r="B4288">
            <v>0</v>
          </cell>
          <cell r="C4288">
            <v>0</v>
          </cell>
          <cell r="D4288">
            <v>0</v>
          </cell>
        </row>
        <row r="4289">
          <cell r="A4289">
            <v>0</v>
          </cell>
          <cell r="B4289">
            <v>0</v>
          </cell>
          <cell r="C4289">
            <v>0</v>
          </cell>
          <cell r="D4289">
            <v>0</v>
          </cell>
        </row>
        <row r="4290">
          <cell r="A4290">
            <v>0</v>
          </cell>
          <cell r="B4290">
            <v>0</v>
          </cell>
          <cell r="C4290">
            <v>0</v>
          </cell>
          <cell r="D4290">
            <v>0</v>
          </cell>
        </row>
        <row r="4291">
          <cell r="A4291">
            <v>0</v>
          </cell>
          <cell r="B4291">
            <v>0</v>
          </cell>
          <cell r="C4291">
            <v>0</v>
          </cell>
          <cell r="D4291">
            <v>0</v>
          </cell>
        </row>
        <row r="4292">
          <cell r="A4292">
            <v>0</v>
          </cell>
          <cell r="B4292">
            <v>0</v>
          </cell>
          <cell r="C4292">
            <v>0</v>
          </cell>
          <cell r="D4292">
            <v>0</v>
          </cell>
        </row>
        <row r="4293">
          <cell r="A4293">
            <v>0</v>
          </cell>
          <cell r="B4293">
            <v>0</v>
          </cell>
          <cell r="C4293">
            <v>0</v>
          </cell>
          <cell r="D4293">
            <v>0</v>
          </cell>
        </row>
        <row r="4294">
          <cell r="A4294">
            <v>0</v>
          </cell>
          <cell r="B4294">
            <v>0</v>
          </cell>
          <cell r="C4294">
            <v>0</v>
          </cell>
          <cell r="D4294">
            <v>0</v>
          </cell>
        </row>
        <row r="4295">
          <cell r="A4295">
            <v>0</v>
          </cell>
          <cell r="B4295">
            <v>0</v>
          </cell>
          <cell r="C4295">
            <v>0</v>
          </cell>
          <cell r="D4295">
            <v>0</v>
          </cell>
        </row>
        <row r="4296">
          <cell r="A4296">
            <v>0</v>
          </cell>
          <cell r="B4296">
            <v>0</v>
          </cell>
          <cell r="C4296">
            <v>0</v>
          </cell>
          <cell r="D4296">
            <v>0</v>
          </cell>
        </row>
        <row r="4297">
          <cell r="A4297">
            <v>0</v>
          </cell>
          <cell r="B4297">
            <v>0</v>
          </cell>
          <cell r="C4297">
            <v>0</v>
          </cell>
          <cell r="D4297">
            <v>0</v>
          </cell>
        </row>
        <row r="4298">
          <cell r="A4298">
            <v>0</v>
          </cell>
          <cell r="B4298">
            <v>0</v>
          </cell>
          <cell r="C4298">
            <v>0</v>
          </cell>
          <cell r="D4298">
            <v>0</v>
          </cell>
        </row>
        <row r="4299">
          <cell r="A4299">
            <v>0</v>
          </cell>
          <cell r="B4299">
            <v>0</v>
          </cell>
          <cell r="C4299">
            <v>0</v>
          </cell>
          <cell r="D4299">
            <v>0</v>
          </cell>
        </row>
        <row r="4300">
          <cell r="A4300">
            <v>0</v>
          </cell>
          <cell r="B4300">
            <v>0</v>
          </cell>
          <cell r="C4300">
            <v>0</v>
          </cell>
          <cell r="D4300">
            <v>0</v>
          </cell>
        </row>
        <row r="4301">
          <cell r="A4301">
            <v>0</v>
          </cell>
          <cell r="B4301">
            <v>0</v>
          </cell>
          <cell r="C4301">
            <v>0</v>
          </cell>
          <cell r="D4301">
            <v>0</v>
          </cell>
        </row>
        <row r="4302">
          <cell r="A4302">
            <v>0</v>
          </cell>
          <cell r="B4302">
            <v>0</v>
          </cell>
          <cell r="C4302">
            <v>0</v>
          </cell>
          <cell r="D4302">
            <v>0</v>
          </cell>
        </row>
        <row r="4303">
          <cell r="A4303">
            <v>0</v>
          </cell>
          <cell r="B4303">
            <v>0</v>
          </cell>
          <cell r="C4303">
            <v>0</v>
          </cell>
          <cell r="D4303">
            <v>0</v>
          </cell>
        </row>
        <row r="4304">
          <cell r="A4304">
            <v>0</v>
          </cell>
          <cell r="B4304">
            <v>0</v>
          </cell>
          <cell r="C4304">
            <v>0</v>
          </cell>
          <cell r="D4304">
            <v>0</v>
          </cell>
        </row>
        <row r="4305">
          <cell r="A4305">
            <v>0</v>
          </cell>
          <cell r="B4305">
            <v>0</v>
          </cell>
          <cell r="C4305">
            <v>0</v>
          </cell>
          <cell r="D4305">
            <v>0</v>
          </cell>
        </row>
        <row r="4306">
          <cell r="A4306">
            <v>0</v>
          </cell>
          <cell r="B4306">
            <v>0</v>
          </cell>
          <cell r="C4306">
            <v>0</v>
          </cell>
          <cell r="D4306">
            <v>0</v>
          </cell>
        </row>
        <row r="4307">
          <cell r="A4307">
            <v>0</v>
          </cell>
          <cell r="B4307">
            <v>0</v>
          </cell>
          <cell r="C4307">
            <v>0</v>
          </cell>
          <cell r="D4307">
            <v>0</v>
          </cell>
        </row>
        <row r="4308">
          <cell r="A4308">
            <v>0</v>
          </cell>
          <cell r="B4308">
            <v>0</v>
          </cell>
          <cell r="C4308">
            <v>0</v>
          </cell>
          <cell r="D4308">
            <v>0</v>
          </cell>
        </row>
        <row r="4309">
          <cell r="A4309">
            <v>0</v>
          </cell>
          <cell r="B4309">
            <v>0</v>
          </cell>
          <cell r="C4309">
            <v>0</v>
          </cell>
          <cell r="D4309">
            <v>0</v>
          </cell>
        </row>
        <row r="4310">
          <cell r="A4310">
            <v>0</v>
          </cell>
          <cell r="B4310">
            <v>0</v>
          </cell>
          <cell r="C4310">
            <v>0</v>
          </cell>
          <cell r="D4310">
            <v>0</v>
          </cell>
        </row>
        <row r="4311">
          <cell r="A4311">
            <v>0</v>
          </cell>
          <cell r="B4311">
            <v>0</v>
          </cell>
          <cell r="C4311">
            <v>0</v>
          </cell>
          <cell r="D4311">
            <v>0</v>
          </cell>
        </row>
        <row r="4312">
          <cell r="A4312">
            <v>0</v>
          </cell>
          <cell r="B4312">
            <v>0</v>
          </cell>
          <cell r="C4312">
            <v>0</v>
          </cell>
          <cell r="D4312">
            <v>0</v>
          </cell>
        </row>
        <row r="4313">
          <cell r="A4313">
            <v>0</v>
          </cell>
          <cell r="B4313">
            <v>0</v>
          </cell>
          <cell r="C4313">
            <v>0</v>
          </cell>
          <cell r="D4313">
            <v>0</v>
          </cell>
        </row>
        <row r="4314">
          <cell r="A4314">
            <v>0</v>
          </cell>
          <cell r="B4314">
            <v>0</v>
          </cell>
          <cell r="C4314">
            <v>0</v>
          </cell>
          <cell r="D4314">
            <v>0</v>
          </cell>
        </row>
        <row r="4315">
          <cell r="A4315">
            <v>0</v>
          </cell>
          <cell r="B4315">
            <v>0</v>
          </cell>
          <cell r="C4315">
            <v>0</v>
          </cell>
          <cell r="D4315">
            <v>0</v>
          </cell>
        </row>
        <row r="4316">
          <cell r="A4316">
            <v>0</v>
          </cell>
          <cell r="B4316">
            <v>0</v>
          </cell>
          <cell r="C4316">
            <v>0</v>
          </cell>
          <cell r="D4316">
            <v>0</v>
          </cell>
        </row>
        <row r="4317">
          <cell r="A4317">
            <v>0</v>
          </cell>
          <cell r="B4317">
            <v>0</v>
          </cell>
          <cell r="C4317">
            <v>0</v>
          </cell>
          <cell r="D4317">
            <v>0</v>
          </cell>
        </row>
        <row r="4318">
          <cell r="A4318">
            <v>0</v>
          </cell>
          <cell r="B4318">
            <v>0</v>
          </cell>
          <cell r="C4318">
            <v>0</v>
          </cell>
          <cell r="D4318">
            <v>0</v>
          </cell>
        </row>
        <row r="4319">
          <cell r="A4319">
            <v>0</v>
          </cell>
          <cell r="B4319">
            <v>0</v>
          </cell>
          <cell r="C4319">
            <v>0</v>
          </cell>
          <cell r="D4319">
            <v>0</v>
          </cell>
        </row>
        <row r="4320">
          <cell r="A4320">
            <v>0</v>
          </cell>
          <cell r="B4320">
            <v>0</v>
          </cell>
          <cell r="C4320">
            <v>0</v>
          </cell>
          <cell r="D4320">
            <v>0</v>
          </cell>
        </row>
        <row r="4321">
          <cell r="A4321">
            <v>0</v>
          </cell>
          <cell r="B4321">
            <v>0</v>
          </cell>
          <cell r="C4321">
            <v>0</v>
          </cell>
          <cell r="D4321">
            <v>0</v>
          </cell>
        </row>
        <row r="4322">
          <cell r="A4322">
            <v>0</v>
          </cell>
          <cell r="B4322">
            <v>0</v>
          </cell>
          <cell r="C4322">
            <v>0</v>
          </cell>
          <cell r="D4322">
            <v>0</v>
          </cell>
        </row>
        <row r="4323">
          <cell r="A4323">
            <v>0</v>
          </cell>
          <cell r="B4323">
            <v>0</v>
          </cell>
          <cell r="C4323">
            <v>0</v>
          </cell>
          <cell r="D4323">
            <v>0</v>
          </cell>
        </row>
        <row r="4324">
          <cell r="A4324">
            <v>0</v>
          </cell>
          <cell r="B4324">
            <v>0</v>
          </cell>
          <cell r="C4324">
            <v>0</v>
          </cell>
          <cell r="D4324">
            <v>0</v>
          </cell>
        </row>
        <row r="4325">
          <cell r="A4325">
            <v>0</v>
          </cell>
          <cell r="B4325">
            <v>0</v>
          </cell>
          <cell r="C4325">
            <v>0</v>
          </cell>
          <cell r="D4325">
            <v>0</v>
          </cell>
        </row>
        <row r="4326">
          <cell r="A4326">
            <v>0</v>
          </cell>
          <cell r="B4326">
            <v>0</v>
          </cell>
          <cell r="C4326">
            <v>0</v>
          </cell>
          <cell r="D4326">
            <v>0</v>
          </cell>
        </row>
        <row r="4327">
          <cell r="A4327">
            <v>0</v>
          </cell>
          <cell r="B4327">
            <v>0</v>
          </cell>
          <cell r="C4327">
            <v>0</v>
          </cell>
          <cell r="D4327">
            <v>0</v>
          </cell>
        </row>
        <row r="4328">
          <cell r="A4328">
            <v>0</v>
          </cell>
          <cell r="B4328">
            <v>0</v>
          </cell>
          <cell r="C4328">
            <v>0</v>
          </cell>
          <cell r="D4328">
            <v>0</v>
          </cell>
        </row>
        <row r="4329">
          <cell r="A4329">
            <v>0</v>
          </cell>
          <cell r="B4329">
            <v>0</v>
          </cell>
          <cell r="C4329">
            <v>0</v>
          </cell>
          <cell r="D4329">
            <v>0</v>
          </cell>
        </row>
        <row r="4330">
          <cell r="A4330">
            <v>0</v>
          </cell>
          <cell r="B4330">
            <v>0</v>
          </cell>
          <cell r="C4330">
            <v>0</v>
          </cell>
          <cell r="D4330">
            <v>0</v>
          </cell>
        </row>
        <row r="4331">
          <cell r="A4331">
            <v>0</v>
          </cell>
          <cell r="B4331">
            <v>0</v>
          </cell>
          <cell r="C4331">
            <v>0</v>
          </cell>
          <cell r="D4331">
            <v>0</v>
          </cell>
        </row>
        <row r="4332">
          <cell r="A4332">
            <v>0</v>
          </cell>
          <cell r="B4332">
            <v>0</v>
          </cell>
          <cell r="C4332">
            <v>0</v>
          </cell>
          <cell r="D4332">
            <v>0</v>
          </cell>
        </row>
        <row r="4333">
          <cell r="A4333">
            <v>0</v>
          </cell>
          <cell r="B4333">
            <v>0</v>
          </cell>
          <cell r="C4333">
            <v>0</v>
          </cell>
          <cell r="D4333">
            <v>0</v>
          </cell>
        </row>
        <row r="4334">
          <cell r="A4334">
            <v>0</v>
          </cell>
          <cell r="B4334">
            <v>0</v>
          </cell>
          <cell r="C4334">
            <v>0</v>
          </cell>
          <cell r="D4334">
            <v>0</v>
          </cell>
        </row>
        <row r="4335">
          <cell r="A4335">
            <v>0</v>
          </cell>
          <cell r="B4335">
            <v>0</v>
          </cell>
          <cell r="C4335">
            <v>0</v>
          </cell>
          <cell r="D4335">
            <v>0</v>
          </cell>
        </row>
        <row r="4336">
          <cell r="A4336">
            <v>0</v>
          </cell>
          <cell r="B4336">
            <v>0</v>
          </cell>
          <cell r="C4336">
            <v>0</v>
          </cell>
          <cell r="D4336">
            <v>0</v>
          </cell>
        </row>
        <row r="4337">
          <cell r="A4337">
            <v>0</v>
          </cell>
          <cell r="B4337">
            <v>0</v>
          </cell>
          <cell r="C4337">
            <v>0</v>
          </cell>
          <cell r="D4337">
            <v>0</v>
          </cell>
        </row>
        <row r="4338">
          <cell r="A4338">
            <v>0</v>
          </cell>
          <cell r="B4338">
            <v>0</v>
          </cell>
          <cell r="C4338">
            <v>0</v>
          </cell>
          <cell r="D4338">
            <v>0</v>
          </cell>
        </row>
        <row r="4339">
          <cell r="A4339">
            <v>0</v>
          </cell>
          <cell r="B4339">
            <v>0</v>
          </cell>
          <cell r="C4339">
            <v>0</v>
          </cell>
          <cell r="D4339">
            <v>0</v>
          </cell>
        </row>
        <row r="4340">
          <cell r="A4340">
            <v>0</v>
          </cell>
          <cell r="B4340">
            <v>0</v>
          </cell>
          <cell r="C4340">
            <v>0</v>
          </cell>
          <cell r="D4340">
            <v>0</v>
          </cell>
        </row>
        <row r="4341">
          <cell r="A4341">
            <v>0</v>
          </cell>
          <cell r="B4341">
            <v>0</v>
          </cell>
          <cell r="C4341">
            <v>0</v>
          </cell>
          <cell r="D4341">
            <v>0</v>
          </cell>
        </row>
        <row r="4342">
          <cell r="A4342">
            <v>0</v>
          </cell>
          <cell r="B4342">
            <v>0</v>
          </cell>
          <cell r="C4342">
            <v>0</v>
          </cell>
          <cell r="D4342">
            <v>0</v>
          </cell>
        </row>
        <row r="4343">
          <cell r="A4343">
            <v>0</v>
          </cell>
          <cell r="B4343">
            <v>0</v>
          </cell>
          <cell r="C4343">
            <v>0</v>
          </cell>
          <cell r="D4343">
            <v>0</v>
          </cell>
        </row>
        <row r="4344">
          <cell r="A4344">
            <v>0</v>
          </cell>
          <cell r="B4344">
            <v>0</v>
          </cell>
          <cell r="C4344">
            <v>0</v>
          </cell>
          <cell r="D4344">
            <v>0</v>
          </cell>
        </row>
        <row r="4345">
          <cell r="A4345">
            <v>0</v>
          </cell>
          <cell r="B4345">
            <v>0</v>
          </cell>
          <cell r="C4345">
            <v>0</v>
          </cell>
          <cell r="D4345">
            <v>0</v>
          </cell>
        </row>
        <row r="4346">
          <cell r="A4346">
            <v>0</v>
          </cell>
          <cell r="B4346">
            <v>0</v>
          </cell>
          <cell r="C4346">
            <v>0</v>
          </cell>
          <cell r="D4346">
            <v>0</v>
          </cell>
        </row>
        <row r="4347">
          <cell r="A4347">
            <v>0</v>
          </cell>
          <cell r="B4347">
            <v>0</v>
          </cell>
          <cell r="C4347">
            <v>0</v>
          </cell>
          <cell r="D4347">
            <v>0</v>
          </cell>
        </row>
        <row r="4348">
          <cell r="A4348">
            <v>0</v>
          </cell>
          <cell r="B4348">
            <v>0</v>
          </cell>
          <cell r="C4348">
            <v>0</v>
          </cell>
          <cell r="D4348">
            <v>0</v>
          </cell>
        </row>
        <row r="4349">
          <cell r="A4349">
            <v>0</v>
          </cell>
          <cell r="B4349">
            <v>0</v>
          </cell>
          <cell r="C4349">
            <v>0</v>
          </cell>
          <cell r="D4349">
            <v>0</v>
          </cell>
        </row>
        <row r="4350">
          <cell r="A4350">
            <v>0</v>
          </cell>
          <cell r="B4350">
            <v>0</v>
          </cell>
          <cell r="C4350">
            <v>0</v>
          </cell>
          <cell r="D4350">
            <v>0</v>
          </cell>
        </row>
        <row r="4351">
          <cell r="A4351">
            <v>0</v>
          </cell>
          <cell r="B4351">
            <v>0</v>
          </cell>
          <cell r="C4351">
            <v>0</v>
          </cell>
          <cell r="D4351">
            <v>0</v>
          </cell>
        </row>
        <row r="4352">
          <cell r="A4352">
            <v>0</v>
          </cell>
          <cell r="B4352">
            <v>0</v>
          </cell>
          <cell r="C4352">
            <v>0</v>
          </cell>
          <cell r="D4352">
            <v>0</v>
          </cell>
        </row>
        <row r="4353">
          <cell r="A4353">
            <v>0</v>
          </cell>
          <cell r="B4353">
            <v>0</v>
          </cell>
          <cell r="C4353">
            <v>0</v>
          </cell>
          <cell r="D4353">
            <v>0</v>
          </cell>
        </row>
        <row r="4354">
          <cell r="A4354">
            <v>0</v>
          </cell>
          <cell r="B4354">
            <v>0</v>
          </cell>
          <cell r="C4354">
            <v>0</v>
          </cell>
          <cell r="D4354">
            <v>0</v>
          </cell>
        </row>
        <row r="4355">
          <cell r="A4355">
            <v>0</v>
          </cell>
          <cell r="B4355">
            <v>0</v>
          </cell>
          <cell r="C4355">
            <v>0</v>
          </cell>
          <cell r="D4355">
            <v>0</v>
          </cell>
        </row>
        <row r="4356">
          <cell r="A4356">
            <v>0</v>
          </cell>
          <cell r="B4356">
            <v>0</v>
          </cell>
          <cell r="C4356">
            <v>0</v>
          </cell>
          <cell r="D4356">
            <v>0</v>
          </cell>
        </row>
        <row r="4357">
          <cell r="A4357">
            <v>0</v>
          </cell>
          <cell r="B4357">
            <v>0</v>
          </cell>
          <cell r="C4357">
            <v>0</v>
          </cell>
          <cell r="D4357">
            <v>0</v>
          </cell>
        </row>
        <row r="4358">
          <cell r="A4358">
            <v>0</v>
          </cell>
          <cell r="B4358">
            <v>0</v>
          </cell>
          <cell r="C4358">
            <v>0</v>
          </cell>
          <cell r="D4358">
            <v>0</v>
          </cell>
        </row>
        <row r="4359">
          <cell r="A4359">
            <v>0</v>
          </cell>
          <cell r="B4359">
            <v>0</v>
          </cell>
          <cell r="C4359">
            <v>0</v>
          </cell>
          <cell r="D4359">
            <v>0</v>
          </cell>
        </row>
        <row r="4360">
          <cell r="A4360">
            <v>0</v>
          </cell>
          <cell r="B4360">
            <v>0</v>
          </cell>
          <cell r="C4360">
            <v>0</v>
          </cell>
          <cell r="D4360">
            <v>0</v>
          </cell>
        </row>
        <row r="4361">
          <cell r="A4361">
            <v>0</v>
          </cell>
          <cell r="B4361">
            <v>0</v>
          </cell>
          <cell r="C4361">
            <v>0</v>
          </cell>
          <cell r="D4361">
            <v>0</v>
          </cell>
        </row>
        <row r="4362">
          <cell r="A4362">
            <v>0</v>
          </cell>
          <cell r="B4362">
            <v>0</v>
          </cell>
          <cell r="C4362">
            <v>0</v>
          </cell>
          <cell r="D4362">
            <v>0</v>
          </cell>
        </row>
        <row r="4363">
          <cell r="A4363">
            <v>0</v>
          </cell>
          <cell r="B4363">
            <v>0</v>
          </cell>
          <cell r="C4363">
            <v>0</v>
          </cell>
          <cell r="D4363">
            <v>0</v>
          </cell>
        </row>
        <row r="4364">
          <cell r="A4364">
            <v>0</v>
          </cell>
          <cell r="B4364">
            <v>0</v>
          </cell>
          <cell r="C4364">
            <v>0</v>
          </cell>
          <cell r="D4364">
            <v>0</v>
          </cell>
        </row>
        <row r="4365">
          <cell r="A4365">
            <v>0</v>
          </cell>
          <cell r="B4365">
            <v>0</v>
          </cell>
          <cell r="C4365">
            <v>0</v>
          </cell>
          <cell r="D4365">
            <v>0</v>
          </cell>
        </row>
        <row r="4366">
          <cell r="A4366">
            <v>0</v>
          </cell>
          <cell r="B4366">
            <v>0</v>
          </cell>
          <cell r="C4366">
            <v>0</v>
          </cell>
          <cell r="D4366">
            <v>0</v>
          </cell>
        </row>
        <row r="4367">
          <cell r="A4367">
            <v>0</v>
          </cell>
          <cell r="B4367">
            <v>0</v>
          </cell>
          <cell r="C4367">
            <v>0</v>
          </cell>
          <cell r="D4367">
            <v>0</v>
          </cell>
        </row>
        <row r="4368">
          <cell r="A4368">
            <v>0</v>
          </cell>
          <cell r="B4368">
            <v>0</v>
          </cell>
          <cell r="C4368">
            <v>0</v>
          </cell>
          <cell r="D4368">
            <v>0</v>
          </cell>
        </row>
        <row r="4369">
          <cell r="A4369">
            <v>0</v>
          </cell>
          <cell r="B4369">
            <v>0</v>
          </cell>
          <cell r="C4369">
            <v>0</v>
          </cell>
          <cell r="D4369">
            <v>0</v>
          </cell>
        </row>
        <row r="4370">
          <cell r="A4370">
            <v>0</v>
          </cell>
          <cell r="B4370">
            <v>0</v>
          </cell>
          <cell r="C4370">
            <v>0</v>
          </cell>
          <cell r="D4370">
            <v>0</v>
          </cell>
        </row>
        <row r="4371">
          <cell r="A4371">
            <v>0</v>
          </cell>
          <cell r="B4371">
            <v>0</v>
          </cell>
          <cell r="C4371">
            <v>0</v>
          </cell>
          <cell r="D4371">
            <v>0</v>
          </cell>
        </row>
        <row r="4372">
          <cell r="A4372">
            <v>0</v>
          </cell>
          <cell r="B4372">
            <v>0</v>
          </cell>
          <cell r="C4372">
            <v>0</v>
          </cell>
          <cell r="D4372">
            <v>0</v>
          </cell>
        </row>
        <row r="4373">
          <cell r="A4373">
            <v>0</v>
          </cell>
          <cell r="B4373">
            <v>0</v>
          </cell>
          <cell r="C4373">
            <v>0</v>
          </cell>
          <cell r="D4373">
            <v>0</v>
          </cell>
        </row>
        <row r="4374">
          <cell r="A4374">
            <v>0</v>
          </cell>
          <cell r="B4374">
            <v>0</v>
          </cell>
          <cell r="C4374">
            <v>0</v>
          </cell>
          <cell r="D4374">
            <v>0</v>
          </cell>
        </row>
        <row r="4375">
          <cell r="A4375">
            <v>0</v>
          </cell>
          <cell r="B4375">
            <v>0</v>
          </cell>
          <cell r="C4375">
            <v>0</v>
          </cell>
          <cell r="D4375">
            <v>0</v>
          </cell>
        </row>
        <row r="4376">
          <cell r="A4376">
            <v>0</v>
          </cell>
          <cell r="B4376">
            <v>0</v>
          </cell>
          <cell r="C4376">
            <v>0</v>
          </cell>
          <cell r="D4376">
            <v>0</v>
          </cell>
        </row>
        <row r="4377">
          <cell r="A4377">
            <v>0</v>
          </cell>
          <cell r="B4377">
            <v>0</v>
          </cell>
          <cell r="C4377">
            <v>0</v>
          </cell>
          <cell r="D4377">
            <v>0</v>
          </cell>
        </row>
        <row r="4378">
          <cell r="A4378">
            <v>0</v>
          </cell>
          <cell r="B4378">
            <v>0</v>
          </cell>
          <cell r="C4378">
            <v>0</v>
          </cell>
          <cell r="D4378">
            <v>0</v>
          </cell>
        </row>
        <row r="4379">
          <cell r="A4379">
            <v>0</v>
          </cell>
          <cell r="B4379">
            <v>0</v>
          </cell>
          <cell r="C4379">
            <v>0</v>
          </cell>
          <cell r="D4379">
            <v>0</v>
          </cell>
        </row>
        <row r="4380">
          <cell r="A4380">
            <v>0</v>
          </cell>
          <cell r="B4380">
            <v>0</v>
          </cell>
          <cell r="C4380">
            <v>0</v>
          </cell>
          <cell r="D4380">
            <v>0</v>
          </cell>
        </row>
        <row r="4381">
          <cell r="A4381">
            <v>0</v>
          </cell>
          <cell r="B4381">
            <v>0</v>
          </cell>
          <cell r="C4381">
            <v>0</v>
          </cell>
          <cell r="D4381">
            <v>0</v>
          </cell>
        </row>
        <row r="4382">
          <cell r="A4382">
            <v>0</v>
          </cell>
          <cell r="B4382">
            <v>0</v>
          </cell>
          <cell r="C4382">
            <v>0</v>
          </cell>
          <cell r="D4382">
            <v>0</v>
          </cell>
        </row>
        <row r="4383">
          <cell r="A4383">
            <v>0</v>
          </cell>
          <cell r="B4383">
            <v>0</v>
          </cell>
          <cell r="C4383">
            <v>0</v>
          </cell>
          <cell r="D4383">
            <v>0</v>
          </cell>
        </row>
        <row r="4384">
          <cell r="A4384">
            <v>0</v>
          </cell>
          <cell r="B4384">
            <v>0</v>
          </cell>
          <cell r="C4384">
            <v>0</v>
          </cell>
          <cell r="D4384">
            <v>0</v>
          </cell>
        </row>
        <row r="4385">
          <cell r="A4385">
            <v>0</v>
          </cell>
          <cell r="B4385">
            <v>0</v>
          </cell>
          <cell r="C4385">
            <v>0</v>
          </cell>
          <cell r="D4385">
            <v>0</v>
          </cell>
        </row>
        <row r="4386">
          <cell r="A4386">
            <v>0</v>
          </cell>
          <cell r="B4386">
            <v>0</v>
          </cell>
          <cell r="C4386">
            <v>0</v>
          </cell>
          <cell r="D4386">
            <v>0</v>
          </cell>
        </row>
        <row r="4387">
          <cell r="A4387">
            <v>0</v>
          </cell>
          <cell r="B4387">
            <v>0</v>
          </cell>
          <cell r="C4387">
            <v>0</v>
          </cell>
          <cell r="D4387">
            <v>0</v>
          </cell>
        </row>
        <row r="4388">
          <cell r="A4388">
            <v>0</v>
          </cell>
          <cell r="B4388">
            <v>0</v>
          </cell>
          <cell r="C4388">
            <v>0</v>
          </cell>
          <cell r="D4388">
            <v>0</v>
          </cell>
        </row>
        <row r="4389">
          <cell r="A4389">
            <v>0</v>
          </cell>
          <cell r="B4389">
            <v>0</v>
          </cell>
          <cell r="C4389">
            <v>0</v>
          </cell>
          <cell r="D4389">
            <v>0</v>
          </cell>
        </row>
        <row r="4390">
          <cell r="A4390">
            <v>0</v>
          </cell>
          <cell r="B4390">
            <v>0</v>
          </cell>
          <cell r="C4390">
            <v>0</v>
          </cell>
          <cell r="D4390">
            <v>0</v>
          </cell>
        </row>
        <row r="4391">
          <cell r="A4391">
            <v>0</v>
          </cell>
          <cell r="B4391">
            <v>0</v>
          </cell>
          <cell r="C4391">
            <v>0</v>
          </cell>
          <cell r="D4391">
            <v>0</v>
          </cell>
        </row>
        <row r="4392">
          <cell r="A4392">
            <v>0</v>
          </cell>
          <cell r="B4392">
            <v>0</v>
          </cell>
          <cell r="C4392">
            <v>0</v>
          </cell>
          <cell r="D4392">
            <v>0</v>
          </cell>
        </row>
        <row r="4393">
          <cell r="A4393">
            <v>0</v>
          </cell>
          <cell r="B4393">
            <v>0</v>
          </cell>
          <cell r="C4393">
            <v>0</v>
          </cell>
          <cell r="D4393">
            <v>0</v>
          </cell>
        </row>
        <row r="4394">
          <cell r="A4394">
            <v>0</v>
          </cell>
          <cell r="B4394">
            <v>0</v>
          </cell>
          <cell r="C4394">
            <v>0</v>
          </cell>
          <cell r="D4394">
            <v>0</v>
          </cell>
        </row>
        <row r="4395">
          <cell r="A4395">
            <v>0</v>
          </cell>
          <cell r="B4395">
            <v>0</v>
          </cell>
          <cell r="C4395">
            <v>0</v>
          </cell>
          <cell r="D4395">
            <v>0</v>
          </cell>
        </row>
        <row r="4396">
          <cell r="A4396">
            <v>0</v>
          </cell>
          <cell r="B4396">
            <v>0</v>
          </cell>
          <cell r="C4396">
            <v>0</v>
          </cell>
          <cell r="D4396">
            <v>0</v>
          </cell>
        </row>
        <row r="4397">
          <cell r="A4397">
            <v>0</v>
          </cell>
          <cell r="B4397">
            <v>0</v>
          </cell>
          <cell r="C4397">
            <v>0</v>
          </cell>
          <cell r="D4397">
            <v>0</v>
          </cell>
        </row>
        <row r="4398">
          <cell r="A4398">
            <v>0</v>
          </cell>
          <cell r="B4398">
            <v>0</v>
          </cell>
          <cell r="C4398">
            <v>0</v>
          </cell>
          <cell r="D4398">
            <v>0</v>
          </cell>
        </row>
        <row r="4399">
          <cell r="A4399">
            <v>0</v>
          </cell>
          <cell r="B4399">
            <v>0</v>
          </cell>
          <cell r="C4399">
            <v>0</v>
          </cell>
          <cell r="D4399">
            <v>0</v>
          </cell>
        </row>
        <row r="4400">
          <cell r="A4400">
            <v>0</v>
          </cell>
          <cell r="B4400">
            <v>0</v>
          </cell>
          <cell r="C4400">
            <v>0</v>
          </cell>
          <cell r="D4400">
            <v>0</v>
          </cell>
        </row>
        <row r="4401">
          <cell r="A4401">
            <v>0</v>
          </cell>
          <cell r="B4401">
            <v>0</v>
          </cell>
          <cell r="C4401">
            <v>0</v>
          </cell>
          <cell r="D4401">
            <v>0</v>
          </cell>
        </row>
        <row r="4402">
          <cell r="A4402">
            <v>0</v>
          </cell>
          <cell r="B4402">
            <v>0</v>
          </cell>
          <cell r="C4402">
            <v>0</v>
          </cell>
          <cell r="D4402">
            <v>0</v>
          </cell>
        </row>
        <row r="4403">
          <cell r="A4403">
            <v>0</v>
          </cell>
          <cell r="B4403">
            <v>0</v>
          </cell>
          <cell r="C4403">
            <v>0</v>
          </cell>
          <cell r="D4403">
            <v>0</v>
          </cell>
        </row>
        <row r="4404">
          <cell r="A4404">
            <v>0</v>
          </cell>
          <cell r="B4404">
            <v>0</v>
          </cell>
          <cell r="C4404">
            <v>0</v>
          </cell>
          <cell r="D4404">
            <v>0</v>
          </cell>
        </row>
        <row r="4405">
          <cell r="A4405">
            <v>0</v>
          </cell>
          <cell r="B4405">
            <v>0</v>
          </cell>
          <cell r="C4405">
            <v>0</v>
          </cell>
          <cell r="D4405">
            <v>0</v>
          </cell>
        </row>
        <row r="4406">
          <cell r="A4406">
            <v>0</v>
          </cell>
          <cell r="B4406">
            <v>0</v>
          </cell>
          <cell r="C4406">
            <v>0</v>
          </cell>
          <cell r="D4406">
            <v>0</v>
          </cell>
        </row>
        <row r="4407">
          <cell r="A4407">
            <v>0</v>
          </cell>
          <cell r="B4407">
            <v>0</v>
          </cell>
          <cell r="C4407">
            <v>0</v>
          </cell>
          <cell r="D4407">
            <v>0</v>
          </cell>
        </row>
        <row r="4408">
          <cell r="A4408">
            <v>0</v>
          </cell>
          <cell r="B4408">
            <v>0</v>
          </cell>
          <cell r="C4408">
            <v>0</v>
          </cell>
          <cell r="D4408">
            <v>0</v>
          </cell>
        </row>
        <row r="4409">
          <cell r="A4409">
            <v>0</v>
          </cell>
          <cell r="B4409">
            <v>0</v>
          </cell>
          <cell r="C4409">
            <v>0</v>
          </cell>
          <cell r="D4409">
            <v>0</v>
          </cell>
        </row>
        <row r="4410">
          <cell r="A4410">
            <v>0</v>
          </cell>
          <cell r="B4410">
            <v>0</v>
          </cell>
          <cell r="C4410">
            <v>0</v>
          </cell>
          <cell r="D4410">
            <v>0</v>
          </cell>
        </row>
        <row r="4411">
          <cell r="A4411">
            <v>0</v>
          </cell>
          <cell r="B4411">
            <v>0</v>
          </cell>
          <cell r="C4411">
            <v>0</v>
          </cell>
          <cell r="D4411">
            <v>0</v>
          </cell>
        </row>
        <row r="4412">
          <cell r="A4412">
            <v>0</v>
          </cell>
          <cell r="B4412">
            <v>0</v>
          </cell>
          <cell r="C4412">
            <v>0</v>
          </cell>
          <cell r="D4412">
            <v>0</v>
          </cell>
        </row>
        <row r="4413">
          <cell r="A4413">
            <v>0</v>
          </cell>
          <cell r="B4413">
            <v>0</v>
          </cell>
          <cell r="C4413">
            <v>0</v>
          </cell>
          <cell r="D4413">
            <v>0</v>
          </cell>
        </row>
        <row r="4414">
          <cell r="A4414">
            <v>0</v>
          </cell>
          <cell r="B4414">
            <v>0</v>
          </cell>
          <cell r="C4414">
            <v>0</v>
          </cell>
          <cell r="D4414">
            <v>0</v>
          </cell>
        </row>
        <row r="4415">
          <cell r="A4415">
            <v>0</v>
          </cell>
          <cell r="B4415">
            <v>0</v>
          </cell>
          <cell r="C4415">
            <v>0</v>
          </cell>
          <cell r="D4415">
            <v>0</v>
          </cell>
        </row>
        <row r="4416">
          <cell r="A4416">
            <v>0</v>
          </cell>
          <cell r="B4416">
            <v>0</v>
          </cell>
          <cell r="C4416">
            <v>0</v>
          </cell>
          <cell r="D4416">
            <v>0</v>
          </cell>
        </row>
        <row r="4417">
          <cell r="A4417">
            <v>0</v>
          </cell>
          <cell r="B4417">
            <v>0</v>
          </cell>
          <cell r="C4417">
            <v>0</v>
          </cell>
          <cell r="D4417">
            <v>0</v>
          </cell>
        </row>
        <row r="4418">
          <cell r="A4418">
            <v>0</v>
          </cell>
          <cell r="B4418">
            <v>0</v>
          </cell>
          <cell r="C4418">
            <v>0</v>
          </cell>
          <cell r="D4418">
            <v>0</v>
          </cell>
        </row>
        <row r="4419">
          <cell r="A4419">
            <v>0</v>
          </cell>
          <cell r="B4419">
            <v>0</v>
          </cell>
          <cell r="C4419">
            <v>0</v>
          </cell>
          <cell r="D4419">
            <v>0</v>
          </cell>
        </row>
        <row r="4420">
          <cell r="A4420">
            <v>0</v>
          </cell>
          <cell r="B4420">
            <v>0</v>
          </cell>
          <cell r="C4420">
            <v>0</v>
          </cell>
          <cell r="D4420">
            <v>0</v>
          </cell>
        </row>
        <row r="4421">
          <cell r="A4421">
            <v>0</v>
          </cell>
          <cell r="B4421">
            <v>0</v>
          </cell>
          <cell r="C4421">
            <v>0</v>
          </cell>
          <cell r="D4421">
            <v>0</v>
          </cell>
        </row>
        <row r="4422">
          <cell r="A4422">
            <v>0</v>
          </cell>
          <cell r="B4422">
            <v>0</v>
          </cell>
          <cell r="C4422">
            <v>0</v>
          </cell>
          <cell r="D4422">
            <v>0</v>
          </cell>
        </row>
        <row r="4423">
          <cell r="A4423">
            <v>0</v>
          </cell>
          <cell r="B4423">
            <v>0</v>
          </cell>
          <cell r="C4423">
            <v>0</v>
          </cell>
          <cell r="D4423">
            <v>0</v>
          </cell>
        </row>
        <row r="4424">
          <cell r="A4424">
            <v>0</v>
          </cell>
          <cell r="B4424">
            <v>0</v>
          </cell>
          <cell r="C4424">
            <v>0</v>
          </cell>
          <cell r="D4424">
            <v>0</v>
          </cell>
        </row>
        <row r="4425">
          <cell r="A4425">
            <v>0</v>
          </cell>
          <cell r="B4425">
            <v>0</v>
          </cell>
          <cell r="C4425">
            <v>0</v>
          </cell>
          <cell r="D4425">
            <v>0</v>
          </cell>
        </row>
        <row r="4426">
          <cell r="A4426">
            <v>0</v>
          </cell>
          <cell r="B4426">
            <v>0</v>
          </cell>
          <cell r="C4426">
            <v>0</v>
          </cell>
          <cell r="D4426">
            <v>0</v>
          </cell>
        </row>
        <row r="4427">
          <cell r="A4427">
            <v>0</v>
          </cell>
          <cell r="B4427">
            <v>0</v>
          </cell>
          <cell r="C4427">
            <v>0</v>
          </cell>
          <cell r="D4427">
            <v>0</v>
          </cell>
        </row>
        <row r="4428">
          <cell r="A4428">
            <v>0</v>
          </cell>
          <cell r="B4428">
            <v>0</v>
          </cell>
          <cell r="C4428">
            <v>0</v>
          </cell>
          <cell r="D4428">
            <v>0</v>
          </cell>
        </row>
        <row r="4429">
          <cell r="A4429">
            <v>0</v>
          </cell>
          <cell r="B4429">
            <v>0</v>
          </cell>
          <cell r="C4429">
            <v>0</v>
          </cell>
          <cell r="D4429">
            <v>0</v>
          </cell>
        </row>
        <row r="4430">
          <cell r="A4430">
            <v>0</v>
          </cell>
          <cell r="B4430">
            <v>0</v>
          </cell>
          <cell r="C4430">
            <v>0</v>
          </cell>
          <cell r="D4430">
            <v>0</v>
          </cell>
        </row>
        <row r="4431">
          <cell r="A4431">
            <v>0</v>
          </cell>
          <cell r="B4431">
            <v>0</v>
          </cell>
          <cell r="C4431">
            <v>0</v>
          </cell>
          <cell r="D4431">
            <v>0</v>
          </cell>
        </row>
        <row r="4432">
          <cell r="A4432">
            <v>0</v>
          </cell>
          <cell r="B4432">
            <v>0</v>
          </cell>
          <cell r="C4432">
            <v>0</v>
          </cell>
          <cell r="D4432">
            <v>0</v>
          </cell>
        </row>
        <row r="4433">
          <cell r="A4433">
            <v>0</v>
          </cell>
          <cell r="B4433">
            <v>0</v>
          </cell>
          <cell r="C4433">
            <v>0</v>
          </cell>
          <cell r="D4433">
            <v>0</v>
          </cell>
        </row>
        <row r="4434">
          <cell r="A4434">
            <v>0</v>
          </cell>
          <cell r="B4434">
            <v>0</v>
          </cell>
          <cell r="C4434">
            <v>0</v>
          </cell>
          <cell r="D4434">
            <v>0</v>
          </cell>
        </row>
        <row r="4435">
          <cell r="A4435">
            <v>0</v>
          </cell>
          <cell r="B4435">
            <v>0</v>
          </cell>
          <cell r="C4435">
            <v>0</v>
          </cell>
          <cell r="D4435">
            <v>0</v>
          </cell>
        </row>
        <row r="4436">
          <cell r="A4436">
            <v>0</v>
          </cell>
          <cell r="B4436">
            <v>0</v>
          </cell>
          <cell r="C4436">
            <v>0</v>
          </cell>
          <cell r="D4436">
            <v>0</v>
          </cell>
        </row>
        <row r="4437">
          <cell r="A4437">
            <v>0</v>
          </cell>
          <cell r="B4437">
            <v>0</v>
          </cell>
          <cell r="C4437">
            <v>0</v>
          </cell>
          <cell r="D4437">
            <v>0</v>
          </cell>
        </row>
        <row r="4438">
          <cell r="A4438">
            <v>0</v>
          </cell>
          <cell r="B4438">
            <v>0</v>
          </cell>
          <cell r="C4438">
            <v>0</v>
          </cell>
          <cell r="D4438">
            <v>0</v>
          </cell>
        </row>
        <row r="4439">
          <cell r="A4439">
            <v>0</v>
          </cell>
          <cell r="B4439">
            <v>0</v>
          </cell>
          <cell r="C4439">
            <v>0</v>
          </cell>
          <cell r="D4439">
            <v>0</v>
          </cell>
        </row>
        <row r="4440">
          <cell r="A4440">
            <v>0</v>
          </cell>
          <cell r="B4440">
            <v>0</v>
          </cell>
          <cell r="C4440">
            <v>0</v>
          </cell>
          <cell r="D4440">
            <v>0</v>
          </cell>
        </row>
        <row r="4441">
          <cell r="A4441">
            <v>0</v>
          </cell>
          <cell r="B4441">
            <v>0</v>
          </cell>
          <cell r="C4441">
            <v>0</v>
          </cell>
          <cell r="D4441">
            <v>0</v>
          </cell>
        </row>
        <row r="4442">
          <cell r="A4442">
            <v>0</v>
          </cell>
          <cell r="B4442">
            <v>0</v>
          </cell>
          <cell r="C4442">
            <v>0</v>
          </cell>
          <cell r="D4442">
            <v>0</v>
          </cell>
        </row>
        <row r="4443">
          <cell r="A4443">
            <v>0</v>
          </cell>
          <cell r="B4443">
            <v>0</v>
          </cell>
          <cell r="C4443">
            <v>0</v>
          </cell>
          <cell r="D4443">
            <v>0</v>
          </cell>
        </row>
        <row r="4444">
          <cell r="A4444">
            <v>0</v>
          </cell>
          <cell r="B4444">
            <v>0</v>
          </cell>
          <cell r="C4444">
            <v>0</v>
          </cell>
          <cell r="D4444">
            <v>0</v>
          </cell>
        </row>
        <row r="4445">
          <cell r="A4445">
            <v>0</v>
          </cell>
          <cell r="B4445">
            <v>0</v>
          </cell>
          <cell r="C4445">
            <v>0</v>
          </cell>
          <cell r="D4445">
            <v>0</v>
          </cell>
        </row>
        <row r="4446">
          <cell r="A4446">
            <v>0</v>
          </cell>
          <cell r="B4446">
            <v>0</v>
          </cell>
          <cell r="C4446">
            <v>0</v>
          </cell>
          <cell r="D4446">
            <v>0</v>
          </cell>
        </row>
        <row r="4447">
          <cell r="A4447">
            <v>0</v>
          </cell>
          <cell r="B4447">
            <v>0</v>
          </cell>
          <cell r="C4447">
            <v>0</v>
          </cell>
          <cell r="D4447">
            <v>0</v>
          </cell>
        </row>
        <row r="4448">
          <cell r="A4448">
            <v>0</v>
          </cell>
          <cell r="B4448">
            <v>0</v>
          </cell>
          <cell r="C4448">
            <v>0</v>
          </cell>
          <cell r="D4448">
            <v>0</v>
          </cell>
        </row>
        <row r="4449">
          <cell r="A4449">
            <v>0</v>
          </cell>
          <cell r="B4449">
            <v>0</v>
          </cell>
          <cell r="C4449">
            <v>0</v>
          </cell>
          <cell r="D4449">
            <v>0</v>
          </cell>
        </row>
        <row r="4450">
          <cell r="A4450">
            <v>0</v>
          </cell>
          <cell r="B4450">
            <v>0</v>
          </cell>
          <cell r="C4450">
            <v>0</v>
          </cell>
          <cell r="D4450">
            <v>0</v>
          </cell>
        </row>
        <row r="4451">
          <cell r="A4451">
            <v>0</v>
          </cell>
          <cell r="B4451">
            <v>0</v>
          </cell>
          <cell r="C4451">
            <v>0</v>
          </cell>
          <cell r="D4451">
            <v>0</v>
          </cell>
        </row>
        <row r="4452">
          <cell r="A4452">
            <v>0</v>
          </cell>
          <cell r="B4452">
            <v>0</v>
          </cell>
          <cell r="C4452">
            <v>0</v>
          </cell>
          <cell r="D4452">
            <v>0</v>
          </cell>
        </row>
        <row r="4453">
          <cell r="A4453">
            <v>0</v>
          </cell>
          <cell r="B4453">
            <v>0</v>
          </cell>
          <cell r="C4453">
            <v>0</v>
          </cell>
          <cell r="D4453">
            <v>0</v>
          </cell>
        </row>
        <row r="4454">
          <cell r="A4454">
            <v>0</v>
          </cell>
          <cell r="B4454">
            <v>0</v>
          </cell>
          <cell r="C4454">
            <v>0</v>
          </cell>
          <cell r="D4454">
            <v>0</v>
          </cell>
        </row>
        <row r="4455">
          <cell r="A4455">
            <v>0</v>
          </cell>
          <cell r="B4455">
            <v>0</v>
          </cell>
          <cell r="C4455">
            <v>0</v>
          </cell>
          <cell r="D4455">
            <v>0</v>
          </cell>
        </row>
        <row r="4456">
          <cell r="A4456">
            <v>0</v>
          </cell>
          <cell r="B4456">
            <v>0</v>
          </cell>
          <cell r="C4456">
            <v>0</v>
          </cell>
          <cell r="D4456">
            <v>0</v>
          </cell>
        </row>
        <row r="4457">
          <cell r="A4457">
            <v>0</v>
          </cell>
          <cell r="B4457">
            <v>0</v>
          </cell>
          <cell r="C4457">
            <v>0</v>
          </cell>
          <cell r="D4457">
            <v>0</v>
          </cell>
        </row>
        <row r="4458">
          <cell r="A4458">
            <v>0</v>
          </cell>
          <cell r="B4458">
            <v>0</v>
          </cell>
          <cell r="C4458">
            <v>0</v>
          </cell>
          <cell r="D4458">
            <v>0</v>
          </cell>
        </row>
        <row r="4459">
          <cell r="A4459">
            <v>0</v>
          </cell>
          <cell r="B4459">
            <v>0</v>
          </cell>
          <cell r="C4459">
            <v>0</v>
          </cell>
          <cell r="D4459">
            <v>0</v>
          </cell>
        </row>
        <row r="4460">
          <cell r="A4460">
            <v>0</v>
          </cell>
          <cell r="B4460">
            <v>0</v>
          </cell>
          <cell r="C4460">
            <v>0</v>
          </cell>
          <cell r="D4460">
            <v>0</v>
          </cell>
        </row>
        <row r="4461">
          <cell r="A4461">
            <v>0</v>
          </cell>
          <cell r="B4461">
            <v>0</v>
          </cell>
          <cell r="C4461">
            <v>0</v>
          </cell>
          <cell r="D4461">
            <v>0</v>
          </cell>
        </row>
        <row r="4462">
          <cell r="A4462">
            <v>0</v>
          </cell>
          <cell r="B4462">
            <v>0</v>
          </cell>
          <cell r="C4462">
            <v>0</v>
          </cell>
          <cell r="D4462">
            <v>0</v>
          </cell>
        </row>
        <row r="4463">
          <cell r="A4463">
            <v>0</v>
          </cell>
          <cell r="B4463">
            <v>0</v>
          </cell>
          <cell r="C4463">
            <v>0</v>
          </cell>
          <cell r="D4463">
            <v>0</v>
          </cell>
        </row>
        <row r="4464">
          <cell r="A4464">
            <v>0</v>
          </cell>
          <cell r="B4464">
            <v>0</v>
          </cell>
          <cell r="C4464">
            <v>0</v>
          </cell>
          <cell r="D4464">
            <v>0</v>
          </cell>
        </row>
        <row r="4465">
          <cell r="A4465">
            <v>0</v>
          </cell>
          <cell r="B4465">
            <v>0</v>
          </cell>
          <cell r="C4465">
            <v>0</v>
          </cell>
          <cell r="D4465">
            <v>0</v>
          </cell>
        </row>
        <row r="4466">
          <cell r="A4466">
            <v>0</v>
          </cell>
          <cell r="B4466">
            <v>0</v>
          </cell>
          <cell r="C4466">
            <v>0</v>
          </cell>
          <cell r="D4466">
            <v>0</v>
          </cell>
        </row>
        <row r="4467">
          <cell r="A4467">
            <v>0</v>
          </cell>
          <cell r="B4467">
            <v>0</v>
          </cell>
          <cell r="C4467">
            <v>0</v>
          </cell>
          <cell r="D4467">
            <v>0</v>
          </cell>
        </row>
        <row r="4468">
          <cell r="A4468">
            <v>0</v>
          </cell>
          <cell r="B4468">
            <v>0</v>
          </cell>
          <cell r="C4468">
            <v>0</v>
          </cell>
          <cell r="D4468">
            <v>0</v>
          </cell>
        </row>
        <row r="4469">
          <cell r="A4469">
            <v>0</v>
          </cell>
          <cell r="B4469">
            <v>0</v>
          </cell>
          <cell r="C4469">
            <v>0</v>
          </cell>
          <cell r="D4469">
            <v>0</v>
          </cell>
        </row>
        <row r="4470">
          <cell r="A4470">
            <v>0</v>
          </cell>
          <cell r="B4470">
            <v>0</v>
          </cell>
          <cell r="C4470">
            <v>0</v>
          </cell>
          <cell r="D4470">
            <v>0</v>
          </cell>
        </row>
        <row r="4471">
          <cell r="A4471">
            <v>0</v>
          </cell>
          <cell r="B4471">
            <v>0</v>
          </cell>
          <cell r="C4471">
            <v>0</v>
          </cell>
          <cell r="D4471">
            <v>0</v>
          </cell>
        </row>
        <row r="4472">
          <cell r="A4472">
            <v>0</v>
          </cell>
          <cell r="B4472">
            <v>0</v>
          </cell>
          <cell r="C4472">
            <v>0</v>
          </cell>
          <cell r="D4472">
            <v>0</v>
          </cell>
        </row>
        <row r="4473">
          <cell r="A4473">
            <v>0</v>
          </cell>
          <cell r="B4473">
            <v>0</v>
          </cell>
          <cell r="C4473">
            <v>0</v>
          </cell>
          <cell r="D4473">
            <v>0</v>
          </cell>
        </row>
        <row r="4474">
          <cell r="A4474">
            <v>0</v>
          </cell>
          <cell r="B4474">
            <v>0</v>
          </cell>
          <cell r="C4474">
            <v>0</v>
          </cell>
          <cell r="D4474">
            <v>0</v>
          </cell>
        </row>
        <row r="4475">
          <cell r="A4475">
            <v>0</v>
          </cell>
          <cell r="B4475">
            <v>0</v>
          </cell>
          <cell r="C4475">
            <v>0</v>
          </cell>
          <cell r="D4475">
            <v>0</v>
          </cell>
        </row>
        <row r="4476">
          <cell r="A4476">
            <v>0</v>
          </cell>
          <cell r="B4476">
            <v>0</v>
          </cell>
          <cell r="C4476">
            <v>0</v>
          </cell>
          <cell r="D4476">
            <v>0</v>
          </cell>
        </row>
        <row r="4477">
          <cell r="A4477">
            <v>0</v>
          </cell>
          <cell r="B4477">
            <v>0</v>
          </cell>
          <cell r="C4477">
            <v>0</v>
          </cell>
          <cell r="D4477">
            <v>0</v>
          </cell>
        </row>
        <row r="4478">
          <cell r="A4478">
            <v>0</v>
          </cell>
          <cell r="B4478">
            <v>0</v>
          </cell>
          <cell r="C4478">
            <v>0</v>
          </cell>
          <cell r="D4478">
            <v>0</v>
          </cell>
        </row>
        <row r="4479">
          <cell r="A4479">
            <v>0</v>
          </cell>
          <cell r="B4479">
            <v>0</v>
          </cell>
          <cell r="C4479">
            <v>0</v>
          </cell>
          <cell r="D4479">
            <v>0</v>
          </cell>
        </row>
        <row r="4480">
          <cell r="A4480">
            <v>0</v>
          </cell>
          <cell r="B4480">
            <v>0</v>
          </cell>
          <cell r="C4480">
            <v>0</v>
          </cell>
          <cell r="D4480">
            <v>0</v>
          </cell>
        </row>
        <row r="4481">
          <cell r="A4481">
            <v>0</v>
          </cell>
          <cell r="B4481">
            <v>0</v>
          </cell>
          <cell r="C4481">
            <v>0</v>
          </cell>
          <cell r="D4481">
            <v>0</v>
          </cell>
        </row>
        <row r="4482">
          <cell r="A4482">
            <v>0</v>
          </cell>
          <cell r="B4482">
            <v>0</v>
          </cell>
          <cell r="C4482">
            <v>0</v>
          </cell>
          <cell r="D4482">
            <v>0</v>
          </cell>
        </row>
        <row r="4483">
          <cell r="A4483">
            <v>0</v>
          </cell>
          <cell r="B4483">
            <v>0</v>
          </cell>
          <cell r="C4483">
            <v>0</v>
          </cell>
          <cell r="D4483">
            <v>0</v>
          </cell>
        </row>
        <row r="4484">
          <cell r="A4484">
            <v>0</v>
          </cell>
          <cell r="B4484">
            <v>0</v>
          </cell>
          <cell r="C4484">
            <v>0</v>
          </cell>
          <cell r="D4484">
            <v>0</v>
          </cell>
        </row>
        <row r="4485">
          <cell r="A4485">
            <v>0</v>
          </cell>
          <cell r="B4485">
            <v>0</v>
          </cell>
          <cell r="C4485">
            <v>0</v>
          </cell>
          <cell r="D4485">
            <v>0</v>
          </cell>
        </row>
        <row r="4486">
          <cell r="A4486">
            <v>0</v>
          </cell>
          <cell r="B4486">
            <v>0</v>
          </cell>
          <cell r="C4486">
            <v>0</v>
          </cell>
          <cell r="D4486">
            <v>0</v>
          </cell>
        </row>
        <row r="4487">
          <cell r="A4487">
            <v>0</v>
          </cell>
          <cell r="B4487">
            <v>0</v>
          </cell>
          <cell r="C4487">
            <v>0</v>
          </cell>
          <cell r="D4487">
            <v>0</v>
          </cell>
        </row>
        <row r="4488">
          <cell r="A4488">
            <v>0</v>
          </cell>
          <cell r="B4488">
            <v>0</v>
          </cell>
          <cell r="C4488">
            <v>0</v>
          </cell>
          <cell r="D4488">
            <v>0</v>
          </cell>
        </row>
        <row r="4489">
          <cell r="A4489">
            <v>0</v>
          </cell>
          <cell r="B4489">
            <v>0</v>
          </cell>
          <cell r="C4489">
            <v>0</v>
          </cell>
          <cell r="D4489">
            <v>0</v>
          </cell>
        </row>
        <row r="4490">
          <cell r="A4490">
            <v>0</v>
          </cell>
          <cell r="B4490">
            <v>0</v>
          </cell>
          <cell r="C4490">
            <v>0</v>
          </cell>
          <cell r="D4490">
            <v>0</v>
          </cell>
        </row>
        <row r="4491">
          <cell r="A4491">
            <v>0</v>
          </cell>
          <cell r="B4491">
            <v>0</v>
          </cell>
          <cell r="C4491">
            <v>0</v>
          </cell>
          <cell r="D4491">
            <v>0</v>
          </cell>
        </row>
        <row r="4492">
          <cell r="A4492">
            <v>0</v>
          </cell>
          <cell r="B4492">
            <v>0</v>
          </cell>
          <cell r="C4492">
            <v>0</v>
          </cell>
          <cell r="D4492">
            <v>0</v>
          </cell>
        </row>
        <row r="4493">
          <cell r="A4493">
            <v>0</v>
          </cell>
          <cell r="B4493">
            <v>0</v>
          </cell>
          <cell r="C4493">
            <v>0</v>
          </cell>
          <cell r="D4493">
            <v>0</v>
          </cell>
        </row>
        <row r="4494">
          <cell r="A4494">
            <v>0</v>
          </cell>
          <cell r="B4494">
            <v>0</v>
          </cell>
          <cell r="C4494">
            <v>0</v>
          </cell>
          <cell r="D4494">
            <v>0</v>
          </cell>
        </row>
        <row r="4495">
          <cell r="A4495">
            <v>0</v>
          </cell>
          <cell r="B4495">
            <v>0</v>
          </cell>
          <cell r="C4495">
            <v>0</v>
          </cell>
          <cell r="D4495">
            <v>0</v>
          </cell>
        </row>
        <row r="4496">
          <cell r="A4496">
            <v>0</v>
          </cell>
          <cell r="B4496">
            <v>0</v>
          </cell>
          <cell r="C4496">
            <v>0</v>
          </cell>
          <cell r="D4496">
            <v>0</v>
          </cell>
        </row>
        <row r="4497">
          <cell r="A4497">
            <v>0</v>
          </cell>
          <cell r="B4497">
            <v>0</v>
          </cell>
          <cell r="C4497">
            <v>0</v>
          </cell>
          <cell r="D4497">
            <v>0</v>
          </cell>
        </row>
        <row r="4498">
          <cell r="A4498">
            <v>0</v>
          </cell>
          <cell r="B4498">
            <v>0</v>
          </cell>
          <cell r="C4498">
            <v>0</v>
          </cell>
          <cell r="D4498">
            <v>0</v>
          </cell>
        </row>
        <row r="4499">
          <cell r="A4499">
            <v>0</v>
          </cell>
          <cell r="B4499">
            <v>0</v>
          </cell>
          <cell r="C4499">
            <v>0</v>
          </cell>
          <cell r="D4499">
            <v>0</v>
          </cell>
        </row>
        <row r="4500">
          <cell r="A4500">
            <v>0</v>
          </cell>
          <cell r="B4500">
            <v>0</v>
          </cell>
          <cell r="C4500">
            <v>0</v>
          </cell>
          <cell r="D4500">
            <v>0</v>
          </cell>
        </row>
        <row r="4501">
          <cell r="A4501">
            <v>0</v>
          </cell>
          <cell r="B4501">
            <v>0</v>
          </cell>
          <cell r="C4501">
            <v>0</v>
          </cell>
          <cell r="D4501">
            <v>0</v>
          </cell>
        </row>
        <row r="4502">
          <cell r="A4502">
            <v>0</v>
          </cell>
          <cell r="B4502">
            <v>0</v>
          </cell>
          <cell r="C4502">
            <v>0</v>
          </cell>
          <cell r="D4502">
            <v>0</v>
          </cell>
        </row>
        <row r="4503">
          <cell r="A4503">
            <v>0</v>
          </cell>
          <cell r="B4503">
            <v>0</v>
          </cell>
          <cell r="C4503">
            <v>0</v>
          </cell>
          <cell r="D4503">
            <v>0</v>
          </cell>
        </row>
        <row r="4504">
          <cell r="A4504">
            <v>0</v>
          </cell>
          <cell r="B4504">
            <v>0</v>
          </cell>
          <cell r="C4504">
            <v>0</v>
          </cell>
          <cell r="D4504">
            <v>0</v>
          </cell>
        </row>
        <row r="4505">
          <cell r="A4505">
            <v>0</v>
          </cell>
          <cell r="B4505">
            <v>0</v>
          </cell>
          <cell r="C4505">
            <v>0</v>
          </cell>
          <cell r="D4505">
            <v>0</v>
          </cell>
        </row>
        <row r="4506">
          <cell r="A4506">
            <v>0</v>
          </cell>
          <cell r="B4506">
            <v>0</v>
          </cell>
          <cell r="C4506">
            <v>0</v>
          </cell>
          <cell r="D4506">
            <v>0</v>
          </cell>
        </row>
        <row r="4507">
          <cell r="A4507">
            <v>0</v>
          </cell>
          <cell r="B4507">
            <v>0</v>
          </cell>
          <cell r="C4507">
            <v>0</v>
          </cell>
          <cell r="D4507">
            <v>0</v>
          </cell>
        </row>
        <row r="4508">
          <cell r="A4508">
            <v>0</v>
          </cell>
          <cell r="B4508">
            <v>0</v>
          </cell>
          <cell r="C4508">
            <v>0</v>
          </cell>
          <cell r="D4508">
            <v>0</v>
          </cell>
        </row>
        <row r="4509">
          <cell r="A4509">
            <v>0</v>
          </cell>
          <cell r="B4509">
            <v>0</v>
          </cell>
          <cell r="C4509">
            <v>0</v>
          </cell>
          <cell r="D4509">
            <v>0</v>
          </cell>
        </row>
        <row r="4510">
          <cell r="A4510">
            <v>0</v>
          </cell>
          <cell r="B4510">
            <v>0</v>
          </cell>
          <cell r="C4510">
            <v>0</v>
          </cell>
          <cell r="D4510">
            <v>0</v>
          </cell>
        </row>
        <row r="4511">
          <cell r="A4511">
            <v>0</v>
          </cell>
          <cell r="B4511">
            <v>0</v>
          </cell>
          <cell r="C4511">
            <v>0</v>
          </cell>
          <cell r="D4511">
            <v>0</v>
          </cell>
        </row>
        <row r="4512">
          <cell r="A4512">
            <v>0</v>
          </cell>
          <cell r="B4512">
            <v>0</v>
          </cell>
          <cell r="C4512">
            <v>0</v>
          </cell>
          <cell r="D4512">
            <v>0</v>
          </cell>
        </row>
        <row r="4513">
          <cell r="A4513">
            <v>0</v>
          </cell>
          <cell r="B4513">
            <v>0</v>
          </cell>
          <cell r="C4513">
            <v>0</v>
          </cell>
          <cell r="D4513">
            <v>0</v>
          </cell>
        </row>
        <row r="4514">
          <cell r="A4514">
            <v>0</v>
          </cell>
          <cell r="B4514">
            <v>0</v>
          </cell>
          <cell r="C4514">
            <v>0</v>
          </cell>
          <cell r="D4514">
            <v>0</v>
          </cell>
        </row>
        <row r="4515">
          <cell r="A4515">
            <v>0</v>
          </cell>
          <cell r="B4515">
            <v>0</v>
          </cell>
          <cell r="C4515">
            <v>0</v>
          </cell>
          <cell r="D4515">
            <v>0</v>
          </cell>
        </row>
        <row r="4516">
          <cell r="A4516">
            <v>0</v>
          </cell>
          <cell r="B4516">
            <v>0</v>
          </cell>
          <cell r="C4516">
            <v>0</v>
          </cell>
          <cell r="D4516">
            <v>0</v>
          </cell>
        </row>
        <row r="4517">
          <cell r="A4517">
            <v>0</v>
          </cell>
          <cell r="B4517">
            <v>0</v>
          </cell>
          <cell r="C4517">
            <v>0</v>
          </cell>
          <cell r="D4517">
            <v>0</v>
          </cell>
        </row>
        <row r="4518">
          <cell r="A4518">
            <v>0</v>
          </cell>
          <cell r="B4518">
            <v>0</v>
          </cell>
          <cell r="C4518">
            <v>0</v>
          </cell>
          <cell r="D4518">
            <v>0</v>
          </cell>
        </row>
        <row r="4519">
          <cell r="A4519">
            <v>0</v>
          </cell>
          <cell r="B4519">
            <v>0</v>
          </cell>
          <cell r="C4519">
            <v>0</v>
          </cell>
          <cell r="D4519">
            <v>0</v>
          </cell>
        </row>
        <row r="4520">
          <cell r="A4520">
            <v>0</v>
          </cell>
          <cell r="B4520">
            <v>0</v>
          </cell>
          <cell r="C4520">
            <v>0</v>
          </cell>
          <cell r="D4520">
            <v>0</v>
          </cell>
        </row>
        <row r="4521">
          <cell r="A4521">
            <v>0</v>
          </cell>
          <cell r="B4521">
            <v>0</v>
          </cell>
          <cell r="C4521">
            <v>0</v>
          </cell>
          <cell r="D4521">
            <v>0</v>
          </cell>
        </row>
        <row r="4522">
          <cell r="A4522">
            <v>0</v>
          </cell>
          <cell r="B4522">
            <v>0</v>
          </cell>
          <cell r="C4522">
            <v>0</v>
          </cell>
          <cell r="D4522">
            <v>0</v>
          </cell>
        </row>
        <row r="4523">
          <cell r="A4523">
            <v>0</v>
          </cell>
          <cell r="B4523">
            <v>0</v>
          </cell>
          <cell r="C4523">
            <v>0</v>
          </cell>
          <cell r="D4523">
            <v>0</v>
          </cell>
        </row>
        <row r="4524">
          <cell r="A4524">
            <v>0</v>
          </cell>
          <cell r="B4524">
            <v>0</v>
          </cell>
          <cell r="C4524">
            <v>0</v>
          </cell>
          <cell r="D4524">
            <v>0</v>
          </cell>
        </row>
        <row r="4525">
          <cell r="A4525">
            <v>0</v>
          </cell>
          <cell r="B4525">
            <v>0</v>
          </cell>
          <cell r="C4525">
            <v>0</v>
          </cell>
          <cell r="D4525">
            <v>0</v>
          </cell>
        </row>
        <row r="4526">
          <cell r="A4526">
            <v>0</v>
          </cell>
          <cell r="B4526">
            <v>0</v>
          </cell>
          <cell r="C4526">
            <v>0</v>
          </cell>
          <cell r="D4526">
            <v>0</v>
          </cell>
        </row>
        <row r="4527">
          <cell r="A4527">
            <v>0</v>
          </cell>
          <cell r="B4527">
            <v>0</v>
          </cell>
          <cell r="C4527">
            <v>0</v>
          </cell>
          <cell r="D4527">
            <v>0</v>
          </cell>
        </row>
        <row r="4528">
          <cell r="A4528">
            <v>0</v>
          </cell>
          <cell r="B4528">
            <v>0</v>
          </cell>
          <cell r="C4528">
            <v>0</v>
          </cell>
          <cell r="D4528">
            <v>0</v>
          </cell>
        </row>
        <row r="4529">
          <cell r="A4529">
            <v>0</v>
          </cell>
          <cell r="B4529">
            <v>0</v>
          </cell>
          <cell r="C4529">
            <v>0</v>
          </cell>
          <cell r="D4529">
            <v>0</v>
          </cell>
        </row>
        <row r="4530">
          <cell r="A4530">
            <v>0</v>
          </cell>
          <cell r="B4530">
            <v>0</v>
          </cell>
          <cell r="C4530">
            <v>0</v>
          </cell>
          <cell r="D4530">
            <v>0</v>
          </cell>
        </row>
        <row r="4531">
          <cell r="A4531">
            <v>0</v>
          </cell>
          <cell r="B4531">
            <v>0</v>
          </cell>
          <cell r="C4531">
            <v>0</v>
          </cell>
          <cell r="D4531">
            <v>0</v>
          </cell>
        </row>
        <row r="4532">
          <cell r="A4532">
            <v>0</v>
          </cell>
          <cell r="B4532">
            <v>0</v>
          </cell>
          <cell r="C4532">
            <v>0</v>
          </cell>
          <cell r="D4532">
            <v>0</v>
          </cell>
        </row>
        <row r="4533">
          <cell r="A4533">
            <v>0</v>
          </cell>
          <cell r="B4533">
            <v>0</v>
          </cell>
          <cell r="C4533">
            <v>0</v>
          </cell>
          <cell r="D4533">
            <v>0</v>
          </cell>
        </row>
        <row r="4534">
          <cell r="A4534">
            <v>0</v>
          </cell>
          <cell r="B4534">
            <v>0</v>
          </cell>
          <cell r="C4534">
            <v>0</v>
          </cell>
          <cell r="D4534">
            <v>0</v>
          </cell>
        </row>
        <row r="4535">
          <cell r="A4535">
            <v>0</v>
          </cell>
          <cell r="B4535">
            <v>0</v>
          </cell>
          <cell r="C4535">
            <v>0</v>
          </cell>
          <cell r="D4535">
            <v>0</v>
          </cell>
        </row>
        <row r="4536">
          <cell r="A4536">
            <v>0</v>
          </cell>
          <cell r="B4536">
            <v>0</v>
          </cell>
          <cell r="C4536">
            <v>0</v>
          </cell>
          <cell r="D4536">
            <v>0</v>
          </cell>
        </row>
        <row r="4537">
          <cell r="A4537">
            <v>0</v>
          </cell>
          <cell r="B4537">
            <v>0</v>
          </cell>
          <cell r="C4537">
            <v>0</v>
          </cell>
          <cell r="D4537">
            <v>0</v>
          </cell>
        </row>
        <row r="4538">
          <cell r="A4538">
            <v>0</v>
          </cell>
          <cell r="B4538">
            <v>0</v>
          </cell>
          <cell r="C4538">
            <v>0</v>
          </cell>
          <cell r="D4538">
            <v>0</v>
          </cell>
        </row>
        <row r="4539">
          <cell r="A4539">
            <v>0</v>
          </cell>
          <cell r="B4539">
            <v>0</v>
          </cell>
          <cell r="C4539">
            <v>0</v>
          </cell>
          <cell r="D4539">
            <v>0</v>
          </cell>
        </row>
        <row r="4540">
          <cell r="A4540">
            <v>0</v>
          </cell>
          <cell r="B4540">
            <v>0</v>
          </cell>
          <cell r="C4540">
            <v>0</v>
          </cell>
          <cell r="D4540">
            <v>0</v>
          </cell>
        </row>
        <row r="4541">
          <cell r="A4541">
            <v>0</v>
          </cell>
          <cell r="B4541">
            <v>0</v>
          </cell>
          <cell r="C4541">
            <v>0</v>
          </cell>
          <cell r="D4541">
            <v>0</v>
          </cell>
        </row>
        <row r="4542">
          <cell r="A4542">
            <v>0</v>
          </cell>
          <cell r="B4542">
            <v>0</v>
          </cell>
          <cell r="C4542">
            <v>0</v>
          </cell>
          <cell r="D4542">
            <v>0</v>
          </cell>
        </row>
        <row r="4543">
          <cell r="A4543">
            <v>0</v>
          </cell>
          <cell r="B4543">
            <v>0</v>
          </cell>
          <cell r="C4543">
            <v>0</v>
          </cell>
          <cell r="D4543">
            <v>0</v>
          </cell>
        </row>
        <row r="4544">
          <cell r="A4544">
            <v>0</v>
          </cell>
          <cell r="B4544">
            <v>0</v>
          </cell>
          <cell r="C4544">
            <v>0</v>
          </cell>
          <cell r="D4544">
            <v>0</v>
          </cell>
        </row>
        <row r="4545">
          <cell r="A4545">
            <v>0</v>
          </cell>
          <cell r="B4545">
            <v>0</v>
          </cell>
          <cell r="C4545">
            <v>0</v>
          </cell>
          <cell r="D4545">
            <v>0</v>
          </cell>
        </row>
        <row r="4546">
          <cell r="A4546">
            <v>0</v>
          </cell>
          <cell r="B4546">
            <v>0</v>
          </cell>
          <cell r="C4546">
            <v>0</v>
          </cell>
          <cell r="D4546">
            <v>0</v>
          </cell>
        </row>
        <row r="4547">
          <cell r="A4547">
            <v>0</v>
          </cell>
          <cell r="B4547">
            <v>0</v>
          </cell>
          <cell r="C4547">
            <v>0</v>
          </cell>
          <cell r="D4547">
            <v>0</v>
          </cell>
        </row>
        <row r="4548">
          <cell r="A4548">
            <v>0</v>
          </cell>
          <cell r="B4548">
            <v>0</v>
          </cell>
          <cell r="C4548">
            <v>0</v>
          </cell>
          <cell r="D4548">
            <v>0</v>
          </cell>
        </row>
        <row r="4549">
          <cell r="A4549">
            <v>0</v>
          </cell>
          <cell r="B4549">
            <v>0</v>
          </cell>
          <cell r="C4549">
            <v>0</v>
          </cell>
          <cell r="D4549">
            <v>0</v>
          </cell>
        </row>
        <row r="4550">
          <cell r="A4550">
            <v>0</v>
          </cell>
          <cell r="B4550">
            <v>0</v>
          </cell>
          <cell r="C4550">
            <v>0</v>
          </cell>
          <cell r="D4550">
            <v>0</v>
          </cell>
        </row>
        <row r="4551">
          <cell r="A4551">
            <v>0</v>
          </cell>
          <cell r="B4551">
            <v>0</v>
          </cell>
          <cell r="C4551">
            <v>0</v>
          </cell>
          <cell r="D4551">
            <v>0</v>
          </cell>
        </row>
        <row r="4552">
          <cell r="A4552">
            <v>0</v>
          </cell>
          <cell r="B4552">
            <v>0</v>
          </cell>
          <cell r="C4552">
            <v>0</v>
          </cell>
          <cell r="D4552">
            <v>0</v>
          </cell>
        </row>
        <row r="4553">
          <cell r="A4553">
            <v>0</v>
          </cell>
          <cell r="B4553">
            <v>0</v>
          </cell>
          <cell r="C4553">
            <v>0</v>
          </cell>
          <cell r="D4553">
            <v>0</v>
          </cell>
        </row>
        <row r="4554">
          <cell r="A4554">
            <v>0</v>
          </cell>
          <cell r="B4554">
            <v>0</v>
          </cell>
          <cell r="C4554">
            <v>0</v>
          </cell>
          <cell r="D4554">
            <v>0</v>
          </cell>
        </row>
        <row r="4555">
          <cell r="A4555">
            <v>0</v>
          </cell>
          <cell r="B4555">
            <v>0</v>
          </cell>
          <cell r="C4555">
            <v>0</v>
          </cell>
          <cell r="D4555">
            <v>0</v>
          </cell>
        </row>
        <row r="4556">
          <cell r="A4556">
            <v>0</v>
          </cell>
          <cell r="B4556">
            <v>0</v>
          </cell>
          <cell r="C4556">
            <v>0</v>
          </cell>
          <cell r="D4556">
            <v>0</v>
          </cell>
        </row>
        <row r="4557">
          <cell r="A4557">
            <v>0</v>
          </cell>
          <cell r="B4557">
            <v>0</v>
          </cell>
          <cell r="C4557">
            <v>0</v>
          </cell>
          <cell r="D4557">
            <v>0</v>
          </cell>
        </row>
        <row r="4558">
          <cell r="A4558">
            <v>0</v>
          </cell>
          <cell r="B4558">
            <v>0</v>
          </cell>
          <cell r="C4558">
            <v>0</v>
          </cell>
          <cell r="D4558">
            <v>0</v>
          </cell>
        </row>
        <row r="4559">
          <cell r="A4559">
            <v>0</v>
          </cell>
          <cell r="B4559">
            <v>0</v>
          </cell>
          <cell r="C4559">
            <v>0</v>
          </cell>
          <cell r="D4559">
            <v>0</v>
          </cell>
        </row>
        <row r="4560">
          <cell r="A4560">
            <v>0</v>
          </cell>
          <cell r="B4560">
            <v>0</v>
          </cell>
          <cell r="C4560">
            <v>0</v>
          </cell>
          <cell r="D4560">
            <v>0</v>
          </cell>
        </row>
        <row r="4561">
          <cell r="A4561">
            <v>0</v>
          </cell>
          <cell r="B4561">
            <v>0</v>
          </cell>
          <cell r="C4561">
            <v>0</v>
          </cell>
          <cell r="D4561">
            <v>0</v>
          </cell>
        </row>
        <row r="4562">
          <cell r="A4562">
            <v>0</v>
          </cell>
          <cell r="B4562">
            <v>0</v>
          </cell>
          <cell r="C4562">
            <v>0</v>
          </cell>
          <cell r="D4562">
            <v>0</v>
          </cell>
        </row>
        <row r="4563">
          <cell r="A4563">
            <v>0</v>
          </cell>
          <cell r="B4563">
            <v>0</v>
          </cell>
          <cell r="C4563">
            <v>0</v>
          </cell>
          <cell r="D4563">
            <v>0</v>
          </cell>
        </row>
        <row r="4564">
          <cell r="A4564">
            <v>0</v>
          </cell>
          <cell r="B4564">
            <v>0</v>
          </cell>
          <cell r="C4564">
            <v>0</v>
          </cell>
          <cell r="D4564">
            <v>0</v>
          </cell>
        </row>
        <row r="4565">
          <cell r="A4565">
            <v>0</v>
          </cell>
          <cell r="B4565">
            <v>0</v>
          </cell>
          <cell r="C4565">
            <v>0</v>
          </cell>
          <cell r="D4565">
            <v>0</v>
          </cell>
        </row>
        <row r="4566">
          <cell r="A4566">
            <v>0</v>
          </cell>
          <cell r="B4566">
            <v>0</v>
          </cell>
          <cell r="C4566">
            <v>0</v>
          </cell>
          <cell r="D4566">
            <v>0</v>
          </cell>
        </row>
        <row r="4567">
          <cell r="A4567">
            <v>0</v>
          </cell>
          <cell r="B4567">
            <v>0</v>
          </cell>
          <cell r="C4567">
            <v>0</v>
          </cell>
          <cell r="D4567">
            <v>0</v>
          </cell>
        </row>
        <row r="4568">
          <cell r="A4568">
            <v>0</v>
          </cell>
          <cell r="B4568">
            <v>0</v>
          </cell>
          <cell r="C4568">
            <v>0</v>
          </cell>
          <cell r="D4568">
            <v>0</v>
          </cell>
        </row>
        <row r="4569">
          <cell r="A4569">
            <v>0</v>
          </cell>
          <cell r="B4569">
            <v>0</v>
          </cell>
          <cell r="C4569">
            <v>0</v>
          </cell>
          <cell r="D4569">
            <v>0</v>
          </cell>
        </row>
        <row r="4570">
          <cell r="A4570">
            <v>0</v>
          </cell>
          <cell r="B4570">
            <v>0</v>
          </cell>
          <cell r="C4570">
            <v>0</v>
          </cell>
          <cell r="D4570">
            <v>0</v>
          </cell>
        </row>
        <row r="4571">
          <cell r="A4571">
            <v>0</v>
          </cell>
          <cell r="B4571">
            <v>0</v>
          </cell>
          <cell r="C4571">
            <v>0</v>
          </cell>
          <cell r="D4571">
            <v>0</v>
          </cell>
        </row>
        <row r="4572">
          <cell r="A4572">
            <v>0</v>
          </cell>
          <cell r="B4572">
            <v>0</v>
          </cell>
          <cell r="C4572">
            <v>0</v>
          </cell>
          <cell r="D4572">
            <v>0</v>
          </cell>
        </row>
        <row r="4573">
          <cell r="A4573">
            <v>0</v>
          </cell>
          <cell r="B4573">
            <v>0</v>
          </cell>
          <cell r="C4573">
            <v>0</v>
          </cell>
          <cell r="D4573">
            <v>0</v>
          </cell>
        </row>
        <row r="4574">
          <cell r="A4574">
            <v>0</v>
          </cell>
          <cell r="B4574">
            <v>0</v>
          </cell>
          <cell r="C4574">
            <v>0</v>
          </cell>
          <cell r="D4574">
            <v>0</v>
          </cell>
        </row>
        <row r="4575">
          <cell r="A4575">
            <v>0</v>
          </cell>
          <cell r="B4575">
            <v>0</v>
          </cell>
          <cell r="C4575">
            <v>0</v>
          </cell>
          <cell r="D4575">
            <v>0</v>
          </cell>
        </row>
        <row r="4576">
          <cell r="A4576">
            <v>0</v>
          </cell>
          <cell r="B4576">
            <v>0</v>
          </cell>
          <cell r="C4576">
            <v>0</v>
          </cell>
          <cell r="D4576">
            <v>0</v>
          </cell>
        </row>
        <row r="4577">
          <cell r="A4577">
            <v>0</v>
          </cell>
          <cell r="B4577">
            <v>0</v>
          </cell>
          <cell r="C4577">
            <v>0</v>
          </cell>
          <cell r="D4577">
            <v>0</v>
          </cell>
        </row>
        <row r="4578">
          <cell r="A4578">
            <v>0</v>
          </cell>
          <cell r="B4578">
            <v>0</v>
          </cell>
          <cell r="C4578">
            <v>0</v>
          </cell>
          <cell r="D4578">
            <v>0</v>
          </cell>
        </row>
        <row r="4579">
          <cell r="A4579">
            <v>0</v>
          </cell>
          <cell r="B4579">
            <v>0</v>
          </cell>
          <cell r="C4579">
            <v>0</v>
          </cell>
          <cell r="D4579">
            <v>0</v>
          </cell>
        </row>
        <row r="4580">
          <cell r="A4580">
            <v>0</v>
          </cell>
          <cell r="B4580">
            <v>0</v>
          </cell>
          <cell r="C4580">
            <v>0</v>
          </cell>
          <cell r="D4580">
            <v>0</v>
          </cell>
        </row>
        <row r="4581">
          <cell r="A4581">
            <v>0</v>
          </cell>
          <cell r="B4581">
            <v>0</v>
          </cell>
          <cell r="C4581">
            <v>0</v>
          </cell>
          <cell r="D4581">
            <v>0</v>
          </cell>
        </row>
        <row r="4582">
          <cell r="A4582">
            <v>0</v>
          </cell>
          <cell r="B4582">
            <v>0</v>
          </cell>
          <cell r="C4582">
            <v>0</v>
          </cell>
          <cell r="D4582">
            <v>0</v>
          </cell>
        </row>
        <row r="4583">
          <cell r="A4583">
            <v>0</v>
          </cell>
          <cell r="B4583">
            <v>0</v>
          </cell>
          <cell r="C4583">
            <v>0</v>
          </cell>
          <cell r="D4583">
            <v>0</v>
          </cell>
        </row>
        <row r="4584">
          <cell r="A4584">
            <v>0</v>
          </cell>
          <cell r="B4584">
            <v>0</v>
          </cell>
          <cell r="C4584">
            <v>0</v>
          </cell>
          <cell r="D4584">
            <v>0</v>
          </cell>
        </row>
        <row r="4585">
          <cell r="A4585">
            <v>0</v>
          </cell>
          <cell r="B4585">
            <v>0</v>
          </cell>
          <cell r="C4585">
            <v>0</v>
          </cell>
          <cell r="D4585">
            <v>0</v>
          </cell>
        </row>
        <row r="4586">
          <cell r="A4586">
            <v>0</v>
          </cell>
          <cell r="B4586">
            <v>0</v>
          </cell>
          <cell r="C4586">
            <v>0</v>
          </cell>
          <cell r="D4586">
            <v>0</v>
          </cell>
        </row>
        <row r="4587">
          <cell r="A4587">
            <v>0</v>
          </cell>
          <cell r="B4587">
            <v>0</v>
          </cell>
          <cell r="C4587">
            <v>0</v>
          </cell>
          <cell r="D4587">
            <v>0</v>
          </cell>
        </row>
        <row r="4588">
          <cell r="A4588">
            <v>0</v>
          </cell>
          <cell r="B4588">
            <v>0</v>
          </cell>
          <cell r="C4588">
            <v>0</v>
          </cell>
          <cell r="D4588">
            <v>0</v>
          </cell>
        </row>
        <row r="4589">
          <cell r="A4589">
            <v>0</v>
          </cell>
          <cell r="B4589">
            <v>0</v>
          </cell>
          <cell r="C4589">
            <v>0</v>
          </cell>
          <cell r="D4589">
            <v>0</v>
          </cell>
        </row>
        <row r="4590">
          <cell r="A4590">
            <v>0</v>
          </cell>
          <cell r="B4590">
            <v>0</v>
          </cell>
          <cell r="C4590">
            <v>0</v>
          </cell>
          <cell r="D4590">
            <v>0</v>
          </cell>
        </row>
        <row r="4591">
          <cell r="A4591">
            <v>0</v>
          </cell>
          <cell r="B4591">
            <v>0</v>
          </cell>
          <cell r="C4591">
            <v>0</v>
          </cell>
          <cell r="D4591">
            <v>0</v>
          </cell>
        </row>
        <row r="4592">
          <cell r="A4592">
            <v>0</v>
          </cell>
          <cell r="B4592">
            <v>0</v>
          </cell>
          <cell r="C4592">
            <v>0</v>
          </cell>
          <cell r="D4592">
            <v>0</v>
          </cell>
        </row>
        <row r="4593">
          <cell r="A4593">
            <v>0</v>
          </cell>
          <cell r="B4593">
            <v>0</v>
          </cell>
          <cell r="C4593">
            <v>0</v>
          </cell>
          <cell r="D4593">
            <v>0</v>
          </cell>
        </row>
        <row r="4594">
          <cell r="A4594">
            <v>0</v>
          </cell>
          <cell r="B4594">
            <v>0</v>
          </cell>
          <cell r="C4594">
            <v>0</v>
          </cell>
          <cell r="D4594">
            <v>0</v>
          </cell>
        </row>
        <row r="4595">
          <cell r="A4595">
            <v>0</v>
          </cell>
          <cell r="B4595">
            <v>0</v>
          </cell>
          <cell r="C4595">
            <v>0</v>
          </cell>
          <cell r="D4595">
            <v>0</v>
          </cell>
        </row>
        <row r="4596">
          <cell r="A4596">
            <v>0</v>
          </cell>
          <cell r="B4596">
            <v>0</v>
          </cell>
          <cell r="C4596">
            <v>0</v>
          </cell>
          <cell r="D4596">
            <v>0</v>
          </cell>
        </row>
        <row r="4597">
          <cell r="A4597">
            <v>0</v>
          </cell>
          <cell r="B4597">
            <v>0</v>
          </cell>
          <cell r="C4597">
            <v>0</v>
          </cell>
          <cell r="D4597">
            <v>0</v>
          </cell>
        </row>
        <row r="4598">
          <cell r="A4598">
            <v>0</v>
          </cell>
          <cell r="B4598">
            <v>0</v>
          </cell>
          <cell r="C4598">
            <v>0</v>
          </cell>
          <cell r="D4598">
            <v>0</v>
          </cell>
        </row>
        <row r="4599">
          <cell r="A4599">
            <v>0</v>
          </cell>
          <cell r="B4599">
            <v>0</v>
          </cell>
          <cell r="C4599">
            <v>0</v>
          </cell>
          <cell r="D4599">
            <v>0</v>
          </cell>
        </row>
        <row r="4600">
          <cell r="A4600">
            <v>0</v>
          </cell>
          <cell r="B4600">
            <v>0</v>
          </cell>
          <cell r="C4600">
            <v>0</v>
          </cell>
          <cell r="D4600">
            <v>0</v>
          </cell>
        </row>
        <row r="4601">
          <cell r="A4601">
            <v>0</v>
          </cell>
          <cell r="B4601">
            <v>0</v>
          </cell>
          <cell r="C4601">
            <v>0</v>
          </cell>
          <cell r="D4601">
            <v>0</v>
          </cell>
        </row>
        <row r="4602">
          <cell r="A4602">
            <v>0</v>
          </cell>
          <cell r="B4602">
            <v>0</v>
          </cell>
          <cell r="C4602">
            <v>0</v>
          </cell>
          <cell r="D4602">
            <v>0</v>
          </cell>
        </row>
        <row r="4603">
          <cell r="A4603">
            <v>0</v>
          </cell>
          <cell r="B4603">
            <v>0</v>
          </cell>
          <cell r="C4603">
            <v>0</v>
          </cell>
          <cell r="D4603">
            <v>0</v>
          </cell>
        </row>
        <row r="4604">
          <cell r="A4604">
            <v>0</v>
          </cell>
          <cell r="B4604">
            <v>0</v>
          </cell>
          <cell r="C4604">
            <v>0</v>
          </cell>
          <cell r="D4604">
            <v>0</v>
          </cell>
        </row>
        <row r="4605">
          <cell r="A4605">
            <v>0</v>
          </cell>
          <cell r="B4605">
            <v>0</v>
          </cell>
          <cell r="C4605">
            <v>0</v>
          </cell>
          <cell r="D4605">
            <v>0</v>
          </cell>
        </row>
        <row r="4606">
          <cell r="A4606">
            <v>0</v>
          </cell>
          <cell r="B4606">
            <v>0</v>
          </cell>
          <cell r="C4606">
            <v>0</v>
          </cell>
          <cell r="D4606">
            <v>0</v>
          </cell>
        </row>
        <row r="4607">
          <cell r="A4607">
            <v>0</v>
          </cell>
          <cell r="B4607">
            <v>0</v>
          </cell>
          <cell r="C4607">
            <v>0</v>
          </cell>
          <cell r="D4607">
            <v>0</v>
          </cell>
        </row>
        <row r="4608">
          <cell r="A4608">
            <v>0</v>
          </cell>
          <cell r="B4608">
            <v>0</v>
          </cell>
          <cell r="C4608">
            <v>0</v>
          </cell>
          <cell r="D4608">
            <v>0</v>
          </cell>
        </row>
        <row r="4609">
          <cell r="A4609">
            <v>0</v>
          </cell>
          <cell r="B4609">
            <v>0</v>
          </cell>
          <cell r="C4609">
            <v>0</v>
          </cell>
          <cell r="D4609">
            <v>0</v>
          </cell>
        </row>
        <row r="4610">
          <cell r="A4610">
            <v>0</v>
          </cell>
          <cell r="B4610">
            <v>0</v>
          </cell>
          <cell r="C4610">
            <v>0</v>
          </cell>
          <cell r="D4610">
            <v>0</v>
          </cell>
        </row>
        <row r="4611">
          <cell r="A4611">
            <v>0</v>
          </cell>
          <cell r="B4611">
            <v>0</v>
          </cell>
          <cell r="C4611">
            <v>0</v>
          </cell>
          <cell r="D4611">
            <v>0</v>
          </cell>
        </row>
        <row r="4612">
          <cell r="A4612">
            <v>0</v>
          </cell>
          <cell r="B4612">
            <v>0</v>
          </cell>
          <cell r="C4612">
            <v>0</v>
          </cell>
          <cell r="D4612">
            <v>0</v>
          </cell>
        </row>
        <row r="4613">
          <cell r="A4613">
            <v>0</v>
          </cell>
          <cell r="B4613">
            <v>0</v>
          </cell>
          <cell r="C4613">
            <v>0</v>
          </cell>
          <cell r="D4613">
            <v>0</v>
          </cell>
        </row>
        <row r="4614">
          <cell r="A4614">
            <v>0</v>
          </cell>
          <cell r="B4614">
            <v>0</v>
          </cell>
          <cell r="C4614">
            <v>0</v>
          </cell>
          <cell r="D4614">
            <v>0</v>
          </cell>
        </row>
        <row r="4615">
          <cell r="A4615">
            <v>0</v>
          </cell>
          <cell r="B4615">
            <v>0</v>
          </cell>
          <cell r="C4615">
            <v>0</v>
          </cell>
          <cell r="D4615">
            <v>0</v>
          </cell>
        </row>
        <row r="4616">
          <cell r="A4616">
            <v>0</v>
          </cell>
          <cell r="B4616">
            <v>0</v>
          </cell>
          <cell r="C4616">
            <v>0</v>
          </cell>
          <cell r="D4616">
            <v>0</v>
          </cell>
        </row>
        <row r="4617">
          <cell r="A4617">
            <v>0</v>
          </cell>
          <cell r="B4617">
            <v>0</v>
          </cell>
          <cell r="C4617">
            <v>0</v>
          </cell>
          <cell r="D4617">
            <v>0</v>
          </cell>
        </row>
        <row r="4618">
          <cell r="A4618">
            <v>0</v>
          </cell>
          <cell r="B4618">
            <v>0</v>
          </cell>
          <cell r="C4618">
            <v>0</v>
          </cell>
          <cell r="D4618">
            <v>0</v>
          </cell>
        </row>
        <row r="4619">
          <cell r="A4619">
            <v>0</v>
          </cell>
          <cell r="B4619">
            <v>0</v>
          </cell>
          <cell r="C4619">
            <v>0</v>
          </cell>
          <cell r="D4619">
            <v>0</v>
          </cell>
        </row>
        <row r="4620">
          <cell r="A4620">
            <v>0</v>
          </cell>
          <cell r="B4620">
            <v>0</v>
          </cell>
          <cell r="C4620">
            <v>0</v>
          </cell>
          <cell r="D4620">
            <v>0</v>
          </cell>
        </row>
        <row r="4621">
          <cell r="A4621">
            <v>0</v>
          </cell>
          <cell r="B4621">
            <v>0</v>
          </cell>
          <cell r="C4621">
            <v>0</v>
          </cell>
          <cell r="D4621">
            <v>0</v>
          </cell>
        </row>
        <row r="4622">
          <cell r="A4622">
            <v>0</v>
          </cell>
          <cell r="B4622">
            <v>0</v>
          </cell>
          <cell r="C4622">
            <v>0</v>
          </cell>
          <cell r="D4622">
            <v>0</v>
          </cell>
        </row>
        <row r="4623">
          <cell r="A4623">
            <v>0</v>
          </cell>
          <cell r="B4623">
            <v>0</v>
          </cell>
          <cell r="C4623">
            <v>0</v>
          </cell>
          <cell r="D4623">
            <v>0</v>
          </cell>
        </row>
        <row r="4624">
          <cell r="A4624">
            <v>0</v>
          </cell>
          <cell r="B4624">
            <v>0</v>
          </cell>
          <cell r="C4624">
            <v>0</v>
          </cell>
          <cell r="D4624">
            <v>0</v>
          </cell>
        </row>
        <row r="4625">
          <cell r="A4625">
            <v>0</v>
          </cell>
          <cell r="B4625">
            <v>0</v>
          </cell>
          <cell r="C4625">
            <v>0</v>
          </cell>
          <cell r="D4625">
            <v>0</v>
          </cell>
        </row>
        <row r="4626">
          <cell r="A4626">
            <v>0</v>
          </cell>
          <cell r="B4626">
            <v>0</v>
          </cell>
          <cell r="C4626">
            <v>0</v>
          </cell>
          <cell r="D4626">
            <v>0</v>
          </cell>
        </row>
        <row r="4627">
          <cell r="A4627">
            <v>0</v>
          </cell>
          <cell r="B4627">
            <v>0</v>
          </cell>
          <cell r="C4627">
            <v>0</v>
          </cell>
          <cell r="D4627">
            <v>0</v>
          </cell>
        </row>
        <row r="4628">
          <cell r="A4628">
            <v>0</v>
          </cell>
          <cell r="B4628">
            <v>0</v>
          </cell>
          <cell r="C4628">
            <v>0</v>
          </cell>
          <cell r="D4628">
            <v>0</v>
          </cell>
        </row>
        <row r="4629">
          <cell r="A4629">
            <v>0</v>
          </cell>
          <cell r="B4629">
            <v>0</v>
          </cell>
          <cell r="C4629">
            <v>0</v>
          </cell>
          <cell r="D4629">
            <v>0</v>
          </cell>
        </row>
        <row r="4630">
          <cell r="A4630">
            <v>0</v>
          </cell>
          <cell r="B4630">
            <v>0</v>
          </cell>
          <cell r="C4630">
            <v>0</v>
          </cell>
          <cell r="D4630">
            <v>0</v>
          </cell>
        </row>
        <row r="4631">
          <cell r="A4631">
            <v>0</v>
          </cell>
          <cell r="B4631">
            <v>0</v>
          </cell>
          <cell r="C4631">
            <v>0</v>
          </cell>
          <cell r="D4631">
            <v>0</v>
          </cell>
        </row>
        <row r="4632">
          <cell r="A4632">
            <v>0</v>
          </cell>
          <cell r="B4632">
            <v>0</v>
          </cell>
          <cell r="C4632">
            <v>0</v>
          </cell>
          <cell r="D4632">
            <v>0</v>
          </cell>
        </row>
        <row r="4633">
          <cell r="A4633">
            <v>0</v>
          </cell>
          <cell r="B4633">
            <v>0</v>
          </cell>
          <cell r="C4633">
            <v>0</v>
          </cell>
          <cell r="D4633">
            <v>0</v>
          </cell>
        </row>
        <row r="4634">
          <cell r="A4634">
            <v>0</v>
          </cell>
          <cell r="B4634">
            <v>0</v>
          </cell>
          <cell r="C4634">
            <v>0</v>
          </cell>
          <cell r="D4634">
            <v>0</v>
          </cell>
        </row>
        <row r="4635">
          <cell r="A4635">
            <v>0</v>
          </cell>
          <cell r="B4635">
            <v>0</v>
          </cell>
          <cell r="C4635">
            <v>0</v>
          </cell>
          <cell r="D4635">
            <v>0</v>
          </cell>
        </row>
        <row r="4636">
          <cell r="A4636">
            <v>0</v>
          </cell>
          <cell r="B4636">
            <v>0</v>
          </cell>
          <cell r="C4636">
            <v>0</v>
          </cell>
          <cell r="D4636">
            <v>0</v>
          </cell>
        </row>
        <row r="4637">
          <cell r="A4637">
            <v>0</v>
          </cell>
          <cell r="B4637">
            <v>0</v>
          </cell>
          <cell r="C4637">
            <v>0</v>
          </cell>
          <cell r="D4637">
            <v>0</v>
          </cell>
        </row>
        <row r="4638">
          <cell r="A4638">
            <v>0</v>
          </cell>
          <cell r="B4638">
            <v>0</v>
          </cell>
          <cell r="C4638">
            <v>0</v>
          </cell>
          <cell r="D4638">
            <v>0</v>
          </cell>
        </row>
        <row r="4639">
          <cell r="A4639">
            <v>0</v>
          </cell>
          <cell r="B4639">
            <v>0</v>
          </cell>
          <cell r="C4639">
            <v>0</v>
          </cell>
          <cell r="D4639">
            <v>0</v>
          </cell>
        </row>
        <row r="4640">
          <cell r="A4640">
            <v>0</v>
          </cell>
          <cell r="B4640">
            <v>0</v>
          </cell>
          <cell r="C4640">
            <v>0</v>
          </cell>
          <cell r="D4640">
            <v>0</v>
          </cell>
        </row>
        <row r="4641">
          <cell r="A4641">
            <v>0</v>
          </cell>
          <cell r="B4641">
            <v>0</v>
          </cell>
          <cell r="C4641">
            <v>0</v>
          </cell>
          <cell r="D4641">
            <v>0</v>
          </cell>
        </row>
        <row r="4642">
          <cell r="A4642">
            <v>0</v>
          </cell>
          <cell r="B4642">
            <v>0</v>
          </cell>
          <cell r="C4642">
            <v>0</v>
          </cell>
          <cell r="D4642">
            <v>0</v>
          </cell>
        </row>
        <row r="4643">
          <cell r="A4643">
            <v>0</v>
          </cell>
          <cell r="B4643">
            <v>0</v>
          </cell>
          <cell r="C4643">
            <v>0</v>
          </cell>
          <cell r="D4643">
            <v>0</v>
          </cell>
        </row>
        <row r="4644">
          <cell r="A4644">
            <v>0</v>
          </cell>
          <cell r="B4644">
            <v>0</v>
          </cell>
          <cell r="C4644">
            <v>0</v>
          </cell>
          <cell r="D4644">
            <v>0</v>
          </cell>
        </row>
        <row r="4645">
          <cell r="A4645">
            <v>0</v>
          </cell>
          <cell r="B4645">
            <v>0</v>
          </cell>
          <cell r="C4645">
            <v>0</v>
          </cell>
          <cell r="D4645">
            <v>0</v>
          </cell>
        </row>
        <row r="4646">
          <cell r="A4646">
            <v>0</v>
          </cell>
          <cell r="B4646">
            <v>0</v>
          </cell>
          <cell r="C4646">
            <v>0</v>
          </cell>
          <cell r="D4646">
            <v>0</v>
          </cell>
        </row>
        <row r="4647">
          <cell r="A4647">
            <v>0</v>
          </cell>
          <cell r="B4647">
            <v>0</v>
          </cell>
          <cell r="C4647">
            <v>0</v>
          </cell>
          <cell r="D4647">
            <v>0</v>
          </cell>
        </row>
        <row r="4648">
          <cell r="A4648">
            <v>0</v>
          </cell>
          <cell r="B4648">
            <v>0</v>
          </cell>
          <cell r="C4648">
            <v>0</v>
          </cell>
          <cell r="D4648">
            <v>0</v>
          </cell>
        </row>
        <row r="4649">
          <cell r="A4649">
            <v>0</v>
          </cell>
          <cell r="B4649">
            <v>0</v>
          </cell>
          <cell r="C4649">
            <v>0</v>
          </cell>
          <cell r="D4649">
            <v>0</v>
          </cell>
        </row>
        <row r="4650">
          <cell r="A4650">
            <v>0</v>
          </cell>
          <cell r="B4650">
            <v>0</v>
          </cell>
          <cell r="C4650">
            <v>0</v>
          </cell>
          <cell r="D4650">
            <v>0</v>
          </cell>
        </row>
        <row r="4651">
          <cell r="A4651">
            <v>0</v>
          </cell>
          <cell r="B4651">
            <v>0</v>
          </cell>
          <cell r="C4651">
            <v>0</v>
          </cell>
          <cell r="D4651">
            <v>0</v>
          </cell>
        </row>
        <row r="4652">
          <cell r="A4652">
            <v>0</v>
          </cell>
          <cell r="B4652">
            <v>0</v>
          </cell>
          <cell r="C4652">
            <v>0</v>
          </cell>
          <cell r="D4652">
            <v>0</v>
          </cell>
        </row>
        <row r="4653">
          <cell r="A4653">
            <v>0</v>
          </cell>
          <cell r="B4653">
            <v>0</v>
          </cell>
          <cell r="C4653">
            <v>0</v>
          </cell>
          <cell r="D4653">
            <v>0</v>
          </cell>
        </row>
        <row r="4654">
          <cell r="A4654">
            <v>0</v>
          </cell>
          <cell r="B4654">
            <v>0</v>
          </cell>
          <cell r="C4654">
            <v>0</v>
          </cell>
          <cell r="D4654">
            <v>0</v>
          </cell>
        </row>
        <row r="4655">
          <cell r="A4655">
            <v>0</v>
          </cell>
          <cell r="B4655">
            <v>0</v>
          </cell>
          <cell r="C4655">
            <v>0</v>
          </cell>
          <cell r="D4655">
            <v>0</v>
          </cell>
        </row>
        <row r="4656">
          <cell r="A4656">
            <v>0</v>
          </cell>
          <cell r="B4656">
            <v>0</v>
          </cell>
          <cell r="C4656">
            <v>0</v>
          </cell>
          <cell r="D4656">
            <v>0</v>
          </cell>
        </row>
        <row r="4657">
          <cell r="A4657">
            <v>0</v>
          </cell>
          <cell r="B4657">
            <v>0</v>
          </cell>
          <cell r="C4657">
            <v>0</v>
          </cell>
          <cell r="D4657">
            <v>0</v>
          </cell>
        </row>
        <row r="4658">
          <cell r="A4658">
            <v>0</v>
          </cell>
          <cell r="B4658">
            <v>0</v>
          </cell>
          <cell r="C4658">
            <v>0</v>
          </cell>
          <cell r="D4658">
            <v>0</v>
          </cell>
        </row>
        <row r="4659">
          <cell r="A4659">
            <v>0</v>
          </cell>
          <cell r="B4659">
            <v>0</v>
          </cell>
          <cell r="C4659">
            <v>0</v>
          </cell>
          <cell r="D4659">
            <v>0</v>
          </cell>
        </row>
        <row r="4660">
          <cell r="A4660">
            <v>0</v>
          </cell>
          <cell r="B4660">
            <v>0</v>
          </cell>
          <cell r="C4660">
            <v>0</v>
          </cell>
          <cell r="D4660">
            <v>0</v>
          </cell>
        </row>
        <row r="4661">
          <cell r="A4661">
            <v>0</v>
          </cell>
          <cell r="B4661">
            <v>0</v>
          </cell>
          <cell r="C4661">
            <v>0</v>
          </cell>
          <cell r="D4661">
            <v>0</v>
          </cell>
        </row>
        <row r="4662">
          <cell r="A4662">
            <v>0</v>
          </cell>
          <cell r="B4662">
            <v>0</v>
          </cell>
          <cell r="C4662">
            <v>0</v>
          </cell>
          <cell r="D4662">
            <v>0</v>
          </cell>
        </row>
        <row r="4663">
          <cell r="A4663">
            <v>0</v>
          </cell>
          <cell r="B4663">
            <v>0</v>
          </cell>
          <cell r="C4663">
            <v>0</v>
          </cell>
          <cell r="D4663">
            <v>0</v>
          </cell>
        </row>
        <row r="4664">
          <cell r="A4664">
            <v>0</v>
          </cell>
          <cell r="B4664">
            <v>0</v>
          </cell>
          <cell r="C4664">
            <v>0</v>
          </cell>
          <cell r="D4664">
            <v>0</v>
          </cell>
        </row>
        <row r="4665">
          <cell r="A4665">
            <v>0</v>
          </cell>
          <cell r="B4665">
            <v>0</v>
          </cell>
          <cell r="C4665">
            <v>0</v>
          </cell>
          <cell r="D4665">
            <v>0</v>
          </cell>
        </row>
        <row r="4666">
          <cell r="A4666">
            <v>0</v>
          </cell>
          <cell r="B4666">
            <v>0</v>
          </cell>
          <cell r="C4666">
            <v>0</v>
          </cell>
          <cell r="D4666">
            <v>0</v>
          </cell>
        </row>
        <row r="4667">
          <cell r="A4667">
            <v>0</v>
          </cell>
          <cell r="B4667">
            <v>0</v>
          </cell>
          <cell r="C4667">
            <v>0</v>
          </cell>
          <cell r="D4667">
            <v>0</v>
          </cell>
        </row>
        <row r="4668">
          <cell r="A4668">
            <v>0</v>
          </cell>
          <cell r="B4668">
            <v>0</v>
          </cell>
          <cell r="C4668">
            <v>0</v>
          </cell>
          <cell r="D4668">
            <v>0</v>
          </cell>
        </row>
        <row r="4669">
          <cell r="A4669">
            <v>0</v>
          </cell>
          <cell r="B4669">
            <v>0</v>
          </cell>
          <cell r="C4669">
            <v>0</v>
          </cell>
          <cell r="D4669">
            <v>0</v>
          </cell>
        </row>
        <row r="4670">
          <cell r="A4670">
            <v>0</v>
          </cell>
          <cell r="B4670">
            <v>0</v>
          </cell>
          <cell r="C4670">
            <v>0</v>
          </cell>
          <cell r="D4670">
            <v>0</v>
          </cell>
        </row>
        <row r="4671">
          <cell r="A4671">
            <v>0</v>
          </cell>
          <cell r="B4671">
            <v>0</v>
          </cell>
          <cell r="C4671">
            <v>0</v>
          </cell>
          <cell r="D4671">
            <v>0</v>
          </cell>
        </row>
        <row r="4672">
          <cell r="A4672">
            <v>0</v>
          </cell>
          <cell r="B4672">
            <v>0</v>
          </cell>
          <cell r="C4672">
            <v>0</v>
          </cell>
          <cell r="D4672">
            <v>0</v>
          </cell>
        </row>
        <row r="4673">
          <cell r="A4673">
            <v>0</v>
          </cell>
          <cell r="B4673">
            <v>0</v>
          </cell>
          <cell r="C4673">
            <v>0</v>
          </cell>
          <cell r="D4673">
            <v>0</v>
          </cell>
        </row>
        <row r="4674">
          <cell r="A4674">
            <v>0</v>
          </cell>
          <cell r="B4674">
            <v>0</v>
          </cell>
          <cell r="C4674">
            <v>0</v>
          </cell>
          <cell r="D4674">
            <v>0</v>
          </cell>
        </row>
        <row r="4675">
          <cell r="A4675">
            <v>0</v>
          </cell>
          <cell r="B4675">
            <v>0</v>
          </cell>
          <cell r="C4675">
            <v>0</v>
          </cell>
          <cell r="D4675">
            <v>0</v>
          </cell>
        </row>
        <row r="4676">
          <cell r="A4676">
            <v>0</v>
          </cell>
          <cell r="B4676">
            <v>0</v>
          </cell>
          <cell r="C4676">
            <v>0</v>
          </cell>
          <cell r="D4676">
            <v>0</v>
          </cell>
        </row>
        <row r="4677">
          <cell r="A4677">
            <v>0</v>
          </cell>
          <cell r="B4677">
            <v>0</v>
          </cell>
          <cell r="C4677">
            <v>0</v>
          </cell>
          <cell r="D4677">
            <v>0</v>
          </cell>
        </row>
        <row r="4678">
          <cell r="A4678">
            <v>0</v>
          </cell>
          <cell r="B4678">
            <v>0</v>
          </cell>
          <cell r="C4678">
            <v>0</v>
          </cell>
          <cell r="D4678">
            <v>0</v>
          </cell>
        </row>
        <row r="4679">
          <cell r="A4679">
            <v>0</v>
          </cell>
          <cell r="B4679">
            <v>0</v>
          </cell>
          <cell r="C4679">
            <v>0</v>
          </cell>
          <cell r="D4679">
            <v>0</v>
          </cell>
        </row>
        <row r="4680">
          <cell r="A4680">
            <v>0</v>
          </cell>
          <cell r="B4680">
            <v>0</v>
          </cell>
          <cell r="C4680">
            <v>0</v>
          </cell>
          <cell r="D4680">
            <v>0</v>
          </cell>
        </row>
        <row r="4681">
          <cell r="A4681">
            <v>0</v>
          </cell>
          <cell r="B4681">
            <v>0</v>
          </cell>
          <cell r="C4681">
            <v>0</v>
          </cell>
          <cell r="D4681">
            <v>0</v>
          </cell>
        </row>
        <row r="4682">
          <cell r="A4682">
            <v>0</v>
          </cell>
          <cell r="B4682">
            <v>0</v>
          </cell>
          <cell r="C4682">
            <v>0</v>
          </cell>
          <cell r="D4682">
            <v>0</v>
          </cell>
        </row>
        <row r="4683">
          <cell r="A4683">
            <v>0</v>
          </cell>
          <cell r="B4683">
            <v>0</v>
          </cell>
          <cell r="C4683">
            <v>0</v>
          </cell>
          <cell r="D4683">
            <v>0</v>
          </cell>
        </row>
        <row r="4684">
          <cell r="A4684">
            <v>0</v>
          </cell>
          <cell r="B4684">
            <v>0</v>
          </cell>
          <cell r="C4684">
            <v>0</v>
          </cell>
          <cell r="D4684">
            <v>0</v>
          </cell>
        </row>
        <row r="4685">
          <cell r="A4685">
            <v>0</v>
          </cell>
          <cell r="B4685">
            <v>0</v>
          </cell>
          <cell r="C4685">
            <v>0</v>
          </cell>
          <cell r="D4685">
            <v>0</v>
          </cell>
        </row>
        <row r="4686">
          <cell r="A4686">
            <v>0</v>
          </cell>
          <cell r="B4686">
            <v>0</v>
          </cell>
          <cell r="C4686">
            <v>0</v>
          </cell>
          <cell r="D4686">
            <v>0</v>
          </cell>
        </row>
        <row r="4687">
          <cell r="A4687">
            <v>0</v>
          </cell>
          <cell r="B4687">
            <v>0</v>
          </cell>
          <cell r="C4687">
            <v>0</v>
          </cell>
          <cell r="D4687">
            <v>0</v>
          </cell>
        </row>
        <row r="4688">
          <cell r="A4688">
            <v>0</v>
          </cell>
          <cell r="B4688">
            <v>0</v>
          </cell>
          <cell r="C4688">
            <v>0</v>
          </cell>
          <cell r="D4688">
            <v>0</v>
          </cell>
        </row>
        <row r="4689">
          <cell r="A4689">
            <v>0</v>
          </cell>
          <cell r="B4689">
            <v>0</v>
          </cell>
          <cell r="C4689">
            <v>0</v>
          </cell>
          <cell r="D4689">
            <v>0</v>
          </cell>
        </row>
        <row r="4690">
          <cell r="A4690">
            <v>0</v>
          </cell>
          <cell r="B4690">
            <v>0</v>
          </cell>
          <cell r="C4690">
            <v>0</v>
          </cell>
          <cell r="D4690">
            <v>0</v>
          </cell>
        </row>
        <row r="4691">
          <cell r="A4691">
            <v>0</v>
          </cell>
          <cell r="B4691">
            <v>0</v>
          </cell>
          <cell r="C4691">
            <v>0</v>
          </cell>
          <cell r="D4691">
            <v>0</v>
          </cell>
        </row>
        <row r="4692">
          <cell r="A4692">
            <v>0</v>
          </cell>
          <cell r="B4692">
            <v>0</v>
          </cell>
          <cell r="C4692">
            <v>0</v>
          </cell>
          <cell r="D4692">
            <v>0</v>
          </cell>
        </row>
        <row r="4693">
          <cell r="A4693">
            <v>0</v>
          </cell>
          <cell r="B4693">
            <v>0</v>
          </cell>
          <cell r="C4693">
            <v>0</v>
          </cell>
          <cell r="D4693">
            <v>0</v>
          </cell>
        </row>
        <row r="4694">
          <cell r="A4694">
            <v>0</v>
          </cell>
          <cell r="B4694">
            <v>0</v>
          </cell>
          <cell r="C4694">
            <v>0</v>
          </cell>
          <cell r="D4694">
            <v>0</v>
          </cell>
        </row>
        <row r="4695">
          <cell r="A4695">
            <v>0</v>
          </cell>
          <cell r="B4695">
            <v>0</v>
          </cell>
          <cell r="C4695">
            <v>0</v>
          </cell>
          <cell r="D4695">
            <v>0</v>
          </cell>
        </row>
        <row r="4696">
          <cell r="A4696">
            <v>0</v>
          </cell>
          <cell r="B4696">
            <v>0</v>
          </cell>
          <cell r="C4696">
            <v>0</v>
          </cell>
          <cell r="D4696">
            <v>0</v>
          </cell>
        </row>
        <row r="4697">
          <cell r="A4697">
            <v>0</v>
          </cell>
          <cell r="B4697">
            <v>0</v>
          </cell>
          <cell r="C4697">
            <v>0</v>
          </cell>
          <cell r="D4697">
            <v>0</v>
          </cell>
        </row>
        <row r="4698">
          <cell r="A4698">
            <v>0</v>
          </cell>
          <cell r="B4698">
            <v>0</v>
          </cell>
          <cell r="C4698">
            <v>0</v>
          </cell>
          <cell r="D4698">
            <v>0</v>
          </cell>
        </row>
        <row r="4699">
          <cell r="A4699">
            <v>0</v>
          </cell>
          <cell r="B4699">
            <v>0</v>
          </cell>
          <cell r="C4699">
            <v>0</v>
          </cell>
          <cell r="D4699">
            <v>0</v>
          </cell>
        </row>
        <row r="4700">
          <cell r="A4700">
            <v>0</v>
          </cell>
          <cell r="B4700">
            <v>0</v>
          </cell>
          <cell r="C4700">
            <v>0</v>
          </cell>
          <cell r="D4700">
            <v>0</v>
          </cell>
        </row>
        <row r="4701">
          <cell r="A4701">
            <v>0</v>
          </cell>
          <cell r="B4701">
            <v>0</v>
          </cell>
          <cell r="C4701">
            <v>0</v>
          </cell>
          <cell r="D4701">
            <v>0</v>
          </cell>
        </row>
        <row r="4702">
          <cell r="A4702">
            <v>0</v>
          </cell>
          <cell r="B4702">
            <v>0</v>
          </cell>
          <cell r="C4702">
            <v>0</v>
          </cell>
          <cell r="D4702">
            <v>0</v>
          </cell>
        </row>
        <row r="4703">
          <cell r="A4703">
            <v>0</v>
          </cell>
          <cell r="B4703">
            <v>0</v>
          </cell>
          <cell r="C4703">
            <v>0</v>
          </cell>
          <cell r="D4703">
            <v>0</v>
          </cell>
        </row>
        <row r="4704">
          <cell r="A4704">
            <v>0</v>
          </cell>
          <cell r="B4704">
            <v>0</v>
          </cell>
          <cell r="C4704">
            <v>0</v>
          </cell>
          <cell r="D4704">
            <v>0</v>
          </cell>
        </row>
        <row r="4705">
          <cell r="A4705">
            <v>0</v>
          </cell>
          <cell r="B4705">
            <v>0</v>
          </cell>
          <cell r="C4705">
            <v>0</v>
          </cell>
          <cell r="D4705">
            <v>0</v>
          </cell>
        </row>
        <row r="4706">
          <cell r="A4706">
            <v>0</v>
          </cell>
          <cell r="B4706">
            <v>0</v>
          </cell>
          <cell r="C4706">
            <v>0</v>
          </cell>
          <cell r="D4706">
            <v>0</v>
          </cell>
        </row>
        <row r="4707">
          <cell r="A4707">
            <v>0</v>
          </cell>
          <cell r="B4707">
            <v>0</v>
          </cell>
          <cell r="C4707">
            <v>0</v>
          </cell>
          <cell r="D4707">
            <v>0</v>
          </cell>
        </row>
        <row r="4708">
          <cell r="A4708">
            <v>0</v>
          </cell>
          <cell r="B4708">
            <v>0</v>
          </cell>
          <cell r="C4708">
            <v>0</v>
          </cell>
          <cell r="D4708">
            <v>0</v>
          </cell>
        </row>
        <row r="4709">
          <cell r="A4709">
            <v>0</v>
          </cell>
          <cell r="B4709">
            <v>0</v>
          </cell>
          <cell r="C4709">
            <v>0</v>
          </cell>
          <cell r="D4709">
            <v>0</v>
          </cell>
        </row>
        <row r="4710">
          <cell r="A4710">
            <v>0</v>
          </cell>
          <cell r="B4710">
            <v>0</v>
          </cell>
          <cell r="C4710">
            <v>0</v>
          </cell>
          <cell r="D4710">
            <v>0</v>
          </cell>
        </row>
        <row r="4711">
          <cell r="A4711">
            <v>0</v>
          </cell>
          <cell r="B4711">
            <v>0</v>
          </cell>
          <cell r="C4711">
            <v>0</v>
          </cell>
          <cell r="D4711">
            <v>0</v>
          </cell>
        </row>
        <row r="4712">
          <cell r="A4712">
            <v>0</v>
          </cell>
          <cell r="B4712">
            <v>0</v>
          </cell>
          <cell r="C4712">
            <v>0</v>
          </cell>
          <cell r="D4712">
            <v>0</v>
          </cell>
        </row>
        <row r="4713">
          <cell r="A4713">
            <v>0</v>
          </cell>
          <cell r="B4713">
            <v>0</v>
          </cell>
          <cell r="C4713">
            <v>0</v>
          </cell>
          <cell r="D4713">
            <v>0</v>
          </cell>
        </row>
        <row r="4714">
          <cell r="A4714">
            <v>0</v>
          </cell>
          <cell r="B4714">
            <v>0</v>
          </cell>
          <cell r="C4714">
            <v>0</v>
          </cell>
          <cell r="D4714">
            <v>0</v>
          </cell>
        </row>
        <row r="4715">
          <cell r="A4715">
            <v>0</v>
          </cell>
          <cell r="B4715">
            <v>0</v>
          </cell>
          <cell r="C4715">
            <v>0</v>
          </cell>
          <cell r="D4715">
            <v>0</v>
          </cell>
        </row>
        <row r="4716">
          <cell r="A4716">
            <v>0</v>
          </cell>
          <cell r="B4716">
            <v>0</v>
          </cell>
          <cell r="C4716">
            <v>0</v>
          </cell>
          <cell r="D4716">
            <v>0</v>
          </cell>
        </row>
        <row r="4717">
          <cell r="A4717">
            <v>0</v>
          </cell>
          <cell r="B4717">
            <v>0</v>
          </cell>
          <cell r="C4717">
            <v>0</v>
          </cell>
          <cell r="D4717">
            <v>0</v>
          </cell>
        </row>
        <row r="4718">
          <cell r="A4718">
            <v>0</v>
          </cell>
          <cell r="B4718">
            <v>0</v>
          </cell>
          <cell r="C4718">
            <v>0</v>
          </cell>
          <cell r="D4718">
            <v>0</v>
          </cell>
        </row>
        <row r="4719">
          <cell r="A4719">
            <v>0</v>
          </cell>
          <cell r="B4719">
            <v>0</v>
          </cell>
          <cell r="C4719">
            <v>0</v>
          </cell>
          <cell r="D4719">
            <v>0</v>
          </cell>
        </row>
        <row r="4720">
          <cell r="A4720">
            <v>0</v>
          </cell>
          <cell r="B4720">
            <v>0</v>
          </cell>
          <cell r="C4720">
            <v>0</v>
          </cell>
          <cell r="D4720">
            <v>0</v>
          </cell>
        </row>
        <row r="4721">
          <cell r="A4721">
            <v>0</v>
          </cell>
          <cell r="B4721">
            <v>0</v>
          </cell>
          <cell r="C4721">
            <v>0</v>
          </cell>
          <cell r="D4721">
            <v>0</v>
          </cell>
        </row>
        <row r="4722">
          <cell r="A4722">
            <v>0</v>
          </cell>
          <cell r="B4722">
            <v>0</v>
          </cell>
          <cell r="C4722">
            <v>0</v>
          </cell>
          <cell r="D4722">
            <v>0</v>
          </cell>
        </row>
        <row r="4723">
          <cell r="A4723">
            <v>0</v>
          </cell>
          <cell r="B4723">
            <v>0</v>
          </cell>
          <cell r="C4723">
            <v>0</v>
          </cell>
          <cell r="D4723">
            <v>0</v>
          </cell>
        </row>
        <row r="4724">
          <cell r="A4724">
            <v>0</v>
          </cell>
          <cell r="B4724">
            <v>0</v>
          </cell>
          <cell r="C4724">
            <v>0</v>
          </cell>
          <cell r="D4724">
            <v>0</v>
          </cell>
        </row>
        <row r="4725">
          <cell r="A4725">
            <v>0</v>
          </cell>
          <cell r="B4725">
            <v>0</v>
          </cell>
          <cell r="C4725">
            <v>0</v>
          </cell>
          <cell r="D4725">
            <v>0</v>
          </cell>
        </row>
        <row r="4726">
          <cell r="A4726">
            <v>0</v>
          </cell>
          <cell r="B4726">
            <v>0</v>
          </cell>
          <cell r="C4726">
            <v>0</v>
          </cell>
          <cell r="D4726">
            <v>0</v>
          </cell>
        </row>
        <row r="4727">
          <cell r="A4727">
            <v>0</v>
          </cell>
          <cell r="B4727">
            <v>0</v>
          </cell>
          <cell r="C4727">
            <v>0</v>
          </cell>
          <cell r="D4727">
            <v>0</v>
          </cell>
        </row>
        <row r="4728">
          <cell r="A4728">
            <v>0</v>
          </cell>
          <cell r="B4728">
            <v>0</v>
          </cell>
          <cell r="C4728">
            <v>0</v>
          </cell>
          <cell r="D4728">
            <v>0</v>
          </cell>
        </row>
        <row r="4729">
          <cell r="A4729">
            <v>0</v>
          </cell>
          <cell r="B4729">
            <v>0</v>
          </cell>
          <cell r="C4729">
            <v>0</v>
          </cell>
          <cell r="D4729">
            <v>0</v>
          </cell>
        </row>
        <row r="4730">
          <cell r="A4730">
            <v>0</v>
          </cell>
          <cell r="B4730">
            <v>0</v>
          </cell>
          <cell r="C4730">
            <v>0</v>
          </cell>
          <cell r="D4730">
            <v>0</v>
          </cell>
        </row>
        <row r="4731">
          <cell r="A4731">
            <v>0</v>
          </cell>
          <cell r="B4731">
            <v>0</v>
          </cell>
          <cell r="C4731">
            <v>0</v>
          </cell>
          <cell r="D4731">
            <v>0</v>
          </cell>
        </row>
        <row r="4732">
          <cell r="A4732">
            <v>0</v>
          </cell>
          <cell r="B4732">
            <v>0</v>
          </cell>
          <cell r="C4732">
            <v>0</v>
          </cell>
          <cell r="D4732">
            <v>0</v>
          </cell>
        </row>
        <row r="4733">
          <cell r="A4733">
            <v>0</v>
          </cell>
          <cell r="B4733">
            <v>0</v>
          </cell>
          <cell r="C4733">
            <v>0</v>
          </cell>
          <cell r="D4733">
            <v>0</v>
          </cell>
        </row>
        <row r="4734">
          <cell r="A4734">
            <v>0</v>
          </cell>
          <cell r="B4734">
            <v>0</v>
          </cell>
          <cell r="C4734">
            <v>0</v>
          </cell>
          <cell r="D4734">
            <v>0</v>
          </cell>
        </row>
        <row r="4735">
          <cell r="A4735">
            <v>0</v>
          </cell>
          <cell r="B4735">
            <v>0</v>
          </cell>
          <cell r="C4735">
            <v>0</v>
          </cell>
          <cell r="D4735">
            <v>0</v>
          </cell>
        </row>
        <row r="4736">
          <cell r="A4736">
            <v>0</v>
          </cell>
          <cell r="B4736">
            <v>0</v>
          </cell>
          <cell r="C4736">
            <v>0</v>
          </cell>
          <cell r="D4736">
            <v>0</v>
          </cell>
        </row>
        <row r="4737">
          <cell r="A4737">
            <v>0</v>
          </cell>
          <cell r="B4737">
            <v>0</v>
          </cell>
          <cell r="C4737">
            <v>0</v>
          </cell>
          <cell r="D4737">
            <v>0</v>
          </cell>
        </row>
        <row r="4738">
          <cell r="A4738">
            <v>0</v>
          </cell>
          <cell r="B4738">
            <v>0</v>
          </cell>
          <cell r="C4738">
            <v>0</v>
          </cell>
          <cell r="D4738">
            <v>0</v>
          </cell>
        </row>
        <row r="4739">
          <cell r="A4739">
            <v>0</v>
          </cell>
          <cell r="B4739">
            <v>0</v>
          </cell>
          <cell r="C4739">
            <v>0</v>
          </cell>
          <cell r="D4739">
            <v>0</v>
          </cell>
        </row>
        <row r="4740">
          <cell r="A4740">
            <v>0</v>
          </cell>
          <cell r="B4740">
            <v>0</v>
          </cell>
          <cell r="C4740">
            <v>0</v>
          </cell>
          <cell r="D4740">
            <v>0</v>
          </cell>
        </row>
        <row r="4741">
          <cell r="A4741">
            <v>0</v>
          </cell>
          <cell r="B4741">
            <v>0</v>
          </cell>
          <cell r="C4741">
            <v>0</v>
          </cell>
          <cell r="D4741">
            <v>0</v>
          </cell>
        </row>
        <row r="4742">
          <cell r="A4742">
            <v>0</v>
          </cell>
          <cell r="B4742">
            <v>0</v>
          </cell>
          <cell r="C4742">
            <v>0</v>
          </cell>
          <cell r="D4742">
            <v>0</v>
          </cell>
        </row>
        <row r="4743">
          <cell r="A4743">
            <v>0</v>
          </cell>
          <cell r="B4743">
            <v>0</v>
          </cell>
          <cell r="C4743">
            <v>0</v>
          </cell>
          <cell r="D4743">
            <v>0</v>
          </cell>
        </row>
        <row r="4744">
          <cell r="A4744">
            <v>0</v>
          </cell>
          <cell r="B4744">
            <v>0</v>
          </cell>
          <cell r="C4744">
            <v>0</v>
          </cell>
          <cell r="D4744">
            <v>0</v>
          </cell>
        </row>
        <row r="4745">
          <cell r="A4745">
            <v>0</v>
          </cell>
          <cell r="B4745">
            <v>0</v>
          </cell>
          <cell r="C4745">
            <v>0</v>
          </cell>
          <cell r="D4745">
            <v>0</v>
          </cell>
        </row>
        <row r="4746">
          <cell r="A4746">
            <v>0</v>
          </cell>
          <cell r="B4746">
            <v>0</v>
          </cell>
          <cell r="C4746">
            <v>0</v>
          </cell>
          <cell r="D4746">
            <v>0</v>
          </cell>
        </row>
        <row r="4747">
          <cell r="A4747">
            <v>0</v>
          </cell>
          <cell r="B4747">
            <v>0</v>
          </cell>
          <cell r="C4747">
            <v>0</v>
          </cell>
          <cell r="D4747">
            <v>0</v>
          </cell>
        </row>
        <row r="4748">
          <cell r="A4748">
            <v>0</v>
          </cell>
          <cell r="B4748">
            <v>0</v>
          </cell>
          <cell r="C4748">
            <v>0</v>
          </cell>
          <cell r="D4748">
            <v>0</v>
          </cell>
        </row>
        <row r="4749">
          <cell r="A4749">
            <v>0</v>
          </cell>
          <cell r="B4749">
            <v>0</v>
          </cell>
          <cell r="C4749">
            <v>0</v>
          </cell>
          <cell r="D4749">
            <v>0</v>
          </cell>
        </row>
        <row r="4750">
          <cell r="A4750">
            <v>0</v>
          </cell>
          <cell r="B4750">
            <v>0</v>
          </cell>
          <cell r="C4750">
            <v>0</v>
          </cell>
          <cell r="D4750">
            <v>0</v>
          </cell>
        </row>
        <row r="4751">
          <cell r="A4751">
            <v>0</v>
          </cell>
          <cell r="B4751">
            <v>0</v>
          </cell>
          <cell r="C4751">
            <v>0</v>
          </cell>
          <cell r="D4751">
            <v>0</v>
          </cell>
        </row>
        <row r="4752">
          <cell r="A4752">
            <v>0</v>
          </cell>
          <cell r="B4752">
            <v>0</v>
          </cell>
          <cell r="C4752">
            <v>0</v>
          </cell>
          <cell r="D4752">
            <v>0</v>
          </cell>
        </row>
        <row r="4753">
          <cell r="A4753">
            <v>0</v>
          </cell>
          <cell r="B4753">
            <v>0</v>
          </cell>
          <cell r="C4753">
            <v>0</v>
          </cell>
          <cell r="D4753">
            <v>0</v>
          </cell>
        </row>
        <row r="4754">
          <cell r="A4754">
            <v>0</v>
          </cell>
          <cell r="B4754">
            <v>0</v>
          </cell>
          <cell r="C4754">
            <v>0</v>
          </cell>
          <cell r="D4754">
            <v>0</v>
          </cell>
        </row>
        <row r="4755">
          <cell r="A4755">
            <v>0</v>
          </cell>
          <cell r="B4755">
            <v>0</v>
          </cell>
          <cell r="C4755">
            <v>0</v>
          </cell>
          <cell r="D4755">
            <v>0</v>
          </cell>
        </row>
        <row r="4756">
          <cell r="A4756">
            <v>0</v>
          </cell>
          <cell r="B4756">
            <v>0</v>
          </cell>
          <cell r="C4756">
            <v>0</v>
          </cell>
          <cell r="D4756">
            <v>0</v>
          </cell>
        </row>
        <row r="4757">
          <cell r="A4757">
            <v>0</v>
          </cell>
          <cell r="B4757">
            <v>0</v>
          </cell>
          <cell r="C4757">
            <v>0</v>
          </cell>
          <cell r="D4757">
            <v>0</v>
          </cell>
        </row>
        <row r="4758">
          <cell r="A4758">
            <v>0</v>
          </cell>
          <cell r="B4758">
            <v>0</v>
          </cell>
          <cell r="C4758">
            <v>0</v>
          </cell>
          <cell r="D4758">
            <v>0</v>
          </cell>
        </row>
        <row r="4759">
          <cell r="A4759">
            <v>0</v>
          </cell>
          <cell r="B4759">
            <v>0</v>
          </cell>
          <cell r="C4759">
            <v>0</v>
          </cell>
          <cell r="D4759">
            <v>0</v>
          </cell>
        </row>
        <row r="4760">
          <cell r="A4760">
            <v>0</v>
          </cell>
          <cell r="B4760">
            <v>0</v>
          </cell>
          <cell r="C4760">
            <v>0</v>
          </cell>
          <cell r="D4760">
            <v>0</v>
          </cell>
        </row>
        <row r="4761">
          <cell r="A4761">
            <v>0</v>
          </cell>
          <cell r="B4761">
            <v>0</v>
          </cell>
          <cell r="C4761">
            <v>0</v>
          </cell>
          <cell r="D4761">
            <v>0</v>
          </cell>
        </row>
        <row r="4762">
          <cell r="A4762">
            <v>0</v>
          </cell>
          <cell r="B4762">
            <v>0</v>
          </cell>
          <cell r="C4762">
            <v>0</v>
          </cell>
          <cell r="D4762">
            <v>0</v>
          </cell>
        </row>
        <row r="4763">
          <cell r="A4763">
            <v>0</v>
          </cell>
          <cell r="B4763">
            <v>0</v>
          </cell>
          <cell r="C4763">
            <v>0</v>
          </cell>
          <cell r="D4763">
            <v>0</v>
          </cell>
        </row>
        <row r="4764">
          <cell r="A4764">
            <v>0</v>
          </cell>
          <cell r="B4764">
            <v>0</v>
          </cell>
          <cell r="C4764">
            <v>0</v>
          </cell>
          <cell r="D4764">
            <v>0</v>
          </cell>
        </row>
        <row r="4765">
          <cell r="A4765">
            <v>0</v>
          </cell>
          <cell r="B4765">
            <v>0</v>
          </cell>
          <cell r="C4765">
            <v>0</v>
          </cell>
          <cell r="D4765">
            <v>0</v>
          </cell>
        </row>
        <row r="4766">
          <cell r="A4766">
            <v>0</v>
          </cell>
          <cell r="B4766">
            <v>0</v>
          </cell>
          <cell r="C4766">
            <v>0</v>
          </cell>
          <cell r="D4766">
            <v>0</v>
          </cell>
        </row>
        <row r="4767">
          <cell r="A4767">
            <v>0</v>
          </cell>
          <cell r="B4767">
            <v>0</v>
          </cell>
          <cell r="C4767">
            <v>0</v>
          </cell>
          <cell r="D4767">
            <v>0</v>
          </cell>
        </row>
        <row r="4768">
          <cell r="A4768">
            <v>0</v>
          </cell>
          <cell r="B4768">
            <v>0</v>
          </cell>
          <cell r="C4768">
            <v>0</v>
          </cell>
          <cell r="D4768">
            <v>0</v>
          </cell>
        </row>
        <row r="4769">
          <cell r="A4769">
            <v>0</v>
          </cell>
          <cell r="B4769">
            <v>0</v>
          </cell>
          <cell r="C4769">
            <v>0</v>
          </cell>
          <cell r="D4769">
            <v>0</v>
          </cell>
        </row>
        <row r="4770">
          <cell r="A4770">
            <v>0</v>
          </cell>
          <cell r="B4770">
            <v>0</v>
          </cell>
          <cell r="C4770">
            <v>0</v>
          </cell>
          <cell r="D4770">
            <v>0</v>
          </cell>
        </row>
        <row r="4771">
          <cell r="A4771">
            <v>0</v>
          </cell>
          <cell r="B4771">
            <v>0</v>
          </cell>
          <cell r="C4771">
            <v>0</v>
          </cell>
          <cell r="D4771">
            <v>0</v>
          </cell>
        </row>
        <row r="4772">
          <cell r="A4772">
            <v>0</v>
          </cell>
          <cell r="B4772">
            <v>0</v>
          </cell>
          <cell r="C4772">
            <v>0</v>
          </cell>
          <cell r="D4772">
            <v>0</v>
          </cell>
        </row>
        <row r="4773">
          <cell r="A4773">
            <v>0</v>
          </cell>
          <cell r="B4773">
            <v>0</v>
          </cell>
          <cell r="C4773">
            <v>0</v>
          </cell>
          <cell r="D4773">
            <v>0</v>
          </cell>
        </row>
        <row r="4774">
          <cell r="A4774">
            <v>0</v>
          </cell>
          <cell r="B4774">
            <v>0</v>
          </cell>
          <cell r="C4774">
            <v>0</v>
          </cell>
          <cell r="D4774">
            <v>0</v>
          </cell>
        </row>
        <row r="4775">
          <cell r="A4775">
            <v>0</v>
          </cell>
          <cell r="B4775">
            <v>0</v>
          </cell>
          <cell r="C4775">
            <v>0</v>
          </cell>
          <cell r="D4775">
            <v>0</v>
          </cell>
        </row>
        <row r="4776">
          <cell r="A4776">
            <v>0</v>
          </cell>
          <cell r="B4776">
            <v>0</v>
          </cell>
          <cell r="C4776">
            <v>0</v>
          </cell>
          <cell r="D4776">
            <v>0</v>
          </cell>
        </row>
        <row r="4777">
          <cell r="A4777">
            <v>0</v>
          </cell>
          <cell r="B4777">
            <v>0</v>
          </cell>
          <cell r="C4777">
            <v>0</v>
          </cell>
          <cell r="D4777">
            <v>0</v>
          </cell>
        </row>
        <row r="4778">
          <cell r="A4778">
            <v>0</v>
          </cell>
          <cell r="B4778">
            <v>0</v>
          </cell>
          <cell r="C4778">
            <v>0</v>
          </cell>
          <cell r="D4778">
            <v>0</v>
          </cell>
        </row>
        <row r="4779">
          <cell r="A4779">
            <v>0</v>
          </cell>
          <cell r="B4779">
            <v>0</v>
          </cell>
          <cell r="C4779">
            <v>0</v>
          </cell>
          <cell r="D4779">
            <v>0</v>
          </cell>
        </row>
        <row r="4780">
          <cell r="A4780">
            <v>0</v>
          </cell>
          <cell r="B4780">
            <v>0</v>
          </cell>
          <cell r="C4780">
            <v>0</v>
          </cell>
          <cell r="D4780">
            <v>0</v>
          </cell>
        </row>
        <row r="4781">
          <cell r="A4781">
            <v>0</v>
          </cell>
          <cell r="B4781">
            <v>0</v>
          </cell>
          <cell r="C4781">
            <v>0</v>
          </cell>
          <cell r="D4781">
            <v>0</v>
          </cell>
        </row>
        <row r="4782">
          <cell r="A4782">
            <v>0</v>
          </cell>
          <cell r="B4782">
            <v>0</v>
          </cell>
          <cell r="C4782">
            <v>0</v>
          </cell>
          <cell r="D4782">
            <v>0</v>
          </cell>
        </row>
        <row r="4783">
          <cell r="A4783">
            <v>0</v>
          </cell>
          <cell r="B4783">
            <v>0</v>
          </cell>
          <cell r="C4783">
            <v>0</v>
          </cell>
          <cell r="D4783">
            <v>0</v>
          </cell>
        </row>
        <row r="4784">
          <cell r="A4784">
            <v>0</v>
          </cell>
          <cell r="B4784">
            <v>0</v>
          </cell>
          <cell r="C4784">
            <v>0</v>
          </cell>
          <cell r="D4784">
            <v>0</v>
          </cell>
        </row>
        <row r="4785">
          <cell r="A4785">
            <v>0</v>
          </cell>
          <cell r="B4785">
            <v>0</v>
          </cell>
          <cell r="C4785">
            <v>0</v>
          </cell>
          <cell r="D4785">
            <v>0</v>
          </cell>
        </row>
        <row r="4786">
          <cell r="A4786">
            <v>0</v>
          </cell>
          <cell r="B4786">
            <v>0</v>
          </cell>
          <cell r="C4786">
            <v>0</v>
          </cell>
          <cell r="D4786">
            <v>0</v>
          </cell>
        </row>
        <row r="4787">
          <cell r="A4787">
            <v>0</v>
          </cell>
          <cell r="B4787">
            <v>0</v>
          </cell>
          <cell r="C4787">
            <v>0</v>
          </cell>
          <cell r="D4787">
            <v>0</v>
          </cell>
        </row>
        <row r="4788">
          <cell r="A4788">
            <v>0</v>
          </cell>
          <cell r="B4788">
            <v>0</v>
          </cell>
          <cell r="C4788">
            <v>0</v>
          </cell>
          <cell r="D4788">
            <v>0</v>
          </cell>
        </row>
        <row r="4789">
          <cell r="A4789">
            <v>0</v>
          </cell>
          <cell r="B4789">
            <v>0</v>
          </cell>
          <cell r="C4789">
            <v>0</v>
          </cell>
          <cell r="D4789">
            <v>0</v>
          </cell>
        </row>
        <row r="4790">
          <cell r="A4790">
            <v>0</v>
          </cell>
          <cell r="B4790">
            <v>0</v>
          </cell>
          <cell r="C4790">
            <v>0</v>
          </cell>
          <cell r="D4790">
            <v>0</v>
          </cell>
        </row>
        <row r="4791">
          <cell r="A4791">
            <v>0</v>
          </cell>
          <cell r="B4791">
            <v>0</v>
          </cell>
          <cell r="C4791">
            <v>0</v>
          </cell>
          <cell r="D4791">
            <v>0</v>
          </cell>
        </row>
        <row r="4792">
          <cell r="A4792">
            <v>0</v>
          </cell>
          <cell r="B4792">
            <v>0</v>
          </cell>
          <cell r="C4792">
            <v>0</v>
          </cell>
          <cell r="D4792">
            <v>0</v>
          </cell>
        </row>
        <row r="4793">
          <cell r="A4793">
            <v>0</v>
          </cell>
          <cell r="B4793">
            <v>0</v>
          </cell>
          <cell r="C4793">
            <v>0</v>
          </cell>
          <cell r="D4793">
            <v>0</v>
          </cell>
        </row>
        <row r="4794">
          <cell r="A4794">
            <v>0</v>
          </cell>
          <cell r="B4794">
            <v>0</v>
          </cell>
          <cell r="C4794">
            <v>0</v>
          </cell>
          <cell r="D4794">
            <v>0</v>
          </cell>
        </row>
        <row r="4795">
          <cell r="A4795">
            <v>0</v>
          </cell>
          <cell r="B4795">
            <v>0</v>
          </cell>
          <cell r="C4795">
            <v>0</v>
          </cell>
          <cell r="D4795">
            <v>0</v>
          </cell>
        </row>
        <row r="4796">
          <cell r="A4796">
            <v>0</v>
          </cell>
          <cell r="B4796">
            <v>0</v>
          </cell>
          <cell r="C4796">
            <v>0</v>
          </cell>
          <cell r="D4796">
            <v>0</v>
          </cell>
        </row>
        <row r="4797">
          <cell r="A4797">
            <v>0</v>
          </cell>
          <cell r="B4797">
            <v>0</v>
          </cell>
          <cell r="C4797">
            <v>0</v>
          </cell>
          <cell r="D4797">
            <v>0</v>
          </cell>
        </row>
        <row r="4798">
          <cell r="A4798">
            <v>0</v>
          </cell>
          <cell r="B4798">
            <v>0</v>
          </cell>
          <cell r="C4798">
            <v>0</v>
          </cell>
          <cell r="D4798">
            <v>0</v>
          </cell>
        </row>
        <row r="4799">
          <cell r="A4799">
            <v>0</v>
          </cell>
          <cell r="B4799">
            <v>0</v>
          </cell>
          <cell r="C4799">
            <v>0</v>
          </cell>
          <cell r="D4799">
            <v>0</v>
          </cell>
        </row>
        <row r="4800">
          <cell r="A4800">
            <v>0</v>
          </cell>
          <cell r="B4800">
            <v>0</v>
          </cell>
          <cell r="C4800">
            <v>0</v>
          </cell>
          <cell r="D4800">
            <v>0</v>
          </cell>
        </row>
        <row r="4801">
          <cell r="A4801">
            <v>0</v>
          </cell>
          <cell r="B4801">
            <v>0</v>
          </cell>
          <cell r="C4801">
            <v>0</v>
          </cell>
          <cell r="D4801">
            <v>0</v>
          </cell>
        </row>
        <row r="4802">
          <cell r="A4802">
            <v>0</v>
          </cell>
          <cell r="B4802">
            <v>0</v>
          </cell>
          <cell r="C4802">
            <v>0</v>
          </cell>
          <cell r="D4802">
            <v>0</v>
          </cell>
        </row>
        <row r="4803">
          <cell r="A4803">
            <v>0</v>
          </cell>
          <cell r="B4803">
            <v>0</v>
          </cell>
          <cell r="C4803">
            <v>0</v>
          </cell>
          <cell r="D4803">
            <v>0</v>
          </cell>
        </row>
        <row r="4804">
          <cell r="A4804">
            <v>0</v>
          </cell>
          <cell r="B4804">
            <v>0</v>
          </cell>
          <cell r="C4804">
            <v>0</v>
          </cell>
          <cell r="D4804">
            <v>0</v>
          </cell>
        </row>
        <row r="4805">
          <cell r="A4805">
            <v>0</v>
          </cell>
          <cell r="B4805">
            <v>0</v>
          </cell>
          <cell r="C4805">
            <v>0</v>
          </cell>
          <cell r="D4805">
            <v>0</v>
          </cell>
        </row>
        <row r="4806">
          <cell r="A4806">
            <v>0</v>
          </cell>
          <cell r="B4806">
            <v>0</v>
          </cell>
          <cell r="C4806">
            <v>0</v>
          </cell>
          <cell r="D4806">
            <v>0</v>
          </cell>
        </row>
        <row r="4807">
          <cell r="A4807">
            <v>0</v>
          </cell>
          <cell r="B4807">
            <v>0</v>
          </cell>
          <cell r="C4807">
            <v>0</v>
          </cell>
          <cell r="D4807">
            <v>0</v>
          </cell>
        </row>
        <row r="4808">
          <cell r="A4808">
            <v>0</v>
          </cell>
          <cell r="B4808">
            <v>0</v>
          </cell>
          <cell r="C4808">
            <v>0</v>
          </cell>
          <cell r="D4808">
            <v>0</v>
          </cell>
        </row>
        <row r="4809">
          <cell r="A4809">
            <v>0</v>
          </cell>
          <cell r="B4809">
            <v>0</v>
          </cell>
          <cell r="C4809">
            <v>0</v>
          </cell>
          <cell r="D4809">
            <v>0</v>
          </cell>
        </row>
        <row r="4810">
          <cell r="A4810">
            <v>0</v>
          </cell>
          <cell r="B4810">
            <v>0</v>
          </cell>
          <cell r="C4810">
            <v>0</v>
          </cell>
          <cell r="D4810">
            <v>0</v>
          </cell>
        </row>
        <row r="4811">
          <cell r="A4811">
            <v>0</v>
          </cell>
          <cell r="B4811">
            <v>0</v>
          </cell>
          <cell r="C4811">
            <v>0</v>
          </cell>
          <cell r="D4811">
            <v>0</v>
          </cell>
        </row>
        <row r="4812">
          <cell r="A4812">
            <v>0</v>
          </cell>
          <cell r="B4812">
            <v>0</v>
          </cell>
          <cell r="C4812">
            <v>0</v>
          </cell>
          <cell r="D4812">
            <v>0</v>
          </cell>
        </row>
        <row r="4813">
          <cell r="A4813">
            <v>0</v>
          </cell>
          <cell r="B4813">
            <v>0</v>
          </cell>
          <cell r="C4813">
            <v>0</v>
          </cell>
          <cell r="D4813">
            <v>0</v>
          </cell>
        </row>
        <row r="4814">
          <cell r="A4814">
            <v>0</v>
          </cell>
          <cell r="B4814">
            <v>0</v>
          </cell>
          <cell r="C4814">
            <v>0</v>
          </cell>
          <cell r="D4814">
            <v>0</v>
          </cell>
        </row>
        <row r="4815">
          <cell r="A4815">
            <v>0</v>
          </cell>
          <cell r="B4815">
            <v>0</v>
          </cell>
          <cell r="C4815">
            <v>0</v>
          </cell>
          <cell r="D4815">
            <v>0</v>
          </cell>
        </row>
        <row r="4816">
          <cell r="A4816">
            <v>0</v>
          </cell>
          <cell r="B4816">
            <v>0</v>
          </cell>
          <cell r="C4816">
            <v>0</v>
          </cell>
          <cell r="D4816">
            <v>0</v>
          </cell>
        </row>
        <row r="4817">
          <cell r="A4817">
            <v>0</v>
          </cell>
          <cell r="B4817">
            <v>0</v>
          </cell>
          <cell r="C4817">
            <v>0</v>
          </cell>
          <cell r="D4817">
            <v>0</v>
          </cell>
        </row>
        <row r="4818">
          <cell r="A4818">
            <v>0</v>
          </cell>
          <cell r="B4818">
            <v>0</v>
          </cell>
          <cell r="C4818">
            <v>0</v>
          </cell>
          <cell r="D4818">
            <v>0</v>
          </cell>
        </row>
        <row r="4819">
          <cell r="A4819">
            <v>0</v>
          </cell>
          <cell r="B4819">
            <v>0</v>
          </cell>
          <cell r="C4819">
            <v>0</v>
          </cell>
          <cell r="D4819">
            <v>0</v>
          </cell>
        </row>
        <row r="4820">
          <cell r="A4820">
            <v>0</v>
          </cell>
          <cell r="B4820">
            <v>0</v>
          </cell>
          <cell r="C4820">
            <v>0</v>
          </cell>
          <cell r="D4820">
            <v>0</v>
          </cell>
        </row>
        <row r="4821">
          <cell r="A4821">
            <v>0</v>
          </cell>
          <cell r="B4821">
            <v>0</v>
          </cell>
          <cell r="C4821">
            <v>0</v>
          </cell>
          <cell r="D4821">
            <v>0</v>
          </cell>
        </row>
        <row r="4822">
          <cell r="A4822">
            <v>0</v>
          </cell>
          <cell r="B4822">
            <v>0</v>
          </cell>
          <cell r="C4822">
            <v>0</v>
          </cell>
          <cell r="D4822">
            <v>0</v>
          </cell>
        </row>
        <row r="4823">
          <cell r="A4823">
            <v>0</v>
          </cell>
          <cell r="B4823">
            <v>0</v>
          </cell>
          <cell r="C4823">
            <v>0</v>
          </cell>
          <cell r="D4823">
            <v>0</v>
          </cell>
        </row>
        <row r="4824">
          <cell r="A4824">
            <v>0</v>
          </cell>
          <cell r="B4824">
            <v>0</v>
          </cell>
          <cell r="C4824">
            <v>0</v>
          </cell>
          <cell r="D4824">
            <v>0</v>
          </cell>
        </row>
        <row r="4825">
          <cell r="A4825">
            <v>0</v>
          </cell>
          <cell r="B4825">
            <v>0</v>
          </cell>
          <cell r="C4825">
            <v>0</v>
          </cell>
          <cell r="D4825">
            <v>0</v>
          </cell>
        </row>
        <row r="4826">
          <cell r="A4826">
            <v>0</v>
          </cell>
          <cell r="B4826">
            <v>0</v>
          </cell>
          <cell r="C4826">
            <v>0</v>
          </cell>
          <cell r="D4826">
            <v>0</v>
          </cell>
        </row>
        <row r="4827">
          <cell r="A4827">
            <v>0</v>
          </cell>
          <cell r="B4827">
            <v>0</v>
          </cell>
          <cell r="C4827">
            <v>0</v>
          </cell>
          <cell r="D4827">
            <v>0</v>
          </cell>
        </row>
        <row r="4828">
          <cell r="A4828">
            <v>0</v>
          </cell>
          <cell r="B4828">
            <v>0</v>
          </cell>
          <cell r="C4828">
            <v>0</v>
          </cell>
          <cell r="D4828">
            <v>0</v>
          </cell>
        </row>
        <row r="4829">
          <cell r="A4829">
            <v>0</v>
          </cell>
          <cell r="B4829">
            <v>0</v>
          </cell>
          <cell r="C4829">
            <v>0</v>
          </cell>
          <cell r="D4829">
            <v>0</v>
          </cell>
        </row>
        <row r="4830">
          <cell r="A4830">
            <v>0</v>
          </cell>
          <cell r="B4830">
            <v>0</v>
          </cell>
          <cell r="C4830">
            <v>0</v>
          </cell>
          <cell r="D4830">
            <v>0</v>
          </cell>
        </row>
        <row r="4831">
          <cell r="A4831">
            <v>0</v>
          </cell>
          <cell r="B4831">
            <v>0</v>
          </cell>
          <cell r="C4831">
            <v>0</v>
          </cell>
          <cell r="D4831">
            <v>0</v>
          </cell>
        </row>
        <row r="4832">
          <cell r="A4832">
            <v>0</v>
          </cell>
          <cell r="B4832">
            <v>0</v>
          </cell>
          <cell r="C4832">
            <v>0</v>
          </cell>
          <cell r="D4832">
            <v>0</v>
          </cell>
        </row>
        <row r="4833">
          <cell r="A4833">
            <v>0</v>
          </cell>
          <cell r="B4833">
            <v>0</v>
          </cell>
          <cell r="C4833">
            <v>0</v>
          </cell>
          <cell r="D4833">
            <v>0</v>
          </cell>
        </row>
        <row r="4834">
          <cell r="A4834">
            <v>0</v>
          </cell>
          <cell r="B4834">
            <v>0</v>
          </cell>
          <cell r="C4834">
            <v>0</v>
          </cell>
          <cell r="D4834">
            <v>0</v>
          </cell>
        </row>
        <row r="4835">
          <cell r="A4835">
            <v>0</v>
          </cell>
          <cell r="B4835">
            <v>0</v>
          </cell>
          <cell r="C4835">
            <v>0</v>
          </cell>
          <cell r="D4835">
            <v>0</v>
          </cell>
        </row>
        <row r="4836">
          <cell r="A4836">
            <v>0</v>
          </cell>
          <cell r="B4836">
            <v>0</v>
          </cell>
          <cell r="C4836">
            <v>0</v>
          </cell>
          <cell r="D4836">
            <v>0</v>
          </cell>
        </row>
        <row r="4837">
          <cell r="A4837">
            <v>0</v>
          </cell>
          <cell r="B4837">
            <v>0</v>
          </cell>
          <cell r="C4837">
            <v>0</v>
          </cell>
          <cell r="D4837">
            <v>0</v>
          </cell>
        </row>
        <row r="4838">
          <cell r="A4838">
            <v>0</v>
          </cell>
          <cell r="B4838">
            <v>0</v>
          </cell>
          <cell r="C4838">
            <v>0</v>
          </cell>
          <cell r="D4838">
            <v>0</v>
          </cell>
        </row>
        <row r="4839">
          <cell r="A4839">
            <v>0</v>
          </cell>
          <cell r="B4839">
            <v>0</v>
          </cell>
          <cell r="C4839">
            <v>0</v>
          </cell>
          <cell r="D4839">
            <v>0</v>
          </cell>
        </row>
        <row r="4840">
          <cell r="A4840">
            <v>0</v>
          </cell>
          <cell r="B4840">
            <v>0</v>
          </cell>
          <cell r="C4840">
            <v>0</v>
          </cell>
          <cell r="D4840">
            <v>0</v>
          </cell>
        </row>
        <row r="4841">
          <cell r="A4841">
            <v>0</v>
          </cell>
          <cell r="B4841">
            <v>0</v>
          </cell>
          <cell r="C4841">
            <v>0</v>
          </cell>
          <cell r="D4841">
            <v>0</v>
          </cell>
        </row>
        <row r="4842">
          <cell r="A4842">
            <v>0</v>
          </cell>
          <cell r="B4842">
            <v>0</v>
          </cell>
          <cell r="C4842">
            <v>0</v>
          </cell>
          <cell r="D4842">
            <v>0</v>
          </cell>
        </row>
        <row r="4843">
          <cell r="A4843">
            <v>0</v>
          </cell>
          <cell r="B4843">
            <v>0</v>
          </cell>
          <cell r="C4843">
            <v>0</v>
          </cell>
          <cell r="D4843">
            <v>0</v>
          </cell>
        </row>
        <row r="4844">
          <cell r="A4844">
            <v>0</v>
          </cell>
          <cell r="B4844">
            <v>0</v>
          </cell>
          <cell r="C4844">
            <v>0</v>
          </cell>
          <cell r="D4844">
            <v>0</v>
          </cell>
        </row>
        <row r="4845">
          <cell r="A4845">
            <v>0</v>
          </cell>
          <cell r="B4845">
            <v>0</v>
          </cell>
          <cell r="C4845">
            <v>0</v>
          </cell>
          <cell r="D4845">
            <v>0</v>
          </cell>
        </row>
        <row r="4846">
          <cell r="A4846">
            <v>0</v>
          </cell>
          <cell r="B4846">
            <v>0</v>
          </cell>
          <cell r="C4846">
            <v>0</v>
          </cell>
          <cell r="D4846">
            <v>0</v>
          </cell>
        </row>
        <row r="4847">
          <cell r="A4847">
            <v>0</v>
          </cell>
          <cell r="B4847">
            <v>0</v>
          </cell>
          <cell r="C4847">
            <v>0</v>
          </cell>
          <cell r="D4847">
            <v>0</v>
          </cell>
        </row>
        <row r="4848">
          <cell r="A4848">
            <v>0</v>
          </cell>
          <cell r="B4848">
            <v>0</v>
          </cell>
          <cell r="C4848">
            <v>0</v>
          </cell>
          <cell r="D4848">
            <v>0</v>
          </cell>
        </row>
        <row r="4849">
          <cell r="A4849">
            <v>0</v>
          </cell>
          <cell r="B4849">
            <v>0</v>
          </cell>
          <cell r="C4849">
            <v>0</v>
          </cell>
          <cell r="D4849">
            <v>0</v>
          </cell>
        </row>
        <row r="4850">
          <cell r="A4850">
            <v>0</v>
          </cell>
          <cell r="B4850">
            <v>0</v>
          </cell>
          <cell r="C4850">
            <v>0</v>
          </cell>
          <cell r="D4850">
            <v>0</v>
          </cell>
        </row>
        <row r="4851">
          <cell r="A4851">
            <v>0</v>
          </cell>
          <cell r="B4851">
            <v>0</v>
          </cell>
          <cell r="C4851">
            <v>0</v>
          </cell>
          <cell r="D4851">
            <v>0</v>
          </cell>
        </row>
        <row r="4852">
          <cell r="A4852">
            <v>0</v>
          </cell>
          <cell r="B4852">
            <v>0</v>
          </cell>
          <cell r="C4852">
            <v>0</v>
          </cell>
          <cell r="D4852">
            <v>0</v>
          </cell>
        </row>
        <row r="4853">
          <cell r="A4853">
            <v>0</v>
          </cell>
          <cell r="B4853">
            <v>0</v>
          </cell>
          <cell r="C4853">
            <v>0</v>
          </cell>
          <cell r="D4853">
            <v>0</v>
          </cell>
        </row>
        <row r="4854">
          <cell r="A4854">
            <v>0</v>
          </cell>
          <cell r="B4854">
            <v>0</v>
          </cell>
          <cell r="C4854">
            <v>0</v>
          </cell>
          <cell r="D4854">
            <v>0</v>
          </cell>
        </row>
        <row r="4855">
          <cell r="A4855">
            <v>0</v>
          </cell>
          <cell r="B4855">
            <v>0</v>
          </cell>
          <cell r="C4855">
            <v>0</v>
          </cell>
          <cell r="D4855">
            <v>0</v>
          </cell>
        </row>
        <row r="4856">
          <cell r="A4856">
            <v>0</v>
          </cell>
          <cell r="B4856">
            <v>0</v>
          </cell>
          <cell r="C4856">
            <v>0</v>
          </cell>
          <cell r="D4856">
            <v>0</v>
          </cell>
        </row>
        <row r="4857">
          <cell r="A4857">
            <v>0</v>
          </cell>
          <cell r="B4857">
            <v>0</v>
          </cell>
          <cell r="C4857">
            <v>0</v>
          </cell>
          <cell r="D4857">
            <v>0</v>
          </cell>
        </row>
        <row r="4858">
          <cell r="A4858">
            <v>0</v>
          </cell>
          <cell r="B4858">
            <v>0</v>
          </cell>
          <cell r="C4858">
            <v>0</v>
          </cell>
          <cell r="D4858">
            <v>0</v>
          </cell>
        </row>
        <row r="4859">
          <cell r="A4859">
            <v>0</v>
          </cell>
          <cell r="B4859">
            <v>0</v>
          </cell>
          <cell r="C4859">
            <v>0</v>
          </cell>
          <cell r="D4859">
            <v>0</v>
          </cell>
        </row>
        <row r="4860">
          <cell r="A4860">
            <v>0</v>
          </cell>
          <cell r="B4860">
            <v>0</v>
          </cell>
          <cell r="C4860">
            <v>0</v>
          </cell>
          <cell r="D4860">
            <v>0</v>
          </cell>
        </row>
        <row r="4861">
          <cell r="A4861">
            <v>0</v>
          </cell>
          <cell r="B4861">
            <v>0</v>
          </cell>
          <cell r="C4861">
            <v>0</v>
          </cell>
          <cell r="D4861">
            <v>0</v>
          </cell>
        </row>
        <row r="4862">
          <cell r="A4862">
            <v>0</v>
          </cell>
          <cell r="B4862">
            <v>0</v>
          </cell>
          <cell r="C4862">
            <v>0</v>
          </cell>
          <cell r="D4862">
            <v>0</v>
          </cell>
        </row>
        <row r="4863">
          <cell r="A4863">
            <v>0</v>
          </cell>
          <cell r="B4863">
            <v>0</v>
          </cell>
          <cell r="C4863">
            <v>0</v>
          </cell>
          <cell r="D4863">
            <v>0</v>
          </cell>
        </row>
        <row r="4864">
          <cell r="A4864">
            <v>0</v>
          </cell>
          <cell r="B4864">
            <v>0</v>
          </cell>
          <cell r="C4864">
            <v>0</v>
          </cell>
          <cell r="D4864">
            <v>0</v>
          </cell>
        </row>
        <row r="4865">
          <cell r="A4865">
            <v>0</v>
          </cell>
          <cell r="B4865">
            <v>0</v>
          </cell>
          <cell r="C4865">
            <v>0</v>
          </cell>
          <cell r="D4865">
            <v>0</v>
          </cell>
        </row>
        <row r="4866">
          <cell r="A4866">
            <v>0</v>
          </cell>
          <cell r="B4866">
            <v>0</v>
          </cell>
          <cell r="C4866">
            <v>0</v>
          </cell>
          <cell r="D4866">
            <v>0</v>
          </cell>
        </row>
        <row r="4867">
          <cell r="A4867">
            <v>0</v>
          </cell>
          <cell r="B4867">
            <v>0</v>
          </cell>
          <cell r="C4867">
            <v>0</v>
          </cell>
          <cell r="D4867">
            <v>0</v>
          </cell>
        </row>
        <row r="4868">
          <cell r="A4868">
            <v>0</v>
          </cell>
          <cell r="B4868">
            <v>0</v>
          </cell>
          <cell r="C4868">
            <v>0</v>
          </cell>
          <cell r="D4868">
            <v>0</v>
          </cell>
        </row>
        <row r="4869">
          <cell r="A4869">
            <v>0</v>
          </cell>
          <cell r="B4869">
            <v>0</v>
          </cell>
          <cell r="C4869">
            <v>0</v>
          </cell>
          <cell r="D4869">
            <v>0</v>
          </cell>
        </row>
        <row r="4870">
          <cell r="A4870">
            <v>0</v>
          </cell>
          <cell r="B4870">
            <v>0</v>
          </cell>
          <cell r="C4870">
            <v>0</v>
          </cell>
          <cell r="D4870">
            <v>0</v>
          </cell>
        </row>
        <row r="4871">
          <cell r="A4871">
            <v>0</v>
          </cell>
          <cell r="B4871">
            <v>0</v>
          </cell>
          <cell r="C4871">
            <v>0</v>
          </cell>
          <cell r="D4871">
            <v>0</v>
          </cell>
        </row>
        <row r="4872">
          <cell r="A4872">
            <v>0</v>
          </cell>
          <cell r="B4872">
            <v>0</v>
          </cell>
          <cell r="C4872">
            <v>0</v>
          </cell>
          <cell r="D4872">
            <v>0</v>
          </cell>
        </row>
        <row r="4873">
          <cell r="A4873">
            <v>0</v>
          </cell>
          <cell r="B4873">
            <v>0</v>
          </cell>
          <cell r="C4873">
            <v>0</v>
          </cell>
          <cell r="D4873">
            <v>0</v>
          </cell>
        </row>
        <row r="4874">
          <cell r="A4874">
            <v>0</v>
          </cell>
          <cell r="B4874">
            <v>0</v>
          </cell>
          <cell r="C4874">
            <v>0</v>
          </cell>
          <cell r="D4874">
            <v>0</v>
          </cell>
        </row>
        <row r="4875">
          <cell r="A4875">
            <v>0</v>
          </cell>
          <cell r="B4875">
            <v>0</v>
          </cell>
          <cell r="C4875">
            <v>0</v>
          </cell>
          <cell r="D4875">
            <v>0</v>
          </cell>
        </row>
        <row r="4876">
          <cell r="A4876">
            <v>0</v>
          </cell>
          <cell r="B4876">
            <v>0</v>
          </cell>
          <cell r="C4876">
            <v>0</v>
          </cell>
          <cell r="D4876">
            <v>0</v>
          </cell>
        </row>
        <row r="4877">
          <cell r="A4877">
            <v>0</v>
          </cell>
          <cell r="B4877">
            <v>0</v>
          </cell>
          <cell r="C4877">
            <v>0</v>
          </cell>
          <cell r="D4877">
            <v>0</v>
          </cell>
        </row>
        <row r="4878">
          <cell r="A4878">
            <v>0</v>
          </cell>
          <cell r="B4878">
            <v>0</v>
          </cell>
          <cell r="C4878">
            <v>0</v>
          </cell>
          <cell r="D4878">
            <v>0</v>
          </cell>
        </row>
        <row r="4879">
          <cell r="A4879">
            <v>0</v>
          </cell>
          <cell r="B4879">
            <v>0</v>
          </cell>
          <cell r="C4879">
            <v>0</v>
          </cell>
          <cell r="D4879">
            <v>0</v>
          </cell>
        </row>
        <row r="4880">
          <cell r="A4880">
            <v>0</v>
          </cell>
          <cell r="B4880">
            <v>0</v>
          </cell>
          <cell r="C4880">
            <v>0</v>
          </cell>
          <cell r="D4880">
            <v>0</v>
          </cell>
        </row>
        <row r="4881">
          <cell r="A4881">
            <v>0</v>
          </cell>
          <cell r="B4881">
            <v>0</v>
          </cell>
          <cell r="C4881">
            <v>0</v>
          </cell>
          <cell r="D4881">
            <v>0</v>
          </cell>
        </row>
        <row r="4882">
          <cell r="A4882">
            <v>0</v>
          </cell>
          <cell r="B4882">
            <v>0</v>
          </cell>
          <cell r="C4882">
            <v>0</v>
          </cell>
          <cell r="D4882">
            <v>0</v>
          </cell>
        </row>
        <row r="4883">
          <cell r="A4883">
            <v>0</v>
          </cell>
          <cell r="B4883">
            <v>0</v>
          </cell>
          <cell r="C4883">
            <v>0</v>
          </cell>
          <cell r="D4883">
            <v>0</v>
          </cell>
        </row>
        <row r="4884">
          <cell r="A4884">
            <v>0</v>
          </cell>
          <cell r="B4884">
            <v>0</v>
          </cell>
          <cell r="C4884">
            <v>0</v>
          </cell>
          <cell r="D4884">
            <v>0</v>
          </cell>
        </row>
        <row r="4885">
          <cell r="A4885">
            <v>0</v>
          </cell>
          <cell r="B4885">
            <v>0</v>
          </cell>
          <cell r="C4885">
            <v>0</v>
          </cell>
          <cell r="D4885">
            <v>0</v>
          </cell>
        </row>
        <row r="4886">
          <cell r="A4886">
            <v>0</v>
          </cell>
          <cell r="B4886">
            <v>0</v>
          </cell>
          <cell r="C4886">
            <v>0</v>
          </cell>
          <cell r="D4886">
            <v>0</v>
          </cell>
        </row>
        <row r="4887">
          <cell r="A4887">
            <v>0</v>
          </cell>
          <cell r="B4887">
            <v>0</v>
          </cell>
          <cell r="C4887">
            <v>0</v>
          </cell>
          <cell r="D4887">
            <v>0</v>
          </cell>
        </row>
        <row r="4888">
          <cell r="A4888">
            <v>0</v>
          </cell>
          <cell r="B4888">
            <v>0</v>
          </cell>
          <cell r="C4888">
            <v>0</v>
          </cell>
          <cell r="D4888">
            <v>0</v>
          </cell>
        </row>
        <row r="4889">
          <cell r="A4889">
            <v>0</v>
          </cell>
          <cell r="B4889">
            <v>0</v>
          </cell>
          <cell r="C4889">
            <v>0</v>
          </cell>
          <cell r="D4889">
            <v>0</v>
          </cell>
        </row>
        <row r="4890">
          <cell r="A4890">
            <v>0</v>
          </cell>
          <cell r="B4890">
            <v>0</v>
          </cell>
          <cell r="C4890">
            <v>0</v>
          </cell>
          <cell r="D4890">
            <v>0</v>
          </cell>
        </row>
        <row r="4891">
          <cell r="A4891">
            <v>0</v>
          </cell>
          <cell r="B4891">
            <v>0</v>
          </cell>
          <cell r="C4891">
            <v>0</v>
          </cell>
          <cell r="D4891">
            <v>0</v>
          </cell>
        </row>
        <row r="4892">
          <cell r="A4892">
            <v>0</v>
          </cell>
          <cell r="B4892">
            <v>0</v>
          </cell>
          <cell r="C4892">
            <v>0</v>
          </cell>
          <cell r="D4892">
            <v>0</v>
          </cell>
        </row>
        <row r="4893">
          <cell r="A4893">
            <v>0</v>
          </cell>
          <cell r="B4893">
            <v>0</v>
          </cell>
          <cell r="C4893">
            <v>0</v>
          </cell>
          <cell r="D4893">
            <v>0</v>
          </cell>
        </row>
        <row r="4894">
          <cell r="A4894">
            <v>0</v>
          </cell>
          <cell r="B4894">
            <v>0</v>
          </cell>
          <cell r="C4894">
            <v>0</v>
          </cell>
          <cell r="D4894">
            <v>0</v>
          </cell>
        </row>
        <row r="4895">
          <cell r="A4895">
            <v>0</v>
          </cell>
          <cell r="B4895">
            <v>0</v>
          </cell>
          <cell r="C4895">
            <v>0</v>
          </cell>
          <cell r="D4895">
            <v>0</v>
          </cell>
        </row>
        <row r="4896">
          <cell r="A4896">
            <v>0</v>
          </cell>
          <cell r="B4896">
            <v>0</v>
          </cell>
          <cell r="C4896">
            <v>0</v>
          </cell>
          <cell r="D4896">
            <v>0</v>
          </cell>
        </row>
        <row r="4897">
          <cell r="A4897">
            <v>0</v>
          </cell>
          <cell r="B4897">
            <v>0</v>
          </cell>
          <cell r="C4897">
            <v>0</v>
          </cell>
          <cell r="D4897">
            <v>0</v>
          </cell>
        </row>
        <row r="4898">
          <cell r="A4898">
            <v>0</v>
          </cell>
          <cell r="B4898">
            <v>0</v>
          </cell>
          <cell r="C4898">
            <v>0</v>
          </cell>
          <cell r="D4898">
            <v>0</v>
          </cell>
        </row>
        <row r="4899">
          <cell r="A4899">
            <v>0</v>
          </cell>
          <cell r="B4899">
            <v>0</v>
          </cell>
          <cell r="C4899">
            <v>0</v>
          </cell>
          <cell r="D4899">
            <v>0</v>
          </cell>
        </row>
        <row r="4900">
          <cell r="A4900">
            <v>0</v>
          </cell>
          <cell r="B4900">
            <v>0</v>
          </cell>
          <cell r="C4900">
            <v>0</v>
          </cell>
          <cell r="D4900">
            <v>0</v>
          </cell>
        </row>
        <row r="4901">
          <cell r="A4901">
            <v>0</v>
          </cell>
          <cell r="B4901">
            <v>0</v>
          </cell>
          <cell r="C4901">
            <v>0</v>
          </cell>
          <cell r="D4901">
            <v>0</v>
          </cell>
        </row>
        <row r="4902">
          <cell r="A4902">
            <v>0</v>
          </cell>
          <cell r="B4902">
            <v>0</v>
          </cell>
          <cell r="C4902">
            <v>0</v>
          </cell>
          <cell r="D4902">
            <v>0</v>
          </cell>
        </row>
        <row r="4903">
          <cell r="A4903">
            <v>0</v>
          </cell>
          <cell r="B4903">
            <v>0</v>
          </cell>
          <cell r="C4903">
            <v>0</v>
          </cell>
          <cell r="D4903">
            <v>0</v>
          </cell>
        </row>
        <row r="4904">
          <cell r="A4904">
            <v>0</v>
          </cell>
          <cell r="B4904">
            <v>0</v>
          </cell>
          <cell r="C4904">
            <v>0</v>
          </cell>
          <cell r="D4904">
            <v>0</v>
          </cell>
        </row>
        <row r="4905">
          <cell r="A4905">
            <v>0</v>
          </cell>
          <cell r="B4905">
            <v>0</v>
          </cell>
          <cell r="C4905">
            <v>0</v>
          </cell>
          <cell r="D4905">
            <v>0</v>
          </cell>
        </row>
        <row r="4906">
          <cell r="A4906">
            <v>0</v>
          </cell>
          <cell r="B4906">
            <v>0</v>
          </cell>
          <cell r="C4906">
            <v>0</v>
          </cell>
          <cell r="D4906">
            <v>0</v>
          </cell>
        </row>
        <row r="4907">
          <cell r="A4907">
            <v>0</v>
          </cell>
          <cell r="B4907">
            <v>0</v>
          </cell>
          <cell r="C4907">
            <v>0</v>
          </cell>
          <cell r="D4907">
            <v>0</v>
          </cell>
        </row>
        <row r="4908">
          <cell r="A4908">
            <v>0</v>
          </cell>
          <cell r="B4908">
            <v>0</v>
          </cell>
          <cell r="C4908">
            <v>0</v>
          </cell>
          <cell r="D4908">
            <v>0</v>
          </cell>
        </row>
        <row r="4909">
          <cell r="A4909">
            <v>0</v>
          </cell>
          <cell r="B4909">
            <v>0</v>
          </cell>
          <cell r="C4909">
            <v>0</v>
          </cell>
          <cell r="D4909">
            <v>0</v>
          </cell>
        </row>
        <row r="4910">
          <cell r="A4910">
            <v>0</v>
          </cell>
          <cell r="B4910">
            <v>0</v>
          </cell>
          <cell r="C4910">
            <v>0</v>
          </cell>
          <cell r="D4910">
            <v>0</v>
          </cell>
        </row>
        <row r="4911">
          <cell r="A4911">
            <v>0</v>
          </cell>
          <cell r="B4911">
            <v>0</v>
          </cell>
          <cell r="C4911">
            <v>0</v>
          </cell>
          <cell r="D4911">
            <v>0</v>
          </cell>
        </row>
        <row r="4912">
          <cell r="A4912">
            <v>0</v>
          </cell>
          <cell r="B4912">
            <v>0</v>
          </cell>
          <cell r="C4912">
            <v>0</v>
          </cell>
          <cell r="D4912">
            <v>0</v>
          </cell>
        </row>
        <row r="4913">
          <cell r="A4913">
            <v>0</v>
          </cell>
          <cell r="B4913">
            <v>0</v>
          </cell>
          <cell r="C4913">
            <v>0</v>
          </cell>
          <cell r="D4913">
            <v>0</v>
          </cell>
        </row>
        <row r="4914">
          <cell r="A4914">
            <v>0</v>
          </cell>
          <cell r="B4914">
            <v>0</v>
          </cell>
          <cell r="C4914">
            <v>0</v>
          </cell>
          <cell r="D4914">
            <v>0</v>
          </cell>
        </row>
        <row r="4915">
          <cell r="A4915">
            <v>0</v>
          </cell>
          <cell r="B4915">
            <v>0</v>
          </cell>
          <cell r="C4915">
            <v>0</v>
          </cell>
          <cell r="D4915">
            <v>0</v>
          </cell>
        </row>
        <row r="4916">
          <cell r="A4916">
            <v>0</v>
          </cell>
          <cell r="B4916">
            <v>0</v>
          </cell>
          <cell r="C4916">
            <v>0</v>
          </cell>
          <cell r="D4916">
            <v>0</v>
          </cell>
        </row>
        <row r="4917">
          <cell r="A4917">
            <v>0</v>
          </cell>
          <cell r="B4917">
            <v>0</v>
          </cell>
          <cell r="C4917">
            <v>0</v>
          </cell>
          <cell r="D4917">
            <v>0</v>
          </cell>
        </row>
        <row r="4918">
          <cell r="A4918">
            <v>0</v>
          </cell>
          <cell r="B4918">
            <v>0</v>
          </cell>
          <cell r="C4918">
            <v>0</v>
          </cell>
          <cell r="D4918">
            <v>0</v>
          </cell>
        </row>
        <row r="4919">
          <cell r="A4919">
            <v>0</v>
          </cell>
          <cell r="B4919">
            <v>0</v>
          </cell>
          <cell r="C4919">
            <v>0</v>
          </cell>
          <cell r="D4919">
            <v>0</v>
          </cell>
        </row>
        <row r="4920">
          <cell r="A4920">
            <v>0</v>
          </cell>
          <cell r="B4920">
            <v>0</v>
          </cell>
          <cell r="C4920">
            <v>0</v>
          </cell>
          <cell r="D4920">
            <v>0</v>
          </cell>
        </row>
        <row r="4921">
          <cell r="A4921">
            <v>0</v>
          </cell>
          <cell r="B4921">
            <v>0</v>
          </cell>
          <cell r="C4921">
            <v>0</v>
          </cell>
          <cell r="D4921">
            <v>0</v>
          </cell>
        </row>
        <row r="4922">
          <cell r="A4922">
            <v>0</v>
          </cell>
          <cell r="B4922">
            <v>0</v>
          </cell>
          <cell r="C4922">
            <v>0</v>
          </cell>
          <cell r="D4922">
            <v>0</v>
          </cell>
        </row>
        <row r="4923">
          <cell r="A4923">
            <v>0</v>
          </cell>
          <cell r="B4923">
            <v>0</v>
          </cell>
          <cell r="C4923">
            <v>0</v>
          </cell>
          <cell r="D4923">
            <v>0</v>
          </cell>
        </row>
        <row r="4924">
          <cell r="A4924">
            <v>0</v>
          </cell>
          <cell r="B4924">
            <v>0</v>
          </cell>
          <cell r="C4924">
            <v>0</v>
          </cell>
          <cell r="D4924">
            <v>0</v>
          </cell>
        </row>
        <row r="4925">
          <cell r="A4925">
            <v>0</v>
          </cell>
          <cell r="B4925">
            <v>0</v>
          </cell>
          <cell r="C4925">
            <v>0</v>
          </cell>
          <cell r="D4925">
            <v>0</v>
          </cell>
        </row>
        <row r="4926">
          <cell r="A4926">
            <v>0</v>
          </cell>
          <cell r="B4926">
            <v>0</v>
          </cell>
          <cell r="C4926">
            <v>0</v>
          </cell>
          <cell r="D4926">
            <v>0</v>
          </cell>
        </row>
        <row r="4927">
          <cell r="A4927">
            <v>0</v>
          </cell>
          <cell r="B4927">
            <v>0</v>
          </cell>
          <cell r="C4927">
            <v>0</v>
          </cell>
          <cell r="D4927">
            <v>0</v>
          </cell>
        </row>
        <row r="4928">
          <cell r="A4928">
            <v>0</v>
          </cell>
          <cell r="B4928">
            <v>0</v>
          </cell>
          <cell r="C4928">
            <v>0</v>
          </cell>
          <cell r="D4928">
            <v>0</v>
          </cell>
        </row>
        <row r="4929">
          <cell r="A4929">
            <v>0</v>
          </cell>
          <cell r="B4929">
            <v>0</v>
          </cell>
          <cell r="C4929">
            <v>0</v>
          </cell>
          <cell r="D4929">
            <v>0</v>
          </cell>
        </row>
        <row r="4930">
          <cell r="A4930">
            <v>0</v>
          </cell>
          <cell r="B4930">
            <v>0</v>
          </cell>
          <cell r="C4930">
            <v>0</v>
          </cell>
          <cell r="D4930">
            <v>0</v>
          </cell>
        </row>
        <row r="4931">
          <cell r="A4931">
            <v>0</v>
          </cell>
          <cell r="B4931">
            <v>0</v>
          </cell>
          <cell r="C4931">
            <v>0</v>
          </cell>
          <cell r="D4931">
            <v>0</v>
          </cell>
        </row>
        <row r="4932">
          <cell r="A4932">
            <v>0</v>
          </cell>
          <cell r="B4932">
            <v>0</v>
          </cell>
          <cell r="C4932">
            <v>0</v>
          </cell>
          <cell r="D4932">
            <v>0</v>
          </cell>
        </row>
        <row r="4933">
          <cell r="A4933">
            <v>0</v>
          </cell>
          <cell r="B4933">
            <v>0</v>
          </cell>
          <cell r="C4933">
            <v>0</v>
          </cell>
          <cell r="D4933">
            <v>0</v>
          </cell>
        </row>
        <row r="4934">
          <cell r="A4934">
            <v>0</v>
          </cell>
          <cell r="B4934">
            <v>0</v>
          </cell>
          <cell r="C4934">
            <v>0</v>
          </cell>
          <cell r="D4934">
            <v>0</v>
          </cell>
        </row>
        <row r="4935">
          <cell r="A4935">
            <v>0</v>
          </cell>
          <cell r="B4935">
            <v>0</v>
          </cell>
          <cell r="C4935">
            <v>0</v>
          </cell>
          <cell r="D4935">
            <v>0</v>
          </cell>
        </row>
        <row r="4936">
          <cell r="A4936">
            <v>0</v>
          </cell>
          <cell r="B4936">
            <v>0</v>
          </cell>
          <cell r="C4936">
            <v>0</v>
          </cell>
          <cell r="D4936">
            <v>0</v>
          </cell>
        </row>
        <row r="4937">
          <cell r="A4937">
            <v>0</v>
          </cell>
          <cell r="B4937">
            <v>0</v>
          </cell>
          <cell r="C4937">
            <v>0</v>
          </cell>
          <cell r="D4937">
            <v>0</v>
          </cell>
        </row>
        <row r="4938">
          <cell r="A4938">
            <v>0</v>
          </cell>
          <cell r="B4938">
            <v>0</v>
          </cell>
          <cell r="C4938">
            <v>0</v>
          </cell>
          <cell r="D4938">
            <v>0</v>
          </cell>
        </row>
        <row r="4939">
          <cell r="A4939">
            <v>0</v>
          </cell>
          <cell r="B4939">
            <v>0</v>
          </cell>
          <cell r="C4939">
            <v>0</v>
          </cell>
          <cell r="D4939">
            <v>0</v>
          </cell>
        </row>
        <row r="4940">
          <cell r="A4940">
            <v>0</v>
          </cell>
          <cell r="B4940">
            <v>0</v>
          </cell>
          <cell r="C4940">
            <v>0</v>
          </cell>
          <cell r="D4940">
            <v>0</v>
          </cell>
        </row>
        <row r="4941">
          <cell r="A4941">
            <v>0</v>
          </cell>
          <cell r="B4941">
            <v>0</v>
          </cell>
          <cell r="C4941">
            <v>0</v>
          </cell>
          <cell r="D4941">
            <v>0</v>
          </cell>
        </row>
        <row r="4942">
          <cell r="A4942">
            <v>0</v>
          </cell>
          <cell r="B4942">
            <v>0</v>
          </cell>
          <cell r="C4942">
            <v>0</v>
          </cell>
          <cell r="D4942">
            <v>0</v>
          </cell>
        </row>
        <row r="4943">
          <cell r="A4943">
            <v>0</v>
          </cell>
          <cell r="B4943">
            <v>0</v>
          </cell>
          <cell r="C4943">
            <v>0</v>
          </cell>
          <cell r="D4943">
            <v>0</v>
          </cell>
        </row>
        <row r="4944">
          <cell r="A4944">
            <v>0</v>
          </cell>
          <cell r="B4944">
            <v>0</v>
          </cell>
          <cell r="C4944">
            <v>0</v>
          </cell>
          <cell r="D4944">
            <v>0</v>
          </cell>
        </row>
        <row r="4945">
          <cell r="A4945">
            <v>0</v>
          </cell>
          <cell r="B4945">
            <v>0</v>
          </cell>
          <cell r="C4945">
            <v>0</v>
          </cell>
          <cell r="D4945">
            <v>0</v>
          </cell>
        </row>
        <row r="4946">
          <cell r="A4946">
            <v>0</v>
          </cell>
          <cell r="B4946">
            <v>0</v>
          </cell>
          <cell r="C4946">
            <v>0</v>
          </cell>
          <cell r="D4946">
            <v>0</v>
          </cell>
        </row>
        <row r="4947">
          <cell r="A4947">
            <v>0</v>
          </cell>
          <cell r="B4947">
            <v>0</v>
          </cell>
          <cell r="C4947">
            <v>0</v>
          </cell>
          <cell r="D4947">
            <v>0</v>
          </cell>
        </row>
        <row r="4948">
          <cell r="A4948">
            <v>0</v>
          </cell>
          <cell r="B4948">
            <v>0</v>
          </cell>
          <cell r="C4948">
            <v>0</v>
          </cell>
          <cell r="D4948">
            <v>0</v>
          </cell>
        </row>
        <row r="4949">
          <cell r="A4949">
            <v>0</v>
          </cell>
          <cell r="B4949">
            <v>0</v>
          </cell>
          <cell r="C4949">
            <v>0</v>
          </cell>
          <cell r="D4949">
            <v>0</v>
          </cell>
        </row>
        <row r="4950">
          <cell r="A4950">
            <v>0</v>
          </cell>
          <cell r="B4950">
            <v>0</v>
          </cell>
          <cell r="C4950">
            <v>0</v>
          </cell>
          <cell r="D4950">
            <v>0</v>
          </cell>
        </row>
        <row r="4951">
          <cell r="A4951">
            <v>0</v>
          </cell>
          <cell r="B4951">
            <v>0</v>
          </cell>
          <cell r="C4951">
            <v>0</v>
          </cell>
          <cell r="D4951">
            <v>0</v>
          </cell>
        </row>
        <row r="4952">
          <cell r="A4952">
            <v>0</v>
          </cell>
          <cell r="B4952">
            <v>0</v>
          </cell>
          <cell r="C4952">
            <v>0</v>
          </cell>
          <cell r="D4952">
            <v>0</v>
          </cell>
        </row>
        <row r="4953">
          <cell r="A4953">
            <v>0</v>
          </cell>
          <cell r="B4953">
            <v>0</v>
          </cell>
          <cell r="C4953">
            <v>0</v>
          </cell>
          <cell r="D4953">
            <v>0</v>
          </cell>
        </row>
        <row r="4954">
          <cell r="A4954">
            <v>0</v>
          </cell>
          <cell r="B4954">
            <v>0</v>
          </cell>
          <cell r="C4954">
            <v>0</v>
          </cell>
          <cell r="D4954">
            <v>0</v>
          </cell>
        </row>
        <row r="4955">
          <cell r="A4955">
            <v>0</v>
          </cell>
          <cell r="B4955">
            <v>0</v>
          </cell>
          <cell r="C4955">
            <v>0</v>
          </cell>
          <cell r="D4955">
            <v>0</v>
          </cell>
        </row>
        <row r="4956">
          <cell r="A4956">
            <v>0</v>
          </cell>
          <cell r="B4956">
            <v>0</v>
          </cell>
          <cell r="C4956">
            <v>0</v>
          </cell>
          <cell r="D4956">
            <v>0</v>
          </cell>
        </row>
        <row r="4957">
          <cell r="A4957">
            <v>0</v>
          </cell>
          <cell r="B4957">
            <v>0</v>
          </cell>
          <cell r="C4957">
            <v>0</v>
          </cell>
          <cell r="D4957">
            <v>0</v>
          </cell>
        </row>
        <row r="4958">
          <cell r="A4958">
            <v>0</v>
          </cell>
          <cell r="B4958">
            <v>0</v>
          </cell>
          <cell r="C4958">
            <v>0</v>
          </cell>
          <cell r="D4958">
            <v>0</v>
          </cell>
        </row>
        <row r="4959">
          <cell r="A4959">
            <v>0</v>
          </cell>
          <cell r="B4959">
            <v>0</v>
          </cell>
          <cell r="C4959">
            <v>0</v>
          </cell>
          <cell r="D4959">
            <v>0</v>
          </cell>
        </row>
        <row r="4960">
          <cell r="A4960">
            <v>0</v>
          </cell>
          <cell r="B4960">
            <v>0</v>
          </cell>
          <cell r="C4960">
            <v>0</v>
          </cell>
          <cell r="D4960">
            <v>0</v>
          </cell>
        </row>
        <row r="4961">
          <cell r="A4961">
            <v>0</v>
          </cell>
          <cell r="B4961">
            <v>0</v>
          </cell>
          <cell r="C4961">
            <v>0</v>
          </cell>
          <cell r="D4961">
            <v>0</v>
          </cell>
        </row>
        <row r="4962">
          <cell r="A4962">
            <v>0</v>
          </cell>
          <cell r="B4962">
            <v>0</v>
          </cell>
          <cell r="C4962">
            <v>0</v>
          </cell>
          <cell r="D4962">
            <v>0</v>
          </cell>
        </row>
        <row r="4963">
          <cell r="A4963">
            <v>0</v>
          </cell>
          <cell r="B4963">
            <v>0</v>
          </cell>
          <cell r="C4963">
            <v>0</v>
          </cell>
          <cell r="D4963">
            <v>0</v>
          </cell>
        </row>
        <row r="4964">
          <cell r="A4964">
            <v>0</v>
          </cell>
          <cell r="B4964">
            <v>0</v>
          </cell>
          <cell r="C4964">
            <v>0</v>
          </cell>
          <cell r="D4964">
            <v>0</v>
          </cell>
        </row>
        <row r="4965">
          <cell r="A4965">
            <v>0</v>
          </cell>
          <cell r="B4965">
            <v>0</v>
          </cell>
          <cell r="C4965">
            <v>0</v>
          </cell>
          <cell r="D4965">
            <v>0</v>
          </cell>
        </row>
        <row r="4966">
          <cell r="A4966">
            <v>0</v>
          </cell>
          <cell r="B4966">
            <v>0</v>
          </cell>
          <cell r="C4966">
            <v>0</v>
          </cell>
          <cell r="D4966">
            <v>0</v>
          </cell>
        </row>
        <row r="4967">
          <cell r="A4967">
            <v>0</v>
          </cell>
          <cell r="B4967">
            <v>0</v>
          </cell>
          <cell r="C4967">
            <v>0</v>
          </cell>
          <cell r="D4967">
            <v>0</v>
          </cell>
        </row>
        <row r="4968">
          <cell r="A4968">
            <v>0</v>
          </cell>
          <cell r="B4968">
            <v>0</v>
          </cell>
          <cell r="C4968">
            <v>0</v>
          </cell>
          <cell r="D4968">
            <v>0</v>
          </cell>
        </row>
        <row r="4969">
          <cell r="A4969">
            <v>0</v>
          </cell>
          <cell r="B4969">
            <v>0</v>
          </cell>
          <cell r="C4969">
            <v>0</v>
          </cell>
          <cell r="D4969">
            <v>0</v>
          </cell>
        </row>
        <row r="4970">
          <cell r="A4970">
            <v>0</v>
          </cell>
          <cell r="B4970">
            <v>0</v>
          </cell>
          <cell r="C4970">
            <v>0</v>
          </cell>
          <cell r="D4970">
            <v>0</v>
          </cell>
        </row>
        <row r="4971">
          <cell r="A4971">
            <v>0</v>
          </cell>
          <cell r="B4971">
            <v>0</v>
          </cell>
          <cell r="C4971">
            <v>0</v>
          </cell>
          <cell r="D4971">
            <v>0</v>
          </cell>
        </row>
        <row r="4972">
          <cell r="A4972">
            <v>0</v>
          </cell>
          <cell r="B4972">
            <v>0</v>
          </cell>
          <cell r="C4972">
            <v>0</v>
          </cell>
          <cell r="D4972">
            <v>0</v>
          </cell>
        </row>
        <row r="4973">
          <cell r="A4973">
            <v>0</v>
          </cell>
          <cell r="B4973">
            <v>0</v>
          </cell>
          <cell r="C4973">
            <v>0</v>
          </cell>
          <cell r="D4973">
            <v>0</v>
          </cell>
        </row>
        <row r="4974">
          <cell r="A4974">
            <v>0</v>
          </cell>
          <cell r="B4974">
            <v>0</v>
          </cell>
          <cell r="C4974">
            <v>0</v>
          </cell>
          <cell r="D4974">
            <v>0</v>
          </cell>
        </row>
        <row r="4975">
          <cell r="A4975">
            <v>0</v>
          </cell>
          <cell r="B4975">
            <v>0</v>
          </cell>
          <cell r="C4975">
            <v>0</v>
          </cell>
          <cell r="D4975">
            <v>0</v>
          </cell>
        </row>
        <row r="4976">
          <cell r="A4976">
            <v>0</v>
          </cell>
          <cell r="B4976">
            <v>0</v>
          </cell>
          <cell r="C4976">
            <v>0</v>
          </cell>
          <cell r="D4976">
            <v>0</v>
          </cell>
        </row>
        <row r="4977">
          <cell r="A4977">
            <v>0</v>
          </cell>
          <cell r="B4977">
            <v>0</v>
          </cell>
          <cell r="C4977">
            <v>0</v>
          </cell>
          <cell r="D4977">
            <v>0</v>
          </cell>
        </row>
        <row r="4978">
          <cell r="A4978">
            <v>0</v>
          </cell>
          <cell r="B4978">
            <v>0</v>
          </cell>
          <cell r="C4978">
            <v>0</v>
          </cell>
          <cell r="D4978">
            <v>0</v>
          </cell>
        </row>
        <row r="4979">
          <cell r="A4979">
            <v>0</v>
          </cell>
          <cell r="B4979">
            <v>0</v>
          </cell>
          <cell r="C4979">
            <v>0</v>
          </cell>
          <cell r="D4979">
            <v>0</v>
          </cell>
        </row>
        <row r="4980">
          <cell r="A4980">
            <v>0</v>
          </cell>
          <cell r="B4980">
            <v>0</v>
          </cell>
          <cell r="C4980">
            <v>0</v>
          </cell>
          <cell r="D4980">
            <v>0</v>
          </cell>
        </row>
        <row r="4981">
          <cell r="A4981">
            <v>0</v>
          </cell>
          <cell r="B4981">
            <v>0</v>
          </cell>
          <cell r="C4981">
            <v>0</v>
          </cell>
          <cell r="D4981">
            <v>0</v>
          </cell>
        </row>
        <row r="4982">
          <cell r="A4982">
            <v>0</v>
          </cell>
          <cell r="B4982">
            <v>0</v>
          </cell>
          <cell r="C4982">
            <v>0</v>
          </cell>
          <cell r="D4982">
            <v>0</v>
          </cell>
        </row>
        <row r="4983">
          <cell r="A4983">
            <v>0</v>
          </cell>
          <cell r="B4983">
            <v>0</v>
          </cell>
          <cell r="C4983">
            <v>0</v>
          </cell>
          <cell r="D4983">
            <v>0</v>
          </cell>
        </row>
        <row r="4984">
          <cell r="A4984">
            <v>0</v>
          </cell>
          <cell r="B4984">
            <v>0</v>
          </cell>
          <cell r="C4984">
            <v>0</v>
          </cell>
          <cell r="D4984">
            <v>0</v>
          </cell>
        </row>
        <row r="4985">
          <cell r="A4985">
            <v>0</v>
          </cell>
          <cell r="B4985">
            <v>0</v>
          </cell>
          <cell r="C4985">
            <v>0</v>
          </cell>
          <cell r="D4985">
            <v>0</v>
          </cell>
        </row>
        <row r="4986">
          <cell r="A4986">
            <v>0</v>
          </cell>
          <cell r="B4986">
            <v>0</v>
          </cell>
          <cell r="C4986">
            <v>0</v>
          </cell>
          <cell r="D4986">
            <v>0</v>
          </cell>
        </row>
        <row r="4987">
          <cell r="A4987">
            <v>0</v>
          </cell>
          <cell r="B4987">
            <v>0</v>
          </cell>
          <cell r="C4987">
            <v>0</v>
          </cell>
          <cell r="D4987">
            <v>0</v>
          </cell>
        </row>
        <row r="4988">
          <cell r="A4988">
            <v>0</v>
          </cell>
          <cell r="B4988">
            <v>0</v>
          </cell>
          <cell r="C4988">
            <v>0</v>
          </cell>
          <cell r="D4988">
            <v>0</v>
          </cell>
        </row>
        <row r="4989">
          <cell r="A4989">
            <v>0</v>
          </cell>
          <cell r="B4989">
            <v>0</v>
          </cell>
          <cell r="C4989">
            <v>0</v>
          </cell>
          <cell r="D4989">
            <v>0</v>
          </cell>
        </row>
        <row r="4990">
          <cell r="A4990">
            <v>0</v>
          </cell>
          <cell r="B4990">
            <v>0</v>
          </cell>
          <cell r="C4990">
            <v>0</v>
          </cell>
          <cell r="D4990">
            <v>0</v>
          </cell>
        </row>
        <row r="4991">
          <cell r="A4991">
            <v>0</v>
          </cell>
          <cell r="B4991">
            <v>0</v>
          </cell>
          <cell r="C4991">
            <v>0</v>
          </cell>
          <cell r="D4991">
            <v>0</v>
          </cell>
        </row>
        <row r="4992">
          <cell r="A4992">
            <v>0</v>
          </cell>
          <cell r="B4992">
            <v>0</v>
          </cell>
          <cell r="C4992">
            <v>0</v>
          </cell>
          <cell r="D4992">
            <v>0</v>
          </cell>
        </row>
        <row r="4993">
          <cell r="A4993">
            <v>0</v>
          </cell>
          <cell r="B4993">
            <v>0</v>
          </cell>
          <cell r="C4993">
            <v>0</v>
          </cell>
          <cell r="D4993">
            <v>0</v>
          </cell>
        </row>
        <row r="4994">
          <cell r="A4994">
            <v>0</v>
          </cell>
          <cell r="B4994">
            <v>0</v>
          </cell>
          <cell r="C4994">
            <v>0</v>
          </cell>
          <cell r="D4994">
            <v>0</v>
          </cell>
        </row>
        <row r="4995">
          <cell r="A4995">
            <v>0</v>
          </cell>
          <cell r="B4995">
            <v>0</v>
          </cell>
          <cell r="C4995">
            <v>0</v>
          </cell>
          <cell r="D4995">
            <v>0</v>
          </cell>
        </row>
        <row r="4996">
          <cell r="A4996">
            <v>0</v>
          </cell>
          <cell r="B4996">
            <v>0</v>
          </cell>
          <cell r="C4996">
            <v>0</v>
          </cell>
          <cell r="D4996">
            <v>0</v>
          </cell>
        </row>
        <row r="4997">
          <cell r="A4997">
            <v>0</v>
          </cell>
          <cell r="B4997">
            <v>0</v>
          </cell>
          <cell r="C4997">
            <v>0</v>
          </cell>
          <cell r="D4997">
            <v>0</v>
          </cell>
        </row>
        <row r="4998">
          <cell r="A4998">
            <v>0</v>
          </cell>
          <cell r="B4998">
            <v>0</v>
          </cell>
          <cell r="C4998">
            <v>0</v>
          </cell>
          <cell r="D4998">
            <v>0</v>
          </cell>
        </row>
        <row r="4999">
          <cell r="A4999">
            <v>0</v>
          </cell>
          <cell r="B4999">
            <v>0</v>
          </cell>
          <cell r="C4999">
            <v>0</v>
          </cell>
          <cell r="D4999">
            <v>0</v>
          </cell>
        </row>
        <row r="5000">
          <cell r="A5000">
            <v>0</v>
          </cell>
          <cell r="B5000">
            <v>0</v>
          </cell>
          <cell r="C5000">
            <v>0</v>
          </cell>
          <cell r="D5000">
            <v>0</v>
          </cell>
        </row>
        <row r="5001">
          <cell r="A5001">
            <v>0</v>
          </cell>
          <cell r="B5001">
            <v>0</v>
          </cell>
          <cell r="C5001">
            <v>0</v>
          </cell>
          <cell r="D5001">
            <v>0</v>
          </cell>
        </row>
        <row r="5002">
          <cell r="A5002">
            <v>0</v>
          </cell>
          <cell r="B5002">
            <v>0</v>
          </cell>
          <cell r="C5002">
            <v>0</v>
          </cell>
          <cell r="D5002">
            <v>0</v>
          </cell>
        </row>
        <row r="5003">
          <cell r="A5003">
            <v>0</v>
          </cell>
          <cell r="B5003">
            <v>0</v>
          </cell>
          <cell r="C5003">
            <v>0</v>
          </cell>
          <cell r="D5003">
            <v>0</v>
          </cell>
        </row>
        <row r="5004">
          <cell r="A5004">
            <v>0</v>
          </cell>
          <cell r="B5004">
            <v>0</v>
          </cell>
          <cell r="C5004">
            <v>0</v>
          </cell>
          <cell r="D5004">
            <v>0</v>
          </cell>
        </row>
        <row r="5005">
          <cell r="A5005">
            <v>0</v>
          </cell>
          <cell r="B5005">
            <v>0</v>
          </cell>
          <cell r="C5005">
            <v>0</v>
          </cell>
          <cell r="D5005">
            <v>0</v>
          </cell>
        </row>
        <row r="5006">
          <cell r="A5006">
            <v>0</v>
          </cell>
          <cell r="B5006">
            <v>0</v>
          </cell>
          <cell r="C5006">
            <v>0</v>
          </cell>
          <cell r="D5006">
            <v>0</v>
          </cell>
        </row>
        <row r="5007">
          <cell r="A5007">
            <v>0</v>
          </cell>
          <cell r="B5007">
            <v>0</v>
          </cell>
          <cell r="C5007">
            <v>0</v>
          </cell>
          <cell r="D5007">
            <v>0</v>
          </cell>
        </row>
        <row r="5008">
          <cell r="A5008">
            <v>0</v>
          </cell>
          <cell r="B5008">
            <v>0</v>
          </cell>
          <cell r="C5008">
            <v>0</v>
          </cell>
          <cell r="D5008">
            <v>0</v>
          </cell>
        </row>
        <row r="5009">
          <cell r="A5009">
            <v>0</v>
          </cell>
          <cell r="B5009">
            <v>0</v>
          </cell>
          <cell r="C5009">
            <v>0</v>
          </cell>
          <cell r="D5009">
            <v>0</v>
          </cell>
        </row>
        <row r="5010">
          <cell r="A5010">
            <v>0</v>
          </cell>
          <cell r="B5010">
            <v>0</v>
          </cell>
          <cell r="C5010">
            <v>0</v>
          </cell>
          <cell r="D5010">
            <v>0</v>
          </cell>
        </row>
        <row r="5011">
          <cell r="A5011">
            <v>0</v>
          </cell>
          <cell r="B5011">
            <v>0</v>
          </cell>
          <cell r="C5011">
            <v>0</v>
          </cell>
          <cell r="D5011">
            <v>0</v>
          </cell>
        </row>
        <row r="5012">
          <cell r="A5012">
            <v>0</v>
          </cell>
          <cell r="B5012">
            <v>0</v>
          </cell>
          <cell r="C5012">
            <v>0</v>
          </cell>
          <cell r="D5012">
            <v>0</v>
          </cell>
        </row>
        <row r="5013">
          <cell r="A5013">
            <v>0</v>
          </cell>
          <cell r="B5013">
            <v>0</v>
          </cell>
          <cell r="C5013">
            <v>0</v>
          </cell>
          <cell r="D5013">
            <v>0</v>
          </cell>
        </row>
        <row r="5014">
          <cell r="A5014">
            <v>0</v>
          </cell>
          <cell r="B5014">
            <v>0</v>
          </cell>
          <cell r="C5014">
            <v>0</v>
          </cell>
          <cell r="D5014">
            <v>0</v>
          </cell>
        </row>
        <row r="5015">
          <cell r="A5015">
            <v>0</v>
          </cell>
          <cell r="B5015">
            <v>0</v>
          </cell>
          <cell r="C5015">
            <v>0</v>
          </cell>
          <cell r="D5015">
            <v>0</v>
          </cell>
        </row>
        <row r="5016">
          <cell r="A5016">
            <v>0</v>
          </cell>
          <cell r="B5016">
            <v>0</v>
          </cell>
          <cell r="C5016">
            <v>0</v>
          </cell>
          <cell r="D5016">
            <v>0</v>
          </cell>
        </row>
        <row r="5017">
          <cell r="A5017">
            <v>0</v>
          </cell>
          <cell r="B5017">
            <v>0</v>
          </cell>
          <cell r="C5017">
            <v>0</v>
          </cell>
          <cell r="D5017">
            <v>0</v>
          </cell>
        </row>
        <row r="5018">
          <cell r="A5018">
            <v>0</v>
          </cell>
          <cell r="B5018">
            <v>0</v>
          </cell>
          <cell r="C5018">
            <v>0</v>
          </cell>
          <cell r="D5018">
            <v>0</v>
          </cell>
        </row>
        <row r="5019">
          <cell r="A5019">
            <v>0</v>
          </cell>
          <cell r="B5019">
            <v>0</v>
          </cell>
          <cell r="C5019">
            <v>0</v>
          </cell>
          <cell r="D5019">
            <v>0</v>
          </cell>
        </row>
        <row r="5020">
          <cell r="A5020">
            <v>0</v>
          </cell>
          <cell r="B5020">
            <v>0</v>
          </cell>
          <cell r="C5020">
            <v>0</v>
          </cell>
          <cell r="D5020">
            <v>0</v>
          </cell>
        </row>
        <row r="5021">
          <cell r="A5021">
            <v>0</v>
          </cell>
          <cell r="B5021">
            <v>0</v>
          </cell>
          <cell r="C5021">
            <v>0</v>
          </cell>
          <cell r="D5021">
            <v>0</v>
          </cell>
        </row>
        <row r="5022">
          <cell r="A5022">
            <v>0</v>
          </cell>
          <cell r="B5022">
            <v>0</v>
          </cell>
          <cell r="C5022">
            <v>0</v>
          </cell>
          <cell r="D5022">
            <v>0</v>
          </cell>
        </row>
        <row r="5023">
          <cell r="A5023">
            <v>0</v>
          </cell>
          <cell r="B5023">
            <v>0</v>
          </cell>
          <cell r="C5023">
            <v>0</v>
          </cell>
          <cell r="D5023">
            <v>0</v>
          </cell>
        </row>
        <row r="5024">
          <cell r="A5024">
            <v>0</v>
          </cell>
          <cell r="B5024">
            <v>0</v>
          </cell>
          <cell r="C5024">
            <v>0</v>
          </cell>
          <cell r="D5024">
            <v>0</v>
          </cell>
        </row>
        <row r="5025">
          <cell r="A5025">
            <v>0</v>
          </cell>
          <cell r="B5025">
            <v>0</v>
          </cell>
          <cell r="C5025">
            <v>0</v>
          </cell>
          <cell r="D5025">
            <v>0</v>
          </cell>
        </row>
        <row r="5026">
          <cell r="A5026">
            <v>0</v>
          </cell>
          <cell r="B5026">
            <v>0</v>
          </cell>
          <cell r="C5026">
            <v>0</v>
          </cell>
          <cell r="D5026">
            <v>0</v>
          </cell>
        </row>
        <row r="5027">
          <cell r="A5027">
            <v>0</v>
          </cell>
          <cell r="B5027">
            <v>0</v>
          </cell>
          <cell r="C5027">
            <v>0</v>
          </cell>
          <cell r="D5027">
            <v>0</v>
          </cell>
        </row>
        <row r="5028">
          <cell r="A5028">
            <v>0</v>
          </cell>
          <cell r="B5028">
            <v>0</v>
          </cell>
          <cell r="C5028">
            <v>0</v>
          </cell>
          <cell r="D5028">
            <v>0</v>
          </cell>
        </row>
        <row r="5029">
          <cell r="A5029">
            <v>0</v>
          </cell>
          <cell r="B5029">
            <v>0</v>
          </cell>
          <cell r="C5029">
            <v>0</v>
          </cell>
          <cell r="D5029">
            <v>0</v>
          </cell>
        </row>
        <row r="5030">
          <cell r="A5030">
            <v>0</v>
          </cell>
          <cell r="B5030">
            <v>0</v>
          </cell>
          <cell r="C5030">
            <v>0</v>
          </cell>
          <cell r="D5030">
            <v>0</v>
          </cell>
        </row>
        <row r="5031">
          <cell r="A5031">
            <v>0</v>
          </cell>
          <cell r="B5031">
            <v>0</v>
          </cell>
          <cell r="C5031">
            <v>0</v>
          </cell>
          <cell r="D5031">
            <v>0</v>
          </cell>
        </row>
        <row r="5032">
          <cell r="A5032">
            <v>0</v>
          </cell>
          <cell r="B5032">
            <v>0</v>
          </cell>
          <cell r="C5032">
            <v>0</v>
          </cell>
          <cell r="D5032">
            <v>0</v>
          </cell>
        </row>
        <row r="5033">
          <cell r="A5033">
            <v>0</v>
          </cell>
          <cell r="B5033">
            <v>0</v>
          </cell>
          <cell r="C5033">
            <v>0</v>
          </cell>
          <cell r="D5033">
            <v>0</v>
          </cell>
        </row>
        <row r="5034">
          <cell r="A5034">
            <v>0</v>
          </cell>
          <cell r="B5034">
            <v>0</v>
          </cell>
          <cell r="C5034">
            <v>0</v>
          </cell>
          <cell r="D5034">
            <v>0</v>
          </cell>
        </row>
        <row r="5035">
          <cell r="A5035">
            <v>0</v>
          </cell>
          <cell r="B5035">
            <v>0</v>
          </cell>
          <cell r="C5035">
            <v>0</v>
          </cell>
          <cell r="D5035">
            <v>0</v>
          </cell>
        </row>
        <row r="5036">
          <cell r="A5036">
            <v>0</v>
          </cell>
          <cell r="B5036">
            <v>0</v>
          </cell>
          <cell r="C5036">
            <v>0</v>
          </cell>
          <cell r="D5036">
            <v>0</v>
          </cell>
        </row>
        <row r="5037">
          <cell r="A5037">
            <v>0</v>
          </cell>
          <cell r="B5037">
            <v>0</v>
          </cell>
          <cell r="C5037">
            <v>0</v>
          </cell>
          <cell r="D5037">
            <v>0</v>
          </cell>
        </row>
        <row r="5038">
          <cell r="A5038">
            <v>0</v>
          </cell>
          <cell r="B5038">
            <v>0</v>
          </cell>
          <cell r="C5038">
            <v>0</v>
          </cell>
          <cell r="D5038">
            <v>0</v>
          </cell>
        </row>
        <row r="5039">
          <cell r="A5039">
            <v>0</v>
          </cell>
          <cell r="B5039">
            <v>0</v>
          </cell>
          <cell r="C5039">
            <v>0</v>
          </cell>
          <cell r="D5039">
            <v>0</v>
          </cell>
        </row>
        <row r="5040">
          <cell r="A5040">
            <v>0</v>
          </cell>
          <cell r="B5040">
            <v>0</v>
          </cell>
          <cell r="C5040">
            <v>0</v>
          </cell>
          <cell r="D5040">
            <v>0</v>
          </cell>
        </row>
        <row r="5041">
          <cell r="A5041">
            <v>0</v>
          </cell>
          <cell r="B5041">
            <v>0</v>
          </cell>
          <cell r="C5041">
            <v>0</v>
          </cell>
          <cell r="D5041">
            <v>0</v>
          </cell>
        </row>
        <row r="5042">
          <cell r="A5042">
            <v>0</v>
          </cell>
          <cell r="B5042">
            <v>0</v>
          </cell>
          <cell r="C5042">
            <v>0</v>
          </cell>
          <cell r="D5042">
            <v>0</v>
          </cell>
        </row>
        <row r="5043">
          <cell r="A5043">
            <v>0</v>
          </cell>
          <cell r="B5043">
            <v>0</v>
          </cell>
          <cell r="C5043">
            <v>0</v>
          </cell>
          <cell r="D5043">
            <v>0</v>
          </cell>
        </row>
        <row r="5044">
          <cell r="A5044">
            <v>0</v>
          </cell>
          <cell r="B5044">
            <v>0</v>
          </cell>
          <cell r="C5044">
            <v>0</v>
          </cell>
          <cell r="D5044">
            <v>0</v>
          </cell>
        </row>
        <row r="5045">
          <cell r="A5045">
            <v>0</v>
          </cell>
          <cell r="B5045">
            <v>0</v>
          </cell>
          <cell r="C5045">
            <v>0</v>
          </cell>
          <cell r="D5045">
            <v>0</v>
          </cell>
        </row>
        <row r="5046">
          <cell r="A5046">
            <v>0</v>
          </cell>
          <cell r="B5046">
            <v>0</v>
          </cell>
          <cell r="C5046">
            <v>0</v>
          </cell>
          <cell r="D5046">
            <v>0</v>
          </cell>
        </row>
        <row r="5047">
          <cell r="A5047">
            <v>0</v>
          </cell>
          <cell r="B5047">
            <v>0</v>
          </cell>
          <cell r="C5047">
            <v>0</v>
          </cell>
          <cell r="D5047">
            <v>0</v>
          </cell>
        </row>
        <row r="5048">
          <cell r="A5048">
            <v>0</v>
          </cell>
          <cell r="B5048">
            <v>0</v>
          </cell>
          <cell r="C5048">
            <v>0</v>
          </cell>
          <cell r="D5048">
            <v>0</v>
          </cell>
        </row>
        <row r="5049">
          <cell r="A5049">
            <v>0</v>
          </cell>
          <cell r="B5049">
            <v>0</v>
          </cell>
          <cell r="C5049">
            <v>0</v>
          </cell>
          <cell r="D5049">
            <v>0</v>
          </cell>
        </row>
        <row r="5050">
          <cell r="A5050">
            <v>0</v>
          </cell>
          <cell r="B5050">
            <v>0</v>
          </cell>
          <cell r="C5050">
            <v>0</v>
          </cell>
          <cell r="D5050">
            <v>0</v>
          </cell>
        </row>
        <row r="5051">
          <cell r="A5051">
            <v>0</v>
          </cell>
          <cell r="B5051">
            <v>0</v>
          </cell>
          <cell r="C5051">
            <v>0</v>
          </cell>
          <cell r="D5051">
            <v>0</v>
          </cell>
        </row>
        <row r="5052">
          <cell r="A5052">
            <v>0</v>
          </cell>
          <cell r="B5052">
            <v>0</v>
          </cell>
          <cell r="C5052">
            <v>0</v>
          </cell>
          <cell r="D5052">
            <v>0</v>
          </cell>
        </row>
        <row r="5053">
          <cell r="A5053">
            <v>0</v>
          </cell>
          <cell r="B5053">
            <v>0</v>
          </cell>
          <cell r="C5053">
            <v>0</v>
          </cell>
          <cell r="D5053">
            <v>0</v>
          </cell>
        </row>
        <row r="5054">
          <cell r="A5054">
            <v>0</v>
          </cell>
          <cell r="B5054">
            <v>0</v>
          </cell>
          <cell r="C5054">
            <v>0</v>
          </cell>
          <cell r="D5054">
            <v>0</v>
          </cell>
        </row>
        <row r="5055">
          <cell r="A5055">
            <v>0</v>
          </cell>
          <cell r="B5055">
            <v>0</v>
          </cell>
          <cell r="C5055">
            <v>0</v>
          </cell>
          <cell r="D5055">
            <v>0</v>
          </cell>
        </row>
        <row r="5056">
          <cell r="A5056">
            <v>0</v>
          </cell>
          <cell r="B5056">
            <v>0</v>
          </cell>
          <cell r="C5056">
            <v>0</v>
          </cell>
          <cell r="D5056">
            <v>0</v>
          </cell>
        </row>
        <row r="5057">
          <cell r="A5057">
            <v>0</v>
          </cell>
          <cell r="B5057">
            <v>0</v>
          </cell>
          <cell r="C5057">
            <v>0</v>
          </cell>
          <cell r="D5057">
            <v>0</v>
          </cell>
        </row>
        <row r="5058">
          <cell r="A5058">
            <v>0</v>
          </cell>
          <cell r="B5058">
            <v>0</v>
          </cell>
          <cell r="C5058">
            <v>0</v>
          </cell>
          <cell r="D5058">
            <v>0</v>
          </cell>
        </row>
        <row r="5059">
          <cell r="A5059">
            <v>0</v>
          </cell>
          <cell r="B5059">
            <v>0</v>
          </cell>
          <cell r="C5059">
            <v>0</v>
          </cell>
          <cell r="D5059">
            <v>0</v>
          </cell>
        </row>
        <row r="5060">
          <cell r="A5060">
            <v>0</v>
          </cell>
          <cell r="B5060">
            <v>0</v>
          </cell>
          <cell r="C5060">
            <v>0</v>
          </cell>
          <cell r="D5060">
            <v>0</v>
          </cell>
        </row>
        <row r="5061">
          <cell r="A5061">
            <v>0</v>
          </cell>
          <cell r="B5061">
            <v>0</v>
          </cell>
          <cell r="C5061">
            <v>0</v>
          </cell>
          <cell r="D5061">
            <v>0</v>
          </cell>
        </row>
        <row r="5062">
          <cell r="A5062">
            <v>0</v>
          </cell>
          <cell r="B5062">
            <v>0</v>
          </cell>
          <cell r="C5062">
            <v>0</v>
          </cell>
          <cell r="D5062">
            <v>0</v>
          </cell>
        </row>
        <row r="5063">
          <cell r="A5063">
            <v>0</v>
          </cell>
          <cell r="B5063">
            <v>0</v>
          </cell>
          <cell r="C5063">
            <v>0</v>
          </cell>
          <cell r="D5063">
            <v>0</v>
          </cell>
        </row>
        <row r="5064">
          <cell r="A5064">
            <v>0</v>
          </cell>
          <cell r="B5064">
            <v>0</v>
          </cell>
          <cell r="C5064">
            <v>0</v>
          </cell>
          <cell r="D5064">
            <v>0</v>
          </cell>
        </row>
        <row r="5065">
          <cell r="A5065">
            <v>0</v>
          </cell>
          <cell r="B5065">
            <v>0</v>
          </cell>
          <cell r="C5065">
            <v>0</v>
          </cell>
          <cell r="D5065">
            <v>0</v>
          </cell>
        </row>
        <row r="5066">
          <cell r="A5066">
            <v>0</v>
          </cell>
          <cell r="B5066">
            <v>0</v>
          </cell>
          <cell r="C5066">
            <v>0</v>
          </cell>
          <cell r="D5066">
            <v>0</v>
          </cell>
        </row>
        <row r="5067">
          <cell r="A5067">
            <v>0</v>
          </cell>
          <cell r="B5067">
            <v>0</v>
          </cell>
          <cell r="C5067">
            <v>0</v>
          </cell>
          <cell r="D5067">
            <v>0</v>
          </cell>
        </row>
        <row r="5068">
          <cell r="A5068">
            <v>0</v>
          </cell>
          <cell r="B5068">
            <v>0</v>
          </cell>
          <cell r="C5068">
            <v>0</v>
          </cell>
          <cell r="D5068">
            <v>0</v>
          </cell>
        </row>
        <row r="5069">
          <cell r="A5069">
            <v>0</v>
          </cell>
          <cell r="B5069">
            <v>0</v>
          </cell>
          <cell r="C5069">
            <v>0</v>
          </cell>
          <cell r="D5069">
            <v>0</v>
          </cell>
        </row>
        <row r="5070">
          <cell r="A5070">
            <v>0</v>
          </cell>
          <cell r="B5070">
            <v>0</v>
          </cell>
          <cell r="C5070">
            <v>0</v>
          </cell>
          <cell r="D5070">
            <v>0</v>
          </cell>
        </row>
        <row r="5071">
          <cell r="A5071">
            <v>0</v>
          </cell>
          <cell r="B5071">
            <v>0</v>
          </cell>
          <cell r="C5071">
            <v>0</v>
          </cell>
          <cell r="D5071">
            <v>0</v>
          </cell>
        </row>
        <row r="5072">
          <cell r="A5072">
            <v>0</v>
          </cell>
          <cell r="B5072">
            <v>0</v>
          </cell>
          <cell r="C5072">
            <v>0</v>
          </cell>
          <cell r="D5072">
            <v>0</v>
          </cell>
        </row>
        <row r="5073">
          <cell r="A5073">
            <v>0</v>
          </cell>
          <cell r="B5073">
            <v>0</v>
          </cell>
          <cell r="C5073">
            <v>0</v>
          </cell>
          <cell r="D5073">
            <v>0</v>
          </cell>
        </row>
        <row r="5074">
          <cell r="A5074">
            <v>0</v>
          </cell>
          <cell r="B5074">
            <v>0</v>
          </cell>
          <cell r="C5074">
            <v>0</v>
          </cell>
          <cell r="D5074">
            <v>0</v>
          </cell>
        </row>
        <row r="5075">
          <cell r="A5075">
            <v>0</v>
          </cell>
          <cell r="B5075">
            <v>0</v>
          </cell>
          <cell r="C5075">
            <v>0</v>
          </cell>
          <cell r="D5075">
            <v>0</v>
          </cell>
        </row>
        <row r="5076">
          <cell r="A5076">
            <v>0</v>
          </cell>
          <cell r="B5076">
            <v>0</v>
          </cell>
          <cell r="C5076">
            <v>0</v>
          </cell>
          <cell r="D5076">
            <v>0</v>
          </cell>
        </row>
        <row r="5077">
          <cell r="A5077">
            <v>0</v>
          </cell>
          <cell r="B5077">
            <v>0</v>
          </cell>
          <cell r="C5077">
            <v>0</v>
          </cell>
          <cell r="D5077">
            <v>0</v>
          </cell>
        </row>
        <row r="5078">
          <cell r="A5078">
            <v>0</v>
          </cell>
          <cell r="B5078">
            <v>0</v>
          </cell>
          <cell r="C5078">
            <v>0</v>
          </cell>
          <cell r="D5078">
            <v>0</v>
          </cell>
        </row>
        <row r="5079">
          <cell r="A5079">
            <v>0</v>
          </cell>
          <cell r="B5079">
            <v>0</v>
          </cell>
          <cell r="C5079">
            <v>0</v>
          </cell>
          <cell r="D5079">
            <v>0</v>
          </cell>
        </row>
        <row r="5080">
          <cell r="A5080">
            <v>0</v>
          </cell>
          <cell r="B5080">
            <v>0</v>
          </cell>
          <cell r="C5080">
            <v>0</v>
          </cell>
          <cell r="D5080">
            <v>0</v>
          </cell>
        </row>
        <row r="5081">
          <cell r="A5081">
            <v>0</v>
          </cell>
          <cell r="B5081">
            <v>0</v>
          </cell>
          <cell r="C5081">
            <v>0</v>
          </cell>
          <cell r="D5081">
            <v>0</v>
          </cell>
        </row>
        <row r="5082">
          <cell r="A5082">
            <v>0</v>
          </cell>
          <cell r="B5082">
            <v>0</v>
          </cell>
          <cell r="C5082">
            <v>0</v>
          </cell>
          <cell r="D5082">
            <v>0</v>
          </cell>
        </row>
        <row r="5083">
          <cell r="A5083">
            <v>0</v>
          </cell>
          <cell r="B5083">
            <v>0</v>
          </cell>
          <cell r="C5083">
            <v>0</v>
          </cell>
          <cell r="D5083">
            <v>0</v>
          </cell>
        </row>
        <row r="5084">
          <cell r="A5084">
            <v>0</v>
          </cell>
          <cell r="B5084">
            <v>0</v>
          </cell>
          <cell r="C5084">
            <v>0</v>
          </cell>
          <cell r="D5084">
            <v>0</v>
          </cell>
        </row>
        <row r="5085">
          <cell r="A5085">
            <v>0</v>
          </cell>
          <cell r="B5085">
            <v>0</v>
          </cell>
          <cell r="C5085">
            <v>0</v>
          </cell>
          <cell r="D5085">
            <v>0</v>
          </cell>
        </row>
        <row r="5086">
          <cell r="A5086">
            <v>0</v>
          </cell>
          <cell r="B5086">
            <v>0</v>
          </cell>
          <cell r="C5086">
            <v>0</v>
          </cell>
          <cell r="D5086">
            <v>0</v>
          </cell>
        </row>
        <row r="5087">
          <cell r="A5087">
            <v>0</v>
          </cell>
          <cell r="B5087">
            <v>0</v>
          </cell>
          <cell r="C5087">
            <v>0</v>
          </cell>
          <cell r="D5087">
            <v>0</v>
          </cell>
        </row>
        <row r="5088">
          <cell r="A5088">
            <v>0</v>
          </cell>
          <cell r="B5088">
            <v>0</v>
          </cell>
          <cell r="C5088">
            <v>0</v>
          </cell>
          <cell r="D5088">
            <v>0</v>
          </cell>
        </row>
        <row r="5089">
          <cell r="A5089">
            <v>0</v>
          </cell>
          <cell r="B5089">
            <v>0</v>
          </cell>
          <cell r="C5089">
            <v>0</v>
          </cell>
          <cell r="D5089">
            <v>0</v>
          </cell>
        </row>
        <row r="5090">
          <cell r="A5090">
            <v>0</v>
          </cell>
          <cell r="B5090">
            <v>0</v>
          </cell>
          <cell r="C5090">
            <v>0</v>
          </cell>
          <cell r="D5090">
            <v>0</v>
          </cell>
        </row>
        <row r="5091">
          <cell r="A5091">
            <v>0</v>
          </cell>
          <cell r="B5091">
            <v>0</v>
          </cell>
          <cell r="C5091">
            <v>0</v>
          </cell>
          <cell r="D5091">
            <v>0</v>
          </cell>
        </row>
        <row r="5092">
          <cell r="A5092">
            <v>0</v>
          </cell>
          <cell r="B5092">
            <v>0</v>
          </cell>
          <cell r="C5092">
            <v>0</v>
          </cell>
          <cell r="D5092">
            <v>0</v>
          </cell>
        </row>
        <row r="5093">
          <cell r="A5093">
            <v>0</v>
          </cell>
          <cell r="B5093">
            <v>0</v>
          </cell>
          <cell r="C5093">
            <v>0</v>
          </cell>
          <cell r="D5093">
            <v>0</v>
          </cell>
        </row>
        <row r="5094">
          <cell r="A5094">
            <v>0</v>
          </cell>
          <cell r="B5094">
            <v>0</v>
          </cell>
          <cell r="C5094">
            <v>0</v>
          </cell>
          <cell r="D5094">
            <v>0</v>
          </cell>
        </row>
        <row r="5095">
          <cell r="A5095">
            <v>0</v>
          </cell>
          <cell r="B5095">
            <v>0</v>
          </cell>
          <cell r="C5095">
            <v>0</v>
          </cell>
          <cell r="D5095">
            <v>0</v>
          </cell>
        </row>
        <row r="5096">
          <cell r="A5096">
            <v>0</v>
          </cell>
          <cell r="B5096">
            <v>0</v>
          </cell>
          <cell r="C5096">
            <v>0</v>
          </cell>
          <cell r="D5096">
            <v>0</v>
          </cell>
        </row>
        <row r="5097">
          <cell r="A5097">
            <v>0</v>
          </cell>
          <cell r="B5097">
            <v>0</v>
          </cell>
          <cell r="C5097">
            <v>0</v>
          </cell>
          <cell r="D5097">
            <v>0</v>
          </cell>
        </row>
        <row r="5098">
          <cell r="A5098">
            <v>0</v>
          </cell>
          <cell r="B5098">
            <v>0</v>
          </cell>
          <cell r="C5098">
            <v>0</v>
          </cell>
          <cell r="D5098">
            <v>0</v>
          </cell>
        </row>
        <row r="5099">
          <cell r="A5099">
            <v>0</v>
          </cell>
          <cell r="B5099">
            <v>0</v>
          </cell>
          <cell r="C5099">
            <v>0</v>
          </cell>
          <cell r="D5099">
            <v>0</v>
          </cell>
        </row>
        <row r="5100">
          <cell r="A5100">
            <v>0</v>
          </cell>
          <cell r="B5100">
            <v>0</v>
          </cell>
          <cell r="C5100">
            <v>0</v>
          </cell>
          <cell r="D5100">
            <v>0</v>
          </cell>
        </row>
        <row r="5101">
          <cell r="A5101">
            <v>0</v>
          </cell>
          <cell r="B5101">
            <v>0</v>
          </cell>
          <cell r="C5101">
            <v>0</v>
          </cell>
          <cell r="D5101">
            <v>0</v>
          </cell>
        </row>
        <row r="5102">
          <cell r="A5102">
            <v>0</v>
          </cell>
          <cell r="B5102">
            <v>0</v>
          </cell>
          <cell r="C5102">
            <v>0</v>
          </cell>
          <cell r="D5102">
            <v>0</v>
          </cell>
        </row>
        <row r="5103">
          <cell r="A5103">
            <v>0</v>
          </cell>
          <cell r="B5103">
            <v>0</v>
          </cell>
          <cell r="C5103">
            <v>0</v>
          </cell>
          <cell r="D5103">
            <v>0</v>
          </cell>
        </row>
        <row r="5104">
          <cell r="A5104">
            <v>0</v>
          </cell>
          <cell r="B5104">
            <v>0</v>
          </cell>
          <cell r="C5104">
            <v>0</v>
          </cell>
          <cell r="D5104">
            <v>0</v>
          </cell>
        </row>
        <row r="5105">
          <cell r="A5105">
            <v>0</v>
          </cell>
          <cell r="B5105">
            <v>0</v>
          </cell>
          <cell r="C5105">
            <v>0</v>
          </cell>
          <cell r="D5105">
            <v>0</v>
          </cell>
        </row>
        <row r="5106">
          <cell r="A5106">
            <v>0</v>
          </cell>
          <cell r="B5106">
            <v>0</v>
          </cell>
          <cell r="C5106">
            <v>0</v>
          </cell>
          <cell r="D5106">
            <v>0</v>
          </cell>
        </row>
        <row r="5107">
          <cell r="A5107">
            <v>0</v>
          </cell>
          <cell r="B5107">
            <v>0</v>
          </cell>
          <cell r="C5107">
            <v>0</v>
          </cell>
          <cell r="D5107">
            <v>0</v>
          </cell>
        </row>
        <row r="5108">
          <cell r="A5108">
            <v>0</v>
          </cell>
          <cell r="B5108">
            <v>0</v>
          </cell>
          <cell r="C5108">
            <v>0</v>
          </cell>
          <cell r="D5108">
            <v>0</v>
          </cell>
        </row>
        <row r="5109">
          <cell r="A5109">
            <v>0</v>
          </cell>
          <cell r="B5109">
            <v>0</v>
          </cell>
          <cell r="C5109">
            <v>0</v>
          </cell>
          <cell r="D5109">
            <v>0</v>
          </cell>
        </row>
        <row r="5110">
          <cell r="A5110">
            <v>0</v>
          </cell>
          <cell r="B5110">
            <v>0</v>
          </cell>
          <cell r="C5110">
            <v>0</v>
          </cell>
          <cell r="D5110">
            <v>0</v>
          </cell>
        </row>
        <row r="5111">
          <cell r="A5111">
            <v>0</v>
          </cell>
          <cell r="B5111">
            <v>0</v>
          </cell>
          <cell r="C5111">
            <v>0</v>
          </cell>
          <cell r="D5111">
            <v>0</v>
          </cell>
        </row>
        <row r="5112">
          <cell r="A5112">
            <v>0</v>
          </cell>
          <cell r="B5112">
            <v>0</v>
          </cell>
          <cell r="C5112">
            <v>0</v>
          </cell>
          <cell r="D5112">
            <v>0</v>
          </cell>
        </row>
        <row r="5113">
          <cell r="A5113">
            <v>0</v>
          </cell>
          <cell r="B5113">
            <v>0</v>
          </cell>
          <cell r="C5113">
            <v>0</v>
          </cell>
          <cell r="D5113">
            <v>0</v>
          </cell>
        </row>
        <row r="5114">
          <cell r="A5114">
            <v>0</v>
          </cell>
          <cell r="B5114">
            <v>0</v>
          </cell>
          <cell r="C5114">
            <v>0</v>
          </cell>
          <cell r="D5114">
            <v>0</v>
          </cell>
        </row>
        <row r="5115">
          <cell r="A5115">
            <v>0</v>
          </cell>
          <cell r="B5115">
            <v>0</v>
          </cell>
          <cell r="C5115">
            <v>0</v>
          </cell>
          <cell r="D5115">
            <v>0</v>
          </cell>
        </row>
        <row r="5116">
          <cell r="A5116">
            <v>0</v>
          </cell>
          <cell r="B5116">
            <v>0</v>
          </cell>
          <cell r="C5116">
            <v>0</v>
          </cell>
          <cell r="D5116">
            <v>0</v>
          </cell>
        </row>
        <row r="5117">
          <cell r="A5117">
            <v>0</v>
          </cell>
          <cell r="B5117">
            <v>0</v>
          </cell>
          <cell r="C5117">
            <v>0</v>
          </cell>
          <cell r="D5117">
            <v>0</v>
          </cell>
        </row>
        <row r="5118">
          <cell r="A5118">
            <v>0</v>
          </cell>
          <cell r="B5118">
            <v>0</v>
          </cell>
          <cell r="C5118">
            <v>0</v>
          </cell>
          <cell r="D5118">
            <v>0</v>
          </cell>
        </row>
        <row r="5119">
          <cell r="A5119">
            <v>0</v>
          </cell>
          <cell r="B5119">
            <v>0</v>
          </cell>
          <cell r="C5119">
            <v>0</v>
          </cell>
          <cell r="D5119">
            <v>0</v>
          </cell>
        </row>
        <row r="5120">
          <cell r="A5120">
            <v>0</v>
          </cell>
          <cell r="B5120">
            <v>0</v>
          </cell>
          <cell r="C5120">
            <v>0</v>
          </cell>
          <cell r="D5120">
            <v>0</v>
          </cell>
        </row>
        <row r="5121">
          <cell r="A5121">
            <v>0</v>
          </cell>
          <cell r="B5121">
            <v>0</v>
          </cell>
          <cell r="C5121">
            <v>0</v>
          </cell>
          <cell r="D5121">
            <v>0</v>
          </cell>
        </row>
        <row r="5122">
          <cell r="A5122">
            <v>0</v>
          </cell>
          <cell r="B5122">
            <v>0</v>
          </cell>
          <cell r="C5122">
            <v>0</v>
          </cell>
          <cell r="D5122">
            <v>0</v>
          </cell>
        </row>
        <row r="5123">
          <cell r="A5123">
            <v>0</v>
          </cell>
          <cell r="B5123">
            <v>0</v>
          </cell>
          <cell r="C5123">
            <v>0</v>
          </cell>
          <cell r="D5123">
            <v>0</v>
          </cell>
        </row>
        <row r="5124">
          <cell r="A5124">
            <v>0</v>
          </cell>
          <cell r="B5124">
            <v>0</v>
          </cell>
          <cell r="C5124">
            <v>0</v>
          </cell>
          <cell r="D5124">
            <v>0</v>
          </cell>
        </row>
        <row r="5125">
          <cell r="A5125">
            <v>0</v>
          </cell>
          <cell r="B5125">
            <v>0</v>
          </cell>
          <cell r="C5125">
            <v>0</v>
          </cell>
          <cell r="D5125">
            <v>0</v>
          </cell>
        </row>
        <row r="5126">
          <cell r="A5126">
            <v>0</v>
          </cell>
          <cell r="B5126">
            <v>0</v>
          </cell>
          <cell r="C5126">
            <v>0</v>
          </cell>
          <cell r="D5126">
            <v>0</v>
          </cell>
        </row>
        <row r="5127">
          <cell r="A5127">
            <v>0</v>
          </cell>
          <cell r="B5127">
            <v>0</v>
          </cell>
          <cell r="C5127">
            <v>0</v>
          </cell>
          <cell r="D5127">
            <v>0</v>
          </cell>
        </row>
        <row r="5128">
          <cell r="A5128">
            <v>0</v>
          </cell>
          <cell r="B5128">
            <v>0</v>
          </cell>
          <cell r="C5128">
            <v>0</v>
          </cell>
          <cell r="D5128">
            <v>0</v>
          </cell>
        </row>
        <row r="5129">
          <cell r="A5129">
            <v>0</v>
          </cell>
          <cell r="B5129">
            <v>0</v>
          </cell>
          <cell r="C5129">
            <v>0</v>
          </cell>
          <cell r="D5129">
            <v>0</v>
          </cell>
        </row>
        <row r="5130">
          <cell r="A5130">
            <v>0</v>
          </cell>
          <cell r="B5130">
            <v>0</v>
          </cell>
          <cell r="C5130">
            <v>0</v>
          </cell>
          <cell r="D5130">
            <v>0</v>
          </cell>
        </row>
        <row r="5131">
          <cell r="A5131">
            <v>0</v>
          </cell>
          <cell r="B5131">
            <v>0</v>
          </cell>
          <cell r="C5131">
            <v>0</v>
          </cell>
          <cell r="D5131">
            <v>0</v>
          </cell>
        </row>
        <row r="5132">
          <cell r="A5132">
            <v>0</v>
          </cell>
          <cell r="B5132">
            <v>0</v>
          </cell>
          <cell r="C5132">
            <v>0</v>
          </cell>
          <cell r="D5132">
            <v>0</v>
          </cell>
        </row>
        <row r="5133">
          <cell r="A5133">
            <v>0</v>
          </cell>
          <cell r="B5133">
            <v>0</v>
          </cell>
          <cell r="C5133">
            <v>0</v>
          </cell>
          <cell r="D5133">
            <v>0</v>
          </cell>
        </row>
        <row r="5134">
          <cell r="A5134">
            <v>0</v>
          </cell>
          <cell r="B5134">
            <v>0</v>
          </cell>
          <cell r="C5134">
            <v>0</v>
          </cell>
          <cell r="D5134">
            <v>0</v>
          </cell>
        </row>
        <row r="5135">
          <cell r="A5135">
            <v>0</v>
          </cell>
          <cell r="B5135">
            <v>0</v>
          </cell>
          <cell r="C5135">
            <v>0</v>
          </cell>
          <cell r="D5135">
            <v>0</v>
          </cell>
        </row>
        <row r="5136">
          <cell r="A5136">
            <v>0</v>
          </cell>
          <cell r="B5136">
            <v>0</v>
          </cell>
          <cell r="C5136">
            <v>0</v>
          </cell>
          <cell r="D5136">
            <v>0</v>
          </cell>
        </row>
        <row r="5137">
          <cell r="A5137">
            <v>0</v>
          </cell>
          <cell r="B5137">
            <v>0</v>
          </cell>
          <cell r="C5137">
            <v>0</v>
          </cell>
          <cell r="D5137">
            <v>0</v>
          </cell>
        </row>
        <row r="5138">
          <cell r="A5138">
            <v>0</v>
          </cell>
          <cell r="B5138">
            <v>0</v>
          </cell>
          <cell r="C5138">
            <v>0</v>
          </cell>
          <cell r="D5138">
            <v>0</v>
          </cell>
        </row>
        <row r="5139">
          <cell r="A5139">
            <v>0</v>
          </cell>
          <cell r="B5139">
            <v>0</v>
          </cell>
          <cell r="C5139">
            <v>0</v>
          </cell>
          <cell r="D5139">
            <v>0</v>
          </cell>
        </row>
        <row r="5140">
          <cell r="A5140">
            <v>0</v>
          </cell>
          <cell r="B5140">
            <v>0</v>
          </cell>
          <cell r="C5140">
            <v>0</v>
          </cell>
          <cell r="D5140">
            <v>0</v>
          </cell>
        </row>
        <row r="5141">
          <cell r="A5141">
            <v>0</v>
          </cell>
          <cell r="B5141">
            <v>0</v>
          </cell>
          <cell r="C5141">
            <v>0</v>
          </cell>
          <cell r="D5141">
            <v>0</v>
          </cell>
        </row>
        <row r="5142">
          <cell r="A5142">
            <v>0</v>
          </cell>
          <cell r="B5142">
            <v>0</v>
          </cell>
          <cell r="C5142">
            <v>0</v>
          </cell>
          <cell r="D5142">
            <v>0</v>
          </cell>
        </row>
        <row r="5143">
          <cell r="A5143">
            <v>0</v>
          </cell>
          <cell r="B5143">
            <v>0</v>
          </cell>
          <cell r="C5143">
            <v>0</v>
          </cell>
          <cell r="D5143">
            <v>0</v>
          </cell>
        </row>
        <row r="5144">
          <cell r="A5144">
            <v>0</v>
          </cell>
          <cell r="B5144">
            <v>0</v>
          </cell>
          <cell r="C5144">
            <v>0</v>
          </cell>
          <cell r="D5144">
            <v>0</v>
          </cell>
        </row>
        <row r="5145">
          <cell r="A5145">
            <v>0</v>
          </cell>
          <cell r="B5145">
            <v>0</v>
          </cell>
          <cell r="C5145">
            <v>0</v>
          </cell>
          <cell r="D5145">
            <v>0</v>
          </cell>
        </row>
        <row r="5146">
          <cell r="A5146">
            <v>0</v>
          </cell>
          <cell r="B5146">
            <v>0</v>
          </cell>
          <cell r="C5146">
            <v>0</v>
          </cell>
          <cell r="D5146">
            <v>0</v>
          </cell>
        </row>
        <row r="5147">
          <cell r="A5147">
            <v>0</v>
          </cell>
          <cell r="B5147">
            <v>0</v>
          </cell>
          <cell r="C5147">
            <v>0</v>
          </cell>
          <cell r="D5147">
            <v>0</v>
          </cell>
        </row>
        <row r="5148">
          <cell r="A5148">
            <v>0</v>
          </cell>
          <cell r="B5148">
            <v>0</v>
          </cell>
          <cell r="C5148">
            <v>0</v>
          </cell>
          <cell r="D5148">
            <v>0</v>
          </cell>
        </row>
        <row r="5149">
          <cell r="A5149">
            <v>0</v>
          </cell>
          <cell r="B5149">
            <v>0</v>
          </cell>
          <cell r="C5149">
            <v>0</v>
          </cell>
          <cell r="D5149">
            <v>0</v>
          </cell>
        </row>
        <row r="5150">
          <cell r="A5150">
            <v>0</v>
          </cell>
          <cell r="B5150">
            <v>0</v>
          </cell>
          <cell r="C5150">
            <v>0</v>
          </cell>
          <cell r="D5150">
            <v>0</v>
          </cell>
        </row>
        <row r="5151">
          <cell r="A5151">
            <v>0</v>
          </cell>
          <cell r="B5151">
            <v>0</v>
          </cell>
          <cell r="C5151">
            <v>0</v>
          </cell>
          <cell r="D5151">
            <v>0</v>
          </cell>
        </row>
        <row r="5152">
          <cell r="A5152">
            <v>0</v>
          </cell>
          <cell r="B5152">
            <v>0</v>
          </cell>
          <cell r="C5152">
            <v>0</v>
          </cell>
          <cell r="D5152">
            <v>0</v>
          </cell>
        </row>
        <row r="5153">
          <cell r="A5153">
            <v>0</v>
          </cell>
          <cell r="B5153">
            <v>0</v>
          </cell>
          <cell r="C5153">
            <v>0</v>
          </cell>
          <cell r="D5153">
            <v>0</v>
          </cell>
        </row>
        <row r="5154">
          <cell r="A5154">
            <v>0</v>
          </cell>
          <cell r="B5154">
            <v>0</v>
          </cell>
          <cell r="C5154">
            <v>0</v>
          </cell>
          <cell r="D5154">
            <v>0</v>
          </cell>
        </row>
        <row r="5155">
          <cell r="A5155">
            <v>0</v>
          </cell>
          <cell r="B5155">
            <v>0</v>
          </cell>
          <cell r="C5155">
            <v>0</v>
          </cell>
          <cell r="D5155">
            <v>0</v>
          </cell>
        </row>
        <row r="5156">
          <cell r="A5156">
            <v>0</v>
          </cell>
          <cell r="B5156">
            <v>0</v>
          </cell>
          <cell r="C5156">
            <v>0</v>
          </cell>
          <cell r="D5156">
            <v>0</v>
          </cell>
        </row>
        <row r="5157">
          <cell r="A5157">
            <v>0</v>
          </cell>
          <cell r="B5157">
            <v>0</v>
          </cell>
          <cell r="C5157">
            <v>0</v>
          </cell>
          <cell r="D5157">
            <v>0</v>
          </cell>
        </row>
        <row r="5158">
          <cell r="A5158">
            <v>0</v>
          </cell>
          <cell r="B5158">
            <v>0</v>
          </cell>
          <cell r="C5158">
            <v>0</v>
          </cell>
          <cell r="D5158">
            <v>0</v>
          </cell>
        </row>
        <row r="5159">
          <cell r="A5159">
            <v>0</v>
          </cell>
          <cell r="B5159">
            <v>0</v>
          </cell>
          <cell r="C5159">
            <v>0</v>
          </cell>
          <cell r="D5159">
            <v>0</v>
          </cell>
        </row>
        <row r="5160">
          <cell r="A5160">
            <v>0</v>
          </cell>
          <cell r="B5160">
            <v>0</v>
          </cell>
          <cell r="C5160">
            <v>0</v>
          </cell>
          <cell r="D5160">
            <v>0</v>
          </cell>
        </row>
        <row r="5161">
          <cell r="A5161">
            <v>0</v>
          </cell>
          <cell r="B5161">
            <v>0</v>
          </cell>
          <cell r="C5161">
            <v>0</v>
          </cell>
          <cell r="D5161">
            <v>0</v>
          </cell>
        </row>
        <row r="5162">
          <cell r="A5162">
            <v>0</v>
          </cell>
          <cell r="B5162">
            <v>0</v>
          </cell>
          <cell r="C5162">
            <v>0</v>
          </cell>
          <cell r="D5162">
            <v>0</v>
          </cell>
        </row>
        <row r="5163">
          <cell r="A5163">
            <v>0</v>
          </cell>
          <cell r="B5163">
            <v>0</v>
          </cell>
          <cell r="C5163">
            <v>0</v>
          </cell>
          <cell r="D5163">
            <v>0</v>
          </cell>
        </row>
        <row r="5164">
          <cell r="A5164">
            <v>0</v>
          </cell>
          <cell r="B5164">
            <v>0</v>
          </cell>
          <cell r="C5164">
            <v>0</v>
          </cell>
          <cell r="D5164">
            <v>0</v>
          </cell>
        </row>
        <row r="5165">
          <cell r="A5165">
            <v>0</v>
          </cell>
          <cell r="B5165">
            <v>0</v>
          </cell>
          <cell r="C5165">
            <v>0</v>
          </cell>
          <cell r="D5165">
            <v>0</v>
          </cell>
        </row>
        <row r="5166">
          <cell r="A5166">
            <v>0</v>
          </cell>
          <cell r="B5166">
            <v>0</v>
          </cell>
          <cell r="C5166">
            <v>0</v>
          </cell>
          <cell r="D5166">
            <v>0</v>
          </cell>
        </row>
        <row r="5167">
          <cell r="A5167">
            <v>0</v>
          </cell>
          <cell r="B5167">
            <v>0</v>
          </cell>
          <cell r="C5167">
            <v>0</v>
          </cell>
          <cell r="D5167">
            <v>0</v>
          </cell>
        </row>
        <row r="5168">
          <cell r="A5168">
            <v>0</v>
          </cell>
          <cell r="B5168">
            <v>0</v>
          </cell>
          <cell r="C5168">
            <v>0</v>
          </cell>
          <cell r="D5168">
            <v>0</v>
          </cell>
        </row>
        <row r="5169">
          <cell r="A5169">
            <v>0</v>
          </cell>
          <cell r="B5169">
            <v>0</v>
          </cell>
          <cell r="C5169">
            <v>0</v>
          </cell>
          <cell r="D5169">
            <v>0</v>
          </cell>
        </row>
        <row r="5170">
          <cell r="A5170">
            <v>0</v>
          </cell>
          <cell r="B5170">
            <v>0</v>
          </cell>
          <cell r="C5170">
            <v>0</v>
          </cell>
          <cell r="D5170">
            <v>0</v>
          </cell>
        </row>
        <row r="5171">
          <cell r="A5171">
            <v>0</v>
          </cell>
          <cell r="B5171">
            <v>0</v>
          </cell>
          <cell r="C5171">
            <v>0</v>
          </cell>
          <cell r="D5171">
            <v>0</v>
          </cell>
        </row>
        <row r="5172">
          <cell r="A5172">
            <v>0</v>
          </cell>
          <cell r="B5172">
            <v>0</v>
          </cell>
          <cell r="C5172">
            <v>0</v>
          </cell>
          <cell r="D5172">
            <v>0</v>
          </cell>
        </row>
        <row r="5173">
          <cell r="A5173">
            <v>0</v>
          </cell>
          <cell r="B5173">
            <v>0</v>
          </cell>
          <cell r="C5173">
            <v>0</v>
          </cell>
          <cell r="D5173">
            <v>0</v>
          </cell>
        </row>
        <row r="5174">
          <cell r="A5174">
            <v>0</v>
          </cell>
          <cell r="B5174">
            <v>0</v>
          </cell>
          <cell r="C5174">
            <v>0</v>
          </cell>
          <cell r="D5174">
            <v>0</v>
          </cell>
        </row>
        <row r="5175">
          <cell r="A5175">
            <v>0</v>
          </cell>
          <cell r="B5175">
            <v>0</v>
          </cell>
          <cell r="C5175">
            <v>0</v>
          </cell>
          <cell r="D5175">
            <v>0</v>
          </cell>
        </row>
        <row r="5176">
          <cell r="A5176">
            <v>0</v>
          </cell>
          <cell r="B5176">
            <v>0</v>
          </cell>
          <cell r="C5176">
            <v>0</v>
          </cell>
          <cell r="D5176">
            <v>0</v>
          </cell>
        </row>
        <row r="5177">
          <cell r="A5177">
            <v>0</v>
          </cell>
          <cell r="B5177">
            <v>0</v>
          </cell>
          <cell r="C5177">
            <v>0</v>
          </cell>
          <cell r="D5177">
            <v>0</v>
          </cell>
        </row>
        <row r="5178">
          <cell r="A5178">
            <v>0</v>
          </cell>
          <cell r="B5178">
            <v>0</v>
          </cell>
          <cell r="C5178">
            <v>0</v>
          </cell>
          <cell r="D5178">
            <v>0</v>
          </cell>
        </row>
        <row r="5179">
          <cell r="A5179">
            <v>0</v>
          </cell>
          <cell r="B5179">
            <v>0</v>
          </cell>
          <cell r="C5179">
            <v>0</v>
          </cell>
          <cell r="D5179">
            <v>0</v>
          </cell>
        </row>
        <row r="5180">
          <cell r="A5180">
            <v>0</v>
          </cell>
          <cell r="B5180">
            <v>0</v>
          </cell>
          <cell r="C5180">
            <v>0</v>
          </cell>
          <cell r="D5180">
            <v>0</v>
          </cell>
        </row>
        <row r="5181">
          <cell r="A5181">
            <v>0</v>
          </cell>
          <cell r="B5181">
            <v>0</v>
          </cell>
          <cell r="C5181">
            <v>0</v>
          </cell>
          <cell r="D5181">
            <v>0</v>
          </cell>
        </row>
        <row r="5182">
          <cell r="A5182">
            <v>0</v>
          </cell>
          <cell r="B5182">
            <v>0</v>
          </cell>
          <cell r="C5182">
            <v>0</v>
          </cell>
          <cell r="D5182">
            <v>0</v>
          </cell>
        </row>
        <row r="5183">
          <cell r="A5183">
            <v>0</v>
          </cell>
          <cell r="B5183">
            <v>0</v>
          </cell>
          <cell r="C5183">
            <v>0</v>
          </cell>
          <cell r="D5183">
            <v>0</v>
          </cell>
        </row>
        <row r="5184">
          <cell r="A5184">
            <v>0</v>
          </cell>
          <cell r="B5184">
            <v>0</v>
          </cell>
          <cell r="C5184">
            <v>0</v>
          </cell>
          <cell r="D5184">
            <v>0</v>
          </cell>
        </row>
        <row r="5185">
          <cell r="A5185">
            <v>0</v>
          </cell>
          <cell r="B5185">
            <v>0</v>
          </cell>
          <cell r="C5185">
            <v>0</v>
          </cell>
          <cell r="D5185">
            <v>0</v>
          </cell>
        </row>
        <row r="5186">
          <cell r="A5186">
            <v>0</v>
          </cell>
          <cell r="B5186">
            <v>0</v>
          </cell>
          <cell r="C5186">
            <v>0</v>
          </cell>
          <cell r="D5186">
            <v>0</v>
          </cell>
        </row>
        <row r="5187">
          <cell r="A5187">
            <v>0</v>
          </cell>
          <cell r="B5187">
            <v>0</v>
          </cell>
          <cell r="C5187">
            <v>0</v>
          </cell>
          <cell r="D5187">
            <v>0</v>
          </cell>
        </row>
        <row r="5188">
          <cell r="A5188">
            <v>0</v>
          </cell>
          <cell r="B5188">
            <v>0</v>
          </cell>
          <cell r="C5188">
            <v>0</v>
          </cell>
          <cell r="D5188">
            <v>0</v>
          </cell>
        </row>
        <row r="5189">
          <cell r="A5189">
            <v>0</v>
          </cell>
          <cell r="B5189">
            <v>0</v>
          </cell>
          <cell r="C5189">
            <v>0</v>
          </cell>
          <cell r="D5189">
            <v>0</v>
          </cell>
        </row>
        <row r="5190">
          <cell r="A5190">
            <v>0</v>
          </cell>
          <cell r="B5190">
            <v>0</v>
          </cell>
          <cell r="C5190">
            <v>0</v>
          </cell>
          <cell r="D5190">
            <v>0</v>
          </cell>
        </row>
        <row r="5191">
          <cell r="A5191">
            <v>0</v>
          </cell>
          <cell r="B5191">
            <v>0</v>
          </cell>
          <cell r="C5191">
            <v>0</v>
          </cell>
          <cell r="D5191">
            <v>0</v>
          </cell>
        </row>
        <row r="5192">
          <cell r="A5192">
            <v>0</v>
          </cell>
          <cell r="B5192">
            <v>0</v>
          </cell>
          <cell r="C5192">
            <v>0</v>
          </cell>
          <cell r="D5192">
            <v>0</v>
          </cell>
        </row>
        <row r="5193">
          <cell r="A5193">
            <v>0</v>
          </cell>
          <cell r="B5193">
            <v>0</v>
          </cell>
          <cell r="C5193">
            <v>0</v>
          </cell>
          <cell r="D5193">
            <v>0</v>
          </cell>
        </row>
        <row r="5194">
          <cell r="A5194">
            <v>0</v>
          </cell>
          <cell r="B5194">
            <v>0</v>
          </cell>
          <cell r="C5194">
            <v>0</v>
          </cell>
          <cell r="D5194">
            <v>0</v>
          </cell>
        </row>
        <row r="5195">
          <cell r="A5195">
            <v>0</v>
          </cell>
          <cell r="B5195">
            <v>0</v>
          </cell>
          <cell r="C5195">
            <v>0</v>
          </cell>
          <cell r="D5195">
            <v>0</v>
          </cell>
        </row>
        <row r="5196">
          <cell r="A5196">
            <v>0</v>
          </cell>
          <cell r="B5196">
            <v>0</v>
          </cell>
          <cell r="C5196">
            <v>0</v>
          </cell>
          <cell r="D5196">
            <v>0</v>
          </cell>
        </row>
        <row r="5197">
          <cell r="A5197">
            <v>0</v>
          </cell>
          <cell r="B5197">
            <v>0</v>
          </cell>
          <cell r="C5197">
            <v>0</v>
          </cell>
          <cell r="D5197">
            <v>0</v>
          </cell>
        </row>
        <row r="5198">
          <cell r="A5198">
            <v>0</v>
          </cell>
          <cell r="B5198">
            <v>0</v>
          </cell>
          <cell r="C5198">
            <v>0</v>
          </cell>
          <cell r="D5198">
            <v>0</v>
          </cell>
        </row>
        <row r="5199">
          <cell r="A5199">
            <v>0</v>
          </cell>
          <cell r="B5199">
            <v>0</v>
          </cell>
          <cell r="C5199">
            <v>0</v>
          </cell>
          <cell r="D5199">
            <v>0</v>
          </cell>
        </row>
        <row r="5200">
          <cell r="A5200">
            <v>0</v>
          </cell>
          <cell r="B5200">
            <v>0</v>
          </cell>
          <cell r="C5200">
            <v>0</v>
          </cell>
          <cell r="D5200">
            <v>0</v>
          </cell>
        </row>
        <row r="5201">
          <cell r="A5201">
            <v>0</v>
          </cell>
          <cell r="B5201">
            <v>0</v>
          </cell>
          <cell r="C5201">
            <v>0</v>
          </cell>
          <cell r="D5201">
            <v>0</v>
          </cell>
        </row>
        <row r="5202">
          <cell r="A5202">
            <v>0</v>
          </cell>
          <cell r="B5202">
            <v>0</v>
          </cell>
          <cell r="C5202">
            <v>0</v>
          </cell>
          <cell r="D5202">
            <v>0</v>
          </cell>
        </row>
        <row r="5203">
          <cell r="A5203">
            <v>0</v>
          </cell>
          <cell r="B5203">
            <v>0</v>
          </cell>
          <cell r="C5203">
            <v>0</v>
          </cell>
          <cell r="D5203">
            <v>0</v>
          </cell>
        </row>
        <row r="5204">
          <cell r="A5204">
            <v>0</v>
          </cell>
          <cell r="B5204">
            <v>0</v>
          </cell>
          <cell r="C5204">
            <v>0</v>
          </cell>
          <cell r="D5204">
            <v>0</v>
          </cell>
        </row>
        <row r="5205">
          <cell r="A5205">
            <v>0</v>
          </cell>
          <cell r="B5205">
            <v>0</v>
          </cell>
          <cell r="C5205">
            <v>0</v>
          </cell>
          <cell r="D5205">
            <v>0</v>
          </cell>
        </row>
        <row r="5206">
          <cell r="A5206">
            <v>0</v>
          </cell>
          <cell r="B5206">
            <v>0</v>
          </cell>
          <cell r="C5206">
            <v>0</v>
          </cell>
          <cell r="D5206">
            <v>0</v>
          </cell>
        </row>
        <row r="5207">
          <cell r="A5207">
            <v>0</v>
          </cell>
          <cell r="B5207">
            <v>0</v>
          </cell>
          <cell r="C5207">
            <v>0</v>
          </cell>
          <cell r="D5207">
            <v>0</v>
          </cell>
        </row>
        <row r="5208">
          <cell r="A5208">
            <v>0</v>
          </cell>
          <cell r="B5208">
            <v>0</v>
          </cell>
          <cell r="C5208">
            <v>0</v>
          </cell>
          <cell r="D5208">
            <v>0</v>
          </cell>
        </row>
        <row r="5209">
          <cell r="A5209">
            <v>0</v>
          </cell>
          <cell r="B5209">
            <v>0</v>
          </cell>
          <cell r="C5209">
            <v>0</v>
          </cell>
          <cell r="D5209">
            <v>0</v>
          </cell>
        </row>
        <row r="5210">
          <cell r="A5210">
            <v>0</v>
          </cell>
          <cell r="B5210">
            <v>0</v>
          </cell>
          <cell r="C5210">
            <v>0</v>
          </cell>
          <cell r="D5210">
            <v>0</v>
          </cell>
        </row>
        <row r="5211">
          <cell r="A5211">
            <v>0</v>
          </cell>
          <cell r="B5211">
            <v>0</v>
          </cell>
          <cell r="C5211">
            <v>0</v>
          </cell>
          <cell r="D5211">
            <v>0</v>
          </cell>
        </row>
        <row r="5212">
          <cell r="A5212">
            <v>0</v>
          </cell>
          <cell r="B5212">
            <v>0</v>
          </cell>
          <cell r="C5212">
            <v>0</v>
          </cell>
          <cell r="D5212">
            <v>0</v>
          </cell>
        </row>
        <row r="5213">
          <cell r="A5213">
            <v>0</v>
          </cell>
          <cell r="B5213">
            <v>0</v>
          </cell>
          <cell r="C5213">
            <v>0</v>
          </cell>
          <cell r="D5213">
            <v>0</v>
          </cell>
        </row>
        <row r="5214">
          <cell r="A5214">
            <v>0</v>
          </cell>
          <cell r="B5214">
            <v>0</v>
          </cell>
          <cell r="C5214">
            <v>0</v>
          </cell>
          <cell r="D5214">
            <v>0</v>
          </cell>
        </row>
        <row r="5215">
          <cell r="A5215">
            <v>0</v>
          </cell>
          <cell r="B5215">
            <v>0</v>
          </cell>
          <cell r="C5215">
            <v>0</v>
          </cell>
          <cell r="D5215">
            <v>0</v>
          </cell>
        </row>
        <row r="5216">
          <cell r="A5216">
            <v>0</v>
          </cell>
          <cell r="B5216">
            <v>0</v>
          </cell>
          <cell r="C5216">
            <v>0</v>
          </cell>
          <cell r="D5216">
            <v>0</v>
          </cell>
        </row>
        <row r="5217">
          <cell r="A5217">
            <v>0</v>
          </cell>
          <cell r="B5217">
            <v>0</v>
          </cell>
          <cell r="C5217">
            <v>0</v>
          </cell>
          <cell r="D5217">
            <v>0</v>
          </cell>
        </row>
        <row r="5218">
          <cell r="A5218">
            <v>0</v>
          </cell>
          <cell r="B5218">
            <v>0</v>
          </cell>
          <cell r="C5218">
            <v>0</v>
          </cell>
          <cell r="D5218">
            <v>0</v>
          </cell>
        </row>
        <row r="5219">
          <cell r="A5219">
            <v>0</v>
          </cell>
          <cell r="B5219">
            <v>0</v>
          </cell>
          <cell r="C5219">
            <v>0</v>
          </cell>
          <cell r="D5219">
            <v>0</v>
          </cell>
        </row>
        <row r="5220">
          <cell r="A5220">
            <v>0</v>
          </cell>
          <cell r="B5220">
            <v>0</v>
          </cell>
          <cell r="C5220">
            <v>0</v>
          </cell>
          <cell r="D5220">
            <v>0</v>
          </cell>
        </row>
        <row r="5221">
          <cell r="A5221">
            <v>0</v>
          </cell>
          <cell r="B5221">
            <v>0</v>
          </cell>
          <cell r="C5221">
            <v>0</v>
          </cell>
          <cell r="D5221">
            <v>0</v>
          </cell>
        </row>
        <row r="5222">
          <cell r="A5222">
            <v>0</v>
          </cell>
          <cell r="B5222">
            <v>0</v>
          </cell>
          <cell r="C5222">
            <v>0</v>
          </cell>
          <cell r="D5222">
            <v>0</v>
          </cell>
        </row>
        <row r="5223">
          <cell r="A5223">
            <v>0</v>
          </cell>
          <cell r="B5223">
            <v>0</v>
          </cell>
          <cell r="C5223">
            <v>0</v>
          </cell>
          <cell r="D5223">
            <v>0</v>
          </cell>
        </row>
        <row r="5224">
          <cell r="A5224">
            <v>0</v>
          </cell>
          <cell r="B5224">
            <v>0</v>
          </cell>
          <cell r="C5224">
            <v>0</v>
          </cell>
          <cell r="D5224">
            <v>0</v>
          </cell>
        </row>
        <row r="5225">
          <cell r="A5225">
            <v>0</v>
          </cell>
          <cell r="B5225">
            <v>0</v>
          </cell>
          <cell r="C5225">
            <v>0</v>
          </cell>
          <cell r="D5225">
            <v>0</v>
          </cell>
        </row>
        <row r="5226">
          <cell r="A5226">
            <v>0</v>
          </cell>
          <cell r="B5226">
            <v>0</v>
          </cell>
          <cell r="C5226">
            <v>0</v>
          </cell>
          <cell r="D5226">
            <v>0</v>
          </cell>
        </row>
        <row r="5227">
          <cell r="A5227">
            <v>0</v>
          </cell>
          <cell r="B5227">
            <v>0</v>
          </cell>
          <cell r="C5227">
            <v>0</v>
          </cell>
          <cell r="D5227">
            <v>0</v>
          </cell>
        </row>
        <row r="5228">
          <cell r="A5228">
            <v>0</v>
          </cell>
          <cell r="B5228">
            <v>0</v>
          </cell>
          <cell r="C5228">
            <v>0</v>
          </cell>
          <cell r="D5228">
            <v>0</v>
          </cell>
        </row>
        <row r="5229">
          <cell r="A5229">
            <v>0</v>
          </cell>
          <cell r="B5229">
            <v>0</v>
          </cell>
          <cell r="C5229">
            <v>0</v>
          </cell>
          <cell r="D5229">
            <v>0</v>
          </cell>
        </row>
        <row r="5230">
          <cell r="A5230">
            <v>0</v>
          </cell>
          <cell r="B5230">
            <v>0</v>
          </cell>
          <cell r="C5230">
            <v>0</v>
          </cell>
          <cell r="D5230">
            <v>0</v>
          </cell>
        </row>
        <row r="5231">
          <cell r="A5231">
            <v>0</v>
          </cell>
          <cell r="B5231">
            <v>0</v>
          </cell>
          <cell r="C5231">
            <v>0</v>
          </cell>
          <cell r="D5231">
            <v>0</v>
          </cell>
        </row>
        <row r="5232">
          <cell r="A5232">
            <v>0</v>
          </cell>
          <cell r="B5232">
            <v>0</v>
          </cell>
          <cell r="C5232">
            <v>0</v>
          </cell>
          <cell r="D5232">
            <v>0</v>
          </cell>
        </row>
        <row r="5233">
          <cell r="A5233">
            <v>0</v>
          </cell>
          <cell r="B5233">
            <v>0</v>
          </cell>
          <cell r="C5233">
            <v>0</v>
          </cell>
          <cell r="D5233">
            <v>0</v>
          </cell>
        </row>
        <row r="5234">
          <cell r="A5234">
            <v>0</v>
          </cell>
          <cell r="B5234">
            <v>0</v>
          </cell>
          <cell r="C5234">
            <v>0</v>
          </cell>
          <cell r="D5234">
            <v>0</v>
          </cell>
        </row>
        <row r="5235">
          <cell r="A5235">
            <v>0</v>
          </cell>
          <cell r="B5235">
            <v>0</v>
          </cell>
          <cell r="C5235">
            <v>0</v>
          </cell>
          <cell r="D5235">
            <v>0</v>
          </cell>
        </row>
        <row r="5236">
          <cell r="A5236">
            <v>0</v>
          </cell>
          <cell r="B5236">
            <v>0</v>
          </cell>
          <cell r="C5236">
            <v>0</v>
          </cell>
          <cell r="D5236">
            <v>0</v>
          </cell>
        </row>
        <row r="5237">
          <cell r="A5237">
            <v>0</v>
          </cell>
          <cell r="B5237">
            <v>0</v>
          </cell>
          <cell r="C5237">
            <v>0</v>
          </cell>
          <cell r="D5237">
            <v>0</v>
          </cell>
        </row>
        <row r="5238">
          <cell r="A5238">
            <v>0</v>
          </cell>
          <cell r="B5238">
            <v>0</v>
          </cell>
          <cell r="C5238">
            <v>0</v>
          </cell>
          <cell r="D5238">
            <v>0</v>
          </cell>
        </row>
        <row r="5239">
          <cell r="A5239">
            <v>0</v>
          </cell>
          <cell r="B5239">
            <v>0</v>
          </cell>
          <cell r="C5239">
            <v>0</v>
          </cell>
          <cell r="D5239">
            <v>0</v>
          </cell>
        </row>
        <row r="5240">
          <cell r="A5240">
            <v>0</v>
          </cell>
          <cell r="B5240">
            <v>0</v>
          </cell>
          <cell r="C5240">
            <v>0</v>
          </cell>
          <cell r="D5240">
            <v>0</v>
          </cell>
        </row>
        <row r="5241">
          <cell r="A5241">
            <v>0</v>
          </cell>
          <cell r="B5241">
            <v>0</v>
          </cell>
          <cell r="C5241">
            <v>0</v>
          </cell>
          <cell r="D5241">
            <v>0</v>
          </cell>
        </row>
        <row r="5242">
          <cell r="A5242">
            <v>0</v>
          </cell>
          <cell r="B5242">
            <v>0</v>
          </cell>
          <cell r="C5242">
            <v>0</v>
          </cell>
          <cell r="D5242">
            <v>0</v>
          </cell>
        </row>
        <row r="5243">
          <cell r="A5243">
            <v>0</v>
          </cell>
          <cell r="B5243">
            <v>0</v>
          </cell>
          <cell r="C5243">
            <v>0</v>
          </cell>
          <cell r="D5243">
            <v>0</v>
          </cell>
        </row>
        <row r="5244">
          <cell r="A5244">
            <v>0</v>
          </cell>
          <cell r="B5244">
            <v>0</v>
          </cell>
          <cell r="C5244">
            <v>0</v>
          </cell>
          <cell r="D5244">
            <v>0</v>
          </cell>
        </row>
        <row r="5245">
          <cell r="A5245">
            <v>0</v>
          </cell>
          <cell r="B5245">
            <v>0</v>
          </cell>
          <cell r="C5245">
            <v>0</v>
          </cell>
          <cell r="D5245">
            <v>0</v>
          </cell>
        </row>
        <row r="5246">
          <cell r="A5246">
            <v>0</v>
          </cell>
          <cell r="B5246">
            <v>0</v>
          </cell>
          <cell r="C5246">
            <v>0</v>
          </cell>
          <cell r="D5246">
            <v>0</v>
          </cell>
        </row>
        <row r="5247">
          <cell r="A5247">
            <v>0</v>
          </cell>
          <cell r="B5247">
            <v>0</v>
          </cell>
          <cell r="C5247">
            <v>0</v>
          </cell>
          <cell r="D5247">
            <v>0</v>
          </cell>
        </row>
        <row r="5248">
          <cell r="A5248">
            <v>0</v>
          </cell>
          <cell r="B5248">
            <v>0</v>
          </cell>
          <cell r="C5248">
            <v>0</v>
          </cell>
          <cell r="D5248">
            <v>0</v>
          </cell>
        </row>
        <row r="5249">
          <cell r="A5249">
            <v>0</v>
          </cell>
          <cell r="B5249">
            <v>0</v>
          </cell>
          <cell r="C5249">
            <v>0</v>
          </cell>
          <cell r="D5249">
            <v>0</v>
          </cell>
        </row>
        <row r="5250">
          <cell r="A5250">
            <v>0</v>
          </cell>
          <cell r="B5250">
            <v>0</v>
          </cell>
          <cell r="C5250">
            <v>0</v>
          </cell>
          <cell r="D5250">
            <v>0</v>
          </cell>
        </row>
        <row r="5251">
          <cell r="A5251">
            <v>0</v>
          </cell>
          <cell r="B5251">
            <v>0</v>
          </cell>
          <cell r="C5251">
            <v>0</v>
          </cell>
          <cell r="D5251">
            <v>0</v>
          </cell>
        </row>
        <row r="5252">
          <cell r="A5252">
            <v>0</v>
          </cell>
          <cell r="B5252">
            <v>0</v>
          </cell>
          <cell r="C5252">
            <v>0</v>
          </cell>
          <cell r="D5252">
            <v>0</v>
          </cell>
        </row>
        <row r="5253">
          <cell r="A5253">
            <v>0</v>
          </cell>
          <cell r="B5253">
            <v>0</v>
          </cell>
          <cell r="C5253">
            <v>0</v>
          </cell>
          <cell r="D5253">
            <v>0</v>
          </cell>
        </row>
        <row r="5254">
          <cell r="A5254">
            <v>0</v>
          </cell>
          <cell r="B5254">
            <v>0</v>
          </cell>
          <cell r="C5254">
            <v>0</v>
          </cell>
          <cell r="D5254">
            <v>0</v>
          </cell>
        </row>
        <row r="5255">
          <cell r="A5255">
            <v>0</v>
          </cell>
          <cell r="B5255">
            <v>0</v>
          </cell>
          <cell r="C5255">
            <v>0</v>
          </cell>
          <cell r="D5255">
            <v>0</v>
          </cell>
        </row>
        <row r="5256">
          <cell r="A5256">
            <v>0</v>
          </cell>
          <cell r="B5256">
            <v>0</v>
          </cell>
          <cell r="C5256">
            <v>0</v>
          </cell>
          <cell r="D5256">
            <v>0</v>
          </cell>
        </row>
        <row r="5257">
          <cell r="A5257">
            <v>0</v>
          </cell>
          <cell r="B5257">
            <v>0</v>
          </cell>
          <cell r="C5257">
            <v>0</v>
          </cell>
          <cell r="D5257">
            <v>0</v>
          </cell>
        </row>
        <row r="5258">
          <cell r="A5258">
            <v>0</v>
          </cell>
          <cell r="B5258">
            <v>0</v>
          </cell>
          <cell r="C5258">
            <v>0</v>
          </cell>
          <cell r="D5258">
            <v>0</v>
          </cell>
        </row>
        <row r="5259">
          <cell r="A5259">
            <v>0</v>
          </cell>
          <cell r="B5259">
            <v>0</v>
          </cell>
          <cell r="C5259">
            <v>0</v>
          </cell>
          <cell r="D5259">
            <v>0</v>
          </cell>
        </row>
        <row r="5260">
          <cell r="A5260">
            <v>0</v>
          </cell>
          <cell r="B5260">
            <v>0</v>
          </cell>
          <cell r="C5260">
            <v>0</v>
          </cell>
          <cell r="D5260">
            <v>0</v>
          </cell>
        </row>
        <row r="5261">
          <cell r="A5261">
            <v>0</v>
          </cell>
          <cell r="B5261">
            <v>0</v>
          </cell>
          <cell r="C5261">
            <v>0</v>
          </cell>
          <cell r="D5261">
            <v>0</v>
          </cell>
        </row>
        <row r="5262">
          <cell r="A5262">
            <v>0</v>
          </cell>
          <cell r="B5262">
            <v>0</v>
          </cell>
          <cell r="C5262">
            <v>0</v>
          </cell>
          <cell r="D5262">
            <v>0</v>
          </cell>
        </row>
        <row r="5263">
          <cell r="A5263">
            <v>0</v>
          </cell>
          <cell r="B5263">
            <v>0</v>
          </cell>
          <cell r="C5263">
            <v>0</v>
          </cell>
          <cell r="D5263">
            <v>0</v>
          </cell>
        </row>
        <row r="5264">
          <cell r="A5264">
            <v>0</v>
          </cell>
          <cell r="B5264">
            <v>0</v>
          </cell>
          <cell r="C5264">
            <v>0</v>
          </cell>
          <cell r="D5264">
            <v>0</v>
          </cell>
        </row>
        <row r="5265">
          <cell r="A5265">
            <v>0</v>
          </cell>
          <cell r="B5265">
            <v>0</v>
          </cell>
          <cell r="C5265">
            <v>0</v>
          </cell>
          <cell r="D5265">
            <v>0</v>
          </cell>
        </row>
        <row r="5266">
          <cell r="A5266">
            <v>0</v>
          </cell>
          <cell r="B5266">
            <v>0</v>
          </cell>
          <cell r="C5266">
            <v>0</v>
          </cell>
          <cell r="D5266">
            <v>0</v>
          </cell>
        </row>
        <row r="5267">
          <cell r="A5267">
            <v>0</v>
          </cell>
          <cell r="B5267">
            <v>0</v>
          </cell>
          <cell r="C5267">
            <v>0</v>
          </cell>
          <cell r="D5267">
            <v>0</v>
          </cell>
        </row>
        <row r="5268">
          <cell r="A5268">
            <v>0</v>
          </cell>
          <cell r="B5268">
            <v>0</v>
          </cell>
          <cell r="C5268">
            <v>0</v>
          </cell>
          <cell r="D5268">
            <v>0</v>
          </cell>
        </row>
        <row r="5269">
          <cell r="A5269">
            <v>0</v>
          </cell>
          <cell r="B5269">
            <v>0</v>
          </cell>
          <cell r="C5269">
            <v>0</v>
          </cell>
          <cell r="D5269">
            <v>0</v>
          </cell>
        </row>
        <row r="5270">
          <cell r="A5270">
            <v>0</v>
          </cell>
          <cell r="B5270">
            <v>0</v>
          </cell>
          <cell r="C5270">
            <v>0</v>
          </cell>
          <cell r="D5270">
            <v>0</v>
          </cell>
        </row>
        <row r="5271">
          <cell r="A5271">
            <v>0</v>
          </cell>
          <cell r="B5271">
            <v>0</v>
          </cell>
          <cell r="C5271">
            <v>0</v>
          </cell>
          <cell r="D5271">
            <v>0</v>
          </cell>
        </row>
        <row r="5272">
          <cell r="A5272">
            <v>0</v>
          </cell>
          <cell r="B5272">
            <v>0</v>
          </cell>
          <cell r="C5272">
            <v>0</v>
          </cell>
          <cell r="D5272">
            <v>0</v>
          </cell>
        </row>
        <row r="5273">
          <cell r="A5273">
            <v>0</v>
          </cell>
          <cell r="B5273">
            <v>0</v>
          </cell>
          <cell r="C5273">
            <v>0</v>
          </cell>
          <cell r="D5273">
            <v>0</v>
          </cell>
        </row>
        <row r="5274">
          <cell r="A5274">
            <v>0</v>
          </cell>
          <cell r="B5274">
            <v>0</v>
          </cell>
          <cell r="C5274">
            <v>0</v>
          </cell>
          <cell r="D5274">
            <v>0</v>
          </cell>
        </row>
        <row r="5275">
          <cell r="A5275">
            <v>0</v>
          </cell>
          <cell r="B5275">
            <v>0</v>
          </cell>
          <cell r="C5275">
            <v>0</v>
          </cell>
          <cell r="D5275">
            <v>0</v>
          </cell>
        </row>
        <row r="5276">
          <cell r="A5276">
            <v>0</v>
          </cell>
          <cell r="B5276">
            <v>0</v>
          </cell>
          <cell r="C5276">
            <v>0</v>
          </cell>
          <cell r="D5276">
            <v>0</v>
          </cell>
        </row>
        <row r="5277">
          <cell r="A5277">
            <v>0</v>
          </cell>
          <cell r="B5277">
            <v>0</v>
          </cell>
          <cell r="C5277">
            <v>0</v>
          </cell>
          <cell r="D5277">
            <v>0</v>
          </cell>
        </row>
        <row r="5278">
          <cell r="A5278">
            <v>0</v>
          </cell>
          <cell r="B5278">
            <v>0</v>
          </cell>
          <cell r="C5278">
            <v>0</v>
          </cell>
          <cell r="D5278">
            <v>0</v>
          </cell>
        </row>
        <row r="5279">
          <cell r="A5279">
            <v>0</v>
          </cell>
          <cell r="B5279">
            <v>0</v>
          </cell>
          <cell r="C5279">
            <v>0</v>
          </cell>
          <cell r="D5279">
            <v>0</v>
          </cell>
        </row>
        <row r="5280">
          <cell r="A5280">
            <v>0</v>
          </cell>
          <cell r="B5280">
            <v>0</v>
          </cell>
          <cell r="C5280">
            <v>0</v>
          </cell>
          <cell r="D5280">
            <v>0</v>
          </cell>
        </row>
        <row r="5281">
          <cell r="A5281">
            <v>0</v>
          </cell>
          <cell r="B5281">
            <v>0</v>
          </cell>
          <cell r="C5281">
            <v>0</v>
          </cell>
          <cell r="D5281">
            <v>0</v>
          </cell>
        </row>
        <row r="5282">
          <cell r="A5282">
            <v>0</v>
          </cell>
          <cell r="B5282">
            <v>0</v>
          </cell>
          <cell r="C5282">
            <v>0</v>
          </cell>
          <cell r="D5282">
            <v>0</v>
          </cell>
        </row>
        <row r="5283">
          <cell r="A5283">
            <v>0</v>
          </cell>
          <cell r="B5283">
            <v>0</v>
          </cell>
          <cell r="C5283">
            <v>0</v>
          </cell>
          <cell r="D5283">
            <v>0</v>
          </cell>
        </row>
        <row r="5284">
          <cell r="A5284">
            <v>0</v>
          </cell>
          <cell r="B5284">
            <v>0</v>
          </cell>
          <cell r="C5284">
            <v>0</v>
          </cell>
          <cell r="D5284">
            <v>0</v>
          </cell>
        </row>
        <row r="5285">
          <cell r="A5285">
            <v>0</v>
          </cell>
          <cell r="B5285">
            <v>0</v>
          </cell>
          <cell r="C5285">
            <v>0</v>
          </cell>
          <cell r="D5285">
            <v>0</v>
          </cell>
        </row>
        <row r="5286">
          <cell r="A5286">
            <v>0</v>
          </cell>
          <cell r="B5286">
            <v>0</v>
          </cell>
          <cell r="C5286">
            <v>0</v>
          </cell>
          <cell r="D5286">
            <v>0</v>
          </cell>
        </row>
        <row r="5287">
          <cell r="A5287">
            <v>0</v>
          </cell>
          <cell r="B5287">
            <v>0</v>
          </cell>
          <cell r="C5287">
            <v>0</v>
          </cell>
          <cell r="D5287">
            <v>0</v>
          </cell>
        </row>
        <row r="5288">
          <cell r="A5288">
            <v>0</v>
          </cell>
          <cell r="B5288">
            <v>0</v>
          </cell>
          <cell r="C5288">
            <v>0</v>
          </cell>
          <cell r="D5288">
            <v>0</v>
          </cell>
        </row>
        <row r="5289">
          <cell r="A5289">
            <v>0</v>
          </cell>
          <cell r="B5289">
            <v>0</v>
          </cell>
          <cell r="C5289">
            <v>0</v>
          </cell>
          <cell r="D5289">
            <v>0</v>
          </cell>
        </row>
        <row r="5290">
          <cell r="A5290">
            <v>0</v>
          </cell>
          <cell r="B5290">
            <v>0</v>
          </cell>
          <cell r="C5290">
            <v>0</v>
          </cell>
          <cell r="D5290">
            <v>0</v>
          </cell>
        </row>
        <row r="5291">
          <cell r="A5291">
            <v>0</v>
          </cell>
          <cell r="B5291">
            <v>0</v>
          </cell>
          <cell r="C5291">
            <v>0</v>
          </cell>
          <cell r="D5291">
            <v>0</v>
          </cell>
        </row>
        <row r="5292">
          <cell r="A5292">
            <v>0</v>
          </cell>
          <cell r="B5292">
            <v>0</v>
          </cell>
          <cell r="C5292">
            <v>0</v>
          </cell>
          <cell r="D5292">
            <v>0</v>
          </cell>
        </row>
        <row r="5293">
          <cell r="A5293">
            <v>0</v>
          </cell>
          <cell r="B5293">
            <v>0</v>
          </cell>
          <cell r="C5293">
            <v>0</v>
          </cell>
          <cell r="D5293">
            <v>0</v>
          </cell>
        </row>
        <row r="5294">
          <cell r="A5294">
            <v>0</v>
          </cell>
          <cell r="B5294">
            <v>0</v>
          </cell>
          <cell r="C5294">
            <v>0</v>
          </cell>
          <cell r="D5294">
            <v>0</v>
          </cell>
        </row>
        <row r="5295">
          <cell r="A5295">
            <v>0</v>
          </cell>
          <cell r="B5295">
            <v>0</v>
          </cell>
          <cell r="C5295">
            <v>0</v>
          </cell>
          <cell r="D5295">
            <v>0</v>
          </cell>
        </row>
        <row r="5296">
          <cell r="A5296">
            <v>0</v>
          </cell>
          <cell r="B5296">
            <v>0</v>
          </cell>
          <cell r="C5296">
            <v>0</v>
          </cell>
          <cell r="D5296">
            <v>0</v>
          </cell>
        </row>
        <row r="5297">
          <cell r="A5297">
            <v>0</v>
          </cell>
          <cell r="B5297">
            <v>0</v>
          </cell>
          <cell r="C5297">
            <v>0</v>
          </cell>
          <cell r="D5297">
            <v>0</v>
          </cell>
        </row>
        <row r="5298">
          <cell r="A5298">
            <v>0</v>
          </cell>
          <cell r="B5298">
            <v>0</v>
          </cell>
          <cell r="C5298">
            <v>0</v>
          </cell>
          <cell r="D5298">
            <v>0</v>
          </cell>
        </row>
        <row r="5299">
          <cell r="A5299">
            <v>0</v>
          </cell>
          <cell r="B5299">
            <v>0</v>
          </cell>
          <cell r="C5299">
            <v>0</v>
          </cell>
          <cell r="D5299">
            <v>0</v>
          </cell>
        </row>
        <row r="5300">
          <cell r="A5300">
            <v>0</v>
          </cell>
          <cell r="B5300">
            <v>0</v>
          </cell>
          <cell r="C5300">
            <v>0</v>
          </cell>
          <cell r="D5300">
            <v>0</v>
          </cell>
        </row>
        <row r="5301">
          <cell r="A5301">
            <v>0</v>
          </cell>
          <cell r="B5301">
            <v>0</v>
          </cell>
          <cell r="C5301">
            <v>0</v>
          </cell>
          <cell r="D5301">
            <v>0</v>
          </cell>
        </row>
        <row r="5302">
          <cell r="A5302">
            <v>0</v>
          </cell>
          <cell r="B5302">
            <v>0</v>
          </cell>
          <cell r="C5302">
            <v>0</v>
          </cell>
          <cell r="D5302">
            <v>0</v>
          </cell>
        </row>
        <row r="5303">
          <cell r="A5303">
            <v>0</v>
          </cell>
          <cell r="B5303">
            <v>0</v>
          </cell>
          <cell r="C5303">
            <v>0</v>
          </cell>
          <cell r="D5303">
            <v>0</v>
          </cell>
        </row>
        <row r="5304">
          <cell r="A5304">
            <v>0</v>
          </cell>
          <cell r="B5304">
            <v>0</v>
          </cell>
          <cell r="C5304">
            <v>0</v>
          </cell>
          <cell r="D5304">
            <v>0</v>
          </cell>
        </row>
        <row r="5305">
          <cell r="A5305">
            <v>0</v>
          </cell>
          <cell r="B5305">
            <v>0</v>
          </cell>
          <cell r="C5305">
            <v>0</v>
          </cell>
          <cell r="D5305">
            <v>0</v>
          </cell>
        </row>
        <row r="5306">
          <cell r="A5306">
            <v>0</v>
          </cell>
          <cell r="B5306">
            <v>0</v>
          </cell>
          <cell r="C5306">
            <v>0</v>
          </cell>
          <cell r="D5306">
            <v>0</v>
          </cell>
        </row>
        <row r="5307">
          <cell r="A5307">
            <v>0</v>
          </cell>
          <cell r="B5307">
            <v>0</v>
          </cell>
          <cell r="C5307">
            <v>0</v>
          </cell>
          <cell r="D5307">
            <v>0</v>
          </cell>
        </row>
        <row r="5308">
          <cell r="A5308">
            <v>0</v>
          </cell>
          <cell r="B5308">
            <v>0</v>
          </cell>
          <cell r="C5308">
            <v>0</v>
          </cell>
          <cell r="D5308">
            <v>0</v>
          </cell>
        </row>
        <row r="5309">
          <cell r="A5309">
            <v>0</v>
          </cell>
          <cell r="B5309">
            <v>0</v>
          </cell>
          <cell r="C5309">
            <v>0</v>
          </cell>
          <cell r="D5309">
            <v>0</v>
          </cell>
        </row>
        <row r="5310">
          <cell r="A5310">
            <v>0</v>
          </cell>
          <cell r="B5310">
            <v>0</v>
          </cell>
          <cell r="C5310">
            <v>0</v>
          </cell>
          <cell r="D5310">
            <v>0</v>
          </cell>
        </row>
        <row r="5311">
          <cell r="A5311">
            <v>0</v>
          </cell>
          <cell r="B5311">
            <v>0</v>
          </cell>
          <cell r="C5311">
            <v>0</v>
          </cell>
          <cell r="D5311">
            <v>0</v>
          </cell>
        </row>
        <row r="5312">
          <cell r="A5312">
            <v>0</v>
          </cell>
          <cell r="B5312">
            <v>0</v>
          </cell>
          <cell r="C5312">
            <v>0</v>
          </cell>
          <cell r="D5312">
            <v>0</v>
          </cell>
        </row>
        <row r="5313">
          <cell r="A5313">
            <v>0</v>
          </cell>
          <cell r="B5313">
            <v>0</v>
          </cell>
          <cell r="C5313">
            <v>0</v>
          </cell>
          <cell r="D5313">
            <v>0</v>
          </cell>
        </row>
        <row r="5314">
          <cell r="A5314">
            <v>0</v>
          </cell>
          <cell r="B5314">
            <v>0</v>
          </cell>
          <cell r="C5314">
            <v>0</v>
          </cell>
          <cell r="D5314">
            <v>0</v>
          </cell>
        </row>
        <row r="5315">
          <cell r="A5315">
            <v>0</v>
          </cell>
          <cell r="B5315">
            <v>0</v>
          </cell>
          <cell r="C5315">
            <v>0</v>
          </cell>
          <cell r="D5315">
            <v>0</v>
          </cell>
        </row>
        <row r="5316">
          <cell r="A5316">
            <v>0</v>
          </cell>
          <cell r="B5316">
            <v>0</v>
          </cell>
          <cell r="C5316">
            <v>0</v>
          </cell>
          <cell r="D5316">
            <v>0</v>
          </cell>
        </row>
        <row r="5317">
          <cell r="A5317">
            <v>0</v>
          </cell>
          <cell r="B5317">
            <v>0</v>
          </cell>
          <cell r="C5317">
            <v>0</v>
          </cell>
          <cell r="D5317">
            <v>0</v>
          </cell>
        </row>
        <row r="5318">
          <cell r="A5318">
            <v>0</v>
          </cell>
          <cell r="B5318">
            <v>0</v>
          </cell>
          <cell r="C5318">
            <v>0</v>
          </cell>
          <cell r="D5318">
            <v>0</v>
          </cell>
        </row>
        <row r="5319">
          <cell r="A5319">
            <v>0</v>
          </cell>
          <cell r="B5319">
            <v>0</v>
          </cell>
          <cell r="C5319">
            <v>0</v>
          </cell>
          <cell r="D5319">
            <v>0</v>
          </cell>
        </row>
        <row r="5320">
          <cell r="A5320">
            <v>0</v>
          </cell>
          <cell r="B5320">
            <v>0</v>
          </cell>
          <cell r="C5320">
            <v>0</v>
          </cell>
          <cell r="D5320">
            <v>0</v>
          </cell>
        </row>
        <row r="5321">
          <cell r="A5321">
            <v>0</v>
          </cell>
          <cell r="B5321">
            <v>0</v>
          </cell>
          <cell r="C5321">
            <v>0</v>
          </cell>
          <cell r="D5321">
            <v>0</v>
          </cell>
        </row>
        <row r="5322">
          <cell r="A5322">
            <v>0</v>
          </cell>
          <cell r="B5322">
            <v>0</v>
          </cell>
          <cell r="C5322">
            <v>0</v>
          </cell>
          <cell r="D5322">
            <v>0</v>
          </cell>
        </row>
        <row r="5323">
          <cell r="A5323">
            <v>0</v>
          </cell>
          <cell r="B5323">
            <v>0</v>
          </cell>
          <cell r="C5323">
            <v>0</v>
          </cell>
          <cell r="D5323">
            <v>0</v>
          </cell>
        </row>
        <row r="5324">
          <cell r="A5324">
            <v>0</v>
          </cell>
          <cell r="B5324">
            <v>0</v>
          </cell>
          <cell r="C5324">
            <v>0</v>
          </cell>
          <cell r="D5324">
            <v>0</v>
          </cell>
        </row>
        <row r="5325">
          <cell r="A5325">
            <v>0</v>
          </cell>
          <cell r="B5325">
            <v>0</v>
          </cell>
          <cell r="C5325">
            <v>0</v>
          </cell>
          <cell r="D5325">
            <v>0</v>
          </cell>
        </row>
        <row r="5326">
          <cell r="A5326">
            <v>0</v>
          </cell>
          <cell r="B5326">
            <v>0</v>
          </cell>
          <cell r="C5326">
            <v>0</v>
          </cell>
          <cell r="D5326">
            <v>0</v>
          </cell>
        </row>
        <row r="5327">
          <cell r="A5327">
            <v>0</v>
          </cell>
          <cell r="B5327">
            <v>0</v>
          </cell>
          <cell r="C5327">
            <v>0</v>
          </cell>
          <cell r="D5327">
            <v>0</v>
          </cell>
        </row>
        <row r="5328">
          <cell r="A5328">
            <v>0</v>
          </cell>
          <cell r="B5328">
            <v>0</v>
          </cell>
          <cell r="C5328">
            <v>0</v>
          </cell>
          <cell r="D5328">
            <v>0</v>
          </cell>
        </row>
        <row r="5329">
          <cell r="A5329">
            <v>0</v>
          </cell>
          <cell r="B5329">
            <v>0</v>
          </cell>
          <cell r="C5329">
            <v>0</v>
          </cell>
          <cell r="D5329">
            <v>0</v>
          </cell>
        </row>
        <row r="5330">
          <cell r="A5330">
            <v>0</v>
          </cell>
          <cell r="B5330">
            <v>0</v>
          </cell>
          <cell r="C5330">
            <v>0</v>
          </cell>
          <cell r="D5330">
            <v>0</v>
          </cell>
        </row>
        <row r="5331">
          <cell r="A5331">
            <v>0</v>
          </cell>
          <cell r="B5331">
            <v>0</v>
          </cell>
          <cell r="C5331">
            <v>0</v>
          </cell>
          <cell r="D5331">
            <v>0</v>
          </cell>
        </row>
        <row r="5332">
          <cell r="A5332">
            <v>0</v>
          </cell>
          <cell r="B5332">
            <v>0</v>
          </cell>
          <cell r="C5332">
            <v>0</v>
          </cell>
          <cell r="D5332">
            <v>0</v>
          </cell>
        </row>
        <row r="5333">
          <cell r="A5333">
            <v>0</v>
          </cell>
          <cell r="B5333">
            <v>0</v>
          </cell>
          <cell r="C5333">
            <v>0</v>
          </cell>
          <cell r="D5333">
            <v>0</v>
          </cell>
        </row>
        <row r="5334">
          <cell r="A5334">
            <v>0</v>
          </cell>
          <cell r="B5334">
            <v>0</v>
          </cell>
          <cell r="C5334">
            <v>0</v>
          </cell>
          <cell r="D5334">
            <v>0</v>
          </cell>
        </row>
        <row r="5335">
          <cell r="A5335">
            <v>0</v>
          </cell>
          <cell r="B5335">
            <v>0</v>
          </cell>
          <cell r="C5335">
            <v>0</v>
          </cell>
          <cell r="D5335">
            <v>0</v>
          </cell>
        </row>
        <row r="5336">
          <cell r="A5336">
            <v>0</v>
          </cell>
          <cell r="B5336">
            <v>0</v>
          </cell>
          <cell r="C5336">
            <v>0</v>
          </cell>
          <cell r="D5336">
            <v>0</v>
          </cell>
        </row>
        <row r="5337">
          <cell r="A5337">
            <v>0</v>
          </cell>
          <cell r="B5337">
            <v>0</v>
          </cell>
          <cell r="C5337">
            <v>0</v>
          </cell>
          <cell r="D5337">
            <v>0</v>
          </cell>
        </row>
        <row r="5338">
          <cell r="A5338">
            <v>0</v>
          </cell>
          <cell r="B5338">
            <v>0</v>
          </cell>
          <cell r="C5338">
            <v>0</v>
          </cell>
          <cell r="D5338">
            <v>0</v>
          </cell>
        </row>
        <row r="5339">
          <cell r="A5339">
            <v>0</v>
          </cell>
          <cell r="B5339">
            <v>0</v>
          </cell>
          <cell r="C5339">
            <v>0</v>
          </cell>
          <cell r="D5339">
            <v>0</v>
          </cell>
        </row>
        <row r="5340">
          <cell r="A5340">
            <v>0</v>
          </cell>
          <cell r="B5340">
            <v>0</v>
          </cell>
          <cell r="C5340">
            <v>0</v>
          </cell>
          <cell r="D5340">
            <v>0</v>
          </cell>
        </row>
        <row r="5341">
          <cell r="A5341">
            <v>0</v>
          </cell>
          <cell r="B5341">
            <v>0</v>
          </cell>
          <cell r="C5341">
            <v>0</v>
          </cell>
          <cell r="D5341">
            <v>0</v>
          </cell>
        </row>
        <row r="5342">
          <cell r="A5342">
            <v>0</v>
          </cell>
          <cell r="B5342">
            <v>0</v>
          </cell>
          <cell r="C5342">
            <v>0</v>
          </cell>
          <cell r="D5342">
            <v>0</v>
          </cell>
        </row>
        <row r="5343">
          <cell r="A5343">
            <v>0</v>
          </cell>
          <cell r="B5343">
            <v>0</v>
          </cell>
          <cell r="C5343">
            <v>0</v>
          </cell>
          <cell r="D5343">
            <v>0</v>
          </cell>
        </row>
        <row r="5344">
          <cell r="A5344">
            <v>0</v>
          </cell>
          <cell r="B5344">
            <v>0</v>
          </cell>
          <cell r="C5344">
            <v>0</v>
          </cell>
          <cell r="D5344">
            <v>0</v>
          </cell>
        </row>
        <row r="5345">
          <cell r="A5345">
            <v>0</v>
          </cell>
          <cell r="B5345">
            <v>0</v>
          </cell>
          <cell r="C5345">
            <v>0</v>
          </cell>
          <cell r="D5345">
            <v>0</v>
          </cell>
        </row>
        <row r="5346">
          <cell r="A5346">
            <v>0</v>
          </cell>
          <cell r="B5346">
            <v>0</v>
          </cell>
          <cell r="C5346">
            <v>0</v>
          </cell>
          <cell r="D5346">
            <v>0</v>
          </cell>
        </row>
        <row r="5347">
          <cell r="A5347">
            <v>0</v>
          </cell>
          <cell r="B5347">
            <v>0</v>
          </cell>
          <cell r="C5347">
            <v>0</v>
          </cell>
          <cell r="D5347">
            <v>0</v>
          </cell>
        </row>
        <row r="5348">
          <cell r="A5348">
            <v>0</v>
          </cell>
          <cell r="B5348">
            <v>0</v>
          </cell>
          <cell r="C5348">
            <v>0</v>
          </cell>
          <cell r="D5348">
            <v>0</v>
          </cell>
        </row>
        <row r="5349">
          <cell r="A5349">
            <v>0</v>
          </cell>
          <cell r="B5349">
            <v>0</v>
          </cell>
          <cell r="C5349">
            <v>0</v>
          </cell>
          <cell r="D5349">
            <v>0</v>
          </cell>
        </row>
        <row r="5350">
          <cell r="A5350">
            <v>0</v>
          </cell>
          <cell r="B5350">
            <v>0</v>
          </cell>
          <cell r="C5350">
            <v>0</v>
          </cell>
          <cell r="D5350">
            <v>0</v>
          </cell>
        </row>
        <row r="5351">
          <cell r="A5351">
            <v>0</v>
          </cell>
          <cell r="B5351">
            <v>0</v>
          </cell>
          <cell r="C5351">
            <v>0</v>
          </cell>
          <cell r="D5351">
            <v>0</v>
          </cell>
        </row>
        <row r="5352">
          <cell r="A5352">
            <v>0</v>
          </cell>
          <cell r="B5352">
            <v>0</v>
          </cell>
          <cell r="C5352">
            <v>0</v>
          </cell>
          <cell r="D5352">
            <v>0</v>
          </cell>
        </row>
        <row r="5353">
          <cell r="A5353">
            <v>0</v>
          </cell>
          <cell r="B5353">
            <v>0</v>
          </cell>
          <cell r="C5353">
            <v>0</v>
          </cell>
          <cell r="D5353">
            <v>0</v>
          </cell>
        </row>
        <row r="5354">
          <cell r="A5354">
            <v>0</v>
          </cell>
          <cell r="B5354">
            <v>0</v>
          </cell>
          <cell r="C5354">
            <v>0</v>
          </cell>
          <cell r="D5354">
            <v>0</v>
          </cell>
        </row>
        <row r="5355">
          <cell r="A5355">
            <v>0</v>
          </cell>
          <cell r="B5355">
            <v>0</v>
          </cell>
          <cell r="C5355">
            <v>0</v>
          </cell>
          <cell r="D5355">
            <v>0</v>
          </cell>
        </row>
        <row r="5356">
          <cell r="A5356">
            <v>0</v>
          </cell>
          <cell r="B5356">
            <v>0</v>
          </cell>
          <cell r="C5356">
            <v>0</v>
          </cell>
          <cell r="D5356">
            <v>0</v>
          </cell>
        </row>
        <row r="5357">
          <cell r="A5357">
            <v>0</v>
          </cell>
          <cell r="B5357">
            <v>0</v>
          </cell>
          <cell r="C5357">
            <v>0</v>
          </cell>
          <cell r="D5357">
            <v>0</v>
          </cell>
        </row>
        <row r="5358">
          <cell r="A5358">
            <v>0</v>
          </cell>
          <cell r="B5358">
            <v>0</v>
          </cell>
          <cell r="C5358">
            <v>0</v>
          </cell>
          <cell r="D5358">
            <v>0</v>
          </cell>
        </row>
        <row r="5359">
          <cell r="A5359">
            <v>0</v>
          </cell>
          <cell r="B5359">
            <v>0</v>
          </cell>
          <cell r="C5359">
            <v>0</v>
          </cell>
          <cell r="D5359">
            <v>0</v>
          </cell>
        </row>
        <row r="5360">
          <cell r="A5360">
            <v>0</v>
          </cell>
          <cell r="B5360">
            <v>0</v>
          </cell>
          <cell r="C5360">
            <v>0</v>
          </cell>
          <cell r="D5360">
            <v>0</v>
          </cell>
        </row>
        <row r="5361">
          <cell r="A5361">
            <v>0</v>
          </cell>
          <cell r="B5361">
            <v>0</v>
          </cell>
          <cell r="C5361">
            <v>0</v>
          </cell>
          <cell r="D5361">
            <v>0</v>
          </cell>
        </row>
        <row r="5362">
          <cell r="A5362">
            <v>0</v>
          </cell>
          <cell r="B5362">
            <v>0</v>
          </cell>
          <cell r="C5362">
            <v>0</v>
          </cell>
          <cell r="D5362">
            <v>0</v>
          </cell>
        </row>
        <row r="5363">
          <cell r="A5363">
            <v>0</v>
          </cell>
          <cell r="B5363">
            <v>0</v>
          </cell>
          <cell r="C5363">
            <v>0</v>
          </cell>
          <cell r="D5363">
            <v>0</v>
          </cell>
        </row>
        <row r="5364">
          <cell r="A5364">
            <v>0</v>
          </cell>
          <cell r="B5364">
            <v>0</v>
          </cell>
          <cell r="C5364">
            <v>0</v>
          </cell>
          <cell r="D5364">
            <v>0</v>
          </cell>
        </row>
        <row r="5365">
          <cell r="A5365">
            <v>0</v>
          </cell>
          <cell r="B5365">
            <v>0</v>
          </cell>
          <cell r="C5365">
            <v>0</v>
          </cell>
          <cell r="D5365">
            <v>0</v>
          </cell>
        </row>
        <row r="5366">
          <cell r="A5366">
            <v>0</v>
          </cell>
          <cell r="B5366">
            <v>0</v>
          </cell>
          <cell r="C5366">
            <v>0</v>
          </cell>
          <cell r="D5366">
            <v>0</v>
          </cell>
        </row>
        <row r="5367">
          <cell r="A5367">
            <v>0</v>
          </cell>
          <cell r="B5367">
            <v>0</v>
          </cell>
          <cell r="C5367">
            <v>0</v>
          </cell>
          <cell r="D5367">
            <v>0</v>
          </cell>
        </row>
        <row r="5368">
          <cell r="A5368">
            <v>0</v>
          </cell>
          <cell r="B5368">
            <v>0</v>
          </cell>
          <cell r="C5368">
            <v>0</v>
          </cell>
          <cell r="D5368">
            <v>0</v>
          </cell>
        </row>
        <row r="5369">
          <cell r="A5369">
            <v>0</v>
          </cell>
          <cell r="B5369">
            <v>0</v>
          </cell>
          <cell r="C5369">
            <v>0</v>
          </cell>
          <cell r="D5369">
            <v>0</v>
          </cell>
        </row>
        <row r="5370">
          <cell r="A5370">
            <v>0</v>
          </cell>
          <cell r="B5370">
            <v>0</v>
          </cell>
          <cell r="C5370">
            <v>0</v>
          </cell>
          <cell r="D5370">
            <v>0</v>
          </cell>
        </row>
        <row r="5371">
          <cell r="A5371">
            <v>0</v>
          </cell>
          <cell r="B5371">
            <v>0</v>
          </cell>
          <cell r="C5371">
            <v>0</v>
          </cell>
          <cell r="D5371">
            <v>0</v>
          </cell>
        </row>
        <row r="5372">
          <cell r="A5372">
            <v>0</v>
          </cell>
          <cell r="B5372">
            <v>0</v>
          </cell>
          <cell r="C5372">
            <v>0</v>
          </cell>
          <cell r="D5372">
            <v>0</v>
          </cell>
        </row>
        <row r="5373">
          <cell r="A5373">
            <v>0</v>
          </cell>
          <cell r="B5373">
            <v>0</v>
          </cell>
          <cell r="C5373">
            <v>0</v>
          </cell>
          <cell r="D5373">
            <v>0</v>
          </cell>
        </row>
        <row r="5374">
          <cell r="A5374">
            <v>0</v>
          </cell>
          <cell r="B5374">
            <v>0</v>
          </cell>
          <cell r="C5374">
            <v>0</v>
          </cell>
          <cell r="D5374">
            <v>0</v>
          </cell>
        </row>
        <row r="5375">
          <cell r="A5375">
            <v>0</v>
          </cell>
          <cell r="B5375">
            <v>0</v>
          </cell>
          <cell r="C5375">
            <v>0</v>
          </cell>
          <cell r="D5375">
            <v>0</v>
          </cell>
        </row>
        <row r="5376">
          <cell r="A5376">
            <v>0</v>
          </cell>
          <cell r="B5376">
            <v>0</v>
          </cell>
          <cell r="C5376">
            <v>0</v>
          </cell>
          <cell r="D5376">
            <v>0</v>
          </cell>
        </row>
        <row r="5377">
          <cell r="A5377">
            <v>0</v>
          </cell>
          <cell r="B5377">
            <v>0</v>
          </cell>
          <cell r="C5377">
            <v>0</v>
          </cell>
          <cell r="D5377">
            <v>0</v>
          </cell>
        </row>
        <row r="5378">
          <cell r="A5378">
            <v>0</v>
          </cell>
          <cell r="B5378">
            <v>0</v>
          </cell>
          <cell r="C5378">
            <v>0</v>
          </cell>
          <cell r="D5378">
            <v>0</v>
          </cell>
        </row>
        <row r="5379">
          <cell r="A5379">
            <v>0</v>
          </cell>
          <cell r="B5379">
            <v>0</v>
          </cell>
          <cell r="C5379">
            <v>0</v>
          </cell>
          <cell r="D5379">
            <v>0</v>
          </cell>
        </row>
        <row r="5380">
          <cell r="A5380">
            <v>0</v>
          </cell>
          <cell r="B5380">
            <v>0</v>
          </cell>
          <cell r="C5380">
            <v>0</v>
          </cell>
          <cell r="D5380">
            <v>0</v>
          </cell>
        </row>
        <row r="5381">
          <cell r="A5381">
            <v>0</v>
          </cell>
          <cell r="B5381">
            <v>0</v>
          </cell>
          <cell r="C5381">
            <v>0</v>
          </cell>
          <cell r="D5381">
            <v>0</v>
          </cell>
        </row>
        <row r="5382">
          <cell r="A5382">
            <v>0</v>
          </cell>
          <cell r="B5382">
            <v>0</v>
          </cell>
          <cell r="C5382">
            <v>0</v>
          </cell>
          <cell r="D5382">
            <v>0</v>
          </cell>
        </row>
        <row r="5383">
          <cell r="A5383">
            <v>0</v>
          </cell>
          <cell r="B5383">
            <v>0</v>
          </cell>
          <cell r="C5383">
            <v>0</v>
          </cell>
          <cell r="D5383">
            <v>0</v>
          </cell>
        </row>
        <row r="5384">
          <cell r="A5384">
            <v>0</v>
          </cell>
          <cell r="B5384">
            <v>0</v>
          </cell>
          <cell r="C5384">
            <v>0</v>
          </cell>
          <cell r="D5384">
            <v>0</v>
          </cell>
        </row>
        <row r="5385">
          <cell r="A5385">
            <v>0</v>
          </cell>
          <cell r="B5385">
            <v>0</v>
          </cell>
          <cell r="C5385">
            <v>0</v>
          </cell>
          <cell r="D5385">
            <v>0</v>
          </cell>
        </row>
        <row r="5386">
          <cell r="A5386">
            <v>0</v>
          </cell>
          <cell r="B5386">
            <v>0</v>
          </cell>
          <cell r="C5386">
            <v>0</v>
          </cell>
          <cell r="D5386">
            <v>0</v>
          </cell>
        </row>
        <row r="5387">
          <cell r="A5387">
            <v>0</v>
          </cell>
          <cell r="B5387">
            <v>0</v>
          </cell>
          <cell r="C5387">
            <v>0</v>
          </cell>
          <cell r="D5387">
            <v>0</v>
          </cell>
        </row>
        <row r="5388">
          <cell r="A5388">
            <v>0</v>
          </cell>
          <cell r="B5388">
            <v>0</v>
          </cell>
          <cell r="C5388">
            <v>0</v>
          </cell>
          <cell r="D5388">
            <v>0</v>
          </cell>
        </row>
        <row r="5389">
          <cell r="A5389">
            <v>0</v>
          </cell>
          <cell r="B5389">
            <v>0</v>
          </cell>
          <cell r="C5389">
            <v>0</v>
          </cell>
          <cell r="D5389">
            <v>0</v>
          </cell>
        </row>
        <row r="5390">
          <cell r="A5390">
            <v>0</v>
          </cell>
          <cell r="B5390">
            <v>0</v>
          </cell>
          <cell r="C5390">
            <v>0</v>
          </cell>
          <cell r="D5390">
            <v>0</v>
          </cell>
        </row>
        <row r="5391">
          <cell r="A5391">
            <v>0</v>
          </cell>
          <cell r="B5391">
            <v>0</v>
          </cell>
          <cell r="C5391">
            <v>0</v>
          </cell>
          <cell r="D5391">
            <v>0</v>
          </cell>
        </row>
        <row r="5392">
          <cell r="A5392">
            <v>0</v>
          </cell>
          <cell r="B5392">
            <v>0</v>
          </cell>
          <cell r="C5392">
            <v>0</v>
          </cell>
          <cell r="D5392">
            <v>0</v>
          </cell>
        </row>
        <row r="5393">
          <cell r="A5393">
            <v>0</v>
          </cell>
          <cell r="B5393">
            <v>0</v>
          </cell>
          <cell r="C5393">
            <v>0</v>
          </cell>
          <cell r="D5393">
            <v>0</v>
          </cell>
        </row>
        <row r="5394">
          <cell r="A5394">
            <v>0</v>
          </cell>
          <cell r="B5394">
            <v>0</v>
          </cell>
          <cell r="C5394">
            <v>0</v>
          </cell>
          <cell r="D5394">
            <v>0</v>
          </cell>
        </row>
        <row r="5395">
          <cell r="A5395">
            <v>0</v>
          </cell>
          <cell r="B5395">
            <v>0</v>
          </cell>
          <cell r="C5395">
            <v>0</v>
          </cell>
          <cell r="D5395">
            <v>0</v>
          </cell>
        </row>
        <row r="5396">
          <cell r="A5396">
            <v>0</v>
          </cell>
          <cell r="B5396">
            <v>0</v>
          </cell>
          <cell r="C5396">
            <v>0</v>
          </cell>
          <cell r="D5396">
            <v>0</v>
          </cell>
        </row>
        <row r="5397">
          <cell r="A5397">
            <v>0</v>
          </cell>
          <cell r="B5397">
            <v>0</v>
          </cell>
          <cell r="C5397">
            <v>0</v>
          </cell>
          <cell r="D5397">
            <v>0</v>
          </cell>
        </row>
        <row r="5398">
          <cell r="A5398">
            <v>0</v>
          </cell>
          <cell r="B5398">
            <v>0</v>
          </cell>
          <cell r="C5398">
            <v>0</v>
          </cell>
          <cell r="D5398">
            <v>0</v>
          </cell>
        </row>
        <row r="5399">
          <cell r="A5399">
            <v>0</v>
          </cell>
          <cell r="B5399">
            <v>0</v>
          </cell>
          <cell r="C5399">
            <v>0</v>
          </cell>
          <cell r="D5399">
            <v>0</v>
          </cell>
        </row>
        <row r="5400">
          <cell r="A5400">
            <v>0</v>
          </cell>
          <cell r="B5400">
            <v>0</v>
          </cell>
          <cell r="C5400">
            <v>0</v>
          </cell>
          <cell r="D5400">
            <v>0</v>
          </cell>
        </row>
        <row r="5401">
          <cell r="A5401">
            <v>0</v>
          </cell>
          <cell r="B5401">
            <v>0</v>
          </cell>
          <cell r="C5401">
            <v>0</v>
          </cell>
          <cell r="D5401">
            <v>0</v>
          </cell>
        </row>
        <row r="5402">
          <cell r="A5402">
            <v>0</v>
          </cell>
          <cell r="B5402">
            <v>0</v>
          </cell>
          <cell r="C5402">
            <v>0</v>
          </cell>
          <cell r="D5402">
            <v>0</v>
          </cell>
        </row>
        <row r="5403">
          <cell r="A5403">
            <v>0</v>
          </cell>
          <cell r="B5403">
            <v>0</v>
          </cell>
          <cell r="C5403">
            <v>0</v>
          </cell>
          <cell r="D5403">
            <v>0</v>
          </cell>
        </row>
        <row r="5404">
          <cell r="A5404">
            <v>0</v>
          </cell>
          <cell r="B5404">
            <v>0</v>
          </cell>
          <cell r="C5404">
            <v>0</v>
          </cell>
          <cell r="D5404">
            <v>0</v>
          </cell>
        </row>
        <row r="5405">
          <cell r="A5405">
            <v>0</v>
          </cell>
          <cell r="B5405">
            <v>0</v>
          </cell>
          <cell r="C5405">
            <v>0</v>
          </cell>
          <cell r="D5405">
            <v>0</v>
          </cell>
        </row>
        <row r="5406">
          <cell r="A5406">
            <v>0</v>
          </cell>
          <cell r="B5406">
            <v>0</v>
          </cell>
          <cell r="C5406">
            <v>0</v>
          </cell>
          <cell r="D5406">
            <v>0</v>
          </cell>
        </row>
        <row r="5407">
          <cell r="A5407">
            <v>0</v>
          </cell>
          <cell r="B5407">
            <v>0</v>
          </cell>
          <cell r="C5407">
            <v>0</v>
          </cell>
          <cell r="D5407">
            <v>0</v>
          </cell>
        </row>
        <row r="5408">
          <cell r="A5408">
            <v>0</v>
          </cell>
          <cell r="B5408">
            <v>0</v>
          </cell>
          <cell r="C5408">
            <v>0</v>
          </cell>
          <cell r="D5408">
            <v>0</v>
          </cell>
        </row>
        <row r="5409">
          <cell r="A5409">
            <v>0</v>
          </cell>
          <cell r="B5409">
            <v>0</v>
          </cell>
          <cell r="C5409">
            <v>0</v>
          </cell>
          <cell r="D5409">
            <v>0</v>
          </cell>
        </row>
        <row r="5410">
          <cell r="A5410">
            <v>0</v>
          </cell>
          <cell r="B5410">
            <v>0</v>
          </cell>
          <cell r="C5410">
            <v>0</v>
          </cell>
          <cell r="D5410">
            <v>0</v>
          </cell>
        </row>
        <row r="5411">
          <cell r="A5411">
            <v>0</v>
          </cell>
          <cell r="B5411">
            <v>0</v>
          </cell>
          <cell r="C5411">
            <v>0</v>
          </cell>
          <cell r="D5411">
            <v>0</v>
          </cell>
        </row>
        <row r="5412">
          <cell r="A5412">
            <v>0</v>
          </cell>
          <cell r="B5412">
            <v>0</v>
          </cell>
          <cell r="C5412">
            <v>0</v>
          </cell>
          <cell r="D5412">
            <v>0</v>
          </cell>
        </row>
        <row r="5413">
          <cell r="A5413">
            <v>0</v>
          </cell>
          <cell r="B5413">
            <v>0</v>
          </cell>
          <cell r="C5413">
            <v>0</v>
          </cell>
          <cell r="D5413">
            <v>0</v>
          </cell>
        </row>
        <row r="5414">
          <cell r="A5414">
            <v>0</v>
          </cell>
          <cell r="B5414">
            <v>0</v>
          </cell>
          <cell r="C5414">
            <v>0</v>
          </cell>
          <cell r="D5414">
            <v>0</v>
          </cell>
        </row>
        <row r="5415">
          <cell r="A5415">
            <v>0</v>
          </cell>
          <cell r="B5415">
            <v>0</v>
          </cell>
          <cell r="C5415">
            <v>0</v>
          </cell>
          <cell r="D5415">
            <v>0</v>
          </cell>
        </row>
        <row r="5416">
          <cell r="A5416">
            <v>0</v>
          </cell>
          <cell r="B5416">
            <v>0</v>
          </cell>
          <cell r="C5416">
            <v>0</v>
          </cell>
          <cell r="D5416">
            <v>0</v>
          </cell>
        </row>
        <row r="5417">
          <cell r="A5417">
            <v>0</v>
          </cell>
          <cell r="B5417">
            <v>0</v>
          </cell>
          <cell r="C5417">
            <v>0</v>
          </cell>
          <cell r="D5417">
            <v>0</v>
          </cell>
        </row>
        <row r="5418">
          <cell r="A5418">
            <v>0</v>
          </cell>
          <cell r="B5418">
            <v>0</v>
          </cell>
          <cell r="C5418">
            <v>0</v>
          </cell>
          <cell r="D5418">
            <v>0</v>
          </cell>
        </row>
        <row r="5419">
          <cell r="A5419">
            <v>0</v>
          </cell>
          <cell r="B5419">
            <v>0</v>
          </cell>
          <cell r="C5419">
            <v>0</v>
          </cell>
          <cell r="D5419">
            <v>0</v>
          </cell>
        </row>
        <row r="5420">
          <cell r="A5420">
            <v>0</v>
          </cell>
          <cell r="B5420">
            <v>0</v>
          </cell>
          <cell r="C5420">
            <v>0</v>
          </cell>
          <cell r="D5420">
            <v>0</v>
          </cell>
        </row>
        <row r="5421">
          <cell r="A5421">
            <v>0</v>
          </cell>
          <cell r="B5421">
            <v>0</v>
          </cell>
          <cell r="C5421">
            <v>0</v>
          </cell>
          <cell r="D5421">
            <v>0</v>
          </cell>
        </row>
        <row r="5422">
          <cell r="A5422">
            <v>0</v>
          </cell>
          <cell r="B5422">
            <v>0</v>
          </cell>
          <cell r="C5422">
            <v>0</v>
          </cell>
          <cell r="D5422">
            <v>0</v>
          </cell>
        </row>
        <row r="5423">
          <cell r="A5423">
            <v>0</v>
          </cell>
          <cell r="B5423">
            <v>0</v>
          </cell>
          <cell r="C5423">
            <v>0</v>
          </cell>
          <cell r="D5423">
            <v>0</v>
          </cell>
        </row>
        <row r="5424">
          <cell r="A5424">
            <v>0</v>
          </cell>
          <cell r="B5424">
            <v>0</v>
          </cell>
          <cell r="C5424">
            <v>0</v>
          </cell>
          <cell r="D5424">
            <v>0</v>
          </cell>
        </row>
        <row r="5425">
          <cell r="A5425">
            <v>0</v>
          </cell>
          <cell r="B5425">
            <v>0</v>
          </cell>
          <cell r="C5425">
            <v>0</v>
          </cell>
          <cell r="D5425">
            <v>0</v>
          </cell>
        </row>
        <row r="5426">
          <cell r="A5426">
            <v>0</v>
          </cell>
          <cell r="B5426">
            <v>0</v>
          </cell>
          <cell r="C5426">
            <v>0</v>
          </cell>
          <cell r="D5426">
            <v>0</v>
          </cell>
        </row>
        <row r="5427">
          <cell r="A5427">
            <v>0</v>
          </cell>
          <cell r="B5427">
            <v>0</v>
          </cell>
          <cell r="C5427">
            <v>0</v>
          </cell>
          <cell r="D5427">
            <v>0</v>
          </cell>
        </row>
        <row r="5428">
          <cell r="A5428">
            <v>0</v>
          </cell>
          <cell r="B5428">
            <v>0</v>
          </cell>
          <cell r="C5428">
            <v>0</v>
          </cell>
          <cell r="D5428">
            <v>0</v>
          </cell>
        </row>
        <row r="5429">
          <cell r="A5429">
            <v>0</v>
          </cell>
          <cell r="B5429">
            <v>0</v>
          </cell>
          <cell r="C5429">
            <v>0</v>
          </cell>
          <cell r="D5429">
            <v>0</v>
          </cell>
        </row>
        <row r="5430">
          <cell r="A5430">
            <v>0</v>
          </cell>
          <cell r="B5430">
            <v>0</v>
          </cell>
          <cell r="C5430">
            <v>0</v>
          </cell>
          <cell r="D5430">
            <v>0</v>
          </cell>
        </row>
        <row r="5431">
          <cell r="A5431">
            <v>0</v>
          </cell>
          <cell r="B5431">
            <v>0</v>
          </cell>
          <cell r="C5431">
            <v>0</v>
          </cell>
          <cell r="D5431">
            <v>0</v>
          </cell>
        </row>
        <row r="5432">
          <cell r="A5432">
            <v>0</v>
          </cell>
          <cell r="B5432">
            <v>0</v>
          </cell>
          <cell r="C5432">
            <v>0</v>
          </cell>
          <cell r="D5432">
            <v>0</v>
          </cell>
        </row>
        <row r="5433">
          <cell r="A5433">
            <v>0</v>
          </cell>
          <cell r="B5433">
            <v>0</v>
          </cell>
          <cell r="C5433">
            <v>0</v>
          </cell>
          <cell r="D5433">
            <v>0</v>
          </cell>
        </row>
        <row r="5434">
          <cell r="A5434">
            <v>0</v>
          </cell>
          <cell r="B5434">
            <v>0</v>
          </cell>
          <cell r="C5434">
            <v>0</v>
          </cell>
          <cell r="D5434">
            <v>0</v>
          </cell>
        </row>
        <row r="5435">
          <cell r="A5435">
            <v>0</v>
          </cell>
          <cell r="B5435">
            <v>0</v>
          </cell>
          <cell r="C5435">
            <v>0</v>
          </cell>
          <cell r="D5435">
            <v>0</v>
          </cell>
        </row>
        <row r="5436">
          <cell r="A5436">
            <v>0</v>
          </cell>
          <cell r="B5436">
            <v>0</v>
          </cell>
          <cell r="C5436">
            <v>0</v>
          </cell>
          <cell r="D5436">
            <v>0</v>
          </cell>
        </row>
        <row r="5437">
          <cell r="A5437">
            <v>0</v>
          </cell>
          <cell r="B5437">
            <v>0</v>
          </cell>
          <cell r="C5437">
            <v>0</v>
          </cell>
          <cell r="D5437">
            <v>0</v>
          </cell>
        </row>
        <row r="5438">
          <cell r="A5438">
            <v>0</v>
          </cell>
          <cell r="B5438">
            <v>0</v>
          </cell>
          <cell r="C5438">
            <v>0</v>
          </cell>
          <cell r="D5438">
            <v>0</v>
          </cell>
        </row>
        <row r="5439">
          <cell r="A5439">
            <v>0</v>
          </cell>
          <cell r="B5439">
            <v>0</v>
          </cell>
          <cell r="C5439">
            <v>0</v>
          </cell>
          <cell r="D5439">
            <v>0</v>
          </cell>
        </row>
        <row r="5440">
          <cell r="A5440">
            <v>0</v>
          </cell>
          <cell r="B5440">
            <v>0</v>
          </cell>
          <cell r="C5440">
            <v>0</v>
          </cell>
          <cell r="D5440">
            <v>0</v>
          </cell>
        </row>
        <row r="5441">
          <cell r="A5441">
            <v>0</v>
          </cell>
          <cell r="B5441">
            <v>0</v>
          </cell>
          <cell r="C5441">
            <v>0</v>
          </cell>
          <cell r="D5441">
            <v>0</v>
          </cell>
        </row>
        <row r="5442">
          <cell r="A5442">
            <v>0</v>
          </cell>
          <cell r="B5442">
            <v>0</v>
          </cell>
          <cell r="C5442">
            <v>0</v>
          </cell>
          <cell r="D5442">
            <v>0</v>
          </cell>
        </row>
        <row r="5443">
          <cell r="A5443">
            <v>0</v>
          </cell>
          <cell r="B5443">
            <v>0</v>
          </cell>
          <cell r="C5443">
            <v>0</v>
          </cell>
          <cell r="D5443">
            <v>0</v>
          </cell>
        </row>
        <row r="5444">
          <cell r="A5444">
            <v>0</v>
          </cell>
          <cell r="B5444">
            <v>0</v>
          </cell>
          <cell r="C5444">
            <v>0</v>
          </cell>
          <cell r="D5444">
            <v>0</v>
          </cell>
        </row>
        <row r="5445">
          <cell r="A5445">
            <v>0</v>
          </cell>
          <cell r="B5445">
            <v>0</v>
          </cell>
          <cell r="C5445">
            <v>0</v>
          </cell>
          <cell r="D5445">
            <v>0</v>
          </cell>
        </row>
        <row r="5446">
          <cell r="A5446">
            <v>0</v>
          </cell>
          <cell r="B5446">
            <v>0</v>
          </cell>
          <cell r="C5446">
            <v>0</v>
          </cell>
          <cell r="D5446">
            <v>0</v>
          </cell>
        </row>
        <row r="5447">
          <cell r="A5447">
            <v>0</v>
          </cell>
          <cell r="B5447">
            <v>0</v>
          </cell>
          <cell r="C5447">
            <v>0</v>
          </cell>
          <cell r="D5447">
            <v>0</v>
          </cell>
        </row>
        <row r="5448">
          <cell r="A5448">
            <v>0</v>
          </cell>
          <cell r="B5448">
            <v>0</v>
          </cell>
          <cell r="C5448">
            <v>0</v>
          </cell>
          <cell r="D5448">
            <v>0</v>
          </cell>
        </row>
        <row r="5449">
          <cell r="A5449">
            <v>0</v>
          </cell>
          <cell r="B5449">
            <v>0</v>
          </cell>
          <cell r="C5449">
            <v>0</v>
          </cell>
          <cell r="D5449">
            <v>0</v>
          </cell>
        </row>
        <row r="5450">
          <cell r="A5450">
            <v>0</v>
          </cell>
          <cell r="B5450">
            <v>0</v>
          </cell>
          <cell r="C5450">
            <v>0</v>
          </cell>
          <cell r="D5450">
            <v>0</v>
          </cell>
        </row>
        <row r="5451">
          <cell r="A5451">
            <v>0</v>
          </cell>
          <cell r="B5451">
            <v>0</v>
          </cell>
          <cell r="C5451">
            <v>0</v>
          </cell>
          <cell r="D5451">
            <v>0</v>
          </cell>
        </row>
        <row r="5452">
          <cell r="A5452">
            <v>0</v>
          </cell>
          <cell r="B5452">
            <v>0</v>
          </cell>
          <cell r="C5452">
            <v>0</v>
          </cell>
          <cell r="D5452">
            <v>0</v>
          </cell>
        </row>
        <row r="5453">
          <cell r="A5453">
            <v>0</v>
          </cell>
          <cell r="B5453">
            <v>0</v>
          </cell>
          <cell r="C5453">
            <v>0</v>
          </cell>
          <cell r="D5453">
            <v>0</v>
          </cell>
        </row>
        <row r="5454">
          <cell r="A5454">
            <v>0</v>
          </cell>
          <cell r="B5454">
            <v>0</v>
          </cell>
          <cell r="C5454">
            <v>0</v>
          </cell>
          <cell r="D5454">
            <v>0</v>
          </cell>
        </row>
        <row r="5455">
          <cell r="A5455">
            <v>0</v>
          </cell>
          <cell r="B5455">
            <v>0</v>
          </cell>
          <cell r="C5455">
            <v>0</v>
          </cell>
          <cell r="D5455">
            <v>0</v>
          </cell>
        </row>
        <row r="5456">
          <cell r="A5456">
            <v>0</v>
          </cell>
          <cell r="B5456">
            <v>0</v>
          </cell>
          <cell r="C5456">
            <v>0</v>
          </cell>
          <cell r="D5456">
            <v>0</v>
          </cell>
        </row>
        <row r="5457">
          <cell r="A5457">
            <v>0</v>
          </cell>
          <cell r="B5457">
            <v>0</v>
          </cell>
          <cell r="C5457">
            <v>0</v>
          </cell>
          <cell r="D5457">
            <v>0</v>
          </cell>
        </row>
        <row r="5458">
          <cell r="A5458">
            <v>0</v>
          </cell>
          <cell r="B5458">
            <v>0</v>
          </cell>
          <cell r="C5458">
            <v>0</v>
          </cell>
          <cell r="D5458">
            <v>0</v>
          </cell>
        </row>
        <row r="5459">
          <cell r="A5459">
            <v>0</v>
          </cell>
          <cell r="B5459">
            <v>0</v>
          </cell>
          <cell r="C5459">
            <v>0</v>
          </cell>
          <cell r="D5459">
            <v>0</v>
          </cell>
        </row>
        <row r="5460">
          <cell r="A5460">
            <v>0</v>
          </cell>
          <cell r="B5460">
            <v>0</v>
          </cell>
          <cell r="C5460">
            <v>0</v>
          </cell>
          <cell r="D5460">
            <v>0</v>
          </cell>
        </row>
        <row r="5461">
          <cell r="A5461">
            <v>0</v>
          </cell>
          <cell r="B5461">
            <v>0</v>
          </cell>
          <cell r="C5461">
            <v>0</v>
          </cell>
          <cell r="D5461">
            <v>0</v>
          </cell>
        </row>
        <row r="5462">
          <cell r="A5462">
            <v>0</v>
          </cell>
          <cell r="B5462">
            <v>0</v>
          </cell>
          <cell r="C5462">
            <v>0</v>
          </cell>
          <cell r="D5462">
            <v>0</v>
          </cell>
        </row>
        <row r="5463">
          <cell r="A5463">
            <v>0</v>
          </cell>
          <cell r="B5463">
            <v>0</v>
          </cell>
          <cell r="C5463">
            <v>0</v>
          </cell>
          <cell r="D5463">
            <v>0</v>
          </cell>
        </row>
        <row r="5464">
          <cell r="A5464">
            <v>0</v>
          </cell>
          <cell r="B5464">
            <v>0</v>
          </cell>
          <cell r="C5464">
            <v>0</v>
          </cell>
          <cell r="D5464">
            <v>0</v>
          </cell>
        </row>
        <row r="5465">
          <cell r="A5465">
            <v>0</v>
          </cell>
          <cell r="B5465">
            <v>0</v>
          </cell>
          <cell r="C5465">
            <v>0</v>
          </cell>
          <cell r="D5465">
            <v>0</v>
          </cell>
        </row>
        <row r="5466">
          <cell r="A5466">
            <v>0</v>
          </cell>
          <cell r="B5466">
            <v>0</v>
          </cell>
          <cell r="C5466">
            <v>0</v>
          </cell>
          <cell r="D5466">
            <v>0</v>
          </cell>
        </row>
        <row r="5467">
          <cell r="A5467">
            <v>0</v>
          </cell>
          <cell r="B5467">
            <v>0</v>
          </cell>
          <cell r="C5467">
            <v>0</v>
          </cell>
          <cell r="D5467">
            <v>0</v>
          </cell>
        </row>
        <row r="5468">
          <cell r="A5468">
            <v>0</v>
          </cell>
          <cell r="B5468">
            <v>0</v>
          </cell>
          <cell r="C5468">
            <v>0</v>
          </cell>
          <cell r="D5468">
            <v>0</v>
          </cell>
        </row>
        <row r="5469">
          <cell r="A5469">
            <v>0</v>
          </cell>
          <cell r="B5469">
            <v>0</v>
          </cell>
          <cell r="C5469">
            <v>0</v>
          </cell>
          <cell r="D5469">
            <v>0</v>
          </cell>
        </row>
        <row r="5470">
          <cell r="A5470">
            <v>0</v>
          </cell>
          <cell r="B5470">
            <v>0</v>
          </cell>
          <cell r="C5470">
            <v>0</v>
          </cell>
          <cell r="D5470">
            <v>0</v>
          </cell>
        </row>
        <row r="5471">
          <cell r="A5471">
            <v>0</v>
          </cell>
          <cell r="B5471">
            <v>0</v>
          </cell>
          <cell r="C5471">
            <v>0</v>
          </cell>
          <cell r="D5471">
            <v>0</v>
          </cell>
        </row>
        <row r="5472">
          <cell r="A5472">
            <v>0</v>
          </cell>
          <cell r="B5472">
            <v>0</v>
          </cell>
          <cell r="C5472">
            <v>0</v>
          </cell>
          <cell r="D5472">
            <v>0</v>
          </cell>
        </row>
        <row r="5473">
          <cell r="A5473">
            <v>0</v>
          </cell>
          <cell r="B5473">
            <v>0</v>
          </cell>
          <cell r="C5473">
            <v>0</v>
          </cell>
          <cell r="D5473">
            <v>0</v>
          </cell>
        </row>
        <row r="5474">
          <cell r="A5474">
            <v>0</v>
          </cell>
          <cell r="B5474">
            <v>0</v>
          </cell>
          <cell r="C5474">
            <v>0</v>
          </cell>
          <cell r="D5474">
            <v>0</v>
          </cell>
        </row>
        <row r="5475">
          <cell r="A5475">
            <v>0</v>
          </cell>
          <cell r="B5475">
            <v>0</v>
          </cell>
          <cell r="C5475">
            <v>0</v>
          </cell>
          <cell r="D5475">
            <v>0</v>
          </cell>
        </row>
        <row r="5476">
          <cell r="A5476">
            <v>0</v>
          </cell>
          <cell r="B5476">
            <v>0</v>
          </cell>
          <cell r="C5476">
            <v>0</v>
          </cell>
          <cell r="D5476">
            <v>0</v>
          </cell>
        </row>
        <row r="5477">
          <cell r="A5477">
            <v>0</v>
          </cell>
          <cell r="B5477">
            <v>0</v>
          </cell>
          <cell r="C5477">
            <v>0</v>
          </cell>
          <cell r="D5477">
            <v>0</v>
          </cell>
        </row>
        <row r="5478">
          <cell r="A5478">
            <v>0</v>
          </cell>
          <cell r="B5478">
            <v>0</v>
          </cell>
          <cell r="C5478">
            <v>0</v>
          </cell>
          <cell r="D5478">
            <v>0</v>
          </cell>
        </row>
        <row r="5479">
          <cell r="A5479">
            <v>0</v>
          </cell>
          <cell r="B5479">
            <v>0</v>
          </cell>
          <cell r="C5479">
            <v>0</v>
          </cell>
          <cell r="D5479">
            <v>0</v>
          </cell>
        </row>
        <row r="5480">
          <cell r="A5480">
            <v>0</v>
          </cell>
          <cell r="B5480">
            <v>0</v>
          </cell>
          <cell r="C5480">
            <v>0</v>
          </cell>
          <cell r="D5480">
            <v>0</v>
          </cell>
        </row>
        <row r="5481">
          <cell r="A5481">
            <v>0</v>
          </cell>
          <cell r="B5481">
            <v>0</v>
          </cell>
          <cell r="C5481">
            <v>0</v>
          </cell>
          <cell r="D5481">
            <v>0</v>
          </cell>
        </row>
        <row r="5482">
          <cell r="A5482">
            <v>0</v>
          </cell>
          <cell r="B5482">
            <v>0</v>
          </cell>
          <cell r="C5482">
            <v>0</v>
          </cell>
          <cell r="D5482">
            <v>0</v>
          </cell>
        </row>
        <row r="5483">
          <cell r="A5483">
            <v>0</v>
          </cell>
          <cell r="B5483">
            <v>0</v>
          </cell>
          <cell r="C5483">
            <v>0</v>
          </cell>
          <cell r="D5483">
            <v>0</v>
          </cell>
        </row>
        <row r="5484">
          <cell r="A5484">
            <v>0</v>
          </cell>
          <cell r="B5484">
            <v>0</v>
          </cell>
          <cell r="C5484">
            <v>0</v>
          </cell>
          <cell r="D5484">
            <v>0</v>
          </cell>
        </row>
        <row r="5485">
          <cell r="A5485">
            <v>0</v>
          </cell>
          <cell r="B5485">
            <v>0</v>
          </cell>
          <cell r="C5485">
            <v>0</v>
          </cell>
          <cell r="D5485">
            <v>0</v>
          </cell>
        </row>
        <row r="5486">
          <cell r="A5486">
            <v>0</v>
          </cell>
          <cell r="B5486">
            <v>0</v>
          </cell>
          <cell r="C5486">
            <v>0</v>
          </cell>
          <cell r="D5486">
            <v>0</v>
          </cell>
        </row>
        <row r="5487">
          <cell r="A5487">
            <v>0</v>
          </cell>
          <cell r="B5487">
            <v>0</v>
          </cell>
          <cell r="C5487">
            <v>0</v>
          </cell>
          <cell r="D5487">
            <v>0</v>
          </cell>
        </row>
        <row r="5488">
          <cell r="A5488">
            <v>0</v>
          </cell>
          <cell r="B5488">
            <v>0</v>
          </cell>
          <cell r="C5488">
            <v>0</v>
          </cell>
          <cell r="D5488">
            <v>0</v>
          </cell>
        </row>
        <row r="5489">
          <cell r="A5489">
            <v>0</v>
          </cell>
          <cell r="B5489">
            <v>0</v>
          </cell>
          <cell r="C5489">
            <v>0</v>
          </cell>
          <cell r="D5489">
            <v>0</v>
          </cell>
        </row>
        <row r="5490">
          <cell r="A5490">
            <v>0</v>
          </cell>
          <cell r="B5490">
            <v>0</v>
          </cell>
          <cell r="C5490">
            <v>0</v>
          </cell>
          <cell r="D5490">
            <v>0</v>
          </cell>
        </row>
        <row r="5491">
          <cell r="A5491">
            <v>0</v>
          </cell>
          <cell r="B5491">
            <v>0</v>
          </cell>
          <cell r="C5491">
            <v>0</v>
          </cell>
          <cell r="D5491">
            <v>0</v>
          </cell>
        </row>
        <row r="5492">
          <cell r="A5492">
            <v>0</v>
          </cell>
          <cell r="B5492">
            <v>0</v>
          </cell>
          <cell r="C5492">
            <v>0</v>
          </cell>
          <cell r="D5492">
            <v>0</v>
          </cell>
        </row>
        <row r="5493">
          <cell r="A5493">
            <v>0</v>
          </cell>
          <cell r="B5493">
            <v>0</v>
          </cell>
          <cell r="C5493">
            <v>0</v>
          </cell>
          <cell r="D5493">
            <v>0</v>
          </cell>
        </row>
        <row r="5494">
          <cell r="A5494">
            <v>0</v>
          </cell>
          <cell r="B5494">
            <v>0</v>
          </cell>
          <cell r="C5494">
            <v>0</v>
          </cell>
          <cell r="D5494">
            <v>0</v>
          </cell>
        </row>
        <row r="5495">
          <cell r="A5495">
            <v>0</v>
          </cell>
          <cell r="B5495">
            <v>0</v>
          </cell>
          <cell r="C5495">
            <v>0</v>
          </cell>
          <cell r="D5495">
            <v>0</v>
          </cell>
        </row>
        <row r="5496">
          <cell r="A5496">
            <v>0</v>
          </cell>
          <cell r="B5496">
            <v>0</v>
          </cell>
          <cell r="C5496">
            <v>0</v>
          </cell>
          <cell r="D5496">
            <v>0</v>
          </cell>
        </row>
        <row r="5497">
          <cell r="A5497">
            <v>0</v>
          </cell>
          <cell r="B5497">
            <v>0</v>
          </cell>
          <cell r="C5497">
            <v>0</v>
          </cell>
          <cell r="D5497">
            <v>0</v>
          </cell>
        </row>
        <row r="5498">
          <cell r="A5498">
            <v>0</v>
          </cell>
          <cell r="B5498">
            <v>0</v>
          </cell>
          <cell r="C5498">
            <v>0</v>
          </cell>
          <cell r="D5498">
            <v>0</v>
          </cell>
        </row>
        <row r="5499">
          <cell r="A5499">
            <v>0</v>
          </cell>
          <cell r="B5499">
            <v>0</v>
          </cell>
          <cell r="C5499">
            <v>0</v>
          </cell>
          <cell r="D5499">
            <v>0</v>
          </cell>
        </row>
        <row r="5500">
          <cell r="A5500">
            <v>0</v>
          </cell>
          <cell r="B5500">
            <v>0</v>
          </cell>
          <cell r="C5500">
            <v>0</v>
          </cell>
          <cell r="D5500">
            <v>0</v>
          </cell>
        </row>
        <row r="5501">
          <cell r="A5501">
            <v>0</v>
          </cell>
          <cell r="B5501">
            <v>0</v>
          </cell>
          <cell r="C5501">
            <v>0</v>
          </cell>
          <cell r="D5501">
            <v>0</v>
          </cell>
        </row>
        <row r="5502">
          <cell r="A5502">
            <v>0</v>
          </cell>
          <cell r="B5502">
            <v>0</v>
          </cell>
          <cell r="C5502">
            <v>0</v>
          </cell>
          <cell r="D5502">
            <v>0</v>
          </cell>
        </row>
        <row r="5503">
          <cell r="A5503">
            <v>0</v>
          </cell>
          <cell r="B5503">
            <v>0</v>
          </cell>
          <cell r="C5503">
            <v>0</v>
          </cell>
          <cell r="D5503">
            <v>0</v>
          </cell>
        </row>
        <row r="5504">
          <cell r="A5504">
            <v>0</v>
          </cell>
          <cell r="B5504">
            <v>0</v>
          </cell>
          <cell r="C5504">
            <v>0</v>
          </cell>
          <cell r="D5504">
            <v>0</v>
          </cell>
        </row>
        <row r="5505">
          <cell r="A5505">
            <v>0</v>
          </cell>
          <cell r="B5505">
            <v>0</v>
          </cell>
          <cell r="C5505">
            <v>0</v>
          </cell>
          <cell r="D5505">
            <v>0</v>
          </cell>
        </row>
        <row r="5506">
          <cell r="A5506">
            <v>0</v>
          </cell>
          <cell r="B5506">
            <v>0</v>
          </cell>
          <cell r="C5506">
            <v>0</v>
          </cell>
          <cell r="D5506">
            <v>0</v>
          </cell>
        </row>
        <row r="5507">
          <cell r="A5507">
            <v>0</v>
          </cell>
          <cell r="B5507">
            <v>0</v>
          </cell>
          <cell r="C5507">
            <v>0</v>
          </cell>
          <cell r="D5507">
            <v>0</v>
          </cell>
        </row>
        <row r="5508">
          <cell r="A5508">
            <v>0</v>
          </cell>
          <cell r="B5508">
            <v>0</v>
          </cell>
          <cell r="C5508">
            <v>0</v>
          </cell>
          <cell r="D5508">
            <v>0</v>
          </cell>
        </row>
        <row r="5509">
          <cell r="A5509">
            <v>0</v>
          </cell>
          <cell r="B5509">
            <v>0</v>
          </cell>
          <cell r="C5509">
            <v>0</v>
          </cell>
          <cell r="D5509">
            <v>0</v>
          </cell>
        </row>
        <row r="5510">
          <cell r="A5510">
            <v>0</v>
          </cell>
          <cell r="B5510">
            <v>0</v>
          </cell>
          <cell r="C5510">
            <v>0</v>
          </cell>
          <cell r="D5510">
            <v>0</v>
          </cell>
        </row>
        <row r="5511">
          <cell r="A5511">
            <v>0</v>
          </cell>
          <cell r="B5511">
            <v>0</v>
          </cell>
          <cell r="C5511">
            <v>0</v>
          </cell>
          <cell r="D5511">
            <v>0</v>
          </cell>
        </row>
        <row r="5512">
          <cell r="A5512">
            <v>0</v>
          </cell>
          <cell r="B5512">
            <v>0</v>
          </cell>
          <cell r="C5512">
            <v>0</v>
          </cell>
          <cell r="D5512">
            <v>0</v>
          </cell>
        </row>
        <row r="5513">
          <cell r="A5513">
            <v>0</v>
          </cell>
          <cell r="B5513">
            <v>0</v>
          </cell>
          <cell r="C5513">
            <v>0</v>
          </cell>
          <cell r="D5513">
            <v>0</v>
          </cell>
        </row>
        <row r="5514">
          <cell r="A5514">
            <v>0</v>
          </cell>
          <cell r="B5514">
            <v>0</v>
          </cell>
          <cell r="C5514">
            <v>0</v>
          </cell>
          <cell r="D5514">
            <v>0</v>
          </cell>
        </row>
        <row r="5515">
          <cell r="A5515">
            <v>0</v>
          </cell>
          <cell r="B5515">
            <v>0</v>
          </cell>
          <cell r="C5515">
            <v>0</v>
          </cell>
          <cell r="D5515">
            <v>0</v>
          </cell>
        </row>
        <row r="5516">
          <cell r="A5516">
            <v>0</v>
          </cell>
          <cell r="B5516">
            <v>0</v>
          </cell>
          <cell r="C5516">
            <v>0</v>
          </cell>
          <cell r="D5516">
            <v>0</v>
          </cell>
        </row>
        <row r="5517">
          <cell r="A5517">
            <v>0</v>
          </cell>
          <cell r="B5517">
            <v>0</v>
          </cell>
          <cell r="C5517">
            <v>0</v>
          </cell>
          <cell r="D5517">
            <v>0</v>
          </cell>
        </row>
        <row r="5518">
          <cell r="A5518">
            <v>0</v>
          </cell>
          <cell r="B5518">
            <v>0</v>
          </cell>
          <cell r="C5518">
            <v>0</v>
          </cell>
          <cell r="D5518">
            <v>0</v>
          </cell>
        </row>
        <row r="5519">
          <cell r="A5519">
            <v>0</v>
          </cell>
          <cell r="B5519">
            <v>0</v>
          </cell>
          <cell r="C5519">
            <v>0</v>
          </cell>
          <cell r="D5519">
            <v>0</v>
          </cell>
        </row>
        <row r="5520">
          <cell r="A5520">
            <v>0</v>
          </cell>
          <cell r="B5520">
            <v>0</v>
          </cell>
          <cell r="C5520">
            <v>0</v>
          </cell>
          <cell r="D5520">
            <v>0</v>
          </cell>
        </row>
        <row r="5521">
          <cell r="A5521">
            <v>0</v>
          </cell>
          <cell r="B5521">
            <v>0</v>
          </cell>
          <cell r="C5521">
            <v>0</v>
          </cell>
          <cell r="D5521">
            <v>0</v>
          </cell>
        </row>
        <row r="5522">
          <cell r="A5522">
            <v>0</v>
          </cell>
          <cell r="B5522">
            <v>0</v>
          </cell>
          <cell r="C5522">
            <v>0</v>
          </cell>
          <cell r="D5522">
            <v>0</v>
          </cell>
        </row>
        <row r="5523">
          <cell r="A5523">
            <v>0</v>
          </cell>
          <cell r="B5523">
            <v>0</v>
          </cell>
          <cell r="C5523">
            <v>0</v>
          </cell>
          <cell r="D5523">
            <v>0</v>
          </cell>
        </row>
        <row r="5524">
          <cell r="A5524">
            <v>0</v>
          </cell>
          <cell r="B5524">
            <v>0</v>
          </cell>
          <cell r="C5524">
            <v>0</v>
          </cell>
          <cell r="D5524">
            <v>0</v>
          </cell>
        </row>
        <row r="5525">
          <cell r="A5525">
            <v>0</v>
          </cell>
          <cell r="B5525">
            <v>0</v>
          </cell>
          <cell r="C5525">
            <v>0</v>
          </cell>
          <cell r="D5525">
            <v>0</v>
          </cell>
        </row>
        <row r="5526">
          <cell r="A5526">
            <v>0</v>
          </cell>
          <cell r="B5526">
            <v>0</v>
          </cell>
          <cell r="C5526">
            <v>0</v>
          </cell>
          <cell r="D5526">
            <v>0</v>
          </cell>
        </row>
        <row r="5527">
          <cell r="A5527">
            <v>0</v>
          </cell>
          <cell r="B5527">
            <v>0</v>
          </cell>
          <cell r="C5527">
            <v>0</v>
          </cell>
          <cell r="D5527">
            <v>0</v>
          </cell>
        </row>
        <row r="5528">
          <cell r="A5528">
            <v>0</v>
          </cell>
          <cell r="B5528">
            <v>0</v>
          </cell>
          <cell r="C5528">
            <v>0</v>
          </cell>
          <cell r="D5528">
            <v>0</v>
          </cell>
        </row>
        <row r="5529">
          <cell r="A5529">
            <v>0</v>
          </cell>
          <cell r="B5529">
            <v>0</v>
          </cell>
          <cell r="C5529">
            <v>0</v>
          </cell>
          <cell r="D5529">
            <v>0</v>
          </cell>
        </row>
        <row r="5530">
          <cell r="A5530">
            <v>0</v>
          </cell>
          <cell r="B5530">
            <v>0</v>
          </cell>
          <cell r="C5530">
            <v>0</v>
          </cell>
          <cell r="D5530">
            <v>0</v>
          </cell>
        </row>
        <row r="5531">
          <cell r="A5531">
            <v>0</v>
          </cell>
          <cell r="B5531">
            <v>0</v>
          </cell>
          <cell r="C5531">
            <v>0</v>
          </cell>
          <cell r="D5531">
            <v>0</v>
          </cell>
        </row>
        <row r="5532">
          <cell r="A5532">
            <v>0</v>
          </cell>
          <cell r="B5532">
            <v>0</v>
          </cell>
          <cell r="C5532">
            <v>0</v>
          </cell>
          <cell r="D5532">
            <v>0</v>
          </cell>
        </row>
        <row r="5533">
          <cell r="A5533">
            <v>0</v>
          </cell>
          <cell r="B5533">
            <v>0</v>
          </cell>
          <cell r="C5533">
            <v>0</v>
          </cell>
          <cell r="D5533">
            <v>0</v>
          </cell>
        </row>
        <row r="5534">
          <cell r="A5534">
            <v>0</v>
          </cell>
          <cell r="B5534">
            <v>0</v>
          </cell>
          <cell r="C5534">
            <v>0</v>
          </cell>
          <cell r="D5534">
            <v>0</v>
          </cell>
        </row>
        <row r="5535">
          <cell r="A5535">
            <v>0</v>
          </cell>
          <cell r="B5535">
            <v>0</v>
          </cell>
          <cell r="C5535">
            <v>0</v>
          </cell>
          <cell r="D5535">
            <v>0</v>
          </cell>
        </row>
        <row r="5536">
          <cell r="A5536">
            <v>0</v>
          </cell>
          <cell r="B5536">
            <v>0</v>
          </cell>
          <cell r="C5536">
            <v>0</v>
          </cell>
          <cell r="D5536">
            <v>0</v>
          </cell>
        </row>
        <row r="5537">
          <cell r="A5537">
            <v>0</v>
          </cell>
          <cell r="B5537">
            <v>0</v>
          </cell>
          <cell r="C5537">
            <v>0</v>
          </cell>
          <cell r="D5537">
            <v>0</v>
          </cell>
        </row>
        <row r="5538">
          <cell r="A5538">
            <v>0</v>
          </cell>
          <cell r="B5538">
            <v>0</v>
          </cell>
          <cell r="C5538">
            <v>0</v>
          </cell>
          <cell r="D5538">
            <v>0</v>
          </cell>
        </row>
        <row r="5539">
          <cell r="A5539">
            <v>0</v>
          </cell>
          <cell r="B5539">
            <v>0</v>
          </cell>
          <cell r="C5539">
            <v>0</v>
          </cell>
          <cell r="D5539">
            <v>0</v>
          </cell>
        </row>
        <row r="5540">
          <cell r="A5540">
            <v>0</v>
          </cell>
          <cell r="B5540">
            <v>0</v>
          </cell>
          <cell r="C5540">
            <v>0</v>
          </cell>
          <cell r="D5540">
            <v>0</v>
          </cell>
        </row>
        <row r="5541">
          <cell r="A5541">
            <v>0</v>
          </cell>
          <cell r="B5541">
            <v>0</v>
          </cell>
          <cell r="C5541">
            <v>0</v>
          </cell>
          <cell r="D5541">
            <v>0</v>
          </cell>
        </row>
        <row r="5542">
          <cell r="A5542">
            <v>0</v>
          </cell>
          <cell r="B5542">
            <v>0</v>
          </cell>
          <cell r="C5542">
            <v>0</v>
          </cell>
          <cell r="D5542">
            <v>0</v>
          </cell>
        </row>
        <row r="5543">
          <cell r="A5543">
            <v>0</v>
          </cell>
          <cell r="B5543">
            <v>0</v>
          </cell>
          <cell r="C5543">
            <v>0</v>
          </cell>
          <cell r="D5543">
            <v>0</v>
          </cell>
        </row>
        <row r="5544">
          <cell r="A5544">
            <v>0</v>
          </cell>
          <cell r="B5544">
            <v>0</v>
          </cell>
          <cell r="C5544">
            <v>0</v>
          </cell>
          <cell r="D5544">
            <v>0</v>
          </cell>
        </row>
        <row r="5545">
          <cell r="A5545">
            <v>0</v>
          </cell>
          <cell r="B5545">
            <v>0</v>
          </cell>
          <cell r="C5545">
            <v>0</v>
          </cell>
          <cell r="D5545">
            <v>0</v>
          </cell>
        </row>
        <row r="5546">
          <cell r="A5546">
            <v>0</v>
          </cell>
          <cell r="B5546">
            <v>0</v>
          </cell>
          <cell r="C5546">
            <v>0</v>
          </cell>
          <cell r="D5546">
            <v>0</v>
          </cell>
        </row>
        <row r="5547">
          <cell r="A5547">
            <v>0</v>
          </cell>
          <cell r="B5547">
            <v>0</v>
          </cell>
          <cell r="C5547">
            <v>0</v>
          </cell>
          <cell r="D5547">
            <v>0</v>
          </cell>
        </row>
        <row r="5548">
          <cell r="A5548">
            <v>0</v>
          </cell>
          <cell r="B5548">
            <v>0</v>
          </cell>
          <cell r="C5548">
            <v>0</v>
          </cell>
          <cell r="D5548">
            <v>0</v>
          </cell>
        </row>
        <row r="5549">
          <cell r="A5549">
            <v>0</v>
          </cell>
          <cell r="B5549">
            <v>0</v>
          </cell>
          <cell r="C5549">
            <v>0</v>
          </cell>
          <cell r="D5549">
            <v>0</v>
          </cell>
        </row>
        <row r="5550">
          <cell r="A5550">
            <v>0</v>
          </cell>
          <cell r="B5550">
            <v>0</v>
          </cell>
          <cell r="C5550">
            <v>0</v>
          </cell>
          <cell r="D5550">
            <v>0</v>
          </cell>
        </row>
        <row r="5551">
          <cell r="A5551">
            <v>0</v>
          </cell>
          <cell r="B5551">
            <v>0</v>
          </cell>
          <cell r="C5551">
            <v>0</v>
          </cell>
          <cell r="D5551">
            <v>0</v>
          </cell>
        </row>
        <row r="5552">
          <cell r="A5552">
            <v>0</v>
          </cell>
          <cell r="B5552">
            <v>0</v>
          </cell>
          <cell r="C5552">
            <v>0</v>
          </cell>
          <cell r="D5552">
            <v>0</v>
          </cell>
        </row>
        <row r="5553">
          <cell r="A5553">
            <v>0</v>
          </cell>
          <cell r="B5553">
            <v>0</v>
          </cell>
          <cell r="C5553">
            <v>0</v>
          </cell>
          <cell r="D5553">
            <v>0</v>
          </cell>
        </row>
        <row r="5554">
          <cell r="A5554">
            <v>0</v>
          </cell>
          <cell r="B5554">
            <v>0</v>
          </cell>
          <cell r="C5554">
            <v>0</v>
          </cell>
          <cell r="D5554">
            <v>0</v>
          </cell>
        </row>
        <row r="5555">
          <cell r="A5555">
            <v>0</v>
          </cell>
          <cell r="B5555">
            <v>0</v>
          </cell>
          <cell r="C5555">
            <v>0</v>
          </cell>
          <cell r="D5555">
            <v>0</v>
          </cell>
        </row>
        <row r="5556">
          <cell r="A5556">
            <v>0</v>
          </cell>
          <cell r="B5556">
            <v>0</v>
          </cell>
          <cell r="C5556">
            <v>0</v>
          </cell>
          <cell r="D5556">
            <v>0</v>
          </cell>
        </row>
        <row r="5557">
          <cell r="A5557">
            <v>0</v>
          </cell>
          <cell r="B5557">
            <v>0</v>
          </cell>
          <cell r="C5557">
            <v>0</v>
          </cell>
          <cell r="D5557">
            <v>0</v>
          </cell>
        </row>
        <row r="5558">
          <cell r="A5558">
            <v>0</v>
          </cell>
          <cell r="B5558">
            <v>0</v>
          </cell>
          <cell r="C5558">
            <v>0</v>
          </cell>
          <cell r="D5558">
            <v>0</v>
          </cell>
        </row>
        <row r="5559">
          <cell r="A5559">
            <v>0</v>
          </cell>
          <cell r="B5559">
            <v>0</v>
          </cell>
          <cell r="C5559">
            <v>0</v>
          </cell>
          <cell r="D5559">
            <v>0</v>
          </cell>
        </row>
        <row r="5560">
          <cell r="A5560">
            <v>0</v>
          </cell>
          <cell r="B5560">
            <v>0</v>
          </cell>
          <cell r="C5560">
            <v>0</v>
          </cell>
          <cell r="D5560">
            <v>0</v>
          </cell>
        </row>
        <row r="5561">
          <cell r="A5561">
            <v>0</v>
          </cell>
          <cell r="B5561">
            <v>0</v>
          </cell>
          <cell r="C5561">
            <v>0</v>
          </cell>
          <cell r="D5561">
            <v>0</v>
          </cell>
        </row>
        <row r="5562">
          <cell r="A5562">
            <v>0</v>
          </cell>
          <cell r="B5562">
            <v>0</v>
          </cell>
          <cell r="C5562">
            <v>0</v>
          </cell>
          <cell r="D5562">
            <v>0</v>
          </cell>
        </row>
        <row r="5563">
          <cell r="A5563">
            <v>0</v>
          </cell>
          <cell r="B5563">
            <v>0</v>
          </cell>
          <cell r="C5563">
            <v>0</v>
          </cell>
          <cell r="D5563">
            <v>0</v>
          </cell>
        </row>
        <row r="5564">
          <cell r="A5564">
            <v>0</v>
          </cell>
          <cell r="B5564">
            <v>0</v>
          </cell>
          <cell r="C5564">
            <v>0</v>
          </cell>
          <cell r="D5564">
            <v>0</v>
          </cell>
        </row>
        <row r="5565">
          <cell r="A5565">
            <v>0</v>
          </cell>
          <cell r="B5565">
            <v>0</v>
          </cell>
          <cell r="C5565">
            <v>0</v>
          </cell>
          <cell r="D5565">
            <v>0</v>
          </cell>
        </row>
        <row r="5566">
          <cell r="A5566">
            <v>0</v>
          </cell>
          <cell r="B5566">
            <v>0</v>
          </cell>
          <cell r="C5566">
            <v>0</v>
          </cell>
          <cell r="D5566">
            <v>0</v>
          </cell>
        </row>
        <row r="5567">
          <cell r="A5567">
            <v>0</v>
          </cell>
          <cell r="B5567">
            <v>0</v>
          </cell>
          <cell r="C5567">
            <v>0</v>
          </cell>
          <cell r="D5567">
            <v>0</v>
          </cell>
        </row>
        <row r="5568">
          <cell r="A5568">
            <v>0</v>
          </cell>
          <cell r="B5568">
            <v>0</v>
          </cell>
          <cell r="C5568">
            <v>0</v>
          </cell>
          <cell r="D5568">
            <v>0</v>
          </cell>
        </row>
        <row r="5569">
          <cell r="A5569">
            <v>0</v>
          </cell>
          <cell r="B5569">
            <v>0</v>
          </cell>
          <cell r="C5569">
            <v>0</v>
          </cell>
          <cell r="D5569">
            <v>0</v>
          </cell>
        </row>
        <row r="5570">
          <cell r="A5570">
            <v>0</v>
          </cell>
          <cell r="B5570">
            <v>0</v>
          </cell>
          <cell r="C5570">
            <v>0</v>
          </cell>
          <cell r="D5570">
            <v>0</v>
          </cell>
        </row>
        <row r="5571">
          <cell r="A5571">
            <v>0</v>
          </cell>
          <cell r="B5571">
            <v>0</v>
          </cell>
          <cell r="C5571">
            <v>0</v>
          </cell>
          <cell r="D5571">
            <v>0</v>
          </cell>
        </row>
        <row r="5572">
          <cell r="A5572">
            <v>0</v>
          </cell>
          <cell r="B5572">
            <v>0</v>
          </cell>
          <cell r="C5572">
            <v>0</v>
          </cell>
          <cell r="D5572">
            <v>0</v>
          </cell>
        </row>
        <row r="5573">
          <cell r="A5573">
            <v>0</v>
          </cell>
          <cell r="B5573">
            <v>0</v>
          </cell>
          <cell r="C5573">
            <v>0</v>
          </cell>
          <cell r="D5573">
            <v>0</v>
          </cell>
        </row>
        <row r="5574">
          <cell r="A5574">
            <v>0</v>
          </cell>
          <cell r="B5574">
            <v>0</v>
          </cell>
          <cell r="C5574">
            <v>0</v>
          </cell>
          <cell r="D5574">
            <v>0</v>
          </cell>
        </row>
        <row r="5575">
          <cell r="A5575">
            <v>0</v>
          </cell>
          <cell r="B5575">
            <v>0</v>
          </cell>
          <cell r="C5575">
            <v>0</v>
          </cell>
          <cell r="D5575">
            <v>0</v>
          </cell>
        </row>
        <row r="5576">
          <cell r="A5576">
            <v>0</v>
          </cell>
          <cell r="B5576">
            <v>0</v>
          </cell>
          <cell r="C5576">
            <v>0</v>
          </cell>
          <cell r="D5576">
            <v>0</v>
          </cell>
        </row>
        <row r="5577">
          <cell r="A5577">
            <v>0</v>
          </cell>
          <cell r="B5577">
            <v>0</v>
          </cell>
          <cell r="C5577">
            <v>0</v>
          </cell>
          <cell r="D5577">
            <v>0</v>
          </cell>
        </row>
        <row r="5578">
          <cell r="A5578">
            <v>0</v>
          </cell>
          <cell r="B5578">
            <v>0</v>
          </cell>
          <cell r="C5578">
            <v>0</v>
          </cell>
          <cell r="D5578">
            <v>0</v>
          </cell>
        </row>
        <row r="5579">
          <cell r="A5579">
            <v>0</v>
          </cell>
          <cell r="B5579">
            <v>0</v>
          </cell>
          <cell r="C5579">
            <v>0</v>
          </cell>
          <cell r="D5579">
            <v>0</v>
          </cell>
        </row>
        <row r="5580">
          <cell r="A5580">
            <v>0</v>
          </cell>
          <cell r="B5580">
            <v>0</v>
          </cell>
          <cell r="C5580">
            <v>0</v>
          </cell>
          <cell r="D5580">
            <v>0</v>
          </cell>
        </row>
        <row r="5581">
          <cell r="A5581">
            <v>0</v>
          </cell>
          <cell r="B5581">
            <v>0</v>
          </cell>
          <cell r="C5581">
            <v>0</v>
          </cell>
          <cell r="D5581">
            <v>0</v>
          </cell>
        </row>
        <row r="5582">
          <cell r="A5582">
            <v>0</v>
          </cell>
          <cell r="B5582">
            <v>0</v>
          </cell>
          <cell r="C5582">
            <v>0</v>
          </cell>
          <cell r="D5582">
            <v>0</v>
          </cell>
        </row>
        <row r="5583">
          <cell r="A5583">
            <v>0</v>
          </cell>
          <cell r="B5583">
            <v>0</v>
          </cell>
          <cell r="C5583">
            <v>0</v>
          </cell>
          <cell r="D5583">
            <v>0</v>
          </cell>
        </row>
        <row r="5584">
          <cell r="A5584">
            <v>0</v>
          </cell>
          <cell r="B5584">
            <v>0</v>
          </cell>
          <cell r="C5584">
            <v>0</v>
          </cell>
          <cell r="D5584">
            <v>0</v>
          </cell>
        </row>
        <row r="5585">
          <cell r="A5585">
            <v>0</v>
          </cell>
          <cell r="B5585">
            <v>0</v>
          </cell>
          <cell r="C5585">
            <v>0</v>
          </cell>
          <cell r="D5585">
            <v>0</v>
          </cell>
        </row>
        <row r="5586">
          <cell r="A5586">
            <v>0</v>
          </cell>
          <cell r="B5586">
            <v>0</v>
          </cell>
          <cell r="C5586">
            <v>0</v>
          </cell>
          <cell r="D5586">
            <v>0</v>
          </cell>
        </row>
        <row r="5587">
          <cell r="A5587">
            <v>0</v>
          </cell>
          <cell r="B5587">
            <v>0</v>
          </cell>
          <cell r="C5587">
            <v>0</v>
          </cell>
          <cell r="D5587">
            <v>0</v>
          </cell>
        </row>
        <row r="5588">
          <cell r="A5588">
            <v>0</v>
          </cell>
          <cell r="B5588">
            <v>0</v>
          </cell>
          <cell r="C5588">
            <v>0</v>
          </cell>
          <cell r="D5588">
            <v>0</v>
          </cell>
        </row>
        <row r="5589">
          <cell r="A5589">
            <v>0</v>
          </cell>
          <cell r="B5589">
            <v>0</v>
          </cell>
          <cell r="C5589">
            <v>0</v>
          </cell>
          <cell r="D5589">
            <v>0</v>
          </cell>
        </row>
        <row r="5590">
          <cell r="A5590">
            <v>0</v>
          </cell>
          <cell r="B5590">
            <v>0</v>
          </cell>
          <cell r="C5590">
            <v>0</v>
          </cell>
          <cell r="D5590">
            <v>0</v>
          </cell>
        </row>
        <row r="5591">
          <cell r="A5591">
            <v>0</v>
          </cell>
          <cell r="B5591">
            <v>0</v>
          </cell>
          <cell r="C5591">
            <v>0</v>
          </cell>
          <cell r="D5591">
            <v>0</v>
          </cell>
        </row>
        <row r="5592">
          <cell r="A5592">
            <v>0</v>
          </cell>
          <cell r="B5592">
            <v>0</v>
          </cell>
          <cell r="C5592">
            <v>0</v>
          </cell>
          <cell r="D5592">
            <v>0</v>
          </cell>
        </row>
        <row r="5593">
          <cell r="A5593">
            <v>0</v>
          </cell>
          <cell r="B5593">
            <v>0</v>
          </cell>
          <cell r="C5593">
            <v>0</v>
          </cell>
          <cell r="D5593">
            <v>0</v>
          </cell>
        </row>
        <row r="5594">
          <cell r="A5594">
            <v>0</v>
          </cell>
          <cell r="B5594">
            <v>0</v>
          </cell>
          <cell r="C5594">
            <v>0</v>
          </cell>
          <cell r="D5594">
            <v>0</v>
          </cell>
        </row>
        <row r="5595">
          <cell r="A5595">
            <v>0</v>
          </cell>
          <cell r="B5595">
            <v>0</v>
          </cell>
          <cell r="C5595">
            <v>0</v>
          </cell>
          <cell r="D5595">
            <v>0</v>
          </cell>
        </row>
        <row r="5596">
          <cell r="A5596">
            <v>0</v>
          </cell>
          <cell r="B5596">
            <v>0</v>
          </cell>
          <cell r="C5596">
            <v>0</v>
          </cell>
          <cell r="D5596">
            <v>0</v>
          </cell>
        </row>
        <row r="5597">
          <cell r="A5597">
            <v>0</v>
          </cell>
          <cell r="B5597">
            <v>0</v>
          </cell>
          <cell r="C5597">
            <v>0</v>
          </cell>
          <cell r="D5597">
            <v>0</v>
          </cell>
        </row>
        <row r="5598">
          <cell r="A5598">
            <v>0</v>
          </cell>
          <cell r="B5598">
            <v>0</v>
          </cell>
          <cell r="C5598">
            <v>0</v>
          </cell>
          <cell r="D5598">
            <v>0</v>
          </cell>
        </row>
        <row r="5599">
          <cell r="A5599">
            <v>0</v>
          </cell>
          <cell r="B5599">
            <v>0</v>
          </cell>
          <cell r="C5599">
            <v>0</v>
          </cell>
          <cell r="D5599">
            <v>0</v>
          </cell>
        </row>
        <row r="5600">
          <cell r="A5600">
            <v>0</v>
          </cell>
          <cell r="B5600">
            <v>0</v>
          </cell>
          <cell r="C5600">
            <v>0</v>
          </cell>
          <cell r="D5600">
            <v>0</v>
          </cell>
        </row>
        <row r="5601">
          <cell r="A5601">
            <v>0</v>
          </cell>
          <cell r="B5601">
            <v>0</v>
          </cell>
          <cell r="C5601">
            <v>0</v>
          </cell>
          <cell r="D5601">
            <v>0</v>
          </cell>
        </row>
        <row r="5602">
          <cell r="A5602">
            <v>0</v>
          </cell>
          <cell r="B5602">
            <v>0</v>
          </cell>
          <cell r="C5602">
            <v>0</v>
          </cell>
          <cell r="D5602">
            <v>0</v>
          </cell>
        </row>
        <row r="5603">
          <cell r="A5603">
            <v>0</v>
          </cell>
          <cell r="B5603">
            <v>0</v>
          </cell>
          <cell r="C5603">
            <v>0</v>
          </cell>
          <cell r="D5603">
            <v>0</v>
          </cell>
        </row>
        <row r="5604">
          <cell r="A5604">
            <v>0</v>
          </cell>
          <cell r="B5604">
            <v>0</v>
          </cell>
          <cell r="C5604">
            <v>0</v>
          </cell>
          <cell r="D5604">
            <v>0</v>
          </cell>
        </row>
        <row r="5605">
          <cell r="A5605">
            <v>0</v>
          </cell>
          <cell r="B5605">
            <v>0</v>
          </cell>
          <cell r="C5605">
            <v>0</v>
          </cell>
          <cell r="D5605">
            <v>0</v>
          </cell>
        </row>
        <row r="5606">
          <cell r="A5606">
            <v>0</v>
          </cell>
          <cell r="B5606">
            <v>0</v>
          </cell>
          <cell r="C5606">
            <v>0</v>
          </cell>
          <cell r="D5606">
            <v>0</v>
          </cell>
        </row>
        <row r="5607">
          <cell r="A5607">
            <v>0</v>
          </cell>
          <cell r="B5607">
            <v>0</v>
          </cell>
          <cell r="C5607">
            <v>0</v>
          </cell>
          <cell r="D5607">
            <v>0</v>
          </cell>
        </row>
        <row r="5608">
          <cell r="A5608">
            <v>0</v>
          </cell>
          <cell r="B5608">
            <v>0</v>
          </cell>
          <cell r="C5608">
            <v>0</v>
          </cell>
          <cell r="D5608">
            <v>0</v>
          </cell>
        </row>
        <row r="5609">
          <cell r="A5609">
            <v>0</v>
          </cell>
          <cell r="B5609">
            <v>0</v>
          </cell>
          <cell r="C5609">
            <v>0</v>
          </cell>
          <cell r="D5609">
            <v>0</v>
          </cell>
        </row>
        <row r="5610">
          <cell r="A5610">
            <v>0</v>
          </cell>
          <cell r="B5610">
            <v>0</v>
          </cell>
          <cell r="C5610">
            <v>0</v>
          </cell>
          <cell r="D5610">
            <v>0</v>
          </cell>
        </row>
        <row r="5611">
          <cell r="A5611">
            <v>0</v>
          </cell>
          <cell r="B5611">
            <v>0</v>
          </cell>
          <cell r="C5611">
            <v>0</v>
          </cell>
          <cell r="D5611">
            <v>0</v>
          </cell>
        </row>
        <row r="5612">
          <cell r="A5612">
            <v>0</v>
          </cell>
          <cell r="B5612">
            <v>0</v>
          </cell>
          <cell r="C5612">
            <v>0</v>
          </cell>
          <cell r="D5612">
            <v>0</v>
          </cell>
        </row>
        <row r="5613">
          <cell r="A5613">
            <v>0</v>
          </cell>
          <cell r="B5613">
            <v>0</v>
          </cell>
          <cell r="C5613">
            <v>0</v>
          </cell>
          <cell r="D5613">
            <v>0</v>
          </cell>
        </row>
        <row r="5614">
          <cell r="A5614">
            <v>0</v>
          </cell>
          <cell r="B5614">
            <v>0</v>
          </cell>
          <cell r="C5614">
            <v>0</v>
          </cell>
          <cell r="D5614">
            <v>0</v>
          </cell>
        </row>
        <row r="5615">
          <cell r="A5615">
            <v>0</v>
          </cell>
          <cell r="B5615">
            <v>0</v>
          </cell>
          <cell r="C5615">
            <v>0</v>
          </cell>
          <cell r="D5615">
            <v>0</v>
          </cell>
        </row>
        <row r="5616">
          <cell r="A5616">
            <v>0</v>
          </cell>
          <cell r="B5616">
            <v>0</v>
          </cell>
          <cell r="C5616">
            <v>0</v>
          </cell>
          <cell r="D5616">
            <v>0</v>
          </cell>
        </row>
        <row r="5617">
          <cell r="A5617">
            <v>0</v>
          </cell>
          <cell r="B5617">
            <v>0</v>
          </cell>
          <cell r="C5617">
            <v>0</v>
          </cell>
          <cell r="D5617">
            <v>0</v>
          </cell>
        </row>
        <row r="5618">
          <cell r="A5618">
            <v>0</v>
          </cell>
          <cell r="B5618">
            <v>0</v>
          </cell>
          <cell r="C5618">
            <v>0</v>
          </cell>
          <cell r="D5618">
            <v>0</v>
          </cell>
        </row>
        <row r="5619">
          <cell r="A5619">
            <v>0</v>
          </cell>
          <cell r="B5619">
            <v>0</v>
          </cell>
          <cell r="C5619">
            <v>0</v>
          </cell>
          <cell r="D5619">
            <v>0</v>
          </cell>
        </row>
        <row r="5620">
          <cell r="A5620">
            <v>0</v>
          </cell>
          <cell r="B5620">
            <v>0</v>
          </cell>
          <cell r="C5620">
            <v>0</v>
          </cell>
          <cell r="D5620">
            <v>0</v>
          </cell>
        </row>
        <row r="5621">
          <cell r="A5621">
            <v>0</v>
          </cell>
          <cell r="B5621">
            <v>0</v>
          </cell>
          <cell r="C5621">
            <v>0</v>
          </cell>
          <cell r="D5621">
            <v>0</v>
          </cell>
        </row>
        <row r="5622">
          <cell r="A5622">
            <v>0</v>
          </cell>
          <cell r="B5622">
            <v>0</v>
          </cell>
          <cell r="C5622">
            <v>0</v>
          </cell>
          <cell r="D5622">
            <v>0</v>
          </cell>
        </row>
        <row r="5623">
          <cell r="A5623">
            <v>0</v>
          </cell>
          <cell r="B5623">
            <v>0</v>
          </cell>
          <cell r="C5623">
            <v>0</v>
          </cell>
          <cell r="D5623">
            <v>0</v>
          </cell>
        </row>
        <row r="5624">
          <cell r="A5624">
            <v>0</v>
          </cell>
          <cell r="B5624">
            <v>0</v>
          </cell>
          <cell r="C5624">
            <v>0</v>
          </cell>
          <cell r="D5624">
            <v>0</v>
          </cell>
        </row>
        <row r="5625">
          <cell r="A5625">
            <v>0</v>
          </cell>
          <cell r="B5625">
            <v>0</v>
          </cell>
          <cell r="C5625">
            <v>0</v>
          </cell>
          <cell r="D5625">
            <v>0</v>
          </cell>
        </row>
        <row r="5626">
          <cell r="A5626">
            <v>0</v>
          </cell>
          <cell r="B5626">
            <v>0</v>
          </cell>
          <cell r="C5626">
            <v>0</v>
          </cell>
          <cell r="D5626">
            <v>0</v>
          </cell>
        </row>
        <row r="5627">
          <cell r="A5627">
            <v>0</v>
          </cell>
          <cell r="B5627">
            <v>0</v>
          </cell>
          <cell r="C5627">
            <v>0</v>
          </cell>
          <cell r="D5627">
            <v>0</v>
          </cell>
        </row>
        <row r="5628">
          <cell r="A5628">
            <v>0</v>
          </cell>
          <cell r="B5628">
            <v>0</v>
          </cell>
          <cell r="C5628">
            <v>0</v>
          </cell>
          <cell r="D5628">
            <v>0</v>
          </cell>
        </row>
        <row r="5629">
          <cell r="A5629">
            <v>0</v>
          </cell>
          <cell r="B5629">
            <v>0</v>
          </cell>
          <cell r="C5629">
            <v>0</v>
          </cell>
          <cell r="D5629">
            <v>0</v>
          </cell>
        </row>
        <row r="5630">
          <cell r="A5630">
            <v>0</v>
          </cell>
          <cell r="B5630">
            <v>0</v>
          </cell>
          <cell r="C5630">
            <v>0</v>
          </cell>
          <cell r="D5630">
            <v>0</v>
          </cell>
        </row>
        <row r="5631">
          <cell r="A5631">
            <v>0</v>
          </cell>
          <cell r="B5631">
            <v>0</v>
          </cell>
          <cell r="C5631">
            <v>0</v>
          </cell>
          <cell r="D5631">
            <v>0</v>
          </cell>
        </row>
        <row r="5632">
          <cell r="A5632">
            <v>0</v>
          </cell>
          <cell r="B5632">
            <v>0</v>
          </cell>
          <cell r="C5632">
            <v>0</v>
          </cell>
          <cell r="D5632">
            <v>0</v>
          </cell>
        </row>
        <row r="5633">
          <cell r="A5633">
            <v>0</v>
          </cell>
          <cell r="B5633">
            <v>0</v>
          </cell>
          <cell r="C5633">
            <v>0</v>
          </cell>
          <cell r="D5633">
            <v>0</v>
          </cell>
        </row>
        <row r="5634">
          <cell r="A5634">
            <v>0</v>
          </cell>
          <cell r="B5634">
            <v>0</v>
          </cell>
          <cell r="C5634">
            <v>0</v>
          </cell>
          <cell r="D5634">
            <v>0</v>
          </cell>
        </row>
        <row r="5635">
          <cell r="A5635">
            <v>0</v>
          </cell>
          <cell r="B5635">
            <v>0</v>
          </cell>
          <cell r="C5635">
            <v>0</v>
          </cell>
          <cell r="D5635">
            <v>0</v>
          </cell>
        </row>
        <row r="5636">
          <cell r="A5636">
            <v>0</v>
          </cell>
          <cell r="B5636">
            <v>0</v>
          </cell>
          <cell r="C5636">
            <v>0</v>
          </cell>
          <cell r="D5636">
            <v>0</v>
          </cell>
        </row>
        <row r="5637">
          <cell r="A5637">
            <v>0</v>
          </cell>
          <cell r="B5637">
            <v>0</v>
          </cell>
          <cell r="C5637">
            <v>0</v>
          </cell>
          <cell r="D5637">
            <v>0</v>
          </cell>
        </row>
        <row r="5638">
          <cell r="A5638">
            <v>0</v>
          </cell>
          <cell r="B5638">
            <v>0</v>
          </cell>
          <cell r="C5638">
            <v>0</v>
          </cell>
          <cell r="D5638">
            <v>0</v>
          </cell>
        </row>
        <row r="5639">
          <cell r="A5639">
            <v>0</v>
          </cell>
          <cell r="B5639">
            <v>0</v>
          </cell>
          <cell r="C5639">
            <v>0</v>
          </cell>
          <cell r="D5639">
            <v>0</v>
          </cell>
        </row>
        <row r="5640">
          <cell r="A5640">
            <v>0</v>
          </cell>
          <cell r="B5640">
            <v>0</v>
          </cell>
          <cell r="C5640">
            <v>0</v>
          </cell>
          <cell r="D5640">
            <v>0</v>
          </cell>
        </row>
        <row r="5641">
          <cell r="A5641">
            <v>0</v>
          </cell>
          <cell r="B5641">
            <v>0</v>
          </cell>
          <cell r="C5641">
            <v>0</v>
          </cell>
          <cell r="D5641">
            <v>0</v>
          </cell>
        </row>
        <row r="5642">
          <cell r="A5642">
            <v>0</v>
          </cell>
          <cell r="B5642">
            <v>0</v>
          </cell>
          <cell r="C5642">
            <v>0</v>
          </cell>
          <cell r="D5642">
            <v>0</v>
          </cell>
        </row>
        <row r="5643">
          <cell r="A5643">
            <v>0</v>
          </cell>
          <cell r="B5643">
            <v>0</v>
          </cell>
          <cell r="C5643">
            <v>0</v>
          </cell>
          <cell r="D5643">
            <v>0</v>
          </cell>
        </row>
        <row r="5644">
          <cell r="A5644">
            <v>0</v>
          </cell>
          <cell r="B5644">
            <v>0</v>
          </cell>
          <cell r="C5644">
            <v>0</v>
          </cell>
          <cell r="D5644">
            <v>0</v>
          </cell>
        </row>
        <row r="5645">
          <cell r="A5645">
            <v>0</v>
          </cell>
          <cell r="B5645">
            <v>0</v>
          </cell>
          <cell r="C5645">
            <v>0</v>
          </cell>
          <cell r="D5645">
            <v>0</v>
          </cell>
        </row>
        <row r="5646">
          <cell r="A5646">
            <v>0</v>
          </cell>
          <cell r="B5646">
            <v>0</v>
          </cell>
          <cell r="C5646">
            <v>0</v>
          </cell>
          <cell r="D5646">
            <v>0</v>
          </cell>
        </row>
        <row r="5647">
          <cell r="A5647">
            <v>0</v>
          </cell>
          <cell r="B5647">
            <v>0</v>
          </cell>
          <cell r="C5647">
            <v>0</v>
          </cell>
          <cell r="D5647">
            <v>0</v>
          </cell>
        </row>
        <row r="5648">
          <cell r="A5648">
            <v>0</v>
          </cell>
          <cell r="B5648">
            <v>0</v>
          </cell>
          <cell r="C5648">
            <v>0</v>
          </cell>
          <cell r="D5648">
            <v>0</v>
          </cell>
        </row>
        <row r="5649">
          <cell r="A5649">
            <v>0</v>
          </cell>
          <cell r="B5649">
            <v>0</v>
          </cell>
          <cell r="C5649">
            <v>0</v>
          </cell>
          <cell r="D5649">
            <v>0</v>
          </cell>
        </row>
        <row r="5650">
          <cell r="A5650">
            <v>0</v>
          </cell>
          <cell r="B5650">
            <v>0</v>
          </cell>
          <cell r="C5650">
            <v>0</v>
          </cell>
          <cell r="D5650">
            <v>0</v>
          </cell>
        </row>
        <row r="5651">
          <cell r="A5651">
            <v>0</v>
          </cell>
          <cell r="B5651">
            <v>0</v>
          </cell>
          <cell r="C5651">
            <v>0</v>
          </cell>
          <cell r="D5651">
            <v>0</v>
          </cell>
        </row>
        <row r="5652">
          <cell r="A5652">
            <v>0</v>
          </cell>
          <cell r="B5652">
            <v>0</v>
          </cell>
          <cell r="C5652">
            <v>0</v>
          </cell>
          <cell r="D5652">
            <v>0</v>
          </cell>
        </row>
        <row r="5653">
          <cell r="A5653">
            <v>0</v>
          </cell>
          <cell r="B5653">
            <v>0</v>
          </cell>
          <cell r="C5653">
            <v>0</v>
          </cell>
          <cell r="D5653">
            <v>0</v>
          </cell>
        </row>
        <row r="5654">
          <cell r="A5654">
            <v>0</v>
          </cell>
          <cell r="B5654">
            <v>0</v>
          </cell>
          <cell r="C5654">
            <v>0</v>
          </cell>
          <cell r="D5654">
            <v>0</v>
          </cell>
        </row>
        <row r="5655">
          <cell r="A5655">
            <v>0</v>
          </cell>
          <cell r="B5655">
            <v>0</v>
          </cell>
          <cell r="C5655">
            <v>0</v>
          </cell>
          <cell r="D5655">
            <v>0</v>
          </cell>
        </row>
        <row r="5656">
          <cell r="A5656">
            <v>0</v>
          </cell>
          <cell r="B5656">
            <v>0</v>
          </cell>
          <cell r="C5656">
            <v>0</v>
          </cell>
          <cell r="D5656">
            <v>0</v>
          </cell>
        </row>
        <row r="5657">
          <cell r="A5657">
            <v>0</v>
          </cell>
          <cell r="B5657">
            <v>0</v>
          </cell>
          <cell r="C5657">
            <v>0</v>
          </cell>
          <cell r="D5657">
            <v>0</v>
          </cell>
        </row>
        <row r="5658">
          <cell r="A5658">
            <v>0</v>
          </cell>
          <cell r="B5658">
            <v>0</v>
          </cell>
          <cell r="C5658">
            <v>0</v>
          </cell>
          <cell r="D5658">
            <v>0</v>
          </cell>
        </row>
        <row r="5659">
          <cell r="A5659">
            <v>0</v>
          </cell>
          <cell r="B5659">
            <v>0</v>
          </cell>
          <cell r="C5659">
            <v>0</v>
          </cell>
          <cell r="D5659">
            <v>0</v>
          </cell>
        </row>
        <row r="5660">
          <cell r="A5660">
            <v>0</v>
          </cell>
          <cell r="B5660">
            <v>0</v>
          </cell>
          <cell r="C5660">
            <v>0</v>
          </cell>
          <cell r="D5660">
            <v>0</v>
          </cell>
        </row>
        <row r="5661">
          <cell r="A5661">
            <v>0</v>
          </cell>
          <cell r="B5661">
            <v>0</v>
          </cell>
          <cell r="C5661">
            <v>0</v>
          </cell>
          <cell r="D5661">
            <v>0</v>
          </cell>
        </row>
        <row r="5662">
          <cell r="A5662">
            <v>0</v>
          </cell>
          <cell r="B5662">
            <v>0</v>
          </cell>
          <cell r="C5662">
            <v>0</v>
          </cell>
          <cell r="D5662">
            <v>0</v>
          </cell>
        </row>
        <row r="5663">
          <cell r="A5663">
            <v>0</v>
          </cell>
          <cell r="B5663">
            <v>0</v>
          </cell>
          <cell r="C5663">
            <v>0</v>
          </cell>
          <cell r="D5663">
            <v>0</v>
          </cell>
        </row>
        <row r="5664">
          <cell r="A5664">
            <v>0</v>
          </cell>
          <cell r="B5664">
            <v>0</v>
          </cell>
          <cell r="C5664">
            <v>0</v>
          </cell>
          <cell r="D5664">
            <v>0</v>
          </cell>
        </row>
        <row r="5665">
          <cell r="A5665">
            <v>0</v>
          </cell>
          <cell r="B5665">
            <v>0</v>
          </cell>
          <cell r="C5665">
            <v>0</v>
          </cell>
          <cell r="D5665">
            <v>0</v>
          </cell>
        </row>
        <row r="5666">
          <cell r="A5666">
            <v>0</v>
          </cell>
          <cell r="B5666">
            <v>0</v>
          </cell>
          <cell r="C5666">
            <v>0</v>
          </cell>
          <cell r="D5666">
            <v>0</v>
          </cell>
        </row>
        <row r="5667">
          <cell r="A5667">
            <v>0</v>
          </cell>
          <cell r="B5667">
            <v>0</v>
          </cell>
          <cell r="C5667">
            <v>0</v>
          </cell>
          <cell r="D5667">
            <v>0</v>
          </cell>
        </row>
        <row r="5668">
          <cell r="A5668">
            <v>0</v>
          </cell>
          <cell r="B5668">
            <v>0</v>
          </cell>
          <cell r="C5668">
            <v>0</v>
          </cell>
          <cell r="D5668">
            <v>0</v>
          </cell>
        </row>
        <row r="5669">
          <cell r="A5669">
            <v>0</v>
          </cell>
          <cell r="B5669">
            <v>0</v>
          </cell>
          <cell r="C5669">
            <v>0</v>
          </cell>
          <cell r="D5669">
            <v>0</v>
          </cell>
        </row>
        <row r="5670">
          <cell r="A5670">
            <v>0</v>
          </cell>
          <cell r="B5670">
            <v>0</v>
          </cell>
          <cell r="C5670">
            <v>0</v>
          </cell>
          <cell r="D5670">
            <v>0</v>
          </cell>
        </row>
        <row r="5671">
          <cell r="A5671">
            <v>0</v>
          </cell>
          <cell r="B5671">
            <v>0</v>
          </cell>
          <cell r="C5671">
            <v>0</v>
          </cell>
          <cell r="D5671">
            <v>0</v>
          </cell>
        </row>
        <row r="5672">
          <cell r="A5672">
            <v>0</v>
          </cell>
          <cell r="B5672">
            <v>0</v>
          </cell>
          <cell r="C5672">
            <v>0</v>
          </cell>
          <cell r="D5672">
            <v>0</v>
          </cell>
        </row>
        <row r="5673">
          <cell r="A5673">
            <v>0</v>
          </cell>
          <cell r="B5673">
            <v>0</v>
          </cell>
          <cell r="C5673">
            <v>0</v>
          </cell>
          <cell r="D5673">
            <v>0</v>
          </cell>
        </row>
        <row r="5674">
          <cell r="A5674">
            <v>0</v>
          </cell>
          <cell r="B5674">
            <v>0</v>
          </cell>
          <cell r="C5674">
            <v>0</v>
          </cell>
          <cell r="D5674">
            <v>0</v>
          </cell>
        </row>
        <row r="5675">
          <cell r="A5675">
            <v>0</v>
          </cell>
          <cell r="B5675">
            <v>0</v>
          </cell>
          <cell r="C5675">
            <v>0</v>
          </cell>
          <cell r="D5675">
            <v>0</v>
          </cell>
        </row>
        <row r="5676">
          <cell r="A5676">
            <v>0</v>
          </cell>
          <cell r="B5676">
            <v>0</v>
          </cell>
          <cell r="C5676">
            <v>0</v>
          </cell>
          <cell r="D5676">
            <v>0</v>
          </cell>
        </row>
        <row r="5677">
          <cell r="A5677">
            <v>0</v>
          </cell>
          <cell r="B5677">
            <v>0</v>
          </cell>
          <cell r="C5677">
            <v>0</v>
          </cell>
          <cell r="D5677">
            <v>0</v>
          </cell>
        </row>
        <row r="5678">
          <cell r="A5678">
            <v>0</v>
          </cell>
          <cell r="B5678">
            <v>0</v>
          </cell>
          <cell r="C5678">
            <v>0</v>
          </cell>
          <cell r="D5678">
            <v>0</v>
          </cell>
        </row>
        <row r="5679">
          <cell r="A5679">
            <v>0</v>
          </cell>
          <cell r="B5679">
            <v>0</v>
          </cell>
          <cell r="C5679">
            <v>0</v>
          </cell>
          <cell r="D5679">
            <v>0</v>
          </cell>
        </row>
        <row r="5680">
          <cell r="A5680">
            <v>0</v>
          </cell>
          <cell r="B5680">
            <v>0</v>
          </cell>
          <cell r="C5680">
            <v>0</v>
          </cell>
          <cell r="D5680">
            <v>0</v>
          </cell>
        </row>
        <row r="5681">
          <cell r="A5681">
            <v>0</v>
          </cell>
          <cell r="B5681">
            <v>0</v>
          </cell>
          <cell r="C5681">
            <v>0</v>
          </cell>
          <cell r="D5681">
            <v>0</v>
          </cell>
        </row>
        <row r="5682">
          <cell r="A5682">
            <v>0</v>
          </cell>
          <cell r="B5682">
            <v>0</v>
          </cell>
          <cell r="C5682">
            <v>0</v>
          </cell>
          <cell r="D5682">
            <v>0</v>
          </cell>
        </row>
        <row r="5683">
          <cell r="A5683">
            <v>0</v>
          </cell>
          <cell r="B5683">
            <v>0</v>
          </cell>
          <cell r="C5683">
            <v>0</v>
          </cell>
          <cell r="D5683">
            <v>0</v>
          </cell>
        </row>
        <row r="5684">
          <cell r="A5684">
            <v>0</v>
          </cell>
          <cell r="B5684">
            <v>0</v>
          </cell>
          <cell r="C5684">
            <v>0</v>
          </cell>
          <cell r="D5684">
            <v>0</v>
          </cell>
        </row>
        <row r="5685">
          <cell r="A5685">
            <v>0</v>
          </cell>
          <cell r="B5685">
            <v>0</v>
          </cell>
          <cell r="C5685">
            <v>0</v>
          </cell>
          <cell r="D5685">
            <v>0</v>
          </cell>
        </row>
        <row r="5686">
          <cell r="A5686">
            <v>0</v>
          </cell>
          <cell r="B5686">
            <v>0</v>
          </cell>
          <cell r="C5686">
            <v>0</v>
          </cell>
          <cell r="D5686">
            <v>0</v>
          </cell>
        </row>
        <row r="5687">
          <cell r="A5687">
            <v>0</v>
          </cell>
          <cell r="B5687">
            <v>0</v>
          </cell>
          <cell r="C5687">
            <v>0</v>
          </cell>
          <cell r="D5687">
            <v>0</v>
          </cell>
        </row>
        <row r="5688">
          <cell r="A5688">
            <v>0</v>
          </cell>
          <cell r="B5688">
            <v>0</v>
          </cell>
          <cell r="C5688">
            <v>0</v>
          </cell>
          <cell r="D5688">
            <v>0</v>
          </cell>
        </row>
        <row r="5689">
          <cell r="A5689">
            <v>0</v>
          </cell>
          <cell r="B5689">
            <v>0</v>
          </cell>
          <cell r="C5689">
            <v>0</v>
          </cell>
          <cell r="D5689">
            <v>0</v>
          </cell>
        </row>
        <row r="5690">
          <cell r="A5690">
            <v>0</v>
          </cell>
          <cell r="B5690">
            <v>0</v>
          </cell>
          <cell r="C5690">
            <v>0</v>
          </cell>
          <cell r="D5690">
            <v>0</v>
          </cell>
        </row>
        <row r="5691">
          <cell r="A5691">
            <v>0</v>
          </cell>
          <cell r="B5691">
            <v>0</v>
          </cell>
          <cell r="C5691">
            <v>0</v>
          </cell>
          <cell r="D5691">
            <v>0</v>
          </cell>
        </row>
        <row r="5692">
          <cell r="A5692">
            <v>0</v>
          </cell>
          <cell r="B5692">
            <v>0</v>
          </cell>
          <cell r="C5692">
            <v>0</v>
          </cell>
          <cell r="D5692">
            <v>0</v>
          </cell>
        </row>
        <row r="5693">
          <cell r="A5693">
            <v>0</v>
          </cell>
          <cell r="B5693">
            <v>0</v>
          </cell>
          <cell r="C5693">
            <v>0</v>
          </cell>
          <cell r="D5693">
            <v>0</v>
          </cell>
        </row>
        <row r="5694">
          <cell r="A5694">
            <v>0</v>
          </cell>
          <cell r="B5694">
            <v>0</v>
          </cell>
          <cell r="C5694">
            <v>0</v>
          </cell>
          <cell r="D5694">
            <v>0</v>
          </cell>
        </row>
        <row r="5695">
          <cell r="A5695">
            <v>0</v>
          </cell>
          <cell r="B5695">
            <v>0</v>
          </cell>
          <cell r="C5695">
            <v>0</v>
          </cell>
          <cell r="D5695">
            <v>0</v>
          </cell>
        </row>
        <row r="5696">
          <cell r="A5696">
            <v>0</v>
          </cell>
          <cell r="B5696">
            <v>0</v>
          </cell>
          <cell r="C5696">
            <v>0</v>
          </cell>
          <cell r="D5696">
            <v>0</v>
          </cell>
        </row>
        <row r="5697">
          <cell r="A5697">
            <v>0</v>
          </cell>
          <cell r="B5697">
            <v>0</v>
          </cell>
          <cell r="C5697">
            <v>0</v>
          </cell>
          <cell r="D5697">
            <v>0</v>
          </cell>
        </row>
        <row r="5698">
          <cell r="A5698">
            <v>0</v>
          </cell>
          <cell r="B5698">
            <v>0</v>
          </cell>
          <cell r="C5698">
            <v>0</v>
          </cell>
          <cell r="D5698">
            <v>0</v>
          </cell>
        </row>
        <row r="5699">
          <cell r="A5699">
            <v>0</v>
          </cell>
          <cell r="B5699">
            <v>0</v>
          </cell>
          <cell r="C5699">
            <v>0</v>
          </cell>
          <cell r="D5699">
            <v>0</v>
          </cell>
        </row>
        <row r="5700">
          <cell r="A5700">
            <v>0</v>
          </cell>
          <cell r="B5700">
            <v>0</v>
          </cell>
          <cell r="C5700">
            <v>0</v>
          </cell>
          <cell r="D5700">
            <v>0</v>
          </cell>
        </row>
        <row r="5701">
          <cell r="A5701">
            <v>0</v>
          </cell>
          <cell r="B5701">
            <v>0</v>
          </cell>
          <cell r="C5701">
            <v>0</v>
          </cell>
          <cell r="D5701">
            <v>0</v>
          </cell>
        </row>
        <row r="5702">
          <cell r="A5702">
            <v>0</v>
          </cell>
          <cell r="B5702">
            <v>0</v>
          </cell>
          <cell r="C5702">
            <v>0</v>
          </cell>
          <cell r="D5702">
            <v>0</v>
          </cell>
        </row>
        <row r="5703">
          <cell r="A5703">
            <v>0</v>
          </cell>
          <cell r="B5703">
            <v>0</v>
          </cell>
          <cell r="C5703">
            <v>0</v>
          </cell>
          <cell r="D5703">
            <v>0</v>
          </cell>
        </row>
        <row r="5704">
          <cell r="A5704">
            <v>0</v>
          </cell>
          <cell r="B5704">
            <v>0</v>
          </cell>
          <cell r="C5704">
            <v>0</v>
          </cell>
          <cell r="D5704">
            <v>0</v>
          </cell>
        </row>
        <row r="5705">
          <cell r="A5705">
            <v>0</v>
          </cell>
          <cell r="B5705">
            <v>0</v>
          </cell>
          <cell r="C5705">
            <v>0</v>
          </cell>
          <cell r="D5705">
            <v>0</v>
          </cell>
        </row>
        <row r="5706">
          <cell r="A5706">
            <v>0</v>
          </cell>
          <cell r="B5706">
            <v>0</v>
          </cell>
          <cell r="C5706">
            <v>0</v>
          </cell>
          <cell r="D5706">
            <v>0</v>
          </cell>
        </row>
        <row r="5707">
          <cell r="A5707">
            <v>0</v>
          </cell>
          <cell r="B5707">
            <v>0</v>
          </cell>
          <cell r="C5707">
            <v>0</v>
          </cell>
          <cell r="D5707">
            <v>0</v>
          </cell>
        </row>
        <row r="5708">
          <cell r="A5708">
            <v>0</v>
          </cell>
          <cell r="B5708">
            <v>0</v>
          </cell>
          <cell r="C5708">
            <v>0</v>
          </cell>
          <cell r="D5708">
            <v>0</v>
          </cell>
        </row>
        <row r="5709">
          <cell r="A5709">
            <v>0</v>
          </cell>
          <cell r="B5709">
            <v>0</v>
          </cell>
          <cell r="C5709">
            <v>0</v>
          </cell>
          <cell r="D5709">
            <v>0</v>
          </cell>
        </row>
        <row r="5710">
          <cell r="A5710">
            <v>0</v>
          </cell>
          <cell r="B5710">
            <v>0</v>
          </cell>
          <cell r="C5710">
            <v>0</v>
          </cell>
          <cell r="D5710">
            <v>0</v>
          </cell>
        </row>
        <row r="5711">
          <cell r="A5711">
            <v>0</v>
          </cell>
          <cell r="B5711">
            <v>0</v>
          </cell>
          <cell r="C5711">
            <v>0</v>
          </cell>
          <cell r="D5711">
            <v>0</v>
          </cell>
        </row>
        <row r="5712">
          <cell r="A5712">
            <v>0</v>
          </cell>
          <cell r="B5712">
            <v>0</v>
          </cell>
          <cell r="C5712">
            <v>0</v>
          </cell>
          <cell r="D5712">
            <v>0</v>
          </cell>
        </row>
        <row r="5713">
          <cell r="A5713">
            <v>0</v>
          </cell>
          <cell r="B5713">
            <v>0</v>
          </cell>
          <cell r="C5713">
            <v>0</v>
          </cell>
          <cell r="D5713">
            <v>0</v>
          </cell>
        </row>
        <row r="5714">
          <cell r="A5714">
            <v>0</v>
          </cell>
          <cell r="B5714">
            <v>0</v>
          </cell>
          <cell r="C5714">
            <v>0</v>
          </cell>
          <cell r="D5714">
            <v>0</v>
          </cell>
        </row>
        <row r="5715">
          <cell r="A5715">
            <v>0</v>
          </cell>
          <cell r="B5715">
            <v>0</v>
          </cell>
          <cell r="C5715">
            <v>0</v>
          </cell>
          <cell r="D5715">
            <v>0</v>
          </cell>
        </row>
        <row r="5716">
          <cell r="A5716">
            <v>0</v>
          </cell>
          <cell r="B5716">
            <v>0</v>
          </cell>
          <cell r="C5716">
            <v>0</v>
          </cell>
          <cell r="D5716">
            <v>0</v>
          </cell>
        </row>
        <row r="5717">
          <cell r="A5717">
            <v>0</v>
          </cell>
          <cell r="B5717">
            <v>0</v>
          </cell>
          <cell r="C5717">
            <v>0</v>
          </cell>
          <cell r="D5717">
            <v>0</v>
          </cell>
        </row>
        <row r="5718">
          <cell r="A5718">
            <v>0</v>
          </cell>
          <cell r="B5718">
            <v>0</v>
          </cell>
          <cell r="C5718">
            <v>0</v>
          </cell>
          <cell r="D5718">
            <v>0</v>
          </cell>
        </row>
        <row r="5719">
          <cell r="A5719">
            <v>0</v>
          </cell>
          <cell r="B5719">
            <v>0</v>
          </cell>
          <cell r="C5719">
            <v>0</v>
          </cell>
          <cell r="D5719">
            <v>0</v>
          </cell>
        </row>
        <row r="5720">
          <cell r="A5720">
            <v>0</v>
          </cell>
          <cell r="B5720">
            <v>0</v>
          </cell>
          <cell r="C5720">
            <v>0</v>
          </cell>
          <cell r="D5720">
            <v>0</v>
          </cell>
        </row>
        <row r="5721">
          <cell r="A5721">
            <v>0</v>
          </cell>
          <cell r="B5721">
            <v>0</v>
          </cell>
          <cell r="C5721">
            <v>0</v>
          </cell>
          <cell r="D5721">
            <v>0</v>
          </cell>
        </row>
        <row r="5722">
          <cell r="A5722">
            <v>0</v>
          </cell>
          <cell r="B5722">
            <v>0</v>
          </cell>
          <cell r="C5722">
            <v>0</v>
          </cell>
          <cell r="D5722">
            <v>0</v>
          </cell>
        </row>
        <row r="5723">
          <cell r="A5723">
            <v>0</v>
          </cell>
          <cell r="B5723">
            <v>0</v>
          </cell>
          <cell r="C5723">
            <v>0</v>
          </cell>
          <cell r="D5723">
            <v>0</v>
          </cell>
        </row>
        <row r="5724">
          <cell r="A5724">
            <v>0</v>
          </cell>
          <cell r="B5724">
            <v>0</v>
          </cell>
          <cell r="C5724">
            <v>0</v>
          </cell>
          <cell r="D5724">
            <v>0</v>
          </cell>
        </row>
        <row r="5725">
          <cell r="A5725">
            <v>0</v>
          </cell>
          <cell r="B5725">
            <v>0</v>
          </cell>
          <cell r="C5725">
            <v>0</v>
          </cell>
          <cell r="D5725">
            <v>0</v>
          </cell>
        </row>
        <row r="5726">
          <cell r="A5726">
            <v>0</v>
          </cell>
          <cell r="B5726">
            <v>0</v>
          </cell>
          <cell r="C5726">
            <v>0</v>
          </cell>
          <cell r="D5726">
            <v>0</v>
          </cell>
        </row>
        <row r="5727">
          <cell r="A5727">
            <v>0</v>
          </cell>
          <cell r="B5727">
            <v>0</v>
          </cell>
          <cell r="C5727">
            <v>0</v>
          </cell>
          <cell r="D5727">
            <v>0</v>
          </cell>
        </row>
        <row r="5728">
          <cell r="A5728">
            <v>0</v>
          </cell>
          <cell r="B5728">
            <v>0</v>
          </cell>
          <cell r="C5728">
            <v>0</v>
          </cell>
          <cell r="D5728">
            <v>0</v>
          </cell>
        </row>
        <row r="5729">
          <cell r="A5729">
            <v>0</v>
          </cell>
          <cell r="B5729">
            <v>0</v>
          </cell>
          <cell r="C5729">
            <v>0</v>
          </cell>
          <cell r="D5729">
            <v>0</v>
          </cell>
        </row>
        <row r="5730">
          <cell r="A5730">
            <v>0</v>
          </cell>
          <cell r="B5730">
            <v>0</v>
          </cell>
          <cell r="C5730">
            <v>0</v>
          </cell>
          <cell r="D5730">
            <v>0</v>
          </cell>
        </row>
        <row r="5731">
          <cell r="A5731">
            <v>0</v>
          </cell>
          <cell r="B5731">
            <v>0</v>
          </cell>
          <cell r="C5731">
            <v>0</v>
          </cell>
          <cell r="D5731">
            <v>0</v>
          </cell>
        </row>
        <row r="5732">
          <cell r="A5732">
            <v>0</v>
          </cell>
          <cell r="B5732">
            <v>0</v>
          </cell>
          <cell r="C5732">
            <v>0</v>
          </cell>
          <cell r="D5732">
            <v>0</v>
          </cell>
        </row>
        <row r="5733">
          <cell r="A5733">
            <v>0</v>
          </cell>
          <cell r="B5733">
            <v>0</v>
          </cell>
          <cell r="C5733">
            <v>0</v>
          </cell>
          <cell r="D5733">
            <v>0</v>
          </cell>
        </row>
        <row r="5734">
          <cell r="A5734">
            <v>0</v>
          </cell>
          <cell r="B5734">
            <v>0</v>
          </cell>
          <cell r="C5734">
            <v>0</v>
          </cell>
          <cell r="D5734">
            <v>0</v>
          </cell>
        </row>
        <row r="5735">
          <cell r="A5735">
            <v>0</v>
          </cell>
          <cell r="B5735">
            <v>0</v>
          </cell>
          <cell r="C5735">
            <v>0</v>
          </cell>
          <cell r="D5735">
            <v>0</v>
          </cell>
        </row>
        <row r="5736">
          <cell r="A5736">
            <v>0</v>
          </cell>
          <cell r="B5736">
            <v>0</v>
          </cell>
          <cell r="C5736">
            <v>0</v>
          </cell>
          <cell r="D5736">
            <v>0</v>
          </cell>
        </row>
        <row r="5737">
          <cell r="A5737">
            <v>0</v>
          </cell>
          <cell r="B5737">
            <v>0</v>
          </cell>
          <cell r="C5737">
            <v>0</v>
          </cell>
          <cell r="D5737">
            <v>0</v>
          </cell>
        </row>
        <row r="5738">
          <cell r="A5738">
            <v>0</v>
          </cell>
          <cell r="B5738">
            <v>0</v>
          </cell>
          <cell r="C5738">
            <v>0</v>
          </cell>
          <cell r="D5738">
            <v>0</v>
          </cell>
        </row>
        <row r="5739">
          <cell r="A5739">
            <v>0</v>
          </cell>
          <cell r="B5739">
            <v>0</v>
          </cell>
          <cell r="C5739">
            <v>0</v>
          </cell>
          <cell r="D5739">
            <v>0</v>
          </cell>
        </row>
        <row r="5740">
          <cell r="A5740">
            <v>0</v>
          </cell>
          <cell r="B5740">
            <v>0</v>
          </cell>
          <cell r="C5740">
            <v>0</v>
          </cell>
          <cell r="D5740">
            <v>0</v>
          </cell>
        </row>
        <row r="5741">
          <cell r="A5741">
            <v>0</v>
          </cell>
          <cell r="B5741">
            <v>0</v>
          </cell>
          <cell r="C5741">
            <v>0</v>
          </cell>
          <cell r="D5741">
            <v>0</v>
          </cell>
        </row>
        <row r="5742">
          <cell r="A5742">
            <v>0</v>
          </cell>
          <cell r="B5742">
            <v>0</v>
          </cell>
          <cell r="C5742">
            <v>0</v>
          </cell>
          <cell r="D5742">
            <v>0</v>
          </cell>
        </row>
        <row r="5743">
          <cell r="A5743">
            <v>0</v>
          </cell>
          <cell r="B5743">
            <v>0</v>
          </cell>
          <cell r="C5743">
            <v>0</v>
          </cell>
          <cell r="D5743">
            <v>0</v>
          </cell>
        </row>
        <row r="5744">
          <cell r="A5744">
            <v>0</v>
          </cell>
          <cell r="B5744">
            <v>0</v>
          </cell>
          <cell r="C5744">
            <v>0</v>
          </cell>
          <cell r="D5744">
            <v>0</v>
          </cell>
        </row>
        <row r="5745">
          <cell r="A5745">
            <v>0</v>
          </cell>
          <cell r="B5745">
            <v>0</v>
          </cell>
          <cell r="C5745">
            <v>0</v>
          </cell>
          <cell r="D5745">
            <v>0</v>
          </cell>
        </row>
        <row r="5746">
          <cell r="A5746">
            <v>0</v>
          </cell>
          <cell r="B5746">
            <v>0</v>
          </cell>
          <cell r="C5746">
            <v>0</v>
          </cell>
          <cell r="D5746">
            <v>0</v>
          </cell>
        </row>
        <row r="5747">
          <cell r="A5747">
            <v>0</v>
          </cell>
          <cell r="B5747">
            <v>0</v>
          </cell>
          <cell r="C5747">
            <v>0</v>
          </cell>
          <cell r="D5747">
            <v>0</v>
          </cell>
        </row>
        <row r="5748">
          <cell r="A5748">
            <v>0</v>
          </cell>
          <cell r="B5748">
            <v>0</v>
          </cell>
          <cell r="C5748">
            <v>0</v>
          </cell>
          <cell r="D5748">
            <v>0</v>
          </cell>
        </row>
        <row r="5749">
          <cell r="A5749">
            <v>0</v>
          </cell>
          <cell r="B5749">
            <v>0</v>
          </cell>
          <cell r="C5749">
            <v>0</v>
          </cell>
          <cell r="D5749">
            <v>0</v>
          </cell>
        </row>
        <row r="5750">
          <cell r="A5750">
            <v>0</v>
          </cell>
          <cell r="B5750">
            <v>0</v>
          </cell>
          <cell r="C5750">
            <v>0</v>
          </cell>
          <cell r="D5750">
            <v>0</v>
          </cell>
        </row>
        <row r="5751">
          <cell r="A5751">
            <v>0</v>
          </cell>
          <cell r="B5751">
            <v>0</v>
          </cell>
          <cell r="C5751">
            <v>0</v>
          </cell>
          <cell r="D5751">
            <v>0</v>
          </cell>
        </row>
        <row r="5752">
          <cell r="A5752">
            <v>0</v>
          </cell>
          <cell r="B5752">
            <v>0</v>
          </cell>
          <cell r="C5752">
            <v>0</v>
          </cell>
          <cell r="D5752">
            <v>0</v>
          </cell>
        </row>
        <row r="5753">
          <cell r="A5753">
            <v>0</v>
          </cell>
          <cell r="B5753">
            <v>0</v>
          </cell>
          <cell r="C5753">
            <v>0</v>
          </cell>
          <cell r="D5753">
            <v>0</v>
          </cell>
        </row>
        <row r="5754">
          <cell r="A5754">
            <v>0</v>
          </cell>
          <cell r="B5754">
            <v>0</v>
          </cell>
          <cell r="C5754">
            <v>0</v>
          </cell>
          <cell r="D5754">
            <v>0</v>
          </cell>
        </row>
        <row r="5755">
          <cell r="A5755">
            <v>0</v>
          </cell>
          <cell r="B5755">
            <v>0</v>
          </cell>
          <cell r="C5755">
            <v>0</v>
          </cell>
          <cell r="D5755">
            <v>0</v>
          </cell>
        </row>
        <row r="5756">
          <cell r="A5756">
            <v>0</v>
          </cell>
          <cell r="B5756">
            <v>0</v>
          </cell>
          <cell r="C5756">
            <v>0</v>
          </cell>
          <cell r="D5756">
            <v>0</v>
          </cell>
        </row>
        <row r="5757">
          <cell r="A5757">
            <v>0</v>
          </cell>
          <cell r="B5757">
            <v>0</v>
          </cell>
          <cell r="C5757">
            <v>0</v>
          </cell>
          <cell r="D5757">
            <v>0</v>
          </cell>
        </row>
        <row r="5758">
          <cell r="A5758">
            <v>0</v>
          </cell>
          <cell r="B5758">
            <v>0</v>
          </cell>
          <cell r="C5758">
            <v>0</v>
          </cell>
          <cell r="D5758">
            <v>0</v>
          </cell>
        </row>
        <row r="5759">
          <cell r="A5759">
            <v>0</v>
          </cell>
          <cell r="B5759">
            <v>0</v>
          </cell>
          <cell r="C5759">
            <v>0</v>
          </cell>
          <cell r="D5759">
            <v>0</v>
          </cell>
        </row>
        <row r="5760">
          <cell r="A5760">
            <v>0</v>
          </cell>
          <cell r="B5760">
            <v>0</v>
          </cell>
          <cell r="C5760">
            <v>0</v>
          </cell>
          <cell r="D5760">
            <v>0</v>
          </cell>
        </row>
        <row r="5761">
          <cell r="A5761">
            <v>0</v>
          </cell>
          <cell r="B5761">
            <v>0</v>
          </cell>
          <cell r="C5761">
            <v>0</v>
          </cell>
          <cell r="D5761">
            <v>0</v>
          </cell>
        </row>
        <row r="5762">
          <cell r="A5762">
            <v>0</v>
          </cell>
          <cell r="B5762">
            <v>0</v>
          </cell>
          <cell r="C5762">
            <v>0</v>
          </cell>
          <cell r="D5762">
            <v>0</v>
          </cell>
        </row>
        <row r="5763">
          <cell r="A5763">
            <v>0</v>
          </cell>
          <cell r="B5763">
            <v>0</v>
          </cell>
          <cell r="C5763">
            <v>0</v>
          </cell>
          <cell r="D5763">
            <v>0</v>
          </cell>
        </row>
        <row r="5764">
          <cell r="A5764">
            <v>0</v>
          </cell>
          <cell r="B5764">
            <v>0</v>
          </cell>
          <cell r="C5764">
            <v>0</v>
          </cell>
          <cell r="D5764">
            <v>0</v>
          </cell>
        </row>
        <row r="5765">
          <cell r="A5765">
            <v>0</v>
          </cell>
          <cell r="B5765">
            <v>0</v>
          </cell>
          <cell r="C5765">
            <v>0</v>
          </cell>
          <cell r="D5765">
            <v>0</v>
          </cell>
        </row>
        <row r="5766">
          <cell r="A5766">
            <v>0</v>
          </cell>
          <cell r="B5766">
            <v>0</v>
          </cell>
          <cell r="C5766">
            <v>0</v>
          </cell>
          <cell r="D5766">
            <v>0</v>
          </cell>
        </row>
        <row r="5767">
          <cell r="A5767">
            <v>0</v>
          </cell>
          <cell r="B5767">
            <v>0</v>
          </cell>
          <cell r="C5767">
            <v>0</v>
          </cell>
          <cell r="D5767">
            <v>0</v>
          </cell>
        </row>
        <row r="5768">
          <cell r="A5768">
            <v>0</v>
          </cell>
          <cell r="B5768">
            <v>0</v>
          </cell>
          <cell r="C5768">
            <v>0</v>
          </cell>
          <cell r="D5768">
            <v>0</v>
          </cell>
        </row>
        <row r="5769">
          <cell r="A5769">
            <v>0</v>
          </cell>
          <cell r="B5769">
            <v>0</v>
          </cell>
          <cell r="C5769">
            <v>0</v>
          </cell>
          <cell r="D5769">
            <v>0</v>
          </cell>
        </row>
        <row r="5770">
          <cell r="A5770">
            <v>0</v>
          </cell>
          <cell r="B5770">
            <v>0</v>
          </cell>
          <cell r="C5770">
            <v>0</v>
          </cell>
          <cell r="D5770">
            <v>0</v>
          </cell>
        </row>
        <row r="5771">
          <cell r="A5771">
            <v>0</v>
          </cell>
          <cell r="B5771">
            <v>0</v>
          </cell>
          <cell r="C5771">
            <v>0</v>
          </cell>
          <cell r="D5771">
            <v>0</v>
          </cell>
        </row>
        <row r="5772">
          <cell r="A5772">
            <v>0</v>
          </cell>
          <cell r="B5772">
            <v>0</v>
          </cell>
          <cell r="C5772">
            <v>0</v>
          </cell>
          <cell r="D5772">
            <v>0</v>
          </cell>
        </row>
        <row r="5773">
          <cell r="A5773">
            <v>0</v>
          </cell>
          <cell r="B5773">
            <v>0</v>
          </cell>
          <cell r="C5773">
            <v>0</v>
          </cell>
          <cell r="D5773">
            <v>0</v>
          </cell>
        </row>
        <row r="5774">
          <cell r="A5774">
            <v>0</v>
          </cell>
          <cell r="B5774">
            <v>0</v>
          </cell>
          <cell r="C5774">
            <v>0</v>
          </cell>
          <cell r="D5774">
            <v>0</v>
          </cell>
        </row>
        <row r="5775">
          <cell r="A5775">
            <v>0</v>
          </cell>
          <cell r="B5775">
            <v>0</v>
          </cell>
          <cell r="C5775">
            <v>0</v>
          </cell>
          <cell r="D5775">
            <v>0</v>
          </cell>
        </row>
        <row r="5776">
          <cell r="A5776">
            <v>0</v>
          </cell>
          <cell r="B5776">
            <v>0</v>
          </cell>
          <cell r="C5776">
            <v>0</v>
          </cell>
          <cell r="D5776">
            <v>0</v>
          </cell>
        </row>
        <row r="5777">
          <cell r="A5777">
            <v>0</v>
          </cell>
          <cell r="B5777">
            <v>0</v>
          </cell>
          <cell r="C5777">
            <v>0</v>
          </cell>
          <cell r="D5777">
            <v>0</v>
          </cell>
        </row>
        <row r="5778">
          <cell r="A5778">
            <v>0</v>
          </cell>
          <cell r="B5778">
            <v>0</v>
          </cell>
          <cell r="C5778">
            <v>0</v>
          </cell>
          <cell r="D5778">
            <v>0</v>
          </cell>
        </row>
        <row r="5779">
          <cell r="A5779">
            <v>0</v>
          </cell>
          <cell r="B5779">
            <v>0</v>
          </cell>
          <cell r="C5779">
            <v>0</v>
          </cell>
          <cell r="D5779">
            <v>0</v>
          </cell>
        </row>
        <row r="5780">
          <cell r="A5780">
            <v>0</v>
          </cell>
          <cell r="B5780">
            <v>0</v>
          </cell>
          <cell r="C5780">
            <v>0</v>
          </cell>
          <cell r="D5780">
            <v>0</v>
          </cell>
        </row>
        <row r="5781">
          <cell r="A5781">
            <v>0</v>
          </cell>
          <cell r="B5781">
            <v>0</v>
          </cell>
          <cell r="C5781">
            <v>0</v>
          </cell>
          <cell r="D5781">
            <v>0</v>
          </cell>
        </row>
        <row r="5782">
          <cell r="A5782">
            <v>0</v>
          </cell>
          <cell r="B5782">
            <v>0</v>
          </cell>
          <cell r="C5782">
            <v>0</v>
          </cell>
          <cell r="D5782">
            <v>0</v>
          </cell>
        </row>
        <row r="5783">
          <cell r="A5783">
            <v>0</v>
          </cell>
          <cell r="B5783">
            <v>0</v>
          </cell>
          <cell r="C5783">
            <v>0</v>
          </cell>
          <cell r="D5783">
            <v>0</v>
          </cell>
        </row>
        <row r="5784">
          <cell r="A5784">
            <v>0</v>
          </cell>
          <cell r="B5784">
            <v>0</v>
          </cell>
          <cell r="C5784">
            <v>0</v>
          </cell>
          <cell r="D5784">
            <v>0</v>
          </cell>
        </row>
        <row r="5785">
          <cell r="A5785">
            <v>0</v>
          </cell>
          <cell r="B5785">
            <v>0</v>
          </cell>
          <cell r="C5785">
            <v>0</v>
          </cell>
          <cell r="D5785">
            <v>0</v>
          </cell>
        </row>
        <row r="5786">
          <cell r="A5786">
            <v>0</v>
          </cell>
          <cell r="B5786">
            <v>0</v>
          </cell>
          <cell r="C5786">
            <v>0</v>
          </cell>
          <cell r="D5786">
            <v>0</v>
          </cell>
        </row>
        <row r="5787">
          <cell r="A5787">
            <v>0</v>
          </cell>
          <cell r="B5787">
            <v>0</v>
          </cell>
          <cell r="C5787">
            <v>0</v>
          </cell>
          <cell r="D5787">
            <v>0</v>
          </cell>
        </row>
        <row r="5788">
          <cell r="A5788">
            <v>0</v>
          </cell>
          <cell r="B5788">
            <v>0</v>
          </cell>
          <cell r="C5788">
            <v>0</v>
          </cell>
          <cell r="D5788">
            <v>0</v>
          </cell>
        </row>
        <row r="5789">
          <cell r="A5789">
            <v>0</v>
          </cell>
          <cell r="B5789">
            <v>0</v>
          </cell>
          <cell r="C5789">
            <v>0</v>
          </cell>
          <cell r="D5789">
            <v>0</v>
          </cell>
        </row>
        <row r="5790">
          <cell r="A5790">
            <v>0</v>
          </cell>
          <cell r="B5790">
            <v>0</v>
          </cell>
          <cell r="C5790">
            <v>0</v>
          </cell>
          <cell r="D5790">
            <v>0</v>
          </cell>
        </row>
        <row r="5791">
          <cell r="A5791">
            <v>0</v>
          </cell>
          <cell r="B5791">
            <v>0</v>
          </cell>
          <cell r="C5791">
            <v>0</v>
          </cell>
          <cell r="D5791">
            <v>0</v>
          </cell>
        </row>
        <row r="5792">
          <cell r="A5792">
            <v>0</v>
          </cell>
          <cell r="B5792">
            <v>0</v>
          </cell>
          <cell r="C5792">
            <v>0</v>
          </cell>
          <cell r="D5792">
            <v>0</v>
          </cell>
        </row>
        <row r="5793">
          <cell r="A5793">
            <v>0</v>
          </cell>
          <cell r="B5793">
            <v>0</v>
          </cell>
          <cell r="C5793">
            <v>0</v>
          </cell>
          <cell r="D5793">
            <v>0</v>
          </cell>
        </row>
        <row r="5794">
          <cell r="A5794">
            <v>0</v>
          </cell>
          <cell r="B5794">
            <v>0</v>
          </cell>
          <cell r="C5794">
            <v>0</v>
          </cell>
          <cell r="D5794">
            <v>0</v>
          </cell>
        </row>
        <row r="5795">
          <cell r="A5795">
            <v>0</v>
          </cell>
          <cell r="B5795">
            <v>0</v>
          </cell>
          <cell r="C5795">
            <v>0</v>
          </cell>
          <cell r="D5795">
            <v>0</v>
          </cell>
        </row>
        <row r="5796">
          <cell r="A5796">
            <v>0</v>
          </cell>
          <cell r="B5796">
            <v>0</v>
          </cell>
          <cell r="C5796">
            <v>0</v>
          </cell>
          <cell r="D5796">
            <v>0</v>
          </cell>
        </row>
        <row r="5797">
          <cell r="A5797">
            <v>0</v>
          </cell>
          <cell r="B5797">
            <v>0</v>
          </cell>
          <cell r="C5797">
            <v>0</v>
          </cell>
          <cell r="D5797">
            <v>0</v>
          </cell>
        </row>
        <row r="5798">
          <cell r="A5798">
            <v>0</v>
          </cell>
          <cell r="B5798">
            <v>0</v>
          </cell>
          <cell r="C5798">
            <v>0</v>
          </cell>
          <cell r="D5798">
            <v>0</v>
          </cell>
        </row>
        <row r="5799">
          <cell r="A5799">
            <v>0</v>
          </cell>
          <cell r="B5799">
            <v>0</v>
          </cell>
          <cell r="C5799">
            <v>0</v>
          </cell>
          <cell r="D5799">
            <v>0</v>
          </cell>
        </row>
        <row r="5800">
          <cell r="A5800">
            <v>0</v>
          </cell>
          <cell r="B5800">
            <v>0</v>
          </cell>
          <cell r="C5800">
            <v>0</v>
          </cell>
          <cell r="D5800">
            <v>0</v>
          </cell>
        </row>
        <row r="5801">
          <cell r="A5801">
            <v>0</v>
          </cell>
          <cell r="B5801">
            <v>0</v>
          </cell>
          <cell r="C5801">
            <v>0</v>
          </cell>
          <cell r="D5801">
            <v>0</v>
          </cell>
        </row>
        <row r="5802">
          <cell r="A5802">
            <v>0</v>
          </cell>
          <cell r="B5802">
            <v>0</v>
          </cell>
          <cell r="C5802">
            <v>0</v>
          </cell>
          <cell r="D5802">
            <v>0</v>
          </cell>
        </row>
        <row r="5803">
          <cell r="A5803">
            <v>0</v>
          </cell>
          <cell r="B5803">
            <v>0</v>
          </cell>
          <cell r="C5803">
            <v>0</v>
          </cell>
          <cell r="D5803">
            <v>0</v>
          </cell>
        </row>
        <row r="5804">
          <cell r="A5804">
            <v>0</v>
          </cell>
          <cell r="B5804">
            <v>0</v>
          </cell>
          <cell r="C5804">
            <v>0</v>
          </cell>
          <cell r="D5804">
            <v>0</v>
          </cell>
        </row>
        <row r="5805">
          <cell r="A5805">
            <v>0</v>
          </cell>
          <cell r="B5805">
            <v>0</v>
          </cell>
          <cell r="C5805">
            <v>0</v>
          </cell>
          <cell r="D5805">
            <v>0</v>
          </cell>
        </row>
        <row r="5806">
          <cell r="A5806">
            <v>0</v>
          </cell>
          <cell r="B5806">
            <v>0</v>
          </cell>
          <cell r="C5806">
            <v>0</v>
          </cell>
          <cell r="D5806">
            <v>0</v>
          </cell>
        </row>
        <row r="5807">
          <cell r="A5807">
            <v>0</v>
          </cell>
          <cell r="B5807">
            <v>0</v>
          </cell>
          <cell r="C5807">
            <v>0</v>
          </cell>
          <cell r="D5807">
            <v>0</v>
          </cell>
        </row>
        <row r="5808">
          <cell r="A5808">
            <v>0</v>
          </cell>
          <cell r="B5808">
            <v>0</v>
          </cell>
          <cell r="C5808">
            <v>0</v>
          </cell>
          <cell r="D5808">
            <v>0</v>
          </cell>
        </row>
        <row r="5809">
          <cell r="A5809">
            <v>0</v>
          </cell>
          <cell r="B5809">
            <v>0</v>
          </cell>
          <cell r="C5809">
            <v>0</v>
          </cell>
          <cell r="D5809">
            <v>0</v>
          </cell>
        </row>
        <row r="5810">
          <cell r="A5810">
            <v>0</v>
          </cell>
          <cell r="B5810">
            <v>0</v>
          </cell>
          <cell r="C5810">
            <v>0</v>
          </cell>
          <cell r="D5810">
            <v>0</v>
          </cell>
        </row>
        <row r="5811">
          <cell r="A5811">
            <v>0</v>
          </cell>
          <cell r="B5811">
            <v>0</v>
          </cell>
          <cell r="C5811">
            <v>0</v>
          </cell>
          <cell r="D5811">
            <v>0</v>
          </cell>
        </row>
        <row r="5812">
          <cell r="A5812">
            <v>0</v>
          </cell>
          <cell r="B5812">
            <v>0</v>
          </cell>
          <cell r="C5812">
            <v>0</v>
          </cell>
          <cell r="D5812">
            <v>0</v>
          </cell>
        </row>
        <row r="5813">
          <cell r="A5813">
            <v>0</v>
          </cell>
          <cell r="B5813">
            <v>0</v>
          </cell>
          <cell r="C5813">
            <v>0</v>
          </cell>
          <cell r="D5813">
            <v>0</v>
          </cell>
        </row>
        <row r="5814">
          <cell r="A5814">
            <v>0</v>
          </cell>
          <cell r="B5814">
            <v>0</v>
          </cell>
          <cell r="C5814">
            <v>0</v>
          </cell>
          <cell r="D5814">
            <v>0</v>
          </cell>
        </row>
        <row r="5815">
          <cell r="A5815">
            <v>0</v>
          </cell>
          <cell r="B5815">
            <v>0</v>
          </cell>
          <cell r="C5815">
            <v>0</v>
          </cell>
          <cell r="D5815">
            <v>0</v>
          </cell>
        </row>
        <row r="5816">
          <cell r="A5816">
            <v>0</v>
          </cell>
          <cell r="B5816">
            <v>0</v>
          </cell>
          <cell r="C5816">
            <v>0</v>
          </cell>
          <cell r="D5816">
            <v>0</v>
          </cell>
        </row>
        <row r="5817">
          <cell r="A5817">
            <v>0</v>
          </cell>
          <cell r="B5817">
            <v>0</v>
          </cell>
          <cell r="C5817">
            <v>0</v>
          </cell>
          <cell r="D5817">
            <v>0</v>
          </cell>
        </row>
        <row r="5818">
          <cell r="A5818">
            <v>0</v>
          </cell>
          <cell r="B5818">
            <v>0</v>
          </cell>
          <cell r="C5818">
            <v>0</v>
          </cell>
          <cell r="D5818">
            <v>0</v>
          </cell>
        </row>
        <row r="5819">
          <cell r="A5819">
            <v>0</v>
          </cell>
          <cell r="B5819">
            <v>0</v>
          </cell>
          <cell r="C5819">
            <v>0</v>
          </cell>
          <cell r="D5819">
            <v>0</v>
          </cell>
        </row>
        <row r="5820">
          <cell r="A5820">
            <v>0</v>
          </cell>
          <cell r="B5820">
            <v>0</v>
          </cell>
          <cell r="C5820">
            <v>0</v>
          </cell>
          <cell r="D5820">
            <v>0</v>
          </cell>
        </row>
        <row r="5821">
          <cell r="A5821">
            <v>0</v>
          </cell>
          <cell r="B5821">
            <v>0</v>
          </cell>
          <cell r="C5821">
            <v>0</v>
          </cell>
          <cell r="D5821">
            <v>0</v>
          </cell>
        </row>
        <row r="5822">
          <cell r="A5822">
            <v>0</v>
          </cell>
          <cell r="B5822">
            <v>0</v>
          </cell>
          <cell r="C5822">
            <v>0</v>
          </cell>
          <cell r="D5822">
            <v>0</v>
          </cell>
        </row>
        <row r="5823">
          <cell r="A5823">
            <v>0</v>
          </cell>
          <cell r="B5823">
            <v>0</v>
          </cell>
          <cell r="C5823">
            <v>0</v>
          </cell>
          <cell r="D5823">
            <v>0</v>
          </cell>
        </row>
        <row r="5824">
          <cell r="A5824">
            <v>0</v>
          </cell>
          <cell r="B5824">
            <v>0</v>
          </cell>
          <cell r="C5824">
            <v>0</v>
          </cell>
          <cell r="D5824">
            <v>0</v>
          </cell>
        </row>
        <row r="5825">
          <cell r="A5825">
            <v>0</v>
          </cell>
          <cell r="B5825">
            <v>0</v>
          </cell>
          <cell r="C5825">
            <v>0</v>
          </cell>
          <cell r="D5825">
            <v>0</v>
          </cell>
        </row>
        <row r="5826">
          <cell r="A5826">
            <v>0</v>
          </cell>
          <cell r="B5826">
            <v>0</v>
          </cell>
          <cell r="C5826">
            <v>0</v>
          </cell>
          <cell r="D5826">
            <v>0</v>
          </cell>
        </row>
        <row r="5827">
          <cell r="A5827">
            <v>0</v>
          </cell>
          <cell r="B5827">
            <v>0</v>
          </cell>
          <cell r="C5827">
            <v>0</v>
          </cell>
          <cell r="D5827">
            <v>0</v>
          </cell>
        </row>
        <row r="5828">
          <cell r="A5828">
            <v>0</v>
          </cell>
          <cell r="B5828">
            <v>0</v>
          </cell>
          <cell r="C5828">
            <v>0</v>
          </cell>
          <cell r="D5828">
            <v>0</v>
          </cell>
        </row>
        <row r="5829">
          <cell r="A5829">
            <v>0</v>
          </cell>
          <cell r="B5829">
            <v>0</v>
          </cell>
          <cell r="C5829">
            <v>0</v>
          </cell>
          <cell r="D5829">
            <v>0</v>
          </cell>
        </row>
        <row r="5830">
          <cell r="A5830">
            <v>0</v>
          </cell>
          <cell r="B5830">
            <v>0</v>
          </cell>
          <cell r="C5830">
            <v>0</v>
          </cell>
          <cell r="D5830">
            <v>0</v>
          </cell>
        </row>
        <row r="5831">
          <cell r="A5831">
            <v>0</v>
          </cell>
          <cell r="B5831">
            <v>0</v>
          </cell>
          <cell r="C5831">
            <v>0</v>
          </cell>
          <cell r="D5831">
            <v>0</v>
          </cell>
        </row>
        <row r="5832">
          <cell r="A5832">
            <v>0</v>
          </cell>
          <cell r="B5832">
            <v>0</v>
          </cell>
          <cell r="C5832">
            <v>0</v>
          </cell>
          <cell r="D5832">
            <v>0</v>
          </cell>
        </row>
        <row r="5833">
          <cell r="A5833">
            <v>0</v>
          </cell>
          <cell r="B5833">
            <v>0</v>
          </cell>
          <cell r="C5833">
            <v>0</v>
          </cell>
          <cell r="D5833">
            <v>0</v>
          </cell>
        </row>
        <row r="5834">
          <cell r="A5834">
            <v>0</v>
          </cell>
          <cell r="B5834">
            <v>0</v>
          </cell>
          <cell r="C5834">
            <v>0</v>
          </cell>
          <cell r="D5834">
            <v>0</v>
          </cell>
        </row>
        <row r="5835">
          <cell r="A5835">
            <v>0</v>
          </cell>
          <cell r="B5835">
            <v>0</v>
          </cell>
          <cell r="C5835">
            <v>0</v>
          </cell>
          <cell r="D5835">
            <v>0</v>
          </cell>
        </row>
        <row r="5836">
          <cell r="A5836">
            <v>0</v>
          </cell>
          <cell r="B5836">
            <v>0</v>
          </cell>
          <cell r="C5836">
            <v>0</v>
          </cell>
          <cell r="D5836">
            <v>0</v>
          </cell>
        </row>
        <row r="5837">
          <cell r="A5837">
            <v>0</v>
          </cell>
          <cell r="B5837">
            <v>0</v>
          </cell>
          <cell r="C5837">
            <v>0</v>
          </cell>
          <cell r="D5837">
            <v>0</v>
          </cell>
        </row>
        <row r="5838">
          <cell r="A5838">
            <v>0</v>
          </cell>
          <cell r="B5838">
            <v>0</v>
          </cell>
          <cell r="C5838">
            <v>0</v>
          </cell>
          <cell r="D5838">
            <v>0</v>
          </cell>
        </row>
        <row r="5839">
          <cell r="A5839">
            <v>0</v>
          </cell>
          <cell r="B5839">
            <v>0</v>
          </cell>
          <cell r="C5839">
            <v>0</v>
          </cell>
          <cell r="D5839">
            <v>0</v>
          </cell>
        </row>
        <row r="5840">
          <cell r="A5840">
            <v>0</v>
          </cell>
          <cell r="B5840">
            <v>0</v>
          </cell>
          <cell r="C5840">
            <v>0</v>
          </cell>
          <cell r="D5840">
            <v>0</v>
          </cell>
        </row>
        <row r="5841">
          <cell r="A5841">
            <v>0</v>
          </cell>
          <cell r="B5841">
            <v>0</v>
          </cell>
          <cell r="C5841">
            <v>0</v>
          </cell>
          <cell r="D5841">
            <v>0</v>
          </cell>
        </row>
        <row r="5842">
          <cell r="A5842">
            <v>0</v>
          </cell>
          <cell r="B5842">
            <v>0</v>
          </cell>
          <cell r="C5842">
            <v>0</v>
          </cell>
          <cell r="D5842">
            <v>0</v>
          </cell>
        </row>
        <row r="5843">
          <cell r="A5843">
            <v>0</v>
          </cell>
          <cell r="B5843">
            <v>0</v>
          </cell>
          <cell r="C5843">
            <v>0</v>
          </cell>
          <cell r="D5843">
            <v>0</v>
          </cell>
        </row>
        <row r="5844">
          <cell r="A5844">
            <v>0</v>
          </cell>
          <cell r="B5844">
            <v>0</v>
          </cell>
          <cell r="C5844">
            <v>0</v>
          </cell>
          <cell r="D5844">
            <v>0</v>
          </cell>
        </row>
        <row r="5845">
          <cell r="A5845">
            <v>0</v>
          </cell>
          <cell r="B5845">
            <v>0</v>
          </cell>
          <cell r="C5845">
            <v>0</v>
          </cell>
          <cell r="D5845">
            <v>0</v>
          </cell>
        </row>
        <row r="5846">
          <cell r="A5846">
            <v>0</v>
          </cell>
          <cell r="B5846">
            <v>0</v>
          </cell>
          <cell r="C5846">
            <v>0</v>
          </cell>
          <cell r="D5846">
            <v>0</v>
          </cell>
        </row>
        <row r="5847">
          <cell r="A5847">
            <v>0</v>
          </cell>
          <cell r="B5847">
            <v>0</v>
          </cell>
          <cell r="C5847">
            <v>0</v>
          </cell>
          <cell r="D5847">
            <v>0</v>
          </cell>
        </row>
        <row r="5848">
          <cell r="A5848">
            <v>0</v>
          </cell>
          <cell r="B5848">
            <v>0</v>
          </cell>
          <cell r="C5848">
            <v>0</v>
          </cell>
          <cell r="D5848">
            <v>0</v>
          </cell>
        </row>
        <row r="5849">
          <cell r="A5849">
            <v>0</v>
          </cell>
          <cell r="B5849">
            <v>0</v>
          </cell>
          <cell r="C5849">
            <v>0</v>
          </cell>
          <cell r="D5849">
            <v>0</v>
          </cell>
        </row>
        <row r="5850">
          <cell r="A5850">
            <v>0</v>
          </cell>
          <cell r="B5850">
            <v>0</v>
          </cell>
          <cell r="C5850">
            <v>0</v>
          </cell>
          <cell r="D5850">
            <v>0</v>
          </cell>
        </row>
        <row r="5851">
          <cell r="A5851">
            <v>0</v>
          </cell>
          <cell r="B5851">
            <v>0</v>
          </cell>
          <cell r="C5851">
            <v>0</v>
          </cell>
          <cell r="D5851">
            <v>0</v>
          </cell>
        </row>
        <row r="5852">
          <cell r="A5852">
            <v>0</v>
          </cell>
          <cell r="B5852">
            <v>0</v>
          </cell>
          <cell r="C5852">
            <v>0</v>
          </cell>
          <cell r="D5852">
            <v>0</v>
          </cell>
        </row>
        <row r="5853">
          <cell r="A5853">
            <v>0</v>
          </cell>
          <cell r="B5853">
            <v>0</v>
          </cell>
          <cell r="C5853">
            <v>0</v>
          </cell>
          <cell r="D5853">
            <v>0</v>
          </cell>
        </row>
        <row r="5854">
          <cell r="A5854">
            <v>0</v>
          </cell>
          <cell r="B5854">
            <v>0</v>
          </cell>
          <cell r="C5854">
            <v>0</v>
          </cell>
          <cell r="D5854">
            <v>0</v>
          </cell>
        </row>
        <row r="5855">
          <cell r="A5855">
            <v>0</v>
          </cell>
          <cell r="B5855">
            <v>0</v>
          </cell>
          <cell r="C5855">
            <v>0</v>
          </cell>
          <cell r="D5855">
            <v>0</v>
          </cell>
        </row>
        <row r="5856">
          <cell r="A5856">
            <v>0</v>
          </cell>
          <cell r="B5856">
            <v>0</v>
          </cell>
          <cell r="C5856">
            <v>0</v>
          </cell>
          <cell r="D5856">
            <v>0</v>
          </cell>
        </row>
        <row r="5857">
          <cell r="A5857">
            <v>0</v>
          </cell>
          <cell r="B5857">
            <v>0</v>
          </cell>
          <cell r="C5857">
            <v>0</v>
          </cell>
          <cell r="D5857">
            <v>0</v>
          </cell>
        </row>
        <row r="5858">
          <cell r="A5858">
            <v>0</v>
          </cell>
          <cell r="B5858">
            <v>0</v>
          </cell>
          <cell r="C5858">
            <v>0</v>
          </cell>
          <cell r="D5858">
            <v>0</v>
          </cell>
        </row>
        <row r="5859">
          <cell r="A5859">
            <v>0</v>
          </cell>
          <cell r="B5859">
            <v>0</v>
          </cell>
          <cell r="C5859">
            <v>0</v>
          </cell>
          <cell r="D5859">
            <v>0</v>
          </cell>
        </row>
        <row r="5860">
          <cell r="A5860">
            <v>0</v>
          </cell>
          <cell r="B5860">
            <v>0</v>
          </cell>
          <cell r="C5860">
            <v>0</v>
          </cell>
          <cell r="D5860">
            <v>0</v>
          </cell>
        </row>
        <row r="5861">
          <cell r="A5861">
            <v>0</v>
          </cell>
          <cell r="B5861">
            <v>0</v>
          </cell>
          <cell r="C5861">
            <v>0</v>
          </cell>
          <cell r="D5861">
            <v>0</v>
          </cell>
        </row>
        <row r="5862">
          <cell r="A5862">
            <v>0</v>
          </cell>
          <cell r="B5862">
            <v>0</v>
          </cell>
          <cell r="C5862">
            <v>0</v>
          </cell>
          <cell r="D5862">
            <v>0</v>
          </cell>
        </row>
        <row r="5863">
          <cell r="A5863">
            <v>0</v>
          </cell>
          <cell r="B5863">
            <v>0</v>
          </cell>
          <cell r="C5863">
            <v>0</v>
          </cell>
          <cell r="D5863">
            <v>0</v>
          </cell>
        </row>
        <row r="5864">
          <cell r="A5864">
            <v>0</v>
          </cell>
          <cell r="B5864">
            <v>0</v>
          </cell>
          <cell r="C5864">
            <v>0</v>
          </cell>
          <cell r="D5864">
            <v>0</v>
          </cell>
        </row>
        <row r="5865">
          <cell r="A5865">
            <v>0</v>
          </cell>
          <cell r="B5865">
            <v>0</v>
          </cell>
          <cell r="C5865">
            <v>0</v>
          </cell>
          <cell r="D5865">
            <v>0</v>
          </cell>
        </row>
        <row r="5866">
          <cell r="A5866">
            <v>0</v>
          </cell>
          <cell r="B5866">
            <v>0</v>
          </cell>
          <cell r="C5866">
            <v>0</v>
          </cell>
          <cell r="D5866">
            <v>0</v>
          </cell>
        </row>
        <row r="5867">
          <cell r="A5867">
            <v>0</v>
          </cell>
          <cell r="B5867">
            <v>0</v>
          </cell>
          <cell r="C5867">
            <v>0</v>
          </cell>
          <cell r="D5867">
            <v>0</v>
          </cell>
        </row>
        <row r="5868">
          <cell r="A5868">
            <v>0</v>
          </cell>
          <cell r="B5868">
            <v>0</v>
          </cell>
          <cell r="C5868">
            <v>0</v>
          </cell>
          <cell r="D5868">
            <v>0</v>
          </cell>
        </row>
        <row r="5869">
          <cell r="A5869">
            <v>0</v>
          </cell>
          <cell r="B5869">
            <v>0</v>
          </cell>
          <cell r="C5869">
            <v>0</v>
          </cell>
          <cell r="D5869">
            <v>0</v>
          </cell>
        </row>
        <row r="5870">
          <cell r="A5870">
            <v>0</v>
          </cell>
          <cell r="B5870">
            <v>0</v>
          </cell>
          <cell r="C5870">
            <v>0</v>
          </cell>
          <cell r="D5870">
            <v>0</v>
          </cell>
        </row>
        <row r="5871">
          <cell r="A5871">
            <v>0</v>
          </cell>
          <cell r="B5871">
            <v>0</v>
          </cell>
          <cell r="C5871">
            <v>0</v>
          </cell>
          <cell r="D5871">
            <v>0</v>
          </cell>
        </row>
        <row r="5872">
          <cell r="A5872">
            <v>0</v>
          </cell>
          <cell r="B5872">
            <v>0</v>
          </cell>
          <cell r="C5872">
            <v>0</v>
          </cell>
          <cell r="D5872">
            <v>0</v>
          </cell>
        </row>
        <row r="5873">
          <cell r="A5873">
            <v>0</v>
          </cell>
          <cell r="B5873">
            <v>0</v>
          </cell>
          <cell r="C5873">
            <v>0</v>
          </cell>
          <cell r="D5873">
            <v>0</v>
          </cell>
        </row>
        <row r="5874">
          <cell r="A5874">
            <v>0</v>
          </cell>
          <cell r="B5874">
            <v>0</v>
          </cell>
          <cell r="C5874">
            <v>0</v>
          </cell>
          <cell r="D5874">
            <v>0</v>
          </cell>
        </row>
        <row r="5875">
          <cell r="A5875">
            <v>0</v>
          </cell>
          <cell r="B5875">
            <v>0</v>
          </cell>
          <cell r="C5875">
            <v>0</v>
          </cell>
          <cell r="D5875">
            <v>0</v>
          </cell>
        </row>
        <row r="5876">
          <cell r="A5876">
            <v>0</v>
          </cell>
          <cell r="B5876">
            <v>0</v>
          </cell>
          <cell r="C5876">
            <v>0</v>
          </cell>
          <cell r="D5876">
            <v>0</v>
          </cell>
        </row>
        <row r="5877">
          <cell r="A5877">
            <v>0</v>
          </cell>
          <cell r="B5877">
            <v>0</v>
          </cell>
          <cell r="C5877">
            <v>0</v>
          </cell>
          <cell r="D5877">
            <v>0</v>
          </cell>
        </row>
        <row r="5878">
          <cell r="A5878">
            <v>0</v>
          </cell>
          <cell r="B5878">
            <v>0</v>
          </cell>
          <cell r="C5878">
            <v>0</v>
          </cell>
          <cell r="D5878">
            <v>0</v>
          </cell>
        </row>
        <row r="5879">
          <cell r="A5879">
            <v>0</v>
          </cell>
          <cell r="B5879">
            <v>0</v>
          </cell>
          <cell r="C5879">
            <v>0</v>
          </cell>
          <cell r="D5879">
            <v>0</v>
          </cell>
        </row>
        <row r="5880">
          <cell r="A5880">
            <v>0</v>
          </cell>
          <cell r="B5880">
            <v>0</v>
          </cell>
          <cell r="C5880">
            <v>0</v>
          </cell>
          <cell r="D5880">
            <v>0</v>
          </cell>
        </row>
        <row r="5881">
          <cell r="A5881">
            <v>0</v>
          </cell>
          <cell r="B5881">
            <v>0</v>
          </cell>
          <cell r="C5881">
            <v>0</v>
          </cell>
          <cell r="D5881">
            <v>0</v>
          </cell>
        </row>
        <row r="5882">
          <cell r="A5882">
            <v>0</v>
          </cell>
          <cell r="B5882">
            <v>0</v>
          </cell>
          <cell r="C5882">
            <v>0</v>
          </cell>
          <cell r="D5882">
            <v>0</v>
          </cell>
        </row>
        <row r="5883">
          <cell r="A5883">
            <v>0</v>
          </cell>
          <cell r="B5883">
            <v>0</v>
          </cell>
          <cell r="C5883">
            <v>0</v>
          </cell>
          <cell r="D5883">
            <v>0</v>
          </cell>
        </row>
        <row r="5884">
          <cell r="A5884">
            <v>0</v>
          </cell>
          <cell r="B5884">
            <v>0</v>
          </cell>
          <cell r="C5884">
            <v>0</v>
          </cell>
          <cell r="D5884">
            <v>0</v>
          </cell>
        </row>
        <row r="5885">
          <cell r="A5885">
            <v>0</v>
          </cell>
          <cell r="B5885">
            <v>0</v>
          </cell>
          <cell r="C5885">
            <v>0</v>
          </cell>
          <cell r="D5885">
            <v>0</v>
          </cell>
        </row>
        <row r="5886">
          <cell r="A5886">
            <v>0</v>
          </cell>
          <cell r="B5886">
            <v>0</v>
          </cell>
          <cell r="C5886">
            <v>0</v>
          </cell>
          <cell r="D5886">
            <v>0</v>
          </cell>
        </row>
        <row r="5887">
          <cell r="A5887">
            <v>0</v>
          </cell>
          <cell r="B5887">
            <v>0</v>
          </cell>
          <cell r="C5887">
            <v>0</v>
          </cell>
          <cell r="D5887">
            <v>0</v>
          </cell>
        </row>
        <row r="5888">
          <cell r="A5888">
            <v>0</v>
          </cell>
          <cell r="B5888">
            <v>0</v>
          </cell>
          <cell r="C5888">
            <v>0</v>
          </cell>
          <cell r="D5888">
            <v>0</v>
          </cell>
        </row>
        <row r="5889">
          <cell r="A5889">
            <v>0</v>
          </cell>
          <cell r="B5889">
            <v>0</v>
          </cell>
          <cell r="C5889">
            <v>0</v>
          </cell>
          <cell r="D5889">
            <v>0</v>
          </cell>
        </row>
        <row r="5890">
          <cell r="A5890">
            <v>0</v>
          </cell>
          <cell r="B5890">
            <v>0</v>
          </cell>
          <cell r="C5890">
            <v>0</v>
          </cell>
          <cell r="D5890">
            <v>0</v>
          </cell>
        </row>
        <row r="5891">
          <cell r="A5891">
            <v>0</v>
          </cell>
          <cell r="B5891">
            <v>0</v>
          </cell>
          <cell r="C5891">
            <v>0</v>
          </cell>
          <cell r="D5891">
            <v>0</v>
          </cell>
        </row>
        <row r="5892">
          <cell r="A5892">
            <v>0</v>
          </cell>
          <cell r="B5892">
            <v>0</v>
          </cell>
          <cell r="C5892">
            <v>0</v>
          </cell>
          <cell r="D5892">
            <v>0</v>
          </cell>
        </row>
        <row r="5893">
          <cell r="A5893">
            <v>0</v>
          </cell>
          <cell r="B5893">
            <v>0</v>
          </cell>
          <cell r="C5893">
            <v>0</v>
          </cell>
          <cell r="D5893">
            <v>0</v>
          </cell>
        </row>
        <row r="5894">
          <cell r="A5894">
            <v>0</v>
          </cell>
          <cell r="B5894">
            <v>0</v>
          </cell>
          <cell r="C5894">
            <v>0</v>
          </cell>
          <cell r="D5894">
            <v>0</v>
          </cell>
        </row>
        <row r="5895">
          <cell r="A5895">
            <v>0</v>
          </cell>
          <cell r="B5895">
            <v>0</v>
          </cell>
          <cell r="C5895">
            <v>0</v>
          </cell>
          <cell r="D5895">
            <v>0</v>
          </cell>
        </row>
        <row r="5896">
          <cell r="A5896">
            <v>0</v>
          </cell>
          <cell r="B5896">
            <v>0</v>
          </cell>
          <cell r="C5896">
            <v>0</v>
          </cell>
          <cell r="D5896">
            <v>0</v>
          </cell>
        </row>
        <row r="5897">
          <cell r="A5897">
            <v>0</v>
          </cell>
          <cell r="B5897">
            <v>0</v>
          </cell>
          <cell r="C5897">
            <v>0</v>
          </cell>
          <cell r="D5897">
            <v>0</v>
          </cell>
        </row>
        <row r="5898">
          <cell r="A5898">
            <v>0</v>
          </cell>
          <cell r="B5898">
            <v>0</v>
          </cell>
          <cell r="C5898">
            <v>0</v>
          </cell>
          <cell r="D5898">
            <v>0</v>
          </cell>
        </row>
        <row r="5899">
          <cell r="A5899">
            <v>0</v>
          </cell>
          <cell r="B5899">
            <v>0</v>
          </cell>
          <cell r="C5899">
            <v>0</v>
          </cell>
          <cell r="D5899">
            <v>0</v>
          </cell>
        </row>
        <row r="5900">
          <cell r="A5900">
            <v>0</v>
          </cell>
          <cell r="B5900">
            <v>0</v>
          </cell>
          <cell r="C5900">
            <v>0</v>
          </cell>
          <cell r="D5900">
            <v>0</v>
          </cell>
        </row>
        <row r="5901">
          <cell r="A5901">
            <v>0</v>
          </cell>
          <cell r="B5901">
            <v>0</v>
          </cell>
          <cell r="C5901">
            <v>0</v>
          </cell>
          <cell r="D5901">
            <v>0</v>
          </cell>
        </row>
        <row r="5902">
          <cell r="A5902">
            <v>0</v>
          </cell>
          <cell r="B5902">
            <v>0</v>
          </cell>
          <cell r="C5902">
            <v>0</v>
          </cell>
          <cell r="D5902">
            <v>0</v>
          </cell>
        </row>
        <row r="5903">
          <cell r="A5903">
            <v>0</v>
          </cell>
          <cell r="B5903">
            <v>0</v>
          </cell>
          <cell r="C5903">
            <v>0</v>
          </cell>
          <cell r="D5903">
            <v>0</v>
          </cell>
        </row>
        <row r="5904">
          <cell r="A5904">
            <v>0</v>
          </cell>
          <cell r="B5904">
            <v>0</v>
          </cell>
          <cell r="C5904">
            <v>0</v>
          </cell>
          <cell r="D5904">
            <v>0</v>
          </cell>
        </row>
        <row r="5905">
          <cell r="A5905">
            <v>0</v>
          </cell>
          <cell r="B5905">
            <v>0</v>
          </cell>
          <cell r="C5905">
            <v>0</v>
          </cell>
          <cell r="D5905">
            <v>0</v>
          </cell>
        </row>
        <row r="5906">
          <cell r="A5906">
            <v>0</v>
          </cell>
          <cell r="B5906">
            <v>0</v>
          </cell>
          <cell r="C5906">
            <v>0</v>
          </cell>
          <cell r="D5906">
            <v>0</v>
          </cell>
        </row>
        <row r="5907">
          <cell r="A5907">
            <v>0</v>
          </cell>
          <cell r="B5907">
            <v>0</v>
          </cell>
          <cell r="C5907">
            <v>0</v>
          </cell>
          <cell r="D5907">
            <v>0</v>
          </cell>
        </row>
        <row r="5908">
          <cell r="A5908">
            <v>0</v>
          </cell>
          <cell r="B5908">
            <v>0</v>
          </cell>
          <cell r="C5908">
            <v>0</v>
          </cell>
          <cell r="D5908">
            <v>0</v>
          </cell>
        </row>
        <row r="5909">
          <cell r="A5909">
            <v>0</v>
          </cell>
          <cell r="B5909">
            <v>0</v>
          </cell>
          <cell r="C5909">
            <v>0</v>
          </cell>
          <cell r="D5909">
            <v>0</v>
          </cell>
        </row>
        <row r="5910">
          <cell r="A5910">
            <v>0</v>
          </cell>
          <cell r="B5910">
            <v>0</v>
          </cell>
          <cell r="C5910">
            <v>0</v>
          </cell>
          <cell r="D5910">
            <v>0</v>
          </cell>
        </row>
        <row r="5911">
          <cell r="A5911">
            <v>0</v>
          </cell>
          <cell r="B5911">
            <v>0</v>
          </cell>
          <cell r="C5911">
            <v>0</v>
          </cell>
          <cell r="D5911">
            <v>0</v>
          </cell>
        </row>
        <row r="5912">
          <cell r="A5912">
            <v>0</v>
          </cell>
          <cell r="B5912">
            <v>0</v>
          </cell>
          <cell r="C5912">
            <v>0</v>
          </cell>
          <cell r="D5912">
            <v>0</v>
          </cell>
        </row>
        <row r="5913">
          <cell r="A5913">
            <v>0</v>
          </cell>
          <cell r="B5913">
            <v>0</v>
          </cell>
          <cell r="C5913">
            <v>0</v>
          </cell>
          <cell r="D5913">
            <v>0</v>
          </cell>
        </row>
        <row r="5914">
          <cell r="A5914">
            <v>0</v>
          </cell>
          <cell r="B5914">
            <v>0</v>
          </cell>
          <cell r="C5914">
            <v>0</v>
          </cell>
          <cell r="D5914">
            <v>0</v>
          </cell>
        </row>
        <row r="5915">
          <cell r="A5915">
            <v>0</v>
          </cell>
          <cell r="B5915">
            <v>0</v>
          </cell>
          <cell r="C5915">
            <v>0</v>
          </cell>
          <cell r="D5915">
            <v>0</v>
          </cell>
        </row>
        <row r="5916">
          <cell r="A5916">
            <v>0</v>
          </cell>
          <cell r="B5916">
            <v>0</v>
          </cell>
          <cell r="C5916">
            <v>0</v>
          </cell>
          <cell r="D5916">
            <v>0</v>
          </cell>
        </row>
        <row r="5917">
          <cell r="A5917">
            <v>0</v>
          </cell>
          <cell r="B5917">
            <v>0</v>
          </cell>
          <cell r="C5917">
            <v>0</v>
          </cell>
          <cell r="D5917">
            <v>0</v>
          </cell>
        </row>
        <row r="5918">
          <cell r="A5918">
            <v>0</v>
          </cell>
          <cell r="B5918">
            <v>0</v>
          </cell>
          <cell r="C5918">
            <v>0</v>
          </cell>
          <cell r="D5918">
            <v>0</v>
          </cell>
        </row>
        <row r="5919">
          <cell r="A5919">
            <v>0</v>
          </cell>
          <cell r="B5919">
            <v>0</v>
          </cell>
          <cell r="C5919">
            <v>0</v>
          </cell>
          <cell r="D5919">
            <v>0</v>
          </cell>
        </row>
        <row r="5920">
          <cell r="A5920">
            <v>0</v>
          </cell>
          <cell r="B5920">
            <v>0</v>
          </cell>
          <cell r="C5920">
            <v>0</v>
          </cell>
          <cell r="D5920">
            <v>0</v>
          </cell>
        </row>
        <row r="5921">
          <cell r="A5921">
            <v>0</v>
          </cell>
          <cell r="B5921">
            <v>0</v>
          </cell>
          <cell r="C5921">
            <v>0</v>
          </cell>
          <cell r="D5921">
            <v>0</v>
          </cell>
        </row>
        <row r="5922">
          <cell r="A5922">
            <v>0</v>
          </cell>
          <cell r="B5922">
            <v>0</v>
          </cell>
          <cell r="C5922">
            <v>0</v>
          </cell>
          <cell r="D5922">
            <v>0</v>
          </cell>
        </row>
        <row r="5923">
          <cell r="A5923">
            <v>0</v>
          </cell>
          <cell r="B5923">
            <v>0</v>
          </cell>
          <cell r="C5923">
            <v>0</v>
          </cell>
          <cell r="D5923">
            <v>0</v>
          </cell>
        </row>
        <row r="5924">
          <cell r="A5924">
            <v>0</v>
          </cell>
          <cell r="B5924">
            <v>0</v>
          </cell>
          <cell r="C5924">
            <v>0</v>
          </cell>
          <cell r="D5924">
            <v>0</v>
          </cell>
        </row>
        <row r="5925">
          <cell r="A5925">
            <v>0</v>
          </cell>
          <cell r="B5925">
            <v>0</v>
          </cell>
          <cell r="C5925">
            <v>0</v>
          </cell>
          <cell r="D5925">
            <v>0</v>
          </cell>
        </row>
        <row r="5926">
          <cell r="A5926">
            <v>0</v>
          </cell>
          <cell r="B5926">
            <v>0</v>
          </cell>
          <cell r="C5926">
            <v>0</v>
          </cell>
          <cell r="D5926">
            <v>0</v>
          </cell>
        </row>
        <row r="5927">
          <cell r="A5927">
            <v>0</v>
          </cell>
          <cell r="B5927">
            <v>0</v>
          </cell>
          <cell r="C5927">
            <v>0</v>
          </cell>
          <cell r="D5927">
            <v>0</v>
          </cell>
        </row>
        <row r="5928">
          <cell r="A5928">
            <v>0</v>
          </cell>
          <cell r="B5928">
            <v>0</v>
          </cell>
          <cell r="C5928">
            <v>0</v>
          </cell>
          <cell r="D5928">
            <v>0</v>
          </cell>
        </row>
        <row r="5929">
          <cell r="A5929">
            <v>0</v>
          </cell>
          <cell r="B5929">
            <v>0</v>
          </cell>
          <cell r="C5929">
            <v>0</v>
          </cell>
          <cell r="D5929">
            <v>0</v>
          </cell>
        </row>
        <row r="5930">
          <cell r="A5930">
            <v>0</v>
          </cell>
          <cell r="B5930">
            <v>0</v>
          </cell>
          <cell r="C5930">
            <v>0</v>
          </cell>
          <cell r="D5930">
            <v>0</v>
          </cell>
        </row>
        <row r="5931">
          <cell r="A5931">
            <v>0</v>
          </cell>
          <cell r="B5931">
            <v>0</v>
          </cell>
          <cell r="C5931">
            <v>0</v>
          </cell>
          <cell r="D5931">
            <v>0</v>
          </cell>
        </row>
        <row r="5932">
          <cell r="A5932">
            <v>0</v>
          </cell>
          <cell r="B5932">
            <v>0</v>
          </cell>
          <cell r="C5932">
            <v>0</v>
          </cell>
          <cell r="D5932">
            <v>0</v>
          </cell>
        </row>
        <row r="5933">
          <cell r="A5933">
            <v>0</v>
          </cell>
          <cell r="B5933">
            <v>0</v>
          </cell>
          <cell r="C5933">
            <v>0</v>
          </cell>
          <cell r="D5933">
            <v>0</v>
          </cell>
        </row>
        <row r="5934">
          <cell r="A5934">
            <v>0</v>
          </cell>
          <cell r="B5934">
            <v>0</v>
          </cell>
          <cell r="C5934">
            <v>0</v>
          </cell>
          <cell r="D5934">
            <v>0</v>
          </cell>
        </row>
        <row r="5935">
          <cell r="A5935">
            <v>0</v>
          </cell>
          <cell r="B5935">
            <v>0</v>
          </cell>
          <cell r="C5935">
            <v>0</v>
          </cell>
          <cell r="D5935">
            <v>0</v>
          </cell>
        </row>
        <row r="5936">
          <cell r="A5936">
            <v>0</v>
          </cell>
          <cell r="B5936">
            <v>0</v>
          </cell>
          <cell r="C5936">
            <v>0</v>
          </cell>
          <cell r="D5936">
            <v>0</v>
          </cell>
        </row>
        <row r="5937">
          <cell r="A5937">
            <v>0</v>
          </cell>
          <cell r="B5937">
            <v>0</v>
          </cell>
          <cell r="C5937">
            <v>0</v>
          </cell>
          <cell r="D5937">
            <v>0</v>
          </cell>
        </row>
        <row r="5938">
          <cell r="A5938">
            <v>0</v>
          </cell>
          <cell r="B5938">
            <v>0</v>
          </cell>
          <cell r="C5938">
            <v>0</v>
          </cell>
          <cell r="D5938">
            <v>0</v>
          </cell>
        </row>
        <row r="5939">
          <cell r="A5939">
            <v>0</v>
          </cell>
          <cell r="B5939">
            <v>0</v>
          </cell>
          <cell r="C5939">
            <v>0</v>
          </cell>
          <cell r="D5939">
            <v>0</v>
          </cell>
        </row>
        <row r="5940">
          <cell r="A5940">
            <v>0</v>
          </cell>
          <cell r="B5940">
            <v>0</v>
          </cell>
          <cell r="C5940">
            <v>0</v>
          </cell>
          <cell r="D5940">
            <v>0</v>
          </cell>
        </row>
        <row r="5941">
          <cell r="A5941">
            <v>0</v>
          </cell>
          <cell r="B5941">
            <v>0</v>
          </cell>
          <cell r="C5941">
            <v>0</v>
          </cell>
          <cell r="D5941">
            <v>0</v>
          </cell>
        </row>
        <row r="5942">
          <cell r="A5942">
            <v>0</v>
          </cell>
          <cell r="B5942">
            <v>0</v>
          </cell>
          <cell r="C5942">
            <v>0</v>
          </cell>
          <cell r="D5942">
            <v>0</v>
          </cell>
        </row>
        <row r="5943">
          <cell r="A5943">
            <v>0</v>
          </cell>
          <cell r="B5943">
            <v>0</v>
          </cell>
          <cell r="C5943">
            <v>0</v>
          </cell>
          <cell r="D5943">
            <v>0</v>
          </cell>
        </row>
        <row r="5944">
          <cell r="A5944">
            <v>0</v>
          </cell>
          <cell r="B5944">
            <v>0</v>
          </cell>
          <cell r="C5944">
            <v>0</v>
          </cell>
          <cell r="D5944">
            <v>0</v>
          </cell>
        </row>
        <row r="5945">
          <cell r="A5945">
            <v>0</v>
          </cell>
          <cell r="B5945">
            <v>0</v>
          </cell>
          <cell r="C5945">
            <v>0</v>
          </cell>
          <cell r="D5945">
            <v>0</v>
          </cell>
        </row>
        <row r="5946">
          <cell r="A5946">
            <v>0</v>
          </cell>
          <cell r="B5946">
            <v>0</v>
          </cell>
          <cell r="C5946">
            <v>0</v>
          </cell>
          <cell r="D5946">
            <v>0</v>
          </cell>
        </row>
        <row r="5947">
          <cell r="A5947">
            <v>0</v>
          </cell>
          <cell r="B5947">
            <v>0</v>
          </cell>
          <cell r="C5947">
            <v>0</v>
          </cell>
          <cell r="D5947">
            <v>0</v>
          </cell>
        </row>
        <row r="5948">
          <cell r="A5948">
            <v>0</v>
          </cell>
          <cell r="B5948">
            <v>0</v>
          </cell>
          <cell r="C5948">
            <v>0</v>
          </cell>
          <cell r="D5948">
            <v>0</v>
          </cell>
        </row>
        <row r="5949">
          <cell r="A5949">
            <v>0</v>
          </cell>
          <cell r="B5949">
            <v>0</v>
          </cell>
          <cell r="C5949">
            <v>0</v>
          </cell>
          <cell r="D5949">
            <v>0</v>
          </cell>
        </row>
        <row r="5950">
          <cell r="A5950">
            <v>0</v>
          </cell>
          <cell r="B5950">
            <v>0</v>
          </cell>
          <cell r="C5950">
            <v>0</v>
          </cell>
          <cell r="D5950">
            <v>0</v>
          </cell>
        </row>
        <row r="5951">
          <cell r="A5951">
            <v>0</v>
          </cell>
          <cell r="B5951">
            <v>0</v>
          </cell>
          <cell r="C5951">
            <v>0</v>
          </cell>
          <cell r="D5951">
            <v>0</v>
          </cell>
        </row>
        <row r="5952">
          <cell r="A5952">
            <v>0</v>
          </cell>
          <cell r="B5952">
            <v>0</v>
          </cell>
          <cell r="C5952">
            <v>0</v>
          </cell>
          <cell r="D5952">
            <v>0</v>
          </cell>
        </row>
        <row r="5953">
          <cell r="A5953">
            <v>0</v>
          </cell>
          <cell r="B5953">
            <v>0</v>
          </cell>
          <cell r="C5953">
            <v>0</v>
          </cell>
          <cell r="D5953">
            <v>0</v>
          </cell>
        </row>
        <row r="5954">
          <cell r="A5954">
            <v>0</v>
          </cell>
          <cell r="B5954">
            <v>0</v>
          </cell>
          <cell r="C5954">
            <v>0</v>
          </cell>
          <cell r="D5954">
            <v>0</v>
          </cell>
        </row>
        <row r="5955">
          <cell r="A5955">
            <v>0</v>
          </cell>
          <cell r="B5955">
            <v>0</v>
          </cell>
          <cell r="C5955">
            <v>0</v>
          </cell>
          <cell r="D5955">
            <v>0</v>
          </cell>
        </row>
        <row r="5956">
          <cell r="A5956">
            <v>0</v>
          </cell>
          <cell r="B5956">
            <v>0</v>
          </cell>
          <cell r="C5956">
            <v>0</v>
          </cell>
          <cell r="D5956">
            <v>0</v>
          </cell>
        </row>
        <row r="5957">
          <cell r="A5957">
            <v>0</v>
          </cell>
          <cell r="B5957">
            <v>0</v>
          </cell>
          <cell r="C5957">
            <v>0</v>
          </cell>
          <cell r="D5957">
            <v>0</v>
          </cell>
        </row>
        <row r="5958">
          <cell r="A5958">
            <v>0</v>
          </cell>
          <cell r="B5958">
            <v>0</v>
          </cell>
          <cell r="C5958">
            <v>0</v>
          </cell>
          <cell r="D5958">
            <v>0</v>
          </cell>
        </row>
        <row r="5959">
          <cell r="A5959">
            <v>0</v>
          </cell>
          <cell r="B5959">
            <v>0</v>
          </cell>
          <cell r="C5959">
            <v>0</v>
          </cell>
          <cell r="D5959">
            <v>0</v>
          </cell>
        </row>
        <row r="5960">
          <cell r="A5960">
            <v>0</v>
          </cell>
          <cell r="B5960">
            <v>0</v>
          </cell>
          <cell r="C5960">
            <v>0</v>
          </cell>
          <cell r="D5960">
            <v>0</v>
          </cell>
        </row>
        <row r="5961">
          <cell r="A5961">
            <v>0</v>
          </cell>
          <cell r="B5961">
            <v>0</v>
          </cell>
          <cell r="C5961">
            <v>0</v>
          </cell>
          <cell r="D5961">
            <v>0</v>
          </cell>
        </row>
        <row r="5962">
          <cell r="A5962">
            <v>0</v>
          </cell>
          <cell r="B5962">
            <v>0</v>
          </cell>
          <cell r="C5962">
            <v>0</v>
          </cell>
          <cell r="D5962">
            <v>0</v>
          </cell>
        </row>
        <row r="5963">
          <cell r="A5963">
            <v>0</v>
          </cell>
          <cell r="B5963">
            <v>0</v>
          </cell>
          <cell r="C5963">
            <v>0</v>
          </cell>
          <cell r="D5963">
            <v>0</v>
          </cell>
        </row>
        <row r="5964">
          <cell r="A5964">
            <v>0</v>
          </cell>
          <cell r="B5964">
            <v>0</v>
          </cell>
          <cell r="C5964">
            <v>0</v>
          </cell>
          <cell r="D5964">
            <v>0</v>
          </cell>
        </row>
        <row r="5965">
          <cell r="A5965">
            <v>0</v>
          </cell>
          <cell r="B5965">
            <v>0</v>
          </cell>
          <cell r="C5965">
            <v>0</v>
          </cell>
          <cell r="D5965">
            <v>0</v>
          </cell>
        </row>
        <row r="5966">
          <cell r="A5966">
            <v>0</v>
          </cell>
          <cell r="B5966">
            <v>0</v>
          </cell>
          <cell r="C5966">
            <v>0</v>
          </cell>
          <cell r="D5966">
            <v>0</v>
          </cell>
        </row>
        <row r="5967">
          <cell r="A5967">
            <v>0</v>
          </cell>
          <cell r="B5967">
            <v>0</v>
          </cell>
          <cell r="C5967">
            <v>0</v>
          </cell>
          <cell r="D5967">
            <v>0</v>
          </cell>
        </row>
        <row r="5968">
          <cell r="A5968">
            <v>0</v>
          </cell>
          <cell r="B5968">
            <v>0</v>
          </cell>
          <cell r="C5968">
            <v>0</v>
          </cell>
          <cell r="D5968">
            <v>0</v>
          </cell>
        </row>
        <row r="5969">
          <cell r="A5969">
            <v>0</v>
          </cell>
          <cell r="B5969">
            <v>0</v>
          </cell>
          <cell r="C5969">
            <v>0</v>
          </cell>
          <cell r="D5969">
            <v>0</v>
          </cell>
        </row>
        <row r="5970">
          <cell r="A5970">
            <v>0</v>
          </cell>
          <cell r="B5970">
            <v>0</v>
          </cell>
          <cell r="C5970">
            <v>0</v>
          </cell>
          <cell r="D5970">
            <v>0</v>
          </cell>
        </row>
        <row r="5971">
          <cell r="A5971">
            <v>0</v>
          </cell>
          <cell r="B5971">
            <v>0</v>
          </cell>
          <cell r="C5971">
            <v>0</v>
          </cell>
          <cell r="D5971">
            <v>0</v>
          </cell>
        </row>
        <row r="5972">
          <cell r="A5972">
            <v>0</v>
          </cell>
          <cell r="B5972">
            <v>0</v>
          </cell>
          <cell r="C5972">
            <v>0</v>
          </cell>
          <cell r="D5972">
            <v>0</v>
          </cell>
        </row>
        <row r="5973">
          <cell r="A5973">
            <v>0</v>
          </cell>
          <cell r="B5973">
            <v>0</v>
          </cell>
          <cell r="C5973">
            <v>0</v>
          </cell>
          <cell r="D5973">
            <v>0</v>
          </cell>
        </row>
        <row r="5974">
          <cell r="A5974">
            <v>0</v>
          </cell>
          <cell r="B5974">
            <v>0</v>
          </cell>
          <cell r="C5974">
            <v>0</v>
          </cell>
          <cell r="D5974">
            <v>0</v>
          </cell>
        </row>
        <row r="5975">
          <cell r="A5975">
            <v>0</v>
          </cell>
          <cell r="B5975">
            <v>0</v>
          </cell>
          <cell r="C5975">
            <v>0</v>
          </cell>
          <cell r="D5975">
            <v>0</v>
          </cell>
        </row>
        <row r="5976">
          <cell r="A5976">
            <v>0</v>
          </cell>
          <cell r="B5976">
            <v>0</v>
          </cell>
          <cell r="C5976">
            <v>0</v>
          </cell>
          <cell r="D5976">
            <v>0</v>
          </cell>
        </row>
        <row r="5977">
          <cell r="A5977">
            <v>0</v>
          </cell>
          <cell r="B5977">
            <v>0</v>
          </cell>
          <cell r="C5977">
            <v>0</v>
          </cell>
          <cell r="D5977">
            <v>0</v>
          </cell>
        </row>
        <row r="5978">
          <cell r="A5978">
            <v>0</v>
          </cell>
          <cell r="B5978">
            <v>0</v>
          </cell>
          <cell r="C5978">
            <v>0</v>
          </cell>
          <cell r="D5978">
            <v>0</v>
          </cell>
        </row>
        <row r="5979">
          <cell r="A5979">
            <v>0</v>
          </cell>
          <cell r="B5979">
            <v>0</v>
          </cell>
          <cell r="C5979">
            <v>0</v>
          </cell>
          <cell r="D5979">
            <v>0</v>
          </cell>
        </row>
        <row r="5980">
          <cell r="A5980">
            <v>0</v>
          </cell>
          <cell r="B5980">
            <v>0</v>
          </cell>
          <cell r="C5980">
            <v>0</v>
          </cell>
          <cell r="D5980">
            <v>0</v>
          </cell>
        </row>
        <row r="5981">
          <cell r="A5981">
            <v>0</v>
          </cell>
          <cell r="B5981">
            <v>0</v>
          </cell>
          <cell r="C5981">
            <v>0</v>
          </cell>
          <cell r="D5981">
            <v>0</v>
          </cell>
        </row>
        <row r="5982">
          <cell r="A5982">
            <v>0</v>
          </cell>
          <cell r="B5982">
            <v>0</v>
          </cell>
          <cell r="C5982">
            <v>0</v>
          </cell>
          <cell r="D5982">
            <v>0</v>
          </cell>
        </row>
        <row r="5983">
          <cell r="A5983">
            <v>0</v>
          </cell>
          <cell r="B5983">
            <v>0</v>
          </cell>
          <cell r="C5983">
            <v>0</v>
          </cell>
          <cell r="D5983">
            <v>0</v>
          </cell>
        </row>
        <row r="5984">
          <cell r="A5984">
            <v>0</v>
          </cell>
          <cell r="B5984">
            <v>0</v>
          </cell>
          <cell r="C5984">
            <v>0</v>
          </cell>
          <cell r="D5984">
            <v>0</v>
          </cell>
        </row>
        <row r="5985">
          <cell r="A5985">
            <v>0</v>
          </cell>
          <cell r="B5985">
            <v>0</v>
          </cell>
          <cell r="C5985">
            <v>0</v>
          </cell>
          <cell r="D5985">
            <v>0</v>
          </cell>
        </row>
        <row r="5986">
          <cell r="A5986">
            <v>0</v>
          </cell>
          <cell r="B5986">
            <v>0</v>
          </cell>
          <cell r="C5986">
            <v>0</v>
          </cell>
          <cell r="D5986">
            <v>0</v>
          </cell>
        </row>
        <row r="5987">
          <cell r="A5987">
            <v>0</v>
          </cell>
          <cell r="B5987">
            <v>0</v>
          </cell>
          <cell r="C5987">
            <v>0</v>
          </cell>
          <cell r="D5987">
            <v>0</v>
          </cell>
        </row>
        <row r="5988">
          <cell r="A5988">
            <v>0</v>
          </cell>
          <cell r="B5988">
            <v>0</v>
          </cell>
          <cell r="C5988">
            <v>0</v>
          </cell>
          <cell r="D5988">
            <v>0</v>
          </cell>
        </row>
        <row r="5989">
          <cell r="A5989">
            <v>0</v>
          </cell>
          <cell r="B5989">
            <v>0</v>
          </cell>
          <cell r="C5989">
            <v>0</v>
          </cell>
          <cell r="D5989">
            <v>0</v>
          </cell>
        </row>
        <row r="5990">
          <cell r="A5990">
            <v>0</v>
          </cell>
          <cell r="B5990">
            <v>0</v>
          </cell>
          <cell r="C5990">
            <v>0</v>
          </cell>
          <cell r="D5990">
            <v>0</v>
          </cell>
        </row>
        <row r="5991">
          <cell r="A5991">
            <v>0</v>
          </cell>
          <cell r="B5991">
            <v>0</v>
          </cell>
          <cell r="C5991">
            <v>0</v>
          </cell>
          <cell r="D5991">
            <v>0</v>
          </cell>
        </row>
        <row r="5992">
          <cell r="A5992">
            <v>0</v>
          </cell>
          <cell r="B5992">
            <v>0</v>
          </cell>
          <cell r="C5992">
            <v>0</v>
          </cell>
          <cell r="D5992">
            <v>0</v>
          </cell>
        </row>
        <row r="5993">
          <cell r="A5993">
            <v>0</v>
          </cell>
          <cell r="B5993">
            <v>0</v>
          </cell>
          <cell r="C5993">
            <v>0</v>
          </cell>
          <cell r="D5993">
            <v>0</v>
          </cell>
        </row>
        <row r="5994">
          <cell r="A5994">
            <v>0</v>
          </cell>
          <cell r="B5994">
            <v>0</v>
          </cell>
          <cell r="C5994">
            <v>0</v>
          </cell>
          <cell r="D5994">
            <v>0</v>
          </cell>
        </row>
        <row r="5995">
          <cell r="A5995">
            <v>0</v>
          </cell>
          <cell r="B5995">
            <v>0</v>
          </cell>
          <cell r="C5995">
            <v>0</v>
          </cell>
          <cell r="D5995">
            <v>0</v>
          </cell>
        </row>
        <row r="5996">
          <cell r="A5996">
            <v>0</v>
          </cell>
          <cell r="B5996">
            <v>0</v>
          </cell>
          <cell r="C5996">
            <v>0</v>
          </cell>
          <cell r="D5996">
            <v>0</v>
          </cell>
        </row>
        <row r="5997">
          <cell r="A5997">
            <v>0</v>
          </cell>
          <cell r="B5997">
            <v>0</v>
          </cell>
          <cell r="C5997">
            <v>0</v>
          </cell>
          <cell r="D5997">
            <v>0</v>
          </cell>
        </row>
        <row r="5998">
          <cell r="A5998">
            <v>0</v>
          </cell>
          <cell r="B5998">
            <v>0</v>
          </cell>
          <cell r="C5998">
            <v>0</v>
          </cell>
          <cell r="D5998">
            <v>0</v>
          </cell>
        </row>
        <row r="5999">
          <cell r="A5999">
            <v>0</v>
          </cell>
          <cell r="B5999">
            <v>0</v>
          </cell>
          <cell r="C5999">
            <v>0</v>
          </cell>
          <cell r="D5999">
            <v>0</v>
          </cell>
        </row>
        <row r="6000">
          <cell r="A6000">
            <v>0</v>
          </cell>
          <cell r="B6000">
            <v>0</v>
          </cell>
          <cell r="C6000">
            <v>0</v>
          </cell>
          <cell r="D6000">
            <v>0</v>
          </cell>
        </row>
        <row r="6001">
          <cell r="A6001">
            <v>0</v>
          </cell>
          <cell r="B6001">
            <v>0</v>
          </cell>
          <cell r="C6001">
            <v>0</v>
          </cell>
          <cell r="D6001">
            <v>0</v>
          </cell>
        </row>
        <row r="6002">
          <cell r="A6002">
            <v>0</v>
          </cell>
          <cell r="B6002">
            <v>0</v>
          </cell>
          <cell r="C6002">
            <v>0</v>
          </cell>
          <cell r="D6002">
            <v>0</v>
          </cell>
        </row>
        <row r="6003">
          <cell r="A6003">
            <v>0</v>
          </cell>
          <cell r="B6003">
            <v>0</v>
          </cell>
          <cell r="C6003">
            <v>0</v>
          </cell>
          <cell r="D6003">
            <v>0</v>
          </cell>
        </row>
        <row r="6004">
          <cell r="A6004">
            <v>0</v>
          </cell>
          <cell r="B6004">
            <v>0</v>
          </cell>
          <cell r="C6004">
            <v>0</v>
          </cell>
          <cell r="D6004">
            <v>0</v>
          </cell>
        </row>
        <row r="6005">
          <cell r="A6005">
            <v>0</v>
          </cell>
          <cell r="B6005">
            <v>0</v>
          </cell>
          <cell r="C6005">
            <v>0</v>
          </cell>
          <cell r="D6005">
            <v>0</v>
          </cell>
        </row>
        <row r="6006">
          <cell r="A6006">
            <v>0</v>
          </cell>
          <cell r="B6006">
            <v>0</v>
          </cell>
          <cell r="C6006">
            <v>0</v>
          </cell>
          <cell r="D6006">
            <v>0</v>
          </cell>
        </row>
        <row r="6007">
          <cell r="A6007">
            <v>0</v>
          </cell>
          <cell r="B6007">
            <v>0</v>
          </cell>
          <cell r="C6007">
            <v>0</v>
          </cell>
          <cell r="D6007">
            <v>0</v>
          </cell>
        </row>
        <row r="6008">
          <cell r="A6008">
            <v>0</v>
          </cell>
          <cell r="B6008">
            <v>0</v>
          </cell>
          <cell r="C6008">
            <v>0</v>
          </cell>
          <cell r="D6008">
            <v>0</v>
          </cell>
        </row>
        <row r="6009">
          <cell r="A6009">
            <v>0</v>
          </cell>
          <cell r="B6009">
            <v>0</v>
          </cell>
          <cell r="C6009">
            <v>0</v>
          </cell>
          <cell r="D6009">
            <v>0</v>
          </cell>
        </row>
        <row r="6010">
          <cell r="A6010">
            <v>0</v>
          </cell>
          <cell r="B6010">
            <v>0</v>
          </cell>
          <cell r="C6010">
            <v>0</v>
          </cell>
          <cell r="D6010">
            <v>0</v>
          </cell>
        </row>
        <row r="6011">
          <cell r="A6011">
            <v>0</v>
          </cell>
          <cell r="B6011">
            <v>0</v>
          </cell>
          <cell r="C6011">
            <v>0</v>
          </cell>
          <cell r="D6011">
            <v>0</v>
          </cell>
        </row>
        <row r="6012">
          <cell r="A6012">
            <v>0</v>
          </cell>
          <cell r="B6012">
            <v>0</v>
          </cell>
          <cell r="C6012">
            <v>0</v>
          </cell>
          <cell r="D6012">
            <v>0</v>
          </cell>
        </row>
        <row r="6013">
          <cell r="A6013">
            <v>0</v>
          </cell>
          <cell r="B6013">
            <v>0</v>
          </cell>
          <cell r="C6013">
            <v>0</v>
          </cell>
          <cell r="D6013">
            <v>0</v>
          </cell>
        </row>
        <row r="6014">
          <cell r="A6014">
            <v>0</v>
          </cell>
          <cell r="B6014">
            <v>0</v>
          </cell>
          <cell r="C6014">
            <v>0</v>
          </cell>
          <cell r="D6014">
            <v>0</v>
          </cell>
        </row>
        <row r="6015">
          <cell r="A6015">
            <v>0</v>
          </cell>
          <cell r="B6015">
            <v>0</v>
          </cell>
          <cell r="C6015">
            <v>0</v>
          </cell>
          <cell r="D6015">
            <v>0</v>
          </cell>
        </row>
        <row r="6016">
          <cell r="A6016">
            <v>0</v>
          </cell>
          <cell r="B6016">
            <v>0</v>
          </cell>
          <cell r="C6016">
            <v>0</v>
          </cell>
          <cell r="D6016">
            <v>0</v>
          </cell>
        </row>
        <row r="6017">
          <cell r="A6017">
            <v>0</v>
          </cell>
          <cell r="B6017">
            <v>0</v>
          </cell>
          <cell r="C6017">
            <v>0</v>
          </cell>
          <cell r="D6017">
            <v>0</v>
          </cell>
        </row>
        <row r="6018">
          <cell r="A6018">
            <v>0</v>
          </cell>
          <cell r="B6018">
            <v>0</v>
          </cell>
          <cell r="C6018">
            <v>0</v>
          </cell>
          <cell r="D6018">
            <v>0</v>
          </cell>
        </row>
        <row r="6019">
          <cell r="A6019">
            <v>0</v>
          </cell>
          <cell r="B6019">
            <v>0</v>
          </cell>
          <cell r="C6019">
            <v>0</v>
          </cell>
          <cell r="D6019">
            <v>0</v>
          </cell>
        </row>
        <row r="6020">
          <cell r="A6020">
            <v>0</v>
          </cell>
          <cell r="B6020">
            <v>0</v>
          </cell>
          <cell r="C6020">
            <v>0</v>
          </cell>
          <cell r="D6020">
            <v>0</v>
          </cell>
        </row>
        <row r="6021">
          <cell r="A6021">
            <v>0</v>
          </cell>
          <cell r="B6021">
            <v>0</v>
          </cell>
          <cell r="C6021">
            <v>0</v>
          </cell>
          <cell r="D6021">
            <v>0</v>
          </cell>
        </row>
        <row r="6022">
          <cell r="A6022">
            <v>0</v>
          </cell>
          <cell r="B6022">
            <v>0</v>
          </cell>
          <cell r="C6022">
            <v>0</v>
          </cell>
          <cell r="D6022">
            <v>0</v>
          </cell>
        </row>
        <row r="6023">
          <cell r="A6023">
            <v>0</v>
          </cell>
          <cell r="B6023">
            <v>0</v>
          </cell>
          <cell r="C6023">
            <v>0</v>
          </cell>
          <cell r="D6023">
            <v>0</v>
          </cell>
        </row>
        <row r="6024">
          <cell r="A6024">
            <v>0</v>
          </cell>
          <cell r="B6024">
            <v>0</v>
          </cell>
          <cell r="C6024">
            <v>0</v>
          </cell>
          <cell r="D6024">
            <v>0</v>
          </cell>
        </row>
        <row r="6025">
          <cell r="A6025">
            <v>0</v>
          </cell>
          <cell r="B6025">
            <v>0</v>
          </cell>
          <cell r="C6025">
            <v>0</v>
          </cell>
          <cell r="D6025">
            <v>0</v>
          </cell>
        </row>
        <row r="6026">
          <cell r="A6026">
            <v>0</v>
          </cell>
          <cell r="B6026">
            <v>0</v>
          </cell>
          <cell r="C6026">
            <v>0</v>
          </cell>
          <cell r="D6026">
            <v>0</v>
          </cell>
        </row>
        <row r="6027">
          <cell r="A6027">
            <v>0</v>
          </cell>
          <cell r="B6027">
            <v>0</v>
          </cell>
          <cell r="C6027">
            <v>0</v>
          </cell>
          <cell r="D6027">
            <v>0</v>
          </cell>
        </row>
        <row r="6028">
          <cell r="A6028">
            <v>0</v>
          </cell>
          <cell r="B6028">
            <v>0</v>
          </cell>
          <cell r="C6028">
            <v>0</v>
          </cell>
          <cell r="D6028">
            <v>0</v>
          </cell>
        </row>
        <row r="6029">
          <cell r="A6029">
            <v>0</v>
          </cell>
          <cell r="B6029">
            <v>0</v>
          </cell>
          <cell r="C6029">
            <v>0</v>
          </cell>
          <cell r="D6029">
            <v>0</v>
          </cell>
        </row>
        <row r="6030">
          <cell r="A6030">
            <v>0</v>
          </cell>
          <cell r="B6030">
            <v>0</v>
          </cell>
          <cell r="C6030">
            <v>0</v>
          </cell>
          <cell r="D6030">
            <v>0</v>
          </cell>
        </row>
        <row r="6031">
          <cell r="A6031">
            <v>0</v>
          </cell>
          <cell r="B6031">
            <v>0</v>
          </cell>
          <cell r="C6031">
            <v>0</v>
          </cell>
          <cell r="D6031">
            <v>0</v>
          </cell>
        </row>
        <row r="6032">
          <cell r="A6032">
            <v>0</v>
          </cell>
          <cell r="B6032">
            <v>0</v>
          </cell>
          <cell r="C6032">
            <v>0</v>
          </cell>
          <cell r="D6032">
            <v>0</v>
          </cell>
        </row>
        <row r="6033">
          <cell r="A6033">
            <v>0</v>
          </cell>
          <cell r="B6033">
            <v>0</v>
          </cell>
          <cell r="C6033">
            <v>0</v>
          </cell>
          <cell r="D6033">
            <v>0</v>
          </cell>
        </row>
        <row r="6034">
          <cell r="A6034">
            <v>0</v>
          </cell>
          <cell r="B6034">
            <v>0</v>
          </cell>
          <cell r="C6034">
            <v>0</v>
          </cell>
          <cell r="D6034">
            <v>0</v>
          </cell>
        </row>
        <row r="6035">
          <cell r="A6035">
            <v>0</v>
          </cell>
          <cell r="B6035">
            <v>0</v>
          </cell>
          <cell r="C6035">
            <v>0</v>
          </cell>
          <cell r="D6035">
            <v>0</v>
          </cell>
        </row>
        <row r="6036">
          <cell r="A6036">
            <v>0</v>
          </cell>
          <cell r="B6036">
            <v>0</v>
          </cell>
          <cell r="C6036">
            <v>0</v>
          </cell>
          <cell r="D6036">
            <v>0</v>
          </cell>
        </row>
        <row r="6037">
          <cell r="A6037">
            <v>0</v>
          </cell>
          <cell r="B6037">
            <v>0</v>
          </cell>
          <cell r="C6037">
            <v>0</v>
          </cell>
          <cell r="D6037">
            <v>0</v>
          </cell>
        </row>
        <row r="6038">
          <cell r="A6038">
            <v>0</v>
          </cell>
          <cell r="B6038">
            <v>0</v>
          </cell>
          <cell r="C6038">
            <v>0</v>
          </cell>
          <cell r="D6038">
            <v>0</v>
          </cell>
        </row>
        <row r="6039">
          <cell r="A6039">
            <v>0</v>
          </cell>
          <cell r="B6039">
            <v>0</v>
          </cell>
          <cell r="C6039">
            <v>0</v>
          </cell>
          <cell r="D6039">
            <v>0</v>
          </cell>
        </row>
        <row r="6040">
          <cell r="A6040">
            <v>0</v>
          </cell>
          <cell r="B6040">
            <v>0</v>
          </cell>
          <cell r="C6040">
            <v>0</v>
          </cell>
          <cell r="D6040">
            <v>0</v>
          </cell>
        </row>
        <row r="6041">
          <cell r="A6041">
            <v>0</v>
          </cell>
          <cell r="B6041">
            <v>0</v>
          </cell>
          <cell r="C6041">
            <v>0</v>
          </cell>
          <cell r="D6041">
            <v>0</v>
          </cell>
        </row>
        <row r="6042">
          <cell r="A6042">
            <v>0</v>
          </cell>
          <cell r="B6042">
            <v>0</v>
          </cell>
          <cell r="C6042">
            <v>0</v>
          </cell>
          <cell r="D6042">
            <v>0</v>
          </cell>
        </row>
        <row r="6043">
          <cell r="A6043">
            <v>0</v>
          </cell>
          <cell r="B6043">
            <v>0</v>
          </cell>
          <cell r="C6043">
            <v>0</v>
          </cell>
          <cell r="D6043">
            <v>0</v>
          </cell>
        </row>
        <row r="6044">
          <cell r="A6044">
            <v>0</v>
          </cell>
          <cell r="B6044">
            <v>0</v>
          </cell>
          <cell r="C6044">
            <v>0</v>
          </cell>
          <cell r="D6044">
            <v>0</v>
          </cell>
        </row>
        <row r="6045">
          <cell r="A6045">
            <v>0</v>
          </cell>
          <cell r="B6045">
            <v>0</v>
          </cell>
          <cell r="C6045">
            <v>0</v>
          </cell>
          <cell r="D6045">
            <v>0</v>
          </cell>
        </row>
        <row r="6046">
          <cell r="A6046">
            <v>0</v>
          </cell>
          <cell r="B6046">
            <v>0</v>
          </cell>
          <cell r="C6046">
            <v>0</v>
          </cell>
          <cell r="D6046">
            <v>0</v>
          </cell>
        </row>
        <row r="6047">
          <cell r="A6047">
            <v>0</v>
          </cell>
          <cell r="B6047">
            <v>0</v>
          </cell>
          <cell r="C6047">
            <v>0</v>
          </cell>
          <cell r="D6047">
            <v>0</v>
          </cell>
        </row>
        <row r="6048">
          <cell r="A6048">
            <v>0</v>
          </cell>
          <cell r="B6048">
            <v>0</v>
          </cell>
          <cell r="C6048">
            <v>0</v>
          </cell>
          <cell r="D6048">
            <v>0</v>
          </cell>
        </row>
        <row r="6049">
          <cell r="A6049">
            <v>0</v>
          </cell>
          <cell r="B6049">
            <v>0</v>
          </cell>
          <cell r="C6049">
            <v>0</v>
          </cell>
          <cell r="D6049">
            <v>0</v>
          </cell>
        </row>
        <row r="6050">
          <cell r="A6050">
            <v>0</v>
          </cell>
          <cell r="B6050">
            <v>0</v>
          </cell>
          <cell r="C6050">
            <v>0</v>
          </cell>
          <cell r="D6050">
            <v>0</v>
          </cell>
        </row>
        <row r="6051">
          <cell r="A6051">
            <v>0</v>
          </cell>
          <cell r="B6051">
            <v>0</v>
          </cell>
          <cell r="C6051">
            <v>0</v>
          </cell>
          <cell r="D6051">
            <v>0</v>
          </cell>
        </row>
        <row r="6052">
          <cell r="A6052">
            <v>0</v>
          </cell>
          <cell r="B6052">
            <v>0</v>
          </cell>
          <cell r="C6052">
            <v>0</v>
          </cell>
          <cell r="D6052">
            <v>0</v>
          </cell>
        </row>
        <row r="6053">
          <cell r="A6053">
            <v>0</v>
          </cell>
          <cell r="B6053">
            <v>0</v>
          </cell>
          <cell r="C6053">
            <v>0</v>
          </cell>
          <cell r="D6053">
            <v>0</v>
          </cell>
        </row>
        <row r="6054">
          <cell r="A6054">
            <v>0</v>
          </cell>
          <cell r="B6054">
            <v>0</v>
          </cell>
          <cell r="C6054">
            <v>0</v>
          </cell>
          <cell r="D6054">
            <v>0</v>
          </cell>
        </row>
        <row r="6055">
          <cell r="A6055">
            <v>0</v>
          </cell>
          <cell r="B6055">
            <v>0</v>
          </cell>
          <cell r="C6055">
            <v>0</v>
          </cell>
          <cell r="D6055">
            <v>0</v>
          </cell>
        </row>
        <row r="6056">
          <cell r="A6056">
            <v>0</v>
          </cell>
          <cell r="B6056">
            <v>0</v>
          </cell>
          <cell r="C6056">
            <v>0</v>
          </cell>
          <cell r="D6056">
            <v>0</v>
          </cell>
        </row>
        <row r="6057">
          <cell r="A6057">
            <v>0</v>
          </cell>
          <cell r="B6057">
            <v>0</v>
          </cell>
          <cell r="C6057">
            <v>0</v>
          </cell>
          <cell r="D6057">
            <v>0</v>
          </cell>
        </row>
        <row r="6058">
          <cell r="A6058">
            <v>0</v>
          </cell>
          <cell r="B6058">
            <v>0</v>
          </cell>
          <cell r="C6058">
            <v>0</v>
          </cell>
          <cell r="D6058">
            <v>0</v>
          </cell>
        </row>
        <row r="6059">
          <cell r="A6059">
            <v>0</v>
          </cell>
          <cell r="B6059">
            <v>0</v>
          </cell>
          <cell r="C6059">
            <v>0</v>
          </cell>
          <cell r="D6059">
            <v>0</v>
          </cell>
        </row>
        <row r="6060">
          <cell r="A6060">
            <v>0</v>
          </cell>
          <cell r="B6060">
            <v>0</v>
          </cell>
          <cell r="C6060">
            <v>0</v>
          </cell>
          <cell r="D6060">
            <v>0</v>
          </cell>
        </row>
        <row r="6061">
          <cell r="A6061">
            <v>0</v>
          </cell>
          <cell r="B6061">
            <v>0</v>
          </cell>
          <cell r="C6061">
            <v>0</v>
          </cell>
          <cell r="D6061">
            <v>0</v>
          </cell>
        </row>
        <row r="6062">
          <cell r="A6062">
            <v>0</v>
          </cell>
          <cell r="B6062">
            <v>0</v>
          </cell>
          <cell r="C6062">
            <v>0</v>
          </cell>
          <cell r="D6062">
            <v>0</v>
          </cell>
        </row>
        <row r="6063">
          <cell r="A6063">
            <v>0</v>
          </cell>
          <cell r="B6063">
            <v>0</v>
          </cell>
          <cell r="C6063">
            <v>0</v>
          </cell>
          <cell r="D6063">
            <v>0</v>
          </cell>
        </row>
        <row r="6064">
          <cell r="A6064">
            <v>0</v>
          </cell>
          <cell r="B6064">
            <v>0</v>
          </cell>
          <cell r="C6064">
            <v>0</v>
          </cell>
          <cell r="D6064">
            <v>0</v>
          </cell>
        </row>
        <row r="6065">
          <cell r="A6065">
            <v>0</v>
          </cell>
          <cell r="B6065">
            <v>0</v>
          </cell>
          <cell r="C6065">
            <v>0</v>
          </cell>
          <cell r="D6065">
            <v>0</v>
          </cell>
        </row>
        <row r="6066">
          <cell r="A6066">
            <v>0</v>
          </cell>
          <cell r="B6066">
            <v>0</v>
          </cell>
          <cell r="C6066">
            <v>0</v>
          </cell>
          <cell r="D6066">
            <v>0</v>
          </cell>
        </row>
        <row r="6067">
          <cell r="A6067">
            <v>0</v>
          </cell>
          <cell r="B6067">
            <v>0</v>
          </cell>
          <cell r="C6067">
            <v>0</v>
          </cell>
          <cell r="D6067">
            <v>0</v>
          </cell>
        </row>
        <row r="6068">
          <cell r="A6068">
            <v>0</v>
          </cell>
          <cell r="B6068">
            <v>0</v>
          </cell>
          <cell r="C6068">
            <v>0</v>
          </cell>
          <cell r="D6068">
            <v>0</v>
          </cell>
        </row>
        <row r="6069">
          <cell r="A6069">
            <v>0</v>
          </cell>
          <cell r="B6069">
            <v>0</v>
          </cell>
          <cell r="C6069">
            <v>0</v>
          </cell>
          <cell r="D6069">
            <v>0</v>
          </cell>
        </row>
        <row r="6070">
          <cell r="A6070">
            <v>0</v>
          </cell>
          <cell r="B6070">
            <v>0</v>
          </cell>
          <cell r="C6070">
            <v>0</v>
          </cell>
          <cell r="D6070">
            <v>0</v>
          </cell>
        </row>
        <row r="6071">
          <cell r="A6071">
            <v>0</v>
          </cell>
          <cell r="B6071">
            <v>0</v>
          </cell>
          <cell r="C6071">
            <v>0</v>
          </cell>
          <cell r="D6071">
            <v>0</v>
          </cell>
        </row>
        <row r="6072">
          <cell r="A6072">
            <v>0</v>
          </cell>
          <cell r="B6072">
            <v>0</v>
          </cell>
          <cell r="C6072">
            <v>0</v>
          </cell>
          <cell r="D6072">
            <v>0</v>
          </cell>
        </row>
        <row r="6073">
          <cell r="A6073">
            <v>0</v>
          </cell>
          <cell r="B6073">
            <v>0</v>
          </cell>
          <cell r="C6073">
            <v>0</v>
          </cell>
          <cell r="D6073">
            <v>0</v>
          </cell>
        </row>
        <row r="6074">
          <cell r="A6074">
            <v>0</v>
          </cell>
          <cell r="B6074">
            <v>0</v>
          </cell>
          <cell r="C6074">
            <v>0</v>
          </cell>
          <cell r="D6074">
            <v>0</v>
          </cell>
        </row>
        <row r="6075">
          <cell r="A6075">
            <v>0</v>
          </cell>
          <cell r="B6075">
            <v>0</v>
          </cell>
          <cell r="C6075">
            <v>0</v>
          </cell>
          <cell r="D6075">
            <v>0</v>
          </cell>
        </row>
        <row r="6076">
          <cell r="A6076">
            <v>0</v>
          </cell>
          <cell r="B6076">
            <v>0</v>
          </cell>
          <cell r="C6076">
            <v>0</v>
          </cell>
          <cell r="D6076">
            <v>0</v>
          </cell>
        </row>
        <row r="6077">
          <cell r="A6077">
            <v>0</v>
          </cell>
          <cell r="B6077">
            <v>0</v>
          </cell>
          <cell r="C6077">
            <v>0</v>
          </cell>
          <cell r="D6077">
            <v>0</v>
          </cell>
        </row>
        <row r="6078">
          <cell r="A6078">
            <v>0</v>
          </cell>
          <cell r="B6078">
            <v>0</v>
          </cell>
          <cell r="C6078">
            <v>0</v>
          </cell>
          <cell r="D6078">
            <v>0</v>
          </cell>
        </row>
        <row r="6079">
          <cell r="A6079">
            <v>0</v>
          </cell>
          <cell r="B6079">
            <v>0</v>
          </cell>
          <cell r="C6079">
            <v>0</v>
          </cell>
          <cell r="D6079">
            <v>0</v>
          </cell>
        </row>
        <row r="6080">
          <cell r="A6080">
            <v>0</v>
          </cell>
          <cell r="B6080">
            <v>0</v>
          </cell>
          <cell r="C6080">
            <v>0</v>
          </cell>
          <cell r="D6080">
            <v>0</v>
          </cell>
        </row>
        <row r="6081">
          <cell r="A6081">
            <v>0</v>
          </cell>
          <cell r="B6081">
            <v>0</v>
          </cell>
          <cell r="C6081">
            <v>0</v>
          </cell>
          <cell r="D6081">
            <v>0</v>
          </cell>
        </row>
        <row r="6082">
          <cell r="A6082">
            <v>0</v>
          </cell>
          <cell r="B6082">
            <v>0</v>
          </cell>
          <cell r="C6082">
            <v>0</v>
          </cell>
          <cell r="D6082">
            <v>0</v>
          </cell>
        </row>
        <row r="6083">
          <cell r="A6083">
            <v>0</v>
          </cell>
          <cell r="B6083">
            <v>0</v>
          </cell>
          <cell r="C6083">
            <v>0</v>
          </cell>
          <cell r="D6083">
            <v>0</v>
          </cell>
        </row>
        <row r="6084">
          <cell r="A6084">
            <v>0</v>
          </cell>
          <cell r="B6084">
            <v>0</v>
          </cell>
          <cell r="C6084">
            <v>0</v>
          </cell>
          <cell r="D6084">
            <v>0</v>
          </cell>
        </row>
        <row r="6085">
          <cell r="A6085">
            <v>0</v>
          </cell>
          <cell r="B6085">
            <v>0</v>
          </cell>
          <cell r="C6085">
            <v>0</v>
          </cell>
          <cell r="D6085">
            <v>0</v>
          </cell>
        </row>
        <row r="6086">
          <cell r="A6086">
            <v>0</v>
          </cell>
          <cell r="B6086">
            <v>0</v>
          </cell>
          <cell r="C6086">
            <v>0</v>
          </cell>
          <cell r="D6086">
            <v>0</v>
          </cell>
        </row>
        <row r="6087">
          <cell r="A6087">
            <v>0</v>
          </cell>
          <cell r="B6087">
            <v>0</v>
          </cell>
          <cell r="C6087">
            <v>0</v>
          </cell>
          <cell r="D6087">
            <v>0</v>
          </cell>
        </row>
        <row r="6088">
          <cell r="A6088">
            <v>0</v>
          </cell>
          <cell r="B6088">
            <v>0</v>
          </cell>
          <cell r="C6088">
            <v>0</v>
          </cell>
          <cell r="D6088">
            <v>0</v>
          </cell>
        </row>
        <row r="6089">
          <cell r="A6089">
            <v>0</v>
          </cell>
          <cell r="B6089">
            <v>0</v>
          </cell>
          <cell r="C6089">
            <v>0</v>
          </cell>
          <cell r="D6089">
            <v>0</v>
          </cell>
        </row>
        <row r="6090">
          <cell r="A6090">
            <v>0</v>
          </cell>
          <cell r="B6090">
            <v>0</v>
          </cell>
          <cell r="C6090">
            <v>0</v>
          </cell>
          <cell r="D6090">
            <v>0</v>
          </cell>
        </row>
        <row r="6091">
          <cell r="A6091">
            <v>0</v>
          </cell>
          <cell r="B6091">
            <v>0</v>
          </cell>
          <cell r="C6091">
            <v>0</v>
          </cell>
          <cell r="D6091">
            <v>0</v>
          </cell>
        </row>
        <row r="6092">
          <cell r="A6092">
            <v>0</v>
          </cell>
          <cell r="B6092">
            <v>0</v>
          </cell>
          <cell r="C6092">
            <v>0</v>
          </cell>
          <cell r="D6092">
            <v>0</v>
          </cell>
        </row>
        <row r="6093">
          <cell r="A6093">
            <v>0</v>
          </cell>
          <cell r="B6093">
            <v>0</v>
          </cell>
          <cell r="C6093">
            <v>0</v>
          </cell>
          <cell r="D6093">
            <v>0</v>
          </cell>
        </row>
        <row r="6094">
          <cell r="A6094">
            <v>0</v>
          </cell>
          <cell r="B6094">
            <v>0</v>
          </cell>
          <cell r="C6094">
            <v>0</v>
          </cell>
          <cell r="D6094">
            <v>0</v>
          </cell>
        </row>
        <row r="6095">
          <cell r="A6095">
            <v>0</v>
          </cell>
          <cell r="B6095">
            <v>0</v>
          </cell>
          <cell r="C6095">
            <v>0</v>
          </cell>
          <cell r="D6095">
            <v>0</v>
          </cell>
        </row>
        <row r="6096">
          <cell r="A6096">
            <v>0</v>
          </cell>
          <cell r="B6096">
            <v>0</v>
          </cell>
          <cell r="C6096">
            <v>0</v>
          </cell>
          <cell r="D6096">
            <v>0</v>
          </cell>
        </row>
        <row r="6097">
          <cell r="A6097">
            <v>0</v>
          </cell>
          <cell r="B6097">
            <v>0</v>
          </cell>
          <cell r="C6097">
            <v>0</v>
          </cell>
          <cell r="D6097">
            <v>0</v>
          </cell>
        </row>
        <row r="6098">
          <cell r="A6098">
            <v>0</v>
          </cell>
          <cell r="B6098">
            <v>0</v>
          </cell>
          <cell r="C6098">
            <v>0</v>
          </cell>
          <cell r="D6098">
            <v>0</v>
          </cell>
        </row>
        <row r="6099">
          <cell r="A6099">
            <v>0</v>
          </cell>
          <cell r="B6099">
            <v>0</v>
          </cell>
          <cell r="C6099">
            <v>0</v>
          </cell>
          <cell r="D6099">
            <v>0</v>
          </cell>
        </row>
        <row r="6100">
          <cell r="A6100">
            <v>0</v>
          </cell>
          <cell r="B6100">
            <v>0</v>
          </cell>
          <cell r="C6100">
            <v>0</v>
          </cell>
          <cell r="D6100">
            <v>0</v>
          </cell>
        </row>
        <row r="6101">
          <cell r="A6101">
            <v>0</v>
          </cell>
          <cell r="B6101">
            <v>0</v>
          </cell>
          <cell r="C6101">
            <v>0</v>
          </cell>
          <cell r="D6101">
            <v>0</v>
          </cell>
        </row>
        <row r="6102">
          <cell r="A6102">
            <v>0</v>
          </cell>
          <cell r="B6102">
            <v>0</v>
          </cell>
          <cell r="C6102">
            <v>0</v>
          </cell>
          <cell r="D6102">
            <v>0</v>
          </cell>
        </row>
        <row r="6103">
          <cell r="A6103">
            <v>0</v>
          </cell>
          <cell r="B6103">
            <v>0</v>
          </cell>
          <cell r="C6103">
            <v>0</v>
          </cell>
          <cell r="D6103">
            <v>0</v>
          </cell>
        </row>
        <row r="6104">
          <cell r="A6104">
            <v>0</v>
          </cell>
          <cell r="B6104">
            <v>0</v>
          </cell>
          <cell r="C6104">
            <v>0</v>
          </cell>
          <cell r="D6104">
            <v>0</v>
          </cell>
        </row>
        <row r="6105">
          <cell r="A6105">
            <v>0</v>
          </cell>
          <cell r="B6105">
            <v>0</v>
          </cell>
          <cell r="C6105">
            <v>0</v>
          </cell>
          <cell r="D6105">
            <v>0</v>
          </cell>
        </row>
        <row r="6106">
          <cell r="A6106">
            <v>0</v>
          </cell>
          <cell r="B6106">
            <v>0</v>
          </cell>
          <cell r="C6106">
            <v>0</v>
          </cell>
          <cell r="D6106">
            <v>0</v>
          </cell>
        </row>
        <row r="6107">
          <cell r="A6107">
            <v>0</v>
          </cell>
          <cell r="B6107">
            <v>0</v>
          </cell>
          <cell r="C6107">
            <v>0</v>
          </cell>
          <cell r="D6107">
            <v>0</v>
          </cell>
        </row>
        <row r="6108">
          <cell r="A6108">
            <v>0</v>
          </cell>
          <cell r="B6108">
            <v>0</v>
          </cell>
          <cell r="C6108">
            <v>0</v>
          </cell>
          <cell r="D6108">
            <v>0</v>
          </cell>
        </row>
        <row r="6109">
          <cell r="A6109">
            <v>0</v>
          </cell>
          <cell r="B6109">
            <v>0</v>
          </cell>
          <cell r="C6109">
            <v>0</v>
          </cell>
          <cell r="D6109">
            <v>0</v>
          </cell>
        </row>
        <row r="6110">
          <cell r="A6110">
            <v>0</v>
          </cell>
          <cell r="B6110">
            <v>0</v>
          </cell>
          <cell r="C6110">
            <v>0</v>
          </cell>
          <cell r="D6110">
            <v>0</v>
          </cell>
        </row>
        <row r="6111">
          <cell r="A6111">
            <v>0</v>
          </cell>
          <cell r="B6111">
            <v>0</v>
          </cell>
          <cell r="C6111">
            <v>0</v>
          </cell>
          <cell r="D6111">
            <v>0</v>
          </cell>
        </row>
        <row r="6112">
          <cell r="A6112">
            <v>0</v>
          </cell>
          <cell r="B6112">
            <v>0</v>
          </cell>
          <cell r="C6112">
            <v>0</v>
          </cell>
          <cell r="D6112">
            <v>0</v>
          </cell>
        </row>
        <row r="6113">
          <cell r="A6113">
            <v>0</v>
          </cell>
          <cell r="B6113">
            <v>0</v>
          </cell>
          <cell r="C6113">
            <v>0</v>
          </cell>
          <cell r="D6113">
            <v>0</v>
          </cell>
        </row>
        <row r="6114">
          <cell r="A6114">
            <v>0</v>
          </cell>
          <cell r="B6114">
            <v>0</v>
          </cell>
          <cell r="C6114">
            <v>0</v>
          </cell>
          <cell r="D6114">
            <v>0</v>
          </cell>
        </row>
        <row r="6115">
          <cell r="A6115">
            <v>0</v>
          </cell>
          <cell r="B6115">
            <v>0</v>
          </cell>
          <cell r="C6115">
            <v>0</v>
          </cell>
          <cell r="D6115">
            <v>0</v>
          </cell>
        </row>
        <row r="6116">
          <cell r="A6116">
            <v>0</v>
          </cell>
          <cell r="B6116">
            <v>0</v>
          </cell>
          <cell r="C6116">
            <v>0</v>
          </cell>
          <cell r="D6116">
            <v>0</v>
          </cell>
        </row>
        <row r="6117">
          <cell r="A6117">
            <v>0</v>
          </cell>
          <cell r="B6117">
            <v>0</v>
          </cell>
          <cell r="C6117">
            <v>0</v>
          </cell>
          <cell r="D6117">
            <v>0</v>
          </cell>
        </row>
        <row r="6118">
          <cell r="A6118">
            <v>0</v>
          </cell>
          <cell r="B6118">
            <v>0</v>
          </cell>
          <cell r="C6118">
            <v>0</v>
          </cell>
          <cell r="D6118">
            <v>0</v>
          </cell>
        </row>
        <row r="6119">
          <cell r="A6119">
            <v>0</v>
          </cell>
          <cell r="B6119">
            <v>0</v>
          </cell>
          <cell r="C6119">
            <v>0</v>
          </cell>
          <cell r="D6119">
            <v>0</v>
          </cell>
        </row>
        <row r="6120">
          <cell r="A6120">
            <v>0</v>
          </cell>
          <cell r="B6120">
            <v>0</v>
          </cell>
          <cell r="C6120">
            <v>0</v>
          </cell>
          <cell r="D6120">
            <v>0</v>
          </cell>
        </row>
        <row r="6121">
          <cell r="A6121">
            <v>0</v>
          </cell>
          <cell r="B6121">
            <v>0</v>
          </cell>
          <cell r="C6121">
            <v>0</v>
          </cell>
          <cell r="D6121">
            <v>0</v>
          </cell>
        </row>
        <row r="6122">
          <cell r="A6122">
            <v>0</v>
          </cell>
          <cell r="B6122">
            <v>0</v>
          </cell>
          <cell r="C6122">
            <v>0</v>
          </cell>
          <cell r="D6122">
            <v>0</v>
          </cell>
        </row>
        <row r="6123">
          <cell r="A6123">
            <v>0</v>
          </cell>
          <cell r="B6123">
            <v>0</v>
          </cell>
          <cell r="C6123">
            <v>0</v>
          </cell>
          <cell r="D6123">
            <v>0</v>
          </cell>
        </row>
        <row r="6124">
          <cell r="A6124">
            <v>0</v>
          </cell>
          <cell r="B6124">
            <v>0</v>
          </cell>
          <cell r="C6124">
            <v>0</v>
          </cell>
          <cell r="D6124">
            <v>0</v>
          </cell>
        </row>
        <row r="6125">
          <cell r="A6125">
            <v>0</v>
          </cell>
          <cell r="B6125">
            <v>0</v>
          </cell>
          <cell r="C6125">
            <v>0</v>
          </cell>
          <cell r="D6125">
            <v>0</v>
          </cell>
        </row>
        <row r="6126">
          <cell r="A6126">
            <v>0</v>
          </cell>
          <cell r="B6126">
            <v>0</v>
          </cell>
          <cell r="C6126">
            <v>0</v>
          </cell>
          <cell r="D6126">
            <v>0</v>
          </cell>
        </row>
        <row r="6127">
          <cell r="A6127">
            <v>0</v>
          </cell>
          <cell r="B6127">
            <v>0</v>
          </cell>
          <cell r="C6127">
            <v>0</v>
          </cell>
          <cell r="D6127">
            <v>0</v>
          </cell>
        </row>
        <row r="6128">
          <cell r="A6128">
            <v>0</v>
          </cell>
          <cell r="B6128">
            <v>0</v>
          </cell>
          <cell r="C6128">
            <v>0</v>
          </cell>
          <cell r="D6128">
            <v>0</v>
          </cell>
        </row>
        <row r="6129">
          <cell r="A6129">
            <v>0</v>
          </cell>
          <cell r="B6129">
            <v>0</v>
          </cell>
          <cell r="C6129">
            <v>0</v>
          </cell>
          <cell r="D6129">
            <v>0</v>
          </cell>
        </row>
        <row r="6130">
          <cell r="A6130">
            <v>0</v>
          </cell>
          <cell r="B6130">
            <v>0</v>
          </cell>
          <cell r="C6130">
            <v>0</v>
          </cell>
          <cell r="D6130">
            <v>0</v>
          </cell>
        </row>
        <row r="6131">
          <cell r="A6131">
            <v>0</v>
          </cell>
          <cell r="B6131">
            <v>0</v>
          </cell>
          <cell r="C6131">
            <v>0</v>
          </cell>
          <cell r="D6131">
            <v>0</v>
          </cell>
        </row>
        <row r="6132">
          <cell r="A6132">
            <v>0</v>
          </cell>
          <cell r="B6132">
            <v>0</v>
          </cell>
          <cell r="C6132">
            <v>0</v>
          </cell>
          <cell r="D6132">
            <v>0</v>
          </cell>
        </row>
        <row r="6133">
          <cell r="A6133">
            <v>0</v>
          </cell>
          <cell r="B6133">
            <v>0</v>
          </cell>
          <cell r="C6133">
            <v>0</v>
          </cell>
          <cell r="D6133">
            <v>0</v>
          </cell>
        </row>
        <row r="6134">
          <cell r="A6134">
            <v>0</v>
          </cell>
          <cell r="B6134">
            <v>0</v>
          </cell>
          <cell r="C6134">
            <v>0</v>
          </cell>
          <cell r="D6134">
            <v>0</v>
          </cell>
        </row>
        <row r="6135">
          <cell r="A6135">
            <v>0</v>
          </cell>
          <cell r="B6135">
            <v>0</v>
          </cell>
          <cell r="C6135">
            <v>0</v>
          </cell>
          <cell r="D6135">
            <v>0</v>
          </cell>
        </row>
        <row r="6136">
          <cell r="A6136">
            <v>0</v>
          </cell>
          <cell r="B6136">
            <v>0</v>
          </cell>
          <cell r="C6136">
            <v>0</v>
          </cell>
          <cell r="D6136">
            <v>0</v>
          </cell>
        </row>
        <row r="6137">
          <cell r="A6137">
            <v>0</v>
          </cell>
          <cell r="B6137">
            <v>0</v>
          </cell>
          <cell r="C6137">
            <v>0</v>
          </cell>
          <cell r="D6137">
            <v>0</v>
          </cell>
        </row>
        <row r="6138">
          <cell r="A6138">
            <v>0</v>
          </cell>
          <cell r="B6138">
            <v>0</v>
          </cell>
          <cell r="C6138">
            <v>0</v>
          </cell>
          <cell r="D6138">
            <v>0</v>
          </cell>
        </row>
        <row r="6139">
          <cell r="A6139">
            <v>0</v>
          </cell>
          <cell r="B6139">
            <v>0</v>
          </cell>
          <cell r="C6139">
            <v>0</v>
          </cell>
          <cell r="D6139">
            <v>0</v>
          </cell>
        </row>
        <row r="6140">
          <cell r="A6140">
            <v>0</v>
          </cell>
          <cell r="B6140">
            <v>0</v>
          </cell>
          <cell r="C6140">
            <v>0</v>
          </cell>
          <cell r="D6140">
            <v>0</v>
          </cell>
        </row>
        <row r="6141">
          <cell r="A6141">
            <v>0</v>
          </cell>
          <cell r="B6141">
            <v>0</v>
          </cell>
          <cell r="C6141">
            <v>0</v>
          </cell>
          <cell r="D6141">
            <v>0</v>
          </cell>
        </row>
        <row r="6142">
          <cell r="A6142">
            <v>0</v>
          </cell>
          <cell r="B6142">
            <v>0</v>
          </cell>
          <cell r="C6142">
            <v>0</v>
          </cell>
          <cell r="D6142">
            <v>0</v>
          </cell>
        </row>
        <row r="6143">
          <cell r="A6143">
            <v>0</v>
          </cell>
          <cell r="B6143">
            <v>0</v>
          </cell>
          <cell r="C6143">
            <v>0</v>
          </cell>
          <cell r="D6143">
            <v>0</v>
          </cell>
        </row>
        <row r="6144">
          <cell r="A6144">
            <v>0</v>
          </cell>
          <cell r="B6144">
            <v>0</v>
          </cell>
          <cell r="C6144">
            <v>0</v>
          </cell>
          <cell r="D6144">
            <v>0</v>
          </cell>
        </row>
        <row r="6145">
          <cell r="A6145">
            <v>0</v>
          </cell>
          <cell r="B6145">
            <v>0</v>
          </cell>
          <cell r="C6145">
            <v>0</v>
          </cell>
          <cell r="D6145">
            <v>0</v>
          </cell>
        </row>
        <row r="6146">
          <cell r="A6146">
            <v>0</v>
          </cell>
          <cell r="B6146">
            <v>0</v>
          </cell>
          <cell r="C6146">
            <v>0</v>
          </cell>
          <cell r="D6146">
            <v>0</v>
          </cell>
        </row>
        <row r="6147">
          <cell r="A6147">
            <v>0</v>
          </cell>
          <cell r="B6147">
            <v>0</v>
          </cell>
          <cell r="C6147">
            <v>0</v>
          </cell>
          <cell r="D6147">
            <v>0</v>
          </cell>
        </row>
        <row r="6148">
          <cell r="A6148">
            <v>0</v>
          </cell>
          <cell r="B6148">
            <v>0</v>
          </cell>
          <cell r="C6148">
            <v>0</v>
          </cell>
          <cell r="D6148">
            <v>0</v>
          </cell>
        </row>
        <row r="6149">
          <cell r="A6149">
            <v>0</v>
          </cell>
          <cell r="B6149">
            <v>0</v>
          </cell>
          <cell r="C6149">
            <v>0</v>
          </cell>
          <cell r="D6149">
            <v>0</v>
          </cell>
        </row>
        <row r="6150">
          <cell r="A6150">
            <v>0</v>
          </cell>
          <cell r="B6150">
            <v>0</v>
          </cell>
          <cell r="C6150">
            <v>0</v>
          </cell>
          <cell r="D6150">
            <v>0</v>
          </cell>
        </row>
        <row r="6151">
          <cell r="A6151">
            <v>0</v>
          </cell>
          <cell r="B6151">
            <v>0</v>
          </cell>
          <cell r="C6151">
            <v>0</v>
          </cell>
          <cell r="D6151">
            <v>0</v>
          </cell>
        </row>
        <row r="6152">
          <cell r="A6152">
            <v>0</v>
          </cell>
          <cell r="B6152">
            <v>0</v>
          </cell>
          <cell r="C6152">
            <v>0</v>
          </cell>
          <cell r="D6152">
            <v>0</v>
          </cell>
        </row>
        <row r="6153">
          <cell r="A6153">
            <v>0</v>
          </cell>
          <cell r="B6153">
            <v>0</v>
          </cell>
          <cell r="C6153">
            <v>0</v>
          </cell>
          <cell r="D6153">
            <v>0</v>
          </cell>
        </row>
        <row r="6154">
          <cell r="A6154">
            <v>0</v>
          </cell>
          <cell r="B6154">
            <v>0</v>
          </cell>
          <cell r="C6154">
            <v>0</v>
          </cell>
          <cell r="D6154">
            <v>0</v>
          </cell>
        </row>
        <row r="6155">
          <cell r="A6155">
            <v>0</v>
          </cell>
          <cell r="B6155">
            <v>0</v>
          </cell>
          <cell r="C6155">
            <v>0</v>
          </cell>
          <cell r="D6155">
            <v>0</v>
          </cell>
        </row>
        <row r="6156">
          <cell r="A6156">
            <v>0</v>
          </cell>
          <cell r="B6156">
            <v>0</v>
          </cell>
          <cell r="C6156">
            <v>0</v>
          </cell>
          <cell r="D6156">
            <v>0</v>
          </cell>
        </row>
        <row r="6157">
          <cell r="A6157">
            <v>0</v>
          </cell>
          <cell r="B6157">
            <v>0</v>
          </cell>
          <cell r="C6157">
            <v>0</v>
          </cell>
          <cell r="D6157">
            <v>0</v>
          </cell>
        </row>
        <row r="6158">
          <cell r="A6158">
            <v>0</v>
          </cell>
          <cell r="B6158">
            <v>0</v>
          </cell>
          <cell r="C6158">
            <v>0</v>
          </cell>
          <cell r="D6158">
            <v>0</v>
          </cell>
        </row>
        <row r="6159">
          <cell r="A6159">
            <v>0</v>
          </cell>
          <cell r="B6159">
            <v>0</v>
          </cell>
          <cell r="C6159">
            <v>0</v>
          </cell>
          <cell r="D6159">
            <v>0</v>
          </cell>
        </row>
        <row r="6160">
          <cell r="A6160">
            <v>0</v>
          </cell>
          <cell r="B6160">
            <v>0</v>
          </cell>
          <cell r="C6160">
            <v>0</v>
          </cell>
          <cell r="D6160">
            <v>0</v>
          </cell>
        </row>
        <row r="6161">
          <cell r="A6161">
            <v>0</v>
          </cell>
          <cell r="B6161">
            <v>0</v>
          </cell>
          <cell r="C6161">
            <v>0</v>
          </cell>
          <cell r="D6161">
            <v>0</v>
          </cell>
        </row>
        <row r="6162">
          <cell r="A6162">
            <v>0</v>
          </cell>
          <cell r="B6162">
            <v>0</v>
          </cell>
          <cell r="C6162">
            <v>0</v>
          </cell>
          <cell r="D6162">
            <v>0</v>
          </cell>
        </row>
        <row r="6163">
          <cell r="A6163">
            <v>0</v>
          </cell>
          <cell r="B6163">
            <v>0</v>
          </cell>
          <cell r="C6163">
            <v>0</v>
          </cell>
          <cell r="D6163">
            <v>0</v>
          </cell>
        </row>
        <row r="6164">
          <cell r="A6164">
            <v>0</v>
          </cell>
          <cell r="B6164">
            <v>0</v>
          </cell>
          <cell r="C6164">
            <v>0</v>
          </cell>
          <cell r="D6164">
            <v>0</v>
          </cell>
        </row>
        <row r="6165">
          <cell r="A6165">
            <v>0</v>
          </cell>
          <cell r="B6165">
            <v>0</v>
          </cell>
          <cell r="C6165">
            <v>0</v>
          </cell>
          <cell r="D6165">
            <v>0</v>
          </cell>
        </row>
        <row r="6166">
          <cell r="A6166">
            <v>0</v>
          </cell>
          <cell r="B6166">
            <v>0</v>
          </cell>
          <cell r="C6166">
            <v>0</v>
          </cell>
          <cell r="D6166">
            <v>0</v>
          </cell>
        </row>
        <row r="6167">
          <cell r="A6167">
            <v>0</v>
          </cell>
          <cell r="B6167">
            <v>0</v>
          </cell>
          <cell r="C6167">
            <v>0</v>
          </cell>
          <cell r="D6167">
            <v>0</v>
          </cell>
        </row>
        <row r="6168">
          <cell r="A6168">
            <v>0</v>
          </cell>
          <cell r="B6168">
            <v>0</v>
          </cell>
          <cell r="C6168">
            <v>0</v>
          </cell>
          <cell r="D6168">
            <v>0</v>
          </cell>
        </row>
        <row r="6169">
          <cell r="A6169">
            <v>0</v>
          </cell>
          <cell r="B6169">
            <v>0</v>
          </cell>
          <cell r="C6169">
            <v>0</v>
          </cell>
          <cell r="D6169">
            <v>0</v>
          </cell>
        </row>
        <row r="6170">
          <cell r="A6170">
            <v>0</v>
          </cell>
          <cell r="B6170">
            <v>0</v>
          </cell>
          <cell r="C6170">
            <v>0</v>
          </cell>
          <cell r="D6170">
            <v>0</v>
          </cell>
        </row>
        <row r="6171">
          <cell r="A6171">
            <v>0</v>
          </cell>
          <cell r="B6171">
            <v>0</v>
          </cell>
          <cell r="C6171">
            <v>0</v>
          </cell>
          <cell r="D6171">
            <v>0</v>
          </cell>
        </row>
        <row r="6172">
          <cell r="A6172">
            <v>0</v>
          </cell>
          <cell r="B6172">
            <v>0</v>
          </cell>
          <cell r="C6172">
            <v>0</v>
          </cell>
          <cell r="D6172">
            <v>0</v>
          </cell>
        </row>
        <row r="6173">
          <cell r="A6173">
            <v>0</v>
          </cell>
          <cell r="B6173">
            <v>0</v>
          </cell>
          <cell r="C6173">
            <v>0</v>
          </cell>
          <cell r="D6173">
            <v>0</v>
          </cell>
        </row>
        <row r="6174">
          <cell r="A6174">
            <v>0</v>
          </cell>
          <cell r="B6174">
            <v>0</v>
          </cell>
          <cell r="C6174">
            <v>0</v>
          </cell>
          <cell r="D6174">
            <v>0</v>
          </cell>
        </row>
        <row r="6175">
          <cell r="A6175">
            <v>0</v>
          </cell>
          <cell r="B6175">
            <v>0</v>
          </cell>
          <cell r="C6175">
            <v>0</v>
          </cell>
          <cell r="D6175">
            <v>0</v>
          </cell>
        </row>
        <row r="6176">
          <cell r="A6176">
            <v>0</v>
          </cell>
          <cell r="B6176">
            <v>0</v>
          </cell>
          <cell r="C6176">
            <v>0</v>
          </cell>
          <cell r="D6176">
            <v>0</v>
          </cell>
        </row>
        <row r="6177">
          <cell r="A6177">
            <v>0</v>
          </cell>
          <cell r="B6177">
            <v>0</v>
          </cell>
          <cell r="C6177">
            <v>0</v>
          </cell>
          <cell r="D6177">
            <v>0</v>
          </cell>
        </row>
        <row r="6178">
          <cell r="A6178">
            <v>0</v>
          </cell>
          <cell r="B6178">
            <v>0</v>
          </cell>
          <cell r="C6178">
            <v>0</v>
          </cell>
          <cell r="D6178">
            <v>0</v>
          </cell>
        </row>
        <row r="6179">
          <cell r="A6179">
            <v>0</v>
          </cell>
          <cell r="B6179">
            <v>0</v>
          </cell>
          <cell r="C6179">
            <v>0</v>
          </cell>
          <cell r="D6179">
            <v>0</v>
          </cell>
        </row>
        <row r="6180">
          <cell r="A6180">
            <v>0</v>
          </cell>
          <cell r="B6180">
            <v>0</v>
          </cell>
          <cell r="C6180">
            <v>0</v>
          </cell>
          <cell r="D6180">
            <v>0</v>
          </cell>
        </row>
        <row r="6181">
          <cell r="A6181">
            <v>0</v>
          </cell>
          <cell r="B6181">
            <v>0</v>
          </cell>
          <cell r="C6181">
            <v>0</v>
          </cell>
          <cell r="D6181">
            <v>0</v>
          </cell>
        </row>
        <row r="6182">
          <cell r="A6182">
            <v>0</v>
          </cell>
          <cell r="B6182">
            <v>0</v>
          </cell>
          <cell r="C6182">
            <v>0</v>
          </cell>
          <cell r="D6182">
            <v>0</v>
          </cell>
        </row>
        <row r="6183">
          <cell r="A6183">
            <v>0</v>
          </cell>
          <cell r="B6183">
            <v>0</v>
          </cell>
          <cell r="C6183">
            <v>0</v>
          </cell>
          <cell r="D6183">
            <v>0</v>
          </cell>
        </row>
        <row r="6184">
          <cell r="A6184">
            <v>0</v>
          </cell>
          <cell r="B6184">
            <v>0</v>
          </cell>
          <cell r="C6184">
            <v>0</v>
          </cell>
          <cell r="D6184">
            <v>0</v>
          </cell>
        </row>
        <row r="6185">
          <cell r="A6185">
            <v>0</v>
          </cell>
          <cell r="B6185">
            <v>0</v>
          </cell>
          <cell r="C6185">
            <v>0</v>
          </cell>
          <cell r="D6185">
            <v>0</v>
          </cell>
        </row>
        <row r="6186">
          <cell r="A6186">
            <v>0</v>
          </cell>
          <cell r="B6186">
            <v>0</v>
          </cell>
          <cell r="C6186">
            <v>0</v>
          </cell>
          <cell r="D6186">
            <v>0</v>
          </cell>
        </row>
        <row r="6187">
          <cell r="A6187">
            <v>0</v>
          </cell>
          <cell r="B6187">
            <v>0</v>
          </cell>
          <cell r="C6187">
            <v>0</v>
          </cell>
          <cell r="D6187">
            <v>0</v>
          </cell>
        </row>
        <row r="6188">
          <cell r="A6188">
            <v>0</v>
          </cell>
          <cell r="B6188">
            <v>0</v>
          </cell>
          <cell r="C6188">
            <v>0</v>
          </cell>
          <cell r="D6188">
            <v>0</v>
          </cell>
        </row>
        <row r="6189">
          <cell r="A6189">
            <v>0</v>
          </cell>
          <cell r="B6189">
            <v>0</v>
          </cell>
          <cell r="C6189">
            <v>0</v>
          </cell>
          <cell r="D6189">
            <v>0</v>
          </cell>
        </row>
        <row r="6190">
          <cell r="A6190">
            <v>0</v>
          </cell>
          <cell r="B6190">
            <v>0</v>
          </cell>
          <cell r="C6190">
            <v>0</v>
          </cell>
          <cell r="D6190">
            <v>0</v>
          </cell>
        </row>
        <row r="6191">
          <cell r="A6191">
            <v>0</v>
          </cell>
          <cell r="B6191">
            <v>0</v>
          </cell>
          <cell r="C6191">
            <v>0</v>
          </cell>
          <cell r="D6191">
            <v>0</v>
          </cell>
        </row>
        <row r="6192">
          <cell r="A6192">
            <v>0</v>
          </cell>
          <cell r="B6192">
            <v>0</v>
          </cell>
          <cell r="C6192">
            <v>0</v>
          </cell>
          <cell r="D6192">
            <v>0</v>
          </cell>
        </row>
        <row r="6193">
          <cell r="A6193">
            <v>0</v>
          </cell>
          <cell r="B6193">
            <v>0</v>
          </cell>
          <cell r="C6193">
            <v>0</v>
          </cell>
          <cell r="D6193">
            <v>0</v>
          </cell>
        </row>
        <row r="6194">
          <cell r="A6194">
            <v>0</v>
          </cell>
          <cell r="B6194">
            <v>0</v>
          </cell>
          <cell r="C6194">
            <v>0</v>
          </cell>
          <cell r="D6194">
            <v>0</v>
          </cell>
        </row>
        <row r="6195">
          <cell r="A6195">
            <v>0</v>
          </cell>
          <cell r="B6195">
            <v>0</v>
          </cell>
          <cell r="C6195">
            <v>0</v>
          </cell>
          <cell r="D6195">
            <v>0</v>
          </cell>
        </row>
        <row r="6196">
          <cell r="A6196">
            <v>0</v>
          </cell>
          <cell r="B6196">
            <v>0</v>
          </cell>
          <cell r="C6196">
            <v>0</v>
          </cell>
          <cell r="D6196">
            <v>0</v>
          </cell>
        </row>
        <row r="6197">
          <cell r="A6197">
            <v>0</v>
          </cell>
          <cell r="B6197">
            <v>0</v>
          </cell>
          <cell r="C6197">
            <v>0</v>
          </cell>
          <cell r="D6197">
            <v>0</v>
          </cell>
        </row>
        <row r="6198">
          <cell r="A6198">
            <v>0</v>
          </cell>
          <cell r="B6198">
            <v>0</v>
          </cell>
          <cell r="C6198">
            <v>0</v>
          </cell>
          <cell r="D6198">
            <v>0</v>
          </cell>
        </row>
        <row r="6199">
          <cell r="A6199">
            <v>0</v>
          </cell>
          <cell r="B6199">
            <v>0</v>
          </cell>
          <cell r="C6199">
            <v>0</v>
          </cell>
          <cell r="D6199">
            <v>0</v>
          </cell>
        </row>
        <row r="6200">
          <cell r="A6200">
            <v>0</v>
          </cell>
          <cell r="B6200">
            <v>0</v>
          </cell>
          <cell r="C6200">
            <v>0</v>
          </cell>
          <cell r="D6200">
            <v>0</v>
          </cell>
        </row>
        <row r="6201">
          <cell r="A6201">
            <v>0</v>
          </cell>
          <cell r="B6201">
            <v>0</v>
          </cell>
          <cell r="C6201">
            <v>0</v>
          </cell>
          <cell r="D6201">
            <v>0</v>
          </cell>
        </row>
        <row r="6202">
          <cell r="A6202">
            <v>0</v>
          </cell>
          <cell r="B6202">
            <v>0</v>
          </cell>
          <cell r="C6202">
            <v>0</v>
          </cell>
          <cell r="D6202">
            <v>0</v>
          </cell>
        </row>
        <row r="6203">
          <cell r="A6203">
            <v>0</v>
          </cell>
          <cell r="B6203">
            <v>0</v>
          </cell>
          <cell r="C6203">
            <v>0</v>
          </cell>
          <cell r="D6203">
            <v>0</v>
          </cell>
        </row>
        <row r="6204">
          <cell r="A6204">
            <v>0</v>
          </cell>
          <cell r="B6204">
            <v>0</v>
          </cell>
          <cell r="C6204">
            <v>0</v>
          </cell>
          <cell r="D6204">
            <v>0</v>
          </cell>
        </row>
        <row r="6205">
          <cell r="A6205">
            <v>0</v>
          </cell>
          <cell r="B6205">
            <v>0</v>
          </cell>
          <cell r="C6205">
            <v>0</v>
          </cell>
          <cell r="D6205">
            <v>0</v>
          </cell>
        </row>
        <row r="6206">
          <cell r="A6206">
            <v>0</v>
          </cell>
          <cell r="B6206">
            <v>0</v>
          </cell>
          <cell r="C6206">
            <v>0</v>
          </cell>
          <cell r="D6206">
            <v>0</v>
          </cell>
        </row>
        <row r="6207">
          <cell r="A6207">
            <v>0</v>
          </cell>
          <cell r="B6207">
            <v>0</v>
          </cell>
          <cell r="C6207">
            <v>0</v>
          </cell>
          <cell r="D6207">
            <v>0</v>
          </cell>
        </row>
        <row r="6208">
          <cell r="A6208">
            <v>0</v>
          </cell>
          <cell r="B6208">
            <v>0</v>
          </cell>
          <cell r="C6208">
            <v>0</v>
          </cell>
          <cell r="D6208">
            <v>0</v>
          </cell>
        </row>
        <row r="6209">
          <cell r="A6209">
            <v>0</v>
          </cell>
          <cell r="B6209">
            <v>0</v>
          </cell>
          <cell r="C6209">
            <v>0</v>
          </cell>
          <cell r="D6209">
            <v>0</v>
          </cell>
        </row>
        <row r="6210">
          <cell r="A6210">
            <v>0</v>
          </cell>
          <cell r="B6210">
            <v>0</v>
          </cell>
          <cell r="C6210">
            <v>0</v>
          </cell>
          <cell r="D6210">
            <v>0</v>
          </cell>
        </row>
        <row r="6211">
          <cell r="A6211">
            <v>0</v>
          </cell>
          <cell r="B6211">
            <v>0</v>
          </cell>
          <cell r="C6211">
            <v>0</v>
          </cell>
          <cell r="D6211">
            <v>0</v>
          </cell>
        </row>
        <row r="6212">
          <cell r="A6212">
            <v>0</v>
          </cell>
          <cell r="B6212">
            <v>0</v>
          </cell>
          <cell r="C6212">
            <v>0</v>
          </cell>
          <cell r="D6212">
            <v>0</v>
          </cell>
        </row>
        <row r="6213">
          <cell r="A6213">
            <v>0</v>
          </cell>
          <cell r="B6213">
            <v>0</v>
          </cell>
          <cell r="C6213">
            <v>0</v>
          </cell>
          <cell r="D6213">
            <v>0</v>
          </cell>
        </row>
        <row r="6214">
          <cell r="A6214">
            <v>0</v>
          </cell>
          <cell r="B6214">
            <v>0</v>
          </cell>
          <cell r="C6214">
            <v>0</v>
          </cell>
          <cell r="D6214">
            <v>0</v>
          </cell>
        </row>
        <row r="6215">
          <cell r="A6215">
            <v>0</v>
          </cell>
          <cell r="B6215">
            <v>0</v>
          </cell>
          <cell r="C6215">
            <v>0</v>
          </cell>
          <cell r="D6215">
            <v>0</v>
          </cell>
        </row>
        <row r="6216">
          <cell r="A6216">
            <v>0</v>
          </cell>
          <cell r="B6216">
            <v>0</v>
          </cell>
          <cell r="C6216">
            <v>0</v>
          </cell>
          <cell r="D6216">
            <v>0</v>
          </cell>
        </row>
        <row r="6217">
          <cell r="A6217">
            <v>0</v>
          </cell>
          <cell r="B6217">
            <v>0</v>
          </cell>
          <cell r="C6217">
            <v>0</v>
          </cell>
          <cell r="D6217">
            <v>0</v>
          </cell>
        </row>
        <row r="6218">
          <cell r="A6218">
            <v>0</v>
          </cell>
          <cell r="B6218">
            <v>0</v>
          </cell>
          <cell r="C6218">
            <v>0</v>
          </cell>
          <cell r="D6218">
            <v>0</v>
          </cell>
        </row>
        <row r="6219">
          <cell r="A6219">
            <v>0</v>
          </cell>
          <cell r="B6219">
            <v>0</v>
          </cell>
          <cell r="C6219">
            <v>0</v>
          </cell>
          <cell r="D6219">
            <v>0</v>
          </cell>
        </row>
        <row r="6220">
          <cell r="A6220">
            <v>0</v>
          </cell>
          <cell r="B6220">
            <v>0</v>
          </cell>
          <cell r="C6220">
            <v>0</v>
          </cell>
          <cell r="D6220">
            <v>0</v>
          </cell>
        </row>
        <row r="6221">
          <cell r="A6221">
            <v>0</v>
          </cell>
          <cell r="B6221">
            <v>0</v>
          </cell>
          <cell r="C6221">
            <v>0</v>
          </cell>
          <cell r="D6221">
            <v>0</v>
          </cell>
        </row>
        <row r="6222">
          <cell r="A6222">
            <v>0</v>
          </cell>
          <cell r="B6222">
            <v>0</v>
          </cell>
          <cell r="C6222">
            <v>0</v>
          </cell>
          <cell r="D6222">
            <v>0</v>
          </cell>
        </row>
        <row r="6223">
          <cell r="A6223">
            <v>0</v>
          </cell>
          <cell r="B6223">
            <v>0</v>
          </cell>
          <cell r="C6223">
            <v>0</v>
          </cell>
          <cell r="D6223">
            <v>0</v>
          </cell>
        </row>
        <row r="6224">
          <cell r="A6224">
            <v>0</v>
          </cell>
          <cell r="B6224">
            <v>0</v>
          </cell>
          <cell r="C6224">
            <v>0</v>
          </cell>
          <cell r="D6224">
            <v>0</v>
          </cell>
        </row>
        <row r="6225">
          <cell r="A6225">
            <v>0</v>
          </cell>
          <cell r="B6225">
            <v>0</v>
          </cell>
          <cell r="C6225">
            <v>0</v>
          </cell>
          <cell r="D6225">
            <v>0</v>
          </cell>
        </row>
        <row r="6226">
          <cell r="A6226">
            <v>0</v>
          </cell>
          <cell r="B6226">
            <v>0</v>
          </cell>
          <cell r="C6226">
            <v>0</v>
          </cell>
          <cell r="D6226">
            <v>0</v>
          </cell>
        </row>
        <row r="6227">
          <cell r="A6227">
            <v>0</v>
          </cell>
          <cell r="B6227">
            <v>0</v>
          </cell>
          <cell r="C6227">
            <v>0</v>
          </cell>
          <cell r="D6227">
            <v>0</v>
          </cell>
        </row>
        <row r="6228">
          <cell r="A6228">
            <v>0</v>
          </cell>
          <cell r="B6228">
            <v>0</v>
          </cell>
          <cell r="C6228">
            <v>0</v>
          </cell>
          <cell r="D6228">
            <v>0</v>
          </cell>
        </row>
        <row r="6229">
          <cell r="A6229">
            <v>0</v>
          </cell>
          <cell r="B6229">
            <v>0</v>
          </cell>
          <cell r="C6229">
            <v>0</v>
          </cell>
          <cell r="D6229">
            <v>0</v>
          </cell>
        </row>
        <row r="6230">
          <cell r="A6230">
            <v>0</v>
          </cell>
          <cell r="B6230">
            <v>0</v>
          </cell>
          <cell r="C6230">
            <v>0</v>
          </cell>
          <cell r="D6230">
            <v>0</v>
          </cell>
        </row>
        <row r="6231">
          <cell r="A6231">
            <v>0</v>
          </cell>
          <cell r="B6231">
            <v>0</v>
          </cell>
          <cell r="C6231">
            <v>0</v>
          </cell>
          <cell r="D6231">
            <v>0</v>
          </cell>
        </row>
        <row r="6232">
          <cell r="A6232">
            <v>0</v>
          </cell>
          <cell r="B6232">
            <v>0</v>
          </cell>
          <cell r="C6232">
            <v>0</v>
          </cell>
          <cell r="D6232">
            <v>0</v>
          </cell>
        </row>
        <row r="6233">
          <cell r="A6233">
            <v>0</v>
          </cell>
          <cell r="B6233">
            <v>0</v>
          </cell>
          <cell r="C6233">
            <v>0</v>
          </cell>
          <cell r="D6233">
            <v>0</v>
          </cell>
        </row>
        <row r="6234">
          <cell r="A6234">
            <v>0</v>
          </cell>
          <cell r="B6234">
            <v>0</v>
          </cell>
          <cell r="C6234">
            <v>0</v>
          </cell>
          <cell r="D6234">
            <v>0</v>
          </cell>
        </row>
        <row r="6235">
          <cell r="A6235">
            <v>0</v>
          </cell>
          <cell r="B6235">
            <v>0</v>
          </cell>
          <cell r="C6235">
            <v>0</v>
          </cell>
          <cell r="D6235">
            <v>0</v>
          </cell>
        </row>
        <row r="6236">
          <cell r="A6236">
            <v>0</v>
          </cell>
          <cell r="B6236">
            <v>0</v>
          </cell>
          <cell r="C6236">
            <v>0</v>
          </cell>
          <cell r="D6236">
            <v>0</v>
          </cell>
        </row>
        <row r="6237">
          <cell r="A6237">
            <v>0</v>
          </cell>
          <cell r="B6237">
            <v>0</v>
          </cell>
          <cell r="C6237">
            <v>0</v>
          </cell>
          <cell r="D6237">
            <v>0</v>
          </cell>
        </row>
        <row r="6238">
          <cell r="A6238">
            <v>0</v>
          </cell>
          <cell r="B6238">
            <v>0</v>
          </cell>
          <cell r="C6238">
            <v>0</v>
          </cell>
          <cell r="D6238">
            <v>0</v>
          </cell>
        </row>
        <row r="6239">
          <cell r="A6239">
            <v>0</v>
          </cell>
          <cell r="B6239">
            <v>0</v>
          </cell>
          <cell r="C6239">
            <v>0</v>
          </cell>
          <cell r="D6239">
            <v>0</v>
          </cell>
        </row>
        <row r="6240">
          <cell r="A6240">
            <v>0</v>
          </cell>
          <cell r="B6240">
            <v>0</v>
          </cell>
          <cell r="C6240">
            <v>0</v>
          </cell>
          <cell r="D6240">
            <v>0</v>
          </cell>
        </row>
        <row r="6241">
          <cell r="A6241">
            <v>0</v>
          </cell>
          <cell r="B6241">
            <v>0</v>
          </cell>
          <cell r="C6241">
            <v>0</v>
          </cell>
          <cell r="D6241">
            <v>0</v>
          </cell>
        </row>
        <row r="6242">
          <cell r="A6242">
            <v>0</v>
          </cell>
          <cell r="B6242">
            <v>0</v>
          </cell>
          <cell r="C6242">
            <v>0</v>
          </cell>
          <cell r="D6242">
            <v>0</v>
          </cell>
        </row>
        <row r="6243">
          <cell r="A6243">
            <v>0</v>
          </cell>
          <cell r="B6243">
            <v>0</v>
          </cell>
          <cell r="C6243">
            <v>0</v>
          </cell>
          <cell r="D6243">
            <v>0</v>
          </cell>
        </row>
        <row r="6244">
          <cell r="A6244">
            <v>0</v>
          </cell>
          <cell r="B6244">
            <v>0</v>
          </cell>
          <cell r="C6244">
            <v>0</v>
          </cell>
          <cell r="D6244">
            <v>0</v>
          </cell>
        </row>
        <row r="6245">
          <cell r="A6245">
            <v>0</v>
          </cell>
          <cell r="B6245">
            <v>0</v>
          </cell>
          <cell r="C6245">
            <v>0</v>
          </cell>
          <cell r="D6245">
            <v>0</v>
          </cell>
        </row>
        <row r="6246">
          <cell r="A6246">
            <v>0</v>
          </cell>
          <cell r="B6246">
            <v>0</v>
          </cell>
          <cell r="C6246">
            <v>0</v>
          </cell>
          <cell r="D6246">
            <v>0</v>
          </cell>
        </row>
        <row r="6247">
          <cell r="A6247">
            <v>0</v>
          </cell>
          <cell r="B6247">
            <v>0</v>
          </cell>
          <cell r="C6247">
            <v>0</v>
          </cell>
          <cell r="D6247">
            <v>0</v>
          </cell>
        </row>
        <row r="6248">
          <cell r="A6248">
            <v>0</v>
          </cell>
          <cell r="B6248">
            <v>0</v>
          </cell>
          <cell r="C6248">
            <v>0</v>
          </cell>
          <cell r="D6248">
            <v>0</v>
          </cell>
        </row>
        <row r="6249">
          <cell r="A6249">
            <v>0</v>
          </cell>
          <cell r="B6249">
            <v>0</v>
          </cell>
          <cell r="C6249">
            <v>0</v>
          </cell>
          <cell r="D6249">
            <v>0</v>
          </cell>
        </row>
        <row r="6250">
          <cell r="A6250">
            <v>0</v>
          </cell>
          <cell r="B6250">
            <v>0</v>
          </cell>
          <cell r="C6250">
            <v>0</v>
          </cell>
          <cell r="D6250">
            <v>0</v>
          </cell>
        </row>
        <row r="6251">
          <cell r="A6251">
            <v>0</v>
          </cell>
          <cell r="B6251">
            <v>0</v>
          </cell>
          <cell r="C6251">
            <v>0</v>
          </cell>
          <cell r="D6251">
            <v>0</v>
          </cell>
        </row>
        <row r="6252">
          <cell r="A6252">
            <v>0</v>
          </cell>
          <cell r="B6252">
            <v>0</v>
          </cell>
          <cell r="C6252">
            <v>0</v>
          </cell>
          <cell r="D6252">
            <v>0</v>
          </cell>
        </row>
        <row r="6253">
          <cell r="A6253">
            <v>0</v>
          </cell>
          <cell r="B6253">
            <v>0</v>
          </cell>
          <cell r="C6253">
            <v>0</v>
          </cell>
          <cell r="D6253">
            <v>0</v>
          </cell>
        </row>
        <row r="6254">
          <cell r="A6254">
            <v>0</v>
          </cell>
          <cell r="B6254">
            <v>0</v>
          </cell>
          <cell r="C6254">
            <v>0</v>
          </cell>
          <cell r="D6254">
            <v>0</v>
          </cell>
        </row>
        <row r="6255">
          <cell r="A6255">
            <v>0</v>
          </cell>
          <cell r="B6255">
            <v>0</v>
          </cell>
          <cell r="C6255">
            <v>0</v>
          </cell>
          <cell r="D6255">
            <v>0</v>
          </cell>
        </row>
        <row r="6256">
          <cell r="A6256">
            <v>0</v>
          </cell>
          <cell r="B6256">
            <v>0</v>
          </cell>
          <cell r="C6256">
            <v>0</v>
          </cell>
          <cell r="D6256">
            <v>0</v>
          </cell>
        </row>
        <row r="6257">
          <cell r="A6257">
            <v>0</v>
          </cell>
          <cell r="B6257">
            <v>0</v>
          </cell>
          <cell r="C6257">
            <v>0</v>
          </cell>
          <cell r="D6257">
            <v>0</v>
          </cell>
        </row>
        <row r="6258">
          <cell r="A6258">
            <v>0</v>
          </cell>
          <cell r="B6258">
            <v>0</v>
          </cell>
          <cell r="C6258">
            <v>0</v>
          </cell>
          <cell r="D6258">
            <v>0</v>
          </cell>
        </row>
        <row r="6259">
          <cell r="A6259">
            <v>0</v>
          </cell>
          <cell r="B6259">
            <v>0</v>
          </cell>
          <cell r="C6259">
            <v>0</v>
          </cell>
          <cell r="D6259">
            <v>0</v>
          </cell>
        </row>
        <row r="6260">
          <cell r="A6260">
            <v>0</v>
          </cell>
          <cell r="B6260">
            <v>0</v>
          </cell>
          <cell r="C6260">
            <v>0</v>
          </cell>
          <cell r="D6260">
            <v>0</v>
          </cell>
        </row>
        <row r="6261">
          <cell r="A6261">
            <v>0</v>
          </cell>
          <cell r="B6261">
            <v>0</v>
          </cell>
          <cell r="C6261">
            <v>0</v>
          </cell>
          <cell r="D6261">
            <v>0</v>
          </cell>
        </row>
        <row r="6262">
          <cell r="A6262">
            <v>0</v>
          </cell>
          <cell r="B6262">
            <v>0</v>
          </cell>
          <cell r="C6262">
            <v>0</v>
          </cell>
          <cell r="D6262">
            <v>0</v>
          </cell>
        </row>
        <row r="6263">
          <cell r="A6263">
            <v>0</v>
          </cell>
          <cell r="B6263">
            <v>0</v>
          </cell>
          <cell r="C6263">
            <v>0</v>
          </cell>
          <cell r="D6263">
            <v>0</v>
          </cell>
        </row>
        <row r="6264">
          <cell r="A6264">
            <v>0</v>
          </cell>
          <cell r="B6264">
            <v>0</v>
          </cell>
          <cell r="C6264">
            <v>0</v>
          </cell>
          <cell r="D6264">
            <v>0</v>
          </cell>
        </row>
        <row r="6265">
          <cell r="A6265">
            <v>0</v>
          </cell>
          <cell r="B6265">
            <v>0</v>
          </cell>
          <cell r="C6265">
            <v>0</v>
          </cell>
          <cell r="D6265">
            <v>0</v>
          </cell>
        </row>
        <row r="6266">
          <cell r="A6266">
            <v>0</v>
          </cell>
          <cell r="B6266">
            <v>0</v>
          </cell>
          <cell r="C6266">
            <v>0</v>
          </cell>
          <cell r="D6266">
            <v>0</v>
          </cell>
        </row>
        <row r="6267">
          <cell r="A6267">
            <v>0</v>
          </cell>
          <cell r="B6267">
            <v>0</v>
          </cell>
          <cell r="C6267">
            <v>0</v>
          </cell>
          <cell r="D6267">
            <v>0</v>
          </cell>
        </row>
        <row r="6268">
          <cell r="A6268">
            <v>0</v>
          </cell>
          <cell r="B6268">
            <v>0</v>
          </cell>
          <cell r="C6268">
            <v>0</v>
          </cell>
          <cell r="D6268">
            <v>0</v>
          </cell>
        </row>
        <row r="6269">
          <cell r="A6269">
            <v>0</v>
          </cell>
          <cell r="B6269">
            <v>0</v>
          </cell>
          <cell r="C6269">
            <v>0</v>
          </cell>
          <cell r="D6269">
            <v>0</v>
          </cell>
        </row>
        <row r="6270">
          <cell r="A6270">
            <v>0</v>
          </cell>
          <cell r="B6270">
            <v>0</v>
          </cell>
          <cell r="C6270">
            <v>0</v>
          </cell>
          <cell r="D6270">
            <v>0</v>
          </cell>
        </row>
        <row r="6271">
          <cell r="A6271">
            <v>0</v>
          </cell>
          <cell r="B6271">
            <v>0</v>
          </cell>
          <cell r="C6271">
            <v>0</v>
          </cell>
          <cell r="D6271">
            <v>0</v>
          </cell>
        </row>
        <row r="6272">
          <cell r="A6272">
            <v>0</v>
          </cell>
          <cell r="B6272">
            <v>0</v>
          </cell>
          <cell r="C6272">
            <v>0</v>
          </cell>
          <cell r="D6272">
            <v>0</v>
          </cell>
        </row>
        <row r="6273">
          <cell r="A6273">
            <v>0</v>
          </cell>
          <cell r="B6273">
            <v>0</v>
          </cell>
          <cell r="C6273">
            <v>0</v>
          </cell>
          <cell r="D6273">
            <v>0</v>
          </cell>
        </row>
        <row r="6274">
          <cell r="A6274">
            <v>0</v>
          </cell>
          <cell r="B6274">
            <v>0</v>
          </cell>
          <cell r="C6274">
            <v>0</v>
          </cell>
          <cell r="D6274">
            <v>0</v>
          </cell>
        </row>
        <row r="6275">
          <cell r="A6275">
            <v>0</v>
          </cell>
          <cell r="B6275">
            <v>0</v>
          </cell>
          <cell r="C6275">
            <v>0</v>
          </cell>
          <cell r="D6275">
            <v>0</v>
          </cell>
        </row>
        <row r="6276">
          <cell r="A6276">
            <v>0</v>
          </cell>
          <cell r="B6276">
            <v>0</v>
          </cell>
          <cell r="C6276">
            <v>0</v>
          </cell>
          <cell r="D6276">
            <v>0</v>
          </cell>
        </row>
        <row r="6277">
          <cell r="A6277">
            <v>0</v>
          </cell>
          <cell r="B6277">
            <v>0</v>
          </cell>
          <cell r="C6277">
            <v>0</v>
          </cell>
          <cell r="D6277">
            <v>0</v>
          </cell>
        </row>
        <row r="6278">
          <cell r="A6278">
            <v>0</v>
          </cell>
          <cell r="B6278">
            <v>0</v>
          </cell>
          <cell r="C6278">
            <v>0</v>
          </cell>
          <cell r="D6278">
            <v>0</v>
          </cell>
        </row>
        <row r="6279">
          <cell r="A6279">
            <v>0</v>
          </cell>
          <cell r="B6279">
            <v>0</v>
          </cell>
          <cell r="C6279">
            <v>0</v>
          </cell>
          <cell r="D6279">
            <v>0</v>
          </cell>
        </row>
        <row r="6280">
          <cell r="A6280">
            <v>0</v>
          </cell>
          <cell r="B6280">
            <v>0</v>
          </cell>
          <cell r="C6280">
            <v>0</v>
          </cell>
          <cell r="D6280">
            <v>0</v>
          </cell>
        </row>
        <row r="6281">
          <cell r="A6281">
            <v>0</v>
          </cell>
          <cell r="B6281">
            <v>0</v>
          </cell>
          <cell r="C6281">
            <v>0</v>
          </cell>
          <cell r="D6281">
            <v>0</v>
          </cell>
        </row>
        <row r="6282">
          <cell r="A6282">
            <v>0</v>
          </cell>
          <cell r="B6282">
            <v>0</v>
          </cell>
          <cell r="C6282">
            <v>0</v>
          </cell>
          <cell r="D6282">
            <v>0</v>
          </cell>
        </row>
        <row r="6283">
          <cell r="A6283">
            <v>0</v>
          </cell>
          <cell r="B6283">
            <v>0</v>
          </cell>
          <cell r="C6283">
            <v>0</v>
          </cell>
          <cell r="D6283">
            <v>0</v>
          </cell>
        </row>
        <row r="6284">
          <cell r="A6284">
            <v>0</v>
          </cell>
          <cell r="B6284">
            <v>0</v>
          </cell>
          <cell r="C6284">
            <v>0</v>
          </cell>
          <cell r="D6284">
            <v>0</v>
          </cell>
        </row>
        <row r="6285">
          <cell r="A6285">
            <v>0</v>
          </cell>
          <cell r="B6285">
            <v>0</v>
          </cell>
          <cell r="C6285">
            <v>0</v>
          </cell>
          <cell r="D6285">
            <v>0</v>
          </cell>
        </row>
        <row r="6286">
          <cell r="A6286">
            <v>0</v>
          </cell>
          <cell r="B6286">
            <v>0</v>
          </cell>
          <cell r="C6286">
            <v>0</v>
          </cell>
          <cell r="D6286">
            <v>0</v>
          </cell>
        </row>
        <row r="6287">
          <cell r="A6287">
            <v>0</v>
          </cell>
          <cell r="B6287">
            <v>0</v>
          </cell>
          <cell r="C6287">
            <v>0</v>
          </cell>
          <cell r="D6287">
            <v>0</v>
          </cell>
        </row>
        <row r="6288">
          <cell r="A6288">
            <v>0</v>
          </cell>
          <cell r="B6288">
            <v>0</v>
          </cell>
          <cell r="C6288">
            <v>0</v>
          </cell>
          <cell r="D6288">
            <v>0</v>
          </cell>
        </row>
        <row r="6289">
          <cell r="A6289">
            <v>0</v>
          </cell>
          <cell r="B6289">
            <v>0</v>
          </cell>
          <cell r="C6289">
            <v>0</v>
          </cell>
          <cell r="D6289">
            <v>0</v>
          </cell>
        </row>
        <row r="6290">
          <cell r="A6290">
            <v>0</v>
          </cell>
          <cell r="B6290">
            <v>0</v>
          </cell>
          <cell r="C6290">
            <v>0</v>
          </cell>
          <cell r="D6290">
            <v>0</v>
          </cell>
        </row>
        <row r="6291">
          <cell r="A6291">
            <v>0</v>
          </cell>
          <cell r="B6291">
            <v>0</v>
          </cell>
          <cell r="C6291">
            <v>0</v>
          </cell>
          <cell r="D6291">
            <v>0</v>
          </cell>
        </row>
        <row r="6292">
          <cell r="A6292">
            <v>0</v>
          </cell>
          <cell r="B6292">
            <v>0</v>
          </cell>
          <cell r="C6292">
            <v>0</v>
          </cell>
          <cell r="D6292">
            <v>0</v>
          </cell>
        </row>
        <row r="6293">
          <cell r="A6293">
            <v>0</v>
          </cell>
          <cell r="B6293">
            <v>0</v>
          </cell>
          <cell r="C6293">
            <v>0</v>
          </cell>
          <cell r="D6293">
            <v>0</v>
          </cell>
        </row>
        <row r="6294">
          <cell r="A6294">
            <v>0</v>
          </cell>
          <cell r="B6294">
            <v>0</v>
          </cell>
          <cell r="C6294">
            <v>0</v>
          </cell>
          <cell r="D6294">
            <v>0</v>
          </cell>
        </row>
        <row r="6295">
          <cell r="A6295">
            <v>0</v>
          </cell>
          <cell r="B6295">
            <v>0</v>
          </cell>
          <cell r="C6295">
            <v>0</v>
          </cell>
          <cell r="D6295">
            <v>0</v>
          </cell>
        </row>
        <row r="6296">
          <cell r="A6296">
            <v>0</v>
          </cell>
          <cell r="B6296">
            <v>0</v>
          </cell>
          <cell r="C6296">
            <v>0</v>
          </cell>
          <cell r="D6296">
            <v>0</v>
          </cell>
        </row>
        <row r="6297">
          <cell r="A6297">
            <v>0</v>
          </cell>
          <cell r="B6297">
            <v>0</v>
          </cell>
          <cell r="C6297">
            <v>0</v>
          </cell>
          <cell r="D6297">
            <v>0</v>
          </cell>
        </row>
        <row r="6298">
          <cell r="A6298">
            <v>0</v>
          </cell>
          <cell r="B6298">
            <v>0</v>
          </cell>
          <cell r="C6298">
            <v>0</v>
          </cell>
          <cell r="D6298">
            <v>0</v>
          </cell>
        </row>
        <row r="6299">
          <cell r="A6299">
            <v>0</v>
          </cell>
          <cell r="B6299">
            <v>0</v>
          </cell>
          <cell r="C6299">
            <v>0</v>
          </cell>
          <cell r="D6299">
            <v>0</v>
          </cell>
        </row>
        <row r="6300">
          <cell r="A6300">
            <v>0</v>
          </cell>
          <cell r="B6300">
            <v>0</v>
          </cell>
          <cell r="C6300">
            <v>0</v>
          </cell>
          <cell r="D6300">
            <v>0</v>
          </cell>
        </row>
        <row r="6301">
          <cell r="A6301">
            <v>0</v>
          </cell>
          <cell r="B6301">
            <v>0</v>
          </cell>
          <cell r="C6301">
            <v>0</v>
          </cell>
          <cell r="D6301">
            <v>0</v>
          </cell>
        </row>
        <row r="6302">
          <cell r="A6302">
            <v>0</v>
          </cell>
          <cell r="B6302">
            <v>0</v>
          </cell>
          <cell r="C6302">
            <v>0</v>
          </cell>
          <cell r="D6302">
            <v>0</v>
          </cell>
        </row>
        <row r="6303">
          <cell r="A6303">
            <v>0</v>
          </cell>
          <cell r="B6303">
            <v>0</v>
          </cell>
          <cell r="C6303">
            <v>0</v>
          </cell>
          <cell r="D6303">
            <v>0</v>
          </cell>
        </row>
        <row r="6304">
          <cell r="A6304">
            <v>0</v>
          </cell>
          <cell r="B6304">
            <v>0</v>
          </cell>
          <cell r="C6304">
            <v>0</v>
          </cell>
          <cell r="D6304">
            <v>0</v>
          </cell>
        </row>
        <row r="6305">
          <cell r="A6305">
            <v>0</v>
          </cell>
          <cell r="B6305">
            <v>0</v>
          </cell>
          <cell r="C6305">
            <v>0</v>
          </cell>
          <cell r="D6305">
            <v>0</v>
          </cell>
        </row>
        <row r="6306">
          <cell r="A6306">
            <v>0</v>
          </cell>
          <cell r="B6306">
            <v>0</v>
          </cell>
          <cell r="C6306">
            <v>0</v>
          </cell>
          <cell r="D6306">
            <v>0</v>
          </cell>
        </row>
        <row r="6307">
          <cell r="A6307">
            <v>0</v>
          </cell>
          <cell r="B6307">
            <v>0</v>
          </cell>
          <cell r="C6307">
            <v>0</v>
          </cell>
          <cell r="D6307">
            <v>0</v>
          </cell>
        </row>
        <row r="6308">
          <cell r="A6308">
            <v>0</v>
          </cell>
          <cell r="B6308">
            <v>0</v>
          </cell>
          <cell r="C6308">
            <v>0</v>
          </cell>
          <cell r="D6308">
            <v>0</v>
          </cell>
        </row>
        <row r="6309">
          <cell r="A6309">
            <v>0</v>
          </cell>
          <cell r="B6309">
            <v>0</v>
          </cell>
          <cell r="C6309">
            <v>0</v>
          </cell>
          <cell r="D6309">
            <v>0</v>
          </cell>
        </row>
        <row r="6310">
          <cell r="A6310">
            <v>0</v>
          </cell>
          <cell r="B6310">
            <v>0</v>
          </cell>
          <cell r="C6310">
            <v>0</v>
          </cell>
          <cell r="D6310">
            <v>0</v>
          </cell>
        </row>
        <row r="6311">
          <cell r="A6311">
            <v>0</v>
          </cell>
          <cell r="B6311">
            <v>0</v>
          </cell>
          <cell r="C6311">
            <v>0</v>
          </cell>
          <cell r="D6311">
            <v>0</v>
          </cell>
        </row>
        <row r="6312">
          <cell r="A6312">
            <v>0</v>
          </cell>
          <cell r="B6312">
            <v>0</v>
          </cell>
          <cell r="C6312">
            <v>0</v>
          </cell>
          <cell r="D6312">
            <v>0</v>
          </cell>
        </row>
        <row r="6313">
          <cell r="A6313">
            <v>0</v>
          </cell>
          <cell r="B6313">
            <v>0</v>
          </cell>
          <cell r="C6313">
            <v>0</v>
          </cell>
          <cell r="D6313">
            <v>0</v>
          </cell>
        </row>
        <row r="6314">
          <cell r="A6314">
            <v>0</v>
          </cell>
          <cell r="B6314">
            <v>0</v>
          </cell>
          <cell r="C6314">
            <v>0</v>
          </cell>
          <cell r="D6314">
            <v>0</v>
          </cell>
        </row>
        <row r="6315">
          <cell r="A6315">
            <v>0</v>
          </cell>
          <cell r="B6315">
            <v>0</v>
          </cell>
          <cell r="C6315">
            <v>0</v>
          </cell>
          <cell r="D6315">
            <v>0</v>
          </cell>
        </row>
        <row r="6316">
          <cell r="A6316">
            <v>0</v>
          </cell>
          <cell r="B6316">
            <v>0</v>
          </cell>
          <cell r="C6316">
            <v>0</v>
          </cell>
          <cell r="D6316">
            <v>0</v>
          </cell>
        </row>
        <row r="6317">
          <cell r="A6317">
            <v>0</v>
          </cell>
          <cell r="B6317">
            <v>0</v>
          </cell>
          <cell r="C6317">
            <v>0</v>
          </cell>
          <cell r="D6317">
            <v>0</v>
          </cell>
        </row>
        <row r="6318">
          <cell r="A6318">
            <v>0</v>
          </cell>
          <cell r="B6318">
            <v>0</v>
          </cell>
          <cell r="C6318">
            <v>0</v>
          </cell>
          <cell r="D6318">
            <v>0</v>
          </cell>
        </row>
        <row r="6319">
          <cell r="A6319">
            <v>0</v>
          </cell>
          <cell r="B6319">
            <v>0</v>
          </cell>
          <cell r="C6319">
            <v>0</v>
          </cell>
          <cell r="D6319">
            <v>0</v>
          </cell>
        </row>
        <row r="6320">
          <cell r="A6320">
            <v>0</v>
          </cell>
          <cell r="B6320">
            <v>0</v>
          </cell>
          <cell r="C6320">
            <v>0</v>
          </cell>
          <cell r="D6320">
            <v>0</v>
          </cell>
        </row>
        <row r="6321">
          <cell r="A6321">
            <v>0</v>
          </cell>
          <cell r="B6321">
            <v>0</v>
          </cell>
          <cell r="C6321">
            <v>0</v>
          </cell>
          <cell r="D6321">
            <v>0</v>
          </cell>
        </row>
        <row r="6322">
          <cell r="A6322">
            <v>0</v>
          </cell>
          <cell r="B6322">
            <v>0</v>
          </cell>
          <cell r="C6322">
            <v>0</v>
          </cell>
          <cell r="D6322">
            <v>0</v>
          </cell>
        </row>
        <row r="6323">
          <cell r="A6323">
            <v>0</v>
          </cell>
          <cell r="B6323">
            <v>0</v>
          </cell>
          <cell r="C6323">
            <v>0</v>
          </cell>
          <cell r="D6323">
            <v>0</v>
          </cell>
        </row>
        <row r="6324">
          <cell r="A6324">
            <v>0</v>
          </cell>
          <cell r="B6324">
            <v>0</v>
          </cell>
          <cell r="C6324">
            <v>0</v>
          </cell>
          <cell r="D6324">
            <v>0</v>
          </cell>
        </row>
        <row r="6325">
          <cell r="A6325">
            <v>0</v>
          </cell>
          <cell r="B6325">
            <v>0</v>
          </cell>
          <cell r="C6325">
            <v>0</v>
          </cell>
          <cell r="D6325">
            <v>0</v>
          </cell>
        </row>
        <row r="6326">
          <cell r="A6326">
            <v>0</v>
          </cell>
          <cell r="B6326">
            <v>0</v>
          </cell>
          <cell r="C6326">
            <v>0</v>
          </cell>
          <cell r="D6326">
            <v>0</v>
          </cell>
        </row>
        <row r="6327">
          <cell r="A6327">
            <v>0</v>
          </cell>
          <cell r="B6327">
            <v>0</v>
          </cell>
          <cell r="C6327">
            <v>0</v>
          </cell>
          <cell r="D6327">
            <v>0</v>
          </cell>
        </row>
        <row r="6328">
          <cell r="A6328">
            <v>0</v>
          </cell>
          <cell r="B6328">
            <v>0</v>
          </cell>
          <cell r="C6328">
            <v>0</v>
          </cell>
          <cell r="D6328">
            <v>0</v>
          </cell>
        </row>
        <row r="6329">
          <cell r="A6329">
            <v>0</v>
          </cell>
          <cell r="B6329">
            <v>0</v>
          </cell>
          <cell r="C6329">
            <v>0</v>
          </cell>
          <cell r="D6329">
            <v>0</v>
          </cell>
        </row>
        <row r="6330">
          <cell r="A6330">
            <v>0</v>
          </cell>
          <cell r="B6330">
            <v>0</v>
          </cell>
          <cell r="C6330">
            <v>0</v>
          </cell>
          <cell r="D6330">
            <v>0</v>
          </cell>
        </row>
        <row r="6331">
          <cell r="A6331">
            <v>0</v>
          </cell>
          <cell r="B6331">
            <v>0</v>
          </cell>
          <cell r="C6331">
            <v>0</v>
          </cell>
          <cell r="D6331">
            <v>0</v>
          </cell>
        </row>
        <row r="6332">
          <cell r="A6332">
            <v>0</v>
          </cell>
          <cell r="B6332">
            <v>0</v>
          </cell>
          <cell r="C6332">
            <v>0</v>
          </cell>
          <cell r="D6332">
            <v>0</v>
          </cell>
        </row>
        <row r="6333">
          <cell r="A6333">
            <v>0</v>
          </cell>
          <cell r="B6333">
            <v>0</v>
          </cell>
          <cell r="C6333">
            <v>0</v>
          </cell>
          <cell r="D6333">
            <v>0</v>
          </cell>
        </row>
        <row r="6334">
          <cell r="A6334">
            <v>0</v>
          </cell>
          <cell r="B6334">
            <v>0</v>
          </cell>
          <cell r="C6334">
            <v>0</v>
          </cell>
          <cell r="D6334">
            <v>0</v>
          </cell>
        </row>
        <row r="6335">
          <cell r="A6335">
            <v>0</v>
          </cell>
          <cell r="B6335">
            <v>0</v>
          </cell>
          <cell r="C6335">
            <v>0</v>
          </cell>
          <cell r="D6335">
            <v>0</v>
          </cell>
        </row>
        <row r="6336">
          <cell r="A6336">
            <v>0</v>
          </cell>
          <cell r="B6336">
            <v>0</v>
          </cell>
          <cell r="C6336">
            <v>0</v>
          </cell>
          <cell r="D6336">
            <v>0</v>
          </cell>
        </row>
        <row r="6337">
          <cell r="A6337">
            <v>0</v>
          </cell>
          <cell r="B6337">
            <v>0</v>
          </cell>
          <cell r="C6337">
            <v>0</v>
          </cell>
          <cell r="D6337">
            <v>0</v>
          </cell>
        </row>
        <row r="6338">
          <cell r="A6338">
            <v>0</v>
          </cell>
          <cell r="B6338">
            <v>0</v>
          </cell>
          <cell r="C6338">
            <v>0</v>
          </cell>
          <cell r="D6338">
            <v>0</v>
          </cell>
        </row>
        <row r="6339">
          <cell r="A6339">
            <v>0</v>
          </cell>
          <cell r="B6339">
            <v>0</v>
          </cell>
          <cell r="C6339">
            <v>0</v>
          </cell>
          <cell r="D6339">
            <v>0</v>
          </cell>
        </row>
        <row r="6340">
          <cell r="A6340">
            <v>0</v>
          </cell>
          <cell r="B6340">
            <v>0</v>
          </cell>
          <cell r="C6340">
            <v>0</v>
          </cell>
          <cell r="D6340">
            <v>0</v>
          </cell>
        </row>
        <row r="6341">
          <cell r="A6341">
            <v>0</v>
          </cell>
          <cell r="B6341">
            <v>0</v>
          </cell>
          <cell r="C6341">
            <v>0</v>
          </cell>
          <cell r="D6341">
            <v>0</v>
          </cell>
        </row>
        <row r="6342">
          <cell r="A6342">
            <v>0</v>
          </cell>
          <cell r="B6342">
            <v>0</v>
          </cell>
          <cell r="C6342">
            <v>0</v>
          </cell>
          <cell r="D6342">
            <v>0</v>
          </cell>
        </row>
        <row r="6343">
          <cell r="A6343">
            <v>0</v>
          </cell>
          <cell r="B6343">
            <v>0</v>
          </cell>
          <cell r="C6343">
            <v>0</v>
          </cell>
          <cell r="D6343">
            <v>0</v>
          </cell>
        </row>
        <row r="6344">
          <cell r="A6344">
            <v>0</v>
          </cell>
          <cell r="B6344">
            <v>0</v>
          </cell>
          <cell r="C6344">
            <v>0</v>
          </cell>
          <cell r="D6344">
            <v>0</v>
          </cell>
        </row>
        <row r="6345">
          <cell r="A6345">
            <v>0</v>
          </cell>
          <cell r="B6345">
            <v>0</v>
          </cell>
          <cell r="C6345">
            <v>0</v>
          </cell>
          <cell r="D6345">
            <v>0</v>
          </cell>
        </row>
        <row r="6346">
          <cell r="A6346">
            <v>0</v>
          </cell>
          <cell r="B6346">
            <v>0</v>
          </cell>
          <cell r="C6346">
            <v>0</v>
          </cell>
          <cell r="D6346">
            <v>0</v>
          </cell>
        </row>
        <row r="6347">
          <cell r="A6347">
            <v>0</v>
          </cell>
          <cell r="B6347">
            <v>0</v>
          </cell>
          <cell r="C6347">
            <v>0</v>
          </cell>
          <cell r="D6347">
            <v>0</v>
          </cell>
        </row>
        <row r="6348">
          <cell r="A6348">
            <v>0</v>
          </cell>
          <cell r="B6348">
            <v>0</v>
          </cell>
          <cell r="C6348">
            <v>0</v>
          </cell>
          <cell r="D6348">
            <v>0</v>
          </cell>
        </row>
        <row r="6349">
          <cell r="A6349">
            <v>0</v>
          </cell>
          <cell r="B6349">
            <v>0</v>
          </cell>
          <cell r="C6349">
            <v>0</v>
          </cell>
          <cell r="D6349">
            <v>0</v>
          </cell>
        </row>
        <row r="6350">
          <cell r="A6350">
            <v>0</v>
          </cell>
          <cell r="B6350">
            <v>0</v>
          </cell>
          <cell r="C6350">
            <v>0</v>
          </cell>
          <cell r="D6350">
            <v>0</v>
          </cell>
        </row>
        <row r="6351">
          <cell r="A6351">
            <v>0</v>
          </cell>
          <cell r="B6351">
            <v>0</v>
          </cell>
          <cell r="C6351">
            <v>0</v>
          </cell>
          <cell r="D6351">
            <v>0</v>
          </cell>
        </row>
        <row r="6352">
          <cell r="A6352">
            <v>0</v>
          </cell>
          <cell r="B6352">
            <v>0</v>
          </cell>
          <cell r="C6352">
            <v>0</v>
          </cell>
          <cell r="D6352">
            <v>0</v>
          </cell>
        </row>
        <row r="6353">
          <cell r="A6353">
            <v>0</v>
          </cell>
          <cell r="B6353">
            <v>0</v>
          </cell>
          <cell r="C6353">
            <v>0</v>
          </cell>
          <cell r="D6353">
            <v>0</v>
          </cell>
        </row>
        <row r="6354">
          <cell r="A6354">
            <v>0</v>
          </cell>
          <cell r="B6354">
            <v>0</v>
          </cell>
          <cell r="C6354">
            <v>0</v>
          </cell>
          <cell r="D6354">
            <v>0</v>
          </cell>
        </row>
        <row r="6355">
          <cell r="A6355">
            <v>0</v>
          </cell>
          <cell r="B6355">
            <v>0</v>
          </cell>
          <cell r="C6355">
            <v>0</v>
          </cell>
          <cell r="D6355">
            <v>0</v>
          </cell>
        </row>
        <row r="6356">
          <cell r="A6356">
            <v>0</v>
          </cell>
          <cell r="B6356">
            <v>0</v>
          </cell>
          <cell r="C6356">
            <v>0</v>
          </cell>
          <cell r="D6356">
            <v>0</v>
          </cell>
        </row>
        <row r="6357">
          <cell r="A6357">
            <v>0</v>
          </cell>
          <cell r="B6357">
            <v>0</v>
          </cell>
          <cell r="C6357">
            <v>0</v>
          </cell>
          <cell r="D6357">
            <v>0</v>
          </cell>
        </row>
        <row r="6358">
          <cell r="A6358">
            <v>0</v>
          </cell>
          <cell r="B6358">
            <v>0</v>
          </cell>
          <cell r="C6358">
            <v>0</v>
          </cell>
          <cell r="D6358">
            <v>0</v>
          </cell>
        </row>
        <row r="6359">
          <cell r="A6359">
            <v>0</v>
          </cell>
          <cell r="B6359">
            <v>0</v>
          </cell>
          <cell r="C6359">
            <v>0</v>
          </cell>
          <cell r="D6359">
            <v>0</v>
          </cell>
        </row>
        <row r="6360">
          <cell r="A6360">
            <v>0</v>
          </cell>
          <cell r="B6360">
            <v>0</v>
          </cell>
          <cell r="C6360">
            <v>0</v>
          </cell>
          <cell r="D6360">
            <v>0</v>
          </cell>
        </row>
        <row r="6361">
          <cell r="A6361">
            <v>0</v>
          </cell>
          <cell r="B6361">
            <v>0</v>
          </cell>
          <cell r="C6361">
            <v>0</v>
          </cell>
          <cell r="D6361">
            <v>0</v>
          </cell>
        </row>
        <row r="6362">
          <cell r="A6362">
            <v>0</v>
          </cell>
          <cell r="B6362">
            <v>0</v>
          </cell>
          <cell r="C6362">
            <v>0</v>
          </cell>
          <cell r="D6362">
            <v>0</v>
          </cell>
        </row>
        <row r="6363">
          <cell r="A6363">
            <v>0</v>
          </cell>
          <cell r="B6363">
            <v>0</v>
          </cell>
          <cell r="C6363">
            <v>0</v>
          </cell>
          <cell r="D6363">
            <v>0</v>
          </cell>
        </row>
        <row r="6364">
          <cell r="A6364">
            <v>0</v>
          </cell>
          <cell r="B6364">
            <v>0</v>
          </cell>
          <cell r="C6364">
            <v>0</v>
          </cell>
          <cell r="D6364">
            <v>0</v>
          </cell>
        </row>
        <row r="6365">
          <cell r="A6365">
            <v>0</v>
          </cell>
          <cell r="B6365">
            <v>0</v>
          </cell>
          <cell r="C6365">
            <v>0</v>
          </cell>
          <cell r="D6365">
            <v>0</v>
          </cell>
        </row>
        <row r="6366">
          <cell r="A6366">
            <v>0</v>
          </cell>
          <cell r="B6366">
            <v>0</v>
          </cell>
          <cell r="C6366">
            <v>0</v>
          </cell>
          <cell r="D6366">
            <v>0</v>
          </cell>
        </row>
        <row r="6367">
          <cell r="A6367">
            <v>0</v>
          </cell>
          <cell r="B6367">
            <v>0</v>
          </cell>
          <cell r="C6367">
            <v>0</v>
          </cell>
          <cell r="D6367">
            <v>0</v>
          </cell>
        </row>
        <row r="6368">
          <cell r="A6368">
            <v>0</v>
          </cell>
          <cell r="B6368">
            <v>0</v>
          </cell>
          <cell r="C6368">
            <v>0</v>
          </cell>
          <cell r="D6368">
            <v>0</v>
          </cell>
        </row>
        <row r="6369">
          <cell r="A6369">
            <v>0</v>
          </cell>
          <cell r="B6369">
            <v>0</v>
          </cell>
          <cell r="C6369">
            <v>0</v>
          </cell>
          <cell r="D6369">
            <v>0</v>
          </cell>
        </row>
        <row r="6370">
          <cell r="A6370">
            <v>0</v>
          </cell>
          <cell r="B6370">
            <v>0</v>
          </cell>
          <cell r="C6370">
            <v>0</v>
          </cell>
          <cell r="D6370">
            <v>0</v>
          </cell>
        </row>
        <row r="6371">
          <cell r="A6371">
            <v>0</v>
          </cell>
          <cell r="B6371">
            <v>0</v>
          </cell>
          <cell r="C6371">
            <v>0</v>
          </cell>
          <cell r="D6371">
            <v>0</v>
          </cell>
        </row>
        <row r="6372">
          <cell r="A6372">
            <v>0</v>
          </cell>
          <cell r="B6372">
            <v>0</v>
          </cell>
          <cell r="C6372">
            <v>0</v>
          </cell>
          <cell r="D6372">
            <v>0</v>
          </cell>
        </row>
        <row r="6373">
          <cell r="A6373">
            <v>0</v>
          </cell>
          <cell r="B6373">
            <v>0</v>
          </cell>
          <cell r="C6373">
            <v>0</v>
          </cell>
          <cell r="D6373">
            <v>0</v>
          </cell>
        </row>
        <row r="6374">
          <cell r="A6374">
            <v>0</v>
          </cell>
          <cell r="B6374">
            <v>0</v>
          </cell>
          <cell r="C6374">
            <v>0</v>
          </cell>
          <cell r="D6374">
            <v>0</v>
          </cell>
        </row>
        <row r="6375">
          <cell r="A6375">
            <v>0</v>
          </cell>
          <cell r="B6375">
            <v>0</v>
          </cell>
          <cell r="C6375">
            <v>0</v>
          </cell>
          <cell r="D6375">
            <v>0</v>
          </cell>
        </row>
        <row r="6376">
          <cell r="A6376">
            <v>0</v>
          </cell>
          <cell r="B6376">
            <v>0</v>
          </cell>
          <cell r="C6376">
            <v>0</v>
          </cell>
          <cell r="D6376">
            <v>0</v>
          </cell>
        </row>
        <row r="6377">
          <cell r="A6377">
            <v>0</v>
          </cell>
          <cell r="B6377">
            <v>0</v>
          </cell>
          <cell r="C6377">
            <v>0</v>
          </cell>
          <cell r="D6377">
            <v>0</v>
          </cell>
        </row>
        <row r="6378">
          <cell r="A6378">
            <v>0</v>
          </cell>
          <cell r="B6378">
            <v>0</v>
          </cell>
          <cell r="C6378">
            <v>0</v>
          </cell>
          <cell r="D6378">
            <v>0</v>
          </cell>
        </row>
        <row r="6379">
          <cell r="A6379">
            <v>0</v>
          </cell>
          <cell r="B6379">
            <v>0</v>
          </cell>
          <cell r="C6379">
            <v>0</v>
          </cell>
          <cell r="D6379">
            <v>0</v>
          </cell>
        </row>
        <row r="6380">
          <cell r="A6380">
            <v>0</v>
          </cell>
          <cell r="B6380">
            <v>0</v>
          </cell>
          <cell r="C6380">
            <v>0</v>
          </cell>
          <cell r="D6380">
            <v>0</v>
          </cell>
        </row>
        <row r="6381">
          <cell r="A6381">
            <v>0</v>
          </cell>
          <cell r="B6381">
            <v>0</v>
          </cell>
          <cell r="C6381">
            <v>0</v>
          </cell>
          <cell r="D6381">
            <v>0</v>
          </cell>
        </row>
        <row r="6382">
          <cell r="A6382">
            <v>0</v>
          </cell>
          <cell r="B6382">
            <v>0</v>
          </cell>
          <cell r="C6382">
            <v>0</v>
          </cell>
          <cell r="D6382">
            <v>0</v>
          </cell>
        </row>
        <row r="6383">
          <cell r="A6383">
            <v>0</v>
          </cell>
          <cell r="B6383">
            <v>0</v>
          </cell>
          <cell r="C6383">
            <v>0</v>
          </cell>
          <cell r="D6383">
            <v>0</v>
          </cell>
        </row>
        <row r="6384">
          <cell r="A6384">
            <v>0</v>
          </cell>
          <cell r="B6384">
            <v>0</v>
          </cell>
          <cell r="C6384">
            <v>0</v>
          </cell>
          <cell r="D6384">
            <v>0</v>
          </cell>
        </row>
        <row r="6385">
          <cell r="A6385">
            <v>0</v>
          </cell>
          <cell r="B6385">
            <v>0</v>
          </cell>
          <cell r="C6385">
            <v>0</v>
          </cell>
          <cell r="D6385">
            <v>0</v>
          </cell>
        </row>
        <row r="6386">
          <cell r="A6386">
            <v>0</v>
          </cell>
          <cell r="B6386">
            <v>0</v>
          </cell>
          <cell r="C6386">
            <v>0</v>
          </cell>
          <cell r="D6386">
            <v>0</v>
          </cell>
        </row>
        <row r="6387">
          <cell r="A6387">
            <v>0</v>
          </cell>
          <cell r="B6387">
            <v>0</v>
          </cell>
          <cell r="C6387">
            <v>0</v>
          </cell>
          <cell r="D6387">
            <v>0</v>
          </cell>
        </row>
        <row r="6388">
          <cell r="A6388">
            <v>0</v>
          </cell>
          <cell r="B6388">
            <v>0</v>
          </cell>
          <cell r="C6388">
            <v>0</v>
          </cell>
          <cell r="D6388">
            <v>0</v>
          </cell>
        </row>
        <row r="6389">
          <cell r="A6389">
            <v>0</v>
          </cell>
          <cell r="B6389">
            <v>0</v>
          </cell>
          <cell r="C6389">
            <v>0</v>
          </cell>
          <cell r="D6389">
            <v>0</v>
          </cell>
        </row>
        <row r="6390">
          <cell r="A6390">
            <v>0</v>
          </cell>
          <cell r="B6390">
            <v>0</v>
          </cell>
          <cell r="C6390">
            <v>0</v>
          </cell>
          <cell r="D6390">
            <v>0</v>
          </cell>
        </row>
        <row r="6391">
          <cell r="A6391">
            <v>0</v>
          </cell>
          <cell r="B6391">
            <v>0</v>
          </cell>
          <cell r="C6391">
            <v>0</v>
          </cell>
          <cell r="D6391">
            <v>0</v>
          </cell>
        </row>
        <row r="6392">
          <cell r="A6392">
            <v>0</v>
          </cell>
          <cell r="B6392">
            <v>0</v>
          </cell>
          <cell r="C6392">
            <v>0</v>
          </cell>
          <cell r="D6392">
            <v>0</v>
          </cell>
        </row>
        <row r="6393">
          <cell r="A6393">
            <v>0</v>
          </cell>
          <cell r="B6393">
            <v>0</v>
          </cell>
          <cell r="C6393">
            <v>0</v>
          </cell>
          <cell r="D6393">
            <v>0</v>
          </cell>
        </row>
        <row r="6394">
          <cell r="A6394">
            <v>0</v>
          </cell>
          <cell r="B6394">
            <v>0</v>
          </cell>
          <cell r="C6394">
            <v>0</v>
          </cell>
          <cell r="D6394">
            <v>0</v>
          </cell>
        </row>
        <row r="6395">
          <cell r="A6395">
            <v>0</v>
          </cell>
          <cell r="B6395">
            <v>0</v>
          </cell>
          <cell r="C6395">
            <v>0</v>
          </cell>
          <cell r="D6395">
            <v>0</v>
          </cell>
        </row>
        <row r="6396">
          <cell r="A6396">
            <v>0</v>
          </cell>
          <cell r="B6396">
            <v>0</v>
          </cell>
          <cell r="C6396">
            <v>0</v>
          </cell>
          <cell r="D6396">
            <v>0</v>
          </cell>
        </row>
        <row r="6397">
          <cell r="A6397">
            <v>0</v>
          </cell>
          <cell r="B6397">
            <v>0</v>
          </cell>
          <cell r="C6397">
            <v>0</v>
          </cell>
          <cell r="D6397">
            <v>0</v>
          </cell>
        </row>
        <row r="6398">
          <cell r="A6398">
            <v>0</v>
          </cell>
          <cell r="B6398">
            <v>0</v>
          </cell>
          <cell r="C6398">
            <v>0</v>
          </cell>
          <cell r="D6398">
            <v>0</v>
          </cell>
        </row>
        <row r="6399">
          <cell r="A6399">
            <v>0</v>
          </cell>
          <cell r="B6399">
            <v>0</v>
          </cell>
          <cell r="C6399">
            <v>0</v>
          </cell>
          <cell r="D6399">
            <v>0</v>
          </cell>
        </row>
        <row r="6400">
          <cell r="A6400">
            <v>0</v>
          </cell>
          <cell r="B6400">
            <v>0</v>
          </cell>
          <cell r="C6400">
            <v>0</v>
          </cell>
          <cell r="D6400">
            <v>0</v>
          </cell>
        </row>
        <row r="6401">
          <cell r="A6401">
            <v>0</v>
          </cell>
          <cell r="B6401">
            <v>0</v>
          </cell>
          <cell r="C6401">
            <v>0</v>
          </cell>
          <cell r="D6401">
            <v>0</v>
          </cell>
        </row>
        <row r="6402">
          <cell r="A6402">
            <v>0</v>
          </cell>
          <cell r="B6402">
            <v>0</v>
          </cell>
          <cell r="C6402">
            <v>0</v>
          </cell>
          <cell r="D6402">
            <v>0</v>
          </cell>
        </row>
        <row r="6403">
          <cell r="A6403">
            <v>0</v>
          </cell>
          <cell r="B6403">
            <v>0</v>
          </cell>
          <cell r="C6403">
            <v>0</v>
          </cell>
          <cell r="D6403">
            <v>0</v>
          </cell>
        </row>
        <row r="6404">
          <cell r="A6404">
            <v>0</v>
          </cell>
          <cell r="B6404">
            <v>0</v>
          </cell>
          <cell r="C6404">
            <v>0</v>
          </cell>
          <cell r="D6404">
            <v>0</v>
          </cell>
        </row>
        <row r="6405">
          <cell r="A6405">
            <v>0</v>
          </cell>
          <cell r="B6405">
            <v>0</v>
          </cell>
          <cell r="C6405">
            <v>0</v>
          </cell>
          <cell r="D6405">
            <v>0</v>
          </cell>
        </row>
        <row r="6406">
          <cell r="A6406">
            <v>0</v>
          </cell>
          <cell r="B6406">
            <v>0</v>
          </cell>
          <cell r="C6406">
            <v>0</v>
          </cell>
          <cell r="D6406">
            <v>0</v>
          </cell>
        </row>
        <row r="6407">
          <cell r="A6407">
            <v>0</v>
          </cell>
          <cell r="B6407">
            <v>0</v>
          </cell>
          <cell r="C6407">
            <v>0</v>
          </cell>
          <cell r="D6407">
            <v>0</v>
          </cell>
        </row>
        <row r="6408">
          <cell r="A6408">
            <v>0</v>
          </cell>
          <cell r="B6408">
            <v>0</v>
          </cell>
          <cell r="C6408">
            <v>0</v>
          </cell>
          <cell r="D6408">
            <v>0</v>
          </cell>
        </row>
        <row r="6409">
          <cell r="A6409">
            <v>0</v>
          </cell>
          <cell r="B6409">
            <v>0</v>
          </cell>
          <cell r="C6409">
            <v>0</v>
          </cell>
          <cell r="D6409">
            <v>0</v>
          </cell>
        </row>
        <row r="6410">
          <cell r="A6410">
            <v>0</v>
          </cell>
          <cell r="B6410">
            <v>0</v>
          </cell>
          <cell r="C6410">
            <v>0</v>
          </cell>
          <cell r="D6410">
            <v>0</v>
          </cell>
        </row>
        <row r="6411">
          <cell r="A6411">
            <v>0</v>
          </cell>
          <cell r="B6411">
            <v>0</v>
          </cell>
          <cell r="C6411">
            <v>0</v>
          </cell>
          <cell r="D6411">
            <v>0</v>
          </cell>
        </row>
        <row r="6412">
          <cell r="A6412">
            <v>0</v>
          </cell>
          <cell r="B6412">
            <v>0</v>
          </cell>
          <cell r="C6412">
            <v>0</v>
          </cell>
          <cell r="D6412">
            <v>0</v>
          </cell>
        </row>
        <row r="6413">
          <cell r="A6413">
            <v>0</v>
          </cell>
          <cell r="B6413">
            <v>0</v>
          </cell>
          <cell r="C6413">
            <v>0</v>
          </cell>
          <cell r="D6413">
            <v>0</v>
          </cell>
        </row>
        <row r="6414">
          <cell r="A6414">
            <v>0</v>
          </cell>
          <cell r="B6414">
            <v>0</v>
          </cell>
          <cell r="C6414">
            <v>0</v>
          </cell>
          <cell r="D6414">
            <v>0</v>
          </cell>
        </row>
        <row r="6415">
          <cell r="A6415">
            <v>0</v>
          </cell>
          <cell r="B6415">
            <v>0</v>
          </cell>
          <cell r="C6415">
            <v>0</v>
          </cell>
          <cell r="D6415">
            <v>0</v>
          </cell>
        </row>
        <row r="6416">
          <cell r="A6416">
            <v>0</v>
          </cell>
          <cell r="B6416">
            <v>0</v>
          </cell>
          <cell r="C6416">
            <v>0</v>
          </cell>
          <cell r="D6416">
            <v>0</v>
          </cell>
        </row>
        <row r="6417">
          <cell r="A6417">
            <v>0</v>
          </cell>
          <cell r="B6417">
            <v>0</v>
          </cell>
          <cell r="C6417">
            <v>0</v>
          </cell>
          <cell r="D6417">
            <v>0</v>
          </cell>
        </row>
        <row r="6418">
          <cell r="A6418">
            <v>0</v>
          </cell>
          <cell r="B6418">
            <v>0</v>
          </cell>
          <cell r="C6418">
            <v>0</v>
          </cell>
          <cell r="D6418">
            <v>0</v>
          </cell>
        </row>
        <row r="6419">
          <cell r="A6419">
            <v>0</v>
          </cell>
          <cell r="B6419">
            <v>0</v>
          </cell>
          <cell r="C6419">
            <v>0</v>
          </cell>
          <cell r="D6419">
            <v>0</v>
          </cell>
        </row>
        <row r="6420">
          <cell r="A6420">
            <v>0</v>
          </cell>
          <cell r="B6420">
            <v>0</v>
          </cell>
          <cell r="C6420">
            <v>0</v>
          </cell>
          <cell r="D6420">
            <v>0</v>
          </cell>
        </row>
        <row r="6421">
          <cell r="A6421">
            <v>0</v>
          </cell>
          <cell r="B6421">
            <v>0</v>
          </cell>
          <cell r="C6421">
            <v>0</v>
          </cell>
          <cell r="D6421">
            <v>0</v>
          </cell>
        </row>
        <row r="6422">
          <cell r="A6422">
            <v>0</v>
          </cell>
          <cell r="B6422">
            <v>0</v>
          </cell>
          <cell r="C6422">
            <v>0</v>
          </cell>
          <cell r="D6422">
            <v>0</v>
          </cell>
        </row>
        <row r="6423">
          <cell r="A6423">
            <v>0</v>
          </cell>
          <cell r="B6423">
            <v>0</v>
          </cell>
          <cell r="C6423">
            <v>0</v>
          </cell>
          <cell r="D6423">
            <v>0</v>
          </cell>
        </row>
        <row r="6424">
          <cell r="A6424">
            <v>0</v>
          </cell>
          <cell r="B6424">
            <v>0</v>
          </cell>
          <cell r="C6424">
            <v>0</v>
          </cell>
          <cell r="D6424">
            <v>0</v>
          </cell>
        </row>
        <row r="6425">
          <cell r="A6425">
            <v>0</v>
          </cell>
          <cell r="B6425">
            <v>0</v>
          </cell>
          <cell r="C6425">
            <v>0</v>
          </cell>
          <cell r="D6425">
            <v>0</v>
          </cell>
        </row>
        <row r="6426">
          <cell r="A6426">
            <v>0</v>
          </cell>
          <cell r="B6426">
            <v>0</v>
          </cell>
          <cell r="C6426">
            <v>0</v>
          </cell>
          <cell r="D6426">
            <v>0</v>
          </cell>
        </row>
        <row r="6427">
          <cell r="A6427">
            <v>0</v>
          </cell>
          <cell r="B6427">
            <v>0</v>
          </cell>
          <cell r="C6427">
            <v>0</v>
          </cell>
          <cell r="D6427">
            <v>0</v>
          </cell>
        </row>
        <row r="6428">
          <cell r="A6428">
            <v>0</v>
          </cell>
          <cell r="B6428">
            <v>0</v>
          </cell>
          <cell r="C6428">
            <v>0</v>
          </cell>
          <cell r="D6428">
            <v>0</v>
          </cell>
        </row>
        <row r="6429">
          <cell r="A6429">
            <v>0</v>
          </cell>
          <cell r="B6429">
            <v>0</v>
          </cell>
          <cell r="C6429">
            <v>0</v>
          </cell>
          <cell r="D6429">
            <v>0</v>
          </cell>
        </row>
        <row r="6430">
          <cell r="A6430">
            <v>0</v>
          </cell>
          <cell r="B6430">
            <v>0</v>
          </cell>
          <cell r="C6430">
            <v>0</v>
          </cell>
          <cell r="D6430">
            <v>0</v>
          </cell>
        </row>
        <row r="6431">
          <cell r="A6431">
            <v>0</v>
          </cell>
          <cell r="B6431">
            <v>0</v>
          </cell>
          <cell r="C6431">
            <v>0</v>
          </cell>
          <cell r="D6431">
            <v>0</v>
          </cell>
        </row>
        <row r="6432">
          <cell r="A6432">
            <v>0</v>
          </cell>
          <cell r="B6432">
            <v>0</v>
          </cell>
          <cell r="C6432">
            <v>0</v>
          </cell>
          <cell r="D6432">
            <v>0</v>
          </cell>
        </row>
        <row r="6433">
          <cell r="A6433">
            <v>0</v>
          </cell>
          <cell r="B6433">
            <v>0</v>
          </cell>
          <cell r="C6433">
            <v>0</v>
          </cell>
          <cell r="D6433">
            <v>0</v>
          </cell>
        </row>
        <row r="6434">
          <cell r="A6434">
            <v>0</v>
          </cell>
          <cell r="B6434">
            <v>0</v>
          </cell>
          <cell r="C6434">
            <v>0</v>
          </cell>
          <cell r="D6434">
            <v>0</v>
          </cell>
        </row>
        <row r="6435">
          <cell r="A6435">
            <v>0</v>
          </cell>
          <cell r="B6435">
            <v>0</v>
          </cell>
          <cell r="C6435">
            <v>0</v>
          </cell>
          <cell r="D6435">
            <v>0</v>
          </cell>
        </row>
        <row r="6436">
          <cell r="A6436">
            <v>0</v>
          </cell>
          <cell r="B6436">
            <v>0</v>
          </cell>
          <cell r="C6436">
            <v>0</v>
          </cell>
          <cell r="D6436">
            <v>0</v>
          </cell>
        </row>
        <row r="6437">
          <cell r="A6437">
            <v>0</v>
          </cell>
          <cell r="B6437">
            <v>0</v>
          </cell>
          <cell r="C6437">
            <v>0</v>
          </cell>
          <cell r="D6437">
            <v>0</v>
          </cell>
        </row>
        <row r="6438">
          <cell r="A6438">
            <v>0</v>
          </cell>
          <cell r="B6438">
            <v>0</v>
          </cell>
          <cell r="C6438">
            <v>0</v>
          </cell>
          <cell r="D6438">
            <v>0</v>
          </cell>
        </row>
        <row r="6439">
          <cell r="A6439">
            <v>0</v>
          </cell>
          <cell r="B6439">
            <v>0</v>
          </cell>
          <cell r="C6439">
            <v>0</v>
          </cell>
          <cell r="D6439">
            <v>0</v>
          </cell>
        </row>
        <row r="6440">
          <cell r="A6440">
            <v>0</v>
          </cell>
          <cell r="B6440">
            <v>0</v>
          </cell>
          <cell r="C6440">
            <v>0</v>
          </cell>
          <cell r="D6440">
            <v>0</v>
          </cell>
        </row>
        <row r="6441">
          <cell r="A6441">
            <v>0</v>
          </cell>
          <cell r="B6441">
            <v>0</v>
          </cell>
          <cell r="C6441">
            <v>0</v>
          </cell>
          <cell r="D6441">
            <v>0</v>
          </cell>
        </row>
        <row r="6442">
          <cell r="A6442">
            <v>0</v>
          </cell>
          <cell r="B6442">
            <v>0</v>
          </cell>
          <cell r="C6442">
            <v>0</v>
          </cell>
          <cell r="D6442">
            <v>0</v>
          </cell>
        </row>
        <row r="6443">
          <cell r="A6443">
            <v>0</v>
          </cell>
          <cell r="B6443">
            <v>0</v>
          </cell>
          <cell r="C6443">
            <v>0</v>
          </cell>
          <cell r="D6443">
            <v>0</v>
          </cell>
        </row>
        <row r="6444">
          <cell r="A6444">
            <v>0</v>
          </cell>
          <cell r="B6444">
            <v>0</v>
          </cell>
          <cell r="C6444">
            <v>0</v>
          </cell>
          <cell r="D6444">
            <v>0</v>
          </cell>
        </row>
        <row r="6445">
          <cell r="A6445">
            <v>0</v>
          </cell>
          <cell r="B6445">
            <v>0</v>
          </cell>
          <cell r="C6445">
            <v>0</v>
          </cell>
          <cell r="D6445">
            <v>0</v>
          </cell>
        </row>
        <row r="6446">
          <cell r="A6446">
            <v>0</v>
          </cell>
          <cell r="B6446">
            <v>0</v>
          </cell>
          <cell r="C6446">
            <v>0</v>
          </cell>
          <cell r="D6446">
            <v>0</v>
          </cell>
        </row>
        <row r="6447">
          <cell r="A6447">
            <v>0</v>
          </cell>
          <cell r="B6447">
            <v>0</v>
          </cell>
          <cell r="C6447">
            <v>0</v>
          </cell>
          <cell r="D6447">
            <v>0</v>
          </cell>
        </row>
        <row r="6448">
          <cell r="A6448">
            <v>0</v>
          </cell>
          <cell r="B6448">
            <v>0</v>
          </cell>
          <cell r="C6448">
            <v>0</v>
          </cell>
          <cell r="D6448">
            <v>0</v>
          </cell>
        </row>
        <row r="6449">
          <cell r="A6449">
            <v>0</v>
          </cell>
          <cell r="B6449">
            <v>0</v>
          </cell>
          <cell r="C6449">
            <v>0</v>
          </cell>
          <cell r="D6449">
            <v>0</v>
          </cell>
        </row>
        <row r="6450">
          <cell r="A6450">
            <v>0</v>
          </cell>
          <cell r="B6450">
            <v>0</v>
          </cell>
          <cell r="C6450">
            <v>0</v>
          </cell>
          <cell r="D6450">
            <v>0</v>
          </cell>
        </row>
        <row r="6451">
          <cell r="A6451">
            <v>0</v>
          </cell>
          <cell r="B6451">
            <v>0</v>
          </cell>
          <cell r="C6451">
            <v>0</v>
          </cell>
          <cell r="D6451">
            <v>0</v>
          </cell>
        </row>
        <row r="6452">
          <cell r="A6452">
            <v>0</v>
          </cell>
          <cell r="B6452">
            <v>0</v>
          </cell>
          <cell r="C6452">
            <v>0</v>
          </cell>
          <cell r="D6452">
            <v>0</v>
          </cell>
        </row>
        <row r="6453">
          <cell r="A6453">
            <v>0</v>
          </cell>
          <cell r="B6453">
            <v>0</v>
          </cell>
          <cell r="C6453">
            <v>0</v>
          </cell>
          <cell r="D6453">
            <v>0</v>
          </cell>
        </row>
        <row r="6454">
          <cell r="A6454">
            <v>0</v>
          </cell>
          <cell r="B6454">
            <v>0</v>
          </cell>
          <cell r="C6454">
            <v>0</v>
          </cell>
          <cell r="D6454">
            <v>0</v>
          </cell>
        </row>
        <row r="6455">
          <cell r="A6455">
            <v>0</v>
          </cell>
          <cell r="B6455">
            <v>0</v>
          </cell>
          <cell r="C6455">
            <v>0</v>
          </cell>
          <cell r="D6455">
            <v>0</v>
          </cell>
        </row>
        <row r="6456">
          <cell r="A6456">
            <v>0</v>
          </cell>
          <cell r="B6456">
            <v>0</v>
          </cell>
          <cell r="C6456">
            <v>0</v>
          </cell>
          <cell r="D6456">
            <v>0</v>
          </cell>
        </row>
        <row r="6457">
          <cell r="A6457">
            <v>0</v>
          </cell>
          <cell r="B6457">
            <v>0</v>
          </cell>
          <cell r="C6457">
            <v>0</v>
          </cell>
          <cell r="D6457">
            <v>0</v>
          </cell>
        </row>
        <row r="6458">
          <cell r="A6458">
            <v>0</v>
          </cell>
          <cell r="B6458">
            <v>0</v>
          </cell>
          <cell r="C6458">
            <v>0</v>
          </cell>
          <cell r="D6458">
            <v>0</v>
          </cell>
        </row>
        <row r="6459">
          <cell r="A6459">
            <v>0</v>
          </cell>
          <cell r="B6459">
            <v>0</v>
          </cell>
          <cell r="C6459">
            <v>0</v>
          </cell>
          <cell r="D6459">
            <v>0</v>
          </cell>
        </row>
        <row r="6460">
          <cell r="A6460">
            <v>0</v>
          </cell>
          <cell r="B6460">
            <v>0</v>
          </cell>
          <cell r="C6460">
            <v>0</v>
          </cell>
          <cell r="D6460">
            <v>0</v>
          </cell>
        </row>
        <row r="6461">
          <cell r="A6461">
            <v>0</v>
          </cell>
          <cell r="B6461">
            <v>0</v>
          </cell>
          <cell r="C6461">
            <v>0</v>
          </cell>
          <cell r="D6461">
            <v>0</v>
          </cell>
        </row>
        <row r="6462">
          <cell r="A6462">
            <v>0</v>
          </cell>
          <cell r="B6462">
            <v>0</v>
          </cell>
          <cell r="C6462">
            <v>0</v>
          </cell>
          <cell r="D6462">
            <v>0</v>
          </cell>
        </row>
        <row r="6463">
          <cell r="A6463">
            <v>0</v>
          </cell>
          <cell r="B6463">
            <v>0</v>
          </cell>
          <cell r="C6463">
            <v>0</v>
          </cell>
          <cell r="D6463">
            <v>0</v>
          </cell>
        </row>
        <row r="6464">
          <cell r="A6464">
            <v>0</v>
          </cell>
          <cell r="B6464">
            <v>0</v>
          </cell>
          <cell r="C6464">
            <v>0</v>
          </cell>
          <cell r="D6464">
            <v>0</v>
          </cell>
        </row>
        <row r="6465">
          <cell r="A6465">
            <v>0</v>
          </cell>
          <cell r="B6465">
            <v>0</v>
          </cell>
          <cell r="C6465">
            <v>0</v>
          </cell>
          <cell r="D6465">
            <v>0</v>
          </cell>
        </row>
        <row r="6466">
          <cell r="A6466">
            <v>0</v>
          </cell>
          <cell r="B6466">
            <v>0</v>
          </cell>
          <cell r="C6466">
            <v>0</v>
          </cell>
          <cell r="D6466">
            <v>0</v>
          </cell>
        </row>
        <row r="6467">
          <cell r="A6467">
            <v>0</v>
          </cell>
          <cell r="B6467">
            <v>0</v>
          </cell>
          <cell r="C6467">
            <v>0</v>
          </cell>
          <cell r="D6467">
            <v>0</v>
          </cell>
        </row>
        <row r="6468">
          <cell r="A6468">
            <v>0</v>
          </cell>
          <cell r="B6468">
            <v>0</v>
          </cell>
          <cell r="C6468">
            <v>0</v>
          </cell>
          <cell r="D6468">
            <v>0</v>
          </cell>
        </row>
        <row r="6469">
          <cell r="A6469">
            <v>0</v>
          </cell>
          <cell r="B6469">
            <v>0</v>
          </cell>
          <cell r="C6469">
            <v>0</v>
          </cell>
          <cell r="D6469">
            <v>0</v>
          </cell>
        </row>
        <row r="6470">
          <cell r="A6470">
            <v>0</v>
          </cell>
          <cell r="B6470">
            <v>0</v>
          </cell>
          <cell r="C6470">
            <v>0</v>
          </cell>
          <cell r="D6470">
            <v>0</v>
          </cell>
        </row>
        <row r="6471">
          <cell r="A6471">
            <v>0</v>
          </cell>
          <cell r="B6471">
            <v>0</v>
          </cell>
          <cell r="C6471">
            <v>0</v>
          </cell>
          <cell r="D6471">
            <v>0</v>
          </cell>
        </row>
        <row r="6472">
          <cell r="A6472">
            <v>0</v>
          </cell>
          <cell r="B6472">
            <v>0</v>
          </cell>
          <cell r="C6472">
            <v>0</v>
          </cell>
          <cell r="D6472">
            <v>0</v>
          </cell>
        </row>
        <row r="6473">
          <cell r="A6473">
            <v>0</v>
          </cell>
          <cell r="B6473">
            <v>0</v>
          </cell>
          <cell r="C6473">
            <v>0</v>
          </cell>
          <cell r="D6473">
            <v>0</v>
          </cell>
        </row>
        <row r="6474">
          <cell r="A6474">
            <v>0</v>
          </cell>
          <cell r="B6474">
            <v>0</v>
          </cell>
          <cell r="C6474">
            <v>0</v>
          </cell>
          <cell r="D6474">
            <v>0</v>
          </cell>
        </row>
        <row r="6475">
          <cell r="A6475">
            <v>0</v>
          </cell>
          <cell r="B6475">
            <v>0</v>
          </cell>
          <cell r="C6475">
            <v>0</v>
          </cell>
          <cell r="D6475">
            <v>0</v>
          </cell>
        </row>
        <row r="6476">
          <cell r="A6476">
            <v>0</v>
          </cell>
          <cell r="B6476">
            <v>0</v>
          </cell>
          <cell r="C6476">
            <v>0</v>
          </cell>
          <cell r="D6476">
            <v>0</v>
          </cell>
        </row>
        <row r="6477">
          <cell r="A6477">
            <v>0</v>
          </cell>
          <cell r="B6477">
            <v>0</v>
          </cell>
          <cell r="C6477">
            <v>0</v>
          </cell>
          <cell r="D6477">
            <v>0</v>
          </cell>
        </row>
        <row r="6478">
          <cell r="A6478">
            <v>0</v>
          </cell>
          <cell r="B6478">
            <v>0</v>
          </cell>
          <cell r="C6478">
            <v>0</v>
          </cell>
          <cell r="D6478">
            <v>0</v>
          </cell>
        </row>
        <row r="6479">
          <cell r="A6479">
            <v>0</v>
          </cell>
          <cell r="B6479">
            <v>0</v>
          </cell>
          <cell r="C6479">
            <v>0</v>
          </cell>
          <cell r="D6479">
            <v>0</v>
          </cell>
        </row>
        <row r="6480">
          <cell r="A6480">
            <v>0</v>
          </cell>
          <cell r="B6480">
            <v>0</v>
          </cell>
          <cell r="C6480">
            <v>0</v>
          </cell>
          <cell r="D6480">
            <v>0</v>
          </cell>
        </row>
        <row r="6481">
          <cell r="A6481">
            <v>0</v>
          </cell>
          <cell r="B6481">
            <v>0</v>
          </cell>
          <cell r="C6481">
            <v>0</v>
          </cell>
          <cell r="D6481">
            <v>0</v>
          </cell>
        </row>
        <row r="6482">
          <cell r="A6482">
            <v>0</v>
          </cell>
          <cell r="B6482">
            <v>0</v>
          </cell>
          <cell r="C6482">
            <v>0</v>
          </cell>
          <cell r="D6482">
            <v>0</v>
          </cell>
        </row>
        <row r="6483">
          <cell r="A6483">
            <v>0</v>
          </cell>
          <cell r="B6483">
            <v>0</v>
          </cell>
          <cell r="C6483">
            <v>0</v>
          </cell>
          <cell r="D6483">
            <v>0</v>
          </cell>
        </row>
        <row r="6484">
          <cell r="A6484">
            <v>0</v>
          </cell>
          <cell r="B6484">
            <v>0</v>
          </cell>
          <cell r="C6484">
            <v>0</v>
          </cell>
          <cell r="D6484">
            <v>0</v>
          </cell>
        </row>
        <row r="6485">
          <cell r="A6485">
            <v>0</v>
          </cell>
          <cell r="B6485">
            <v>0</v>
          </cell>
          <cell r="C6485">
            <v>0</v>
          </cell>
          <cell r="D6485">
            <v>0</v>
          </cell>
        </row>
        <row r="6486">
          <cell r="A6486">
            <v>0</v>
          </cell>
          <cell r="B6486">
            <v>0</v>
          </cell>
          <cell r="C6486">
            <v>0</v>
          </cell>
          <cell r="D6486">
            <v>0</v>
          </cell>
        </row>
        <row r="6487">
          <cell r="A6487">
            <v>0</v>
          </cell>
          <cell r="B6487">
            <v>0</v>
          </cell>
          <cell r="C6487">
            <v>0</v>
          </cell>
          <cell r="D6487">
            <v>0</v>
          </cell>
        </row>
        <row r="6488">
          <cell r="A6488">
            <v>0</v>
          </cell>
          <cell r="B6488">
            <v>0</v>
          </cell>
          <cell r="C6488">
            <v>0</v>
          </cell>
          <cell r="D6488">
            <v>0</v>
          </cell>
        </row>
        <row r="6489">
          <cell r="A6489">
            <v>0</v>
          </cell>
          <cell r="B6489">
            <v>0</v>
          </cell>
          <cell r="C6489">
            <v>0</v>
          </cell>
          <cell r="D6489">
            <v>0</v>
          </cell>
        </row>
        <row r="6490">
          <cell r="A6490">
            <v>0</v>
          </cell>
          <cell r="B6490">
            <v>0</v>
          </cell>
          <cell r="C6490">
            <v>0</v>
          </cell>
          <cell r="D6490">
            <v>0</v>
          </cell>
        </row>
        <row r="6491">
          <cell r="A6491">
            <v>0</v>
          </cell>
          <cell r="B6491">
            <v>0</v>
          </cell>
          <cell r="C6491">
            <v>0</v>
          </cell>
          <cell r="D6491">
            <v>0</v>
          </cell>
        </row>
        <row r="6492">
          <cell r="A6492">
            <v>0</v>
          </cell>
          <cell r="B6492">
            <v>0</v>
          </cell>
          <cell r="C6492">
            <v>0</v>
          </cell>
          <cell r="D6492">
            <v>0</v>
          </cell>
        </row>
        <row r="6493">
          <cell r="A6493">
            <v>0</v>
          </cell>
          <cell r="B6493">
            <v>0</v>
          </cell>
          <cell r="C6493">
            <v>0</v>
          </cell>
          <cell r="D6493">
            <v>0</v>
          </cell>
        </row>
        <row r="6494">
          <cell r="A6494">
            <v>0</v>
          </cell>
          <cell r="B6494">
            <v>0</v>
          </cell>
          <cell r="C6494">
            <v>0</v>
          </cell>
          <cell r="D6494">
            <v>0</v>
          </cell>
        </row>
        <row r="6495">
          <cell r="A6495">
            <v>0</v>
          </cell>
          <cell r="B6495">
            <v>0</v>
          </cell>
          <cell r="C6495">
            <v>0</v>
          </cell>
          <cell r="D6495">
            <v>0</v>
          </cell>
        </row>
        <row r="6496">
          <cell r="A6496">
            <v>0</v>
          </cell>
          <cell r="B6496">
            <v>0</v>
          </cell>
          <cell r="C6496">
            <v>0</v>
          </cell>
          <cell r="D6496">
            <v>0</v>
          </cell>
        </row>
        <row r="6497">
          <cell r="A6497">
            <v>0</v>
          </cell>
          <cell r="B6497">
            <v>0</v>
          </cell>
          <cell r="C6497">
            <v>0</v>
          </cell>
          <cell r="D6497">
            <v>0</v>
          </cell>
        </row>
        <row r="6498">
          <cell r="A6498">
            <v>0</v>
          </cell>
          <cell r="B6498">
            <v>0</v>
          </cell>
          <cell r="C6498">
            <v>0</v>
          </cell>
          <cell r="D6498">
            <v>0</v>
          </cell>
        </row>
        <row r="6499">
          <cell r="A6499">
            <v>0</v>
          </cell>
          <cell r="B6499">
            <v>0</v>
          </cell>
          <cell r="C6499">
            <v>0</v>
          </cell>
          <cell r="D6499">
            <v>0</v>
          </cell>
        </row>
        <row r="6500">
          <cell r="A6500">
            <v>0</v>
          </cell>
          <cell r="B6500">
            <v>0</v>
          </cell>
          <cell r="C6500">
            <v>0</v>
          </cell>
          <cell r="D6500">
            <v>0</v>
          </cell>
        </row>
        <row r="6501">
          <cell r="A6501">
            <v>0</v>
          </cell>
          <cell r="B6501">
            <v>0</v>
          </cell>
          <cell r="C6501">
            <v>0</v>
          </cell>
          <cell r="D6501">
            <v>0</v>
          </cell>
        </row>
        <row r="6502">
          <cell r="A6502">
            <v>0</v>
          </cell>
          <cell r="B6502">
            <v>0</v>
          </cell>
          <cell r="C6502">
            <v>0</v>
          </cell>
          <cell r="D6502">
            <v>0</v>
          </cell>
        </row>
        <row r="6503">
          <cell r="A6503">
            <v>0</v>
          </cell>
          <cell r="B6503">
            <v>0</v>
          </cell>
          <cell r="C6503">
            <v>0</v>
          </cell>
          <cell r="D6503">
            <v>0</v>
          </cell>
        </row>
        <row r="6504">
          <cell r="A6504">
            <v>0</v>
          </cell>
          <cell r="B6504">
            <v>0</v>
          </cell>
          <cell r="C6504">
            <v>0</v>
          </cell>
          <cell r="D6504">
            <v>0</v>
          </cell>
        </row>
        <row r="6505">
          <cell r="A6505">
            <v>0</v>
          </cell>
          <cell r="B6505">
            <v>0</v>
          </cell>
          <cell r="C6505">
            <v>0</v>
          </cell>
          <cell r="D6505">
            <v>0</v>
          </cell>
        </row>
        <row r="6506">
          <cell r="A6506">
            <v>0</v>
          </cell>
          <cell r="B6506">
            <v>0</v>
          </cell>
          <cell r="C6506">
            <v>0</v>
          </cell>
          <cell r="D6506">
            <v>0</v>
          </cell>
        </row>
        <row r="6507">
          <cell r="A6507">
            <v>0</v>
          </cell>
          <cell r="B6507">
            <v>0</v>
          </cell>
          <cell r="C6507">
            <v>0</v>
          </cell>
          <cell r="D6507">
            <v>0</v>
          </cell>
        </row>
        <row r="6508">
          <cell r="A6508">
            <v>0</v>
          </cell>
          <cell r="B6508">
            <v>0</v>
          </cell>
          <cell r="C6508">
            <v>0</v>
          </cell>
          <cell r="D6508">
            <v>0</v>
          </cell>
        </row>
        <row r="6509">
          <cell r="A6509">
            <v>0</v>
          </cell>
          <cell r="B6509">
            <v>0</v>
          </cell>
          <cell r="C6509">
            <v>0</v>
          </cell>
          <cell r="D6509">
            <v>0</v>
          </cell>
        </row>
        <row r="6510">
          <cell r="A6510">
            <v>0</v>
          </cell>
          <cell r="B6510">
            <v>0</v>
          </cell>
          <cell r="C6510">
            <v>0</v>
          </cell>
          <cell r="D6510">
            <v>0</v>
          </cell>
        </row>
        <row r="6511">
          <cell r="A6511">
            <v>0</v>
          </cell>
          <cell r="B6511">
            <v>0</v>
          </cell>
          <cell r="C6511">
            <v>0</v>
          </cell>
          <cell r="D6511">
            <v>0</v>
          </cell>
        </row>
        <row r="6512">
          <cell r="A6512">
            <v>0</v>
          </cell>
          <cell r="B6512">
            <v>0</v>
          </cell>
          <cell r="C6512">
            <v>0</v>
          </cell>
          <cell r="D6512">
            <v>0</v>
          </cell>
        </row>
        <row r="6513">
          <cell r="A6513">
            <v>0</v>
          </cell>
          <cell r="B6513">
            <v>0</v>
          </cell>
          <cell r="C6513">
            <v>0</v>
          </cell>
          <cell r="D6513">
            <v>0</v>
          </cell>
        </row>
        <row r="6514">
          <cell r="A6514">
            <v>0</v>
          </cell>
          <cell r="B6514">
            <v>0</v>
          </cell>
          <cell r="C6514">
            <v>0</v>
          </cell>
          <cell r="D6514">
            <v>0</v>
          </cell>
        </row>
        <row r="6515">
          <cell r="A6515">
            <v>0</v>
          </cell>
          <cell r="B6515">
            <v>0</v>
          </cell>
          <cell r="C6515">
            <v>0</v>
          </cell>
          <cell r="D6515">
            <v>0</v>
          </cell>
        </row>
        <row r="6516">
          <cell r="A6516">
            <v>0</v>
          </cell>
          <cell r="B6516">
            <v>0</v>
          </cell>
          <cell r="C6516">
            <v>0</v>
          </cell>
          <cell r="D6516">
            <v>0</v>
          </cell>
        </row>
        <row r="6517">
          <cell r="A6517">
            <v>0</v>
          </cell>
          <cell r="B6517">
            <v>0</v>
          </cell>
          <cell r="C6517">
            <v>0</v>
          </cell>
          <cell r="D6517">
            <v>0</v>
          </cell>
        </row>
        <row r="6518">
          <cell r="A6518">
            <v>0</v>
          </cell>
          <cell r="B6518">
            <v>0</v>
          </cell>
          <cell r="C6518">
            <v>0</v>
          </cell>
          <cell r="D6518">
            <v>0</v>
          </cell>
        </row>
        <row r="6519">
          <cell r="A6519">
            <v>0</v>
          </cell>
          <cell r="B6519">
            <v>0</v>
          </cell>
          <cell r="C6519">
            <v>0</v>
          </cell>
          <cell r="D6519">
            <v>0</v>
          </cell>
        </row>
        <row r="6520">
          <cell r="A6520">
            <v>0</v>
          </cell>
          <cell r="B6520">
            <v>0</v>
          </cell>
          <cell r="C6520">
            <v>0</v>
          </cell>
          <cell r="D6520">
            <v>0</v>
          </cell>
        </row>
        <row r="6521">
          <cell r="A6521">
            <v>0</v>
          </cell>
          <cell r="B6521">
            <v>0</v>
          </cell>
          <cell r="C6521">
            <v>0</v>
          </cell>
          <cell r="D6521">
            <v>0</v>
          </cell>
        </row>
        <row r="6522">
          <cell r="A6522">
            <v>0</v>
          </cell>
          <cell r="B6522">
            <v>0</v>
          </cell>
          <cell r="C6522">
            <v>0</v>
          </cell>
          <cell r="D6522">
            <v>0</v>
          </cell>
        </row>
        <row r="6523">
          <cell r="A6523">
            <v>0</v>
          </cell>
          <cell r="B6523">
            <v>0</v>
          </cell>
          <cell r="C6523">
            <v>0</v>
          </cell>
          <cell r="D6523">
            <v>0</v>
          </cell>
        </row>
        <row r="6524">
          <cell r="A6524">
            <v>0</v>
          </cell>
          <cell r="B6524">
            <v>0</v>
          </cell>
          <cell r="C6524">
            <v>0</v>
          </cell>
          <cell r="D6524">
            <v>0</v>
          </cell>
        </row>
        <row r="6525">
          <cell r="A6525">
            <v>0</v>
          </cell>
          <cell r="B6525">
            <v>0</v>
          </cell>
          <cell r="C6525">
            <v>0</v>
          </cell>
          <cell r="D6525">
            <v>0</v>
          </cell>
        </row>
        <row r="6526">
          <cell r="A6526">
            <v>0</v>
          </cell>
          <cell r="B6526">
            <v>0</v>
          </cell>
          <cell r="C6526">
            <v>0</v>
          </cell>
          <cell r="D6526">
            <v>0</v>
          </cell>
        </row>
        <row r="6527">
          <cell r="A6527">
            <v>0</v>
          </cell>
          <cell r="B6527">
            <v>0</v>
          </cell>
          <cell r="C6527">
            <v>0</v>
          </cell>
          <cell r="D6527">
            <v>0</v>
          </cell>
        </row>
        <row r="6528">
          <cell r="A6528">
            <v>0</v>
          </cell>
          <cell r="B6528">
            <v>0</v>
          </cell>
          <cell r="C6528">
            <v>0</v>
          </cell>
          <cell r="D6528">
            <v>0</v>
          </cell>
        </row>
        <row r="6529">
          <cell r="A6529">
            <v>0</v>
          </cell>
          <cell r="B6529">
            <v>0</v>
          </cell>
          <cell r="C6529">
            <v>0</v>
          </cell>
          <cell r="D6529">
            <v>0</v>
          </cell>
        </row>
        <row r="6530">
          <cell r="A6530">
            <v>0</v>
          </cell>
          <cell r="B6530">
            <v>0</v>
          </cell>
          <cell r="C6530">
            <v>0</v>
          </cell>
          <cell r="D6530">
            <v>0</v>
          </cell>
        </row>
        <row r="6531">
          <cell r="A6531">
            <v>0</v>
          </cell>
          <cell r="B6531">
            <v>0</v>
          </cell>
          <cell r="C6531">
            <v>0</v>
          </cell>
          <cell r="D6531">
            <v>0</v>
          </cell>
        </row>
        <row r="6532">
          <cell r="A6532">
            <v>0</v>
          </cell>
          <cell r="B6532">
            <v>0</v>
          </cell>
          <cell r="C6532">
            <v>0</v>
          </cell>
          <cell r="D6532">
            <v>0</v>
          </cell>
        </row>
        <row r="6533">
          <cell r="A6533">
            <v>0</v>
          </cell>
          <cell r="B6533">
            <v>0</v>
          </cell>
          <cell r="C6533">
            <v>0</v>
          </cell>
          <cell r="D6533">
            <v>0</v>
          </cell>
        </row>
        <row r="6534">
          <cell r="A6534">
            <v>0</v>
          </cell>
          <cell r="B6534">
            <v>0</v>
          </cell>
          <cell r="C6534">
            <v>0</v>
          </cell>
          <cell r="D6534">
            <v>0</v>
          </cell>
        </row>
        <row r="6535">
          <cell r="A6535">
            <v>0</v>
          </cell>
          <cell r="B6535">
            <v>0</v>
          </cell>
          <cell r="C6535">
            <v>0</v>
          </cell>
          <cell r="D6535">
            <v>0</v>
          </cell>
        </row>
        <row r="6536">
          <cell r="A6536">
            <v>0</v>
          </cell>
          <cell r="B6536">
            <v>0</v>
          </cell>
          <cell r="C6536">
            <v>0</v>
          </cell>
          <cell r="D6536">
            <v>0</v>
          </cell>
        </row>
        <row r="6537">
          <cell r="A6537">
            <v>0</v>
          </cell>
          <cell r="B6537">
            <v>0</v>
          </cell>
          <cell r="C6537">
            <v>0</v>
          </cell>
          <cell r="D6537">
            <v>0</v>
          </cell>
        </row>
        <row r="6538">
          <cell r="A6538">
            <v>0</v>
          </cell>
          <cell r="B6538">
            <v>0</v>
          </cell>
          <cell r="C6538">
            <v>0</v>
          </cell>
          <cell r="D6538">
            <v>0</v>
          </cell>
        </row>
        <row r="6539">
          <cell r="A6539">
            <v>0</v>
          </cell>
          <cell r="B6539">
            <v>0</v>
          </cell>
          <cell r="C6539">
            <v>0</v>
          </cell>
          <cell r="D6539">
            <v>0</v>
          </cell>
        </row>
        <row r="6540">
          <cell r="A6540">
            <v>0</v>
          </cell>
          <cell r="B6540">
            <v>0</v>
          </cell>
          <cell r="C6540">
            <v>0</v>
          </cell>
          <cell r="D6540">
            <v>0</v>
          </cell>
        </row>
        <row r="6541">
          <cell r="A6541">
            <v>0</v>
          </cell>
          <cell r="B6541">
            <v>0</v>
          </cell>
          <cell r="C6541">
            <v>0</v>
          </cell>
          <cell r="D6541">
            <v>0</v>
          </cell>
        </row>
        <row r="6542">
          <cell r="A6542">
            <v>0</v>
          </cell>
          <cell r="B6542">
            <v>0</v>
          </cell>
          <cell r="C6542">
            <v>0</v>
          </cell>
          <cell r="D6542">
            <v>0</v>
          </cell>
        </row>
        <row r="6543">
          <cell r="A6543">
            <v>0</v>
          </cell>
          <cell r="B6543">
            <v>0</v>
          </cell>
          <cell r="C6543">
            <v>0</v>
          </cell>
          <cell r="D6543">
            <v>0</v>
          </cell>
        </row>
        <row r="6544">
          <cell r="A6544">
            <v>0</v>
          </cell>
          <cell r="B6544">
            <v>0</v>
          </cell>
          <cell r="C6544">
            <v>0</v>
          </cell>
          <cell r="D6544">
            <v>0</v>
          </cell>
        </row>
        <row r="6545">
          <cell r="A6545">
            <v>0</v>
          </cell>
          <cell r="B6545">
            <v>0</v>
          </cell>
          <cell r="C6545">
            <v>0</v>
          </cell>
          <cell r="D6545">
            <v>0</v>
          </cell>
        </row>
        <row r="6546">
          <cell r="A6546">
            <v>0</v>
          </cell>
          <cell r="B6546">
            <v>0</v>
          </cell>
          <cell r="C6546">
            <v>0</v>
          </cell>
          <cell r="D6546">
            <v>0</v>
          </cell>
        </row>
        <row r="6547">
          <cell r="A6547">
            <v>0</v>
          </cell>
          <cell r="B6547">
            <v>0</v>
          </cell>
          <cell r="C6547">
            <v>0</v>
          </cell>
          <cell r="D6547">
            <v>0</v>
          </cell>
        </row>
        <row r="6548">
          <cell r="A6548">
            <v>0</v>
          </cell>
          <cell r="B6548">
            <v>0</v>
          </cell>
          <cell r="C6548">
            <v>0</v>
          </cell>
          <cell r="D6548">
            <v>0</v>
          </cell>
        </row>
        <row r="6549">
          <cell r="A6549">
            <v>0</v>
          </cell>
          <cell r="B6549">
            <v>0</v>
          </cell>
          <cell r="C6549">
            <v>0</v>
          </cell>
          <cell r="D6549">
            <v>0</v>
          </cell>
        </row>
        <row r="6550">
          <cell r="A6550">
            <v>0</v>
          </cell>
          <cell r="B6550">
            <v>0</v>
          </cell>
          <cell r="C6550">
            <v>0</v>
          </cell>
          <cell r="D6550">
            <v>0</v>
          </cell>
        </row>
        <row r="6551">
          <cell r="A6551">
            <v>0</v>
          </cell>
          <cell r="B6551">
            <v>0</v>
          </cell>
          <cell r="C6551">
            <v>0</v>
          </cell>
          <cell r="D6551">
            <v>0</v>
          </cell>
        </row>
        <row r="6552">
          <cell r="A6552">
            <v>0</v>
          </cell>
          <cell r="B6552">
            <v>0</v>
          </cell>
          <cell r="C6552">
            <v>0</v>
          </cell>
          <cell r="D6552">
            <v>0</v>
          </cell>
        </row>
        <row r="6553">
          <cell r="A6553">
            <v>0</v>
          </cell>
          <cell r="B6553">
            <v>0</v>
          </cell>
          <cell r="C6553">
            <v>0</v>
          </cell>
          <cell r="D6553">
            <v>0</v>
          </cell>
        </row>
        <row r="6554">
          <cell r="A6554">
            <v>0</v>
          </cell>
          <cell r="B6554">
            <v>0</v>
          </cell>
          <cell r="C6554">
            <v>0</v>
          </cell>
          <cell r="D6554">
            <v>0</v>
          </cell>
        </row>
        <row r="6555">
          <cell r="A6555">
            <v>0</v>
          </cell>
          <cell r="B6555">
            <v>0</v>
          </cell>
          <cell r="C6555">
            <v>0</v>
          </cell>
          <cell r="D6555">
            <v>0</v>
          </cell>
        </row>
        <row r="6556">
          <cell r="A6556">
            <v>0</v>
          </cell>
          <cell r="B6556">
            <v>0</v>
          </cell>
          <cell r="C6556">
            <v>0</v>
          </cell>
          <cell r="D6556">
            <v>0</v>
          </cell>
        </row>
        <row r="6557">
          <cell r="A6557">
            <v>0</v>
          </cell>
          <cell r="B6557">
            <v>0</v>
          </cell>
          <cell r="C6557">
            <v>0</v>
          </cell>
          <cell r="D6557">
            <v>0</v>
          </cell>
        </row>
        <row r="6558">
          <cell r="A6558">
            <v>0</v>
          </cell>
          <cell r="B6558">
            <v>0</v>
          </cell>
          <cell r="C6558">
            <v>0</v>
          </cell>
          <cell r="D6558">
            <v>0</v>
          </cell>
        </row>
        <row r="6559">
          <cell r="A6559">
            <v>0</v>
          </cell>
          <cell r="B6559">
            <v>0</v>
          </cell>
          <cell r="C6559">
            <v>0</v>
          </cell>
          <cell r="D6559">
            <v>0</v>
          </cell>
        </row>
        <row r="6560">
          <cell r="A6560">
            <v>0</v>
          </cell>
          <cell r="B6560">
            <v>0</v>
          </cell>
          <cell r="C6560">
            <v>0</v>
          </cell>
          <cell r="D6560">
            <v>0</v>
          </cell>
        </row>
        <row r="6561">
          <cell r="A6561">
            <v>0</v>
          </cell>
          <cell r="B6561">
            <v>0</v>
          </cell>
          <cell r="C6561">
            <v>0</v>
          </cell>
          <cell r="D6561">
            <v>0</v>
          </cell>
        </row>
        <row r="6562">
          <cell r="A6562">
            <v>0</v>
          </cell>
          <cell r="B6562">
            <v>0</v>
          </cell>
          <cell r="C6562">
            <v>0</v>
          </cell>
          <cell r="D6562">
            <v>0</v>
          </cell>
        </row>
        <row r="6563">
          <cell r="A6563">
            <v>0</v>
          </cell>
          <cell r="B6563">
            <v>0</v>
          </cell>
          <cell r="C6563">
            <v>0</v>
          </cell>
          <cell r="D6563">
            <v>0</v>
          </cell>
        </row>
        <row r="6564">
          <cell r="A6564">
            <v>0</v>
          </cell>
          <cell r="B6564">
            <v>0</v>
          </cell>
          <cell r="C6564">
            <v>0</v>
          </cell>
          <cell r="D6564">
            <v>0</v>
          </cell>
        </row>
        <row r="6565">
          <cell r="A6565">
            <v>0</v>
          </cell>
          <cell r="B6565">
            <v>0</v>
          </cell>
          <cell r="C6565">
            <v>0</v>
          </cell>
          <cell r="D6565">
            <v>0</v>
          </cell>
        </row>
        <row r="6566">
          <cell r="A6566">
            <v>0</v>
          </cell>
          <cell r="B6566">
            <v>0</v>
          </cell>
          <cell r="C6566">
            <v>0</v>
          </cell>
          <cell r="D6566">
            <v>0</v>
          </cell>
        </row>
        <row r="6567">
          <cell r="A6567">
            <v>0</v>
          </cell>
          <cell r="B6567">
            <v>0</v>
          </cell>
          <cell r="C6567">
            <v>0</v>
          </cell>
          <cell r="D6567">
            <v>0</v>
          </cell>
        </row>
        <row r="6568">
          <cell r="A6568">
            <v>0</v>
          </cell>
          <cell r="B6568">
            <v>0</v>
          </cell>
          <cell r="C6568">
            <v>0</v>
          </cell>
          <cell r="D6568">
            <v>0</v>
          </cell>
        </row>
        <row r="6569">
          <cell r="A6569">
            <v>0</v>
          </cell>
          <cell r="B6569">
            <v>0</v>
          </cell>
          <cell r="C6569">
            <v>0</v>
          </cell>
          <cell r="D6569">
            <v>0</v>
          </cell>
        </row>
        <row r="6570">
          <cell r="A6570">
            <v>0</v>
          </cell>
          <cell r="B6570">
            <v>0</v>
          </cell>
          <cell r="C6570">
            <v>0</v>
          </cell>
          <cell r="D6570">
            <v>0</v>
          </cell>
        </row>
        <row r="6571">
          <cell r="A6571">
            <v>0</v>
          </cell>
          <cell r="B6571">
            <v>0</v>
          </cell>
          <cell r="C6571">
            <v>0</v>
          </cell>
          <cell r="D6571">
            <v>0</v>
          </cell>
        </row>
        <row r="6572">
          <cell r="A6572">
            <v>0</v>
          </cell>
          <cell r="B6572">
            <v>0</v>
          </cell>
          <cell r="C6572">
            <v>0</v>
          </cell>
          <cell r="D6572">
            <v>0</v>
          </cell>
        </row>
        <row r="6573">
          <cell r="A6573">
            <v>0</v>
          </cell>
          <cell r="B6573">
            <v>0</v>
          </cell>
          <cell r="C6573">
            <v>0</v>
          </cell>
          <cell r="D6573">
            <v>0</v>
          </cell>
        </row>
        <row r="6574">
          <cell r="A6574">
            <v>0</v>
          </cell>
          <cell r="B6574">
            <v>0</v>
          </cell>
          <cell r="C6574">
            <v>0</v>
          </cell>
          <cell r="D6574">
            <v>0</v>
          </cell>
        </row>
        <row r="6575">
          <cell r="A6575">
            <v>0</v>
          </cell>
          <cell r="B6575">
            <v>0</v>
          </cell>
          <cell r="C6575">
            <v>0</v>
          </cell>
          <cell r="D6575">
            <v>0</v>
          </cell>
        </row>
        <row r="6576">
          <cell r="A6576">
            <v>0</v>
          </cell>
          <cell r="B6576">
            <v>0</v>
          </cell>
          <cell r="C6576">
            <v>0</v>
          </cell>
          <cell r="D6576">
            <v>0</v>
          </cell>
        </row>
        <row r="6577">
          <cell r="A6577">
            <v>0</v>
          </cell>
          <cell r="B6577">
            <v>0</v>
          </cell>
          <cell r="C6577">
            <v>0</v>
          </cell>
          <cell r="D6577">
            <v>0</v>
          </cell>
        </row>
        <row r="6578">
          <cell r="A6578">
            <v>0</v>
          </cell>
          <cell r="B6578">
            <v>0</v>
          </cell>
          <cell r="C6578">
            <v>0</v>
          </cell>
          <cell r="D6578">
            <v>0</v>
          </cell>
        </row>
        <row r="6579">
          <cell r="A6579">
            <v>0</v>
          </cell>
          <cell r="B6579">
            <v>0</v>
          </cell>
          <cell r="C6579">
            <v>0</v>
          </cell>
          <cell r="D6579">
            <v>0</v>
          </cell>
        </row>
        <row r="6580">
          <cell r="A6580">
            <v>0</v>
          </cell>
          <cell r="B6580">
            <v>0</v>
          </cell>
          <cell r="C6580">
            <v>0</v>
          </cell>
          <cell r="D6580">
            <v>0</v>
          </cell>
        </row>
        <row r="6581">
          <cell r="A6581">
            <v>0</v>
          </cell>
          <cell r="B6581">
            <v>0</v>
          </cell>
          <cell r="C6581">
            <v>0</v>
          </cell>
          <cell r="D6581">
            <v>0</v>
          </cell>
        </row>
        <row r="6582">
          <cell r="A6582">
            <v>0</v>
          </cell>
          <cell r="B6582">
            <v>0</v>
          </cell>
          <cell r="C6582">
            <v>0</v>
          </cell>
          <cell r="D6582">
            <v>0</v>
          </cell>
        </row>
        <row r="6583">
          <cell r="A6583">
            <v>0</v>
          </cell>
          <cell r="B6583">
            <v>0</v>
          </cell>
          <cell r="C6583">
            <v>0</v>
          </cell>
          <cell r="D6583">
            <v>0</v>
          </cell>
        </row>
        <row r="6584">
          <cell r="A6584">
            <v>0</v>
          </cell>
          <cell r="B6584">
            <v>0</v>
          </cell>
          <cell r="C6584">
            <v>0</v>
          </cell>
          <cell r="D6584">
            <v>0</v>
          </cell>
        </row>
        <row r="6585">
          <cell r="A6585">
            <v>0</v>
          </cell>
          <cell r="B6585">
            <v>0</v>
          </cell>
          <cell r="C6585">
            <v>0</v>
          </cell>
          <cell r="D6585">
            <v>0</v>
          </cell>
        </row>
        <row r="6586">
          <cell r="A6586">
            <v>0</v>
          </cell>
          <cell r="B6586">
            <v>0</v>
          </cell>
          <cell r="C6586">
            <v>0</v>
          </cell>
          <cell r="D6586">
            <v>0</v>
          </cell>
        </row>
        <row r="6587">
          <cell r="A6587">
            <v>0</v>
          </cell>
          <cell r="B6587">
            <v>0</v>
          </cell>
          <cell r="C6587">
            <v>0</v>
          </cell>
          <cell r="D6587">
            <v>0</v>
          </cell>
        </row>
        <row r="6588">
          <cell r="A6588">
            <v>0</v>
          </cell>
          <cell r="B6588">
            <v>0</v>
          </cell>
          <cell r="C6588">
            <v>0</v>
          </cell>
          <cell r="D6588">
            <v>0</v>
          </cell>
        </row>
        <row r="6589">
          <cell r="A6589">
            <v>0</v>
          </cell>
          <cell r="B6589">
            <v>0</v>
          </cell>
          <cell r="C6589">
            <v>0</v>
          </cell>
          <cell r="D6589">
            <v>0</v>
          </cell>
        </row>
        <row r="6590">
          <cell r="A6590">
            <v>0</v>
          </cell>
          <cell r="B6590">
            <v>0</v>
          </cell>
          <cell r="C6590">
            <v>0</v>
          </cell>
          <cell r="D6590">
            <v>0</v>
          </cell>
        </row>
        <row r="6591">
          <cell r="A6591">
            <v>0</v>
          </cell>
          <cell r="B6591">
            <v>0</v>
          </cell>
          <cell r="C6591">
            <v>0</v>
          </cell>
          <cell r="D6591">
            <v>0</v>
          </cell>
        </row>
        <row r="6592">
          <cell r="A6592">
            <v>0</v>
          </cell>
          <cell r="B6592">
            <v>0</v>
          </cell>
          <cell r="C6592">
            <v>0</v>
          </cell>
          <cell r="D6592">
            <v>0</v>
          </cell>
        </row>
        <row r="6593">
          <cell r="A6593">
            <v>0</v>
          </cell>
          <cell r="B6593">
            <v>0</v>
          </cell>
          <cell r="C6593">
            <v>0</v>
          </cell>
          <cell r="D6593">
            <v>0</v>
          </cell>
        </row>
        <row r="6594">
          <cell r="A6594">
            <v>0</v>
          </cell>
          <cell r="B6594">
            <v>0</v>
          </cell>
          <cell r="C6594">
            <v>0</v>
          </cell>
          <cell r="D6594">
            <v>0</v>
          </cell>
        </row>
        <row r="6595">
          <cell r="A6595">
            <v>0</v>
          </cell>
          <cell r="B6595">
            <v>0</v>
          </cell>
          <cell r="C6595">
            <v>0</v>
          </cell>
          <cell r="D6595">
            <v>0</v>
          </cell>
        </row>
        <row r="6596">
          <cell r="A6596">
            <v>0</v>
          </cell>
          <cell r="B6596">
            <v>0</v>
          </cell>
          <cell r="C6596">
            <v>0</v>
          </cell>
          <cell r="D6596">
            <v>0</v>
          </cell>
        </row>
        <row r="6597">
          <cell r="A6597">
            <v>0</v>
          </cell>
          <cell r="B6597">
            <v>0</v>
          </cell>
          <cell r="C6597">
            <v>0</v>
          </cell>
          <cell r="D6597">
            <v>0</v>
          </cell>
        </row>
        <row r="6598">
          <cell r="A6598">
            <v>0</v>
          </cell>
          <cell r="B6598">
            <v>0</v>
          </cell>
          <cell r="C6598">
            <v>0</v>
          </cell>
          <cell r="D6598">
            <v>0</v>
          </cell>
        </row>
        <row r="6599">
          <cell r="A6599">
            <v>0</v>
          </cell>
          <cell r="B6599">
            <v>0</v>
          </cell>
          <cell r="C6599">
            <v>0</v>
          </cell>
          <cell r="D6599">
            <v>0</v>
          </cell>
        </row>
        <row r="6600">
          <cell r="A6600">
            <v>0</v>
          </cell>
          <cell r="B6600">
            <v>0</v>
          </cell>
          <cell r="C6600">
            <v>0</v>
          </cell>
          <cell r="D6600">
            <v>0</v>
          </cell>
        </row>
        <row r="6601">
          <cell r="A6601">
            <v>0</v>
          </cell>
          <cell r="B6601">
            <v>0</v>
          </cell>
          <cell r="C6601">
            <v>0</v>
          </cell>
          <cell r="D6601">
            <v>0</v>
          </cell>
        </row>
        <row r="6602">
          <cell r="A6602">
            <v>0</v>
          </cell>
          <cell r="B6602">
            <v>0</v>
          </cell>
          <cell r="C6602">
            <v>0</v>
          </cell>
          <cell r="D6602">
            <v>0</v>
          </cell>
        </row>
        <row r="6603">
          <cell r="A6603">
            <v>0</v>
          </cell>
          <cell r="B6603">
            <v>0</v>
          </cell>
          <cell r="C6603">
            <v>0</v>
          </cell>
          <cell r="D6603">
            <v>0</v>
          </cell>
        </row>
        <row r="6604">
          <cell r="A6604">
            <v>0</v>
          </cell>
          <cell r="B6604">
            <v>0</v>
          </cell>
          <cell r="C6604">
            <v>0</v>
          </cell>
          <cell r="D6604">
            <v>0</v>
          </cell>
        </row>
        <row r="6605">
          <cell r="A6605">
            <v>0</v>
          </cell>
          <cell r="B6605">
            <v>0</v>
          </cell>
          <cell r="C6605">
            <v>0</v>
          </cell>
          <cell r="D6605">
            <v>0</v>
          </cell>
        </row>
        <row r="6606">
          <cell r="A6606">
            <v>0</v>
          </cell>
          <cell r="B6606">
            <v>0</v>
          </cell>
          <cell r="C6606">
            <v>0</v>
          </cell>
          <cell r="D6606">
            <v>0</v>
          </cell>
        </row>
        <row r="6607">
          <cell r="A6607">
            <v>0</v>
          </cell>
          <cell r="B6607">
            <v>0</v>
          </cell>
          <cell r="C6607">
            <v>0</v>
          </cell>
          <cell r="D6607">
            <v>0</v>
          </cell>
        </row>
        <row r="6608">
          <cell r="A6608">
            <v>0</v>
          </cell>
          <cell r="B6608">
            <v>0</v>
          </cell>
          <cell r="C6608">
            <v>0</v>
          </cell>
          <cell r="D6608">
            <v>0</v>
          </cell>
        </row>
        <row r="6609">
          <cell r="A6609">
            <v>0</v>
          </cell>
          <cell r="B6609">
            <v>0</v>
          </cell>
          <cell r="C6609">
            <v>0</v>
          </cell>
          <cell r="D6609">
            <v>0</v>
          </cell>
        </row>
        <row r="6610">
          <cell r="A6610">
            <v>0</v>
          </cell>
          <cell r="B6610">
            <v>0</v>
          </cell>
          <cell r="C6610">
            <v>0</v>
          </cell>
          <cell r="D6610">
            <v>0</v>
          </cell>
        </row>
        <row r="6611">
          <cell r="A6611">
            <v>0</v>
          </cell>
          <cell r="B6611">
            <v>0</v>
          </cell>
          <cell r="C6611">
            <v>0</v>
          </cell>
          <cell r="D6611">
            <v>0</v>
          </cell>
        </row>
        <row r="6612">
          <cell r="A6612">
            <v>0</v>
          </cell>
          <cell r="B6612">
            <v>0</v>
          </cell>
          <cell r="C6612">
            <v>0</v>
          </cell>
          <cell r="D6612">
            <v>0</v>
          </cell>
        </row>
        <row r="6613">
          <cell r="A6613">
            <v>0</v>
          </cell>
          <cell r="B6613">
            <v>0</v>
          </cell>
          <cell r="C6613">
            <v>0</v>
          </cell>
          <cell r="D6613">
            <v>0</v>
          </cell>
        </row>
        <row r="6614">
          <cell r="A6614">
            <v>0</v>
          </cell>
          <cell r="B6614">
            <v>0</v>
          </cell>
          <cell r="C6614">
            <v>0</v>
          </cell>
          <cell r="D6614">
            <v>0</v>
          </cell>
        </row>
        <row r="6615">
          <cell r="A6615">
            <v>0</v>
          </cell>
          <cell r="B6615">
            <v>0</v>
          </cell>
          <cell r="C6615">
            <v>0</v>
          </cell>
          <cell r="D6615">
            <v>0</v>
          </cell>
        </row>
        <row r="6616">
          <cell r="A6616">
            <v>0</v>
          </cell>
          <cell r="B6616">
            <v>0</v>
          </cell>
          <cell r="C6616">
            <v>0</v>
          </cell>
          <cell r="D6616">
            <v>0</v>
          </cell>
        </row>
        <row r="6617">
          <cell r="A6617">
            <v>0</v>
          </cell>
          <cell r="B6617">
            <v>0</v>
          </cell>
          <cell r="C6617">
            <v>0</v>
          </cell>
          <cell r="D6617">
            <v>0</v>
          </cell>
        </row>
        <row r="6618">
          <cell r="A6618">
            <v>0</v>
          </cell>
          <cell r="B6618">
            <v>0</v>
          </cell>
          <cell r="C6618">
            <v>0</v>
          </cell>
          <cell r="D6618">
            <v>0</v>
          </cell>
        </row>
        <row r="6619">
          <cell r="A6619">
            <v>0</v>
          </cell>
          <cell r="B6619">
            <v>0</v>
          </cell>
          <cell r="C6619">
            <v>0</v>
          </cell>
          <cell r="D6619">
            <v>0</v>
          </cell>
        </row>
        <row r="6620">
          <cell r="A6620">
            <v>0</v>
          </cell>
          <cell r="B6620">
            <v>0</v>
          </cell>
          <cell r="C6620">
            <v>0</v>
          </cell>
          <cell r="D6620">
            <v>0</v>
          </cell>
        </row>
        <row r="6621">
          <cell r="A6621">
            <v>0</v>
          </cell>
          <cell r="B6621">
            <v>0</v>
          </cell>
          <cell r="C6621">
            <v>0</v>
          </cell>
          <cell r="D6621">
            <v>0</v>
          </cell>
        </row>
        <row r="6622">
          <cell r="A6622">
            <v>0</v>
          </cell>
          <cell r="B6622">
            <v>0</v>
          </cell>
          <cell r="C6622">
            <v>0</v>
          </cell>
          <cell r="D6622">
            <v>0</v>
          </cell>
        </row>
        <row r="6623">
          <cell r="A6623">
            <v>0</v>
          </cell>
          <cell r="B6623">
            <v>0</v>
          </cell>
          <cell r="C6623">
            <v>0</v>
          </cell>
          <cell r="D6623">
            <v>0</v>
          </cell>
        </row>
        <row r="6624">
          <cell r="A6624">
            <v>0</v>
          </cell>
          <cell r="B6624">
            <v>0</v>
          </cell>
          <cell r="C6624">
            <v>0</v>
          </cell>
          <cell r="D6624">
            <v>0</v>
          </cell>
        </row>
        <row r="6625">
          <cell r="A6625">
            <v>0</v>
          </cell>
          <cell r="B6625">
            <v>0</v>
          </cell>
          <cell r="C6625">
            <v>0</v>
          </cell>
          <cell r="D6625">
            <v>0</v>
          </cell>
        </row>
        <row r="6626">
          <cell r="A6626">
            <v>0</v>
          </cell>
          <cell r="B6626">
            <v>0</v>
          </cell>
          <cell r="C6626">
            <v>0</v>
          </cell>
          <cell r="D6626">
            <v>0</v>
          </cell>
        </row>
        <row r="6627">
          <cell r="A6627">
            <v>0</v>
          </cell>
          <cell r="B6627">
            <v>0</v>
          </cell>
          <cell r="C6627">
            <v>0</v>
          </cell>
          <cell r="D6627">
            <v>0</v>
          </cell>
        </row>
        <row r="6628">
          <cell r="A6628">
            <v>0</v>
          </cell>
          <cell r="B6628">
            <v>0</v>
          </cell>
          <cell r="C6628">
            <v>0</v>
          </cell>
          <cell r="D6628">
            <v>0</v>
          </cell>
        </row>
        <row r="6629">
          <cell r="A6629">
            <v>0</v>
          </cell>
          <cell r="B6629">
            <v>0</v>
          </cell>
          <cell r="C6629">
            <v>0</v>
          </cell>
          <cell r="D6629">
            <v>0</v>
          </cell>
        </row>
        <row r="6630">
          <cell r="A6630">
            <v>0</v>
          </cell>
          <cell r="B6630">
            <v>0</v>
          </cell>
          <cell r="C6630">
            <v>0</v>
          </cell>
          <cell r="D6630">
            <v>0</v>
          </cell>
        </row>
        <row r="6631">
          <cell r="A6631">
            <v>0</v>
          </cell>
          <cell r="B6631">
            <v>0</v>
          </cell>
          <cell r="C6631">
            <v>0</v>
          </cell>
          <cell r="D6631">
            <v>0</v>
          </cell>
        </row>
        <row r="6632">
          <cell r="A6632">
            <v>0</v>
          </cell>
          <cell r="B6632">
            <v>0</v>
          </cell>
          <cell r="C6632">
            <v>0</v>
          </cell>
          <cell r="D6632">
            <v>0</v>
          </cell>
        </row>
        <row r="6633">
          <cell r="A6633">
            <v>0</v>
          </cell>
          <cell r="B6633">
            <v>0</v>
          </cell>
          <cell r="C6633">
            <v>0</v>
          </cell>
          <cell r="D6633">
            <v>0</v>
          </cell>
        </row>
        <row r="6634">
          <cell r="A6634">
            <v>0</v>
          </cell>
          <cell r="B6634">
            <v>0</v>
          </cell>
          <cell r="C6634">
            <v>0</v>
          </cell>
          <cell r="D6634">
            <v>0</v>
          </cell>
        </row>
        <row r="6635">
          <cell r="A6635">
            <v>0</v>
          </cell>
          <cell r="B6635">
            <v>0</v>
          </cell>
          <cell r="C6635">
            <v>0</v>
          </cell>
          <cell r="D6635">
            <v>0</v>
          </cell>
        </row>
        <row r="6636">
          <cell r="A6636">
            <v>0</v>
          </cell>
          <cell r="B6636">
            <v>0</v>
          </cell>
          <cell r="C6636">
            <v>0</v>
          </cell>
          <cell r="D6636">
            <v>0</v>
          </cell>
        </row>
        <row r="6637">
          <cell r="A6637">
            <v>0</v>
          </cell>
          <cell r="B6637">
            <v>0</v>
          </cell>
          <cell r="C6637">
            <v>0</v>
          </cell>
          <cell r="D6637">
            <v>0</v>
          </cell>
        </row>
        <row r="6638">
          <cell r="A6638">
            <v>0</v>
          </cell>
          <cell r="B6638">
            <v>0</v>
          </cell>
          <cell r="C6638">
            <v>0</v>
          </cell>
          <cell r="D6638">
            <v>0</v>
          </cell>
        </row>
        <row r="6639">
          <cell r="A6639">
            <v>0</v>
          </cell>
          <cell r="B6639">
            <v>0</v>
          </cell>
          <cell r="C6639">
            <v>0</v>
          </cell>
          <cell r="D6639">
            <v>0</v>
          </cell>
        </row>
        <row r="6640">
          <cell r="A6640">
            <v>0</v>
          </cell>
          <cell r="B6640">
            <v>0</v>
          </cell>
          <cell r="C6640">
            <v>0</v>
          </cell>
          <cell r="D6640">
            <v>0</v>
          </cell>
        </row>
        <row r="6641">
          <cell r="A6641">
            <v>0</v>
          </cell>
          <cell r="B6641">
            <v>0</v>
          </cell>
          <cell r="C6641">
            <v>0</v>
          </cell>
          <cell r="D6641">
            <v>0</v>
          </cell>
        </row>
        <row r="6642">
          <cell r="A6642">
            <v>0</v>
          </cell>
          <cell r="B6642">
            <v>0</v>
          </cell>
          <cell r="C6642">
            <v>0</v>
          </cell>
          <cell r="D6642">
            <v>0</v>
          </cell>
        </row>
        <row r="6643">
          <cell r="A6643">
            <v>0</v>
          </cell>
          <cell r="B6643">
            <v>0</v>
          </cell>
          <cell r="C6643">
            <v>0</v>
          </cell>
          <cell r="D6643">
            <v>0</v>
          </cell>
        </row>
        <row r="6644">
          <cell r="A6644">
            <v>0</v>
          </cell>
          <cell r="B6644">
            <v>0</v>
          </cell>
          <cell r="C6644">
            <v>0</v>
          </cell>
          <cell r="D6644">
            <v>0</v>
          </cell>
        </row>
        <row r="6645">
          <cell r="A6645">
            <v>0</v>
          </cell>
          <cell r="B6645">
            <v>0</v>
          </cell>
          <cell r="C6645">
            <v>0</v>
          </cell>
          <cell r="D6645">
            <v>0</v>
          </cell>
        </row>
        <row r="6646">
          <cell r="A6646">
            <v>0</v>
          </cell>
          <cell r="B6646">
            <v>0</v>
          </cell>
          <cell r="C6646">
            <v>0</v>
          </cell>
          <cell r="D6646">
            <v>0</v>
          </cell>
        </row>
        <row r="6647">
          <cell r="A6647">
            <v>0</v>
          </cell>
          <cell r="B6647">
            <v>0</v>
          </cell>
          <cell r="C6647">
            <v>0</v>
          </cell>
          <cell r="D6647">
            <v>0</v>
          </cell>
        </row>
        <row r="6648">
          <cell r="A6648">
            <v>0</v>
          </cell>
          <cell r="B6648">
            <v>0</v>
          </cell>
          <cell r="C6648">
            <v>0</v>
          </cell>
          <cell r="D6648">
            <v>0</v>
          </cell>
        </row>
        <row r="6649">
          <cell r="A6649">
            <v>0</v>
          </cell>
          <cell r="B6649">
            <v>0</v>
          </cell>
          <cell r="C6649">
            <v>0</v>
          </cell>
          <cell r="D6649">
            <v>0</v>
          </cell>
        </row>
        <row r="6650">
          <cell r="A6650">
            <v>0</v>
          </cell>
          <cell r="B6650">
            <v>0</v>
          </cell>
          <cell r="C6650">
            <v>0</v>
          </cell>
          <cell r="D6650">
            <v>0</v>
          </cell>
        </row>
        <row r="6651">
          <cell r="A6651">
            <v>0</v>
          </cell>
          <cell r="B6651">
            <v>0</v>
          </cell>
          <cell r="C6651">
            <v>0</v>
          </cell>
          <cell r="D6651">
            <v>0</v>
          </cell>
        </row>
        <row r="6652">
          <cell r="A6652">
            <v>0</v>
          </cell>
          <cell r="B6652">
            <v>0</v>
          </cell>
          <cell r="C6652">
            <v>0</v>
          </cell>
          <cell r="D6652">
            <v>0</v>
          </cell>
        </row>
        <row r="6653">
          <cell r="A6653">
            <v>0</v>
          </cell>
          <cell r="B6653">
            <v>0</v>
          </cell>
          <cell r="C6653">
            <v>0</v>
          </cell>
          <cell r="D6653">
            <v>0</v>
          </cell>
        </row>
        <row r="6654">
          <cell r="A6654">
            <v>0</v>
          </cell>
          <cell r="B6654">
            <v>0</v>
          </cell>
          <cell r="C6654">
            <v>0</v>
          </cell>
          <cell r="D6654">
            <v>0</v>
          </cell>
        </row>
        <row r="6655">
          <cell r="A6655">
            <v>0</v>
          </cell>
          <cell r="B6655">
            <v>0</v>
          </cell>
          <cell r="C6655">
            <v>0</v>
          </cell>
          <cell r="D6655">
            <v>0</v>
          </cell>
        </row>
        <row r="6656">
          <cell r="A6656">
            <v>0</v>
          </cell>
          <cell r="B6656">
            <v>0</v>
          </cell>
          <cell r="C6656">
            <v>0</v>
          </cell>
          <cell r="D6656">
            <v>0</v>
          </cell>
        </row>
        <row r="6657">
          <cell r="A6657">
            <v>0</v>
          </cell>
          <cell r="B6657">
            <v>0</v>
          </cell>
          <cell r="C6657">
            <v>0</v>
          </cell>
          <cell r="D6657">
            <v>0</v>
          </cell>
        </row>
        <row r="6658">
          <cell r="A6658">
            <v>0</v>
          </cell>
          <cell r="B6658">
            <v>0</v>
          </cell>
          <cell r="C6658">
            <v>0</v>
          </cell>
          <cell r="D6658">
            <v>0</v>
          </cell>
        </row>
        <row r="6659">
          <cell r="A6659">
            <v>0</v>
          </cell>
          <cell r="B6659">
            <v>0</v>
          </cell>
          <cell r="C6659">
            <v>0</v>
          </cell>
          <cell r="D6659">
            <v>0</v>
          </cell>
        </row>
        <row r="6660">
          <cell r="A6660">
            <v>0</v>
          </cell>
          <cell r="B6660">
            <v>0</v>
          </cell>
          <cell r="C6660">
            <v>0</v>
          </cell>
          <cell r="D6660">
            <v>0</v>
          </cell>
        </row>
        <row r="6661">
          <cell r="A6661">
            <v>0</v>
          </cell>
          <cell r="B6661">
            <v>0</v>
          </cell>
          <cell r="C6661">
            <v>0</v>
          </cell>
          <cell r="D6661">
            <v>0</v>
          </cell>
        </row>
        <row r="6662">
          <cell r="A6662">
            <v>0</v>
          </cell>
          <cell r="B6662">
            <v>0</v>
          </cell>
          <cell r="C6662">
            <v>0</v>
          </cell>
          <cell r="D6662">
            <v>0</v>
          </cell>
        </row>
        <row r="6663">
          <cell r="A6663">
            <v>0</v>
          </cell>
          <cell r="B6663">
            <v>0</v>
          </cell>
          <cell r="C6663">
            <v>0</v>
          </cell>
          <cell r="D6663">
            <v>0</v>
          </cell>
        </row>
        <row r="6664">
          <cell r="A6664">
            <v>0</v>
          </cell>
          <cell r="B6664">
            <v>0</v>
          </cell>
          <cell r="C6664">
            <v>0</v>
          </cell>
          <cell r="D6664">
            <v>0</v>
          </cell>
        </row>
        <row r="6665">
          <cell r="A6665">
            <v>0</v>
          </cell>
          <cell r="B6665">
            <v>0</v>
          </cell>
          <cell r="C6665">
            <v>0</v>
          </cell>
          <cell r="D6665">
            <v>0</v>
          </cell>
        </row>
        <row r="6666">
          <cell r="A6666">
            <v>0</v>
          </cell>
          <cell r="B6666">
            <v>0</v>
          </cell>
          <cell r="C6666">
            <v>0</v>
          </cell>
          <cell r="D6666">
            <v>0</v>
          </cell>
        </row>
        <row r="6667">
          <cell r="A6667">
            <v>0</v>
          </cell>
          <cell r="B6667">
            <v>0</v>
          </cell>
          <cell r="C6667">
            <v>0</v>
          </cell>
          <cell r="D6667">
            <v>0</v>
          </cell>
        </row>
        <row r="6668">
          <cell r="A6668">
            <v>0</v>
          </cell>
          <cell r="B6668">
            <v>0</v>
          </cell>
          <cell r="C6668">
            <v>0</v>
          </cell>
          <cell r="D6668">
            <v>0</v>
          </cell>
        </row>
        <row r="6669">
          <cell r="A6669">
            <v>0</v>
          </cell>
          <cell r="B6669">
            <v>0</v>
          </cell>
          <cell r="C6669">
            <v>0</v>
          </cell>
          <cell r="D6669">
            <v>0</v>
          </cell>
        </row>
        <row r="6670">
          <cell r="A6670">
            <v>0</v>
          </cell>
          <cell r="B6670">
            <v>0</v>
          </cell>
          <cell r="C6670">
            <v>0</v>
          </cell>
          <cell r="D6670">
            <v>0</v>
          </cell>
        </row>
        <row r="6671">
          <cell r="A6671">
            <v>0</v>
          </cell>
          <cell r="B6671">
            <v>0</v>
          </cell>
          <cell r="C6671">
            <v>0</v>
          </cell>
          <cell r="D6671">
            <v>0</v>
          </cell>
        </row>
        <row r="6672">
          <cell r="A6672">
            <v>0</v>
          </cell>
          <cell r="B6672">
            <v>0</v>
          </cell>
          <cell r="C6672">
            <v>0</v>
          </cell>
          <cell r="D6672">
            <v>0</v>
          </cell>
        </row>
        <row r="6673">
          <cell r="A6673">
            <v>0</v>
          </cell>
          <cell r="B6673">
            <v>0</v>
          </cell>
          <cell r="C6673">
            <v>0</v>
          </cell>
          <cell r="D6673">
            <v>0</v>
          </cell>
        </row>
        <row r="6674">
          <cell r="A6674">
            <v>0</v>
          </cell>
          <cell r="B6674">
            <v>0</v>
          </cell>
          <cell r="C6674">
            <v>0</v>
          </cell>
          <cell r="D6674">
            <v>0</v>
          </cell>
        </row>
        <row r="6675">
          <cell r="A6675">
            <v>0</v>
          </cell>
          <cell r="B6675">
            <v>0</v>
          </cell>
          <cell r="C6675">
            <v>0</v>
          </cell>
          <cell r="D6675">
            <v>0</v>
          </cell>
        </row>
        <row r="6676">
          <cell r="A6676">
            <v>0</v>
          </cell>
          <cell r="B6676">
            <v>0</v>
          </cell>
          <cell r="C6676">
            <v>0</v>
          </cell>
          <cell r="D6676">
            <v>0</v>
          </cell>
        </row>
        <row r="6677">
          <cell r="A6677">
            <v>0</v>
          </cell>
          <cell r="B6677">
            <v>0</v>
          </cell>
          <cell r="C6677">
            <v>0</v>
          </cell>
          <cell r="D6677">
            <v>0</v>
          </cell>
        </row>
        <row r="6678">
          <cell r="A6678">
            <v>0</v>
          </cell>
          <cell r="B6678">
            <v>0</v>
          </cell>
          <cell r="C6678">
            <v>0</v>
          </cell>
          <cell r="D6678">
            <v>0</v>
          </cell>
        </row>
        <row r="6679">
          <cell r="A6679">
            <v>0</v>
          </cell>
          <cell r="B6679">
            <v>0</v>
          </cell>
          <cell r="C6679">
            <v>0</v>
          </cell>
          <cell r="D6679">
            <v>0</v>
          </cell>
        </row>
        <row r="6680">
          <cell r="A6680">
            <v>0</v>
          </cell>
          <cell r="B6680">
            <v>0</v>
          </cell>
          <cell r="C6680">
            <v>0</v>
          </cell>
          <cell r="D6680">
            <v>0</v>
          </cell>
        </row>
        <row r="6681">
          <cell r="A6681">
            <v>0</v>
          </cell>
          <cell r="B6681">
            <v>0</v>
          </cell>
          <cell r="C6681">
            <v>0</v>
          </cell>
          <cell r="D6681">
            <v>0</v>
          </cell>
        </row>
        <row r="6682">
          <cell r="A6682">
            <v>0</v>
          </cell>
          <cell r="B6682">
            <v>0</v>
          </cell>
          <cell r="C6682">
            <v>0</v>
          </cell>
          <cell r="D6682">
            <v>0</v>
          </cell>
        </row>
        <row r="6683">
          <cell r="A6683">
            <v>0</v>
          </cell>
          <cell r="B6683">
            <v>0</v>
          </cell>
          <cell r="C6683">
            <v>0</v>
          </cell>
          <cell r="D6683">
            <v>0</v>
          </cell>
        </row>
        <row r="6684">
          <cell r="A6684">
            <v>0</v>
          </cell>
          <cell r="B6684">
            <v>0</v>
          </cell>
          <cell r="C6684">
            <v>0</v>
          </cell>
          <cell r="D6684">
            <v>0</v>
          </cell>
        </row>
        <row r="6685">
          <cell r="A6685">
            <v>0</v>
          </cell>
          <cell r="B6685">
            <v>0</v>
          </cell>
          <cell r="C6685">
            <v>0</v>
          </cell>
          <cell r="D6685">
            <v>0</v>
          </cell>
        </row>
        <row r="6686">
          <cell r="A6686">
            <v>0</v>
          </cell>
          <cell r="B6686">
            <v>0</v>
          </cell>
          <cell r="C6686">
            <v>0</v>
          </cell>
          <cell r="D6686">
            <v>0</v>
          </cell>
        </row>
        <row r="6687">
          <cell r="A6687">
            <v>0</v>
          </cell>
          <cell r="B6687">
            <v>0</v>
          </cell>
          <cell r="C6687">
            <v>0</v>
          </cell>
          <cell r="D6687">
            <v>0</v>
          </cell>
        </row>
        <row r="6688">
          <cell r="A6688">
            <v>0</v>
          </cell>
          <cell r="B6688">
            <v>0</v>
          </cell>
          <cell r="C6688">
            <v>0</v>
          </cell>
          <cell r="D6688">
            <v>0</v>
          </cell>
        </row>
        <row r="6689">
          <cell r="A6689">
            <v>0</v>
          </cell>
          <cell r="B6689">
            <v>0</v>
          </cell>
          <cell r="C6689">
            <v>0</v>
          </cell>
          <cell r="D6689">
            <v>0</v>
          </cell>
        </row>
        <row r="6690">
          <cell r="A6690">
            <v>0</v>
          </cell>
          <cell r="B6690">
            <v>0</v>
          </cell>
          <cell r="C6690">
            <v>0</v>
          </cell>
          <cell r="D6690">
            <v>0</v>
          </cell>
        </row>
        <row r="6691">
          <cell r="A6691">
            <v>0</v>
          </cell>
          <cell r="B6691">
            <v>0</v>
          </cell>
          <cell r="C6691">
            <v>0</v>
          </cell>
          <cell r="D6691">
            <v>0</v>
          </cell>
        </row>
        <row r="6692">
          <cell r="A6692">
            <v>0</v>
          </cell>
          <cell r="B6692">
            <v>0</v>
          </cell>
          <cell r="C6692">
            <v>0</v>
          </cell>
          <cell r="D6692">
            <v>0</v>
          </cell>
        </row>
        <row r="6693">
          <cell r="A6693">
            <v>0</v>
          </cell>
          <cell r="B6693">
            <v>0</v>
          </cell>
          <cell r="C6693">
            <v>0</v>
          </cell>
          <cell r="D6693">
            <v>0</v>
          </cell>
        </row>
        <row r="6694">
          <cell r="A6694">
            <v>0</v>
          </cell>
          <cell r="B6694">
            <v>0</v>
          </cell>
          <cell r="C6694">
            <v>0</v>
          </cell>
          <cell r="D6694">
            <v>0</v>
          </cell>
        </row>
        <row r="6695">
          <cell r="A6695">
            <v>0</v>
          </cell>
          <cell r="B6695">
            <v>0</v>
          </cell>
          <cell r="C6695">
            <v>0</v>
          </cell>
          <cell r="D6695">
            <v>0</v>
          </cell>
        </row>
        <row r="6696">
          <cell r="A6696">
            <v>0</v>
          </cell>
          <cell r="B6696">
            <v>0</v>
          </cell>
          <cell r="C6696">
            <v>0</v>
          </cell>
          <cell r="D6696">
            <v>0</v>
          </cell>
        </row>
        <row r="6697">
          <cell r="A6697">
            <v>0</v>
          </cell>
          <cell r="B6697">
            <v>0</v>
          </cell>
          <cell r="C6697">
            <v>0</v>
          </cell>
          <cell r="D6697">
            <v>0</v>
          </cell>
        </row>
        <row r="6698">
          <cell r="A6698">
            <v>0</v>
          </cell>
          <cell r="B6698">
            <v>0</v>
          </cell>
          <cell r="C6698">
            <v>0</v>
          </cell>
          <cell r="D6698">
            <v>0</v>
          </cell>
        </row>
        <row r="6699">
          <cell r="A6699">
            <v>0</v>
          </cell>
          <cell r="B6699">
            <v>0</v>
          </cell>
          <cell r="C6699">
            <v>0</v>
          </cell>
          <cell r="D6699">
            <v>0</v>
          </cell>
        </row>
        <row r="6700">
          <cell r="A6700">
            <v>0</v>
          </cell>
          <cell r="B6700">
            <v>0</v>
          </cell>
          <cell r="C6700">
            <v>0</v>
          </cell>
          <cell r="D6700">
            <v>0</v>
          </cell>
        </row>
        <row r="6701">
          <cell r="A6701">
            <v>0</v>
          </cell>
          <cell r="B6701">
            <v>0</v>
          </cell>
          <cell r="C6701">
            <v>0</v>
          </cell>
          <cell r="D6701">
            <v>0</v>
          </cell>
        </row>
        <row r="6702">
          <cell r="A6702">
            <v>0</v>
          </cell>
          <cell r="B6702">
            <v>0</v>
          </cell>
          <cell r="C6702">
            <v>0</v>
          </cell>
          <cell r="D6702">
            <v>0</v>
          </cell>
        </row>
        <row r="6703">
          <cell r="A6703">
            <v>0</v>
          </cell>
          <cell r="B6703">
            <v>0</v>
          </cell>
          <cell r="C6703">
            <v>0</v>
          </cell>
          <cell r="D6703">
            <v>0</v>
          </cell>
        </row>
        <row r="6704">
          <cell r="A6704">
            <v>0</v>
          </cell>
          <cell r="B6704">
            <v>0</v>
          </cell>
          <cell r="C6704">
            <v>0</v>
          </cell>
          <cell r="D6704">
            <v>0</v>
          </cell>
        </row>
        <row r="6705">
          <cell r="A6705">
            <v>0</v>
          </cell>
          <cell r="B6705">
            <v>0</v>
          </cell>
          <cell r="C6705">
            <v>0</v>
          </cell>
          <cell r="D6705">
            <v>0</v>
          </cell>
        </row>
        <row r="6706">
          <cell r="A6706">
            <v>0</v>
          </cell>
          <cell r="B6706">
            <v>0</v>
          </cell>
          <cell r="C6706">
            <v>0</v>
          </cell>
          <cell r="D6706">
            <v>0</v>
          </cell>
        </row>
        <row r="6707">
          <cell r="A6707">
            <v>0</v>
          </cell>
          <cell r="B6707">
            <v>0</v>
          </cell>
          <cell r="C6707">
            <v>0</v>
          </cell>
          <cell r="D6707">
            <v>0</v>
          </cell>
        </row>
        <row r="6708">
          <cell r="A6708">
            <v>0</v>
          </cell>
          <cell r="B6708">
            <v>0</v>
          </cell>
          <cell r="C6708">
            <v>0</v>
          </cell>
          <cell r="D6708">
            <v>0</v>
          </cell>
        </row>
        <row r="6709">
          <cell r="A6709">
            <v>0</v>
          </cell>
          <cell r="B6709">
            <v>0</v>
          </cell>
          <cell r="C6709">
            <v>0</v>
          </cell>
          <cell r="D6709">
            <v>0</v>
          </cell>
        </row>
        <row r="6710">
          <cell r="A6710">
            <v>0</v>
          </cell>
          <cell r="B6710">
            <v>0</v>
          </cell>
          <cell r="C6710">
            <v>0</v>
          </cell>
          <cell r="D6710">
            <v>0</v>
          </cell>
        </row>
        <row r="6711">
          <cell r="A6711">
            <v>0</v>
          </cell>
          <cell r="B6711">
            <v>0</v>
          </cell>
          <cell r="C6711">
            <v>0</v>
          </cell>
          <cell r="D6711">
            <v>0</v>
          </cell>
        </row>
        <row r="6712">
          <cell r="A6712">
            <v>0</v>
          </cell>
          <cell r="B6712">
            <v>0</v>
          </cell>
          <cell r="C6712">
            <v>0</v>
          </cell>
          <cell r="D6712">
            <v>0</v>
          </cell>
        </row>
        <row r="6713">
          <cell r="A6713">
            <v>0</v>
          </cell>
          <cell r="B6713">
            <v>0</v>
          </cell>
          <cell r="C6713">
            <v>0</v>
          </cell>
          <cell r="D6713">
            <v>0</v>
          </cell>
        </row>
        <row r="6714">
          <cell r="A6714">
            <v>0</v>
          </cell>
          <cell r="B6714">
            <v>0</v>
          </cell>
          <cell r="C6714">
            <v>0</v>
          </cell>
          <cell r="D6714">
            <v>0</v>
          </cell>
        </row>
        <row r="6715">
          <cell r="A6715">
            <v>0</v>
          </cell>
          <cell r="B6715">
            <v>0</v>
          </cell>
          <cell r="C6715">
            <v>0</v>
          </cell>
          <cell r="D6715">
            <v>0</v>
          </cell>
        </row>
        <row r="6716">
          <cell r="A6716">
            <v>0</v>
          </cell>
          <cell r="B6716">
            <v>0</v>
          </cell>
          <cell r="C6716">
            <v>0</v>
          </cell>
          <cell r="D6716">
            <v>0</v>
          </cell>
        </row>
        <row r="6717">
          <cell r="A6717">
            <v>0</v>
          </cell>
          <cell r="B6717">
            <v>0</v>
          </cell>
          <cell r="C6717">
            <v>0</v>
          </cell>
          <cell r="D6717">
            <v>0</v>
          </cell>
        </row>
        <row r="6718">
          <cell r="A6718">
            <v>0</v>
          </cell>
          <cell r="B6718">
            <v>0</v>
          </cell>
          <cell r="C6718">
            <v>0</v>
          </cell>
          <cell r="D6718">
            <v>0</v>
          </cell>
        </row>
        <row r="6719">
          <cell r="A6719">
            <v>0</v>
          </cell>
          <cell r="B6719">
            <v>0</v>
          </cell>
          <cell r="C6719">
            <v>0</v>
          </cell>
          <cell r="D6719">
            <v>0</v>
          </cell>
        </row>
        <row r="6720">
          <cell r="A6720">
            <v>0</v>
          </cell>
          <cell r="B6720">
            <v>0</v>
          </cell>
          <cell r="C6720">
            <v>0</v>
          </cell>
          <cell r="D6720">
            <v>0</v>
          </cell>
        </row>
        <row r="6721">
          <cell r="A6721">
            <v>0</v>
          </cell>
          <cell r="B6721">
            <v>0</v>
          </cell>
          <cell r="C6721">
            <v>0</v>
          </cell>
          <cell r="D6721">
            <v>0</v>
          </cell>
        </row>
        <row r="6722">
          <cell r="A6722">
            <v>0</v>
          </cell>
          <cell r="B6722">
            <v>0</v>
          </cell>
          <cell r="C6722">
            <v>0</v>
          </cell>
          <cell r="D6722">
            <v>0</v>
          </cell>
        </row>
        <row r="6723">
          <cell r="A6723">
            <v>0</v>
          </cell>
          <cell r="B6723">
            <v>0</v>
          </cell>
          <cell r="C6723">
            <v>0</v>
          </cell>
          <cell r="D6723">
            <v>0</v>
          </cell>
        </row>
        <row r="6724">
          <cell r="A6724">
            <v>0</v>
          </cell>
          <cell r="B6724">
            <v>0</v>
          </cell>
          <cell r="C6724">
            <v>0</v>
          </cell>
          <cell r="D6724">
            <v>0</v>
          </cell>
        </row>
        <row r="6725">
          <cell r="A6725">
            <v>0</v>
          </cell>
          <cell r="B6725">
            <v>0</v>
          </cell>
          <cell r="C6725">
            <v>0</v>
          </cell>
          <cell r="D6725">
            <v>0</v>
          </cell>
        </row>
        <row r="6726">
          <cell r="A6726">
            <v>0</v>
          </cell>
          <cell r="B6726">
            <v>0</v>
          </cell>
          <cell r="C6726">
            <v>0</v>
          </cell>
          <cell r="D6726">
            <v>0</v>
          </cell>
        </row>
        <row r="6727">
          <cell r="A6727">
            <v>0</v>
          </cell>
          <cell r="B6727">
            <v>0</v>
          </cell>
          <cell r="C6727">
            <v>0</v>
          </cell>
          <cell r="D6727">
            <v>0</v>
          </cell>
        </row>
        <row r="6728">
          <cell r="A6728">
            <v>0</v>
          </cell>
          <cell r="B6728">
            <v>0</v>
          </cell>
          <cell r="C6728">
            <v>0</v>
          </cell>
          <cell r="D6728">
            <v>0</v>
          </cell>
        </row>
        <row r="6729">
          <cell r="A6729">
            <v>0</v>
          </cell>
          <cell r="B6729">
            <v>0</v>
          </cell>
          <cell r="C6729">
            <v>0</v>
          </cell>
          <cell r="D6729">
            <v>0</v>
          </cell>
        </row>
        <row r="6730">
          <cell r="A6730">
            <v>0</v>
          </cell>
          <cell r="B6730">
            <v>0</v>
          </cell>
          <cell r="C6730">
            <v>0</v>
          </cell>
          <cell r="D6730">
            <v>0</v>
          </cell>
        </row>
        <row r="6731">
          <cell r="A6731">
            <v>0</v>
          </cell>
          <cell r="B6731">
            <v>0</v>
          </cell>
          <cell r="C6731">
            <v>0</v>
          </cell>
          <cell r="D6731">
            <v>0</v>
          </cell>
        </row>
        <row r="6732">
          <cell r="A6732">
            <v>0</v>
          </cell>
          <cell r="B6732">
            <v>0</v>
          </cell>
          <cell r="C6732">
            <v>0</v>
          </cell>
          <cell r="D6732">
            <v>0</v>
          </cell>
        </row>
        <row r="6733">
          <cell r="A6733">
            <v>0</v>
          </cell>
          <cell r="B6733">
            <v>0</v>
          </cell>
          <cell r="C6733">
            <v>0</v>
          </cell>
          <cell r="D6733">
            <v>0</v>
          </cell>
        </row>
        <row r="6734">
          <cell r="A6734">
            <v>0</v>
          </cell>
          <cell r="B6734">
            <v>0</v>
          </cell>
          <cell r="C6734">
            <v>0</v>
          </cell>
          <cell r="D6734">
            <v>0</v>
          </cell>
        </row>
        <row r="6735">
          <cell r="A6735">
            <v>0</v>
          </cell>
          <cell r="B6735">
            <v>0</v>
          </cell>
          <cell r="C6735">
            <v>0</v>
          </cell>
          <cell r="D6735">
            <v>0</v>
          </cell>
        </row>
        <row r="6736">
          <cell r="A6736">
            <v>0</v>
          </cell>
          <cell r="B6736">
            <v>0</v>
          </cell>
          <cell r="C6736">
            <v>0</v>
          </cell>
          <cell r="D6736">
            <v>0</v>
          </cell>
        </row>
        <row r="6737">
          <cell r="A6737">
            <v>0</v>
          </cell>
          <cell r="B6737">
            <v>0</v>
          </cell>
          <cell r="C6737">
            <v>0</v>
          </cell>
          <cell r="D6737">
            <v>0</v>
          </cell>
        </row>
        <row r="6738">
          <cell r="A6738">
            <v>0</v>
          </cell>
          <cell r="B6738">
            <v>0</v>
          </cell>
          <cell r="C6738">
            <v>0</v>
          </cell>
          <cell r="D6738">
            <v>0</v>
          </cell>
        </row>
        <row r="6739">
          <cell r="A6739">
            <v>0</v>
          </cell>
          <cell r="B6739">
            <v>0</v>
          </cell>
          <cell r="C6739">
            <v>0</v>
          </cell>
          <cell r="D6739">
            <v>0</v>
          </cell>
        </row>
        <row r="6740">
          <cell r="A6740">
            <v>0</v>
          </cell>
          <cell r="B6740">
            <v>0</v>
          </cell>
          <cell r="C6740">
            <v>0</v>
          </cell>
          <cell r="D6740">
            <v>0</v>
          </cell>
        </row>
        <row r="6741">
          <cell r="A6741">
            <v>0</v>
          </cell>
          <cell r="B6741">
            <v>0</v>
          </cell>
          <cell r="C6741">
            <v>0</v>
          </cell>
          <cell r="D6741">
            <v>0</v>
          </cell>
        </row>
        <row r="6742">
          <cell r="A6742">
            <v>0</v>
          </cell>
          <cell r="B6742">
            <v>0</v>
          </cell>
          <cell r="C6742">
            <v>0</v>
          </cell>
          <cell r="D6742">
            <v>0</v>
          </cell>
        </row>
        <row r="6743">
          <cell r="A6743">
            <v>0</v>
          </cell>
          <cell r="B6743">
            <v>0</v>
          </cell>
          <cell r="C6743">
            <v>0</v>
          </cell>
          <cell r="D6743">
            <v>0</v>
          </cell>
        </row>
        <row r="6744">
          <cell r="A6744">
            <v>0</v>
          </cell>
          <cell r="B6744">
            <v>0</v>
          </cell>
          <cell r="C6744">
            <v>0</v>
          </cell>
          <cell r="D6744">
            <v>0</v>
          </cell>
        </row>
        <row r="6745">
          <cell r="A6745">
            <v>0</v>
          </cell>
          <cell r="B6745">
            <v>0</v>
          </cell>
          <cell r="C6745">
            <v>0</v>
          </cell>
          <cell r="D6745">
            <v>0</v>
          </cell>
        </row>
        <row r="6746">
          <cell r="A6746">
            <v>0</v>
          </cell>
          <cell r="B6746">
            <v>0</v>
          </cell>
          <cell r="C6746">
            <v>0</v>
          </cell>
          <cell r="D6746">
            <v>0</v>
          </cell>
        </row>
        <row r="6747">
          <cell r="A6747">
            <v>0</v>
          </cell>
          <cell r="B6747">
            <v>0</v>
          </cell>
          <cell r="C6747">
            <v>0</v>
          </cell>
          <cell r="D6747">
            <v>0</v>
          </cell>
        </row>
        <row r="6748">
          <cell r="A6748">
            <v>0</v>
          </cell>
          <cell r="B6748">
            <v>0</v>
          </cell>
          <cell r="C6748">
            <v>0</v>
          </cell>
          <cell r="D6748">
            <v>0</v>
          </cell>
        </row>
        <row r="6749">
          <cell r="A6749">
            <v>0</v>
          </cell>
          <cell r="B6749">
            <v>0</v>
          </cell>
          <cell r="C6749">
            <v>0</v>
          </cell>
          <cell r="D6749">
            <v>0</v>
          </cell>
        </row>
        <row r="6750">
          <cell r="A6750">
            <v>0</v>
          </cell>
          <cell r="B6750">
            <v>0</v>
          </cell>
          <cell r="C6750">
            <v>0</v>
          </cell>
          <cell r="D6750">
            <v>0</v>
          </cell>
        </row>
        <row r="6751">
          <cell r="A6751">
            <v>0</v>
          </cell>
          <cell r="B6751">
            <v>0</v>
          </cell>
          <cell r="C6751">
            <v>0</v>
          </cell>
          <cell r="D6751">
            <v>0</v>
          </cell>
        </row>
        <row r="6752">
          <cell r="A6752">
            <v>0</v>
          </cell>
          <cell r="B6752">
            <v>0</v>
          </cell>
          <cell r="C6752">
            <v>0</v>
          </cell>
          <cell r="D6752">
            <v>0</v>
          </cell>
        </row>
        <row r="6753">
          <cell r="A6753">
            <v>0</v>
          </cell>
          <cell r="B6753">
            <v>0</v>
          </cell>
          <cell r="C6753">
            <v>0</v>
          </cell>
          <cell r="D6753">
            <v>0</v>
          </cell>
        </row>
        <row r="6754">
          <cell r="A6754">
            <v>0</v>
          </cell>
          <cell r="B6754">
            <v>0</v>
          </cell>
          <cell r="C6754">
            <v>0</v>
          </cell>
          <cell r="D6754">
            <v>0</v>
          </cell>
        </row>
        <row r="6755">
          <cell r="A6755">
            <v>0</v>
          </cell>
          <cell r="B6755">
            <v>0</v>
          </cell>
          <cell r="C6755">
            <v>0</v>
          </cell>
          <cell r="D6755">
            <v>0</v>
          </cell>
        </row>
        <row r="6756">
          <cell r="A6756">
            <v>0</v>
          </cell>
          <cell r="B6756">
            <v>0</v>
          </cell>
          <cell r="C6756">
            <v>0</v>
          </cell>
          <cell r="D6756">
            <v>0</v>
          </cell>
        </row>
        <row r="6757">
          <cell r="A6757">
            <v>0</v>
          </cell>
          <cell r="B6757">
            <v>0</v>
          </cell>
          <cell r="C6757">
            <v>0</v>
          </cell>
          <cell r="D6757">
            <v>0</v>
          </cell>
        </row>
        <row r="6758">
          <cell r="A6758">
            <v>0</v>
          </cell>
          <cell r="B6758">
            <v>0</v>
          </cell>
          <cell r="C6758">
            <v>0</v>
          </cell>
          <cell r="D6758">
            <v>0</v>
          </cell>
        </row>
        <row r="6759">
          <cell r="A6759">
            <v>0</v>
          </cell>
          <cell r="B6759">
            <v>0</v>
          </cell>
          <cell r="C6759">
            <v>0</v>
          </cell>
          <cell r="D6759">
            <v>0</v>
          </cell>
        </row>
        <row r="6760">
          <cell r="A6760">
            <v>0</v>
          </cell>
          <cell r="B6760">
            <v>0</v>
          </cell>
          <cell r="C6760">
            <v>0</v>
          </cell>
          <cell r="D6760">
            <v>0</v>
          </cell>
        </row>
        <row r="6761">
          <cell r="A6761">
            <v>0</v>
          </cell>
          <cell r="B6761">
            <v>0</v>
          </cell>
          <cell r="C6761">
            <v>0</v>
          </cell>
          <cell r="D6761">
            <v>0</v>
          </cell>
        </row>
        <row r="6762">
          <cell r="A6762">
            <v>0</v>
          </cell>
          <cell r="B6762">
            <v>0</v>
          </cell>
          <cell r="C6762">
            <v>0</v>
          </cell>
          <cell r="D6762">
            <v>0</v>
          </cell>
        </row>
        <row r="6763">
          <cell r="A6763">
            <v>0</v>
          </cell>
          <cell r="B6763">
            <v>0</v>
          </cell>
          <cell r="C6763">
            <v>0</v>
          </cell>
          <cell r="D6763">
            <v>0</v>
          </cell>
        </row>
        <row r="6764">
          <cell r="A6764">
            <v>0</v>
          </cell>
          <cell r="B6764">
            <v>0</v>
          </cell>
          <cell r="C6764">
            <v>0</v>
          </cell>
          <cell r="D6764">
            <v>0</v>
          </cell>
        </row>
        <row r="6765">
          <cell r="A6765">
            <v>0</v>
          </cell>
          <cell r="B6765">
            <v>0</v>
          </cell>
          <cell r="C6765">
            <v>0</v>
          </cell>
          <cell r="D6765">
            <v>0</v>
          </cell>
        </row>
        <row r="6766">
          <cell r="A6766">
            <v>0</v>
          </cell>
          <cell r="B6766">
            <v>0</v>
          </cell>
          <cell r="C6766">
            <v>0</v>
          </cell>
          <cell r="D6766">
            <v>0</v>
          </cell>
        </row>
        <row r="6767">
          <cell r="A6767">
            <v>0</v>
          </cell>
          <cell r="B6767">
            <v>0</v>
          </cell>
          <cell r="C6767">
            <v>0</v>
          </cell>
          <cell r="D6767">
            <v>0</v>
          </cell>
        </row>
        <row r="6768">
          <cell r="A6768">
            <v>0</v>
          </cell>
          <cell r="B6768">
            <v>0</v>
          </cell>
          <cell r="C6768">
            <v>0</v>
          </cell>
          <cell r="D6768">
            <v>0</v>
          </cell>
        </row>
        <row r="6769">
          <cell r="A6769">
            <v>0</v>
          </cell>
          <cell r="B6769">
            <v>0</v>
          </cell>
          <cell r="C6769">
            <v>0</v>
          </cell>
          <cell r="D6769">
            <v>0</v>
          </cell>
        </row>
        <row r="6770">
          <cell r="A6770">
            <v>0</v>
          </cell>
          <cell r="B6770">
            <v>0</v>
          </cell>
          <cell r="C6770">
            <v>0</v>
          </cell>
          <cell r="D6770">
            <v>0</v>
          </cell>
        </row>
        <row r="6771">
          <cell r="A6771">
            <v>0</v>
          </cell>
          <cell r="B6771">
            <v>0</v>
          </cell>
          <cell r="C6771">
            <v>0</v>
          </cell>
          <cell r="D6771">
            <v>0</v>
          </cell>
        </row>
        <row r="6772">
          <cell r="A6772">
            <v>0</v>
          </cell>
          <cell r="B6772">
            <v>0</v>
          </cell>
          <cell r="C6772">
            <v>0</v>
          </cell>
          <cell r="D6772">
            <v>0</v>
          </cell>
        </row>
        <row r="6773">
          <cell r="A6773">
            <v>0</v>
          </cell>
          <cell r="B6773">
            <v>0</v>
          </cell>
          <cell r="C6773">
            <v>0</v>
          </cell>
          <cell r="D6773">
            <v>0</v>
          </cell>
        </row>
        <row r="6774">
          <cell r="A6774">
            <v>0</v>
          </cell>
          <cell r="B6774">
            <v>0</v>
          </cell>
          <cell r="C6774">
            <v>0</v>
          </cell>
          <cell r="D6774">
            <v>0</v>
          </cell>
        </row>
        <row r="6775">
          <cell r="A6775">
            <v>0</v>
          </cell>
          <cell r="B6775">
            <v>0</v>
          </cell>
          <cell r="C6775">
            <v>0</v>
          </cell>
          <cell r="D6775">
            <v>0</v>
          </cell>
        </row>
        <row r="6776">
          <cell r="A6776">
            <v>0</v>
          </cell>
          <cell r="B6776">
            <v>0</v>
          </cell>
          <cell r="C6776">
            <v>0</v>
          </cell>
          <cell r="D6776">
            <v>0</v>
          </cell>
        </row>
        <row r="6777">
          <cell r="A6777">
            <v>0</v>
          </cell>
          <cell r="B6777">
            <v>0</v>
          </cell>
          <cell r="C6777">
            <v>0</v>
          </cell>
          <cell r="D6777">
            <v>0</v>
          </cell>
        </row>
        <row r="6778">
          <cell r="A6778">
            <v>0</v>
          </cell>
          <cell r="B6778">
            <v>0</v>
          </cell>
          <cell r="C6778">
            <v>0</v>
          </cell>
          <cell r="D6778">
            <v>0</v>
          </cell>
        </row>
        <row r="6779">
          <cell r="A6779">
            <v>0</v>
          </cell>
          <cell r="B6779">
            <v>0</v>
          </cell>
          <cell r="C6779">
            <v>0</v>
          </cell>
          <cell r="D6779">
            <v>0</v>
          </cell>
        </row>
        <row r="6780">
          <cell r="A6780">
            <v>0</v>
          </cell>
          <cell r="B6780">
            <v>0</v>
          </cell>
          <cell r="C6780">
            <v>0</v>
          </cell>
          <cell r="D6780">
            <v>0</v>
          </cell>
        </row>
        <row r="6781">
          <cell r="A6781">
            <v>0</v>
          </cell>
          <cell r="B6781">
            <v>0</v>
          </cell>
          <cell r="C6781">
            <v>0</v>
          </cell>
          <cell r="D6781">
            <v>0</v>
          </cell>
        </row>
        <row r="6782">
          <cell r="A6782">
            <v>0</v>
          </cell>
          <cell r="B6782">
            <v>0</v>
          </cell>
          <cell r="C6782">
            <v>0</v>
          </cell>
          <cell r="D6782">
            <v>0</v>
          </cell>
        </row>
        <row r="6783">
          <cell r="A6783">
            <v>0</v>
          </cell>
          <cell r="B6783">
            <v>0</v>
          </cell>
          <cell r="C6783">
            <v>0</v>
          </cell>
          <cell r="D6783">
            <v>0</v>
          </cell>
        </row>
        <row r="6784">
          <cell r="A6784">
            <v>0</v>
          </cell>
          <cell r="B6784">
            <v>0</v>
          </cell>
          <cell r="C6784">
            <v>0</v>
          </cell>
          <cell r="D6784">
            <v>0</v>
          </cell>
        </row>
        <row r="6785">
          <cell r="A6785">
            <v>0</v>
          </cell>
          <cell r="B6785">
            <v>0</v>
          </cell>
          <cell r="C6785">
            <v>0</v>
          </cell>
          <cell r="D6785">
            <v>0</v>
          </cell>
        </row>
        <row r="6786">
          <cell r="A6786">
            <v>0</v>
          </cell>
          <cell r="B6786">
            <v>0</v>
          </cell>
          <cell r="C6786">
            <v>0</v>
          </cell>
          <cell r="D6786">
            <v>0</v>
          </cell>
        </row>
        <row r="6787">
          <cell r="A6787">
            <v>0</v>
          </cell>
          <cell r="B6787">
            <v>0</v>
          </cell>
          <cell r="C6787">
            <v>0</v>
          </cell>
          <cell r="D6787">
            <v>0</v>
          </cell>
        </row>
        <row r="6788">
          <cell r="A6788">
            <v>0</v>
          </cell>
          <cell r="B6788">
            <v>0</v>
          </cell>
          <cell r="C6788">
            <v>0</v>
          </cell>
          <cell r="D6788">
            <v>0</v>
          </cell>
        </row>
        <row r="6789">
          <cell r="A6789">
            <v>0</v>
          </cell>
          <cell r="B6789">
            <v>0</v>
          </cell>
          <cell r="C6789">
            <v>0</v>
          </cell>
          <cell r="D6789">
            <v>0</v>
          </cell>
        </row>
        <row r="6790">
          <cell r="A6790">
            <v>0</v>
          </cell>
          <cell r="B6790">
            <v>0</v>
          </cell>
          <cell r="C6790">
            <v>0</v>
          </cell>
          <cell r="D6790">
            <v>0</v>
          </cell>
        </row>
        <row r="6791">
          <cell r="A6791">
            <v>0</v>
          </cell>
          <cell r="B6791">
            <v>0</v>
          </cell>
          <cell r="C6791">
            <v>0</v>
          </cell>
          <cell r="D6791">
            <v>0</v>
          </cell>
        </row>
        <row r="6792">
          <cell r="A6792">
            <v>0</v>
          </cell>
          <cell r="B6792">
            <v>0</v>
          </cell>
          <cell r="C6792">
            <v>0</v>
          </cell>
          <cell r="D6792">
            <v>0</v>
          </cell>
        </row>
        <row r="6793">
          <cell r="A6793">
            <v>0</v>
          </cell>
          <cell r="B6793">
            <v>0</v>
          </cell>
          <cell r="C6793">
            <v>0</v>
          </cell>
          <cell r="D6793">
            <v>0</v>
          </cell>
        </row>
        <row r="6794">
          <cell r="A6794">
            <v>0</v>
          </cell>
          <cell r="B6794">
            <v>0</v>
          </cell>
          <cell r="C6794">
            <v>0</v>
          </cell>
          <cell r="D6794">
            <v>0</v>
          </cell>
        </row>
        <row r="6795">
          <cell r="A6795">
            <v>0</v>
          </cell>
          <cell r="B6795">
            <v>0</v>
          </cell>
          <cell r="C6795">
            <v>0</v>
          </cell>
          <cell r="D6795">
            <v>0</v>
          </cell>
        </row>
        <row r="6796">
          <cell r="A6796">
            <v>0</v>
          </cell>
          <cell r="B6796">
            <v>0</v>
          </cell>
          <cell r="C6796">
            <v>0</v>
          </cell>
          <cell r="D6796">
            <v>0</v>
          </cell>
        </row>
        <row r="6797">
          <cell r="A6797">
            <v>0</v>
          </cell>
          <cell r="B6797">
            <v>0</v>
          </cell>
          <cell r="C6797">
            <v>0</v>
          </cell>
          <cell r="D6797">
            <v>0</v>
          </cell>
        </row>
        <row r="6798">
          <cell r="A6798">
            <v>0</v>
          </cell>
          <cell r="B6798">
            <v>0</v>
          </cell>
          <cell r="C6798">
            <v>0</v>
          </cell>
          <cell r="D6798">
            <v>0</v>
          </cell>
        </row>
        <row r="6799">
          <cell r="A6799">
            <v>0</v>
          </cell>
          <cell r="B6799">
            <v>0</v>
          </cell>
          <cell r="C6799">
            <v>0</v>
          </cell>
          <cell r="D6799">
            <v>0</v>
          </cell>
        </row>
        <row r="6800">
          <cell r="A6800">
            <v>0</v>
          </cell>
          <cell r="B6800">
            <v>0</v>
          </cell>
          <cell r="C6800">
            <v>0</v>
          </cell>
          <cell r="D6800">
            <v>0</v>
          </cell>
        </row>
        <row r="6801">
          <cell r="A6801">
            <v>0</v>
          </cell>
          <cell r="B6801">
            <v>0</v>
          </cell>
          <cell r="C6801">
            <v>0</v>
          </cell>
          <cell r="D6801">
            <v>0</v>
          </cell>
        </row>
        <row r="6802">
          <cell r="A6802">
            <v>0</v>
          </cell>
          <cell r="B6802">
            <v>0</v>
          </cell>
          <cell r="C6802">
            <v>0</v>
          </cell>
          <cell r="D6802">
            <v>0</v>
          </cell>
        </row>
        <row r="6803">
          <cell r="A6803">
            <v>0</v>
          </cell>
          <cell r="B6803">
            <v>0</v>
          </cell>
          <cell r="C6803">
            <v>0</v>
          </cell>
          <cell r="D6803">
            <v>0</v>
          </cell>
        </row>
        <row r="6804">
          <cell r="A6804">
            <v>0</v>
          </cell>
          <cell r="B6804">
            <v>0</v>
          </cell>
          <cell r="C6804">
            <v>0</v>
          </cell>
          <cell r="D6804">
            <v>0</v>
          </cell>
        </row>
        <row r="6805">
          <cell r="A6805">
            <v>0</v>
          </cell>
          <cell r="B6805">
            <v>0</v>
          </cell>
          <cell r="C6805">
            <v>0</v>
          </cell>
          <cell r="D6805">
            <v>0</v>
          </cell>
        </row>
        <row r="6806">
          <cell r="A6806">
            <v>0</v>
          </cell>
          <cell r="B6806">
            <v>0</v>
          </cell>
          <cell r="C6806">
            <v>0</v>
          </cell>
          <cell r="D6806">
            <v>0</v>
          </cell>
        </row>
        <row r="6807">
          <cell r="A6807">
            <v>0</v>
          </cell>
          <cell r="B6807">
            <v>0</v>
          </cell>
          <cell r="C6807">
            <v>0</v>
          </cell>
          <cell r="D6807">
            <v>0</v>
          </cell>
        </row>
        <row r="6808">
          <cell r="A6808">
            <v>0</v>
          </cell>
          <cell r="B6808">
            <v>0</v>
          </cell>
          <cell r="C6808">
            <v>0</v>
          </cell>
          <cell r="D6808">
            <v>0</v>
          </cell>
        </row>
        <row r="6809">
          <cell r="A6809">
            <v>0</v>
          </cell>
          <cell r="B6809">
            <v>0</v>
          </cell>
          <cell r="C6809">
            <v>0</v>
          </cell>
          <cell r="D6809">
            <v>0</v>
          </cell>
        </row>
        <row r="6810">
          <cell r="A6810">
            <v>0</v>
          </cell>
          <cell r="B6810">
            <v>0</v>
          </cell>
          <cell r="C6810">
            <v>0</v>
          </cell>
          <cell r="D6810">
            <v>0</v>
          </cell>
        </row>
        <row r="6811">
          <cell r="A6811">
            <v>0</v>
          </cell>
          <cell r="B6811">
            <v>0</v>
          </cell>
          <cell r="C6811">
            <v>0</v>
          </cell>
          <cell r="D6811">
            <v>0</v>
          </cell>
        </row>
        <row r="6812">
          <cell r="A6812">
            <v>0</v>
          </cell>
          <cell r="B6812">
            <v>0</v>
          </cell>
          <cell r="C6812">
            <v>0</v>
          </cell>
          <cell r="D6812">
            <v>0</v>
          </cell>
        </row>
        <row r="6813">
          <cell r="A6813">
            <v>0</v>
          </cell>
          <cell r="B6813">
            <v>0</v>
          </cell>
          <cell r="C6813">
            <v>0</v>
          </cell>
          <cell r="D6813">
            <v>0</v>
          </cell>
        </row>
        <row r="6814">
          <cell r="A6814">
            <v>0</v>
          </cell>
          <cell r="B6814">
            <v>0</v>
          </cell>
          <cell r="C6814">
            <v>0</v>
          </cell>
          <cell r="D6814">
            <v>0</v>
          </cell>
        </row>
        <row r="6815">
          <cell r="A6815">
            <v>0</v>
          </cell>
          <cell r="B6815">
            <v>0</v>
          </cell>
          <cell r="C6815">
            <v>0</v>
          </cell>
          <cell r="D6815">
            <v>0</v>
          </cell>
        </row>
        <row r="6816">
          <cell r="A6816">
            <v>0</v>
          </cell>
          <cell r="B6816">
            <v>0</v>
          </cell>
          <cell r="C6816">
            <v>0</v>
          </cell>
          <cell r="D6816">
            <v>0</v>
          </cell>
        </row>
        <row r="6817">
          <cell r="A6817">
            <v>0</v>
          </cell>
          <cell r="B6817">
            <v>0</v>
          </cell>
          <cell r="C6817">
            <v>0</v>
          </cell>
          <cell r="D6817">
            <v>0</v>
          </cell>
        </row>
        <row r="6818">
          <cell r="A6818">
            <v>0</v>
          </cell>
          <cell r="B6818">
            <v>0</v>
          </cell>
          <cell r="C6818">
            <v>0</v>
          </cell>
          <cell r="D6818">
            <v>0</v>
          </cell>
        </row>
        <row r="6819">
          <cell r="A6819">
            <v>0</v>
          </cell>
          <cell r="B6819">
            <v>0</v>
          </cell>
          <cell r="C6819">
            <v>0</v>
          </cell>
          <cell r="D6819">
            <v>0</v>
          </cell>
        </row>
        <row r="6820">
          <cell r="A6820">
            <v>0</v>
          </cell>
          <cell r="B6820">
            <v>0</v>
          </cell>
          <cell r="C6820">
            <v>0</v>
          </cell>
          <cell r="D6820">
            <v>0</v>
          </cell>
        </row>
        <row r="6821">
          <cell r="A6821">
            <v>0</v>
          </cell>
          <cell r="B6821">
            <v>0</v>
          </cell>
          <cell r="C6821">
            <v>0</v>
          </cell>
          <cell r="D6821">
            <v>0</v>
          </cell>
        </row>
        <row r="6822">
          <cell r="A6822">
            <v>0</v>
          </cell>
          <cell r="B6822">
            <v>0</v>
          </cell>
          <cell r="C6822">
            <v>0</v>
          </cell>
          <cell r="D6822">
            <v>0</v>
          </cell>
        </row>
        <row r="6823">
          <cell r="A6823">
            <v>0</v>
          </cell>
          <cell r="B6823">
            <v>0</v>
          </cell>
          <cell r="C6823">
            <v>0</v>
          </cell>
          <cell r="D6823">
            <v>0</v>
          </cell>
        </row>
        <row r="6824">
          <cell r="A6824">
            <v>0</v>
          </cell>
          <cell r="B6824">
            <v>0</v>
          </cell>
          <cell r="C6824">
            <v>0</v>
          </cell>
          <cell r="D6824">
            <v>0</v>
          </cell>
        </row>
        <row r="6825">
          <cell r="A6825">
            <v>0</v>
          </cell>
          <cell r="B6825">
            <v>0</v>
          </cell>
          <cell r="C6825">
            <v>0</v>
          </cell>
          <cell r="D6825">
            <v>0</v>
          </cell>
        </row>
        <row r="6826">
          <cell r="A6826">
            <v>0</v>
          </cell>
          <cell r="B6826">
            <v>0</v>
          </cell>
          <cell r="C6826">
            <v>0</v>
          </cell>
          <cell r="D6826">
            <v>0</v>
          </cell>
        </row>
        <row r="6827">
          <cell r="A6827">
            <v>0</v>
          </cell>
          <cell r="B6827">
            <v>0</v>
          </cell>
          <cell r="C6827">
            <v>0</v>
          </cell>
          <cell r="D6827">
            <v>0</v>
          </cell>
        </row>
        <row r="6828">
          <cell r="A6828">
            <v>0</v>
          </cell>
          <cell r="B6828">
            <v>0</v>
          </cell>
          <cell r="C6828">
            <v>0</v>
          </cell>
          <cell r="D6828">
            <v>0</v>
          </cell>
        </row>
        <row r="6829">
          <cell r="A6829">
            <v>0</v>
          </cell>
          <cell r="B6829">
            <v>0</v>
          </cell>
          <cell r="C6829">
            <v>0</v>
          </cell>
          <cell r="D6829">
            <v>0</v>
          </cell>
        </row>
        <row r="6830">
          <cell r="A6830">
            <v>0</v>
          </cell>
          <cell r="B6830">
            <v>0</v>
          </cell>
          <cell r="C6830">
            <v>0</v>
          </cell>
          <cell r="D6830">
            <v>0</v>
          </cell>
        </row>
        <row r="6831">
          <cell r="A6831">
            <v>0</v>
          </cell>
          <cell r="B6831">
            <v>0</v>
          </cell>
          <cell r="C6831">
            <v>0</v>
          </cell>
          <cell r="D6831">
            <v>0</v>
          </cell>
        </row>
        <row r="6832">
          <cell r="A6832">
            <v>0</v>
          </cell>
          <cell r="B6832">
            <v>0</v>
          </cell>
          <cell r="C6832">
            <v>0</v>
          </cell>
          <cell r="D6832">
            <v>0</v>
          </cell>
        </row>
        <row r="6833">
          <cell r="A6833">
            <v>0</v>
          </cell>
          <cell r="B6833">
            <v>0</v>
          </cell>
          <cell r="C6833">
            <v>0</v>
          </cell>
          <cell r="D6833">
            <v>0</v>
          </cell>
        </row>
        <row r="6834">
          <cell r="A6834">
            <v>0</v>
          </cell>
          <cell r="B6834">
            <v>0</v>
          </cell>
          <cell r="C6834">
            <v>0</v>
          </cell>
          <cell r="D6834">
            <v>0</v>
          </cell>
        </row>
        <row r="6835">
          <cell r="A6835">
            <v>0</v>
          </cell>
          <cell r="B6835">
            <v>0</v>
          </cell>
          <cell r="C6835">
            <v>0</v>
          </cell>
          <cell r="D6835">
            <v>0</v>
          </cell>
        </row>
        <row r="6836">
          <cell r="A6836">
            <v>0</v>
          </cell>
          <cell r="B6836">
            <v>0</v>
          </cell>
          <cell r="C6836">
            <v>0</v>
          </cell>
          <cell r="D6836">
            <v>0</v>
          </cell>
        </row>
        <row r="6837">
          <cell r="A6837">
            <v>0</v>
          </cell>
          <cell r="B6837">
            <v>0</v>
          </cell>
          <cell r="C6837">
            <v>0</v>
          </cell>
          <cell r="D6837">
            <v>0</v>
          </cell>
        </row>
        <row r="6838">
          <cell r="A6838">
            <v>0</v>
          </cell>
          <cell r="B6838">
            <v>0</v>
          </cell>
          <cell r="C6838">
            <v>0</v>
          </cell>
          <cell r="D6838">
            <v>0</v>
          </cell>
        </row>
        <row r="6839">
          <cell r="A6839">
            <v>0</v>
          </cell>
          <cell r="B6839">
            <v>0</v>
          </cell>
          <cell r="C6839">
            <v>0</v>
          </cell>
          <cell r="D6839">
            <v>0</v>
          </cell>
        </row>
        <row r="6840">
          <cell r="A6840">
            <v>0</v>
          </cell>
          <cell r="B6840">
            <v>0</v>
          </cell>
          <cell r="C6840">
            <v>0</v>
          </cell>
          <cell r="D6840">
            <v>0</v>
          </cell>
        </row>
        <row r="6841">
          <cell r="A6841">
            <v>0</v>
          </cell>
          <cell r="B6841">
            <v>0</v>
          </cell>
          <cell r="C6841">
            <v>0</v>
          </cell>
          <cell r="D6841">
            <v>0</v>
          </cell>
        </row>
        <row r="6842">
          <cell r="A6842">
            <v>0</v>
          </cell>
          <cell r="B6842">
            <v>0</v>
          </cell>
          <cell r="C6842">
            <v>0</v>
          </cell>
          <cell r="D6842">
            <v>0</v>
          </cell>
        </row>
        <row r="6843">
          <cell r="A6843">
            <v>0</v>
          </cell>
          <cell r="B6843">
            <v>0</v>
          </cell>
          <cell r="C6843">
            <v>0</v>
          </cell>
          <cell r="D6843">
            <v>0</v>
          </cell>
        </row>
        <row r="6844">
          <cell r="A6844">
            <v>0</v>
          </cell>
          <cell r="B6844">
            <v>0</v>
          </cell>
          <cell r="C6844">
            <v>0</v>
          </cell>
          <cell r="D6844">
            <v>0</v>
          </cell>
        </row>
        <row r="6845">
          <cell r="A6845">
            <v>0</v>
          </cell>
          <cell r="B6845">
            <v>0</v>
          </cell>
          <cell r="C6845">
            <v>0</v>
          </cell>
          <cell r="D6845">
            <v>0</v>
          </cell>
        </row>
        <row r="6846">
          <cell r="A6846">
            <v>0</v>
          </cell>
          <cell r="B6846">
            <v>0</v>
          </cell>
          <cell r="C6846">
            <v>0</v>
          </cell>
          <cell r="D6846">
            <v>0</v>
          </cell>
        </row>
        <row r="6847">
          <cell r="A6847">
            <v>0</v>
          </cell>
          <cell r="B6847">
            <v>0</v>
          </cell>
          <cell r="C6847">
            <v>0</v>
          </cell>
          <cell r="D6847">
            <v>0</v>
          </cell>
        </row>
        <row r="6848">
          <cell r="A6848">
            <v>0</v>
          </cell>
          <cell r="B6848">
            <v>0</v>
          </cell>
          <cell r="C6848">
            <v>0</v>
          </cell>
          <cell r="D6848">
            <v>0</v>
          </cell>
        </row>
        <row r="6849">
          <cell r="A6849">
            <v>0</v>
          </cell>
          <cell r="B6849">
            <v>0</v>
          </cell>
          <cell r="C6849">
            <v>0</v>
          </cell>
          <cell r="D6849">
            <v>0</v>
          </cell>
        </row>
        <row r="6850">
          <cell r="A6850">
            <v>0</v>
          </cell>
          <cell r="B6850">
            <v>0</v>
          </cell>
          <cell r="C6850">
            <v>0</v>
          </cell>
          <cell r="D6850">
            <v>0</v>
          </cell>
        </row>
        <row r="6851">
          <cell r="A6851">
            <v>0</v>
          </cell>
          <cell r="B6851">
            <v>0</v>
          </cell>
          <cell r="C6851">
            <v>0</v>
          </cell>
          <cell r="D6851">
            <v>0</v>
          </cell>
        </row>
        <row r="6852">
          <cell r="A6852">
            <v>0</v>
          </cell>
          <cell r="B6852">
            <v>0</v>
          </cell>
          <cell r="C6852">
            <v>0</v>
          </cell>
          <cell r="D6852">
            <v>0</v>
          </cell>
        </row>
        <row r="6853">
          <cell r="A6853">
            <v>0</v>
          </cell>
          <cell r="B6853">
            <v>0</v>
          </cell>
          <cell r="C6853">
            <v>0</v>
          </cell>
          <cell r="D6853">
            <v>0</v>
          </cell>
        </row>
        <row r="6854">
          <cell r="A6854">
            <v>0</v>
          </cell>
          <cell r="B6854">
            <v>0</v>
          </cell>
          <cell r="C6854">
            <v>0</v>
          </cell>
          <cell r="D6854">
            <v>0</v>
          </cell>
        </row>
        <row r="6855">
          <cell r="A6855">
            <v>0</v>
          </cell>
          <cell r="B6855">
            <v>0</v>
          </cell>
          <cell r="C6855">
            <v>0</v>
          </cell>
          <cell r="D6855">
            <v>0</v>
          </cell>
        </row>
        <row r="6856">
          <cell r="A6856">
            <v>0</v>
          </cell>
          <cell r="B6856">
            <v>0</v>
          </cell>
          <cell r="C6856">
            <v>0</v>
          </cell>
          <cell r="D6856">
            <v>0</v>
          </cell>
        </row>
        <row r="6857">
          <cell r="A6857">
            <v>0</v>
          </cell>
          <cell r="B6857">
            <v>0</v>
          </cell>
          <cell r="C6857">
            <v>0</v>
          </cell>
          <cell r="D6857">
            <v>0</v>
          </cell>
        </row>
        <row r="6858">
          <cell r="A6858">
            <v>0</v>
          </cell>
          <cell r="B6858">
            <v>0</v>
          </cell>
          <cell r="C6858">
            <v>0</v>
          </cell>
          <cell r="D6858">
            <v>0</v>
          </cell>
        </row>
        <row r="6859">
          <cell r="A6859">
            <v>0</v>
          </cell>
          <cell r="B6859">
            <v>0</v>
          </cell>
          <cell r="C6859">
            <v>0</v>
          </cell>
          <cell r="D6859">
            <v>0</v>
          </cell>
        </row>
        <row r="6860">
          <cell r="A6860">
            <v>0</v>
          </cell>
          <cell r="B6860">
            <v>0</v>
          </cell>
          <cell r="C6860">
            <v>0</v>
          </cell>
          <cell r="D6860">
            <v>0</v>
          </cell>
        </row>
        <row r="6861">
          <cell r="A6861">
            <v>0</v>
          </cell>
          <cell r="B6861">
            <v>0</v>
          </cell>
          <cell r="C6861">
            <v>0</v>
          </cell>
          <cell r="D6861">
            <v>0</v>
          </cell>
        </row>
        <row r="6862">
          <cell r="A6862">
            <v>0</v>
          </cell>
          <cell r="B6862">
            <v>0</v>
          </cell>
          <cell r="C6862">
            <v>0</v>
          </cell>
          <cell r="D6862">
            <v>0</v>
          </cell>
        </row>
        <row r="6863">
          <cell r="A6863">
            <v>0</v>
          </cell>
          <cell r="B6863">
            <v>0</v>
          </cell>
          <cell r="C6863">
            <v>0</v>
          </cell>
          <cell r="D6863">
            <v>0</v>
          </cell>
        </row>
        <row r="6864">
          <cell r="A6864">
            <v>0</v>
          </cell>
          <cell r="B6864">
            <v>0</v>
          </cell>
          <cell r="C6864">
            <v>0</v>
          </cell>
          <cell r="D6864">
            <v>0</v>
          </cell>
        </row>
        <row r="6865">
          <cell r="A6865">
            <v>0</v>
          </cell>
          <cell r="B6865">
            <v>0</v>
          </cell>
          <cell r="C6865">
            <v>0</v>
          </cell>
          <cell r="D6865">
            <v>0</v>
          </cell>
        </row>
        <row r="6866">
          <cell r="A6866">
            <v>0</v>
          </cell>
          <cell r="B6866">
            <v>0</v>
          </cell>
          <cell r="C6866">
            <v>0</v>
          </cell>
          <cell r="D6866">
            <v>0</v>
          </cell>
        </row>
        <row r="6867">
          <cell r="A6867">
            <v>0</v>
          </cell>
          <cell r="B6867">
            <v>0</v>
          </cell>
          <cell r="C6867">
            <v>0</v>
          </cell>
          <cell r="D6867">
            <v>0</v>
          </cell>
        </row>
        <row r="6868">
          <cell r="A6868">
            <v>0</v>
          </cell>
          <cell r="B6868">
            <v>0</v>
          </cell>
          <cell r="C6868">
            <v>0</v>
          </cell>
          <cell r="D6868">
            <v>0</v>
          </cell>
        </row>
        <row r="6869">
          <cell r="A6869">
            <v>0</v>
          </cell>
          <cell r="B6869">
            <v>0</v>
          </cell>
          <cell r="C6869">
            <v>0</v>
          </cell>
          <cell r="D6869">
            <v>0</v>
          </cell>
        </row>
        <row r="6870">
          <cell r="A6870">
            <v>0</v>
          </cell>
          <cell r="B6870">
            <v>0</v>
          </cell>
          <cell r="C6870">
            <v>0</v>
          </cell>
          <cell r="D6870">
            <v>0</v>
          </cell>
        </row>
        <row r="6871">
          <cell r="A6871">
            <v>0</v>
          </cell>
          <cell r="B6871">
            <v>0</v>
          </cell>
          <cell r="C6871">
            <v>0</v>
          </cell>
          <cell r="D6871">
            <v>0</v>
          </cell>
        </row>
        <row r="6872">
          <cell r="A6872">
            <v>0</v>
          </cell>
          <cell r="B6872">
            <v>0</v>
          </cell>
          <cell r="C6872">
            <v>0</v>
          </cell>
          <cell r="D6872">
            <v>0</v>
          </cell>
        </row>
        <row r="6873">
          <cell r="A6873">
            <v>0</v>
          </cell>
          <cell r="B6873">
            <v>0</v>
          </cell>
          <cell r="C6873">
            <v>0</v>
          </cell>
          <cell r="D6873">
            <v>0</v>
          </cell>
        </row>
        <row r="6874">
          <cell r="A6874">
            <v>0</v>
          </cell>
          <cell r="B6874">
            <v>0</v>
          </cell>
          <cell r="C6874">
            <v>0</v>
          </cell>
          <cell r="D6874">
            <v>0</v>
          </cell>
        </row>
        <row r="6875">
          <cell r="A6875">
            <v>0</v>
          </cell>
          <cell r="B6875">
            <v>0</v>
          </cell>
          <cell r="C6875">
            <v>0</v>
          </cell>
          <cell r="D6875">
            <v>0</v>
          </cell>
        </row>
        <row r="6876">
          <cell r="A6876">
            <v>0</v>
          </cell>
          <cell r="B6876">
            <v>0</v>
          </cell>
          <cell r="C6876">
            <v>0</v>
          </cell>
          <cell r="D6876">
            <v>0</v>
          </cell>
        </row>
        <row r="6877">
          <cell r="A6877">
            <v>0</v>
          </cell>
          <cell r="B6877">
            <v>0</v>
          </cell>
          <cell r="C6877">
            <v>0</v>
          </cell>
          <cell r="D6877">
            <v>0</v>
          </cell>
        </row>
        <row r="6878">
          <cell r="A6878">
            <v>0</v>
          </cell>
          <cell r="B6878">
            <v>0</v>
          </cell>
          <cell r="C6878">
            <v>0</v>
          </cell>
          <cell r="D6878">
            <v>0</v>
          </cell>
        </row>
        <row r="6879">
          <cell r="A6879">
            <v>0</v>
          </cell>
          <cell r="B6879">
            <v>0</v>
          </cell>
          <cell r="C6879">
            <v>0</v>
          </cell>
          <cell r="D6879">
            <v>0</v>
          </cell>
        </row>
        <row r="6880">
          <cell r="A6880">
            <v>0</v>
          </cell>
          <cell r="B6880">
            <v>0</v>
          </cell>
          <cell r="C6880">
            <v>0</v>
          </cell>
          <cell r="D6880">
            <v>0</v>
          </cell>
        </row>
        <row r="6881">
          <cell r="A6881">
            <v>0</v>
          </cell>
          <cell r="B6881">
            <v>0</v>
          </cell>
          <cell r="C6881">
            <v>0</v>
          </cell>
          <cell r="D6881">
            <v>0</v>
          </cell>
        </row>
        <row r="6882">
          <cell r="A6882">
            <v>0</v>
          </cell>
          <cell r="B6882">
            <v>0</v>
          </cell>
          <cell r="C6882">
            <v>0</v>
          </cell>
          <cell r="D6882">
            <v>0</v>
          </cell>
        </row>
        <row r="6883">
          <cell r="A6883">
            <v>0</v>
          </cell>
          <cell r="B6883">
            <v>0</v>
          </cell>
          <cell r="C6883">
            <v>0</v>
          </cell>
          <cell r="D6883">
            <v>0</v>
          </cell>
        </row>
        <row r="6884">
          <cell r="A6884">
            <v>0</v>
          </cell>
          <cell r="B6884">
            <v>0</v>
          </cell>
          <cell r="C6884">
            <v>0</v>
          </cell>
          <cell r="D6884">
            <v>0</v>
          </cell>
        </row>
        <row r="6885">
          <cell r="A6885">
            <v>0</v>
          </cell>
          <cell r="B6885">
            <v>0</v>
          </cell>
          <cell r="C6885">
            <v>0</v>
          </cell>
          <cell r="D6885">
            <v>0</v>
          </cell>
        </row>
        <row r="6886">
          <cell r="A6886">
            <v>0</v>
          </cell>
          <cell r="B6886">
            <v>0</v>
          </cell>
          <cell r="C6886">
            <v>0</v>
          </cell>
          <cell r="D6886">
            <v>0</v>
          </cell>
        </row>
        <row r="6887">
          <cell r="A6887">
            <v>0</v>
          </cell>
          <cell r="B6887">
            <v>0</v>
          </cell>
          <cell r="C6887">
            <v>0</v>
          </cell>
          <cell r="D6887">
            <v>0</v>
          </cell>
        </row>
        <row r="6888">
          <cell r="A6888">
            <v>0</v>
          </cell>
          <cell r="B6888">
            <v>0</v>
          </cell>
          <cell r="C6888">
            <v>0</v>
          </cell>
          <cell r="D6888">
            <v>0</v>
          </cell>
        </row>
        <row r="6889">
          <cell r="A6889">
            <v>0</v>
          </cell>
          <cell r="B6889">
            <v>0</v>
          </cell>
          <cell r="C6889">
            <v>0</v>
          </cell>
          <cell r="D6889">
            <v>0</v>
          </cell>
        </row>
        <row r="6890">
          <cell r="A6890">
            <v>0</v>
          </cell>
          <cell r="B6890">
            <v>0</v>
          </cell>
          <cell r="C6890">
            <v>0</v>
          </cell>
          <cell r="D6890">
            <v>0</v>
          </cell>
        </row>
        <row r="6891">
          <cell r="A6891">
            <v>0</v>
          </cell>
          <cell r="B6891">
            <v>0</v>
          </cell>
          <cell r="C6891">
            <v>0</v>
          </cell>
          <cell r="D6891">
            <v>0</v>
          </cell>
        </row>
        <row r="6892">
          <cell r="A6892">
            <v>0</v>
          </cell>
          <cell r="B6892">
            <v>0</v>
          </cell>
          <cell r="C6892">
            <v>0</v>
          </cell>
          <cell r="D6892">
            <v>0</v>
          </cell>
        </row>
        <row r="6893">
          <cell r="A6893">
            <v>0</v>
          </cell>
          <cell r="B6893">
            <v>0</v>
          </cell>
          <cell r="C6893">
            <v>0</v>
          </cell>
          <cell r="D6893">
            <v>0</v>
          </cell>
        </row>
        <row r="6894">
          <cell r="A6894">
            <v>0</v>
          </cell>
          <cell r="B6894">
            <v>0</v>
          </cell>
          <cell r="C6894">
            <v>0</v>
          </cell>
          <cell r="D6894">
            <v>0</v>
          </cell>
        </row>
        <row r="6895">
          <cell r="A6895">
            <v>0</v>
          </cell>
          <cell r="B6895">
            <v>0</v>
          </cell>
          <cell r="C6895">
            <v>0</v>
          </cell>
          <cell r="D6895">
            <v>0</v>
          </cell>
        </row>
        <row r="6896">
          <cell r="A6896">
            <v>0</v>
          </cell>
          <cell r="B6896">
            <v>0</v>
          </cell>
          <cell r="C6896">
            <v>0</v>
          </cell>
          <cell r="D6896">
            <v>0</v>
          </cell>
        </row>
        <row r="6897">
          <cell r="A6897">
            <v>0</v>
          </cell>
          <cell r="B6897">
            <v>0</v>
          </cell>
          <cell r="C6897">
            <v>0</v>
          </cell>
          <cell r="D6897">
            <v>0</v>
          </cell>
        </row>
        <row r="6898">
          <cell r="A6898">
            <v>0</v>
          </cell>
          <cell r="B6898">
            <v>0</v>
          </cell>
          <cell r="C6898">
            <v>0</v>
          </cell>
          <cell r="D6898">
            <v>0</v>
          </cell>
        </row>
        <row r="6899">
          <cell r="A6899">
            <v>0</v>
          </cell>
          <cell r="B6899">
            <v>0</v>
          </cell>
          <cell r="C6899">
            <v>0</v>
          </cell>
          <cell r="D6899">
            <v>0</v>
          </cell>
        </row>
        <row r="6900">
          <cell r="A6900">
            <v>0</v>
          </cell>
          <cell r="B6900">
            <v>0</v>
          </cell>
          <cell r="C6900">
            <v>0</v>
          </cell>
          <cell r="D6900">
            <v>0</v>
          </cell>
        </row>
        <row r="6901">
          <cell r="A6901">
            <v>0</v>
          </cell>
          <cell r="B6901">
            <v>0</v>
          </cell>
          <cell r="C6901">
            <v>0</v>
          </cell>
          <cell r="D6901">
            <v>0</v>
          </cell>
        </row>
        <row r="6902">
          <cell r="A6902">
            <v>0</v>
          </cell>
          <cell r="B6902">
            <v>0</v>
          </cell>
          <cell r="C6902">
            <v>0</v>
          </cell>
          <cell r="D6902">
            <v>0</v>
          </cell>
        </row>
        <row r="6903">
          <cell r="A6903">
            <v>0</v>
          </cell>
          <cell r="B6903">
            <v>0</v>
          </cell>
          <cell r="C6903">
            <v>0</v>
          </cell>
          <cell r="D6903">
            <v>0</v>
          </cell>
        </row>
        <row r="6904">
          <cell r="A6904">
            <v>0</v>
          </cell>
          <cell r="B6904">
            <v>0</v>
          </cell>
          <cell r="C6904">
            <v>0</v>
          </cell>
          <cell r="D6904">
            <v>0</v>
          </cell>
        </row>
        <row r="6905">
          <cell r="A6905">
            <v>0</v>
          </cell>
          <cell r="B6905">
            <v>0</v>
          </cell>
          <cell r="C6905">
            <v>0</v>
          </cell>
          <cell r="D6905">
            <v>0</v>
          </cell>
        </row>
        <row r="6906">
          <cell r="A6906">
            <v>0</v>
          </cell>
          <cell r="B6906">
            <v>0</v>
          </cell>
          <cell r="C6906">
            <v>0</v>
          </cell>
          <cell r="D6906">
            <v>0</v>
          </cell>
        </row>
        <row r="6907">
          <cell r="A6907">
            <v>0</v>
          </cell>
          <cell r="B6907">
            <v>0</v>
          </cell>
          <cell r="C6907">
            <v>0</v>
          </cell>
          <cell r="D6907">
            <v>0</v>
          </cell>
        </row>
        <row r="6908">
          <cell r="A6908">
            <v>0</v>
          </cell>
          <cell r="B6908">
            <v>0</v>
          </cell>
          <cell r="C6908">
            <v>0</v>
          </cell>
          <cell r="D6908">
            <v>0</v>
          </cell>
        </row>
        <row r="6909">
          <cell r="A6909">
            <v>0</v>
          </cell>
          <cell r="B6909">
            <v>0</v>
          </cell>
          <cell r="C6909">
            <v>0</v>
          </cell>
          <cell r="D6909">
            <v>0</v>
          </cell>
        </row>
        <row r="6910">
          <cell r="A6910">
            <v>0</v>
          </cell>
          <cell r="B6910">
            <v>0</v>
          </cell>
          <cell r="C6910">
            <v>0</v>
          </cell>
          <cell r="D6910">
            <v>0</v>
          </cell>
        </row>
        <row r="6911">
          <cell r="A6911">
            <v>0</v>
          </cell>
          <cell r="B6911">
            <v>0</v>
          </cell>
          <cell r="C6911">
            <v>0</v>
          </cell>
          <cell r="D6911">
            <v>0</v>
          </cell>
        </row>
        <row r="6912">
          <cell r="A6912">
            <v>0</v>
          </cell>
          <cell r="B6912">
            <v>0</v>
          </cell>
          <cell r="C6912">
            <v>0</v>
          </cell>
          <cell r="D6912">
            <v>0</v>
          </cell>
        </row>
        <row r="6913">
          <cell r="A6913">
            <v>0</v>
          </cell>
          <cell r="B6913">
            <v>0</v>
          </cell>
          <cell r="C6913">
            <v>0</v>
          </cell>
          <cell r="D6913">
            <v>0</v>
          </cell>
        </row>
        <row r="6914">
          <cell r="A6914">
            <v>0</v>
          </cell>
          <cell r="B6914">
            <v>0</v>
          </cell>
          <cell r="C6914">
            <v>0</v>
          </cell>
          <cell r="D6914">
            <v>0</v>
          </cell>
        </row>
        <row r="6915">
          <cell r="A6915">
            <v>0</v>
          </cell>
          <cell r="B6915">
            <v>0</v>
          </cell>
          <cell r="C6915">
            <v>0</v>
          </cell>
          <cell r="D6915">
            <v>0</v>
          </cell>
        </row>
        <row r="6916">
          <cell r="A6916">
            <v>0</v>
          </cell>
          <cell r="B6916">
            <v>0</v>
          </cell>
          <cell r="C6916">
            <v>0</v>
          </cell>
          <cell r="D6916">
            <v>0</v>
          </cell>
        </row>
        <row r="6917">
          <cell r="A6917">
            <v>0</v>
          </cell>
          <cell r="B6917">
            <v>0</v>
          </cell>
          <cell r="C6917">
            <v>0</v>
          </cell>
          <cell r="D6917">
            <v>0</v>
          </cell>
        </row>
        <row r="6918">
          <cell r="A6918">
            <v>0</v>
          </cell>
          <cell r="B6918">
            <v>0</v>
          </cell>
          <cell r="C6918">
            <v>0</v>
          </cell>
          <cell r="D6918">
            <v>0</v>
          </cell>
        </row>
        <row r="6919">
          <cell r="A6919">
            <v>0</v>
          </cell>
          <cell r="B6919">
            <v>0</v>
          </cell>
          <cell r="C6919">
            <v>0</v>
          </cell>
          <cell r="D6919">
            <v>0</v>
          </cell>
        </row>
        <row r="6920">
          <cell r="A6920">
            <v>0</v>
          </cell>
          <cell r="B6920">
            <v>0</v>
          </cell>
          <cell r="C6920">
            <v>0</v>
          </cell>
          <cell r="D6920">
            <v>0</v>
          </cell>
        </row>
        <row r="6921">
          <cell r="A6921">
            <v>0</v>
          </cell>
          <cell r="B6921">
            <v>0</v>
          </cell>
          <cell r="C6921">
            <v>0</v>
          </cell>
          <cell r="D6921">
            <v>0</v>
          </cell>
        </row>
        <row r="6922">
          <cell r="A6922">
            <v>0</v>
          </cell>
          <cell r="B6922">
            <v>0</v>
          </cell>
          <cell r="C6922">
            <v>0</v>
          </cell>
          <cell r="D6922">
            <v>0</v>
          </cell>
        </row>
        <row r="6923">
          <cell r="A6923">
            <v>0</v>
          </cell>
          <cell r="B6923">
            <v>0</v>
          </cell>
          <cell r="C6923">
            <v>0</v>
          </cell>
          <cell r="D6923">
            <v>0</v>
          </cell>
        </row>
        <row r="6924">
          <cell r="A6924">
            <v>0</v>
          </cell>
          <cell r="B6924">
            <v>0</v>
          </cell>
          <cell r="C6924">
            <v>0</v>
          </cell>
          <cell r="D6924">
            <v>0</v>
          </cell>
        </row>
        <row r="6925">
          <cell r="A6925">
            <v>0</v>
          </cell>
          <cell r="B6925">
            <v>0</v>
          </cell>
          <cell r="C6925">
            <v>0</v>
          </cell>
          <cell r="D6925">
            <v>0</v>
          </cell>
        </row>
        <row r="6926">
          <cell r="A6926">
            <v>0</v>
          </cell>
          <cell r="B6926">
            <v>0</v>
          </cell>
          <cell r="C6926">
            <v>0</v>
          </cell>
          <cell r="D6926">
            <v>0</v>
          </cell>
        </row>
        <row r="6927">
          <cell r="A6927">
            <v>0</v>
          </cell>
          <cell r="B6927">
            <v>0</v>
          </cell>
          <cell r="C6927">
            <v>0</v>
          </cell>
          <cell r="D6927">
            <v>0</v>
          </cell>
        </row>
        <row r="6928">
          <cell r="A6928">
            <v>0</v>
          </cell>
          <cell r="B6928">
            <v>0</v>
          </cell>
          <cell r="C6928">
            <v>0</v>
          </cell>
          <cell r="D6928">
            <v>0</v>
          </cell>
        </row>
        <row r="6929">
          <cell r="A6929">
            <v>0</v>
          </cell>
          <cell r="B6929">
            <v>0</v>
          </cell>
          <cell r="C6929">
            <v>0</v>
          </cell>
          <cell r="D6929">
            <v>0</v>
          </cell>
        </row>
        <row r="6930">
          <cell r="A6930">
            <v>0</v>
          </cell>
          <cell r="B6930">
            <v>0</v>
          </cell>
          <cell r="C6930">
            <v>0</v>
          </cell>
          <cell r="D6930">
            <v>0</v>
          </cell>
        </row>
        <row r="6931">
          <cell r="A6931">
            <v>0</v>
          </cell>
          <cell r="B6931">
            <v>0</v>
          </cell>
          <cell r="C6931">
            <v>0</v>
          </cell>
          <cell r="D6931">
            <v>0</v>
          </cell>
        </row>
        <row r="6932">
          <cell r="A6932">
            <v>0</v>
          </cell>
          <cell r="B6932">
            <v>0</v>
          </cell>
          <cell r="C6932">
            <v>0</v>
          </cell>
          <cell r="D6932">
            <v>0</v>
          </cell>
        </row>
        <row r="6933">
          <cell r="A6933">
            <v>0</v>
          </cell>
          <cell r="B6933">
            <v>0</v>
          </cell>
          <cell r="C6933">
            <v>0</v>
          </cell>
          <cell r="D6933">
            <v>0</v>
          </cell>
        </row>
        <row r="6934">
          <cell r="A6934">
            <v>0</v>
          </cell>
          <cell r="B6934">
            <v>0</v>
          </cell>
          <cell r="C6934">
            <v>0</v>
          </cell>
          <cell r="D6934">
            <v>0</v>
          </cell>
        </row>
        <row r="6935">
          <cell r="A6935">
            <v>0</v>
          </cell>
          <cell r="B6935">
            <v>0</v>
          </cell>
          <cell r="C6935">
            <v>0</v>
          </cell>
          <cell r="D6935">
            <v>0</v>
          </cell>
        </row>
        <row r="6936">
          <cell r="A6936">
            <v>0</v>
          </cell>
          <cell r="B6936">
            <v>0</v>
          </cell>
          <cell r="C6936">
            <v>0</v>
          </cell>
          <cell r="D6936">
            <v>0</v>
          </cell>
        </row>
        <row r="6937">
          <cell r="A6937">
            <v>0</v>
          </cell>
          <cell r="B6937">
            <v>0</v>
          </cell>
          <cell r="C6937">
            <v>0</v>
          </cell>
          <cell r="D6937">
            <v>0</v>
          </cell>
        </row>
        <row r="6938">
          <cell r="A6938">
            <v>0</v>
          </cell>
          <cell r="B6938">
            <v>0</v>
          </cell>
          <cell r="C6938">
            <v>0</v>
          </cell>
          <cell r="D6938">
            <v>0</v>
          </cell>
        </row>
        <row r="6939">
          <cell r="A6939">
            <v>0</v>
          </cell>
          <cell r="B6939">
            <v>0</v>
          </cell>
          <cell r="C6939">
            <v>0</v>
          </cell>
          <cell r="D6939">
            <v>0</v>
          </cell>
        </row>
        <row r="6940">
          <cell r="A6940">
            <v>0</v>
          </cell>
          <cell r="B6940">
            <v>0</v>
          </cell>
          <cell r="C6940">
            <v>0</v>
          </cell>
          <cell r="D6940">
            <v>0</v>
          </cell>
        </row>
        <row r="6941">
          <cell r="A6941">
            <v>0</v>
          </cell>
          <cell r="B6941">
            <v>0</v>
          </cell>
          <cell r="C6941">
            <v>0</v>
          </cell>
          <cell r="D6941">
            <v>0</v>
          </cell>
        </row>
        <row r="6942">
          <cell r="A6942">
            <v>0</v>
          </cell>
          <cell r="B6942">
            <v>0</v>
          </cell>
          <cell r="C6942">
            <v>0</v>
          </cell>
          <cell r="D6942">
            <v>0</v>
          </cell>
        </row>
        <row r="6943">
          <cell r="A6943">
            <v>0</v>
          </cell>
          <cell r="B6943">
            <v>0</v>
          </cell>
          <cell r="C6943">
            <v>0</v>
          </cell>
          <cell r="D6943">
            <v>0</v>
          </cell>
        </row>
        <row r="6944">
          <cell r="A6944">
            <v>0</v>
          </cell>
          <cell r="B6944">
            <v>0</v>
          </cell>
          <cell r="C6944">
            <v>0</v>
          </cell>
          <cell r="D6944">
            <v>0</v>
          </cell>
        </row>
        <row r="6945">
          <cell r="A6945">
            <v>0</v>
          </cell>
          <cell r="B6945">
            <v>0</v>
          </cell>
          <cell r="C6945">
            <v>0</v>
          </cell>
          <cell r="D6945">
            <v>0</v>
          </cell>
        </row>
        <row r="6946">
          <cell r="A6946">
            <v>0</v>
          </cell>
          <cell r="B6946">
            <v>0</v>
          </cell>
          <cell r="C6946">
            <v>0</v>
          </cell>
          <cell r="D6946">
            <v>0</v>
          </cell>
        </row>
        <row r="6947">
          <cell r="A6947">
            <v>0</v>
          </cell>
          <cell r="B6947">
            <v>0</v>
          </cell>
          <cell r="C6947">
            <v>0</v>
          </cell>
          <cell r="D6947">
            <v>0</v>
          </cell>
        </row>
        <row r="6948">
          <cell r="A6948">
            <v>0</v>
          </cell>
          <cell r="B6948">
            <v>0</v>
          </cell>
          <cell r="C6948">
            <v>0</v>
          </cell>
          <cell r="D6948">
            <v>0</v>
          </cell>
        </row>
        <row r="6949">
          <cell r="A6949">
            <v>0</v>
          </cell>
          <cell r="B6949">
            <v>0</v>
          </cell>
          <cell r="C6949">
            <v>0</v>
          </cell>
          <cell r="D6949">
            <v>0</v>
          </cell>
        </row>
        <row r="6950">
          <cell r="A6950">
            <v>0</v>
          </cell>
          <cell r="B6950">
            <v>0</v>
          </cell>
          <cell r="C6950">
            <v>0</v>
          </cell>
          <cell r="D6950">
            <v>0</v>
          </cell>
        </row>
        <row r="6951">
          <cell r="A6951">
            <v>0</v>
          </cell>
          <cell r="B6951">
            <v>0</v>
          </cell>
          <cell r="C6951">
            <v>0</v>
          </cell>
          <cell r="D6951">
            <v>0</v>
          </cell>
        </row>
        <row r="6952">
          <cell r="A6952">
            <v>0</v>
          </cell>
          <cell r="B6952">
            <v>0</v>
          </cell>
          <cell r="C6952">
            <v>0</v>
          </cell>
          <cell r="D6952">
            <v>0</v>
          </cell>
        </row>
        <row r="6953">
          <cell r="A6953">
            <v>0</v>
          </cell>
          <cell r="B6953">
            <v>0</v>
          </cell>
          <cell r="C6953">
            <v>0</v>
          </cell>
          <cell r="D6953">
            <v>0</v>
          </cell>
        </row>
        <row r="6954">
          <cell r="A6954">
            <v>0</v>
          </cell>
          <cell r="B6954">
            <v>0</v>
          </cell>
          <cell r="C6954">
            <v>0</v>
          </cell>
          <cell r="D6954">
            <v>0</v>
          </cell>
        </row>
        <row r="6955">
          <cell r="A6955">
            <v>0</v>
          </cell>
          <cell r="B6955">
            <v>0</v>
          </cell>
          <cell r="C6955">
            <v>0</v>
          </cell>
          <cell r="D6955">
            <v>0</v>
          </cell>
        </row>
        <row r="6956">
          <cell r="A6956">
            <v>0</v>
          </cell>
          <cell r="B6956">
            <v>0</v>
          </cell>
          <cell r="C6956">
            <v>0</v>
          </cell>
          <cell r="D6956">
            <v>0</v>
          </cell>
        </row>
        <row r="6957">
          <cell r="A6957">
            <v>0</v>
          </cell>
          <cell r="B6957">
            <v>0</v>
          </cell>
          <cell r="C6957">
            <v>0</v>
          </cell>
          <cell r="D6957">
            <v>0</v>
          </cell>
        </row>
        <row r="6958">
          <cell r="A6958">
            <v>0</v>
          </cell>
          <cell r="B6958">
            <v>0</v>
          </cell>
          <cell r="C6958">
            <v>0</v>
          </cell>
          <cell r="D6958">
            <v>0</v>
          </cell>
        </row>
        <row r="6959">
          <cell r="A6959">
            <v>0</v>
          </cell>
          <cell r="B6959">
            <v>0</v>
          </cell>
          <cell r="C6959">
            <v>0</v>
          </cell>
          <cell r="D6959">
            <v>0</v>
          </cell>
        </row>
        <row r="6960">
          <cell r="A6960">
            <v>0</v>
          </cell>
          <cell r="B6960">
            <v>0</v>
          </cell>
          <cell r="C6960">
            <v>0</v>
          </cell>
          <cell r="D6960">
            <v>0</v>
          </cell>
        </row>
        <row r="6961">
          <cell r="A6961">
            <v>0</v>
          </cell>
          <cell r="B6961">
            <v>0</v>
          </cell>
          <cell r="C6961">
            <v>0</v>
          </cell>
          <cell r="D6961">
            <v>0</v>
          </cell>
        </row>
        <row r="6962">
          <cell r="A6962">
            <v>0</v>
          </cell>
          <cell r="B6962">
            <v>0</v>
          </cell>
          <cell r="C6962">
            <v>0</v>
          </cell>
          <cell r="D6962">
            <v>0</v>
          </cell>
        </row>
        <row r="6963">
          <cell r="A6963">
            <v>0</v>
          </cell>
          <cell r="B6963">
            <v>0</v>
          </cell>
          <cell r="C6963">
            <v>0</v>
          </cell>
          <cell r="D6963">
            <v>0</v>
          </cell>
        </row>
        <row r="6964">
          <cell r="A6964">
            <v>0</v>
          </cell>
          <cell r="B6964">
            <v>0</v>
          </cell>
          <cell r="C6964">
            <v>0</v>
          </cell>
          <cell r="D6964">
            <v>0</v>
          </cell>
        </row>
        <row r="6965">
          <cell r="A6965">
            <v>0</v>
          </cell>
          <cell r="B6965">
            <v>0</v>
          </cell>
          <cell r="C6965">
            <v>0</v>
          </cell>
          <cell r="D6965">
            <v>0</v>
          </cell>
        </row>
        <row r="6966">
          <cell r="A6966">
            <v>0</v>
          </cell>
          <cell r="B6966">
            <v>0</v>
          </cell>
          <cell r="C6966">
            <v>0</v>
          </cell>
          <cell r="D6966">
            <v>0</v>
          </cell>
        </row>
        <row r="6967">
          <cell r="A6967">
            <v>0</v>
          </cell>
          <cell r="B6967">
            <v>0</v>
          </cell>
          <cell r="C6967">
            <v>0</v>
          </cell>
          <cell r="D6967">
            <v>0</v>
          </cell>
        </row>
        <row r="6968">
          <cell r="A6968">
            <v>0</v>
          </cell>
          <cell r="B6968">
            <v>0</v>
          </cell>
          <cell r="C6968">
            <v>0</v>
          </cell>
          <cell r="D6968">
            <v>0</v>
          </cell>
        </row>
        <row r="6969">
          <cell r="A6969">
            <v>0</v>
          </cell>
          <cell r="B6969">
            <v>0</v>
          </cell>
          <cell r="C6969">
            <v>0</v>
          </cell>
          <cell r="D6969">
            <v>0</v>
          </cell>
        </row>
        <row r="6970">
          <cell r="A6970">
            <v>0</v>
          </cell>
          <cell r="B6970">
            <v>0</v>
          </cell>
          <cell r="C6970">
            <v>0</v>
          </cell>
          <cell r="D6970">
            <v>0</v>
          </cell>
        </row>
        <row r="6971">
          <cell r="A6971">
            <v>0</v>
          </cell>
          <cell r="B6971">
            <v>0</v>
          </cell>
          <cell r="C6971">
            <v>0</v>
          </cell>
          <cell r="D6971">
            <v>0</v>
          </cell>
        </row>
        <row r="6972">
          <cell r="A6972">
            <v>0</v>
          </cell>
          <cell r="B6972">
            <v>0</v>
          </cell>
          <cell r="C6972">
            <v>0</v>
          </cell>
          <cell r="D6972">
            <v>0</v>
          </cell>
        </row>
        <row r="6973">
          <cell r="A6973">
            <v>0</v>
          </cell>
          <cell r="B6973">
            <v>0</v>
          </cell>
          <cell r="C6973">
            <v>0</v>
          </cell>
          <cell r="D6973">
            <v>0</v>
          </cell>
        </row>
        <row r="6974">
          <cell r="A6974">
            <v>0</v>
          </cell>
          <cell r="B6974">
            <v>0</v>
          </cell>
          <cell r="C6974">
            <v>0</v>
          </cell>
          <cell r="D6974">
            <v>0</v>
          </cell>
        </row>
        <row r="6975">
          <cell r="A6975">
            <v>0</v>
          </cell>
          <cell r="B6975">
            <v>0</v>
          </cell>
          <cell r="C6975">
            <v>0</v>
          </cell>
          <cell r="D6975">
            <v>0</v>
          </cell>
        </row>
        <row r="6976">
          <cell r="A6976">
            <v>0</v>
          </cell>
          <cell r="B6976">
            <v>0</v>
          </cell>
          <cell r="C6976">
            <v>0</v>
          </cell>
          <cell r="D6976">
            <v>0</v>
          </cell>
        </row>
        <row r="6977">
          <cell r="A6977">
            <v>0</v>
          </cell>
          <cell r="B6977">
            <v>0</v>
          </cell>
          <cell r="C6977">
            <v>0</v>
          </cell>
          <cell r="D6977">
            <v>0</v>
          </cell>
        </row>
        <row r="6978">
          <cell r="A6978">
            <v>0</v>
          </cell>
          <cell r="B6978">
            <v>0</v>
          </cell>
          <cell r="C6978">
            <v>0</v>
          </cell>
          <cell r="D6978">
            <v>0</v>
          </cell>
        </row>
        <row r="6979">
          <cell r="A6979">
            <v>0</v>
          </cell>
          <cell r="B6979">
            <v>0</v>
          </cell>
          <cell r="C6979">
            <v>0</v>
          </cell>
          <cell r="D6979">
            <v>0</v>
          </cell>
        </row>
        <row r="6980">
          <cell r="A6980">
            <v>0</v>
          </cell>
          <cell r="B6980">
            <v>0</v>
          </cell>
          <cell r="C6980">
            <v>0</v>
          </cell>
          <cell r="D6980">
            <v>0</v>
          </cell>
        </row>
        <row r="6981">
          <cell r="A6981">
            <v>0</v>
          </cell>
          <cell r="B6981">
            <v>0</v>
          </cell>
          <cell r="C6981">
            <v>0</v>
          </cell>
          <cell r="D6981">
            <v>0</v>
          </cell>
        </row>
        <row r="6982">
          <cell r="A6982">
            <v>0</v>
          </cell>
          <cell r="B6982">
            <v>0</v>
          </cell>
          <cell r="C6982">
            <v>0</v>
          </cell>
          <cell r="D6982">
            <v>0</v>
          </cell>
        </row>
        <row r="6983">
          <cell r="A6983">
            <v>0</v>
          </cell>
          <cell r="B6983">
            <v>0</v>
          </cell>
          <cell r="C6983">
            <v>0</v>
          </cell>
          <cell r="D6983">
            <v>0</v>
          </cell>
        </row>
        <row r="6984">
          <cell r="A6984">
            <v>0</v>
          </cell>
          <cell r="B6984">
            <v>0</v>
          </cell>
          <cell r="C6984">
            <v>0</v>
          </cell>
          <cell r="D6984">
            <v>0</v>
          </cell>
        </row>
        <row r="6985">
          <cell r="A6985">
            <v>0</v>
          </cell>
          <cell r="B6985">
            <v>0</v>
          </cell>
          <cell r="C6985">
            <v>0</v>
          </cell>
          <cell r="D6985">
            <v>0</v>
          </cell>
        </row>
        <row r="6986">
          <cell r="A6986">
            <v>0</v>
          </cell>
          <cell r="B6986">
            <v>0</v>
          </cell>
          <cell r="C6986">
            <v>0</v>
          </cell>
          <cell r="D6986">
            <v>0</v>
          </cell>
        </row>
        <row r="6987">
          <cell r="A6987">
            <v>0</v>
          </cell>
          <cell r="B6987">
            <v>0</v>
          </cell>
          <cell r="C6987">
            <v>0</v>
          </cell>
          <cell r="D6987">
            <v>0</v>
          </cell>
        </row>
        <row r="6988">
          <cell r="A6988">
            <v>0</v>
          </cell>
          <cell r="B6988">
            <v>0</v>
          </cell>
          <cell r="C6988">
            <v>0</v>
          </cell>
          <cell r="D6988">
            <v>0</v>
          </cell>
        </row>
        <row r="6989">
          <cell r="A6989">
            <v>0</v>
          </cell>
          <cell r="B6989">
            <v>0</v>
          </cell>
          <cell r="C6989">
            <v>0</v>
          </cell>
          <cell r="D6989">
            <v>0</v>
          </cell>
        </row>
        <row r="6990">
          <cell r="A6990">
            <v>0</v>
          </cell>
          <cell r="B6990">
            <v>0</v>
          </cell>
          <cell r="C6990">
            <v>0</v>
          </cell>
          <cell r="D6990">
            <v>0</v>
          </cell>
        </row>
        <row r="6991">
          <cell r="A6991">
            <v>0</v>
          </cell>
          <cell r="B6991">
            <v>0</v>
          </cell>
          <cell r="C6991">
            <v>0</v>
          </cell>
          <cell r="D6991">
            <v>0</v>
          </cell>
        </row>
        <row r="6992">
          <cell r="A6992">
            <v>0</v>
          </cell>
          <cell r="B6992">
            <v>0</v>
          </cell>
          <cell r="C6992">
            <v>0</v>
          </cell>
          <cell r="D6992">
            <v>0</v>
          </cell>
        </row>
        <row r="6993">
          <cell r="A6993">
            <v>0</v>
          </cell>
          <cell r="B6993">
            <v>0</v>
          </cell>
          <cell r="C6993">
            <v>0</v>
          </cell>
          <cell r="D6993">
            <v>0</v>
          </cell>
        </row>
        <row r="6994">
          <cell r="A6994">
            <v>0</v>
          </cell>
          <cell r="B6994">
            <v>0</v>
          </cell>
          <cell r="C6994">
            <v>0</v>
          </cell>
          <cell r="D6994">
            <v>0</v>
          </cell>
        </row>
        <row r="6995">
          <cell r="A6995">
            <v>0</v>
          </cell>
          <cell r="B6995">
            <v>0</v>
          </cell>
          <cell r="C6995">
            <v>0</v>
          </cell>
          <cell r="D6995">
            <v>0</v>
          </cell>
        </row>
        <row r="6996">
          <cell r="A6996">
            <v>0</v>
          </cell>
          <cell r="B6996">
            <v>0</v>
          </cell>
          <cell r="C6996">
            <v>0</v>
          </cell>
          <cell r="D6996">
            <v>0</v>
          </cell>
        </row>
        <row r="6997">
          <cell r="A6997">
            <v>0</v>
          </cell>
          <cell r="B6997">
            <v>0</v>
          </cell>
          <cell r="C6997">
            <v>0</v>
          </cell>
          <cell r="D6997">
            <v>0</v>
          </cell>
        </row>
        <row r="6998">
          <cell r="A6998">
            <v>0</v>
          </cell>
          <cell r="B6998">
            <v>0</v>
          </cell>
          <cell r="C6998">
            <v>0</v>
          </cell>
          <cell r="D6998">
            <v>0</v>
          </cell>
        </row>
        <row r="6999">
          <cell r="A6999">
            <v>0</v>
          </cell>
          <cell r="B6999">
            <v>0</v>
          </cell>
          <cell r="C6999">
            <v>0</v>
          </cell>
          <cell r="D6999">
            <v>0</v>
          </cell>
        </row>
        <row r="7000">
          <cell r="A7000">
            <v>0</v>
          </cell>
          <cell r="B7000">
            <v>0</v>
          </cell>
          <cell r="C7000">
            <v>0</v>
          </cell>
          <cell r="D7000">
            <v>0</v>
          </cell>
        </row>
        <row r="7001">
          <cell r="A7001">
            <v>0</v>
          </cell>
          <cell r="B7001">
            <v>0</v>
          </cell>
          <cell r="C7001">
            <v>0</v>
          </cell>
          <cell r="D7001">
            <v>0</v>
          </cell>
        </row>
        <row r="7002">
          <cell r="A7002">
            <v>0</v>
          </cell>
          <cell r="B7002">
            <v>0</v>
          </cell>
          <cell r="C7002">
            <v>0</v>
          </cell>
          <cell r="D7002">
            <v>0</v>
          </cell>
        </row>
        <row r="7003">
          <cell r="A7003">
            <v>0</v>
          </cell>
          <cell r="B7003">
            <v>0</v>
          </cell>
          <cell r="C7003">
            <v>0</v>
          </cell>
          <cell r="D7003">
            <v>0</v>
          </cell>
        </row>
        <row r="7004">
          <cell r="A7004">
            <v>0</v>
          </cell>
          <cell r="B7004">
            <v>0</v>
          </cell>
          <cell r="C7004">
            <v>0</v>
          </cell>
          <cell r="D7004">
            <v>0</v>
          </cell>
        </row>
        <row r="7005">
          <cell r="A7005">
            <v>0</v>
          </cell>
          <cell r="B7005">
            <v>0</v>
          </cell>
          <cell r="C7005">
            <v>0</v>
          </cell>
          <cell r="D7005">
            <v>0</v>
          </cell>
        </row>
        <row r="7006">
          <cell r="A7006">
            <v>0</v>
          </cell>
          <cell r="B7006">
            <v>0</v>
          </cell>
          <cell r="C7006">
            <v>0</v>
          </cell>
          <cell r="D7006">
            <v>0</v>
          </cell>
        </row>
        <row r="7007">
          <cell r="A7007">
            <v>0</v>
          </cell>
          <cell r="B7007">
            <v>0</v>
          </cell>
          <cell r="C7007">
            <v>0</v>
          </cell>
          <cell r="D7007">
            <v>0</v>
          </cell>
        </row>
        <row r="7008">
          <cell r="A7008">
            <v>0</v>
          </cell>
          <cell r="B7008">
            <v>0</v>
          </cell>
          <cell r="C7008">
            <v>0</v>
          </cell>
          <cell r="D7008">
            <v>0</v>
          </cell>
        </row>
        <row r="7009">
          <cell r="A7009">
            <v>0</v>
          </cell>
          <cell r="B7009">
            <v>0</v>
          </cell>
          <cell r="C7009">
            <v>0</v>
          </cell>
          <cell r="D7009">
            <v>0</v>
          </cell>
        </row>
        <row r="7010">
          <cell r="A7010">
            <v>0</v>
          </cell>
          <cell r="B7010">
            <v>0</v>
          </cell>
          <cell r="C7010">
            <v>0</v>
          </cell>
          <cell r="D7010">
            <v>0</v>
          </cell>
        </row>
        <row r="7011">
          <cell r="A7011">
            <v>0</v>
          </cell>
          <cell r="B7011">
            <v>0</v>
          </cell>
          <cell r="C7011">
            <v>0</v>
          </cell>
          <cell r="D7011">
            <v>0</v>
          </cell>
        </row>
        <row r="7012">
          <cell r="A7012">
            <v>0</v>
          </cell>
          <cell r="B7012">
            <v>0</v>
          </cell>
          <cell r="C7012">
            <v>0</v>
          </cell>
          <cell r="D7012">
            <v>0</v>
          </cell>
        </row>
        <row r="7013">
          <cell r="A7013">
            <v>0</v>
          </cell>
          <cell r="B7013">
            <v>0</v>
          </cell>
          <cell r="C7013">
            <v>0</v>
          </cell>
          <cell r="D7013">
            <v>0</v>
          </cell>
        </row>
        <row r="7014">
          <cell r="A7014">
            <v>0</v>
          </cell>
          <cell r="B7014">
            <v>0</v>
          </cell>
          <cell r="C7014">
            <v>0</v>
          </cell>
          <cell r="D7014">
            <v>0</v>
          </cell>
        </row>
        <row r="7015">
          <cell r="A7015">
            <v>0</v>
          </cell>
          <cell r="B7015">
            <v>0</v>
          </cell>
          <cell r="C7015">
            <v>0</v>
          </cell>
          <cell r="D7015">
            <v>0</v>
          </cell>
        </row>
        <row r="7016">
          <cell r="A7016">
            <v>0</v>
          </cell>
          <cell r="B7016">
            <v>0</v>
          </cell>
          <cell r="C7016">
            <v>0</v>
          </cell>
          <cell r="D7016">
            <v>0</v>
          </cell>
        </row>
        <row r="7017">
          <cell r="A7017">
            <v>0</v>
          </cell>
          <cell r="B7017">
            <v>0</v>
          </cell>
          <cell r="C7017">
            <v>0</v>
          </cell>
          <cell r="D7017">
            <v>0</v>
          </cell>
        </row>
        <row r="7018">
          <cell r="A7018">
            <v>0</v>
          </cell>
          <cell r="B7018">
            <v>0</v>
          </cell>
          <cell r="C7018">
            <v>0</v>
          </cell>
          <cell r="D7018">
            <v>0</v>
          </cell>
        </row>
        <row r="7019">
          <cell r="A7019">
            <v>0</v>
          </cell>
          <cell r="B7019">
            <v>0</v>
          </cell>
          <cell r="C7019">
            <v>0</v>
          </cell>
          <cell r="D7019">
            <v>0</v>
          </cell>
        </row>
        <row r="7020">
          <cell r="A7020">
            <v>0</v>
          </cell>
          <cell r="B7020">
            <v>0</v>
          </cell>
          <cell r="C7020">
            <v>0</v>
          </cell>
          <cell r="D7020">
            <v>0</v>
          </cell>
        </row>
        <row r="7021">
          <cell r="A7021">
            <v>0</v>
          </cell>
          <cell r="B7021">
            <v>0</v>
          </cell>
          <cell r="C7021">
            <v>0</v>
          </cell>
          <cell r="D7021">
            <v>0</v>
          </cell>
        </row>
        <row r="7022">
          <cell r="A7022">
            <v>0</v>
          </cell>
          <cell r="B7022">
            <v>0</v>
          </cell>
          <cell r="C7022">
            <v>0</v>
          </cell>
          <cell r="D7022">
            <v>0</v>
          </cell>
        </row>
        <row r="7023">
          <cell r="A7023">
            <v>0</v>
          </cell>
          <cell r="B7023">
            <v>0</v>
          </cell>
          <cell r="C7023">
            <v>0</v>
          </cell>
          <cell r="D7023">
            <v>0</v>
          </cell>
        </row>
        <row r="7024">
          <cell r="A7024">
            <v>0</v>
          </cell>
          <cell r="B7024">
            <v>0</v>
          </cell>
          <cell r="C7024">
            <v>0</v>
          </cell>
          <cell r="D7024">
            <v>0</v>
          </cell>
        </row>
        <row r="7025">
          <cell r="A7025">
            <v>0</v>
          </cell>
          <cell r="B7025">
            <v>0</v>
          </cell>
          <cell r="C7025">
            <v>0</v>
          </cell>
          <cell r="D7025">
            <v>0</v>
          </cell>
        </row>
        <row r="7026">
          <cell r="A7026">
            <v>0</v>
          </cell>
          <cell r="B7026">
            <v>0</v>
          </cell>
          <cell r="C7026">
            <v>0</v>
          </cell>
          <cell r="D7026">
            <v>0</v>
          </cell>
        </row>
        <row r="7027">
          <cell r="A7027">
            <v>0</v>
          </cell>
          <cell r="B7027">
            <v>0</v>
          </cell>
          <cell r="C7027">
            <v>0</v>
          </cell>
          <cell r="D7027">
            <v>0</v>
          </cell>
        </row>
        <row r="7028">
          <cell r="A7028">
            <v>0</v>
          </cell>
          <cell r="B7028">
            <v>0</v>
          </cell>
          <cell r="C7028">
            <v>0</v>
          </cell>
          <cell r="D7028">
            <v>0</v>
          </cell>
        </row>
        <row r="7029">
          <cell r="A7029">
            <v>0</v>
          </cell>
          <cell r="B7029">
            <v>0</v>
          </cell>
          <cell r="C7029">
            <v>0</v>
          </cell>
          <cell r="D7029">
            <v>0</v>
          </cell>
        </row>
        <row r="7030">
          <cell r="A7030">
            <v>0</v>
          </cell>
          <cell r="B7030">
            <v>0</v>
          </cell>
          <cell r="C7030">
            <v>0</v>
          </cell>
          <cell r="D7030">
            <v>0</v>
          </cell>
        </row>
        <row r="7031">
          <cell r="A7031">
            <v>0</v>
          </cell>
          <cell r="B7031">
            <v>0</v>
          </cell>
          <cell r="C7031">
            <v>0</v>
          </cell>
          <cell r="D7031">
            <v>0</v>
          </cell>
        </row>
        <row r="7032">
          <cell r="A7032">
            <v>0</v>
          </cell>
          <cell r="B7032">
            <v>0</v>
          </cell>
          <cell r="C7032">
            <v>0</v>
          </cell>
          <cell r="D7032">
            <v>0</v>
          </cell>
        </row>
        <row r="7033">
          <cell r="A7033">
            <v>0</v>
          </cell>
          <cell r="B7033">
            <v>0</v>
          </cell>
          <cell r="C7033">
            <v>0</v>
          </cell>
          <cell r="D7033">
            <v>0</v>
          </cell>
        </row>
        <row r="7034">
          <cell r="A7034">
            <v>0</v>
          </cell>
          <cell r="B7034">
            <v>0</v>
          </cell>
          <cell r="C7034">
            <v>0</v>
          </cell>
          <cell r="D7034">
            <v>0</v>
          </cell>
        </row>
        <row r="7035">
          <cell r="A7035">
            <v>0</v>
          </cell>
          <cell r="B7035">
            <v>0</v>
          </cell>
          <cell r="C7035">
            <v>0</v>
          </cell>
          <cell r="D7035">
            <v>0</v>
          </cell>
        </row>
        <row r="7036">
          <cell r="A7036">
            <v>0</v>
          </cell>
          <cell r="B7036">
            <v>0</v>
          </cell>
          <cell r="C7036">
            <v>0</v>
          </cell>
          <cell r="D7036">
            <v>0</v>
          </cell>
        </row>
        <row r="7037">
          <cell r="A7037">
            <v>0</v>
          </cell>
          <cell r="B7037">
            <v>0</v>
          </cell>
          <cell r="C7037">
            <v>0</v>
          </cell>
          <cell r="D7037">
            <v>0</v>
          </cell>
        </row>
        <row r="7038">
          <cell r="A7038">
            <v>0</v>
          </cell>
          <cell r="B7038">
            <v>0</v>
          </cell>
          <cell r="C7038">
            <v>0</v>
          </cell>
          <cell r="D7038">
            <v>0</v>
          </cell>
        </row>
        <row r="7039">
          <cell r="A7039">
            <v>0</v>
          </cell>
          <cell r="B7039">
            <v>0</v>
          </cell>
          <cell r="C7039">
            <v>0</v>
          </cell>
          <cell r="D7039">
            <v>0</v>
          </cell>
        </row>
        <row r="7040">
          <cell r="A7040">
            <v>0</v>
          </cell>
          <cell r="B7040">
            <v>0</v>
          </cell>
          <cell r="C7040">
            <v>0</v>
          </cell>
          <cell r="D7040">
            <v>0</v>
          </cell>
        </row>
        <row r="7041">
          <cell r="A7041">
            <v>0</v>
          </cell>
          <cell r="B7041">
            <v>0</v>
          </cell>
          <cell r="C7041">
            <v>0</v>
          </cell>
          <cell r="D7041">
            <v>0</v>
          </cell>
        </row>
        <row r="7042">
          <cell r="A7042">
            <v>0</v>
          </cell>
          <cell r="B7042">
            <v>0</v>
          </cell>
          <cell r="C7042">
            <v>0</v>
          </cell>
          <cell r="D7042">
            <v>0</v>
          </cell>
        </row>
        <row r="7043">
          <cell r="A7043">
            <v>0</v>
          </cell>
          <cell r="B7043">
            <v>0</v>
          </cell>
          <cell r="C7043">
            <v>0</v>
          </cell>
          <cell r="D7043">
            <v>0</v>
          </cell>
        </row>
        <row r="7044">
          <cell r="A7044">
            <v>0</v>
          </cell>
          <cell r="B7044">
            <v>0</v>
          </cell>
          <cell r="C7044">
            <v>0</v>
          </cell>
          <cell r="D7044">
            <v>0</v>
          </cell>
        </row>
        <row r="7045">
          <cell r="A7045">
            <v>0</v>
          </cell>
          <cell r="B7045">
            <v>0</v>
          </cell>
          <cell r="C7045">
            <v>0</v>
          </cell>
          <cell r="D7045">
            <v>0</v>
          </cell>
        </row>
        <row r="7046">
          <cell r="A7046">
            <v>0</v>
          </cell>
          <cell r="B7046">
            <v>0</v>
          </cell>
          <cell r="C7046">
            <v>0</v>
          </cell>
          <cell r="D7046">
            <v>0</v>
          </cell>
        </row>
        <row r="7047">
          <cell r="A7047">
            <v>0</v>
          </cell>
          <cell r="B7047">
            <v>0</v>
          </cell>
          <cell r="C7047">
            <v>0</v>
          </cell>
          <cell r="D7047">
            <v>0</v>
          </cell>
        </row>
        <row r="7048">
          <cell r="A7048">
            <v>0</v>
          </cell>
          <cell r="B7048">
            <v>0</v>
          </cell>
          <cell r="C7048">
            <v>0</v>
          </cell>
          <cell r="D7048">
            <v>0</v>
          </cell>
        </row>
        <row r="7049">
          <cell r="A7049">
            <v>0</v>
          </cell>
          <cell r="B7049">
            <v>0</v>
          </cell>
          <cell r="C7049">
            <v>0</v>
          </cell>
          <cell r="D7049">
            <v>0</v>
          </cell>
        </row>
        <row r="7050">
          <cell r="A7050">
            <v>0</v>
          </cell>
          <cell r="B7050">
            <v>0</v>
          </cell>
          <cell r="C7050">
            <v>0</v>
          </cell>
          <cell r="D7050">
            <v>0</v>
          </cell>
        </row>
        <row r="7051">
          <cell r="A7051">
            <v>0</v>
          </cell>
          <cell r="B7051">
            <v>0</v>
          </cell>
          <cell r="C7051">
            <v>0</v>
          </cell>
          <cell r="D7051">
            <v>0</v>
          </cell>
        </row>
        <row r="7052">
          <cell r="A7052">
            <v>0</v>
          </cell>
          <cell r="B7052">
            <v>0</v>
          </cell>
          <cell r="C7052">
            <v>0</v>
          </cell>
          <cell r="D7052">
            <v>0</v>
          </cell>
        </row>
        <row r="7053">
          <cell r="A7053">
            <v>0</v>
          </cell>
          <cell r="B7053">
            <v>0</v>
          </cell>
          <cell r="C7053">
            <v>0</v>
          </cell>
          <cell r="D7053">
            <v>0</v>
          </cell>
        </row>
        <row r="7054">
          <cell r="A7054">
            <v>0</v>
          </cell>
          <cell r="B7054">
            <v>0</v>
          </cell>
          <cell r="C7054">
            <v>0</v>
          </cell>
          <cell r="D7054">
            <v>0</v>
          </cell>
        </row>
        <row r="7055">
          <cell r="A7055">
            <v>0</v>
          </cell>
          <cell r="B7055">
            <v>0</v>
          </cell>
          <cell r="C7055">
            <v>0</v>
          </cell>
          <cell r="D7055">
            <v>0</v>
          </cell>
        </row>
        <row r="7056">
          <cell r="A7056">
            <v>0</v>
          </cell>
          <cell r="B7056">
            <v>0</v>
          </cell>
          <cell r="C7056">
            <v>0</v>
          </cell>
          <cell r="D7056">
            <v>0</v>
          </cell>
        </row>
        <row r="7057">
          <cell r="A7057">
            <v>0</v>
          </cell>
          <cell r="B7057">
            <v>0</v>
          </cell>
          <cell r="C7057">
            <v>0</v>
          </cell>
          <cell r="D7057">
            <v>0</v>
          </cell>
        </row>
        <row r="7058">
          <cell r="A7058">
            <v>0</v>
          </cell>
          <cell r="B7058">
            <v>0</v>
          </cell>
          <cell r="C7058">
            <v>0</v>
          </cell>
          <cell r="D7058">
            <v>0</v>
          </cell>
        </row>
        <row r="7059">
          <cell r="A7059">
            <v>0</v>
          </cell>
          <cell r="B7059">
            <v>0</v>
          </cell>
          <cell r="C7059">
            <v>0</v>
          </cell>
          <cell r="D7059">
            <v>0</v>
          </cell>
        </row>
        <row r="7060">
          <cell r="A7060">
            <v>0</v>
          </cell>
          <cell r="B7060">
            <v>0</v>
          </cell>
          <cell r="C7060">
            <v>0</v>
          </cell>
          <cell r="D7060">
            <v>0</v>
          </cell>
        </row>
        <row r="7061">
          <cell r="A7061">
            <v>0</v>
          </cell>
          <cell r="B7061">
            <v>0</v>
          </cell>
          <cell r="C7061">
            <v>0</v>
          </cell>
          <cell r="D7061">
            <v>0</v>
          </cell>
        </row>
        <row r="7062">
          <cell r="A7062">
            <v>0</v>
          </cell>
          <cell r="B7062">
            <v>0</v>
          </cell>
          <cell r="C7062">
            <v>0</v>
          </cell>
          <cell r="D7062">
            <v>0</v>
          </cell>
        </row>
        <row r="7063">
          <cell r="A7063">
            <v>0</v>
          </cell>
          <cell r="B7063">
            <v>0</v>
          </cell>
          <cell r="C7063">
            <v>0</v>
          </cell>
          <cell r="D7063">
            <v>0</v>
          </cell>
        </row>
        <row r="7064">
          <cell r="A7064">
            <v>0</v>
          </cell>
          <cell r="B7064">
            <v>0</v>
          </cell>
          <cell r="C7064">
            <v>0</v>
          </cell>
          <cell r="D7064">
            <v>0</v>
          </cell>
        </row>
        <row r="7065">
          <cell r="A7065">
            <v>0</v>
          </cell>
          <cell r="B7065">
            <v>0</v>
          </cell>
          <cell r="C7065">
            <v>0</v>
          </cell>
          <cell r="D7065">
            <v>0</v>
          </cell>
        </row>
        <row r="7066">
          <cell r="A7066">
            <v>0</v>
          </cell>
          <cell r="B7066">
            <v>0</v>
          </cell>
          <cell r="C7066">
            <v>0</v>
          </cell>
          <cell r="D7066">
            <v>0</v>
          </cell>
        </row>
        <row r="7067">
          <cell r="A7067">
            <v>0</v>
          </cell>
          <cell r="B7067">
            <v>0</v>
          </cell>
          <cell r="C7067">
            <v>0</v>
          </cell>
          <cell r="D7067">
            <v>0</v>
          </cell>
        </row>
        <row r="7068">
          <cell r="A7068">
            <v>0</v>
          </cell>
          <cell r="B7068">
            <v>0</v>
          </cell>
          <cell r="C7068">
            <v>0</v>
          </cell>
          <cell r="D7068">
            <v>0</v>
          </cell>
        </row>
        <row r="7069">
          <cell r="A7069">
            <v>0</v>
          </cell>
          <cell r="B7069">
            <v>0</v>
          </cell>
          <cell r="C7069">
            <v>0</v>
          </cell>
          <cell r="D7069">
            <v>0</v>
          </cell>
        </row>
        <row r="7070">
          <cell r="A7070">
            <v>0</v>
          </cell>
          <cell r="B7070">
            <v>0</v>
          </cell>
          <cell r="C7070">
            <v>0</v>
          </cell>
          <cell r="D7070">
            <v>0</v>
          </cell>
        </row>
        <row r="7071">
          <cell r="A7071">
            <v>0</v>
          </cell>
          <cell r="B7071">
            <v>0</v>
          </cell>
          <cell r="C7071">
            <v>0</v>
          </cell>
          <cell r="D7071">
            <v>0</v>
          </cell>
        </row>
        <row r="7072">
          <cell r="A7072">
            <v>0</v>
          </cell>
          <cell r="B7072">
            <v>0</v>
          </cell>
          <cell r="C7072">
            <v>0</v>
          </cell>
          <cell r="D7072">
            <v>0</v>
          </cell>
        </row>
        <row r="7073">
          <cell r="A7073">
            <v>0</v>
          </cell>
          <cell r="B7073">
            <v>0</v>
          </cell>
          <cell r="C7073">
            <v>0</v>
          </cell>
          <cell r="D7073">
            <v>0</v>
          </cell>
        </row>
        <row r="7074">
          <cell r="A7074">
            <v>0</v>
          </cell>
          <cell r="B7074">
            <v>0</v>
          </cell>
          <cell r="C7074">
            <v>0</v>
          </cell>
          <cell r="D7074">
            <v>0</v>
          </cell>
        </row>
        <row r="7075">
          <cell r="A7075">
            <v>0</v>
          </cell>
          <cell r="B7075">
            <v>0</v>
          </cell>
          <cell r="C7075">
            <v>0</v>
          </cell>
          <cell r="D7075">
            <v>0</v>
          </cell>
        </row>
        <row r="7076">
          <cell r="A7076">
            <v>0</v>
          </cell>
          <cell r="B7076">
            <v>0</v>
          </cell>
          <cell r="C7076">
            <v>0</v>
          </cell>
          <cell r="D7076">
            <v>0</v>
          </cell>
        </row>
        <row r="7077">
          <cell r="A7077">
            <v>0</v>
          </cell>
          <cell r="B7077">
            <v>0</v>
          </cell>
          <cell r="C7077">
            <v>0</v>
          </cell>
          <cell r="D7077">
            <v>0</v>
          </cell>
        </row>
        <row r="7078">
          <cell r="A7078">
            <v>0</v>
          </cell>
          <cell r="B7078">
            <v>0</v>
          </cell>
          <cell r="C7078">
            <v>0</v>
          </cell>
          <cell r="D7078">
            <v>0</v>
          </cell>
        </row>
        <row r="7079">
          <cell r="A7079">
            <v>0</v>
          </cell>
          <cell r="B7079">
            <v>0</v>
          </cell>
          <cell r="C7079">
            <v>0</v>
          </cell>
          <cell r="D7079">
            <v>0</v>
          </cell>
        </row>
        <row r="7080">
          <cell r="A7080">
            <v>0</v>
          </cell>
          <cell r="B7080">
            <v>0</v>
          </cell>
          <cell r="C7080">
            <v>0</v>
          </cell>
          <cell r="D7080">
            <v>0</v>
          </cell>
        </row>
        <row r="7081">
          <cell r="A7081">
            <v>0</v>
          </cell>
          <cell r="B7081">
            <v>0</v>
          </cell>
          <cell r="C7081">
            <v>0</v>
          </cell>
          <cell r="D7081">
            <v>0</v>
          </cell>
        </row>
        <row r="7082">
          <cell r="A7082">
            <v>0</v>
          </cell>
          <cell r="B7082">
            <v>0</v>
          </cell>
          <cell r="C7082">
            <v>0</v>
          </cell>
          <cell r="D7082">
            <v>0</v>
          </cell>
        </row>
        <row r="7083">
          <cell r="A7083">
            <v>0</v>
          </cell>
          <cell r="B7083">
            <v>0</v>
          </cell>
          <cell r="C7083">
            <v>0</v>
          </cell>
          <cell r="D7083">
            <v>0</v>
          </cell>
        </row>
        <row r="7084">
          <cell r="A7084">
            <v>0</v>
          </cell>
          <cell r="B7084">
            <v>0</v>
          </cell>
          <cell r="C7084">
            <v>0</v>
          </cell>
          <cell r="D7084">
            <v>0</v>
          </cell>
        </row>
        <row r="7085">
          <cell r="A7085">
            <v>0</v>
          </cell>
          <cell r="B7085">
            <v>0</v>
          </cell>
          <cell r="C7085">
            <v>0</v>
          </cell>
          <cell r="D7085">
            <v>0</v>
          </cell>
        </row>
        <row r="7086">
          <cell r="A7086">
            <v>0</v>
          </cell>
          <cell r="B7086">
            <v>0</v>
          </cell>
          <cell r="C7086">
            <v>0</v>
          </cell>
          <cell r="D7086">
            <v>0</v>
          </cell>
        </row>
        <row r="7087">
          <cell r="A7087">
            <v>0</v>
          </cell>
          <cell r="B7087">
            <v>0</v>
          </cell>
          <cell r="C7087">
            <v>0</v>
          </cell>
          <cell r="D7087">
            <v>0</v>
          </cell>
        </row>
        <row r="7088">
          <cell r="A7088">
            <v>0</v>
          </cell>
          <cell r="B7088">
            <v>0</v>
          </cell>
          <cell r="C7088">
            <v>0</v>
          </cell>
          <cell r="D7088">
            <v>0</v>
          </cell>
        </row>
        <row r="7089">
          <cell r="A7089">
            <v>0</v>
          </cell>
          <cell r="B7089">
            <v>0</v>
          </cell>
          <cell r="C7089">
            <v>0</v>
          </cell>
          <cell r="D7089">
            <v>0</v>
          </cell>
        </row>
        <row r="7090">
          <cell r="A7090">
            <v>0</v>
          </cell>
          <cell r="B7090">
            <v>0</v>
          </cell>
          <cell r="C7090">
            <v>0</v>
          </cell>
          <cell r="D7090">
            <v>0</v>
          </cell>
        </row>
        <row r="7091">
          <cell r="A7091">
            <v>0</v>
          </cell>
          <cell r="B7091">
            <v>0</v>
          </cell>
          <cell r="C7091">
            <v>0</v>
          </cell>
          <cell r="D7091">
            <v>0</v>
          </cell>
        </row>
        <row r="7092">
          <cell r="A7092">
            <v>0</v>
          </cell>
          <cell r="B7092">
            <v>0</v>
          </cell>
          <cell r="C7092">
            <v>0</v>
          </cell>
          <cell r="D7092">
            <v>0</v>
          </cell>
        </row>
        <row r="7093">
          <cell r="A7093">
            <v>0</v>
          </cell>
          <cell r="B7093">
            <v>0</v>
          </cell>
          <cell r="C7093">
            <v>0</v>
          </cell>
          <cell r="D7093">
            <v>0</v>
          </cell>
        </row>
        <row r="7094">
          <cell r="A7094">
            <v>0</v>
          </cell>
          <cell r="B7094">
            <v>0</v>
          </cell>
          <cell r="C7094">
            <v>0</v>
          </cell>
          <cell r="D7094">
            <v>0</v>
          </cell>
        </row>
        <row r="7095">
          <cell r="A7095">
            <v>0</v>
          </cell>
          <cell r="B7095">
            <v>0</v>
          </cell>
          <cell r="C7095">
            <v>0</v>
          </cell>
          <cell r="D7095">
            <v>0</v>
          </cell>
        </row>
        <row r="7096">
          <cell r="A7096">
            <v>0</v>
          </cell>
          <cell r="B7096">
            <v>0</v>
          </cell>
          <cell r="C7096">
            <v>0</v>
          </cell>
          <cell r="D7096">
            <v>0</v>
          </cell>
        </row>
        <row r="7097">
          <cell r="A7097">
            <v>0</v>
          </cell>
          <cell r="B7097">
            <v>0</v>
          </cell>
          <cell r="C7097">
            <v>0</v>
          </cell>
          <cell r="D7097">
            <v>0</v>
          </cell>
        </row>
        <row r="7098">
          <cell r="A7098">
            <v>0</v>
          </cell>
          <cell r="B7098">
            <v>0</v>
          </cell>
          <cell r="C7098">
            <v>0</v>
          </cell>
          <cell r="D7098">
            <v>0</v>
          </cell>
        </row>
        <row r="7099">
          <cell r="A7099">
            <v>0</v>
          </cell>
          <cell r="B7099">
            <v>0</v>
          </cell>
          <cell r="C7099">
            <v>0</v>
          </cell>
          <cell r="D7099">
            <v>0</v>
          </cell>
        </row>
        <row r="7100">
          <cell r="A7100">
            <v>0</v>
          </cell>
          <cell r="B7100">
            <v>0</v>
          </cell>
          <cell r="C7100">
            <v>0</v>
          </cell>
          <cell r="D7100">
            <v>0</v>
          </cell>
        </row>
        <row r="7101">
          <cell r="A7101">
            <v>0</v>
          </cell>
          <cell r="B7101">
            <v>0</v>
          </cell>
          <cell r="C7101">
            <v>0</v>
          </cell>
          <cell r="D7101">
            <v>0</v>
          </cell>
        </row>
        <row r="7102">
          <cell r="A7102">
            <v>0</v>
          </cell>
          <cell r="B7102">
            <v>0</v>
          </cell>
          <cell r="C7102">
            <v>0</v>
          </cell>
          <cell r="D7102">
            <v>0</v>
          </cell>
        </row>
        <row r="7103">
          <cell r="A7103">
            <v>0</v>
          </cell>
          <cell r="B7103">
            <v>0</v>
          </cell>
          <cell r="C7103">
            <v>0</v>
          </cell>
          <cell r="D7103">
            <v>0</v>
          </cell>
        </row>
        <row r="7104">
          <cell r="A7104">
            <v>0</v>
          </cell>
          <cell r="B7104">
            <v>0</v>
          </cell>
          <cell r="C7104">
            <v>0</v>
          </cell>
          <cell r="D7104">
            <v>0</v>
          </cell>
        </row>
        <row r="7105">
          <cell r="A7105">
            <v>0</v>
          </cell>
          <cell r="B7105">
            <v>0</v>
          </cell>
          <cell r="C7105">
            <v>0</v>
          </cell>
          <cell r="D7105">
            <v>0</v>
          </cell>
        </row>
        <row r="7106">
          <cell r="A7106">
            <v>0</v>
          </cell>
          <cell r="B7106">
            <v>0</v>
          </cell>
          <cell r="C7106">
            <v>0</v>
          </cell>
          <cell r="D7106">
            <v>0</v>
          </cell>
        </row>
        <row r="7107">
          <cell r="A7107">
            <v>0</v>
          </cell>
          <cell r="B7107">
            <v>0</v>
          </cell>
          <cell r="C7107">
            <v>0</v>
          </cell>
          <cell r="D7107">
            <v>0</v>
          </cell>
        </row>
        <row r="7108">
          <cell r="A7108">
            <v>0</v>
          </cell>
          <cell r="B7108">
            <v>0</v>
          </cell>
          <cell r="C7108">
            <v>0</v>
          </cell>
          <cell r="D7108">
            <v>0</v>
          </cell>
        </row>
        <row r="7109">
          <cell r="A7109">
            <v>0</v>
          </cell>
          <cell r="B7109">
            <v>0</v>
          </cell>
          <cell r="C7109">
            <v>0</v>
          </cell>
          <cell r="D7109">
            <v>0</v>
          </cell>
        </row>
        <row r="7110">
          <cell r="A7110">
            <v>0</v>
          </cell>
          <cell r="B7110">
            <v>0</v>
          </cell>
          <cell r="C7110">
            <v>0</v>
          </cell>
          <cell r="D7110">
            <v>0</v>
          </cell>
        </row>
        <row r="7111">
          <cell r="A7111">
            <v>0</v>
          </cell>
          <cell r="B7111">
            <v>0</v>
          </cell>
          <cell r="C7111">
            <v>0</v>
          </cell>
          <cell r="D7111">
            <v>0</v>
          </cell>
        </row>
        <row r="7112">
          <cell r="A7112">
            <v>0</v>
          </cell>
          <cell r="B7112">
            <v>0</v>
          </cell>
          <cell r="C7112">
            <v>0</v>
          </cell>
          <cell r="D7112">
            <v>0</v>
          </cell>
        </row>
        <row r="7113">
          <cell r="A7113">
            <v>0</v>
          </cell>
          <cell r="B7113">
            <v>0</v>
          </cell>
          <cell r="C7113">
            <v>0</v>
          </cell>
          <cell r="D7113">
            <v>0</v>
          </cell>
        </row>
        <row r="7114">
          <cell r="A7114">
            <v>0</v>
          </cell>
          <cell r="B7114">
            <v>0</v>
          </cell>
          <cell r="C7114">
            <v>0</v>
          </cell>
          <cell r="D7114">
            <v>0</v>
          </cell>
        </row>
        <row r="7115">
          <cell r="A7115">
            <v>0</v>
          </cell>
          <cell r="B7115">
            <v>0</v>
          </cell>
          <cell r="C7115">
            <v>0</v>
          </cell>
          <cell r="D7115">
            <v>0</v>
          </cell>
        </row>
        <row r="7116">
          <cell r="A7116">
            <v>0</v>
          </cell>
          <cell r="B7116">
            <v>0</v>
          </cell>
          <cell r="C7116">
            <v>0</v>
          </cell>
          <cell r="D7116">
            <v>0</v>
          </cell>
        </row>
        <row r="7117">
          <cell r="A7117">
            <v>0</v>
          </cell>
          <cell r="B7117">
            <v>0</v>
          </cell>
          <cell r="C7117">
            <v>0</v>
          </cell>
          <cell r="D7117">
            <v>0</v>
          </cell>
        </row>
        <row r="7118">
          <cell r="A7118">
            <v>0</v>
          </cell>
          <cell r="B7118">
            <v>0</v>
          </cell>
          <cell r="C7118">
            <v>0</v>
          </cell>
          <cell r="D7118">
            <v>0</v>
          </cell>
        </row>
        <row r="7119">
          <cell r="A7119">
            <v>0</v>
          </cell>
          <cell r="B7119">
            <v>0</v>
          </cell>
          <cell r="C7119">
            <v>0</v>
          </cell>
          <cell r="D7119">
            <v>0</v>
          </cell>
        </row>
        <row r="7120">
          <cell r="A7120">
            <v>0</v>
          </cell>
          <cell r="B7120">
            <v>0</v>
          </cell>
          <cell r="C7120">
            <v>0</v>
          </cell>
          <cell r="D7120">
            <v>0</v>
          </cell>
        </row>
        <row r="7121">
          <cell r="A7121">
            <v>0</v>
          </cell>
          <cell r="B7121">
            <v>0</v>
          </cell>
          <cell r="C7121">
            <v>0</v>
          </cell>
          <cell r="D7121">
            <v>0</v>
          </cell>
        </row>
        <row r="7122">
          <cell r="A7122">
            <v>0</v>
          </cell>
          <cell r="B7122">
            <v>0</v>
          </cell>
          <cell r="C7122">
            <v>0</v>
          </cell>
          <cell r="D7122">
            <v>0</v>
          </cell>
        </row>
        <row r="7123">
          <cell r="A7123">
            <v>0</v>
          </cell>
          <cell r="B7123">
            <v>0</v>
          </cell>
          <cell r="C7123">
            <v>0</v>
          </cell>
          <cell r="D7123">
            <v>0</v>
          </cell>
        </row>
        <row r="7124">
          <cell r="A7124">
            <v>0</v>
          </cell>
          <cell r="B7124">
            <v>0</v>
          </cell>
          <cell r="C7124">
            <v>0</v>
          </cell>
          <cell r="D7124">
            <v>0</v>
          </cell>
        </row>
        <row r="7125">
          <cell r="A7125">
            <v>0</v>
          </cell>
          <cell r="B7125">
            <v>0</v>
          </cell>
          <cell r="C7125">
            <v>0</v>
          </cell>
          <cell r="D7125">
            <v>0</v>
          </cell>
        </row>
        <row r="7126">
          <cell r="A7126">
            <v>0</v>
          </cell>
          <cell r="B7126">
            <v>0</v>
          </cell>
          <cell r="C7126">
            <v>0</v>
          </cell>
          <cell r="D7126">
            <v>0</v>
          </cell>
        </row>
        <row r="7127">
          <cell r="A7127">
            <v>0</v>
          </cell>
          <cell r="B7127">
            <v>0</v>
          </cell>
          <cell r="C7127">
            <v>0</v>
          </cell>
          <cell r="D7127">
            <v>0</v>
          </cell>
        </row>
        <row r="7128">
          <cell r="A7128">
            <v>0</v>
          </cell>
          <cell r="B7128">
            <v>0</v>
          </cell>
          <cell r="C7128">
            <v>0</v>
          </cell>
          <cell r="D7128">
            <v>0</v>
          </cell>
        </row>
        <row r="7129">
          <cell r="A7129">
            <v>0</v>
          </cell>
          <cell r="B7129">
            <v>0</v>
          </cell>
          <cell r="C7129">
            <v>0</v>
          </cell>
          <cell r="D7129">
            <v>0</v>
          </cell>
        </row>
        <row r="7130">
          <cell r="A7130">
            <v>0</v>
          </cell>
          <cell r="B7130">
            <v>0</v>
          </cell>
          <cell r="C7130">
            <v>0</v>
          </cell>
          <cell r="D7130">
            <v>0</v>
          </cell>
        </row>
        <row r="7131">
          <cell r="A7131">
            <v>0</v>
          </cell>
          <cell r="B7131">
            <v>0</v>
          </cell>
          <cell r="C7131">
            <v>0</v>
          </cell>
          <cell r="D7131">
            <v>0</v>
          </cell>
        </row>
        <row r="7132">
          <cell r="A7132">
            <v>0</v>
          </cell>
          <cell r="B7132">
            <v>0</v>
          </cell>
          <cell r="C7132">
            <v>0</v>
          </cell>
          <cell r="D7132">
            <v>0</v>
          </cell>
        </row>
        <row r="7133">
          <cell r="A7133">
            <v>0</v>
          </cell>
          <cell r="B7133">
            <v>0</v>
          </cell>
          <cell r="C7133">
            <v>0</v>
          </cell>
          <cell r="D7133">
            <v>0</v>
          </cell>
        </row>
        <row r="7134">
          <cell r="A7134">
            <v>0</v>
          </cell>
          <cell r="B7134">
            <v>0</v>
          </cell>
          <cell r="C7134">
            <v>0</v>
          </cell>
          <cell r="D7134">
            <v>0</v>
          </cell>
        </row>
        <row r="7135">
          <cell r="A7135">
            <v>0</v>
          </cell>
          <cell r="B7135">
            <v>0</v>
          </cell>
          <cell r="C7135">
            <v>0</v>
          </cell>
          <cell r="D7135">
            <v>0</v>
          </cell>
        </row>
        <row r="7136">
          <cell r="A7136">
            <v>0</v>
          </cell>
          <cell r="B7136">
            <v>0</v>
          </cell>
          <cell r="C7136">
            <v>0</v>
          </cell>
          <cell r="D7136">
            <v>0</v>
          </cell>
        </row>
        <row r="7137">
          <cell r="A7137">
            <v>0</v>
          </cell>
          <cell r="B7137">
            <v>0</v>
          </cell>
          <cell r="C7137">
            <v>0</v>
          </cell>
          <cell r="D7137">
            <v>0</v>
          </cell>
        </row>
        <row r="7138">
          <cell r="A7138">
            <v>0</v>
          </cell>
          <cell r="B7138">
            <v>0</v>
          </cell>
          <cell r="C7138">
            <v>0</v>
          </cell>
          <cell r="D7138">
            <v>0</v>
          </cell>
        </row>
        <row r="7139">
          <cell r="A7139">
            <v>0</v>
          </cell>
          <cell r="B7139">
            <v>0</v>
          </cell>
          <cell r="C7139">
            <v>0</v>
          </cell>
          <cell r="D7139">
            <v>0</v>
          </cell>
        </row>
        <row r="7140">
          <cell r="A7140">
            <v>0</v>
          </cell>
          <cell r="B7140">
            <v>0</v>
          </cell>
          <cell r="C7140">
            <v>0</v>
          </cell>
          <cell r="D7140">
            <v>0</v>
          </cell>
        </row>
        <row r="7141">
          <cell r="A7141">
            <v>0</v>
          </cell>
          <cell r="B7141">
            <v>0</v>
          </cell>
          <cell r="C7141">
            <v>0</v>
          </cell>
          <cell r="D7141">
            <v>0</v>
          </cell>
        </row>
        <row r="7142">
          <cell r="A7142">
            <v>0</v>
          </cell>
          <cell r="B7142">
            <v>0</v>
          </cell>
          <cell r="C7142">
            <v>0</v>
          </cell>
          <cell r="D7142">
            <v>0</v>
          </cell>
        </row>
        <row r="7143">
          <cell r="A7143">
            <v>0</v>
          </cell>
          <cell r="B7143">
            <v>0</v>
          </cell>
          <cell r="C7143">
            <v>0</v>
          </cell>
          <cell r="D7143">
            <v>0</v>
          </cell>
        </row>
        <row r="7144">
          <cell r="A7144">
            <v>0</v>
          </cell>
          <cell r="B7144">
            <v>0</v>
          </cell>
          <cell r="C7144">
            <v>0</v>
          </cell>
          <cell r="D7144">
            <v>0</v>
          </cell>
        </row>
        <row r="7145">
          <cell r="A7145">
            <v>0</v>
          </cell>
          <cell r="B7145">
            <v>0</v>
          </cell>
          <cell r="C7145">
            <v>0</v>
          </cell>
          <cell r="D7145">
            <v>0</v>
          </cell>
        </row>
        <row r="7146">
          <cell r="A7146">
            <v>0</v>
          </cell>
          <cell r="B7146">
            <v>0</v>
          </cell>
          <cell r="C7146">
            <v>0</v>
          </cell>
          <cell r="D7146">
            <v>0</v>
          </cell>
        </row>
        <row r="7147">
          <cell r="A7147">
            <v>0</v>
          </cell>
          <cell r="B7147">
            <v>0</v>
          </cell>
          <cell r="C7147">
            <v>0</v>
          </cell>
          <cell r="D7147">
            <v>0</v>
          </cell>
        </row>
        <row r="7148">
          <cell r="A7148">
            <v>0</v>
          </cell>
          <cell r="B7148">
            <v>0</v>
          </cell>
          <cell r="C7148">
            <v>0</v>
          </cell>
          <cell r="D7148">
            <v>0</v>
          </cell>
        </row>
        <row r="7149">
          <cell r="A7149">
            <v>0</v>
          </cell>
          <cell r="B7149">
            <v>0</v>
          </cell>
          <cell r="C7149">
            <v>0</v>
          </cell>
          <cell r="D7149">
            <v>0</v>
          </cell>
        </row>
        <row r="7150">
          <cell r="A7150">
            <v>0</v>
          </cell>
          <cell r="B7150">
            <v>0</v>
          </cell>
          <cell r="C7150">
            <v>0</v>
          </cell>
          <cell r="D7150">
            <v>0</v>
          </cell>
        </row>
        <row r="7151">
          <cell r="A7151">
            <v>0</v>
          </cell>
          <cell r="B7151">
            <v>0</v>
          </cell>
          <cell r="C7151">
            <v>0</v>
          </cell>
          <cell r="D7151">
            <v>0</v>
          </cell>
        </row>
        <row r="7152">
          <cell r="A7152">
            <v>0</v>
          </cell>
          <cell r="B7152">
            <v>0</v>
          </cell>
          <cell r="C7152">
            <v>0</v>
          </cell>
          <cell r="D7152">
            <v>0</v>
          </cell>
        </row>
        <row r="7153">
          <cell r="A7153">
            <v>0</v>
          </cell>
          <cell r="B7153">
            <v>0</v>
          </cell>
          <cell r="C7153">
            <v>0</v>
          </cell>
          <cell r="D7153">
            <v>0</v>
          </cell>
        </row>
        <row r="7154">
          <cell r="A7154">
            <v>0</v>
          </cell>
          <cell r="B7154">
            <v>0</v>
          </cell>
          <cell r="C7154">
            <v>0</v>
          </cell>
          <cell r="D7154">
            <v>0</v>
          </cell>
        </row>
        <row r="7155">
          <cell r="A7155">
            <v>0</v>
          </cell>
          <cell r="B7155">
            <v>0</v>
          </cell>
          <cell r="C7155">
            <v>0</v>
          </cell>
          <cell r="D7155">
            <v>0</v>
          </cell>
        </row>
        <row r="7156">
          <cell r="A7156">
            <v>0</v>
          </cell>
          <cell r="B7156">
            <v>0</v>
          </cell>
          <cell r="C7156">
            <v>0</v>
          </cell>
          <cell r="D7156">
            <v>0</v>
          </cell>
        </row>
        <row r="7157">
          <cell r="A7157">
            <v>0</v>
          </cell>
          <cell r="B7157">
            <v>0</v>
          </cell>
          <cell r="C7157">
            <v>0</v>
          </cell>
          <cell r="D7157">
            <v>0</v>
          </cell>
        </row>
        <row r="7158">
          <cell r="A7158">
            <v>0</v>
          </cell>
          <cell r="B7158">
            <v>0</v>
          </cell>
          <cell r="C7158">
            <v>0</v>
          </cell>
          <cell r="D7158">
            <v>0</v>
          </cell>
        </row>
        <row r="7159">
          <cell r="A7159">
            <v>0</v>
          </cell>
          <cell r="B7159">
            <v>0</v>
          </cell>
          <cell r="C7159">
            <v>0</v>
          </cell>
          <cell r="D7159">
            <v>0</v>
          </cell>
        </row>
        <row r="7160">
          <cell r="A7160">
            <v>0</v>
          </cell>
          <cell r="B7160">
            <v>0</v>
          </cell>
          <cell r="C7160">
            <v>0</v>
          </cell>
          <cell r="D7160">
            <v>0</v>
          </cell>
        </row>
        <row r="7161">
          <cell r="A7161">
            <v>0</v>
          </cell>
          <cell r="B7161">
            <v>0</v>
          </cell>
          <cell r="C7161">
            <v>0</v>
          </cell>
          <cell r="D7161">
            <v>0</v>
          </cell>
        </row>
        <row r="7162">
          <cell r="A7162">
            <v>0</v>
          </cell>
          <cell r="B7162">
            <v>0</v>
          </cell>
          <cell r="C7162">
            <v>0</v>
          </cell>
          <cell r="D7162">
            <v>0</v>
          </cell>
        </row>
        <row r="7163">
          <cell r="A7163">
            <v>0</v>
          </cell>
          <cell r="B7163">
            <v>0</v>
          </cell>
          <cell r="C7163">
            <v>0</v>
          </cell>
          <cell r="D7163">
            <v>0</v>
          </cell>
        </row>
        <row r="7164">
          <cell r="A7164">
            <v>0</v>
          </cell>
          <cell r="B7164">
            <v>0</v>
          </cell>
          <cell r="C7164">
            <v>0</v>
          </cell>
          <cell r="D7164">
            <v>0</v>
          </cell>
        </row>
        <row r="7165">
          <cell r="A7165">
            <v>0</v>
          </cell>
          <cell r="B7165">
            <v>0</v>
          </cell>
          <cell r="C7165">
            <v>0</v>
          </cell>
          <cell r="D7165">
            <v>0</v>
          </cell>
        </row>
        <row r="7166">
          <cell r="A7166">
            <v>0</v>
          </cell>
          <cell r="B7166">
            <v>0</v>
          </cell>
          <cell r="C7166">
            <v>0</v>
          </cell>
          <cell r="D7166">
            <v>0</v>
          </cell>
        </row>
        <row r="7167">
          <cell r="A7167">
            <v>0</v>
          </cell>
          <cell r="B7167">
            <v>0</v>
          </cell>
          <cell r="C7167">
            <v>0</v>
          </cell>
          <cell r="D7167">
            <v>0</v>
          </cell>
        </row>
        <row r="7168">
          <cell r="A7168">
            <v>0</v>
          </cell>
          <cell r="B7168">
            <v>0</v>
          </cell>
          <cell r="C7168">
            <v>0</v>
          </cell>
          <cell r="D7168">
            <v>0</v>
          </cell>
        </row>
        <row r="7169">
          <cell r="A7169">
            <v>0</v>
          </cell>
          <cell r="B7169">
            <v>0</v>
          </cell>
          <cell r="C7169">
            <v>0</v>
          </cell>
          <cell r="D7169">
            <v>0</v>
          </cell>
        </row>
        <row r="7170">
          <cell r="A7170">
            <v>0</v>
          </cell>
          <cell r="B7170">
            <v>0</v>
          </cell>
          <cell r="C7170">
            <v>0</v>
          </cell>
          <cell r="D7170">
            <v>0</v>
          </cell>
        </row>
        <row r="7171">
          <cell r="A7171">
            <v>0</v>
          </cell>
          <cell r="B7171">
            <v>0</v>
          </cell>
          <cell r="C7171">
            <v>0</v>
          </cell>
          <cell r="D7171">
            <v>0</v>
          </cell>
        </row>
        <row r="7172">
          <cell r="A7172">
            <v>0</v>
          </cell>
          <cell r="B7172">
            <v>0</v>
          </cell>
          <cell r="C7172">
            <v>0</v>
          </cell>
          <cell r="D7172">
            <v>0</v>
          </cell>
        </row>
        <row r="7173">
          <cell r="A7173">
            <v>0</v>
          </cell>
          <cell r="B7173">
            <v>0</v>
          </cell>
          <cell r="C7173">
            <v>0</v>
          </cell>
          <cell r="D7173">
            <v>0</v>
          </cell>
        </row>
        <row r="7174">
          <cell r="A7174">
            <v>0</v>
          </cell>
          <cell r="B7174">
            <v>0</v>
          </cell>
          <cell r="C7174">
            <v>0</v>
          </cell>
          <cell r="D7174">
            <v>0</v>
          </cell>
        </row>
        <row r="7175">
          <cell r="A7175">
            <v>0</v>
          </cell>
          <cell r="B7175">
            <v>0</v>
          </cell>
          <cell r="C7175">
            <v>0</v>
          </cell>
          <cell r="D7175">
            <v>0</v>
          </cell>
        </row>
        <row r="7176">
          <cell r="A7176">
            <v>0</v>
          </cell>
          <cell r="B7176">
            <v>0</v>
          </cell>
          <cell r="C7176">
            <v>0</v>
          </cell>
          <cell r="D7176">
            <v>0</v>
          </cell>
        </row>
        <row r="7177">
          <cell r="A7177">
            <v>0</v>
          </cell>
          <cell r="B7177">
            <v>0</v>
          </cell>
          <cell r="C7177">
            <v>0</v>
          </cell>
          <cell r="D7177">
            <v>0</v>
          </cell>
        </row>
        <row r="7178">
          <cell r="A7178">
            <v>0</v>
          </cell>
          <cell r="B7178">
            <v>0</v>
          </cell>
          <cell r="C7178">
            <v>0</v>
          </cell>
          <cell r="D7178">
            <v>0</v>
          </cell>
        </row>
        <row r="7179">
          <cell r="A7179">
            <v>0</v>
          </cell>
          <cell r="B7179">
            <v>0</v>
          </cell>
          <cell r="C7179">
            <v>0</v>
          </cell>
          <cell r="D7179">
            <v>0</v>
          </cell>
        </row>
        <row r="7180">
          <cell r="A7180">
            <v>0</v>
          </cell>
          <cell r="B7180">
            <v>0</v>
          </cell>
          <cell r="C7180">
            <v>0</v>
          </cell>
          <cell r="D7180">
            <v>0</v>
          </cell>
        </row>
        <row r="7181">
          <cell r="A7181">
            <v>0</v>
          </cell>
          <cell r="B7181">
            <v>0</v>
          </cell>
          <cell r="C7181">
            <v>0</v>
          </cell>
          <cell r="D7181">
            <v>0</v>
          </cell>
        </row>
        <row r="7182">
          <cell r="A7182">
            <v>0</v>
          </cell>
          <cell r="B7182">
            <v>0</v>
          </cell>
          <cell r="C7182">
            <v>0</v>
          </cell>
          <cell r="D7182">
            <v>0</v>
          </cell>
        </row>
        <row r="7183">
          <cell r="A7183">
            <v>0</v>
          </cell>
          <cell r="B7183">
            <v>0</v>
          </cell>
          <cell r="C7183">
            <v>0</v>
          </cell>
          <cell r="D7183">
            <v>0</v>
          </cell>
        </row>
        <row r="7184">
          <cell r="A7184">
            <v>0</v>
          </cell>
          <cell r="B7184">
            <v>0</v>
          </cell>
          <cell r="C7184">
            <v>0</v>
          </cell>
          <cell r="D7184">
            <v>0</v>
          </cell>
        </row>
        <row r="7185">
          <cell r="A7185">
            <v>0</v>
          </cell>
          <cell r="B7185">
            <v>0</v>
          </cell>
          <cell r="C7185">
            <v>0</v>
          </cell>
          <cell r="D7185">
            <v>0</v>
          </cell>
        </row>
        <row r="7186">
          <cell r="A7186">
            <v>0</v>
          </cell>
          <cell r="B7186">
            <v>0</v>
          </cell>
          <cell r="C7186">
            <v>0</v>
          </cell>
          <cell r="D7186">
            <v>0</v>
          </cell>
        </row>
        <row r="7187">
          <cell r="A7187">
            <v>0</v>
          </cell>
          <cell r="B7187">
            <v>0</v>
          </cell>
          <cell r="C7187">
            <v>0</v>
          </cell>
          <cell r="D7187">
            <v>0</v>
          </cell>
        </row>
        <row r="7188">
          <cell r="A7188">
            <v>0</v>
          </cell>
          <cell r="B7188">
            <v>0</v>
          </cell>
          <cell r="C7188">
            <v>0</v>
          </cell>
          <cell r="D7188">
            <v>0</v>
          </cell>
        </row>
        <row r="7189">
          <cell r="A7189">
            <v>0</v>
          </cell>
          <cell r="B7189">
            <v>0</v>
          </cell>
          <cell r="C7189">
            <v>0</v>
          </cell>
          <cell r="D7189">
            <v>0</v>
          </cell>
        </row>
        <row r="7190">
          <cell r="A7190">
            <v>0</v>
          </cell>
          <cell r="B7190">
            <v>0</v>
          </cell>
          <cell r="C7190">
            <v>0</v>
          </cell>
          <cell r="D7190">
            <v>0</v>
          </cell>
        </row>
        <row r="7191">
          <cell r="A7191">
            <v>0</v>
          </cell>
          <cell r="B7191">
            <v>0</v>
          </cell>
          <cell r="C7191">
            <v>0</v>
          </cell>
          <cell r="D7191">
            <v>0</v>
          </cell>
        </row>
        <row r="7192">
          <cell r="A7192">
            <v>0</v>
          </cell>
          <cell r="B7192">
            <v>0</v>
          </cell>
          <cell r="C7192">
            <v>0</v>
          </cell>
          <cell r="D7192">
            <v>0</v>
          </cell>
        </row>
        <row r="7193">
          <cell r="A7193">
            <v>0</v>
          </cell>
          <cell r="B7193">
            <v>0</v>
          </cell>
          <cell r="C7193">
            <v>0</v>
          </cell>
          <cell r="D7193">
            <v>0</v>
          </cell>
        </row>
        <row r="7194">
          <cell r="A7194">
            <v>0</v>
          </cell>
          <cell r="B7194">
            <v>0</v>
          </cell>
          <cell r="C7194">
            <v>0</v>
          </cell>
          <cell r="D7194">
            <v>0</v>
          </cell>
        </row>
        <row r="7195">
          <cell r="A7195">
            <v>0</v>
          </cell>
          <cell r="B7195">
            <v>0</v>
          </cell>
          <cell r="C7195">
            <v>0</v>
          </cell>
          <cell r="D7195">
            <v>0</v>
          </cell>
        </row>
        <row r="7196">
          <cell r="A7196">
            <v>0</v>
          </cell>
          <cell r="B7196">
            <v>0</v>
          </cell>
          <cell r="C7196">
            <v>0</v>
          </cell>
          <cell r="D7196">
            <v>0</v>
          </cell>
        </row>
        <row r="7197">
          <cell r="A7197">
            <v>0</v>
          </cell>
          <cell r="B7197">
            <v>0</v>
          </cell>
          <cell r="C7197">
            <v>0</v>
          </cell>
          <cell r="D7197">
            <v>0</v>
          </cell>
        </row>
        <row r="7198">
          <cell r="A7198">
            <v>0</v>
          </cell>
          <cell r="B7198">
            <v>0</v>
          </cell>
          <cell r="C7198">
            <v>0</v>
          </cell>
          <cell r="D7198">
            <v>0</v>
          </cell>
        </row>
        <row r="7199">
          <cell r="A7199">
            <v>0</v>
          </cell>
          <cell r="B7199">
            <v>0</v>
          </cell>
          <cell r="C7199">
            <v>0</v>
          </cell>
          <cell r="D7199">
            <v>0</v>
          </cell>
        </row>
        <row r="7200">
          <cell r="A7200">
            <v>0</v>
          </cell>
          <cell r="B7200">
            <v>0</v>
          </cell>
          <cell r="C7200">
            <v>0</v>
          </cell>
          <cell r="D7200">
            <v>0</v>
          </cell>
        </row>
        <row r="7201">
          <cell r="A7201">
            <v>0</v>
          </cell>
          <cell r="B7201">
            <v>0</v>
          </cell>
          <cell r="C7201">
            <v>0</v>
          </cell>
          <cell r="D7201">
            <v>0</v>
          </cell>
        </row>
        <row r="7202">
          <cell r="A7202">
            <v>0</v>
          </cell>
          <cell r="B7202">
            <v>0</v>
          </cell>
          <cell r="C7202">
            <v>0</v>
          </cell>
          <cell r="D7202">
            <v>0</v>
          </cell>
        </row>
        <row r="7203">
          <cell r="A7203">
            <v>0</v>
          </cell>
          <cell r="B7203">
            <v>0</v>
          </cell>
          <cell r="C7203">
            <v>0</v>
          </cell>
          <cell r="D7203">
            <v>0</v>
          </cell>
        </row>
        <row r="7204">
          <cell r="A7204">
            <v>0</v>
          </cell>
          <cell r="B7204">
            <v>0</v>
          </cell>
          <cell r="C7204">
            <v>0</v>
          </cell>
          <cell r="D7204">
            <v>0</v>
          </cell>
        </row>
        <row r="7205">
          <cell r="A7205">
            <v>0</v>
          </cell>
          <cell r="B7205">
            <v>0</v>
          </cell>
          <cell r="C7205">
            <v>0</v>
          </cell>
          <cell r="D7205">
            <v>0</v>
          </cell>
        </row>
        <row r="7206">
          <cell r="A7206">
            <v>0</v>
          </cell>
          <cell r="B7206">
            <v>0</v>
          </cell>
          <cell r="C7206">
            <v>0</v>
          </cell>
          <cell r="D7206">
            <v>0</v>
          </cell>
        </row>
        <row r="7207">
          <cell r="A7207">
            <v>0</v>
          </cell>
          <cell r="B7207">
            <v>0</v>
          </cell>
          <cell r="C7207">
            <v>0</v>
          </cell>
          <cell r="D7207">
            <v>0</v>
          </cell>
        </row>
        <row r="7208">
          <cell r="A7208">
            <v>0</v>
          </cell>
          <cell r="B7208">
            <v>0</v>
          </cell>
          <cell r="C7208">
            <v>0</v>
          </cell>
          <cell r="D7208">
            <v>0</v>
          </cell>
        </row>
        <row r="7209">
          <cell r="A7209">
            <v>0</v>
          </cell>
          <cell r="B7209">
            <v>0</v>
          </cell>
          <cell r="C7209">
            <v>0</v>
          </cell>
          <cell r="D7209">
            <v>0</v>
          </cell>
        </row>
        <row r="7210">
          <cell r="A7210">
            <v>0</v>
          </cell>
          <cell r="B7210">
            <v>0</v>
          </cell>
          <cell r="C7210">
            <v>0</v>
          </cell>
          <cell r="D7210">
            <v>0</v>
          </cell>
        </row>
        <row r="7211">
          <cell r="A7211">
            <v>0</v>
          </cell>
          <cell r="B7211">
            <v>0</v>
          </cell>
          <cell r="C7211">
            <v>0</v>
          </cell>
          <cell r="D7211">
            <v>0</v>
          </cell>
        </row>
        <row r="7212">
          <cell r="A7212">
            <v>0</v>
          </cell>
          <cell r="B7212">
            <v>0</v>
          </cell>
          <cell r="C7212">
            <v>0</v>
          </cell>
          <cell r="D7212">
            <v>0</v>
          </cell>
        </row>
        <row r="7213">
          <cell r="A7213">
            <v>0</v>
          </cell>
          <cell r="B7213">
            <v>0</v>
          </cell>
          <cell r="C7213">
            <v>0</v>
          </cell>
          <cell r="D7213">
            <v>0</v>
          </cell>
        </row>
        <row r="7214">
          <cell r="A7214">
            <v>0</v>
          </cell>
          <cell r="B7214">
            <v>0</v>
          </cell>
          <cell r="C7214">
            <v>0</v>
          </cell>
          <cell r="D7214">
            <v>0</v>
          </cell>
        </row>
        <row r="7215">
          <cell r="A7215">
            <v>0</v>
          </cell>
          <cell r="B7215">
            <v>0</v>
          </cell>
          <cell r="C7215">
            <v>0</v>
          </cell>
          <cell r="D7215">
            <v>0</v>
          </cell>
        </row>
        <row r="7216">
          <cell r="A7216">
            <v>0</v>
          </cell>
          <cell r="B7216">
            <v>0</v>
          </cell>
          <cell r="C7216">
            <v>0</v>
          </cell>
          <cell r="D7216">
            <v>0</v>
          </cell>
        </row>
        <row r="7217">
          <cell r="A7217">
            <v>0</v>
          </cell>
          <cell r="B7217">
            <v>0</v>
          </cell>
          <cell r="C7217">
            <v>0</v>
          </cell>
          <cell r="D7217">
            <v>0</v>
          </cell>
        </row>
        <row r="7218">
          <cell r="A7218">
            <v>0</v>
          </cell>
          <cell r="B7218">
            <v>0</v>
          </cell>
          <cell r="C7218">
            <v>0</v>
          </cell>
          <cell r="D7218">
            <v>0</v>
          </cell>
        </row>
        <row r="7219">
          <cell r="A7219">
            <v>0</v>
          </cell>
          <cell r="B7219">
            <v>0</v>
          </cell>
          <cell r="C7219">
            <v>0</v>
          </cell>
          <cell r="D7219">
            <v>0</v>
          </cell>
        </row>
        <row r="7220">
          <cell r="A7220">
            <v>0</v>
          </cell>
          <cell r="B7220">
            <v>0</v>
          </cell>
          <cell r="C7220">
            <v>0</v>
          </cell>
          <cell r="D7220">
            <v>0</v>
          </cell>
        </row>
        <row r="7221">
          <cell r="A7221">
            <v>0</v>
          </cell>
          <cell r="B7221">
            <v>0</v>
          </cell>
          <cell r="C7221">
            <v>0</v>
          </cell>
          <cell r="D7221">
            <v>0</v>
          </cell>
        </row>
        <row r="7222">
          <cell r="A7222">
            <v>0</v>
          </cell>
          <cell r="B7222">
            <v>0</v>
          </cell>
          <cell r="C7222">
            <v>0</v>
          </cell>
          <cell r="D7222">
            <v>0</v>
          </cell>
        </row>
        <row r="7223">
          <cell r="A7223">
            <v>0</v>
          </cell>
          <cell r="B7223">
            <v>0</v>
          </cell>
          <cell r="C7223">
            <v>0</v>
          </cell>
          <cell r="D7223">
            <v>0</v>
          </cell>
        </row>
        <row r="7224">
          <cell r="A7224">
            <v>0</v>
          </cell>
          <cell r="B7224">
            <v>0</v>
          </cell>
          <cell r="C7224">
            <v>0</v>
          </cell>
          <cell r="D7224">
            <v>0</v>
          </cell>
        </row>
        <row r="7225">
          <cell r="A7225">
            <v>0</v>
          </cell>
          <cell r="B7225">
            <v>0</v>
          </cell>
          <cell r="C7225">
            <v>0</v>
          </cell>
          <cell r="D7225">
            <v>0</v>
          </cell>
        </row>
        <row r="7226">
          <cell r="A7226">
            <v>0</v>
          </cell>
          <cell r="B7226">
            <v>0</v>
          </cell>
          <cell r="C7226">
            <v>0</v>
          </cell>
          <cell r="D7226">
            <v>0</v>
          </cell>
        </row>
        <row r="7227">
          <cell r="A7227">
            <v>0</v>
          </cell>
          <cell r="B7227">
            <v>0</v>
          </cell>
          <cell r="C7227">
            <v>0</v>
          </cell>
          <cell r="D7227">
            <v>0</v>
          </cell>
        </row>
        <row r="7228">
          <cell r="A7228">
            <v>0</v>
          </cell>
          <cell r="B7228">
            <v>0</v>
          </cell>
          <cell r="C7228">
            <v>0</v>
          </cell>
          <cell r="D7228">
            <v>0</v>
          </cell>
        </row>
        <row r="7229">
          <cell r="A7229">
            <v>0</v>
          </cell>
          <cell r="B7229">
            <v>0</v>
          </cell>
          <cell r="C7229">
            <v>0</v>
          </cell>
          <cell r="D7229">
            <v>0</v>
          </cell>
        </row>
        <row r="7230">
          <cell r="A7230">
            <v>0</v>
          </cell>
          <cell r="B7230">
            <v>0</v>
          </cell>
          <cell r="C7230">
            <v>0</v>
          </cell>
          <cell r="D7230">
            <v>0</v>
          </cell>
        </row>
        <row r="7231">
          <cell r="A7231">
            <v>0</v>
          </cell>
          <cell r="B7231">
            <v>0</v>
          </cell>
          <cell r="C7231">
            <v>0</v>
          </cell>
          <cell r="D7231">
            <v>0</v>
          </cell>
        </row>
        <row r="7232">
          <cell r="A7232">
            <v>0</v>
          </cell>
          <cell r="B7232">
            <v>0</v>
          </cell>
          <cell r="C7232">
            <v>0</v>
          </cell>
          <cell r="D7232">
            <v>0</v>
          </cell>
        </row>
        <row r="7233">
          <cell r="A7233">
            <v>0</v>
          </cell>
          <cell r="B7233">
            <v>0</v>
          </cell>
          <cell r="C7233">
            <v>0</v>
          </cell>
          <cell r="D7233">
            <v>0</v>
          </cell>
        </row>
        <row r="7234">
          <cell r="A7234">
            <v>0</v>
          </cell>
          <cell r="B7234">
            <v>0</v>
          </cell>
          <cell r="C7234">
            <v>0</v>
          </cell>
          <cell r="D7234">
            <v>0</v>
          </cell>
        </row>
        <row r="7235">
          <cell r="A7235">
            <v>0</v>
          </cell>
          <cell r="B7235">
            <v>0</v>
          </cell>
          <cell r="C7235">
            <v>0</v>
          </cell>
          <cell r="D7235">
            <v>0</v>
          </cell>
        </row>
        <row r="7236">
          <cell r="A7236">
            <v>0</v>
          </cell>
          <cell r="B7236">
            <v>0</v>
          </cell>
          <cell r="C7236">
            <v>0</v>
          </cell>
          <cell r="D7236">
            <v>0</v>
          </cell>
        </row>
        <row r="7237">
          <cell r="A7237">
            <v>0</v>
          </cell>
          <cell r="B7237">
            <v>0</v>
          </cell>
          <cell r="C7237">
            <v>0</v>
          </cell>
          <cell r="D7237">
            <v>0</v>
          </cell>
        </row>
        <row r="7238">
          <cell r="A7238">
            <v>0</v>
          </cell>
          <cell r="B7238">
            <v>0</v>
          </cell>
          <cell r="C7238">
            <v>0</v>
          </cell>
          <cell r="D7238">
            <v>0</v>
          </cell>
        </row>
        <row r="7239">
          <cell r="A7239">
            <v>0</v>
          </cell>
          <cell r="B7239">
            <v>0</v>
          </cell>
          <cell r="C7239">
            <v>0</v>
          </cell>
          <cell r="D7239">
            <v>0</v>
          </cell>
        </row>
        <row r="7240">
          <cell r="A7240">
            <v>0</v>
          </cell>
          <cell r="B7240">
            <v>0</v>
          </cell>
          <cell r="C7240">
            <v>0</v>
          </cell>
          <cell r="D7240">
            <v>0</v>
          </cell>
        </row>
        <row r="7241">
          <cell r="A7241">
            <v>0</v>
          </cell>
          <cell r="B7241">
            <v>0</v>
          </cell>
          <cell r="C7241">
            <v>0</v>
          </cell>
          <cell r="D7241">
            <v>0</v>
          </cell>
        </row>
        <row r="7242">
          <cell r="A7242">
            <v>0</v>
          </cell>
          <cell r="B7242">
            <v>0</v>
          </cell>
          <cell r="C7242">
            <v>0</v>
          </cell>
          <cell r="D7242">
            <v>0</v>
          </cell>
        </row>
        <row r="7243">
          <cell r="A7243">
            <v>0</v>
          </cell>
          <cell r="B7243">
            <v>0</v>
          </cell>
          <cell r="C7243">
            <v>0</v>
          </cell>
          <cell r="D7243">
            <v>0</v>
          </cell>
        </row>
        <row r="7244">
          <cell r="A7244">
            <v>0</v>
          </cell>
          <cell r="B7244">
            <v>0</v>
          </cell>
          <cell r="C7244">
            <v>0</v>
          </cell>
          <cell r="D7244">
            <v>0</v>
          </cell>
        </row>
        <row r="7245">
          <cell r="A7245">
            <v>0</v>
          </cell>
          <cell r="B7245">
            <v>0</v>
          </cell>
          <cell r="C7245">
            <v>0</v>
          </cell>
          <cell r="D7245">
            <v>0</v>
          </cell>
        </row>
        <row r="7246">
          <cell r="A7246">
            <v>0</v>
          </cell>
          <cell r="B7246">
            <v>0</v>
          </cell>
          <cell r="C7246">
            <v>0</v>
          </cell>
          <cell r="D7246">
            <v>0</v>
          </cell>
        </row>
        <row r="7247">
          <cell r="A7247">
            <v>0</v>
          </cell>
          <cell r="B7247">
            <v>0</v>
          </cell>
          <cell r="C7247">
            <v>0</v>
          </cell>
          <cell r="D7247">
            <v>0</v>
          </cell>
        </row>
        <row r="7248">
          <cell r="A7248">
            <v>0</v>
          </cell>
          <cell r="B7248">
            <v>0</v>
          </cell>
          <cell r="C7248">
            <v>0</v>
          </cell>
          <cell r="D7248">
            <v>0</v>
          </cell>
        </row>
        <row r="7249">
          <cell r="A7249">
            <v>0</v>
          </cell>
          <cell r="B7249">
            <v>0</v>
          </cell>
          <cell r="C7249">
            <v>0</v>
          </cell>
          <cell r="D7249">
            <v>0</v>
          </cell>
        </row>
        <row r="7250">
          <cell r="A7250">
            <v>0</v>
          </cell>
          <cell r="B7250">
            <v>0</v>
          </cell>
          <cell r="C7250">
            <v>0</v>
          </cell>
          <cell r="D7250">
            <v>0</v>
          </cell>
        </row>
        <row r="7251">
          <cell r="A7251">
            <v>0</v>
          </cell>
          <cell r="B7251">
            <v>0</v>
          </cell>
          <cell r="C7251">
            <v>0</v>
          </cell>
          <cell r="D7251">
            <v>0</v>
          </cell>
        </row>
        <row r="7252">
          <cell r="A7252">
            <v>0</v>
          </cell>
          <cell r="B7252">
            <v>0</v>
          </cell>
          <cell r="C7252">
            <v>0</v>
          </cell>
          <cell r="D7252">
            <v>0</v>
          </cell>
        </row>
        <row r="7253">
          <cell r="A7253">
            <v>0</v>
          </cell>
          <cell r="B7253">
            <v>0</v>
          </cell>
          <cell r="C7253">
            <v>0</v>
          </cell>
          <cell r="D7253">
            <v>0</v>
          </cell>
        </row>
        <row r="7254">
          <cell r="A7254">
            <v>0</v>
          </cell>
          <cell r="B7254">
            <v>0</v>
          </cell>
          <cell r="C7254">
            <v>0</v>
          </cell>
          <cell r="D7254">
            <v>0</v>
          </cell>
        </row>
        <row r="7255">
          <cell r="A7255">
            <v>0</v>
          </cell>
          <cell r="B7255">
            <v>0</v>
          </cell>
          <cell r="C7255">
            <v>0</v>
          </cell>
          <cell r="D7255">
            <v>0</v>
          </cell>
        </row>
        <row r="7256">
          <cell r="A7256">
            <v>0</v>
          </cell>
          <cell r="B7256">
            <v>0</v>
          </cell>
          <cell r="C7256">
            <v>0</v>
          </cell>
          <cell r="D7256">
            <v>0</v>
          </cell>
        </row>
        <row r="7257">
          <cell r="A7257">
            <v>0</v>
          </cell>
          <cell r="B7257">
            <v>0</v>
          </cell>
          <cell r="C7257">
            <v>0</v>
          </cell>
          <cell r="D7257">
            <v>0</v>
          </cell>
        </row>
        <row r="7258">
          <cell r="A7258">
            <v>0</v>
          </cell>
          <cell r="B7258">
            <v>0</v>
          </cell>
          <cell r="C7258">
            <v>0</v>
          </cell>
          <cell r="D7258">
            <v>0</v>
          </cell>
        </row>
        <row r="7259">
          <cell r="A7259">
            <v>0</v>
          </cell>
          <cell r="B7259">
            <v>0</v>
          </cell>
          <cell r="C7259">
            <v>0</v>
          </cell>
          <cell r="D7259">
            <v>0</v>
          </cell>
        </row>
        <row r="7260">
          <cell r="A7260">
            <v>0</v>
          </cell>
          <cell r="B7260">
            <v>0</v>
          </cell>
          <cell r="C7260">
            <v>0</v>
          </cell>
          <cell r="D7260">
            <v>0</v>
          </cell>
        </row>
        <row r="7261">
          <cell r="A7261">
            <v>0</v>
          </cell>
          <cell r="B7261">
            <v>0</v>
          </cell>
          <cell r="C7261">
            <v>0</v>
          </cell>
          <cell r="D7261">
            <v>0</v>
          </cell>
        </row>
        <row r="7262">
          <cell r="A7262">
            <v>0</v>
          </cell>
          <cell r="B7262">
            <v>0</v>
          </cell>
          <cell r="C7262">
            <v>0</v>
          </cell>
          <cell r="D7262">
            <v>0</v>
          </cell>
        </row>
        <row r="7263">
          <cell r="A7263">
            <v>0</v>
          </cell>
          <cell r="B7263">
            <v>0</v>
          </cell>
          <cell r="C7263">
            <v>0</v>
          </cell>
          <cell r="D7263">
            <v>0</v>
          </cell>
        </row>
        <row r="7264">
          <cell r="A7264">
            <v>0</v>
          </cell>
          <cell r="B7264">
            <v>0</v>
          </cell>
          <cell r="C7264">
            <v>0</v>
          </cell>
          <cell r="D7264">
            <v>0</v>
          </cell>
        </row>
        <row r="7265">
          <cell r="A7265">
            <v>0</v>
          </cell>
          <cell r="B7265">
            <v>0</v>
          </cell>
          <cell r="C7265">
            <v>0</v>
          </cell>
          <cell r="D7265">
            <v>0</v>
          </cell>
        </row>
        <row r="7266">
          <cell r="A7266">
            <v>0</v>
          </cell>
          <cell r="B7266">
            <v>0</v>
          </cell>
          <cell r="C7266">
            <v>0</v>
          </cell>
          <cell r="D7266">
            <v>0</v>
          </cell>
        </row>
        <row r="7267">
          <cell r="A7267">
            <v>0</v>
          </cell>
          <cell r="B7267">
            <v>0</v>
          </cell>
          <cell r="C7267">
            <v>0</v>
          </cell>
          <cell r="D7267">
            <v>0</v>
          </cell>
        </row>
        <row r="7268">
          <cell r="A7268">
            <v>0</v>
          </cell>
          <cell r="B7268">
            <v>0</v>
          </cell>
          <cell r="C7268">
            <v>0</v>
          </cell>
          <cell r="D7268">
            <v>0</v>
          </cell>
        </row>
        <row r="7269">
          <cell r="A7269">
            <v>0</v>
          </cell>
          <cell r="B7269">
            <v>0</v>
          </cell>
          <cell r="C7269">
            <v>0</v>
          </cell>
          <cell r="D7269">
            <v>0</v>
          </cell>
        </row>
        <row r="7270">
          <cell r="A7270">
            <v>0</v>
          </cell>
          <cell r="B7270">
            <v>0</v>
          </cell>
          <cell r="C7270">
            <v>0</v>
          </cell>
          <cell r="D7270">
            <v>0</v>
          </cell>
        </row>
        <row r="7271">
          <cell r="A7271">
            <v>0</v>
          </cell>
          <cell r="B7271">
            <v>0</v>
          </cell>
          <cell r="C7271">
            <v>0</v>
          </cell>
          <cell r="D7271">
            <v>0</v>
          </cell>
        </row>
        <row r="7272">
          <cell r="A7272">
            <v>0</v>
          </cell>
          <cell r="B7272">
            <v>0</v>
          </cell>
          <cell r="C7272">
            <v>0</v>
          </cell>
          <cell r="D7272">
            <v>0</v>
          </cell>
        </row>
        <row r="7273">
          <cell r="A7273">
            <v>0</v>
          </cell>
          <cell r="B7273">
            <v>0</v>
          </cell>
          <cell r="C7273">
            <v>0</v>
          </cell>
          <cell r="D7273">
            <v>0</v>
          </cell>
        </row>
        <row r="7274">
          <cell r="A7274">
            <v>0</v>
          </cell>
          <cell r="B7274">
            <v>0</v>
          </cell>
          <cell r="C7274">
            <v>0</v>
          </cell>
          <cell r="D7274">
            <v>0</v>
          </cell>
        </row>
        <row r="7275">
          <cell r="A7275">
            <v>0</v>
          </cell>
          <cell r="B7275">
            <v>0</v>
          </cell>
          <cell r="C7275">
            <v>0</v>
          </cell>
          <cell r="D7275">
            <v>0</v>
          </cell>
        </row>
        <row r="7276">
          <cell r="A7276">
            <v>0</v>
          </cell>
          <cell r="B7276">
            <v>0</v>
          </cell>
          <cell r="C7276">
            <v>0</v>
          </cell>
          <cell r="D7276">
            <v>0</v>
          </cell>
        </row>
        <row r="7277">
          <cell r="A7277">
            <v>0</v>
          </cell>
          <cell r="B7277">
            <v>0</v>
          </cell>
          <cell r="C7277">
            <v>0</v>
          </cell>
          <cell r="D7277">
            <v>0</v>
          </cell>
        </row>
        <row r="7278">
          <cell r="A7278">
            <v>0</v>
          </cell>
          <cell r="B7278">
            <v>0</v>
          </cell>
          <cell r="C7278">
            <v>0</v>
          </cell>
          <cell r="D7278">
            <v>0</v>
          </cell>
        </row>
        <row r="7279">
          <cell r="A7279">
            <v>0</v>
          </cell>
          <cell r="B7279">
            <v>0</v>
          </cell>
          <cell r="C7279">
            <v>0</v>
          </cell>
          <cell r="D7279">
            <v>0</v>
          </cell>
        </row>
        <row r="7280">
          <cell r="A7280">
            <v>0</v>
          </cell>
          <cell r="B7280">
            <v>0</v>
          </cell>
          <cell r="C7280">
            <v>0</v>
          </cell>
          <cell r="D7280">
            <v>0</v>
          </cell>
        </row>
        <row r="7281">
          <cell r="A7281">
            <v>0</v>
          </cell>
          <cell r="B7281">
            <v>0</v>
          </cell>
          <cell r="C7281">
            <v>0</v>
          </cell>
          <cell r="D7281">
            <v>0</v>
          </cell>
        </row>
        <row r="7282">
          <cell r="A7282">
            <v>0</v>
          </cell>
          <cell r="B7282">
            <v>0</v>
          </cell>
          <cell r="C7282">
            <v>0</v>
          </cell>
          <cell r="D7282">
            <v>0</v>
          </cell>
        </row>
        <row r="7283">
          <cell r="A7283">
            <v>0</v>
          </cell>
          <cell r="B7283">
            <v>0</v>
          </cell>
          <cell r="C7283">
            <v>0</v>
          </cell>
          <cell r="D7283">
            <v>0</v>
          </cell>
        </row>
        <row r="7284">
          <cell r="A7284">
            <v>0</v>
          </cell>
          <cell r="B7284">
            <v>0</v>
          </cell>
          <cell r="C7284">
            <v>0</v>
          </cell>
          <cell r="D7284">
            <v>0</v>
          </cell>
        </row>
        <row r="7285">
          <cell r="A7285">
            <v>0</v>
          </cell>
          <cell r="B7285">
            <v>0</v>
          </cell>
          <cell r="C7285">
            <v>0</v>
          </cell>
          <cell r="D7285">
            <v>0</v>
          </cell>
        </row>
        <row r="7286">
          <cell r="A7286">
            <v>0</v>
          </cell>
          <cell r="B7286">
            <v>0</v>
          </cell>
          <cell r="C7286">
            <v>0</v>
          </cell>
          <cell r="D7286">
            <v>0</v>
          </cell>
        </row>
        <row r="7287">
          <cell r="A7287">
            <v>0</v>
          </cell>
          <cell r="B7287">
            <v>0</v>
          </cell>
          <cell r="C7287">
            <v>0</v>
          </cell>
          <cell r="D7287">
            <v>0</v>
          </cell>
        </row>
        <row r="7288">
          <cell r="A7288">
            <v>0</v>
          </cell>
          <cell r="B7288">
            <v>0</v>
          </cell>
          <cell r="C7288">
            <v>0</v>
          </cell>
          <cell r="D7288">
            <v>0</v>
          </cell>
        </row>
        <row r="7289">
          <cell r="A7289">
            <v>0</v>
          </cell>
          <cell r="B7289">
            <v>0</v>
          </cell>
          <cell r="C7289">
            <v>0</v>
          </cell>
          <cell r="D7289">
            <v>0</v>
          </cell>
        </row>
        <row r="7290">
          <cell r="A7290">
            <v>0</v>
          </cell>
          <cell r="B7290">
            <v>0</v>
          </cell>
          <cell r="C7290">
            <v>0</v>
          </cell>
          <cell r="D7290">
            <v>0</v>
          </cell>
        </row>
        <row r="7291">
          <cell r="A7291">
            <v>0</v>
          </cell>
          <cell r="B7291">
            <v>0</v>
          </cell>
          <cell r="C7291">
            <v>0</v>
          </cell>
          <cell r="D7291">
            <v>0</v>
          </cell>
        </row>
        <row r="7292">
          <cell r="A7292">
            <v>0</v>
          </cell>
          <cell r="B7292">
            <v>0</v>
          </cell>
          <cell r="C7292">
            <v>0</v>
          </cell>
          <cell r="D7292">
            <v>0</v>
          </cell>
        </row>
        <row r="7293">
          <cell r="A7293">
            <v>0</v>
          </cell>
          <cell r="B7293">
            <v>0</v>
          </cell>
          <cell r="C7293">
            <v>0</v>
          </cell>
          <cell r="D7293">
            <v>0</v>
          </cell>
        </row>
        <row r="7294">
          <cell r="A7294">
            <v>0</v>
          </cell>
          <cell r="B7294">
            <v>0</v>
          </cell>
          <cell r="C7294">
            <v>0</v>
          </cell>
          <cell r="D7294">
            <v>0</v>
          </cell>
        </row>
        <row r="7295">
          <cell r="A7295">
            <v>0</v>
          </cell>
          <cell r="B7295">
            <v>0</v>
          </cell>
          <cell r="C7295">
            <v>0</v>
          </cell>
          <cell r="D7295">
            <v>0</v>
          </cell>
        </row>
        <row r="7296">
          <cell r="A7296">
            <v>0</v>
          </cell>
          <cell r="B7296">
            <v>0</v>
          </cell>
          <cell r="C7296">
            <v>0</v>
          </cell>
          <cell r="D7296">
            <v>0</v>
          </cell>
        </row>
        <row r="7297">
          <cell r="A7297">
            <v>0</v>
          </cell>
          <cell r="B7297">
            <v>0</v>
          </cell>
          <cell r="C7297">
            <v>0</v>
          </cell>
          <cell r="D7297">
            <v>0</v>
          </cell>
        </row>
        <row r="7298">
          <cell r="A7298">
            <v>0</v>
          </cell>
          <cell r="B7298">
            <v>0</v>
          </cell>
          <cell r="C7298">
            <v>0</v>
          </cell>
          <cell r="D7298">
            <v>0</v>
          </cell>
        </row>
        <row r="7299">
          <cell r="A7299">
            <v>0</v>
          </cell>
          <cell r="B7299">
            <v>0</v>
          </cell>
          <cell r="C7299">
            <v>0</v>
          </cell>
          <cell r="D7299">
            <v>0</v>
          </cell>
        </row>
        <row r="7300">
          <cell r="A7300">
            <v>0</v>
          </cell>
          <cell r="B7300">
            <v>0</v>
          </cell>
          <cell r="C7300">
            <v>0</v>
          </cell>
          <cell r="D7300">
            <v>0</v>
          </cell>
        </row>
        <row r="7301">
          <cell r="A7301">
            <v>0</v>
          </cell>
          <cell r="B7301">
            <v>0</v>
          </cell>
          <cell r="C7301">
            <v>0</v>
          </cell>
          <cell r="D7301">
            <v>0</v>
          </cell>
        </row>
        <row r="7302">
          <cell r="A7302">
            <v>0</v>
          </cell>
          <cell r="B7302">
            <v>0</v>
          </cell>
          <cell r="C7302">
            <v>0</v>
          </cell>
          <cell r="D7302">
            <v>0</v>
          </cell>
        </row>
        <row r="7303">
          <cell r="A7303">
            <v>0</v>
          </cell>
          <cell r="B7303">
            <v>0</v>
          </cell>
          <cell r="C7303">
            <v>0</v>
          </cell>
          <cell r="D7303">
            <v>0</v>
          </cell>
        </row>
        <row r="7304">
          <cell r="A7304">
            <v>0</v>
          </cell>
          <cell r="B7304">
            <v>0</v>
          </cell>
          <cell r="C7304">
            <v>0</v>
          </cell>
          <cell r="D7304">
            <v>0</v>
          </cell>
        </row>
        <row r="7305">
          <cell r="A7305">
            <v>0</v>
          </cell>
          <cell r="B7305">
            <v>0</v>
          </cell>
          <cell r="C7305">
            <v>0</v>
          </cell>
          <cell r="D7305">
            <v>0</v>
          </cell>
        </row>
        <row r="7306">
          <cell r="A7306">
            <v>0</v>
          </cell>
          <cell r="B7306">
            <v>0</v>
          </cell>
          <cell r="C7306">
            <v>0</v>
          </cell>
          <cell r="D7306">
            <v>0</v>
          </cell>
        </row>
        <row r="7307">
          <cell r="A7307">
            <v>0</v>
          </cell>
          <cell r="B7307">
            <v>0</v>
          </cell>
          <cell r="C7307">
            <v>0</v>
          </cell>
          <cell r="D7307">
            <v>0</v>
          </cell>
        </row>
        <row r="7308">
          <cell r="A7308">
            <v>0</v>
          </cell>
          <cell r="B7308">
            <v>0</v>
          </cell>
          <cell r="C7308">
            <v>0</v>
          </cell>
          <cell r="D7308">
            <v>0</v>
          </cell>
        </row>
        <row r="7309">
          <cell r="A7309">
            <v>0</v>
          </cell>
          <cell r="B7309">
            <v>0</v>
          </cell>
          <cell r="C7309">
            <v>0</v>
          </cell>
          <cell r="D7309">
            <v>0</v>
          </cell>
        </row>
        <row r="7310">
          <cell r="A7310">
            <v>0</v>
          </cell>
          <cell r="B7310">
            <v>0</v>
          </cell>
          <cell r="C7310">
            <v>0</v>
          </cell>
          <cell r="D7310">
            <v>0</v>
          </cell>
        </row>
        <row r="7311">
          <cell r="A7311">
            <v>0</v>
          </cell>
          <cell r="B7311">
            <v>0</v>
          </cell>
          <cell r="C7311">
            <v>0</v>
          </cell>
          <cell r="D7311">
            <v>0</v>
          </cell>
        </row>
        <row r="7312">
          <cell r="A7312">
            <v>0</v>
          </cell>
          <cell r="B7312">
            <v>0</v>
          </cell>
          <cell r="C7312">
            <v>0</v>
          </cell>
          <cell r="D7312">
            <v>0</v>
          </cell>
        </row>
        <row r="7313">
          <cell r="A7313">
            <v>0</v>
          </cell>
          <cell r="B7313">
            <v>0</v>
          </cell>
          <cell r="C7313">
            <v>0</v>
          </cell>
          <cell r="D7313">
            <v>0</v>
          </cell>
        </row>
        <row r="7314">
          <cell r="A7314">
            <v>0</v>
          </cell>
          <cell r="B7314">
            <v>0</v>
          </cell>
          <cell r="C7314">
            <v>0</v>
          </cell>
          <cell r="D7314">
            <v>0</v>
          </cell>
        </row>
        <row r="7315">
          <cell r="A7315">
            <v>0</v>
          </cell>
          <cell r="B7315">
            <v>0</v>
          </cell>
          <cell r="C7315">
            <v>0</v>
          </cell>
          <cell r="D7315">
            <v>0</v>
          </cell>
        </row>
        <row r="7316">
          <cell r="A7316">
            <v>0</v>
          </cell>
          <cell r="B7316">
            <v>0</v>
          </cell>
          <cell r="C7316">
            <v>0</v>
          </cell>
          <cell r="D7316">
            <v>0</v>
          </cell>
        </row>
        <row r="7317">
          <cell r="A7317">
            <v>0</v>
          </cell>
          <cell r="B7317">
            <v>0</v>
          </cell>
          <cell r="C7317">
            <v>0</v>
          </cell>
          <cell r="D7317">
            <v>0</v>
          </cell>
        </row>
        <row r="7318">
          <cell r="A7318">
            <v>0</v>
          </cell>
          <cell r="B7318">
            <v>0</v>
          </cell>
          <cell r="C7318">
            <v>0</v>
          </cell>
          <cell r="D7318">
            <v>0</v>
          </cell>
        </row>
        <row r="7319">
          <cell r="A7319">
            <v>0</v>
          </cell>
          <cell r="B7319">
            <v>0</v>
          </cell>
          <cell r="C7319">
            <v>0</v>
          </cell>
          <cell r="D7319">
            <v>0</v>
          </cell>
        </row>
        <row r="7320">
          <cell r="A7320">
            <v>0</v>
          </cell>
          <cell r="B7320">
            <v>0</v>
          </cell>
          <cell r="C7320">
            <v>0</v>
          </cell>
          <cell r="D7320">
            <v>0</v>
          </cell>
        </row>
        <row r="7321">
          <cell r="A7321">
            <v>0</v>
          </cell>
          <cell r="B7321">
            <v>0</v>
          </cell>
          <cell r="C7321">
            <v>0</v>
          </cell>
          <cell r="D7321">
            <v>0</v>
          </cell>
        </row>
        <row r="7322">
          <cell r="A7322">
            <v>0</v>
          </cell>
          <cell r="B7322">
            <v>0</v>
          </cell>
          <cell r="C7322">
            <v>0</v>
          </cell>
          <cell r="D7322">
            <v>0</v>
          </cell>
        </row>
        <row r="7323">
          <cell r="A7323">
            <v>0</v>
          </cell>
          <cell r="B7323">
            <v>0</v>
          </cell>
          <cell r="C7323">
            <v>0</v>
          </cell>
          <cell r="D7323">
            <v>0</v>
          </cell>
        </row>
        <row r="7324">
          <cell r="A7324">
            <v>0</v>
          </cell>
          <cell r="B7324">
            <v>0</v>
          </cell>
          <cell r="C7324">
            <v>0</v>
          </cell>
          <cell r="D7324">
            <v>0</v>
          </cell>
        </row>
        <row r="7325">
          <cell r="A7325">
            <v>0</v>
          </cell>
          <cell r="B7325">
            <v>0</v>
          </cell>
          <cell r="C7325">
            <v>0</v>
          </cell>
          <cell r="D7325">
            <v>0</v>
          </cell>
        </row>
        <row r="7326">
          <cell r="A7326">
            <v>0</v>
          </cell>
          <cell r="B7326">
            <v>0</v>
          </cell>
          <cell r="C7326">
            <v>0</v>
          </cell>
          <cell r="D7326">
            <v>0</v>
          </cell>
        </row>
        <row r="7327">
          <cell r="A7327">
            <v>0</v>
          </cell>
          <cell r="B7327">
            <v>0</v>
          </cell>
          <cell r="C7327">
            <v>0</v>
          </cell>
          <cell r="D7327">
            <v>0</v>
          </cell>
        </row>
        <row r="7328">
          <cell r="A7328">
            <v>0</v>
          </cell>
          <cell r="B7328">
            <v>0</v>
          </cell>
          <cell r="C7328">
            <v>0</v>
          </cell>
          <cell r="D7328">
            <v>0</v>
          </cell>
        </row>
        <row r="7329">
          <cell r="A7329">
            <v>0</v>
          </cell>
          <cell r="B7329">
            <v>0</v>
          </cell>
          <cell r="C7329">
            <v>0</v>
          </cell>
          <cell r="D7329">
            <v>0</v>
          </cell>
        </row>
        <row r="7330">
          <cell r="A7330">
            <v>0</v>
          </cell>
          <cell r="B7330">
            <v>0</v>
          </cell>
          <cell r="C7330">
            <v>0</v>
          </cell>
          <cell r="D7330">
            <v>0</v>
          </cell>
        </row>
        <row r="7331">
          <cell r="A7331">
            <v>0</v>
          </cell>
          <cell r="B7331">
            <v>0</v>
          </cell>
          <cell r="C7331">
            <v>0</v>
          </cell>
          <cell r="D7331">
            <v>0</v>
          </cell>
        </row>
        <row r="7332">
          <cell r="A7332">
            <v>0</v>
          </cell>
          <cell r="B7332">
            <v>0</v>
          </cell>
          <cell r="C7332">
            <v>0</v>
          </cell>
          <cell r="D7332">
            <v>0</v>
          </cell>
        </row>
        <row r="7333">
          <cell r="A7333">
            <v>0</v>
          </cell>
          <cell r="B7333">
            <v>0</v>
          </cell>
          <cell r="C7333">
            <v>0</v>
          </cell>
          <cell r="D7333">
            <v>0</v>
          </cell>
        </row>
        <row r="7334">
          <cell r="A7334">
            <v>0</v>
          </cell>
          <cell r="B7334">
            <v>0</v>
          </cell>
          <cell r="C7334">
            <v>0</v>
          </cell>
          <cell r="D7334">
            <v>0</v>
          </cell>
        </row>
        <row r="7335">
          <cell r="A7335">
            <v>0</v>
          </cell>
          <cell r="B7335">
            <v>0</v>
          </cell>
          <cell r="C7335">
            <v>0</v>
          </cell>
          <cell r="D7335">
            <v>0</v>
          </cell>
        </row>
        <row r="7336">
          <cell r="A7336">
            <v>0</v>
          </cell>
          <cell r="B7336">
            <v>0</v>
          </cell>
          <cell r="C7336">
            <v>0</v>
          </cell>
          <cell r="D7336">
            <v>0</v>
          </cell>
        </row>
        <row r="7337">
          <cell r="A7337">
            <v>0</v>
          </cell>
          <cell r="B7337">
            <v>0</v>
          </cell>
          <cell r="C7337">
            <v>0</v>
          </cell>
          <cell r="D7337">
            <v>0</v>
          </cell>
        </row>
        <row r="7338">
          <cell r="A7338">
            <v>0</v>
          </cell>
          <cell r="B7338">
            <v>0</v>
          </cell>
          <cell r="C7338">
            <v>0</v>
          </cell>
          <cell r="D7338">
            <v>0</v>
          </cell>
        </row>
        <row r="7339">
          <cell r="A7339">
            <v>0</v>
          </cell>
          <cell r="B7339">
            <v>0</v>
          </cell>
          <cell r="C7339">
            <v>0</v>
          </cell>
          <cell r="D7339">
            <v>0</v>
          </cell>
        </row>
        <row r="7340">
          <cell r="A7340">
            <v>0</v>
          </cell>
          <cell r="B7340">
            <v>0</v>
          </cell>
          <cell r="C7340">
            <v>0</v>
          </cell>
          <cell r="D7340">
            <v>0</v>
          </cell>
        </row>
        <row r="7341">
          <cell r="A7341">
            <v>0</v>
          </cell>
          <cell r="B7341">
            <v>0</v>
          </cell>
          <cell r="C7341">
            <v>0</v>
          </cell>
          <cell r="D7341">
            <v>0</v>
          </cell>
        </row>
        <row r="7342">
          <cell r="A7342">
            <v>0</v>
          </cell>
          <cell r="B7342">
            <v>0</v>
          </cell>
          <cell r="C7342">
            <v>0</v>
          </cell>
          <cell r="D7342">
            <v>0</v>
          </cell>
        </row>
        <row r="7343">
          <cell r="A7343">
            <v>0</v>
          </cell>
          <cell r="B7343">
            <v>0</v>
          </cell>
          <cell r="C7343">
            <v>0</v>
          </cell>
          <cell r="D7343">
            <v>0</v>
          </cell>
        </row>
        <row r="7344">
          <cell r="A7344">
            <v>0</v>
          </cell>
          <cell r="B7344">
            <v>0</v>
          </cell>
          <cell r="C7344">
            <v>0</v>
          </cell>
          <cell r="D7344">
            <v>0</v>
          </cell>
        </row>
        <row r="7345">
          <cell r="A7345">
            <v>0</v>
          </cell>
          <cell r="B7345">
            <v>0</v>
          </cell>
          <cell r="C7345">
            <v>0</v>
          </cell>
          <cell r="D7345">
            <v>0</v>
          </cell>
        </row>
        <row r="7346">
          <cell r="A7346">
            <v>0</v>
          </cell>
          <cell r="B7346">
            <v>0</v>
          </cell>
          <cell r="C7346">
            <v>0</v>
          </cell>
          <cell r="D7346">
            <v>0</v>
          </cell>
        </row>
        <row r="7347">
          <cell r="A7347">
            <v>0</v>
          </cell>
          <cell r="B7347">
            <v>0</v>
          </cell>
          <cell r="C7347">
            <v>0</v>
          </cell>
          <cell r="D7347">
            <v>0</v>
          </cell>
        </row>
        <row r="7348">
          <cell r="A7348">
            <v>0</v>
          </cell>
          <cell r="B7348">
            <v>0</v>
          </cell>
          <cell r="C7348">
            <v>0</v>
          </cell>
          <cell r="D7348">
            <v>0</v>
          </cell>
        </row>
        <row r="7349">
          <cell r="A7349">
            <v>0</v>
          </cell>
          <cell r="B7349">
            <v>0</v>
          </cell>
          <cell r="C7349">
            <v>0</v>
          </cell>
          <cell r="D7349">
            <v>0</v>
          </cell>
        </row>
        <row r="7350">
          <cell r="A7350">
            <v>0</v>
          </cell>
          <cell r="B7350">
            <v>0</v>
          </cell>
          <cell r="C7350">
            <v>0</v>
          </cell>
          <cell r="D7350">
            <v>0</v>
          </cell>
        </row>
        <row r="7351">
          <cell r="A7351">
            <v>0</v>
          </cell>
          <cell r="B7351">
            <v>0</v>
          </cell>
          <cell r="C7351">
            <v>0</v>
          </cell>
          <cell r="D7351">
            <v>0</v>
          </cell>
        </row>
        <row r="7352">
          <cell r="A7352">
            <v>0</v>
          </cell>
          <cell r="B7352">
            <v>0</v>
          </cell>
          <cell r="C7352">
            <v>0</v>
          </cell>
          <cell r="D7352">
            <v>0</v>
          </cell>
        </row>
        <row r="7353">
          <cell r="A7353">
            <v>0</v>
          </cell>
          <cell r="B7353">
            <v>0</v>
          </cell>
          <cell r="C7353">
            <v>0</v>
          </cell>
          <cell r="D7353">
            <v>0</v>
          </cell>
        </row>
        <row r="7354">
          <cell r="A7354">
            <v>0</v>
          </cell>
          <cell r="B7354">
            <v>0</v>
          </cell>
          <cell r="C7354">
            <v>0</v>
          </cell>
          <cell r="D7354">
            <v>0</v>
          </cell>
        </row>
        <row r="7355">
          <cell r="A7355">
            <v>0</v>
          </cell>
          <cell r="B7355">
            <v>0</v>
          </cell>
          <cell r="C7355">
            <v>0</v>
          </cell>
          <cell r="D7355">
            <v>0</v>
          </cell>
        </row>
        <row r="7356">
          <cell r="A7356">
            <v>0</v>
          </cell>
          <cell r="B7356">
            <v>0</v>
          </cell>
          <cell r="C7356">
            <v>0</v>
          </cell>
          <cell r="D7356">
            <v>0</v>
          </cell>
        </row>
        <row r="7357">
          <cell r="A7357">
            <v>0</v>
          </cell>
          <cell r="B7357">
            <v>0</v>
          </cell>
          <cell r="C7357">
            <v>0</v>
          </cell>
          <cell r="D7357">
            <v>0</v>
          </cell>
        </row>
        <row r="7358">
          <cell r="A7358">
            <v>0</v>
          </cell>
          <cell r="B7358">
            <v>0</v>
          </cell>
          <cell r="C7358">
            <v>0</v>
          </cell>
          <cell r="D7358">
            <v>0</v>
          </cell>
        </row>
        <row r="7359">
          <cell r="A7359">
            <v>0</v>
          </cell>
          <cell r="B7359">
            <v>0</v>
          </cell>
          <cell r="C7359">
            <v>0</v>
          </cell>
          <cell r="D7359">
            <v>0</v>
          </cell>
        </row>
        <row r="7360">
          <cell r="A7360">
            <v>0</v>
          </cell>
          <cell r="B7360">
            <v>0</v>
          </cell>
          <cell r="C7360">
            <v>0</v>
          </cell>
          <cell r="D7360">
            <v>0</v>
          </cell>
        </row>
        <row r="7361">
          <cell r="A7361">
            <v>0</v>
          </cell>
          <cell r="B7361">
            <v>0</v>
          </cell>
          <cell r="C7361">
            <v>0</v>
          </cell>
          <cell r="D7361">
            <v>0</v>
          </cell>
        </row>
        <row r="7362">
          <cell r="A7362">
            <v>0</v>
          </cell>
          <cell r="B7362">
            <v>0</v>
          </cell>
          <cell r="C7362">
            <v>0</v>
          </cell>
          <cell r="D7362">
            <v>0</v>
          </cell>
        </row>
        <row r="7363">
          <cell r="A7363">
            <v>0</v>
          </cell>
          <cell r="B7363">
            <v>0</v>
          </cell>
          <cell r="C7363">
            <v>0</v>
          </cell>
          <cell r="D7363">
            <v>0</v>
          </cell>
        </row>
        <row r="7364">
          <cell r="A7364">
            <v>0</v>
          </cell>
          <cell r="B7364">
            <v>0</v>
          </cell>
          <cell r="C7364">
            <v>0</v>
          </cell>
          <cell r="D7364">
            <v>0</v>
          </cell>
        </row>
        <row r="7365">
          <cell r="A7365">
            <v>0</v>
          </cell>
          <cell r="B7365">
            <v>0</v>
          </cell>
          <cell r="C7365">
            <v>0</v>
          </cell>
          <cell r="D7365">
            <v>0</v>
          </cell>
        </row>
        <row r="7366">
          <cell r="A7366">
            <v>0</v>
          </cell>
          <cell r="B7366">
            <v>0</v>
          </cell>
          <cell r="C7366">
            <v>0</v>
          </cell>
          <cell r="D7366">
            <v>0</v>
          </cell>
        </row>
        <row r="7367">
          <cell r="A7367">
            <v>0</v>
          </cell>
          <cell r="B7367">
            <v>0</v>
          </cell>
          <cell r="C7367">
            <v>0</v>
          </cell>
          <cell r="D7367">
            <v>0</v>
          </cell>
        </row>
        <row r="7368">
          <cell r="A7368">
            <v>0</v>
          </cell>
          <cell r="B7368">
            <v>0</v>
          </cell>
          <cell r="C7368">
            <v>0</v>
          </cell>
          <cell r="D7368">
            <v>0</v>
          </cell>
        </row>
        <row r="7369">
          <cell r="A7369">
            <v>0</v>
          </cell>
          <cell r="B7369">
            <v>0</v>
          </cell>
          <cell r="C7369">
            <v>0</v>
          </cell>
          <cell r="D7369">
            <v>0</v>
          </cell>
        </row>
        <row r="7370">
          <cell r="A7370">
            <v>0</v>
          </cell>
          <cell r="B7370">
            <v>0</v>
          </cell>
          <cell r="C7370">
            <v>0</v>
          </cell>
          <cell r="D7370">
            <v>0</v>
          </cell>
        </row>
        <row r="7371">
          <cell r="A7371">
            <v>0</v>
          </cell>
          <cell r="B7371">
            <v>0</v>
          </cell>
          <cell r="C7371">
            <v>0</v>
          </cell>
          <cell r="D7371">
            <v>0</v>
          </cell>
        </row>
        <row r="7372">
          <cell r="A7372">
            <v>0</v>
          </cell>
          <cell r="B7372">
            <v>0</v>
          </cell>
          <cell r="C7372">
            <v>0</v>
          </cell>
          <cell r="D7372">
            <v>0</v>
          </cell>
        </row>
        <row r="7373">
          <cell r="A7373">
            <v>0</v>
          </cell>
          <cell r="B7373">
            <v>0</v>
          </cell>
          <cell r="C7373">
            <v>0</v>
          </cell>
          <cell r="D7373">
            <v>0</v>
          </cell>
        </row>
        <row r="7374">
          <cell r="A7374">
            <v>0</v>
          </cell>
          <cell r="B7374">
            <v>0</v>
          </cell>
          <cell r="C7374">
            <v>0</v>
          </cell>
          <cell r="D7374">
            <v>0</v>
          </cell>
        </row>
        <row r="7375">
          <cell r="A7375">
            <v>0</v>
          </cell>
          <cell r="B7375">
            <v>0</v>
          </cell>
          <cell r="C7375">
            <v>0</v>
          </cell>
          <cell r="D7375">
            <v>0</v>
          </cell>
        </row>
        <row r="7376">
          <cell r="A7376">
            <v>0</v>
          </cell>
          <cell r="B7376">
            <v>0</v>
          </cell>
          <cell r="C7376">
            <v>0</v>
          </cell>
          <cell r="D7376">
            <v>0</v>
          </cell>
        </row>
        <row r="7377">
          <cell r="A7377">
            <v>0</v>
          </cell>
          <cell r="B7377">
            <v>0</v>
          </cell>
          <cell r="C7377">
            <v>0</v>
          </cell>
          <cell r="D7377">
            <v>0</v>
          </cell>
        </row>
        <row r="7378">
          <cell r="A7378">
            <v>0</v>
          </cell>
          <cell r="B7378">
            <v>0</v>
          </cell>
          <cell r="C7378">
            <v>0</v>
          </cell>
          <cell r="D7378">
            <v>0</v>
          </cell>
        </row>
        <row r="7379">
          <cell r="A7379">
            <v>0</v>
          </cell>
          <cell r="B7379">
            <v>0</v>
          </cell>
          <cell r="C7379">
            <v>0</v>
          </cell>
          <cell r="D7379">
            <v>0</v>
          </cell>
        </row>
        <row r="7380">
          <cell r="A7380">
            <v>0</v>
          </cell>
          <cell r="B7380">
            <v>0</v>
          </cell>
          <cell r="C7380">
            <v>0</v>
          </cell>
          <cell r="D7380">
            <v>0</v>
          </cell>
        </row>
        <row r="7381">
          <cell r="A7381">
            <v>0</v>
          </cell>
          <cell r="B7381">
            <v>0</v>
          </cell>
          <cell r="C7381">
            <v>0</v>
          </cell>
          <cell r="D7381">
            <v>0</v>
          </cell>
        </row>
        <row r="7382">
          <cell r="A7382">
            <v>0</v>
          </cell>
          <cell r="B7382">
            <v>0</v>
          </cell>
          <cell r="C7382">
            <v>0</v>
          </cell>
          <cell r="D7382">
            <v>0</v>
          </cell>
        </row>
        <row r="7383">
          <cell r="A7383">
            <v>0</v>
          </cell>
          <cell r="B7383">
            <v>0</v>
          </cell>
          <cell r="C7383">
            <v>0</v>
          </cell>
          <cell r="D7383">
            <v>0</v>
          </cell>
        </row>
        <row r="7384">
          <cell r="A7384">
            <v>0</v>
          </cell>
          <cell r="B7384">
            <v>0</v>
          </cell>
          <cell r="C7384">
            <v>0</v>
          </cell>
          <cell r="D7384">
            <v>0</v>
          </cell>
        </row>
        <row r="7385">
          <cell r="A7385">
            <v>0</v>
          </cell>
          <cell r="B7385">
            <v>0</v>
          </cell>
          <cell r="C7385">
            <v>0</v>
          </cell>
          <cell r="D7385">
            <v>0</v>
          </cell>
        </row>
        <row r="7386">
          <cell r="A7386">
            <v>0</v>
          </cell>
          <cell r="B7386">
            <v>0</v>
          </cell>
          <cell r="C7386">
            <v>0</v>
          </cell>
          <cell r="D7386">
            <v>0</v>
          </cell>
        </row>
        <row r="7387">
          <cell r="A7387">
            <v>0</v>
          </cell>
          <cell r="B7387">
            <v>0</v>
          </cell>
          <cell r="C7387">
            <v>0</v>
          </cell>
          <cell r="D7387">
            <v>0</v>
          </cell>
        </row>
        <row r="7388">
          <cell r="A7388">
            <v>0</v>
          </cell>
          <cell r="B7388">
            <v>0</v>
          </cell>
          <cell r="C7388">
            <v>0</v>
          </cell>
          <cell r="D7388">
            <v>0</v>
          </cell>
        </row>
        <row r="7389">
          <cell r="A7389">
            <v>0</v>
          </cell>
          <cell r="B7389">
            <v>0</v>
          </cell>
          <cell r="C7389">
            <v>0</v>
          </cell>
          <cell r="D7389">
            <v>0</v>
          </cell>
        </row>
        <row r="7390">
          <cell r="A7390">
            <v>0</v>
          </cell>
          <cell r="B7390">
            <v>0</v>
          </cell>
          <cell r="C7390">
            <v>0</v>
          </cell>
          <cell r="D7390">
            <v>0</v>
          </cell>
        </row>
        <row r="7391">
          <cell r="A7391">
            <v>0</v>
          </cell>
          <cell r="B7391">
            <v>0</v>
          </cell>
          <cell r="C7391">
            <v>0</v>
          </cell>
          <cell r="D7391">
            <v>0</v>
          </cell>
        </row>
        <row r="7392">
          <cell r="A7392">
            <v>0</v>
          </cell>
          <cell r="B7392">
            <v>0</v>
          </cell>
          <cell r="C7392">
            <v>0</v>
          </cell>
          <cell r="D7392">
            <v>0</v>
          </cell>
        </row>
        <row r="7393">
          <cell r="A7393">
            <v>0</v>
          </cell>
          <cell r="B7393">
            <v>0</v>
          </cell>
          <cell r="C7393">
            <v>0</v>
          </cell>
          <cell r="D7393">
            <v>0</v>
          </cell>
        </row>
        <row r="7394">
          <cell r="A7394">
            <v>0</v>
          </cell>
          <cell r="B7394">
            <v>0</v>
          </cell>
          <cell r="C7394">
            <v>0</v>
          </cell>
          <cell r="D7394">
            <v>0</v>
          </cell>
        </row>
        <row r="7395">
          <cell r="A7395">
            <v>0</v>
          </cell>
          <cell r="B7395">
            <v>0</v>
          </cell>
          <cell r="C7395">
            <v>0</v>
          </cell>
          <cell r="D7395">
            <v>0</v>
          </cell>
        </row>
        <row r="7396">
          <cell r="A7396">
            <v>0</v>
          </cell>
          <cell r="B7396">
            <v>0</v>
          </cell>
          <cell r="C7396">
            <v>0</v>
          </cell>
          <cell r="D7396">
            <v>0</v>
          </cell>
        </row>
        <row r="7397">
          <cell r="A7397">
            <v>0</v>
          </cell>
          <cell r="B7397">
            <v>0</v>
          </cell>
          <cell r="C7397">
            <v>0</v>
          </cell>
          <cell r="D7397">
            <v>0</v>
          </cell>
        </row>
        <row r="7398">
          <cell r="A7398">
            <v>0</v>
          </cell>
          <cell r="B7398">
            <v>0</v>
          </cell>
          <cell r="C7398">
            <v>0</v>
          </cell>
          <cell r="D7398">
            <v>0</v>
          </cell>
        </row>
        <row r="7399">
          <cell r="A7399">
            <v>0</v>
          </cell>
          <cell r="B7399">
            <v>0</v>
          </cell>
          <cell r="C7399">
            <v>0</v>
          </cell>
          <cell r="D7399">
            <v>0</v>
          </cell>
        </row>
        <row r="7400">
          <cell r="A7400">
            <v>0</v>
          </cell>
          <cell r="B7400">
            <v>0</v>
          </cell>
          <cell r="C7400">
            <v>0</v>
          </cell>
          <cell r="D7400">
            <v>0</v>
          </cell>
        </row>
        <row r="7401">
          <cell r="A7401">
            <v>0</v>
          </cell>
          <cell r="B7401">
            <v>0</v>
          </cell>
          <cell r="C7401">
            <v>0</v>
          </cell>
          <cell r="D7401">
            <v>0</v>
          </cell>
        </row>
        <row r="7402">
          <cell r="A7402">
            <v>0</v>
          </cell>
          <cell r="B7402">
            <v>0</v>
          </cell>
          <cell r="C7402">
            <v>0</v>
          </cell>
          <cell r="D7402">
            <v>0</v>
          </cell>
        </row>
        <row r="7403">
          <cell r="A7403">
            <v>0</v>
          </cell>
          <cell r="B7403">
            <v>0</v>
          </cell>
          <cell r="C7403">
            <v>0</v>
          </cell>
          <cell r="D7403">
            <v>0</v>
          </cell>
        </row>
        <row r="7404">
          <cell r="A7404">
            <v>0</v>
          </cell>
          <cell r="B7404">
            <v>0</v>
          </cell>
          <cell r="C7404">
            <v>0</v>
          </cell>
          <cell r="D7404">
            <v>0</v>
          </cell>
        </row>
        <row r="7405">
          <cell r="A7405">
            <v>0</v>
          </cell>
          <cell r="B7405">
            <v>0</v>
          </cell>
          <cell r="C7405">
            <v>0</v>
          </cell>
          <cell r="D7405">
            <v>0</v>
          </cell>
        </row>
        <row r="7406">
          <cell r="A7406">
            <v>0</v>
          </cell>
          <cell r="B7406">
            <v>0</v>
          </cell>
          <cell r="C7406">
            <v>0</v>
          </cell>
          <cell r="D7406">
            <v>0</v>
          </cell>
        </row>
        <row r="7407">
          <cell r="A7407">
            <v>0</v>
          </cell>
          <cell r="B7407">
            <v>0</v>
          </cell>
          <cell r="C7407">
            <v>0</v>
          </cell>
          <cell r="D7407">
            <v>0</v>
          </cell>
        </row>
        <row r="7408">
          <cell r="A7408">
            <v>0</v>
          </cell>
          <cell r="B7408">
            <v>0</v>
          </cell>
          <cell r="C7408">
            <v>0</v>
          </cell>
          <cell r="D7408">
            <v>0</v>
          </cell>
        </row>
        <row r="7409">
          <cell r="A7409">
            <v>0</v>
          </cell>
          <cell r="B7409">
            <v>0</v>
          </cell>
          <cell r="C7409">
            <v>0</v>
          </cell>
          <cell r="D7409">
            <v>0</v>
          </cell>
        </row>
        <row r="7410">
          <cell r="A7410">
            <v>0</v>
          </cell>
          <cell r="B7410">
            <v>0</v>
          </cell>
          <cell r="C7410">
            <v>0</v>
          </cell>
          <cell r="D7410">
            <v>0</v>
          </cell>
        </row>
        <row r="7411">
          <cell r="A7411">
            <v>0</v>
          </cell>
          <cell r="B7411">
            <v>0</v>
          </cell>
          <cell r="C7411">
            <v>0</v>
          </cell>
          <cell r="D7411">
            <v>0</v>
          </cell>
        </row>
        <row r="7412">
          <cell r="A7412">
            <v>0</v>
          </cell>
          <cell r="B7412">
            <v>0</v>
          </cell>
          <cell r="C7412">
            <v>0</v>
          </cell>
          <cell r="D7412">
            <v>0</v>
          </cell>
        </row>
        <row r="7413">
          <cell r="A7413">
            <v>0</v>
          </cell>
          <cell r="B7413">
            <v>0</v>
          </cell>
          <cell r="C7413">
            <v>0</v>
          </cell>
          <cell r="D7413">
            <v>0</v>
          </cell>
        </row>
        <row r="7414">
          <cell r="A7414">
            <v>0</v>
          </cell>
          <cell r="B7414">
            <v>0</v>
          </cell>
          <cell r="C7414">
            <v>0</v>
          </cell>
          <cell r="D7414">
            <v>0</v>
          </cell>
        </row>
        <row r="7415">
          <cell r="A7415">
            <v>0</v>
          </cell>
          <cell r="B7415">
            <v>0</v>
          </cell>
          <cell r="C7415">
            <v>0</v>
          </cell>
          <cell r="D7415">
            <v>0</v>
          </cell>
        </row>
        <row r="7416">
          <cell r="A7416">
            <v>0</v>
          </cell>
          <cell r="B7416">
            <v>0</v>
          </cell>
          <cell r="C7416">
            <v>0</v>
          </cell>
          <cell r="D7416">
            <v>0</v>
          </cell>
        </row>
        <row r="7417">
          <cell r="A7417">
            <v>0</v>
          </cell>
          <cell r="B7417">
            <v>0</v>
          </cell>
          <cell r="C7417">
            <v>0</v>
          </cell>
          <cell r="D7417">
            <v>0</v>
          </cell>
        </row>
        <row r="7418">
          <cell r="A7418">
            <v>0</v>
          </cell>
          <cell r="B7418">
            <v>0</v>
          </cell>
          <cell r="C7418">
            <v>0</v>
          </cell>
          <cell r="D7418">
            <v>0</v>
          </cell>
        </row>
        <row r="7419">
          <cell r="A7419">
            <v>0</v>
          </cell>
          <cell r="B7419">
            <v>0</v>
          </cell>
          <cell r="C7419">
            <v>0</v>
          </cell>
          <cell r="D7419">
            <v>0</v>
          </cell>
        </row>
        <row r="7420">
          <cell r="A7420">
            <v>0</v>
          </cell>
          <cell r="B7420">
            <v>0</v>
          </cell>
          <cell r="C7420">
            <v>0</v>
          </cell>
          <cell r="D7420">
            <v>0</v>
          </cell>
        </row>
        <row r="7421">
          <cell r="A7421">
            <v>0</v>
          </cell>
          <cell r="B7421">
            <v>0</v>
          </cell>
          <cell r="C7421">
            <v>0</v>
          </cell>
          <cell r="D7421">
            <v>0</v>
          </cell>
        </row>
        <row r="7422">
          <cell r="A7422">
            <v>0</v>
          </cell>
          <cell r="B7422">
            <v>0</v>
          </cell>
          <cell r="C7422">
            <v>0</v>
          </cell>
          <cell r="D7422">
            <v>0</v>
          </cell>
        </row>
        <row r="7423">
          <cell r="A7423">
            <v>0</v>
          </cell>
          <cell r="B7423">
            <v>0</v>
          </cell>
          <cell r="C7423">
            <v>0</v>
          </cell>
          <cell r="D7423">
            <v>0</v>
          </cell>
        </row>
        <row r="7424">
          <cell r="A7424">
            <v>0</v>
          </cell>
          <cell r="B7424">
            <v>0</v>
          </cell>
          <cell r="C7424">
            <v>0</v>
          </cell>
          <cell r="D7424">
            <v>0</v>
          </cell>
        </row>
        <row r="7425">
          <cell r="A7425">
            <v>0</v>
          </cell>
          <cell r="B7425">
            <v>0</v>
          </cell>
          <cell r="C7425">
            <v>0</v>
          </cell>
          <cell r="D7425">
            <v>0</v>
          </cell>
        </row>
        <row r="7426">
          <cell r="A7426">
            <v>0</v>
          </cell>
          <cell r="B7426">
            <v>0</v>
          </cell>
          <cell r="C7426">
            <v>0</v>
          </cell>
          <cell r="D7426">
            <v>0</v>
          </cell>
        </row>
        <row r="7427">
          <cell r="A7427">
            <v>0</v>
          </cell>
          <cell r="B7427">
            <v>0</v>
          </cell>
          <cell r="C7427">
            <v>0</v>
          </cell>
          <cell r="D7427">
            <v>0</v>
          </cell>
        </row>
        <row r="7428">
          <cell r="A7428">
            <v>0</v>
          </cell>
          <cell r="B7428">
            <v>0</v>
          </cell>
          <cell r="C7428">
            <v>0</v>
          </cell>
          <cell r="D7428">
            <v>0</v>
          </cell>
        </row>
        <row r="7429">
          <cell r="A7429">
            <v>0</v>
          </cell>
          <cell r="B7429">
            <v>0</v>
          </cell>
          <cell r="C7429">
            <v>0</v>
          </cell>
          <cell r="D7429">
            <v>0</v>
          </cell>
        </row>
        <row r="7430">
          <cell r="A7430">
            <v>0</v>
          </cell>
          <cell r="B7430">
            <v>0</v>
          </cell>
          <cell r="C7430">
            <v>0</v>
          </cell>
          <cell r="D7430">
            <v>0</v>
          </cell>
        </row>
        <row r="7431">
          <cell r="A7431">
            <v>0</v>
          </cell>
          <cell r="B7431">
            <v>0</v>
          </cell>
          <cell r="C7431">
            <v>0</v>
          </cell>
          <cell r="D7431">
            <v>0</v>
          </cell>
        </row>
        <row r="7432">
          <cell r="A7432">
            <v>0</v>
          </cell>
          <cell r="B7432">
            <v>0</v>
          </cell>
          <cell r="C7432">
            <v>0</v>
          </cell>
          <cell r="D7432">
            <v>0</v>
          </cell>
        </row>
        <row r="7433">
          <cell r="A7433">
            <v>0</v>
          </cell>
          <cell r="B7433">
            <v>0</v>
          </cell>
          <cell r="C7433">
            <v>0</v>
          </cell>
          <cell r="D7433">
            <v>0</v>
          </cell>
        </row>
        <row r="7434">
          <cell r="A7434">
            <v>0</v>
          </cell>
          <cell r="B7434">
            <v>0</v>
          </cell>
          <cell r="C7434">
            <v>0</v>
          </cell>
          <cell r="D7434">
            <v>0</v>
          </cell>
        </row>
        <row r="7435">
          <cell r="A7435">
            <v>0</v>
          </cell>
          <cell r="B7435">
            <v>0</v>
          </cell>
          <cell r="C7435">
            <v>0</v>
          </cell>
          <cell r="D7435">
            <v>0</v>
          </cell>
        </row>
        <row r="7436">
          <cell r="A7436">
            <v>0</v>
          </cell>
          <cell r="B7436">
            <v>0</v>
          </cell>
          <cell r="C7436">
            <v>0</v>
          </cell>
          <cell r="D7436">
            <v>0</v>
          </cell>
        </row>
        <row r="7437">
          <cell r="A7437">
            <v>0</v>
          </cell>
          <cell r="B7437">
            <v>0</v>
          </cell>
          <cell r="C7437">
            <v>0</v>
          </cell>
          <cell r="D7437">
            <v>0</v>
          </cell>
        </row>
        <row r="7438">
          <cell r="A7438">
            <v>0</v>
          </cell>
          <cell r="B7438">
            <v>0</v>
          </cell>
          <cell r="C7438">
            <v>0</v>
          </cell>
          <cell r="D7438">
            <v>0</v>
          </cell>
        </row>
        <row r="7439">
          <cell r="A7439">
            <v>0</v>
          </cell>
          <cell r="B7439">
            <v>0</v>
          </cell>
          <cell r="C7439">
            <v>0</v>
          </cell>
          <cell r="D7439">
            <v>0</v>
          </cell>
        </row>
        <row r="7440">
          <cell r="A7440">
            <v>0</v>
          </cell>
          <cell r="B7440">
            <v>0</v>
          </cell>
          <cell r="C7440">
            <v>0</v>
          </cell>
          <cell r="D7440">
            <v>0</v>
          </cell>
        </row>
        <row r="7441">
          <cell r="A7441">
            <v>0</v>
          </cell>
          <cell r="B7441">
            <v>0</v>
          </cell>
          <cell r="C7441">
            <v>0</v>
          </cell>
          <cell r="D7441">
            <v>0</v>
          </cell>
        </row>
        <row r="7442">
          <cell r="A7442">
            <v>0</v>
          </cell>
          <cell r="B7442">
            <v>0</v>
          </cell>
          <cell r="C7442">
            <v>0</v>
          </cell>
          <cell r="D7442">
            <v>0</v>
          </cell>
        </row>
        <row r="7443">
          <cell r="A7443">
            <v>0</v>
          </cell>
          <cell r="B7443">
            <v>0</v>
          </cell>
          <cell r="C7443">
            <v>0</v>
          </cell>
          <cell r="D7443">
            <v>0</v>
          </cell>
        </row>
        <row r="7444">
          <cell r="A7444">
            <v>0</v>
          </cell>
          <cell r="B7444">
            <v>0</v>
          </cell>
          <cell r="C7444">
            <v>0</v>
          </cell>
          <cell r="D7444">
            <v>0</v>
          </cell>
        </row>
        <row r="7445">
          <cell r="A7445">
            <v>0</v>
          </cell>
          <cell r="B7445">
            <v>0</v>
          </cell>
          <cell r="C7445">
            <v>0</v>
          </cell>
          <cell r="D7445">
            <v>0</v>
          </cell>
        </row>
        <row r="7446">
          <cell r="A7446">
            <v>0</v>
          </cell>
          <cell r="B7446">
            <v>0</v>
          </cell>
          <cell r="C7446">
            <v>0</v>
          </cell>
          <cell r="D7446">
            <v>0</v>
          </cell>
        </row>
        <row r="7447">
          <cell r="A7447">
            <v>0</v>
          </cell>
          <cell r="B7447">
            <v>0</v>
          </cell>
          <cell r="C7447">
            <v>0</v>
          </cell>
          <cell r="D7447">
            <v>0</v>
          </cell>
        </row>
        <row r="7448">
          <cell r="A7448">
            <v>0</v>
          </cell>
          <cell r="B7448">
            <v>0</v>
          </cell>
          <cell r="C7448">
            <v>0</v>
          </cell>
          <cell r="D7448">
            <v>0</v>
          </cell>
        </row>
        <row r="7449">
          <cell r="A7449">
            <v>0</v>
          </cell>
          <cell r="B7449">
            <v>0</v>
          </cell>
          <cell r="C7449">
            <v>0</v>
          </cell>
          <cell r="D7449">
            <v>0</v>
          </cell>
        </row>
        <row r="7450">
          <cell r="A7450">
            <v>0</v>
          </cell>
          <cell r="B7450">
            <v>0</v>
          </cell>
          <cell r="C7450">
            <v>0</v>
          </cell>
          <cell r="D7450">
            <v>0</v>
          </cell>
        </row>
        <row r="7451">
          <cell r="A7451">
            <v>0</v>
          </cell>
          <cell r="B7451">
            <v>0</v>
          </cell>
          <cell r="C7451">
            <v>0</v>
          </cell>
          <cell r="D7451">
            <v>0</v>
          </cell>
        </row>
        <row r="7452">
          <cell r="A7452">
            <v>0</v>
          </cell>
          <cell r="B7452">
            <v>0</v>
          </cell>
          <cell r="C7452">
            <v>0</v>
          </cell>
          <cell r="D7452">
            <v>0</v>
          </cell>
        </row>
        <row r="7453">
          <cell r="A7453">
            <v>0</v>
          </cell>
          <cell r="B7453">
            <v>0</v>
          </cell>
          <cell r="C7453">
            <v>0</v>
          </cell>
          <cell r="D7453">
            <v>0</v>
          </cell>
        </row>
        <row r="7454">
          <cell r="A7454">
            <v>0</v>
          </cell>
          <cell r="B7454">
            <v>0</v>
          </cell>
          <cell r="C7454">
            <v>0</v>
          </cell>
          <cell r="D7454">
            <v>0</v>
          </cell>
        </row>
        <row r="7455">
          <cell r="A7455">
            <v>0</v>
          </cell>
          <cell r="B7455">
            <v>0</v>
          </cell>
          <cell r="C7455">
            <v>0</v>
          </cell>
          <cell r="D7455">
            <v>0</v>
          </cell>
        </row>
        <row r="7456">
          <cell r="A7456">
            <v>0</v>
          </cell>
          <cell r="B7456">
            <v>0</v>
          </cell>
          <cell r="C7456">
            <v>0</v>
          </cell>
          <cell r="D7456">
            <v>0</v>
          </cell>
        </row>
        <row r="7457">
          <cell r="A7457">
            <v>0</v>
          </cell>
          <cell r="B7457">
            <v>0</v>
          </cell>
          <cell r="C7457">
            <v>0</v>
          </cell>
          <cell r="D7457">
            <v>0</v>
          </cell>
        </row>
        <row r="7458">
          <cell r="A7458">
            <v>0</v>
          </cell>
          <cell r="B7458">
            <v>0</v>
          </cell>
          <cell r="C7458">
            <v>0</v>
          </cell>
          <cell r="D7458">
            <v>0</v>
          </cell>
        </row>
        <row r="7459">
          <cell r="A7459">
            <v>0</v>
          </cell>
          <cell r="B7459">
            <v>0</v>
          </cell>
          <cell r="C7459">
            <v>0</v>
          </cell>
          <cell r="D7459">
            <v>0</v>
          </cell>
        </row>
        <row r="7460">
          <cell r="A7460">
            <v>0</v>
          </cell>
          <cell r="B7460">
            <v>0</v>
          </cell>
          <cell r="C7460">
            <v>0</v>
          </cell>
          <cell r="D7460">
            <v>0</v>
          </cell>
        </row>
        <row r="7461">
          <cell r="A7461">
            <v>0</v>
          </cell>
          <cell r="B7461">
            <v>0</v>
          </cell>
          <cell r="C7461">
            <v>0</v>
          </cell>
          <cell r="D7461">
            <v>0</v>
          </cell>
        </row>
        <row r="7462">
          <cell r="A7462">
            <v>0</v>
          </cell>
          <cell r="B7462">
            <v>0</v>
          </cell>
          <cell r="C7462">
            <v>0</v>
          </cell>
          <cell r="D7462">
            <v>0</v>
          </cell>
        </row>
        <row r="7463">
          <cell r="A7463">
            <v>0</v>
          </cell>
          <cell r="B7463">
            <v>0</v>
          </cell>
          <cell r="C7463">
            <v>0</v>
          </cell>
          <cell r="D7463">
            <v>0</v>
          </cell>
        </row>
        <row r="7464">
          <cell r="A7464">
            <v>0</v>
          </cell>
          <cell r="B7464">
            <v>0</v>
          </cell>
          <cell r="C7464">
            <v>0</v>
          </cell>
          <cell r="D7464">
            <v>0</v>
          </cell>
        </row>
        <row r="7465">
          <cell r="A7465">
            <v>0</v>
          </cell>
          <cell r="B7465">
            <v>0</v>
          </cell>
          <cell r="C7465">
            <v>0</v>
          </cell>
          <cell r="D7465">
            <v>0</v>
          </cell>
        </row>
        <row r="7466">
          <cell r="A7466">
            <v>0</v>
          </cell>
          <cell r="B7466">
            <v>0</v>
          </cell>
          <cell r="C7466">
            <v>0</v>
          </cell>
          <cell r="D7466">
            <v>0</v>
          </cell>
        </row>
        <row r="7467">
          <cell r="A7467">
            <v>0</v>
          </cell>
          <cell r="B7467">
            <v>0</v>
          </cell>
          <cell r="C7467">
            <v>0</v>
          </cell>
          <cell r="D7467">
            <v>0</v>
          </cell>
        </row>
        <row r="7468">
          <cell r="A7468">
            <v>0</v>
          </cell>
          <cell r="B7468">
            <v>0</v>
          </cell>
          <cell r="C7468">
            <v>0</v>
          </cell>
          <cell r="D7468">
            <v>0</v>
          </cell>
        </row>
        <row r="7469">
          <cell r="A7469">
            <v>0</v>
          </cell>
          <cell r="B7469">
            <v>0</v>
          </cell>
          <cell r="C7469">
            <v>0</v>
          </cell>
          <cell r="D7469">
            <v>0</v>
          </cell>
        </row>
        <row r="7470">
          <cell r="A7470">
            <v>0</v>
          </cell>
          <cell r="B7470">
            <v>0</v>
          </cell>
          <cell r="C7470">
            <v>0</v>
          </cell>
          <cell r="D7470">
            <v>0</v>
          </cell>
        </row>
        <row r="7471">
          <cell r="A7471">
            <v>0</v>
          </cell>
          <cell r="B7471">
            <v>0</v>
          </cell>
          <cell r="C7471">
            <v>0</v>
          </cell>
          <cell r="D7471">
            <v>0</v>
          </cell>
        </row>
        <row r="7472">
          <cell r="A7472">
            <v>0</v>
          </cell>
          <cell r="B7472">
            <v>0</v>
          </cell>
          <cell r="C7472">
            <v>0</v>
          </cell>
          <cell r="D7472">
            <v>0</v>
          </cell>
        </row>
        <row r="7473">
          <cell r="A7473">
            <v>0</v>
          </cell>
          <cell r="B7473">
            <v>0</v>
          </cell>
          <cell r="C7473">
            <v>0</v>
          </cell>
          <cell r="D7473">
            <v>0</v>
          </cell>
        </row>
        <row r="7474">
          <cell r="A7474">
            <v>0</v>
          </cell>
          <cell r="B7474">
            <v>0</v>
          </cell>
          <cell r="C7474">
            <v>0</v>
          </cell>
          <cell r="D7474">
            <v>0</v>
          </cell>
        </row>
        <row r="7475">
          <cell r="A7475">
            <v>0</v>
          </cell>
          <cell r="B7475">
            <v>0</v>
          </cell>
          <cell r="C7475">
            <v>0</v>
          </cell>
          <cell r="D7475">
            <v>0</v>
          </cell>
        </row>
        <row r="7476">
          <cell r="A7476">
            <v>0</v>
          </cell>
          <cell r="B7476">
            <v>0</v>
          </cell>
          <cell r="C7476">
            <v>0</v>
          </cell>
          <cell r="D7476">
            <v>0</v>
          </cell>
        </row>
        <row r="7477">
          <cell r="A7477">
            <v>0</v>
          </cell>
          <cell r="B7477">
            <v>0</v>
          </cell>
          <cell r="C7477">
            <v>0</v>
          </cell>
          <cell r="D7477">
            <v>0</v>
          </cell>
        </row>
        <row r="7478">
          <cell r="A7478">
            <v>0</v>
          </cell>
          <cell r="B7478">
            <v>0</v>
          </cell>
          <cell r="C7478">
            <v>0</v>
          </cell>
          <cell r="D7478">
            <v>0</v>
          </cell>
        </row>
        <row r="7479">
          <cell r="A7479">
            <v>0</v>
          </cell>
          <cell r="B7479">
            <v>0</v>
          </cell>
          <cell r="C7479">
            <v>0</v>
          </cell>
          <cell r="D7479">
            <v>0</v>
          </cell>
        </row>
        <row r="7480">
          <cell r="A7480">
            <v>0</v>
          </cell>
          <cell r="B7480">
            <v>0</v>
          </cell>
          <cell r="C7480">
            <v>0</v>
          </cell>
          <cell r="D7480">
            <v>0</v>
          </cell>
        </row>
        <row r="7481">
          <cell r="A7481">
            <v>0</v>
          </cell>
          <cell r="B7481">
            <v>0</v>
          </cell>
          <cell r="C7481">
            <v>0</v>
          </cell>
          <cell r="D7481">
            <v>0</v>
          </cell>
        </row>
        <row r="7482">
          <cell r="A7482">
            <v>0</v>
          </cell>
          <cell r="B7482">
            <v>0</v>
          </cell>
          <cell r="C7482">
            <v>0</v>
          </cell>
          <cell r="D7482">
            <v>0</v>
          </cell>
        </row>
        <row r="7483">
          <cell r="A7483">
            <v>0</v>
          </cell>
          <cell r="B7483">
            <v>0</v>
          </cell>
          <cell r="C7483">
            <v>0</v>
          </cell>
          <cell r="D7483">
            <v>0</v>
          </cell>
        </row>
        <row r="7484">
          <cell r="A7484">
            <v>0</v>
          </cell>
          <cell r="B7484">
            <v>0</v>
          </cell>
          <cell r="C7484">
            <v>0</v>
          </cell>
          <cell r="D7484">
            <v>0</v>
          </cell>
        </row>
        <row r="7485">
          <cell r="A7485">
            <v>0</v>
          </cell>
          <cell r="B7485">
            <v>0</v>
          </cell>
          <cell r="C7485">
            <v>0</v>
          </cell>
          <cell r="D7485">
            <v>0</v>
          </cell>
        </row>
        <row r="7486">
          <cell r="A7486">
            <v>0</v>
          </cell>
          <cell r="B7486">
            <v>0</v>
          </cell>
          <cell r="C7486">
            <v>0</v>
          </cell>
          <cell r="D7486">
            <v>0</v>
          </cell>
        </row>
        <row r="7487">
          <cell r="A7487">
            <v>0</v>
          </cell>
          <cell r="B7487">
            <v>0</v>
          </cell>
          <cell r="C7487">
            <v>0</v>
          </cell>
          <cell r="D7487">
            <v>0</v>
          </cell>
        </row>
        <row r="7488">
          <cell r="A7488">
            <v>0</v>
          </cell>
          <cell r="B7488">
            <v>0</v>
          </cell>
          <cell r="C7488">
            <v>0</v>
          </cell>
          <cell r="D7488">
            <v>0</v>
          </cell>
        </row>
        <row r="7489">
          <cell r="A7489">
            <v>0</v>
          </cell>
          <cell r="B7489">
            <v>0</v>
          </cell>
          <cell r="C7489">
            <v>0</v>
          </cell>
          <cell r="D7489">
            <v>0</v>
          </cell>
        </row>
        <row r="7490">
          <cell r="A7490">
            <v>0</v>
          </cell>
          <cell r="B7490">
            <v>0</v>
          </cell>
          <cell r="C7490">
            <v>0</v>
          </cell>
          <cell r="D7490">
            <v>0</v>
          </cell>
        </row>
        <row r="7491">
          <cell r="A7491">
            <v>0</v>
          </cell>
          <cell r="B7491">
            <v>0</v>
          </cell>
          <cell r="C7491">
            <v>0</v>
          </cell>
          <cell r="D7491">
            <v>0</v>
          </cell>
        </row>
        <row r="7492">
          <cell r="A7492">
            <v>0</v>
          </cell>
          <cell r="B7492">
            <v>0</v>
          </cell>
          <cell r="C7492">
            <v>0</v>
          </cell>
          <cell r="D7492">
            <v>0</v>
          </cell>
        </row>
        <row r="7493">
          <cell r="A7493">
            <v>0</v>
          </cell>
          <cell r="B7493">
            <v>0</v>
          </cell>
          <cell r="C7493">
            <v>0</v>
          </cell>
          <cell r="D7493">
            <v>0</v>
          </cell>
        </row>
        <row r="7494">
          <cell r="A7494">
            <v>0</v>
          </cell>
          <cell r="B7494">
            <v>0</v>
          </cell>
          <cell r="C7494">
            <v>0</v>
          </cell>
          <cell r="D7494">
            <v>0</v>
          </cell>
        </row>
        <row r="7495">
          <cell r="A7495">
            <v>0</v>
          </cell>
          <cell r="B7495">
            <v>0</v>
          </cell>
          <cell r="C7495">
            <v>0</v>
          </cell>
          <cell r="D7495">
            <v>0</v>
          </cell>
        </row>
        <row r="7496">
          <cell r="A7496">
            <v>0</v>
          </cell>
          <cell r="B7496">
            <v>0</v>
          </cell>
          <cell r="C7496">
            <v>0</v>
          </cell>
          <cell r="D7496">
            <v>0</v>
          </cell>
        </row>
        <row r="7497">
          <cell r="A7497">
            <v>0</v>
          </cell>
          <cell r="B7497">
            <v>0</v>
          </cell>
          <cell r="C7497">
            <v>0</v>
          </cell>
          <cell r="D7497">
            <v>0</v>
          </cell>
        </row>
        <row r="7498">
          <cell r="A7498">
            <v>0</v>
          </cell>
          <cell r="B7498">
            <v>0</v>
          </cell>
          <cell r="C7498">
            <v>0</v>
          </cell>
          <cell r="D7498">
            <v>0</v>
          </cell>
        </row>
        <row r="7499">
          <cell r="A7499">
            <v>0</v>
          </cell>
          <cell r="B7499">
            <v>0</v>
          </cell>
          <cell r="C7499">
            <v>0</v>
          </cell>
          <cell r="D7499">
            <v>0</v>
          </cell>
        </row>
        <row r="7500">
          <cell r="A7500">
            <v>0</v>
          </cell>
          <cell r="B7500">
            <v>0</v>
          </cell>
          <cell r="C7500">
            <v>0</v>
          </cell>
          <cell r="D7500">
            <v>0</v>
          </cell>
        </row>
        <row r="7501">
          <cell r="A7501">
            <v>0</v>
          </cell>
          <cell r="B7501">
            <v>0</v>
          </cell>
          <cell r="C7501">
            <v>0</v>
          </cell>
          <cell r="D7501">
            <v>0</v>
          </cell>
        </row>
        <row r="7502">
          <cell r="A7502">
            <v>0</v>
          </cell>
          <cell r="B7502">
            <v>0</v>
          </cell>
          <cell r="C7502">
            <v>0</v>
          </cell>
          <cell r="D7502">
            <v>0</v>
          </cell>
        </row>
        <row r="7503">
          <cell r="A7503">
            <v>0</v>
          </cell>
          <cell r="B7503">
            <v>0</v>
          </cell>
          <cell r="C7503">
            <v>0</v>
          </cell>
          <cell r="D7503">
            <v>0</v>
          </cell>
        </row>
        <row r="7504">
          <cell r="A7504">
            <v>0</v>
          </cell>
          <cell r="B7504">
            <v>0</v>
          </cell>
          <cell r="C7504">
            <v>0</v>
          </cell>
          <cell r="D7504">
            <v>0</v>
          </cell>
        </row>
        <row r="7505">
          <cell r="A7505">
            <v>0</v>
          </cell>
          <cell r="B7505">
            <v>0</v>
          </cell>
          <cell r="C7505">
            <v>0</v>
          </cell>
          <cell r="D7505">
            <v>0</v>
          </cell>
        </row>
        <row r="7506">
          <cell r="A7506">
            <v>0</v>
          </cell>
          <cell r="B7506">
            <v>0</v>
          </cell>
          <cell r="C7506">
            <v>0</v>
          </cell>
          <cell r="D7506">
            <v>0</v>
          </cell>
        </row>
        <row r="7507">
          <cell r="A7507">
            <v>0</v>
          </cell>
          <cell r="B7507">
            <v>0</v>
          </cell>
          <cell r="C7507">
            <v>0</v>
          </cell>
          <cell r="D7507">
            <v>0</v>
          </cell>
        </row>
        <row r="7508">
          <cell r="A7508">
            <v>0</v>
          </cell>
          <cell r="B7508">
            <v>0</v>
          </cell>
          <cell r="C7508">
            <v>0</v>
          </cell>
          <cell r="D7508">
            <v>0</v>
          </cell>
        </row>
        <row r="7509">
          <cell r="A7509">
            <v>0</v>
          </cell>
          <cell r="B7509">
            <v>0</v>
          </cell>
          <cell r="C7509">
            <v>0</v>
          </cell>
          <cell r="D7509">
            <v>0</v>
          </cell>
        </row>
        <row r="7510">
          <cell r="A7510">
            <v>0</v>
          </cell>
          <cell r="B7510">
            <v>0</v>
          </cell>
          <cell r="C7510">
            <v>0</v>
          </cell>
          <cell r="D7510">
            <v>0</v>
          </cell>
        </row>
        <row r="7511">
          <cell r="A7511">
            <v>0</v>
          </cell>
          <cell r="B7511">
            <v>0</v>
          </cell>
          <cell r="C7511">
            <v>0</v>
          </cell>
          <cell r="D7511">
            <v>0</v>
          </cell>
        </row>
        <row r="7512">
          <cell r="A7512">
            <v>0</v>
          </cell>
          <cell r="B7512">
            <v>0</v>
          </cell>
          <cell r="C7512">
            <v>0</v>
          </cell>
          <cell r="D7512">
            <v>0</v>
          </cell>
        </row>
        <row r="7513">
          <cell r="A7513">
            <v>0</v>
          </cell>
          <cell r="B7513">
            <v>0</v>
          </cell>
          <cell r="C7513">
            <v>0</v>
          </cell>
          <cell r="D7513">
            <v>0</v>
          </cell>
        </row>
        <row r="7514">
          <cell r="A7514">
            <v>0</v>
          </cell>
          <cell r="B7514">
            <v>0</v>
          </cell>
          <cell r="C7514">
            <v>0</v>
          </cell>
          <cell r="D7514">
            <v>0</v>
          </cell>
        </row>
        <row r="7515">
          <cell r="A7515">
            <v>0</v>
          </cell>
          <cell r="B7515">
            <v>0</v>
          </cell>
          <cell r="C7515">
            <v>0</v>
          </cell>
          <cell r="D7515">
            <v>0</v>
          </cell>
        </row>
        <row r="7516">
          <cell r="A7516">
            <v>0</v>
          </cell>
          <cell r="B7516">
            <v>0</v>
          </cell>
          <cell r="C7516">
            <v>0</v>
          </cell>
          <cell r="D7516">
            <v>0</v>
          </cell>
        </row>
        <row r="7517">
          <cell r="A7517">
            <v>0</v>
          </cell>
          <cell r="B7517">
            <v>0</v>
          </cell>
          <cell r="C7517">
            <v>0</v>
          </cell>
          <cell r="D7517">
            <v>0</v>
          </cell>
        </row>
        <row r="7518">
          <cell r="A7518">
            <v>0</v>
          </cell>
          <cell r="B7518">
            <v>0</v>
          </cell>
          <cell r="C7518">
            <v>0</v>
          </cell>
          <cell r="D7518">
            <v>0</v>
          </cell>
        </row>
        <row r="7519">
          <cell r="A7519">
            <v>0</v>
          </cell>
          <cell r="B7519">
            <v>0</v>
          </cell>
          <cell r="C7519">
            <v>0</v>
          </cell>
          <cell r="D7519">
            <v>0</v>
          </cell>
        </row>
        <row r="7520">
          <cell r="A7520">
            <v>0</v>
          </cell>
          <cell r="B7520">
            <v>0</v>
          </cell>
          <cell r="C7520">
            <v>0</v>
          </cell>
          <cell r="D7520">
            <v>0</v>
          </cell>
        </row>
        <row r="7521">
          <cell r="A7521">
            <v>0</v>
          </cell>
          <cell r="B7521">
            <v>0</v>
          </cell>
          <cell r="C7521">
            <v>0</v>
          </cell>
          <cell r="D7521">
            <v>0</v>
          </cell>
        </row>
        <row r="7522">
          <cell r="A7522">
            <v>0</v>
          </cell>
          <cell r="B7522">
            <v>0</v>
          </cell>
          <cell r="C7522">
            <v>0</v>
          </cell>
          <cell r="D7522">
            <v>0</v>
          </cell>
        </row>
        <row r="7523">
          <cell r="A7523">
            <v>0</v>
          </cell>
          <cell r="B7523">
            <v>0</v>
          </cell>
          <cell r="C7523">
            <v>0</v>
          </cell>
          <cell r="D7523">
            <v>0</v>
          </cell>
        </row>
        <row r="7524">
          <cell r="A7524">
            <v>0</v>
          </cell>
          <cell r="B7524">
            <v>0</v>
          </cell>
          <cell r="C7524">
            <v>0</v>
          </cell>
          <cell r="D7524">
            <v>0</v>
          </cell>
        </row>
        <row r="7525">
          <cell r="A7525">
            <v>0</v>
          </cell>
          <cell r="B7525">
            <v>0</v>
          </cell>
          <cell r="C7525">
            <v>0</v>
          </cell>
          <cell r="D7525">
            <v>0</v>
          </cell>
        </row>
        <row r="7526">
          <cell r="A7526">
            <v>0</v>
          </cell>
          <cell r="B7526">
            <v>0</v>
          </cell>
          <cell r="C7526">
            <v>0</v>
          </cell>
          <cell r="D7526">
            <v>0</v>
          </cell>
        </row>
        <row r="7527">
          <cell r="A7527">
            <v>0</v>
          </cell>
          <cell r="B7527">
            <v>0</v>
          </cell>
          <cell r="C7527">
            <v>0</v>
          </cell>
          <cell r="D7527">
            <v>0</v>
          </cell>
        </row>
        <row r="7528">
          <cell r="A7528">
            <v>0</v>
          </cell>
          <cell r="B7528">
            <v>0</v>
          </cell>
          <cell r="C7528">
            <v>0</v>
          </cell>
          <cell r="D7528">
            <v>0</v>
          </cell>
        </row>
        <row r="7529">
          <cell r="A7529">
            <v>0</v>
          </cell>
          <cell r="B7529">
            <v>0</v>
          </cell>
          <cell r="C7529">
            <v>0</v>
          </cell>
          <cell r="D7529">
            <v>0</v>
          </cell>
        </row>
        <row r="7530">
          <cell r="A7530">
            <v>0</v>
          </cell>
          <cell r="B7530">
            <v>0</v>
          </cell>
          <cell r="C7530">
            <v>0</v>
          </cell>
          <cell r="D7530">
            <v>0</v>
          </cell>
        </row>
        <row r="7531">
          <cell r="A7531">
            <v>0</v>
          </cell>
          <cell r="B7531">
            <v>0</v>
          </cell>
          <cell r="C7531">
            <v>0</v>
          </cell>
          <cell r="D7531">
            <v>0</v>
          </cell>
        </row>
        <row r="7532">
          <cell r="A7532">
            <v>0</v>
          </cell>
          <cell r="B7532">
            <v>0</v>
          </cell>
          <cell r="C7532">
            <v>0</v>
          </cell>
          <cell r="D7532">
            <v>0</v>
          </cell>
        </row>
        <row r="7533">
          <cell r="A7533">
            <v>0</v>
          </cell>
          <cell r="B7533">
            <v>0</v>
          </cell>
          <cell r="C7533">
            <v>0</v>
          </cell>
          <cell r="D7533">
            <v>0</v>
          </cell>
        </row>
        <row r="7534">
          <cell r="A7534">
            <v>0</v>
          </cell>
          <cell r="B7534">
            <v>0</v>
          </cell>
          <cell r="C7534">
            <v>0</v>
          </cell>
          <cell r="D7534">
            <v>0</v>
          </cell>
        </row>
        <row r="7535">
          <cell r="A7535">
            <v>0</v>
          </cell>
          <cell r="B7535">
            <v>0</v>
          </cell>
          <cell r="C7535">
            <v>0</v>
          </cell>
          <cell r="D7535">
            <v>0</v>
          </cell>
        </row>
        <row r="7536">
          <cell r="A7536">
            <v>0</v>
          </cell>
          <cell r="B7536">
            <v>0</v>
          </cell>
          <cell r="C7536">
            <v>0</v>
          </cell>
          <cell r="D7536">
            <v>0</v>
          </cell>
        </row>
        <row r="7537">
          <cell r="A7537">
            <v>0</v>
          </cell>
          <cell r="B7537">
            <v>0</v>
          </cell>
          <cell r="C7537">
            <v>0</v>
          </cell>
          <cell r="D7537">
            <v>0</v>
          </cell>
        </row>
        <row r="7538">
          <cell r="A7538">
            <v>0</v>
          </cell>
          <cell r="B7538">
            <v>0</v>
          </cell>
          <cell r="C7538">
            <v>0</v>
          </cell>
          <cell r="D7538">
            <v>0</v>
          </cell>
        </row>
        <row r="7539">
          <cell r="A7539">
            <v>0</v>
          </cell>
          <cell r="B7539">
            <v>0</v>
          </cell>
          <cell r="C7539">
            <v>0</v>
          </cell>
          <cell r="D7539">
            <v>0</v>
          </cell>
        </row>
        <row r="7540">
          <cell r="A7540">
            <v>0</v>
          </cell>
          <cell r="B7540">
            <v>0</v>
          </cell>
          <cell r="C7540">
            <v>0</v>
          </cell>
          <cell r="D7540">
            <v>0</v>
          </cell>
        </row>
        <row r="7541">
          <cell r="A7541">
            <v>0</v>
          </cell>
          <cell r="B7541">
            <v>0</v>
          </cell>
          <cell r="C7541">
            <v>0</v>
          </cell>
          <cell r="D7541">
            <v>0</v>
          </cell>
        </row>
        <row r="7542">
          <cell r="A7542">
            <v>0</v>
          </cell>
          <cell r="B7542">
            <v>0</v>
          </cell>
          <cell r="C7542">
            <v>0</v>
          </cell>
          <cell r="D7542">
            <v>0</v>
          </cell>
        </row>
        <row r="7543">
          <cell r="A7543">
            <v>0</v>
          </cell>
          <cell r="B7543">
            <v>0</v>
          </cell>
          <cell r="C7543">
            <v>0</v>
          </cell>
          <cell r="D7543">
            <v>0</v>
          </cell>
        </row>
        <row r="7544">
          <cell r="A7544">
            <v>0</v>
          </cell>
          <cell r="B7544">
            <v>0</v>
          </cell>
          <cell r="C7544">
            <v>0</v>
          </cell>
          <cell r="D7544">
            <v>0</v>
          </cell>
        </row>
        <row r="7545">
          <cell r="A7545">
            <v>0</v>
          </cell>
          <cell r="B7545">
            <v>0</v>
          </cell>
          <cell r="C7545">
            <v>0</v>
          </cell>
          <cell r="D7545">
            <v>0</v>
          </cell>
        </row>
        <row r="7546">
          <cell r="A7546">
            <v>0</v>
          </cell>
          <cell r="B7546">
            <v>0</v>
          </cell>
          <cell r="C7546">
            <v>0</v>
          </cell>
          <cell r="D7546">
            <v>0</v>
          </cell>
        </row>
        <row r="7547">
          <cell r="A7547">
            <v>0</v>
          </cell>
          <cell r="B7547">
            <v>0</v>
          </cell>
          <cell r="C7547">
            <v>0</v>
          </cell>
          <cell r="D7547">
            <v>0</v>
          </cell>
        </row>
        <row r="7548">
          <cell r="A7548">
            <v>0</v>
          </cell>
          <cell r="B7548">
            <v>0</v>
          </cell>
          <cell r="C7548">
            <v>0</v>
          </cell>
          <cell r="D7548">
            <v>0</v>
          </cell>
        </row>
        <row r="7549">
          <cell r="A7549">
            <v>0</v>
          </cell>
          <cell r="B7549">
            <v>0</v>
          </cell>
          <cell r="C7549">
            <v>0</v>
          </cell>
          <cell r="D7549">
            <v>0</v>
          </cell>
        </row>
        <row r="7550">
          <cell r="A7550">
            <v>0</v>
          </cell>
          <cell r="B7550">
            <v>0</v>
          </cell>
          <cell r="C7550">
            <v>0</v>
          </cell>
          <cell r="D7550">
            <v>0</v>
          </cell>
        </row>
        <row r="7551">
          <cell r="A7551">
            <v>0</v>
          </cell>
          <cell r="B7551">
            <v>0</v>
          </cell>
          <cell r="C7551">
            <v>0</v>
          </cell>
          <cell r="D7551">
            <v>0</v>
          </cell>
        </row>
        <row r="7552">
          <cell r="A7552">
            <v>0</v>
          </cell>
          <cell r="B7552">
            <v>0</v>
          </cell>
          <cell r="C7552">
            <v>0</v>
          </cell>
          <cell r="D7552">
            <v>0</v>
          </cell>
        </row>
        <row r="7553">
          <cell r="A7553">
            <v>0</v>
          </cell>
          <cell r="B7553">
            <v>0</v>
          </cell>
          <cell r="C7553">
            <v>0</v>
          </cell>
          <cell r="D7553">
            <v>0</v>
          </cell>
        </row>
        <row r="7554">
          <cell r="A7554">
            <v>0</v>
          </cell>
          <cell r="B7554">
            <v>0</v>
          </cell>
          <cell r="C7554">
            <v>0</v>
          </cell>
          <cell r="D7554">
            <v>0</v>
          </cell>
        </row>
        <row r="7555">
          <cell r="A7555">
            <v>0</v>
          </cell>
          <cell r="B7555">
            <v>0</v>
          </cell>
          <cell r="C7555">
            <v>0</v>
          </cell>
          <cell r="D7555">
            <v>0</v>
          </cell>
        </row>
        <row r="7556">
          <cell r="A7556">
            <v>0</v>
          </cell>
          <cell r="B7556">
            <v>0</v>
          </cell>
          <cell r="C7556">
            <v>0</v>
          </cell>
          <cell r="D7556">
            <v>0</v>
          </cell>
        </row>
        <row r="7557">
          <cell r="A7557">
            <v>0</v>
          </cell>
          <cell r="B7557">
            <v>0</v>
          </cell>
          <cell r="C7557">
            <v>0</v>
          </cell>
          <cell r="D7557">
            <v>0</v>
          </cell>
        </row>
        <row r="7558">
          <cell r="A7558">
            <v>0</v>
          </cell>
          <cell r="B7558">
            <v>0</v>
          </cell>
          <cell r="C7558">
            <v>0</v>
          </cell>
          <cell r="D7558">
            <v>0</v>
          </cell>
        </row>
        <row r="7559">
          <cell r="A7559">
            <v>0</v>
          </cell>
          <cell r="B7559">
            <v>0</v>
          </cell>
          <cell r="C7559">
            <v>0</v>
          </cell>
          <cell r="D7559">
            <v>0</v>
          </cell>
        </row>
        <row r="7560">
          <cell r="A7560">
            <v>0</v>
          </cell>
          <cell r="B7560">
            <v>0</v>
          </cell>
          <cell r="C7560">
            <v>0</v>
          </cell>
          <cell r="D7560">
            <v>0</v>
          </cell>
        </row>
        <row r="7561">
          <cell r="A7561">
            <v>0</v>
          </cell>
          <cell r="B7561">
            <v>0</v>
          </cell>
          <cell r="C7561">
            <v>0</v>
          </cell>
          <cell r="D7561">
            <v>0</v>
          </cell>
        </row>
        <row r="7562">
          <cell r="A7562">
            <v>0</v>
          </cell>
          <cell r="B7562">
            <v>0</v>
          </cell>
          <cell r="C7562">
            <v>0</v>
          </cell>
          <cell r="D7562">
            <v>0</v>
          </cell>
        </row>
        <row r="7563">
          <cell r="A7563">
            <v>0</v>
          </cell>
          <cell r="B7563">
            <v>0</v>
          </cell>
          <cell r="C7563">
            <v>0</v>
          </cell>
          <cell r="D7563">
            <v>0</v>
          </cell>
        </row>
        <row r="7564">
          <cell r="A7564">
            <v>0</v>
          </cell>
          <cell r="B7564">
            <v>0</v>
          </cell>
          <cell r="C7564">
            <v>0</v>
          </cell>
          <cell r="D7564">
            <v>0</v>
          </cell>
        </row>
        <row r="7565">
          <cell r="A7565">
            <v>0</v>
          </cell>
          <cell r="B7565">
            <v>0</v>
          </cell>
          <cell r="C7565">
            <v>0</v>
          </cell>
          <cell r="D7565">
            <v>0</v>
          </cell>
        </row>
        <row r="7566">
          <cell r="A7566">
            <v>0</v>
          </cell>
          <cell r="B7566">
            <v>0</v>
          </cell>
          <cell r="C7566">
            <v>0</v>
          </cell>
          <cell r="D7566">
            <v>0</v>
          </cell>
        </row>
        <row r="7567">
          <cell r="A7567">
            <v>0</v>
          </cell>
          <cell r="B7567">
            <v>0</v>
          </cell>
          <cell r="C7567">
            <v>0</v>
          </cell>
          <cell r="D7567">
            <v>0</v>
          </cell>
        </row>
        <row r="7568">
          <cell r="A7568">
            <v>0</v>
          </cell>
          <cell r="B7568">
            <v>0</v>
          </cell>
          <cell r="C7568">
            <v>0</v>
          </cell>
          <cell r="D7568">
            <v>0</v>
          </cell>
        </row>
        <row r="7569">
          <cell r="A7569">
            <v>0</v>
          </cell>
          <cell r="B7569">
            <v>0</v>
          </cell>
          <cell r="C7569">
            <v>0</v>
          </cell>
          <cell r="D7569">
            <v>0</v>
          </cell>
        </row>
        <row r="7570">
          <cell r="A7570">
            <v>0</v>
          </cell>
          <cell r="B7570">
            <v>0</v>
          </cell>
          <cell r="C7570">
            <v>0</v>
          </cell>
          <cell r="D7570">
            <v>0</v>
          </cell>
        </row>
        <row r="7571">
          <cell r="A7571">
            <v>0</v>
          </cell>
          <cell r="B7571">
            <v>0</v>
          </cell>
          <cell r="C7571">
            <v>0</v>
          </cell>
          <cell r="D7571">
            <v>0</v>
          </cell>
        </row>
        <row r="7572">
          <cell r="A7572">
            <v>0</v>
          </cell>
          <cell r="B7572">
            <v>0</v>
          </cell>
          <cell r="C7572">
            <v>0</v>
          </cell>
          <cell r="D7572">
            <v>0</v>
          </cell>
        </row>
        <row r="7573">
          <cell r="A7573">
            <v>0</v>
          </cell>
          <cell r="B7573">
            <v>0</v>
          </cell>
          <cell r="C7573">
            <v>0</v>
          </cell>
          <cell r="D7573">
            <v>0</v>
          </cell>
        </row>
        <row r="7574">
          <cell r="A7574">
            <v>0</v>
          </cell>
          <cell r="B7574">
            <v>0</v>
          </cell>
          <cell r="C7574">
            <v>0</v>
          </cell>
          <cell r="D7574">
            <v>0</v>
          </cell>
        </row>
        <row r="7575">
          <cell r="A7575">
            <v>0</v>
          </cell>
          <cell r="B7575">
            <v>0</v>
          </cell>
          <cell r="C7575">
            <v>0</v>
          </cell>
          <cell r="D7575">
            <v>0</v>
          </cell>
        </row>
        <row r="7576">
          <cell r="A7576">
            <v>0</v>
          </cell>
          <cell r="B7576">
            <v>0</v>
          </cell>
          <cell r="C7576">
            <v>0</v>
          </cell>
          <cell r="D7576">
            <v>0</v>
          </cell>
        </row>
        <row r="7577">
          <cell r="A7577">
            <v>0</v>
          </cell>
          <cell r="B7577">
            <v>0</v>
          </cell>
          <cell r="C7577">
            <v>0</v>
          </cell>
          <cell r="D7577">
            <v>0</v>
          </cell>
        </row>
        <row r="7578">
          <cell r="A7578">
            <v>0</v>
          </cell>
          <cell r="B7578">
            <v>0</v>
          </cell>
          <cell r="C7578">
            <v>0</v>
          </cell>
          <cell r="D7578">
            <v>0</v>
          </cell>
        </row>
        <row r="7579">
          <cell r="A7579">
            <v>0</v>
          </cell>
          <cell r="B7579">
            <v>0</v>
          </cell>
          <cell r="C7579">
            <v>0</v>
          </cell>
          <cell r="D7579">
            <v>0</v>
          </cell>
        </row>
        <row r="7580">
          <cell r="A7580">
            <v>0</v>
          </cell>
          <cell r="B7580">
            <v>0</v>
          </cell>
          <cell r="C7580">
            <v>0</v>
          </cell>
          <cell r="D7580">
            <v>0</v>
          </cell>
        </row>
        <row r="7581">
          <cell r="A7581">
            <v>0</v>
          </cell>
          <cell r="B7581">
            <v>0</v>
          </cell>
          <cell r="C7581">
            <v>0</v>
          </cell>
          <cell r="D7581">
            <v>0</v>
          </cell>
        </row>
        <row r="7582">
          <cell r="A7582">
            <v>0</v>
          </cell>
          <cell r="B7582">
            <v>0</v>
          </cell>
          <cell r="C7582">
            <v>0</v>
          </cell>
          <cell r="D7582">
            <v>0</v>
          </cell>
        </row>
        <row r="7583">
          <cell r="A7583">
            <v>0</v>
          </cell>
          <cell r="B7583">
            <v>0</v>
          </cell>
          <cell r="C7583">
            <v>0</v>
          </cell>
          <cell r="D7583">
            <v>0</v>
          </cell>
        </row>
        <row r="7584">
          <cell r="A7584">
            <v>0</v>
          </cell>
          <cell r="B7584">
            <v>0</v>
          </cell>
          <cell r="C7584">
            <v>0</v>
          </cell>
          <cell r="D7584">
            <v>0</v>
          </cell>
        </row>
        <row r="7585">
          <cell r="A7585">
            <v>0</v>
          </cell>
          <cell r="B7585">
            <v>0</v>
          </cell>
          <cell r="C7585">
            <v>0</v>
          </cell>
          <cell r="D7585">
            <v>0</v>
          </cell>
        </row>
        <row r="7586">
          <cell r="A7586">
            <v>0</v>
          </cell>
          <cell r="B7586">
            <v>0</v>
          </cell>
          <cell r="C7586">
            <v>0</v>
          </cell>
          <cell r="D7586">
            <v>0</v>
          </cell>
        </row>
        <row r="7587">
          <cell r="A7587">
            <v>0</v>
          </cell>
          <cell r="B7587">
            <v>0</v>
          </cell>
          <cell r="C7587">
            <v>0</v>
          </cell>
          <cell r="D7587">
            <v>0</v>
          </cell>
        </row>
        <row r="7588">
          <cell r="A7588">
            <v>0</v>
          </cell>
          <cell r="B7588">
            <v>0</v>
          </cell>
          <cell r="C7588">
            <v>0</v>
          </cell>
          <cell r="D7588">
            <v>0</v>
          </cell>
        </row>
        <row r="7589">
          <cell r="A7589">
            <v>0</v>
          </cell>
          <cell r="B7589">
            <v>0</v>
          </cell>
          <cell r="C7589">
            <v>0</v>
          </cell>
          <cell r="D7589">
            <v>0</v>
          </cell>
        </row>
        <row r="7590">
          <cell r="A7590">
            <v>0</v>
          </cell>
          <cell r="B7590">
            <v>0</v>
          </cell>
          <cell r="C7590">
            <v>0</v>
          </cell>
          <cell r="D7590">
            <v>0</v>
          </cell>
        </row>
        <row r="7591">
          <cell r="A7591">
            <v>0</v>
          </cell>
          <cell r="B7591">
            <v>0</v>
          </cell>
          <cell r="C7591">
            <v>0</v>
          </cell>
          <cell r="D7591">
            <v>0</v>
          </cell>
        </row>
        <row r="7592">
          <cell r="A7592">
            <v>0</v>
          </cell>
          <cell r="B7592">
            <v>0</v>
          </cell>
          <cell r="C7592">
            <v>0</v>
          </cell>
          <cell r="D7592">
            <v>0</v>
          </cell>
        </row>
        <row r="7593">
          <cell r="A7593">
            <v>0</v>
          </cell>
          <cell r="B7593">
            <v>0</v>
          </cell>
          <cell r="C7593">
            <v>0</v>
          </cell>
          <cell r="D7593">
            <v>0</v>
          </cell>
        </row>
        <row r="7594">
          <cell r="A7594">
            <v>0</v>
          </cell>
          <cell r="B7594">
            <v>0</v>
          </cell>
          <cell r="C7594">
            <v>0</v>
          </cell>
          <cell r="D7594">
            <v>0</v>
          </cell>
        </row>
        <row r="7595">
          <cell r="A7595">
            <v>0</v>
          </cell>
          <cell r="B7595">
            <v>0</v>
          </cell>
          <cell r="C7595">
            <v>0</v>
          </cell>
          <cell r="D7595">
            <v>0</v>
          </cell>
        </row>
        <row r="7596">
          <cell r="A7596">
            <v>0</v>
          </cell>
          <cell r="B7596">
            <v>0</v>
          </cell>
          <cell r="C7596">
            <v>0</v>
          </cell>
          <cell r="D7596">
            <v>0</v>
          </cell>
        </row>
        <row r="7597">
          <cell r="A7597">
            <v>0</v>
          </cell>
          <cell r="B7597">
            <v>0</v>
          </cell>
          <cell r="C7597">
            <v>0</v>
          </cell>
          <cell r="D7597">
            <v>0</v>
          </cell>
        </row>
        <row r="7598">
          <cell r="A7598">
            <v>0</v>
          </cell>
          <cell r="B7598">
            <v>0</v>
          </cell>
          <cell r="C7598">
            <v>0</v>
          </cell>
          <cell r="D7598">
            <v>0</v>
          </cell>
        </row>
        <row r="7599">
          <cell r="A7599">
            <v>0</v>
          </cell>
          <cell r="B7599">
            <v>0</v>
          </cell>
          <cell r="C7599">
            <v>0</v>
          </cell>
          <cell r="D7599">
            <v>0</v>
          </cell>
        </row>
        <row r="7600">
          <cell r="A7600">
            <v>0</v>
          </cell>
          <cell r="B7600">
            <v>0</v>
          </cell>
          <cell r="C7600">
            <v>0</v>
          </cell>
          <cell r="D7600">
            <v>0</v>
          </cell>
        </row>
        <row r="7601">
          <cell r="A7601">
            <v>0</v>
          </cell>
          <cell r="B7601">
            <v>0</v>
          </cell>
          <cell r="C7601">
            <v>0</v>
          </cell>
          <cell r="D7601">
            <v>0</v>
          </cell>
        </row>
        <row r="7602">
          <cell r="A7602">
            <v>0</v>
          </cell>
          <cell r="B7602">
            <v>0</v>
          </cell>
          <cell r="C7602">
            <v>0</v>
          </cell>
          <cell r="D7602">
            <v>0</v>
          </cell>
        </row>
        <row r="7603">
          <cell r="A7603">
            <v>0</v>
          </cell>
          <cell r="B7603">
            <v>0</v>
          </cell>
          <cell r="C7603">
            <v>0</v>
          </cell>
          <cell r="D7603">
            <v>0</v>
          </cell>
        </row>
        <row r="7604">
          <cell r="A7604">
            <v>0</v>
          </cell>
          <cell r="B7604">
            <v>0</v>
          </cell>
          <cell r="C7604">
            <v>0</v>
          </cell>
          <cell r="D7604">
            <v>0</v>
          </cell>
        </row>
        <row r="7605">
          <cell r="A7605">
            <v>0</v>
          </cell>
          <cell r="B7605">
            <v>0</v>
          </cell>
          <cell r="C7605">
            <v>0</v>
          </cell>
          <cell r="D7605">
            <v>0</v>
          </cell>
        </row>
        <row r="7606">
          <cell r="A7606">
            <v>0</v>
          </cell>
          <cell r="B7606">
            <v>0</v>
          </cell>
          <cell r="C7606">
            <v>0</v>
          </cell>
          <cell r="D7606">
            <v>0</v>
          </cell>
        </row>
        <row r="7607">
          <cell r="A7607">
            <v>0</v>
          </cell>
          <cell r="B7607">
            <v>0</v>
          </cell>
          <cell r="C7607">
            <v>0</v>
          </cell>
          <cell r="D7607">
            <v>0</v>
          </cell>
        </row>
        <row r="7608">
          <cell r="A7608">
            <v>0</v>
          </cell>
          <cell r="B7608">
            <v>0</v>
          </cell>
          <cell r="C7608">
            <v>0</v>
          </cell>
          <cell r="D7608">
            <v>0</v>
          </cell>
        </row>
        <row r="7609">
          <cell r="A7609">
            <v>0</v>
          </cell>
          <cell r="B7609">
            <v>0</v>
          </cell>
          <cell r="C7609">
            <v>0</v>
          </cell>
          <cell r="D7609">
            <v>0</v>
          </cell>
        </row>
        <row r="7610">
          <cell r="A7610">
            <v>0</v>
          </cell>
          <cell r="B7610">
            <v>0</v>
          </cell>
          <cell r="C7610">
            <v>0</v>
          </cell>
          <cell r="D7610">
            <v>0</v>
          </cell>
        </row>
        <row r="7611">
          <cell r="A7611">
            <v>0</v>
          </cell>
          <cell r="B7611">
            <v>0</v>
          </cell>
          <cell r="C7611">
            <v>0</v>
          </cell>
          <cell r="D7611">
            <v>0</v>
          </cell>
        </row>
        <row r="7612">
          <cell r="A7612">
            <v>0</v>
          </cell>
          <cell r="B7612">
            <v>0</v>
          </cell>
          <cell r="C7612">
            <v>0</v>
          </cell>
          <cell r="D7612">
            <v>0</v>
          </cell>
        </row>
        <row r="7613">
          <cell r="A7613">
            <v>0</v>
          </cell>
          <cell r="B7613">
            <v>0</v>
          </cell>
          <cell r="C7613">
            <v>0</v>
          </cell>
          <cell r="D7613">
            <v>0</v>
          </cell>
        </row>
        <row r="7614">
          <cell r="A7614">
            <v>0</v>
          </cell>
          <cell r="B7614">
            <v>0</v>
          </cell>
          <cell r="C7614">
            <v>0</v>
          </cell>
          <cell r="D7614">
            <v>0</v>
          </cell>
        </row>
        <row r="7615">
          <cell r="A7615">
            <v>0</v>
          </cell>
          <cell r="B7615">
            <v>0</v>
          </cell>
          <cell r="C7615">
            <v>0</v>
          </cell>
          <cell r="D7615">
            <v>0</v>
          </cell>
        </row>
        <row r="7616">
          <cell r="A7616">
            <v>0</v>
          </cell>
          <cell r="B7616">
            <v>0</v>
          </cell>
          <cell r="C7616">
            <v>0</v>
          </cell>
          <cell r="D7616">
            <v>0</v>
          </cell>
        </row>
        <row r="7617">
          <cell r="A7617">
            <v>0</v>
          </cell>
          <cell r="B7617">
            <v>0</v>
          </cell>
          <cell r="C7617">
            <v>0</v>
          </cell>
          <cell r="D7617">
            <v>0</v>
          </cell>
        </row>
        <row r="7618">
          <cell r="A7618">
            <v>0</v>
          </cell>
          <cell r="B7618">
            <v>0</v>
          </cell>
          <cell r="C7618">
            <v>0</v>
          </cell>
          <cell r="D7618">
            <v>0</v>
          </cell>
        </row>
        <row r="7619">
          <cell r="A7619">
            <v>0</v>
          </cell>
          <cell r="B7619">
            <v>0</v>
          </cell>
          <cell r="C7619">
            <v>0</v>
          </cell>
          <cell r="D7619">
            <v>0</v>
          </cell>
        </row>
        <row r="7620">
          <cell r="A7620">
            <v>0</v>
          </cell>
          <cell r="B7620">
            <v>0</v>
          </cell>
          <cell r="C7620">
            <v>0</v>
          </cell>
          <cell r="D7620">
            <v>0</v>
          </cell>
        </row>
        <row r="7621">
          <cell r="A7621">
            <v>0</v>
          </cell>
          <cell r="B7621">
            <v>0</v>
          </cell>
          <cell r="C7621">
            <v>0</v>
          </cell>
          <cell r="D7621">
            <v>0</v>
          </cell>
        </row>
        <row r="7622">
          <cell r="A7622">
            <v>0</v>
          </cell>
          <cell r="B7622">
            <v>0</v>
          </cell>
          <cell r="C7622">
            <v>0</v>
          </cell>
          <cell r="D7622">
            <v>0</v>
          </cell>
        </row>
        <row r="7623">
          <cell r="A7623">
            <v>0</v>
          </cell>
          <cell r="B7623">
            <v>0</v>
          </cell>
          <cell r="C7623">
            <v>0</v>
          </cell>
          <cell r="D7623">
            <v>0</v>
          </cell>
        </row>
        <row r="7624">
          <cell r="A7624">
            <v>0</v>
          </cell>
          <cell r="B7624">
            <v>0</v>
          </cell>
          <cell r="C7624">
            <v>0</v>
          </cell>
          <cell r="D7624">
            <v>0</v>
          </cell>
        </row>
        <row r="7625">
          <cell r="A7625">
            <v>0</v>
          </cell>
          <cell r="B7625">
            <v>0</v>
          </cell>
          <cell r="C7625">
            <v>0</v>
          </cell>
          <cell r="D7625">
            <v>0</v>
          </cell>
        </row>
        <row r="7626">
          <cell r="A7626">
            <v>0</v>
          </cell>
          <cell r="B7626">
            <v>0</v>
          </cell>
          <cell r="C7626">
            <v>0</v>
          </cell>
          <cell r="D7626">
            <v>0</v>
          </cell>
        </row>
        <row r="7627">
          <cell r="A7627">
            <v>0</v>
          </cell>
          <cell r="B7627">
            <v>0</v>
          </cell>
          <cell r="C7627">
            <v>0</v>
          </cell>
          <cell r="D7627">
            <v>0</v>
          </cell>
        </row>
        <row r="7628">
          <cell r="A7628">
            <v>0</v>
          </cell>
          <cell r="B7628">
            <v>0</v>
          </cell>
          <cell r="C7628">
            <v>0</v>
          </cell>
          <cell r="D7628">
            <v>0</v>
          </cell>
        </row>
        <row r="7629">
          <cell r="A7629">
            <v>0</v>
          </cell>
          <cell r="B7629">
            <v>0</v>
          </cell>
          <cell r="C7629">
            <v>0</v>
          </cell>
          <cell r="D7629">
            <v>0</v>
          </cell>
        </row>
        <row r="7630">
          <cell r="A7630">
            <v>0</v>
          </cell>
          <cell r="B7630">
            <v>0</v>
          </cell>
          <cell r="C7630">
            <v>0</v>
          </cell>
          <cell r="D7630">
            <v>0</v>
          </cell>
        </row>
        <row r="7631">
          <cell r="A7631">
            <v>0</v>
          </cell>
          <cell r="B7631">
            <v>0</v>
          </cell>
          <cell r="C7631">
            <v>0</v>
          </cell>
          <cell r="D7631">
            <v>0</v>
          </cell>
        </row>
        <row r="7632">
          <cell r="A7632">
            <v>0</v>
          </cell>
          <cell r="B7632">
            <v>0</v>
          </cell>
          <cell r="C7632">
            <v>0</v>
          </cell>
          <cell r="D7632">
            <v>0</v>
          </cell>
        </row>
        <row r="7633">
          <cell r="A7633">
            <v>0</v>
          </cell>
          <cell r="B7633">
            <v>0</v>
          </cell>
          <cell r="C7633">
            <v>0</v>
          </cell>
          <cell r="D7633">
            <v>0</v>
          </cell>
        </row>
        <row r="7634">
          <cell r="A7634">
            <v>0</v>
          </cell>
          <cell r="B7634">
            <v>0</v>
          </cell>
          <cell r="C7634">
            <v>0</v>
          </cell>
          <cell r="D7634">
            <v>0</v>
          </cell>
        </row>
        <row r="7635">
          <cell r="A7635">
            <v>0</v>
          </cell>
          <cell r="B7635">
            <v>0</v>
          </cell>
          <cell r="C7635">
            <v>0</v>
          </cell>
          <cell r="D7635">
            <v>0</v>
          </cell>
        </row>
        <row r="7636">
          <cell r="A7636">
            <v>0</v>
          </cell>
          <cell r="B7636">
            <v>0</v>
          </cell>
          <cell r="C7636">
            <v>0</v>
          </cell>
          <cell r="D7636">
            <v>0</v>
          </cell>
        </row>
        <row r="7637">
          <cell r="A7637">
            <v>0</v>
          </cell>
          <cell r="B7637">
            <v>0</v>
          </cell>
          <cell r="C7637">
            <v>0</v>
          </cell>
          <cell r="D7637">
            <v>0</v>
          </cell>
        </row>
        <row r="7638">
          <cell r="A7638">
            <v>0</v>
          </cell>
          <cell r="B7638">
            <v>0</v>
          </cell>
          <cell r="C7638">
            <v>0</v>
          </cell>
          <cell r="D7638">
            <v>0</v>
          </cell>
        </row>
        <row r="7639">
          <cell r="A7639">
            <v>0</v>
          </cell>
          <cell r="B7639">
            <v>0</v>
          </cell>
          <cell r="C7639">
            <v>0</v>
          </cell>
          <cell r="D7639">
            <v>0</v>
          </cell>
        </row>
        <row r="7640">
          <cell r="A7640">
            <v>0</v>
          </cell>
          <cell r="B7640">
            <v>0</v>
          </cell>
          <cell r="C7640">
            <v>0</v>
          </cell>
          <cell r="D7640">
            <v>0</v>
          </cell>
        </row>
        <row r="7641">
          <cell r="A7641">
            <v>0</v>
          </cell>
          <cell r="B7641">
            <v>0</v>
          </cell>
          <cell r="C7641">
            <v>0</v>
          </cell>
          <cell r="D7641">
            <v>0</v>
          </cell>
        </row>
        <row r="7642">
          <cell r="A7642">
            <v>0</v>
          </cell>
          <cell r="B7642">
            <v>0</v>
          </cell>
          <cell r="C7642">
            <v>0</v>
          </cell>
          <cell r="D7642">
            <v>0</v>
          </cell>
        </row>
        <row r="7643">
          <cell r="A7643">
            <v>0</v>
          </cell>
          <cell r="B7643">
            <v>0</v>
          </cell>
          <cell r="C7643">
            <v>0</v>
          </cell>
          <cell r="D7643">
            <v>0</v>
          </cell>
        </row>
        <row r="7644">
          <cell r="A7644">
            <v>0</v>
          </cell>
          <cell r="B7644">
            <v>0</v>
          </cell>
          <cell r="C7644">
            <v>0</v>
          </cell>
          <cell r="D7644">
            <v>0</v>
          </cell>
        </row>
        <row r="7645">
          <cell r="A7645">
            <v>0</v>
          </cell>
          <cell r="B7645">
            <v>0</v>
          </cell>
          <cell r="C7645">
            <v>0</v>
          </cell>
          <cell r="D7645">
            <v>0</v>
          </cell>
        </row>
        <row r="7646">
          <cell r="A7646">
            <v>0</v>
          </cell>
          <cell r="B7646">
            <v>0</v>
          </cell>
          <cell r="C7646">
            <v>0</v>
          </cell>
          <cell r="D7646">
            <v>0</v>
          </cell>
        </row>
        <row r="7647">
          <cell r="A7647">
            <v>0</v>
          </cell>
          <cell r="B7647">
            <v>0</v>
          </cell>
          <cell r="C7647">
            <v>0</v>
          </cell>
          <cell r="D7647">
            <v>0</v>
          </cell>
        </row>
        <row r="7648">
          <cell r="A7648">
            <v>0</v>
          </cell>
          <cell r="B7648">
            <v>0</v>
          </cell>
          <cell r="C7648">
            <v>0</v>
          </cell>
          <cell r="D7648">
            <v>0</v>
          </cell>
        </row>
        <row r="7649">
          <cell r="A7649">
            <v>0</v>
          </cell>
          <cell r="B7649">
            <v>0</v>
          </cell>
          <cell r="C7649">
            <v>0</v>
          </cell>
          <cell r="D7649">
            <v>0</v>
          </cell>
        </row>
        <row r="7650">
          <cell r="A7650">
            <v>0</v>
          </cell>
          <cell r="B7650">
            <v>0</v>
          </cell>
          <cell r="C7650">
            <v>0</v>
          </cell>
          <cell r="D7650">
            <v>0</v>
          </cell>
        </row>
        <row r="7651">
          <cell r="A7651">
            <v>0</v>
          </cell>
          <cell r="B7651">
            <v>0</v>
          </cell>
          <cell r="C7651">
            <v>0</v>
          </cell>
          <cell r="D7651">
            <v>0</v>
          </cell>
        </row>
        <row r="7652">
          <cell r="A7652">
            <v>0</v>
          </cell>
          <cell r="B7652">
            <v>0</v>
          </cell>
          <cell r="C7652">
            <v>0</v>
          </cell>
          <cell r="D7652">
            <v>0</v>
          </cell>
        </row>
        <row r="7653">
          <cell r="A7653">
            <v>0</v>
          </cell>
          <cell r="B7653">
            <v>0</v>
          </cell>
          <cell r="C7653">
            <v>0</v>
          </cell>
          <cell r="D7653">
            <v>0</v>
          </cell>
        </row>
        <row r="7654">
          <cell r="A7654">
            <v>0</v>
          </cell>
          <cell r="B7654">
            <v>0</v>
          </cell>
          <cell r="C7654">
            <v>0</v>
          </cell>
          <cell r="D7654">
            <v>0</v>
          </cell>
        </row>
        <row r="7655">
          <cell r="A7655">
            <v>0</v>
          </cell>
          <cell r="B7655">
            <v>0</v>
          </cell>
          <cell r="C7655">
            <v>0</v>
          </cell>
          <cell r="D7655">
            <v>0</v>
          </cell>
        </row>
        <row r="7656">
          <cell r="A7656">
            <v>0</v>
          </cell>
          <cell r="B7656">
            <v>0</v>
          </cell>
          <cell r="C7656">
            <v>0</v>
          </cell>
          <cell r="D7656">
            <v>0</v>
          </cell>
        </row>
        <row r="7657">
          <cell r="A7657">
            <v>0</v>
          </cell>
          <cell r="B7657">
            <v>0</v>
          </cell>
          <cell r="C7657">
            <v>0</v>
          </cell>
          <cell r="D7657">
            <v>0</v>
          </cell>
        </row>
        <row r="7658">
          <cell r="A7658">
            <v>0</v>
          </cell>
          <cell r="B7658">
            <v>0</v>
          </cell>
          <cell r="C7658">
            <v>0</v>
          </cell>
          <cell r="D7658">
            <v>0</v>
          </cell>
        </row>
        <row r="7659">
          <cell r="A7659">
            <v>0</v>
          </cell>
          <cell r="B7659">
            <v>0</v>
          </cell>
          <cell r="C7659">
            <v>0</v>
          </cell>
          <cell r="D7659">
            <v>0</v>
          </cell>
        </row>
        <row r="7660">
          <cell r="A7660">
            <v>0</v>
          </cell>
          <cell r="B7660">
            <v>0</v>
          </cell>
          <cell r="C7660">
            <v>0</v>
          </cell>
          <cell r="D7660">
            <v>0</v>
          </cell>
        </row>
        <row r="7661">
          <cell r="A7661">
            <v>0</v>
          </cell>
          <cell r="B7661">
            <v>0</v>
          </cell>
          <cell r="C7661">
            <v>0</v>
          </cell>
          <cell r="D7661">
            <v>0</v>
          </cell>
        </row>
        <row r="7662">
          <cell r="A7662">
            <v>0</v>
          </cell>
          <cell r="B7662">
            <v>0</v>
          </cell>
          <cell r="C7662">
            <v>0</v>
          </cell>
          <cell r="D7662">
            <v>0</v>
          </cell>
        </row>
        <row r="7663">
          <cell r="A7663">
            <v>0</v>
          </cell>
          <cell r="B7663">
            <v>0</v>
          </cell>
          <cell r="C7663">
            <v>0</v>
          </cell>
          <cell r="D7663">
            <v>0</v>
          </cell>
        </row>
        <row r="7664">
          <cell r="A7664">
            <v>0</v>
          </cell>
          <cell r="B7664">
            <v>0</v>
          </cell>
          <cell r="C7664">
            <v>0</v>
          </cell>
          <cell r="D7664">
            <v>0</v>
          </cell>
        </row>
        <row r="7665">
          <cell r="A7665">
            <v>0</v>
          </cell>
          <cell r="B7665">
            <v>0</v>
          </cell>
          <cell r="C7665">
            <v>0</v>
          </cell>
          <cell r="D7665">
            <v>0</v>
          </cell>
        </row>
        <row r="7666">
          <cell r="A7666">
            <v>0</v>
          </cell>
          <cell r="B7666">
            <v>0</v>
          </cell>
          <cell r="C7666">
            <v>0</v>
          </cell>
          <cell r="D7666">
            <v>0</v>
          </cell>
        </row>
        <row r="7667">
          <cell r="A7667">
            <v>0</v>
          </cell>
          <cell r="B7667">
            <v>0</v>
          </cell>
          <cell r="C7667">
            <v>0</v>
          </cell>
          <cell r="D7667">
            <v>0</v>
          </cell>
        </row>
        <row r="7668">
          <cell r="A7668">
            <v>0</v>
          </cell>
          <cell r="B7668">
            <v>0</v>
          </cell>
          <cell r="C7668">
            <v>0</v>
          </cell>
          <cell r="D7668">
            <v>0</v>
          </cell>
        </row>
        <row r="7669">
          <cell r="A7669">
            <v>0</v>
          </cell>
          <cell r="B7669">
            <v>0</v>
          </cell>
          <cell r="C7669">
            <v>0</v>
          </cell>
          <cell r="D7669">
            <v>0</v>
          </cell>
        </row>
        <row r="7670">
          <cell r="A7670">
            <v>0</v>
          </cell>
          <cell r="B7670">
            <v>0</v>
          </cell>
          <cell r="C7670">
            <v>0</v>
          </cell>
          <cell r="D7670">
            <v>0</v>
          </cell>
        </row>
        <row r="7671">
          <cell r="A7671">
            <v>0</v>
          </cell>
          <cell r="B7671">
            <v>0</v>
          </cell>
          <cell r="C7671">
            <v>0</v>
          </cell>
          <cell r="D7671">
            <v>0</v>
          </cell>
        </row>
        <row r="7672">
          <cell r="A7672">
            <v>0</v>
          </cell>
          <cell r="B7672">
            <v>0</v>
          </cell>
          <cell r="C7672">
            <v>0</v>
          </cell>
          <cell r="D7672">
            <v>0</v>
          </cell>
        </row>
        <row r="7673">
          <cell r="A7673">
            <v>0</v>
          </cell>
          <cell r="B7673">
            <v>0</v>
          </cell>
          <cell r="C7673">
            <v>0</v>
          </cell>
          <cell r="D7673">
            <v>0</v>
          </cell>
        </row>
        <row r="7674">
          <cell r="A7674">
            <v>0</v>
          </cell>
          <cell r="B7674">
            <v>0</v>
          </cell>
          <cell r="C7674">
            <v>0</v>
          </cell>
          <cell r="D7674">
            <v>0</v>
          </cell>
        </row>
        <row r="7675">
          <cell r="A7675">
            <v>0</v>
          </cell>
          <cell r="B7675">
            <v>0</v>
          </cell>
          <cell r="C7675">
            <v>0</v>
          </cell>
          <cell r="D7675">
            <v>0</v>
          </cell>
        </row>
        <row r="7676">
          <cell r="A7676">
            <v>0</v>
          </cell>
          <cell r="B7676">
            <v>0</v>
          </cell>
          <cell r="C7676">
            <v>0</v>
          </cell>
          <cell r="D7676">
            <v>0</v>
          </cell>
        </row>
        <row r="7677">
          <cell r="A7677">
            <v>0</v>
          </cell>
          <cell r="B7677">
            <v>0</v>
          </cell>
          <cell r="C7677">
            <v>0</v>
          </cell>
          <cell r="D7677">
            <v>0</v>
          </cell>
        </row>
        <row r="7678">
          <cell r="A7678">
            <v>0</v>
          </cell>
          <cell r="B7678">
            <v>0</v>
          </cell>
          <cell r="C7678">
            <v>0</v>
          </cell>
          <cell r="D7678">
            <v>0</v>
          </cell>
        </row>
        <row r="7679">
          <cell r="A7679">
            <v>0</v>
          </cell>
          <cell r="B7679">
            <v>0</v>
          </cell>
          <cell r="C7679">
            <v>0</v>
          </cell>
          <cell r="D7679">
            <v>0</v>
          </cell>
        </row>
        <row r="7680">
          <cell r="A7680">
            <v>0</v>
          </cell>
          <cell r="B7680">
            <v>0</v>
          </cell>
          <cell r="C7680">
            <v>0</v>
          </cell>
          <cell r="D7680">
            <v>0</v>
          </cell>
        </row>
        <row r="7681">
          <cell r="A7681">
            <v>0</v>
          </cell>
          <cell r="B7681">
            <v>0</v>
          </cell>
          <cell r="C7681">
            <v>0</v>
          </cell>
          <cell r="D7681">
            <v>0</v>
          </cell>
        </row>
        <row r="7682">
          <cell r="A7682">
            <v>0</v>
          </cell>
          <cell r="B7682">
            <v>0</v>
          </cell>
          <cell r="C7682">
            <v>0</v>
          </cell>
          <cell r="D7682">
            <v>0</v>
          </cell>
        </row>
        <row r="7683">
          <cell r="A7683">
            <v>0</v>
          </cell>
          <cell r="B7683">
            <v>0</v>
          </cell>
          <cell r="C7683">
            <v>0</v>
          </cell>
          <cell r="D7683">
            <v>0</v>
          </cell>
        </row>
        <row r="7684">
          <cell r="A7684">
            <v>0</v>
          </cell>
          <cell r="B7684">
            <v>0</v>
          </cell>
          <cell r="C7684">
            <v>0</v>
          </cell>
          <cell r="D7684">
            <v>0</v>
          </cell>
        </row>
        <row r="7685">
          <cell r="A7685">
            <v>0</v>
          </cell>
          <cell r="B7685">
            <v>0</v>
          </cell>
          <cell r="C7685">
            <v>0</v>
          </cell>
          <cell r="D7685">
            <v>0</v>
          </cell>
        </row>
        <row r="7686">
          <cell r="A7686">
            <v>0</v>
          </cell>
          <cell r="B7686">
            <v>0</v>
          </cell>
          <cell r="C7686">
            <v>0</v>
          </cell>
          <cell r="D7686">
            <v>0</v>
          </cell>
        </row>
        <row r="7687">
          <cell r="A7687">
            <v>0</v>
          </cell>
          <cell r="B7687">
            <v>0</v>
          </cell>
          <cell r="C7687">
            <v>0</v>
          </cell>
          <cell r="D7687">
            <v>0</v>
          </cell>
        </row>
        <row r="7688">
          <cell r="A7688">
            <v>0</v>
          </cell>
          <cell r="B7688">
            <v>0</v>
          </cell>
          <cell r="C7688">
            <v>0</v>
          </cell>
          <cell r="D7688">
            <v>0</v>
          </cell>
        </row>
        <row r="7689">
          <cell r="A7689">
            <v>0</v>
          </cell>
          <cell r="B7689">
            <v>0</v>
          </cell>
          <cell r="C7689">
            <v>0</v>
          </cell>
          <cell r="D7689">
            <v>0</v>
          </cell>
        </row>
        <row r="7690">
          <cell r="A7690">
            <v>0</v>
          </cell>
          <cell r="B7690">
            <v>0</v>
          </cell>
          <cell r="C7690">
            <v>0</v>
          </cell>
          <cell r="D7690">
            <v>0</v>
          </cell>
        </row>
        <row r="7691">
          <cell r="A7691">
            <v>0</v>
          </cell>
          <cell r="B7691">
            <v>0</v>
          </cell>
          <cell r="C7691">
            <v>0</v>
          </cell>
          <cell r="D7691">
            <v>0</v>
          </cell>
        </row>
        <row r="7692">
          <cell r="A7692">
            <v>0</v>
          </cell>
          <cell r="B7692">
            <v>0</v>
          </cell>
          <cell r="C7692">
            <v>0</v>
          </cell>
          <cell r="D7692">
            <v>0</v>
          </cell>
        </row>
        <row r="7693">
          <cell r="A7693">
            <v>0</v>
          </cell>
          <cell r="B7693">
            <v>0</v>
          </cell>
          <cell r="C7693">
            <v>0</v>
          </cell>
          <cell r="D7693">
            <v>0</v>
          </cell>
        </row>
        <row r="7694">
          <cell r="A7694">
            <v>0</v>
          </cell>
          <cell r="B7694">
            <v>0</v>
          </cell>
          <cell r="C7694">
            <v>0</v>
          </cell>
          <cell r="D7694">
            <v>0</v>
          </cell>
        </row>
        <row r="7695">
          <cell r="A7695">
            <v>0</v>
          </cell>
          <cell r="B7695">
            <v>0</v>
          </cell>
          <cell r="C7695">
            <v>0</v>
          </cell>
          <cell r="D7695">
            <v>0</v>
          </cell>
        </row>
        <row r="7696">
          <cell r="A7696">
            <v>0</v>
          </cell>
          <cell r="B7696">
            <v>0</v>
          </cell>
          <cell r="C7696">
            <v>0</v>
          </cell>
          <cell r="D7696">
            <v>0</v>
          </cell>
        </row>
        <row r="7697">
          <cell r="A7697">
            <v>0</v>
          </cell>
          <cell r="B7697">
            <v>0</v>
          </cell>
          <cell r="C7697">
            <v>0</v>
          </cell>
          <cell r="D7697">
            <v>0</v>
          </cell>
        </row>
        <row r="7698">
          <cell r="A7698">
            <v>0</v>
          </cell>
          <cell r="B7698">
            <v>0</v>
          </cell>
          <cell r="C7698">
            <v>0</v>
          </cell>
          <cell r="D7698">
            <v>0</v>
          </cell>
        </row>
        <row r="7699">
          <cell r="A7699">
            <v>0</v>
          </cell>
          <cell r="B7699">
            <v>0</v>
          </cell>
          <cell r="C7699">
            <v>0</v>
          </cell>
          <cell r="D7699">
            <v>0</v>
          </cell>
        </row>
        <row r="7700">
          <cell r="A7700">
            <v>0</v>
          </cell>
          <cell r="B7700">
            <v>0</v>
          </cell>
          <cell r="C7700">
            <v>0</v>
          </cell>
          <cell r="D7700">
            <v>0</v>
          </cell>
        </row>
        <row r="7701">
          <cell r="A7701">
            <v>0</v>
          </cell>
          <cell r="B7701">
            <v>0</v>
          </cell>
          <cell r="C7701">
            <v>0</v>
          </cell>
          <cell r="D7701">
            <v>0</v>
          </cell>
        </row>
        <row r="7702">
          <cell r="A7702">
            <v>0</v>
          </cell>
          <cell r="B7702">
            <v>0</v>
          </cell>
          <cell r="C7702">
            <v>0</v>
          </cell>
          <cell r="D7702">
            <v>0</v>
          </cell>
        </row>
        <row r="7703">
          <cell r="A7703">
            <v>0</v>
          </cell>
          <cell r="B7703">
            <v>0</v>
          </cell>
          <cell r="C7703">
            <v>0</v>
          </cell>
          <cell r="D7703">
            <v>0</v>
          </cell>
        </row>
        <row r="7704">
          <cell r="A7704">
            <v>0</v>
          </cell>
          <cell r="B7704">
            <v>0</v>
          </cell>
          <cell r="C7704">
            <v>0</v>
          </cell>
          <cell r="D7704">
            <v>0</v>
          </cell>
        </row>
        <row r="7705">
          <cell r="A7705">
            <v>0</v>
          </cell>
          <cell r="B7705">
            <v>0</v>
          </cell>
          <cell r="C7705">
            <v>0</v>
          </cell>
          <cell r="D7705">
            <v>0</v>
          </cell>
        </row>
        <row r="7706">
          <cell r="A7706">
            <v>0</v>
          </cell>
          <cell r="B7706">
            <v>0</v>
          </cell>
          <cell r="C7706">
            <v>0</v>
          </cell>
          <cell r="D7706">
            <v>0</v>
          </cell>
        </row>
        <row r="7707">
          <cell r="A7707">
            <v>0</v>
          </cell>
          <cell r="B7707">
            <v>0</v>
          </cell>
          <cell r="C7707">
            <v>0</v>
          </cell>
          <cell r="D7707">
            <v>0</v>
          </cell>
        </row>
        <row r="7708">
          <cell r="A7708">
            <v>0</v>
          </cell>
          <cell r="B7708">
            <v>0</v>
          </cell>
          <cell r="C7708">
            <v>0</v>
          </cell>
          <cell r="D7708">
            <v>0</v>
          </cell>
        </row>
        <row r="7709">
          <cell r="A7709">
            <v>0</v>
          </cell>
          <cell r="B7709">
            <v>0</v>
          </cell>
          <cell r="C7709">
            <v>0</v>
          </cell>
          <cell r="D7709">
            <v>0</v>
          </cell>
        </row>
        <row r="7710">
          <cell r="A7710">
            <v>0</v>
          </cell>
          <cell r="B7710">
            <v>0</v>
          </cell>
          <cell r="C7710">
            <v>0</v>
          </cell>
          <cell r="D7710">
            <v>0</v>
          </cell>
        </row>
        <row r="7711">
          <cell r="A7711">
            <v>0</v>
          </cell>
          <cell r="B7711">
            <v>0</v>
          </cell>
          <cell r="C7711">
            <v>0</v>
          </cell>
          <cell r="D7711">
            <v>0</v>
          </cell>
        </row>
        <row r="7712">
          <cell r="A7712">
            <v>0</v>
          </cell>
          <cell r="B7712">
            <v>0</v>
          </cell>
          <cell r="C7712">
            <v>0</v>
          </cell>
          <cell r="D7712">
            <v>0</v>
          </cell>
        </row>
        <row r="7713">
          <cell r="A7713">
            <v>0</v>
          </cell>
          <cell r="B7713">
            <v>0</v>
          </cell>
          <cell r="C7713">
            <v>0</v>
          </cell>
          <cell r="D7713">
            <v>0</v>
          </cell>
        </row>
        <row r="7714">
          <cell r="A7714">
            <v>0</v>
          </cell>
          <cell r="B7714">
            <v>0</v>
          </cell>
          <cell r="C7714">
            <v>0</v>
          </cell>
          <cell r="D7714">
            <v>0</v>
          </cell>
        </row>
        <row r="7715">
          <cell r="A7715">
            <v>0</v>
          </cell>
          <cell r="B7715">
            <v>0</v>
          </cell>
          <cell r="C7715">
            <v>0</v>
          </cell>
          <cell r="D7715">
            <v>0</v>
          </cell>
        </row>
        <row r="7716">
          <cell r="A7716">
            <v>0</v>
          </cell>
          <cell r="B7716">
            <v>0</v>
          </cell>
          <cell r="C7716">
            <v>0</v>
          </cell>
          <cell r="D7716">
            <v>0</v>
          </cell>
        </row>
        <row r="7717">
          <cell r="A7717">
            <v>0</v>
          </cell>
          <cell r="B7717">
            <v>0</v>
          </cell>
          <cell r="C7717">
            <v>0</v>
          </cell>
          <cell r="D7717">
            <v>0</v>
          </cell>
        </row>
        <row r="7718">
          <cell r="A7718">
            <v>0</v>
          </cell>
          <cell r="B7718">
            <v>0</v>
          </cell>
          <cell r="C7718">
            <v>0</v>
          </cell>
          <cell r="D7718">
            <v>0</v>
          </cell>
        </row>
        <row r="7719">
          <cell r="A7719">
            <v>0</v>
          </cell>
          <cell r="B7719">
            <v>0</v>
          </cell>
          <cell r="C7719">
            <v>0</v>
          </cell>
          <cell r="D7719">
            <v>0</v>
          </cell>
        </row>
        <row r="7720">
          <cell r="A7720">
            <v>0</v>
          </cell>
          <cell r="B7720">
            <v>0</v>
          </cell>
          <cell r="C7720">
            <v>0</v>
          </cell>
          <cell r="D7720">
            <v>0</v>
          </cell>
        </row>
        <row r="7721">
          <cell r="A7721">
            <v>0</v>
          </cell>
          <cell r="B7721">
            <v>0</v>
          </cell>
          <cell r="C7721">
            <v>0</v>
          </cell>
          <cell r="D7721">
            <v>0</v>
          </cell>
        </row>
        <row r="7722">
          <cell r="A7722">
            <v>0</v>
          </cell>
          <cell r="B7722">
            <v>0</v>
          </cell>
          <cell r="C7722">
            <v>0</v>
          </cell>
          <cell r="D7722">
            <v>0</v>
          </cell>
        </row>
        <row r="7723">
          <cell r="A7723">
            <v>0</v>
          </cell>
          <cell r="B7723">
            <v>0</v>
          </cell>
          <cell r="C7723">
            <v>0</v>
          </cell>
          <cell r="D7723">
            <v>0</v>
          </cell>
        </row>
        <row r="7724">
          <cell r="A7724">
            <v>0</v>
          </cell>
          <cell r="B7724">
            <v>0</v>
          </cell>
          <cell r="C7724">
            <v>0</v>
          </cell>
          <cell r="D7724">
            <v>0</v>
          </cell>
        </row>
        <row r="7725">
          <cell r="A7725">
            <v>0</v>
          </cell>
          <cell r="B7725">
            <v>0</v>
          </cell>
          <cell r="C7725">
            <v>0</v>
          </cell>
          <cell r="D7725">
            <v>0</v>
          </cell>
        </row>
        <row r="7726">
          <cell r="A7726">
            <v>0</v>
          </cell>
          <cell r="B7726">
            <v>0</v>
          </cell>
          <cell r="C7726">
            <v>0</v>
          </cell>
          <cell r="D7726">
            <v>0</v>
          </cell>
        </row>
        <row r="7727">
          <cell r="A7727">
            <v>0</v>
          </cell>
          <cell r="B7727">
            <v>0</v>
          </cell>
          <cell r="C7727">
            <v>0</v>
          </cell>
          <cell r="D7727">
            <v>0</v>
          </cell>
        </row>
        <row r="7728">
          <cell r="A7728">
            <v>0</v>
          </cell>
          <cell r="B7728">
            <v>0</v>
          </cell>
          <cell r="C7728">
            <v>0</v>
          </cell>
          <cell r="D7728">
            <v>0</v>
          </cell>
        </row>
        <row r="7729">
          <cell r="A7729">
            <v>0</v>
          </cell>
          <cell r="B7729">
            <v>0</v>
          </cell>
          <cell r="C7729">
            <v>0</v>
          </cell>
          <cell r="D7729">
            <v>0</v>
          </cell>
        </row>
        <row r="7730">
          <cell r="A7730">
            <v>0</v>
          </cell>
          <cell r="B7730">
            <v>0</v>
          </cell>
          <cell r="C7730">
            <v>0</v>
          </cell>
          <cell r="D7730">
            <v>0</v>
          </cell>
        </row>
        <row r="7731">
          <cell r="A7731">
            <v>0</v>
          </cell>
          <cell r="B7731">
            <v>0</v>
          </cell>
          <cell r="C7731">
            <v>0</v>
          </cell>
          <cell r="D7731">
            <v>0</v>
          </cell>
        </row>
        <row r="7732">
          <cell r="A7732">
            <v>0</v>
          </cell>
          <cell r="B7732">
            <v>0</v>
          </cell>
          <cell r="C7732">
            <v>0</v>
          </cell>
          <cell r="D7732">
            <v>0</v>
          </cell>
        </row>
        <row r="7733">
          <cell r="A7733">
            <v>0</v>
          </cell>
          <cell r="B7733">
            <v>0</v>
          </cell>
          <cell r="C7733">
            <v>0</v>
          </cell>
          <cell r="D7733">
            <v>0</v>
          </cell>
        </row>
        <row r="7734">
          <cell r="A7734">
            <v>0</v>
          </cell>
          <cell r="B7734">
            <v>0</v>
          </cell>
          <cell r="C7734">
            <v>0</v>
          </cell>
          <cell r="D7734">
            <v>0</v>
          </cell>
        </row>
        <row r="7735">
          <cell r="A7735">
            <v>0</v>
          </cell>
          <cell r="B7735">
            <v>0</v>
          </cell>
          <cell r="C7735">
            <v>0</v>
          </cell>
          <cell r="D7735">
            <v>0</v>
          </cell>
        </row>
        <row r="7736">
          <cell r="A7736">
            <v>0</v>
          </cell>
          <cell r="B7736">
            <v>0</v>
          </cell>
          <cell r="C7736">
            <v>0</v>
          </cell>
          <cell r="D7736">
            <v>0</v>
          </cell>
        </row>
        <row r="7737">
          <cell r="A7737">
            <v>0</v>
          </cell>
          <cell r="B7737">
            <v>0</v>
          </cell>
          <cell r="C7737">
            <v>0</v>
          </cell>
          <cell r="D7737">
            <v>0</v>
          </cell>
        </row>
        <row r="7738">
          <cell r="A7738">
            <v>0</v>
          </cell>
          <cell r="B7738">
            <v>0</v>
          </cell>
          <cell r="C7738">
            <v>0</v>
          </cell>
          <cell r="D7738">
            <v>0</v>
          </cell>
        </row>
        <row r="7739">
          <cell r="A7739">
            <v>0</v>
          </cell>
          <cell r="B7739">
            <v>0</v>
          </cell>
          <cell r="C7739">
            <v>0</v>
          </cell>
          <cell r="D7739">
            <v>0</v>
          </cell>
        </row>
        <row r="7740">
          <cell r="A7740">
            <v>0</v>
          </cell>
          <cell r="B7740">
            <v>0</v>
          </cell>
          <cell r="C7740">
            <v>0</v>
          </cell>
          <cell r="D7740">
            <v>0</v>
          </cell>
        </row>
        <row r="7741">
          <cell r="A7741">
            <v>0</v>
          </cell>
          <cell r="B7741">
            <v>0</v>
          </cell>
          <cell r="C7741">
            <v>0</v>
          </cell>
          <cell r="D7741">
            <v>0</v>
          </cell>
        </row>
        <row r="7742">
          <cell r="A7742">
            <v>0</v>
          </cell>
          <cell r="B7742">
            <v>0</v>
          </cell>
          <cell r="C7742">
            <v>0</v>
          </cell>
          <cell r="D7742">
            <v>0</v>
          </cell>
        </row>
        <row r="7743">
          <cell r="A7743">
            <v>0</v>
          </cell>
          <cell r="B7743">
            <v>0</v>
          </cell>
          <cell r="C7743">
            <v>0</v>
          </cell>
          <cell r="D7743">
            <v>0</v>
          </cell>
        </row>
        <row r="7744">
          <cell r="A7744">
            <v>0</v>
          </cell>
          <cell r="B7744">
            <v>0</v>
          </cell>
          <cell r="C7744">
            <v>0</v>
          </cell>
          <cell r="D7744">
            <v>0</v>
          </cell>
        </row>
        <row r="7745">
          <cell r="A7745">
            <v>0</v>
          </cell>
          <cell r="B7745">
            <v>0</v>
          </cell>
          <cell r="C7745">
            <v>0</v>
          </cell>
          <cell r="D7745">
            <v>0</v>
          </cell>
        </row>
        <row r="7746">
          <cell r="A7746">
            <v>0</v>
          </cell>
          <cell r="B7746">
            <v>0</v>
          </cell>
          <cell r="C7746">
            <v>0</v>
          </cell>
          <cell r="D7746">
            <v>0</v>
          </cell>
        </row>
        <row r="7747">
          <cell r="A7747">
            <v>0</v>
          </cell>
          <cell r="B7747">
            <v>0</v>
          </cell>
          <cell r="C7747">
            <v>0</v>
          </cell>
          <cell r="D7747">
            <v>0</v>
          </cell>
        </row>
        <row r="7748">
          <cell r="A7748">
            <v>0</v>
          </cell>
          <cell r="B7748">
            <v>0</v>
          </cell>
          <cell r="C7748">
            <v>0</v>
          </cell>
          <cell r="D7748">
            <v>0</v>
          </cell>
        </row>
        <row r="7749">
          <cell r="A7749">
            <v>0</v>
          </cell>
          <cell r="B7749">
            <v>0</v>
          </cell>
          <cell r="C7749">
            <v>0</v>
          </cell>
          <cell r="D7749">
            <v>0</v>
          </cell>
        </row>
        <row r="7750">
          <cell r="A7750">
            <v>0</v>
          </cell>
          <cell r="B7750">
            <v>0</v>
          </cell>
          <cell r="C7750">
            <v>0</v>
          </cell>
          <cell r="D7750">
            <v>0</v>
          </cell>
        </row>
        <row r="7751">
          <cell r="A7751">
            <v>0</v>
          </cell>
          <cell r="B7751">
            <v>0</v>
          </cell>
          <cell r="C7751">
            <v>0</v>
          </cell>
          <cell r="D7751">
            <v>0</v>
          </cell>
        </row>
        <row r="7752">
          <cell r="A7752">
            <v>0</v>
          </cell>
          <cell r="B7752">
            <v>0</v>
          </cell>
          <cell r="C7752">
            <v>0</v>
          </cell>
          <cell r="D7752">
            <v>0</v>
          </cell>
        </row>
        <row r="7753">
          <cell r="A7753">
            <v>0</v>
          </cell>
          <cell r="B7753">
            <v>0</v>
          </cell>
          <cell r="C7753">
            <v>0</v>
          </cell>
          <cell r="D7753">
            <v>0</v>
          </cell>
        </row>
        <row r="7754">
          <cell r="A7754">
            <v>0</v>
          </cell>
          <cell r="B7754">
            <v>0</v>
          </cell>
          <cell r="C7754">
            <v>0</v>
          </cell>
          <cell r="D7754">
            <v>0</v>
          </cell>
        </row>
        <row r="7755">
          <cell r="A7755">
            <v>0</v>
          </cell>
          <cell r="B7755">
            <v>0</v>
          </cell>
          <cell r="C7755">
            <v>0</v>
          </cell>
          <cell r="D7755">
            <v>0</v>
          </cell>
        </row>
        <row r="7756">
          <cell r="A7756">
            <v>0</v>
          </cell>
          <cell r="B7756">
            <v>0</v>
          </cell>
          <cell r="C7756">
            <v>0</v>
          </cell>
          <cell r="D7756">
            <v>0</v>
          </cell>
        </row>
        <row r="7757">
          <cell r="A7757">
            <v>0</v>
          </cell>
          <cell r="B7757">
            <v>0</v>
          </cell>
          <cell r="C7757">
            <v>0</v>
          </cell>
          <cell r="D7757">
            <v>0</v>
          </cell>
        </row>
        <row r="7758">
          <cell r="A7758">
            <v>0</v>
          </cell>
          <cell r="B7758">
            <v>0</v>
          </cell>
          <cell r="C7758">
            <v>0</v>
          </cell>
          <cell r="D7758">
            <v>0</v>
          </cell>
        </row>
        <row r="7759">
          <cell r="A7759">
            <v>0</v>
          </cell>
          <cell r="B7759">
            <v>0</v>
          </cell>
          <cell r="C7759">
            <v>0</v>
          </cell>
          <cell r="D7759">
            <v>0</v>
          </cell>
        </row>
        <row r="7760">
          <cell r="A7760">
            <v>0</v>
          </cell>
          <cell r="B7760">
            <v>0</v>
          </cell>
          <cell r="C7760">
            <v>0</v>
          </cell>
          <cell r="D7760">
            <v>0</v>
          </cell>
        </row>
        <row r="7761">
          <cell r="A7761">
            <v>0</v>
          </cell>
          <cell r="B7761">
            <v>0</v>
          </cell>
          <cell r="C7761">
            <v>0</v>
          </cell>
          <cell r="D7761">
            <v>0</v>
          </cell>
        </row>
        <row r="7762">
          <cell r="A7762">
            <v>0</v>
          </cell>
          <cell r="B7762">
            <v>0</v>
          </cell>
          <cell r="C7762">
            <v>0</v>
          </cell>
          <cell r="D7762">
            <v>0</v>
          </cell>
        </row>
        <row r="7763">
          <cell r="A7763">
            <v>0</v>
          </cell>
          <cell r="B7763">
            <v>0</v>
          </cell>
          <cell r="C7763">
            <v>0</v>
          </cell>
          <cell r="D7763">
            <v>0</v>
          </cell>
        </row>
        <row r="7764">
          <cell r="A7764">
            <v>0</v>
          </cell>
          <cell r="B7764">
            <v>0</v>
          </cell>
          <cell r="C7764">
            <v>0</v>
          </cell>
          <cell r="D7764">
            <v>0</v>
          </cell>
        </row>
        <row r="7765">
          <cell r="A7765">
            <v>0</v>
          </cell>
          <cell r="B7765">
            <v>0</v>
          </cell>
          <cell r="C7765">
            <v>0</v>
          </cell>
          <cell r="D7765">
            <v>0</v>
          </cell>
        </row>
        <row r="7766">
          <cell r="A7766">
            <v>0</v>
          </cell>
          <cell r="B7766">
            <v>0</v>
          </cell>
          <cell r="C7766">
            <v>0</v>
          </cell>
          <cell r="D7766">
            <v>0</v>
          </cell>
        </row>
        <row r="7767">
          <cell r="A7767">
            <v>0</v>
          </cell>
          <cell r="B7767">
            <v>0</v>
          </cell>
          <cell r="C7767">
            <v>0</v>
          </cell>
          <cell r="D7767">
            <v>0</v>
          </cell>
        </row>
        <row r="7768">
          <cell r="A7768">
            <v>0</v>
          </cell>
          <cell r="B7768">
            <v>0</v>
          </cell>
          <cell r="C7768">
            <v>0</v>
          </cell>
          <cell r="D7768">
            <v>0</v>
          </cell>
        </row>
        <row r="7769">
          <cell r="A7769">
            <v>0</v>
          </cell>
          <cell r="B7769">
            <v>0</v>
          </cell>
          <cell r="C7769">
            <v>0</v>
          </cell>
          <cell r="D7769">
            <v>0</v>
          </cell>
        </row>
        <row r="7770">
          <cell r="A7770">
            <v>0</v>
          </cell>
          <cell r="B7770">
            <v>0</v>
          </cell>
          <cell r="C7770">
            <v>0</v>
          </cell>
          <cell r="D7770">
            <v>0</v>
          </cell>
        </row>
        <row r="7771">
          <cell r="A7771">
            <v>0</v>
          </cell>
          <cell r="B7771">
            <v>0</v>
          </cell>
          <cell r="C7771">
            <v>0</v>
          </cell>
          <cell r="D7771">
            <v>0</v>
          </cell>
        </row>
        <row r="7772">
          <cell r="A7772">
            <v>0</v>
          </cell>
          <cell r="B7772">
            <v>0</v>
          </cell>
          <cell r="C7772">
            <v>0</v>
          </cell>
          <cell r="D7772">
            <v>0</v>
          </cell>
        </row>
        <row r="7773">
          <cell r="A7773">
            <v>0</v>
          </cell>
          <cell r="B7773">
            <v>0</v>
          </cell>
          <cell r="C7773">
            <v>0</v>
          </cell>
          <cell r="D7773">
            <v>0</v>
          </cell>
        </row>
        <row r="7774">
          <cell r="A7774">
            <v>0</v>
          </cell>
          <cell r="B7774">
            <v>0</v>
          </cell>
          <cell r="C7774">
            <v>0</v>
          </cell>
          <cell r="D7774">
            <v>0</v>
          </cell>
        </row>
        <row r="7775">
          <cell r="A7775">
            <v>0</v>
          </cell>
          <cell r="B7775">
            <v>0</v>
          </cell>
          <cell r="C7775">
            <v>0</v>
          </cell>
          <cell r="D7775">
            <v>0</v>
          </cell>
        </row>
        <row r="7776">
          <cell r="A7776">
            <v>0</v>
          </cell>
          <cell r="B7776">
            <v>0</v>
          </cell>
          <cell r="C7776">
            <v>0</v>
          </cell>
          <cell r="D7776">
            <v>0</v>
          </cell>
        </row>
        <row r="7777">
          <cell r="A7777">
            <v>0</v>
          </cell>
          <cell r="B7777">
            <v>0</v>
          </cell>
          <cell r="C7777">
            <v>0</v>
          </cell>
          <cell r="D7777">
            <v>0</v>
          </cell>
        </row>
        <row r="7778">
          <cell r="A7778">
            <v>0</v>
          </cell>
          <cell r="B7778">
            <v>0</v>
          </cell>
          <cell r="C7778">
            <v>0</v>
          </cell>
          <cell r="D7778">
            <v>0</v>
          </cell>
        </row>
        <row r="7779">
          <cell r="A7779">
            <v>0</v>
          </cell>
          <cell r="B7779">
            <v>0</v>
          </cell>
          <cell r="C7779">
            <v>0</v>
          </cell>
          <cell r="D7779">
            <v>0</v>
          </cell>
        </row>
        <row r="7780">
          <cell r="A7780">
            <v>0</v>
          </cell>
          <cell r="B7780">
            <v>0</v>
          </cell>
          <cell r="C7780">
            <v>0</v>
          </cell>
          <cell r="D7780">
            <v>0</v>
          </cell>
        </row>
        <row r="7781">
          <cell r="A7781">
            <v>0</v>
          </cell>
          <cell r="B7781">
            <v>0</v>
          </cell>
          <cell r="C7781">
            <v>0</v>
          </cell>
          <cell r="D7781">
            <v>0</v>
          </cell>
        </row>
        <row r="7782">
          <cell r="A7782">
            <v>0</v>
          </cell>
          <cell r="B7782">
            <v>0</v>
          </cell>
          <cell r="C7782">
            <v>0</v>
          </cell>
          <cell r="D7782">
            <v>0</v>
          </cell>
        </row>
        <row r="7783">
          <cell r="A7783">
            <v>0</v>
          </cell>
          <cell r="B7783">
            <v>0</v>
          </cell>
          <cell r="C7783">
            <v>0</v>
          </cell>
          <cell r="D7783">
            <v>0</v>
          </cell>
        </row>
        <row r="7784">
          <cell r="A7784">
            <v>0</v>
          </cell>
          <cell r="B7784">
            <v>0</v>
          </cell>
          <cell r="C7784">
            <v>0</v>
          </cell>
          <cell r="D7784">
            <v>0</v>
          </cell>
        </row>
        <row r="7785">
          <cell r="A7785">
            <v>0</v>
          </cell>
          <cell r="B7785">
            <v>0</v>
          </cell>
          <cell r="C7785">
            <v>0</v>
          </cell>
          <cell r="D7785">
            <v>0</v>
          </cell>
        </row>
        <row r="7786">
          <cell r="A7786">
            <v>0</v>
          </cell>
          <cell r="B7786">
            <v>0</v>
          </cell>
          <cell r="C7786">
            <v>0</v>
          </cell>
          <cell r="D7786">
            <v>0</v>
          </cell>
        </row>
        <row r="7787">
          <cell r="A7787">
            <v>0</v>
          </cell>
          <cell r="B7787">
            <v>0</v>
          </cell>
          <cell r="C7787">
            <v>0</v>
          </cell>
          <cell r="D7787">
            <v>0</v>
          </cell>
        </row>
        <row r="7788">
          <cell r="A7788">
            <v>0</v>
          </cell>
          <cell r="B7788">
            <v>0</v>
          </cell>
          <cell r="C7788">
            <v>0</v>
          </cell>
          <cell r="D7788">
            <v>0</v>
          </cell>
        </row>
        <row r="7789">
          <cell r="A7789">
            <v>0</v>
          </cell>
          <cell r="B7789">
            <v>0</v>
          </cell>
          <cell r="C7789">
            <v>0</v>
          </cell>
          <cell r="D7789">
            <v>0</v>
          </cell>
        </row>
        <row r="7790">
          <cell r="A7790">
            <v>0</v>
          </cell>
          <cell r="B7790">
            <v>0</v>
          </cell>
          <cell r="C7790">
            <v>0</v>
          </cell>
          <cell r="D7790">
            <v>0</v>
          </cell>
        </row>
        <row r="7791">
          <cell r="A7791">
            <v>0</v>
          </cell>
          <cell r="B7791">
            <v>0</v>
          </cell>
          <cell r="C7791">
            <v>0</v>
          </cell>
          <cell r="D7791">
            <v>0</v>
          </cell>
        </row>
        <row r="7792">
          <cell r="A7792">
            <v>0</v>
          </cell>
          <cell r="B7792">
            <v>0</v>
          </cell>
          <cell r="C7792">
            <v>0</v>
          </cell>
          <cell r="D7792">
            <v>0</v>
          </cell>
        </row>
        <row r="7793">
          <cell r="A7793">
            <v>0</v>
          </cell>
          <cell r="B7793">
            <v>0</v>
          </cell>
          <cell r="C7793">
            <v>0</v>
          </cell>
          <cell r="D7793">
            <v>0</v>
          </cell>
        </row>
        <row r="7794">
          <cell r="A7794">
            <v>0</v>
          </cell>
          <cell r="B7794">
            <v>0</v>
          </cell>
          <cell r="C7794">
            <v>0</v>
          </cell>
          <cell r="D7794">
            <v>0</v>
          </cell>
        </row>
        <row r="7795">
          <cell r="A7795">
            <v>0</v>
          </cell>
          <cell r="B7795">
            <v>0</v>
          </cell>
          <cell r="C7795">
            <v>0</v>
          </cell>
          <cell r="D7795">
            <v>0</v>
          </cell>
        </row>
        <row r="7796">
          <cell r="A7796">
            <v>0</v>
          </cell>
          <cell r="B7796">
            <v>0</v>
          </cell>
          <cell r="C7796">
            <v>0</v>
          </cell>
          <cell r="D7796">
            <v>0</v>
          </cell>
        </row>
        <row r="7797">
          <cell r="A7797">
            <v>0</v>
          </cell>
          <cell r="B7797">
            <v>0</v>
          </cell>
          <cell r="C7797">
            <v>0</v>
          </cell>
          <cell r="D7797">
            <v>0</v>
          </cell>
        </row>
        <row r="7798">
          <cell r="A7798">
            <v>0</v>
          </cell>
          <cell r="B7798">
            <v>0</v>
          </cell>
          <cell r="C7798">
            <v>0</v>
          </cell>
          <cell r="D7798">
            <v>0</v>
          </cell>
        </row>
        <row r="7799">
          <cell r="A7799">
            <v>0</v>
          </cell>
          <cell r="B7799">
            <v>0</v>
          </cell>
          <cell r="C7799">
            <v>0</v>
          </cell>
          <cell r="D7799">
            <v>0</v>
          </cell>
        </row>
        <row r="7800">
          <cell r="A7800">
            <v>0</v>
          </cell>
          <cell r="B7800">
            <v>0</v>
          </cell>
          <cell r="C7800">
            <v>0</v>
          </cell>
          <cell r="D7800">
            <v>0</v>
          </cell>
        </row>
        <row r="7801">
          <cell r="A7801">
            <v>0</v>
          </cell>
          <cell r="B7801">
            <v>0</v>
          </cell>
          <cell r="C7801">
            <v>0</v>
          </cell>
          <cell r="D7801">
            <v>0</v>
          </cell>
        </row>
        <row r="7802">
          <cell r="A7802">
            <v>0</v>
          </cell>
          <cell r="B7802">
            <v>0</v>
          </cell>
          <cell r="C7802">
            <v>0</v>
          </cell>
          <cell r="D7802">
            <v>0</v>
          </cell>
        </row>
        <row r="7803">
          <cell r="A7803">
            <v>0</v>
          </cell>
          <cell r="B7803">
            <v>0</v>
          </cell>
          <cell r="C7803">
            <v>0</v>
          </cell>
          <cell r="D7803">
            <v>0</v>
          </cell>
        </row>
        <row r="7804">
          <cell r="A7804">
            <v>0</v>
          </cell>
          <cell r="B7804">
            <v>0</v>
          </cell>
          <cell r="C7804">
            <v>0</v>
          </cell>
          <cell r="D7804">
            <v>0</v>
          </cell>
        </row>
        <row r="7805">
          <cell r="A7805">
            <v>0</v>
          </cell>
          <cell r="B7805">
            <v>0</v>
          </cell>
          <cell r="C7805">
            <v>0</v>
          </cell>
          <cell r="D7805">
            <v>0</v>
          </cell>
        </row>
        <row r="7806">
          <cell r="A7806">
            <v>0</v>
          </cell>
          <cell r="B7806">
            <v>0</v>
          </cell>
          <cell r="C7806">
            <v>0</v>
          </cell>
          <cell r="D7806">
            <v>0</v>
          </cell>
        </row>
        <row r="7807">
          <cell r="A7807">
            <v>0</v>
          </cell>
          <cell r="B7807">
            <v>0</v>
          </cell>
          <cell r="C7807">
            <v>0</v>
          </cell>
          <cell r="D7807">
            <v>0</v>
          </cell>
        </row>
        <row r="7808">
          <cell r="A7808">
            <v>0</v>
          </cell>
          <cell r="B7808">
            <v>0</v>
          </cell>
          <cell r="C7808">
            <v>0</v>
          </cell>
          <cell r="D7808">
            <v>0</v>
          </cell>
        </row>
        <row r="7809">
          <cell r="A7809">
            <v>0</v>
          </cell>
          <cell r="B7809">
            <v>0</v>
          </cell>
          <cell r="C7809">
            <v>0</v>
          </cell>
          <cell r="D7809">
            <v>0</v>
          </cell>
        </row>
        <row r="7810">
          <cell r="A7810">
            <v>0</v>
          </cell>
          <cell r="B7810">
            <v>0</v>
          </cell>
          <cell r="C7810">
            <v>0</v>
          </cell>
          <cell r="D7810">
            <v>0</v>
          </cell>
        </row>
        <row r="7811">
          <cell r="A7811">
            <v>0</v>
          </cell>
          <cell r="B7811">
            <v>0</v>
          </cell>
          <cell r="C7811">
            <v>0</v>
          </cell>
          <cell r="D7811">
            <v>0</v>
          </cell>
        </row>
        <row r="7812">
          <cell r="A7812">
            <v>0</v>
          </cell>
          <cell r="B7812">
            <v>0</v>
          </cell>
          <cell r="C7812">
            <v>0</v>
          </cell>
          <cell r="D7812">
            <v>0</v>
          </cell>
        </row>
        <row r="7813">
          <cell r="A7813">
            <v>0</v>
          </cell>
          <cell r="B7813">
            <v>0</v>
          </cell>
          <cell r="C7813">
            <v>0</v>
          </cell>
          <cell r="D7813">
            <v>0</v>
          </cell>
        </row>
        <row r="7814">
          <cell r="A7814">
            <v>0</v>
          </cell>
          <cell r="B7814">
            <v>0</v>
          </cell>
          <cell r="C7814">
            <v>0</v>
          </cell>
          <cell r="D7814">
            <v>0</v>
          </cell>
        </row>
        <row r="7815">
          <cell r="A7815">
            <v>0</v>
          </cell>
          <cell r="B7815">
            <v>0</v>
          </cell>
          <cell r="C7815">
            <v>0</v>
          </cell>
          <cell r="D7815">
            <v>0</v>
          </cell>
        </row>
        <row r="7816">
          <cell r="A7816">
            <v>0</v>
          </cell>
          <cell r="B7816">
            <v>0</v>
          </cell>
          <cell r="C7816">
            <v>0</v>
          </cell>
          <cell r="D7816">
            <v>0</v>
          </cell>
        </row>
        <row r="7817">
          <cell r="A7817">
            <v>0</v>
          </cell>
          <cell r="B7817">
            <v>0</v>
          </cell>
          <cell r="C7817">
            <v>0</v>
          </cell>
          <cell r="D7817">
            <v>0</v>
          </cell>
        </row>
        <row r="7818">
          <cell r="A7818">
            <v>0</v>
          </cell>
          <cell r="B7818">
            <v>0</v>
          </cell>
          <cell r="C7818">
            <v>0</v>
          </cell>
          <cell r="D7818">
            <v>0</v>
          </cell>
        </row>
        <row r="7819">
          <cell r="A7819">
            <v>0</v>
          </cell>
          <cell r="B7819">
            <v>0</v>
          </cell>
          <cell r="C7819">
            <v>0</v>
          </cell>
          <cell r="D7819">
            <v>0</v>
          </cell>
        </row>
        <row r="7820">
          <cell r="A7820">
            <v>0</v>
          </cell>
          <cell r="B7820">
            <v>0</v>
          </cell>
          <cell r="C7820">
            <v>0</v>
          </cell>
          <cell r="D7820">
            <v>0</v>
          </cell>
        </row>
        <row r="7821">
          <cell r="A7821">
            <v>0</v>
          </cell>
          <cell r="B7821">
            <v>0</v>
          </cell>
          <cell r="C7821">
            <v>0</v>
          </cell>
          <cell r="D7821">
            <v>0</v>
          </cell>
        </row>
        <row r="7822">
          <cell r="A7822">
            <v>0</v>
          </cell>
          <cell r="B7822">
            <v>0</v>
          </cell>
          <cell r="C7822">
            <v>0</v>
          </cell>
          <cell r="D7822">
            <v>0</v>
          </cell>
        </row>
        <row r="7823">
          <cell r="A7823">
            <v>0</v>
          </cell>
          <cell r="B7823">
            <v>0</v>
          </cell>
          <cell r="C7823">
            <v>0</v>
          </cell>
          <cell r="D7823">
            <v>0</v>
          </cell>
        </row>
        <row r="7824">
          <cell r="A7824">
            <v>0</v>
          </cell>
          <cell r="B7824">
            <v>0</v>
          </cell>
          <cell r="C7824">
            <v>0</v>
          </cell>
          <cell r="D7824">
            <v>0</v>
          </cell>
        </row>
        <row r="7825">
          <cell r="A7825">
            <v>0</v>
          </cell>
          <cell r="B7825">
            <v>0</v>
          </cell>
          <cell r="C7825">
            <v>0</v>
          </cell>
          <cell r="D7825">
            <v>0</v>
          </cell>
        </row>
        <row r="7826">
          <cell r="A7826">
            <v>0</v>
          </cell>
          <cell r="B7826">
            <v>0</v>
          </cell>
          <cell r="C7826">
            <v>0</v>
          </cell>
          <cell r="D7826">
            <v>0</v>
          </cell>
        </row>
        <row r="7827">
          <cell r="A7827">
            <v>0</v>
          </cell>
          <cell r="B7827">
            <v>0</v>
          </cell>
          <cell r="C7827">
            <v>0</v>
          </cell>
          <cell r="D7827">
            <v>0</v>
          </cell>
        </row>
        <row r="7828">
          <cell r="A7828">
            <v>0</v>
          </cell>
          <cell r="B7828">
            <v>0</v>
          </cell>
          <cell r="C7828">
            <v>0</v>
          </cell>
          <cell r="D7828">
            <v>0</v>
          </cell>
        </row>
        <row r="7829">
          <cell r="A7829">
            <v>0</v>
          </cell>
          <cell r="B7829">
            <v>0</v>
          </cell>
          <cell r="C7829">
            <v>0</v>
          </cell>
          <cell r="D7829">
            <v>0</v>
          </cell>
        </row>
        <row r="7830">
          <cell r="A7830">
            <v>0</v>
          </cell>
          <cell r="B7830">
            <v>0</v>
          </cell>
          <cell r="C7830">
            <v>0</v>
          </cell>
          <cell r="D7830">
            <v>0</v>
          </cell>
        </row>
        <row r="7831">
          <cell r="A7831">
            <v>0</v>
          </cell>
          <cell r="B7831">
            <v>0</v>
          </cell>
          <cell r="C7831">
            <v>0</v>
          </cell>
          <cell r="D7831">
            <v>0</v>
          </cell>
        </row>
        <row r="7832">
          <cell r="A7832">
            <v>0</v>
          </cell>
          <cell r="B7832">
            <v>0</v>
          </cell>
          <cell r="C7832">
            <v>0</v>
          </cell>
          <cell r="D7832">
            <v>0</v>
          </cell>
        </row>
        <row r="7833">
          <cell r="A7833">
            <v>0</v>
          </cell>
          <cell r="B7833">
            <v>0</v>
          </cell>
          <cell r="C7833">
            <v>0</v>
          </cell>
          <cell r="D7833">
            <v>0</v>
          </cell>
        </row>
        <row r="7834">
          <cell r="A7834">
            <v>0</v>
          </cell>
          <cell r="B7834">
            <v>0</v>
          </cell>
          <cell r="C7834">
            <v>0</v>
          </cell>
          <cell r="D7834">
            <v>0</v>
          </cell>
        </row>
        <row r="7835">
          <cell r="A7835">
            <v>0</v>
          </cell>
          <cell r="B7835">
            <v>0</v>
          </cell>
          <cell r="C7835">
            <v>0</v>
          </cell>
          <cell r="D7835">
            <v>0</v>
          </cell>
        </row>
        <row r="7836">
          <cell r="A7836">
            <v>0</v>
          </cell>
          <cell r="B7836">
            <v>0</v>
          </cell>
          <cell r="C7836">
            <v>0</v>
          </cell>
          <cell r="D7836">
            <v>0</v>
          </cell>
        </row>
        <row r="7837">
          <cell r="A7837">
            <v>0</v>
          </cell>
          <cell r="B7837">
            <v>0</v>
          </cell>
          <cell r="C7837">
            <v>0</v>
          </cell>
          <cell r="D7837">
            <v>0</v>
          </cell>
        </row>
        <row r="7838">
          <cell r="A7838">
            <v>0</v>
          </cell>
          <cell r="B7838">
            <v>0</v>
          </cell>
          <cell r="C7838">
            <v>0</v>
          </cell>
          <cell r="D7838">
            <v>0</v>
          </cell>
        </row>
        <row r="7839">
          <cell r="A7839">
            <v>0</v>
          </cell>
          <cell r="B7839">
            <v>0</v>
          </cell>
          <cell r="C7839">
            <v>0</v>
          </cell>
          <cell r="D7839">
            <v>0</v>
          </cell>
        </row>
        <row r="7840">
          <cell r="A7840">
            <v>0</v>
          </cell>
          <cell r="B7840">
            <v>0</v>
          </cell>
          <cell r="C7840">
            <v>0</v>
          </cell>
          <cell r="D7840">
            <v>0</v>
          </cell>
        </row>
        <row r="7841">
          <cell r="A7841">
            <v>0</v>
          </cell>
          <cell r="B7841">
            <v>0</v>
          </cell>
          <cell r="C7841">
            <v>0</v>
          </cell>
          <cell r="D7841">
            <v>0</v>
          </cell>
        </row>
        <row r="7842">
          <cell r="A7842">
            <v>0</v>
          </cell>
          <cell r="B7842">
            <v>0</v>
          </cell>
          <cell r="C7842">
            <v>0</v>
          </cell>
          <cell r="D7842">
            <v>0</v>
          </cell>
        </row>
        <row r="7843">
          <cell r="A7843">
            <v>0</v>
          </cell>
          <cell r="B7843">
            <v>0</v>
          </cell>
          <cell r="C7843">
            <v>0</v>
          </cell>
          <cell r="D7843">
            <v>0</v>
          </cell>
        </row>
        <row r="7844">
          <cell r="A7844">
            <v>0</v>
          </cell>
          <cell r="B7844">
            <v>0</v>
          </cell>
          <cell r="C7844">
            <v>0</v>
          </cell>
          <cell r="D7844">
            <v>0</v>
          </cell>
        </row>
        <row r="7845">
          <cell r="A7845">
            <v>0</v>
          </cell>
          <cell r="B7845">
            <v>0</v>
          </cell>
          <cell r="C7845">
            <v>0</v>
          </cell>
          <cell r="D7845">
            <v>0</v>
          </cell>
        </row>
        <row r="7846">
          <cell r="A7846">
            <v>0</v>
          </cell>
          <cell r="B7846">
            <v>0</v>
          </cell>
          <cell r="C7846">
            <v>0</v>
          </cell>
          <cell r="D7846">
            <v>0</v>
          </cell>
        </row>
        <row r="7847">
          <cell r="A7847">
            <v>0</v>
          </cell>
          <cell r="B7847">
            <v>0</v>
          </cell>
          <cell r="C7847">
            <v>0</v>
          </cell>
          <cell r="D7847">
            <v>0</v>
          </cell>
        </row>
        <row r="7848">
          <cell r="A7848">
            <v>0</v>
          </cell>
          <cell r="B7848">
            <v>0</v>
          </cell>
          <cell r="C7848">
            <v>0</v>
          </cell>
          <cell r="D7848">
            <v>0</v>
          </cell>
        </row>
        <row r="7849">
          <cell r="A7849">
            <v>0</v>
          </cell>
          <cell r="B7849">
            <v>0</v>
          </cell>
          <cell r="C7849">
            <v>0</v>
          </cell>
          <cell r="D7849">
            <v>0</v>
          </cell>
        </row>
        <row r="7850">
          <cell r="A7850">
            <v>0</v>
          </cell>
          <cell r="B7850">
            <v>0</v>
          </cell>
          <cell r="C7850">
            <v>0</v>
          </cell>
          <cell r="D7850">
            <v>0</v>
          </cell>
        </row>
        <row r="7851">
          <cell r="A7851">
            <v>0</v>
          </cell>
          <cell r="B7851">
            <v>0</v>
          </cell>
          <cell r="C7851">
            <v>0</v>
          </cell>
          <cell r="D7851">
            <v>0</v>
          </cell>
        </row>
        <row r="7852">
          <cell r="A7852">
            <v>0</v>
          </cell>
          <cell r="B7852">
            <v>0</v>
          </cell>
          <cell r="C7852">
            <v>0</v>
          </cell>
          <cell r="D7852">
            <v>0</v>
          </cell>
        </row>
        <row r="7853">
          <cell r="A7853">
            <v>0</v>
          </cell>
          <cell r="B7853">
            <v>0</v>
          </cell>
          <cell r="C7853">
            <v>0</v>
          </cell>
          <cell r="D7853">
            <v>0</v>
          </cell>
        </row>
        <row r="7854">
          <cell r="A7854">
            <v>0</v>
          </cell>
          <cell r="B7854">
            <v>0</v>
          </cell>
          <cell r="C7854">
            <v>0</v>
          </cell>
          <cell r="D7854">
            <v>0</v>
          </cell>
        </row>
        <row r="7855">
          <cell r="A7855">
            <v>0</v>
          </cell>
          <cell r="B7855">
            <v>0</v>
          </cell>
          <cell r="C7855">
            <v>0</v>
          </cell>
          <cell r="D7855">
            <v>0</v>
          </cell>
        </row>
        <row r="7856">
          <cell r="A7856">
            <v>0</v>
          </cell>
          <cell r="B7856">
            <v>0</v>
          </cell>
          <cell r="C7856">
            <v>0</v>
          </cell>
          <cell r="D7856">
            <v>0</v>
          </cell>
        </row>
        <row r="7857">
          <cell r="A7857">
            <v>0</v>
          </cell>
          <cell r="B7857">
            <v>0</v>
          </cell>
          <cell r="C7857">
            <v>0</v>
          </cell>
          <cell r="D7857">
            <v>0</v>
          </cell>
        </row>
        <row r="7858">
          <cell r="A7858">
            <v>0</v>
          </cell>
          <cell r="B7858">
            <v>0</v>
          </cell>
          <cell r="C7858">
            <v>0</v>
          </cell>
          <cell r="D7858">
            <v>0</v>
          </cell>
        </row>
        <row r="7859">
          <cell r="A7859">
            <v>0</v>
          </cell>
          <cell r="B7859">
            <v>0</v>
          </cell>
          <cell r="C7859">
            <v>0</v>
          </cell>
          <cell r="D7859">
            <v>0</v>
          </cell>
        </row>
        <row r="7860">
          <cell r="A7860">
            <v>0</v>
          </cell>
          <cell r="B7860">
            <v>0</v>
          </cell>
          <cell r="C7860">
            <v>0</v>
          </cell>
          <cell r="D7860">
            <v>0</v>
          </cell>
        </row>
        <row r="7861">
          <cell r="A7861">
            <v>0</v>
          </cell>
          <cell r="B7861">
            <v>0</v>
          </cell>
          <cell r="C7861">
            <v>0</v>
          </cell>
          <cell r="D7861">
            <v>0</v>
          </cell>
        </row>
        <row r="7862">
          <cell r="A7862">
            <v>0</v>
          </cell>
          <cell r="B7862">
            <v>0</v>
          </cell>
          <cell r="C7862">
            <v>0</v>
          </cell>
          <cell r="D7862">
            <v>0</v>
          </cell>
        </row>
        <row r="7863">
          <cell r="A7863">
            <v>0</v>
          </cell>
          <cell r="B7863">
            <v>0</v>
          </cell>
          <cell r="C7863">
            <v>0</v>
          </cell>
          <cell r="D7863">
            <v>0</v>
          </cell>
        </row>
        <row r="7864">
          <cell r="A7864">
            <v>0</v>
          </cell>
          <cell r="B7864">
            <v>0</v>
          </cell>
          <cell r="C7864">
            <v>0</v>
          </cell>
          <cell r="D7864">
            <v>0</v>
          </cell>
        </row>
        <row r="7865">
          <cell r="A7865">
            <v>0</v>
          </cell>
          <cell r="B7865">
            <v>0</v>
          </cell>
          <cell r="C7865">
            <v>0</v>
          </cell>
          <cell r="D7865">
            <v>0</v>
          </cell>
        </row>
        <row r="7866">
          <cell r="A7866">
            <v>0</v>
          </cell>
          <cell r="B7866">
            <v>0</v>
          </cell>
          <cell r="C7866">
            <v>0</v>
          </cell>
          <cell r="D7866">
            <v>0</v>
          </cell>
        </row>
        <row r="7867">
          <cell r="A7867">
            <v>0</v>
          </cell>
          <cell r="B7867">
            <v>0</v>
          </cell>
          <cell r="C7867">
            <v>0</v>
          </cell>
          <cell r="D7867">
            <v>0</v>
          </cell>
        </row>
        <row r="7868">
          <cell r="A7868">
            <v>0</v>
          </cell>
          <cell r="B7868">
            <v>0</v>
          </cell>
          <cell r="C7868">
            <v>0</v>
          </cell>
          <cell r="D7868">
            <v>0</v>
          </cell>
        </row>
        <row r="7869">
          <cell r="A7869">
            <v>0</v>
          </cell>
          <cell r="B7869">
            <v>0</v>
          </cell>
          <cell r="C7869">
            <v>0</v>
          </cell>
          <cell r="D7869">
            <v>0</v>
          </cell>
        </row>
        <row r="7870">
          <cell r="A7870">
            <v>0</v>
          </cell>
          <cell r="B7870">
            <v>0</v>
          </cell>
          <cell r="C7870">
            <v>0</v>
          </cell>
          <cell r="D7870">
            <v>0</v>
          </cell>
        </row>
        <row r="7871">
          <cell r="A7871">
            <v>0</v>
          </cell>
          <cell r="B7871">
            <v>0</v>
          </cell>
          <cell r="C7871">
            <v>0</v>
          </cell>
          <cell r="D7871">
            <v>0</v>
          </cell>
        </row>
        <row r="7872">
          <cell r="A7872">
            <v>0</v>
          </cell>
          <cell r="B7872">
            <v>0</v>
          </cell>
          <cell r="C7872">
            <v>0</v>
          </cell>
          <cell r="D7872">
            <v>0</v>
          </cell>
        </row>
        <row r="7873">
          <cell r="A7873">
            <v>0</v>
          </cell>
          <cell r="B7873">
            <v>0</v>
          </cell>
          <cell r="C7873">
            <v>0</v>
          </cell>
          <cell r="D7873">
            <v>0</v>
          </cell>
        </row>
        <row r="7874">
          <cell r="A7874">
            <v>0</v>
          </cell>
          <cell r="B7874">
            <v>0</v>
          </cell>
          <cell r="C7874">
            <v>0</v>
          </cell>
          <cell r="D7874">
            <v>0</v>
          </cell>
        </row>
        <row r="7875">
          <cell r="A7875">
            <v>0</v>
          </cell>
          <cell r="B7875">
            <v>0</v>
          </cell>
          <cell r="C7875">
            <v>0</v>
          </cell>
          <cell r="D7875">
            <v>0</v>
          </cell>
        </row>
        <row r="7876">
          <cell r="A7876">
            <v>0</v>
          </cell>
          <cell r="B7876">
            <v>0</v>
          </cell>
          <cell r="C7876">
            <v>0</v>
          </cell>
          <cell r="D7876">
            <v>0</v>
          </cell>
        </row>
        <row r="7877">
          <cell r="A7877">
            <v>0</v>
          </cell>
          <cell r="B7877">
            <v>0</v>
          </cell>
          <cell r="C7877">
            <v>0</v>
          </cell>
          <cell r="D7877">
            <v>0</v>
          </cell>
        </row>
        <row r="7878">
          <cell r="A7878">
            <v>0</v>
          </cell>
          <cell r="B7878">
            <v>0</v>
          </cell>
          <cell r="C7878">
            <v>0</v>
          </cell>
          <cell r="D7878">
            <v>0</v>
          </cell>
        </row>
        <row r="7879">
          <cell r="A7879">
            <v>0</v>
          </cell>
          <cell r="B7879">
            <v>0</v>
          </cell>
          <cell r="C7879">
            <v>0</v>
          </cell>
          <cell r="D7879">
            <v>0</v>
          </cell>
        </row>
        <row r="7880">
          <cell r="A7880">
            <v>0</v>
          </cell>
          <cell r="B7880">
            <v>0</v>
          </cell>
          <cell r="C7880">
            <v>0</v>
          </cell>
          <cell r="D7880">
            <v>0</v>
          </cell>
        </row>
        <row r="7881">
          <cell r="A7881">
            <v>0</v>
          </cell>
          <cell r="B7881">
            <v>0</v>
          </cell>
          <cell r="C7881">
            <v>0</v>
          </cell>
          <cell r="D7881">
            <v>0</v>
          </cell>
        </row>
        <row r="7882">
          <cell r="A7882">
            <v>0</v>
          </cell>
          <cell r="B7882">
            <v>0</v>
          </cell>
          <cell r="C7882">
            <v>0</v>
          </cell>
          <cell r="D7882">
            <v>0</v>
          </cell>
        </row>
        <row r="7883">
          <cell r="A7883">
            <v>0</v>
          </cell>
          <cell r="B7883">
            <v>0</v>
          </cell>
          <cell r="C7883">
            <v>0</v>
          </cell>
          <cell r="D7883">
            <v>0</v>
          </cell>
        </row>
        <row r="7884">
          <cell r="A7884">
            <v>0</v>
          </cell>
          <cell r="B7884">
            <v>0</v>
          </cell>
          <cell r="C7884">
            <v>0</v>
          </cell>
          <cell r="D7884">
            <v>0</v>
          </cell>
        </row>
        <row r="7885">
          <cell r="A7885">
            <v>0</v>
          </cell>
          <cell r="B7885">
            <v>0</v>
          </cell>
          <cell r="C7885">
            <v>0</v>
          </cell>
          <cell r="D7885">
            <v>0</v>
          </cell>
        </row>
        <row r="7886">
          <cell r="A7886">
            <v>0</v>
          </cell>
          <cell r="B7886">
            <v>0</v>
          </cell>
          <cell r="C7886">
            <v>0</v>
          </cell>
          <cell r="D7886">
            <v>0</v>
          </cell>
        </row>
        <row r="7887">
          <cell r="A7887">
            <v>0</v>
          </cell>
          <cell r="B7887">
            <v>0</v>
          </cell>
          <cell r="C7887">
            <v>0</v>
          </cell>
          <cell r="D7887">
            <v>0</v>
          </cell>
        </row>
        <row r="7888">
          <cell r="A7888">
            <v>0</v>
          </cell>
          <cell r="B7888">
            <v>0</v>
          </cell>
          <cell r="C7888">
            <v>0</v>
          </cell>
          <cell r="D7888">
            <v>0</v>
          </cell>
        </row>
        <row r="7889">
          <cell r="A7889">
            <v>0</v>
          </cell>
          <cell r="B7889">
            <v>0</v>
          </cell>
          <cell r="C7889">
            <v>0</v>
          </cell>
          <cell r="D7889">
            <v>0</v>
          </cell>
        </row>
        <row r="7890">
          <cell r="A7890">
            <v>0</v>
          </cell>
          <cell r="B7890">
            <v>0</v>
          </cell>
          <cell r="C7890">
            <v>0</v>
          </cell>
          <cell r="D7890">
            <v>0</v>
          </cell>
        </row>
        <row r="7891">
          <cell r="A7891">
            <v>0</v>
          </cell>
          <cell r="B7891">
            <v>0</v>
          </cell>
          <cell r="C7891">
            <v>0</v>
          </cell>
          <cell r="D7891">
            <v>0</v>
          </cell>
        </row>
        <row r="7892">
          <cell r="A7892">
            <v>0</v>
          </cell>
          <cell r="B7892">
            <v>0</v>
          </cell>
          <cell r="C7892">
            <v>0</v>
          </cell>
          <cell r="D7892">
            <v>0</v>
          </cell>
        </row>
        <row r="7893">
          <cell r="A7893">
            <v>0</v>
          </cell>
          <cell r="B7893">
            <v>0</v>
          </cell>
          <cell r="C7893">
            <v>0</v>
          </cell>
          <cell r="D7893">
            <v>0</v>
          </cell>
        </row>
        <row r="7894">
          <cell r="A7894">
            <v>0</v>
          </cell>
          <cell r="B7894">
            <v>0</v>
          </cell>
          <cell r="C7894">
            <v>0</v>
          </cell>
          <cell r="D7894">
            <v>0</v>
          </cell>
        </row>
        <row r="7895">
          <cell r="A7895">
            <v>0</v>
          </cell>
          <cell r="B7895">
            <v>0</v>
          </cell>
          <cell r="C7895">
            <v>0</v>
          </cell>
          <cell r="D7895">
            <v>0</v>
          </cell>
        </row>
        <row r="7896">
          <cell r="A7896">
            <v>0</v>
          </cell>
          <cell r="B7896">
            <v>0</v>
          </cell>
          <cell r="C7896">
            <v>0</v>
          </cell>
          <cell r="D7896">
            <v>0</v>
          </cell>
        </row>
        <row r="7897">
          <cell r="A7897">
            <v>0</v>
          </cell>
          <cell r="B7897">
            <v>0</v>
          </cell>
          <cell r="C7897">
            <v>0</v>
          </cell>
          <cell r="D7897">
            <v>0</v>
          </cell>
        </row>
        <row r="7898">
          <cell r="A7898">
            <v>0</v>
          </cell>
          <cell r="B7898">
            <v>0</v>
          </cell>
          <cell r="C7898">
            <v>0</v>
          </cell>
          <cell r="D7898">
            <v>0</v>
          </cell>
        </row>
        <row r="7899">
          <cell r="A7899">
            <v>0</v>
          </cell>
          <cell r="B7899">
            <v>0</v>
          </cell>
          <cell r="C7899">
            <v>0</v>
          </cell>
          <cell r="D7899">
            <v>0</v>
          </cell>
        </row>
        <row r="7900">
          <cell r="A7900">
            <v>0</v>
          </cell>
          <cell r="B7900">
            <v>0</v>
          </cell>
          <cell r="C7900">
            <v>0</v>
          </cell>
          <cell r="D7900">
            <v>0</v>
          </cell>
        </row>
        <row r="7901">
          <cell r="A7901">
            <v>0</v>
          </cell>
          <cell r="B7901">
            <v>0</v>
          </cell>
          <cell r="C7901">
            <v>0</v>
          </cell>
          <cell r="D7901">
            <v>0</v>
          </cell>
        </row>
        <row r="7902">
          <cell r="A7902">
            <v>0</v>
          </cell>
          <cell r="B7902">
            <v>0</v>
          </cell>
          <cell r="C7902">
            <v>0</v>
          </cell>
          <cell r="D7902">
            <v>0</v>
          </cell>
        </row>
        <row r="7903">
          <cell r="A7903">
            <v>0</v>
          </cell>
          <cell r="B7903">
            <v>0</v>
          </cell>
          <cell r="C7903">
            <v>0</v>
          </cell>
          <cell r="D7903">
            <v>0</v>
          </cell>
        </row>
        <row r="7904">
          <cell r="A7904">
            <v>0</v>
          </cell>
          <cell r="B7904">
            <v>0</v>
          </cell>
          <cell r="C7904">
            <v>0</v>
          </cell>
          <cell r="D7904">
            <v>0</v>
          </cell>
        </row>
        <row r="7905">
          <cell r="A7905">
            <v>0</v>
          </cell>
          <cell r="B7905">
            <v>0</v>
          </cell>
          <cell r="C7905">
            <v>0</v>
          </cell>
          <cell r="D7905">
            <v>0</v>
          </cell>
        </row>
        <row r="7906">
          <cell r="A7906">
            <v>0</v>
          </cell>
          <cell r="B7906">
            <v>0</v>
          </cell>
          <cell r="C7906">
            <v>0</v>
          </cell>
          <cell r="D7906">
            <v>0</v>
          </cell>
        </row>
        <row r="7907">
          <cell r="A7907">
            <v>0</v>
          </cell>
          <cell r="B7907">
            <v>0</v>
          </cell>
          <cell r="C7907">
            <v>0</v>
          </cell>
          <cell r="D7907">
            <v>0</v>
          </cell>
        </row>
        <row r="7908">
          <cell r="A7908">
            <v>0</v>
          </cell>
          <cell r="B7908">
            <v>0</v>
          </cell>
          <cell r="C7908">
            <v>0</v>
          </cell>
          <cell r="D7908">
            <v>0</v>
          </cell>
        </row>
        <row r="7909">
          <cell r="A7909">
            <v>0</v>
          </cell>
          <cell r="B7909">
            <v>0</v>
          </cell>
          <cell r="C7909">
            <v>0</v>
          </cell>
          <cell r="D7909">
            <v>0</v>
          </cell>
        </row>
        <row r="7910">
          <cell r="A7910">
            <v>0</v>
          </cell>
          <cell r="B7910">
            <v>0</v>
          </cell>
          <cell r="C7910">
            <v>0</v>
          </cell>
          <cell r="D7910">
            <v>0</v>
          </cell>
        </row>
        <row r="7911">
          <cell r="A7911">
            <v>0</v>
          </cell>
          <cell r="B7911">
            <v>0</v>
          </cell>
          <cell r="C7911">
            <v>0</v>
          </cell>
          <cell r="D7911">
            <v>0</v>
          </cell>
        </row>
        <row r="7912">
          <cell r="A7912">
            <v>0</v>
          </cell>
          <cell r="B7912">
            <v>0</v>
          </cell>
          <cell r="C7912">
            <v>0</v>
          </cell>
          <cell r="D7912">
            <v>0</v>
          </cell>
        </row>
        <row r="7913">
          <cell r="A7913">
            <v>0</v>
          </cell>
          <cell r="B7913">
            <v>0</v>
          </cell>
          <cell r="C7913">
            <v>0</v>
          </cell>
          <cell r="D7913">
            <v>0</v>
          </cell>
        </row>
        <row r="7914">
          <cell r="A7914">
            <v>0</v>
          </cell>
          <cell r="B7914">
            <v>0</v>
          </cell>
          <cell r="C7914">
            <v>0</v>
          </cell>
          <cell r="D7914">
            <v>0</v>
          </cell>
        </row>
        <row r="7915">
          <cell r="A7915">
            <v>0</v>
          </cell>
          <cell r="B7915">
            <v>0</v>
          </cell>
          <cell r="C7915">
            <v>0</v>
          </cell>
          <cell r="D7915">
            <v>0</v>
          </cell>
        </row>
        <row r="7916">
          <cell r="A7916">
            <v>0</v>
          </cell>
          <cell r="B7916">
            <v>0</v>
          </cell>
          <cell r="C7916">
            <v>0</v>
          </cell>
          <cell r="D7916">
            <v>0</v>
          </cell>
        </row>
        <row r="7917">
          <cell r="A7917">
            <v>0</v>
          </cell>
          <cell r="B7917">
            <v>0</v>
          </cell>
          <cell r="C7917">
            <v>0</v>
          </cell>
          <cell r="D7917">
            <v>0</v>
          </cell>
        </row>
        <row r="7918">
          <cell r="A7918">
            <v>0</v>
          </cell>
          <cell r="B7918">
            <v>0</v>
          </cell>
          <cell r="C7918">
            <v>0</v>
          </cell>
          <cell r="D7918">
            <v>0</v>
          </cell>
        </row>
        <row r="7919">
          <cell r="A7919">
            <v>0</v>
          </cell>
          <cell r="B7919">
            <v>0</v>
          </cell>
          <cell r="C7919">
            <v>0</v>
          </cell>
          <cell r="D7919">
            <v>0</v>
          </cell>
        </row>
        <row r="7920">
          <cell r="A7920">
            <v>0</v>
          </cell>
          <cell r="B7920">
            <v>0</v>
          </cell>
          <cell r="C7920">
            <v>0</v>
          </cell>
          <cell r="D7920">
            <v>0</v>
          </cell>
        </row>
        <row r="7921">
          <cell r="A7921">
            <v>0</v>
          </cell>
          <cell r="B7921">
            <v>0</v>
          </cell>
          <cell r="C7921">
            <v>0</v>
          </cell>
          <cell r="D7921">
            <v>0</v>
          </cell>
        </row>
        <row r="7922">
          <cell r="A7922">
            <v>0</v>
          </cell>
          <cell r="B7922">
            <v>0</v>
          </cell>
          <cell r="C7922">
            <v>0</v>
          </cell>
          <cell r="D7922">
            <v>0</v>
          </cell>
        </row>
        <row r="7923">
          <cell r="A7923">
            <v>0</v>
          </cell>
          <cell r="B7923">
            <v>0</v>
          </cell>
          <cell r="C7923">
            <v>0</v>
          </cell>
          <cell r="D7923">
            <v>0</v>
          </cell>
        </row>
        <row r="7924">
          <cell r="A7924">
            <v>0</v>
          </cell>
          <cell r="B7924">
            <v>0</v>
          </cell>
          <cell r="C7924">
            <v>0</v>
          </cell>
          <cell r="D7924">
            <v>0</v>
          </cell>
        </row>
        <row r="7925">
          <cell r="A7925">
            <v>0</v>
          </cell>
          <cell r="B7925">
            <v>0</v>
          </cell>
          <cell r="C7925">
            <v>0</v>
          </cell>
          <cell r="D7925">
            <v>0</v>
          </cell>
        </row>
        <row r="7926">
          <cell r="A7926">
            <v>0</v>
          </cell>
          <cell r="B7926">
            <v>0</v>
          </cell>
          <cell r="C7926">
            <v>0</v>
          </cell>
          <cell r="D7926">
            <v>0</v>
          </cell>
        </row>
        <row r="7927">
          <cell r="A7927">
            <v>0</v>
          </cell>
          <cell r="B7927">
            <v>0</v>
          </cell>
          <cell r="C7927">
            <v>0</v>
          </cell>
          <cell r="D7927">
            <v>0</v>
          </cell>
        </row>
        <row r="7928">
          <cell r="A7928">
            <v>0</v>
          </cell>
          <cell r="B7928">
            <v>0</v>
          </cell>
          <cell r="C7928">
            <v>0</v>
          </cell>
          <cell r="D7928">
            <v>0</v>
          </cell>
        </row>
        <row r="7929">
          <cell r="A7929">
            <v>0</v>
          </cell>
          <cell r="B7929">
            <v>0</v>
          </cell>
          <cell r="C7929">
            <v>0</v>
          </cell>
          <cell r="D7929">
            <v>0</v>
          </cell>
        </row>
        <row r="7930">
          <cell r="A7930">
            <v>0</v>
          </cell>
          <cell r="B7930">
            <v>0</v>
          </cell>
          <cell r="C7930">
            <v>0</v>
          </cell>
          <cell r="D7930">
            <v>0</v>
          </cell>
        </row>
        <row r="7931">
          <cell r="A7931">
            <v>0</v>
          </cell>
          <cell r="B7931">
            <v>0</v>
          </cell>
          <cell r="C7931">
            <v>0</v>
          </cell>
          <cell r="D7931">
            <v>0</v>
          </cell>
        </row>
        <row r="7932">
          <cell r="A7932">
            <v>0</v>
          </cell>
          <cell r="B7932">
            <v>0</v>
          </cell>
          <cell r="C7932">
            <v>0</v>
          </cell>
          <cell r="D7932">
            <v>0</v>
          </cell>
        </row>
        <row r="7933">
          <cell r="A7933">
            <v>0</v>
          </cell>
          <cell r="B7933">
            <v>0</v>
          </cell>
          <cell r="C7933">
            <v>0</v>
          </cell>
          <cell r="D7933">
            <v>0</v>
          </cell>
        </row>
        <row r="7934">
          <cell r="A7934">
            <v>0</v>
          </cell>
          <cell r="B7934">
            <v>0</v>
          </cell>
          <cell r="C7934">
            <v>0</v>
          </cell>
          <cell r="D7934">
            <v>0</v>
          </cell>
        </row>
        <row r="7935">
          <cell r="A7935">
            <v>0</v>
          </cell>
          <cell r="B7935">
            <v>0</v>
          </cell>
          <cell r="C7935">
            <v>0</v>
          </cell>
          <cell r="D7935">
            <v>0</v>
          </cell>
        </row>
        <row r="7936">
          <cell r="A7936">
            <v>0</v>
          </cell>
          <cell r="B7936">
            <v>0</v>
          </cell>
          <cell r="C7936">
            <v>0</v>
          </cell>
          <cell r="D7936">
            <v>0</v>
          </cell>
        </row>
        <row r="7937">
          <cell r="A7937">
            <v>0</v>
          </cell>
          <cell r="B7937">
            <v>0</v>
          </cell>
          <cell r="C7937">
            <v>0</v>
          </cell>
          <cell r="D7937">
            <v>0</v>
          </cell>
        </row>
        <row r="7938">
          <cell r="A7938">
            <v>0</v>
          </cell>
          <cell r="B7938">
            <v>0</v>
          </cell>
          <cell r="C7938">
            <v>0</v>
          </cell>
          <cell r="D7938">
            <v>0</v>
          </cell>
        </row>
        <row r="7939">
          <cell r="A7939">
            <v>0</v>
          </cell>
          <cell r="B7939">
            <v>0</v>
          </cell>
          <cell r="C7939">
            <v>0</v>
          </cell>
          <cell r="D7939">
            <v>0</v>
          </cell>
        </row>
        <row r="7940">
          <cell r="A7940">
            <v>0</v>
          </cell>
          <cell r="B7940">
            <v>0</v>
          </cell>
          <cell r="C7940">
            <v>0</v>
          </cell>
          <cell r="D7940">
            <v>0</v>
          </cell>
        </row>
        <row r="7941">
          <cell r="A7941">
            <v>0</v>
          </cell>
          <cell r="B7941">
            <v>0</v>
          </cell>
          <cell r="C7941">
            <v>0</v>
          </cell>
          <cell r="D7941">
            <v>0</v>
          </cell>
        </row>
        <row r="7942">
          <cell r="A7942">
            <v>0</v>
          </cell>
          <cell r="B7942">
            <v>0</v>
          </cell>
          <cell r="C7942">
            <v>0</v>
          </cell>
          <cell r="D7942">
            <v>0</v>
          </cell>
        </row>
        <row r="7943">
          <cell r="A7943">
            <v>0</v>
          </cell>
          <cell r="B7943">
            <v>0</v>
          </cell>
          <cell r="C7943">
            <v>0</v>
          </cell>
          <cell r="D7943">
            <v>0</v>
          </cell>
        </row>
        <row r="7944">
          <cell r="A7944">
            <v>0</v>
          </cell>
          <cell r="B7944">
            <v>0</v>
          </cell>
          <cell r="C7944">
            <v>0</v>
          </cell>
          <cell r="D7944">
            <v>0</v>
          </cell>
        </row>
        <row r="7945">
          <cell r="A7945">
            <v>0</v>
          </cell>
          <cell r="B7945">
            <v>0</v>
          </cell>
          <cell r="C7945">
            <v>0</v>
          </cell>
          <cell r="D7945">
            <v>0</v>
          </cell>
        </row>
        <row r="7946">
          <cell r="A7946">
            <v>0</v>
          </cell>
          <cell r="B7946">
            <v>0</v>
          </cell>
          <cell r="C7946">
            <v>0</v>
          </cell>
          <cell r="D7946">
            <v>0</v>
          </cell>
        </row>
        <row r="7947">
          <cell r="A7947">
            <v>0</v>
          </cell>
          <cell r="B7947">
            <v>0</v>
          </cell>
          <cell r="C7947">
            <v>0</v>
          </cell>
          <cell r="D7947">
            <v>0</v>
          </cell>
        </row>
        <row r="7948">
          <cell r="A7948">
            <v>0</v>
          </cell>
          <cell r="B7948">
            <v>0</v>
          </cell>
          <cell r="C7948">
            <v>0</v>
          </cell>
          <cell r="D7948">
            <v>0</v>
          </cell>
        </row>
        <row r="7949">
          <cell r="A7949">
            <v>0</v>
          </cell>
          <cell r="B7949">
            <v>0</v>
          </cell>
          <cell r="C7949">
            <v>0</v>
          </cell>
          <cell r="D7949">
            <v>0</v>
          </cell>
        </row>
        <row r="7950">
          <cell r="A7950">
            <v>0</v>
          </cell>
          <cell r="B7950">
            <v>0</v>
          </cell>
          <cell r="C7950">
            <v>0</v>
          </cell>
          <cell r="D7950">
            <v>0</v>
          </cell>
        </row>
        <row r="7951">
          <cell r="A7951">
            <v>0</v>
          </cell>
          <cell r="B7951">
            <v>0</v>
          </cell>
          <cell r="C7951">
            <v>0</v>
          </cell>
          <cell r="D7951">
            <v>0</v>
          </cell>
        </row>
        <row r="7952">
          <cell r="A7952">
            <v>0</v>
          </cell>
          <cell r="B7952">
            <v>0</v>
          </cell>
          <cell r="C7952">
            <v>0</v>
          </cell>
          <cell r="D7952">
            <v>0</v>
          </cell>
        </row>
        <row r="7953">
          <cell r="A7953">
            <v>0</v>
          </cell>
          <cell r="B7953">
            <v>0</v>
          </cell>
          <cell r="C7953">
            <v>0</v>
          </cell>
          <cell r="D7953">
            <v>0</v>
          </cell>
        </row>
        <row r="7954">
          <cell r="A7954">
            <v>0</v>
          </cell>
          <cell r="B7954">
            <v>0</v>
          </cell>
          <cell r="C7954">
            <v>0</v>
          </cell>
          <cell r="D7954">
            <v>0</v>
          </cell>
        </row>
        <row r="7955">
          <cell r="A7955">
            <v>0</v>
          </cell>
          <cell r="B7955">
            <v>0</v>
          </cell>
          <cell r="C7955">
            <v>0</v>
          </cell>
          <cell r="D7955">
            <v>0</v>
          </cell>
        </row>
        <row r="7956">
          <cell r="A7956">
            <v>0</v>
          </cell>
          <cell r="B7956">
            <v>0</v>
          </cell>
          <cell r="C7956">
            <v>0</v>
          </cell>
          <cell r="D7956">
            <v>0</v>
          </cell>
        </row>
        <row r="7957">
          <cell r="A7957">
            <v>0</v>
          </cell>
          <cell r="B7957">
            <v>0</v>
          </cell>
          <cell r="C7957">
            <v>0</v>
          </cell>
          <cell r="D7957">
            <v>0</v>
          </cell>
        </row>
        <row r="7958">
          <cell r="A7958">
            <v>0</v>
          </cell>
          <cell r="B7958">
            <v>0</v>
          </cell>
          <cell r="C7958">
            <v>0</v>
          </cell>
          <cell r="D7958">
            <v>0</v>
          </cell>
        </row>
        <row r="7959">
          <cell r="A7959">
            <v>0</v>
          </cell>
          <cell r="B7959">
            <v>0</v>
          </cell>
          <cell r="C7959">
            <v>0</v>
          </cell>
          <cell r="D7959">
            <v>0</v>
          </cell>
        </row>
        <row r="7960">
          <cell r="A7960">
            <v>0</v>
          </cell>
          <cell r="B7960">
            <v>0</v>
          </cell>
          <cell r="C7960">
            <v>0</v>
          </cell>
          <cell r="D7960">
            <v>0</v>
          </cell>
        </row>
        <row r="7961">
          <cell r="A7961">
            <v>0</v>
          </cell>
          <cell r="B7961">
            <v>0</v>
          </cell>
          <cell r="C7961">
            <v>0</v>
          </cell>
          <cell r="D7961">
            <v>0</v>
          </cell>
        </row>
        <row r="7962">
          <cell r="A7962">
            <v>0</v>
          </cell>
          <cell r="B7962">
            <v>0</v>
          </cell>
          <cell r="C7962">
            <v>0</v>
          </cell>
          <cell r="D7962">
            <v>0</v>
          </cell>
        </row>
        <row r="7963">
          <cell r="A7963">
            <v>0</v>
          </cell>
          <cell r="B7963">
            <v>0</v>
          </cell>
          <cell r="C7963">
            <v>0</v>
          </cell>
          <cell r="D7963">
            <v>0</v>
          </cell>
        </row>
        <row r="7964">
          <cell r="A7964">
            <v>0</v>
          </cell>
          <cell r="B7964">
            <v>0</v>
          </cell>
          <cell r="C7964">
            <v>0</v>
          </cell>
          <cell r="D7964">
            <v>0</v>
          </cell>
        </row>
        <row r="7965">
          <cell r="A7965">
            <v>0</v>
          </cell>
          <cell r="B7965">
            <v>0</v>
          </cell>
          <cell r="C7965">
            <v>0</v>
          </cell>
          <cell r="D7965">
            <v>0</v>
          </cell>
        </row>
        <row r="7966">
          <cell r="A7966">
            <v>0</v>
          </cell>
          <cell r="B7966">
            <v>0</v>
          </cell>
          <cell r="C7966">
            <v>0</v>
          </cell>
          <cell r="D7966">
            <v>0</v>
          </cell>
        </row>
        <row r="7967">
          <cell r="A7967">
            <v>0</v>
          </cell>
          <cell r="B7967">
            <v>0</v>
          </cell>
          <cell r="C7967">
            <v>0</v>
          </cell>
          <cell r="D7967">
            <v>0</v>
          </cell>
        </row>
        <row r="7968">
          <cell r="A7968">
            <v>0</v>
          </cell>
          <cell r="B7968">
            <v>0</v>
          </cell>
          <cell r="C7968">
            <v>0</v>
          </cell>
          <cell r="D7968">
            <v>0</v>
          </cell>
        </row>
        <row r="7969">
          <cell r="A7969">
            <v>0</v>
          </cell>
          <cell r="B7969">
            <v>0</v>
          </cell>
          <cell r="C7969">
            <v>0</v>
          </cell>
          <cell r="D7969">
            <v>0</v>
          </cell>
        </row>
        <row r="7970">
          <cell r="A7970">
            <v>0</v>
          </cell>
          <cell r="B7970">
            <v>0</v>
          </cell>
          <cell r="C7970">
            <v>0</v>
          </cell>
          <cell r="D7970">
            <v>0</v>
          </cell>
        </row>
        <row r="7971">
          <cell r="A7971">
            <v>0</v>
          </cell>
          <cell r="B7971">
            <v>0</v>
          </cell>
          <cell r="C7971">
            <v>0</v>
          </cell>
          <cell r="D7971">
            <v>0</v>
          </cell>
        </row>
        <row r="7972">
          <cell r="A7972">
            <v>0</v>
          </cell>
          <cell r="B7972">
            <v>0</v>
          </cell>
          <cell r="C7972">
            <v>0</v>
          </cell>
          <cell r="D7972">
            <v>0</v>
          </cell>
        </row>
        <row r="7973">
          <cell r="A7973">
            <v>0</v>
          </cell>
          <cell r="B7973">
            <v>0</v>
          </cell>
          <cell r="C7973">
            <v>0</v>
          </cell>
          <cell r="D7973">
            <v>0</v>
          </cell>
        </row>
        <row r="7974">
          <cell r="A7974">
            <v>0</v>
          </cell>
          <cell r="B7974">
            <v>0</v>
          </cell>
          <cell r="C7974">
            <v>0</v>
          </cell>
          <cell r="D7974">
            <v>0</v>
          </cell>
        </row>
        <row r="7975">
          <cell r="A7975">
            <v>0</v>
          </cell>
          <cell r="B7975">
            <v>0</v>
          </cell>
          <cell r="C7975">
            <v>0</v>
          </cell>
          <cell r="D7975">
            <v>0</v>
          </cell>
        </row>
        <row r="7976">
          <cell r="A7976">
            <v>0</v>
          </cell>
          <cell r="B7976">
            <v>0</v>
          </cell>
          <cell r="C7976">
            <v>0</v>
          </cell>
          <cell r="D7976">
            <v>0</v>
          </cell>
        </row>
        <row r="7977">
          <cell r="A7977">
            <v>0</v>
          </cell>
          <cell r="B7977">
            <v>0</v>
          </cell>
          <cell r="C7977">
            <v>0</v>
          </cell>
          <cell r="D7977">
            <v>0</v>
          </cell>
        </row>
        <row r="7978">
          <cell r="A7978">
            <v>0</v>
          </cell>
          <cell r="B7978">
            <v>0</v>
          </cell>
          <cell r="C7978">
            <v>0</v>
          </cell>
          <cell r="D7978">
            <v>0</v>
          </cell>
        </row>
        <row r="7979">
          <cell r="A7979">
            <v>0</v>
          </cell>
          <cell r="B7979">
            <v>0</v>
          </cell>
          <cell r="C7979">
            <v>0</v>
          </cell>
          <cell r="D7979">
            <v>0</v>
          </cell>
        </row>
        <row r="7980">
          <cell r="A7980">
            <v>0</v>
          </cell>
          <cell r="B7980">
            <v>0</v>
          </cell>
          <cell r="C7980">
            <v>0</v>
          </cell>
          <cell r="D7980">
            <v>0</v>
          </cell>
        </row>
        <row r="7981">
          <cell r="A7981">
            <v>0</v>
          </cell>
          <cell r="B7981">
            <v>0</v>
          </cell>
          <cell r="C7981">
            <v>0</v>
          </cell>
          <cell r="D7981">
            <v>0</v>
          </cell>
        </row>
        <row r="7982">
          <cell r="A7982">
            <v>0</v>
          </cell>
          <cell r="B7982">
            <v>0</v>
          </cell>
          <cell r="C7982">
            <v>0</v>
          </cell>
          <cell r="D7982">
            <v>0</v>
          </cell>
        </row>
        <row r="7983">
          <cell r="A7983">
            <v>0</v>
          </cell>
          <cell r="B7983">
            <v>0</v>
          </cell>
          <cell r="C7983">
            <v>0</v>
          </cell>
          <cell r="D7983">
            <v>0</v>
          </cell>
        </row>
        <row r="7984">
          <cell r="A7984">
            <v>0</v>
          </cell>
          <cell r="B7984">
            <v>0</v>
          </cell>
          <cell r="C7984">
            <v>0</v>
          </cell>
          <cell r="D7984">
            <v>0</v>
          </cell>
        </row>
        <row r="7985">
          <cell r="A7985">
            <v>0</v>
          </cell>
          <cell r="B7985">
            <v>0</v>
          </cell>
          <cell r="C7985">
            <v>0</v>
          </cell>
          <cell r="D7985">
            <v>0</v>
          </cell>
        </row>
        <row r="7986">
          <cell r="A7986">
            <v>0</v>
          </cell>
          <cell r="B7986">
            <v>0</v>
          </cell>
          <cell r="C7986">
            <v>0</v>
          </cell>
          <cell r="D7986">
            <v>0</v>
          </cell>
        </row>
        <row r="7987">
          <cell r="A7987">
            <v>0</v>
          </cell>
          <cell r="B7987">
            <v>0</v>
          </cell>
          <cell r="C7987">
            <v>0</v>
          </cell>
          <cell r="D7987">
            <v>0</v>
          </cell>
        </row>
        <row r="7988">
          <cell r="A7988">
            <v>0</v>
          </cell>
          <cell r="B7988">
            <v>0</v>
          </cell>
          <cell r="C7988">
            <v>0</v>
          </cell>
          <cell r="D7988">
            <v>0</v>
          </cell>
        </row>
        <row r="7989">
          <cell r="A7989">
            <v>0</v>
          </cell>
          <cell r="B7989">
            <v>0</v>
          </cell>
          <cell r="C7989">
            <v>0</v>
          </cell>
          <cell r="D7989">
            <v>0</v>
          </cell>
        </row>
        <row r="7990">
          <cell r="A7990">
            <v>0</v>
          </cell>
          <cell r="B7990">
            <v>0</v>
          </cell>
          <cell r="C7990">
            <v>0</v>
          </cell>
          <cell r="D7990">
            <v>0</v>
          </cell>
        </row>
        <row r="7991">
          <cell r="A7991">
            <v>0</v>
          </cell>
          <cell r="B7991">
            <v>0</v>
          </cell>
          <cell r="C7991">
            <v>0</v>
          </cell>
          <cell r="D7991">
            <v>0</v>
          </cell>
        </row>
        <row r="7992">
          <cell r="A7992">
            <v>0</v>
          </cell>
          <cell r="B7992">
            <v>0</v>
          </cell>
          <cell r="C7992">
            <v>0</v>
          </cell>
          <cell r="D7992">
            <v>0</v>
          </cell>
        </row>
        <row r="7993">
          <cell r="A7993">
            <v>0</v>
          </cell>
          <cell r="B7993">
            <v>0</v>
          </cell>
          <cell r="C7993">
            <v>0</v>
          </cell>
          <cell r="D7993">
            <v>0</v>
          </cell>
        </row>
        <row r="7994">
          <cell r="A7994">
            <v>0</v>
          </cell>
          <cell r="B7994">
            <v>0</v>
          </cell>
          <cell r="C7994">
            <v>0</v>
          </cell>
          <cell r="D7994">
            <v>0</v>
          </cell>
        </row>
        <row r="7995">
          <cell r="A7995">
            <v>0</v>
          </cell>
          <cell r="B7995">
            <v>0</v>
          </cell>
          <cell r="C7995">
            <v>0</v>
          </cell>
          <cell r="D7995">
            <v>0</v>
          </cell>
        </row>
        <row r="7996">
          <cell r="A7996">
            <v>0</v>
          </cell>
          <cell r="B7996">
            <v>0</v>
          </cell>
          <cell r="C7996">
            <v>0</v>
          </cell>
          <cell r="D7996">
            <v>0</v>
          </cell>
        </row>
        <row r="7997">
          <cell r="A7997">
            <v>0</v>
          </cell>
          <cell r="B7997">
            <v>0</v>
          </cell>
          <cell r="C7997">
            <v>0</v>
          </cell>
          <cell r="D7997">
            <v>0</v>
          </cell>
        </row>
        <row r="7998">
          <cell r="A7998">
            <v>0</v>
          </cell>
          <cell r="B7998">
            <v>0</v>
          </cell>
          <cell r="C7998">
            <v>0</v>
          </cell>
          <cell r="D7998">
            <v>0</v>
          </cell>
        </row>
        <row r="7999">
          <cell r="A7999">
            <v>0</v>
          </cell>
          <cell r="B7999">
            <v>0</v>
          </cell>
          <cell r="C7999">
            <v>0</v>
          </cell>
          <cell r="D7999">
            <v>0</v>
          </cell>
        </row>
        <row r="8000">
          <cell r="A8000">
            <v>0</v>
          </cell>
          <cell r="B8000">
            <v>0</v>
          </cell>
          <cell r="C8000">
            <v>0</v>
          </cell>
          <cell r="D8000">
            <v>0</v>
          </cell>
        </row>
        <row r="8001">
          <cell r="A8001">
            <v>0</v>
          </cell>
          <cell r="B8001">
            <v>0</v>
          </cell>
          <cell r="C8001">
            <v>0</v>
          </cell>
          <cell r="D8001">
            <v>0</v>
          </cell>
        </row>
        <row r="8002">
          <cell r="A8002">
            <v>0</v>
          </cell>
          <cell r="B8002">
            <v>0</v>
          </cell>
          <cell r="C8002">
            <v>0</v>
          </cell>
          <cell r="D8002">
            <v>0</v>
          </cell>
        </row>
        <row r="8003">
          <cell r="A8003">
            <v>0</v>
          </cell>
          <cell r="B8003">
            <v>0</v>
          </cell>
          <cell r="C8003">
            <v>0</v>
          </cell>
          <cell r="D8003">
            <v>0</v>
          </cell>
        </row>
        <row r="8004">
          <cell r="A8004">
            <v>0</v>
          </cell>
          <cell r="B8004">
            <v>0</v>
          </cell>
          <cell r="C8004">
            <v>0</v>
          </cell>
          <cell r="D8004">
            <v>0</v>
          </cell>
        </row>
        <row r="8005">
          <cell r="A8005">
            <v>0</v>
          </cell>
          <cell r="B8005">
            <v>0</v>
          </cell>
          <cell r="C8005">
            <v>0</v>
          </cell>
          <cell r="D8005">
            <v>0</v>
          </cell>
        </row>
        <row r="8006">
          <cell r="A8006">
            <v>0</v>
          </cell>
          <cell r="B8006">
            <v>0</v>
          </cell>
          <cell r="C8006">
            <v>0</v>
          </cell>
          <cell r="D8006">
            <v>0</v>
          </cell>
        </row>
        <row r="8007">
          <cell r="A8007">
            <v>0</v>
          </cell>
          <cell r="B8007">
            <v>0</v>
          </cell>
          <cell r="C8007">
            <v>0</v>
          </cell>
          <cell r="D8007">
            <v>0</v>
          </cell>
        </row>
        <row r="8008">
          <cell r="A8008">
            <v>0</v>
          </cell>
          <cell r="B8008">
            <v>0</v>
          </cell>
          <cell r="C8008">
            <v>0</v>
          </cell>
          <cell r="D8008">
            <v>0</v>
          </cell>
        </row>
        <row r="8009">
          <cell r="A8009">
            <v>0</v>
          </cell>
          <cell r="B8009">
            <v>0</v>
          </cell>
          <cell r="C8009">
            <v>0</v>
          </cell>
          <cell r="D8009">
            <v>0</v>
          </cell>
        </row>
        <row r="8010">
          <cell r="A8010">
            <v>0</v>
          </cell>
          <cell r="B8010">
            <v>0</v>
          </cell>
          <cell r="C8010">
            <v>0</v>
          </cell>
          <cell r="D8010">
            <v>0</v>
          </cell>
        </row>
        <row r="8011">
          <cell r="A8011">
            <v>0</v>
          </cell>
          <cell r="B8011">
            <v>0</v>
          </cell>
          <cell r="C8011">
            <v>0</v>
          </cell>
          <cell r="D8011">
            <v>0</v>
          </cell>
        </row>
        <row r="8012">
          <cell r="A8012">
            <v>0</v>
          </cell>
          <cell r="B8012">
            <v>0</v>
          </cell>
          <cell r="C8012">
            <v>0</v>
          </cell>
          <cell r="D8012">
            <v>0</v>
          </cell>
        </row>
        <row r="8013">
          <cell r="A8013">
            <v>0</v>
          </cell>
          <cell r="B8013">
            <v>0</v>
          </cell>
          <cell r="C8013">
            <v>0</v>
          </cell>
          <cell r="D8013">
            <v>0</v>
          </cell>
        </row>
        <row r="8014">
          <cell r="A8014">
            <v>0</v>
          </cell>
          <cell r="B8014">
            <v>0</v>
          </cell>
          <cell r="C8014">
            <v>0</v>
          </cell>
          <cell r="D8014">
            <v>0</v>
          </cell>
        </row>
        <row r="8015">
          <cell r="A8015">
            <v>0</v>
          </cell>
          <cell r="B8015">
            <v>0</v>
          </cell>
          <cell r="C8015">
            <v>0</v>
          </cell>
          <cell r="D8015">
            <v>0</v>
          </cell>
        </row>
        <row r="8016">
          <cell r="A8016">
            <v>0</v>
          </cell>
          <cell r="B8016">
            <v>0</v>
          </cell>
          <cell r="C8016">
            <v>0</v>
          </cell>
          <cell r="D8016">
            <v>0</v>
          </cell>
        </row>
        <row r="8017">
          <cell r="A8017">
            <v>0</v>
          </cell>
          <cell r="B8017">
            <v>0</v>
          </cell>
          <cell r="C8017">
            <v>0</v>
          </cell>
          <cell r="D8017">
            <v>0</v>
          </cell>
        </row>
        <row r="8018">
          <cell r="A8018">
            <v>0</v>
          </cell>
          <cell r="B8018">
            <v>0</v>
          </cell>
          <cell r="C8018">
            <v>0</v>
          </cell>
          <cell r="D8018">
            <v>0</v>
          </cell>
        </row>
        <row r="8019">
          <cell r="A8019">
            <v>0</v>
          </cell>
          <cell r="B8019">
            <v>0</v>
          </cell>
          <cell r="C8019">
            <v>0</v>
          </cell>
          <cell r="D8019">
            <v>0</v>
          </cell>
        </row>
        <row r="8020">
          <cell r="A8020">
            <v>0</v>
          </cell>
          <cell r="B8020">
            <v>0</v>
          </cell>
          <cell r="C8020">
            <v>0</v>
          </cell>
          <cell r="D8020">
            <v>0</v>
          </cell>
        </row>
        <row r="8021">
          <cell r="A8021">
            <v>0</v>
          </cell>
          <cell r="B8021">
            <v>0</v>
          </cell>
          <cell r="C8021">
            <v>0</v>
          </cell>
          <cell r="D8021">
            <v>0</v>
          </cell>
        </row>
        <row r="8022">
          <cell r="A8022">
            <v>0</v>
          </cell>
          <cell r="B8022">
            <v>0</v>
          </cell>
          <cell r="C8022">
            <v>0</v>
          </cell>
          <cell r="D8022">
            <v>0</v>
          </cell>
        </row>
        <row r="8023">
          <cell r="A8023">
            <v>0</v>
          </cell>
          <cell r="B8023">
            <v>0</v>
          </cell>
          <cell r="C8023">
            <v>0</v>
          </cell>
          <cell r="D8023">
            <v>0</v>
          </cell>
        </row>
        <row r="8024">
          <cell r="A8024">
            <v>0</v>
          </cell>
          <cell r="B8024">
            <v>0</v>
          </cell>
          <cell r="C8024">
            <v>0</v>
          </cell>
          <cell r="D8024">
            <v>0</v>
          </cell>
        </row>
        <row r="8025">
          <cell r="A8025">
            <v>0</v>
          </cell>
          <cell r="B8025">
            <v>0</v>
          </cell>
          <cell r="C8025">
            <v>0</v>
          </cell>
          <cell r="D8025">
            <v>0</v>
          </cell>
        </row>
        <row r="8026">
          <cell r="A8026">
            <v>0</v>
          </cell>
          <cell r="B8026">
            <v>0</v>
          </cell>
          <cell r="C8026">
            <v>0</v>
          </cell>
          <cell r="D8026">
            <v>0</v>
          </cell>
        </row>
        <row r="8027">
          <cell r="A8027">
            <v>0</v>
          </cell>
          <cell r="B8027">
            <v>0</v>
          </cell>
          <cell r="C8027">
            <v>0</v>
          </cell>
          <cell r="D8027">
            <v>0</v>
          </cell>
        </row>
        <row r="8028">
          <cell r="A8028">
            <v>0</v>
          </cell>
          <cell r="B8028">
            <v>0</v>
          </cell>
          <cell r="C8028">
            <v>0</v>
          </cell>
          <cell r="D8028">
            <v>0</v>
          </cell>
        </row>
        <row r="8029">
          <cell r="A8029">
            <v>0</v>
          </cell>
          <cell r="B8029">
            <v>0</v>
          </cell>
          <cell r="C8029">
            <v>0</v>
          </cell>
          <cell r="D8029">
            <v>0</v>
          </cell>
        </row>
        <row r="8030">
          <cell r="A8030">
            <v>0</v>
          </cell>
          <cell r="B8030">
            <v>0</v>
          </cell>
          <cell r="C8030">
            <v>0</v>
          </cell>
          <cell r="D8030">
            <v>0</v>
          </cell>
        </row>
        <row r="8031">
          <cell r="A8031">
            <v>0</v>
          </cell>
          <cell r="B8031">
            <v>0</v>
          </cell>
          <cell r="C8031">
            <v>0</v>
          </cell>
          <cell r="D8031">
            <v>0</v>
          </cell>
        </row>
        <row r="8032">
          <cell r="A8032">
            <v>0</v>
          </cell>
          <cell r="B8032">
            <v>0</v>
          </cell>
          <cell r="C8032">
            <v>0</v>
          </cell>
          <cell r="D8032">
            <v>0</v>
          </cell>
        </row>
        <row r="8033">
          <cell r="A8033">
            <v>0</v>
          </cell>
          <cell r="B8033">
            <v>0</v>
          </cell>
          <cell r="C8033">
            <v>0</v>
          </cell>
          <cell r="D8033">
            <v>0</v>
          </cell>
        </row>
        <row r="8034">
          <cell r="A8034">
            <v>0</v>
          </cell>
          <cell r="B8034">
            <v>0</v>
          </cell>
          <cell r="C8034">
            <v>0</v>
          </cell>
          <cell r="D8034">
            <v>0</v>
          </cell>
        </row>
        <row r="8035">
          <cell r="A8035">
            <v>0</v>
          </cell>
          <cell r="B8035">
            <v>0</v>
          </cell>
          <cell r="C8035">
            <v>0</v>
          </cell>
          <cell r="D8035">
            <v>0</v>
          </cell>
        </row>
        <row r="8036">
          <cell r="A8036">
            <v>0</v>
          </cell>
          <cell r="B8036">
            <v>0</v>
          </cell>
          <cell r="C8036">
            <v>0</v>
          </cell>
          <cell r="D8036">
            <v>0</v>
          </cell>
        </row>
        <row r="8037">
          <cell r="A8037">
            <v>0</v>
          </cell>
          <cell r="B8037">
            <v>0</v>
          </cell>
          <cell r="C8037">
            <v>0</v>
          </cell>
          <cell r="D8037">
            <v>0</v>
          </cell>
        </row>
        <row r="8038">
          <cell r="A8038">
            <v>0</v>
          </cell>
          <cell r="B8038">
            <v>0</v>
          </cell>
          <cell r="C8038">
            <v>0</v>
          </cell>
          <cell r="D8038">
            <v>0</v>
          </cell>
        </row>
        <row r="8039">
          <cell r="A8039">
            <v>0</v>
          </cell>
          <cell r="B8039">
            <v>0</v>
          </cell>
          <cell r="C8039">
            <v>0</v>
          </cell>
          <cell r="D8039">
            <v>0</v>
          </cell>
        </row>
        <row r="8040">
          <cell r="A8040">
            <v>0</v>
          </cell>
          <cell r="B8040">
            <v>0</v>
          </cell>
          <cell r="C8040">
            <v>0</v>
          </cell>
          <cell r="D8040">
            <v>0</v>
          </cell>
        </row>
        <row r="8041">
          <cell r="A8041">
            <v>0</v>
          </cell>
          <cell r="B8041">
            <v>0</v>
          </cell>
          <cell r="C8041">
            <v>0</v>
          </cell>
          <cell r="D8041">
            <v>0</v>
          </cell>
        </row>
        <row r="8042">
          <cell r="A8042">
            <v>0</v>
          </cell>
          <cell r="B8042">
            <v>0</v>
          </cell>
          <cell r="C8042">
            <v>0</v>
          </cell>
          <cell r="D8042">
            <v>0</v>
          </cell>
        </row>
        <row r="8043">
          <cell r="A8043">
            <v>0</v>
          </cell>
          <cell r="B8043">
            <v>0</v>
          </cell>
          <cell r="C8043">
            <v>0</v>
          </cell>
          <cell r="D8043">
            <v>0</v>
          </cell>
        </row>
        <row r="8044">
          <cell r="A8044">
            <v>0</v>
          </cell>
          <cell r="B8044">
            <v>0</v>
          </cell>
          <cell r="C8044">
            <v>0</v>
          </cell>
          <cell r="D8044">
            <v>0</v>
          </cell>
        </row>
        <row r="8045">
          <cell r="A8045">
            <v>0</v>
          </cell>
          <cell r="B8045">
            <v>0</v>
          </cell>
          <cell r="C8045">
            <v>0</v>
          </cell>
          <cell r="D8045">
            <v>0</v>
          </cell>
        </row>
        <row r="8046">
          <cell r="A8046">
            <v>0</v>
          </cell>
          <cell r="B8046">
            <v>0</v>
          </cell>
          <cell r="C8046">
            <v>0</v>
          </cell>
          <cell r="D8046">
            <v>0</v>
          </cell>
        </row>
        <row r="8047">
          <cell r="A8047">
            <v>0</v>
          </cell>
          <cell r="B8047">
            <v>0</v>
          </cell>
          <cell r="C8047">
            <v>0</v>
          </cell>
          <cell r="D8047">
            <v>0</v>
          </cell>
        </row>
        <row r="8048">
          <cell r="A8048">
            <v>0</v>
          </cell>
          <cell r="B8048">
            <v>0</v>
          </cell>
          <cell r="C8048">
            <v>0</v>
          </cell>
          <cell r="D8048">
            <v>0</v>
          </cell>
        </row>
        <row r="8049">
          <cell r="A8049">
            <v>0</v>
          </cell>
          <cell r="B8049">
            <v>0</v>
          </cell>
          <cell r="C8049">
            <v>0</v>
          </cell>
          <cell r="D8049">
            <v>0</v>
          </cell>
        </row>
        <row r="8050">
          <cell r="A8050">
            <v>0</v>
          </cell>
          <cell r="B8050">
            <v>0</v>
          </cell>
          <cell r="C8050">
            <v>0</v>
          </cell>
          <cell r="D8050">
            <v>0</v>
          </cell>
        </row>
        <row r="8051">
          <cell r="A8051">
            <v>0</v>
          </cell>
          <cell r="B8051">
            <v>0</v>
          </cell>
          <cell r="C8051">
            <v>0</v>
          </cell>
          <cell r="D8051">
            <v>0</v>
          </cell>
        </row>
        <row r="8052">
          <cell r="A8052">
            <v>0</v>
          </cell>
          <cell r="B8052">
            <v>0</v>
          </cell>
          <cell r="C8052">
            <v>0</v>
          </cell>
          <cell r="D8052">
            <v>0</v>
          </cell>
        </row>
        <row r="8053">
          <cell r="A8053">
            <v>0</v>
          </cell>
          <cell r="B8053">
            <v>0</v>
          </cell>
          <cell r="C8053">
            <v>0</v>
          </cell>
          <cell r="D8053">
            <v>0</v>
          </cell>
        </row>
        <row r="8054">
          <cell r="A8054">
            <v>0</v>
          </cell>
          <cell r="B8054">
            <v>0</v>
          </cell>
          <cell r="C8054">
            <v>0</v>
          </cell>
          <cell r="D8054">
            <v>0</v>
          </cell>
        </row>
        <row r="8055">
          <cell r="A8055">
            <v>0</v>
          </cell>
          <cell r="B8055">
            <v>0</v>
          </cell>
          <cell r="C8055">
            <v>0</v>
          </cell>
          <cell r="D8055">
            <v>0</v>
          </cell>
        </row>
        <row r="8056">
          <cell r="A8056">
            <v>0</v>
          </cell>
          <cell r="B8056">
            <v>0</v>
          </cell>
          <cell r="C8056">
            <v>0</v>
          </cell>
          <cell r="D8056">
            <v>0</v>
          </cell>
        </row>
        <row r="8057">
          <cell r="A8057">
            <v>0</v>
          </cell>
          <cell r="B8057">
            <v>0</v>
          </cell>
          <cell r="C8057">
            <v>0</v>
          </cell>
          <cell r="D8057">
            <v>0</v>
          </cell>
        </row>
        <row r="8058">
          <cell r="A8058">
            <v>0</v>
          </cell>
          <cell r="B8058">
            <v>0</v>
          </cell>
          <cell r="C8058">
            <v>0</v>
          </cell>
          <cell r="D8058">
            <v>0</v>
          </cell>
        </row>
        <row r="8059">
          <cell r="A8059">
            <v>0</v>
          </cell>
          <cell r="B8059">
            <v>0</v>
          </cell>
          <cell r="C8059">
            <v>0</v>
          </cell>
          <cell r="D8059">
            <v>0</v>
          </cell>
        </row>
        <row r="8060">
          <cell r="A8060">
            <v>0</v>
          </cell>
          <cell r="B8060">
            <v>0</v>
          </cell>
          <cell r="C8060">
            <v>0</v>
          </cell>
          <cell r="D8060">
            <v>0</v>
          </cell>
        </row>
        <row r="8061">
          <cell r="A8061">
            <v>0</v>
          </cell>
          <cell r="B8061">
            <v>0</v>
          </cell>
          <cell r="C8061">
            <v>0</v>
          </cell>
          <cell r="D8061">
            <v>0</v>
          </cell>
        </row>
        <row r="8062">
          <cell r="A8062">
            <v>0</v>
          </cell>
          <cell r="B8062">
            <v>0</v>
          </cell>
          <cell r="C8062">
            <v>0</v>
          </cell>
          <cell r="D8062">
            <v>0</v>
          </cell>
        </row>
        <row r="8063">
          <cell r="A8063">
            <v>0</v>
          </cell>
          <cell r="B8063">
            <v>0</v>
          </cell>
          <cell r="C8063">
            <v>0</v>
          </cell>
          <cell r="D8063">
            <v>0</v>
          </cell>
        </row>
        <row r="8064">
          <cell r="A8064">
            <v>0</v>
          </cell>
          <cell r="B8064">
            <v>0</v>
          </cell>
          <cell r="C8064">
            <v>0</v>
          </cell>
          <cell r="D8064">
            <v>0</v>
          </cell>
        </row>
        <row r="8065">
          <cell r="A8065">
            <v>0</v>
          </cell>
          <cell r="B8065">
            <v>0</v>
          </cell>
          <cell r="C8065">
            <v>0</v>
          </cell>
          <cell r="D8065">
            <v>0</v>
          </cell>
        </row>
        <row r="8066">
          <cell r="A8066">
            <v>0</v>
          </cell>
          <cell r="B8066">
            <v>0</v>
          </cell>
          <cell r="C8066">
            <v>0</v>
          </cell>
          <cell r="D8066">
            <v>0</v>
          </cell>
        </row>
        <row r="8067">
          <cell r="A8067">
            <v>0</v>
          </cell>
          <cell r="B8067">
            <v>0</v>
          </cell>
          <cell r="C8067">
            <v>0</v>
          </cell>
          <cell r="D8067">
            <v>0</v>
          </cell>
        </row>
        <row r="8068">
          <cell r="A8068">
            <v>0</v>
          </cell>
          <cell r="B8068">
            <v>0</v>
          </cell>
          <cell r="C8068">
            <v>0</v>
          </cell>
          <cell r="D8068">
            <v>0</v>
          </cell>
        </row>
        <row r="8069">
          <cell r="A8069">
            <v>0</v>
          </cell>
          <cell r="B8069">
            <v>0</v>
          </cell>
          <cell r="C8069">
            <v>0</v>
          </cell>
          <cell r="D8069">
            <v>0</v>
          </cell>
        </row>
        <row r="8070">
          <cell r="A8070">
            <v>0</v>
          </cell>
          <cell r="B8070">
            <v>0</v>
          </cell>
          <cell r="C8070">
            <v>0</v>
          </cell>
          <cell r="D8070">
            <v>0</v>
          </cell>
        </row>
        <row r="8071">
          <cell r="A8071">
            <v>0</v>
          </cell>
          <cell r="B8071">
            <v>0</v>
          </cell>
          <cell r="C8071">
            <v>0</v>
          </cell>
          <cell r="D8071">
            <v>0</v>
          </cell>
        </row>
        <row r="8072">
          <cell r="A8072">
            <v>0</v>
          </cell>
          <cell r="B8072">
            <v>0</v>
          </cell>
          <cell r="C8072">
            <v>0</v>
          </cell>
          <cell r="D8072">
            <v>0</v>
          </cell>
        </row>
        <row r="8073">
          <cell r="A8073">
            <v>0</v>
          </cell>
          <cell r="B8073">
            <v>0</v>
          </cell>
          <cell r="C8073">
            <v>0</v>
          </cell>
          <cell r="D8073">
            <v>0</v>
          </cell>
        </row>
        <row r="8074">
          <cell r="A8074">
            <v>0</v>
          </cell>
          <cell r="B8074">
            <v>0</v>
          </cell>
          <cell r="C8074">
            <v>0</v>
          </cell>
          <cell r="D8074">
            <v>0</v>
          </cell>
        </row>
        <row r="8075">
          <cell r="A8075">
            <v>0</v>
          </cell>
          <cell r="B8075">
            <v>0</v>
          </cell>
          <cell r="C8075">
            <v>0</v>
          </cell>
          <cell r="D8075">
            <v>0</v>
          </cell>
        </row>
        <row r="8076">
          <cell r="A8076">
            <v>0</v>
          </cell>
          <cell r="B8076">
            <v>0</v>
          </cell>
          <cell r="C8076">
            <v>0</v>
          </cell>
          <cell r="D8076">
            <v>0</v>
          </cell>
        </row>
        <row r="8077">
          <cell r="A8077">
            <v>0</v>
          </cell>
          <cell r="B8077">
            <v>0</v>
          </cell>
          <cell r="C8077">
            <v>0</v>
          </cell>
          <cell r="D8077">
            <v>0</v>
          </cell>
        </row>
        <row r="8078">
          <cell r="A8078">
            <v>0</v>
          </cell>
          <cell r="B8078">
            <v>0</v>
          </cell>
          <cell r="C8078">
            <v>0</v>
          </cell>
          <cell r="D8078">
            <v>0</v>
          </cell>
        </row>
        <row r="8079">
          <cell r="A8079">
            <v>0</v>
          </cell>
          <cell r="B8079">
            <v>0</v>
          </cell>
          <cell r="C8079">
            <v>0</v>
          </cell>
          <cell r="D8079">
            <v>0</v>
          </cell>
        </row>
        <row r="8080">
          <cell r="A8080">
            <v>0</v>
          </cell>
          <cell r="B8080">
            <v>0</v>
          </cell>
          <cell r="C8080">
            <v>0</v>
          </cell>
          <cell r="D8080">
            <v>0</v>
          </cell>
        </row>
        <row r="8081">
          <cell r="A8081">
            <v>0</v>
          </cell>
          <cell r="B8081">
            <v>0</v>
          </cell>
          <cell r="C8081">
            <v>0</v>
          </cell>
          <cell r="D8081">
            <v>0</v>
          </cell>
        </row>
        <row r="8082">
          <cell r="A8082">
            <v>0</v>
          </cell>
          <cell r="B8082">
            <v>0</v>
          </cell>
          <cell r="C8082">
            <v>0</v>
          </cell>
          <cell r="D8082">
            <v>0</v>
          </cell>
        </row>
        <row r="8083">
          <cell r="A8083">
            <v>0</v>
          </cell>
          <cell r="B8083">
            <v>0</v>
          </cell>
          <cell r="C8083">
            <v>0</v>
          </cell>
          <cell r="D8083">
            <v>0</v>
          </cell>
        </row>
        <row r="8084">
          <cell r="A8084">
            <v>0</v>
          </cell>
          <cell r="B8084">
            <v>0</v>
          </cell>
          <cell r="C8084">
            <v>0</v>
          </cell>
          <cell r="D8084">
            <v>0</v>
          </cell>
        </row>
        <row r="8085">
          <cell r="A8085">
            <v>0</v>
          </cell>
          <cell r="B8085">
            <v>0</v>
          </cell>
          <cell r="C8085">
            <v>0</v>
          </cell>
          <cell r="D8085">
            <v>0</v>
          </cell>
        </row>
        <row r="8086">
          <cell r="A8086">
            <v>0</v>
          </cell>
          <cell r="B8086">
            <v>0</v>
          </cell>
          <cell r="C8086">
            <v>0</v>
          </cell>
          <cell r="D8086">
            <v>0</v>
          </cell>
        </row>
        <row r="8087">
          <cell r="A8087">
            <v>0</v>
          </cell>
          <cell r="B8087">
            <v>0</v>
          </cell>
          <cell r="C8087">
            <v>0</v>
          </cell>
          <cell r="D8087">
            <v>0</v>
          </cell>
        </row>
        <row r="8088">
          <cell r="A8088">
            <v>0</v>
          </cell>
          <cell r="B8088">
            <v>0</v>
          </cell>
          <cell r="C8088">
            <v>0</v>
          </cell>
          <cell r="D8088">
            <v>0</v>
          </cell>
        </row>
        <row r="8089">
          <cell r="A8089">
            <v>0</v>
          </cell>
          <cell r="B8089">
            <v>0</v>
          </cell>
          <cell r="C8089">
            <v>0</v>
          </cell>
          <cell r="D8089">
            <v>0</v>
          </cell>
        </row>
        <row r="8090">
          <cell r="A8090">
            <v>0</v>
          </cell>
          <cell r="B8090">
            <v>0</v>
          </cell>
          <cell r="C8090">
            <v>0</v>
          </cell>
          <cell r="D8090">
            <v>0</v>
          </cell>
        </row>
        <row r="8091">
          <cell r="A8091">
            <v>0</v>
          </cell>
          <cell r="B8091">
            <v>0</v>
          </cell>
          <cell r="C8091">
            <v>0</v>
          </cell>
          <cell r="D8091">
            <v>0</v>
          </cell>
        </row>
        <row r="8092">
          <cell r="A8092">
            <v>0</v>
          </cell>
          <cell r="B8092">
            <v>0</v>
          </cell>
          <cell r="C8092">
            <v>0</v>
          </cell>
          <cell r="D8092">
            <v>0</v>
          </cell>
        </row>
        <row r="8093">
          <cell r="A8093">
            <v>0</v>
          </cell>
          <cell r="B8093">
            <v>0</v>
          </cell>
          <cell r="C8093">
            <v>0</v>
          </cell>
          <cell r="D8093">
            <v>0</v>
          </cell>
        </row>
        <row r="8094">
          <cell r="A8094">
            <v>0</v>
          </cell>
          <cell r="B8094">
            <v>0</v>
          </cell>
          <cell r="C8094">
            <v>0</v>
          </cell>
          <cell r="D8094">
            <v>0</v>
          </cell>
        </row>
        <row r="8095">
          <cell r="A8095">
            <v>0</v>
          </cell>
          <cell r="B8095">
            <v>0</v>
          </cell>
          <cell r="C8095">
            <v>0</v>
          </cell>
          <cell r="D8095">
            <v>0</v>
          </cell>
        </row>
        <row r="8096">
          <cell r="A8096">
            <v>0</v>
          </cell>
          <cell r="B8096">
            <v>0</v>
          </cell>
          <cell r="C8096">
            <v>0</v>
          </cell>
          <cell r="D8096">
            <v>0</v>
          </cell>
        </row>
        <row r="8097">
          <cell r="A8097">
            <v>0</v>
          </cell>
          <cell r="B8097">
            <v>0</v>
          </cell>
          <cell r="C8097">
            <v>0</v>
          </cell>
          <cell r="D8097">
            <v>0</v>
          </cell>
        </row>
        <row r="8098">
          <cell r="A8098">
            <v>0</v>
          </cell>
          <cell r="B8098">
            <v>0</v>
          </cell>
          <cell r="C8098">
            <v>0</v>
          </cell>
          <cell r="D8098">
            <v>0</v>
          </cell>
        </row>
        <row r="8099">
          <cell r="A8099">
            <v>0</v>
          </cell>
          <cell r="B8099">
            <v>0</v>
          </cell>
          <cell r="C8099">
            <v>0</v>
          </cell>
          <cell r="D8099">
            <v>0</v>
          </cell>
        </row>
        <row r="8100">
          <cell r="A8100">
            <v>0</v>
          </cell>
          <cell r="B8100">
            <v>0</v>
          </cell>
          <cell r="C8100">
            <v>0</v>
          </cell>
          <cell r="D8100">
            <v>0</v>
          </cell>
        </row>
        <row r="8101">
          <cell r="A8101">
            <v>0</v>
          </cell>
          <cell r="B8101">
            <v>0</v>
          </cell>
          <cell r="C8101">
            <v>0</v>
          </cell>
          <cell r="D8101">
            <v>0</v>
          </cell>
        </row>
        <row r="8102">
          <cell r="A8102">
            <v>0</v>
          </cell>
          <cell r="B8102">
            <v>0</v>
          </cell>
          <cell r="C8102">
            <v>0</v>
          </cell>
          <cell r="D8102">
            <v>0</v>
          </cell>
        </row>
        <row r="8103">
          <cell r="A8103">
            <v>0</v>
          </cell>
          <cell r="B8103">
            <v>0</v>
          </cell>
          <cell r="C8103">
            <v>0</v>
          </cell>
          <cell r="D8103">
            <v>0</v>
          </cell>
        </row>
        <row r="8104">
          <cell r="A8104">
            <v>0</v>
          </cell>
          <cell r="B8104">
            <v>0</v>
          </cell>
          <cell r="C8104">
            <v>0</v>
          </cell>
          <cell r="D8104">
            <v>0</v>
          </cell>
        </row>
        <row r="8105">
          <cell r="A8105">
            <v>0</v>
          </cell>
          <cell r="B8105">
            <v>0</v>
          </cell>
          <cell r="C8105">
            <v>0</v>
          </cell>
          <cell r="D8105">
            <v>0</v>
          </cell>
        </row>
        <row r="8106">
          <cell r="A8106">
            <v>0</v>
          </cell>
          <cell r="B8106">
            <v>0</v>
          </cell>
          <cell r="C8106">
            <v>0</v>
          </cell>
          <cell r="D8106">
            <v>0</v>
          </cell>
        </row>
        <row r="8107">
          <cell r="A8107">
            <v>0</v>
          </cell>
          <cell r="B8107">
            <v>0</v>
          </cell>
          <cell r="C8107">
            <v>0</v>
          </cell>
          <cell r="D8107">
            <v>0</v>
          </cell>
        </row>
        <row r="8108">
          <cell r="A8108">
            <v>0</v>
          </cell>
          <cell r="B8108">
            <v>0</v>
          </cell>
          <cell r="C8108">
            <v>0</v>
          </cell>
          <cell r="D8108">
            <v>0</v>
          </cell>
        </row>
        <row r="8109">
          <cell r="A8109">
            <v>0</v>
          </cell>
          <cell r="B8109">
            <v>0</v>
          </cell>
          <cell r="C8109">
            <v>0</v>
          </cell>
          <cell r="D8109">
            <v>0</v>
          </cell>
        </row>
        <row r="8110">
          <cell r="A8110">
            <v>0</v>
          </cell>
          <cell r="B8110">
            <v>0</v>
          </cell>
          <cell r="C8110">
            <v>0</v>
          </cell>
          <cell r="D8110">
            <v>0</v>
          </cell>
        </row>
        <row r="8111">
          <cell r="A8111">
            <v>0</v>
          </cell>
          <cell r="B8111">
            <v>0</v>
          </cell>
          <cell r="C8111">
            <v>0</v>
          </cell>
          <cell r="D8111">
            <v>0</v>
          </cell>
        </row>
        <row r="8112">
          <cell r="A8112">
            <v>0</v>
          </cell>
          <cell r="B8112">
            <v>0</v>
          </cell>
          <cell r="C8112">
            <v>0</v>
          </cell>
          <cell r="D8112">
            <v>0</v>
          </cell>
        </row>
        <row r="8113">
          <cell r="A8113">
            <v>0</v>
          </cell>
          <cell r="B8113">
            <v>0</v>
          </cell>
          <cell r="C8113">
            <v>0</v>
          </cell>
          <cell r="D8113">
            <v>0</v>
          </cell>
        </row>
        <row r="8114">
          <cell r="A8114">
            <v>0</v>
          </cell>
          <cell r="B8114">
            <v>0</v>
          </cell>
          <cell r="C8114">
            <v>0</v>
          </cell>
          <cell r="D8114">
            <v>0</v>
          </cell>
        </row>
        <row r="8115">
          <cell r="A8115">
            <v>0</v>
          </cell>
          <cell r="B8115">
            <v>0</v>
          </cell>
          <cell r="C8115">
            <v>0</v>
          </cell>
          <cell r="D8115">
            <v>0</v>
          </cell>
        </row>
        <row r="8116">
          <cell r="A8116">
            <v>0</v>
          </cell>
          <cell r="B8116">
            <v>0</v>
          </cell>
          <cell r="C8116">
            <v>0</v>
          </cell>
          <cell r="D8116">
            <v>0</v>
          </cell>
        </row>
        <row r="8117">
          <cell r="A8117">
            <v>0</v>
          </cell>
          <cell r="B8117">
            <v>0</v>
          </cell>
          <cell r="C8117">
            <v>0</v>
          </cell>
          <cell r="D8117">
            <v>0</v>
          </cell>
        </row>
        <row r="8118">
          <cell r="A8118">
            <v>0</v>
          </cell>
          <cell r="B8118">
            <v>0</v>
          </cell>
          <cell r="C8118">
            <v>0</v>
          </cell>
          <cell r="D8118">
            <v>0</v>
          </cell>
        </row>
        <row r="8119">
          <cell r="A8119">
            <v>0</v>
          </cell>
          <cell r="B8119">
            <v>0</v>
          </cell>
          <cell r="C8119">
            <v>0</v>
          </cell>
          <cell r="D8119">
            <v>0</v>
          </cell>
        </row>
        <row r="8120">
          <cell r="A8120">
            <v>0</v>
          </cell>
          <cell r="B8120">
            <v>0</v>
          </cell>
          <cell r="C8120">
            <v>0</v>
          </cell>
          <cell r="D8120">
            <v>0</v>
          </cell>
        </row>
        <row r="8121">
          <cell r="A8121">
            <v>0</v>
          </cell>
          <cell r="B8121">
            <v>0</v>
          </cell>
          <cell r="C8121">
            <v>0</v>
          </cell>
          <cell r="D8121">
            <v>0</v>
          </cell>
        </row>
        <row r="8122">
          <cell r="A8122">
            <v>0</v>
          </cell>
          <cell r="B8122">
            <v>0</v>
          </cell>
          <cell r="C8122">
            <v>0</v>
          </cell>
          <cell r="D8122">
            <v>0</v>
          </cell>
        </row>
        <row r="8123">
          <cell r="A8123">
            <v>0</v>
          </cell>
          <cell r="B8123">
            <v>0</v>
          </cell>
          <cell r="C8123">
            <v>0</v>
          </cell>
          <cell r="D8123">
            <v>0</v>
          </cell>
        </row>
        <row r="8124">
          <cell r="A8124">
            <v>0</v>
          </cell>
          <cell r="B8124">
            <v>0</v>
          </cell>
          <cell r="C8124">
            <v>0</v>
          </cell>
          <cell r="D8124">
            <v>0</v>
          </cell>
        </row>
        <row r="8125">
          <cell r="A8125">
            <v>0</v>
          </cell>
          <cell r="B8125">
            <v>0</v>
          </cell>
          <cell r="C8125">
            <v>0</v>
          </cell>
          <cell r="D8125">
            <v>0</v>
          </cell>
        </row>
        <row r="8126">
          <cell r="A8126">
            <v>0</v>
          </cell>
          <cell r="B8126">
            <v>0</v>
          </cell>
          <cell r="C8126">
            <v>0</v>
          </cell>
          <cell r="D8126">
            <v>0</v>
          </cell>
        </row>
        <row r="8127">
          <cell r="A8127">
            <v>0</v>
          </cell>
          <cell r="B8127">
            <v>0</v>
          </cell>
          <cell r="C8127">
            <v>0</v>
          </cell>
          <cell r="D8127">
            <v>0</v>
          </cell>
        </row>
        <row r="8128">
          <cell r="A8128">
            <v>0</v>
          </cell>
          <cell r="B8128">
            <v>0</v>
          </cell>
          <cell r="C8128">
            <v>0</v>
          </cell>
          <cell r="D8128">
            <v>0</v>
          </cell>
        </row>
        <row r="8129">
          <cell r="A8129">
            <v>0</v>
          </cell>
          <cell r="B8129">
            <v>0</v>
          </cell>
          <cell r="C8129">
            <v>0</v>
          </cell>
          <cell r="D8129">
            <v>0</v>
          </cell>
        </row>
        <row r="8130">
          <cell r="A8130">
            <v>0</v>
          </cell>
          <cell r="B8130">
            <v>0</v>
          </cell>
          <cell r="C8130">
            <v>0</v>
          </cell>
          <cell r="D8130">
            <v>0</v>
          </cell>
        </row>
        <row r="8131">
          <cell r="A8131">
            <v>0</v>
          </cell>
          <cell r="B8131">
            <v>0</v>
          </cell>
          <cell r="C8131">
            <v>0</v>
          </cell>
          <cell r="D8131">
            <v>0</v>
          </cell>
        </row>
        <row r="8132">
          <cell r="A8132">
            <v>0</v>
          </cell>
          <cell r="B8132">
            <v>0</v>
          </cell>
          <cell r="C8132">
            <v>0</v>
          </cell>
          <cell r="D8132">
            <v>0</v>
          </cell>
        </row>
        <row r="8133">
          <cell r="A8133">
            <v>0</v>
          </cell>
          <cell r="B8133">
            <v>0</v>
          </cell>
          <cell r="C8133">
            <v>0</v>
          </cell>
          <cell r="D8133">
            <v>0</v>
          </cell>
        </row>
        <row r="8134">
          <cell r="A8134">
            <v>0</v>
          </cell>
          <cell r="B8134">
            <v>0</v>
          </cell>
          <cell r="C8134">
            <v>0</v>
          </cell>
          <cell r="D8134">
            <v>0</v>
          </cell>
        </row>
        <row r="8135">
          <cell r="A8135">
            <v>0</v>
          </cell>
          <cell r="B8135">
            <v>0</v>
          </cell>
          <cell r="C8135">
            <v>0</v>
          </cell>
          <cell r="D8135">
            <v>0</v>
          </cell>
        </row>
        <row r="8136">
          <cell r="A8136">
            <v>0</v>
          </cell>
          <cell r="B8136">
            <v>0</v>
          </cell>
          <cell r="C8136">
            <v>0</v>
          </cell>
          <cell r="D8136">
            <v>0</v>
          </cell>
        </row>
        <row r="8137">
          <cell r="A8137">
            <v>0</v>
          </cell>
          <cell r="B8137">
            <v>0</v>
          </cell>
          <cell r="C8137">
            <v>0</v>
          </cell>
          <cell r="D8137">
            <v>0</v>
          </cell>
        </row>
        <row r="8138">
          <cell r="A8138">
            <v>0</v>
          </cell>
          <cell r="B8138">
            <v>0</v>
          </cell>
          <cell r="C8138">
            <v>0</v>
          </cell>
          <cell r="D8138">
            <v>0</v>
          </cell>
        </row>
        <row r="8139">
          <cell r="A8139">
            <v>0</v>
          </cell>
          <cell r="B8139">
            <v>0</v>
          </cell>
          <cell r="C8139">
            <v>0</v>
          </cell>
          <cell r="D8139">
            <v>0</v>
          </cell>
        </row>
        <row r="8140">
          <cell r="A8140">
            <v>0</v>
          </cell>
          <cell r="B8140">
            <v>0</v>
          </cell>
          <cell r="C8140">
            <v>0</v>
          </cell>
          <cell r="D8140">
            <v>0</v>
          </cell>
        </row>
        <row r="8141">
          <cell r="A8141">
            <v>0</v>
          </cell>
          <cell r="B8141">
            <v>0</v>
          </cell>
          <cell r="C8141">
            <v>0</v>
          </cell>
          <cell r="D8141">
            <v>0</v>
          </cell>
        </row>
        <row r="8142">
          <cell r="A8142">
            <v>0</v>
          </cell>
          <cell r="B8142">
            <v>0</v>
          </cell>
          <cell r="C8142">
            <v>0</v>
          </cell>
          <cell r="D8142">
            <v>0</v>
          </cell>
        </row>
        <row r="8143">
          <cell r="A8143">
            <v>0</v>
          </cell>
          <cell r="B8143">
            <v>0</v>
          </cell>
          <cell r="C8143">
            <v>0</v>
          </cell>
          <cell r="D8143">
            <v>0</v>
          </cell>
        </row>
        <row r="8144">
          <cell r="A8144">
            <v>0</v>
          </cell>
          <cell r="B8144">
            <v>0</v>
          </cell>
          <cell r="C8144">
            <v>0</v>
          </cell>
          <cell r="D8144">
            <v>0</v>
          </cell>
        </row>
        <row r="8145">
          <cell r="A8145">
            <v>0</v>
          </cell>
          <cell r="B8145">
            <v>0</v>
          </cell>
          <cell r="C8145">
            <v>0</v>
          </cell>
          <cell r="D8145">
            <v>0</v>
          </cell>
        </row>
        <row r="8146">
          <cell r="A8146">
            <v>0</v>
          </cell>
          <cell r="B8146">
            <v>0</v>
          </cell>
          <cell r="C8146">
            <v>0</v>
          </cell>
          <cell r="D8146">
            <v>0</v>
          </cell>
        </row>
        <row r="8147">
          <cell r="A8147">
            <v>0</v>
          </cell>
          <cell r="B8147">
            <v>0</v>
          </cell>
          <cell r="C8147">
            <v>0</v>
          </cell>
          <cell r="D8147">
            <v>0</v>
          </cell>
        </row>
        <row r="8148">
          <cell r="A8148">
            <v>0</v>
          </cell>
          <cell r="B8148">
            <v>0</v>
          </cell>
          <cell r="C8148">
            <v>0</v>
          </cell>
          <cell r="D8148">
            <v>0</v>
          </cell>
        </row>
        <row r="8149">
          <cell r="A8149">
            <v>0</v>
          </cell>
          <cell r="B8149">
            <v>0</v>
          </cell>
          <cell r="C8149">
            <v>0</v>
          </cell>
          <cell r="D8149">
            <v>0</v>
          </cell>
        </row>
        <row r="8150">
          <cell r="A8150">
            <v>0</v>
          </cell>
          <cell r="B8150">
            <v>0</v>
          </cell>
          <cell r="C8150">
            <v>0</v>
          </cell>
          <cell r="D8150">
            <v>0</v>
          </cell>
        </row>
        <row r="8151">
          <cell r="A8151">
            <v>0</v>
          </cell>
          <cell r="B8151">
            <v>0</v>
          </cell>
          <cell r="C8151">
            <v>0</v>
          </cell>
          <cell r="D8151">
            <v>0</v>
          </cell>
        </row>
        <row r="8152">
          <cell r="A8152">
            <v>0</v>
          </cell>
          <cell r="B8152">
            <v>0</v>
          </cell>
          <cell r="C8152">
            <v>0</v>
          </cell>
          <cell r="D8152">
            <v>0</v>
          </cell>
        </row>
        <row r="8153">
          <cell r="A8153">
            <v>0</v>
          </cell>
          <cell r="B8153">
            <v>0</v>
          </cell>
          <cell r="C8153">
            <v>0</v>
          </cell>
          <cell r="D8153">
            <v>0</v>
          </cell>
        </row>
        <row r="8154">
          <cell r="A8154">
            <v>0</v>
          </cell>
          <cell r="B8154">
            <v>0</v>
          </cell>
          <cell r="C8154">
            <v>0</v>
          </cell>
          <cell r="D8154">
            <v>0</v>
          </cell>
        </row>
        <row r="8155">
          <cell r="A8155">
            <v>0</v>
          </cell>
          <cell r="B8155">
            <v>0</v>
          </cell>
          <cell r="C8155">
            <v>0</v>
          </cell>
          <cell r="D8155">
            <v>0</v>
          </cell>
        </row>
        <row r="8156">
          <cell r="A8156">
            <v>0</v>
          </cell>
          <cell r="B8156">
            <v>0</v>
          </cell>
          <cell r="C8156">
            <v>0</v>
          </cell>
          <cell r="D8156">
            <v>0</v>
          </cell>
        </row>
        <row r="8157">
          <cell r="A8157">
            <v>0</v>
          </cell>
          <cell r="B8157">
            <v>0</v>
          </cell>
          <cell r="C8157">
            <v>0</v>
          </cell>
          <cell r="D8157">
            <v>0</v>
          </cell>
        </row>
        <row r="8158">
          <cell r="A8158">
            <v>0</v>
          </cell>
          <cell r="B8158">
            <v>0</v>
          </cell>
          <cell r="C8158">
            <v>0</v>
          </cell>
          <cell r="D8158">
            <v>0</v>
          </cell>
        </row>
        <row r="8159">
          <cell r="A8159">
            <v>0</v>
          </cell>
          <cell r="B8159">
            <v>0</v>
          </cell>
          <cell r="C8159">
            <v>0</v>
          </cell>
          <cell r="D8159">
            <v>0</v>
          </cell>
        </row>
        <row r="8160">
          <cell r="A8160">
            <v>0</v>
          </cell>
          <cell r="B8160">
            <v>0</v>
          </cell>
          <cell r="C8160">
            <v>0</v>
          </cell>
          <cell r="D8160">
            <v>0</v>
          </cell>
        </row>
        <row r="8161">
          <cell r="A8161">
            <v>0</v>
          </cell>
          <cell r="B8161">
            <v>0</v>
          </cell>
          <cell r="C8161">
            <v>0</v>
          </cell>
          <cell r="D8161">
            <v>0</v>
          </cell>
        </row>
        <row r="8162">
          <cell r="A8162">
            <v>0</v>
          </cell>
          <cell r="B8162">
            <v>0</v>
          </cell>
          <cell r="C8162">
            <v>0</v>
          </cell>
          <cell r="D8162">
            <v>0</v>
          </cell>
        </row>
        <row r="8163">
          <cell r="A8163">
            <v>0</v>
          </cell>
          <cell r="B8163">
            <v>0</v>
          </cell>
          <cell r="C8163">
            <v>0</v>
          </cell>
          <cell r="D8163">
            <v>0</v>
          </cell>
        </row>
        <row r="8164">
          <cell r="A8164">
            <v>0</v>
          </cell>
          <cell r="B8164">
            <v>0</v>
          </cell>
          <cell r="C8164">
            <v>0</v>
          </cell>
          <cell r="D8164">
            <v>0</v>
          </cell>
        </row>
        <row r="8165">
          <cell r="A8165">
            <v>0</v>
          </cell>
          <cell r="B8165">
            <v>0</v>
          </cell>
          <cell r="C8165">
            <v>0</v>
          </cell>
          <cell r="D8165">
            <v>0</v>
          </cell>
        </row>
        <row r="8166">
          <cell r="A8166">
            <v>0</v>
          </cell>
          <cell r="B8166">
            <v>0</v>
          </cell>
          <cell r="C8166">
            <v>0</v>
          </cell>
          <cell r="D8166">
            <v>0</v>
          </cell>
        </row>
        <row r="8167">
          <cell r="A8167">
            <v>0</v>
          </cell>
          <cell r="B8167">
            <v>0</v>
          </cell>
          <cell r="C8167">
            <v>0</v>
          </cell>
          <cell r="D8167">
            <v>0</v>
          </cell>
        </row>
        <row r="8168">
          <cell r="A8168">
            <v>0</v>
          </cell>
          <cell r="B8168">
            <v>0</v>
          </cell>
          <cell r="C8168">
            <v>0</v>
          </cell>
          <cell r="D8168">
            <v>0</v>
          </cell>
        </row>
        <row r="8169">
          <cell r="A8169">
            <v>0</v>
          </cell>
          <cell r="B8169">
            <v>0</v>
          </cell>
          <cell r="C8169">
            <v>0</v>
          </cell>
          <cell r="D8169">
            <v>0</v>
          </cell>
        </row>
        <row r="8170">
          <cell r="A8170">
            <v>0</v>
          </cell>
          <cell r="B8170">
            <v>0</v>
          </cell>
          <cell r="C8170">
            <v>0</v>
          </cell>
          <cell r="D8170">
            <v>0</v>
          </cell>
        </row>
        <row r="8171">
          <cell r="A8171">
            <v>0</v>
          </cell>
          <cell r="B8171">
            <v>0</v>
          </cell>
          <cell r="C8171">
            <v>0</v>
          </cell>
          <cell r="D8171">
            <v>0</v>
          </cell>
        </row>
        <row r="8172">
          <cell r="A8172">
            <v>0</v>
          </cell>
          <cell r="B8172">
            <v>0</v>
          </cell>
          <cell r="C8172">
            <v>0</v>
          </cell>
          <cell r="D8172">
            <v>0</v>
          </cell>
        </row>
        <row r="8173">
          <cell r="A8173">
            <v>0</v>
          </cell>
          <cell r="B8173">
            <v>0</v>
          </cell>
          <cell r="C8173">
            <v>0</v>
          </cell>
          <cell r="D8173">
            <v>0</v>
          </cell>
        </row>
        <row r="8174">
          <cell r="A8174">
            <v>0</v>
          </cell>
          <cell r="B8174">
            <v>0</v>
          </cell>
          <cell r="C8174">
            <v>0</v>
          </cell>
          <cell r="D8174">
            <v>0</v>
          </cell>
        </row>
        <row r="8175">
          <cell r="A8175">
            <v>0</v>
          </cell>
          <cell r="B8175">
            <v>0</v>
          </cell>
          <cell r="C8175">
            <v>0</v>
          </cell>
          <cell r="D8175">
            <v>0</v>
          </cell>
        </row>
        <row r="8176">
          <cell r="A8176">
            <v>0</v>
          </cell>
          <cell r="B8176">
            <v>0</v>
          </cell>
          <cell r="C8176">
            <v>0</v>
          </cell>
          <cell r="D8176">
            <v>0</v>
          </cell>
        </row>
        <row r="8177">
          <cell r="A8177">
            <v>0</v>
          </cell>
          <cell r="B8177">
            <v>0</v>
          </cell>
          <cell r="C8177">
            <v>0</v>
          </cell>
          <cell r="D8177">
            <v>0</v>
          </cell>
        </row>
        <row r="8178">
          <cell r="A8178">
            <v>0</v>
          </cell>
          <cell r="B8178">
            <v>0</v>
          </cell>
          <cell r="C8178">
            <v>0</v>
          </cell>
          <cell r="D8178">
            <v>0</v>
          </cell>
        </row>
        <row r="8179">
          <cell r="A8179">
            <v>0</v>
          </cell>
          <cell r="B8179">
            <v>0</v>
          </cell>
          <cell r="C8179">
            <v>0</v>
          </cell>
          <cell r="D8179">
            <v>0</v>
          </cell>
        </row>
        <row r="8180">
          <cell r="A8180">
            <v>0</v>
          </cell>
          <cell r="B8180">
            <v>0</v>
          </cell>
          <cell r="C8180">
            <v>0</v>
          </cell>
          <cell r="D8180">
            <v>0</v>
          </cell>
        </row>
        <row r="8181">
          <cell r="A8181">
            <v>0</v>
          </cell>
          <cell r="B8181">
            <v>0</v>
          </cell>
          <cell r="C8181">
            <v>0</v>
          </cell>
          <cell r="D8181">
            <v>0</v>
          </cell>
        </row>
        <row r="8182">
          <cell r="A8182">
            <v>0</v>
          </cell>
          <cell r="B8182">
            <v>0</v>
          </cell>
          <cell r="C8182">
            <v>0</v>
          </cell>
          <cell r="D8182">
            <v>0</v>
          </cell>
        </row>
        <row r="8183">
          <cell r="A8183">
            <v>0</v>
          </cell>
          <cell r="B8183">
            <v>0</v>
          </cell>
          <cell r="C8183">
            <v>0</v>
          </cell>
          <cell r="D8183">
            <v>0</v>
          </cell>
        </row>
        <row r="8184">
          <cell r="A8184">
            <v>0</v>
          </cell>
          <cell r="B8184">
            <v>0</v>
          </cell>
          <cell r="C8184">
            <v>0</v>
          </cell>
          <cell r="D8184">
            <v>0</v>
          </cell>
        </row>
        <row r="8185">
          <cell r="A8185">
            <v>0</v>
          </cell>
          <cell r="B8185">
            <v>0</v>
          </cell>
          <cell r="C8185">
            <v>0</v>
          </cell>
          <cell r="D8185">
            <v>0</v>
          </cell>
        </row>
        <row r="8186">
          <cell r="A8186">
            <v>0</v>
          </cell>
          <cell r="B8186">
            <v>0</v>
          </cell>
          <cell r="C8186">
            <v>0</v>
          </cell>
          <cell r="D8186">
            <v>0</v>
          </cell>
        </row>
        <row r="8187">
          <cell r="A8187">
            <v>0</v>
          </cell>
          <cell r="B8187">
            <v>0</v>
          </cell>
          <cell r="C8187">
            <v>0</v>
          </cell>
          <cell r="D8187">
            <v>0</v>
          </cell>
        </row>
        <row r="8188">
          <cell r="A8188">
            <v>0</v>
          </cell>
          <cell r="B8188">
            <v>0</v>
          </cell>
          <cell r="C8188">
            <v>0</v>
          </cell>
          <cell r="D8188">
            <v>0</v>
          </cell>
        </row>
        <row r="8189">
          <cell r="A8189">
            <v>0</v>
          </cell>
          <cell r="B8189">
            <v>0</v>
          </cell>
          <cell r="C8189">
            <v>0</v>
          </cell>
          <cell r="D8189">
            <v>0</v>
          </cell>
        </row>
        <row r="8190">
          <cell r="A8190">
            <v>0</v>
          </cell>
          <cell r="B8190">
            <v>0</v>
          </cell>
          <cell r="C8190">
            <v>0</v>
          </cell>
          <cell r="D8190">
            <v>0</v>
          </cell>
        </row>
        <row r="8191">
          <cell r="A8191">
            <v>0</v>
          </cell>
          <cell r="B8191">
            <v>0</v>
          </cell>
          <cell r="C8191">
            <v>0</v>
          </cell>
          <cell r="D8191">
            <v>0</v>
          </cell>
        </row>
        <row r="8192">
          <cell r="A8192">
            <v>0</v>
          </cell>
          <cell r="B8192">
            <v>0</v>
          </cell>
          <cell r="C8192">
            <v>0</v>
          </cell>
          <cell r="D8192">
            <v>0</v>
          </cell>
        </row>
        <row r="8193">
          <cell r="A8193">
            <v>0</v>
          </cell>
          <cell r="B8193">
            <v>0</v>
          </cell>
          <cell r="C8193">
            <v>0</v>
          </cell>
          <cell r="D8193">
            <v>0</v>
          </cell>
        </row>
        <row r="8194">
          <cell r="A8194">
            <v>0</v>
          </cell>
          <cell r="B8194">
            <v>0</v>
          </cell>
          <cell r="C8194">
            <v>0</v>
          </cell>
          <cell r="D8194">
            <v>0</v>
          </cell>
        </row>
        <row r="8195">
          <cell r="A8195">
            <v>0</v>
          </cell>
          <cell r="B8195">
            <v>0</v>
          </cell>
          <cell r="C8195">
            <v>0</v>
          </cell>
          <cell r="D8195">
            <v>0</v>
          </cell>
        </row>
        <row r="8196">
          <cell r="A8196">
            <v>0</v>
          </cell>
          <cell r="B8196">
            <v>0</v>
          </cell>
          <cell r="C8196">
            <v>0</v>
          </cell>
          <cell r="D8196">
            <v>0</v>
          </cell>
        </row>
        <row r="8197">
          <cell r="A8197">
            <v>0</v>
          </cell>
          <cell r="B8197">
            <v>0</v>
          </cell>
          <cell r="C8197">
            <v>0</v>
          </cell>
          <cell r="D8197">
            <v>0</v>
          </cell>
        </row>
        <row r="8198">
          <cell r="A8198">
            <v>0</v>
          </cell>
          <cell r="B8198">
            <v>0</v>
          </cell>
          <cell r="C8198">
            <v>0</v>
          </cell>
          <cell r="D8198">
            <v>0</v>
          </cell>
        </row>
        <row r="8199">
          <cell r="A8199">
            <v>0</v>
          </cell>
          <cell r="B8199">
            <v>0</v>
          </cell>
          <cell r="C8199">
            <v>0</v>
          </cell>
          <cell r="D8199">
            <v>0</v>
          </cell>
        </row>
        <row r="8200">
          <cell r="A8200">
            <v>0</v>
          </cell>
          <cell r="B8200">
            <v>0</v>
          </cell>
          <cell r="C8200">
            <v>0</v>
          </cell>
          <cell r="D8200">
            <v>0</v>
          </cell>
        </row>
        <row r="8201">
          <cell r="A8201">
            <v>0</v>
          </cell>
          <cell r="B8201">
            <v>0</v>
          </cell>
          <cell r="C8201">
            <v>0</v>
          </cell>
          <cell r="D8201">
            <v>0</v>
          </cell>
        </row>
        <row r="8202">
          <cell r="A8202">
            <v>0</v>
          </cell>
          <cell r="B8202">
            <v>0</v>
          </cell>
          <cell r="C8202">
            <v>0</v>
          </cell>
          <cell r="D8202">
            <v>0</v>
          </cell>
        </row>
        <row r="8203">
          <cell r="A8203">
            <v>0</v>
          </cell>
          <cell r="B8203">
            <v>0</v>
          </cell>
          <cell r="C8203">
            <v>0</v>
          </cell>
          <cell r="D8203">
            <v>0</v>
          </cell>
        </row>
        <row r="8204">
          <cell r="A8204">
            <v>0</v>
          </cell>
          <cell r="B8204">
            <v>0</v>
          </cell>
          <cell r="C8204">
            <v>0</v>
          </cell>
          <cell r="D8204">
            <v>0</v>
          </cell>
        </row>
        <row r="8205">
          <cell r="A8205">
            <v>0</v>
          </cell>
          <cell r="B8205">
            <v>0</v>
          </cell>
          <cell r="C8205">
            <v>0</v>
          </cell>
          <cell r="D8205">
            <v>0</v>
          </cell>
        </row>
        <row r="8206">
          <cell r="A8206">
            <v>0</v>
          </cell>
          <cell r="B8206">
            <v>0</v>
          </cell>
          <cell r="C8206">
            <v>0</v>
          </cell>
          <cell r="D8206">
            <v>0</v>
          </cell>
        </row>
        <row r="8207">
          <cell r="A8207">
            <v>0</v>
          </cell>
          <cell r="B8207">
            <v>0</v>
          </cell>
          <cell r="C8207">
            <v>0</v>
          </cell>
          <cell r="D8207">
            <v>0</v>
          </cell>
        </row>
        <row r="8208">
          <cell r="A8208">
            <v>0</v>
          </cell>
          <cell r="B8208">
            <v>0</v>
          </cell>
          <cell r="C8208">
            <v>0</v>
          </cell>
          <cell r="D8208">
            <v>0</v>
          </cell>
        </row>
        <row r="8209">
          <cell r="A8209">
            <v>0</v>
          </cell>
          <cell r="B8209">
            <v>0</v>
          </cell>
          <cell r="C8209">
            <v>0</v>
          </cell>
          <cell r="D8209">
            <v>0</v>
          </cell>
        </row>
        <row r="8210">
          <cell r="A8210">
            <v>0</v>
          </cell>
          <cell r="B8210">
            <v>0</v>
          </cell>
          <cell r="C8210">
            <v>0</v>
          </cell>
          <cell r="D8210">
            <v>0</v>
          </cell>
        </row>
        <row r="8211">
          <cell r="A8211">
            <v>0</v>
          </cell>
          <cell r="B8211">
            <v>0</v>
          </cell>
          <cell r="C8211">
            <v>0</v>
          </cell>
          <cell r="D8211">
            <v>0</v>
          </cell>
        </row>
        <row r="8212">
          <cell r="A8212">
            <v>0</v>
          </cell>
          <cell r="B8212">
            <v>0</v>
          </cell>
          <cell r="C8212">
            <v>0</v>
          </cell>
          <cell r="D8212">
            <v>0</v>
          </cell>
        </row>
        <row r="8213">
          <cell r="A8213">
            <v>0</v>
          </cell>
          <cell r="B8213">
            <v>0</v>
          </cell>
          <cell r="C8213">
            <v>0</v>
          </cell>
          <cell r="D8213">
            <v>0</v>
          </cell>
        </row>
        <row r="8214">
          <cell r="A8214">
            <v>0</v>
          </cell>
          <cell r="B8214">
            <v>0</v>
          </cell>
          <cell r="C8214">
            <v>0</v>
          </cell>
          <cell r="D8214">
            <v>0</v>
          </cell>
        </row>
        <row r="8215">
          <cell r="A8215">
            <v>0</v>
          </cell>
          <cell r="B8215">
            <v>0</v>
          </cell>
          <cell r="C8215">
            <v>0</v>
          </cell>
          <cell r="D8215">
            <v>0</v>
          </cell>
        </row>
        <row r="8216">
          <cell r="A8216">
            <v>0</v>
          </cell>
          <cell r="B8216">
            <v>0</v>
          </cell>
          <cell r="C8216">
            <v>0</v>
          </cell>
          <cell r="D8216">
            <v>0</v>
          </cell>
        </row>
        <row r="8217">
          <cell r="A8217">
            <v>0</v>
          </cell>
          <cell r="B8217">
            <v>0</v>
          </cell>
          <cell r="C8217">
            <v>0</v>
          </cell>
          <cell r="D8217">
            <v>0</v>
          </cell>
        </row>
        <row r="8218">
          <cell r="A8218">
            <v>0</v>
          </cell>
          <cell r="B8218">
            <v>0</v>
          </cell>
          <cell r="C8218">
            <v>0</v>
          </cell>
          <cell r="D8218">
            <v>0</v>
          </cell>
        </row>
        <row r="8219">
          <cell r="A8219">
            <v>0</v>
          </cell>
          <cell r="B8219">
            <v>0</v>
          </cell>
          <cell r="C8219">
            <v>0</v>
          </cell>
          <cell r="D8219">
            <v>0</v>
          </cell>
        </row>
        <row r="8220">
          <cell r="A8220">
            <v>0</v>
          </cell>
          <cell r="B8220">
            <v>0</v>
          </cell>
          <cell r="C8220">
            <v>0</v>
          </cell>
          <cell r="D8220">
            <v>0</v>
          </cell>
        </row>
        <row r="8221">
          <cell r="A8221">
            <v>0</v>
          </cell>
          <cell r="B8221">
            <v>0</v>
          </cell>
          <cell r="C8221">
            <v>0</v>
          </cell>
          <cell r="D8221">
            <v>0</v>
          </cell>
        </row>
        <row r="8222">
          <cell r="A8222">
            <v>0</v>
          </cell>
          <cell r="B8222">
            <v>0</v>
          </cell>
          <cell r="C8222">
            <v>0</v>
          </cell>
          <cell r="D8222">
            <v>0</v>
          </cell>
        </row>
        <row r="8223">
          <cell r="A8223">
            <v>0</v>
          </cell>
          <cell r="B8223">
            <v>0</v>
          </cell>
          <cell r="C8223">
            <v>0</v>
          </cell>
          <cell r="D8223">
            <v>0</v>
          </cell>
        </row>
        <row r="8224">
          <cell r="A8224">
            <v>0</v>
          </cell>
          <cell r="B8224">
            <v>0</v>
          </cell>
          <cell r="C8224">
            <v>0</v>
          </cell>
          <cell r="D8224">
            <v>0</v>
          </cell>
        </row>
        <row r="8225">
          <cell r="A8225">
            <v>0</v>
          </cell>
          <cell r="B8225">
            <v>0</v>
          </cell>
          <cell r="C8225">
            <v>0</v>
          </cell>
          <cell r="D8225">
            <v>0</v>
          </cell>
        </row>
        <row r="8226">
          <cell r="A8226">
            <v>0</v>
          </cell>
          <cell r="B8226">
            <v>0</v>
          </cell>
          <cell r="C8226">
            <v>0</v>
          </cell>
          <cell r="D8226">
            <v>0</v>
          </cell>
        </row>
        <row r="8227">
          <cell r="A8227">
            <v>0</v>
          </cell>
          <cell r="B8227">
            <v>0</v>
          </cell>
          <cell r="C8227">
            <v>0</v>
          </cell>
          <cell r="D8227">
            <v>0</v>
          </cell>
        </row>
        <row r="8228">
          <cell r="A8228">
            <v>0</v>
          </cell>
          <cell r="B8228">
            <v>0</v>
          </cell>
          <cell r="C8228">
            <v>0</v>
          </cell>
          <cell r="D8228">
            <v>0</v>
          </cell>
        </row>
        <row r="8229">
          <cell r="A8229">
            <v>0</v>
          </cell>
          <cell r="B8229">
            <v>0</v>
          </cell>
          <cell r="C8229">
            <v>0</v>
          </cell>
          <cell r="D8229">
            <v>0</v>
          </cell>
        </row>
        <row r="8230">
          <cell r="A8230">
            <v>0</v>
          </cell>
          <cell r="B8230">
            <v>0</v>
          </cell>
          <cell r="C8230">
            <v>0</v>
          </cell>
          <cell r="D8230">
            <v>0</v>
          </cell>
        </row>
        <row r="8231">
          <cell r="A8231">
            <v>0</v>
          </cell>
          <cell r="B8231">
            <v>0</v>
          </cell>
          <cell r="C8231">
            <v>0</v>
          </cell>
          <cell r="D8231">
            <v>0</v>
          </cell>
        </row>
        <row r="8232">
          <cell r="A8232">
            <v>0</v>
          </cell>
          <cell r="B8232">
            <v>0</v>
          </cell>
          <cell r="C8232">
            <v>0</v>
          </cell>
          <cell r="D8232">
            <v>0</v>
          </cell>
        </row>
        <row r="8233">
          <cell r="A8233">
            <v>0</v>
          </cell>
          <cell r="B8233">
            <v>0</v>
          </cell>
          <cell r="C8233">
            <v>0</v>
          </cell>
          <cell r="D8233">
            <v>0</v>
          </cell>
        </row>
        <row r="8234">
          <cell r="A8234">
            <v>0</v>
          </cell>
          <cell r="B8234">
            <v>0</v>
          </cell>
          <cell r="C8234">
            <v>0</v>
          </cell>
          <cell r="D8234">
            <v>0</v>
          </cell>
        </row>
        <row r="8235">
          <cell r="A8235">
            <v>0</v>
          </cell>
          <cell r="B8235">
            <v>0</v>
          </cell>
          <cell r="C8235">
            <v>0</v>
          </cell>
          <cell r="D8235">
            <v>0</v>
          </cell>
        </row>
        <row r="8236">
          <cell r="A8236">
            <v>0</v>
          </cell>
          <cell r="B8236">
            <v>0</v>
          </cell>
          <cell r="C8236">
            <v>0</v>
          </cell>
          <cell r="D8236">
            <v>0</v>
          </cell>
        </row>
        <row r="8237">
          <cell r="A8237">
            <v>0</v>
          </cell>
          <cell r="B8237">
            <v>0</v>
          </cell>
          <cell r="C8237">
            <v>0</v>
          </cell>
          <cell r="D8237">
            <v>0</v>
          </cell>
        </row>
        <row r="8238">
          <cell r="A8238">
            <v>0</v>
          </cell>
          <cell r="B8238">
            <v>0</v>
          </cell>
          <cell r="C8238">
            <v>0</v>
          </cell>
          <cell r="D8238">
            <v>0</v>
          </cell>
        </row>
        <row r="8239">
          <cell r="A8239">
            <v>0</v>
          </cell>
          <cell r="B8239">
            <v>0</v>
          </cell>
          <cell r="C8239">
            <v>0</v>
          </cell>
          <cell r="D8239">
            <v>0</v>
          </cell>
        </row>
        <row r="8240">
          <cell r="A8240">
            <v>0</v>
          </cell>
          <cell r="B8240">
            <v>0</v>
          </cell>
          <cell r="C8240">
            <v>0</v>
          </cell>
          <cell r="D8240">
            <v>0</v>
          </cell>
        </row>
        <row r="8241">
          <cell r="A8241">
            <v>0</v>
          </cell>
          <cell r="B8241">
            <v>0</v>
          </cell>
          <cell r="C8241">
            <v>0</v>
          </cell>
          <cell r="D8241">
            <v>0</v>
          </cell>
        </row>
        <row r="8242">
          <cell r="A8242">
            <v>0</v>
          </cell>
          <cell r="B8242">
            <v>0</v>
          </cell>
          <cell r="C8242">
            <v>0</v>
          </cell>
          <cell r="D8242">
            <v>0</v>
          </cell>
        </row>
        <row r="8243">
          <cell r="A8243">
            <v>0</v>
          </cell>
          <cell r="B8243">
            <v>0</v>
          </cell>
          <cell r="C8243">
            <v>0</v>
          </cell>
          <cell r="D8243">
            <v>0</v>
          </cell>
        </row>
        <row r="8244">
          <cell r="A8244">
            <v>0</v>
          </cell>
          <cell r="B8244">
            <v>0</v>
          </cell>
          <cell r="C8244">
            <v>0</v>
          </cell>
          <cell r="D8244">
            <v>0</v>
          </cell>
        </row>
        <row r="8245">
          <cell r="A8245">
            <v>0</v>
          </cell>
          <cell r="B8245">
            <v>0</v>
          </cell>
          <cell r="C8245">
            <v>0</v>
          </cell>
          <cell r="D8245">
            <v>0</v>
          </cell>
        </row>
        <row r="8246">
          <cell r="A8246">
            <v>0</v>
          </cell>
          <cell r="B8246">
            <v>0</v>
          </cell>
          <cell r="C8246">
            <v>0</v>
          </cell>
          <cell r="D8246">
            <v>0</v>
          </cell>
        </row>
        <row r="8247">
          <cell r="A8247">
            <v>0</v>
          </cell>
          <cell r="B8247">
            <v>0</v>
          </cell>
          <cell r="C8247">
            <v>0</v>
          </cell>
          <cell r="D8247">
            <v>0</v>
          </cell>
        </row>
        <row r="8248">
          <cell r="A8248">
            <v>0</v>
          </cell>
          <cell r="B8248">
            <v>0</v>
          </cell>
          <cell r="C8248">
            <v>0</v>
          </cell>
          <cell r="D8248">
            <v>0</v>
          </cell>
        </row>
        <row r="8249">
          <cell r="A8249">
            <v>0</v>
          </cell>
          <cell r="B8249">
            <v>0</v>
          </cell>
          <cell r="C8249">
            <v>0</v>
          </cell>
          <cell r="D8249">
            <v>0</v>
          </cell>
        </row>
        <row r="8250">
          <cell r="A8250">
            <v>0</v>
          </cell>
          <cell r="B8250">
            <v>0</v>
          </cell>
          <cell r="C8250">
            <v>0</v>
          </cell>
          <cell r="D8250">
            <v>0</v>
          </cell>
        </row>
        <row r="8251">
          <cell r="A8251">
            <v>0</v>
          </cell>
          <cell r="B8251">
            <v>0</v>
          </cell>
          <cell r="C8251">
            <v>0</v>
          </cell>
          <cell r="D8251">
            <v>0</v>
          </cell>
        </row>
        <row r="8252">
          <cell r="A8252">
            <v>0</v>
          </cell>
          <cell r="B8252">
            <v>0</v>
          </cell>
          <cell r="C8252">
            <v>0</v>
          </cell>
          <cell r="D8252">
            <v>0</v>
          </cell>
        </row>
        <row r="8253">
          <cell r="A8253">
            <v>0</v>
          </cell>
          <cell r="B8253">
            <v>0</v>
          </cell>
          <cell r="C8253">
            <v>0</v>
          </cell>
          <cell r="D8253">
            <v>0</v>
          </cell>
        </row>
        <row r="8254">
          <cell r="A8254">
            <v>0</v>
          </cell>
          <cell r="B8254">
            <v>0</v>
          </cell>
          <cell r="C8254">
            <v>0</v>
          </cell>
          <cell r="D8254">
            <v>0</v>
          </cell>
        </row>
        <row r="8255">
          <cell r="A8255">
            <v>0</v>
          </cell>
          <cell r="B8255">
            <v>0</v>
          </cell>
          <cell r="C8255">
            <v>0</v>
          </cell>
          <cell r="D8255">
            <v>0</v>
          </cell>
        </row>
        <row r="8256">
          <cell r="A8256">
            <v>0</v>
          </cell>
          <cell r="B8256">
            <v>0</v>
          </cell>
          <cell r="C8256">
            <v>0</v>
          </cell>
          <cell r="D8256">
            <v>0</v>
          </cell>
        </row>
        <row r="8257">
          <cell r="A8257">
            <v>0</v>
          </cell>
          <cell r="B8257">
            <v>0</v>
          </cell>
          <cell r="C8257">
            <v>0</v>
          </cell>
          <cell r="D8257">
            <v>0</v>
          </cell>
        </row>
        <row r="8258">
          <cell r="A8258">
            <v>0</v>
          </cell>
          <cell r="B8258">
            <v>0</v>
          </cell>
          <cell r="C8258">
            <v>0</v>
          </cell>
          <cell r="D8258">
            <v>0</v>
          </cell>
        </row>
        <row r="8259">
          <cell r="A8259">
            <v>0</v>
          </cell>
          <cell r="B8259">
            <v>0</v>
          </cell>
          <cell r="C8259">
            <v>0</v>
          </cell>
          <cell r="D8259">
            <v>0</v>
          </cell>
        </row>
        <row r="8260">
          <cell r="A8260">
            <v>0</v>
          </cell>
          <cell r="B8260">
            <v>0</v>
          </cell>
          <cell r="C8260">
            <v>0</v>
          </cell>
          <cell r="D8260">
            <v>0</v>
          </cell>
        </row>
        <row r="8261">
          <cell r="A8261">
            <v>0</v>
          </cell>
          <cell r="B8261">
            <v>0</v>
          </cell>
          <cell r="C8261">
            <v>0</v>
          </cell>
          <cell r="D8261">
            <v>0</v>
          </cell>
        </row>
        <row r="8262">
          <cell r="A8262">
            <v>0</v>
          </cell>
          <cell r="B8262">
            <v>0</v>
          </cell>
          <cell r="C8262">
            <v>0</v>
          </cell>
          <cell r="D8262">
            <v>0</v>
          </cell>
        </row>
        <row r="8263">
          <cell r="A8263">
            <v>0</v>
          </cell>
          <cell r="B8263">
            <v>0</v>
          </cell>
          <cell r="C8263">
            <v>0</v>
          </cell>
          <cell r="D8263">
            <v>0</v>
          </cell>
        </row>
        <row r="8264">
          <cell r="A8264">
            <v>0</v>
          </cell>
          <cell r="B8264">
            <v>0</v>
          </cell>
          <cell r="C8264">
            <v>0</v>
          </cell>
          <cell r="D8264">
            <v>0</v>
          </cell>
        </row>
        <row r="8265">
          <cell r="A8265">
            <v>0</v>
          </cell>
          <cell r="B8265">
            <v>0</v>
          </cell>
          <cell r="C8265">
            <v>0</v>
          </cell>
          <cell r="D8265">
            <v>0</v>
          </cell>
        </row>
        <row r="8266">
          <cell r="A8266">
            <v>0</v>
          </cell>
          <cell r="B8266">
            <v>0</v>
          </cell>
          <cell r="C8266">
            <v>0</v>
          </cell>
          <cell r="D8266">
            <v>0</v>
          </cell>
        </row>
        <row r="8267">
          <cell r="A8267">
            <v>0</v>
          </cell>
          <cell r="B8267">
            <v>0</v>
          </cell>
          <cell r="C8267">
            <v>0</v>
          </cell>
          <cell r="D8267">
            <v>0</v>
          </cell>
        </row>
        <row r="8268">
          <cell r="A8268">
            <v>0</v>
          </cell>
          <cell r="B8268">
            <v>0</v>
          </cell>
          <cell r="C8268">
            <v>0</v>
          </cell>
          <cell r="D8268">
            <v>0</v>
          </cell>
        </row>
        <row r="8269">
          <cell r="A8269">
            <v>0</v>
          </cell>
          <cell r="B8269">
            <v>0</v>
          </cell>
          <cell r="C8269">
            <v>0</v>
          </cell>
          <cell r="D8269">
            <v>0</v>
          </cell>
        </row>
        <row r="8270">
          <cell r="A8270">
            <v>0</v>
          </cell>
          <cell r="B8270">
            <v>0</v>
          </cell>
          <cell r="C8270">
            <v>0</v>
          </cell>
          <cell r="D8270">
            <v>0</v>
          </cell>
        </row>
        <row r="8271">
          <cell r="A8271">
            <v>0</v>
          </cell>
          <cell r="B8271">
            <v>0</v>
          </cell>
          <cell r="C8271">
            <v>0</v>
          </cell>
          <cell r="D8271">
            <v>0</v>
          </cell>
        </row>
        <row r="8272">
          <cell r="A8272">
            <v>0</v>
          </cell>
          <cell r="B8272">
            <v>0</v>
          </cell>
          <cell r="C8272">
            <v>0</v>
          </cell>
          <cell r="D8272">
            <v>0</v>
          </cell>
        </row>
        <row r="8273">
          <cell r="A8273">
            <v>0</v>
          </cell>
          <cell r="B8273">
            <v>0</v>
          </cell>
          <cell r="C8273">
            <v>0</v>
          </cell>
          <cell r="D8273">
            <v>0</v>
          </cell>
        </row>
        <row r="8274">
          <cell r="A8274">
            <v>0</v>
          </cell>
          <cell r="B8274">
            <v>0</v>
          </cell>
          <cell r="C8274">
            <v>0</v>
          </cell>
          <cell r="D8274">
            <v>0</v>
          </cell>
        </row>
        <row r="8275">
          <cell r="A8275">
            <v>0</v>
          </cell>
          <cell r="B8275">
            <v>0</v>
          </cell>
          <cell r="C8275">
            <v>0</v>
          </cell>
          <cell r="D8275">
            <v>0</v>
          </cell>
        </row>
        <row r="8276">
          <cell r="A8276">
            <v>0</v>
          </cell>
          <cell r="B8276">
            <v>0</v>
          </cell>
          <cell r="C8276">
            <v>0</v>
          </cell>
          <cell r="D8276">
            <v>0</v>
          </cell>
        </row>
        <row r="8277">
          <cell r="A8277">
            <v>0</v>
          </cell>
          <cell r="B8277">
            <v>0</v>
          </cell>
          <cell r="C8277">
            <v>0</v>
          </cell>
          <cell r="D8277">
            <v>0</v>
          </cell>
        </row>
        <row r="8278">
          <cell r="A8278">
            <v>0</v>
          </cell>
          <cell r="B8278">
            <v>0</v>
          </cell>
          <cell r="C8278">
            <v>0</v>
          </cell>
          <cell r="D8278">
            <v>0</v>
          </cell>
        </row>
        <row r="8279">
          <cell r="A8279">
            <v>0</v>
          </cell>
          <cell r="B8279">
            <v>0</v>
          </cell>
          <cell r="C8279">
            <v>0</v>
          </cell>
          <cell r="D8279">
            <v>0</v>
          </cell>
        </row>
        <row r="8280">
          <cell r="A8280">
            <v>0</v>
          </cell>
          <cell r="B8280">
            <v>0</v>
          </cell>
          <cell r="C8280">
            <v>0</v>
          </cell>
          <cell r="D8280">
            <v>0</v>
          </cell>
        </row>
        <row r="8281">
          <cell r="A8281">
            <v>0</v>
          </cell>
          <cell r="B8281">
            <v>0</v>
          </cell>
          <cell r="C8281">
            <v>0</v>
          </cell>
          <cell r="D8281">
            <v>0</v>
          </cell>
        </row>
        <row r="8282">
          <cell r="A8282">
            <v>0</v>
          </cell>
          <cell r="B8282">
            <v>0</v>
          </cell>
          <cell r="C8282">
            <v>0</v>
          </cell>
          <cell r="D8282">
            <v>0</v>
          </cell>
        </row>
        <row r="8283">
          <cell r="A8283">
            <v>0</v>
          </cell>
          <cell r="B8283">
            <v>0</v>
          </cell>
          <cell r="C8283">
            <v>0</v>
          </cell>
          <cell r="D8283">
            <v>0</v>
          </cell>
        </row>
        <row r="8284">
          <cell r="A8284">
            <v>0</v>
          </cell>
          <cell r="B8284">
            <v>0</v>
          </cell>
          <cell r="C8284">
            <v>0</v>
          </cell>
          <cell r="D8284">
            <v>0</v>
          </cell>
        </row>
        <row r="8285">
          <cell r="A8285">
            <v>0</v>
          </cell>
          <cell r="B8285">
            <v>0</v>
          </cell>
          <cell r="C8285">
            <v>0</v>
          </cell>
          <cell r="D8285">
            <v>0</v>
          </cell>
        </row>
        <row r="8286">
          <cell r="A8286">
            <v>0</v>
          </cell>
          <cell r="B8286">
            <v>0</v>
          </cell>
          <cell r="C8286">
            <v>0</v>
          </cell>
          <cell r="D8286">
            <v>0</v>
          </cell>
        </row>
        <row r="8287">
          <cell r="A8287">
            <v>0</v>
          </cell>
          <cell r="B8287">
            <v>0</v>
          </cell>
          <cell r="C8287">
            <v>0</v>
          </cell>
          <cell r="D8287">
            <v>0</v>
          </cell>
        </row>
        <row r="8288">
          <cell r="A8288">
            <v>0</v>
          </cell>
          <cell r="B8288">
            <v>0</v>
          </cell>
          <cell r="C8288">
            <v>0</v>
          </cell>
          <cell r="D8288">
            <v>0</v>
          </cell>
        </row>
        <row r="8289">
          <cell r="A8289">
            <v>0</v>
          </cell>
          <cell r="B8289">
            <v>0</v>
          </cell>
          <cell r="C8289">
            <v>0</v>
          </cell>
          <cell r="D8289">
            <v>0</v>
          </cell>
        </row>
        <row r="8290">
          <cell r="A8290">
            <v>0</v>
          </cell>
          <cell r="B8290">
            <v>0</v>
          </cell>
          <cell r="C8290">
            <v>0</v>
          </cell>
          <cell r="D8290">
            <v>0</v>
          </cell>
        </row>
        <row r="8291">
          <cell r="A8291">
            <v>0</v>
          </cell>
          <cell r="B8291">
            <v>0</v>
          </cell>
          <cell r="C8291">
            <v>0</v>
          </cell>
          <cell r="D8291">
            <v>0</v>
          </cell>
        </row>
        <row r="8292">
          <cell r="A8292">
            <v>0</v>
          </cell>
          <cell r="B8292">
            <v>0</v>
          </cell>
          <cell r="C8292">
            <v>0</v>
          </cell>
          <cell r="D8292">
            <v>0</v>
          </cell>
        </row>
        <row r="8293">
          <cell r="A8293">
            <v>0</v>
          </cell>
          <cell r="B8293">
            <v>0</v>
          </cell>
          <cell r="C8293">
            <v>0</v>
          </cell>
          <cell r="D8293">
            <v>0</v>
          </cell>
        </row>
        <row r="8294">
          <cell r="A8294">
            <v>0</v>
          </cell>
          <cell r="B8294">
            <v>0</v>
          </cell>
          <cell r="C8294">
            <v>0</v>
          </cell>
          <cell r="D8294">
            <v>0</v>
          </cell>
        </row>
        <row r="8295">
          <cell r="A8295">
            <v>0</v>
          </cell>
          <cell r="B8295">
            <v>0</v>
          </cell>
          <cell r="C8295">
            <v>0</v>
          </cell>
          <cell r="D8295">
            <v>0</v>
          </cell>
        </row>
        <row r="8296">
          <cell r="A8296">
            <v>0</v>
          </cell>
          <cell r="B8296">
            <v>0</v>
          </cell>
          <cell r="C8296">
            <v>0</v>
          </cell>
          <cell r="D8296">
            <v>0</v>
          </cell>
        </row>
        <row r="8297">
          <cell r="A8297">
            <v>0</v>
          </cell>
          <cell r="B8297">
            <v>0</v>
          </cell>
          <cell r="C8297">
            <v>0</v>
          </cell>
          <cell r="D8297">
            <v>0</v>
          </cell>
        </row>
        <row r="8298">
          <cell r="A8298">
            <v>0</v>
          </cell>
          <cell r="B8298">
            <v>0</v>
          </cell>
          <cell r="C8298">
            <v>0</v>
          </cell>
          <cell r="D8298">
            <v>0</v>
          </cell>
        </row>
        <row r="8299">
          <cell r="A8299">
            <v>0</v>
          </cell>
          <cell r="B8299">
            <v>0</v>
          </cell>
          <cell r="C8299">
            <v>0</v>
          </cell>
          <cell r="D8299">
            <v>0</v>
          </cell>
        </row>
        <row r="8300">
          <cell r="A8300">
            <v>0</v>
          </cell>
          <cell r="B8300">
            <v>0</v>
          </cell>
          <cell r="C8300">
            <v>0</v>
          </cell>
          <cell r="D8300">
            <v>0</v>
          </cell>
        </row>
        <row r="8301">
          <cell r="A8301">
            <v>0</v>
          </cell>
          <cell r="B8301">
            <v>0</v>
          </cell>
          <cell r="C8301">
            <v>0</v>
          </cell>
          <cell r="D8301">
            <v>0</v>
          </cell>
        </row>
        <row r="8302">
          <cell r="A8302">
            <v>0</v>
          </cell>
          <cell r="B8302">
            <v>0</v>
          </cell>
          <cell r="C8302">
            <v>0</v>
          </cell>
          <cell r="D8302">
            <v>0</v>
          </cell>
        </row>
        <row r="8303">
          <cell r="A8303">
            <v>0</v>
          </cell>
          <cell r="B8303">
            <v>0</v>
          </cell>
          <cell r="C8303">
            <v>0</v>
          </cell>
          <cell r="D8303">
            <v>0</v>
          </cell>
        </row>
        <row r="8304">
          <cell r="A8304">
            <v>0</v>
          </cell>
          <cell r="B8304">
            <v>0</v>
          </cell>
          <cell r="C8304">
            <v>0</v>
          </cell>
          <cell r="D8304">
            <v>0</v>
          </cell>
        </row>
        <row r="8305">
          <cell r="A8305">
            <v>0</v>
          </cell>
          <cell r="B8305">
            <v>0</v>
          </cell>
          <cell r="C8305">
            <v>0</v>
          </cell>
          <cell r="D8305">
            <v>0</v>
          </cell>
        </row>
        <row r="8306">
          <cell r="A8306">
            <v>0</v>
          </cell>
          <cell r="B8306">
            <v>0</v>
          </cell>
          <cell r="C8306">
            <v>0</v>
          </cell>
          <cell r="D8306">
            <v>0</v>
          </cell>
        </row>
        <row r="8307">
          <cell r="A8307">
            <v>0</v>
          </cell>
          <cell r="B8307">
            <v>0</v>
          </cell>
          <cell r="C8307">
            <v>0</v>
          </cell>
          <cell r="D8307">
            <v>0</v>
          </cell>
        </row>
        <row r="8308">
          <cell r="A8308">
            <v>0</v>
          </cell>
          <cell r="B8308">
            <v>0</v>
          </cell>
          <cell r="C8308">
            <v>0</v>
          </cell>
          <cell r="D8308">
            <v>0</v>
          </cell>
        </row>
        <row r="8309">
          <cell r="A8309">
            <v>0</v>
          </cell>
          <cell r="B8309">
            <v>0</v>
          </cell>
          <cell r="C8309">
            <v>0</v>
          </cell>
          <cell r="D8309">
            <v>0</v>
          </cell>
        </row>
        <row r="8310">
          <cell r="A8310">
            <v>0</v>
          </cell>
          <cell r="B8310">
            <v>0</v>
          </cell>
          <cell r="C8310">
            <v>0</v>
          </cell>
          <cell r="D8310">
            <v>0</v>
          </cell>
        </row>
        <row r="8311">
          <cell r="A8311">
            <v>0</v>
          </cell>
          <cell r="B8311">
            <v>0</v>
          </cell>
          <cell r="C8311">
            <v>0</v>
          </cell>
          <cell r="D8311">
            <v>0</v>
          </cell>
        </row>
        <row r="8312">
          <cell r="A8312">
            <v>0</v>
          </cell>
          <cell r="B8312">
            <v>0</v>
          </cell>
          <cell r="C8312">
            <v>0</v>
          </cell>
          <cell r="D8312">
            <v>0</v>
          </cell>
        </row>
        <row r="8313">
          <cell r="A8313">
            <v>0</v>
          </cell>
          <cell r="B8313">
            <v>0</v>
          </cell>
          <cell r="C8313">
            <v>0</v>
          </cell>
          <cell r="D8313">
            <v>0</v>
          </cell>
        </row>
        <row r="8314">
          <cell r="A8314">
            <v>0</v>
          </cell>
          <cell r="B8314">
            <v>0</v>
          </cell>
          <cell r="C8314">
            <v>0</v>
          </cell>
          <cell r="D8314">
            <v>0</v>
          </cell>
        </row>
        <row r="8315">
          <cell r="A8315">
            <v>0</v>
          </cell>
          <cell r="B8315">
            <v>0</v>
          </cell>
          <cell r="C8315">
            <v>0</v>
          </cell>
          <cell r="D8315">
            <v>0</v>
          </cell>
        </row>
        <row r="8316">
          <cell r="A8316">
            <v>0</v>
          </cell>
          <cell r="B8316">
            <v>0</v>
          </cell>
          <cell r="C8316">
            <v>0</v>
          </cell>
          <cell r="D8316">
            <v>0</v>
          </cell>
        </row>
        <row r="8317">
          <cell r="A8317">
            <v>0</v>
          </cell>
          <cell r="B8317">
            <v>0</v>
          </cell>
          <cell r="C8317">
            <v>0</v>
          </cell>
          <cell r="D8317">
            <v>0</v>
          </cell>
        </row>
        <row r="8318">
          <cell r="A8318">
            <v>0</v>
          </cell>
          <cell r="B8318">
            <v>0</v>
          </cell>
          <cell r="C8318">
            <v>0</v>
          </cell>
          <cell r="D8318">
            <v>0</v>
          </cell>
        </row>
        <row r="8319">
          <cell r="A8319">
            <v>0</v>
          </cell>
          <cell r="B8319">
            <v>0</v>
          </cell>
          <cell r="C8319">
            <v>0</v>
          </cell>
          <cell r="D8319">
            <v>0</v>
          </cell>
        </row>
        <row r="8320">
          <cell r="A8320">
            <v>0</v>
          </cell>
          <cell r="B8320">
            <v>0</v>
          </cell>
          <cell r="C8320">
            <v>0</v>
          </cell>
          <cell r="D8320">
            <v>0</v>
          </cell>
        </row>
        <row r="8321">
          <cell r="A8321">
            <v>0</v>
          </cell>
          <cell r="B8321">
            <v>0</v>
          </cell>
          <cell r="C8321">
            <v>0</v>
          </cell>
          <cell r="D8321">
            <v>0</v>
          </cell>
        </row>
        <row r="8322">
          <cell r="A8322">
            <v>0</v>
          </cell>
          <cell r="B8322">
            <v>0</v>
          </cell>
          <cell r="C8322">
            <v>0</v>
          </cell>
          <cell r="D8322">
            <v>0</v>
          </cell>
        </row>
        <row r="8323">
          <cell r="A8323">
            <v>0</v>
          </cell>
          <cell r="B8323">
            <v>0</v>
          </cell>
          <cell r="C8323">
            <v>0</v>
          </cell>
          <cell r="D8323">
            <v>0</v>
          </cell>
        </row>
        <row r="8324">
          <cell r="A8324">
            <v>0</v>
          </cell>
          <cell r="B8324">
            <v>0</v>
          </cell>
          <cell r="C8324">
            <v>0</v>
          </cell>
          <cell r="D8324">
            <v>0</v>
          </cell>
        </row>
        <row r="8325">
          <cell r="A8325">
            <v>0</v>
          </cell>
          <cell r="B8325">
            <v>0</v>
          </cell>
          <cell r="C8325">
            <v>0</v>
          </cell>
          <cell r="D8325">
            <v>0</v>
          </cell>
        </row>
        <row r="8326">
          <cell r="A8326">
            <v>0</v>
          </cell>
          <cell r="B8326">
            <v>0</v>
          </cell>
          <cell r="C8326">
            <v>0</v>
          </cell>
          <cell r="D8326">
            <v>0</v>
          </cell>
        </row>
        <row r="8327">
          <cell r="A8327">
            <v>0</v>
          </cell>
          <cell r="B8327">
            <v>0</v>
          </cell>
          <cell r="C8327">
            <v>0</v>
          </cell>
          <cell r="D8327">
            <v>0</v>
          </cell>
        </row>
        <row r="8328">
          <cell r="A8328">
            <v>0</v>
          </cell>
          <cell r="B8328">
            <v>0</v>
          </cell>
          <cell r="C8328">
            <v>0</v>
          </cell>
          <cell r="D8328">
            <v>0</v>
          </cell>
        </row>
        <row r="8329">
          <cell r="A8329">
            <v>0</v>
          </cell>
          <cell r="B8329">
            <v>0</v>
          </cell>
          <cell r="C8329">
            <v>0</v>
          </cell>
          <cell r="D8329">
            <v>0</v>
          </cell>
        </row>
        <row r="8330">
          <cell r="A8330">
            <v>0</v>
          </cell>
          <cell r="B8330">
            <v>0</v>
          </cell>
          <cell r="C8330">
            <v>0</v>
          </cell>
          <cell r="D8330">
            <v>0</v>
          </cell>
        </row>
        <row r="8331">
          <cell r="A8331">
            <v>0</v>
          </cell>
          <cell r="B8331">
            <v>0</v>
          </cell>
          <cell r="C8331">
            <v>0</v>
          </cell>
          <cell r="D8331">
            <v>0</v>
          </cell>
        </row>
        <row r="8332">
          <cell r="A8332">
            <v>0</v>
          </cell>
          <cell r="B8332">
            <v>0</v>
          </cell>
          <cell r="C8332">
            <v>0</v>
          </cell>
          <cell r="D8332">
            <v>0</v>
          </cell>
        </row>
        <row r="8333">
          <cell r="A8333">
            <v>0</v>
          </cell>
          <cell r="B8333">
            <v>0</v>
          </cell>
          <cell r="C8333">
            <v>0</v>
          </cell>
          <cell r="D8333">
            <v>0</v>
          </cell>
        </row>
        <row r="8334">
          <cell r="A8334">
            <v>0</v>
          </cell>
          <cell r="B8334">
            <v>0</v>
          </cell>
          <cell r="C8334">
            <v>0</v>
          </cell>
          <cell r="D8334">
            <v>0</v>
          </cell>
        </row>
        <row r="8335">
          <cell r="A8335">
            <v>0</v>
          </cell>
          <cell r="B8335">
            <v>0</v>
          </cell>
          <cell r="C8335">
            <v>0</v>
          </cell>
          <cell r="D8335">
            <v>0</v>
          </cell>
        </row>
        <row r="8336">
          <cell r="A8336">
            <v>0</v>
          </cell>
          <cell r="B8336">
            <v>0</v>
          </cell>
          <cell r="C8336">
            <v>0</v>
          </cell>
          <cell r="D8336">
            <v>0</v>
          </cell>
        </row>
        <row r="8337">
          <cell r="A8337">
            <v>0</v>
          </cell>
          <cell r="B8337">
            <v>0</v>
          </cell>
          <cell r="C8337">
            <v>0</v>
          </cell>
          <cell r="D8337">
            <v>0</v>
          </cell>
        </row>
        <row r="8338">
          <cell r="A8338">
            <v>0</v>
          </cell>
          <cell r="B8338">
            <v>0</v>
          </cell>
          <cell r="C8338">
            <v>0</v>
          </cell>
          <cell r="D8338">
            <v>0</v>
          </cell>
        </row>
        <row r="8339">
          <cell r="A8339">
            <v>0</v>
          </cell>
          <cell r="B8339">
            <v>0</v>
          </cell>
          <cell r="C8339">
            <v>0</v>
          </cell>
          <cell r="D8339">
            <v>0</v>
          </cell>
        </row>
        <row r="8340">
          <cell r="A8340">
            <v>0</v>
          </cell>
          <cell r="B8340">
            <v>0</v>
          </cell>
          <cell r="C8340">
            <v>0</v>
          </cell>
          <cell r="D8340">
            <v>0</v>
          </cell>
        </row>
        <row r="8341">
          <cell r="A8341">
            <v>0</v>
          </cell>
          <cell r="B8341">
            <v>0</v>
          </cell>
          <cell r="C8341">
            <v>0</v>
          </cell>
          <cell r="D8341">
            <v>0</v>
          </cell>
        </row>
        <row r="8342">
          <cell r="A8342">
            <v>0</v>
          </cell>
          <cell r="B8342">
            <v>0</v>
          </cell>
          <cell r="C8342">
            <v>0</v>
          </cell>
          <cell r="D8342">
            <v>0</v>
          </cell>
        </row>
        <row r="8343">
          <cell r="A8343">
            <v>0</v>
          </cell>
          <cell r="B8343">
            <v>0</v>
          </cell>
          <cell r="C8343">
            <v>0</v>
          </cell>
          <cell r="D8343">
            <v>0</v>
          </cell>
        </row>
        <row r="8344">
          <cell r="A8344">
            <v>0</v>
          </cell>
          <cell r="B8344">
            <v>0</v>
          </cell>
          <cell r="C8344">
            <v>0</v>
          </cell>
          <cell r="D8344">
            <v>0</v>
          </cell>
        </row>
        <row r="8345">
          <cell r="A8345">
            <v>0</v>
          </cell>
          <cell r="B8345">
            <v>0</v>
          </cell>
          <cell r="C8345">
            <v>0</v>
          </cell>
          <cell r="D8345">
            <v>0</v>
          </cell>
        </row>
        <row r="8346">
          <cell r="A8346">
            <v>0</v>
          </cell>
          <cell r="B8346">
            <v>0</v>
          </cell>
          <cell r="C8346">
            <v>0</v>
          </cell>
          <cell r="D8346">
            <v>0</v>
          </cell>
        </row>
        <row r="8347">
          <cell r="A8347">
            <v>0</v>
          </cell>
          <cell r="B8347">
            <v>0</v>
          </cell>
          <cell r="C8347">
            <v>0</v>
          </cell>
          <cell r="D8347">
            <v>0</v>
          </cell>
        </row>
        <row r="8348">
          <cell r="A8348">
            <v>0</v>
          </cell>
          <cell r="B8348">
            <v>0</v>
          </cell>
          <cell r="C8348">
            <v>0</v>
          </cell>
          <cell r="D8348">
            <v>0</v>
          </cell>
        </row>
        <row r="8349">
          <cell r="A8349">
            <v>0</v>
          </cell>
          <cell r="B8349">
            <v>0</v>
          </cell>
          <cell r="C8349">
            <v>0</v>
          </cell>
          <cell r="D8349">
            <v>0</v>
          </cell>
        </row>
        <row r="8350">
          <cell r="A8350">
            <v>0</v>
          </cell>
          <cell r="B8350">
            <v>0</v>
          </cell>
          <cell r="C8350">
            <v>0</v>
          </cell>
          <cell r="D8350">
            <v>0</v>
          </cell>
        </row>
        <row r="8351">
          <cell r="A8351">
            <v>0</v>
          </cell>
          <cell r="B8351">
            <v>0</v>
          </cell>
          <cell r="C8351">
            <v>0</v>
          </cell>
          <cell r="D8351">
            <v>0</v>
          </cell>
        </row>
        <row r="8352">
          <cell r="A8352">
            <v>0</v>
          </cell>
          <cell r="B8352">
            <v>0</v>
          </cell>
          <cell r="C8352">
            <v>0</v>
          </cell>
          <cell r="D8352">
            <v>0</v>
          </cell>
        </row>
        <row r="8353">
          <cell r="A8353">
            <v>0</v>
          </cell>
          <cell r="B8353">
            <v>0</v>
          </cell>
          <cell r="C8353">
            <v>0</v>
          </cell>
          <cell r="D8353">
            <v>0</v>
          </cell>
        </row>
        <row r="8354">
          <cell r="A8354">
            <v>0</v>
          </cell>
          <cell r="B8354">
            <v>0</v>
          </cell>
          <cell r="C8354">
            <v>0</v>
          </cell>
          <cell r="D8354">
            <v>0</v>
          </cell>
        </row>
        <row r="8355">
          <cell r="A8355">
            <v>0</v>
          </cell>
          <cell r="B8355">
            <v>0</v>
          </cell>
          <cell r="C8355">
            <v>0</v>
          </cell>
          <cell r="D8355">
            <v>0</v>
          </cell>
        </row>
        <row r="8356">
          <cell r="A8356">
            <v>0</v>
          </cell>
          <cell r="B8356">
            <v>0</v>
          </cell>
          <cell r="C8356">
            <v>0</v>
          </cell>
          <cell r="D8356">
            <v>0</v>
          </cell>
        </row>
        <row r="8357">
          <cell r="A8357">
            <v>0</v>
          </cell>
          <cell r="B8357">
            <v>0</v>
          </cell>
          <cell r="C8357">
            <v>0</v>
          </cell>
          <cell r="D8357">
            <v>0</v>
          </cell>
        </row>
        <row r="8358">
          <cell r="A8358">
            <v>0</v>
          </cell>
          <cell r="B8358">
            <v>0</v>
          </cell>
          <cell r="C8358">
            <v>0</v>
          </cell>
          <cell r="D8358">
            <v>0</v>
          </cell>
        </row>
        <row r="8359">
          <cell r="A8359">
            <v>0</v>
          </cell>
          <cell r="B8359">
            <v>0</v>
          </cell>
          <cell r="C8359">
            <v>0</v>
          </cell>
          <cell r="D8359">
            <v>0</v>
          </cell>
        </row>
        <row r="8360">
          <cell r="A8360">
            <v>0</v>
          </cell>
          <cell r="B8360">
            <v>0</v>
          </cell>
          <cell r="C8360">
            <v>0</v>
          </cell>
          <cell r="D8360">
            <v>0</v>
          </cell>
        </row>
        <row r="8361">
          <cell r="A8361">
            <v>0</v>
          </cell>
          <cell r="B8361">
            <v>0</v>
          </cell>
          <cell r="C8361">
            <v>0</v>
          </cell>
          <cell r="D8361">
            <v>0</v>
          </cell>
        </row>
        <row r="8362">
          <cell r="A8362">
            <v>0</v>
          </cell>
          <cell r="B8362">
            <v>0</v>
          </cell>
          <cell r="C8362">
            <v>0</v>
          </cell>
          <cell r="D8362">
            <v>0</v>
          </cell>
        </row>
        <row r="8363">
          <cell r="A8363">
            <v>0</v>
          </cell>
          <cell r="B8363">
            <v>0</v>
          </cell>
          <cell r="C8363">
            <v>0</v>
          </cell>
          <cell r="D8363">
            <v>0</v>
          </cell>
        </row>
        <row r="8364">
          <cell r="A8364">
            <v>0</v>
          </cell>
          <cell r="B8364">
            <v>0</v>
          </cell>
          <cell r="C8364">
            <v>0</v>
          </cell>
          <cell r="D8364">
            <v>0</v>
          </cell>
        </row>
        <row r="8365">
          <cell r="A8365">
            <v>0</v>
          </cell>
          <cell r="B8365">
            <v>0</v>
          </cell>
          <cell r="C8365">
            <v>0</v>
          </cell>
          <cell r="D8365">
            <v>0</v>
          </cell>
        </row>
        <row r="8366">
          <cell r="A8366">
            <v>0</v>
          </cell>
          <cell r="B8366">
            <v>0</v>
          </cell>
          <cell r="C8366">
            <v>0</v>
          </cell>
          <cell r="D8366">
            <v>0</v>
          </cell>
        </row>
        <row r="8367">
          <cell r="A8367">
            <v>0</v>
          </cell>
          <cell r="B8367">
            <v>0</v>
          </cell>
          <cell r="C8367">
            <v>0</v>
          </cell>
          <cell r="D8367">
            <v>0</v>
          </cell>
        </row>
        <row r="8368">
          <cell r="A8368">
            <v>0</v>
          </cell>
          <cell r="B8368">
            <v>0</v>
          </cell>
          <cell r="C8368">
            <v>0</v>
          </cell>
          <cell r="D8368">
            <v>0</v>
          </cell>
        </row>
        <row r="8369">
          <cell r="A8369">
            <v>0</v>
          </cell>
          <cell r="B8369">
            <v>0</v>
          </cell>
          <cell r="C8369">
            <v>0</v>
          </cell>
          <cell r="D8369">
            <v>0</v>
          </cell>
        </row>
        <row r="8370">
          <cell r="A8370">
            <v>0</v>
          </cell>
          <cell r="B8370">
            <v>0</v>
          </cell>
          <cell r="C8370">
            <v>0</v>
          </cell>
          <cell r="D8370">
            <v>0</v>
          </cell>
        </row>
        <row r="8371">
          <cell r="A8371">
            <v>0</v>
          </cell>
          <cell r="B8371">
            <v>0</v>
          </cell>
          <cell r="C8371">
            <v>0</v>
          </cell>
          <cell r="D8371">
            <v>0</v>
          </cell>
        </row>
        <row r="8372">
          <cell r="A8372">
            <v>0</v>
          </cell>
          <cell r="B8372">
            <v>0</v>
          </cell>
          <cell r="C8372">
            <v>0</v>
          </cell>
          <cell r="D8372">
            <v>0</v>
          </cell>
        </row>
        <row r="8373">
          <cell r="A8373">
            <v>0</v>
          </cell>
          <cell r="B8373">
            <v>0</v>
          </cell>
          <cell r="C8373">
            <v>0</v>
          </cell>
          <cell r="D8373">
            <v>0</v>
          </cell>
        </row>
        <row r="8374">
          <cell r="A8374">
            <v>0</v>
          </cell>
          <cell r="B8374">
            <v>0</v>
          </cell>
          <cell r="C8374">
            <v>0</v>
          </cell>
          <cell r="D8374">
            <v>0</v>
          </cell>
        </row>
        <row r="8375">
          <cell r="A8375">
            <v>0</v>
          </cell>
          <cell r="B8375">
            <v>0</v>
          </cell>
          <cell r="C8375">
            <v>0</v>
          </cell>
          <cell r="D8375">
            <v>0</v>
          </cell>
        </row>
        <row r="8376">
          <cell r="A8376">
            <v>0</v>
          </cell>
          <cell r="B8376">
            <v>0</v>
          </cell>
          <cell r="C8376">
            <v>0</v>
          </cell>
          <cell r="D8376">
            <v>0</v>
          </cell>
        </row>
        <row r="8377">
          <cell r="A8377">
            <v>0</v>
          </cell>
          <cell r="B8377">
            <v>0</v>
          </cell>
          <cell r="C8377">
            <v>0</v>
          </cell>
          <cell r="D8377">
            <v>0</v>
          </cell>
        </row>
        <row r="8378">
          <cell r="A8378">
            <v>0</v>
          </cell>
          <cell r="B8378">
            <v>0</v>
          </cell>
          <cell r="C8378">
            <v>0</v>
          </cell>
          <cell r="D8378">
            <v>0</v>
          </cell>
        </row>
        <row r="8379">
          <cell r="A8379">
            <v>0</v>
          </cell>
          <cell r="B8379">
            <v>0</v>
          </cell>
          <cell r="C8379">
            <v>0</v>
          </cell>
          <cell r="D8379">
            <v>0</v>
          </cell>
        </row>
        <row r="8380">
          <cell r="A8380">
            <v>0</v>
          </cell>
          <cell r="B8380">
            <v>0</v>
          </cell>
          <cell r="C8380">
            <v>0</v>
          </cell>
          <cell r="D8380">
            <v>0</v>
          </cell>
        </row>
        <row r="8381">
          <cell r="A8381">
            <v>0</v>
          </cell>
          <cell r="B8381">
            <v>0</v>
          </cell>
          <cell r="C8381">
            <v>0</v>
          </cell>
          <cell r="D8381">
            <v>0</v>
          </cell>
        </row>
        <row r="8382">
          <cell r="A8382">
            <v>0</v>
          </cell>
          <cell r="B8382">
            <v>0</v>
          </cell>
          <cell r="C8382">
            <v>0</v>
          </cell>
          <cell r="D8382">
            <v>0</v>
          </cell>
        </row>
        <row r="8383">
          <cell r="A8383">
            <v>0</v>
          </cell>
          <cell r="B8383">
            <v>0</v>
          </cell>
          <cell r="C8383">
            <v>0</v>
          </cell>
          <cell r="D8383">
            <v>0</v>
          </cell>
        </row>
        <row r="8384">
          <cell r="A8384">
            <v>0</v>
          </cell>
          <cell r="B8384">
            <v>0</v>
          </cell>
          <cell r="C8384">
            <v>0</v>
          </cell>
          <cell r="D8384">
            <v>0</v>
          </cell>
        </row>
        <row r="8385">
          <cell r="A8385">
            <v>0</v>
          </cell>
          <cell r="B8385">
            <v>0</v>
          </cell>
          <cell r="C8385">
            <v>0</v>
          </cell>
          <cell r="D8385">
            <v>0</v>
          </cell>
        </row>
        <row r="8386">
          <cell r="A8386">
            <v>0</v>
          </cell>
          <cell r="B8386">
            <v>0</v>
          </cell>
          <cell r="C8386">
            <v>0</v>
          </cell>
          <cell r="D8386">
            <v>0</v>
          </cell>
        </row>
        <row r="8387">
          <cell r="A8387">
            <v>0</v>
          </cell>
          <cell r="B8387">
            <v>0</v>
          </cell>
          <cell r="C8387">
            <v>0</v>
          </cell>
          <cell r="D8387">
            <v>0</v>
          </cell>
        </row>
        <row r="8388">
          <cell r="A8388">
            <v>0</v>
          </cell>
          <cell r="B8388">
            <v>0</v>
          </cell>
          <cell r="C8388">
            <v>0</v>
          </cell>
          <cell r="D8388">
            <v>0</v>
          </cell>
        </row>
        <row r="8389">
          <cell r="A8389">
            <v>0</v>
          </cell>
          <cell r="B8389">
            <v>0</v>
          </cell>
          <cell r="C8389">
            <v>0</v>
          </cell>
          <cell r="D8389">
            <v>0</v>
          </cell>
        </row>
        <row r="8390">
          <cell r="A8390">
            <v>0</v>
          </cell>
          <cell r="B8390">
            <v>0</v>
          </cell>
          <cell r="C8390">
            <v>0</v>
          </cell>
          <cell r="D8390">
            <v>0</v>
          </cell>
        </row>
        <row r="8391">
          <cell r="A8391">
            <v>0</v>
          </cell>
          <cell r="B8391">
            <v>0</v>
          </cell>
          <cell r="C8391">
            <v>0</v>
          </cell>
          <cell r="D8391">
            <v>0</v>
          </cell>
        </row>
        <row r="8392">
          <cell r="A8392">
            <v>0</v>
          </cell>
          <cell r="B8392">
            <v>0</v>
          </cell>
          <cell r="C8392">
            <v>0</v>
          </cell>
          <cell r="D8392">
            <v>0</v>
          </cell>
        </row>
        <row r="8393">
          <cell r="A8393">
            <v>0</v>
          </cell>
          <cell r="B8393">
            <v>0</v>
          </cell>
          <cell r="C8393">
            <v>0</v>
          </cell>
          <cell r="D8393">
            <v>0</v>
          </cell>
        </row>
        <row r="8394">
          <cell r="A8394">
            <v>0</v>
          </cell>
          <cell r="B8394">
            <v>0</v>
          </cell>
          <cell r="C8394">
            <v>0</v>
          </cell>
          <cell r="D8394">
            <v>0</v>
          </cell>
        </row>
        <row r="8395">
          <cell r="A8395">
            <v>0</v>
          </cell>
          <cell r="B8395">
            <v>0</v>
          </cell>
          <cell r="C8395">
            <v>0</v>
          </cell>
          <cell r="D8395">
            <v>0</v>
          </cell>
        </row>
        <row r="8396">
          <cell r="A8396">
            <v>0</v>
          </cell>
          <cell r="B8396">
            <v>0</v>
          </cell>
          <cell r="C8396">
            <v>0</v>
          </cell>
          <cell r="D8396">
            <v>0</v>
          </cell>
        </row>
        <row r="8397">
          <cell r="A8397">
            <v>0</v>
          </cell>
          <cell r="B8397">
            <v>0</v>
          </cell>
          <cell r="C8397">
            <v>0</v>
          </cell>
          <cell r="D8397">
            <v>0</v>
          </cell>
        </row>
        <row r="8398">
          <cell r="A8398">
            <v>0</v>
          </cell>
          <cell r="B8398">
            <v>0</v>
          </cell>
          <cell r="C8398">
            <v>0</v>
          </cell>
          <cell r="D8398">
            <v>0</v>
          </cell>
        </row>
        <row r="8399">
          <cell r="A8399">
            <v>0</v>
          </cell>
          <cell r="B8399">
            <v>0</v>
          </cell>
          <cell r="C8399">
            <v>0</v>
          </cell>
          <cell r="D8399">
            <v>0</v>
          </cell>
        </row>
        <row r="8400">
          <cell r="A8400">
            <v>0</v>
          </cell>
          <cell r="B8400">
            <v>0</v>
          </cell>
          <cell r="C8400">
            <v>0</v>
          </cell>
          <cell r="D8400">
            <v>0</v>
          </cell>
        </row>
        <row r="8401">
          <cell r="A8401">
            <v>0</v>
          </cell>
          <cell r="B8401">
            <v>0</v>
          </cell>
          <cell r="C8401">
            <v>0</v>
          </cell>
          <cell r="D8401">
            <v>0</v>
          </cell>
        </row>
        <row r="8402">
          <cell r="A8402">
            <v>0</v>
          </cell>
          <cell r="B8402">
            <v>0</v>
          </cell>
          <cell r="C8402">
            <v>0</v>
          </cell>
          <cell r="D8402">
            <v>0</v>
          </cell>
        </row>
        <row r="8403">
          <cell r="A8403">
            <v>0</v>
          </cell>
          <cell r="B8403">
            <v>0</v>
          </cell>
          <cell r="C8403">
            <v>0</v>
          </cell>
          <cell r="D8403">
            <v>0</v>
          </cell>
        </row>
        <row r="8404">
          <cell r="A8404">
            <v>0</v>
          </cell>
          <cell r="B8404">
            <v>0</v>
          </cell>
          <cell r="C8404">
            <v>0</v>
          </cell>
          <cell r="D8404">
            <v>0</v>
          </cell>
        </row>
        <row r="8405">
          <cell r="A8405">
            <v>0</v>
          </cell>
          <cell r="B8405">
            <v>0</v>
          </cell>
          <cell r="C8405">
            <v>0</v>
          </cell>
          <cell r="D8405">
            <v>0</v>
          </cell>
        </row>
        <row r="8406">
          <cell r="A8406">
            <v>0</v>
          </cell>
          <cell r="B8406">
            <v>0</v>
          </cell>
          <cell r="C8406">
            <v>0</v>
          </cell>
          <cell r="D8406">
            <v>0</v>
          </cell>
        </row>
        <row r="8407">
          <cell r="A8407">
            <v>0</v>
          </cell>
          <cell r="B8407">
            <v>0</v>
          </cell>
          <cell r="C8407">
            <v>0</v>
          </cell>
          <cell r="D8407">
            <v>0</v>
          </cell>
        </row>
        <row r="8408">
          <cell r="A8408">
            <v>0</v>
          </cell>
          <cell r="B8408">
            <v>0</v>
          </cell>
          <cell r="C8408">
            <v>0</v>
          </cell>
          <cell r="D8408">
            <v>0</v>
          </cell>
        </row>
        <row r="8409">
          <cell r="A8409">
            <v>0</v>
          </cell>
          <cell r="B8409">
            <v>0</v>
          </cell>
          <cell r="C8409">
            <v>0</v>
          </cell>
          <cell r="D8409">
            <v>0</v>
          </cell>
        </row>
        <row r="8410">
          <cell r="A8410">
            <v>0</v>
          </cell>
          <cell r="B8410">
            <v>0</v>
          </cell>
          <cell r="C8410">
            <v>0</v>
          </cell>
          <cell r="D8410">
            <v>0</v>
          </cell>
        </row>
        <row r="8411">
          <cell r="A8411">
            <v>0</v>
          </cell>
          <cell r="B8411">
            <v>0</v>
          </cell>
          <cell r="C8411">
            <v>0</v>
          </cell>
          <cell r="D8411">
            <v>0</v>
          </cell>
        </row>
        <row r="8412">
          <cell r="A8412">
            <v>0</v>
          </cell>
          <cell r="B8412">
            <v>0</v>
          </cell>
          <cell r="C8412">
            <v>0</v>
          </cell>
          <cell r="D8412">
            <v>0</v>
          </cell>
        </row>
        <row r="8413">
          <cell r="A8413">
            <v>0</v>
          </cell>
          <cell r="B8413">
            <v>0</v>
          </cell>
          <cell r="C8413">
            <v>0</v>
          </cell>
          <cell r="D8413">
            <v>0</v>
          </cell>
        </row>
        <row r="8414">
          <cell r="A8414">
            <v>0</v>
          </cell>
          <cell r="B8414">
            <v>0</v>
          </cell>
          <cell r="C8414">
            <v>0</v>
          </cell>
          <cell r="D8414">
            <v>0</v>
          </cell>
        </row>
        <row r="8415">
          <cell r="A8415">
            <v>0</v>
          </cell>
          <cell r="B8415">
            <v>0</v>
          </cell>
          <cell r="C8415">
            <v>0</v>
          </cell>
          <cell r="D8415">
            <v>0</v>
          </cell>
        </row>
        <row r="8416">
          <cell r="A8416">
            <v>0</v>
          </cell>
          <cell r="B8416">
            <v>0</v>
          </cell>
          <cell r="C8416">
            <v>0</v>
          </cell>
          <cell r="D8416">
            <v>0</v>
          </cell>
        </row>
        <row r="8417">
          <cell r="A8417">
            <v>0</v>
          </cell>
          <cell r="B8417">
            <v>0</v>
          </cell>
          <cell r="C8417">
            <v>0</v>
          </cell>
          <cell r="D8417">
            <v>0</v>
          </cell>
        </row>
        <row r="8418">
          <cell r="A8418">
            <v>0</v>
          </cell>
          <cell r="B8418">
            <v>0</v>
          </cell>
          <cell r="C8418">
            <v>0</v>
          </cell>
          <cell r="D8418">
            <v>0</v>
          </cell>
        </row>
        <row r="8419">
          <cell r="A8419">
            <v>0</v>
          </cell>
          <cell r="B8419">
            <v>0</v>
          </cell>
          <cell r="C8419">
            <v>0</v>
          </cell>
          <cell r="D8419">
            <v>0</v>
          </cell>
        </row>
        <row r="8420">
          <cell r="A8420">
            <v>0</v>
          </cell>
          <cell r="B8420">
            <v>0</v>
          </cell>
          <cell r="C8420">
            <v>0</v>
          </cell>
          <cell r="D8420">
            <v>0</v>
          </cell>
        </row>
        <row r="8421">
          <cell r="A8421">
            <v>0</v>
          </cell>
          <cell r="B8421">
            <v>0</v>
          </cell>
          <cell r="C8421">
            <v>0</v>
          </cell>
          <cell r="D8421">
            <v>0</v>
          </cell>
        </row>
        <row r="8422">
          <cell r="A8422">
            <v>0</v>
          </cell>
          <cell r="B8422">
            <v>0</v>
          </cell>
          <cell r="C8422">
            <v>0</v>
          </cell>
          <cell r="D8422">
            <v>0</v>
          </cell>
        </row>
        <row r="8423">
          <cell r="A8423">
            <v>0</v>
          </cell>
          <cell r="B8423">
            <v>0</v>
          </cell>
          <cell r="C8423">
            <v>0</v>
          </cell>
          <cell r="D8423">
            <v>0</v>
          </cell>
        </row>
        <row r="8424">
          <cell r="A8424">
            <v>0</v>
          </cell>
          <cell r="B8424">
            <v>0</v>
          </cell>
          <cell r="C8424">
            <v>0</v>
          </cell>
          <cell r="D8424">
            <v>0</v>
          </cell>
        </row>
        <row r="8425">
          <cell r="A8425">
            <v>0</v>
          </cell>
          <cell r="B8425">
            <v>0</v>
          </cell>
          <cell r="C8425">
            <v>0</v>
          </cell>
          <cell r="D8425">
            <v>0</v>
          </cell>
        </row>
        <row r="8426">
          <cell r="A8426">
            <v>0</v>
          </cell>
          <cell r="B8426">
            <v>0</v>
          </cell>
          <cell r="C8426">
            <v>0</v>
          </cell>
          <cell r="D8426">
            <v>0</v>
          </cell>
        </row>
        <row r="8427">
          <cell r="A8427">
            <v>0</v>
          </cell>
          <cell r="B8427">
            <v>0</v>
          </cell>
          <cell r="C8427">
            <v>0</v>
          </cell>
          <cell r="D8427">
            <v>0</v>
          </cell>
        </row>
        <row r="8428">
          <cell r="A8428">
            <v>0</v>
          </cell>
          <cell r="B8428">
            <v>0</v>
          </cell>
          <cell r="C8428">
            <v>0</v>
          </cell>
          <cell r="D8428">
            <v>0</v>
          </cell>
        </row>
        <row r="8429">
          <cell r="A8429">
            <v>0</v>
          </cell>
          <cell r="B8429">
            <v>0</v>
          </cell>
          <cell r="C8429">
            <v>0</v>
          </cell>
          <cell r="D8429">
            <v>0</v>
          </cell>
        </row>
        <row r="8430">
          <cell r="A8430">
            <v>0</v>
          </cell>
          <cell r="B8430">
            <v>0</v>
          </cell>
          <cell r="C8430">
            <v>0</v>
          </cell>
          <cell r="D8430">
            <v>0</v>
          </cell>
        </row>
        <row r="8431">
          <cell r="A8431">
            <v>0</v>
          </cell>
          <cell r="B8431">
            <v>0</v>
          </cell>
          <cell r="C8431">
            <v>0</v>
          </cell>
          <cell r="D8431">
            <v>0</v>
          </cell>
        </row>
        <row r="8432">
          <cell r="A8432">
            <v>0</v>
          </cell>
          <cell r="B8432">
            <v>0</v>
          </cell>
          <cell r="C8432">
            <v>0</v>
          </cell>
          <cell r="D8432">
            <v>0</v>
          </cell>
        </row>
        <row r="8433">
          <cell r="A8433">
            <v>0</v>
          </cell>
          <cell r="B8433">
            <v>0</v>
          </cell>
          <cell r="C8433">
            <v>0</v>
          </cell>
          <cell r="D8433">
            <v>0</v>
          </cell>
        </row>
        <row r="8434">
          <cell r="A8434">
            <v>0</v>
          </cell>
          <cell r="B8434">
            <v>0</v>
          </cell>
          <cell r="C8434">
            <v>0</v>
          </cell>
          <cell r="D8434">
            <v>0</v>
          </cell>
        </row>
        <row r="8435">
          <cell r="A8435">
            <v>0</v>
          </cell>
          <cell r="B8435">
            <v>0</v>
          </cell>
          <cell r="C8435">
            <v>0</v>
          </cell>
          <cell r="D8435">
            <v>0</v>
          </cell>
        </row>
        <row r="8436">
          <cell r="A8436">
            <v>0</v>
          </cell>
          <cell r="B8436">
            <v>0</v>
          </cell>
          <cell r="C8436">
            <v>0</v>
          </cell>
          <cell r="D8436">
            <v>0</v>
          </cell>
        </row>
        <row r="8437">
          <cell r="A8437">
            <v>0</v>
          </cell>
          <cell r="B8437">
            <v>0</v>
          </cell>
          <cell r="C8437">
            <v>0</v>
          </cell>
          <cell r="D8437">
            <v>0</v>
          </cell>
        </row>
        <row r="8438">
          <cell r="A8438">
            <v>0</v>
          </cell>
          <cell r="B8438">
            <v>0</v>
          </cell>
          <cell r="C8438">
            <v>0</v>
          </cell>
          <cell r="D8438">
            <v>0</v>
          </cell>
        </row>
        <row r="8439">
          <cell r="A8439">
            <v>0</v>
          </cell>
          <cell r="B8439">
            <v>0</v>
          </cell>
          <cell r="C8439">
            <v>0</v>
          </cell>
          <cell r="D8439">
            <v>0</v>
          </cell>
        </row>
        <row r="8440">
          <cell r="A8440">
            <v>0</v>
          </cell>
          <cell r="B8440">
            <v>0</v>
          </cell>
          <cell r="C8440">
            <v>0</v>
          </cell>
          <cell r="D8440">
            <v>0</v>
          </cell>
        </row>
        <row r="8441">
          <cell r="A8441">
            <v>0</v>
          </cell>
          <cell r="B8441">
            <v>0</v>
          </cell>
          <cell r="C8441">
            <v>0</v>
          </cell>
          <cell r="D8441">
            <v>0</v>
          </cell>
        </row>
        <row r="8442">
          <cell r="A8442">
            <v>0</v>
          </cell>
          <cell r="B8442">
            <v>0</v>
          </cell>
          <cell r="C8442">
            <v>0</v>
          </cell>
          <cell r="D8442">
            <v>0</v>
          </cell>
        </row>
        <row r="8443">
          <cell r="A8443">
            <v>0</v>
          </cell>
          <cell r="B8443">
            <v>0</v>
          </cell>
          <cell r="C8443">
            <v>0</v>
          </cell>
          <cell r="D8443">
            <v>0</v>
          </cell>
        </row>
        <row r="8444">
          <cell r="A8444">
            <v>0</v>
          </cell>
          <cell r="B8444">
            <v>0</v>
          </cell>
          <cell r="C8444">
            <v>0</v>
          </cell>
          <cell r="D8444">
            <v>0</v>
          </cell>
        </row>
        <row r="8445">
          <cell r="A8445">
            <v>0</v>
          </cell>
          <cell r="B8445">
            <v>0</v>
          </cell>
          <cell r="C8445">
            <v>0</v>
          </cell>
          <cell r="D8445">
            <v>0</v>
          </cell>
        </row>
        <row r="8446">
          <cell r="A8446">
            <v>0</v>
          </cell>
          <cell r="B8446">
            <v>0</v>
          </cell>
          <cell r="C8446">
            <v>0</v>
          </cell>
          <cell r="D8446">
            <v>0</v>
          </cell>
        </row>
        <row r="8447">
          <cell r="A8447">
            <v>0</v>
          </cell>
          <cell r="B8447">
            <v>0</v>
          </cell>
          <cell r="C8447">
            <v>0</v>
          </cell>
          <cell r="D8447">
            <v>0</v>
          </cell>
        </row>
        <row r="8448">
          <cell r="A8448">
            <v>0</v>
          </cell>
          <cell r="B8448">
            <v>0</v>
          </cell>
          <cell r="C8448">
            <v>0</v>
          </cell>
          <cell r="D8448">
            <v>0</v>
          </cell>
        </row>
        <row r="8449">
          <cell r="A8449">
            <v>0</v>
          </cell>
          <cell r="B8449">
            <v>0</v>
          </cell>
          <cell r="C8449">
            <v>0</v>
          </cell>
          <cell r="D8449">
            <v>0</v>
          </cell>
        </row>
        <row r="8450">
          <cell r="A8450">
            <v>0</v>
          </cell>
          <cell r="B8450">
            <v>0</v>
          </cell>
          <cell r="C8450">
            <v>0</v>
          </cell>
          <cell r="D8450">
            <v>0</v>
          </cell>
        </row>
        <row r="8451">
          <cell r="A8451">
            <v>0</v>
          </cell>
          <cell r="B8451">
            <v>0</v>
          </cell>
          <cell r="C8451">
            <v>0</v>
          </cell>
          <cell r="D8451">
            <v>0</v>
          </cell>
        </row>
        <row r="8452">
          <cell r="A8452">
            <v>0</v>
          </cell>
          <cell r="B8452">
            <v>0</v>
          </cell>
          <cell r="C8452">
            <v>0</v>
          </cell>
          <cell r="D8452">
            <v>0</v>
          </cell>
        </row>
        <row r="8453">
          <cell r="A8453">
            <v>0</v>
          </cell>
          <cell r="B8453">
            <v>0</v>
          </cell>
          <cell r="C8453">
            <v>0</v>
          </cell>
          <cell r="D8453">
            <v>0</v>
          </cell>
        </row>
        <row r="8454">
          <cell r="A8454">
            <v>0</v>
          </cell>
          <cell r="B8454">
            <v>0</v>
          </cell>
          <cell r="C8454">
            <v>0</v>
          </cell>
          <cell r="D8454">
            <v>0</v>
          </cell>
        </row>
        <row r="8455">
          <cell r="A8455">
            <v>0</v>
          </cell>
          <cell r="B8455">
            <v>0</v>
          </cell>
          <cell r="C8455">
            <v>0</v>
          </cell>
          <cell r="D8455">
            <v>0</v>
          </cell>
        </row>
        <row r="8456">
          <cell r="A8456">
            <v>0</v>
          </cell>
          <cell r="B8456">
            <v>0</v>
          </cell>
          <cell r="C8456">
            <v>0</v>
          </cell>
          <cell r="D8456">
            <v>0</v>
          </cell>
        </row>
        <row r="8457">
          <cell r="A8457">
            <v>0</v>
          </cell>
          <cell r="B8457">
            <v>0</v>
          </cell>
          <cell r="C8457">
            <v>0</v>
          </cell>
          <cell r="D8457">
            <v>0</v>
          </cell>
        </row>
        <row r="8458">
          <cell r="A8458">
            <v>0</v>
          </cell>
          <cell r="B8458">
            <v>0</v>
          </cell>
          <cell r="C8458">
            <v>0</v>
          </cell>
          <cell r="D8458">
            <v>0</v>
          </cell>
        </row>
        <row r="8459">
          <cell r="A8459">
            <v>0</v>
          </cell>
          <cell r="B8459">
            <v>0</v>
          </cell>
          <cell r="C8459">
            <v>0</v>
          </cell>
          <cell r="D8459">
            <v>0</v>
          </cell>
        </row>
        <row r="8460">
          <cell r="A8460">
            <v>0</v>
          </cell>
          <cell r="B8460">
            <v>0</v>
          </cell>
          <cell r="C8460">
            <v>0</v>
          </cell>
          <cell r="D8460">
            <v>0</v>
          </cell>
        </row>
        <row r="8461">
          <cell r="A8461">
            <v>0</v>
          </cell>
          <cell r="B8461">
            <v>0</v>
          </cell>
          <cell r="C8461">
            <v>0</v>
          </cell>
          <cell r="D8461">
            <v>0</v>
          </cell>
        </row>
        <row r="8462">
          <cell r="A8462">
            <v>0</v>
          </cell>
          <cell r="B8462">
            <v>0</v>
          </cell>
          <cell r="C8462">
            <v>0</v>
          </cell>
          <cell r="D8462">
            <v>0</v>
          </cell>
        </row>
        <row r="8463">
          <cell r="A8463">
            <v>0</v>
          </cell>
          <cell r="B8463">
            <v>0</v>
          </cell>
          <cell r="C8463">
            <v>0</v>
          </cell>
          <cell r="D8463">
            <v>0</v>
          </cell>
        </row>
        <row r="8464">
          <cell r="A8464">
            <v>0</v>
          </cell>
          <cell r="B8464">
            <v>0</v>
          </cell>
          <cell r="C8464">
            <v>0</v>
          </cell>
          <cell r="D8464">
            <v>0</v>
          </cell>
        </row>
        <row r="8465">
          <cell r="A8465">
            <v>0</v>
          </cell>
          <cell r="B8465">
            <v>0</v>
          </cell>
          <cell r="C8465">
            <v>0</v>
          </cell>
          <cell r="D8465">
            <v>0</v>
          </cell>
        </row>
        <row r="8466">
          <cell r="A8466">
            <v>0</v>
          </cell>
          <cell r="B8466">
            <v>0</v>
          </cell>
          <cell r="C8466">
            <v>0</v>
          </cell>
          <cell r="D8466">
            <v>0</v>
          </cell>
        </row>
        <row r="8467">
          <cell r="A8467">
            <v>0</v>
          </cell>
          <cell r="B8467">
            <v>0</v>
          </cell>
          <cell r="C8467">
            <v>0</v>
          </cell>
          <cell r="D8467">
            <v>0</v>
          </cell>
        </row>
        <row r="8468">
          <cell r="A8468">
            <v>0</v>
          </cell>
          <cell r="B8468">
            <v>0</v>
          </cell>
          <cell r="C8468">
            <v>0</v>
          </cell>
          <cell r="D8468">
            <v>0</v>
          </cell>
        </row>
        <row r="8469">
          <cell r="A8469">
            <v>0</v>
          </cell>
          <cell r="B8469">
            <v>0</v>
          </cell>
          <cell r="C8469">
            <v>0</v>
          </cell>
          <cell r="D8469">
            <v>0</v>
          </cell>
        </row>
        <row r="8470">
          <cell r="A8470">
            <v>0</v>
          </cell>
          <cell r="B8470">
            <v>0</v>
          </cell>
          <cell r="C8470">
            <v>0</v>
          </cell>
          <cell r="D8470">
            <v>0</v>
          </cell>
        </row>
        <row r="8471">
          <cell r="A8471">
            <v>0</v>
          </cell>
          <cell r="B8471">
            <v>0</v>
          </cell>
          <cell r="C8471">
            <v>0</v>
          </cell>
          <cell r="D8471">
            <v>0</v>
          </cell>
        </row>
        <row r="8472">
          <cell r="A8472">
            <v>0</v>
          </cell>
          <cell r="B8472">
            <v>0</v>
          </cell>
          <cell r="C8472">
            <v>0</v>
          </cell>
          <cell r="D8472">
            <v>0</v>
          </cell>
        </row>
        <row r="8473">
          <cell r="A8473">
            <v>0</v>
          </cell>
          <cell r="B8473">
            <v>0</v>
          </cell>
          <cell r="C8473">
            <v>0</v>
          </cell>
          <cell r="D8473">
            <v>0</v>
          </cell>
        </row>
        <row r="8474">
          <cell r="A8474">
            <v>0</v>
          </cell>
          <cell r="B8474">
            <v>0</v>
          </cell>
          <cell r="C8474">
            <v>0</v>
          </cell>
          <cell r="D8474">
            <v>0</v>
          </cell>
        </row>
        <row r="8475">
          <cell r="A8475">
            <v>0</v>
          </cell>
          <cell r="B8475">
            <v>0</v>
          </cell>
          <cell r="C8475">
            <v>0</v>
          </cell>
          <cell r="D8475">
            <v>0</v>
          </cell>
        </row>
        <row r="8476">
          <cell r="A8476">
            <v>0</v>
          </cell>
          <cell r="B8476">
            <v>0</v>
          </cell>
          <cell r="C8476">
            <v>0</v>
          </cell>
          <cell r="D8476">
            <v>0</v>
          </cell>
        </row>
        <row r="8477">
          <cell r="A8477">
            <v>0</v>
          </cell>
          <cell r="B8477">
            <v>0</v>
          </cell>
          <cell r="C8477">
            <v>0</v>
          </cell>
          <cell r="D8477">
            <v>0</v>
          </cell>
        </row>
        <row r="8478">
          <cell r="A8478">
            <v>0</v>
          </cell>
          <cell r="B8478">
            <v>0</v>
          </cell>
          <cell r="C8478">
            <v>0</v>
          </cell>
          <cell r="D8478">
            <v>0</v>
          </cell>
        </row>
        <row r="8479">
          <cell r="A8479">
            <v>0</v>
          </cell>
          <cell r="B8479">
            <v>0</v>
          </cell>
          <cell r="C8479">
            <v>0</v>
          </cell>
          <cell r="D8479">
            <v>0</v>
          </cell>
        </row>
        <row r="8480">
          <cell r="A8480">
            <v>0</v>
          </cell>
          <cell r="B8480">
            <v>0</v>
          </cell>
          <cell r="C8480">
            <v>0</v>
          </cell>
          <cell r="D8480">
            <v>0</v>
          </cell>
        </row>
        <row r="8481">
          <cell r="A8481">
            <v>0</v>
          </cell>
          <cell r="B8481">
            <v>0</v>
          </cell>
          <cell r="C8481">
            <v>0</v>
          </cell>
          <cell r="D8481">
            <v>0</v>
          </cell>
        </row>
        <row r="8482">
          <cell r="A8482">
            <v>0</v>
          </cell>
          <cell r="B8482">
            <v>0</v>
          </cell>
          <cell r="C8482">
            <v>0</v>
          </cell>
          <cell r="D8482">
            <v>0</v>
          </cell>
        </row>
        <row r="8483">
          <cell r="A8483">
            <v>0</v>
          </cell>
          <cell r="B8483">
            <v>0</v>
          </cell>
          <cell r="C8483">
            <v>0</v>
          </cell>
          <cell r="D8483">
            <v>0</v>
          </cell>
        </row>
        <row r="8484">
          <cell r="A8484">
            <v>0</v>
          </cell>
          <cell r="B8484">
            <v>0</v>
          </cell>
          <cell r="C8484">
            <v>0</v>
          </cell>
          <cell r="D8484">
            <v>0</v>
          </cell>
        </row>
        <row r="8485">
          <cell r="A8485">
            <v>0</v>
          </cell>
          <cell r="B8485">
            <v>0</v>
          </cell>
          <cell r="C8485">
            <v>0</v>
          </cell>
          <cell r="D8485">
            <v>0</v>
          </cell>
        </row>
        <row r="8486">
          <cell r="A8486">
            <v>0</v>
          </cell>
          <cell r="B8486">
            <v>0</v>
          </cell>
          <cell r="C8486">
            <v>0</v>
          </cell>
          <cell r="D8486">
            <v>0</v>
          </cell>
        </row>
        <row r="8487">
          <cell r="A8487">
            <v>0</v>
          </cell>
          <cell r="B8487">
            <v>0</v>
          </cell>
          <cell r="C8487">
            <v>0</v>
          </cell>
          <cell r="D8487">
            <v>0</v>
          </cell>
        </row>
        <row r="8488">
          <cell r="A8488">
            <v>0</v>
          </cell>
          <cell r="B8488">
            <v>0</v>
          </cell>
          <cell r="C8488">
            <v>0</v>
          </cell>
          <cell r="D8488">
            <v>0</v>
          </cell>
        </row>
        <row r="8489">
          <cell r="A8489">
            <v>0</v>
          </cell>
          <cell r="B8489">
            <v>0</v>
          </cell>
          <cell r="C8489">
            <v>0</v>
          </cell>
          <cell r="D8489">
            <v>0</v>
          </cell>
        </row>
        <row r="8490">
          <cell r="A8490">
            <v>0</v>
          </cell>
          <cell r="B8490">
            <v>0</v>
          </cell>
          <cell r="C8490">
            <v>0</v>
          </cell>
          <cell r="D8490">
            <v>0</v>
          </cell>
        </row>
        <row r="8491">
          <cell r="A8491">
            <v>0</v>
          </cell>
          <cell r="B8491">
            <v>0</v>
          </cell>
          <cell r="C8491">
            <v>0</v>
          </cell>
          <cell r="D8491">
            <v>0</v>
          </cell>
        </row>
        <row r="8492">
          <cell r="A8492">
            <v>0</v>
          </cell>
          <cell r="B8492">
            <v>0</v>
          </cell>
          <cell r="C8492">
            <v>0</v>
          </cell>
          <cell r="D8492">
            <v>0</v>
          </cell>
        </row>
        <row r="8493">
          <cell r="A8493">
            <v>0</v>
          </cell>
          <cell r="B8493">
            <v>0</v>
          </cell>
          <cell r="C8493">
            <v>0</v>
          </cell>
          <cell r="D8493">
            <v>0</v>
          </cell>
        </row>
        <row r="8494">
          <cell r="A8494">
            <v>0</v>
          </cell>
          <cell r="B8494">
            <v>0</v>
          </cell>
          <cell r="C8494">
            <v>0</v>
          </cell>
          <cell r="D8494">
            <v>0</v>
          </cell>
        </row>
        <row r="8495">
          <cell r="A8495">
            <v>0</v>
          </cell>
          <cell r="B8495">
            <v>0</v>
          </cell>
          <cell r="C8495">
            <v>0</v>
          </cell>
          <cell r="D8495">
            <v>0</v>
          </cell>
        </row>
        <row r="8496">
          <cell r="A8496">
            <v>0</v>
          </cell>
          <cell r="B8496">
            <v>0</v>
          </cell>
          <cell r="C8496">
            <v>0</v>
          </cell>
          <cell r="D8496">
            <v>0</v>
          </cell>
        </row>
        <row r="8497">
          <cell r="A8497">
            <v>0</v>
          </cell>
          <cell r="B8497">
            <v>0</v>
          </cell>
          <cell r="C8497">
            <v>0</v>
          </cell>
          <cell r="D8497">
            <v>0</v>
          </cell>
        </row>
        <row r="8498">
          <cell r="A8498">
            <v>0</v>
          </cell>
          <cell r="B8498">
            <v>0</v>
          </cell>
          <cell r="C8498">
            <v>0</v>
          </cell>
          <cell r="D8498">
            <v>0</v>
          </cell>
        </row>
        <row r="8499">
          <cell r="A8499">
            <v>0</v>
          </cell>
          <cell r="B8499">
            <v>0</v>
          </cell>
          <cell r="C8499">
            <v>0</v>
          </cell>
          <cell r="D8499">
            <v>0</v>
          </cell>
        </row>
        <row r="8500">
          <cell r="A8500">
            <v>0</v>
          </cell>
          <cell r="B8500">
            <v>0</v>
          </cell>
          <cell r="C8500">
            <v>0</v>
          </cell>
          <cell r="D8500">
            <v>0</v>
          </cell>
        </row>
        <row r="8501">
          <cell r="A8501">
            <v>0</v>
          </cell>
          <cell r="B8501">
            <v>0</v>
          </cell>
          <cell r="C8501">
            <v>0</v>
          </cell>
          <cell r="D8501">
            <v>0</v>
          </cell>
        </row>
        <row r="8502">
          <cell r="A8502">
            <v>0</v>
          </cell>
          <cell r="B8502">
            <v>0</v>
          </cell>
          <cell r="C8502">
            <v>0</v>
          </cell>
          <cell r="D8502">
            <v>0</v>
          </cell>
        </row>
        <row r="8503">
          <cell r="A8503">
            <v>0</v>
          </cell>
          <cell r="B8503">
            <v>0</v>
          </cell>
          <cell r="C8503">
            <v>0</v>
          </cell>
          <cell r="D8503">
            <v>0</v>
          </cell>
        </row>
        <row r="8504">
          <cell r="A8504">
            <v>0</v>
          </cell>
          <cell r="B8504">
            <v>0</v>
          </cell>
          <cell r="C8504">
            <v>0</v>
          </cell>
          <cell r="D8504">
            <v>0</v>
          </cell>
        </row>
        <row r="8505">
          <cell r="A8505">
            <v>0</v>
          </cell>
          <cell r="B8505">
            <v>0</v>
          </cell>
          <cell r="C8505">
            <v>0</v>
          </cell>
          <cell r="D8505">
            <v>0</v>
          </cell>
        </row>
        <row r="8506">
          <cell r="A8506">
            <v>0</v>
          </cell>
          <cell r="B8506">
            <v>0</v>
          </cell>
          <cell r="C8506">
            <v>0</v>
          </cell>
          <cell r="D8506">
            <v>0</v>
          </cell>
        </row>
        <row r="8507">
          <cell r="A8507">
            <v>0</v>
          </cell>
          <cell r="B8507">
            <v>0</v>
          </cell>
          <cell r="C8507">
            <v>0</v>
          </cell>
          <cell r="D8507">
            <v>0</v>
          </cell>
        </row>
        <row r="8508">
          <cell r="A8508">
            <v>0</v>
          </cell>
          <cell r="B8508">
            <v>0</v>
          </cell>
          <cell r="C8508">
            <v>0</v>
          </cell>
          <cell r="D8508">
            <v>0</v>
          </cell>
        </row>
        <row r="8509">
          <cell r="A8509">
            <v>0</v>
          </cell>
          <cell r="B8509">
            <v>0</v>
          </cell>
          <cell r="C8509">
            <v>0</v>
          </cell>
          <cell r="D8509">
            <v>0</v>
          </cell>
        </row>
        <row r="8510">
          <cell r="A8510">
            <v>0</v>
          </cell>
          <cell r="B8510">
            <v>0</v>
          </cell>
          <cell r="C8510">
            <v>0</v>
          </cell>
          <cell r="D8510">
            <v>0</v>
          </cell>
        </row>
        <row r="8511">
          <cell r="A8511">
            <v>0</v>
          </cell>
          <cell r="B8511">
            <v>0</v>
          </cell>
          <cell r="C8511">
            <v>0</v>
          </cell>
          <cell r="D8511">
            <v>0</v>
          </cell>
        </row>
        <row r="8512">
          <cell r="A8512">
            <v>0</v>
          </cell>
          <cell r="B8512">
            <v>0</v>
          </cell>
          <cell r="C8512">
            <v>0</v>
          </cell>
          <cell r="D8512">
            <v>0</v>
          </cell>
        </row>
        <row r="8513">
          <cell r="A8513">
            <v>0</v>
          </cell>
          <cell r="B8513">
            <v>0</v>
          </cell>
          <cell r="C8513">
            <v>0</v>
          </cell>
          <cell r="D8513">
            <v>0</v>
          </cell>
        </row>
        <row r="8514">
          <cell r="A8514">
            <v>0</v>
          </cell>
          <cell r="B8514">
            <v>0</v>
          </cell>
          <cell r="C8514">
            <v>0</v>
          </cell>
          <cell r="D8514">
            <v>0</v>
          </cell>
        </row>
        <row r="8515">
          <cell r="A8515">
            <v>0</v>
          </cell>
          <cell r="B8515">
            <v>0</v>
          </cell>
          <cell r="C8515">
            <v>0</v>
          </cell>
          <cell r="D8515">
            <v>0</v>
          </cell>
        </row>
        <row r="8516">
          <cell r="A8516">
            <v>0</v>
          </cell>
          <cell r="B8516">
            <v>0</v>
          </cell>
          <cell r="C8516">
            <v>0</v>
          </cell>
          <cell r="D8516">
            <v>0</v>
          </cell>
        </row>
        <row r="8517">
          <cell r="A8517">
            <v>0</v>
          </cell>
          <cell r="B8517">
            <v>0</v>
          </cell>
          <cell r="C8517">
            <v>0</v>
          </cell>
          <cell r="D8517">
            <v>0</v>
          </cell>
        </row>
        <row r="8518">
          <cell r="A8518">
            <v>0</v>
          </cell>
          <cell r="B8518">
            <v>0</v>
          </cell>
          <cell r="C8518">
            <v>0</v>
          </cell>
          <cell r="D8518">
            <v>0</v>
          </cell>
        </row>
        <row r="8519">
          <cell r="A8519">
            <v>0</v>
          </cell>
          <cell r="B8519">
            <v>0</v>
          </cell>
          <cell r="C8519">
            <v>0</v>
          </cell>
          <cell r="D8519">
            <v>0</v>
          </cell>
        </row>
        <row r="8520">
          <cell r="A8520">
            <v>0</v>
          </cell>
          <cell r="B8520">
            <v>0</v>
          </cell>
          <cell r="C8520">
            <v>0</v>
          </cell>
          <cell r="D8520">
            <v>0</v>
          </cell>
        </row>
        <row r="8521">
          <cell r="A8521">
            <v>0</v>
          </cell>
          <cell r="B8521">
            <v>0</v>
          </cell>
          <cell r="C8521">
            <v>0</v>
          </cell>
          <cell r="D8521">
            <v>0</v>
          </cell>
        </row>
        <row r="8522">
          <cell r="A8522">
            <v>0</v>
          </cell>
          <cell r="B8522">
            <v>0</v>
          </cell>
          <cell r="C8522">
            <v>0</v>
          </cell>
          <cell r="D8522">
            <v>0</v>
          </cell>
        </row>
        <row r="8523">
          <cell r="A8523">
            <v>0</v>
          </cell>
          <cell r="B8523">
            <v>0</v>
          </cell>
          <cell r="C8523">
            <v>0</v>
          </cell>
          <cell r="D8523">
            <v>0</v>
          </cell>
        </row>
        <row r="8524">
          <cell r="A8524">
            <v>0</v>
          </cell>
          <cell r="B8524">
            <v>0</v>
          </cell>
          <cell r="C8524">
            <v>0</v>
          </cell>
          <cell r="D8524">
            <v>0</v>
          </cell>
        </row>
        <row r="8525">
          <cell r="A8525">
            <v>0</v>
          </cell>
          <cell r="B8525">
            <v>0</v>
          </cell>
          <cell r="C8525">
            <v>0</v>
          </cell>
          <cell r="D8525">
            <v>0</v>
          </cell>
        </row>
        <row r="8526">
          <cell r="A8526">
            <v>0</v>
          </cell>
          <cell r="B8526">
            <v>0</v>
          </cell>
          <cell r="C8526">
            <v>0</v>
          </cell>
          <cell r="D8526">
            <v>0</v>
          </cell>
        </row>
        <row r="8527">
          <cell r="A8527">
            <v>0</v>
          </cell>
          <cell r="B8527">
            <v>0</v>
          </cell>
          <cell r="C8527">
            <v>0</v>
          </cell>
          <cell r="D8527">
            <v>0</v>
          </cell>
        </row>
        <row r="8528">
          <cell r="A8528">
            <v>0</v>
          </cell>
          <cell r="B8528">
            <v>0</v>
          </cell>
          <cell r="C8528">
            <v>0</v>
          </cell>
          <cell r="D8528">
            <v>0</v>
          </cell>
        </row>
        <row r="8529">
          <cell r="A8529">
            <v>0</v>
          </cell>
          <cell r="B8529">
            <v>0</v>
          </cell>
          <cell r="C8529">
            <v>0</v>
          </cell>
          <cell r="D8529">
            <v>0</v>
          </cell>
        </row>
        <row r="8530">
          <cell r="A8530">
            <v>0</v>
          </cell>
          <cell r="B8530">
            <v>0</v>
          </cell>
          <cell r="C8530">
            <v>0</v>
          </cell>
          <cell r="D8530">
            <v>0</v>
          </cell>
        </row>
        <row r="8531">
          <cell r="A8531">
            <v>0</v>
          </cell>
          <cell r="B8531">
            <v>0</v>
          </cell>
          <cell r="C8531">
            <v>0</v>
          </cell>
          <cell r="D8531">
            <v>0</v>
          </cell>
        </row>
        <row r="8532">
          <cell r="A8532">
            <v>0</v>
          </cell>
          <cell r="B8532">
            <v>0</v>
          </cell>
          <cell r="C8532">
            <v>0</v>
          </cell>
          <cell r="D8532">
            <v>0</v>
          </cell>
        </row>
        <row r="8533">
          <cell r="A8533">
            <v>0</v>
          </cell>
          <cell r="B8533">
            <v>0</v>
          </cell>
          <cell r="C8533">
            <v>0</v>
          </cell>
          <cell r="D8533">
            <v>0</v>
          </cell>
        </row>
        <row r="8534">
          <cell r="A8534">
            <v>0</v>
          </cell>
          <cell r="B8534">
            <v>0</v>
          </cell>
          <cell r="C8534">
            <v>0</v>
          </cell>
          <cell r="D8534">
            <v>0</v>
          </cell>
        </row>
        <row r="8535">
          <cell r="A8535">
            <v>0</v>
          </cell>
          <cell r="B8535">
            <v>0</v>
          </cell>
          <cell r="C8535">
            <v>0</v>
          </cell>
          <cell r="D8535">
            <v>0</v>
          </cell>
        </row>
        <row r="8536">
          <cell r="A8536">
            <v>0</v>
          </cell>
          <cell r="B8536">
            <v>0</v>
          </cell>
          <cell r="C8536">
            <v>0</v>
          </cell>
          <cell r="D8536">
            <v>0</v>
          </cell>
        </row>
        <row r="8537">
          <cell r="A8537">
            <v>0</v>
          </cell>
          <cell r="B8537">
            <v>0</v>
          </cell>
          <cell r="C8537">
            <v>0</v>
          </cell>
          <cell r="D8537">
            <v>0</v>
          </cell>
        </row>
        <row r="8538">
          <cell r="A8538">
            <v>0</v>
          </cell>
          <cell r="B8538">
            <v>0</v>
          </cell>
          <cell r="C8538">
            <v>0</v>
          </cell>
          <cell r="D8538">
            <v>0</v>
          </cell>
        </row>
        <row r="8539">
          <cell r="A8539">
            <v>0</v>
          </cell>
          <cell r="B8539">
            <v>0</v>
          </cell>
          <cell r="C8539">
            <v>0</v>
          </cell>
          <cell r="D8539">
            <v>0</v>
          </cell>
        </row>
        <row r="8540">
          <cell r="A8540">
            <v>0</v>
          </cell>
          <cell r="B8540">
            <v>0</v>
          </cell>
          <cell r="C8540">
            <v>0</v>
          </cell>
          <cell r="D8540">
            <v>0</v>
          </cell>
        </row>
        <row r="8541">
          <cell r="A8541">
            <v>0</v>
          </cell>
          <cell r="B8541">
            <v>0</v>
          </cell>
          <cell r="C8541">
            <v>0</v>
          </cell>
          <cell r="D8541">
            <v>0</v>
          </cell>
        </row>
        <row r="8542">
          <cell r="A8542">
            <v>0</v>
          </cell>
          <cell r="B8542">
            <v>0</v>
          </cell>
          <cell r="C8542">
            <v>0</v>
          </cell>
          <cell r="D8542">
            <v>0</v>
          </cell>
        </row>
        <row r="8543">
          <cell r="A8543">
            <v>0</v>
          </cell>
          <cell r="B8543">
            <v>0</v>
          </cell>
          <cell r="C8543">
            <v>0</v>
          </cell>
          <cell r="D8543">
            <v>0</v>
          </cell>
        </row>
        <row r="8544">
          <cell r="A8544">
            <v>0</v>
          </cell>
          <cell r="B8544">
            <v>0</v>
          </cell>
          <cell r="C8544">
            <v>0</v>
          </cell>
          <cell r="D8544">
            <v>0</v>
          </cell>
        </row>
        <row r="8545">
          <cell r="A8545">
            <v>0</v>
          </cell>
          <cell r="B8545">
            <v>0</v>
          </cell>
          <cell r="C8545">
            <v>0</v>
          </cell>
          <cell r="D8545">
            <v>0</v>
          </cell>
        </row>
        <row r="8546">
          <cell r="A8546">
            <v>0</v>
          </cell>
          <cell r="B8546">
            <v>0</v>
          </cell>
          <cell r="C8546">
            <v>0</v>
          </cell>
          <cell r="D8546">
            <v>0</v>
          </cell>
        </row>
        <row r="8547">
          <cell r="A8547">
            <v>0</v>
          </cell>
          <cell r="B8547">
            <v>0</v>
          </cell>
          <cell r="C8547">
            <v>0</v>
          </cell>
          <cell r="D8547">
            <v>0</v>
          </cell>
        </row>
        <row r="8548">
          <cell r="A8548">
            <v>0</v>
          </cell>
          <cell r="B8548">
            <v>0</v>
          </cell>
          <cell r="C8548">
            <v>0</v>
          </cell>
          <cell r="D8548">
            <v>0</v>
          </cell>
        </row>
        <row r="8549">
          <cell r="A8549">
            <v>0</v>
          </cell>
          <cell r="B8549">
            <v>0</v>
          </cell>
          <cell r="C8549">
            <v>0</v>
          </cell>
          <cell r="D8549">
            <v>0</v>
          </cell>
        </row>
        <row r="8550">
          <cell r="A8550">
            <v>0</v>
          </cell>
          <cell r="B8550">
            <v>0</v>
          </cell>
          <cell r="C8550">
            <v>0</v>
          </cell>
          <cell r="D8550">
            <v>0</v>
          </cell>
        </row>
        <row r="8551">
          <cell r="A8551">
            <v>0</v>
          </cell>
          <cell r="B8551">
            <v>0</v>
          </cell>
          <cell r="C8551">
            <v>0</v>
          </cell>
          <cell r="D8551">
            <v>0</v>
          </cell>
        </row>
        <row r="8552">
          <cell r="A8552">
            <v>0</v>
          </cell>
          <cell r="B8552">
            <v>0</v>
          </cell>
          <cell r="C8552">
            <v>0</v>
          </cell>
          <cell r="D8552">
            <v>0</v>
          </cell>
        </row>
        <row r="8553">
          <cell r="A8553">
            <v>0</v>
          </cell>
          <cell r="B8553">
            <v>0</v>
          </cell>
          <cell r="C8553">
            <v>0</v>
          </cell>
          <cell r="D8553">
            <v>0</v>
          </cell>
        </row>
        <row r="8554">
          <cell r="A8554">
            <v>0</v>
          </cell>
          <cell r="B8554">
            <v>0</v>
          </cell>
          <cell r="C8554">
            <v>0</v>
          </cell>
          <cell r="D8554">
            <v>0</v>
          </cell>
        </row>
        <row r="8555">
          <cell r="A8555">
            <v>0</v>
          </cell>
          <cell r="B8555">
            <v>0</v>
          </cell>
          <cell r="C8555">
            <v>0</v>
          </cell>
          <cell r="D8555">
            <v>0</v>
          </cell>
        </row>
        <row r="8556">
          <cell r="A8556">
            <v>0</v>
          </cell>
          <cell r="B8556">
            <v>0</v>
          </cell>
          <cell r="C8556">
            <v>0</v>
          </cell>
          <cell r="D8556">
            <v>0</v>
          </cell>
        </row>
        <row r="8557">
          <cell r="A8557">
            <v>0</v>
          </cell>
          <cell r="B8557">
            <v>0</v>
          </cell>
          <cell r="C8557">
            <v>0</v>
          </cell>
          <cell r="D8557">
            <v>0</v>
          </cell>
        </row>
        <row r="8558">
          <cell r="A8558">
            <v>0</v>
          </cell>
          <cell r="B8558">
            <v>0</v>
          </cell>
          <cell r="C8558">
            <v>0</v>
          </cell>
          <cell r="D8558">
            <v>0</v>
          </cell>
        </row>
        <row r="8559">
          <cell r="A8559">
            <v>0</v>
          </cell>
          <cell r="B8559">
            <v>0</v>
          </cell>
          <cell r="C8559">
            <v>0</v>
          </cell>
          <cell r="D8559">
            <v>0</v>
          </cell>
        </row>
        <row r="8560">
          <cell r="A8560">
            <v>0</v>
          </cell>
          <cell r="B8560">
            <v>0</v>
          </cell>
          <cell r="C8560">
            <v>0</v>
          </cell>
          <cell r="D8560">
            <v>0</v>
          </cell>
        </row>
        <row r="8561">
          <cell r="A8561">
            <v>0</v>
          </cell>
          <cell r="B8561">
            <v>0</v>
          </cell>
          <cell r="C8561">
            <v>0</v>
          </cell>
          <cell r="D8561">
            <v>0</v>
          </cell>
        </row>
        <row r="8562">
          <cell r="A8562">
            <v>0</v>
          </cell>
          <cell r="B8562">
            <v>0</v>
          </cell>
          <cell r="C8562">
            <v>0</v>
          </cell>
          <cell r="D8562">
            <v>0</v>
          </cell>
        </row>
        <row r="8563">
          <cell r="A8563">
            <v>0</v>
          </cell>
          <cell r="B8563">
            <v>0</v>
          </cell>
          <cell r="C8563">
            <v>0</v>
          </cell>
          <cell r="D8563">
            <v>0</v>
          </cell>
        </row>
        <row r="8564">
          <cell r="A8564">
            <v>0</v>
          </cell>
          <cell r="B8564">
            <v>0</v>
          </cell>
          <cell r="C8564">
            <v>0</v>
          </cell>
          <cell r="D8564">
            <v>0</v>
          </cell>
        </row>
        <row r="8565">
          <cell r="A8565">
            <v>0</v>
          </cell>
          <cell r="B8565">
            <v>0</v>
          </cell>
          <cell r="C8565">
            <v>0</v>
          </cell>
          <cell r="D8565">
            <v>0</v>
          </cell>
        </row>
        <row r="8566">
          <cell r="A8566">
            <v>0</v>
          </cell>
          <cell r="B8566">
            <v>0</v>
          </cell>
          <cell r="C8566">
            <v>0</v>
          </cell>
          <cell r="D8566">
            <v>0</v>
          </cell>
        </row>
        <row r="8567">
          <cell r="A8567">
            <v>0</v>
          </cell>
          <cell r="B8567">
            <v>0</v>
          </cell>
          <cell r="C8567">
            <v>0</v>
          </cell>
          <cell r="D8567">
            <v>0</v>
          </cell>
        </row>
        <row r="8568">
          <cell r="A8568">
            <v>0</v>
          </cell>
          <cell r="B8568">
            <v>0</v>
          </cell>
          <cell r="C8568">
            <v>0</v>
          </cell>
          <cell r="D8568">
            <v>0</v>
          </cell>
        </row>
        <row r="8569">
          <cell r="A8569">
            <v>0</v>
          </cell>
          <cell r="B8569">
            <v>0</v>
          </cell>
          <cell r="C8569">
            <v>0</v>
          </cell>
          <cell r="D8569">
            <v>0</v>
          </cell>
        </row>
        <row r="8570">
          <cell r="A8570">
            <v>0</v>
          </cell>
          <cell r="B8570">
            <v>0</v>
          </cell>
          <cell r="C8570">
            <v>0</v>
          </cell>
          <cell r="D8570">
            <v>0</v>
          </cell>
        </row>
        <row r="8571">
          <cell r="A8571">
            <v>0</v>
          </cell>
          <cell r="B8571">
            <v>0</v>
          </cell>
          <cell r="C8571">
            <v>0</v>
          </cell>
          <cell r="D8571">
            <v>0</v>
          </cell>
        </row>
        <row r="8572">
          <cell r="A8572">
            <v>0</v>
          </cell>
          <cell r="B8572">
            <v>0</v>
          </cell>
          <cell r="C8572">
            <v>0</v>
          </cell>
          <cell r="D8572">
            <v>0</v>
          </cell>
        </row>
        <row r="8573">
          <cell r="A8573">
            <v>0</v>
          </cell>
          <cell r="B8573">
            <v>0</v>
          </cell>
          <cell r="C8573">
            <v>0</v>
          </cell>
          <cell r="D8573">
            <v>0</v>
          </cell>
        </row>
        <row r="8574">
          <cell r="A8574">
            <v>0</v>
          </cell>
          <cell r="B8574">
            <v>0</v>
          </cell>
          <cell r="C8574">
            <v>0</v>
          </cell>
          <cell r="D8574">
            <v>0</v>
          </cell>
        </row>
        <row r="8575">
          <cell r="A8575">
            <v>0</v>
          </cell>
          <cell r="B8575">
            <v>0</v>
          </cell>
          <cell r="C8575">
            <v>0</v>
          </cell>
          <cell r="D8575">
            <v>0</v>
          </cell>
        </row>
        <row r="8576">
          <cell r="A8576">
            <v>0</v>
          </cell>
          <cell r="B8576">
            <v>0</v>
          </cell>
          <cell r="C8576">
            <v>0</v>
          </cell>
          <cell r="D8576">
            <v>0</v>
          </cell>
        </row>
        <row r="8577">
          <cell r="A8577">
            <v>0</v>
          </cell>
          <cell r="B8577">
            <v>0</v>
          </cell>
          <cell r="C8577">
            <v>0</v>
          </cell>
          <cell r="D8577">
            <v>0</v>
          </cell>
        </row>
        <row r="8578">
          <cell r="A8578">
            <v>0</v>
          </cell>
          <cell r="B8578">
            <v>0</v>
          </cell>
          <cell r="C8578">
            <v>0</v>
          </cell>
          <cell r="D8578">
            <v>0</v>
          </cell>
        </row>
        <row r="8579">
          <cell r="A8579">
            <v>0</v>
          </cell>
          <cell r="B8579">
            <v>0</v>
          </cell>
          <cell r="C8579">
            <v>0</v>
          </cell>
          <cell r="D8579">
            <v>0</v>
          </cell>
        </row>
        <row r="8580">
          <cell r="A8580">
            <v>0</v>
          </cell>
          <cell r="B8580">
            <v>0</v>
          </cell>
          <cell r="C8580">
            <v>0</v>
          </cell>
          <cell r="D8580">
            <v>0</v>
          </cell>
        </row>
        <row r="8581">
          <cell r="A8581">
            <v>0</v>
          </cell>
          <cell r="B8581">
            <v>0</v>
          </cell>
          <cell r="C8581">
            <v>0</v>
          </cell>
          <cell r="D8581">
            <v>0</v>
          </cell>
        </row>
        <row r="8582">
          <cell r="A8582">
            <v>0</v>
          </cell>
          <cell r="B8582">
            <v>0</v>
          </cell>
          <cell r="C8582">
            <v>0</v>
          </cell>
          <cell r="D8582">
            <v>0</v>
          </cell>
        </row>
        <row r="8583">
          <cell r="A8583">
            <v>0</v>
          </cell>
          <cell r="B8583">
            <v>0</v>
          </cell>
          <cell r="C8583">
            <v>0</v>
          </cell>
          <cell r="D8583">
            <v>0</v>
          </cell>
        </row>
        <row r="8584">
          <cell r="A8584">
            <v>0</v>
          </cell>
          <cell r="B8584">
            <v>0</v>
          </cell>
          <cell r="C8584">
            <v>0</v>
          </cell>
          <cell r="D8584">
            <v>0</v>
          </cell>
        </row>
        <row r="8585">
          <cell r="A8585">
            <v>0</v>
          </cell>
          <cell r="B8585">
            <v>0</v>
          </cell>
          <cell r="C8585">
            <v>0</v>
          </cell>
          <cell r="D8585">
            <v>0</v>
          </cell>
        </row>
        <row r="8586">
          <cell r="A8586">
            <v>0</v>
          </cell>
          <cell r="B8586">
            <v>0</v>
          </cell>
          <cell r="C8586">
            <v>0</v>
          </cell>
          <cell r="D8586">
            <v>0</v>
          </cell>
        </row>
        <row r="8587">
          <cell r="A8587">
            <v>0</v>
          </cell>
          <cell r="B8587">
            <v>0</v>
          </cell>
          <cell r="C8587">
            <v>0</v>
          </cell>
          <cell r="D8587">
            <v>0</v>
          </cell>
        </row>
        <row r="8588">
          <cell r="A8588">
            <v>0</v>
          </cell>
          <cell r="B8588">
            <v>0</v>
          </cell>
          <cell r="C8588">
            <v>0</v>
          </cell>
          <cell r="D8588">
            <v>0</v>
          </cell>
        </row>
        <row r="8589">
          <cell r="A8589">
            <v>0</v>
          </cell>
          <cell r="B8589">
            <v>0</v>
          </cell>
          <cell r="C8589">
            <v>0</v>
          </cell>
          <cell r="D8589">
            <v>0</v>
          </cell>
        </row>
        <row r="8590">
          <cell r="A8590">
            <v>0</v>
          </cell>
          <cell r="B8590">
            <v>0</v>
          </cell>
          <cell r="C8590">
            <v>0</v>
          </cell>
          <cell r="D8590">
            <v>0</v>
          </cell>
        </row>
        <row r="8591">
          <cell r="A8591">
            <v>0</v>
          </cell>
          <cell r="B8591">
            <v>0</v>
          </cell>
          <cell r="C8591">
            <v>0</v>
          </cell>
          <cell r="D8591">
            <v>0</v>
          </cell>
        </row>
        <row r="8592">
          <cell r="A8592">
            <v>0</v>
          </cell>
          <cell r="B8592">
            <v>0</v>
          </cell>
          <cell r="C8592">
            <v>0</v>
          </cell>
          <cell r="D8592">
            <v>0</v>
          </cell>
        </row>
        <row r="8593">
          <cell r="A8593">
            <v>0</v>
          </cell>
          <cell r="B8593">
            <v>0</v>
          </cell>
          <cell r="C8593">
            <v>0</v>
          </cell>
          <cell r="D8593">
            <v>0</v>
          </cell>
        </row>
        <row r="8594">
          <cell r="A8594">
            <v>0</v>
          </cell>
          <cell r="B8594">
            <v>0</v>
          </cell>
          <cell r="C8594">
            <v>0</v>
          </cell>
          <cell r="D8594">
            <v>0</v>
          </cell>
        </row>
        <row r="8595">
          <cell r="A8595">
            <v>0</v>
          </cell>
          <cell r="B8595">
            <v>0</v>
          </cell>
          <cell r="C8595">
            <v>0</v>
          </cell>
          <cell r="D8595">
            <v>0</v>
          </cell>
        </row>
        <row r="8596">
          <cell r="A8596">
            <v>0</v>
          </cell>
          <cell r="B8596">
            <v>0</v>
          </cell>
          <cell r="C8596">
            <v>0</v>
          </cell>
          <cell r="D8596">
            <v>0</v>
          </cell>
        </row>
        <row r="8597">
          <cell r="A8597">
            <v>0</v>
          </cell>
          <cell r="B8597">
            <v>0</v>
          </cell>
          <cell r="C8597">
            <v>0</v>
          </cell>
          <cell r="D8597">
            <v>0</v>
          </cell>
        </row>
        <row r="8598">
          <cell r="A8598">
            <v>0</v>
          </cell>
          <cell r="B8598">
            <v>0</v>
          </cell>
          <cell r="C8598">
            <v>0</v>
          </cell>
          <cell r="D8598">
            <v>0</v>
          </cell>
        </row>
        <row r="8599">
          <cell r="A8599">
            <v>0</v>
          </cell>
          <cell r="B8599">
            <v>0</v>
          </cell>
          <cell r="C8599">
            <v>0</v>
          </cell>
          <cell r="D8599">
            <v>0</v>
          </cell>
        </row>
        <row r="8600">
          <cell r="A8600">
            <v>0</v>
          </cell>
          <cell r="B8600">
            <v>0</v>
          </cell>
          <cell r="C8600">
            <v>0</v>
          </cell>
          <cell r="D8600">
            <v>0</v>
          </cell>
        </row>
        <row r="8601">
          <cell r="A8601">
            <v>0</v>
          </cell>
          <cell r="B8601">
            <v>0</v>
          </cell>
          <cell r="C8601">
            <v>0</v>
          </cell>
          <cell r="D8601">
            <v>0</v>
          </cell>
        </row>
        <row r="8602">
          <cell r="A8602">
            <v>0</v>
          </cell>
          <cell r="B8602">
            <v>0</v>
          </cell>
          <cell r="C8602">
            <v>0</v>
          </cell>
          <cell r="D8602">
            <v>0</v>
          </cell>
        </row>
        <row r="8603">
          <cell r="A8603">
            <v>0</v>
          </cell>
          <cell r="B8603">
            <v>0</v>
          </cell>
          <cell r="C8603">
            <v>0</v>
          </cell>
          <cell r="D8603">
            <v>0</v>
          </cell>
        </row>
        <row r="8604">
          <cell r="A8604">
            <v>0</v>
          </cell>
          <cell r="B8604">
            <v>0</v>
          </cell>
          <cell r="C8604">
            <v>0</v>
          </cell>
          <cell r="D8604">
            <v>0</v>
          </cell>
        </row>
        <row r="8605">
          <cell r="A8605">
            <v>0</v>
          </cell>
          <cell r="B8605">
            <v>0</v>
          </cell>
          <cell r="C8605">
            <v>0</v>
          </cell>
          <cell r="D8605">
            <v>0</v>
          </cell>
        </row>
        <row r="8606">
          <cell r="A8606">
            <v>0</v>
          </cell>
          <cell r="B8606">
            <v>0</v>
          </cell>
          <cell r="C8606">
            <v>0</v>
          </cell>
          <cell r="D8606">
            <v>0</v>
          </cell>
        </row>
        <row r="8607">
          <cell r="A8607">
            <v>0</v>
          </cell>
          <cell r="B8607">
            <v>0</v>
          </cell>
          <cell r="C8607">
            <v>0</v>
          </cell>
          <cell r="D8607">
            <v>0</v>
          </cell>
        </row>
        <row r="8608">
          <cell r="A8608">
            <v>0</v>
          </cell>
          <cell r="B8608">
            <v>0</v>
          </cell>
          <cell r="C8608">
            <v>0</v>
          </cell>
          <cell r="D8608">
            <v>0</v>
          </cell>
        </row>
        <row r="8609">
          <cell r="A8609">
            <v>0</v>
          </cell>
          <cell r="B8609">
            <v>0</v>
          </cell>
          <cell r="C8609">
            <v>0</v>
          </cell>
          <cell r="D8609">
            <v>0</v>
          </cell>
        </row>
        <row r="8610">
          <cell r="A8610">
            <v>0</v>
          </cell>
          <cell r="B8610">
            <v>0</v>
          </cell>
          <cell r="C8610">
            <v>0</v>
          </cell>
          <cell r="D8610">
            <v>0</v>
          </cell>
        </row>
        <row r="8611">
          <cell r="A8611">
            <v>0</v>
          </cell>
          <cell r="B8611">
            <v>0</v>
          </cell>
          <cell r="C8611">
            <v>0</v>
          </cell>
          <cell r="D8611">
            <v>0</v>
          </cell>
        </row>
        <row r="8612">
          <cell r="A8612">
            <v>0</v>
          </cell>
          <cell r="B8612">
            <v>0</v>
          </cell>
          <cell r="C8612">
            <v>0</v>
          </cell>
          <cell r="D8612">
            <v>0</v>
          </cell>
        </row>
        <row r="8613">
          <cell r="A8613">
            <v>0</v>
          </cell>
          <cell r="B8613">
            <v>0</v>
          </cell>
          <cell r="C8613">
            <v>0</v>
          </cell>
          <cell r="D8613">
            <v>0</v>
          </cell>
        </row>
        <row r="8614">
          <cell r="A8614">
            <v>0</v>
          </cell>
          <cell r="B8614">
            <v>0</v>
          </cell>
          <cell r="C8614">
            <v>0</v>
          </cell>
          <cell r="D8614">
            <v>0</v>
          </cell>
        </row>
        <row r="8615">
          <cell r="A8615">
            <v>0</v>
          </cell>
          <cell r="B8615">
            <v>0</v>
          </cell>
          <cell r="C8615">
            <v>0</v>
          </cell>
          <cell r="D8615">
            <v>0</v>
          </cell>
        </row>
        <row r="8616">
          <cell r="A8616">
            <v>0</v>
          </cell>
          <cell r="B8616">
            <v>0</v>
          </cell>
          <cell r="C8616">
            <v>0</v>
          </cell>
          <cell r="D8616">
            <v>0</v>
          </cell>
        </row>
        <row r="8617">
          <cell r="A8617">
            <v>0</v>
          </cell>
          <cell r="B8617">
            <v>0</v>
          </cell>
          <cell r="C8617">
            <v>0</v>
          </cell>
          <cell r="D8617">
            <v>0</v>
          </cell>
        </row>
        <row r="8618">
          <cell r="A8618">
            <v>0</v>
          </cell>
          <cell r="B8618">
            <v>0</v>
          </cell>
          <cell r="C8618">
            <v>0</v>
          </cell>
          <cell r="D8618">
            <v>0</v>
          </cell>
        </row>
        <row r="8619">
          <cell r="A8619">
            <v>0</v>
          </cell>
          <cell r="B8619">
            <v>0</v>
          </cell>
          <cell r="C8619">
            <v>0</v>
          </cell>
          <cell r="D8619">
            <v>0</v>
          </cell>
        </row>
        <row r="8620">
          <cell r="A8620">
            <v>0</v>
          </cell>
          <cell r="B8620">
            <v>0</v>
          </cell>
          <cell r="C8620">
            <v>0</v>
          </cell>
          <cell r="D8620">
            <v>0</v>
          </cell>
        </row>
        <row r="8621">
          <cell r="A8621">
            <v>0</v>
          </cell>
          <cell r="B8621">
            <v>0</v>
          </cell>
          <cell r="C8621">
            <v>0</v>
          </cell>
          <cell r="D8621">
            <v>0</v>
          </cell>
        </row>
        <row r="8622">
          <cell r="A8622">
            <v>0</v>
          </cell>
          <cell r="B8622">
            <v>0</v>
          </cell>
          <cell r="C8622">
            <v>0</v>
          </cell>
          <cell r="D8622">
            <v>0</v>
          </cell>
        </row>
        <row r="8623">
          <cell r="A8623">
            <v>0</v>
          </cell>
          <cell r="B8623">
            <v>0</v>
          </cell>
          <cell r="C8623">
            <v>0</v>
          </cell>
          <cell r="D8623">
            <v>0</v>
          </cell>
        </row>
        <row r="8624">
          <cell r="A8624">
            <v>0</v>
          </cell>
          <cell r="B8624">
            <v>0</v>
          </cell>
          <cell r="C8624">
            <v>0</v>
          </cell>
          <cell r="D8624">
            <v>0</v>
          </cell>
        </row>
        <row r="8625">
          <cell r="A8625">
            <v>0</v>
          </cell>
          <cell r="B8625">
            <v>0</v>
          </cell>
          <cell r="C8625">
            <v>0</v>
          </cell>
          <cell r="D8625">
            <v>0</v>
          </cell>
        </row>
        <row r="8626">
          <cell r="A8626">
            <v>0</v>
          </cell>
          <cell r="B8626">
            <v>0</v>
          </cell>
          <cell r="C8626">
            <v>0</v>
          </cell>
          <cell r="D8626">
            <v>0</v>
          </cell>
        </row>
        <row r="8627">
          <cell r="A8627">
            <v>0</v>
          </cell>
          <cell r="B8627">
            <v>0</v>
          </cell>
          <cell r="C8627">
            <v>0</v>
          </cell>
          <cell r="D8627">
            <v>0</v>
          </cell>
        </row>
        <row r="8628">
          <cell r="A8628">
            <v>0</v>
          </cell>
          <cell r="B8628">
            <v>0</v>
          </cell>
          <cell r="C8628">
            <v>0</v>
          </cell>
          <cell r="D8628">
            <v>0</v>
          </cell>
        </row>
        <row r="8629">
          <cell r="A8629">
            <v>0</v>
          </cell>
          <cell r="B8629">
            <v>0</v>
          </cell>
          <cell r="C8629">
            <v>0</v>
          </cell>
          <cell r="D8629">
            <v>0</v>
          </cell>
        </row>
        <row r="8630">
          <cell r="A8630">
            <v>0</v>
          </cell>
          <cell r="B8630">
            <v>0</v>
          </cell>
          <cell r="C8630">
            <v>0</v>
          </cell>
          <cell r="D8630">
            <v>0</v>
          </cell>
        </row>
        <row r="8631">
          <cell r="A8631">
            <v>0</v>
          </cell>
          <cell r="B8631">
            <v>0</v>
          </cell>
          <cell r="C8631">
            <v>0</v>
          </cell>
          <cell r="D8631">
            <v>0</v>
          </cell>
        </row>
        <row r="8632">
          <cell r="A8632">
            <v>0</v>
          </cell>
          <cell r="B8632">
            <v>0</v>
          </cell>
          <cell r="C8632">
            <v>0</v>
          </cell>
          <cell r="D8632">
            <v>0</v>
          </cell>
        </row>
        <row r="8633">
          <cell r="A8633">
            <v>0</v>
          </cell>
          <cell r="B8633">
            <v>0</v>
          </cell>
          <cell r="C8633">
            <v>0</v>
          </cell>
          <cell r="D8633">
            <v>0</v>
          </cell>
        </row>
        <row r="8634">
          <cell r="A8634">
            <v>0</v>
          </cell>
          <cell r="B8634">
            <v>0</v>
          </cell>
          <cell r="C8634">
            <v>0</v>
          </cell>
          <cell r="D8634">
            <v>0</v>
          </cell>
        </row>
        <row r="8635">
          <cell r="A8635">
            <v>0</v>
          </cell>
          <cell r="B8635">
            <v>0</v>
          </cell>
          <cell r="C8635">
            <v>0</v>
          </cell>
          <cell r="D8635">
            <v>0</v>
          </cell>
        </row>
        <row r="8636">
          <cell r="A8636">
            <v>0</v>
          </cell>
          <cell r="B8636">
            <v>0</v>
          </cell>
          <cell r="C8636">
            <v>0</v>
          </cell>
          <cell r="D8636">
            <v>0</v>
          </cell>
        </row>
        <row r="8637">
          <cell r="A8637">
            <v>0</v>
          </cell>
          <cell r="B8637">
            <v>0</v>
          </cell>
          <cell r="C8637">
            <v>0</v>
          </cell>
          <cell r="D8637">
            <v>0</v>
          </cell>
        </row>
        <row r="8638">
          <cell r="A8638">
            <v>0</v>
          </cell>
          <cell r="B8638">
            <v>0</v>
          </cell>
          <cell r="C8638">
            <v>0</v>
          </cell>
          <cell r="D8638">
            <v>0</v>
          </cell>
        </row>
        <row r="8639">
          <cell r="A8639">
            <v>0</v>
          </cell>
          <cell r="B8639">
            <v>0</v>
          </cell>
          <cell r="C8639">
            <v>0</v>
          </cell>
          <cell r="D8639">
            <v>0</v>
          </cell>
        </row>
        <row r="8640">
          <cell r="A8640">
            <v>0</v>
          </cell>
          <cell r="B8640">
            <v>0</v>
          </cell>
          <cell r="C8640">
            <v>0</v>
          </cell>
          <cell r="D8640">
            <v>0</v>
          </cell>
        </row>
        <row r="8641">
          <cell r="A8641">
            <v>0</v>
          </cell>
          <cell r="B8641">
            <v>0</v>
          </cell>
          <cell r="C8641">
            <v>0</v>
          </cell>
          <cell r="D8641">
            <v>0</v>
          </cell>
        </row>
        <row r="8642">
          <cell r="A8642">
            <v>0</v>
          </cell>
          <cell r="B8642">
            <v>0</v>
          </cell>
          <cell r="C8642">
            <v>0</v>
          </cell>
          <cell r="D8642">
            <v>0</v>
          </cell>
        </row>
        <row r="8643">
          <cell r="A8643">
            <v>0</v>
          </cell>
          <cell r="B8643">
            <v>0</v>
          </cell>
          <cell r="C8643">
            <v>0</v>
          </cell>
          <cell r="D8643">
            <v>0</v>
          </cell>
        </row>
        <row r="8644">
          <cell r="A8644">
            <v>0</v>
          </cell>
          <cell r="B8644">
            <v>0</v>
          </cell>
          <cell r="C8644">
            <v>0</v>
          </cell>
          <cell r="D8644">
            <v>0</v>
          </cell>
        </row>
        <row r="8645">
          <cell r="A8645">
            <v>0</v>
          </cell>
          <cell r="B8645">
            <v>0</v>
          </cell>
          <cell r="C8645">
            <v>0</v>
          </cell>
          <cell r="D8645">
            <v>0</v>
          </cell>
        </row>
        <row r="8646">
          <cell r="A8646">
            <v>0</v>
          </cell>
          <cell r="B8646">
            <v>0</v>
          </cell>
          <cell r="C8646">
            <v>0</v>
          </cell>
          <cell r="D8646">
            <v>0</v>
          </cell>
        </row>
        <row r="8647">
          <cell r="A8647">
            <v>0</v>
          </cell>
          <cell r="B8647">
            <v>0</v>
          </cell>
          <cell r="C8647">
            <v>0</v>
          </cell>
          <cell r="D8647">
            <v>0</v>
          </cell>
        </row>
        <row r="8648">
          <cell r="A8648">
            <v>0</v>
          </cell>
          <cell r="B8648">
            <v>0</v>
          </cell>
          <cell r="C8648">
            <v>0</v>
          </cell>
          <cell r="D8648">
            <v>0</v>
          </cell>
        </row>
        <row r="8649">
          <cell r="A8649">
            <v>0</v>
          </cell>
          <cell r="B8649">
            <v>0</v>
          </cell>
          <cell r="C8649">
            <v>0</v>
          </cell>
          <cell r="D8649">
            <v>0</v>
          </cell>
        </row>
        <row r="8650">
          <cell r="A8650">
            <v>0</v>
          </cell>
          <cell r="B8650">
            <v>0</v>
          </cell>
          <cell r="C8650">
            <v>0</v>
          </cell>
          <cell r="D8650">
            <v>0</v>
          </cell>
        </row>
        <row r="8651">
          <cell r="A8651">
            <v>0</v>
          </cell>
          <cell r="B8651">
            <v>0</v>
          </cell>
          <cell r="C8651">
            <v>0</v>
          </cell>
          <cell r="D8651">
            <v>0</v>
          </cell>
        </row>
        <row r="8652">
          <cell r="A8652">
            <v>0</v>
          </cell>
          <cell r="B8652">
            <v>0</v>
          </cell>
          <cell r="C8652">
            <v>0</v>
          </cell>
          <cell r="D8652">
            <v>0</v>
          </cell>
        </row>
        <row r="8653">
          <cell r="A8653">
            <v>0</v>
          </cell>
          <cell r="B8653">
            <v>0</v>
          </cell>
          <cell r="C8653">
            <v>0</v>
          </cell>
          <cell r="D8653">
            <v>0</v>
          </cell>
        </row>
        <row r="8654">
          <cell r="A8654">
            <v>0</v>
          </cell>
          <cell r="B8654">
            <v>0</v>
          </cell>
          <cell r="C8654">
            <v>0</v>
          </cell>
          <cell r="D8654">
            <v>0</v>
          </cell>
        </row>
        <row r="8655">
          <cell r="A8655">
            <v>0</v>
          </cell>
          <cell r="B8655">
            <v>0</v>
          </cell>
          <cell r="C8655">
            <v>0</v>
          </cell>
          <cell r="D8655">
            <v>0</v>
          </cell>
        </row>
        <row r="8656">
          <cell r="A8656">
            <v>0</v>
          </cell>
          <cell r="B8656">
            <v>0</v>
          </cell>
          <cell r="C8656">
            <v>0</v>
          </cell>
          <cell r="D8656">
            <v>0</v>
          </cell>
        </row>
        <row r="8657">
          <cell r="A8657">
            <v>0</v>
          </cell>
          <cell r="B8657">
            <v>0</v>
          </cell>
          <cell r="C8657">
            <v>0</v>
          </cell>
          <cell r="D8657">
            <v>0</v>
          </cell>
        </row>
        <row r="8658">
          <cell r="A8658">
            <v>0</v>
          </cell>
          <cell r="B8658">
            <v>0</v>
          </cell>
          <cell r="C8658">
            <v>0</v>
          </cell>
          <cell r="D8658">
            <v>0</v>
          </cell>
        </row>
        <row r="8659">
          <cell r="A8659">
            <v>0</v>
          </cell>
          <cell r="B8659">
            <v>0</v>
          </cell>
          <cell r="C8659">
            <v>0</v>
          </cell>
          <cell r="D8659">
            <v>0</v>
          </cell>
        </row>
        <row r="8660">
          <cell r="A8660">
            <v>0</v>
          </cell>
          <cell r="B8660">
            <v>0</v>
          </cell>
          <cell r="C8660">
            <v>0</v>
          </cell>
          <cell r="D8660">
            <v>0</v>
          </cell>
        </row>
        <row r="8661">
          <cell r="A8661">
            <v>0</v>
          </cell>
          <cell r="B8661">
            <v>0</v>
          </cell>
          <cell r="C8661">
            <v>0</v>
          </cell>
          <cell r="D8661">
            <v>0</v>
          </cell>
        </row>
        <row r="8662">
          <cell r="A8662">
            <v>0</v>
          </cell>
          <cell r="B8662">
            <v>0</v>
          </cell>
          <cell r="C8662">
            <v>0</v>
          </cell>
          <cell r="D8662">
            <v>0</v>
          </cell>
        </row>
        <row r="8663">
          <cell r="A8663">
            <v>0</v>
          </cell>
          <cell r="B8663">
            <v>0</v>
          </cell>
          <cell r="C8663">
            <v>0</v>
          </cell>
          <cell r="D8663">
            <v>0</v>
          </cell>
        </row>
        <row r="8664">
          <cell r="A8664">
            <v>0</v>
          </cell>
          <cell r="B8664">
            <v>0</v>
          </cell>
          <cell r="C8664">
            <v>0</v>
          </cell>
          <cell r="D8664">
            <v>0</v>
          </cell>
        </row>
        <row r="8665">
          <cell r="A8665">
            <v>0</v>
          </cell>
          <cell r="B8665">
            <v>0</v>
          </cell>
          <cell r="C8665">
            <v>0</v>
          </cell>
          <cell r="D8665">
            <v>0</v>
          </cell>
        </row>
        <row r="8666">
          <cell r="A8666">
            <v>0</v>
          </cell>
          <cell r="B8666">
            <v>0</v>
          </cell>
          <cell r="C8666">
            <v>0</v>
          </cell>
          <cell r="D8666">
            <v>0</v>
          </cell>
        </row>
        <row r="8667">
          <cell r="A8667">
            <v>0</v>
          </cell>
          <cell r="B8667">
            <v>0</v>
          </cell>
          <cell r="C8667">
            <v>0</v>
          </cell>
          <cell r="D8667">
            <v>0</v>
          </cell>
        </row>
        <row r="8668">
          <cell r="A8668">
            <v>0</v>
          </cell>
          <cell r="B8668">
            <v>0</v>
          </cell>
          <cell r="C8668">
            <v>0</v>
          </cell>
          <cell r="D8668">
            <v>0</v>
          </cell>
        </row>
        <row r="8669">
          <cell r="A8669">
            <v>0</v>
          </cell>
          <cell r="B8669">
            <v>0</v>
          </cell>
          <cell r="C8669">
            <v>0</v>
          </cell>
          <cell r="D8669">
            <v>0</v>
          </cell>
        </row>
        <row r="8670">
          <cell r="A8670">
            <v>0</v>
          </cell>
          <cell r="B8670">
            <v>0</v>
          </cell>
          <cell r="C8670">
            <v>0</v>
          </cell>
          <cell r="D8670">
            <v>0</v>
          </cell>
        </row>
        <row r="8671">
          <cell r="A8671">
            <v>0</v>
          </cell>
          <cell r="B8671">
            <v>0</v>
          </cell>
          <cell r="C8671">
            <v>0</v>
          </cell>
          <cell r="D8671">
            <v>0</v>
          </cell>
        </row>
        <row r="8672">
          <cell r="A8672">
            <v>0</v>
          </cell>
          <cell r="B8672">
            <v>0</v>
          </cell>
          <cell r="C8672">
            <v>0</v>
          </cell>
          <cell r="D8672">
            <v>0</v>
          </cell>
        </row>
        <row r="8673">
          <cell r="A8673">
            <v>0</v>
          </cell>
          <cell r="B8673">
            <v>0</v>
          </cell>
          <cell r="C8673">
            <v>0</v>
          </cell>
          <cell r="D8673">
            <v>0</v>
          </cell>
        </row>
        <row r="8674">
          <cell r="A8674">
            <v>0</v>
          </cell>
          <cell r="B8674">
            <v>0</v>
          </cell>
          <cell r="C8674">
            <v>0</v>
          </cell>
          <cell r="D8674">
            <v>0</v>
          </cell>
        </row>
        <row r="8675">
          <cell r="A8675">
            <v>0</v>
          </cell>
          <cell r="B8675">
            <v>0</v>
          </cell>
          <cell r="C8675">
            <v>0</v>
          </cell>
          <cell r="D8675">
            <v>0</v>
          </cell>
        </row>
        <row r="8676">
          <cell r="A8676">
            <v>0</v>
          </cell>
          <cell r="B8676">
            <v>0</v>
          </cell>
          <cell r="C8676">
            <v>0</v>
          </cell>
          <cell r="D8676">
            <v>0</v>
          </cell>
        </row>
        <row r="8677">
          <cell r="A8677">
            <v>0</v>
          </cell>
          <cell r="B8677">
            <v>0</v>
          </cell>
          <cell r="C8677">
            <v>0</v>
          </cell>
          <cell r="D8677">
            <v>0</v>
          </cell>
        </row>
        <row r="8678">
          <cell r="A8678">
            <v>0</v>
          </cell>
          <cell r="B8678">
            <v>0</v>
          </cell>
          <cell r="C8678">
            <v>0</v>
          </cell>
          <cell r="D8678">
            <v>0</v>
          </cell>
        </row>
        <row r="8679">
          <cell r="A8679">
            <v>0</v>
          </cell>
          <cell r="B8679">
            <v>0</v>
          </cell>
          <cell r="C8679">
            <v>0</v>
          </cell>
          <cell r="D8679">
            <v>0</v>
          </cell>
        </row>
        <row r="8680">
          <cell r="A8680">
            <v>0</v>
          </cell>
          <cell r="B8680">
            <v>0</v>
          </cell>
          <cell r="C8680">
            <v>0</v>
          </cell>
          <cell r="D8680">
            <v>0</v>
          </cell>
        </row>
        <row r="8681">
          <cell r="A8681">
            <v>0</v>
          </cell>
          <cell r="B8681">
            <v>0</v>
          </cell>
          <cell r="C8681">
            <v>0</v>
          </cell>
          <cell r="D8681">
            <v>0</v>
          </cell>
        </row>
        <row r="8682">
          <cell r="A8682">
            <v>0</v>
          </cell>
          <cell r="B8682">
            <v>0</v>
          </cell>
          <cell r="C8682">
            <v>0</v>
          </cell>
          <cell r="D8682">
            <v>0</v>
          </cell>
        </row>
        <row r="8683">
          <cell r="A8683">
            <v>0</v>
          </cell>
          <cell r="B8683">
            <v>0</v>
          </cell>
          <cell r="C8683">
            <v>0</v>
          </cell>
          <cell r="D8683">
            <v>0</v>
          </cell>
        </row>
        <row r="8684">
          <cell r="A8684">
            <v>0</v>
          </cell>
          <cell r="B8684">
            <v>0</v>
          </cell>
          <cell r="C8684">
            <v>0</v>
          </cell>
          <cell r="D8684">
            <v>0</v>
          </cell>
        </row>
        <row r="8685">
          <cell r="A8685">
            <v>0</v>
          </cell>
          <cell r="B8685">
            <v>0</v>
          </cell>
          <cell r="C8685">
            <v>0</v>
          </cell>
          <cell r="D8685">
            <v>0</v>
          </cell>
        </row>
        <row r="8686">
          <cell r="A8686">
            <v>0</v>
          </cell>
          <cell r="B8686">
            <v>0</v>
          </cell>
          <cell r="C8686">
            <v>0</v>
          </cell>
          <cell r="D8686">
            <v>0</v>
          </cell>
        </row>
        <row r="8687">
          <cell r="A8687">
            <v>0</v>
          </cell>
          <cell r="B8687">
            <v>0</v>
          </cell>
          <cell r="C8687">
            <v>0</v>
          </cell>
          <cell r="D8687">
            <v>0</v>
          </cell>
        </row>
        <row r="8688">
          <cell r="A8688">
            <v>0</v>
          </cell>
          <cell r="B8688">
            <v>0</v>
          </cell>
          <cell r="C8688">
            <v>0</v>
          </cell>
          <cell r="D8688">
            <v>0</v>
          </cell>
        </row>
        <row r="8689">
          <cell r="A8689">
            <v>0</v>
          </cell>
          <cell r="B8689">
            <v>0</v>
          </cell>
          <cell r="C8689">
            <v>0</v>
          </cell>
          <cell r="D8689">
            <v>0</v>
          </cell>
        </row>
        <row r="8690">
          <cell r="A8690">
            <v>0</v>
          </cell>
          <cell r="B8690">
            <v>0</v>
          </cell>
          <cell r="C8690">
            <v>0</v>
          </cell>
          <cell r="D8690">
            <v>0</v>
          </cell>
        </row>
        <row r="8691">
          <cell r="A8691">
            <v>0</v>
          </cell>
          <cell r="B8691">
            <v>0</v>
          </cell>
          <cell r="C8691">
            <v>0</v>
          </cell>
          <cell r="D8691">
            <v>0</v>
          </cell>
        </row>
        <row r="8692">
          <cell r="A8692">
            <v>0</v>
          </cell>
          <cell r="B8692">
            <v>0</v>
          </cell>
          <cell r="C8692">
            <v>0</v>
          </cell>
          <cell r="D8692">
            <v>0</v>
          </cell>
        </row>
        <row r="8693">
          <cell r="A8693">
            <v>0</v>
          </cell>
          <cell r="B8693">
            <v>0</v>
          </cell>
          <cell r="C8693">
            <v>0</v>
          </cell>
          <cell r="D8693">
            <v>0</v>
          </cell>
        </row>
        <row r="8694">
          <cell r="A8694">
            <v>0</v>
          </cell>
          <cell r="B8694">
            <v>0</v>
          </cell>
          <cell r="C8694">
            <v>0</v>
          </cell>
          <cell r="D8694">
            <v>0</v>
          </cell>
        </row>
        <row r="8695">
          <cell r="A8695">
            <v>0</v>
          </cell>
          <cell r="B8695">
            <v>0</v>
          </cell>
          <cell r="C8695">
            <v>0</v>
          </cell>
          <cell r="D8695">
            <v>0</v>
          </cell>
        </row>
        <row r="8696">
          <cell r="A8696">
            <v>0</v>
          </cell>
          <cell r="B8696">
            <v>0</v>
          </cell>
          <cell r="C8696">
            <v>0</v>
          </cell>
          <cell r="D8696">
            <v>0</v>
          </cell>
        </row>
        <row r="8697">
          <cell r="A8697">
            <v>0</v>
          </cell>
          <cell r="B8697">
            <v>0</v>
          </cell>
          <cell r="C8697">
            <v>0</v>
          </cell>
          <cell r="D8697">
            <v>0</v>
          </cell>
        </row>
        <row r="8698">
          <cell r="A8698">
            <v>0</v>
          </cell>
          <cell r="B8698">
            <v>0</v>
          </cell>
          <cell r="C8698">
            <v>0</v>
          </cell>
          <cell r="D8698">
            <v>0</v>
          </cell>
        </row>
        <row r="8699">
          <cell r="A8699">
            <v>0</v>
          </cell>
          <cell r="B8699">
            <v>0</v>
          </cell>
          <cell r="C8699">
            <v>0</v>
          </cell>
          <cell r="D8699">
            <v>0</v>
          </cell>
        </row>
        <row r="8700">
          <cell r="A8700">
            <v>0</v>
          </cell>
          <cell r="B8700">
            <v>0</v>
          </cell>
          <cell r="C8700">
            <v>0</v>
          </cell>
          <cell r="D8700">
            <v>0</v>
          </cell>
        </row>
        <row r="8701">
          <cell r="A8701">
            <v>0</v>
          </cell>
          <cell r="B8701">
            <v>0</v>
          </cell>
          <cell r="C8701">
            <v>0</v>
          </cell>
          <cell r="D8701">
            <v>0</v>
          </cell>
        </row>
        <row r="8702">
          <cell r="A8702">
            <v>0</v>
          </cell>
          <cell r="B8702">
            <v>0</v>
          </cell>
          <cell r="C8702">
            <v>0</v>
          </cell>
          <cell r="D8702">
            <v>0</v>
          </cell>
        </row>
        <row r="8703">
          <cell r="A8703">
            <v>0</v>
          </cell>
          <cell r="B8703">
            <v>0</v>
          </cell>
          <cell r="C8703">
            <v>0</v>
          </cell>
          <cell r="D8703">
            <v>0</v>
          </cell>
        </row>
        <row r="8704">
          <cell r="A8704">
            <v>0</v>
          </cell>
          <cell r="B8704">
            <v>0</v>
          </cell>
          <cell r="C8704">
            <v>0</v>
          </cell>
          <cell r="D8704">
            <v>0</v>
          </cell>
        </row>
        <row r="8705">
          <cell r="A8705">
            <v>0</v>
          </cell>
          <cell r="B8705">
            <v>0</v>
          </cell>
          <cell r="C8705">
            <v>0</v>
          </cell>
          <cell r="D8705">
            <v>0</v>
          </cell>
        </row>
        <row r="8706">
          <cell r="A8706">
            <v>0</v>
          </cell>
          <cell r="B8706">
            <v>0</v>
          </cell>
          <cell r="C8706">
            <v>0</v>
          </cell>
          <cell r="D8706">
            <v>0</v>
          </cell>
        </row>
        <row r="8707">
          <cell r="A8707">
            <v>0</v>
          </cell>
          <cell r="B8707">
            <v>0</v>
          </cell>
          <cell r="C8707">
            <v>0</v>
          </cell>
          <cell r="D8707">
            <v>0</v>
          </cell>
        </row>
        <row r="8708">
          <cell r="A8708">
            <v>0</v>
          </cell>
          <cell r="B8708">
            <v>0</v>
          </cell>
          <cell r="C8708">
            <v>0</v>
          </cell>
          <cell r="D8708">
            <v>0</v>
          </cell>
        </row>
        <row r="8709">
          <cell r="A8709">
            <v>0</v>
          </cell>
          <cell r="B8709">
            <v>0</v>
          </cell>
          <cell r="C8709">
            <v>0</v>
          </cell>
          <cell r="D8709">
            <v>0</v>
          </cell>
        </row>
        <row r="8710">
          <cell r="A8710">
            <v>0</v>
          </cell>
          <cell r="B8710">
            <v>0</v>
          </cell>
          <cell r="C8710">
            <v>0</v>
          </cell>
          <cell r="D8710">
            <v>0</v>
          </cell>
        </row>
        <row r="8711">
          <cell r="A8711">
            <v>0</v>
          </cell>
          <cell r="B8711">
            <v>0</v>
          </cell>
          <cell r="C8711">
            <v>0</v>
          </cell>
          <cell r="D8711">
            <v>0</v>
          </cell>
        </row>
        <row r="8712">
          <cell r="A8712">
            <v>0</v>
          </cell>
          <cell r="B8712">
            <v>0</v>
          </cell>
          <cell r="C8712">
            <v>0</v>
          </cell>
          <cell r="D8712">
            <v>0</v>
          </cell>
        </row>
        <row r="8713">
          <cell r="A8713">
            <v>0</v>
          </cell>
          <cell r="B8713">
            <v>0</v>
          </cell>
          <cell r="C8713">
            <v>0</v>
          </cell>
          <cell r="D8713">
            <v>0</v>
          </cell>
        </row>
        <row r="8714">
          <cell r="A8714">
            <v>0</v>
          </cell>
          <cell r="B8714">
            <v>0</v>
          </cell>
          <cell r="C8714">
            <v>0</v>
          </cell>
          <cell r="D8714">
            <v>0</v>
          </cell>
        </row>
        <row r="8715">
          <cell r="A8715">
            <v>0</v>
          </cell>
          <cell r="B8715">
            <v>0</v>
          </cell>
          <cell r="C8715">
            <v>0</v>
          </cell>
          <cell r="D8715">
            <v>0</v>
          </cell>
        </row>
        <row r="8716">
          <cell r="A8716">
            <v>0</v>
          </cell>
          <cell r="B8716">
            <v>0</v>
          </cell>
          <cell r="C8716">
            <v>0</v>
          </cell>
          <cell r="D8716">
            <v>0</v>
          </cell>
        </row>
        <row r="8717">
          <cell r="A8717">
            <v>0</v>
          </cell>
          <cell r="B8717">
            <v>0</v>
          </cell>
          <cell r="C8717">
            <v>0</v>
          </cell>
          <cell r="D8717">
            <v>0</v>
          </cell>
        </row>
        <row r="8718">
          <cell r="A8718">
            <v>0</v>
          </cell>
          <cell r="B8718">
            <v>0</v>
          </cell>
          <cell r="C8718">
            <v>0</v>
          </cell>
          <cell r="D8718">
            <v>0</v>
          </cell>
        </row>
        <row r="8719">
          <cell r="A8719">
            <v>0</v>
          </cell>
          <cell r="B8719">
            <v>0</v>
          </cell>
          <cell r="C8719">
            <v>0</v>
          </cell>
          <cell r="D8719">
            <v>0</v>
          </cell>
        </row>
        <row r="8720">
          <cell r="A8720">
            <v>0</v>
          </cell>
          <cell r="B8720">
            <v>0</v>
          </cell>
          <cell r="C8720">
            <v>0</v>
          </cell>
          <cell r="D8720">
            <v>0</v>
          </cell>
        </row>
        <row r="8721">
          <cell r="A8721">
            <v>0</v>
          </cell>
          <cell r="B8721">
            <v>0</v>
          </cell>
          <cell r="C8721">
            <v>0</v>
          </cell>
          <cell r="D8721">
            <v>0</v>
          </cell>
        </row>
        <row r="8722">
          <cell r="A8722">
            <v>0</v>
          </cell>
          <cell r="B8722">
            <v>0</v>
          </cell>
          <cell r="C8722">
            <v>0</v>
          </cell>
          <cell r="D8722">
            <v>0</v>
          </cell>
        </row>
        <row r="8723">
          <cell r="A8723">
            <v>0</v>
          </cell>
          <cell r="B8723">
            <v>0</v>
          </cell>
          <cell r="C8723">
            <v>0</v>
          </cell>
          <cell r="D8723">
            <v>0</v>
          </cell>
        </row>
        <row r="8724">
          <cell r="A8724">
            <v>0</v>
          </cell>
          <cell r="B8724">
            <v>0</v>
          </cell>
          <cell r="C8724">
            <v>0</v>
          </cell>
          <cell r="D8724">
            <v>0</v>
          </cell>
        </row>
        <row r="8725">
          <cell r="A8725">
            <v>0</v>
          </cell>
          <cell r="B8725">
            <v>0</v>
          </cell>
          <cell r="C8725">
            <v>0</v>
          </cell>
          <cell r="D8725">
            <v>0</v>
          </cell>
        </row>
        <row r="8726">
          <cell r="A8726">
            <v>0</v>
          </cell>
          <cell r="B8726">
            <v>0</v>
          </cell>
          <cell r="C8726">
            <v>0</v>
          </cell>
          <cell r="D8726">
            <v>0</v>
          </cell>
        </row>
        <row r="8727">
          <cell r="A8727">
            <v>0</v>
          </cell>
          <cell r="B8727">
            <v>0</v>
          </cell>
          <cell r="C8727">
            <v>0</v>
          </cell>
          <cell r="D8727">
            <v>0</v>
          </cell>
        </row>
        <row r="8728">
          <cell r="A8728">
            <v>0</v>
          </cell>
          <cell r="B8728">
            <v>0</v>
          </cell>
          <cell r="C8728">
            <v>0</v>
          </cell>
          <cell r="D8728">
            <v>0</v>
          </cell>
        </row>
        <row r="8729">
          <cell r="A8729">
            <v>0</v>
          </cell>
          <cell r="B8729">
            <v>0</v>
          </cell>
          <cell r="C8729">
            <v>0</v>
          </cell>
          <cell r="D8729">
            <v>0</v>
          </cell>
        </row>
        <row r="8730">
          <cell r="A8730">
            <v>0</v>
          </cell>
          <cell r="B8730">
            <v>0</v>
          </cell>
          <cell r="C8730">
            <v>0</v>
          </cell>
          <cell r="D8730">
            <v>0</v>
          </cell>
        </row>
        <row r="8731">
          <cell r="A8731">
            <v>0</v>
          </cell>
          <cell r="B8731">
            <v>0</v>
          </cell>
          <cell r="C8731">
            <v>0</v>
          </cell>
          <cell r="D8731">
            <v>0</v>
          </cell>
        </row>
        <row r="8732">
          <cell r="A8732">
            <v>0</v>
          </cell>
          <cell r="B8732">
            <v>0</v>
          </cell>
          <cell r="C8732">
            <v>0</v>
          </cell>
          <cell r="D8732">
            <v>0</v>
          </cell>
        </row>
        <row r="8733">
          <cell r="A8733">
            <v>0</v>
          </cell>
          <cell r="B8733">
            <v>0</v>
          </cell>
          <cell r="C8733">
            <v>0</v>
          </cell>
          <cell r="D8733">
            <v>0</v>
          </cell>
        </row>
        <row r="8734">
          <cell r="A8734">
            <v>0</v>
          </cell>
          <cell r="B8734">
            <v>0</v>
          </cell>
          <cell r="C8734">
            <v>0</v>
          </cell>
          <cell r="D8734">
            <v>0</v>
          </cell>
        </row>
        <row r="8735">
          <cell r="A8735">
            <v>0</v>
          </cell>
          <cell r="B8735">
            <v>0</v>
          </cell>
          <cell r="C8735">
            <v>0</v>
          </cell>
          <cell r="D8735">
            <v>0</v>
          </cell>
        </row>
        <row r="8736">
          <cell r="A8736">
            <v>0</v>
          </cell>
          <cell r="B8736">
            <v>0</v>
          </cell>
          <cell r="C8736">
            <v>0</v>
          </cell>
          <cell r="D8736">
            <v>0</v>
          </cell>
        </row>
        <row r="8737">
          <cell r="A8737">
            <v>0</v>
          </cell>
          <cell r="B8737">
            <v>0</v>
          </cell>
          <cell r="C8737">
            <v>0</v>
          </cell>
          <cell r="D8737">
            <v>0</v>
          </cell>
        </row>
        <row r="8738">
          <cell r="A8738">
            <v>0</v>
          </cell>
          <cell r="B8738">
            <v>0</v>
          </cell>
          <cell r="C8738">
            <v>0</v>
          </cell>
          <cell r="D8738">
            <v>0</v>
          </cell>
        </row>
        <row r="8739">
          <cell r="A8739">
            <v>0</v>
          </cell>
          <cell r="B8739">
            <v>0</v>
          </cell>
          <cell r="C8739">
            <v>0</v>
          </cell>
          <cell r="D8739">
            <v>0</v>
          </cell>
        </row>
        <row r="8740">
          <cell r="A8740">
            <v>0</v>
          </cell>
          <cell r="B8740">
            <v>0</v>
          </cell>
          <cell r="C8740">
            <v>0</v>
          </cell>
          <cell r="D8740">
            <v>0</v>
          </cell>
        </row>
        <row r="8741">
          <cell r="A8741">
            <v>0</v>
          </cell>
          <cell r="B8741">
            <v>0</v>
          </cell>
          <cell r="C8741">
            <v>0</v>
          </cell>
          <cell r="D8741">
            <v>0</v>
          </cell>
        </row>
        <row r="8742">
          <cell r="A8742">
            <v>0</v>
          </cell>
          <cell r="B8742">
            <v>0</v>
          </cell>
          <cell r="C8742">
            <v>0</v>
          </cell>
          <cell r="D8742">
            <v>0</v>
          </cell>
        </row>
        <row r="8743">
          <cell r="A8743">
            <v>0</v>
          </cell>
          <cell r="B8743">
            <v>0</v>
          </cell>
          <cell r="C8743">
            <v>0</v>
          </cell>
          <cell r="D8743">
            <v>0</v>
          </cell>
        </row>
        <row r="8744">
          <cell r="A8744">
            <v>0</v>
          </cell>
          <cell r="B8744">
            <v>0</v>
          </cell>
          <cell r="C8744">
            <v>0</v>
          </cell>
          <cell r="D8744">
            <v>0</v>
          </cell>
        </row>
        <row r="8745">
          <cell r="A8745">
            <v>0</v>
          </cell>
          <cell r="B8745">
            <v>0</v>
          </cell>
          <cell r="C8745">
            <v>0</v>
          </cell>
          <cell r="D8745">
            <v>0</v>
          </cell>
        </row>
        <row r="8746">
          <cell r="A8746">
            <v>0</v>
          </cell>
          <cell r="B8746">
            <v>0</v>
          </cell>
          <cell r="C8746">
            <v>0</v>
          </cell>
          <cell r="D8746">
            <v>0</v>
          </cell>
        </row>
        <row r="8747">
          <cell r="A8747">
            <v>0</v>
          </cell>
          <cell r="B8747">
            <v>0</v>
          </cell>
          <cell r="C8747">
            <v>0</v>
          </cell>
          <cell r="D8747">
            <v>0</v>
          </cell>
        </row>
        <row r="8748">
          <cell r="A8748">
            <v>0</v>
          </cell>
          <cell r="B8748">
            <v>0</v>
          </cell>
          <cell r="C8748">
            <v>0</v>
          </cell>
          <cell r="D8748">
            <v>0</v>
          </cell>
        </row>
        <row r="8749">
          <cell r="A8749">
            <v>0</v>
          </cell>
          <cell r="B8749">
            <v>0</v>
          </cell>
          <cell r="C8749">
            <v>0</v>
          </cell>
          <cell r="D8749">
            <v>0</v>
          </cell>
        </row>
        <row r="8750">
          <cell r="A8750">
            <v>0</v>
          </cell>
          <cell r="B8750">
            <v>0</v>
          </cell>
          <cell r="C8750">
            <v>0</v>
          </cell>
          <cell r="D8750">
            <v>0</v>
          </cell>
        </row>
        <row r="8751">
          <cell r="A8751">
            <v>0</v>
          </cell>
          <cell r="B8751">
            <v>0</v>
          </cell>
          <cell r="C8751">
            <v>0</v>
          </cell>
          <cell r="D8751">
            <v>0</v>
          </cell>
        </row>
        <row r="8752">
          <cell r="A8752">
            <v>0</v>
          </cell>
          <cell r="B8752">
            <v>0</v>
          </cell>
          <cell r="C8752">
            <v>0</v>
          </cell>
          <cell r="D8752">
            <v>0</v>
          </cell>
        </row>
        <row r="8753">
          <cell r="A8753">
            <v>0</v>
          </cell>
          <cell r="B8753">
            <v>0</v>
          </cell>
          <cell r="C8753">
            <v>0</v>
          </cell>
          <cell r="D8753">
            <v>0</v>
          </cell>
        </row>
        <row r="8754">
          <cell r="A8754">
            <v>0</v>
          </cell>
          <cell r="B8754">
            <v>0</v>
          </cell>
          <cell r="C8754">
            <v>0</v>
          </cell>
          <cell r="D8754">
            <v>0</v>
          </cell>
        </row>
        <row r="8755">
          <cell r="A8755">
            <v>0</v>
          </cell>
          <cell r="B8755">
            <v>0</v>
          </cell>
          <cell r="C8755">
            <v>0</v>
          </cell>
          <cell r="D8755">
            <v>0</v>
          </cell>
        </row>
        <row r="8756">
          <cell r="A8756">
            <v>0</v>
          </cell>
          <cell r="B8756">
            <v>0</v>
          </cell>
          <cell r="C8756">
            <v>0</v>
          </cell>
          <cell r="D8756">
            <v>0</v>
          </cell>
        </row>
        <row r="8757">
          <cell r="A8757">
            <v>0</v>
          </cell>
          <cell r="B8757">
            <v>0</v>
          </cell>
          <cell r="C8757">
            <v>0</v>
          </cell>
          <cell r="D8757">
            <v>0</v>
          </cell>
        </row>
        <row r="8758">
          <cell r="A8758">
            <v>0</v>
          </cell>
          <cell r="B8758">
            <v>0</v>
          </cell>
          <cell r="C8758">
            <v>0</v>
          </cell>
          <cell r="D8758">
            <v>0</v>
          </cell>
        </row>
        <row r="8759">
          <cell r="A8759">
            <v>0</v>
          </cell>
          <cell r="B8759">
            <v>0</v>
          </cell>
          <cell r="C8759">
            <v>0</v>
          </cell>
          <cell r="D8759">
            <v>0</v>
          </cell>
        </row>
        <row r="8760">
          <cell r="A8760">
            <v>0</v>
          </cell>
          <cell r="B8760">
            <v>0</v>
          </cell>
          <cell r="C8760">
            <v>0</v>
          </cell>
          <cell r="D8760">
            <v>0</v>
          </cell>
        </row>
        <row r="8761">
          <cell r="A8761">
            <v>0</v>
          </cell>
          <cell r="B8761">
            <v>0</v>
          </cell>
          <cell r="C8761">
            <v>0</v>
          </cell>
          <cell r="D8761">
            <v>0</v>
          </cell>
        </row>
        <row r="8762">
          <cell r="A8762">
            <v>0</v>
          </cell>
          <cell r="B8762">
            <v>0</v>
          </cell>
          <cell r="C8762">
            <v>0</v>
          </cell>
          <cell r="D8762">
            <v>0</v>
          </cell>
        </row>
        <row r="8763">
          <cell r="A8763">
            <v>0</v>
          </cell>
          <cell r="B8763">
            <v>0</v>
          </cell>
          <cell r="C8763">
            <v>0</v>
          </cell>
          <cell r="D8763">
            <v>0</v>
          </cell>
        </row>
        <row r="8764">
          <cell r="A8764">
            <v>0</v>
          </cell>
          <cell r="B8764">
            <v>0</v>
          </cell>
          <cell r="C8764">
            <v>0</v>
          </cell>
          <cell r="D8764">
            <v>0</v>
          </cell>
        </row>
        <row r="8765">
          <cell r="A8765">
            <v>0</v>
          </cell>
          <cell r="B8765">
            <v>0</v>
          </cell>
          <cell r="C8765">
            <v>0</v>
          </cell>
          <cell r="D8765">
            <v>0</v>
          </cell>
        </row>
        <row r="8766">
          <cell r="A8766">
            <v>0</v>
          </cell>
          <cell r="B8766">
            <v>0</v>
          </cell>
          <cell r="C8766">
            <v>0</v>
          </cell>
          <cell r="D8766">
            <v>0</v>
          </cell>
        </row>
        <row r="8767">
          <cell r="A8767">
            <v>0</v>
          </cell>
          <cell r="B8767">
            <v>0</v>
          </cell>
          <cell r="C8767">
            <v>0</v>
          </cell>
          <cell r="D8767">
            <v>0</v>
          </cell>
        </row>
        <row r="8768">
          <cell r="A8768">
            <v>0</v>
          </cell>
          <cell r="B8768">
            <v>0</v>
          </cell>
          <cell r="C8768">
            <v>0</v>
          </cell>
          <cell r="D8768">
            <v>0</v>
          </cell>
        </row>
        <row r="8769">
          <cell r="A8769">
            <v>0</v>
          </cell>
          <cell r="B8769">
            <v>0</v>
          </cell>
          <cell r="C8769">
            <v>0</v>
          </cell>
          <cell r="D8769">
            <v>0</v>
          </cell>
        </row>
        <row r="8770">
          <cell r="A8770">
            <v>0</v>
          </cell>
          <cell r="B8770">
            <v>0</v>
          </cell>
          <cell r="C8770">
            <v>0</v>
          </cell>
          <cell r="D8770">
            <v>0</v>
          </cell>
        </row>
        <row r="8771">
          <cell r="A8771">
            <v>0</v>
          </cell>
          <cell r="B8771">
            <v>0</v>
          </cell>
          <cell r="C8771">
            <v>0</v>
          </cell>
          <cell r="D8771">
            <v>0</v>
          </cell>
        </row>
        <row r="8772">
          <cell r="A8772">
            <v>0</v>
          </cell>
          <cell r="B8772">
            <v>0</v>
          </cell>
          <cell r="C8772">
            <v>0</v>
          </cell>
          <cell r="D8772">
            <v>0</v>
          </cell>
        </row>
        <row r="8773">
          <cell r="A8773">
            <v>0</v>
          </cell>
          <cell r="B8773">
            <v>0</v>
          </cell>
          <cell r="C8773">
            <v>0</v>
          </cell>
          <cell r="D8773">
            <v>0</v>
          </cell>
        </row>
        <row r="8774">
          <cell r="A8774">
            <v>0</v>
          </cell>
          <cell r="B8774">
            <v>0</v>
          </cell>
          <cell r="C8774">
            <v>0</v>
          </cell>
          <cell r="D8774">
            <v>0</v>
          </cell>
        </row>
        <row r="8775">
          <cell r="A8775">
            <v>0</v>
          </cell>
          <cell r="B8775">
            <v>0</v>
          </cell>
          <cell r="C8775">
            <v>0</v>
          </cell>
          <cell r="D8775">
            <v>0</v>
          </cell>
        </row>
        <row r="8776">
          <cell r="A8776">
            <v>0</v>
          </cell>
          <cell r="B8776">
            <v>0</v>
          </cell>
          <cell r="C8776">
            <v>0</v>
          </cell>
          <cell r="D8776">
            <v>0</v>
          </cell>
        </row>
        <row r="8777">
          <cell r="A8777">
            <v>0</v>
          </cell>
          <cell r="B8777">
            <v>0</v>
          </cell>
          <cell r="C8777">
            <v>0</v>
          </cell>
          <cell r="D8777">
            <v>0</v>
          </cell>
        </row>
        <row r="8778">
          <cell r="A8778">
            <v>0</v>
          </cell>
          <cell r="B8778">
            <v>0</v>
          </cell>
          <cell r="C8778">
            <v>0</v>
          </cell>
          <cell r="D8778">
            <v>0</v>
          </cell>
        </row>
        <row r="8779">
          <cell r="A8779">
            <v>0</v>
          </cell>
          <cell r="B8779">
            <v>0</v>
          </cell>
          <cell r="C8779">
            <v>0</v>
          </cell>
          <cell r="D8779">
            <v>0</v>
          </cell>
        </row>
        <row r="8780">
          <cell r="A8780">
            <v>0</v>
          </cell>
          <cell r="B8780">
            <v>0</v>
          </cell>
          <cell r="C8780">
            <v>0</v>
          </cell>
          <cell r="D8780">
            <v>0</v>
          </cell>
        </row>
        <row r="8781">
          <cell r="A8781">
            <v>0</v>
          </cell>
          <cell r="B8781">
            <v>0</v>
          </cell>
          <cell r="C8781">
            <v>0</v>
          </cell>
          <cell r="D8781">
            <v>0</v>
          </cell>
        </row>
        <row r="8782">
          <cell r="A8782">
            <v>0</v>
          </cell>
          <cell r="B8782">
            <v>0</v>
          </cell>
          <cell r="C8782">
            <v>0</v>
          </cell>
          <cell r="D8782">
            <v>0</v>
          </cell>
        </row>
        <row r="8783">
          <cell r="A8783">
            <v>0</v>
          </cell>
          <cell r="B8783">
            <v>0</v>
          </cell>
          <cell r="C8783">
            <v>0</v>
          </cell>
          <cell r="D8783">
            <v>0</v>
          </cell>
        </row>
        <row r="8784">
          <cell r="A8784">
            <v>0</v>
          </cell>
          <cell r="B8784">
            <v>0</v>
          </cell>
          <cell r="C8784">
            <v>0</v>
          </cell>
          <cell r="D8784">
            <v>0</v>
          </cell>
        </row>
        <row r="8785">
          <cell r="A8785">
            <v>0</v>
          </cell>
          <cell r="B8785">
            <v>0</v>
          </cell>
          <cell r="C8785">
            <v>0</v>
          </cell>
          <cell r="D8785">
            <v>0</v>
          </cell>
        </row>
        <row r="8786">
          <cell r="A8786">
            <v>0</v>
          </cell>
          <cell r="B8786">
            <v>0</v>
          </cell>
          <cell r="C8786">
            <v>0</v>
          </cell>
          <cell r="D8786">
            <v>0</v>
          </cell>
        </row>
        <row r="8787">
          <cell r="A8787">
            <v>0</v>
          </cell>
          <cell r="B8787">
            <v>0</v>
          </cell>
          <cell r="C8787">
            <v>0</v>
          </cell>
          <cell r="D8787">
            <v>0</v>
          </cell>
        </row>
        <row r="8788">
          <cell r="A8788">
            <v>0</v>
          </cell>
          <cell r="B8788">
            <v>0</v>
          </cell>
          <cell r="C8788">
            <v>0</v>
          </cell>
          <cell r="D8788">
            <v>0</v>
          </cell>
        </row>
        <row r="8789">
          <cell r="A8789">
            <v>0</v>
          </cell>
          <cell r="B8789">
            <v>0</v>
          </cell>
          <cell r="C8789">
            <v>0</v>
          </cell>
          <cell r="D8789">
            <v>0</v>
          </cell>
        </row>
        <row r="8790">
          <cell r="A8790">
            <v>0</v>
          </cell>
          <cell r="B8790">
            <v>0</v>
          </cell>
          <cell r="C8790">
            <v>0</v>
          </cell>
          <cell r="D8790">
            <v>0</v>
          </cell>
        </row>
        <row r="8791">
          <cell r="A8791">
            <v>0</v>
          </cell>
          <cell r="B8791">
            <v>0</v>
          </cell>
          <cell r="C8791">
            <v>0</v>
          </cell>
          <cell r="D8791">
            <v>0</v>
          </cell>
        </row>
        <row r="8792">
          <cell r="A8792">
            <v>0</v>
          </cell>
          <cell r="B8792">
            <v>0</v>
          </cell>
          <cell r="C8792">
            <v>0</v>
          </cell>
          <cell r="D8792">
            <v>0</v>
          </cell>
        </row>
        <row r="8793">
          <cell r="A8793">
            <v>0</v>
          </cell>
          <cell r="B8793">
            <v>0</v>
          </cell>
          <cell r="C8793">
            <v>0</v>
          </cell>
          <cell r="D8793">
            <v>0</v>
          </cell>
        </row>
        <row r="8794">
          <cell r="A8794">
            <v>0</v>
          </cell>
          <cell r="B8794">
            <v>0</v>
          </cell>
          <cell r="C8794">
            <v>0</v>
          </cell>
          <cell r="D8794">
            <v>0</v>
          </cell>
        </row>
        <row r="8795">
          <cell r="A8795">
            <v>0</v>
          </cell>
          <cell r="B8795">
            <v>0</v>
          </cell>
          <cell r="C8795">
            <v>0</v>
          </cell>
          <cell r="D8795">
            <v>0</v>
          </cell>
        </row>
        <row r="8796">
          <cell r="A8796">
            <v>0</v>
          </cell>
          <cell r="B8796">
            <v>0</v>
          </cell>
          <cell r="C8796">
            <v>0</v>
          </cell>
          <cell r="D8796">
            <v>0</v>
          </cell>
        </row>
        <row r="8797">
          <cell r="A8797">
            <v>0</v>
          </cell>
          <cell r="B8797">
            <v>0</v>
          </cell>
          <cell r="C8797">
            <v>0</v>
          </cell>
          <cell r="D8797">
            <v>0</v>
          </cell>
        </row>
        <row r="8798">
          <cell r="A8798">
            <v>0</v>
          </cell>
          <cell r="B8798">
            <v>0</v>
          </cell>
          <cell r="C8798">
            <v>0</v>
          </cell>
          <cell r="D8798">
            <v>0</v>
          </cell>
        </row>
        <row r="8799">
          <cell r="A8799">
            <v>0</v>
          </cell>
          <cell r="B8799">
            <v>0</v>
          </cell>
          <cell r="C8799">
            <v>0</v>
          </cell>
          <cell r="D8799">
            <v>0</v>
          </cell>
        </row>
        <row r="8800">
          <cell r="A8800">
            <v>0</v>
          </cell>
          <cell r="B8800">
            <v>0</v>
          </cell>
          <cell r="C8800">
            <v>0</v>
          </cell>
          <cell r="D8800">
            <v>0</v>
          </cell>
        </row>
        <row r="8801">
          <cell r="A8801">
            <v>0</v>
          </cell>
          <cell r="B8801">
            <v>0</v>
          </cell>
          <cell r="C8801">
            <v>0</v>
          </cell>
          <cell r="D8801">
            <v>0</v>
          </cell>
        </row>
        <row r="8802">
          <cell r="A8802">
            <v>0</v>
          </cell>
          <cell r="B8802">
            <v>0</v>
          </cell>
          <cell r="C8802">
            <v>0</v>
          </cell>
          <cell r="D8802">
            <v>0</v>
          </cell>
        </row>
        <row r="8803">
          <cell r="A8803">
            <v>0</v>
          </cell>
          <cell r="B8803">
            <v>0</v>
          </cell>
          <cell r="C8803">
            <v>0</v>
          </cell>
          <cell r="D8803">
            <v>0</v>
          </cell>
        </row>
        <row r="8804">
          <cell r="A8804">
            <v>0</v>
          </cell>
          <cell r="B8804">
            <v>0</v>
          </cell>
          <cell r="C8804">
            <v>0</v>
          </cell>
          <cell r="D8804">
            <v>0</v>
          </cell>
        </row>
        <row r="8805">
          <cell r="A8805">
            <v>0</v>
          </cell>
          <cell r="B8805">
            <v>0</v>
          </cell>
          <cell r="C8805">
            <v>0</v>
          </cell>
          <cell r="D8805">
            <v>0</v>
          </cell>
        </row>
        <row r="8806">
          <cell r="A8806">
            <v>0</v>
          </cell>
          <cell r="B8806">
            <v>0</v>
          </cell>
          <cell r="C8806">
            <v>0</v>
          </cell>
          <cell r="D8806">
            <v>0</v>
          </cell>
        </row>
        <row r="8807">
          <cell r="A8807">
            <v>0</v>
          </cell>
          <cell r="B8807">
            <v>0</v>
          </cell>
          <cell r="C8807">
            <v>0</v>
          </cell>
          <cell r="D8807">
            <v>0</v>
          </cell>
        </row>
        <row r="8808">
          <cell r="A8808">
            <v>0</v>
          </cell>
          <cell r="B8808">
            <v>0</v>
          </cell>
          <cell r="C8808">
            <v>0</v>
          </cell>
          <cell r="D8808">
            <v>0</v>
          </cell>
        </row>
        <row r="8809">
          <cell r="A8809">
            <v>0</v>
          </cell>
          <cell r="B8809">
            <v>0</v>
          </cell>
          <cell r="C8809">
            <v>0</v>
          </cell>
          <cell r="D8809">
            <v>0</v>
          </cell>
        </row>
        <row r="8810">
          <cell r="A8810">
            <v>0</v>
          </cell>
          <cell r="B8810">
            <v>0</v>
          </cell>
          <cell r="C8810">
            <v>0</v>
          </cell>
          <cell r="D8810">
            <v>0</v>
          </cell>
        </row>
        <row r="8811">
          <cell r="A8811">
            <v>0</v>
          </cell>
          <cell r="B8811">
            <v>0</v>
          </cell>
          <cell r="C8811">
            <v>0</v>
          </cell>
          <cell r="D8811">
            <v>0</v>
          </cell>
        </row>
        <row r="8812">
          <cell r="A8812">
            <v>0</v>
          </cell>
          <cell r="B8812">
            <v>0</v>
          </cell>
          <cell r="C8812">
            <v>0</v>
          </cell>
          <cell r="D8812">
            <v>0</v>
          </cell>
        </row>
        <row r="8813">
          <cell r="A8813">
            <v>0</v>
          </cell>
          <cell r="B8813">
            <v>0</v>
          </cell>
          <cell r="C8813">
            <v>0</v>
          </cell>
          <cell r="D8813">
            <v>0</v>
          </cell>
        </row>
        <row r="8814">
          <cell r="A8814">
            <v>0</v>
          </cell>
          <cell r="B8814">
            <v>0</v>
          </cell>
          <cell r="C8814">
            <v>0</v>
          </cell>
          <cell r="D8814">
            <v>0</v>
          </cell>
        </row>
        <row r="8815">
          <cell r="A8815">
            <v>0</v>
          </cell>
          <cell r="B8815">
            <v>0</v>
          </cell>
          <cell r="C8815">
            <v>0</v>
          </cell>
          <cell r="D8815">
            <v>0</v>
          </cell>
        </row>
        <row r="8816">
          <cell r="A8816">
            <v>0</v>
          </cell>
          <cell r="B8816">
            <v>0</v>
          </cell>
          <cell r="C8816">
            <v>0</v>
          </cell>
          <cell r="D8816">
            <v>0</v>
          </cell>
        </row>
        <row r="8817">
          <cell r="A8817">
            <v>0</v>
          </cell>
          <cell r="B8817">
            <v>0</v>
          </cell>
          <cell r="C8817">
            <v>0</v>
          </cell>
          <cell r="D8817">
            <v>0</v>
          </cell>
        </row>
        <row r="8818">
          <cell r="A8818">
            <v>0</v>
          </cell>
          <cell r="B8818">
            <v>0</v>
          </cell>
          <cell r="C8818">
            <v>0</v>
          </cell>
          <cell r="D8818">
            <v>0</v>
          </cell>
        </row>
        <row r="8819">
          <cell r="A8819">
            <v>0</v>
          </cell>
          <cell r="B8819">
            <v>0</v>
          </cell>
          <cell r="C8819">
            <v>0</v>
          </cell>
          <cell r="D8819">
            <v>0</v>
          </cell>
        </row>
        <row r="8820">
          <cell r="A8820">
            <v>0</v>
          </cell>
          <cell r="B8820">
            <v>0</v>
          </cell>
          <cell r="C8820">
            <v>0</v>
          </cell>
          <cell r="D8820">
            <v>0</v>
          </cell>
        </row>
        <row r="8821">
          <cell r="A8821">
            <v>0</v>
          </cell>
          <cell r="B8821">
            <v>0</v>
          </cell>
          <cell r="C8821">
            <v>0</v>
          </cell>
          <cell r="D8821">
            <v>0</v>
          </cell>
        </row>
        <row r="8822">
          <cell r="A8822">
            <v>0</v>
          </cell>
          <cell r="B8822">
            <v>0</v>
          </cell>
          <cell r="C8822">
            <v>0</v>
          </cell>
          <cell r="D8822">
            <v>0</v>
          </cell>
        </row>
        <row r="8823">
          <cell r="A8823">
            <v>0</v>
          </cell>
          <cell r="B8823">
            <v>0</v>
          </cell>
          <cell r="C8823">
            <v>0</v>
          </cell>
          <cell r="D8823">
            <v>0</v>
          </cell>
        </row>
        <row r="8824">
          <cell r="A8824">
            <v>0</v>
          </cell>
          <cell r="B8824">
            <v>0</v>
          </cell>
          <cell r="C8824">
            <v>0</v>
          </cell>
          <cell r="D8824">
            <v>0</v>
          </cell>
        </row>
        <row r="8825">
          <cell r="A8825">
            <v>0</v>
          </cell>
          <cell r="B8825">
            <v>0</v>
          </cell>
          <cell r="C8825">
            <v>0</v>
          </cell>
          <cell r="D8825">
            <v>0</v>
          </cell>
        </row>
        <row r="8826">
          <cell r="A8826">
            <v>0</v>
          </cell>
          <cell r="B8826">
            <v>0</v>
          </cell>
          <cell r="C8826">
            <v>0</v>
          </cell>
          <cell r="D8826">
            <v>0</v>
          </cell>
        </row>
        <row r="8827">
          <cell r="A8827">
            <v>0</v>
          </cell>
          <cell r="B8827">
            <v>0</v>
          </cell>
          <cell r="C8827">
            <v>0</v>
          </cell>
          <cell r="D8827">
            <v>0</v>
          </cell>
        </row>
        <row r="8828">
          <cell r="A8828">
            <v>0</v>
          </cell>
          <cell r="B8828">
            <v>0</v>
          </cell>
          <cell r="C8828">
            <v>0</v>
          </cell>
          <cell r="D8828">
            <v>0</v>
          </cell>
        </row>
        <row r="8829">
          <cell r="A8829">
            <v>0</v>
          </cell>
          <cell r="B8829">
            <v>0</v>
          </cell>
          <cell r="C8829">
            <v>0</v>
          </cell>
          <cell r="D8829">
            <v>0</v>
          </cell>
        </row>
        <row r="8830">
          <cell r="A8830">
            <v>0</v>
          </cell>
          <cell r="B8830">
            <v>0</v>
          </cell>
          <cell r="C8830">
            <v>0</v>
          </cell>
          <cell r="D8830">
            <v>0</v>
          </cell>
        </row>
        <row r="8831">
          <cell r="A8831">
            <v>0</v>
          </cell>
          <cell r="B8831">
            <v>0</v>
          </cell>
          <cell r="C8831">
            <v>0</v>
          </cell>
          <cell r="D8831">
            <v>0</v>
          </cell>
        </row>
        <row r="8832">
          <cell r="A8832">
            <v>0</v>
          </cell>
          <cell r="B8832">
            <v>0</v>
          </cell>
          <cell r="C8832">
            <v>0</v>
          </cell>
          <cell r="D8832">
            <v>0</v>
          </cell>
        </row>
        <row r="8833">
          <cell r="A8833">
            <v>0</v>
          </cell>
          <cell r="B8833">
            <v>0</v>
          </cell>
          <cell r="C8833">
            <v>0</v>
          </cell>
          <cell r="D8833">
            <v>0</v>
          </cell>
        </row>
        <row r="8834">
          <cell r="A8834">
            <v>0</v>
          </cell>
          <cell r="B8834">
            <v>0</v>
          </cell>
          <cell r="C8834">
            <v>0</v>
          </cell>
          <cell r="D8834">
            <v>0</v>
          </cell>
        </row>
        <row r="8835">
          <cell r="A8835">
            <v>0</v>
          </cell>
          <cell r="B8835">
            <v>0</v>
          </cell>
          <cell r="C8835">
            <v>0</v>
          </cell>
          <cell r="D8835">
            <v>0</v>
          </cell>
        </row>
        <row r="8836">
          <cell r="A8836">
            <v>0</v>
          </cell>
          <cell r="B8836">
            <v>0</v>
          </cell>
          <cell r="C8836">
            <v>0</v>
          </cell>
          <cell r="D8836">
            <v>0</v>
          </cell>
        </row>
        <row r="8837">
          <cell r="A8837">
            <v>0</v>
          </cell>
          <cell r="B8837">
            <v>0</v>
          </cell>
          <cell r="C8837">
            <v>0</v>
          </cell>
          <cell r="D8837">
            <v>0</v>
          </cell>
        </row>
        <row r="8838">
          <cell r="A8838">
            <v>0</v>
          </cell>
          <cell r="B8838">
            <v>0</v>
          </cell>
          <cell r="C8838">
            <v>0</v>
          </cell>
          <cell r="D8838">
            <v>0</v>
          </cell>
        </row>
        <row r="8839">
          <cell r="A8839">
            <v>0</v>
          </cell>
          <cell r="B8839">
            <v>0</v>
          </cell>
          <cell r="C8839">
            <v>0</v>
          </cell>
          <cell r="D8839">
            <v>0</v>
          </cell>
        </row>
        <row r="8840">
          <cell r="A8840">
            <v>0</v>
          </cell>
          <cell r="B8840">
            <v>0</v>
          </cell>
          <cell r="C8840">
            <v>0</v>
          </cell>
          <cell r="D8840">
            <v>0</v>
          </cell>
        </row>
        <row r="8841">
          <cell r="A8841">
            <v>0</v>
          </cell>
          <cell r="B8841">
            <v>0</v>
          </cell>
          <cell r="C8841">
            <v>0</v>
          </cell>
          <cell r="D8841">
            <v>0</v>
          </cell>
        </row>
        <row r="8842">
          <cell r="A8842">
            <v>0</v>
          </cell>
          <cell r="B8842">
            <v>0</v>
          </cell>
          <cell r="C8842">
            <v>0</v>
          </cell>
          <cell r="D8842">
            <v>0</v>
          </cell>
        </row>
        <row r="8843">
          <cell r="A8843">
            <v>0</v>
          </cell>
          <cell r="B8843">
            <v>0</v>
          </cell>
          <cell r="C8843">
            <v>0</v>
          </cell>
          <cell r="D8843">
            <v>0</v>
          </cell>
        </row>
        <row r="8844">
          <cell r="A8844">
            <v>0</v>
          </cell>
          <cell r="B8844">
            <v>0</v>
          </cell>
          <cell r="C8844">
            <v>0</v>
          </cell>
          <cell r="D8844">
            <v>0</v>
          </cell>
        </row>
        <row r="8845">
          <cell r="A8845">
            <v>0</v>
          </cell>
          <cell r="B8845">
            <v>0</v>
          </cell>
          <cell r="C8845">
            <v>0</v>
          </cell>
          <cell r="D8845">
            <v>0</v>
          </cell>
        </row>
        <row r="8846">
          <cell r="A8846">
            <v>0</v>
          </cell>
          <cell r="B8846">
            <v>0</v>
          </cell>
          <cell r="C8846">
            <v>0</v>
          </cell>
          <cell r="D8846">
            <v>0</v>
          </cell>
        </row>
        <row r="8847">
          <cell r="A8847">
            <v>0</v>
          </cell>
          <cell r="B8847">
            <v>0</v>
          </cell>
          <cell r="C8847">
            <v>0</v>
          </cell>
          <cell r="D8847">
            <v>0</v>
          </cell>
        </row>
        <row r="8848">
          <cell r="A8848">
            <v>0</v>
          </cell>
          <cell r="B8848">
            <v>0</v>
          </cell>
          <cell r="C8848">
            <v>0</v>
          </cell>
          <cell r="D8848">
            <v>0</v>
          </cell>
        </row>
        <row r="8849">
          <cell r="A8849">
            <v>0</v>
          </cell>
          <cell r="B8849">
            <v>0</v>
          </cell>
          <cell r="C8849">
            <v>0</v>
          </cell>
          <cell r="D8849">
            <v>0</v>
          </cell>
        </row>
        <row r="8850">
          <cell r="A8850">
            <v>0</v>
          </cell>
          <cell r="B8850">
            <v>0</v>
          </cell>
          <cell r="C8850">
            <v>0</v>
          </cell>
          <cell r="D8850">
            <v>0</v>
          </cell>
        </row>
        <row r="8851">
          <cell r="A8851">
            <v>0</v>
          </cell>
          <cell r="B8851">
            <v>0</v>
          </cell>
          <cell r="C8851">
            <v>0</v>
          </cell>
          <cell r="D8851">
            <v>0</v>
          </cell>
        </row>
        <row r="8852">
          <cell r="A8852">
            <v>0</v>
          </cell>
          <cell r="B8852">
            <v>0</v>
          </cell>
          <cell r="C8852">
            <v>0</v>
          </cell>
          <cell r="D8852">
            <v>0</v>
          </cell>
        </row>
        <row r="8853">
          <cell r="A8853">
            <v>0</v>
          </cell>
          <cell r="B8853">
            <v>0</v>
          </cell>
          <cell r="C8853">
            <v>0</v>
          </cell>
          <cell r="D8853">
            <v>0</v>
          </cell>
        </row>
        <row r="8854">
          <cell r="A8854">
            <v>0</v>
          </cell>
          <cell r="B8854">
            <v>0</v>
          </cell>
          <cell r="C8854">
            <v>0</v>
          </cell>
          <cell r="D8854">
            <v>0</v>
          </cell>
        </row>
        <row r="8855">
          <cell r="A8855">
            <v>0</v>
          </cell>
          <cell r="B8855">
            <v>0</v>
          </cell>
          <cell r="C8855">
            <v>0</v>
          </cell>
          <cell r="D8855">
            <v>0</v>
          </cell>
        </row>
        <row r="8856">
          <cell r="A8856">
            <v>0</v>
          </cell>
          <cell r="B8856">
            <v>0</v>
          </cell>
          <cell r="C8856">
            <v>0</v>
          </cell>
          <cell r="D8856">
            <v>0</v>
          </cell>
        </row>
        <row r="8857">
          <cell r="A8857">
            <v>0</v>
          </cell>
          <cell r="B8857">
            <v>0</v>
          </cell>
          <cell r="C8857">
            <v>0</v>
          </cell>
          <cell r="D8857">
            <v>0</v>
          </cell>
        </row>
        <row r="8858">
          <cell r="A8858">
            <v>0</v>
          </cell>
          <cell r="B8858">
            <v>0</v>
          </cell>
          <cell r="C8858">
            <v>0</v>
          </cell>
          <cell r="D8858">
            <v>0</v>
          </cell>
        </row>
        <row r="8859">
          <cell r="A8859">
            <v>0</v>
          </cell>
          <cell r="B8859">
            <v>0</v>
          </cell>
          <cell r="C8859">
            <v>0</v>
          </cell>
          <cell r="D8859">
            <v>0</v>
          </cell>
        </row>
        <row r="8860">
          <cell r="A8860">
            <v>0</v>
          </cell>
          <cell r="B8860">
            <v>0</v>
          </cell>
          <cell r="C8860">
            <v>0</v>
          </cell>
          <cell r="D8860">
            <v>0</v>
          </cell>
        </row>
        <row r="8861">
          <cell r="A8861">
            <v>0</v>
          </cell>
          <cell r="B8861">
            <v>0</v>
          </cell>
          <cell r="C8861">
            <v>0</v>
          </cell>
          <cell r="D8861">
            <v>0</v>
          </cell>
        </row>
        <row r="8862">
          <cell r="A8862">
            <v>0</v>
          </cell>
          <cell r="B8862">
            <v>0</v>
          </cell>
          <cell r="C8862">
            <v>0</v>
          </cell>
          <cell r="D8862">
            <v>0</v>
          </cell>
        </row>
        <row r="8863">
          <cell r="A8863">
            <v>0</v>
          </cell>
          <cell r="B8863">
            <v>0</v>
          </cell>
          <cell r="C8863">
            <v>0</v>
          </cell>
          <cell r="D8863">
            <v>0</v>
          </cell>
        </row>
        <row r="8864">
          <cell r="A8864">
            <v>0</v>
          </cell>
          <cell r="B8864">
            <v>0</v>
          </cell>
          <cell r="C8864">
            <v>0</v>
          </cell>
          <cell r="D8864">
            <v>0</v>
          </cell>
        </row>
        <row r="8865">
          <cell r="A8865">
            <v>0</v>
          </cell>
          <cell r="B8865">
            <v>0</v>
          </cell>
          <cell r="C8865">
            <v>0</v>
          </cell>
          <cell r="D8865">
            <v>0</v>
          </cell>
        </row>
        <row r="8866">
          <cell r="A8866">
            <v>0</v>
          </cell>
          <cell r="B8866">
            <v>0</v>
          </cell>
          <cell r="C8866">
            <v>0</v>
          </cell>
          <cell r="D8866">
            <v>0</v>
          </cell>
        </row>
        <row r="8867">
          <cell r="A8867">
            <v>0</v>
          </cell>
          <cell r="B8867">
            <v>0</v>
          </cell>
          <cell r="C8867">
            <v>0</v>
          </cell>
          <cell r="D8867">
            <v>0</v>
          </cell>
        </row>
        <row r="8868">
          <cell r="A8868">
            <v>0</v>
          </cell>
          <cell r="B8868">
            <v>0</v>
          </cell>
          <cell r="C8868">
            <v>0</v>
          </cell>
          <cell r="D8868">
            <v>0</v>
          </cell>
        </row>
        <row r="8869">
          <cell r="A8869">
            <v>0</v>
          </cell>
          <cell r="B8869">
            <v>0</v>
          </cell>
          <cell r="C8869">
            <v>0</v>
          </cell>
          <cell r="D8869">
            <v>0</v>
          </cell>
        </row>
        <row r="8870">
          <cell r="A8870">
            <v>0</v>
          </cell>
          <cell r="B8870">
            <v>0</v>
          </cell>
          <cell r="C8870">
            <v>0</v>
          </cell>
          <cell r="D8870">
            <v>0</v>
          </cell>
        </row>
        <row r="8871">
          <cell r="A8871">
            <v>0</v>
          </cell>
          <cell r="B8871">
            <v>0</v>
          </cell>
          <cell r="C8871">
            <v>0</v>
          </cell>
          <cell r="D8871">
            <v>0</v>
          </cell>
        </row>
        <row r="8872">
          <cell r="A8872">
            <v>0</v>
          </cell>
          <cell r="B8872">
            <v>0</v>
          </cell>
          <cell r="C8872">
            <v>0</v>
          </cell>
          <cell r="D8872">
            <v>0</v>
          </cell>
        </row>
        <row r="8873">
          <cell r="A8873">
            <v>0</v>
          </cell>
          <cell r="B8873">
            <v>0</v>
          </cell>
          <cell r="C8873">
            <v>0</v>
          </cell>
          <cell r="D8873">
            <v>0</v>
          </cell>
        </row>
        <row r="8874">
          <cell r="A8874">
            <v>0</v>
          </cell>
          <cell r="B8874">
            <v>0</v>
          </cell>
          <cell r="C8874">
            <v>0</v>
          </cell>
          <cell r="D8874">
            <v>0</v>
          </cell>
        </row>
        <row r="8875">
          <cell r="A8875">
            <v>0</v>
          </cell>
          <cell r="B8875">
            <v>0</v>
          </cell>
          <cell r="C8875">
            <v>0</v>
          </cell>
          <cell r="D8875">
            <v>0</v>
          </cell>
        </row>
        <row r="8876">
          <cell r="A8876">
            <v>0</v>
          </cell>
          <cell r="B8876">
            <v>0</v>
          </cell>
          <cell r="C8876">
            <v>0</v>
          </cell>
          <cell r="D8876">
            <v>0</v>
          </cell>
        </row>
        <row r="8877">
          <cell r="A8877">
            <v>0</v>
          </cell>
          <cell r="B8877">
            <v>0</v>
          </cell>
          <cell r="C8877">
            <v>0</v>
          </cell>
          <cell r="D8877">
            <v>0</v>
          </cell>
        </row>
        <row r="8878">
          <cell r="A8878">
            <v>0</v>
          </cell>
          <cell r="B8878">
            <v>0</v>
          </cell>
          <cell r="C8878">
            <v>0</v>
          </cell>
          <cell r="D8878">
            <v>0</v>
          </cell>
        </row>
        <row r="8879">
          <cell r="A8879">
            <v>0</v>
          </cell>
          <cell r="B8879">
            <v>0</v>
          </cell>
          <cell r="C8879">
            <v>0</v>
          </cell>
          <cell r="D8879">
            <v>0</v>
          </cell>
        </row>
        <row r="8880">
          <cell r="A8880">
            <v>0</v>
          </cell>
          <cell r="B8880">
            <v>0</v>
          </cell>
          <cell r="C8880">
            <v>0</v>
          </cell>
          <cell r="D8880">
            <v>0</v>
          </cell>
        </row>
        <row r="8881">
          <cell r="A8881">
            <v>0</v>
          </cell>
          <cell r="B8881">
            <v>0</v>
          </cell>
          <cell r="C8881">
            <v>0</v>
          </cell>
          <cell r="D8881">
            <v>0</v>
          </cell>
        </row>
        <row r="8882">
          <cell r="A8882">
            <v>0</v>
          </cell>
          <cell r="B8882">
            <v>0</v>
          </cell>
          <cell r="C8882">
            <v>0</v>
          </cell>
          <cell r="D8882">
            <v>0</v>
          </cell>
        </row>
        <row r="8883">
          <cell r="A8883">
            <v>0</v>
          </cell>
          <cell r="B8883">
            <v>0</v>
          </cell>
          <cell r="C8883">
            <v>0</v>
          </cell>
          <cell r="D8883">
            <v>0</v>
          </cell>
        </row>
        <row r="8884">
          <cell r="A8884">
            <v>0</v>
          </cell>
          <cell r="B8884">
            <v>0</v>
          </cell>
          <cell r="C8884">
            <v>0</v>
          </cell>
          <cell r="D8884">
            <v>0</v>
          </cell>
        </row>
        <row r="8885">
          <cell r="A8885">
            <v>0</v>
          </cell>
          <cell r="B8885">
            <v>0</v>
          </cell>
          <cell r="C8885">
            <v>0</v>
          </cell>
          <cell r="D8885">
            <v>0</v>
          </cell>
        </row>
        <row r="8886">
          <cell r="A8886">
            <v>0</v>
          </cell>
          <cell r="B8886">
            <v>0</v>
          </cell>
          <cell r="C8886">
            <v>0</v>
          </cell>
          <cell r="D8886">
            <v>0</v>
          </cell>
        </row>
        <row r="8887">
          <cell r="A8887">
            <v>0</v>
          </cell>
          <cell r="B8887">
            <v>0</v>
          </cell>
          <cell r="C8887">
            <v>0</v>
          </cell>
          <cell r="D8887">
            <v>0</v>
          </cell>
        </row>
        <row r="8888">
          <cell r="A8888">
            <v>0</v>
          </cell>
          <cell r="B8888">
            <v>0</v>
          </cell>
          <cell r="C8888">
            <v>0</v>
          </cell>
          <cell r="D8888">
            <v>0</v>
          </cell>
        </row>
        <row r="8889">
          <cell r="A8889">
            <v>0</v>
          </cell>
          <cell r="B8889">
            <v>0</v>
          </cell>
          <cell r="C8889">
            <v>0</v>
          </cell>
          <cell r="D8889">
            <v>0</v>
          </cell>
        </row>
        <row r="8890">
          <cell r="A8890">
            <v>0</v>
          </cell>
          <cell r="B8890">
            <v>0</v>
          </cell>
          <cell r="C8890">
            <v>0</v>
          </cell>
          <cell r="D8890">
            <v>0</v>
          </cell>
        </row>
        <row r="8891">
          <cell r="A8891">
            <v>0</v>
          </cell>
          <cell r="B8891">
            <v>0</v>
          </cell>
          <cell r="C8891">
            <v>0</v>
          </cell>
          <cell r="D8891">
            <v>0</v>
          </cell>
        </row>
        <row r="8892">
          <cell r="A8892">
            <v>0</v>
          </cell>
          <cell r="B8892">
            <v>0</v>
          </cell>
          <cell r="C8892">
            <v>0</v>
          </cell>
          <cell r="D8892">
            <v>0</v>
          </cell>
        </row>
        <row r="8893">
          <cell r="A8893">
            <v>0</v>
          </cell>
          <cell r="B8893">
            <v>0</v>
          </cell>
          <cell r="C8893">
            <v>0</v>
          </cell>
          <cell r="D8893">
            <v>0</v>
          </cell>
        </row>
        <row r="8894">
          <cell r="A8894">
            <v>0</v>
          </cell>
          <cell r="B8894">
            <v>0</v>
          </cell>
          <cell r="C8894">
            <v>0</v>
          </cell>
          <cell r="D8894">
            <v>0</v>
          </cell>
        </row>
        <row r="8895">
          <cell r="A8895">
            <v>0</v>
          </cell>
          <cell r="B8895">
            <v>0</v>
          </cell>
          <cell r="C8895">
            <v>0</v>
          </cell>
          <cell r="D8895">
            <v>0</v>
          </cell>
        </row>
        <row r="8896">
          <cell r="A8896">
            <v>0</v>
          </cell>
          <cell r="B8896">
            <v>0</v>
          </cell>
          <cell r="C8896">
            <v>0</v>
          </cell>
          <cell r="D8896">
            <v>0</v>
          </cell>
        </row>
        <row r="8897">
          <cell r="A8897">
            <v>0</v>
          </cell>
          <cell r="B8897">
            <v>0</v>
          </cell>
          <cell r="C8897">
            <v>0</v>
          </cell>
          <cell r="D8897">
            <v>0</v>
          </cell>
        </row>
        <row r="8898">
          <cell r="A8898">
            <v>0</v>
          </cell>
          <cell r="B8898">
            <v>0</v>
          </cell>
          <cell r="C8898">
            <v>0</v>
          </cell>
          <cell r="D8898">
            <v>0</v>
          </cell>
        </row>
        <row r="8899">
          <cell r="A8899">
            <v>0</v>
          </cell>
          <cell r="B8899">
            <v>0</v>
          </cell>
          <cell r="C8899">
            <v>0</v>
          </cell>
          <cell r="D8899">
            <v>0</v>
          </cell>
        </row>
        <row r="8900">
          <cell r="A8900">
            <v>0</v>
          </cell>
          <cell r="B8900">
            <v>0</v>
          </cell>
          <cell r="C8900">
            <v>0</v>
          </cell>
          <cell r="D8900">
            <v>0</v>
          </cell>
        </row>
        <row r="8901">
          <cell r="A8901">
            <v>0</v>
          </cell>
          <cell r="B8901">
            <v>0</v>
          </cell>
          <cell r="C8901">
            <v>0</v>
          </cell>
          <cell r="D8901">
            <v>0</v>
          </cell>
        </row>
        <row r="8902">
          <cell r="A8902">
            <v>0</v>
          </cell>
          <cell r="B8902">
            <v>0</v>
          </cell>
          <cell r="C8902">
            <v>0</v>
          </cell>
          <cell r="D8902">
            <v>0</v>
          </cell>
        </row>
        <row r="8903">
          <cell r="A8903">
            <v>0</v>
          </cell>
          <cell r="B8903">
            <v>0</v>
          </cell>
          <cell r="C8903">
            <v>0</v>
          </cell>
          <cell r="D8903">
            <v>0</v>
          </cell>
        </row>
        <row r="8904">
          <cell r="A8904">
            <v>0</v>
          </cell>
          <cell r="B8904">
            <v>0</v>
          </cell>
          <cell r="C8904">
            <v>0</v>
          </cell>
          <cell r="D8904">
            <v>0</v>
          </cell>
        </row>
        <row r="8905">
          <cell r="A8905">
            <v>0</v>
          </cell>
          <cell r="B8905">
            <v>0</v>
          </cell>
          <cell r="C8905">
            <v>0</v>
          </cell>
          <cell r="D8905">
            <v>0</v>
          </cell>
        </row>
        <row r="8906">
          <cell r="A8906">
            <v>0</v>
          </cell>
          <cell r="B8906">
            <v>0</v>
          </cell>
          <cell r="C8906">
            <v>0</v>
          </cell>
          <cell r="D8906">
            <v>0</v>
          </cell>
        </row>
        <row r="8907">
          <cell r="A8907">
            <v>0</v>
          </cell>
          <cell r="B8907">
            <v>0</v>
          </cell>
          <cell r="C8907">
            <v>0</v>
          </cell>
          <cell r="D8907">
            <v>0</v>
          </cell>
        </row>
        <row r="8908">
          <cell r="A8908">
            <v>0</v>
          </cell>
          <cell r="B8908">
            <v>0</v>
          </cell>
          <cell r="C8908">
            <v>0</v>
          </cell>
          <cell r="D8908">
            <v>0</v>
          </cell>
        </row>
        <row r="8909">
          <cell r="A8909">
            <v>0</v>
          </cell>
          <cell r="B8909">
            <v>0</v>
          </cell>
          <cell r="C8909">
            <v>0</v>
          </cell>
          <cell r="D8909">
            <v>0</v>
          </cell>
        </row>
        <row r="8910">
          <cell r="A8910">
            <v>0</v>
          </cell>
          <cell r="B8910">
            <v>0</v>
          </cell>
          <cell r="C8910">
            <v>0</v>
          </cell>
          <cell r="D8910">
            <v>0</v>
          </cell>
        </row>
        <row r="8911">
          <cell r="A8911">
            <v>0</v>
          </cell>
          <cell r="B8911">
            <v>0</v>
          </cell>
          <cell r="C8911">
            <v>0</v>
          </cell>
          <cell r="D8911">
            <v>0</v>
          </cell>
        </row>
        <row r="8912">
          <cell r="A8912">
            <v>0</v>
          </cell>
          <cell r="B8912">
            <v>0</v>
          </cell>
          <cell r="C8912">
            <v>0</v>
          </cell>
          <cell r="D8912">
            <v>0</v>
          </cell>
        </row>
        <row r="8913">
          <cell r="A8913">
            <v>0</v>
          </cell>
          <cell r="B8913">
            <v>0</v>
          </cell>
          <cell r="C8913">
            <v>0</v>
          </cell>
          <cell r="D8913">
            <v>0</v>
          </cell>
        </row>
        <row r="8914">
          <cell r="A8914">
            <v>0</v>
          </cell>
          <cell r="B8914">
            <v>0</v>
          </cell>
          <cell r="C8914">
            <v>0</v>
          </cell>
          <cell r="D8914">
            <v>0</v>
          </cell>
        </row>
        <row r="8915">
          <cell r="A8915">
            <v>0</v>
          </cell>
          <cell r="B8915">
            <v>0</v>
          </cell>
          <cell r="C8915">
            <v>0</v>
          </cell>
          <cell r="D8915">
            <v>0</v>
          </cell>
        </row>
        <row r="8916">
          <cell r="A8916">
            <v>0</v>
          </cell>
          <cell r="B8916">
            <v>0</v>
          </cell>
          <cell r="C8916">
            <v>0</v>
          </cell>
          <cell r="D8916">
            <v>0</v>
          </cell>
        </row>
        <row r="8917">
          <cell r="A8917">
            <v>0</v>
          </cell>
          <cell r="B8917">
            <v>0</v>
          </cell>
          <cell r="C8917">
            <v>0</v>
          </cell>
          <cell r="D8917">
            <v>0</v>
          </cell>
        </row>
        <row r="8918">
          <cell r="A8918">
            <v>0</v>
          </cell>
          <cell r="B8918">
            <v>0</v>
          </cell>
          <cell r="C8918">
            <v>0</v>
          </cell>
          <cell r="D8918">
            <v>0</v>
          </cell>
        </row>
        <row r="8919">
          <cell r="A8919">
            <v>0</v>
          </cell>
          <cell r="B8919">
            <v>0</v>
          </cell>
          <cell r="C8919">
            <v>0</v>
          </cell>
          <cell r="D8919">
            <v>0</v>
          </cell>
        </row>
        <row r="8920">
          <cell r="A8920">
            <v>0</v>
          </cell>
          <cell r="B8920">
            <v>0</v>
          </cell>
          <cell r="C8920">
            <v>0</v>
          </cell>
          <cell r="D8920">
            <v>0</v>
          </cell>
        </row>
        <row r="8921">
          <cell r="A8921">
            <v>0</v>
          </cell>
          <cell r="B8921">
            <v>0</v>
          </cell>
          <cell r="C8921">
            <v>0</v>
          </cell>
          <cell r="D8921">
            <v>0</v>
          </cell>
        </row>
        <row r="8922">
          <cell r="A8922">
            <v>0</v>
          </cell>
          <cell r="B8922">
            <v>0</v>
          </cell>
          <cell r="C8922">
            <v>0</v>
          </cell>
          <cell r="D8922">
            <v>0</v>
          </cell>
        </row>
        <row r="8923">
          <cell r="A8923">
            <v>0</v>
          </cell>
          <cell r="B8923">
            <v>0</v>
          </cell>
          <cell r="C8923">
            <v>0</v>
          </cell>
          <cell r="D8923">
            <v>0</v>
          </cell>
        </row>
        <row r="8924">
          <cell r="A8924">
            <v>0</v>
          </cell>
          <cell r="B8924">
            <v>0</v>
          </cell>
          <cell r="C8924">
            <v>0</v>
          </cell>
          <cell r="D8924">
            <v>0</v>
          </cell>
        </row>
        <row r="8925">
          <cell r="A8925">
            <v>0</v>
          </cell>
          <cell r="B8925">
            <v>0</v>
          </cell>
          <cell r="C8925">
            <v>0</v>
          </cell>
          <cell r="D8925">
            <v>0</v>
          </cell>
        </row>
        <row r="8926">
          <cell r="A8926">
            <v>0</v>
          </cell>
          <cell r="B8926">
            <v>0</v>
          </cell>
          <cell r="C8926">
            <v>0</v>
          </cell>
          <cell r="D8926">
            <v>0</v>
          </cell>
        </row>
        <row r="8927">
          <cell r="A8927">
            <v>0</v>
          </cell>
          <cell r="B8927">
            <v>0</v>
          </cell>
          <cell r="C8927">
            <v>0</v>
          </cell>
          <cell r="D8927">
            <v>0</v>
          </cell>
        </row>
        <row r="8928">
          <cell r="A8928">
            <v>0</v>
          </cell>
          <cell r="B8928">
            <v>0</v>
          </cell>
          <cell r="C8928">
            <v>0</v>
          </cell>
          <cell r="D8928">
            <v>0</v>
          </cell>
        </row>
        <row r="8929">
          <cell r="A8929">
            <v>0</v>
          </cell>
          <cell r="B8929">
            <v>0</v>
          </cell>
          <cell r="C8929">
            <v>0</v>
          </cell>
          <cell r="D8929">
            <v>0</v>
          </cell>
        </row>
        <row r="8930">
          <cell r="A8930">
            <v>0</v>
          </cell>
          <cell r="B8930">
            <v>0</v>
          </cell>
          <cell r="C8930">
            <v>0</v>
          </cell>
          <cell r="D8930">
            <v>0</v>
          </cell>
        </row>
        <row r="8931">
          <cell r="A8931">
            <v>0</v>
          </cell>
          <cell r="B8931">
            <v>0</v>
          </cell>
          <cell r="C8931">
            <v>0</v>
          </cell>
          <cell r="D8931">
            <v>0</v>
          </cell>
        </row>
        <row r="8932">
          <cell r="A8932">
            <v>0</v>
          </cell>
          <cell r="B8932">
            <v>0</v>
          </cell>
          <cell r="C8932">
            <v>0</v>
          </cell>
          <cell r="D8932">
            <v>0</v>
          </cell>
        </row>
        <row r="8933">
          <cell r="A8933">
            <v>0</v>
          </cell>
          <cell r="B8933">
            <v>0</v>
          </cell>
          <cell r="C8933">
            <v>0</v>
          </cell>
          <cell r="D8933">
            <v>0</v>
          </cell>
        </row>
        <row r="8934">
          <cell r="A8934">
            <v>0</v>
          </cell>
          <cell r="B8934">
            <v>0</v>
          </cell>
          <cell r="C8934">
            <v>0</v>
          </cell>
          <cell r="D8934">
            <v>0</v>
          </cell>
        </row>
        <row r="8935">
          <cell r="A8935">
            <v>0</v>
          </cell>
          <cell r="B8935">
            <v>0</v>
          </cell>
          <cell r="C8935">
            <v>0</v>
          </cell>
          <cell r="D8935">
            <v>0</v>
          </cell>
        </row>
        <row r="8936">
          <cell r="A8936">
            <v>0</v>
          </cell>
          <cell r="B8936">
            <v>0</v>
          </cell>
          <cell r="C8936">
            <v>0</v>
          </cell>
          <cell r="D8936">
            <v>0</v>
          </cell>
        </row>
        <row r="8937">
          <cell r="A8937">
            <v>0</v>
          </cell>
          <cell r="B8937">
            <v>0</v>
          </cell>
          <cell r="C8937">
            <v>0</v>
          </cell>
          <cell r="D8937">
            <v>0</v>
          </cell>
        </row>
        <row r="8938">
          <cell r="A8938">
            <v>0</v>
          </cell>
          <cell r="B8938">
            <v>0</v>
          </cell>
          <cell r="C8938">
            <v>0</v>
          </cell>
          <cell r="D8938">
            <v>0</v>
          </cell>
        </row>
        <row r="8939">
          <cell r="A8939">
            <v>0</v>
          </cell>
          <cell r="B8939">
            <v>0</v>
          </cell>
          <cell r="C8939">
            <v>0</v>
          </cell>
          <cell r="D8939">
            <v>0</v>
          </cell>
        </row>
        <row r="8940">
          <cell r="A8940">
            <v>0</v>
          </cell>
          <cell r="B8940">
            <v>0</v>
          </cell>
          <cell r="C8940">
            <v>0</v>
          </cell>
          <cell r="D8940">
            <v>0</v>
          </cell>
        </row>
        <row r="8941">
          <cell r="A8941">
            <v>0</v>
          </cell>
          <cell r="B8941">
            <v>0</v>
          </cell>
          <cell r="C8941">
            <v>0</v>
          </cell>
          <cell r="D8941">
            <v>0</v>
          </cell>
        </row>
        <row r="8942">
          <cell r="A8942">
            <v>0</v>
          </cell>
          <cell r="B8942">
            <v>0</v>
          </cell>
          <cell r="C8942">
            <v>0</v>
          </cell>
          <cell r="D8942">
            <v>0</v>
          </cell>
        </row>
        <row r="8943">
          <cell r="A8943">
            <v>0</v>
          </cell>
          <cell r="B8943">
            <v>0</v>
          </cell>
          <cell r="C8943">
            <v>0</v>
          </cell>
          <cell r="D8943">
            <v>0</v>
          </cell>
        </row>
        <row r="8944">
          <cell r="A8944">
            <v>0</v>
          </cell>
          <cell r="B8944">
            <v>0</v>
          </cell>
          <cell r="C8944">
            <v>0</v>
          </cell>
          <cell r="D8944">
            <v>0</v>
          </cell>
        </row>
        <row r="8945">
          <cell r="A8945">
            <v>0</v>
          </cell>
          <cell r="B8945">
            <v>0</v>
          </cell>
          <cell r="C8945">
            <v>0</v>
          </cell>
          <cell r="D8945">
            <v>0</v>
          </cell>
        </row>
        <row r="8946">
          <cell r="A8946">
            <v>0</v>
          </cell>
          <cell r="B8946">
            <v>0</v>
          </cell>
          <cell r="C8946">
            <v>0</v>
          </cell>
          <cell r="D8946">
            <v>0</v>
          </cell>
        </row>
        <row r="8947">
          <cell r="A8947">
            <v>0</v>
          </cell>
          <cell r="B8947">
            <v>0</v>
          </cell>
          <cell r="C8947">
            <v>0</v>
          </cell>
          <cell r="D8947">
            <v>0</v>
          </cell>
        </row>
        <row r="8948">
          <cell r="A8948">
            <v>0</v>
          </cell>
          <cell r="B8948">
            <v>0</v>
          </cell>
          <cell r="C8948">
            <v>0</v>
          </cell>
          <cell r="D8948">
            <v>0</v>
          </cell>
        </row>
        <row r="8949">
          <cell r="A8949">
            <v>0</v>
          </cell>
          <cell r="B8949">
            <v>0</v>
          </cell>
          <cell r="C8949">
            <v>0</v>
          </cell>
          <cell r="D8949">
            <v>0</v>
          </cell>
        </row>
        <row r="8950">
          <cell r="A8950">
            <v>0</v>
          </cell>
          <cell r="B8950">
            <v>0</v>
          </cell>
          <cell r="C8950">
            <v>0</v>
          </cell>
          <cell r="D8950">
            <v>0</v>
          </cell>
        </row>
        <row r="8951">
          <cell r="A8951">
            <v>0</v>
          </cell>
          <cell r="B8951">
            <v>0</v>
          </cell>
          <cell r="C8951">
            <v>0</v>
          </cell>
          <cell r="D8951">
            <v>0</v>
          </cell>
        </row>
        <row r="8952">
          <cell r="A8952">
            <v>0</v>
          </cell>
          <cell r="B8952">
            <v>0</v>
          </cell>
          <cell r="C8952">
            <v>0</v>
          </cell>
          <cell r="D8952">
            <v>0</v>
          </cell>
        </row>
        <row r="8953">
          <cell r="A8953">
            <v>0</v>
          </cell>
          <cell r="B8953">
            <v>0</v>
          </cell>
          <cell r="C8953">
            <v>0</v>
          </cell>
          <cell r="D8953">
            <v>0</v>
          </cell>
        </row>
        <row r="8954">
          <cell r="A8954">
            <v>0</v>
          </cell>
          <cell r="B8954">
            <v>0</v>
          </cell>
          <cell r="C8954">
            <v>0</v>
          </cell>
          <cell r="D8954">
            <v>0</v>
          </cell>
        </row>
        <row r="8955">
          <cell r="A8955">
            <v>0</v>
          </cell>
          <cell r="B8955">
            <v>0</v>
          </cell>
          <cell r="C8955">
            <v>0</v>
          </cell>
          <cell r="D8955">
            <v>0</v>
          </cell>
        </row>
        <row r="8956">
          <cell r="A8956">
            <v>0</v>
          </cell>
          <cell r="B8956">
            <v>0</v>
          </cell>
          <cell r="C8956">
            <v>0</v>
          </cell>
          <cell r="D8956">
            <v>0</v>
          </cell>
        </row>
        <row r="8957">
          <cell r="A8957">
            <v>0</v>
          </cell>
          <cell r="B8957">
            <v>0</v>
          </cell>
          <cell r="C8957">
            <v>0</v>
          </cell>
          <cell r="D8957">
            <v>0</v>
          </cell>
        </row>
        <row r="8958">
          <cell r="A8958">
            <v>0</v>
          </cell>
          <cell r="B8958">
            <v>0</v>
          </cell>
          <cell r="C8958">
            <v>0</v>
          </cell>
          <cell r="D8958">
            <v>0</v>
          </cell>
        </row>
        <row r="8959">
          <cell r="A8959">
            <v>0</v>
          </cell>
          <cell r="B8959">
            <v>0</v>
          </cell>
          <cell r="C8959">
            <v>0</v>
          </cell>
          <cell r="D8959">
            <v>0</v>
          </cell>
        </row>
        <row r="8960">
          <cell r="A8960">
            <v>0</v>
          </cell>
          <cell r="B8960">
            <v>0</v>
          </cell>
          <cell r="C8960">
            <v>0</v>
          </cell>
          <cell r="D8960">
            <v>0</v>
          </cell>
        </row>
        <row r="8961">
          <cell r="A8961">
            <v>0</v>
          </cell>
          <cell r="B8961">
            <v>0</v>
          </cell>
          <cell r="C8961">
            <v>0</v>
          </cell>
          <cell r="D8961">
            <v>0</v>
          </cell>
        </row>
        <row r="8962">
          <cell r="A8962">
            <v>0</v>
          </cell>
          <cell r="B8962">
            <v>0</v>
          </cell>
          <cell r="C8962">
            <v>0</v>
          </cell>
          <cell r="D8962">
            <v>0</v>
          </cell>
        </row>
        <row r="8963">
          <cell r="A8963">
            <v>0</v>
          </cell>
          <cell r="B8963">
            <v>0</v>
          </cell>
          <cell r="C8963">
            <v>0</v>
          </cell>
          <cell r="D8963">
            <v>0</v>
          </cell>
        </row>
        <row r="8964">
          <cell r="A8964">
            <v>0</v>
          </cell>
          <cell r="B8964">
            <v>0</v>
          </cell>
          <cell r="C8964">
            <v>0</v>
          </cell>
          <cell r="D8964">
            <v>0</v>
          </cell>
        </row>
        <row r="8965">
          <cell r="A8965">
            <v>0</v>
          </cell>
          <cell r="B8965">
            <v>0</v>
          </cell>
          <cell r="C8965">
            <v>0</v>
          </cell>
          <cell r="D8965">
            <v>0</v>
          </cell>
        </row>
        <row r="8966">
          <cell r="A8966">
            <v>0</v>
          </cell>
          <cell r="B8966">
            <v>0</v>
          </cell>
          <cell r="C8966">
            <v>0</v>
          </cell>
          <cell r="D8966">
            <v>0</v>
          </cell>
        </row>
        <row r="8967">
          <cell r="A8967">
            <v>0</v>
          </cell>
          <cell r="B8967">
            <v>0</v>
          </cell>
          <cell r="C8967">
            <v>0</v>
          </cell>
          <cell r="D8967">
            <v>0</v>
          </cell>
        </row>
        <row r="8968">
          <cell r="A8968">
            <v>0</v>
          </cell>
          <cell r="B8968">
            <v>0</v>
          </cell>
          <cell r="C8968">
            <v>0</v>
          </cell>
          <cell r="D8968">
            <v>0</v>
          </cell>
        </row>
        <row r="8969">
          <cell r="A8969">
            <v>0</v>
          </cell>
          <cell r="B8969">
            <v>0</v>
          </cell>
          <cell r="C8969">
            <v>0</v>
          </cell>
          <cell r="D8969">
            <v>0</v>
          </cell>
        </row>
        <row r="8970">
          <cell r="A8970">
            <v>0</v>
          </cell>
          <cell r="B8970">
            <v>0</v>
          </cell>
          <cell r="C8970">
            <v>0</v>
          </cell>
          <cell r="D8970">
            <v>0</v>
          </cell>
        </row>
        <row r="8971">
          <cell r="A8971">
            <v>0</v>
          </cell>
          <cell r="B8971">
            <v>0</v>
          </cell>
          <cell r="C8971">
            <v>0</v>
          </cell>
          <cell r="D8971">
            <v>0</v>
          </cell>
        </row>
        <row r="8972">
          <cell r="A8972">
            <v>0</v>
          </cell>
          <cell r="B8972">
            <v>0</v>
          </cell>
          <cell r="C8972">
            <v>0</v>
          </cell>
          <cell r="D8972">
            <v>0</v>
          </cell>
        </row>
        <row r="8973">
          <cell r="A8973">
            <v>0</v>
          </cell>
          <cell r="B8973">
            <v>0</v>
          </cell>
          <cell r="C8973">
            <v>0</v>
          </cell>
          <cell r="D8973">
            <v>0</v>
          </cell>
        </row>
        <row r="8974">
          <cell r="A8974">
            <v>0</v>
          </cell>
          <cell r="B8974">
            <v>0</v>
          </cell>
          <cell r="C8974">
            <v>0</v>
          </cell>
          <cell r="D8974">
            <v>0</v>
          </cell>
        </row>
        <row r="8975">
          <cell r="A8975">
            <v>0</v>
          </cell>
          <cell r="B8975">
            <v>0</v>
          </cell>
          <cell r="C8975">
            <v>0</v>
          </cell>
          <cell r="D8975">
            <v>0</v>
          </cell>
        </row>
        <row r="8976">
          <cell r="A8976">
            <v>0</v>
          </cell>
          <cell r="B8976">
            <v>0</v>
          </cell>
          <cell r="C8976">
            <v>0</v>
          </cell>
          <cell r="D8976">
            <v>0</v>
          </cell>
        </row>
        <row r="8977">
          <cell r="A8977">
            <v>0</v>
          </cell>
          <cell r="B8977">
            <v>0</v>
          </cell>
          <cell r="C8977">
            <v>0</v>
          </cell>
          <cell r="D8977">
            <v>0</v>
          </cell>
        </row>
        <row r="8978">
          <cell r="A8978">
            <v>0</v>
          </cell>
          <cell r="B8978">
            <v>0</v>
          </cell>
          <cell r="C8978">
            <v>0</v>
          </cell>
          <cell r="D8978">
            <v>0</v>
          </cell>
        </row>
        <row r="8979">
          <cell r="A8979">
            <v>0</v>
          </cell>
          <cell r="B8979">
            <v>0</v>
          </cell>
          <cell r="C8979">
            <v>0</v>
          </cell>
          <cell r="D8979">
            <v>0</v>
          </cell>
        </row>
        <row r="8980">
          <cell r="A8980">
            <v>0</v>
          </cell>
          <cell r="B8980">
            <v>0</v>
          </cell>
          <cell r="C8980">
            <v>0</v>
          </cell>
          <cell r="D8980">
            <v>0</v>
          </cell>
        </row>
        <row r="8981">
          <cell r="A8981">
            <v>0</v>
          </cell>
          <cell r="B8981">
            <v>0</v>
          </cell>
          <cell r="C8981">
            <v>0</v>
          </cell>
          <cell r="D8981">
            <v>0</v>
          </cell>
        </row>
        <row r="8982">
          <cell r="A8982">
            <v>0</v>
          </cell>
          <cell r="B8982">
            <v>0</v>
          </cell>
          <cell r="C8982">
            <v>0</v>
          </cell>
          <cell r="D8982">
            <v>0</v>
          </cell>
        </row>
        <row r="8983">
          <cell r="A8983">
            <v>0</v>
          </cell>
          <cell r="B8983">
            <v>0</v>
          </cell>
          <cell r="C8983">
            <v>0</v>
          </cell>
          <cell r="D8983">
            <v>0</v>
          </cell>
        </row>
        <row r="8984">
          <cell r="A8984">
            <v>0</v>
          </cell>
          <cell r="B8984">
            <v>0</v>
          </cell>
          <cell r="C8984">
            <v>0</v>
          </cell>
          <cell r="D8984">
            <v>0</v>
          </cell>
        </row>
        <row r="8985">
          <cell r="A8985">
            <v>0</v>
          </cell>
          <cell r="B8985">
            <v>0</v>
          </cell>
          <cell r="C8985">
            <v>0</v>
          </cell>
          <cell r="D8985">
            <v>0</v>
          </cell>
        </row>
        <row r="8986">
          <cell r="A8986">
            <v>0</v>
          </cell>
          <cell r="B8986">
            <v>0</v>
          </cell>
          <cell r="C8986">
            <v>0</v>
          </cell>
          <cell r="D8986">
            <v>0</v>
          </cell>
        </row>
        <row r="8987">
          <cell r="A8987">
            <v>0</v>
          </cell>
          <cell r="B8987">
            <v>0</v>
          </cell>
          <cell r="C8987">
            <v>0</v>
          </cell>
          <cell r="D8987">
            <v>0</v>
          </cell>
        </row>
        <row r="8988">
          <cell r="A8988">
            <v>0</v>
          </cell>
          <cell r="B8988">
            <v>0</v>
          </cell>
          <cell r="C8988">
            <v>0</v>
          </cell>
          <cell r="D8988">
            <v>0</v>
          </cell>
        </row>
        <row r="8989">
          <cell r="A8989">
            <v>0</v>
          </cell>
          <cell r="B8989">
            <v>0</v>
          </cell>
          <cell r="C8989">
            <v>0</v>
          </cell>
          <cell r="D8989">
            <v>0</v>
          </cell>
        </row>
        <row r="8990">
          <cell r="A8990">
            <v>0</v>
          </cell>
          <cell r="B8990">
            <v>0</v>
          </cell>
          <cell r="C8990">
            <v>0</v>
          </cell>
          <cell r="D8990">
            <v>0</v>
          </cell>
        </row>
        <row r="8991">
          <cell r="A8991">
            <v>0</v>
          </cell>
          <cell r="B8991">
            <v>0</v>
          </cell>
          <cell r="C8991">
            <v>0</v>
          </cell>
          <cell r="D8991">
            <v>0</v>
          </cell>
        </row>
        <row r="8992">
          <cell r="A8992">
            <v>0</v>
          </cell>
          <cell r="B8992">
            <v>0</v>
          </cell>
          <cell r="C8992">
            <v>0</v>
          </cell>
          <cell r="D8992">
            <v>0</v>
          </cell>
        </row>
        <row r="8993">
          <cell r="A8993">
            <v>0</v>
          </cell>
          <cell r="B8993">
            <v>0</v>
          </cell>
          <cell r="C8993">
            <v>0</v>
          </cell>
          <cell r="D8993">
            <v>0</v>
          </cell>
        </row>
        <row r="8994">
          <cell r="A8994">
            <v>0</v>
          </cell>
          <cell r="B8994">
            <v>0</v>
          </cell>
          <cell r="C8994">
            <v>0</v>
          </cell>
          <cell r="D8994">
            <v>0</v>
          </cell>
        </row>
        <row r="8995">
          <cell r="A8995">
            <v>0</v>
          </cell>
          <cell r="B8995">
            <v>0</v>
          </cell>
          <cell r="C8995">
            <v>0</v>
          </cell>
          <cell r="D8995">
            <v>0</v>
          </cell>
        </row>
        <row r="8996">
          <cell r="A8996">
            <v>0</v>
          </cell>
          <cell r="B8996">
            <v>0</v>
          </cell>
          <cell r="C8996">
            <v>0</v>
          </cell>
          <cell r="D8996">
            <v>0</v>
          </cell>
        </row>
        <row r="8997">
          <cell r="A8997">
            <v>0</v>
          </cell>
          <cell r="B8997">
            <v>0</v>
          </cell>
          <cell r="C8997">
            <v>0</v>
          </cell>
          <cell r="D8997">
            <v>0</v>
          </cell>
        </row>
        <row r="8998">
          <cell r="A8998">
            <v>0</v>
          </cell>
          <cell r="B8998">
            <v>0</v>
          </cell>
          <cell r="C8998">
            <v>0</v>
          </cell>
          <cell r="D8998">
            <v>0</v>
          </cell>
        </row>
        <row r="8999">
          <cell r="A8999">
            <v>0</v>
          </cell>
          <cell r="B8999">
            <v>0</v>
          </cell>
          <cell r="C8999">
            <v>0</v>
          </cell>
          <cell r="D8999">
            <v>0</v>
          </cell>
        </row>
        <row r="9000">
          <cell r="A9000">
            <v>0</v>
          </cell>
          <cell r="B9000">
            <v>0</v>
          </cell>
          <cell r="C9000">
            <v>0</v>
          </cell>
          <cell r="D9000">
            <v>0</v>
          </cell>
        </row>
        <row r="9001">
          <cell r="A9001">
            <v>0</v>
          </cell>
          <cell r="B9001">
            <v>0</v>
          </cell>
          <cell r="C9001">
            <v>0</v>
          </cell>
          <cell r="D9001">
            <v>0</v>
          </cell>
        </row>
        <row r="9002">
          <cell r="A9002">
            <v>0</v>
          </cell>
          <cell r="B9002">
            <v>0</v>
          </cell>
          <cell r="C9002">
            <v>0</v>
          </cell>
          <cell r="D9002">
            <v>0</v>
          </cell>
        </row>
        <row r="9003">
          <cell r="A9003">
            <v>0</v>
          </cell>
          <cell r="B9003">
            <v>0</v>
          </cell>
          <cell r="C9003">
            <v>0</v>
          </cell>
          <cell r="D9003">
            <v>0</v>
          </cell>
        </row>
        <row r="9004">
          <cell r="A9004">
            <v>0</v>
          </cell>
          <cell r="B9004">
            <v>0</v>
          </cell>
          <cell r="C9004">
            <v>0</v>
          </cell>
          <cell r="D9004">
            <v>0</v>
          </cell>
        </row>
        <row r="9005">
          <cell r="A9005">
            <v>0</v>
          </cell>
          <cell r="B9005">
            <v>0</v>
          </cell>
          <cell r="C9005">
            <v>0</v>
          </cell>
          <cell r="D9005">
            <v>0</v>
          </cell>
        </row>
        <row r="9006">
          <cell r="A9006">
            <v>0</v>
          </cell>
          <cell r="B9006">
            <v>0</v>
          </cell>
          <cell r="C9006">
            <v>0</v>
          </cell>
          <cell r="D9006">
            <v>0</v>
          </cell>
        </row>
        <row r="9007">
          <cell r="A9007">
            <v>0</v>
          </cell>
          <cell r="B9007">
            <v>0</v>
          </cell>
          <cell r="C9007">
            <v>0</v>
          </cell>
          <cell r="D9007">
            <v>0</v>
          </cell>
        </row>
        <row r="9008">
          <cell r="A9008">
            <v>0</v>
          </cell>
          <cell r="B9008">
            <v>0</v>
          </cell>
          <cell r="C9008">
            <v>0</v>
          </cell>
          <cell r="D9008">
            <v>0</v>
          </cell>
        </row>
        <row r="9009">
          <cell r="A9009">
            <v>0</v>
          </cell>
          <cell r="B9009">
            <v>0</v>
          </cell>
          <cell r="C9009">
            <v>0</v>
          </cell>
          <cell r="D9009">
            <v>0</v>
          </cell>
        </row>
        <row r="9010">
          <cell r="A9010">
            <v>0</v>
          </cell>
          <cell r="B9010">
            <v>0</v>
          </cell>
          <cell r="C9010">
            <v>0</v>
          </cell>
          <cell r="D9010">
            <v>0</v>
          </cell>
        </row>
        <row r="9011">
          <cell r="A9011">
            <v>0</v>
          </cell>
          <cell r="B9011">
            <v>0</v>
          </cell>
          <cell r="C9011">
            <v>0</v>
          </cell>
          <cell r="D9011">
            <v>0</v>
          </cell>
        </row>
        <row r="9012">
          <cell r="A9012">
            <v>0</v>
          </cell>
          <cell r="B9012">
            <v>0</v>
          </cell>
          <cell r="C9012">
            <v>0</v>
          </cell>
          <cell r="D9012">
            <v>0</v>
          </cell>
        </row>
        <row r="9013">
          <cell r="A9013">
            <v>0</v>
          </cell>
          <cell r="B9013">
            <v>0</v>
          </cell>
          <cell r="C9013">
            <v>0</v>
          </cell>
          <cell r="D9013">
            <v>0</v>
          </cell>
        </row>
        <row r="9014">
          <cell r="A9014">
            <v>0</v>
          </cell>
          <cell r="B9014">
            <v>0</v>
          </cell>
          <cell r="C9014">
            <v>0</v>
          </cell>
          <cell r="D9014">
            <v>0</v>
          </cell>
        </row>
        <row r="9015">
          <cell r="A9015">
            <v>0</v>
          </cell>
          <cell r="B9015">
            <v>0</v>
          </cell>
          <cell r="C9015">
            <v>0</v>
          </cell>
          <cell r="D9015">
            <v>0</v>
          </cell>
        </row>
        <row r="9016">
          <cell r="A9016">
            <v>0</v>
          </cell>
          <cell r="B9016">
            <v>0</v>
          </cell>
          <cell r="C9016">
            <v>0</v>
          </cell>
          <cell r="D9016">
            <v>0</v>
          </cell>
        </row>
        <row r="9017">
          <cell r="A9017">
            <v>0</v>
          </cell>
          <cell r="B9017">
            <v>0</v>
          </cell>
          <cell r="C9017">
            <v>0</v>
          </cell>
          <cell r="D9017">
            <v>0</v>
          </cell>
        </row>
        <row r="9018">
          <cell r="A9018">
            <v>0</v>
          </cell>
          <cell r="B9018">
            <v>0</v>
          </cell>
          <cell r="C9018">
            <v>0</v>
          </cell>
          <cell r="D9018">
            <v>0</v>
          </cell>
        </row>
        <row r="9019">
          <cell r="A9019">
            <v>0</v>
          </cell>
          <cell r="B9019">
            <v>0</v>
          </cell>
          <cell r="C9019">
            <v>0</v>
          </cell>
          <cell r="D9019">
            <v>0</v>
          </cell>
        </row>
        <row r="9020">
          <cell r="A9020">
            <v>0</v>
          </cell>
          <cell r="B9020">
            <v>0</v>
          </cell>
          <cell r="C9020">
            <v>0</v>
          </cell>
          <cell r="D9020">
            <v>0</v>
          </cell>
        </row>
        <row r="9021">
          <cell r="A9021">
            <v>0</v>
          </cell>
          <cell r="B9021">
            <v>0</v>
          </cell>
          <cell r="C9021">
            <v>0</v>
          </cell>
          <cell r="D9021">
            <v>0</v>
          </cell>
        </row>
        <row r="9022">
          <cell r="A9022">
            <v>0</v>
          </cell>
          <cell r="B9022">
            <v>0</v>
          </cell>
          <cell r="C9022">
            <v>0</v>
          </cell>
          <cell r="D9022">
            <v>0</v>
          </cell>
        </row>
        <row r="9023">
          <cell r="A9023">
            <v>0</v>
          </cell>
          <cell r="B9023">
            <v>0</v>
          </cell>
          <cell r="C9023">
            <v>0</v>
          </cell>
          <cell r="D9023">
            <v>0</v>
          </cell>
        </row>
        <row r="9024">
          <cell r="A9024">
            <v>0</v>
          </cell>
          <cell r="B9024">
            <v>0</v>
          </cell>
          <cell r="C9024">
            <v>0</v>
          </cell>
          <cell r="D9024">
            <v>0</v>
          </cell>
        </row>
        <row r="9025">
          <cell r="A9025">
            <v>0</v>
          </cell>
          <cell r="B9025">
            <v>0</v>
          </cell>
          <cell r="C9025">
            <v>0</v>
          </cell>
          <cell r="D9025">
            <v>0</v>
          </cell>
        </row>
        <row r="9026">
          <cell r="A9026">
            <v>0</v>
          </cell>
          <cell r="B9026">
            <v>0</v>
          </cell>
          <cell r="C9026">
            <v>0</v>
          </cell>
          <cell r="D9026">
            <v>0</v>
          </cell>
        </row>
        <row r="9027">
          <cell r="A9027">
            <v>0</v>
          </cell>
          <cell r="B9027">
            <v>0</v>
          </cell>
          <cell r="C9027">
            <v>0</v>
          </cell>
          <cell r="D9027">
            <v>0</v>
          </cell>
        </row>
        <row r="9028">
          <cell r="A9028">
            <v>0</v>
          </cell>
          <cell r="B9028">
            <v>0</v>
          </cell>
          <cell r="C9028">
            <v>0</v>
          </cell>
          <cell r="D9028">
            <v>0</v>
          </cell>
        </row>
        <row r="9029">
          <cell r="A9029">
            <v>0</v>
          </cell>
          <cell r="B9029">
            <v>0</v>
          </cell>
          <cell r="C9029">
            <v>0</v>
          </cell>
          <cell r="D9029">
            <v>0</v>
          </cell>
        </row>
        <row r="9030">
          <cell r="A9030">
            <v>0</v>
          </cell>
          <cell r="B9030">
            <v>0</v>
          </cell>
          <cell r="C9030">
            <v>0</v>
          </cell>
          <cell r="D9030">
            <v>0</v>
          </cell>
        </row>
        <row r="9031">
          <cell r="A9031">
            <v>0</v>
          </cell>
          <cell r="B9031">
            <v>0</v>
          </cell>
          <cell r="C9031">
            <v>0</v>
          </cell>
          <cell r="D9031">
            <v>0</v>
          </cell>
        </row>
        <row r="9032">
          <cell r="A9032">
            <v>0</v>
          </cell>
          <cell r="B9032">
            <v>0</v>
          </cell>
          <cell r="C9032">
            <v>0</v>
          </cell>
          <cell r="D9032">
            <v>0</v>
          </cell>
        </row>
        <row r="9033">
          <cell r="A9033">
            <v>0</v>
          </cell>
          <cell r="B9033">
            <v>0</v>
          </cell>
          <cell r="C9033">
            <v>0</v>
          </cell>
          <cell r="D9033">
            <v>0</v>
          </cell>
        </row>
        <row r="9034">
          <cell r="A9034">
            <v>0</v>
          </cell>
          <cell r="B9034">
            <v>0</v>
          </cell>
          <cell r="C9034">
            <v>0</v>
          </cell>
          <cell r="D9034">
            <v>0</v>
          </cell>
        </row>
        <row r="9035">
          <cell r="A9035">
            <v>0</v>
          </cell>
          <cell r="B9035">
            <v>0</v>
          </cell>
          <cell r="C9035">
            <v>0</v>
          </cell>
          <cell r="D9035">
            <v>0</v>
          </cell>
        </row>
        <row r="9036">
          <cell r="A9036">
            <v>0</v>
          </cell>
          <cell r="B9036">
            <v>0</v>
          </cell>
          <cell r="C9036">
            <v>0</v>
          </cell>
          <cell r="D9036">
            <v>0</v>
          </cell>
        </row>
        <row r="9037">
          <cell r="A9037">
            <v>0</v>
          </cell>
          <cell r="B9037">
            <v>0</v>
          </cell>
          <cell r="C9037">
            <v>0</v>
          </cell>
          <cell r="D9037">
            <v>0</v>
          </cell>
        </row>
        <row r="9038">
          <cell r="A9038">
            <v>0</v>
          </cell>
          <cell r="B9038">
            <v>0</v>
          </cell>
          <cell r="C9038">
            <v>0</v>
          </cell>
          <cell r="D9038">
            <v>0</v>
          </cell>
        </row>
        <row r="9039">
          <cell r="A9039">
            <v>0</v>
          </cell>
          <cell r="B9039">
            <v>0</v>
          </cell>
          <cell r="C9039">
            <v>0</v>
          </cell>
          <cell r="D9039">
            <v>0</v>
          </cell>
        </row>
        <row r="9040">
          <cell r="A9040">
            <v>0</v>
          </cell>
          <cell r="B9040">
            <v>0</v>
          </cell>
          <cell r="C9040">
            <v>0</v>
          </cell>
          <cell r="D9040">
            <v>0</v>
          </cell>
        </row>
        <row r="9041">
          <cell r="A9041">
            <v>0</v>
          </cell>
          <cell r="B9041">
            <v>0</v>
          </cell>
          <cell r="C9041">
            <v>0</v>
          </cell>
          <cell r="D9041">
            <v>0</v>
          </cell>
        </row>
        <row r="9042">
          <cell r="A9042">
            <v>0</v>
          </cell>
          <cell r="B9042">
            <v>0</v>
          </cell>
          <cell r="C9042">
            <v>0</v>
          </cell>
          <cell r="D9042">
            <v>0</v>
          </cell>
        </row>
        <row r="9043">
          <cell r="A9043">
            <v>0</v>
          </cell>
          <cell r="B9043">
            <v>0</v>
          </cell>
          <cell r="C9043">
            <v>0</v>
          </cell>
          <cell r="D9043">
            <v>0</v>
          </cell>
        </row>
        <row r="9044">
          <cell r="A9044">
            <v>0</v>
          </cell>
          <cell r="B9044">
            <v>0</v>
          </cell>
          <cell r="C9044">
            <v>0</v>
          </cell>
          <cell r="D9044">
            <v>0</v>
          </cell>
        </row>
        <row r="9045">
          <cell r="A9045">
            <v>0</v>
          </cell>
          <cell r="B9045">
            <v>0</v>
          </cell>
          <cell r="C9045">
            <v>0</v>
          </cell>
          <cell r="D9045">
            <v>0</v>
          </cell>
        </row>
        <row r="9046">
          <cell r="A9046">
            <v>0</v>
          </cell>
          <cell r="B9046">
            <v>0</v>
          </cell>
          <cell r="C9046">
            <v>0</v>
          </cell>
          <cell r="D9046">
            <v>0</v>
          </cell>
        </row>
        <row r="9047">
          <cell r="A9047">
            <v>0</v>
          </cell>
          <cell r="B9047">
            <v>0</v>
          </cell>
          <cell r="C9047">
            <v>0</v>
          </cell>
          <cell r="D9047">
            <v>0</v>
          </cell>
        </row>
        <row r="9048">
          <cell r="A9048">
            <v>0</v>
          </cell>
          <cell r="B9048">
            <v>0</v>
          </cell>
          <cell r="C9048">
            <v>0</v>
          </cell>
          <cell r="D9048">
            <v>0</v>
          </cell>
        </row>
        <row r="9049">
          <cell r="A9049">
            <v>0</v>
          </cell>
          <cell r="B9049">
            <v>0</v>
          </cell>
          <cell r="C9049">
            <v>0</v>
          </cell>
          <cell r="D9049">
            <v>0</v>
          </cell>
        </row>
        <row r="9050">
          <cell r="A9050">
            <v>0</v>
          </cell>
          <cell r="B9050">
            <v>0</v>
          </cell>
          <cell r="C9050">
            <v>0</v>
          </cell>
          <cell r="D9050">
            <v>0</v>
          </cell>
        </row>
        <row r="9051">
          <cell r="A9051">
            <v>0</v>
          </cell>
          <cell r="B9051">
            <v>0</v>
          </cell>
          <cell r="C9051">
            <v>0</v>
          </cell>
          <cell r="D9051">
            <v>0</v>
          </cell>
        </row>
        <row r="9052">
          <cell r="A9052">
            <v>0</v>
          </cell>
          <cell r="B9052">
            <v>0</v>
          </cell>
          <cell r="C9052">
            <v>0</v>
          </cell>
          <cell r="D9052">
            <v>0</v>
          </cell>
        </row>
        <row r="9053">
          <cell r="A9053">
            <v>0</v>
          </cell>
          <cell r="B9053">
            <v>0</v>
          </cell>
          <cell r="C9053">
            <v>0</v>
          </cell>
          <cell r="D9053">
            <v>0</v>
          </cell>
        </row>
        <row r="9054">
          <cell r="A9054">
            <v>0</v>
          </cell>
          <cell r="B9054">
            <v>0</v>
          </cell>
          <cell r="C9054">
            <v>0</v>
          </cell>
          <cell r="D9054">
            <v>0</v>
          </cell>
        </row>
        <row r="9055">
          <cell r="A9055">
            <v>0</v>
          </cell>
          <cell r="B9055">
            <v>0</v>
          </cell>
          <cell r="C9055">
            <v>0</v>
          </cell>
          <cell r="D9055">
            <v>0</v>
          </cell>
        </row>
        <row r="9056">
          <cell r="A9056">
            <v>0</v>
          </cell>
          <cell r="B9056">
            <v>0</v>
          </cell>
          <cell r="C9056">
            <v>0</v>
          </cell>
          <cell r="D9056">
            <v>0</v>
          </cell>
        </row>
        <row r="9057">
          <cell r="A9057">
            <v>0</v>
          </cell>
          <cell r="B9057">
            <v>0</v>
          </cell>
          <cell r="C9057">
            <v>0</v>
          </cell>
          <cell r="D9057">
            <v>0</v>
          </cell>
        </row>
        <row r="9058">
          <cell r="A9058">
            <v>0</v>
          </cell>
          <cell r="B9058">
            <v>0</v>
          </cell>
          <cell r="C9058">
            <v>0</v>
          </cell>
          <cell r="D9058">
            <v>0</v>
          </cell>
        </row>
        <row r="9059">
          <cell r="A9059">
            <v>0</v>
          </cell>
          <cell r="B9059">
            <v>0</v>
          </cell>
          <cell r="C9059">
            <v>0</v>
          </cell>
          <cell r="D9059">
            <v>0</v>
          </cell>
        </row>
        <row r="9060">
          <cell r="A9060">
            <v>0</v>
          </cell>
          <cell r="B9060">
            <v>0</v>
          </cell>
          <cell r="C9060">
            <v>0</v>
          </cell>
          <cell r="D9060">
            <v>0</v>
          </cell>
        </row>
        <row r="9061">
          <cell r="A9061">
            <v>0</v>
          </cell>
          <cell r="B9061">
            <v>0</v>
          </cell>
          <cell r="C9061">
            <v>0</v>
          </cell>
          <cell r="D9061">
            <v>0</v>
          </cell>
        </row>
        <row r="9062">
          <cell r="A9062">
            <v>0</v>
          </cell>
          <cell r="B9062">
            <v>0</v>
          </cell>
          <cell r="C9062">
            <v>0</v>
          </cell>
          <cell r="D9062">
            <v>0</v>
          </cell>
        </row>
        <row r="9063">
          <cell r="A9063">
            <v>0</v>
          </cell>
          <cell r="B9063">
            <v>0</v>
          </cell>
          <cell r="C9063">
            <v>0</v>
          </cell>
          <cell r="D9063">
            <v>0</v>
          </cell>
        </row>
        <row r="9064">
          <cell r="A9064">
            <v>0</v>
          </cell>
          <cell r="B9064">
            <v>0</v>
          </cell>
          <cell r="C9064">
            <v>0</v>
          </cell>
          <cell r="D9064">
            <v>0</v>
          </cell>
        </row>
        <row r="9065">
          <cell r="A9065">
            <v>0</v>
          </cell>
          <cell r="B9065">
            <v>0</v>
          </cell>
          <cell r="C9065">
            <v>0</v>
          </cell>
          <cell r="D9065">
            <v>0</v>
          </cell>
        </row>
        <row r="9066">
          <cell r="A9066">
            <v>0</v>
          </cell>
          <cell r="B9066">
            <v>0</v>
          </cell>
          <cell r="C9066">
            <v>0</v>
          </cell>
          <cell r="D9066">
            <v>0</v>
          </cell>
        </row>
        <row r="9067">
          <cell r="A9067">
            <v>0</v>
          </cell>
          <cell r="B9067">
            <v>0</v>
          </cell>
          <cell r="C9067">
            <v>0</v>
          </cell>
          <cell r="D9067">
            <v>0</v>
          </cell>
        </row>
        <row r="9068">
          <cell r="A9068">
            <v>0</v>
          </cell>
          <cell r="B9068">
            <v>0</v>
          </cell>
          <cell r="C9068">
            <v>0</v>
          </cell>
          <cell r="D9068">
            <v>0</v>
          </cell>
        </row>
        <row r="9069">
          <cell r="A9069">
            <v>0</v>
          </cell>
          <cell r="B9069">
            <v>0</v>
          </cell>
          <cell r="C9069">
            <v>0</v>
          </cell>
          <cell r="D9069">
            <v>0</v>
          </cell>
        </row>
        <row r="9070">
          <cell r="A9070">
            <v>0</v>
          </cell>
          <cell r="B9070">
            <v>0</v>
          </cell>
          <cell r="C9070">
            <v>0</v>
          </cell>
          <cell r="D9070">
            <v>0</v>
          </cell>
        </row>
        <row r="9071">
          <cell r="A9071">
            <v>0</v>
          </cell>
          <cell r="B9071">
            <v>0</v>
          </cell>
          <cell r="C9071">
            <v>0</v>
          </cell>
          <cell r="D9071">
            <v>0</v>
          </cell>
        </row>
        <row r="9072">
          <cell r="A9072">
            <v>0</v>
          </cell>
          <cell r="B9072">
            <v>0</v>
          </cell>
          <cell r="C9072">
            <v>0</v>
          </cell>
          <cell r="D9072">
            <v>0</v>
          </cell>
        </row>
        <row r="9073">
          <cell r="A9073">
            <v>0</v>
          </cell>
          <cell r="B9073">
            <v>0</v>
          </cell>
          <cell r="C9073">
            <v>0</v>
          </cell>
          <cell r="D9073">
            <v>0</v>
          </cell>
        </row>
        <row r="9074">
          <cell r="A9074">
            <v>0</v>
          </cell>
          <cell r="B9074">
            <v>0</v>
          </cell>
          <cell r="C9074">
            <v>0</v>
          </cell>
          <cell r="D9074">
            <v>0</v>
          </cell>
        </row>
        <row r="9075">
          <cell r="A9075">
            <v>0</v>
          </cell>
          <cell r="B9075">
            <v>0</v>
          </cell>
          <cell r="C9075">
            <v>0</v>
          </cell>
          <cell r="D9075">
            <v>0</v>
          </cell>
        </row>
        <row r="9076">
          <cell r="A9076">
            <v>0</v>
          </cell>
          <cell r="B9076">
            <v>0</v>
          </cell>
          <cell r="C9076">
            <v>0</v>
          </cell>
          <cell r="D9076">
            <v>0</v>
          </cell>
        </row>
        <row r="9077">
          <cell r="A9077">
            <v>0</v>
          </cell>
          <cell r="B9077">
            <v>0</v>
          </cell>
          <cell r="C9077">
            <v>0</v>
          </cell>
          <cell r="D9077">
            <v>0</v>
          </cell>
        </row>
        <row r="9078">
          <cell r="A9078">
            <v>0</v>
          </cell>
          <cell r="B9078">
            <v>0</v>
          </cell>
          <cell r="C9078">
            <v>0</v>
          </cell>
          <cell r="D9078">
            <v>0</v>
          </cell>
        </row>
        <row r="9079">
          <cell r="A9079">
            <v>0</v>
          </cell>
          <cell r="B9079">
            <v>0</v>
          </cell>
          <cell r="C9079">
            <v>0</v>
          </cell>
          <cell r="D9079">
            <v>0</v>
          </cell>
        </row>
        <row r="9080">
          <cell r="A9080">
            <v>0</v>
          </cell>
          <cell r="B9080">
            <v>0</v>
          </cell>
          <cell r="C9080">
            <v>0</v>
          </cell>
          <cell r="D9080">
            <v>0</v>
          </cell>
        </row>
        <row r="9081">
          <cell r="A9081">
            <v>0</v>
          </cell>
          <cell r="B9081">
            <v>0</v>
          </cell>
          <cell r="C9081">
            <v>0</v>
          </cell>
          <cell r="D9081">
            <v>0</v>
          </cell>
        </row>
        <row r="9082">
          <cell r="A9082">
            <v>0</v>
          </cell>
          <cell r="B9082">
            <v>0</v>
          </cell>
          <cell r="C9082">
            <v>0</v>
          </cell>
          <cell r="D9082">
            <v>0</v>
          </cell>
        </row>
        <row r="9083">
          <cell r="A9083">
            <v>0</v>
          </cell>
          <cell r="B9083">
            <v>0</v>
          </cell>
          <cell r="C9083">
            <v>0</v>
          </cell>
          <cell r="D9083">
            <v>0</v>
          </cell>
        </row>
        <row r="9084">
          <cell r="A9084">
            <v>0</v>
          </cell>
          <cell r="B9084">
            <v>0</v>
          </cell>
          <cell r="C9084">
            <v>0</v>
          </cell>
          <cell r="D9084">
            <v>0</v>
          </cell>
        </row>
        <row r="9085">
          <cell r="A9085">
            <v>0</v>
          </cell>
          <cell r="B9085">
            <v>0</v>
          </cell>
          <cell r="C9085">
            <v>0</v>
          </cell>
          <cell r="D9085">
            <v>0</v>
          </cell>
        </row>
        <row r="9086">
          <cell r="A9086">
            <v>0</v>
          </cell>
          <cell r="B9086">
            <v>0</v>
          </cell>
          <cell r="C9086">
            <v>0</v>
          </cell>
          <cell r="D9086">
            <v>0</v>
          </cell>
        </row>
        <row r="9087">
          <cell r="A9087">
            <v>0</v>
          </cell>
          <cell r="B9087">
            <v>0</v>
          </cell>
          <cell r="C9087">
            <v>0</v>
          </cell>
          <cell r="D9087">
            <v>0</v>
          </cell>
        </row>
        <row r="9088">
          <cell r="A9088">
            <v>0</v>
          </cell>
          <cell r="B9088">
            <v>0</v>
          </cell>
          <cell r="C9088">
            <v>0</v>
          </cell>
          <cell r="D9088">
            <v>0</v>
          </cell>
        </row>
        <row r="9089">
          <cell r="A9089">
            <v>0</v>
          </cell>
          <cell r="B9089">
            <v>0</v>
          </cell>
          <cell r="C9089">
            <v>0</v>
          </cell>
          <cell r="D9089">
            <v>0</v>
          </cell>
        </row>
        <row r="9090">
          <cell r="A9090">
            <v>0</v>
          </cell>
          <cell r="B9090">
            <v>0</v>
          </cell>
          <cell r="C9090">
            <v>0</v>
          </cell>
          <cell r="D9090">
            <v>0</v>
          </cell>
        </row>
        <row r="9091">
          <cell r="A9091">
            <v>0</v>
          </cell>
          <cell r="B9091">
            <v>0</v>
          </cell>
          <cell r="C9091">
            <v>0</v>
          </cell>
          <cell r="D9091">
            <v>0</v>
          </cell>
        </row>
        <row r="9092">
          <cell r="A9092">
            <v>0</v>
          </cell>
          <cell r="B9092">
            <v>0</v>
          </cell>
          <cell r="C9092">
            <v>0</v>
          </cell>
          <cell r="D9092">
            <v>0</v>
          </cell>
        </row>
        <row r="9093">
          <cell r="A9093">
            <v>0</v>
          </cell>
          <cell r="B9093">
            <v>0</v>
          </cell>
          <cell r="C9093">
            <v>0</v>
          </cell>
          <cell r="D9093">
            <v>0</v>
          </cell>
        </row>
        <row r="9094">
          <cell r="A9094">
            <v>0</v>
          </cell>
          <cell r="B9094">
            <v>0</v>
          </cell>
          <cell r="C9094">
            <v>0</v>
          </cell>
          <cell r="D9094">
            <v>0</v>
          </cell>
        </row>
        <row r="9095">
          <cell r="A9095">
            <v>0</v>
          </cell>
          <cell r="B9095">
            <v>0</v>
          </cell>
          <cell r="C9095">
            <v>0</v>
          </cell>
          <cell r="D9095">
            <v>0</v>
          </cell>
        </row>
        <row r="9096">
          <cell r="A9096">
            <v>0</v>
          </cell>
          <cell r="B9096">
            <v>0</v>
          </cell>
          <cell r="C9096">
            <v>0</v>
          </cell>
          <cell r="D9096">
            <v>0</v>
          </cell>
        </row>
        <row r="9097">
          <cell r="A9097">
            <v>0</v>
          </cell>
          <cell r="B9097">
            <v>0</v>
          </cell>
          <cell r="C9097">
            <v>0</v>
          </cell>
          <cell r="D9097">
            <v>0</v>
          </cell>
        </row>
        <row r="9098">
          <cell r="A9098">
            <v>0</v>
          </cell>
          <cell r="B9098">
            <v>0</v>
          </cell>
          <cell r="C9098">
            <v>0</v>
          </cell>
          <cell r="D9098">
            <v>0</v>
          </cell>
        </row>
        <row r="9099">
          <cell r="A9099">
            <v>0</v>
          </cell>
          <cell r="B9099">
            <v>0</v>
          </cell>
          <cell r="C9099">
            <v>0</v>
          </cell>
          <cell r="D9099">
            <v>0</v>
          </cell>
        </row>
        <row r="9100">
          <cell r="A9100">
            <v>0</v>
          </cell>
          <cell r="B9100">
            <v>0</v>
          </cell>
          <cell r="C9100">
            <v>0</v>
          </cell>
          <cell r="D9100">
            <v>0</v>
          </cell>
        </row>
        <row r="9101">
          <cell r="A9101">
            <v>0</v>
          </cell>
          <cell r="B9101">
            <v>0</v>
          </cell>
          <cell r="C9101">
            <v>0</v>
          </cell>
          <cell r="D9101">
            <v>0</v>
          </cell>
        </row>
        <row r="9102">
          <cell r="A9102">
            <v>0</v>
          </cell>
          <cell r="B9102">
            <v>0</v>
          </cell>
          <cell r="C9102">
            <v>0</v>
          </cell>
          <cell r="D9102">
            <v>0</v>
          </cell>
        </row>
        <row r="9103">
          <cell r="A9103">
            <v>0</v>
          </cell>
          <cell r="B9103">
            <v>0</v>
          </cell>
          <cell r="C9103">
            <v>0</v>
          </cell>
          <cell r="D9103">
            <v>0</v>
          </cell>
        </row>
        <row r="9104">
          <cell r="A9104">
            <v>0</v>
          </cell>
          <cell r="B9104">
            <v>0</v>
          </cell>
          <cell r="C9104">
            <v>0</v>
          </cell>
          <cell r="D9104">
            <v>0</v>
          </cell>
        </row>
        <row r="9105">
          <cell r="A9105">
            <v>0</v>
          </cell>
          <cell r="B9105">
            <v>0</v>
          </cell>
          <cell r="C9105">
            <v>0</v>
          </cell>
          <cell r="D9105">
            <v>0</v>
          </cell>
        </row>
        <row r="9106">
          <cell r="A9106">
            <v>0</v>
          </cell>
          <cell r="B9106">
            <v>0</v>
          </cell>
          <cell r="C9106">
            <v>0</v>
          </cell>
          <cell r="D9106">
            <v>0</v>
          </cell>
        </row>
        <row r="9107">
          <cell r="A9107">
            <v>0</v>
          </cell>
          <cell r="B9107">
            <v>0</v>
          </cell>
          <cell r="C9107">
            <v>0</v>
          </cell>
          <cell r="D9107">
            <v>0</v>
          </cell>
        </row>
        <row r="9108">
          <cell r="A9108">
            <v>0</v>
          </cell>
          <cell r="B9108">
            <v>0</v>
          </cell>
          <cell r="C9108">
            <v>0</v>
          </cell>
          <cell r="D9108">
            <v>0</v>
          </cell>
        </row>
        <row r="9109">
          <cell r="A9109">
            <v>0</v>
          </cell>
          <cell r="B9109">
            <v>0</v>
          </cell>
          <cell r="C9109">
            <v>0</v>
          </cell>
          <cell r="D9109">
            <v>0</v>
          </cell>
        </row>
        <row r="9110">
          <cell r="A9110">
            <v>0</v>
          </cell>
          <cell r="B9110">
            <v>0</v>
          </cell>
          <cell r="C9110">
            <v>0</v>
          </cell>
          <cell r="D9110">
            <v>0</v>
          </cell>
        </row>
        <row r="9111">
          <cell r="A9111">
            <v>0</v>
          </cell>
          <cell r="B9111">
            <v>0</v>
          </cell>
          <cell r="C9111">
            <v>0</v>
          </cell>
          <cell r="D9111">
            <v>0</v>
          </cell>
        </row>
        <row r="9112">
          <cell r="A9112">
            <v>0</v>
          </cell>
          <cell r="B9112">
            <v>0</v>
          </cell>
          <cell r="C9112">
            <v>0</v>
          </cell>
          <cell r="D9112">
            <v>0</v>
          </cell>
        </row>
        <row r="9113">
          <cell r="A9113">
            <v>0</v>
          </cell>
          <cell r="B9113">
            <v>0</v>
          </cell>
          <cell r="C9113">
            <v>0</v>
          </cell>
          <cell r="D9113">
            <v>0</v>
          </cell>
        </row>
        <row r="9114">
          <cell r="A9114">
            <v>0</v>
          </cell>
          <cell r="B9114">
            <v>0</v>
          </cell>
          <cell r="C9114">
            <v>0</v>
          </cell>
          <cell r="D9114">
            <v>0</v>
          </cell>
        </row>
        <row r="9115">
          <cell r="A9115">
            <v>0</v>
          </cell>
          <cell r="B9115">
            <v>0</v>
          </cell>
          <cell r="C9115">
            <v>0</v>
          </cell>
          <cell r="D9115">
            <v>0</v>
          </cell>
        </row>
        <row r="9116">
          <cell r="A9116">
            <v>0</v>
          </cell>
          <cell r="B9116">
            <v>0</v>
          </cell>
          <cell r="C9116">
            <v>0</v>
          </cell>
          <cell r="D9116">
            <v>0</v>
          </cell>
        </row>
        <row r="9117">
          <cell r="A9117">
            <v>0</v>
          </cell>
          <cell r="B9117">
            <v>0</v>
          </cell>
          <cell r="C9117">
            <v>0</v>
          </cell>
          <cell r="D9117">
            <v>0</v>
          </cell>
        </row>
        <row r="9118">
          <cell r="A9118">
            <v>0</v>
          </cell>
          <cell r="B9118">
            <v>0</v>
          </cell>
          <cell r="C9118">
            <v>0</v>
          </cell>
          <cell r="D9118">
            <v>0</v>
          </cell>
        </row>
        <row r="9119">
          <cell r="A9119">
            <v>0</v>
          </cell>
          <cell r="B9119">
            <v>0</v>
          </cell>
          <cell r="C9119">
            <v>0</v>
          </cell>
          <cell r="D9119">
            <v>0</v>
          </cell>
        </row>
        <row r="9120">
          <cell r="A9120">
            <v>0</v>
          </cell>
          <cell r="B9120">
            <v>0</v>
          </cell>
          <cell r="C9120">
            <v>0</v>
          </cell>
          <cell r="D9120">
            <v>0</v>
          </cell>
        </row>
        <row r="9121">
          <cell r="A9121">
            <v>0</v>
          </cell>
          <cell r="B9121">
            <v>0</v>
          </cell>
          <cell r="C9121">
            <v>0</v>
          </cell>
          <cell r="D9121">
            <v>0</v>
          </cell>
        </row>
        <row r="9122">
          <cell r="A9122">
            <v>0</v>
          </cell>
          <cell r="B9122">
            <v>0</v>
          </cell>
          <cell r="C9122">
            <v>0</v>
          </cell>
          <cell r="D9122">
            <v>0</v>
          </cell>
        </row>
        <row r="9123">
          <cell r="A9123">
            <v>0</v>
          </cell>
          <cell r="B9123">
            <v>0</v>
          </cell>
          <cell r="C9123">
            <v>0</v>
          </cell>
          <cell r="D9123">
            <v>0</v>
          </cell>
        </row>
        <row r="9124">
          <cell r="A9124">
            <v>0</v>
          </cell>
          <cell r="B9124">
            <v>0</v>
          </cell>
          <cell r="C9124">
            <v>0</v>
          </cell>
          <cell r="D9124">
            <v>0</v>
          </cell>
        </row>
        <row r="9125">
          <cell r="A9125">
            <v>0</v>
          </cell>
          <cell r="B9125">
            <v>0</v>
          </cell>
          <cell r="C9125">
            <v>0</v>
          </cell>
          <cell r="D9125">
            <v>0</v>
          </cell>
        </row>
        <row r="9126">
          <cell r="A9126">
            <v>0</v>
          </cell>
          <cell r="B9126">
            <v>0</v>
          </cell>
          <cell r="C9126">
            <v>0</v>
          </cell>
          <cell r="D9126">
            <v>0</v>
          </cell>
        </row>
        <row r="9127">
          <cell r="A9127">
            <v>0</v>
          </cell>
          <cell r="B9127">
            <v>0</v>
          </cell>
          <cell r="C9127">
            <v>0</v>
          </cell>
          <cell r="D9127">
            <v>0</v>
          </cell>
        </row>
        <row r="9128">
          <cell r="A9128">
            <v>0</v>
          </cell>
          <cell r="B9128">
            <v>0</v>
          </cell>
          <cell r="C9128">
            <v>0</v>
          </cell>
          <cell r="D9128">
            <v>0</v>
          </cell>
        </row>
        <row r="9129">
          <cell r="A9129">
            <v>0</v>
          </cell>
          <cell r="B9129">
            <v>0</v>
          </cell>
          <cell r="C9129">
            <v>0</v>
          </cell>
          <cell r="D9129">
            <v>0</v>
          </cell>
        </row>
        <row r="9130">
          <cell r="A9130">
            <v>0</v>
          </cell>
          <cell r="B9130">
            <v>0</v>
          </cell>
          <cell r="C9130">
            <v>0</v>
          </cell>
          <cell r="D9130">
            <v>0</v>
          </cell>
        </row>
        <row r="9131">
          <cell r="A9131">
            <v>0</v>
          </cell>
          <cell r="B9131">
            <v>0</v>
          </cell>
          <cell r="C9131">
            <v>0</v>
          </cell>
          <cell r="D9131">
            <v>0</v>
          </cell>
        </row>
        <row r="9132">
          <cell r="A9132">
            <v>0</v>
          </cell>
          <cell r="B9132">
            <v>0</v>
          </cell>
          <cell r="C9132">
            <v>0</v>
          </cell>
          <cell r="D9132">
            <v>0</v>
          </cell>
        </row>
        <row r="9133">
          <cell r="A9133">
            <v>0</v>
          </cell>
          <cell r="B9133">
            <v>0</v>
          </cell>
          <cell r="C9133">
            <v>0</v>
          </cell>
          <cell r="D9133">
            <v>0</v>
          </cell>
        </row>
        <row r="9134">
          <cell r="A9134">
            <v>0</v>
          </cell>
          <cell r="B9134">
            <v>0</v>
          </cell>
          <cell r="C9134">
            <v>0</v>
          </cell>
          <cell r="D9134">
            <v>0</v>
          </cell>
        </row>
        <row r="9135">
          <cell r="A9135">
            <v>0</v>
          </cell>
          <cell r="B9135">
            <v>0</v>
          </cell>
          <cell r="C9135">
            <v>0</v>
          </cell>
          <cell r="D9135">
            <v>0</v>
          </cell>
        </row>
        <row r="9136">
          <cell r="A9136">
            <v>0</v>
          </cell>
          <cell r="B9136">
            <v>0</v>
          </cell>
          <cell r="C9136">
            <v>0</v>
          </cell>
          <cell r="D9136">
            <v>0</v>
          </cell>
        </row>
        <row r="9137">
          <cell r="A9137">
            <v>0</v>
          </cell>
          <cell r="B9137">
            <v>0</v>
          </cell>
          <cell r="C9137">
            <v>0</v>
          </cell>
          <cell r="D9137">
            <v>0</v>
          </cell>
        </row>
        <row r="9138">
          <cell r="A9138">
            <v>0</v>
          </cell>
          <cell r="B9138">
            <v>0</v>
          </cell>
          <cell r="C9138">
            <v>0</v>
          </cell>
          <cell r="D9138">
            <v>0</v>
          </cell>
        </row>
        <row r="9139">
          <cell r="A9139">
            <v>0</v>
          </cell>
          <cell r="B9139">
            <v>0</v>
          </cell>
          <cell r="C9139">
            <v>0</v>
          </cell>
          <cell r="D9139">
            <v>0</v>
          </cell>
        </row>
        <row r="9140">
          <cell r="A9140">
            <v>0</v>
          </cell>
          <cell r="B9140">
            <v>0</v>
          </cell>
          <cell r="C9140">
            <v>0</v>
          </cell>
          <cell r="D9140">
            <v>0</v>
          </cell>
        </row>
        <row r="9141">
          <cell r="A9141">
            <v>0</v>
          </cell>
          <cell r="B9141">
            <v>0</v>
          </cell>
          <cell r="C9141">
            <v>0</v>
          </cell>
          <cell r="D9141">
            <v>0</v>
          </cell>
        </row>
        <row r="9142">
          <cell r="A9142">
            <v>0</v>
          </cell>
          <cell r="B9142">
            <v>0</v>
          </cell>
          <cell r="C9142">
            <v>0</v>
          </cell>
          <cell r="D9142">
            <v>0</v>
          </cell>
        </row>
        <row r="9143">
          <cell r="A9143">
            <v>0</v>
          </cell>
          <cell r="B9143">
            <v>0</v>
          </cell>
          <cell r="C9143">
            <v>0</v>
          </cell>
          <cell r="D9143">
            <v>0</v>
          </cell>
        </row>
        <row r="9144">
          <cell r="A9144">
            <v>0</v>
          </cell>
          <cell r="B9144">
            <v>0</v>
          </cell>
          <cell r="C9144">
            <v>0</v>
          </cell>
          <cell r="D9144">
            <v>0</v>
          </cell>
        </row>
        <row r="9145">
          <cell r="A9145">
            <v>0</v>
          </cell>
          <cell r="B9145">
            <v>0</v>
          </cell>
          <cell r="C9145">
            <v>0</v>
          </cell>
          <cell r="D9145">
            <v>0</v>
          </cell>
        </row>
        <row r="9146">
          <cell r="A9146">
            <v>0</v>
          </cell>
          <cell r="B9146">
            <v>0</v>
          </cell>
          <cell r="C9146">
            <v>0</v>
          </cell>
          <cell r="D9146">
            <v>0</v>
          </cell>
        </row>
        <row r="9147">
          <cell r="A9147">
            <v>0</v>
          </cell>
          <cell r="B9147">
            <v>0</v>
          </cell>
          <cell r="C9147">
            <v>0</v>
          </cell>
          <cell r="D9147">
            <v>0</v>
          </cell>
        </row>
        <row r="9148">
          <cell r="A9148">
            <v>0</v>
          </cell>
          <cell r="B9148">
            <v>0</v>
          </cell>
          <cell r="C9148">
            <v>0</v>
          </cell>
          <cell r="D9148">
            <v>0</v>
          </cell>
        </row>
        <row r="9149">
          <cell r="A9149">
            <v>0</v>
          </cell>
          <cell r="B9149">
            <v>0</v>
          </cell>
          <cell r="C9149">
            <v>0</v>
          </cell>
          <cell r="D9149">
            <v>0</v>
          </cell>
        </row>
        <row r="9150">
          <cell r="A9150">
            <v>0</v>
          </cell>
          <cell r="B9150">
            <v>0</v>
          </cell>
          <cell r="C9150">
            <v>0</v>
          </cell>
          <cell r="D9150">
            <v>0</v>
          </cell>
        </row>
        <row r="9151">
          <cell r="A9151">
            <v>0</v>
          </cell>
          <cell r="B9151">
            <v>0</v>
          </cell>
          <cell r="C9151">
            <v>0</v>
          </cell>
          <cell r="D9151">
            <v>0</v>
          </cell>
        </row>
        <row r="9152">
          <cell r="A9152">
            <v>0</v>
          </cell>
          <cell r="B9152">
            <v>0</v>
          </cell>
          <cell r="C9152">
            <v>0</v>
          </cell>
          <cell r="D9152">
            <v>0</v>
          </cell>
        </row>
        <row r="9153">
          <cell r="A9153">
            <v>0</v>
          </cell>
          <cell r="B9153">
            <v>0</v>
          </cell>
          <cell r="C9153">
            <v>0</v>
          </cell>
          <cell r="D9153">
            <v>0</v>
          </cell>
        </row>
        <row r="9154">
          <cell r="A9154">
            <v>0</v>
          </cell>
          <cell r="B9154">
            <v>0</v>
          </cell>
          <cell r="C9154">
            <v>0</v>
          </cell>
          <cell r="D9154">
            <v>0</v>
          </cell>
        </row>
        <row r="9155">
          <cell r="A9155">
            <v>0</v>
          </cell>
          <cell r="B9155">
            <v>0</v>
          </cell>
          <cell r="C9155">
            <v>0</v>
          </cell>
          <cell r="D9155">
            <v>0</v>
          </cell>
        </row>
        <row r="9156">
          <cell r="A9156">
            <v>0</v>
          </cell>
          <cell r="B9156">
            <v>0</v>
          </cell>
          <cell r="C9156">
            <v>0</v>
          </cell>
          <cell r="D9156">
            <v>0</v>
          </cell>
        </row>
        <row r="9157">
          <cell r="A9157">
            <v>0</v>
          </cell>
          <cell r="B9157">
            <v>0</v>
          </cell>
          <cell r="C9157">
            <v>0</v>
          </cell>
          <cell r="D9157">
            <v>0</v>
          </cell>
        </row>
        <row r="9158">
          <cell r="A9158">
            <v>0</v>
          </cell>
          <cell r="B9158">
            <v>0</v>
          </cell>
          <cell r="C9158">
            <v>0</v>
          </cell>
          <cell r="D9158">
            <v>0</v>
          </cell>
        </row>
        <row r="9159">
          <cell r="A9159">
            <v>0</v>
          </cell>
          <cell r="B9159">
            <v>0</v>
          </cell>
          <cell r="C9159">
            <v>0</v>
          </cell>
          <cell r="D9159">
            <v>0</v>
          </cell>
        </row>
        <row r="9160">
          <cell r="A9160">
            <v>0</v>
          </cell>
          <cell r="B9160">
            <v>0</v>
          </cell>
          <cell r="C9160">
            <v>0</v>
          </cell>
          <cell r="D9160">
            <v>0</v>
          </cell>
        </row>
        <row r="9161">
          <cell r="A9161">
            <v>0</v>
          </cell>
          <cell r="B9161">
            <v>0</v>
          </cell>
          <cell r="C9161">
            <v>0</v>
          </cell>
          <cell r="D9161">
            <v>0</v>
          </cell>
        </row>
        <row r="9162">
          <cell r="A9162">
            <v>0</v>
          </cell>
          <cell r="B9162">
            <v>0</v>
          </cell>
          <cell r="C9162">
            <v>0</v>
          </cell>
          <cell r="D9162">
            <v>0</v>
          </cell>
        </row>
        <row r="9163">
          <cell r="A9163">
            <v>0</v>
          </cell>
          <cell r="B9163">
            <v>0</v>
          </cell>
          <cell r="C9163">
            <v>0</v>
          </cell>
          <cell r="D9163">
            <v>0</v>
          </cell>
        </row>
        <row r="9164">
          <cell r="A9164">
            <v>0</v>
          </cell>
          <cell r="B9164">
            <v>0</v>
          </cell>
          <cell r="C9164">
            <v>0</v>
          </cell>
          <cell r="D9164">
            <v>0</v>
          </cell>
        </row>
        <row r="9165">
          <cell r="A9165">
            <v>0</v>
          </cell>
          <cell r="B9165">
            <v>0</v>
          </cell>
          <cell r="C9165">
            <v>0</v>
          </cell>
          <cell r="D9165">
            <v>0</v>
          </cell>
        </row>
        <row r="9166">
          <cell r="A9166">
            <v>0</v>
          </cell>
          <cell r="B9166">
            <v>0</v>
          </cell>
          <cell r="C9166">
            <v>0</v>
          </cell>
          <cell r="D9166">
            <v>0</v>
          </cell>
        </row>
        <row r="9167">
          <cell r="A9167">
            <v>0</v>
          </cell>
          <cell r="B9167">
            <v>0</v>
          </cell>
          <cell r="C9167">
            <v>0</v>
          </cell>
          <cell r="D9167">
            <v>0</v>
          </cell>
        </row>
        <row r="9168">
          <cell r="A9168">
            <v>0</v>
          </cell>
          <cell r="B9168">
            <v>0</v>
          </cell>
          <cell r="C9168">
            <v>0</v>
          </cell>
          <cell r="D9168">
            <v>0</v>
          </cell>
        </row>
        <row r="9169">
          <cell r="A9169">
            <v>0</v>
          </cell>
          <cell r="B9169">
            <v>0</v>
          </cell>
          <cell r="C9169">
            <v>0</v>
          </cell>
          <cell r="D9169">
            <v>0</v>
          </cell>
        </row>
        <row r="9170">
          <cell r="A9170">
            <v>0</v>
          </cell>
          <cell r="B9170">
            <v>0</v>
          </cell>
          <cell r="C9170">
            <v>0</v>
          </cell>
          <cell r="D9170">
            <v>0</v>
          </cell>
        </row>
        <row r="9171">
          <cell r="A9171">
            <v>0</v>
          </cell>
          <cell r="B9171">
            <v>0</v>
          </cell>
          <cell r="C9171">
            <v>0</v>
          </cell>
          <cell r="D9171">
            <v>0</v>
          </cell>
        </row>
        <row r="9172">
          <cell r="A9172">
            <v>0</v>
          </cell>
          <cell r="B9172">
            <v>0</v>
          </cell>
          <cell r="C9172">
            <v>0</v>
          </cell>
          <cell r="D9172">
            <v>0</v>
          </cell>
        </row>
        <row r="9173">
          <cell r="A9173">
            <v>0</v>
          </cell>
          <cell r="B9173">
            <v>0</v>
          </cell>
          <cell r="C9173">
            <v>0</v>
          </cell>
          <cell r="D9173">
            <v>0</v>
          </cell>
        </row>
        <row r="9174">
          <cell r="A9174">
            <v>0</v>
          </cell>
          <cell r="B9174">
            <v>0</v>
          </cell>
          <cell r="C9174">
            <v>0</v>
          </cell>
          <cell r="D9174">
            <v>0</v>
          </cell>
        </row>
        <row r="9175">
          <cell r="A9175">
            <v>0</v>
          </cell>
          <cell r="B9175">
            <v>0</v>
          </cell>
          <cell r="C9175">
            <v>0</v>
          </cell>
          <cell r="D9175">
            <v>0</v>
          </cell>
        </row>
        <row r="9176">
          <cell r="A9176">
            <v>0</v>
          </cell>
          <cell r="B9176">
            <v>0</v>
          </cell>
          <cell r="C9176">
            <v>0</v>
          </cell>
          <cell r="D9176">
            <v>0</v>
          </cell>
        </row>
        <row r="9177">
          <cell r="A9177">
            <v>0</v>
          </cell>
          <cell r="B9177">
            <v>0</v>
          </cell>
          <cell r="C9177">
            <v>0</v>
          </cell>
          <cell r="D9177">
            <v>0</v>
          </cell>
        </row>
        <row r="9178">
          <cell r="A9178">
            <v>0</v>
          </cell>
          <cell r="B9178">
            <v>0</v>
          </cell>
          <cell r="C9178">
            <v>0</v>
          </cell>
          <cell r="D9178">
            <v>0</v>
          </cell>
        </row>
        <row r="9179">
          <cell r="A9179">
            <v>0</v>
          </cell>
          <cell r="B9179">
            <v>0</v>
          </cell>
          <cell r="C9179">
            <v>0</v>
          </cell>
          <cell r="D9179">
            <v>0</v>
          </cell>
        </row>
        <row r="9180">
          <cell r="A9180">
            <v>0</v>
          </cell>
          <cell r="B9180">
            <v>0</v>
          </cell>
          <cell r="C9180">
            <v>0</v>
          </cell>
          <cell r="D9180">
            <v>0</v>
          </cell>
        </row>
        <row r="9181">
          <cell r="A9181">
            <v>0</v>
          </cell>
          <cell r="B9181">
            <v>0</v>
          </cell>
          <cell r="C9181">
            <v>0</v>
          </cell>
          <cell r="D9181">
            <v>0</v>
          </cell>
        </row>
        <row r="9182">
          <cell r="A9182">
            <v>0</v>
          </cell>
          <cell r="B9182">
            <v>0</v>
          </cell>
          <cell r="C9182">
            <v>0</v>
          </cell>
          <cell r="D9182">
            <v>0</v>
          </cell>
        </row>
        <row r="9183">
          <cell r="A9183">
            <v>0</v>
          </cell>
          <cell r="B9183">
            <v>0</v>
          </cell>
          <cell r="C9183">
            <v>0</v>
          </cell>
          <cell r="D9183">
            <v>0</v>
          </cell>
        </row>
        <row r="9184">
          <cell r="A9184">
            <v>0</v>
          </cell>
          <cell r="B9184">
            <v>0</v>
          </cell>
          <cell r="C9184">
            <v>0</v>
          </cell>
          <cell r="D9184">
            <v>0</v>
          </cell>
        </row>
        <row r="9185">
          <cell r="A9185">
            <v>0</v>
          </cell>
          <cell r="B9185">
            <v>0</v>
          </cell>
          <cell r="C9185">
            <v>0</v>
          </cell>
          <cell r="D9185">
            <v>0</v>
          </cell>
        </row>
        <row r="9186">
          <cell r="A9186">
            <v>0</v>
          </cell>
          <cell r="B9186">
            <v>0</v>
          </cell>
          <cell r="C9186">
            <v>0</v>
          </cell>
          <cell r="D9186">
            <v>0</v>
          </cell>
        </row>
        <row r="9187">
          <cell r="A9187">
            <v>0</v>
          </cell>
          <cell r="B9187">
            <v>0</v>
          </cell>
          <cell r="C9187">
            <v>0</v>
          </cell>
          <cell r="D9187">
            <v>0</v>
          </cell>
        </row>
        <row r="9188">
          <cell r="A9188">
            <v>0</v>
          </cell>
          <cell r="B9188">
            <v>0</v>
          </cell>
          <cell r="C9188">
            <v>0</v>
          </cell>
          <cell r="D9188">
            <v>0</v>
          </cell>
        </row>
        <row r="9189">
          <cell r="A9189">
            <v>0</v>
          </cell>
          <cell r="B9189">
            <v>0</v>
          </cell>
          <cell r="C9189">
            <v>0</v>
          </cell>
          <cell r="D9189">
            <v>0</v>
          </cell>
        </row>
        <row r="9190">
          <cell r="A9190">
            <v>0</v>
          </cell>
          <cell r="B9190">
            <v>0</v>
          </cell>
          <cell r="C9190">
            <v>0</v>
          </cell>
          <cell r="D9190">
            <v>0</v>
          </cell>
        </row>
        <row r="9191">
          <cell r="A9191">
            <v>0</v>
          </cell>
          <cell r="B9191">
            <v>0</v>
          </cell>
          <cell r="C9191">
            <v>0</v>
          </cell>
          <cell r="D9191">
            <v>0</v>
          </cell>
        </row>
        <row r="9192">
          <cell r="A9192">
            <v>0</v>
          </cell>
          <cell r="B9192">
            <v>0</v>
          </cell>
          <cell r="C9192">
            <v>0</v>
          </cell>
          <cell r="D9192">
            <v>0</v>
          </cell>
        </row>
        <row r="9193">
          <cell r="A9193">
            <v>0</v>
          </cell>
          <cell r="B9193">
            <v>0</v>
          </cell>
          <cell r="C9193">
            <v>0</v>
          </cell>
          <cell r="D9193">
            <v>0</v>
          </cell>
        </row>
        <row r="9194">
          <cell r="A9194">
            <v>0</v>
          </cell>
          <cell r="B9194">
            <v>0</v>
          </cell>
          <cell r="C9194">
            <v>0</v>
          </cell>
          <cell r="D9194">
            <v>0</v>
          </cell>
        </row>
        <row r="9195">
          <cell r="A9195">
            <v>0</v>
          </cell>
          <cell r="B9195">
            <v>0</v>
          </cell>
          <cell r="C9195">
            <v>0</v>
          </cell>
          <cell r="D9195">
            <v>0</v>
          </cell>
        </row>
        <row r="9196">
          <cell r="A9196">
            <v>0</v>
          </cell>
          <cell r="B9196">
            <v>0</v>
          </cell>
          <cell r="C9196">
            <v>0</v>
          </cell>
          <cell r="D9196">
            <v>0</v>
          </cell>
        </row>
        <row r="9197">
          <cell r="A9197">
            <v>0</v>
          </cell>
          <cell r="B9197">
            <v>0</v>
          </cell>
          <cell r="C9197">
            <v>0</v>
          </cell>
          <cell r="D9197">
            <v>0</v>
          </cell>
        </row>
        <row r="9198">
          <cell r="A9198">
            <v>0</v>
          </cell>
          <cell r="B9198">
            <v>0</v>
          </cell>
          <cell r="C9198">
            <v>0</v>
          </cell>
          <cell r="D9198">
            <v>0</v>
          </cell>
        </row>
        <row r="9199">
          <cell r="A9199">
            <v>0</v>
          </cell>
          <cell r="B9199">
            <v>0</v>
          </cell>
          <cell r="C9199">
            <v>0</v>
          </cell>
          <cell r="D9199">
            <v>0</v>
          </cell>
        </row>
        <row r="9200">
          <cell r="A9200">
            <v>0</v>
          </cell>
          <cell r="B9200">
            <v>0</v>
          </cell>
          <cell r="C9200">
            <v>0</v>
          </cell>
          <cell r="D9200">
            <v>0</v>
          </cell>
        </row>
        <row r="9201">
          <cell r="A9201">
            <v>0</v>
          </cell>
          <cell r="B9201">
            <v>0</v>
          </cell>
          <cell r="C9201">
            <v>0</v>
          </cell>
          <cell r="D9201">
            <v>0</v>
          </cell>
        </row>
        <row r="9202">
          <cell r="A9202">
            <v>0</v>
          </cell>
          <cell r="B9202">
            <v>0</v>
          </cell>
          <cell r="C9202">
            <v>0</v>
          </cell>
          <cell r="D9202">
            <v>0</v>
          </cell>
        </row>
        <row r="9203">
          <cell r="A9203">
            <v>0</v>
          </cell>
          <cell r="B9203">
            <v>0</v>
          </cell>
          <cell r="C9203">
            <v>0</v>
          </cell>
          <cell r="D9203">
            <v>0</v>
          </cell>
        </row>
        <row r="9204">
          <cell r="A9204">
            <v>0</v>
          </cell>
          <cell r="B9204">
            <v>0</v>
          </cell>
          <cell r="C9204">
            <v>0</v>
          </cell>
          <cell r="D9204">
            <v>0</v>
          </cell>
        </row>
        <row r="9205">
          <cell r="A9205">
            <v>0</v>
          </cell>
          <cell r="B9205">
            <v>0</v>
          </cell>
          <cell r="C9205">
            <v>0</v>
          </cell>
          <cell r="D9205">
            <v>0</v>
          </cell>
        </row>
        <row r="9206">
          <cell r="A9206">
            <v>0</v>
          </cell>
          <cell r="B9206">
            <v>0</v>
          </cell>
          <cell r="C9206">
            <v>0</v>
          </cell>
          <cell r="D9206">
            <v>0</v>
          </cell>
        </row>
        <row r="9207">
          <cell r="A9207">
            <v>0</v>
          </cell>
          <cell r="B9207">
            <v>0</v>
          </cell>
          <cell r="C9207">
            <v>0</v>
          </cell>
          <cell r="D9207">
            <v>0</v>
          </cell>
        </row>
        <row r="9208">
          <cell r="A9208">
            <v>0</v>
          </cell>
          <cell r="B9208">
            <v>0</v>
          </cell>
          <cell r="C9208">
            <v>0</v>
          </cell>
          <cell r="D9208">
            <v>0</v>
          </cell>
        </row>
        <row r="9209">
          <cell r="A9209">
            <v>0</v>
          </cell>
          <cell r="B9209">
            <v>0</v>
          </cell>
          <cell r="C9209">
            <v>0</v>
          </cell>
          <cell r="D9209">
            <v>0</v>
          </cell>
        </row>
        <row r="9210">
          <cell r="A9210">
            <v>0</v>
          </cell>
          <cell r="B9210">
            <v>0</v>
          </cell>
          <cell r="C9210">
            <v>0</v>
          </cell>
          <cell r="D9210">
            <v>0</v>
          </cell>
        </row>
        <row r="9211">
          <cell r="A9211">
            <v>0</v>
          </cell>
          <cell r="B9211">
            <v>0</v>
          </cell>
          <cell r="C9211">
            <v>0</v>
          </cell>
          <cell r="D9211">
            <v>0</v>
          </cell>
        </row>
        <row r="9212">
          <cell r="A9212">
            <v>0</v>
          </cell>
          <cell r="B9212">
            <v>0</v>
          </cell>
          <cell r="C9212">
            <v>0</v>
          </cell>
          <cell r="D9212">
            <v>0</v>
          </cell>
        </row>
        <row r="9213">
          <cell r="A9213">
            <v>0</v>
          </cell>
          <cell r="B9213">
            <v>0</v>
          </cell>
          <cell r="C9213">
            <v>0</v>
          </cell>
          <cell r="D9213">
            <v>0</v>
          </cell>
        </row>
        <row r="9214">
          <cell r="A9214">
            <v>0</v>
          </cell>
          <cell r="B9214">
            <v>0</v>
          </cell>
          <cell r="C9214">
            <v>0</v>
          </cell>
          <cell r="D9214">
            <v>0</v>
          </cell>
        </row>
        <row r="9215">
          <cell r="A9215">
            <v>0</v>
          </cell>
          <cell r="B9215">
            <v>0</v>
          </cell>
          <cell r="C9215">
            <v>0</v>
          </cell>
          <cell r="D9215">
            <v>0</v>
          </cell>
        </row>
        <row r="9216">
          <cell r="A9216">
            <v>0</v>
          </cell>
          <cell r="B9216">
            <v>0</v>
          </cell>
          <cell r="C9216">
            <v>0</v>
          </cell>
          <cell r="D9216">
            <v>0</v>
          </cell>
        </row>
        <row r="9217">
          <cell r="A9217">
            <v>0</v>
          </cell>
          <cell r="B9217">
            <v>0</v>
          </cell>
          <cell r="C9217">
            <v>0</v>
          </cell>
          <cell r="D9217">
            <v>0</v>
          </cell>
        </row>
        <row r="9218">
          <cell r="A9218">
            <v>0</v>
          </cell>
          <cell r="B9218">
            <v>0</v>
          </cell>
          <cell r="C9218">
            <v>0</v>
          </cell>
          <cell r="D9218">
            <v>0</v>
          </cell>
        </row>
        <row r="9219">
          <cell r="A9219">
            <v>0</v>
          </cell>
          <cell r="B9219">
            <v>0</v>
          </cell>
          <cell r="C9219">
            <v>0</v>
          </cell>
          <cell r="D9219">
            <v>0</v>
          </cell>
        </row>
        <row r="9220">
          <cell r="A9220">
            <v>0</v>
          </cell>
          <cell r="B9220">
            <v>0</v>
          </cell>
          <cell r="C9220">
            <v>0</v>
          </cell>
          <cell r="D9220">
            <v>0</v>
          </cell>
        </row>
        <row r="9221">
          <cell r="A9221">
            <v>0</v>
          </cell>
          <cell r="B9221">
            <v>0</v>
          </cell>
          <cell r="C9221">
            <v>0</v>
          </cell>
          <cell r="D9221">
            <v>0</v>
          </cell>
        </row>
        <row r="9222">
          <cell r="A9222">
            <v>0</v>
          </cell>
          <cell r="B9222">
            <v>0</v>
          </cell>
          <cell r="C9222">
            <v>0</v>
          </cell>
          <cell r="D9222">
            <v>0</v>
          </cell>
        </row>
        <row r="9223">
          <cell r="A9223">
            <v>0</v>
          </cell>
          <cell r="B9223">
            <v>0</v>
          </cell>
          <cell r="C9223">
            <v>0</v>
          </cell>
          <cell r="D9223">
            <v>0</v>
          </cell>
        </row>
        <row r="9224">
          <cell r="A9224">
            <v>0</v>
          </cell>
          <cell r="B9224">
            <v>0</v>
          </cell>
          <cell r="C9224">
            <v>0</v>
          </cell>
          <cell r="D9224">
            <v>0</v>
          </cell>
        </row>
        <row r="9225">
          <cell r="A9225">
            <v>0</v>
          </cell>
          <cell r="B9225">
            <v>0</v>
          </cell>
          <cell r="C9225">
            <v>0</v>
          </cell>
          <cell r="D9225">
            <v>0</v>
          </cell>
        </row>
        <row r="9226">
          <cell r="A9226">
            <v>0</v>
          </cell>
          <cell r="B9226">
            <v>0</v>
          </cell>
          <cell r="C9226">
            <v>0</v>
          </cell>
          <cell r="D9226">
            <v>0</v>
          </cell>
        </row>
        <row r="9227">
          <cell r="A9227">
            <v>0</v>
          </cell>
          <cell r="B9227">
            <v>0</v>
          </cell>
          <cell r="C9227">
            <v>0</v>
          </cell>
          <cell r="D9227">
            <v>0</v>
          </cell>
        </row>
        <row r="9228">
          <cell r="A9228">
            <v>0</v>
          </cell>
          <cell r="B9228">
            <v>0</v>
          </cell>
          <cell r="C9228">
            <v>0</v>
          </cell>
          <cell r="D9228">
            <v>0</v>
          </cell>
        </row>
        <row r="9229">
          <cell r="A9229">
            <v>0</v>
          </cell>
          <cell r="B9229">
            <v>0</v>
          </cell>
          <cell r="C9229">
            <v>0</v>
          </cell>
          <cell r="D9229">
            <v>0</v>
          </cell>
        </row>
        <row r="9230">
          <cell r="A9230">
            <v>0</v>
          </cell>
          <cell r="B9230">
            <v>0</v>
          </cell>
          <cell r="C9230">
            <v>0</v>
          </cell>
          <cell r="D9230">
            <v>0</v>
          </cell>
        </row>
        <row r="9231">
          <cell r="A9231">
            <v>0</v>
          </cell>
          <cell r="B9231">
            <v>0</v>
          </cell>
          <cell r="C9231">
            <v>0</v>
          </cell>
          <cell r="D9231">
            <v>0</v>
          </cell>
        </row>
        <row r="9232">
          <cell r="A9232">
            <v>0</v>
          </cell>
          <cell r="B9232">
            <v>0</v>
          </cell>
          <cell r="C9232">
            <v>0</v>
          </cell>
          <cell r="D9232">
            <v>0</v>
          </cell>
        </row>
        <row r="9233">
          <cell r="A9233">
            <v>0</v>
          </cell>
          <cell r="B9233">
            <v>0</v>
          </cell>
          <cell r="C9233">
            <v>0</v>
          </cell>
          <cell r="D9233">
            <v>0</v>
          </cell>
        </row>
        <row r="9234">
          <cell r="A9234">
            <v>0</v>
          </cell>
          <cell r="B9234">
            <v>0</v>
          </cell>
          <cell r="C9234">
            <v>0</v>
          </cell>
          <cell r="D9234">
            <v>0</v>
          </cell>
        </row>
        <row r="9235">
          <cell r="A9235">
            <v>0</v>
          </cell>
          <cell r="B9235">
            <v>0</v>
          </cell>
          <cell r="C9235">
            <v>0</v>
          </cell>
          <cell r="D9235">
            <v>0</v>
          </cell>
        </row>
        <row r="9236">
          <cell r="A9236">
            <v>0</v>
          </cell>
          <cell r="B9236">
            <v>0</v>
          </cell>
          <cell r="C9236">
            <v>0</v>
          </cell>
          <cell r="D9236">
            <v>0</v>
          </cell>
        </row>
        <row r="9237">
          <cell r="A9237">
            <v>0</v>
          </cell>
          <cell r="B9237">
            <v>0</v>
          </cell>
          <cell r="C9237">
            <v>0</v>
          </cell>
          <cell r="D9237">
            <v>0</v>
          </cell>
        </row>
        <row r="9238">
          <cell r="A9238">
            <v>0</v>
          </cell>
          <cell r="B9238">
            <v>0</v>
          </cell>
          <cell r="C9238">
            <v>0</v>
          </cell>
          <cell r="D9238">
            <v>0</v>
          </cell>
        </row>
        <row r="9239">
          <cell r="A9239">
            <v>0</v>
          </cell>
          <cell r="B9239">
            <v>0</v>
          </cell>
          <cell r="C9239">
            <v>0</v>
          </cell>
          <cell r="D9239">
            <v>0</v>
          </cell>
        </row>
        <row r="9240">
          <cell r="A9240">
            <v>0</v>
          </cell>
          <cell r="B9240">
            <v>0</v>
          </cell>
          <cell r="C9240">
            <v>0</v>
          </cell>
          <cell r="D9240">
            <v>0</v>
          </cell>
        </row>
        <row r="9241">
          <cell r="A9241">
            <v>0</v>
          </cell>
          <cell r="B9241">
            <v>0</v>
          </cell>
          <cell r="C9241">
            <v>0</v>
          </cell>
          <cell r="D9241">
            <v>0</v>
          </cell>
        </row>
        <row r="9242">
          <cell r="A9242">
            <v>0</v>
          </cell>
          <cell r="B9242">
            <v>0</v>
          </cell>
          <cell r="C9242">
            <v>0</v>
          </cell>
          <cell r="D9242">
            <v>0</v>
          </cell>
        </row>
        <row r="9243">
          <cell r="A9243">
            <v>0</v>
          </cell>
          <cell r="B9243">
            <v>0</v>
          </cell>
          <cell r="C9243">
            <v>0</v>
          </cell>
          <cell r="D9243">
            <v>0</v>
          </cell>
        </row>
        <row r="9244">
          <cell r="A9244">
            <v>0</v>
          </cell>
          <cell r="B9244">
            <v>0</v>
          </cell>
          <cell r="C9244">
            <v>0</v>
          </cell>
          <cell r="D9244">
            <v>0</v>
          </cell>
        </row>
        <row r="9245">
          <cell r="A9245">
            <v>0</v>
          </cell>
          <cell r="B9245">
            <v>0</v>
          </cell>
          <cell r="C9245">
            <v>0</v>
          </cell>
          <cell r="D9245">
            <v>0</v>
          </cell>
        </row>
        <row r="9246">
          <cell r="A9246">
            <v>0</v>
          </cell>
          <cell r="B9246">
            <v>0</v>
          </cell>
          <cell r="C9246">
            <v>0</v>
          </cell>
          <cell r="D9246">
            <v>0</v>
          </cell>
        </row>
        <row r="9247">
          <cell r="A9247">
            <v>0</v>
          </cell>
          <cell r="B9247">
            <v>0</v>
          </cell>
          <cell r="C9247">
            <v>0</v>
          </cell>
          <cell r="D9247">
            <v>0</v>
          </cell>
        </row>
        <row r="9248">
          <cell r="A9248">
            <v>0</v>
          </cell>
          <cell r="B9248">
            <v>0</v>
          </cell>
          <cell r="C9248">
            <v>0</v>
          </cell>
          <cell r="D9248">
            <v>0</v>
          </cell>
        </row>
        <row r="9249">
          <cell r="A9249">
            <v>0</v>
          </cell>
          <cell r="B9249">
            <v>0</v>
          </cell>
          <cell r="C9249">
            <v>0</v>
          </cell>
          <cell r="D9249">
            <v>0</v>
          </cell>
        </row>
        <row r="9250">
          <cell r="A9250">
            <v>0</v>
          </cell>
          <cell r="B9250">
            <v>0</v>
          </cell>
          <cell r="C9250">
            <v>0</v>
          </cell>
          <cell r="D9250">
            <v>0</v>
          </cell>
        </row>
        <row r="9251">
          <cell r="A9251">
            <v>0</v>
          </cell>
          <cell r="B9251">
            <v>0</v>
          </cell>
          <cell r="C9251">
            <v>0</v>
          </cell>
          <cell r="D9251">
            <v>0</v>
          </cell>
        </row>
        <row r="9252">
          <cell r="A9252">
            <v>0</v>
          </cell>
          <cell r="B9252">
            <v>0</v>
          </cell>
          <cell r="C9252">
            <v>0</v>
          </cell>
          <cell r="D9252">
            <v>0</v>
          </cell>
        </row>
        <row r="9253">
          <cell r="A9253">
            <v>0</v>
          </cell>
          <cell r="B9253">
            <v>0</v>
          </cell>
          <cell r="C9253">
            <v>0</v>
          </cell>
          <cell r="D9253">
            <v>0</v>
          </cell>
        </row>
        <row r="9254">
          <cell r="A9254">
            <v>0</v>
          </cell>
          <cell r="B9254">
            <v>0</v>
          </cell>
          <cell r="C9254">
            <v>0</v>
          </cell>
          <cell r="D9254">
            <v>0</v>
          </cell>
        </row>
        <row r="9255">
          <cell r="A9255">
            <v>0</v>
          </cell>
          <cell r="B9255">
            <v>0</v>
          </cell>
          <cell r="C9255">
            <v>0</v>
          </cell>
          <cell r="D9255">
            <v>0</v>
          </cell>
        </row>
        <row r="9256">
          <cell r="A9256">
            <v>0</v>
          </cell>
          <cell r="B9256">
            <v>0</v>
          </cell>
          <cell r="C9256">
            <v>0</v>
          </cell>
          <cell r="D9256">
            <v>0</v>
          </cell>
        </row>
        <row r="9257">
          <cell r="A9257">
            <v>0</v>
          </cell>
          <cell r="B9257">
            <v>0</v>
          </cell>
          <cell r="C9257">
            <v>0</v>
          </cell>
          <cell r="D9257">
            <v>0</v>
          </cell>
        </row>
        <row r="9258">
          <cell r="A9258">
            <v>0</v>
          </cell>
          <cell r="B9258">
            <v>0</v>
          </cell>
          <cell r="C9258">
            <v>0</v>
          </cell>
          <cell r="D9258">
            <v>0</v>
          </cell>
        </row>
        <row r="9259">
          <cell r="A9259">
            <v>0</v>
          </cell>
          <cell r="B9259">
            <v>0</v>
          </cell>
          <cell r="C9259">
            <v>0</v>
          </cell>
          <cell r="D9259">
            <v>0</v>
          </cell>
        </row>
        <row r="9260">
          <cell r="A9260">
            <v>0</v>
          </cell>
          <cell r="B9260">
            <v>0</v>
          </cell>
          <cell r="C9260">
            <v>0</v>
          </cell>
          <cell r="D9260">
            <v>0</v>
          </cell>
        </row>
        <row r="9261">
          <cell r="A9261">
            <v>0</v>
          </cell>
          <cell r="B9261">
            <v>0</v>
          </cell>
          <cell r="C9261">
            <v>0</v>
          </cell>
          <cell r="D9261">
            <v>0</v>
          </cell>
        </row>
        <row r="9262">
          <cell r="A9262">
            <v>0</v>
          </cell>
          <cell r="B9262">
            <v>0</v>
          </cell>
          <cell r="C9262">
            <v>0</v>
          </cell>
          <cell r="D9262">
            <v>0</v>
          </cell>
        </row>
        <row r="9263">
          <cell r="A9263">
            <v>0</v>
          </cell>
          <cell r="B9263">
            <v>0</v>
          </cell>
          <cell r="C9263">
            <v>0</v>
          </cell>
          <cell r="D9263">
            <v>0</v>
          </cell>
        </row>
        <row r="9264">
          <cell r="A9264">
            <v>0</v>
          </cell>
          <cell r="B9264">
            <v>0</v>
          </cell>
          <cell r="C9264">
            <v>0</v>
          </cell>
          <cell r="D9264">
            <v>0</v>
          </cell>
        </row>
        <row r="9265">
          <cell r="A9265">
            <v>0</v>
          </cell>
          <cell r="B9265">
            <v>0</v>
          </cell>
          <cell r="C9265">
            <v>0</v>
          </cell>
          <cell r="D9265">
            <v>0</v>
          </cell>
        </row>
        <row r="9266">
          <cell r="A9266">
            <v>0</v>
          </cell>
          <cell r="B9266">
            <v>0</v>
          </cell>
          <cell r="C9266">
            <v>0</v>
          </cell>
          <cell r="D9266">
            <v>0</v>
          </cell>
        </row>
        <row r="9267">
          <cell r="A9267">
            <v>0</v>
          </cell>
          <cell r="B9267">
            <v>0</v>
          </cell>
          <cell r="C9267">
            <v>0</v>
          </cell>
          <cell r="D9267">
            <v>0</v>
          </cell>
        </row>
        <row r="9268">
          <cell r="A9268">
            <v>0</v>
          </cell>
          <cell r="B9268">
            <v>0</v>
          </cell>
          <cell r="C9268">
            <v>0</v>
          </cell>
          <cell r="D9268">
            <v>0</v>
          </cell>
        </row>
        <row r="9269">
          <cell r="A9269">
            <v>0</v>
          </cell>
          <cell r="B9269">
            <v>0</v>
          </cell>
          <cell r="C9269">
            <v>0</v>
          </cell>
          <cell r="D9269">
            <v>0</v>
          </cell>
        </row>
        <row r="9270">
          <cell r="A9270">
            <v>0</v>
          </cell>
          <cell r="B9270">
            <v>0</v>
          </cell>
          <cell r="C9270">
            <v>0</v>
          </cell>
          <cell r="D9270">
            <v>0</v>
          </cell>
        </row>
        <row r="9271">
          <cell r="A9271">
            <v>0</v>
          </cell>
          <cell r="B9271">
            <v>0</v>
          </cell>
          <cell r="C9271">
            <v>0</v>
          </cell>
          <cell r="D9271">
            <v>0</v>
          </cell>
        </row>
        <row r="9272">
          <cell r="A9272">
            <v>0</v>
          </cell>
          <cell r="B9272">
            <v>0</v>
          </cell>
          <cell r="C9272">
            <v>0</v>
          </cell>
          <cell r="D9272">
            <v>0</v>
          </cell>
        </row>
        <row r="9273">
          <cell r="A9273">
            <v>0</v>
          </cell>
          <cell r="B9273">
            <v>0</v>
          </cell>
          <cell r="C9273">
            <v>0</v>
          </cell>
          <cell r="D9273">
            <v>0</v>
          </cell>
        </row>
        <row r="9274">
          <cell r="A9274">
            <v>0</v>
          </cell>
          <cell r="B9274">
            <v>0</v>
          </cell>
          <cell r="C9274">
            <v>0</v>
          </cell>
          <cell r="D9274">
            <v>0</v>
          </cell>
        </row>
        <row r="9275">
          <cell r="A9275">
            <v>0</v>
          </cell>
          <cell r="B9275">
            <v>0</v>
          </cell>
          <cell r="C9275">
            <v>0</v>
          </cell>
          <cell r="D9275">
            <v>0</v>
          </cell>
        </row>
        <row r="9276">
          <cell r="A9276">
            <v>0</v>
          </cell>
          <cell r="B9276">
            <v>0</v>
          </cell>
          <cell r="C9276">
            <v>0</v>
          </cell>
          <cell r="D9276">
            <v>0</v>
          </cell>
        </row>
        <row r="9277">
          <cell r="A9277">
            <v>0</v>
          </cell>
          <cell r="B9277">
            <v>0</v>
          </cell>
          <cell r="C9277">
            <v>0</v>
          </cell>
          <cell r="D9277">
            <v>0</v>
          </cell>
        </row>
        <row r="9278">
          <cell r="A9278">
            <v>0</v>
          </cell>
          <cell r="B9278">
            <v>0</v>
          </cell>
          <cell r="C9278">
            <v>0</v>
          </cell>
          <cell r="D9278">
            <v>0</v>
          </cell>
        </row>
        <row r="9279">
          <cell r="A9279">
            <v>0</v>
          </cell>
          <cell r="B9279">
            <v>0</v>
          </cell>
          <cell r="C9279">
            <v>0</v>
          </cell>
          <cell r="D9279">
            <v>0</v>
          </cell>
        </row>
        <row r="9280">
          <cell r="A9280">
            <v>0</v>
          </cell>
          <cell r="B9280">
            <v>0</v>
          </cell>
          <cell r="C9280">
            <v>0</v>
          </cell>
          <cell r="D9280">
            <v>0</v>
          </cell>
        </row>
        <row r="9281">
          <cell r="A9281">
            <v>0</v>
          </cell>
          <cell r="B9281">
            <v>0</v>
          </cell>
          <cell r="C9281">
            <v>0</v>
          </cell>
          <cell r="D9281">
            <v>0</v>
          </cell>
        </row>
        <row r="9282">
          <cell r="A9282">
            <v>0</v>
          </cell>
          <cell r="B9282">
            <v>0</v>
          </cell>
          <cell r="C9282">
            <v>0</v>
          </cell>
          <cell r="D9282">
            <v>0</v>
          </cell>
        </row>
        <row r="9283">
          <cell r="A9283">
            <v>0</v>
          </cell>
          <cell r="B9283">
            <v>0</v>
          </cell>
          <cell r="C9283">
            <v>0</v>
          </cell>
          <cell r="D9283">
            <v>0</v>
          </cell>
        </row>
        <row r="9284">
          <cell r="A9284">
            <v>0</v>
          </cell>
          <cell r="B9284">
            <v>0</v>
          </cell>
          <cell r="C9284">
            <v>0</v>
          </cell>
          <cell r="D9284">
            <v>0</v>
          </cell>
        </row>
        <row r="9285">
          <cell r="A9285">
            <v>0</v>
          </cell>
          <cell r="B9285">
            <v>0</v>
          </cell>
          <cell r="C9285">
            <v>0</v>
          </cell>
          <cell r="D9285">
            <v>0</v>
          </cell>
        </row>
        <row r="9286">
          <cell r="A9286">
            <v>0</v>
          </cell>
          <cell r="B9286">
            <v>0</v>
          </cell>
          <cell r="C9286">
            <v>0</v>
          </cell>
          <cell r="D9286">
            <v>0</v>
          </cell>
        </row>
        <row r="9287">
          <cell r="A9287">
            <v>0</v>
          </cell>
          <cell r="B9287">
            <v>0</v>
          </cell>
          <cell r="C9287">
            <v>0</v>
          </cell>
          <cell r="D9287">
            <v>0</v>
          </cell>
        </row>
        <row r="9288">
          <cell r="A9288">
            <v>0</v>
          </cell>
          <cell r="B9288">
            <v>0</v>
          </cell>
          <cell r="C9288">
            <v>0</v>
          </cell>
          <cell r="D9288">
            <v>0</v>
          </cell>
        </row>
        <row r="9289">
          <cell r="A9289">
            <v>0</v>
          </cell>
          <cell r="B9289">
            <v>0</v>
          </cell>
          <cell r="C9289">
            <v>0</v>
          </cell>
          <cell r="D9289">
            <v>0</v>
          </cell>
        </row>
        <row r="9290">
          <cell r="A9290">
            <v>0</v>
          </cell>
          <cell r="B9290">
            <v>0</v>
          </cell>
          <cell r="C9290">
            <v>0</v>
          </cell>
          <cell r="D9290">
            <v>0</v>
          </cell>
        </row>
        <row r="9291">
          <cell r="A9291">
            <v>0</v>
          </cell>
          <cell r="B9291">
            <v>0</v>
          </cell>
          <cell r="C9291">
            <v>0</v>
          </cell>
          <cell r="D9291">
            <v>0</v>
          </cell>
        </row>
        <row r="9292">
          <cell r="A9292">
            <v>0</v>
          </cell>
          <cell r="B9292">
            <v>0</v>
          </cell>
          <cell r="C9292">
            <v>0</v>
          </cell>
          <cell r="D9292">
            <v>0</v>
          </cell>
        </row>
        <row r="9293">
          <cell r="A9293">
            <v>0</v>
          </cell>
          <cell r="B9293">
            <v>0</v>
          </cell>
          <cell r="C9293">
            <v>0</v>
          </cell>
          <cell r="D9293">
            <v>0</v>
          </cell>
        </row>
        <row r="9294">
          <cell r="A9294">
            <v>0</v>
          </cell>
          <cell r="B9294">
            <v>0</v>
          </cell>
          <cell r="C9294">
            <v>0</v>
          </cell>
          <cell r="D9294">
            <v>0</v>
          </cell>
        </row>
        <row r="9295">
          <cell r="A9295">
            <v>0</v>
          </cell>
          <cell r="B9295">
            <v>0</v>
          </cell>
          <cell r="C9295">
            <v>0</v>
          </cell>
          <cell r="D9295">
            <v>0</v>
          </cell>
        </row>
        <row r="9296">
          <cell r="A9296">
            <v>0</v>
          </cell>
          <cell r="B9296">
            <v>0</v>
          </cell>
          <cell r="C9296">
            <v>0</v>
          </cell>
          <cell r="D9296">
            <v>0</v>
          </cell>
        </row>
        <row r="9297">
          <cell r="A9297">
            <v>0</v>
          </cell>
          <cell r="B9297">
            <v>0</v>
          </cell>
          <cell r="C9297">
            <v>0</v>
          </cell>
          <cell r="D9297">
            <v>0</v>
          </cell>
        </row>
        <row r="9298">
          <cell r="A9298">
            <v>0</v>
          </cell>
          <cell r="B9298">
            <v>0</v>
          </cell>
          <cell r="C9298">
            <v>0</v>
          </cell>
          <cell r="D9298">
            <v>0</v>
          </cell>
        </row>
        <row r="9299">
          <cell r="A9299">
            <v>0</v>
          </cell>
          <cell r="B9299">
            <v>0</v>
          </cell>
          <cell r="C9299">
            <v>0</v>
          </cell>
          <cell r="D9299">
            <v>0</v>
          </cell>
        </row>
        <row r="9300">
          <cell r="A9300">
            <v>0</v>
          </cell>
          <cell r="B9300">
            <v>0</v>
          </cell>
          <cell r="C9300">
            <v>0</v>
          </cell>
          <cell r="D9300">
            <v>0</v>
          </cell>
        </row>
        <row r="9301">
          <cell r="A9301">
            <v>0</v>
          </cell>
          <cell r="B9301">
            <v>0</v>
          </cell>
          <cell r="C9301">
            <v>0</v>
          </cell>
          <cell r="D9301">
            <v>0</v>
          </cell>
        </row>
        <row r="9302">
          <cell r="A9302">
            <v>0</v>
          </cell>
          <cell r="B9302">
            <v>0</v>
          </cell>
          <cell r="C9302">
            <v>0</v>
          </cell>
          <cell r="D9302">
            <v>0</v>
          </cell>
        </row>
        <row r="9303">
          <cell r="A9303">
            <v>0</v>
          </cell>
          <cell r="B9303">
            <v>0</v>
          </cell>
          <cell r="C9303">
            <v>0</v>
          </cell>
          <cell r="D9303">
            <v>0</v>
          </cell>
        </row>
        <row r="9304">
          <cell r="A9304">
            <v>0</v>
          </cell>
          <cell r="B9304">
            <v>0</v>
          </cell>
          <cell r="C9304">
            <v>0</v>
          </cell>
          <cell r="D9304">
            <v>0</v>
          </cell>
        </row>
        <row r="9305">
          <cell r="A9305">
            <v>0</v>
          </cell>
          <cell r="B9305">
            <v>0</v>
          </cell>
          <cell r="C9305">
            <v>0</v>
          </cell>
          <cell r="D9305">
            <v>0</v>
          </cell>
        </row>
        <row r="9306">
          <cell r="A9306">
            <v>0</v>
          </cell>
          <cell r="B9306">
            <v>0</v>
          </cell>
          <cell r="C9306">
            <v>0</v>
          </cell>
          <cell r="D9306">
            <v>0</v>
          </cell>
        </row>
        <row r="9307">
          <cell r="A9307">
            <v>0</v>
          </cell>
          <cell r="B9307">
            <v>0</v>
          </cell>
          <cell r="C9307">
            <v>0</v>
          </cell>
          <cell r="D9307">
            <v>0</v>
          </cell>
        </row>
        <row r="9308">
          <cell r="A9308">
            <v>0</v>
          </cell>
          <cell r="B9308">
            <v>0</v>
          </cell>
          <cell r="C9308">
            <v>0</v>
          </cell>
          <cell r="D9308">
            <v>0</v>
          </cell>
        </row>
        <row r="9309">
          <cell r="A9309">
            <v>0</v>
          </cell>
          <cell r="B9309">
            <v>0</v>
          </cell>
          <cell r="C9309">
            <v>0</v>
          </cell>
          <cell r="D9309">
            <v>0</v>
          </cell>
        </row>
        <row r="9310">
          <cell r="A9310">
            <v>0</v>
          </cell>
          <cell r="B9310">
            <v>0</v>
          </cell>
          <cell r="C9310">
            <v>0</v>
          </cell>
          <cell r="D9310">
            <v>0</v>
          </cell>
        </row>
        <row r="9311">
          <cell r="A9311">
            <v>0</v>
          </cell>
          <cell r="B9311">
            <v>0</v>
          </cell>
          <cell r="C9311">
            <v>0</v>
          </cell>
          <cell r="D9311">
            <v>0</v>
          </cell>
        </row>
        <row r="9312">
          <cell r="A9312">
            <v>0</v>
          </cell>
          <cell r="B9312">
            <v>0</v>
          </cell>
          <cell r="C9312">
            <v>0</v>
          </cell>
          <cell r="D9312">
            <v>0</v>
          </cell>
        </row>
        <row r="9313">
          <cell r="A9313">
            <v>0</v>
          </cell>
          <cell r="B9313">
            <v>0</v>
          </cell>
          <cell r="C9313">
            <v>0</v>
          </cell>
          <cell r="D9313">
            <v>0</v>
          </cell>
        </row>
        <row r="9314">
          <cell r="A9314">
            <v>0</v>
          </cell>
          <cell r="B9314">
            <v>0</v>
          </cell>
          <cell r="C9314">
            <v>0</v>
          </cell>
          <cell r="D9314">
            <v>0</v>
          </cell>
        </row>
        <row r="9315">
          <cell r="A9315">
            <v>0</v>
          </cell>
          <cell r="B9315">
            <v>0</v>
          </cell>
          <cell r="C9315">
            <v>0</v>
          </cell>
          <cell r="D9315">
            <v>0</v>
          </cell>
        </row>
        <row r="9316">
          <cell r="A9316">
            <v>0</v>
          </cell>
          <cell r="B9316">
            <v>0</v>
          </cell>
          <cell r="C9316">
            <v>0</v>
          </cell>
          <cell r="D9316">
            <v>0</v>
          </cell>
        </row>
        <row r="9317">
          <cell r="A9317">
            <v>0</v>
          </cell>
          <cell r="B9317">
            <v>0</v>
          </cell>
          <cell r="C9317">
            <v>0</v>
          </cell>
          <cell r="D9317">
            <v>0</v>
          </cell>
        </row>
        <row r="9318">
          <cell r="A9318">
            <v>0</v>
          </cell>
          <cell r="B9318">
            <v>0</v>
          </cell>
          <cell r="C9318">
            <v>0</v>
          </cell>
          <cell r="D9318">
            <v>0</v>
          </cell>
        </row>
        <row r="9319">
          <cell r="A9319">
            <v>0</v>
          </cell>
          <cell r="B9319">
            <v>0</v>
          </cell>
          <cell r="C9319">
            <v>0</v>
          </cell>
          <cell r="D9319">
            <v>0</v>
          </cell>
        </row>
        <row r="9320">
          <cell r="A9320">
            <v>0</v>
          </cell>
          <cell r="B9320">
            <v>0</v>
          </cell>
          <cell r="C9320">
            <v>0</v>
          </cell>
          <cell r="D9320">
            <v>0</v>
          </cell>
        </row>
        <row r="9321">
          <cell r="A9321">
            <v>0</v>
          </cell>
          <cell r="B9321">
            <v>0</v>
          </cell>
          <cell r="C9321">
            <v>0</v>
          </cell>
          <cell r="D9321">
            <v>0</v>
          </cell>
        </row>
        <row r="9322">
          <cell r="A9322">
            <v>0</v>
          </cell>
          <cell r="B9322">
            <v>0</v>
          </cell>
          <cell r="C9322">
            <v>0</v>
          </cell>
          <cell r="D9322">
            <v>0</v>
          </cell>
        </row>
        <row r="9323">
          <cell r="A9323">
            <v>0</v>
          </cell>
          <cell r="B9323">
            <v>0</v>
          </cell>
          <cell r="C9323">
            <v>0</v>
          </cell>
          <cell r="D9323">
            <v>0</v>
          </cell>
        </row>
        <row r="9324">
          <cell r="A9324">
            <v>0</v>
          </cell>
          <cell r="B9324">
            <v>0</v>
          </cell>
          <cell r="C9324">
            <v>0</v>
          </cell>
          <cell r="D9324">
            <v>0</v>
          </cell>
        </row>
        <row r="9325">
          <cell r="A9325">
            <v>0</v>
          </cell>
          <cell r="B9325">
            <v>0</v>
          </cell>
          <cell r="C9325">
            <v>0</v>
          </cell>
          <cell r="D9325">
            <v>0</v>
          </cell>
        </row>
        <row r="9326">
          <cell r="A9326">
            <v>0</v>
          </cell>
          <cell r="B9326">
            <v>0</v>
          </cell>
          <cell r="C9326">
            <v>0</v>
          </cell>
          <cell r="D9326">
            <v>0</v>
          </cell>
        </row>
        <row r="9327">
          <cell r="A9327">
            <v>0</v>
          </cell>
          <cell r="B9327">
            <v>0</v>
          </cell>
          <cell r="C9327">
            <v>0</v>
          </cell>
          <cell r="D9327">
            <v>0</v>
          </cell>
        </row>
        <row r="9328">
          <cell r="A9328">
            <v>0</v>
          </cell>
          <cell r="B9328">
            <v>0</v>
          </cell>
          <cell r="C9328">
            <v>0</v>
          </cell>
          <cell r="D9328">
            <v>0</v>
          </cell>
        </row>
        <row r="9329">
          <cell r="A9329">
            <v>0</v>
          </cell>
          <cell r="B9329">
            <v>0</v>
          </cell>
          <cell r="C9329">
            <v>0</v>
          </cell>
          <cell r="D9329">
            <v>0</v>
          </cell>
        </row>
        <row r="9330">
          <cell r="A9330">
            <v>0</v>
          </cell>
          <cell r="B9330">
            <v>0</v>
          </cell>
          <cell r="C9330">
            <v>0</v>
          </cell>
          <cell r="D9330">
            <v>0</v>
          </cell>
        </row>
        <row r="9331">
          <cell r="A9331">
            <v>0</v>
          </cell>
          <cell r="B9331">
            <v>0</v>
          </cell>
          <cell r="C9331">
            <v>0</v>
          </cell>
          <cell r="D9331">
            <v>0</v>
          </cell>
        </row>
        <row r="9332">
          <cell r="A9332">
            <v>0</v>
          </cell>
          <cell r="B9332">
            <v>0</v>
          </cell>
          <cell r="C9332">
            <v>0</v>
          </cell>
          <cell r="D9332">
            <v>0</v>
          </cell>
        </row>
        <row r="9333">
          <cell r="A9333">
            <v>0</v>
          </cell>
          <cell r="B9333">
            <v>0</v>
          </cell>
          <cell r="C9333">
            <v>0</v>
          </cell>
          <cell r="D9333">
            <v>0</v>
          </cell>
        </row>
        <row r="9334">
          <cell r="A9334">
            <v>0</v>
          </cell>
          <cell r="B9334">
            <v>0</v>
          </cell>
          <cell r="C9334">
            <v>0</v>
          </cell>
          <cell r="D9334">
            <v>0</v>
          </cell>
        </row>
        <row r="9335">
          <cell r="A9335">
            <v>0</v>
          </cell>
          <cell r="B9335">
            <v>0</v>
          </cell>
          <cell r="C9335">
            <v>0</v>
          </cell>
          <cell r="D9335">
            <v>0</v>
          </cell>
        </row>
        <row r="9336">
          <cell r="A9336">
            <v>0</v>
          </cell>
          <cell r="B9336">
            <v>0</v>
          </cell>
          <cell r="C9336">
            <v>0</v>
          </cell>
          <cell r="D9336">
            <v>0</v>
          </cell>
        </row>
        <row r="9337">
          <cell r="A9337">
            <v>0</v>
          </cell>
          <cell r="B9337">
            <v>0</v>
          </cell>
          <cell r="C9337">
            <v>0</v>
          </cell>
          <cell r="D9337">
            <v>0</v>
          </cell>
        </row>
        <row r="9338">
          <cell r="A9338">
            <v>0</v>
          </cell>
          <cell r="B9338">
            <v>0</v>
          </cell>
          <cell r="C9338">
            <v>0</v>
          </cell>
          <cell r="D9338">
            <v>0</v>
          </cell>
        </row>
        <row r="9339">
          <cell r="A9339">
            <v>0</v>
          </cell>
          <cell r="B9339">
            <v>0</v>
          </cell>
          <cell r="C9339">
            <v>0</v>
          </cell>
          <cell r="D9339">
            <v>0</v>
          </cell>
        </row>
        <row r="9340">
          <cell r="A9340">
            <v>0</v>
          </cell>
          <cell r="B9340">
            <v>0</v>
          </cell>
          <cell r="C9340">
            <v>0</v>
          </cell>
          <cell r="D9340">
            <v>0</v>
          </cell>
        </row>
        <row r="9341">
          <cell r="A9341">
            <v>0</v>
          </cell>
          <cell r="B9341">
            <v>0</v>
          </cell>
          <cell r="C9341">
            <v>0</v>
          </cell>
          <cell r="D9341">
            <v>0</v>
          </cell>
        </row>
        <row r="9342">
          <cell r="A9342">
            <v>0</v>
          </cell>
          <cell r="B9342">
            <v>0</v>
          </cell>
          <cell r="C9342">
            <v>0</v>
          </cell>
          <cell r="D9342">
            <v>0</v>
          </cell>
        </row>
        <row r="9343">
          <cell r="A9343">
            <v>0</v>
          </cell>
          <cell r="B9343">
            <v>0</v>
          </cell>
          <cell r="C9343">
            <v>0</v>
          </cell>
          <cell r="D9343">
            <v>0</v>
          </cell>
        </row>
        <row r="9344">
          <cell r="A9344">
            <v>0</v>
          </cell>
          <cell r="B9344">
            <v>0</v>
          </cell>
          <cell r="C9344">
            <v>0</v>
          </cell>
          <cell r="D9344">
            <v>0</v>
          </cell>
        </row>
        <row r="9345">
          <cell r="A9345">
            <v>0</v>
          </cell>
          <cell r="B9345">
            <v>0</v>
          </cell>
          <cell r="C9345">
            <v>0</v>
          </cell>
          <cell r="D9345">
            <v>0</v>
          </cell>
        </row>
        <row r="9346">
          <cell r="A9346">
            <v>0</v>
          </cell>
          <cell r="B9346">
            <v>0</v>
          </cell>
          <cell r="C9346">
            <v>0</v>
          </cell>
          <cell r="D9346">
            <v>0</v>
          </cell>
        </row>
        <row r="9347">
          <cell r="A9347">
            <v>0</v>
          </cell>
          <cell r="B9347">
            <v>0</v>
          </cell>
          <cell r="C9347">
            <v>0</v>
          </cell>
          <cell r="D9347">
            <v>0</v>
          </cell>
        </row>
        <row r="9348">
          <cell r="A9348">
            <v>0</v>
          </cell>
          <cell r="B9348">
            <v>0</v>
          </cell>
          <cell r="C9348">
            <v>0</v>
          </cell>
          <cell r="D9348">
            <v>0</v>
          </cell>
        </row>
        <row r="9349">
          <cell r="A9349">
            <v>0</v>
          </cell>
          <cell r="B9349">
            <v>0</v>
          </cell>
          <cell r="C9349">
            <v>0</v>
          </cell>
          <cell r="D9349">
            <v>0</v>
          </cell>
        </row>
        <row r="9350">
          <cell r="A9350">
            <v>0</v>
          </cell>
          <cell r="B9350">
            <v>0</v>
          </cell>
          <cell r="C9350">
            <v>0</v>
          </cell>
          <cell r="D9350">
            <v>0</v>
          </cell>
        </row>
        <row r="9351">
          <cell r="A9351">
            <v>0</v>
          </cell>
          <cell r="B9351">
            <v>0</v>
          </cell>
          <cell r="C9351">
            <v>0</v>
          </cell>
          <cell r="D9351">
            <v>0</v>
          </cell>
        </row>
        <row r="9352">
          <cell r="A9352">
            <v>0</v>
          </cell>
          <cell r="B9352">
            <v>0</v>
          </cell>
          <cell r="C9352">
            <v>0</v>
          </cell>
          <cell r="D9352">
            <v>0</v>
          </cell>
        </row>
        <row r="9353">
          <cell r="A9353">
            <v>0</v>
          </cell>
          <cell r="B9353">
            <v>0</v>
          </cell>
          <cell r="C9353">
            <v>0</v>
          </cell>
          <cell r="D9353">
            <v>0</v>
          </cell>
        </row>
        <row r="9354">
          <cell r="A9354">
            <v>0</v>
          </cell>
          <cell r="B9354">
            <v>0</v>
          </cell>
          <cell r="C9354">
            <v>0</v>
          </cell>
          <cell r="D9354">
            <v>0</v>
          </cell>
        </row>
        <row r="9355">
          <cell r="A9355">
            <v>0</v>
          </cell>
          <cell r="B9355">
            <v>0</v>
          </cell>
          <cell r="C9355">
            <v>0</v>
          </cell>
          <cell r="D9355">
            <v>0</v>
          </cell>
        </row>
        <row r="9356">
          <cell r="A9356">
            <v>0</v>
          </cell>
          <cell r="B9356">
            <v>0</v>
          </cell>
          <cell r="C9356">
            <v>0</v>
          </cell>
          <cell r="D9356">
            <v>0</v>
          </cell>
        </row>
        <row r="9357">
          <cell r="A9357">
            <v>0</v>
          </cell>
          <cell r="B9357">
            <v>0</v>
          </cell>
          <cell r="C9357">
            <v>0</v>
          </cell>
          <cell r="D9357">
            <v>0</v>
          </cell>
        </row>
        <row r="9358">
          <cell r="A9358">
            <v>0</v>
          </cell>
          <cell r="B9358">
            <v>0</v>
          </cell>
          <cell r="C9358">
            <v>0</v>
          </cell>
          <cell r="D9358">
            <v>0</v>
          </cell>
        </row>
        <row r="9359">
          <cell r="A9359">
            <v>0</v>
          </cell>
          <cell r="B9359">
            <v>0</v>
          </cell>
          <cell r="C9359">
            <v>0</v>
          </cell>
          <cell r="D9359">
            <v>0</v>
          </cell>
        </row>
        <row r="9360">
          <cell r="A9360">
            <v>0</v>
          </cell>
          <cell r="B9360">
            <v>0</v>
          </cell>
          <cell r="C9360">
            <v>0</v>
          </cell>
          <cell r="D9360">
            <v>0</v>
          </cell>
        </row>
        <row r="9361">
          <cell r="A9361">
            <v>0</v>
          </cell>
          <cell r="B9361">
            <v>0</v>
          </cell>
          <cell r="C9361">
            <v>0</v>
          </cell>
          <cell r="D9361">
            <v>0</v>
          </cell>
        </row>
        <row r="9362">
          <cell r="A9362">
            <v>0</v>
          </cell>
          <cell r="B9362">
            <v>0</v>
          </cell>
          <cell r="C9362">
            <v>0</v>
          </cell>
          <cell r="D9362">
            <v>0</v>
          </cell>
        </row>
        <row r="9363">
          <cell r="A9363">
            <v>0</v>
          </cell>
          <cell r="B9363">
            <v>0</v>
          </cell>
          <cell r="C9363">
            <v>0</v>
          </cell>
          <cell r="D9363">
            <v>0</v>
          </cell>
        </row>
        <row r="9364">
          <cell r="A9364">
            <v>0</v>
          </cell>
          <cell r="B9364">
            <v>0</v>
          </cell>
          <cell r="C9364">
            <v>0</v>
          </cell>
          <cell r="D9364">
            <v>0</v>
          </cell>
        </row>
        <row r="9365">
          <cell r="A9365">
            <v>0</v>
          </cell>
          <cell r="B9365">
            <v>0</v>
          </cell>
          <cell r="C9365">
            <v>0</v>
          </cell>
          <cell r="D9365">
            <v>0</v>
          </cell>
        </row>
        <row r="9366">
          <cell r="A9366">
            <v>0</v>
          </cell>
          <cell r="B9366">
            <v>0</v>
          </cell>
          <cell r="C9366">
            <v>0</v>
          </cell>
          <cell r="D9366">
            <v>0</v>
          </cell>
        </row>
        <row r="9367">
          <cell r="A9367">
            <v>0</v>
          </cell>
          <cell r="B9367">
            <v>0</v>
          </cell>
          <cell r="C9367">
            <v>0</v>
          </cell>
          <cell r="D9367">
            <v>0</v>
          </cell>
        </row>
        <row r="9368">
          <cell r="A9368">
            <v>0</v>
          </cell>
          <cell r="B9368">
            <v>0</v>
          </cell>
          <cell r="C9368">
            <v>0</v>
          </cell>
          <cell r="D9368">
            <v>0</v>
          </cell>
        </row>
        <row r="9369">
          <cell r="A9369">
            <v>0</v>
          </cell>
          <cell r="B9369">
            <v>0</v>
          </cell>
          <cell r="C9369">
            <v>0</v>
          </cell>
          <cell r="D9369">
            <v>0</v>
          </cell>
        </row>
        <row r="9370">
          <cell r="A9370">
            <v>0</v>
          </cell>
          <cell r="B9370">
            <v>0</v>
          </cell>
          <cell r="C9370">
            <v>0</v>
          </cell>
          <cell r="D9370">
            <v>0</v>
          </cell>
        </row>
        <row r="9371">
          <cell r="A9371">
            <v>0</v>
          </cell>
          <cell r="B9371">
            <v>0</v>
          </cell>
          <cell r="C9371">
            <v>0</v>
          </cell>
          <cell r="D9371">
            <v>0</v>
          </cell>
        </row>
        <row r="9372">
          <cell r="A9372">
            <v>0</v>
          </cell>
          <cell r="B9372">
            <v>0</v>
          </cell>
          <cell r="C9372">
            <v>0</v>
          </cell>
          <cell r="D9372">
            <v>0</v>
          </cell>
        </row>
        <row r="9373">
          <cell r="A9373">
            <v>0</v>
          </cell>
          <cell r="B9373">
            <v>0</v>
          </cell>
          <cell r="C9373">
            <v>0</v>
          </cell>
          <cell r="D9373">
            <v>0</v>
          </cell>
        </row>
        <row r="9374">
          <cell r="A9374">
            <v>0</v>
          </cell>
          <cell r="B9374">
            <v>0</v>
          </cell>
          <cell r="C9374">
            <v>0</v>
          </cell>
          <cell r="D9374">
            <v>0</v>
          </cell>
        </row>
        <row r="9375">
          <cell r="A9375">
            <v>0</v>
          </cell>
          <cell r="B9375">
            <v>0</v>
          </cell>
          <cell r="C9375">
            <v>0</v>
          </cell>
          <cell r="D9375">
            <v>0</v>
          </cell>
        </row>
        <row r="9376">
          <cell r="A9376">
            <v>0</v>
          </cell>
          <cell r="B9376">
            <v>0</v>
          </cell>
          <cell r="C9376">
            <v>0</v>
          </cell>
          <cell r="D9376">
            <v>0</v>
          </cell>
        </row>
        <row r="9377">
          <cell r="A9377">
            <v>0</v>
          </cell>
          <cell r="B9377">
            <v>0</v>
          </cell>
          <cell r="C9377">
            <v>0</v>
          </cell>
          <cell r="D9377">
            <v>0</v>
          </cell>
        </row>
        <row r="9378">
          <cell r="A9378">
            <v>0</v>
          </cell>
          <cell r="B9378">
            <v>0</v>
          </cell>
          <cell r="C9378">
            <v>0</v>
          </cell>
          <cell r="D9378">
            <v>0</v>
          </cell>
        </row>
        <row r="9379">
          <cell r="A9379">
            <v>0</v>
          </cell>
          <cell r="B9379">
            <v>0</v>
          </cell>
          <cell r="C9379">
            <v>0</v>
          </cell>
          <cell r="D9379">
            <v>0</v>
          </cell>
        </row>
        <row r="9380">
          <cell r="A9380">
            <v>0</v>
          </cell>
          <cell r="B9380">
            <v>0</v>
          </cell>
          <cell r="C9380">
            <v>0</v>
          </cell>
          <cell r="D9380">
            <v>0</v>
          </cell>
        </row>
        <row r="9381">
          <cell r="A9381">
            <v>0</v>
          </cell>
          <cell r="B9381">
            <v>0</v>
          </cell>
          <cell r="C9381">
            <v>0</v>
          </cell>
          <cell r="D9381">
            <v>0</v>
          </cell>
        </row>
        <row r="9382">
          <cell r="A9382">
            <v>0</v>
          </cell>
          <cell r="B9382">
            <v>0</v>
          </cell>
          <cell r="C9382">
            <v>0</v>
          </cell>
          <cell r="D9382">
            <v>0</v>
          </cell>
        </row>
        <row r="9383">
          <cell r="A9383">
            <v>0</v>
          </cell>
          <cell r="B9383">
            <v>0</v>
          </cell>
          <cell r="C9383">
            <v>0</v>
          </cell>
          <cell r="D9383">
            <v>0</v>
          </cell>
        </row>
        <row r="9384">
          <cell r="A9384">
            <v>0</v>
          </cell>
          <cell r="B9384">
            <v>0</v>
          </cell>
          <cell r="C9384">
            <v>0</v>
          </cell>
          <cell r="D9384">
            <v>0</v>
          </cell>
        </row>
        <row r="9385">
          <cell r="A9385">
            <v>0</v>
          </cell>
          <cell r="B9385">
            <v>0</v>
          </cell>
          <cell r="C9385">
            <v>0</v>
          </cell>
          <cell r="D9385">
            <v>0</v>
          </cell>
        </row>
        <row r="9386">
          <cell r="A9386">
            <v>0</v>
          </cell>
          <cell r="B9386">
            <v>0</v>
          </cell>
          <cell r="C9386">
            <v>0</v>
          </cell>
          <cell r="D9386">
            <v>0</v>
          </cell>
        </row>
        <row r="9387">
          <cell r="A9387">
            <v>0</v>
          </cell>
          <cell r="B9387">
            <v>0</v>
          </cell>
          <cell r="C9387">
            <v>0</v>
          </cell>
          <cell r="D9387">
            <v>0</v>
          </cell>
        </row>
        <row r="9388">
          <cell r="A9388">
            <v>0</v>
          </cell>
          <cell r="B9388">
            <v>0</v>
          </cell>
          <cell r="C9388">
            <v>0</v>
          </cell>
          <cell r="D9388">
            <v>0</v>
          </cell>
        </row>
        <row r="9389">
          <cell r="A9389">
            <v>0</v>
          </cell>
          <cell r="B9389">
            <v>0</v>
          </cell>
          <cell r="C9389">
            <v>0</v>
          </cell>
          <cell r="D9389">
            <v>0</v>
          </cell>
        </row>
        <row r="9390">
          <cell r="A9390">
            <v>0</v>
          </cell>
          <cell r="B9390">
            <v>0</v>
          </cell>
          <cell r="C9390">
            <v>0</v>
          </cell>
          <cell r="D9390">
            <v>0</v>
          </cell>
        </row>
        <row r="9391">
          <cell r="A9391">
            <v>0</v>
          </cell>
          <cell r="B9391">
            <v>0</v>
          </cell>
          <cell r="C9391">
            <v>0</v>
          </cell>
          <cell r="D9391">
            <v>0</v>
          </cell>
        </row>
        <row r="9392">
          <cell r="A9392">
            <v>0</v>
          </cell>
          <cell r="B9392">
            <v>0</v>
          </cell>
          <cell r="C9392">
            <v>0</v>
          </cell>
          <cell r="D9392">
            <v>0</v>
          </cell>
        </row>
        <row r="9393">
          <cell r="A9393">
            <v>0</v>
          </cell>
          <cell r="B9393">
            <v>0</v>
          </cell>
          <cell r="C9393">
            <v>0</v>
          </cell>
          <cell r="D9393">
            <v>0</v>
          </cell>
        </row>
        <row r="9394">
          <cell r="A9394">
            <v>0</v>
          </cell>
          <cell r="B9394">
            <v>0</v>
          </cell>
          <cell r="C9394">
            <v>0</v>
          </cell>
          <cell r="D9394">
            <v>0</v>
          </cell>
        </row>
        <row r="9395">
          <cell r="A9395">
            <v>0</v>
          </cell>
          <cell r="B9395">
            <v>0</v>
          </cell>
          <cell r="C9395">
            <v>0</v>
          </cell>
          <cell r="D9395">
            <v>0</v>
          </cell>
        </row>
        <row r="9396">
          <cell r="A9396">
            <v>0</v>
          </cell>
          <cell r="B9396">
            <v>0</v>
          </cell>
          <cell r="C9396">
            <v>0</v>
          </cell>
          <cell r="D9396">
            <v>0</v>
          </cell>
        </row>
        <row r="9397">
          <cell r="A9397">
            <v>0</v>
          </cell>
          <cell r="B9397">
            <v>0</v>
          </cell>
          <cell r="C9397">
            <v>0</v>
          </cell>
          <cell r="D9397">
            <v>0</v>
          </cell>
        </row>
        <row r="9398">
          <cell r="A9398">
            <v>0</v>
          </cell>
          <cell r="B9398">
            <v>0</v>
          </cell>
          <cell r="C9398">
            <v>0</v>
          </cell>
          <cell r="D9398">
            <v>0</v>
          </cell>
        </row>
        <row r="9399">
          <cell r="A9399">
            <v>0</v>
          </cell>
          <cell r="B9399">
            <v>0</v>
          </cell>
          <cell r="C9399">
            <v>0</v>
          </cell>
          <cell r="D9399">
            <v>0</v>
          </cell>
        </row>
        <row r="9400">
          <cell r="A9400">
            <v>0</v>
          </cell>
          <cell r="B9400">
            <v>0</v>
          </cell>
          <cell r="C9400">
            <v>0</v>
          </cell>
          <cell r="D9400">
            <v>0</v>
          </cell>
        </row>
        <row r="9401">
          <cell r="A9401">
            <v>0</v>
          </cell>
          <cell r="B9401">
            <v>0</v>
          </cell>
          <cell r="C9401">
            <v>0</v>
          </cell>
          <cell r="D9401">
            <v>0</v>
          </cell>
        </row>
        <row r="9402">
          <cell r="A9402">
            <v>0</v>
          </cell>
          <cell r="B9402">
            <v>0</v>
          </cell>
          <cell r="C9402">
            <v>0</v>
          </cell>
          <cell r="D9402">
            <v>0</v>
          </cell>
        </row>
        <row r="9403">
          <cell r="A9403">
            <v>0</v>
          </cell>
          <cell r="B9403">
            <v>0</v>
          </cell>
          <cell r="C9403">
            <v>0</v>
          </cell>
          <cell r="D9403">
            <v>0</v>
          </cell>
        </row>
        <row r="9404">
          <cell r="A9404">
            <v>0</v>
          </cell>
          <cell r="B9404">
            <v>0</v>
          </cell>
          <cell r="C9404">
            <v>0</v>
          </cell>
          <cell r="D9404">
            <v>0</v>
          </cell>
        </row>
        <row r="9405">
          <cell r="A9405">
            <v>0</v>
          </cell>
          <cell r="B9405">
            <v>0</v>
          </cell>
          <cell r="C9405">
            <v>0</v>
          </cell>
          <cell r="D9405">
            <v>0</v>
          </cell>
        </row>
        <row r="9406">
          <cell r="A9406">
            <v>0</v>
          </cell>
          <cell r="B9406">
            <v>0</v>
          </cell>
          <cell r="C9406">
            <v>0</v>
          </cell>
          <cell r="D9406">
            <v>0</v>
          </cell>
        </row>
        <row r="9407">
          <cell r="A9407">
            <v>0</v>
          </cell>
          <cell r="B9407">
            <v>0</v>
          </cell>
          <cell r="C9407">
            <v>0</v>
          </cell>
          <cell r="D9407">
            <v>0</v>
          </cell>
        </row>
        <row r="9408">
          <cell r="A9408">
            <v>0</v>
          </cell>
          <cell r="B9408">
            <v>0</v>
          </cell>
          <cell r="C9408">
            <v>0</v>
          </cell>
          <cell r="D9408">
            <v>0</v>
          </cell>
        </row>
        <row r="9409">
          <cell r="A9409">
            <v>0</v>
          </cell>
          <cell r="B9409">
            <v>0</v>
          </cell>
          <cell r="C9409">
            <v>0</v>
          </cell>
          <cell r="D9409">
            <v>0</v>
          </cell>
        </row>
        <row r="9410">
          <cell r="A9410">
            <v>0</v>
          </cell>
          <cell r="B9410">
            <v>0</v>
          </cell>
          <cell r="C9410">
            <v>0</v>
          </cell>
          <cell r="D9410">
            <v>0</v>
          </cell>
        </row>
        <row r="9411">
          <cell r="A9411">
            <v>0</v>
          </cell>
          <cell r="B9411">
            <v>0</v>
          </cell>
          <cell r="C9411">
            <v>0</v>
          </cell>
          <cell r="D9411">
            <v>0</v>
          </cell>
        </row>
        <row r="9412">
          <cell r="A9412">
            <v>0</v>
          </cell>
          <cell r="B9412">
            <v>0</v>
          </cell>
          <cell r="C9412">
            <v>0</v>
          </cell>
          <cell r="D9412">
            <v>0</v>
          </cell>
        </row>
        <row r="9413">
          <cell r="A9413">
            <v>0</v>
          </cell>
          <cell r="B9413">
            <v>0</v>
          </cell>
          <cell r="C9413">
            <v>0</v>
          </cell>
          <cell r="D9413">
            <v>0</v>
          </cell>
        </row>
        <row r="9414">
          <cell r="A9414">
            <v>0</v>
          </cell>
          <cell r="B9414">
            <v>0</v>
          </cell>
          <cell r="C9414">
            <v>0</v>
          </cell>
          <cell r="D9414">
            <v>0</v>
          </cell>
        </row>
        <row r="9415">
          <cell r="A9415">
            <v>0</v>
          </cell>
          <cell r="B9415">
            <v>0</v>
          </cell>
          <cell r="C9415">
            <v>0</v>
          </cell>
          <cell r="D9415">
            <v>0</v>
          </cell>
        </row>
        <row r="9416">
          <cell r="A9416">
            <v>0</v>
          </cell>
          <cell r="B9416">
            <v>0</v>
          </cell>
          <cell r="C9416">
            <v>0</v>
          </cell>
          <cell r="D9416">
            <v>0</v>
          </cell>
        </row>
        <row r="9417">
          <cell r="A9417">
            <v>0</v>
          </cell>
          <cell r="B9417">
            <v>0</v>
          </cell>
          <cell r="C9417">
            <v>0</v>
          </cell>
          <cell r="D9417">
            <v>0</v>
          </cell>
        </row>
        <row r="9418">
          <cell r="A9418">
            <v>0</v>
          </cell>
          <cell r="B9418">
            <v>0</v>
          </cell>
          <cell r="C9418">
            <v>0</v>
          </cell>
          <cell r="D9418">
            <v>0</v>
          </cell>
        </row>
        <row r="9419">
          <cell r="A9419">
            <v>0</v>
          </cell>
          <cell r="B9419">
            <v>0</v>
          </cell>
          <cell r="C9419">
            <v>0</v>
          </cell>
          <cell r="D9419">
            <v>0</v>
          </cell>
        </row>
        <row r="9420">
          <cell r="A9420">
            <v>0</v>
          </cell>
          <cell r="B9420">
            <v>0</v>
          </cell>
          <cell r="C9420">
            <v>0</v>
          </cell>
          <cell r="D9420">
            <v>0</v>
          </cell>
        </row>
        <row r="9421">
          <cell r="A9421">
            <v>0</v>
          </cell>
          <cell r="B9421">
            <v>0</v>
          </cell>
          <cell r="C9421">
            <v>0</v>
          </cell>
          <cell r="D9421">
            <v>0</v>
          </cell>
        </row>
        <row r="9422">
          <cell r="A9422">
            <v>0</v>
          </cell>
          <cell r="B9422">
            <v>0</v>
          </cell>
          <cell r="C9422">
            <v>0</v>
          </cell>
          <cell r="D9422">
            <v>0</v>
          </cell>
        </row>
        <row r="9423">
          <cell r="A9423">
            <v>0</v>
          </cell>
          <cell r="B9423">
            <v>0</v>
          </cell>
          <cell r="C9423">
            <v>0</v>
          </cell>
          <cell r="D9423">
            <v>0</v>
          </cell>
        </row>
        <row r="9424">
          <cell r="A9424">
            <v>0</v>
          </cell>
          <cell r="B9424">
            <v>0</v>
          </cell>
          <cell r="C9424">
            <v>0</v>
          </cell>
          <cell r="D9424">
            <v>0</v>
          </cell>
        </row>
        <row r="9425">
          <cell r="A9425">
            <v>0</v>
          </cell>
          <cell r="B9425">
            <v>0</v>
          </cell>
          <cell r="C9425">
            <v>0</v>
          </cell>
          <cell r="D9425">
            <v>0</v>
          </cell>
        </row>
        <row r="9426">
          <cell r="A9426">
            <v>0</v>
          </cell>
          <cell r="B9426">
            <v>0</v>
          </cell>
          <cell r="C9426">
            <v>0</v>
          </cell>
          <cell r="D9426">
            <v>0</v>
          </cell>
        </row>
        <row r="9427">
          <cell r="A9427">
            <v>0</v>
          </cell>
          <cell r="B9427">
            <v>0</v>
          </cell>
          <cell r="C9427">
            <v>0</v>
          </cell>
          <cell r="D9427">
            <v>0</v>
          </cell>
        </row>
        <row r="9428">
          <cell r="A9428">
            <v>0</v>
          </cell>
          <cell r="B9428">
            <v>0</v>
          </cell>
          <cell r="C9428">
            <v>0</v>
          </cell>
          <cell r="D9428">
            <v>0</v>
          </cell>
        </row>
        <row r="9429">
          <cell r="A9429">
            <v>0</v>
          </cell>
          <cell r="B9429">
            <v>0</v>
          </cell>
          <cell r="C9429">
            <v>0</v>
          </cell>
          <cell r="D9429">
            <v>0</v>
          </cell>
        </row>
        <row r="9430">
          <cell r="A9430">
            <v>0</v>
          </cell>
          <cell r="B9430">
            <v>0</v>
          </cell>
          <cell r="C9430">
            <v>0</v>
          </cell>
          <cell r="D9430">
            <v>0</v>
          </cell>
        </row>
        <row r="9431">
          <cell r="A9431">
            <v>0</v>
          </cell>
          <cell r="B9431">
            <v>0</v>
          </cell>
          <cell r="C9431">
            <v>0</v>
          </cell>
          <cell r="D9431">
            <v>0</v>
          </cell>
        </row>
        <row r="9432">
          <cell r="A9432">
            <v>0</v>
          </cell>
          <cell r="B9432">
            <v>0</v>
          </cell>
          <cell r="C9432">
            <v>0</v>
          </cell>
          <cell r="D9432">
            <v>0</v>
          </cell>
        </row>
        <row r="9433">
          <cell r="A9433">
            <v>0</v>
          </cell>
          <cell r="B9433">
            <v>0</v>
          </cell>
          <cell r="C9433">
            <v>0</v>
          </cell>
          <cell r="D9433">
            <v>0</v>
          </cell>
        </row>
        <row r="9434">
          <cell r="A9434">
            <v>0</v>
          </cell>
          <cell r="B9434">
            <v>0</v>
          </cell>
          <cell r="C9434">
            <v>0</v>
          </cell>
          <cell r="D9434">
            <v>0</v>
          </cell>
        </row>
        <row r="9435">
          <cell r="A9435">
            <v>0</v>
          </cell>
          <cell r="B9435">
            <v>0</v>
          </cell>
          <cell r="C9435">
            <v>0</v>
          </cell>
          <cell r="D9435">
            <v>0</v>
          </cell>
        </row>
        <row r="9436">
          <cell r="A9436">
            <v>0</v>
          </cell>
          <cell r="B9436">
            <v>0</v>
          </cell>
          <cell r="C9436">
            <v>0</v>
          </cell>
          <cell r="D9436">
            <v>0</v>
          </cell>
        </row>
        <row r="9437">
          <cell r="A9437">
            <v>0</v>
          </cell>
          <cell r="B9437">
            <v>0</v>
          </cell>
          <cell r="C9437">
            <v>0</v>
          </cell>
          <cell r="D9437">
            <v>0</v>
          </cell>
        </row>
        <row r="9438">
          <cell r="A9438">
            <v>0</v>
          </cell>
          <cell r="B9438">
            <v>0</v>
          </cell>
          <cell r="C9438">
            <v>0</v>
          </cell>
          <cell r="D9438">
            <v>0</v>
          </cell>
        </row>
        <row r="9439">
          <cell r="A9439">
            <v>0</v>
          </cell>
          <cell r="B9439">
            <v>0</v>
          </cell>
          <cell r="C9439">
            <v>0</v>
          </cell>
          <cell r="D9439">
            <v>0</v>
          </cell>
        </row>
        <row r="9440">
          <cell r="A9440">
            <v>0</v>
          </cell>
          <cell r="B9440">
            <v>0</v>
          </cell>
          <cell r="C9440">
            <v>0</v>
          </cell>
          <cell r="D9440">
            <v>0</v>
          </cell>
        </row>
        <row r="9441">
          <cell r="A9441">
            <v>0</v>
          </cell>
          <cell r="B9441">
            <v>0</v>
          </cell>
          <cell r="C9441">
            <v>0</v>
          </cell>
          <cell r="D9441">
            <v>0</v>
          </cell>
        </row>
        <row r="9442">
          <cell r="A9442">
            <v>0</v>
          </cell>
          <cell r="B9442">
            <v>0</v>
          </cell>
          <cell r="C9442">
            <v>0</v>
          </cell>
          <cell r="D9442">
            <v>0</v>
          </cell>
        </row>
        <row r="9443">
          <cell r="A9443">
            <v>0</v>
          </cell>
          <cell r="B9443">
            <v>0</v>
          </cell>
          <cell r="C9443">
            <v>0</v>
          </cell>
          <cell r="D9443">
            <v>0</v>
          </cell>
        </row>
        <row r="9444">
          <cell r="A9444">
            <v>0</v>
          </cell>
          <cell r="B9444">
            <v>0</v>
          </cell>
          <cell r="C9444">
            <v>0</v>
          </cell>
          <cell r="D9444">
            <v>0</v>
          </cell>
        </row>
        <row r="9445">
          <cell r="A9445">
            <v>0</v>
          </cell>
          <cell r="B9445">
            <v>0</v>
          </cell>
          <cell r="C9445">
            <v>0</v>
          </cell>
          <cell r="D9445">
            <v>0</v>
          </cell>
        </row>
        <row r="9446">
          <cell r="A9446">
            <v>0</v>
          </cell>
          <cell r="B9446">
            <v>0</v>
          </cell>
          <cell r="C9446">
            <v>0</v>
          </cell>
          <cell r="D9446">
            <v>0</v>
          </cell>
        </row>
        <row r="9447">
          <cell r="A9447">
            <v>0</v>
          </cell>
          <cell r="B9447">
            <v>0</v>
          </cell>
          <cell r="C9447">
            <v>0</v>
          </cell>
          <cell r="D9447">
            <v>0</v>
          </cell>
        </row>
        <row r="9448">
          <cell r="A9448">
            <v>0</v>
          </cell>
          <cell r="B9448">
            <v>0</v>
          </cell>
          <cell r="C9448">
            <v>0</v>
          </cell>
          <cell r="D9448">
            <v>0</v>
          </cell>
        </row>
        <row r="9449">
          <cell r="A9449">
            <v>0</v>
          </cell>
          <cell r="B9449">
            <v>0</v>
          </cell>
          <cell r="C9449">
            <v>0</v>
          </cell>
          <cell r="D9449">
            <v>0</v>
          </cell>
        </row>
        <row r="9450">
          <cell r="A9450">
            <v>0</v>
          </cell>
          <cell r="B9450">
            <v>0</v>
          </cell>
          <cell r="C9450">
            <v>0</v>
          </cell>
          <cell r="D9450">
            <v>0</v>
          </cell>
        </row>
        <row r="9451">
          <cell r="A9451">
            <v>0</v>
          </cell>
          <cell r="B9451">
            <v>0</v>
          </cell>
          <cell r="C9451">
            <v>0</v>
          </cell>
          <cell r="D9451">
            <v>0</v>
          </cell>
        </row>
        <row r="9452">
          <cell r="A9452">
            <v>0</v>
          </cell>
          <cell r="B9452">
            <v>0</v>
          </cell>
          <cell r="C9452">
            <v>0</v>
          </cell>
          <cell r="D9452">
            <v>0</v>
          </cell>
        </row>
        <row r="9453">
          <cell r="A9453">
            <v>0</v>
          </cell>
          <cell r="B9453">
            <v>0</v>
          </cell>
          <cell r="C9453">
            <v>0</v>
          </cell>
          <cell r="D9453">
            <v>0</v>
          </cell>
        </row>
        <row r="9454">
          <cell r="A9454">
            <v>0</v>
          </cell>
          <cell r="B9454">
            <v>0</v>
          </cell>
          <cell r="C9454">
            <v>0</v>
          </cell>
          <cell r="D9454">
            <v>0</v>
          </cell>
        </row>
        <row r="9455">
          <cell r="A9455">
            <v>0</v>
          </cell>
          <cell r="B9455">
            <v>0</v>
          </cell>
          <cell r="C9455">
            <v>0</v>
          </cell>
          <cell r="D9455">
            <v>0</v>
          </cell>
        </row>
        <row r="9456">
          <cell r="A9456">
            <v>0</v>
          </cell>
          <cell r="B9456">
            <v>0</v>
          </cell>
          <cell r="C9456">
            <v>0</v>
          </cell>
          <cell r="D9456">
            <v>0</v>
          </cell>
        </row>
        <row r="9457">
          <cell r="A9457">
            <v>0</v>
          </cell>
          <cell r="B9457">
            <v>0</v>
          </cell>
          <cell r="C9457">
            <v>0</v>
          </cell>
          <cell r="D9457">
            <v>0</v>
          </cell>
        </row>
        <row r="9458">
          <cell r="A9458">
            <v>0</v>
          </cell>
          <cell r="B9458">
            <v>0</v>
          </cell>
          <cell r="C9458">
            <v>0</v>
          </cell>
          <cell r="D9458">
            <v>0</v>
          </cell>
        </row>
        <row r="9459">
          <cell r="A9459">
            <v>0</v>
          </cell>
          <cell r="B9459">
            <v>0</v>
          </cell>
          <cell r="C9459">
            <v>0</v>
          </cell>
          <cell r="D9459">
            <v>0</v>
          </cell>
        </row>
        <row r="9460">
          <cell r="A9460">
            <v>0</v>
          </cell>
          <cell r="B9460">
            <v>0</v>
          </cell>
          <cell r="C9460">
            <v>0</v>
          </cell>
          <cell r="D9460">
            <v>0</v>
          </cell>
        </row>
        <row r="9461">
          <cell r="A9461">
            <v>0</v>
          </cell>
          <cell r="B9461">
            <v>0</v>
          </cell>
          <cell r="C9461">
            <v>0</v>
          </cell>
          <cell r="D9461">
            <v>0</v>
          </cell>
        </row>
        <row r="9462">
          <cell r="A9462">
            <v>0</v>
          </cell>
          <cell r="B9462">
            <v>0</v>
          </cell>
          <cell r="C9462">
            <v>0</v>
          </cell>
          <cell r="D9462">
            <v>0</v>
          </cell>
        </row>
        <row r="9463">
          <cell r="A9463">
            <v>0</v>
          </cell>
          <cell r="B9463">
            <v>0</v>
          </cell>
          <cell r="C9463">
            <v>0</v>
          </cell>
          <cell r="D9463">
            <v>0</v>
          </cell>
        </row>
        <row r="9464">
          <cell r="A9464">
            <v>0</v>
          </cell>
          <cell r="B9464">
            <v>0</v>
          </cell>
          <cell r="C9464">
            <v>0</v>
          </cell>
          <cell r="D9464">
            <v>0</v>
          </cell>
        </row>
        <row r="9465">
          <cell r="A9465">
            <v>0</v>
          </cell>
          <cell r="B9465">
            <v>0</v>
          </cell>
          <cell r="C9465">
            <v>0</v>
          </cell>
          <cell r="D9465">
            <v>0</v>
          </cell>
        </row>
        <row r="9466">
          <cell r="A9466">
            <v>0</v>
          </cell>
          <cell r="B9466">
            <v>0</v>
          </cell>
          <cell r="C9466">
            <v>0</v>
          </cell>
          <cell r="D9466">
            <v>0</v>
          </cell>
        </row>
        <row r="9467">
          <cell r="A9467">
            <v>0</v>
          </cell>
          <cell r="B9467">
            <v>0</v>
          </cell>
          <cell r="C9467">
            <v>0</v>
          </cell>
          <cell r="D9467">
            <v>0</v>
          </cell>
        </row>
        <row r="9468">
          <cell r="A9468">
            <v>0</v>
          </cell>
          <cell r="B9468">
            <v>0</v>
          </cell>
          <cell r="C9468">
            <v>0</v>
          </cell>
          <cell r="D9468">
            <v>0</v>
          </cell>
        </row>
        <row r="9469">
          <cell r="A9469">
            <v>0</v>
          </cell>
          <cell r="B9469">
            <v>0</v>
          </cell>
          <cell r="C9469">
            <v>0</v>
          </cell>
          <cell r="D9469">
            <v>0</v>
          </cell>
        </row>
        <row r="9470">
          <cell r="A9470">
            <v>0</v>
          </cell>
          <cell r="B9470">
            <v>0</v>
          </cell>
          <cell r="C9470">
            <v>0</v>
          </cell>
          <cell r="D9470">
            <v>0</v>
          </cell>
        </row>
        <row r="9471">
          <cell r="A9471">
            <v>0</v>
          </cell>
          <cell r="B9471">
            <v>0</v>
          </cell>
          <cell r="C9471">
            <v>0</v>
          </cell>
          <cell r="D9471">
            <v>0</v>
          </cell>
        </row>
        <row r="9472">
          <cell r="A9472">
            <v>0</v>
          </cell>
          <cell r="B9472">
            <v>0</v>
          </cell>
          <cell r="C9472">
            <v>0</v>
          </cell>
          <cell r="D9472">
            <v>0</v>
          </cell>
        </row>
        <row r="9473">
          <cell r="A9473">
            <v>0</v>
          </cell>
          <cell r="B9473">
            <v>0</v>
          </cell>
          <cell r="C9473">
            <v>0</v>
          </cell>
          <cell r="D9473">
            <v>0</v>
          </cell>
        </row>
        <row r="9474">
          <cell r="A9474">
            <v>0</v>
          </cell>
          <cell r="B9474">
            <v>0</v>
          </cell>
          <cell r="C9474">
            <v>0</v>
          </cell>
          <cell r="D9474">
            <v>0</v>
          </cell>
        </row>
        <row r="9475">
          <cell r="A9475">
            <v>0</v>
          </cell>
          <cell r="B9475">
            <v>0</v>
          </cell>
          <cell r="C9475">
            <v>0</v>
          </cell>
          <cell r="D9475">
            <v>0</v>
          </cell>
        </row>
        <row r="9476">
          <cell r="A9476">
            <v>0</v>
          </cell>
          <cell r="B9476">
            <v>0</v>
          </cell>
          <cell r="C9476">
            <v>0</v>
          </cell>
          <cell r="D9476">
            <v>0</v>
          </cell>
        </row>
        <row r="9477">
          <cell r="A9477">
            <v>0</v>
          </cell>
          <cell r="B9477">
            <v>0</v>
          </cell>
          <cell r="C9477">
            <v>0</v>
          </cell>
          <cell r="D9477">
            <v>0</v>
          </cell>
        </row>
        <row r="9478">
          <cell r="A9478">
            <v>0</v>
          </cell>
          <cell r="B9478">
            <v>0</v>
          </cell>
          <cell r="C9478">
            <v>0</v>
          </cell>
          <cell r="D9478">
            <v>0</v>
          </cell>
        </row>
        <row r="9479">
          <cell r="A9479">
            <v>0</v>
          </cell>
          <cell r="B9479">
            <v>0</v>
          </cell>
          <cell r="C9479">
            <v>0</v>
          </cell>
          <cell r="D9479">
            <v>0</v>
          </cell>
        </row>
        <row r="9480">
          <cell r="A9480">
            <v>0</v>
          </cell>
          <cell r="B9480">
            <v>0</v>
          </cell>
          <cell r="C9480">
            <v>0</v>
          </cell>
          <cell r="D9480">
            <v>0</v>
          </cell>
        </row>
        <row r="9481">
          <cell r="A9481">
            <v>0</v>
          </cell>
          <cell r="B9481">
            <v>0</v>
          </cell>
          <cell r="C9481">
            <v>0</v>
          </cell>
          <cell r="D9481">
            <v>0</v>
          </cell>
        </row>
        <row r="9482">
          <cell r="A9482">
            <v>0</v>
          </cell>
          <cell r="B9482">
            <v>0</v>
          </cell>
          <cell r="C9482">
            <v>0</v>
          </cell>
          <cell r="D9482">
            <v>0</v>
          </cell>
        </row>
        <row r="9483">
          <cell r="A9483">
            <v>0</v>
          </cell>
          <cell r="B9483">
            <v>0</v>
          </cell>
          <cell r="C9483">
            <v>0</v>
          </cell>
          <cell r="D9483">
            <v>0</v>
          </cell>
        </row>
        <row r="9484">
          <cell r="A9484">
            <v>0</v>
          </cell>
          <cell r="B9484">
            <v>0</v>
          </cell>
          <cell r="C9484">
            <v>0</v>
          </cell>
          <cell r="D9484">
            <v>0</v>
          </cell>
        </row>
        <row r="9485">
          <cell r="A9485">
            <v>0</v>
          </cell>
          <cell r="B9485">
            <v>0</v>
          </cell>
          <cell r="C9485">
            <v>0</v>
          </cell>
          <cell r="D9485">
            <v>0</v>
          </cell>
        </row>
        <row r="9486">
          <cell r="A9486">
            <v>0</v>
          </cell>
          <cell r="B9486">
            <v>0</v>
          </cell>
          <cell r="C9486">
            <v>0</v>
          </cell>
          <cell r="D9486">
            <v>0</v>
          </cell>
        </row>
        <row r="9487">
          <cell r="A9487">
            <v>0</v>
          </cell>
          <cell r="B9487">
            <v>0</v>
          </cell>
          <cell r="C9487">
            <v>0</v>
          </cell>
          <cell r="D9487">
            <v>0</v>
          </cell>
        </row>
        <row r="9488">
          <cell r="A9488">
            <v>0</v>
          </cell>
          <cell r="B9488">
            <v>0</v>
          </cell>
          <cell r="C9488">
            <v>0</v>
          </cell>
          <cell r="D9488">
            <v>0</v>
          </cell>
        </row>
        <row r="9489">
          <cell r="A9489">
            <v>0</v>
          </cell>
          <cell r="B9489">
            <v>0</v>
          </cell>
          <cell r="C9489">
            <v>0</v>
          </cell>
          <cell r="D9489">
            <v>0</v>
          </cell>
        </row>
        <row r="9490">
          <cell r="A9490">
            <v>0</v>
          </cell>
          <cell r="B9490">
            <v>0</v>
          </cell>
          <cell r="C9490">
            <v>0</v>
          </cell>
          <cell r="D9490">
            <v>0</v>
          </cell>
        </row>
        <row r="9491">
          <cell r="A9491">
            <v>0</v>
          </cell>
          <cell r="B9491">
            <v>0</v>
          </cell>
          <cell r="C9491">
            <v>0</v>
          </cell>
          <cell r="D9491">
            <v>0</v>
          </cell>
        </row>
        <row r="9492">
          <cell r="A9492">
            <v>0</v>
          </cell>
          <cell r="B9492">
            <v>0</v>
          </cell>
          <cell r="C9492">
            <v>0</v>
          </cell>
          <cell r="D9492">
            <v>0</v>
          </cell>
        </row>
        <row r="9493">
          <cell r="A9493">
            <v>0</v>
          </cell>
          <cell r="B9493">
            <v>0</v>
          </cell>
          <cell r="C9493">
            <v>0</v>
          </cell>
          <cell r="D9493">
            <v>0</v>
          </cell>
        </row>
        <row r="9494">
          <cell r="A9494">
            <v>0</v>
          </cell>
          <cell r="B9494">
            <v>0</v>
          </cell>
          <cell r="C9494">
            <v>0</v>
          </cell>
          <cell r="D9494">
            <v>0</v>
          </cell>
        </row>
        <row r="9495">
          <cell r="A9495">
            <v>0</v>
          </cell>
          <cell r="B9495">
            <v>0</v>
          </cell>
          <cell r="C9495">
            <v>0</v>
          </cell>
          <cell r="D9495">
            <v>0</v>
          </cell>
        </row>
        <row r="9496">
          <cell r="A9496">
            <v>0</v>
          </cell>
          <cell r="B9496">
            <v>0</v>
          </cell>
          <cell r="C9496">
            <v>0</v>
          </cell>
          <cell r="D9496">
            <v>0</v>
          </cell>
        </row>
        <row r="9497">
          <cell r="A9497">
            <v>0</v>
          </cell>
          <cell r="B9497">
            <v>0</v>
          </cell>
          <cell r="C9497">
            <v>0</v>
          </cell>
          <cell r="D9497">
            <v>0</v>
          </cell>
        </row>
        <row r="9498">
          <cell r="A9498">
            <v>0</v>
          </cell>
          <cell r="B9498">
            <v>0</v>
          </cell>
          <cell r="C9498">
            <v>0</v>
          </cell>
          <cell r="D9498">
            <v>0</v>
          </cell>
        </row>
        <row r="9499">
          <cell r="A9499">
            <v>0</v>
          </cell>
          <cell r="B9499">
            <v>0</v>
          </cell>
          <cell r="C9499">
            <v>0</v>
          </cell>
          <cell r="D9499">
            <v>0</v>
          </cell>
        </row>
        <row r="9500">
          <cell r="A9500">
            <v>0</v>
          </cell>
          <cell r="B9500">
            <v>0</v>
          </cell>
          <cell r="C9500">
            <v>0</v>
          </cell>
          <cell r="D9500">
            <v>0</v>
          </cell>
        </row>
        <row r="9501">
          <cell r="A9501">
            <v>0</v>
          </cell>
          <cell r="B9501">
            <v>0</v>
          </cell>
          <cell r="C9501">
            <v>0</v>
          </cell>
          <cell r="D9501">
            <v>0</v>
          </cell>
        </row>
        <row r="9502">
          <cell r="A9502">
            <v>0</v>
          </cell>
          <cell r="B9502">
            <v>0</v>
          </cell>
          <cell r="C9502">
            <v>0</v>
          </cell>
          <cell r="D9502">
            <v>0</v>
          </cell>
        </row>
        <row r="9503">
          <cell r="A9503">
            <v>0</v>
          </cell>
          <cell r="B9503">
            <v>0</v>
          </cell>
          <cell r="C9503">
            <v>0</v>
          </cell>
          <cell r="D9503">
            <v>0</v>
          </cell>
        </row>
        <row r="9504">
          <cell r="A9504">
            <v>0</v>
          </cell>
          <cell r="B9504">
            <v>0</v>
          </cell>
          <cell r="C9504">
            <v>0</v>
          </cell>
          <cell r="D9504">
            <v>0</v>
          </cell>
        </row>
        <row r="9505">
          <cell r="A9505">
            <v>0</v>
          </cell>
          <cell r="B9505">
            <v>0</v>
          </cell>
          <cell r="C9505">
            <v>0</v>
          </cell>
          <cell r="D9505">
            <v>0</v>
          </cell>
        </row>
        <row r="9506">
          <cell r="A9506">
            <v>0</v>
          </cell>
          <cell r="B9506">
            <v>0</v>
          </cell>
          <cell r="C9506">
            <v>0</v>
          </cell>
          <cell r="D9506">
            <v>0</v>
          </cell>
        </row>
        <row r="9507">
          <cell r="A9507">
            <v>0</v>
          </cell>
          <cell r="B9507">
            <v>0</v>
          </cell>
          <cell r="C9507">
            <v>0</v>
          </cell>
          <cell r="D9507">
            <v>0</v>
          </cell>
        </row>
        <row r="9508">
          <cell r="A9508">
            <v>0</v>
          </cell>
          <cell r="B9508">
            <v>0</v>
          </cell>
          <cell r="C9508">
            <v>0</v>
          </cell>
          <cell r="D9508">
            <v>0</v>
          </cell>
        </row>
        <row r="9509">
          <cell r="A9509">
            <v>0</v>
          </cell>
          <cell r="B9509">
            <v>0</v>
          </cell>
          <cell r="C9509">
            <v>0</v>
          </cell>
          <cell r="D9509">
            <v>0</v>
          </cell>
        </row>
        <row r="9510">
          <cell r="A9510">
            <v>0</v>
          </cell>
          <cell r="B9510">
            <v>0</v>
          </cell>
          <cell r="C9510">
            <v>0</v>
          </cell>
          <cell r="D9510">
            <v>0</v>
          </cell>
        </row>
        <row r="9511">
          <cell r="A9511">
            <v>0</v>
          </cell>
          <cell r="B9511">
            <v>0</v>
          </cell>
          <cell r="C9511">
            <v>0</v>
          </cell>
          <cell r="D9511">
            <v>0</v>
          </cell>
        </row>
        <row r="9512">
          <cell r="A9512">
            <v>0</v>
          </cell>
          <cell r="B9512">
            <v>0</v>
          </cell>
          <cell r="C9512">
            <v>0</v>
          </cell>
          <cell r="D9512">
            <v>0</v>
          </cell>
        </row>
        <row r="9513">
          <cell r="A9513">
            <v>0</v>
          </cell>
          <cell r="B9513">
            <v>0</v>
          </cell>
          <cell r="C9513">
            <v>0</v>
          </cell>
          <cell r="D9513">
            <v>0</v>
          </cell>
        </row>
        <row r="9514">
          <cell r="A9514">
            <v>0</v>
          </cell>
          <cell r="B9514">
            <v>0</v>
          </cell>
          <cell r="C9514">
            <v>0</v>
          </cell>
          <cell r="D9514">
            <v>0</v>
          </cell>
        </row>
        <row r="9515">
          <cell r="A9515">
            <v>0</v>
          </cell>
          <cell r="B9515">
            <v>0</v>
          </cell>
          <cell r="C9515">
            <v>0</v>
          </cell>
          <cell r="D9515">
            <v>0</v>
          </cell>
        </row>
        <row r="9516">
          <cell r="A9516">
            <v>0</v>
          </cell>
          <cell r="B9516">
            <v>0</v>
          </cell>
          <cell r="C9516">
            <v>0</v>
          </cell>
          <cell r="D9516">
            <v>0</v>
          </cell>
        </row>
        <row r="9517">
          <cell r="A9517">
            <v>0</v>
          </cell>
          <cell r="B9517">
            <v>0</v>
          </cell>
          <cell r="C9517">
            <v>0</v>
          </cell>
          <cell r="D9517">
            <v>0</v>
          </cell>
        </row>
        <row r="9518">
          <cell r="A9518">
            <v>0</v>
          </cell>
          <cell r="B9518">
            <v>0</v>
          </cell>
          <cell r="C9518">
            <v>0</v>
          </cell>
          <cell r="D9518">
            <v>0</v>
          </cell>
        </row>
        <row r="9519">
          <cell r="A9519">
            <v>0</v>
          </cell>
          <cell r="B9519">
            <v>0</v>
          </cell>
          <cell r="C9519">
            <v>0</v>
          </cell>
          <cell r="D9519">
            <v>0</v>
          </cell>
        </row>
        <row r="9520">
          <cell r="A9520">
            <v>0</v>
          </cell>
          <cell r="B9520">
            <v>0</v>
          </cell>
          <cell r="C9520">
            <v>0</v>
          </cell>
          <cell r="D9520">
            <v>0</v>
          </cell>
        </row>
        <row r="9521">
          <cell r="A9521">
            <v>0</v>
          </cell>
          <cell r="B9521">
            <v>0</v>
          </cell>
          <cell r="C9521">
            <v>0</v>
          </cell>
          <cell r="D9521">
            <v>0</v>
          </cell>
        </row>
        <row r="9522">
          <cell r="A9522">
            <v>0</v>
          </cell>
          <cell r="B9522">
            <v>0</v>
          </cell>
          <cell r="C9522">
            <v>0</v>
          </cell>
          <cell r="D9522">
            <v>0</v>
          </cell>
        </row>
        <row r="9523">
          <cell r="A9523">
            <v>0</v>
          </cell>
          <cell r="B9523">
            <v>0</v>
          </cell>
          <cell r="C9523">
            <v>0</v>
          </cell>
          <cell r="D9523">
            <v>0</v>
          </cell>
        </row>
        <row r="9524">
          <cell r="A9524">
            <v>0</v>
          </cell>
          <cell r="B9524">
            <v>0</v>
          </cell>
          <cell r="C9524">
            <v>0</v>
          </cell>
          <cell r="D9524">
            <v>0</v>
          </cell>
        </row>
        <row r="9525">
          <cell r="A9525">
            <v>0</v>
          </cell>
          <cell r="B9525">
            <v>0</v>
          </cell>
          <cell r="C9525">
            <v>0</v>
          </cell>
          <cell r="D9525">
            <v>0</v>
          </cell>
        </row>
        <row r="9526">
          <cell r="A9526">
            <v>0</v>
          </cell>
          <cell r="B9526">
            <v>0</v>
          </cell>
          <cell r="C9526">
            <v>0</v>
          </cell>
          <cell r="D9526">
            <v>0</v>
          </cell>
        </row>
        <row r="9527">
          <cell r="A9527">
            <v>0</v>
          </cell>
          <cell r="B9527">
            <v>0</v>
          </cell>
          <cell r="C9527">
            <v>0</v>
          </cell>
          <cell r="D9527">
            <v>0</v>
          </cell>
        </row>
        <row r="9528">
          <cell r="A9528">
            <v>0</v>
          </cell>
          <cell r="B9528">
            <v>0</v>
          </cell>
          <cell r="C9528">
            <v>0</v>
          </cell>
          <cell r="D9528">
            <v>0</v>
          </cell>
        </row>
        <row r="9529">
          <cell r="A9529">
            <v>0</v>
          </cell>
          <cell r="B9529">
            <v>0</v>
          </cell>
          <cell r="C9529">
            <v>0</v>
          </cell>
          <cell r="D9529">
            <v>0</v>
          </cell>
        </row>
        <row r="9530">
          <cell r="A9530">
            <v>0</v>
          </cell>
          <cell r="B9530">
            <v>0</v>
          </cell>
          <cell r="C9530">
            <v>0</v>
          </cell>
          <cell r="D9530">
            <v>0</v>
          </cell>
        </row>
        <row r="9531">
          <cell r="A9531">
            <v>0</v>
          </cell>
          <cell r="B9531">
            <v>0</v>
          </cell>
          <cell r="C9531">
            <v>0</v>
          </cell>
          <cell r="D9531">
            <v>0</v>
          </cell>
        </row>
        <row r="9532">
          <cell r="A9532">
            <v>0</v>
          </cell>
          <cell r="B9532">
            <v>0</v>
          </cell>
          <cell r="C9532">
            <v>0</v>
          </cell>
          <cell r="D9532">
            <v>0</v>
          </cell>
        </row>
        <row r="9533">
          <cell r="A9533">
            <v>0</v>
          </cell>
          <cell r="B9533">
            <v>0</v>
          </cell>
          <cell r="C9533">
            <v>0</v>
          </cell>
          <cell r="D9533">
            <v>0</v>
          </cell>
        </row>
        <row r="9534">
          <cell r="A9534">
            <v>0</v>
          </cell>
          <cell r="B9534">
            <v>0</v>
          </cell>
          <cell r="C9534">
            <v>0</v>
          </cell>
          <cell r="D9534">
            <v>0</v>
          </cell>
        </row>
        <row r="9535">
          <cell r="A9535">
            <v>0</v>
          </cell>
          <cell r="B9535">
            <v>0</v>
          </cell>
          <cell r="C9535">
            <v>0</v>
          </cell>
          <cell r="D9535">
            <v>0</v>
          </cell>
        </row>
        <row r="9536">
          <cell r="A9536">
            <v>0</v>
          </cell>
          <cell r="B9536">
            <v>0</v>
          </cell>
          <cell r="C9536">
            <v>0</v>
          </cell>
          <cell r="D9536">
            <v>0</v>
          </cell>
        </row>
        <row r="9537">
          <cell r="A9537">
            <v>0</v>
          </cell>
          <cell r="B9537">
            <v>0</v>
          </cell>
          <cell r="C9537">
            <v>0</v>
          </cell>
          <cell r="D9537">
            <v>0</v>
          </cell>
        </row>
        <row r="9538">
          <cell r="A9538">
            <v>0</v>
          </cell>
          <cell r="B9538">
            <v>0</v>
          </cell>
          <cell r="C9538">
            <v>0</v>
          </cell>
          <cell r="D9538">
            <v>0</v>
          </cell>
        </row>
        <row r="9539">
          <cell r="A9539">
            <v>0</v>
          </cell>
          <cell r="B9539">
            <v>0</v>
          </cell>
          <cell r="C9539">
            <v>0</v>
          </cell>
          <cell r="D9539">
            <v>0</v>
          </cell>
        </row>
        <row r="9540">
          <cell r="A9540">
            <v>0</v>
          </cell>
          <cell r="B9540">
            <v>0</v>
          </cell>
          <cell r="C9540">
            <v>0</v>
          </cell>
          <cell r="D9540">
            <v>0</v>
          </cell>
        </row>
        <row r="9541">
          <cell r="A9541">
            <v>0</v>
          </cell>
          <cell r="B9541">
            <v>0</v>
          </cell>
          <cell r="C9541">
            <v>0</v>
          </cell>
          <cell r="D9541">
            <v>0</v>
          </cell>
        </row>
        <row r="9542">
          <cell r="A9542">
            <v>0</v>
          </cell>
          <cell r="B9542">
            <v>0</v>
          </cell>
          <cell r="C9542">
            <v>0</v>
          </cell>
          <cell r="D9542">
            <v>0</v>
          </cell>
        </row>
        <row r="9543">
          <cell r="A9543">
            <v>0</v>
          </cell>
          <cell r="B9543">
            <v>0</v>
          </cell>
          <cell r="C9543">
            <v>0</v>
          </cell>
          <cell r="D9543">
            <v>0</v>
          </cell>
        </row>
        <row r="9544">
          <cell r="A9544">
            <v>0</v>
          </cell>
          <cell r="B9544">
            <v>0</v>
          </cell>
          <cell r="C9544">
            <v>0</v>
          </cell>
          <cell r="D9544">
            <v>0</v>
          </cell>
        </row>
        <row r="9545">
          <cell r="A9545">
            <v>0</v>
          </cell>
          <cell r="B9545">
            <v>0</v>
          </cell>
          <cell r="C9545">
            <v>0</v>
          </cell>
          <cell r="D9545">
            <v>0</v>
          </cell>
        </row>
        <row r="9546">
          <cell r="A9546">
            <v>0</v>
          </cell>
          <cell r="B9546">
            <v>0</v>
          </cell>
          <cell r="C9546">
            <v>0</v>
          </cell>
          <cell r="D9546">
            <v>0</v>
          </cell>
        </row>
        <row r="9547">
          <cell r="A9547">
            <v>0</v>
          </cell>
          <cell r="B9547">
            <v>0</v>
          </cell>
          <cell r="C9547">
            <v>0</v>
          </cell>
          <cell r="D9547">
            <v>0</v>
          </cell>
        </row>
        <row r="9548">
          <cell r="A9548">
            <v>0</v>
          </cell>
          <cell r="B9548">
            <v>0</v>
          </cell>
          <cell r="C9548">
            <v>0</v>
          </cell>
          <cell r="D9548">
            <v>0</v>
          </cell>
        </row>
        <row r="9549">
          <cell r="A9549">
            <v>0</v>
          </cell>
          <cell r="B9549">
            <v>0</v>
          </cell>
          <cell r="C9549">
            <v>0</v>
          </cell>
          <cell r="D9549">
            <v>0</v>
          </cell>
        </row>
        <row r="9550">
          <cell r="A9550">
            <v>0</v>
          </cell>
          <cell r="B9550">
            <v>0</v>
          </cell>
          <cell r="C9550">
            <v>0</v>
          </cell>
          <cell r="D9550">
            <v>0</v>
          </cell>
        </row>
        <row r="9551">
          <cell r="A9551">
            <v>0</v>
          </cell>
          <cell r="B9551">
            <v>0</v>
          </cell>
          <cell r="C9551">
            <v>0</v>
          </cell>
          <cell r="D9551">
            <v>0</v>
          </cell>
        </row>
        <row r="9552">
          <cell r="A9552">
            <v>0</v>
          </cell>
          <cell r="B9552">
            <v>0</v>
          </cell>
          <cell r="C9552">
            <v>0</v>
          </cell>
          <cell r="D9552">
            <v>0</v>
          </cell>
        </row>
        <row r="9553">
          <cell r="A9553">
            <v>0</v>
          </cell>
          <cell r="B9553">
            <v>0</v>
          </cell>
          <cell r="C9553">
            <v>0</v>
          </cell>
          <cell r="D9553">
            <v>0</v>
          </cell>
        </row>
        <row r="9554">
          <cell r="A9554">
            <v>0</v>
          </cell>
          <cell r="B9554">
            <v>0</v>
          </cell>
          <cell r="C9554">
            <v>0</v>
          </cell>
          <cell r="D9554">
            <v>0</v>
          </cell>
        </row>
        <row r="9555">
          <cell r="A9555">
            <v>0</v>
          </cell>
          <cell r="B9555">
            <v>0</v>
          </cell>
          <cell r="C9555">
            <v>0</v>
          </cell>
          <cell r="D9555">
            <v>0</v>
          </cell>
        </row>
        <row r="9556">
          <cell r="A9556">
            <v>0</v>
          </cell>
          <cell r="B9556">
            <v>0</v>
          </cell>
          <cell r="C9556">
            <v>0</v>
          </cell>
          <cell r="D9556">
            <v>0</v>
          </cell>
        </row>
        <row r="9557">
          <cell r="A9557">
            <v>0</v>
          </cell>
          <cell r="B9557">
            <v>0</v>
          </cell>
          <cell r="C9557">
            <v>0</v>
          </cell>
          <cell r="D9557">
            <v>0</v>
          </cell>
        </row>
        <row r="9558">
          <cell r="A9558">
            <v>0</v>
          </cell>
          <cell r="B9558">
            <v>0</v>
          </cell>
          <cell r="C9558">
            <v>0</v>
          </cell>
          <cell r="D9558">
            <v>0</v>
          </cell>
        </row>
        <row r="9559">
          <cell r="A9559">
            <v>0</v>
          </cell>
          <cell r="B9559">
            <v>0</v>
          </cell>
          <cell r="C9559">
            <v>0</v>
          </cell>
          <cell r="D9559">
            <v>0</v>
          </cell>
        </row>
        <row r="9560">
          <cell r="A9560">
            <v>0</v>
          </cell>
          <cell r="B9560">
            <v>0</v>
          </cell>
          <cell r="C9560">
            <v>0</v>
          </cell>
          <cell r="D9560">
            <v>0</v>
          </cell>
        </row>
        <row r="9561">
          <cell r="A9561">
            <v>0</v>
          </cell>
          <cell r="B9561">
            <v>0</v>
          </cell>
          <cell r="C9561">
            <v>0</v>
          </cell>
          <cell r="D9561">
            <v>0</v>
          </cell>
        </row>
        <row r="9562">
          <cell r="A9562">
            <v>0</v>
          </cell>
          <cell r="B9562">
            <v>0</v>
          </cell>
          <cell r="C9562">
            <v>0</v>
          </cell>
          <cell r="D9562">
            <v>0</v>
          </cell>
        </row>
        <row r="9563">
          <cell r="A9563">
            <v>0</v>
          </cell>
          <cell r="B9563">
            <v>0</v>
          </cell>
          <cell r="C9563">
            <v>0</v>
          </cell>
          <cell r="D9563">
            <v>0</v>
          </cell>
        </row>
        <row r="9564">
          <cell r="A9564">
            <v>0</v>
          </cell>
          <cell r="B9564">
            <v>0</v>
          </cell>
          <cell r="C9564">
            <v>0</v>
          </cell>
          <cell r="D9564">
            <v>0</v>
          </cell>
        </row>
        <row r="9565">
          <cell r="A9565">
            <v>0</v>
          </cell>
          <cell r="B9565">
            <v>0</v>
          </cell>
          <cell r="C9565">
            <v>0</v>
          </cell>
          <cell r="D9565">
            <v>0</v>
          </cell>
        </row>
        <row r="9566">
          <cell r="A9566">
            <v>0</v>
          </cell>
          <cell r="B9566">
            <v>0</v>
          </cell>
          <cell r="C9566">
            <v>0</v>
          </cell>
          <cell r="D9566">
            <v>0</v>
          </cell>
        </row>
        <row r="9567">
          <cell r="A9567">
            <v>0</v>
          </cell>
          <cell r="B9567">
            <v>0</v>
          </cell>
          <cell r="C9567">
            <v>0</v>
          </cell>
          <cell r="D9567">
            <v>0</v>
          </cell>
        </row>
        <row r="9568">
          <cell r="A9568">
            <v>0</v>
          </cell>
          <cell r="B9568">
            <v>0</v>
          </cell>
          <cell r="C9568">
            <v>0</v>
          </cell>
          <cell r="D9568">
            <v>0</v>
          </cell>
        </row>
        <row r="9569">
          <cell r="A9569">
            <v>0</v>
          </cell>
          <cell r="B9569">
            <v>0</v>
          </cell>
          <cell r="C9569">
            <v>0</v>
          </cell>
          <cell r="D9569">
            <v>0</v>
          </cell>
        </row>
        <row r="9570">
          <cell r="A9570">
            <v>0</v>
          </cell>
          <cell r="B9570">
            <v>0</v>
          </cell>
          <cell r="C9570">
            <v>0</v>
          </cell>
          <cell r="D9570">
            <v>0</v>
          </cell>
        </row>
        <row r="9571">
          <cell r="A9571">
            <v>0</v>
          </cell>
          <cell r="B9571">
            <v>0</v>
          </cell>
          <cell r="C9571">
            <v>0</v>
          </cell>
          <cell r="D9571">
            <v>0</v>
          </cell>
        </row>
        <row r="9572">
          <cell r="A9572">
            <v>0</v>
          </cell>
          <cell r="B9572">
            <v>0</v>
          </cell>
          <cell r="C9572">
            <v>0</v>
          </cell>
          <cell r="D9572">
            <v>0</v>
          </cell>
        </row>
        <row r="9573">
          <cell r="A9573">
            <v>0</v>
          </cell>
          <cell r="B9573">
            <v>0</v>
          </cell>
          <cell r="C9573">
            <v>0</v>
          </cell>
          <cell r="D9573">
            <v>0</v>
          </cell>
        </row>
        <row r="9574">
          <cell r="A9574">
            <v>0</v>
          </cell>
          <cell r="B9574">
            <v>0</v>
          </cell>
          <cell r="C9574">
            <v>0</v>
          </cell>
          <cell r="D9574">
            <v>0</v>
          </cell>
        </row>
        <row r="9575">
          <cell r="A9575">
            <v>0</v>
          </cell>
          <cell r="B9575">
            <v>0</v>
          </cell>
          <cell r="C9575">
            <v>0</v>
          </cell>
          <cell r="D9575">
            <v>0</v>
          </cell>
        </row>
        <row r="9576">
          <cell r="A9576">
            <v>0</v>
          </cell>
          <cell r="B9576">
            <v>0</v>
          </cell>
          <cell r="C9576">
            <v>0</v>
          </cell>
          <cell r="D9576">
            <v>0</v>
          </cell>
        </row>
        <row r="9577">
          <cell r="A9577">
            <v>0</v>
          </cell>
          <cell r="B9577">
            <v>0</v>
          </cell>
          <cell r="C9577">
            <v>0</v>
          </cell>
          <cell r="D9577">
            <v>0</v>
          </cell>
        </row>
        <row r="9578">
          <cell r="A9578">
            <v>0</v>
          </cell>
          <cell r="B9578">
            <v>0</v>
          </cell>
          <cell r="C9578">
            <v>0</v>
          </cell>
          <cell r="D9578">
            <v>0</v>
          </cell>
        </row>
        <row r="9579">
          <cell r="A9579">
            <v>0</v>
          </cell>
          <cell r="B9579">
            <v>0</v>
          </cell>
          <cell r="C9579">
            <v>0</v>
          </cell>
          <cell r="D9579">
            <v>0</v>
          </cell>
        </row>
        <row r="9580">
          <cell r="A9580">
            <v>0</v>
          </cell>
          <cell r="B9580">
            <v>0</v>
          </cell>
          <cell r="C9580">
            <v>0</v>
          </cell>
          <cell r="D9580">
            <v>0</v>
          </cell>
        </row>
        <row r="9581">
          <cell r="A9581">
            <v>0</v>
          </cell>
          <cell r="B9581">
            <v>0</v>
          </cell>
          <cell r="C9581">
            <v>0</v>
          </cell>
          <cell r="D9581">
            <v>0</v>
          </cell>
        </row>
        <row r="9582">
          <cell r="A9582">
            <v>0</v>
          </cell>
          <cell r="B9582">
            <v>0</v>
          </cell>
          <cell r="C9582">
            <v>0</v>
          </cell>
          <cell r="D9582">
            <v>0</v>
          </cell>
        </row>
        <row r="9583">
          <cell r="A9583">
            <v>0</v>
          </cell>
          <cell r="B9583">
            <v>0</v>
          </cell>
          <cell r="C9583">
            <v>0</v>
          </cell>
          <cell r="D9583">
            <v>0</v>
          </cell>
        </row>
        <row r="9584">
          <cell r="A9584">
            <v>0</v>
          </cell>
          <cell r="B9584">
            <v>0</v>
          </cell>
          <cell r="C9584">
            <v>0</v>
          </cell>
          <cell r="D9584">
            <v>0</v>
          </cell>
        </row>
        <row r="9585">
          <cell r="A9585">
            <v>0</v>
          </cell>
          <cell r="B9585">
            <v>0</v>
          </cell>
          <cell r="C9585">
            <v>0</v>
          </cell>
          <cell r="D9585">
            <v>0</v>
          </cell>
        </row>
        <row r="9586">
          <cell r="A9586">
            <v>0</v>
          </cell>
          <cell r="B9586">
            <v>0</v>
          </cell>
          <cell r="C9586">
            <v>0</v>
          </cell>
          <cell r="D9586">
            <v>0</v>
          </cell>
        </row>
        <row r="9587">
          <cell r="A9587">
            <v>0</v>
          </cell>
          <cell r="B9587">
            <v>0</v>
          </cell>
          <cell r="C9587">
            <v>0</v>
          </cell>
          <cell r="D9587">
            <v>0</v>
          </cell>
        </row>
        <row r="9588">
          <cell r="A9588">
            <v>0</v>
          </cell>
          <cell r="B9588">
            <v>0</v>
          </cell>
          <cell r="C9588">
            <v>0</v>
          </cell>
          <cell r="D9588">
            <v>0</v>
          </cell>
        </row>
        <row r="9589">
          <cell r="A9589">
            <v>0</v>
          </cell>
          <cell r="B9589">
            <v>0</v>
          </cell>
          <cell r="C9589">
            <v>0</v>
          </cell>
          <cell r="D9589">
            <v>0</v>
          </cell>
        </row>
        <row r="9590">
          <cell r="A9590">
            <v>0</v>
          </cell>
          <cell r="B9590">
            <v>0</v>
          </cell>
          <cell r="C9590">
            <v>0</v>
          </cell>
          <cell r="D9590">
            <v>0</v>
          </cell>
        </row>
        <row r="9591">
          <cell r="A9591">
            <v>0</v>
          </cell>
          <cell r="B9591">
            <v>0</v>
          </cell>
          <cell r="C9591">
            <v>0</v>
          </cell>
          <cell r="D9591">
            <v>0</v>
          </cell>
        </row>
        <row r="9592">
          <cell r="A9592">
            <v>0</v>
          </cell>
          <cell r="B9592">
            <v>0</v>
          </cell>
          <cell r="C9592">
            <v>0</v>
          </cell>
          <cell r="D9592">
            <v>0</v>
          </cell>
        </row>
        <row r="9593">
          <cell r="A9593">
            <v>0</v>
          </cell>
          <cell r="B9593">
            <v>0</v>
          </cell>
          <cell r="C9593">
            <v>0</v>
          </cell>
          <cell r="D9593">
            <v>0</v>
          </cell>
        </row>
        <row r="9594">
          <cell r="A9594">
            <v>0</v>
          </cell>
          <cell r="B9594">
            <v>0</v>
          </cell>
          <cell r="C9594">
            <v>0</v>
          </cell>
          <cell r="D9594">
            <v>0</v>
          </cell>
        </row>
        <row r="9595">
          <cell r="A9595">
            <v>0</v>
          </cell>
          <cell r="B9595">
            <v>0</v>
          </cell>
          <cell r="C9595">
            <v>0</v>
          </cell>
          <cell r="D9595">
            <v>0</v>
          </cell>
        </row>
        <row r="9596">
          <cell r="A9596">
            <v>0</v>
          </cell>
          <cell r="B9596">
            <v>0</v>
          </cell>
          <cell r="C9596">
            <v>0</v>
          </cell>
          <cell r="D9596">
            <v>0</v>
          </cell>
        </row>
        <row r="9597">
          <cell r="A9597">
            <v>0</v>
          </cell>
          <cell r="B9597">
            <v>0</v>
          </cell>
          <cell r="C9597">
            <v>0</v>
          </cell>
          <cell r="D9597">
            <v>0</v>
          </cell>
        </row>
        <row r="9598">
          <cell r="A9598">
            <v>0</v>
          </cell>
          <cell r="B9598">
            <v>0</v>
          </cell>
          <cell r="C9598">
            <v>0</v>
          </cell>
          <cell r="D9598">
            <v>0</v>
          </cell>
        </row>
        <row r="9599">
          <cell r="A9599">
            <v>0</v>
          </cell>
          <cell r="B9599">
            <v>0</v>
          </cell>
          <cell r="C9599">
            <v>0</v>
          </cell>
          <cell r="D9599">
            <v>0</v>
          </cell>
        </row>
        <row r="9600">
          <cell r="A9600">
            <v>0</v>
          </cell>
          <cell r="B9600">
            <v>0</v>
          </cell>
          <cell r="C9600">
            <v>0</v>
          </cell>
          <cell r="D9600">
            <v>0</v>
          </cell>
        </row>
        <row r="9601">
          <cell r="A9601">
            <v>0</v>
          </cell>
          <cell r="B9601">
            <v>0</v>
          </cell>
          <cell r="C9601">
            <v>0</v>
          </cell>
          <cell r="D9601">
            <v>0</v>
          </cell>
        </row>
        <row r="9602">
          <cell r="A9602">
            <v>0</v>
          </cell>
          <cell r="B9602">
            <v>0</v>
          </cell>
          <cell r="C9602">
            <v>0</v>
          </cell>
          <cell r="D9602">
            <v>0</v>
          </cell>
        </row>
        <row r="9603">
          <cell r="A9603">
            <v>0</v>
          </cell>
          <cell r="B9603">
            <v>0</v>
          </cell>
          <cell r="C9603">
            <v>0</v>
          </cell>
          <cell r="D9603">
            <v>0</v>
          </cell>
        </row>
        <row r="9604">
          <cell r="A9604">
            <v>0</v>
          </cell>
          <cell r="B9604">
            <v>0</v>
          </cell>
          <cell r="C9604">
            <v>0</v>
          </cell>
          <cell r="D9604">
            <v>0</v>
          </cell>
        </row>
        <row r="9605">
          <cell r="A9605">
            <v>0</v>
          </cell>
          <cell r="B9605">
            <v>0</v>
          </cell>
          <cell r="C9605">
            <v>0</v>
          </cell>
          <cell r="D9605">
            <v>0</v>
          </cell>
        </row>
        <row r="9606">
          <cell r="A9606">
            <v>0</v>
          </cell>
          <cell r="B9606">
            <v>0</v>
          </cell>
          <cell r="C9606">
            <v>0</v>
          </cell>
          <cell r="D9606">
            <v>0</v>
          </cell>
        </row>
        <row r="9607">
          <cell r="A9607">
            <v>0</v>
          </cell>
          <cell r="B9607">
            <v>0</v>
          </cell>
          <cell r="C9607">
            <v>0</v>
          </cell>
          <cell r="D9607">
            <v>0</v>
          </cell>
        </row>
        <row r="9608">
          <cell r="A9608">
            <v>0</v>
          </cell>
          <cell r="B9608">
            <v>0</v>
          </cell>
          <cell r="C9608">
            <v>0</v>
          </cell>
          <cell r="D9608">
            <v>0</v>
          </cell>
        </row>
        <row r="9609">
          <cell r="A9609">
            <v>0</v>
          </cell>
          <cell r="B9609">
            <v>0</v>
          </cell>
          <cell r="C9609">
            <v>0</v>
          </cell>
          <cell r="D9609">
            <v>0</v>
          </cell>
        </row>
        <row r="9610">
          <cell r="A9610">
            <v>0</v>
          </cell>
          <cell r="B9610">
            <v>0</v>
          </cell>
          <cell r="C9610">
            <v>0</v>
          </cell>
          <cell r="D9610">
            <v>0</v>
          </cell>
        </row>
        <row r="9611">
          <cell r="A9611">
            <v>0</v>
          </cell>
          <cell r="B9611">
            <v>0</v>
          </cell>
          <cell r="C9611">
            <v>0</v>
          </cell>
          <cell r="D9611">
            <v>0</v>
          </cell>
        </row>
        <row r="9612">
          <cell r="A9612">
            <v>0</v>
          </cell>
          <cell r="B9612">
            <v>0</v>
          </cell>
          <cell r="C9612">
            <v>0</v>
          </cell>
          <cell r="D9612">
            <v>0</v>
          </cell>
        </row>
        <row r="9613">
          <cell r="A9613">
            <v>0</v>
          </cell>
          <cell r="B9613">
            <v>0</v>
          </cell>
          <cell r="C9613">
            <v>0</v>
          </cell>
          <cell r="D9613">
            <v>0</v>
          </cell>
        </row>
        <row r="9614">
          <cell r="A9614">
            <v>0</v>
          </cell>
          <cell r="B9614">
            <v>0</v>
          </cell>
          <cell r="C9614">
            <v>0</v>
          </cell>
          <cell r="D9614">
            <v>0</v>
          </cell>
        </row>
        <row r="9615">
          <cell r="A9615">
            <v>0</v>
          </cell>
          <cell r="B9615">
            <v>0</v>
          </cell>
          <cell r="C9615">
            <v>0</v>
          </cell>
          <cell r="D9615">
            <v>0</v>
          </cell>
        </row>
        <row r="9616">
          <cell r="A9616">
            <v>0</v>
          </cell>
          <cell r="B9616">
            <v>0</v>
          </cell>
          <cell r="C9616">
            <v>0</v>
          </cell>
          <cell r="D9616">
            <v>0</v>
          </cell>
        </row>
        <row r="9617">
          <cell r="A9617">
            <v>0</v>
          </cell>
          <cell r="B9617">
            <v>0</v>
          </cell>
          <cell r="C9617">
            <v>0</v>
          </cell>
          <cell r="D9617">
            <v>0</v>
          </cell>
        </row>
        <row r="9618">
          <cell r="A9618">
            <v>0</v>
          </cell>
          <cell r="B9618">
            <v>0</v>
          </cell>
          <cell r="C9618">
            <v>0</v>
          </cell>
          <cell r="D9618">
            <v>0</v>
          </cell>
        </row>
        <row r="9619">
          <cell r="A9619">
            <v>0</v>
          </cell>
          <cell r="B9619">
            <v>0</v>
          </cell>
          <cell r="C9619">
            <v>0</v>
          </cell>
          <cell r="D9619">
            <v>0</v>
          </cell>
        </row>
        <row r="9620">
          <cell r="A9620">
            <v>0</v>
          </cell>
          <cell r="B9620">
            <v>0</v>
          </cell>
          <cell r="C9620">
            <v>0</v>
          </cell>
          <cell r="D9620">
            <v>0</v>
          </cell>
        </row>
        <row r="9621">
          <cell r="A9621">
            <v>0</v>
          </cell>
          <cell r="B9621">
            <v>0</v>
          </cell>
          <cell r="C9621">
            <v>0</v>
          </cell>
          <cell r="D9621">
            <v>0</v>
          </cell>
        </row>
        <row r="9622">
          <cell r="A9622">
            <v>0</v>
          </cell>
          <cell r="B9622">
            <v>0</v>
          </cell>
          <cell r="C9622">
            <v>0</v>
          </cell>
          <cell r="D9622">
            <v>0</v>
          </cell>
        </row>
        <row r="9623">
          <cell r="A9623">
            <v>0</v>
          </cell>
          <cell r="B9623">
            <v>0</v>
          </cell>
          <cell r="C9623">
            <v>0</v>
          </cell>
          <cell r="D9623">
            <v>0</v>
          </cell>
        </row>
        <row r="9624">
          <cell r="A9624">
            <v>0</v>
          </cell>
          <cell r="B9624">
            <v>0</v>
          </cell>
          <cell r="C9624">
            <v>0</v>
          </cell>
          <cell r="D9624">
            <v>0</v>
          </cell>
        </row>
        <row r="9625">
          <cell r="A9625">
            <v>0</v>
          </cell>
          <cell r="B9625">
            <v>0</v>
          </cell>
          <cell r="C9625">
            <v>0</v>
          </cell>
          <cell r="D9625">
            <v>0</v>
          </cell>
        </row>
        <row r="9626">
          <cell r="A9626">
            <v>0</v>
          </cell>
          <cell r="B9626">
            <v>0</v>
          </cell>
          <cell r="C9626">
            <v>0</v>
          </cell>
          <cell r="D9626">
            <v>0</v>
          </cell>
        </row>
        <row r="9627">
          <cell r="A9627">
            <v>0</v>
          </cell>
          <cell r="B9627">
            <v>0</v>
          </cell>
          <cell r="C9627">
            <v>0</v>
          </cell>
          <cell r="D9627">
            <v>0</v>
          </cell>
        </row>
        <row r="9628">
          <cell r="A9628">
            <v>0</v>
          </cell>
          <cell r="B9628">
            <v>0</v>
          </cell>
          <cell r="C9628">
            <v>0</v>
          </cell>
          <cell r="D9628">
            <v>0</v>
          </cell>
        </row>
        <row r="9629">
          <cell r="A9629">
            <v>0</v>
          </cell>
          <cell r="B9629">
            <v>0</v>
          </cell>
          <cell r="C9629">
            <v>0</v>
          </cell>
          <cell r="D9629">
            <v>0</v>
          </cell>
        </row>
        <row r="9630">
          <cell r="A9630">
            <v>0</v>
          </cell>
          <cell r="B9630">
            <v>0</v>
          </cell>
          <cell r="C9630">
            <v>0</v>
          </cell>
          <cell r="D9630">
            <v>0</v>
          </cell>
        </row>
        <row r="9631">
          <cell r="A9631">
            <v>0</v>
          </cell>
          <cell r="B9631">
            <v>0</v>
          </cell>
          <cell r="C9631">
            <v>0</v>
          </cell>
          <cell r="D9631">
            <v>0</v>
          </cell>
        </row>
        <row r="9632">
          <cell r="A9632">
            <v>0</v>
          </cell>
          <cell r="B9632">
            <v>0</v>
          </cell>
          <cell r="C9632">
            <v>0</v>
          </cell>
          <cell r="D9632">
            <v>0</v>
          </cell>
        </row>
        <row r="9633">
          <cell r="A9633">
            <v>0</v>
          </cell>
          <cell r="B9633">
            <v>0</v>
          </cell>
          <cell r="C9633">
            <v>0</v>
          </cell>
          <cell r="D9633">
            <v>0</v>
          </cell>
        </row>
        <row r="9634">
          <cell r="A9634">
            <v>0</v>
          </cell>
          <cell r="B9634">
            <v>0</v>
          </cell>
          <cell r="C9634">
            <v>0</v>
          </cell>
          <cell r="D9634">
            <v>0</v>
          </cell>
        </row>
        <row r="9635">
          <cell r="A9635">
            <v>0</v>
          </cell>
          <cell r="B9635">
            <v>0</v>
          </cell>
          <cell r="C9635">
            <v>0</v>
          </cell>
          <cell r="D9635">
            <v>0</v>
          </cell>
        </row>
        <row r="9636">
          <cell r="A9636">
            <v>0</v>
          </cell>
          <cell r="B9636">
            <v>0</v>
          </cell>
          <cell r="C9636">
            <v>0</v>
          </cell>
          <cell r="D9636">
            <v>0</v>
          </cell>
        </row>
        <row r="9637">
          <cell r="A9637">
            <v>0</v>
          </cell>
          <cell r="B9637">
            <v>0</v>
          </cell>
          <cell r="C9637">
            <v>0</v>
          </cell>
          <cell r="D9637">
            <v>0</v>
          </cell>
        </row>
        <row r="9638">
          <cell r="A9638">
            <v>0</v>
          </cell>
          <cell r="B9638">
            <v>0</v>
          </cell>
          <cell r="C9638">
            <v>0</v>
          </cell>
          <cell r="D9638">
            <v>0</v>
          </cell>
        </row>
        <row r="9639">
          <cell r="A9639">
            <v>0</v>
          </cell>
          <cell r="B9639">
            <v>0</v>
          </cell>
          <cell r="C9639">
            <v>0</v>
          </cell>
          <cell r="D9639">
            <v>0</v>
          </cell>
        </row>
        <row r="9640">
          <cell r="A9640">
            <v>0</v>
          </cell>
          <cell r="B9640">
            <v>0</v>
          </cell>
          <cell r="C9640">
            <v>0</v>
          </cell>
          <cell r="D9640">
            <v>0</v>
          </cell>
        </row>
        <row r="9641">
          <cell r="A9641">
            <v>0</v>
          </cell>
          <cell r="B9641">
            <v>0</v>
          </cell>
          <cell r="C9641">
            <v>0</v>
          </cell>
          <cell r="D9641">
            <v>0</v>
          </cell>
        </row>
        <row r="9642">
          <cell r="A9642">
            <v>0</v>
          </cell>
          <cell r="B9642">
            <v>0</v>
          </cell>
          <cell r="C9642">
            <v>0</v>
          </cell>
          <cell r="D9642">
            <v>0</v>
          </cell>
        </row>
        <row r="9643">
          <cell r="A9643">
            <v>0</v>
          </cell>
          <cell r="B9643">
            <v>0</v>
          </cell>
          <cell r="C9643">
            <v>0</v>
          </cell>
          <cell r="D9643">
            <v>0</v>
          </cell>
        </row>
        <row r="9644">
          <cell r="A9644">
            <v>0</v>
          </cell>
          <cell r="B9644">
            <v>0</v>
          </cell>
          <cell r="C9644">
            <v>0</v>
          </cell>
          <cell r="D9644">
            <v>0</v>
          </cell>
        </row>
        <row r="9645">
          <cell r="A9645">
            <v>0</v>
          </cell>
          <cell r="B9645">
            <v>0</v>
          </cell>
          <cell r="C9645">
            <v>0</v>
          </cell>
          <cell r="D9645">
            <v>0</v>
          </cell>
        </row>
        <row r="9646">
          <cell r="A9646">
            <v>0</v>
          </cell>
          <cell r="B9646">
            <v>0</v>
          </cell>
          <cell r="C9646">
            <v>0</v>
          </cell>
          <cell r="D9646">
            <v>0</v>
          </cell>
        </row>
        <row r="9647">
          <cell r="A9647">
            <v>0</v>
          </cell>
          <cell r="B9647">
            <v>0</v>
          </cell>
          <cell r="C9647">
            <v>0</v>
          </cell>
          <cell r="D9647">
            <v>0</v>
          </cell>
        </row>
        <row r="9648">
          <cell r="A9648">
            <v>0</v>
          </cell>
          <cell r="B9648">
            <v>0</v>
          </cell>
          <cell r="C9648">
            <v>0</v>
          </cell>
          <cell r="D9648">
            <v>0</v>
          </cell>
        </row>
        <row r="9649">
          <cell r="A9649">
            <v>0</v>
          </cell>
          <cell r="B9649">
            <v>0</v>
          </cell>
          <cell r="C9649">
            <v>0</v>
          </cell>
          <cell r="D9649">
            <v>0</v>
          </cell>
        </row>
        <row r="9650">
          <cell r="A9650">
            <v>0</v>
          </cell>
          <cell r="B9650">
            <v>0</v>
          </cell>
          <cell r="C9650">
            <v>0</v>
          </cell>
          <cell r="D9650">
            <v>0</v>
          </cell>
        </row>
        <row r="9651">
          <cell r="A9651">
            <v>0</v>
          </cell>
          <cell r="B9651">
            <v>0</v>
          </cell>
          <cell r="C9651">
            <v>0</v>
          </cell>
          <cell r="D9651">
            <v>0</v>
          </cell>
        </row>
        <row r="9652">
          <cell r="A9652">
            <v>0</v>
          </cell>
          <cell r="B9652">
            <v>0</v>
          </cell>
          <cell r="C9652">
            <v>0</v>
          </cell>
          <cell r="D9652">
            <v>0</v>
          </cell>
        </row>
        <row r="9653">
          <cell r="A9653">
            <v>0</v>
          </cell>
          <cell r="B9653">
            <v>0</v>
          </cell>
          <cell r="C9653">
            <v>0</v>
          </cell>
          <cell r="D9653">
            <v>0</v>
          </cell>
        </row>
        <row r="9654">
          <cell r="A9654">
            <v>0</v>
          </cell>
          <cell r="B9654">
            <v>0</v>
          </cell>
          <cell r="C9654">
            <v>0</v>
          </cell>
          <cell r="D9654">
            <v>0</v>
          </cell>
        </row>
        <row r="9655">
          <cell r="A9655">
            <v>0</v>
          </cell>
          <cell r="B9655">
            <v>0</v>
          </cell>
          <cell r="C9655">
            <v>0</v>
          </cell>
          <cell r="D9655">
            <v>0</v>
          </cell>
        </row>
        <row r="9656">
          <cell r="A9656">
            <v>0</v>
          </cell>
          <cell r="B9656">
            <v>0</v>
          </cell>
          <cell r="C9656">
            <v>0</v>
          </cell>
          <cell r="D9656">
            <v>0</v>
          </cell>
        </row>
        <row r="9657">
          <cell r="A9657">
            <v>0</v>
          </cell>
          <cell r="B9657">
            <v>0</v>
          </cell>
          <cell r="C9657">
            <v>0</v>
          </cell>
          <cell r="D9657">
            <v>0</v>
          </cell>
        </row>
        <row r="9658">
          <cell r="A9658">
            <v>0</v>
          </cell>
          <cell r="B9658">
            <v>0</v>
          </cell>
          <cell r="C9658">
            <v>0</v>
          </cell>
          <cell r="D9658">
            <v>0</v>
          </cell>
        </row>
        <row r="9659">
          <cell r="A9659">
            <v>0</v>
          </cell>
          <cell r="B9659">
            <v>0</v>
          </cell>
          <cell r="C9659">
            <v>0</v>
          </cell>
          <cell r="D9659">
            <v>0</v>
          </cell>
        </row>
        <row r="9660">
          <cell r="A9660">
            <v>0</v>
          </cell>
          <cell r="B9660">
            <v>0</v>
          </cell>
          <cell r="C9660">
            <v>0</v>
          </cell>
          <cell r="D9660">
            <v>0</v>
          </cell>
        </row>
        <row r="9661">
          <cell r="A9661">
            <v>0</v>
          </cell>
          <cell r="B9661">
            <v>0</v>
          </cell>
          <cell r="C9661">
            <v>0</v>
          </cell>
          <cell r="D9661">
            <v>0</v>
          </cell>
        </row>
        <row r="9662">
          <cell r="A9662">
            <v>0</v>
          </cell>
          <cell r="B9662">
            <v>0</v>
          </cell>
          <cell r="C9662">
            <v>0</v>
          </cell>
          <cell r="D9662">
            <v>0</v>
          </cell>
        </row>
        <row r="9663">
          <cell r="A9663">
            <v>0</v>
          </cell>
          <cell r="B9663">
            <v>0</v>
          </cell>
          <cell r="C9663">
            <v>0</v>
          </cell>
          <cell r="D9663">
            <v>0</v>
          </cell>
        </row>
        <row r="9664">
          <cell r="A9664">
            <v>0</v>
          </cell>
          <cell r="B9664">
            <v>0</v>
          </cell>
          <cell r="C9664">
            <v>0</v>
          </cell>
          <cell r="D9664">
            <v>0</v>
          </cell>
        </row>
        <row r="9665">
          <cell r="A9665">
            <v>0</v>
          </cell>
          <cell r="B9665">
            <v>0</v>
          </cell>
          <cell r="C9665">
            <v>0</v>
          </cell>
          <cell r="D9665">
            <v>0</v>
          </cell>
        </row>
        <row r="9666">
          <cell r="A9666">
            <v>0</v>
          </cell>
          <cell r="B9666">
            <v>0</v>
          </cell>
          <cell r="C9666">
            <v>0</v>
          </cell>
          <cell r="D9666">
            <v>0</v>
          </cell>
        </row>
        <row r="9667">
          <cell r="A9667">
            <v>0</v>
          </cell>
          <cell r="B9667">
            <v>0</v>
          </cell>
          <cell r="C9667">
            <v>0</v>
          </cell>
          <cell r="D9667">
            <v>0</v>
          </cell>
        </row>
        <row r="9668">
          <cell r="A9668">
            <v>0</v>
          </cell>
          <cell r="B9668">
            <v>0</v>
          </cell>
          <cell r="C9668">
            <v>0</v>
          </cell>
          <cell r="D9668">
            <v>0</v>
          </cell>
        </row>
        <row r="9669">
          <cell r="A9669">
            <v>0</v>
          </cell>
          <cell r="B9669">
            <v>0</v>
          </cell>
          <cell r="C9669">
            <v>0</v>
          </cell>
          <cell r="D9669">
            <v>0</v>
          </cell>
        </row>
        <row r="9670">
          <cell r="A9670">
            <v>0</v>
          </cell>
          <cell r="B9670">
            <v>0</v>
          </cell>
          <cell r="C9670">
            <v>0</v>
          </cell>
          <cell r="D9670">
            <v>0</v>
          </cell>
        </row>
        <row r="9671">
          <cell r="A9671">
            <v>0</v>
          </cell>
          <cell r="B9671">
            <v>0</v>
          </cell>
          <cell r="C9671">
            <v>0</v>
          </cell>
          <cell r="D9671">
            <v>0</v>
          </cell>
        </row>
        <row r="9672">
          <cell r="A9672">
            <v>0</v>
          </cell>
          <cell r="B9672">
            <v>0</v>
          </cell>
          <cell r="C9672">
            <v>0</v>
          </cell>
          <cell r="D9672">
            <v>0</v>
          </cell>
        </row>
        <row r="9673">
          <cell r="A9673">
            <v>0</v>
          </cell>
          <cell r="B9673">
            <v>0</v>
          </cell>
          <cell r="C9673">
            <v>0</v>
          </cell>
          <cell r="D9673">
            <v>0</v>
          </cell>
        </row>
        <row r="9674">
          <cell r="A9674">
            <v>0</v>
          </cell>
          <cell r="B9674">
            <v>0</v>
          </cell>
          <cell r="C9674">
            <v>0</v>
          </cell>
          <cell r="D9674">
            <v>0</v>
          </cell>
        </row>
        <row r="9675">
          <cell r="A9675">
            <v>0</v>
          </cell>
          <cell r="B9675">
            <v>0</v>
          </cell>
          <cell r="C9675">
            <v>0</v>
          </cell>
          <cell r="D9675">
            <v>0</v>
          </cell>
        </row>
        <row r="9676">
          <cell r="A9676">
            <v>0</v>
          </cell>
          <cell r="B9676">
            <v>0</v>
          </cell>
          <cell r="C9676">
            <v>0</v>
          </cell>
          <cell r="D9676">
            <v>0</v>
          </cell>
        </row>
        <row r="9677">
          <cell r="A9677">
            <v>0</v>
          </cell>
          <cell r="B9677">
            <v>0</v>
          </cell>
          <cell r="C9677">
            <v>0</v>
          </cell>
          <cell r="D9677">
            <v>0</v>
          </cell>
        </row>
        <row r="9678">
          <cell r="A9678">
            <v>0</v>
          </cell>
          <cell r="B9678">
            <v>0</v>
          </cell>
          <cell r="C9678">
            <v>0</v>
          </cell>
          <cell r="D9678">
            <v>0</v>
          </cell>
        </row>
        <row r="9679">
          <cell r="A9679">
            <v>0</v>
          </cell>
          <cell r="B9679">
            <v>0</v>
          </cell>
          <cell r="C9679">
            <v>0</v>
          </cell>
          <cell r="D9679">
            <v>0</v>
          </cell>
        </row>
        <row r="9680">
          <cell r="A9680">
            <v>0</v>
          </cell>
          <cell r="B9680">
            <v>0</v>
          </cell>
          <cell r="C9680">
            <v>0</v>
          </cell>
          <cell r="D9680">
            <v>0</v>
          </cell>
        </row>
        <row r="9681">
          <cell r="A9681">
            <v>0</v>
          </cell>
          <cell r="B9681">
            <v>0</v>
          </cell>
          <cell r="C9681">
            <v>0</v>
          </cell>
          <cell r="D9681">
            <v>0</v>
          </cell>
        </row>
        <row r="9682">
          <cell r="A9682">
            <v>0</v>
          </cell>
          <cell r="B9682">
            <v>0</v>
          </cell>
          <cell r="C9682">
            <v>0</v>
          </cell>
          <cell r="D9682">
            <v>0</v>
          </cell>
        </row>
        <row r="9683">
          <cell r="A9683">
            <v>0</v>
          </cell>
          <cell r="B9683">
            <v>0</v>
          </cell>
          <cell r="C9683">
            <v>0</v>
          </cell>
          <cell r="D9683">
            <v>0</v>
          </cell>
        </row>
        <row r="9684">
          <cell r="A9684">
            <v>0</v>
          </cell>
          <cell r="B9684">
            <v>0</v>
          </cell>
          <cell r="C9684">
            <v>0</v>
          </cell>
          <cell r="D9684">
            <v>0</v>
          </cell>
        </row>
        <row r="9685">
          <cell r="A9685">
            <v>0</v>
          </cell>
          <cell r="B9685">
            <v>0</v>
          </cell>
          <cell r="C9685">
            <v>0</v>
          </cell>
          <cell r="D9685">
            <v>0</v>
          </cell>
        </row>
        <row r="9686">
          <cell r="A9686">
            <v>0</v>
          </cell>
          <cell r="B9686">
            <v>0</v>
          </cell>
          <cell r="C9686">
            <v>0</v>
          </cell>
          <cell r="D9686">
            <v>0</v>
          </cell>
        </row>
        <row r="9687">
          <cell r="A9687">
            <v>0</v>
          </cell>
          <cell r="B9687">
            <v>0</v>
          </cell>
          <cell r="C9687">
            <v>0</v>
          </cell>
          <cell r="D9687">
            <v>0</v>
          </cell>
        </row>
        <row r="9688">
          <cell r="A9688">
            <v>0</v>
          </cell>
          <cell r="B9688">
            <v>0</v>
          </cell>
          <cell r="C9688">
            <v>0</v>
          </cell>
          <cell r="D9688">
            <v>0</v>
          </cell>
        </row>
        <row r="9689">
          <cell r="A9689">
            <v>0</v>
          </cell>
          <cell r="B9689">
            <v>0</v>
          </cell>
          <cell r="C9689">
            <v>0</v>
          </cell>
          <cell r="D9689">
            <v>0</v>
          </cell>
        </row>
        <row r="9690">
          <cell r="A9690">
            <v>0</v>
          </cell>
          <cell r="B9690">
            <v>0</v>
          </cell>
          <cell r="C9690">
            <v>0</v>
          </cell>
          <cell r="D9690">
            <v>0</v>
          </cell>
        </row>
        <row r="9691">
          <cell r="A9691">
            <v>0</v>
          </cell>
          <cell r="B9691">
            <v>0</v>
          </cell>
          <cell r="C9691">
            <v>0</v>
          </cell>
          <cell r="D9691">
            <v>0</v>
          </cell>
        </row>
        <row r="9692">
          <cell r="A9692">
            <v>0</v>
          </cell>
          <cell r="B9692">
            <v>0</v>
          </cell>
          <cell r="C9692">
            <v>0</v>
          </cell>
          <cell r="D9692">
            <v>0</v>
          </cell>
        </row>
        <row r="9693">
          <cell r="A9693">
            <v>0</v>
          </cell>
          <cell r="B9693">
            <v>0</v>
          </cell>
          <cell r="C9693">
            <v>0</v>
          </cell>
          <cell r="D9693">
            <v>0</v>
          </cell>
        </row>
        <row r="9694">
          <cell r="A9694">
            <v>0</v>
          </cell>
          <cell r="B9694">
            <v>0</v>
          </cell>
          <cell r="C9694">
            <v>0</v>
          </cell>
          <cell r="D9694">
            <v>0</v>
          </cell>
        </row>
        <row r="9695">
          <cell r="A9695">
            <v>0</v>
          </cell>
          <cell r="B9695">
            <v>0</v>
          </cell>
          <cell r="C9695">
            <v>0</v>
          </cell>
          <cell r="D9695">
            <v>0</v>
          </cell>
        </row>
        <row r="9696">
          <cell r="A9696">
            <v>0</v>
          </cell>
          <cell r="B9696">
            <v>0</v>
          </cell>
          <cell r="C9696">
            <v>0</v>
          </cell>
          <cell r="D9696">
            <v>0</v>
          </cell>
        </row>
        <row r="9697">
          <cell r="A9697">
            <v>0</v>
          </cell>
          <cell r="B9697">
            <v>0</v>
          </cell>
          <cell r="C9697">
            <v>0</v>
          </cell>
          <cell r="D9697">
            <v>0</v>
          </cell>
        </row>
        <row r="9698">
          <cell r="A9698">
            <v>0</v>
          </cell>
          <cell r="B9698">
            <v>0</v>
          </cell>
          <cell r="C9698">
            <v>0</v>
          </cell>
          <cell r="D9698">
            <v>0</v>
          </cell>
        </row>
        <row r="9699">
          <cell r="A9699">
            <v>0</v>
          </cell>
          <cell r="B9699">
            <v>0</v>
          </cell>
          <cell r="C9699">
            <v>0</v>
          </cell>
          <cell r="D9699">
            <v>0</v>
          </cell>
        </row>
        <row r="9700">
          <cell r="A9700">
            <v>0</v>
          </cell>
          <cell r="B9700">
            <v>0</v>
          </cell>
          <cell r="C9700">
            <v>0</v>
          </cell>
          <cell r="D9700">
            <v>0</v>
          </cell>
        </row>
        <row r="9701">
          <cell r="A9701">
            <v>0</v>
          </cell>
          <cell r="B9701">
            <v>0</v>
          </cell>
          <cell r="C9701">
            <v>0</v>
          </cell>
          <cell r="D9701">
            <v>0</v>
          </cell>
        </row>
        <row r="9702">
          <cell r="A9702">
            <v>0</v>
          </cell>
          <cell r="B9702">
            <v>0</v>
          </cell>
          <cell r="C9702">
            <v>0</v>
          </cell>
          <cell r="D9702">
            <v>0</v>
          </cell>
        </row>
        <row r="9703">
          <cell r="A9703">
            <v>0</v>
          </cell>
          <cell r="B9703">
            <v>0</v>
          </cell>
          <cell r="C9703">
            <v>0</v>
          </cell>
          <cell r="D9703">
            <v>0</v>
          </cell>
        </row>
        <row r="9704">
          <cell r="A9704">
            <v>0</v>
          </cell>
          <cell r="B9704">
            <v>0</v>
          </cell>
          <cell r="C9704">
            <v>0</v>
          </cell>
          <cell r="D9704">
            <v>0</v>
          </cell>
        </row>
        <row r="9705">
          <cell r="A9705">
            <v>0</v>
          </cell>
          <cell r="B9705">
            <v>0</v>
          </cell>
          <cell r="C9705">
            <v>0</v>
          </cell>
          <cell r="D9705">
            <v>0</v>
          </cell>
        </row>
        <row r="9706">
          <cell r="A9706">
            <v>0</v>
          </cell>
          <cell r="B9706">
            <v>0</v>
          </cell>
          <cell r="C9706">
            <v>0</v>
          </cell>
          <cell r="D9706">
            <v>0</v>
          </cell>
        </row>
        <row r="9707">
          <cell r="A9707">
            <v>0</v>
          </cell>
          <cell r="B9707">
            <v>0</v>
          </cell>
          <cell r="C9707">
            <v>0</v>
          </cell>
          <cell r="D9707">
            <v>0</v>
          </cell>
        </row>
        <row r="9708">
          <cell r="A9708">
            <v>0</v>
          </cell>
          <cell r="B9708">
            <v>0</v>
          </cell>
          <cell r="C9708">
            <v>0</v>
          </cell>
          <cell r="D9708">
            <v>0</v>
          </cell>
        </row>
        <row r="9709">
          <cell r="A9709">
            <v>0</v>
          </cell>
          <cell r="B9709">
            <v>0</v>
          </cell>
          <cell r="C9709">
            <v>0</v>
          </cell>
          <cell r="D9709">
            <v>0</v>
          </cell>
        </row>
        <row r="9710">
          <cell r="A9710">
            <v>0</v>
          </cell>
          <cell r="B9710">
            <v>0</v>
          </cell>
          <cell r="C9710">
            <v>0</v>
          </cell>
          <cell r="D9710">
            <v>0</v>
          </cell>
        </row>
        <row r="9711">
          <cell r="A9711">
            <v>0</v>
          </cell>
          <cell r="B9711">
            <v>0</v>
          </cell>
          <cell r="C9711">
            <v>0</v>
          </cell>
          <cell r="D9711">
            <v>0</v>
          </cell>
        </row>
        <row r="9712">
          <cell r="A9712">
            <v>0</v>
          </cell>
          <cell r="B9712">
            <v>0</v>
          </cell>
          <cell r="C9712">
            <v>0</v>
          </cell>
          <cell r="D9712">
            <v>0</v>
          </cell>
        </row>
        <row r="9713">
          <cell r="A9713">
            <v>0</v>
          </cell>
          <cell r="B9713">
            <v>0</v>
          </cell>
          <cell r="C9713">
            <v>0</v>
          </cell>
          <cell r="D9713">
            <v>0</v>
          </cell>
        </row>
        <row r="9714">
          <cell r="A9714">
            <v>0</v>
          </cell>
          <cell r="B9714">
            <v>0</v>
          </cell>
          <cell r="C9714">
            <v>0</v>
          </cell>
          <cell r="D9714">
            <v>0</v>
          </cell>
        </row>
        <row r="9715">
          <cell r="A9715">
            <v>0</v>
          </cell>
          <cell r="B9715">
            <v>0</v>
          </cell>
          <cell r="C9715">
            <v>0</v>
          </cell>
          <cell r="D9715">
            <v>0</v>
          </cell>
        </row>
        <row r="9716">
          <cell r="A9716">
            <v>0</v>
          </cell>
          <cell r="B9716">
            <v>0</v>
          </cell>
          <cell r="C9716">
            <v>0</v>
          </cell>
          <cell r="D9716">
            <v>0</v>
          </cell>
        </row>
        <row r="9717">
          <cell r="A9717">
            <v>0</v>
          </cell>
          <cell r="B9717">
            <v>0</v>
          </cell>
          <cell r="C9717">
            <v>0</v>
          </cell>
          <cell r="D9717">
            <v>0</v>
          </cell>
        </row>
        <row r="9718">
          <cell r="A9718">
            <v>0</v>
          </cell>
          <cell r="B9718">
            <v>0</v>
          </cell>
          <cell r="C9718">
            <v>0</v>
          </cell>
          <cell r="D9718">
            <v>0</v>
          </cell>
        </row>
        <row r="9719">
          <cell r="A9719">
            <v>0</v>
          </cell>
          <cell r="B9719">
            <v>0</v>
          </cell>
          <cell r="C9719">
            <v>0</v>
          </cell>
          <cell r="D9719">
            <v>0</v>
          </cell>
        </row>
        <row r="9720">
          <cell r="A9720">
            <v>0</v>
          </cell>
          <cell r="B9720">
            <v>0</v>
          </cell>
          <cell r="C9720">
            <v>0</v>
          </cell>
          <cell r="D9720">
            <v>0</v>
          </cell>
        </row>
        <row r="9721">
          <cell r="A9721">
            <v>0</v>
          </cell>
          <cell r="B9721">
            <v>0</v>
          </cell>
          <cell r="C9721">
            <v>0</v>
          </cell>
          <cell r="D9721">
            <v>0</v>
          </cell>
        </row>
        <row r="9722">
          <cell r="A9722">
            <v>0</v>
          </cell>
          <cell r="B9722">
            <v>0</v>
          </cell>
          <cell r="C9722">
            <v>0</v>
          </cell>
          <cell r="D9722">
            <v>0</v>
          </cell>
        </row>
        <row r="9723">
          <cell r="A9723">
            <v>0</v>
          </cell>
          <cell r="B9723">
            <v>0</v>
          </cell>
          <cell r="C9723">
            <v>0</v>
          </cell>
          <cell r="D9723">
            <v>0</v>
          </cell>
        </row>
        <row r="9724">
          <cell r="A9724">
            <v>0</v>
          </cell>
          <cell r="B9724">
            <v>0</v>
          </cell>
          <cell r="C9724">
            <v>0</v>
          </cell>
          <cell r="D9724">
            <v>0</v>
          </cell>
        </row>
        <row r="9725">
          <cell r="A9725">
            <v>0</v>
          </cell>
          <cell r="B9725">
            <v>0</v>
          </cell>
          <cell r="C9725">
            <v>0</v>
          </cell>
          <cell r="D9725">
            <v>0</v>
          </cell>
        </row>
        <row r="9726">
          <cell r="A9726">
            <v>0</v>
          </cell>
          <cell r="B9726">
            <v>0</v>
          </cell>
          <cell r="C9726">
            <v>0</v>
          </cell>
          <cell r="D9726">
            <v>0</v>
          </cell>
        </row>
        <row r="9727">
          <cell r="A9727">
            <v>0</v>
          </cell>
          <cell r="B9727">
            <v>0</v>
          </cell>
          <cell r="C9727">
            <v>0</v>
          </cell>
          <cell r="D9727">
            <v>0</v>
          </cell>
        </row>
        <row r="9728">
          <cell r="A9728">
            <v>0</v>
          </cell>
          <cell r="B9728">
            <v>0</v>
          </cell>
          <cell r="C9728">
            <v>0</v>
          </cell>
          <cell r="D9728">
            <v>0</v>
          </cell>
        </row>
        <row r="9729">
          <cell r="A9729">
            <v>0</v>
          </cell>
          <cell r="B9729">
            <v>0</v>
          </cell>
          <cell r="C9729">
            <v>0</v>
          </cell>
          <cell r="D9729">
            <v>0</v>
          </cell>
        </row>
        <row r="9730">
          <cell r="A9730">
            <v>0</v>
          </cell>
          <cell r="B9730">
            <v>0</v>
          </cell>
          <cell r="C9730">
            <v>0</v>
          </cell>
          <cell r="D9730">
            <v>0</v>
          </cell>
        </row>
        <row r="9731">
          <cell r="A9731">
            <v>0</v>
          </cell>
          <cell r="B9731">
            <v>0</v>
          </cell>
          <cell r="C9731">
            <v>0</v>
          </cell>
          <cell r="D9731">
            <v>0</v>
          </cell>
        </row>
        <row r="9732">
          <cell r="A9732">
            <v>0</v>
          </cell>
          <cell r="B9732">
            <v>0</v>
          </cell>
          <cell r="C9732">
            <v>0</v>
          </cell>
          <cell r="D9732">
            <v>0</v>
          </cell>
        </row>
        <row r="9733">
          <cell r="A9733">
            <v>0</v>
          </cell>
          <cell r="B9733">
            <v>0</v>
          </cell>
          <cell r="C9733">
            <v>0</v>
          </cell>
          <cell r="D9733">
            <v>0</v>
          </cell>
        </row>
        <row r="9734">
          <cell r="A9734">
            <v>0</v>
          </cell>
          <cell r="B9734">
            <v>0</v>
          </cell>
          <cell r="C9734">
            <v>0</v>
          </cell>
          <cell r="D9734">
            <v>0</v>
          </cell>
        </row>
        <row r="9735">
          <cell r="A9735">
            <v>0</v>
          </cell>
          <cell r="B9735">
            <v>0</v>
          </cell>
          <cell r="C9735">
            <v>0</v>
          </cell>
          <cell r="D9735">
            <v>0</v>
          </cell>
        </row>
        <row r="9736">
          <cell r="A9736">
            <v>0</v>
          </cell>
          <cell r="B9736">
            <v>0</v>
          </cell>
          <cell r="C9736">
            <v>0</v>
          </cell>
          <cell r="D9736">
            <v>0</v>
          </cell>
        </row>
        <row r="9737">
          <cell r="A9737">
            <v>0</v>
          </cell>
          <cell r="B9737">
            <v>0</v>
          </cell>
          <cell r="C9737">
            <v>0</v>
          </cell>
          <cell r="D9737">
            <v>0</v>
          </cell>
        </row>
        <row r="9738">
          <cell r="A9738">
            <v>0</v>
          </cell>
          <cell r="B9738">
            <v>0</v>
          </cell>
          <cell r="C9738">
            <v>0</v>
          </cell>
          <cell r="D9738">
            <v>0</v>
          </cell>
        </row>
        <row r="9739">
          <cell r="A9739">
            <v>0</v>
          </cell>
          <cell r="B9739">
            <v>0</v>
          </cell>
          <cell r="C9739">
            <v>0</v>
          </cell>
          <cell r="D9739">
            <v>0</v>
          </cell>
        </row>
        <row r="9740">
          <cell r="A9740">
            <v>0</v>
          </cell>
          <cell r="B9740">
            <v>0</v>
          </cell>
          <cell r="C9740">
            <v>0</v>
          </cell>
          <cell r="D9740">
            <v>0</v>
          </cell>
        </row>
        <row r="9741">
          <cell r="A9741">
            <v>0</v>
          </cell>
          <cell r="B9741">
            <v>0</v>
          </cell>
          <cell r="C9741">
            <v>0</v>
          </cell>
          <cell r="D9741">
            <v>0</v>
          </cell>
        </row>
        <row r="9742">
          <cell r="A9742">
            <v>0</v>
          </cell>
          <cell r="B9742">
            <v>0</v>
          </cell>
          <cell r="C9742">
            <v>0</v>
          </cell>
          <cell r="D9742">
            <v>0</v>
          </cell>
        </row>
        <row r="9743">
          <cell r="A9743">
            <v>0</v>
          </cell>
          <cell r="B9743">
            <v>0</v>
          </cell>
          <cell r="C9743">
            <v>0</v>
          </cell>
          <cell r="D9743">
            <v>0</v>
          </cell>
        </row>
        <row r="9744">
          <cell r="A9744">
            <v>0</v>
          </cell>
          <cell r="B9744">
            <v>0</v>
          </cell>
          <cell r="C9744">
            <v>0</v>
          </cell>
          <cell r="D9744">
            <v>0</v>
          </cell>
        </row>
        <row r="9745">
          <cell r="A9745">
            <v>0</v>
          </cell>
          <cell r="B9745">
            <v>0</v>
          </cell>
          <cell r="C9745">
            <v>0</v>
          </cell>
          <cell r="D9745">
            <v>0</v>
          </cell>
        </row>
        <row r="9746">
          <cell r="A9746">
            <v>0</v>
          </cell>
          <cell r="B9746">
            <v>0</v>
          </cell>
          <cell r="C9746">
            <v>0</v>
          </cell>
          <cell r="D9746">
            <v>0</v>
          </cell>
        </row>
        <row r="9747">
          <cell r="A9747">
            <v>0</v>
          </cell>
          <cell r="B9747">
            <v>0</v>
          </cell>
          <cell r="C9747">
            <v>0</v>
          </cell>
          <cell r="D9747">
            <v>0</v>
          </cell>
        </row>
        <row r="9748">
          <cell r="A9748">
            <v>0</v>
          </cell>
          <cell r="B9748">
            <v>0</v>
          </cell>
          <cell r="C9748">
            <v>0</v>
          </cell>
          <cell r="D9748">
            <v>0</v>
          </cell>
        </row>
        <row r="9749">
          <cell r="A9749">
            <v>0</v>
          </cell>
          <cell r="B9749">
            <v>0</v>
          </cell>
          <cell r="C9749">
            <v>0</v>
          </cell>
          <cell r="D9749">
            <v>0</v>
          </cell>
        </row>
        <row r="9750">
          <cell r="A9750">
            <v>0</v>
          </cell>
          <cell r="B9750">
            <v>0</v>
          </cell>
          <cell r="C9750">
            <v>0</v>
          </cell>
          <cell r="D9750">
            <v>0</v>
          </cell>
        </row>
        <row r="9751">
          <cell r="A9751">
            <v>0</v>
          </cell>
          <cell r="B9751">
            <v>0</v>
          </cell>
          <cell r="C9751">
            <v>0</v>
          </cell>
          <cell r="D9751">
            <v>0</v>
          </cell>
        </row>
        <row r="9752">
          <cell r="A9752">
            <v>0</v>
          </cell>
          <cell r="B9752">
            <v>0</v>
          </cell>
          <cell r="C9752">
            <v>0</v>
          </cell>
          <cell r="D9752">
            <v>0</v>
          </cell>
        </row>
        <row r="9753">
          <cell r="A9753">
            <v>0</v>
          </cell>
          <cell r="B9753">
            <v>0</v>
          </cell>
          <cell r="C9753">
            <v>0</v>
          </cell>
          <cell r="D9753">
            <v>0</v>
          </cell>
        </row>
        <row r="9754">
          <cell r="A9754">
            <v>0</v>
          </cell>
          <cell r="B9754">
            <v>0</v>
          </cell>
          <cell r="C9754">
            <v>0</v>
          </cell>
          <cell r="D9754">
            <v>0</v>
          </cell>
        </row>
        <row r="9755">
          <cell r="A9755">
            <v>0</v>
          </cell>
          <cell r="B9755">
            <v>0</v>
          </cell>
          <cell r="C9755">
            <v>0</v>
          </cell>
          <cell r="D9755">
            <v>0</v>
          </cell>
        </row>
        <row r="9756">
          <cell r="A9756">
            <v>0</v>
          </cell>
          <cell r="B9756">
            <v>0</v>
          </cell>
          <cell r="C9756">
            <v>0</v>
          </cell>
          <cell r="D9756">
            <v>0</v>
          </cell>
        </row>
        <row r="9757">
          <cell r="A9757">
            <v>0</v>
          </cell>
          <cell r="B9757">
            <v>0</v>
          </cell>
          <cell r="C9757">
            <v>0</v>
          </cell>
          <cell r="D9757">
            <v>0</v>
          </cell>
        </row>
        <row r="9758">
          <cell r="A9758">
            <v>0</v>
          </cell>
          <cell r="B9758">
            <v>0</v>
          </cell>
          <cell r="C9758">
            <v>0</v>
          </cell>
          <cell r="D9758">
            <v>0</v>
          </cell>
        </row>
        <row r="9759">
          <cell r="A9759">
            <v>0</v>
          </cell>
          <cell r="B9759">
            <v>0</v>
          </cell>
          <cell r="C9759">
            <v>0</v>
          </cell>
          <cell r="D9759">
            <v>0</v>
          </cell>
        </row>
        <row r="9760">
          <cell r="A9760">
            <v>0</v>
          </cell>
          <cell r="B9760">
            <v>0</v>
          </cell>
          <cell r="C9760">
            <v>0</v>
          </cell>
          <cell r="D9760">
            <v>0</v>
          </cell>
        </row>
        <row r="9761">
          <cell r="A9761">
            <v>0</v>
          </cell>
          <cell r="B9761">
            <v>0</v>
          </cell>
          <cell r="C9761">
            <v>0</v>
          </cell>
          <cell r="D9761">
            <v>0</v>
          </cell>
        </row>
        <row r="9762">
          <cell r="A9762">
            <v>0</v>
          </cell>
          <cell r="B9762">
            <v>0</v>
          </cell>
          <cell r="C9762">
            <v>0</v>
          </cell>
          <cell r="D9762">
            <v>0</v>
          </cell>
        </row>
        <row r="9763">
          <cell r="A9763">
            <v>0</v>
          </cell>
          <cell r="B9763">
            <v>0</v>
          </cell>
          <cell r="C9763">
            <v>0</v>
          </cell>
          <cell r="D9763">
            <v>0</v>
          </cell>
        </row>
        <row r="9764">
          <cell r="A9764">
            <v>0</v>
          </cell>
          <cell r="B9764">
            <v>0</v>
          </cell>
          <cell r="C9764">
            <v>0</v>
          </cell>
          <cell r="D9764">
            <v>0</v>
          </cell>
        </row>
        <row r="9765">
          <cell r="A9765">
            <v>0</v>
          </cell>
          <cell r="B9765">
            <v>0</v>
          </cell>
          <cell r="C9765">
            <v>0</v>
          </cell>
          <cell r="D9765">
            <v>0</v>
          </cell>
        </row>
        <row r="9766">
          <cell r="A9766">
            <v>0</v>
          </cell>
          <cell r="B9766">
            <v>0</v>
          </cell>
          <cell r="C9766">
            <v>0</v>
          </cell>
          <cell r="D9766">
            <v>0</v>
          </cell>
        </row>
        <row r="9767">
          <cell r="A9767">
            <v>0</v>
          </cell>
          <cell r="B9767">
            <v>0</v>
          </cell>
          <cell r="C9767">
            <v>0</v>
          </cell>
          <cell r="D9767">
            <v>0</v>
          </cell>
        </row>
        <row r="9768">
          <cell r="A9768">
            <v>0</v>
          </cell>
          <cell r="B9768">
            <v>0</v>
          </cell>
          <cell r="C9768">
            <v>0</v>
          </cell>
          <cell r="D9768">
            <v>0</v>
          </cell>
        </row>
        <row r="9769">
          <cell r="A9769">
            <v>0</v>
          </cell>
          <cell r="B9769">
            <v>0</v>
          </cell>
          <cell r="C9769">
            <v>0</v>
          </cell>
          <cell r="D9769">
            <v>0</v>
          </cell>
        </row>
        <row r="9770">
          <cell r="A9770">
            <v>0</v>
          </cell>
          <cell r="B9770">
            <v>0</v>
          </cell>
          <cell r="C9770">
            <v>0</v>
          </cell>
          <cell r="D9770">
            <v>0</v>
          </cell>
        </row>
        <row r="9771">
          <cell r="A9771">
            <v>0</v>
          </cell>
          <cell r="B9771">
            <v>0</v>
          </cell>
          <cell r="C9771">
            <v>0</v>
          </cell>
          <cell r="D9771">
            <v>0</v>
          </cell>
        </row>
        <row r="9772">
          <cell r="A9772">
            <v>0</v>
          </cell>
          <cell r="B9772">
            <v>0</v>
          </cell>
          <cell r="C9772">
            <v>0</v>
          </cell>
          <cell r="D9772">
            <v>0</v>
          </cell>
        </row>
        <row r="9773">
          <cell r="A9773">
            <v>0</v>
          </cell>
          <cell r="B9773">
            <v>0</v>
          </cell>
          <cell r="C9773">
            <v>0</v>
          </cell>
          <cell r="D9773">
            <v>0</v>
          </cell>
        </row>
        <row r="9774">
          <cell r="A9774">
            <v>0</v>
          </cell>
          <cell r="B9774">
            <v>0</v>
          </cell>
          <cell r="C9774">
            <v>0</v>
          </cell>
          <cell r="D9774">
            <v>0</v>
          </cell>
        </row>
        <row r="9775">
          <cell r="A9775">
            <v>0</v>
          </cell>
          <cell r="B9775">
            <v>0</v>
          </cell>
          <cell r="C9775">
            <v>0</v>
          </cell>
          <cell r="D9775">
            <v>0</v>
          </cell>
        </row>
        <row r="9776">
          <cell r="A9776">
            <v>0</v>
          </cell>
          <cell r="B9776">
            <v>0</v>
          </cell>
          <cell r="C9776">
            <v>0</v>
          </cell>
          <cell r="D9776">
            <v>0</v>
          </cell>
        </row>
        <row r="9777">
          <cell r="A9777">
            <v>0</v>
          </cell>
          <cell r="B9777">
            <v>0</v>
          </cell>
          <cell r="C9777">
            <v>0</v>
          </cell>
          <cell r="D9777">
            <v>0</v>
          </cell>
        </row>
        <row r="9778">
          <cell r="A9778">
            <v>0</v>
          </cell>
          <cell r="B9778">
            <v>0</v>
          </cell>
          <cell r="C9778">
            <v>0</v>
          </cell>
          <cell r="D9778">
            <v>0</v>
          </cell>
        </row>
        <row r="9779">
          <cell r="A9779">
            <v>0</v>
          </cell>
          <cell r="B9779">
            <v>0</v>
          </cell>
          <cell r="C9779">
            <v>0</v>
          </cell>
          <cell r="D9779">
            <v>0</v>
          </cell>
        </row>
        <row r="9780">
          <cell r="A9780">
            <v>0</v>
          </cell>
          <cell r="B9780">
            <v>0</v>
          </cell>
          <cell r="C9780">
            <v>0</v>
          </cell>
          <cell r="D9780">
            <v>0</v>
          </cell>
        </row>
        <row r="9781">
          <cell r="A9781">
            <v>0</v>
          </cell>
          <cell r="B9781">
            <v>0</v>
          </cell>
          <cell r="C9781">
            <v>0</v>
          </cell>
          <cell r="D9781">
            <v>0</v>
          </cell>
        </row>
        <row r="9782">
          <cell r="A9782">
            <v>0</v>
          </cell>
          <cell r="B9782">
            <v>0</v>
          </cell>
          <cell r="C9782">
            <v>0</v>
          </cell>
          <cell r="D9782">
            <v>0</v>
          </cell>
        </row>
        <row r="9783">
          <cell r="A9783">
            <v>0</v>
          </cell>
          <cell r="B9783">
            <v>0</v>
          </cell>
          <cell r="C9783">
            <v>0</v>
          </cell>
          <cell r="D9783">
            <v>0</v>
          </cell>
        </row>
        <row r="9784">
          <cell r="A9784">
            <v>0</v>
          </cell>
          <cell r="B9784">
            <v>0</v>
          </cell>
          <cell r="C9784">
            <v>0</v>
          </cell>
          <cell r="D9784">
            <v>0</v>
          </cell>
        </row>
        <row r="9785">
          <cell r="A9785">
            <v>0</v>
          </cell>
          <cell r="B9785">
            <v>0</v>
          </cell>
          <cell r="C9785">
            <v>0</v>
          </cell>
          <cell r="D9785">
            <v>0</v>
          </cell>
        </row>
        <row r="9786">
          <cell r="A9786">
            <v>0</v>
          </cell>
          <cell r="B9786">
            <v>0</v>
          </cell>
          <cell r="C9786">
            <v>0</v>
          </cell>
          <cell r="D9786">
            <v>0</v>
          </cell>
        </row>
        <row r="9787">
          <cell r="A9787">
            <v>0</v>
          </cell>
          <cell r="B9787">
            <v>0</v>
          </cell>
          <cell r="C9787">
            <v>0</v>
          </cell>
          <cell r="D9787">
            <v>0</v>
          </cell>
        </row>
        <row r="9788">
          <cell r="A9788">
            <v>0</v>
          </cell>
          <cell r="B9788">
            <v>0</v>
          </cell>
          <cell r="C9788">
            <v>0</v>
          </cell>
          <cell r="D9788">
            <v>0</v>
          </cell>
        </row>
        <row r="9789">
          <cell r="A9789">
            <v>0</v>
          </cell>
          <cell r="B9789">
            <v>0</v>
          </cell>
          <cell r="C9789">
            <v>0</v>
          </cell>
          <cell r="D9789">
            <v>0</v>
          </cell>
        </row>
        <row r="9790">
          <cell r="A9790">
            <v>0</v>
          </cell>
          <cell r="B9790">
            <v>0</v>
          </cell>
          <cell r="C9790">
            <v>0</v>
          </cell>
          <cell r="D9790">
            <v>0</v>
          </cell>
        </row>
        <row r="9791">
          <cell r="A9791">
            <v>0</v>
          </cell>
          <cell r="B9791">
            <v>0</v>
          </cell>
          <cell r="C9791">
            <v>0</v>
          </cell>
          <cell r="D9791">
            <v>0</v>
          </cell>
        </row>
        <row r="9792">
          <cell r="A9792">
            <v>0</v>
          </cell>
          <cell r="B9792">
            <v>0</v>
          </cell>
          <cell r="C9792">
            <v>0</v>
          </cell>
          <cell r="D9792">
            <v>0</v>
          </cell>
        </row>
        <row r="9793">
          <cell r="A9793">
            <v>0</v>
          </cell>
          <cell r="B9793">
            <v>0</v>
          </cell>
          <cell r="C9793">
            <v>0</v>
          </cell>
          <cell r="D9793">
            <v>0</v>
          </cell>
        </row>
        <row r="9794">
          <cell r="A9794">
            <v>0</v>
          </cell>
          <cell r="B9794">
            <v>0</v>
          </cell>
          <cell r="C9794">
            <v>0</v>
          </cell>
          <cell r="D9794">
            <v>0</v>
          </cell>
        </row>
        <row r="9795">
          <cell r="A9795">
            <v>0</v>
          </cell>
          <cell r="B9795">
            <v>0</v>
          </cell>
          <cell r="C9795">
            <v>0</v>
          </cell>
          <cell r="D9795">
            <v>0</v>
          </cell>
        </row>
        <row r="9796">
          <cell r="A9796">
            <v>0</v>
          </cell>
          <cell r="B9796">
            <v>0</v>
          </cell>
          <cell r="C9796">
            <v>0</v>
          </cell>
          <cell r="D9796">
            <v>0</v>
          </cell>
        </row>
        <row r="9797">
          <cell r="A9797">
            <v>0</v>
          </cell>
          <cell r="B9797">
            <v>0</v>
          </cell>
          <cell r="C9797">
            <v>0</v>
          </cell>
          <cell r="D9797">
            <v>0</v>
          </cell>
        </row>
        <row r="9798">
          <cell r="A9798">
            <v>0</v>
          </cell>
          <cell r="B9798">
            <v>0</v>
          </cell>
          <cell r="C9798">
            <v>0</v>
          </cell>
          <cell r="D9798">
            <v>0</v>
          </cell>
        </row>
        <row r="9799">
          <cell r="A9799">
            <v>0</v>
          </cell>
          <cell r="B9799">
            <v>0</v>
          </cell>
          <cell r="C9799">
            <v>0</v>
          </cell>
          <cell r="D9799">
            <v>0</v>
          </cell>
        </row>
        <row r="9800">
          <cell r="A9800">
            <v>0</v>
          </cell>
          <cell r="B9800">
            <v>0</v>
          </cell>
          <cell r="C9800">
            <v>0</v>
          </cell>
          <cell r="D9800">
            <v>0</v>
          </cell>
        </row>
        <row r="9801">
          <cell r="A9801">
            <v>0</v>
          </cell>
          <cell r="B9801">
            <v>0</v>
          </cell>
          <cell r="C9801">
            <v>0</v>
          </cell>
          <cell r="D9801">
            <v>0</v>
          </cell>
        </row>
        <row r="9802">
          <cell r="A9802">
            <v>0</v>
          </cell>
          <cell r="B9802">
            <v>0</v>
          </cell>
          <cell r="C9802">
            <v>0</v>
          </cell>
          <cell r="D9802">
            <v>0</v>
          </cell>
        </row>
        <row r="9803">
          <cell r="A9803">
            <v>0</v>
          </cell>
          <cell r="B9803">
            <v>0</v>
          </cell>
          <cell r="C9803">
            <v>0</v>
          </cell>
          <cell r="D9803">
            <v>0</v>
          </cell>
        </row>
        <row r="9804">
          <cell r="A9804">
            <v>0</v>
          </cell>
          <cell r="B9804">
            <v>0</v>
          </cell>
          <cell r="C9804">
            <v>0</v>
          </cell>
          <cell r="D9804">
            <v>0</v>
          </cell>
        </row>
        <row r="9805">
          <cell r="A9805">
            <v>0</v>
          </cell>
          <cell r="B9805">
            <v>0</v>
          </cell>
          <cell r="C9805">
            <v>0</v>
          </cell>
          <cell r="D9805">
            <v>0</v>
          </cell>
        </row>
        <row r="9806">
          <cell r="A9806">
            <v>0</v>
          </cell>
          <cell r="B9806">
            <v>0</v>
          </cell>
          <cell r="C9806">
            <v>0</v>
          </cell>
          <cell r="D9806">
            <v>0</v>
          </cell>
        </row>
        <row r="9807">
          <cell r="A9807">
            <v>0</v>
          </cell>
          <cell r="B9807">
            <v>0</v>
          </cell>
          <cell r="C9807">
            <v>0</v>
          </cell>
          <cell r="D9807">
            <v>0</v>
          </cell>
        </row>
        <row r="9808">
          <cell r="A9808">
            <v>0</v>
          </cell>
          <cell r="B9808">
            <v>0</v>
          </cell>
          <cell r="C9808">
            <v>0</v>
          </cell>
          <cell r="D9808">
            <v>0</v>
          </cell>
        </row>
        <row r="9809">
          <cell r="A9809">
            <v>0</v>
          </cell>
          <cell r="B9809">
            <v>0</v>
          </cell>
          <cell r="C9809">
            <v>0</v>
          </cell>
          <cell r="D9809">
            <v>0</v>
          </cell>
        </row>
        <row r="9810">
          <cell r="A9810">
            <v>0</v>
          </cell>
          <cell r="B9810">
            <v>0</v>
          </cell>
          <cell r="C9810">
            <v>0</v>
          </cell>
          <cell r="D9810">
            <v>0</v>
          </cell>
        </row>
        <row r="9811">
          <cell r="A9811">
            <v>0</v>
          </cell>
          <cell r="B9811">
            <v>0</v>
          </cell>
          <cell r="C9811">
            <v>0</v>
          </cell>
          <cell r="D9811">
            <v>0</v>
          </cell>
        </row>
        <row r="9812">
          <cell r="A9812">
            <v>0</v>
          </cell>
          <cell r="B9812">
            <v>0</v>
          </cell>
          <cell r="C9812">
            <v>0</v>
          </cell>
          <cell r="D9812">
            <v>0</v>
          </cell>
        </row>
        <row r="9813">
          <cell r="A9813">
            <v>0</v>
          </cell>
          <cell r="B9813">
            <v>0</v>
          </cell>
          <cell r="C9813">
            <v>0</v>
          </cell>
          <cell r="D9813">
            <v>0</v>
          </cell>
        </row>
        <row r="9814">
          <cell r="A9814">
            <v>0</v>
          </cell>
          <cell r="B9814">
            <v>0</v>
          </cell>
          <cell r="C9814">
            <v>0</v>
          </cell>
          <cell r="D9814">
            <v>0</v>
          </cell>
        </row>
        <row r="9815">
          <cell r="A9815">
            <v>0</v>
          </cell>
          <cell r="B9815">
            <v>0</v>
          </cell>
          <cell r="C9815">
            <v>0</v>
          </cell>
          <cell r="D9815">
            <v>0</v>
          </cell>
        </row>
        <row r="9816">
          <cell r="A9816">
            <v>0</v>
          </cell>
          <cell r="B9816">
            <v>0</v>
          </cell>
          <cell r="C9816">
            <v>0</v>
          </cell>
          <cell r="D9816">
            <v>0</v>
          </cell>
        </row>
        <row r="9817">
          <cell r="A9817">
            <v>0</v>
          </cell>
          <cell r="B9817">
            <v>0</v>
          </cell>
          <cell r="C9817">
            <v>0</v>
          </cell>
          <cell r="D9817">
            <v>0</v>
          </cell>
        </row>
        <row r="9818">
          <cell r="A9818">
            <v>0</v>
          </cell>
          <cell r="B9818">
            <v>0</v>
          </cell>
          <cell r="C9818">
            <v>0</v>
          </cell>
          <cell r="D9818">
            <v>0</v>
          </cell>
        </row>
        <row r="9819">
          <cell r="A9819">
            <v>0</v>
          </cell>
          <cell r="B9819">
            <v>0</v>
          </cell>
          <cell r="C9819">
            <v>0</v>
          </cell>
          <cell r="D9819">
            <v>0</v>
          </cell>
        </row>
        <row r="9820">
          <cell r="A9820">
            <v>0</v>
          </cell>
          <cell r="B9820">
            <v>0</v>
          </cell>
          <cell r="C9820">
            <v>0</v>
          </cell>
          <cell r="D9820">
            <v>0</v>
          </cell>
        </row>
        <row r="9821">
          <cell r="A9821">
            <v>0</v>
          </cell>
          <cell r="B9821">
            <v>0</v>
          </cell>
          <cell r="C9821">
            <v>0</v>
          </cell>
          <cell r="D9821">
            <v>0</v>
          </cell>
        </row>
        <row r="9822">
          <cell r="A9822">
            <v>0</v>
          </cell>
          <cell r="B9822">
            <v>0</v>
          </cell>
          <cell r="C9822">
            <v>0</v>
          </cell>
          <cell r="D9822">
            <v>0</v>
          </cell>
        </row>
        <row r="9823">
          <cell r="A9823">
            <v>0</v>
          </cell>
          <cell r="B9823">
            <v>0</v>
          </cell>
          <cell r="C9823">
            <v>0</v>
          </cell>
          <cell r="D9823">
            <v>0</v>
          </cell>
        </row>
        <row r="9824">
          <cell r="A9824">
            <v>0</v>
          </cell>
          <cell r="B9824">
            <v>0</v>
          </cell>
          <cell r="C9824">
            <v>0</v>
          </cell>
          <cell r="D9824">
            <v>0</v>
          </cell>
        </row>
        <row r="9825">
          <cell r="A9825">
            <v>0</v>
          </cell>
          <cell r="B9825">
            <v>0</v>
          </cell>
          <cell r="C9825">
            <v>0</v>
          </cell>
          <cell r="D9825">
            <v>0</v>
          </cell>
        </row>
        <row r="9826">
          <cell r="A9826">
            <v>0</v>
          </cell>
          <cell r="B9826">
            <v>0</v>
          </cell>
          <cell r="C9826">
            <v>0</v>
          </cell>
          <cell r="D9826">
            <v>0</v>
          </cell>
        </row>
        <row r="9827">
          <cell r="A9827">
            <v>0</v>
          </cell>
          <cell r="B9827">
            <v>0</v>
          </cell>
          <cell r="C9827">
            <v>0</v>
          </cell>
          <cell r="D9827">
            <v>0</v>
          </cell>
        </row>
        <row r="9828">
          <cell r="A9828">
            <v>0</v>
          </cell>
          <cell r="B9828">
            <v>0</v>
          </cell>
          <cell r="C9828">
            <v>0</v>
          </cell>
          <cell r="D9828">
            <v>0</v>
          </cell>
        </row>
        <row r="9829">
          <cell r="A9829">
            <v>0</v>
          </cell>
          <cell r="B9829">
            <v>0</v>
          </cell>
          <cell r="C9829">
            <v>0</v>
          </cell>
          <cell r="D9829">
            <v>0</v>
          </cell>
        </row>
        <row r="9830">
          <cell r="A9830">
            <v>0</v>
          </cell>
          <cell r="B9830">
            <v>0</v>
          </cell>
          <cell r="C9830">
            <v>0</v>
          </cell>
          <cell r="D9830">
            <v>0</v>
          </cell>
        </row>
        <row r="9831">
          <cell r="A9831">
            <v>0</v>
          </cell>
          <cell r="B9831">
            <v>0</v>
          </cell>
          <cell r="C9831">
            <v>0</v>
          </cell>
          <cell r="D9831">
            <v>0</v>
          </cell>
        </row>
        <row r="9832">
          <cell r="A9832">
            <v>0</v>
          </cell>
          <cell r="B9832">
            <v>0</v>
          </cell>
          <cell r="C9832">
            <v>0</v>
          </cell>
          <cell r="D9832">
            <v>0</v>
          </cell>
        </row>
        <row r="9833">
          <cell r="A9833">
            <v>0</v>
          </cell>
          <cell r="B9833">
            <v>0</v>
          </cell>
          <cell r="C9833">
            <v>0</v>
          </cell>
          <cell r="D9833">
            <v>0</v>
          </cell>
        </row>
        <row r="9834">
          <cell r="A9834">
            <v>0</v>
          </cell>
          <cell r="B9834">
            <v>0</v>
          </cell>
          <cell r="C9834">
            <v>0</v>
          </cell>
          <cell r="D9834">
            <v>0</v>
          </cell>
        </row>
        <row r="9835">
          <cell r="A9835">
            <v>0</v>
          </cell>
          <cell r="B9835">
            <v>0</v>
          </cell>
          <cell r="C9835">
            <v>0</v>
          </cell>
          <cell r="D9835">
            <v>0</v>
          </cell>
        </row>
        <row r="9836">
          <cell r="A9836">
            <v>0</v>
          </cell>
          <cell r="B9836">
            <v>0</v>
          </cell>
          <cell r="C9836">
            <v>0</v>
          </cell>
          <cell r="D9836">
            <v>0</v>
          </cell>
        </row>
        <row r="9837">
          <cell r="A9837">
            <v>0</v>
          </cell>
          <cell r="B9837">
            <v>0</v>
          </cell>
          <cell r="C9837">
            <v>0</v>
          </cell>
          <cell r="D9837">
            <v>0</v>
          </cell>
        </row>
        <row r="9838">
          <cell r="A9838">
            <v>0</v>
          </cell>
          <cell r="B9838">
            <v>0</v>
          </cell>
          <cell r="C9838">
            <v>0</v>
          </cell>
          <cell r="D9838">
            <v>0</v>
          </cell>
        </row>
        <row r="9839">
          <cell r="A9839">
            <v>0</v>
          </cell>
          <cell r="B9839">
            <v>0</v>
          </cell>
          <cell r="C9839">
            <v>0</v>
          </cell>
          <cell r="D9839">
            <v>0</v>
          </cell>
        </row>
        <row r="9840">
          <cell r="A9840">
            <v>0</v>
          </cell>
          <cell r="B9840">
            <v>0</v>
          </cell>
          <cell r="C9840">
            <v>0</v>
          </cell>
          <cell r="D9840">
            <v>0</v>
          </cell>
        </row>
        <row r="9841">
          <cell r="A9841">
            <v>0</v>
          </cell>
          <cell r="B9841">
            <v>0</v>
          </cell>
          <cell r="C9841">
            <v>0</v>
          </cell>
          <cell r="D9841">
            <v>0</v>
          </cell>
        </row>
        <row r="9842">
          <cell r="A9842">
            <v>0</v>
          </cell>
          <cell r="B9842">
            <v>0</v>
          </cell>
          <cell r="C9842">
            <v>0</v>
          </cell>
          <cell r="D9842">
            <v>0</v>
          </cell>
        </row>
        <row r="9843">
          <cell r="A9843">
            <v>0</v>
          </cell>
          <cell r="B9843">
            <v>0</v>
          </cell>
          <cell r="C9843">
            <v>0</v>
          </cell>
          <cell r="D9843">
            <v>0</v>
          </cell>
        </row>
        <row r="9844">
          <cell r="A9844">
            <v>0</v>
          </cell>
          <cell r="B9844">
            <v>0</v>
          </cell>
          <cell r="C9844">
            <v>0</v>
          </cell>
          <cell r="D9844">
            <v>0</v>
          </cell>
        </row>
        <row r="9845">
          <cell r="A9845">
            <v>0</v>
          </cell>
          <cell r="B9845">
            <v>0</v>
          </cell>
          <cell r="C9845">
            <v>0</v>
          </cell>
          <cell r="D9845">
            <v>0</v>
          </cell>
        </row>
        <row r="9846">
          <cell r="A9846">
            <v>0</v>
          </cell>
          <cell r="B9846">
            <v>0</v>
          </cell>
          <cell r="C9846">
            <v>0</v>
          </cell>
          <cell r="D9846">
            <v>0</v>
          </cell>
        </row>
        <row r="9847">
          <cell r="A9847">
            <v>0</v>
          </cell>
          <cell r="B9847">
            <v>0</v>
          </cell>
          <cell r="C9847">
            <v>0</v>
          </cell>
          <cell r="D9847">
            <v>0</v>
          </cell>
        </row>
        <row r="9848">
          <cell r="A9848">
            <v>0</v>
          </cell>
          <cell r="B9848">
            <v>0</v>
          </cell>
          <cell r="C9848">
            <v>0</v>
          </cell>
          <cell r="D9848">
            <v>0</v>
          </cell>
        </row>
        <row r="9849">
          <cell r="A9849">
            <v>0</v>
          </cell>
          <cell r="B9849">
            <v>0</v>
          </cell>
          <cell r="C9849">
            <v>0</v>
          </cell>
          <cell r="D9849">
            <v>0</v>
          </cell>
        </row>
        <row r="9850">
          <cell r="A9850">
            <v>0</v>
          </cell>
          <cell r="B9850">
            <v>0</v>
          </cell>
          <cell r="C9850">
            <v>0</v>
          </cell>
          <cell r="D9850">
            <v>0</v>
          </cell>
        </row>
        <row r="9851">
          <cell r="A9851">
            <v>0</v>
          </cell>
          <cell r="B9851">
            <v>0</v>
          </cell>
          <cell r="C9851">
            <v>0</v>
          </cell>
          <cell r="D9851">
            <v>0</v>
          </cell>
        </row>
        <row r="9852">
          <cell r="A9852">
            <v>0</v>
          </cell>
          <cell r="B9852">
            <v>0</v>
          </cell>
          <cell r="C9852">
            <v>0</v>
          </cell>
          <cell r="D9852">
            <v>0</v>
          </cell>
        </row>
        <row r="9853">
          <cell r="A9853">
            <v>0</v>
          </cell>
          <cell r="B9853">
            <v>0</v>
          </cell>
          <cell r="C9853">
            <v>0</v>
          </cell>
          <cell r="D9853">
            <v>0</v>
          </cell>
        </row>
        <row r="9854">
          <cell r="A9854">
            <v>0</v>
          </cell>
          <cell r="B9854">
            <v>0</v>
          </cell>
          <cell r="C9854">
            <v>0</v>
          </cell>
          <cell r="D9854">
            <v>0</v>
          </cell>
        </row>
        <row r="9855">
          <cell r="A9855">
            <v>0</v>
          </cell>
          <cell r="B9855">
            <v>0</v>
          </cell>
          <cell r="C9855">
            <v>0</v>
          </cell>
          <cell r="D9855">
            <v>0</v>
          </cell>
        </row>
        <row r="9856">
          <cell r="A9856">
            <v>0</v>
          </cell>
          <cell r="B9856">
            <v>0</v>
          </cell>
          <cell r="C9856">
            <v>0</v>
          </cell>
          <cell r="D9856">
            <v>0</v>
          </cell>
        </row>
        <row r="9857">
          <cell r="A9857">
            <v>0</v>
          </cell>
          <cell r="B9857">
            <v>0</v>
          </cell>
          <cell r="C9857">
            <v>0</v>
          </cell>
          <cell r="D9857">
            <v>0</v>
          </cell>
        </row>
        <row r="9858">
          <cell r="A9858">
            <v>0</v>
          </cell>
          <cell r="B9858">
            <v>0</v>
          </cell>
          <cell r="C9858">
            <v>0</v>
          </cell>
          <cell r="D9858">
            <v>0</v>
          </cell>
        </row>
        <row r="9859">
          <cell r="A9859">
            <v>0</v>
          </cell>
          <cell r="B9859">
            <v>0</v>
          </cell>
          <cell r="C9859">
            <v>0</v>
          </cell>
          <cell r="D9859">
            <v>0</v>
          </cell>
        </row>
        <row r="9860">
          <cell r="A9860">
            <v>0</v>
          </cell>
          <cell r="B9860">
            <v>0</v>
          </cell>
          <cell r="C9860">
            <v>0</v>
          </cell>
          <cell r="D9860">
            <v>0</v>
          </cell>
        </row>
        <row r="9861">
          <cell r="A9861">
            <v>0</v>
          </cell>
          <cell r="B9861">
            <v>0</v>
          </cell>
          <cell r="C9861">
            <v>0</v>
          </cell>
          <cell r="D9861">
            <v>0</v>
          </cell>
        </row>
        <row r="9862">
          <cell r="A9862">
            <v>0</v>
          </cell>
          <cell r="B9862">
            <v>0</v>
          </cell>
          <cell r="C9862">
            <v>0</v>
          </cell>
          <cell r="D9862">
            <v>0</v>
          </cell>
        </row>
        <row r="9863">
          <cell r="A9863">
            <v>0</v>
          </cell>
          <cell r="B9863">
            <v>0</v>
          </cell>
          <cell r="C9863">
            <v>0</v>
          </cell>
          <cell r="D9863">
            <v>0</v>
          </cell>
        </row>
        <row r="9864">
          <cell r="A9864">
            <v>0</v>
          </cell>
          <cell r="B9864">
            <v>0</v>
          </cell>
          <cell r="C9864">
            <v>0</v>
          </cell>
          <cell r="D9864">
            <v>0</v>
          </cell>
        </row>
        <row r="9865">
          <cell r="A9865">
            <v>0</v>
          </cell>
          <cell r="B9865">
            <v>0</v>
          </cell>
          <cell r="C9865">
            <v>0</v>
          </cell>
          <cell r="D9865">
            <v>0</v>
          </cell>
        </row>
        <row r="9866">
          <cell r="A9866">
            <v>0</v>
          </cell>
          <cell r="B9866">
            <v>0</v>
          </cell>
          <cell r="C9866">
            <v>0</v>
          </cell>
          <cell r="D9866">
            <v>0</v>
          </cell>
        </row>
        <row r="9867">
          <cell r="A9867">
            <v>0</v>
          </cell>
          <cell r="B9867">
            <v>0</v>
          </cell>
          <cell r="C9867">
            <v>0</v>
          </cell>
          <cell r="D9867">
            <v>0</v>
          </cell>
        </row>
        <row r="9868">
          <cell r="A9868">
            <v>0</v>
          </cell>
          <cell r="B9868">
            <v>0</v>
          </cell>
          <cell r="C9868">
            <v>0</v>
          </cell>
          <cell r="D9868">
            <v>0</v>
          </cell>
        </row>
        <row r="9869">
          <cell r="A9869">
            <v>0</v>
          </cell>
          <cell r="B9869">
            <v>0</v>
          </cell>
          <cell r="C9869">
            <v>0</v>
          </cell>
          <cell r="D9869">
            <v>0</v>
          </cell>
        </row>
        <row r="9870">
          <cell r="A9870">
            <v>0</v>
          </cell>
          <cell r="B9870">
            <v>0</v>
          </cell>
          <cell r="C9870">
            <v>0</v>
          </cell>
          <cell r="D9870">
            <v>0</v>
          </cell>
        </row>
        <row r="9871">
          <cell r="A9871">
            <v>0</v>
          </cell>
          <cell r="B9871">
            <v>0</v>
          </cell>
          <cell r="C9871">
            <v>0</v>
          </cell>
          <cell r="D9871">
            <v>0</v>
          </cell>
        </row>
        <row r="9872">
          <cell r="A9872">
            <v>0</v>
          </cell>
          <cell r="B9872">
            <v>0</v>
          </cell>
          <cell r="C9872">
            <v>0</v>
          </cell>
          <cell r="D9872">
            <v>0</v>
          </cell>
        </row>
        <row r="9873">
          <cell r="A9873">
            <v>0</v>
          </cell>
          <cell r="B9873">
            <v>0</v>
          </cell>
          <cell r="C9873">
            <v>0</v>
          </cell>
          <cell r="D9873">
            <v>0</v>
          </cell>
        </row>
        <row r="9874">
          <cell r="A9874">
            <v>0</v>
          </cell>
          <cell r="B9874">
            <v>0</v>
          </cell>
          <cell r="C9874">
            <v>0</v>
          </cell>
          <cell r="D9874">
            <v>0</v>
          </cell>
        </row>
        <row r="9875">
          <cell r="A9875">
            <v>0</v>
          </cell>
          <cell r="B9875">
            <v>0</v>
          </cell>
          <cell r="C9875">
            <v>0</v>
          </cell>
          <cell r="D9875">
            <v>0</v>
          </cell>
        </row>
        <row r="9876">
          <cell r="A9876">
            <v>0</v>
          </cell>
          <cell r="B9876">
            <v>0</v>
          </cell>
          <cell r="C9876">
            <v>0</v>
          </cell>
          <cell r="D9876">
            <v>0</v>
          </cell>
        </row>
        <row r="9877">
          <cell r="A9877">
            <v>0</v>
          </cell>
          <cell r="B9877">
            <v>0</v>
          </cell>
          <cell r="C9877">
            <v>0</v>
          </cell>
          <cell r="D9877">
            <v>0</v>
          </cell>
        </row>
        <row r="9878">
          <cell r="A9878">
            <v>0</v>
          </cell>
          <cell r="B9878">
            <v>0</v>
          </cell>
          <cell r="C9878">
            <v>0</v>
          </cell>
          <cell r="D9878">
            <v>0</v>
          </cell>
        </row>
        <row r="9879">
          <cell r="A9879">
            <v>0</v>
          </cell>
          <cell r="B9879">
            <v>0</v>
          </cell>
          <cell r="C9879">
            <v>0</v>
          </cell>
          <cell r="D9879">
            <v>0</v>
          </cell>
        </row>
        <row r="9880">
          <cell r="A9880">
            <v>0</v>
          </cell>
          <cell r="B9880">
            <v>0</v>
          </cell>
          <cell r="C9880">
            <v>0</v>
          </cell>
          <cell r="D9880">
            <v>0</v>
          </cell>
        </row>
        <row r="9881">
          <cell r="A9881">
            <v>0</v>
          </cell>
          <cell r="B9881">
            <v>0</v>
          </cell>
          <cell r="C9881">
            <v>0</v>
          </cell>
          <cell r="D9881">
            <v>0</v>
          </cell>
        </row>
        <row r="9882">
          <cell r="A9882">
            <v>0</v>
          </cell>
          <cell r="B9882">
            <v>0</v>
          </cell>
          <cell r="C9882">
            <v>0</v>
          </cell>
          <cell r="D9882">
            <v>0</v>
          </cell>
        </row>
        <row r="9883">
          <cell r="A9883">
            <v>0</v>
          </cell>
          <cell r="B9883">
            <v>0</v>
          </cell>
          <cell r="C9883">
            <v>0</v>
          </cell>
          <cell r="D9883">
            <v>0</v>
          </cell>
        </row>
        <row r="9884">
          <cell r="A9884">
            <v>0</v>
          </cell>
          <cell r="B9884">
            <v>0</v>
          </cell>
          <cell r="C9884">
            <v>0</v>
          </cell>
          <cell r="D9884">
            <v>0</v>
          </cell>
        </row>
        <row r="9885">
          <cell r="A9885">
            <v>0</v>
          </cell>
          <cell r="B9885">
            <v>0</v>
          </cell>
          <cell r="C9885">
            <v>0</v>
          </cell>
          <cell r="D9885">
            <v>0</v>
          </cell>
        </row>
        <row r="9886">
          <cell r="A9886">
            <v>0</v>
          </cell>
          <cell r="B9886">
            <v>0</v>
          </cell>
          <cell r="C9886">
            <v>0</v>
          </cell>
          <cell r="D9886">
            <v>0</v>
          </cell>
        </row>
        <row r="9887">
          <cell r="A9887">
            <v>0</v>
          </cell>
          <cell r="B9887">
            <v>0</v>
          </cell>
          <cell r="C9887">
            <v>0</v>
          </cell>
          <cell r="D9887">
            <v>0</v>
          </cell>
        </row>
        <row r="9888">
          <cell r="A9888">
            <v>0</v>
          </cell>
          <cell r="B9888">
            <v>0</v>
          </cell>
          <cell r="C9888">
            <v>0</v>
          </cell>
          <cell r="D9888">
            <v>0</v>
          </cell>
        </row>
        <row r="9889">
          <cell r="A9889">
            <v>0</v>
          </cell>
          <cell r="B9889">
            <v>0</v>
          </cell>
          <cell r="C9889">
            <v>0</v>
          </cell>
          <cell r="D9889">
            <v>0</v>
          </cell>
        </row>
        <row r="9890">
          <cell r="A9890">
            <v>0</v>
          </cell>
          <cell r="B9890">
            <v>0</v>
          </cell>
          <cell r="C9890">
            <v>0</v>
          </cell>
          <cell r="D9890">
            <v>0</v>
          </cell>
        </row>
        <row r="9891">
          <cell r="A9891">
            <v>0</v>
          </cell>
          <cell r="B9891">
            <v>0</v>
          </cell>
          <cell r="C9891">
            <v>0</v>
          </cell>
          <cell r="D9891">
            <v>0</v>
          </cell>
        </row>
        <row r="9892">
          <cell r="A9892">
            <v>0</v>
          </cell>
          <cell r="B9892">
            <v>0</v>
          </cell>
          <cell r="C9892">
            <v>0</v>
          </cell>
          <cell r="D9892">
            <v>0</v>
          </cell>
        </row>
        <row r="9893">
          <cell r="A9893">
            <v>0</v>
          </cell>
          <cell r="B9893">
            <v>0</v>
          </cell>
          <cell r="C9893">
            <v>0</v>
          </cell>
          <cell r="D9893">
            <v>0</v>
          </cell>
        </row>
        <row r="9894">
          <cell r="A9894">
            <v>0</v>
          </cell>
          <cell r="B9894">
            <v>0</v>
          </cell>
          <cell r="C9894">
            <v>0</v>
          </cell>
          <cell r="D9894">
            <v>0</v>
          </cell>
        </row>
        <row r="9895">
          <cell r="A9895">
            <v>0</v>
          </cell>
          <cell r="B9895">
            <v>0</v>
          </cell>
          <cell r="C9895">
            <v>0</v>
          </cell>
          <cell r="D9895">
            <v>0</v>
          </cell>
        </row>
        <row r="9896">
          <cell r="A9896">
            <v>0</v>
          </cell>
          <cell r="B9896">
            <v>0</v>
          </cell>
          <cell r="C9896">
            <v>0</v>
          </cell>
          <cell r="D9896">
            <v>0</v>
          </cell>
        </row>
        <row r="9897">
          <cell r="A9897">
            <v>0</v>
          </cell>
          <cell r="B9897">
            <v>0</v>
          </cell>
          <cell r="C9897">
            <v>0</v>
          </cell>
          <cell r="D9897">
            <v>0</v>
          </cell>
        </row>
        <row r="9898">
          <cell r="A9898">
            <v>0</v>
          </cell>
          <cell r="B9898">
            <v>0</v>
          </cell>
          <cell r="C9898">
            <v>0</v>
          </cell>
          <cell r="D9898">
            <v>0</v>
          </cell>
        </row>
        <row r="9899">
          <cell r="A9899">
            <v>0</v>
          </cell>
          <cell r="B9899">
            <v>0</v>
          </cell>
          <cell r="C9899">
            <v>0</v>
          </cell>
          <cell r="D9899">
            <v>0</v>
          </cell>
        </row>
        <row r="9900">
          <cell r="A9900">
            <v>0</v>
          </cell>
          <cell r="B9900">
            <v>0</v>
          </cell>
          <cell r="C9900">
            <v>0</v>
          </cell>
          <cell r="D9900">
            <v>0</v>
          </cell>
        </row>
        <row r="9901">
          <cell r="A9901">
            <v>0</v>
          </cell>
          <cell r="B9901">
            <v>0</v>
          </cell>
          <cell r="C9901">
            <v>0</v>
          </cell>
          <cell r="D9901">
            <v>0</v>
          </cell>
        </row>
        <row r="9902">
          <cell r="A9902">
            <v>0</v>
          </cell>
          <cell r="B9902">
            <v>0</v>
          </cell>
          <cell r="C9902">
            <v>0</v>
          </cell>
          <cell r="D9902">
            <v>0</v>
          </cell>
        </row>
        <row r="9903">
          <cell r="A9903">
            <v>0</v>
          </cell>
          <cell r="B9903">
            <v>0</v>
          </cell>
          <cell r="C9903">
            <v>0</v>
          </cell>
          <cell r="D9903">
            <v>0</v>
          </cell>
        </row>
        <row r="9904">
          <cell r="A9904">
            <v>0</v>
          </cell>
          <cell r="B9904">
            <v>0</v>
          </cell>
          <cell r="C9904">
            <v>0</v>
          </cell>
          <cell r="D9904">
            <v>0</v>
          </cell>
        </row>
        <row r="9905">
          <cell r="A9905">
            <v>0</v>
          </cell>
          <cell r="B9905">
            <v>0</v>
          </cell>
          <cell r="C9905">
            <v>0</v>
          </cell>
          <cell r="D9905">
            <v>0</v>
          </cell>
        </row>
        <row r="9906">
          <cell r="A9906">
            <v>0</v>
          </cell>
          <cell r="B9906">
            <v>0</v>
          </cell>
          <cell r="C9906">
            <v>0</v>
          </cell>
          <cell r="D9906">
            <v>0</v>
          </cell>
        </row>
        <row r="9907">
          <cell r="A9907">
            <v>0</v>
          </cell>
          <cell r="B9907">
            <v>0</v>
          </cell>
          <cell r="C9907">
            <v>0</v>
          </cell>
          <cell r="D9907">
            <v>0</v>
          </cell>
        </row>
        <row r="9908">
          <cell r="A9908">
            <v>0</v>
          </cell>
          <cell r="B9908">
            <v>0</v>
          </cell>
          <cell r="C9908">
            <v>0</v>
          </cell>
          <cell r="D9908">
            <v>0</v>
          </cell>
        </row>
        <row r="9909">
          <cell r="A9909">
            <v>0</v>
          </cell>
          <cell r="B9909">
            <v>0</v>
          </cell>
          <cell r="C9909">
            <v>0</v>
          </cell>
          <cell r="D9909">
            <v>0</v>
          </cell>
        </row>
        <row r="9910">
          <cell r="A9910">
            <v>0</v>
          </cell>
          <cell r="B9910">
            <v>0</v>
          </cell>
          <cell r="C9910">
            <v>0</v>
          </cell>
          <cell r="D9910">
            <v>0</v>
          </cell>
        </row>
        <row r="9911">
          <cell r="A9911">
            <v>0</v>
          </cell>
          <cell r="B9911">
            <v>0</v>
          </cell>
          <cell r="C9911">
            <v>0</v>
          </cell>
          <cell r="D9911">
            <v>0</v>
          </cell>
        </row>
        <row r="9912">
          <cell r="A9912">
            <v>0</v>
          </cell>
          <cell r="B9912">
            <v>0</v>
          </cell>
          <cell r="C9912">
            <v>0</v>
          </cell>
          <cell r="D9912">
            <v>0</v>
          </cell>
        </row>
        <row r="9913">
          <cell r="A9913">
            <v>0</v>
          </cell>
          <cell r="B9913">
            <v>0</v>
          </cell>
          <cell r="C9913">
            <v>0</v>
          </cell>
          <cell r="D9913">
            <v>0</v>
          </cell>
        </row>
        <row r="9914">
          <cell r="A9914">
            <v>0</v>
          </cell>
          <cell r="B9914">
            <v>0</v>
          </cell>
          <cell r="C9914">
            <v>0</v>
          </cell>
          <cell r="D9914">
            <v>0</v>
          </cell>
        </row>
        <row r="9915">
          <cell r="A9915">
            <v>0</v>
          </cell>
          <cell r="B9915">
            <v>0</v>
          </cell>
          <cell r="C9915">
            <v>0</v>
          </cell>
          <cell r="D9915">
            <v>0</v>
          </cell>
        </row>
        <row r="9916">
          <cell r="A9916">
            <v>0</v>
          </cell>
          <cell r="B9916">
            <v>0</v>
          </cell>
          <cell r="C9916">
            <v>0</v>
          </cell>
          <cell r="D9916">
            <v>0</v>
          </cell>
        </row>
        <row r="9917">
          <cell r="A9917">
            <v>0</v>
          </cell>
          <cell r="B9917">
            <v>0</v>
          </cell>
          <cell r="C9917">
            <v>0</v>
          </cell>
          <cell r="D9917">
            <v>0</v>
          </cell>
        </row>
        <row r="9918">
          <cell r="A9918">
            <v>0</v>
          </cell>
          <cell r="B9918">
            <v>0</v>
          </cell>
          <cell r="C9918">
            <v>0</v>
          </cell>
          <cell r="D9918">
            <v>0</v>
          </cell>
        </row>
        <row r="9919">
          <cell r="A9919">
            <v>0</v>
          </cell>
          <cell r="B9919">
            <v>0</v>
          </cell>
          <cell r="C9919">
            <v>0</v>
          </cell>
          <cell r="D9919">
            <v>0</v>
          </cell>
        </row>
        <row r="9920">
          <cell r="A9920">
            <v>0</v>
          </cell>
          <cell r="B9920">
            <v>0</v>
          </cell>
          <cell r="C9920">
            <v>0</v>
          </cell>
          <cell r="D9920">
            <v>0</v>
          </cell>
        </row>
        <row r="9921">
          <cell r="A9921">
            <v>0</v>
          </cell>
          <cell r="B9921">
            <v>0</v>
          </cell>
          <cell r="C9921">
            <v>0</v>
          </cell>
          <cell r="D9921">
            <v>0</v>
          </cell>
        </row>
        <row r="9922">
          <cell r="A9922">
            <v>0</v>
          </cell>
          <cell r="B9922">
            <v>0</v>
          </cell>
          <cell r="C9922">
            <v>0</v>
          </cell>
          <cell r="D9922">
            <v>0</v>
          </cell>
        </row>
        <row r="9923">
          <cell r="A9923">
            <v>0</v>
          </cell>
          <cell r="B9923">
            <v>0</v>
          </cell>
          <cell r="C9923">
            <v>0</v>
          </cell>
          <cell r="D9923">
            <v>0</v>
          </cell>
        </row>
        <row r="9924">
          <cell r="A9924">
            <v>0</v>
          </cell>
          <cell r="B9924">
            <v>0</v>
          </cell>
          <cell r="C9924">
            <v>0</v>
          </cell>
          <cell r="D9924">
            <v>0</v>
          </cell>
        </row>
        <row r="9925">
          <cell r="A9925">
            <v>0</v>
          </cell>
          <cell r="B9925">
            <v>0</v>
          </cell>
          <cell r="C9925">
            <v>0</v>
          </cell>
          <cell r="D9925">
            <v>0</v>
          </cell>
        </row>
        <row r="9926">
          <cell r="A9926">
            <v>0</v>
          </cell>
          <cell r="B9926">
            <v>0</v>
          </cell>
          <cell r="C9926">
            <v>0</v>
          </cell>
          <cell r="D9926">
            <v>0</v>
          </cell>
        </row>
        <row r="9927">
          <cell r="A9927">
            <v>0</v>
          </cell>
          <cell r="B9927">
            <v>0</v>
          </cell>
          <cell r="C9927">
            <v>0</v>
          </cell>
          <cell r="D9927">
            <v>0</v>
          </cell>
        </row>
        <row r="9928">
          <cell r="A9928">
            <v>0</v>
          </cell>
          <cell r="B9928">
            <v>0</v>
          </cell>
          <cell r="C9928">
            <v>0</v>
          </cell>
          <cell r="D9928">
            <v>0</v>
          </cell>
        </row>
        <row r="9929">
          <cell r="A9929">
            <v>0</v>
          </cell>
          <cell r="B9929">
            <v>0</v>
          </cell>
          <cell r="C9929">
            <v>0</v>
          </cell>
          <cell r="D9929">
            <v>0</v>
          </cell>
        </row>
        <row r="9930">
          <cell r="A9930">
            <v>0</v>
          </cell>
          <cell r="B9930">
            <v>0</v>
          </cell>
          <cell r="C9930">
            <v>0</v>
          </cell>
          <cell r="D9930">
            <v>0</v>
          </cell>
        </row>
        <row r="9931">
          <cell r="A9931">
            <v>0</v>
          </cell>
          <cell r="B9931">
            <v>0</v>
          </cell>
          <cell r="C9931">
            <v>0</v>
          </cell>
          <cell r="D9931">
            <v>0</v>
          </cell>
        </row>
        <row r="9932">
          <cell r="A9932">
            <v>0</v>
          </cell>
          <cell r="B9932">
            <v>0</v>
          </cell>
          <cell r="C9932">
            <v>0</v>
          </cell>
          <cell r="D9932">
            <v>0</v>
          </cell>
        </row>
        <row r="9933">
          <cell r="A9933">
            <v>0</v>
          </cell>
          <cell r="B9933">
            <v>0</v>
          </cell>
          <cell r="C9933">
            <v>0</v>
          </cell>
          <cell r="D9933">
            <v>0</v>
          </cell>
        </row>
        <row r="9934">
          <cell r="A9934">
            <v>0</v>
          </cell>
          <cell r="B9934">
            <v>0</v>
          </cell>
          <cell r="C9934">
            <v>0</v>
          </cell>
          <cell r="D9934">
            <v>0</v>
          </cell>
        </row>
        <row r="9935">
          <cell r="A9935">
            <v>0</v>
          </cell>
          <cell r="B9935">
            <v>0</v>
          </cell>
          <cell r="C9935">
            <v>0</v>
          </cell>
          <cell r="D9935">
            <v>0</v>
          </cell>
        </row>
        <row r="9936">
          <cell r="A9936">
            <v>0</v>
          </cell>
          <cell r="B9936">
            <v>0</v>
          </cell>
          <cell r="C9936">
            <v>0</v>
          </cell>
          <cell r="D9936">
            <v>0</v>
          </cell>
        </row>
        <row r="9937">
          <cell r="A9937">
            <v>0</v>
          </cell>
          <cell r="B9937">
            <v>0</v>
          </cell>
          <cell r="C9937">
            <v>0</v>
          </cell>
          <cell r="D9937">
            <v>0</v>
          </cell>
        </row>
        <row r="9938">
          <cell r="A9938">
            <v>0</v>
          </cell>
          <cell r="B9938">
            <v>0</v>
          </cell>
          <cell r="C9938">
            <v>0</v>
          </cell>
          <cell r="D9938">
            <v>0</v>
          </cell>
        </row>
        <row r="9939">
          <cell r="A9939">
            <v>0</v>
          </cell>
          <cell r="B9939">
            <v>0</v>
          </cell>
          <cell r="C9939">
            <v>0</v>
          </cell>
          <cell r="D9939">
            <v>0</v>
          </cell>
        </row>
        <row r="9940">
          <cell r="A9940">
            <v>0</v>
          </cell>
          <cell r="B9940">
            <v>0</v>
          </cell>
          <cell r="C9940">
            <v>0</v>
          </cell>
          <cell r="D9940">
            <v>0</v>
          </cell>
        </row>
        <row r="9941">
          <cell r="A9941">
            <v>0</v>
          </cell>
          <cell r="B9941">
            <v>0</v>
          </cell>
          <cell r="C9941">
            <v>0</v>
          </cell>
          <cell r="D9941">
            <v>0</v>
          </cell>
        </row>
        <row r="9942">
          <cell r="A9942">
            <v>0</v>
          </cell>
          <cell r="B9942">
            <v>0</v>
          </cell>
          <cell r="C9942">
            <v>0</v>
          </cell>
          <cell r="D9942">
            <v>0</v>
          </cell>
        </row>
        <row r="9943">
          <cell r="A9943">
            <v>0</v>
          </cell>
          <cell r="B9943">
            <v>0</v>
          </cell>
          <cell r="C9943">
            <v>0</v>
          </cell>
          <cell r="D9943">
            <v>0</v>
          </cell>
        </row>
        <row r="9944">
          <cell r="A9944">
            <v>0</v>
          </cell>
          <cell r="B9944">
            <v>0</v>
          </cell>
          <cell r="C9944">
            <v>0</v>
          </cell>
          <cell r="D9944">
            <v>0</v>
          </cell>
        </row>
        <row r="9945">
          <cell r="A9945">
            <v>0</v>
          </cell>
          <cell r="B9945">
            <v>0</v>
          </cell>
          <cell r="C9945">
            <v>0</v>
          </cell>
          <cell r="D9945">
            <v>0</v>
          </cell>
        </row>
        <row r="9946">
          <cell r="A9946">
            <v>0</v>
          </cell>
          <cell r="B9946">
            <v>0</v>
          </cell>
          <cell r="C9946">
            <v>0</v>
          </cell>
          <cell r="D9946">
            <v>0</v>
          </cell>
        </row>
        <row r="9947">
          <cell r="A9947">
            <v>0</v>
          </cell>
          <cell r="B9947">
            <v>0</v>
          </cell>
          <cell r="C9947">
            <v>0</v>
          </cell>
          <cell r="D9947">
            <v>0</v>
          </cell>
        </row>
        <row r="9948">
          <cell r="A9948">
            <v>0</v>
          </cell>
          <cell r="B9948">
            <v>0</v>
          </cell>
          <cell r="C9948">
            <v>0</v>
          </cell>
          <cell r="D9948">
            <v>0</v>
          </cell>
        </row>
        <row r="9949">
          <cell r="A9949">
            <v>0</v>
          </cell>
          <cell r="B9949">
            <v>0</v>
          </cell>
          <cell r="C9949">
            <v>0</v>
          </cell>
          <cell r="D9949">
            <v>0</v>
          </cell>
        </row>
        <row r="9950">
          <cell r="A9950">
            <v>0</v>
          </cell>
          <cell r="B9950">
            <v>0</v>
          </cell>
          <cell r="C9950">
            <v>0</v>
          </cell>
          <cell r="D9950">
            <v>0</v>
          </cell>
        </row>
        <row r="9951">
          <cell r="A9951">
            <v>0</v>
          </cell>
          <cell r="B9951">
            <v>0</v>
          </cell>
          <cell r="C9951">
            <v>0</v>
          </cell>
          <cell r="D9951">
            <v>0</v>
          </cell>
        </row>
        <row r="9952">
          <cell r="A9952">
            <v>0</v>
          </cell>
          <cell r="B9952">
            <v>0</v>
          </cell>
          <cell r="C9952">
            <v>0</v>
          </cell>
          <cell r="D9952">
            <v>0</v>
          </cell>
        </row>
        <row r="9953">
          <cell r="A9953">
            <v>0</v>
          </cell>
          <cell r="B9953">
            <v>0</v>
          </cell>
          <cell r="C9953">
            <v>0</v>
          </cell>
          <cell r="D9953">
            <v>0</v>
          </cell>
        </row>
        <row r="9954">
          <cell r="A9954">
            <v>0</v>
          </cell>
          <cell r="B9954">
            <v>0</v>
          </cell>
          <cell r="C9954">
            <v>0</v>
          </cell>
          <cell r="D9954">
            <v>0</v>
          </cell>
        </row>
        <row r="9955">
          <cell r="A9955">
            <v>0</v>
          </cell>
          <cell r="B9955">
            <v>0</v>
          </cell>
          <cell r="C9955">
            <v>0</v>
          </cell>
          <cell r="D9955">
            <v>0</v>
          </cell>
        </row>
        <row r="9956">
          <cell r="A9956">
            <v>0</v>
          </cell>
          <cell r="B9956">
            <v>0</v>
          </cell>
          <cell r="C9956">
            <v>0</v>
          </cell>
          <cell r="D9956">
            <v>0</v>
          </cell>
        </row>
        <row r="9957">
          <cell r="A9957">
            <v>0</v>
          </cell>
          <cell r="B9957">
            <v>0</v>
          </cell>
          <cell r="C9957">
            <v>0</v>
          </cell>
          <cell r="D9957">
            <v>0</v>
          </cell>
        </row>
        <row r="9958">
          <cell r="A9958">
            <v>0</v>
          </cell>
          <cell r="B9958">
            <v>0</v>
          </cell>
          <cell r="C9958">
            <v>0</v>
          </cell>
          <cell r="D9958">
            <v>0</v>
          </cell>
        </row>
        <row r="9959">
          <cell r="A9959">
            <v>0</v>
          </cell>
          <cell r="B9959">
            <v>0</v>
          </cell>
          <cell r="C9959">
            <v>0</v>
          </cell>
          <cell r="D9959">
            <v>0</v>
          </cell>
        </row>
        <row r="9960">
          <cell r="A9960">
            <v>0</v>
          </cell>
          <cell r="B9960">
            <v>0</v>
          </cell>
          <cell r="C9960">
            <v>0</v>
          </cell>
          <cell r="D9960">
            <v>0</v>
          </cell>
        </row>
        <row r="9961">
          <cell r="A9961">
            <v>0</v>
          </cell>
          <cell r="B9961">
            <v>0</v>
          </cell>
          <cell r="C9961">
            <v>0</v>
          </cell>
          <cell r="D9961">
            <v>0</v>
          </cell>
        </row>
        <row r="9962">
          <cell r="A9962">
            <v>0</v>
          </cell>
          <cell r="B9962">
            <v>0</v>
          </cell>
          <cell r="C9962">
            <v>0</v>
          </cell>
          <cell r="D9962">
            <v>0</v>
          </cell>
        </row>
        <row r="9963">
          <cell r="A9963">
            <v>0</v>
          </cell>
          <cell r="B9963">
            <v>0</v>
          </cell>
          <cell r="C9963">
            <v>0</v>
          </cell>
          <cell r="D9963">
            <v>0</v>
          </cell>
        </row>
        <row r="9964">
          <cell r="A9964">
            <v>0</v>
          </cell>
          <cell r="B9964">
            <v>0</v>
          </cell>
          <cell r="C9964">
            <v>0</v>
          </cell>
          <cell r="D9964">
            <v>0</v>
          </cell>
        </row>
        <row r="9965">
          <cell r="A9965">
            <v>0</v>
          </cell>
          <cell r="B9965">
            <v>0</v>
          </cell>
          <cell r="C9965">
            <v>0</v>
          </cell>
          <cell r="D9965">
            <v>0</v>
          </cell>
        </row>
        <row r="9966">
          <cell r="A9966">
            <v>0</v>
          </cell>
          <cell r="B9966">
            <v>0</v>
          </cell>
          <cell r="C9966">
            <v>0</v>
          </cell>
          <cell r="D9966">
            <v>0</v>
          </cell>
        </row>
        <row r="9967">
          <cell r="A9967">
            <v>0</v>
          </cell>
          <cell r="B9967">
            <v>0</v>
          </cell>
          <cell r="C9967">
            <v>0</v>
          </cell>
          <cell r="D9967">
            <v>0</v>
          </cell>
        </row>
        <row r="9968">
          <cell r="A9968">
            <v>0</v>
          </cell>
          <cell r="B9968">
            <v>0</v>
          </cell>
          <cell r="C9968">
            <v>0</v>
          </cell>
          <cell r="D9968">
            <v>0</v>
          </cell>
        </row>
        <row r="9969">
          <cell r="A9969">
            <v>0</v>
          </cell>
          <cell r="B9969">
            <v>0</v>
          </cell>
          <cell r="C9969">
            <v>0</v>
          </cell>
          <cell r="D9969">
            <v>0</v>
          </cell>
        </row>
        <row r="9970">
          <cell r="A9970">
            <v>0</v>
          </cell>
          <cell r="B9970">
            <v>0</v>
          </cell>
          <cell r="C9970">
            <v>0</v>
          </cell>
          <cell r="D9970">
            <v>0</v>
          </cell>
        </row>
        <row r="9971">
          <cell r="A9971">
            <v>0</v>
          </cell>
          <cell r="B9971">
            <v>0</v>
          </cell>
          <cell r="C9971">
            <v>0</v>
          </cell>
          <cell r="D9971">
            <v>0</v>
          </cell>
        </row>
        <row r="9972">
          <cell r="A9972">
            <v>0</v>
          </cell>
          <cell r="B9972">
            <v>0</v>
          </cell>
          <cell r="C9972">
            <v>0</v>
          </cell>
          <cell r="D9972">
            <v>0</v>
          </cell>
        </row>
        <row r="9973">
          <cell r="A9973">
            <v>0</v>
          </cell>
          <cell r="B9973">
            <v>0</v>
          </cell>
          <cell r="C9973">
            <v>0</v>
          </cell>
          <cell r="D9973">
            <v>0</v>
          </cell>
        </row>
        <row r="9974">
          <cell r="A9974">
            <v>0</v>
          </cell>
          <cell r="B9974">
            <v>0</v>
          </cell>
          <cell r="C9974">
            <v>0</v>
          </cell>
          <cell r="D9974">
            <v>0</v>
          </cell>
        </row>
        <row r="9975">
          <cell r="A9975">
            <v>0</v>
          </cell>
          <cell r="B9975">
            <v>0</v>
          </cell>
          <cell r="C9975">
            <v>0</v>
          </cell>
          <cell r="D9975">
            <v>0</v>
          </cell>
        </row>
        <row r="9976">
          <cell r="A9976">
            <v>0</v>
          </cell>
          <cell r="B9976">
            <v>0</v>
          </cell>
          <cell r="C9976">
            <v>0</v>
          </cell>
          <cell r="D9976">
            <v>0</v>
          </cell>
        </row>
        <row r="9977">
          <cell r="A9977">
            <v>0</v>
          </cell>
          <cell r="B9977">
            <v>0</v>
          </cell>
          <cell r="C9977">
            <v>0</v>
          </cell>
          <cell r="D9977">
            <v>0</v>
          </cell>
        </row>
        <row r="9978">
          <cell r="A9978">
            <v>0</v>
          </cell>
          <cell r="B9978">
            <v>0</v>
          </cell>
          <cell r="C9978">
            <v>0</v>
          </cell>
          <cell r="D9978">
            <v>0</v>
          </cell>
        </row>
        <row r="9979">
          <cell r="A9979">
            <v>0</v>
          </cell>
          <cell r="B9979">
            <v>0</v>
          </cell>
          <cell r="C9979">
            <v>0</v>
          </cell>
          <cell r="D9979">
            <v>0</v>
          </cell>
        </row>
        <row r="9980">
          <cell r="A9980">
            <v>0</v>
          </cell>
          <cell r="B9980">
            <v>0</v>
          </cell>
          <cell r="C9980">
            <v>0</v>
          </cell>
          <cell r="D9980">
            <v>0</v>
          </cell>
        </row>
        <row r="9981">
          <cell r="A9981">
            <v>0</v>
          </cell>
          <cell r="B9981">
            <v>0</v>
          </cell>
          <cell r="C9981">
            <v>0</v>
          </cell>
          <cell r="D9981">
            <v>0</v>
          </cell>
        </row>
        <row r="9982">
          <cell r="A9982">
            <v>0</v>
          </cell>
          <cell r="B9982">
            <v>0</v>
          </cell>
          <cell r="C9982">
            <v>0</v>
          </cell>
          <cell r="D9982">
            <v>0</v>
          </cell>
        </row>
        <row r="9983">
          <cell r="A9983">
            <v>0</v>
          </cell>
          <cell r="B9983">
            <v>0</v>
          </cell>
          <cell r="C9983">
            <v>0</v>
          </cell>
          <cell r="D9983">
            <v>0</v>
          </cell>
        </row>
        <row r="9984">
          <cell r="A9984">
            <v>0</v>
          </cell>
          <cell r="B9984">
            <v>0</v>
          </cell>
          <cell r="C9984">
            <v>0</v>
          </cell>
          <cell r="D9984">
            <v>0</v>
          </cell>
        </row>
        <row r="9985">
          <cell r="A9985">
            <v>0</v>
          </cell>
          <cell r="B9985">
            <v>0</v>
          </cell>
          <cell r="C9985">
            <v>0</v>
          </cell>
          <cell r="D9985">
            <v>0</v>
          </cell>
        </row>
        <row r="9986">
          <cell r="A9986">
            <v>0</v>
          </cell>
          <cell r="B9986">
            <v>0</v>
          </cell>
          <cell r="C9986">
            <v>0</v>
          </cell>
          <cell r="D9986">
            <v>0</v>
          </cell>
        </row>
        <row r="9987">
          <cell r="A9987">
            <v>0</v>
          </cell>
          <cell r="B9987">
            <v>0</v>
          </cell>
          <cell r="C9987">
            <v>0</v>
          </cell>
          <cell r="D9987">
            <v>0</v>
          </cell>
        </row>
        <row r="9988">
          <cell r="A9988">
            <v>0</v>
          </cell>
          <cell r="B9988">
            <v>0</v>
          </cell>
          <cell r="C9988">
            <v>0</v>
          </cell>
          <cell r="D9988">
            <v>0</v>
          </cell>
        </row>
        <row r="9989">
          <cell r="A9989">
            <v>0</v>
          </cell>
          <cell r="B9989">
            <v>0</v>
          </cell>
          <cell r="C9989">
            <v>0</v>
          </cell>
          <cell r="D9989">
            <v>0</v>
          </cell>
        </row>
        <row r="9990">
          <cell r="A9990">
            <v>0</v>
          </cell>
          <cell r="B9990">
            <v>0</v>
          </cell>
          <cell r="C9990">
            <v>0</v>
          </cell>
          <cell r="D9990">
            <v>0</v>
          </cell>
        </row>
        <row r="9991">
          <cell r="A9991">
            <v>0</v>
          </cell>
          <cell r="B9991">
            <v>0</v>
          </cell>
          <cell r="C9991">
            <v>0</v>
          </cell>
          <cell r="D9991">
            <v>0</v>
          </cell>
        </row>
        <row r="9992">
          <cell r="A9992">
            <v>0</v>
          </cell>
          <cell r="B9992">
            <v>0</v>
          </cell>
          <cell r="C9992">
            <v>0</v>
          </cell>
          <cell r="D9992">
            <v>0</v>
          </cell>
        </row>
        <row r="9993">
          <cell r="A9993">
            <v>0</v>
          </cell>
          <cell r="B9993">
            <v>0</v>
          </cell>
          <cell r="C9993">
            <v>0</v>
          </cell>
          <cell r="D9993">
            <v>0</v>
          </cell>
        </row>
        <row r="9994">
          <cell r="A9994">
            <v>0</v>
          </cell>
          <cell r="B9994">
            <v>0</v>
          </cell>
          <cell r="C9994">
            <v>0</v>
          </cell>
          <cell r="D9994">
            <v>0</v>
          </cell>
        </row>
        <row r="9995">
          <cell r="A9995">
            <v>0</v>
          </cell>
          <cell r="B9995">
            <v>0</v>
          </cell>
          <cell r="C9995">
            <v>0</v>
          </cell>
          <cell r="D9995">
            <v>0</v>
          </cell>
        </row>
        <row r="9996">
          <cell r="A9996">
            <v>0</v>
          </cell>
          <cell r="B9996">
            <v>0</v>
          </cell>
          <cell r="C9996">
            <v>0</v>
          </cell>
          <cell r="D9996">
            <v>0</v>
          </cell>
        </row>
        <row r="9997">
          <cell r="A9997">
            <v>0</v>
          </cell>
          <cell r="B9997">
            <v>0</v>
          </cell>
          <cell r="C9997">
            <v>0</v>
          </cell>
          <cell r="D9997">
            <v>0</v>
          </cell>
        </row>
        <row r="9998">
          <cell r="A9998">
            <v>0</v>
          </cell>
          <cell r="B9998">
            <v>0</v>
          </cell>
          <cell r="C9998">
            <v>0</v>
          </cell>
          <cell r="D9998">
            <v>0</v>
          </cell>
        </row>
        <row r="9999">
          <cell r="A9999">
            <v>0</v>
          </cell>
          <cell r="B9999">
            <v>0</v>
          </cell>
          <cell r="C9999">
            <v>0</v>
          </cell>
          <cell r="D9999">
            <v>0</v>
          </cell>
        </row>
        <row r="10000">
          <cell r="A10000">
            <v>0</v>
          </cell>
          <cell r="B10000">
            <v>0</v>
          </cell>
          <cell r="C10000">
            <v>0</v>
          </cell>
          <cell r="D10000">
            <v>0</v>
          </cell>
        </row>
        <row r="10001">
          <cell r="A10001">
            <v>0</v>
          </cell>
          <cell r="B10001">
            <v>0</v>
          </cell>
          <cell r="C10001">
            <v>0</v>
          </cell>
          <cell r="D10001">
            <v>0</v>
          </cell>
        </row>
        <row r="10002">
          <cell r="A10002">
            <v>0</v>
          </cell>
          <cell r="B10002">
            <v>0</v>
          </cell>
          <cell r="C10002">
            <v>0</v>
          </cell>
          <cell r="D10002">
            <v>0</v>
          </cell>
        </row>
        <row r="10003">
          <cell r="A10003">
            <v>0</v>
          </cell>
          <cell r="B10003">
            <v>0</v>
          </cell>
          <cell r="C10003">
            <v>0</v>
          </cell>
          <cell r="D10003">
            <v>0</v>
          </cell>
        </row>
        <row r="10004">
          <cell r="A10004">
            <v>0</v>
          </cell>
          <cell r="B10004">
            <v>0</v>
          </cell>
          <cell r="C10004">
            <v>0</v>
          </cell>
          <cell r="D10004">
            <v>0</v>
          </cell>
        </row>
        <row r="10005">
          <cell r="A10005">
            <v>0</v>
          </cell>
          <cell r="B10005">
            <v>0</v>
          </cell>
          <cell r="C10005">
            <v>0</v>
          </cell>
          <cell r="D10005">
            <v>0</v>
          </cell>
        </row>
        <row r="10006">
          <cell r="A10006">
            <v>0</v>
          </cell>
          <cell r="B10006">
            <v>0</v>
          </cell>
          <cell r="C10006">
            <v>0</v>
          </cell>
          <cell r="D10006">
            <v>0</v>
          </cell>
        </row>
        <row r="10007">
          <cell r="A10007">
            <v>0</v>
          </cell>
          <cell r="B10007">
            <v>0</v>
          </cell>
          <cell r="C10007">
            <v>0</v>
          </cell>
          <cell r="D10007">
            <v>0</v>
          </cell>
        </row>
        <row r="10008">
          <cell r="A10008">
            <v>0</v>
          </cell>
          <cell r="B10008">
            <v>0</v>
          </cell>
          <cell r="C10008">
            <v>0</v>
          </cell>
          <cell r="D10008">
            <v>0</v>
          </cell>
        </row>
        <row r="10009">
          <cell r="A10009">
            <v>0</v>
          </cell>
          <cell r="B10009">
            <v>0</v>
          </cell>
          <cell r="C10009">
            <v>0</v>
          </cell>
          <cell r="D10009">
            <v>0</v>
          </cell>
        </row>
        <row r="10010">
          <cell r="A10010">
            <v>0</v>
          </cell>
          <cell r="B10010">
            <v>0</v>
          </cell>
          <cell r="C10010">
            <v>0</v>
          </cell>
          <cell r="D10010">
            <v>0</v>
          </cell>
        </row>
        <row r="10011">
          <cell r="A10011">
            <v>0</v>
          </cell>
          <cell r="B10011">
            <v>0</v>
          </cell>
          <cell r="C10011">
            <v>0</v>
          </cell>
          <cell r="D10011">
            <v>0</v>
          </cell>
        </row>
        <row r="10012">
          <cell r="A10012">
            <v>0</v>
          </cell>
          <cell r="B10012">
            <v>0</v>
          </cell>
          <cell r="C10012">
            <v>0</v>
          </cell>
          <cell r="D10012">
            <v>0</v>
          </cell>
        </row>
        <row r="10013">
          <cell r="A10013">
            <v>0</v>
          </cell>
          <cell r="B10013">
            <v>0</v>
          </cell>
          <cell r="C10013">
            <v>0</v>
          </cell>
          <cell r="D10013">
            <v>0</v>
          </cell>
        </row>
        <row r="10014">
          <cell r="A10014">
            <v>0</v>
          </cell>
          <cell r="B10014">
            <v>0</v>
          </cell>
          <cell r="C10014">
            <v>0</v>
          </cell>
          <cell r="D10014">
            <v>0</v>
          </cell>
        </row>
        <row r="10015">
          <cell r="A10015">
            <v>0</v>
          </cell>
          <cell r="B10015">
            <v>0</v>
          </cell>
          <cell r="C10015">
            <v>0</v>
          </cell>
          <cell r="D10015">
            <v>0</v>
          </cell>
        </row>
        <row r="10016">
          <cell r="A10016">
            <v>0</v>
          </cell>
          <cell r="B10016">
            <v>0</v>
          </cell>
          <cell r="C10016">
            <v>0</v>
          </cell>
          <cell r="D10016">
            <v>0</v>
          </cell>
        </row>
        <row r="10017">
          <cell r="A10017">
            <v>0</v>
          </cell>
          <cell r="B10017">
            <v>0</v>
          </cell>
          <cell r="C10017">
            <v>0</v>
          </cell>
          <cell r="D10017">
            <v>0</v>
          </cell>
        </row>
        <row r="10018">
          <cell r="A10018">
            <v>0</v>
          </cell>
          <cell r="B10018">
            <v>0</v>
          </cell>
          <cell r="C10018">
            <v>0</v>
          </cell>
          <cell r="D10018">
            <v>0</v>
          </cell>
        </row>
        <row r="10019">
          <cell r="A10019">
            <v>0</v>
          </cell>
          <cell r="B10019">
            <v>0</v>
          </cell>
          <cell r="C10019">
            <v>0</v>
          </cell>
          <cell r="D10019">
            <v>0</v>
          </cell>
        </row>
        <row r="10020">
          <cell r="A10020">
            <v>0</v>
          </cell>
          <cell r="B10020">
            <v>0</v>
          </cell>
          <cell r="C10020">
            <v>0</v>
          </cell>
          <cell r="D10020">
            <v>0</v>
          </cell>
        </row>
        <row r="10021">
          <cell r="A10021">
            <v>0</v>
          </cell>
          <cell r="B10021">
            <v>0</v>
          </cell>
          <cell r="C10021">
            <v>0</v>
          </cell>
          <cell r="D10021">
            <v>0</v>
          </cell>
        </row>
        <row r="10022">
          <cell r="A10022">
            <v>0</v>
          </cell>
          <cell r="B10022">
            <v>0</v>
          </cell>
          <cell r="C10022">
            <v>0</v>
          </cell>
          <cell r="D10022">
            <v>0</v>
          </cell>
        </row>
        <row r="10023">
          <cell r="A10023">
            <v>0</v>
          </cell>
          <cell r="B10023">
            <v>0</v>
          </cell>
          <cell r="C10023">
            <v>0</v>
          </cell>
          <cell r="D10023">
            <v>0</v>
          </cell>
        </row>
        <row r="10024">
          <cell r="A10024">
            <v>0</v>
          </cell>
          <cell r="B10024">
            <v>0</v>
          </cell>
          <cell r="C10024">
            <v>0</v>
          </cell>
          <cell r="D10024">
            <v>0</v>
          </cell>
        </row>
        <row r="10025">
          <cell r="A10025">
            <v>0</v>
          </cell>
          <cell r="B10025">
            <v>0</v>
          </cell>
          <cell r="C10025">
            <v>0</v>
          </cell>
          <cell r="D10025">
            <v>0</v>
          </cell>
        </row>
        <row r="10026">
          <cell r="A10026">
            <v>0</v>
          </cell>
          <cell r="B10026">
            <v>0</v>
          </cell>
          <cell r="C10026">
            <v>0</v>
          </cell>
          <cell r="D10026">
            <v>0</v>
          </cell>
        </row>
        <row r="10027">
          <cell r="A10027">
            <v>0</v>
          </cell>
          <cell r="B10027">
            <v>0</v>
          </cell>
          <cell r="C10027">
            <v>0</v>
          </cell>
          <cell r="D10027">
            <v>0</v>
          </cell>
        </row>
        <row r="10028">
          <cell r="A10028">
            <v>0</v>
          </cell>
          <cell r="B10028">
            <v>0</v>
          </cell>
          <cell r="C10028">
            <v>0</v>
          </cell>
          <cell r="D10028">
            <v>0</v>
          </cell>
        </row>
        <row r="10029">
          <cell r="A10029">
            <v>0</v>
          </cell>
          <cell r="B10029">
            <v>0</v>
          </cell>
          <cell r="C10029">
            <v>0</v>
          </cell>
          <cell r="D10029">
            <v>0</v>
          </cell>
        </row>
        <row r="10030">
          <cell r="A10030">
            <v>0</v>
          </cell>
          <cell r="B10030">
            <v>0</v>
          </cell>
          <cell r="C10030">
            <v>0</v>
          </cell>
          <cell r="D10030">
            <v>0</v>
          </cell>
        </row>
        <row r="10031">
          <cell r="A10031">
            <v>0</v>
          </cell>
          <cell r="B10031">
            <v>0</v>
          </cell>
          <cell r="C10031">
            <v>0</v>
          </cell>
          <cell r="D10031">
            <v>0</v>
          </cell>
        </row>
        <row r="10032">
          <cell r="A10032">
            <v>0</v>
          </cell>
          <cell r="B10032">
            <v>0</v>
          </cell>
          <cell r="C10032">
            <v>0</v>
          </cell>
          <cell r="D10032">
            <v>0</v>
          </cell>
        </row>
        <row r="10033">
          <cell r="A10033">
            <v>0</v>
          </cell>
          <cell r="B10033">
            <v>0</v>
          </cell>
          <cell r="C10033">
            <v>0</v>
          </cell>
          <cell r="D10033">
            <v>0</v>
          </cell>
        </row>
        <row r="10034">
          <cell r="A10034">
            <v>0</v>
          </cell>
          <cell r="B10034">
            <v>0</v>
          </cell>
          <cell r="C10034">
            <v>0</v>
          </cell>
          <cell r="D10034">
            <v>0</v>
          </cell>
        </row>
        <row r="10035">
          <cell r="A10035">
            <v>0</v>
          </cell>
          <cell r="B10035">
            <v>0</v>
          </cell>
          <cell r="C10035">
            <v>0</v>
          </cell>
          <cell r="D10035">
            <v>0</v>
          </cell>
        </row>
        <row r="10036">
          <cell r="A10036">
            <v>0</v>
          </cell>
          <cell r="B10036">
            <v>0</v>
          </cell>
          <cell r="C10036">
            <v>0</v>
          </cell>
          <cell r="D10036">
            <v>0</v>
          </cell>
        </row>
        <row r="10037">
          <cell r="A10037">
            <v>0</v>
          </cell>
          <cell r="B10037">
            <v>0</v>
          </cell>
          <cell r="C10037">
            <v>0</v>
          </cell>
          <cell r="D10037">
            <v>0</v>
          </cell>
        </row>
        <row r="10038">
          <cell r="A10038">
            <v>0</v>
          </cell>
          <cell r="B10038">
            <v>0</v>
          </cell>
          <cell r="C10038">
            <v>0</v>
          </cell>
          <cell r="D10038">
            <v>0</v>
          </cell>
        </row>
        <row r="10039">
          <cell r="A10039">
            <v>0</v>
          </cell>
          <cell r="B10039">
            <v>0</v>
          </cell>
          <cell r="C10039">
            <v>0</v>
          </cell>
          <cell r="D10039">
            <v>0</v>
          </cell>
        </row>
        <row r="10040">
          <cell r="A10040">
            <v>0</v>
          </cell>
          <cell r="B10040">
            <v>0</v>
          </cell>
          <cell r="C10040">
            <v>0</v>
          </cell>
          <cell r="D10040">
            <v>0</v>
          </cell>
        </row>
        <row r="10041">
          <cell r="A10041">
            <v>0</v>
          </cell>
          <cell r="B10041">
            <v>0</v>
          </cell>
          <cell r="C10041">
            <v>0</v>
          </cell>
          <cell r="D10041">
            <v>0</v>
          </cell>
        </row>
        <row r="10042">
          <cell r="A10042">
            <v>0</v>
          </cell>
          <cell r="B10042">
            <v>0</v>
          </cell>
          <cell r="C10042">
            <v>0</v>
          </cell>
          <cell r="D10042">
            <v>0</v>
          </cell>
        </row>
        <row r="10043">
          <cell r="A10043">
            <v>0</v>
          </cell>
          <cell r="B10043">
            <v>0</v>
          </cell>
          <cell r="C10043">
            <v>0</v>
          </cell>
          <cell r="D10043">
            <v>0</v>
          </cell>
        </row>
        <row r="10044">
          <cell r="A10044">
            <v>0</v>
          </cell>
          <cell r="B10044">
            <v>0</v>
          </cell>
          <cell r="C10044">
            <v>0</v>
          </cell>
          <cell r="D10044">
            <v>0</v>
          </cell>
        </row>
        <row r="10045">
          <cell r="A10045">
            <v>0</v>
          </cell>
          <cell r="B10045">
            <v>0</v>
          </cell>
          <cell r="C10045">
            <v>0</v>
          </cell>
          <cell r="D10045">
            <v>0</v>
          </cell>
        </row>
        <row r="10046">
          <cell r="A10046">
            <v>0</v>
          </cell>
          <cell r="B10046">
            <v>0</v>
          </cell>
          <cell r="C10046">
            <v>0</v>
          </cell>
          <cell r="D10046">
            <v>0</v>
          </cell>
        </row>
        <row r="10047">
          <cell r="A10047">
            <v>0</v>
          </cell>
          <cell r="B10047">
            <v>0</v>
          </cell>
          <cell r="C10047">
            <v>0</v>
          </cell>
          <cell r="D10047">
            <v>0</v>
          </cell>
        </row>
        <row r="10048">
          <cell r="A10048">
            <v>0</v>
          </cell>
          <cell r="B10048">
            <v>0</v>
          </cell>
          <cell r="C10048">
            <v>0</v>
          </cell>
          <cell r="D10048">
            <v>0</v>
          </cell>
        </row>
        <row r="10049">
          <cell r="A10049">
            <v>0</v>
          </cell>
          <cell r="B10049">
            <v>0</v>
          </cell>
          <cell r="C10049">
            <v>0</v>
          </cell>
          <cell r="D10049">
            <v>0</v>
          </cell>
        </row>
        <row r="10050">
          <cell r="A10050">
            <v>0</v>
          </cell>
          <cell r="B10050">
            <v>0</v>
          </cell>
          <cell r="C10050">
            <v>0</v>
          </cell>
          <cell r="D10050">
            <v>0</v>
          </cell>
        </row>
        <row r="10051">
          <cell r="A10051">
            <v>0</v>
          </cell>
          <cell r="B10051">
            <v>0</v>
          </cell>
          <cell r="C10051">
            <v>0</v>
          </cell>
          <cell r="D10051">
            <v>0</v>
          </cell>
        </row>
        <row r="10052">
          <cell r="A10052">
            <v>0</v>
          </cell>
          <cell r="B10052">
            <v>0</v>
          </cell>
          <cell r="C10052">
            <v>0</v>
          </cell>
          <cell r="D10052">
            <v>0</v>
          </cell>
        </row>
        <row r="10053">
          <cell r="A10053">
            <v>0</v>
          </cell>
          <cell r="B10053">
            <v>0</v>
          </cell>
          <cell r="C10053">
            <v>0</v>
          </cell>
          <cell r="D10053">
            <v>0</v>
          </cell>
        </row>
        <row r="10054">
          <cell r="A10054">
            <v>0</v>
          </cell>
          <cell r="B10054">
            <v>0</v>
          </cell>
          <cell r="C10054">
            <v>0</v>
          </cell>
          <cell r="D10054">
            <v>0</v>
          </cell>
        </row>
        <row r="10055">
          <cell r="A10055">
            <v>0</v>
          </cell>
          <cell r="B10055">
            <v>0</v>
          </cell>
          <cell r="C10055">
            <v>0</v>
          </cell>
          <cell r="D10055">
            <v>0</v>
          </cell>
        </row>
        <row r="10056">
          <cell r="A10056">
            <v>0</v>
          </cell>
          <cell r="B10056">
            <v>0</v>
          </cell>
          <cell r="C10056">
            <v>0</v>
          </cell>
          <cell r="D10056">
            <v>0</v>
          </cell>
        </row>
        <row r="10057">
          <cell r="A10057">
            <v>0</v>
          </cell>
          <cell r="B10057">
            <v>0</v>
          </cell>
          <cell r="C10057">
            <v>0</v>
          </cell>
          <cell r="D10057">
            <v>0</v>
          </cell>
        </row>
        <row r="10058">
          <cell r="A10058">
            <v>0</v>
          </cell>
          <cell r="B10058">
            <v>0</v>
          </cell>
          <cell r="C10058">
            <v>0</v>
          </cell>
          <cell r="D10058">
            <v>0</v>
          </cell>
        </row>
        <row r="10059">
          <cell r="A10059">
            <v>0</v>
          </cell>
          <cell r="B10059">
            <v>0</v>
          </cell>
          <cell r="C10059">
            <v>0</v>
          </cell>
          <cell r="D10059">
            <v>0</v>
          </cell>
        </row>
        <row r="10060">
          <cell r="A10060">
            <v>0</v>
          </cell>
          <cell r="B10060">
            <v>0</v>
          </cell>
          <cell r="C10060">
            <v>0</v>
          </cell>
          <cell r="D10060">
            <v>0</v>
          </cell>
        </row>
        <row r="10061">
          <cell r="A10061">
            <v>0</v>
          </cell>
          <cell r="B10061">
            <v>0</v>
          </cell>
          <cell r="C10061">
            <v>0</v>
          </cell>
          <cell r="D10061">
            <v>0</v>
          </cell>
        </row>
        <row r="10062">
          <cell r="A10062">
            <v>0</v>
          </cell>
          <cell r="B10062">
            <v>0</v>
          </cell>
          <cell r="C10062">
            <v>0</v>
          </cell>
          <cell r="D10062">
            <v>0</v>
          </cell>
        </row>
        <row r="10063">
          <cell r="A10063">
            <v>0</v>
          </cell>
          <cell r="B10063">
            <v>0</v>
          </cell>
          <cell r="C10063">
            <v>0</v>
          </cell>
          <cell r="D10063">
            <v>0</v>
          </cell>
        </row>
        <row r="10064">
          <cell r="A10064">
            <v>0</v>
          </cell>
          <cell r="B10064">
            <v>0</v>
          </cell>
          <cell r="C10064">
            <v>0</v>
          </cell>
          <cell r="D10064">
            <v>0</v>
          </cell>
        </row>
        <row r="10065">
          <cell r="A10065">
            <v>0</v>
          </cell>
          <cell r="B10065">
            <v>0</v>
          </cell>
          <cell r="C10065">
            <v>0</v>
          </cell>
          <cell r="D10065">
            <v>0</v>
          </cell>
        </row>
        <row r="10066">
          <cell r="A10066">
            <v>0</v>
          </cell>
          <cell r="B10066">
            <v>0</v>
          </cell>
          <cell r="C10066">
            <v>0</v>
          </cell>
          <cell r="D10066">
            <v>0</v>
          </cell>
        </row>
        <row r="10067">
          <cell r="A10067">
            <v>0</v>
          </cell>
          <cell r="B10067">
            <v>0</v>
          </cell>
          <cell r="C10067">
            <v>0</v>
          </cell>
          <cell r="D10067">
            <v>0</v>
          </cell>
        </row>
        <row r="10068">
          <cell r="A10068">
            <v>0</v>
          </cell>
          <cell r="B10068">
            <v>0</v>
          </cell>
          <cell r="C10068">
            <v>0</v>
          </cell>
          <cell r="D10068">
            <v>0</v>
          </cell>
        </row>
        <row r="10069">
          <cell r="A10069">
            <v>0</v>
          </cell>
          <cell r="B10069">
            <v>0</v>
          </cell>
          <cell r="C10069">
            <v>0</v>
          </cell>
          <cell r="D10069">
            <v>0</v>
          </cell>
        </row>
        <row r="10070">
          <cell r="A10070">
            <v>0</v>
          </cell>
          <cell r="B10070">
            <v>0</v>
          </cell>
          <cell r="C10070">
            <v>0</v>
          </cell>
          <cell r="D10070">
            <v>0</v>
          </cell>
        </row>
        <row r="10071">
          <cell r="A10071">
            <v>0</v>
          </cell>
          <cell r="B10071">
            <v>0</v>
          </cell>
          <cell r="C10071">
            <v>0</v>
          </cell>
          <cell r="D10071">
            <v>0</v>
          </cell>
        </row>
        <row r="10072">
          <cell r="A10072">
            <v>0</v>
          </cell>
          <cell r="B10072">
            <v>0</v>
          </cell>
          <cell r="C10072">
            <v>0</v>
          </cell>
          <cell r="D10072">
            <v>0</v>
          </cell>
        </row>
        <row r="10073">
          <cell r="A10073">
            <v>0</v>
          </cell>
          <cell r="B10073">
            <v>0</v>
          </cell>
          <cell r="C10073">
            <v>0</v>
          </cell>
          <cell r="D10073">
            <v>0</v>
          </cell>
        </row>
        <row r="10074">
          <cell r="A10074">
            <v>0</v>
          </cell>
          <cell r="B10074">
            <v>0</v>
          </cell>
          <cell r="C10074">
            <v>0</v>
          </cell>
          <cell r="D10074">
            <v>0</v>
          </cell>
        </row>
        <row r="10075">
          <cell r="A10075">
            <v>0</v>
          </cell>
          <cell r="B10075">
            <v>0</v>
          </cell>
          <cell r="C10075">
            <v>0</v>
          </cell>
          <cell r="D10075">
            <v>0</v>
          </cell>
        </row>
        <row r="10076">
          <cell r="A10076">
            <v>0</v>
          </cell>
          <cell r="B10076">
            <v>0</v>
          </cell>
          <cell r="C10076">
            <v>0</v>
          </cell>
          <cell r="D10076">
            <v>0</v>
          </cell>
        </row>
        <row r="10077">
          <cell r="A10077">
            <v>0</v>
          </cell>
          <cell r="B10077">
            <v>0</v>
          </cell>
          <cell r="C10077">
            <v>0</v>
          </cell>
          <cell r="D10077">
            <v>0</v>
          </cell>
        </row>
        <row r="10078">
          <cell r="A10078">
            <v>0</v>
          </cell>
          <cell r="B10078">
            <v>0</v>
          </cell>
          <cell r="C10078">
            <v>0</v>
          </cell>
          <cell r="D10078">
            <v>0</v>
          </cell>
        </row>
        <row r="10079">
          <cell r="A10079">
            <v>0</v>
          </cell>
          <cell r="B10079">
            <v>0</v>
          </cell>
          <cell r="C10079">
            <v>0</v>
          </cell>
          <cell r="D10079">
            <v>0</v>
          </cell>
        </row>
        <row r="10080">
          <cell r="A10080">
            <v>0</v>
          </cell>
          <cell r="B10080">
            <v>0</v>
          </cell>
          <cell r="C10080">
            <v>0</v>
          </cell>
          <cell r="D10080">
            <v>0</v>
          </cell>
        </row>
        <row r="10081">
          <cell r="A10081">
            <v>0</v>
          </cell>
          <cell r="B10081">
            <v>0</v>
          </cell>
          <cell r="C10081">
            <v>0</v>
          </cell>
          <cell r="D10081">
            <v>0</v>
          </cell>
        </row>
        <row r="10082">
          <cell r="A10082">
            <v>0</v>
          </cell>
          <cell r="B10082">
            <v>0</v>
          </cell>
          <cell r="C10082">
            <v>0</v>
          </cell>
          <cell r="D10082">
            <v>0</v>
          </cell>
        </row>
        <row r="10083">
          <cell r="A10083">
            <v>0</v>
          </cell>
          <cell r="B10083">
            <v>0</v>
          </cell>
          <cell r="C10083">
            <v>0</v>
          </cell>
          <cell r="D10083">
            <v>0</v>
          </cell>
        </row>
        <row r="10084">
          <cell r="A10084">
            <v>0</v>
          </cell>
          <cell r="B10084">
            <v>0</v>
          </cell>
          <cell r="C10084">
            <v>0</v>
          </cell>
          <cell r="D10084">
            <v>0</v>
          </cell>
        </row>
        <row r="10085">
          <cell r="A10085">
            <v>0</v>
          </cell>
          <cell r="B10085">
            <v>0</v>
          </cell>
          <cell r="C10085">
            <v>0</v>
          </cell>
          <cell r="D10085">
            <v>0</v>
          </cell>
        </row>
        <row r="10086">
          <cell r="A10086">
            <v>0</v>
          </cell>
          <cell r="B10086">
            <v>0</v>
          </cell>
          <cell r="C10086">
            <v>0</v>
          </cell>
          <cell r="D10086">
            <v>0</v>
          </cell>
        </row>
        <row r="10087">
          <cell r="A10087">
            <v>0</v>
          </cell>
          <cell r="B10087">
            <v>0</v>
          </cell>
          <cell r="C10087">
            <v>0</v>
          </cell>
          <cell r="D10087">
            <v>0</v>
          </cell>
        </row>
        <row r="10088">
          <cell r="A10088">
            <v>0</v>
          </cell>
          <cell r="B10088">
            <v>0</v>
          </cell>
          <cell r="C10088">
            <v>0</v>
          </cell>
          <cell r="D10088">
            <v>0</v>
          </cell>
        </row>
        <row r="10089">
          <cell r="A10089">
            <v>0</v>
          </cell>
          <cell r="B10089">
            <v>0</v>
          </cell>
          <cell r="C10089">
            <v>0</v>
          </cell>
          <cell r="D10089">
            <v>0</v>
          </cell>
        </row>
        <row r="10090">
          <cell r="A10090">
            <v>0</v>
          </cell>
          <cell r="B10090">
            <v>0</v>
          </cell>
          <cell r="C10090">
            <v>0</v>
          </cell>
          <cell r="D10090">
            <v>0</v>
          </cell>
        </row>
        <row r="10091">
          <cell r="A10091">
            <v>0</v>
          </cell>
          <cell r="B10091">
            <v>0</v>
          </cell>
          <cell r="C10091">
            <v>0</v>
          </cell>
          <cell r="D10091">
            <v>0</v>
          </cell>
        </row>
        <row r="10092">
          <cell r="A10092">
            <v>0</v>
          </cell>
          <cell r="B10092">
            <v>0</v>
          </cell>
          <cell r="C10092">
            <v>0</v>
          </cell>
          <cell r="D10092">
            <v>0</v>
          </cell>
        </row>
        <row r="10093">
          <cell r="A10093">
            <v>0</v>
          </cell>
          <cell r="B10093">
            <v>0</v>
          </cell>
          <cell r="C10093">
            <v>0</v>
          </cell>
          <cell r="D10093">
            <v>0</v>
          </cell>
        </row>
        <row r="10094">
          <cell r="A10094">
            <v>0</v>
          </cell>
          <cell r="B10094">
            <v>0</v>
          </cell>
          <cell r="C10094">
            <v>0</v>
          </cell>
          <cell r="D10094">
            <v>0</v>
          </cell>
        </row>
        <row r="10095">
          <cell r="A10095">
            <v>0</v>
          </cell>
          <cell r="B10095">
            <v>0</v>
          </cell>
          <cell r="C10095">
            <v>0</v>
          </cell>
          <cell r="D10095">
            <v>0</v>
          </cell>
        </row>
        <row r="10096">
          <cell r="A10096">
            <v>0</v>
          </cell>
          <cell r="B10096">
            <v>0</v>
          </cell>
          <cell r="C10096">
            <v>0</v>
          </cell>
          <cell r="D10096">
            <v>0</v>
          </cell>
        </row>
        <row r="10097">
          <cell r="A10097">
            <v>0</v>
          </cell>
          <cell r="B10097">
            <v>0</v>
          </cell>
          <cell r="C10097">
            <v>0</v>
          </cell>
          <cell r="D10097">
            <v>0</v>
          </cell>
        </row>
        <row r="10098">
          <cell r="A10098">
            <v>0</v>
          </cell>
          <cell r="B10098">
            <v>0</v>
          </cell>
          <cell r="C10098">
            <v>0</v>
          </cell>
          <cell r="D10098">
            <v>0</v>
          </cell>
        </row>
        <row r="10099">
          <cell r="A10099">
            <v>0</v>
          </cell>
          <cell r="B10099">
            <v>0</v>
          </cell>
          <cell r="C10099">
            <v>0</v>
          </cell>
          <cell r="D10099">
            <v>0</v>
          </cell>
        </row>
        <row r="10100">
          <cell r="A10100">
            <v>0</v>
          </cell>
          <cell r="B10100">
            <v>0</v>
          </cell>
          <cell r="C10100">
            <v>0</v>
          </cell>
          <cell r="D10100">
            <v>0</v>
          </cell>
        </row>
        <row r="10101">
          <cell r="A10101">
            <v>0</v>
          </cell>
          <cell r="B10101">
            <v>0</v>
          </cell>
          <cell r="C10101">
            <v>0</v>
          </cell>
          <cell r="D10101">
            <v>0</v>
          </cell>
        </row>
        <row r="10102">
          <cell r="A10102">
            <v>0</v>
          </cell>
          <cell r="B10102">
            <v>0</v>
          </cell>
          <cell r="C10102">
            <v>0</v>
          </cell>
          <cell r="D10102">
            <v>0</v>
          </cell>
        </row>
        <row r="10103">
          <cell r="A10103">
            <v>0</v>
          </cell>
          <cell r="B10103">
            <v>0</v>
          </cell>
          <cell r="C10103">
            <v>0</v>
          </cell>
          <cell r="D10103">
            <v>0</v>
          </cell>
        </row>
        <row r="10104">
          <cell r="A10104">
            <v>0</v>
          </cell>
          <cell r="B10104">
            <v>0</v>
          </cell>
          <cell r="C10104">
            <v>0</v>
          </cell>
          <cell r="D10104">
            <v>0</v>
          </cell>
        </row>
        <row r="10105">
          <cell r="A10105">
            <v>0</v>
          </cell>
          <cell r="B10105">
            <v>0</v>
          </cell>
          <cell r="C10105">
            <v>0</v>
          </cell>
          <cell r="D10105">
            <v>0</v>
          </cell>
        </row>
        <row r="10106">
          <cell r="A10106">
            <v>0</v>
          </cell>
          <cell r="B10106">
            <v>0</v>
          </cell>
          <cell r="C10106">
            <v>0</v>
          </cell>
          <cell r="D10106">
            <v>0</v>
          </cell>
        </row>
        <row r="10107">
          <cell r="A10107">
            <v>0</v>
          </cell>
          <cell r="B10107">
            <v>0</v>
          </cell>
          <cell r="C10107">
            <v>0</v>
          </cell>
          <cell r="D10107">
            <v>0</v>
          </cell>
        </row>
        <row r="10108">
          <cell r="A10108">
            <v>0</v>
          </cell>
          <cell r="B10108">
            <v>0</v>
          </cell>
          <cell r="C10108">
            <v>0</v>
          </cell>
          <cell r="D10108">
            <v>0</v>
          </cell>
        </row>
        <row r="10109">
          <cell r="A10109">
            <v>0</v>
          </cell>
          <cell r="B10109">
            <v>0</v>
          </cell>
          <cell r="C10109">
            <v>0</v>
          </cell>
          <cell r="D10109">
            <v>0</v>
          </cell>
        </row>
        <row r="10110">
          <cell r="A10110">
            <v>0</v>
          </cell>
          <cell r="B10110">
            <v>0</v>
          </cell>
          <cell r="C10110">
            <v>0</v>
          </cell>
          <cell r="D10110">
            <v>0</v>
          </cell>
        </row>
        <row r="10111">
          <cell r="A10111">
            <v>0</v>
          </cell>
          <cell r="B10111">
            <v>0</v>
          </cell>
          <cell r="C10111">
            <v>0</v>
          </cell>
          <cell r="D10111">
            <v>0</v>
          </cell>
        </row>
        <row r="10112">
          <cell r="A10112">
            <v>0</v>
          </cell>
          <cell r="B10112">
            <v>0</v>
          </cell>
          <cell r="C10112">
            <v>0</v>
          </cell>
          <cell r="D10112">
            <v>0</v>
          </cell>
        </row>
        <row r="10113">
          <cell r="A10113">
            <v>0</v>
          </cell>
          <cell r="B10113">
            <v>0</v>
          </cell>
          <cell r="C10113">
            <v>0</v>
          </cell>
          <cell r="D10113">
            <v>0</v>
          </cell>
        </row>
        <row r="10114">
          <cell r="A10114">
            <v>0</v>
          </cell>
          <cell r="B10114">
            <v>0</v>
          </cell>
          <cell r="C10114">
            <v>0</v>
          </cell>
          <cell r="D10114">
            <v>0</v>
          </cell>
        </row>
        <row r="10115">
          <cell r="A10115">
            <v>0</v>
          </cell>
          <cell r="B10115">
            <v>0</v>
          </cell>
          <cell r="C10115">
            <v>0</v>
          </cell>
          <cell r="D10115">
            <v>0</v>
          </cell>
        </row>
        <row r="10116">
          <cell r="A10116">
            <v>0</v>
          </cell>
          <cell r="B10116">
            <v>0</v>
          </cell>
          <cell r="C10116">
            <v>0</v>
          </cell>
          <cell r="D10116">
            <v>0</v>
          </cell>
        </row>
        <row r="10117">
          <cell r="A10117">
            <v>0</v>
          </cell>
          <cell r="B10117">
            <v>0</v>
          </cell>
          <cell r="C10117">
            <v>0</v>
          </cell>
          <cell r="D10117">
            <v>0</v>
          </cell>
        </row>
        <row r="10118">
          <cell r="A10118">
            <v>0</v>
          </cell>
          <cell r="B10118">
            <v>0</v>
          </cell>
          <cell r="C10118">
            <v>0</v>
          </cell>
          <cell r="D10118">
            <v>0</v>
          </cell>
        </row>
        <row r="10119">
          <cell r="A10119">
            <v>0</v>
          </cell>
          <cell r="B10119">
            <v>0</v>
          </cell>
          <cell r="C10119">
            <v>0</v>
          </cell>
          <cell r="D10119">
            <v>0</v>
          </cell>
        </row>
        <row r="10120">
          <cell r="A10120">
            <v>0</v>
          </cell>
          <cell r="B10120">
            <v>0</v>
          </cell>
          <cell r="C10120">
            <v>0</v>
          </cell>
          <cell r="D10120">
            <v>0</v>
          </cell>
        </row>
        <row r="10121">
          <cell r="A10121">
            <v>0</v>
          </cell>
          <cell r="B10121">
            <v>0</v>
          </cell>
          <cell r="C10121">
            <v>0</v>
          </cell>
          <cell r="D10121">
            <v>0</v>
          </cell>
        </row>
        <row r="10122">
          <cell r="A10122">
            <v>0</v>
          </cell>
          <cell r="B10122">
            <v>0</v>
          </cell>
          <cell r="C10122">
            <v>0</v>
          </cell>
          <cell r="D10122">
            <v>0</v>
          </cell>
        </row>
        <row r="10123">
          <cell r="A10123">
            <v>0</v>
          </cell>
          <cell r="B10123">
            <v>0</v>
          </cell>
          <cell r="C10123">
            <v>0</v>
          </cell>
          <cell r="D10123">
            <v>0</v>
          </cell>
        </row>
        <row r="10124">
          <cell r="A10124">
            <v>0</v>
          </cell>
          <cell r="B10124">
            <v>0</v>
          </cell>
          <cell r="C10124">
            <v>0</v>
          </cell>
          <cell r="D10124">
            <v>0</v>
          </cell>
        </row>
        <row r="10125">
          <cell r="A10125">
            <v>0</v>
          </cell>
          <cell r="B10125">
            <v>0</v>
          </cell>
          <cell r="C10125">
            <v>0</v>
          </cell>
          <cell r="D10125">
            <v>0</v>
          </cell>
        </row>
        <row r="10126">
          <cell r="A10126">
            <v>0</v>
          </cell>
          <cell r="B10126">
            <v>0</v>
          </cell>
          <cell r="C10126">
            <v>0</v>
          </cell>
          <cell r="D10126">
            <v>0</v>
          </cell>
        </row>
        <row r="10127">
          <cell r="A10127">
            <v>0</v>
          </cell>
          <cell r="B10127">
            <v>0</v>
          </cell>
          <cell r="C10127">
            <v>0</v>
          </cell>
          <cell r="D10127">
            <v>0</v>
          </cell>
        </row>
        <row r="10128">
          <cell r="A10128">
            <v>0</v>
          </cell>
          <cell r="B10128">
            <v>0</v>
          </cell>
          <cell r="C10128">
            <v>0</v>
          </cell>
          <cell r="D10128">
            <v>0</v>
          </cell>
        </row>
        <row r="10129">
          <cell r="A10129">
            <v>0</v>
          </cell>
          <cell r="B10129">
            <v>0</v>
          </cell>
          <cell r="C10129">
            <v>0</v>
          </cell>
          <cell r="D10129">
            <v>0</v>
          </cell>
        </row>
        <row r="10130">
          <cell r="A10130">
            <v>0</v>
          </cell>
          <cell r="B10130">
            <v>0</v>
          </cell>
          <cell r="C10130">
            <v>0</v>
          </cell>
          <cell r="D10130">
            <v>0</v>
          </cell>
        </row>
        <row r="10131">
          <cell r="A10131">
            <v>0</v>
          </cell>
          <cell r="B10131">
            <v>0</v>
          </cell>
          <cell r="C10131">
            <v>0</v>
          </cell>
          <cell r="D10131">
            <v>0</v>
          </cell>
        </row>
        <row r="10132">
          <cell r="A10132">
            <v>0</v>
          </cell>
          <cell r="B10132">
            <v>0</v>
          </cell>
          <cell r="C10132">
            <v>0</v>
          </cell>
          <cell r="D10132">
            <v>0</v>
          </cell>
        </row>
        <row r="10133">
          <cell r="A10133">
            <v>0</v>
          </cell>
          <cell r="B10133">
            <v>0</v>
          </cell>
          <cell r="C10133">
            <v>0</v>
          </cell>
          <cell r="D10133">
            <v>0</v>
          </cell>
        </row>
        <row r="10134">
          <cell r="A10134">
            <v>0</v>
          </cell>
          <cell r="B10134">
            <v>0</v>
          </cell>
          <cell r="C10134">
            <v>0</v>
          </cell>
          <cell r="D10134">
            <v>0</v>
          </cell>
        </row>
        <row r="10135">
          <cell r="A10135">
            <v>0</v>
          </cell>
          <cell r="B10135">
            <v>0</v>
          </cell>
          <cell r="C10135">
            <v>0</v>
          </cell>
          <cell r="D10135">
            <v>0</v>
          </cell>
        </row>
        <row r="10136">
          <cell r="A10136">
            <v>0</v>
          </cell>
          <cell r="B10136">
            <v>0</v>
          </cell>
          <cell r="C10136">
            <v>0</v>
          </cell>
          <cell r="D10136">
            <v>0</v>
          </cell>
        </row>
        <row r="10137">
          <cell r="A10137">
            <v>0</v>
          </cell>
          <cell r="B10137">
            <v>0</v>
          </cell>
          <cell r="C10137">
            <v>0</v>
          </cell>
          <cell r="D10137">
            <v>0</v>
          </cell>
        </row>
        <row r="10138">
          <cell r="A10138">
            <v>0</v>
          </cell>
          <cell r="B10138">
            <v>0</v>
          </cell>
          <cell r="C10138">
            <v>0</v>
          </cell>
          <cell r="D10138">
            <v>0</v>
          </cell>
        </row>
        <row r="10139">
          <cell r="A10139">
            <v>0</v>
          </cell>
          <cell r="B10139">
            <v>0</v>
          </cell>
          <cell r="C10139">
            <v>0</v>
          </cell>
          <cell r="D10139">
            <v>0</v>
          </cell>
        </row>
        <row r="10140">
          <cell r="A10140">
            <v>0</v>
          </cell>
          <cell r="B10140">
            <v>0</v>
          </cell>
          <cell r="C10140">
            <v>0</v>
          </cell>
          <cell r="D10140">
            <v>0</v>
          </cell>
        </row>
        <row r="10141">
          <cell r="A10141">
            <v>0</v>
          </cell>
          <cell r="B10141">
            <v>0</v>
          </cell>
          <cell r="C10141">
            <v>0</v>
          </cell>
          <cell r="D10141">
            <v>0</v>
          </cell>
        </row>
        <row r="10142">
          <cell r="A10142">
            <v>0</v>
          </cell>
          <cell r="B10142">
            <v>0</v>
          </cell>
          <cell r="C10142">
            <v>0</v>
          </cell>
          <cell r="D10142">
            <v>0</v>
          </cell>
        </row>
        <row r="10143">
          <cell r="A10143">
            <v>0</v>
          </cell>
          <cell r="B10143">
            <v>0</v>
          </cell>
          <cell r="C10143">
            <v>0</v>
          </cell>
          <cell r="D10143">
            <v>0</v>
          </cell>
        </row>
        <row r="10144">
          <cell r="A10144">
            <v>0</v>
          </cell>
          <cell r="B10144">
            <v>0</v>
          </cell>
          <cell r="C10144">
            <v>0</v>
          </cell>
          <cell r="D10144">
            <v>0</v>
          </cell>
        </row>
        <row r="10145">
          <cell r="A10145">
            <v>0</v>
          </cell>
          <cell r="B10145">
            <v>0</v>
          </cell>
          <cell r="C10145">
            <v>0</v>
          </cell>
          <cell r="D10145">
            <v>0</v>
          </cell>
        </row>
        <row r="10146">
          <cell r="A10146">
            <v>0</v>
          </cell>
          <cell r="B10146">
            <v>0</v>
          </cell>
          <cell r="C10146">
            <v>0</v>
          </cell>
          <cell r="D10146">
            <v>0</v>
          </cell>
        </row>
        <row r="10147">
          <cell r="A10147">
            <v>0</v>
          </cell>
          <cell r="B10147">
            <v>0</v>
          </cell>
          <cell r="C10147">
            <v>0</v>
          </cell>
          <cell r="D10147">
            <v>0</v>
          </cell>
        </row>
        <row r="10148">
          <cell r="A10148">
            <v>0</v>
          </cell>
          <cell r="B10148">
            <v>0</v>
          </cell>
          <cell r="C10148">
            <v>0</v>
          </cell>
          <cell r="D10148">
            <v>0</v>
          </cell>
        </row>
        <row r="10149">
          <cell r="A10149">
            <v>0</v>
          </cell>
          <cell r="B10149">
            <v>0</v>
          </cell>
          <cell r="C10149">
            <v>0</v>
          </cell>
          <cell r="D10149">
            <v>0</v>
          </cell>
        </row>
        <row r="10150">
          <cell r="A10150">
            <v>0</v>
          </cell>
          <cell r="B10150">
            <v>0</v>
          </cell>
          <cell r="C10150">
            <v>0</v>
          </cell>
          <cell r="D10150">
            <v>0</v>
          </cell>
        </row>
        <row r="10151">
          <cell r="A10151">
            <v>0</v>
          </cell>
          <cell r="B10151">
            <v>0</v>
          </cell>
          <cell r="C10151">
            <v>0</v>
          </cell>
          <cell r="D10151">
            <v>0</v>
          </cell>
        </row>
        <row r="10152">
          <cell r="A10152">
            <v>0</v>
          </cell>
          <cell r="B10152">
            <v>0</v>
          </cell>
          <cell r="C10152">
            <v>0</v>
          </cell>
          <cell r="D10152">
            <v>0</v>
          </cell>
        </row>
        <row r="10153">
          <cell r="A10153">
            <v>0</v>
          </cell>
          <cell r="B10153">
            <v>0</v>
          </cell>
          <cell r="C10153">
            <v>0</v>
          </cell>
          <cell r="D10153">
            <v>0</v>
          </cell>
        </row>
        <row r="10154">
          <cell r="A10154">
            <v>0</v>
          </cell>
          <cell r="B10154">
            <v>0</v>
          </cell>
          <cell r="C10154">
            <v>0</v>
          </cell>
          <cell r="D10154">
            <v>0</v>
          </cell>
        </row>
        <row r="10155">
          <cell r="A10155">
            <v>0</v>
          </cell>
          <cell r="B10155">
            <v>0</v>
          </cell>
          <cell r="C10155">
            <v>0</v>
          </cell>
          <cell r="D10155">
            <v>0</v>
          </cell>
        </row>
        <row r="10156">
          <cell r="A10156">
            <v>0</v>
          </cell>
          <cell r="B10156">
            <v>0</v>
          </cell>
          <cell r="C10156">
            <v>0</v>
          </cell>
          <cell r="D10156">
            <v>0</v>
          </cell>
        </row>
        <row r="10157">
          <cell r="A10157">
            <v>0</v>
          </cell>
          <cell r="B10157">
            <v>0</v>
          </cell>
          <cell r="C10157">
            <v>0</v>
          </cell>
          <cell r="D10157">
            <v>0</v>
          </cell>
        </row>
        <row r="10158">
          <cell r="A10158">
            <v>0</v>
          </cell>
          <cell r="B10158">
            <v>0</v>
          </cell>
          <cell r="C10158">
            <v>0</v>
          </cell>
          <cell r="D10158">
            <v>0</v>
          </cell>
        </row>
        <row r="10159">
          <cell r="A10159">
            <v>0</v>
          </cell>
          <cell r="B10159">
            <v>0</v>
          </cell>
          <cell r="C10159">
            <v>0</v>
          </cell>
          <cell r="D10159">
            <v>0</v>
          </cell>
        </row>
        <row r="10160">
          <cell r="A10160">
            <v>0</v>
          </cell>
          <cell r="B10160">
            <v>0</v>
          </cell>
          <cell r="C10160">
            <v>0</v>
          </cell>
          <cell r="D10160">
            <v>0</v>
          </cell>
        </row>
        <row r="10161">
          <cell r="A10161">
            <v>0</v>
          </cell>
          <cell r="B10161">
            <v>0</v>
          </cell>
          <cell r="C10161">
            <v>0</v>
          </cell>
          <cell r="D10161">
            <v>0</v>
          </cell>
        </row>
        <row r="10162">
          <cell r="A10162">
            <v>0</v>
          </cell>
          <cell r="B10162">
            <v>0</v>
          </cell>
          <cell r="C10162">
            <v>0</v>
          </cell>
          <cell r="D10162">
            <v>0</v>
          </cell>
        </row>
        <row r="10163">
          <cell r="A10163">
            <v>0</v>
          </cell>
          <cell r="B10163">
            <v>0</v>
          </cell>
          <cell r="C10163">
            <v>0</v>
          </cell>
          <cell r="D10163">
            <v>0</v>
          </cell>
        </row>
        <row r="10164">
          <cell r="A10164">
            <v>0</v>
          </cell>
          <cell r="B10164">
            <v>0</v>
          </cell>
          <cell r="C10164">
            <v>0</v>
          </cell>
          <cell r="D10164">
            <v>0</v>
          </cell>
        </row>
        <row r="10165">
          <cell r="A10165">
            <v>0</v>
          </cell>
          <cell r="B10165">
            <v>0</v>
          </cell>
          <cell r="C10165">
            <v>0</v>
          </cell>
          <cell r="D10165">
            <v>0</v>
          </cell>
        </row>
        <row r="10166">
          <cell r="A10166">
            <v>0</v>
          </cell>
          <cell r="B10166">
            <v>0</v>
          </cell>
          <cell r="C10166">
            <v>0</v>
          </cell>
          <cell r="D10166">
            <v>0</v>
          </cell>
        </row>
        <row r="10167">
          <cell r="A10167">
            <v>0</v>
          </cell>
          <cell r="B10167">
            <v>0</v>
          </cell>
          <cell r="C10167">
            <v>0</v>
          </cell>
          <cell r="D10167">
            <v>0</v>
          </cell>
        </row>
        <row r="10168">
          <cell r="A10168">
            <v>0</v>
          </cell>
          <cell r="B10168">
            <v>0</v>
          </cell>
          <cell r="C10168">
            <v>0</v>
          </cell>
          <cell r="D10168">
            <v>0</v>
          </cell>
        </row>
        <row r="10169">
          <cell r="A10169">
            <v>0</v>
          </cell>
          <cell r="B10169">
            <v>0</v>
          </cell>
          <cell r="C10169">
            <v>0</v>
          </cell>
          <cell r="D10169">
            <v>0</v>
          </cell>
        </row>
        <row r="10170">
          <cell r="A10170">
            <v>0</v>
          </cell>
          <cell r="B10170">
            <v>0</v>
          </cell>
          <cell r="C10170">
            <v>0</v>
          </cell>
          <cell r="D10170">
            <v>0</v>
          </cell>
        </row>
        <row r="10171">
          <cell r="A10171">
            <v>0</v>
          </cell>
          <cell r="B10171">
            <v>0</v>
          </cell>
          <cell r="C10171">
            <v>0</v>
          </cell>
          <cell r="D10171">
            <v>0</v>
          </cell>
        </row>
        <row r="10172">
          <cell r="A10172">
            <v>0</v>
          </cell>
          <cell r="B10172">
            <v>0</v>
          </cell>
          <cell r="C10172">
            <v>0</v>
          </cell>
          <cell r="D10172">
            <v>0</v>
          </cell>
        </row>
        <row r="10173">
          <cell r="A10173">
            <v>0</v>
          </cell>
          <cell r="B10173">
            <v>0</v>
          </cell>
          <cell r="C10173">
            <v>0</v>
          </cell>
          <cell r="D10173">
            <v>0</v>
          </cell>
        </row>
        <row r="10174">
          <cell r="A10174">
            <v>0</v>
          </cell>
          <cell r="B10174">
            <v>0</v>
          </cell>
          <cell r="C10174">
            <v>0</v>
          </cell>
          <cell r="D10174">
            <v>0</v>
          </cell>
        </row>
        <row r="10175">
          <cell r="A10175">
            <v>0</v>
          </cell>
          <cell r="B10175">
            <v>0</v>
          </cell>
          <cell r="C10175">
            <v>0</v>
          </cell>
          <cell r="D10175">
            <v>0</v>
          </cell>
        </row>
        <row r="10176">
          <cell r="A10176">
            <v>0</v>
          </cell>
          <cell r="B10176">
            <v>0</v>
          </cell>
          <cell r="C10176">
            <v>0</v>
          </cell>
          <cell r="D10176">
            <v>0</v>
          </cell>
        </row>
        <row r="10177">
          <cell r="A10177">
            <v>0</v>
          </cell>
          <cell r="B10177">
            <v>0</v>
          </cell>
          <cell r="C10177">
            <v>0</v>
          </cell>
          <cell r="D10177">
            <v>0</v>
          </cell>
        </row>
        <row r="10178">
          <cell r="A10178">
            <v>0</v>
          </cell>
          <cell r="B10178">
            <v>0</v>
          </cell>
          <cell r="C10178">
            <v>0</v>
          </cell>
          <cell r="D10178">
            <v>0</v>
          </cell>
        </row>
        <row r="10179">
          <cell r="A10179">
            <v>0</v>
          </cell>
          <cell r="B10179">
            <v>0</v>
          </cell>
          <cell r="C10179">
            <v>0</v>
          </cell>
          <cell r="D10179">
            <v>0</v>
          </cell>
        </row>
        <row r="10180">
          <cell r="A10180">
            <v>0</v>
          </cell>
          <cell r="B10180">
            <v>0</v>
          </cell>
          <cell r="C10180">
            <v>0</v>
          </cell>
          <cell r="D10180">
            <v>0</v>
          </cell>
        </row>
        <row r="10181">
          <cell r="A10181">
            <v>0</v>
          </cell>
          <cell r="B10181">
            <v>0</v>
          </cell>
          <cell r="C10181">
            <v>0</v>
          </cell>
          <cell r="D10181">
            <v>0</v>
          </cell>
        </row>
        <row r="10182">
          <cell r="A10182">
            <v>0</v>
          </cell>
          <cell r="B10182">
            <v>0</v>
          </cell>
          <cell r="C10182">
            <v>0</v>
          </cell>
          <cell r="D10182">
            <v>0</v>
          </cell>
        </row>
        <row r="10183">
          <cell r="A10183">
            <v>0</v>
          </cell>
          <cell r="B10183">
            <v>0</v>
          </cell>
          <cell r="C10183">
            <v>0</v>
          </cell>
          <cell r="D10183">
            <v>0</v>
          </cell>
        </row>
        <row r="10184">
          <cell r="A10184">
            <v>0</v>
          </cell>
          <cell r="B10184">
            <v>0</v>
          </cell>
          <cell r="C10184">
            <v>0</v>
          </cell>
          <cell r="D10184">
            <v>0</v>
          </cell>
        </row>
        <row r="10185">
          <cell r="A10185">
            <v>0</v>
          </cell>
          <cell r="B10185">
            <v>0</v>
          </cell>
          <cell r="C10185">
            <v>0</v>
          </cell>
          <cell r="D10185">
            <v>0</v>
          </cell>
        </row>
        <row r="10186">
          <cell r="A10186">
            <v>0</v>
          </cell>
          <cell r="B10186">
            <v>0</v>
          </cell>
          <cell r="C10186">
            <v>0</v>
          </cell>
          <cell r="D10186">
            <v>0</v>
          </cell>
        </row>
        <row r="10187">
          <cell r="A10187">
            <v>0</v>
          </cell>
          <cell r="B10187">
            <v>0</v>
          </cell>
          <cell r="C10187">
            <v>0</v>
          </cell>
          <cell r="D10187">
            <v>0</v>
          </cell>
        </row>
        <row r="10188">
          <cell r="A10188">
            <v>0</v>
          </cell>
          <cell r="B10188">
            <v>0</v>
          </cell>
          <cell r="C10188">
            <v>0</v>
          </cell>
          <cell r="D10188">
            <v>0</v>
          </cell>
        </row>
        <row r="10189">
          <cell r="A10189">
            <v>0</v>
          </cell>
          <cell r="B10189">
            <v>0</v>
          </cell>
          <cell r="C10189">
            <v>0</v>
          </cell>
          <cell r="D10189">
            <v>0</v>
          </cell>
        </row>
        <row r="10190">
          <cell r="A10190">
            <v>0</v>
          </cell>
          <cell r="B10190">
            <v>0</v>
          </cell>
          <cell r="C10190">
            <v>0</v>
          </cell>
          <cell r="D10190">
            <v>0</v>
          </cell>
        </row>
        <row r="10191">
          <cell r="A10191">
            <v>0</v>
          </cell>
          <cell r="B10191">
            <v>0</v>
          </cell>
          <cell r="C10191">
            <v>0</v>
          </cell>
          <cell r="D10191">
            <v>0</v>
          </cell>
        </row>
        <row r="10192">
          <cell r="A10192">
            <v>0</v>
          </cell>
          <cell r="B10192">
            <v>0</v>
          </cell>
          <cell r="C10192">
            <v>0</v>
          </cell>
          <cell r="D10192">
            <v>0</v>
          </cell>
        </row>
        <row r="10193">
          <cell r="A10193">
            <v>0</v>
          </cell>
          <cell r="B10193">
            <v>0</v>
          </cell>
          <cell r="C10193">
            <v>0</v>
          </cell>
          <cell r="D10193">
            <v>0</v>
          </cell>
        </row>
        <row r="10194">
          <cell r="A10194">
            <v>0</v>
          </cell>
          <cell r="B10194">
            <v>0</v>
          </cell>
          <cell r="C10194">
            <v>0</v>
          </cell>
          <cell r="D10194">
            <v>0</v>
          </cell>
        </row>
        <row r="10195">
          <cell r="A10195">
            <v>0</v>
          </cell>
          <cell r="B10195">
            <v>0</v>
          </cell>
          <cell r="C10195">
            <v>0</v>
          </cell>
          <cell r="D10195">
            <v>0</v>
          </cell>
        </row>
        <row r="10196">
          <cell r="A10196">
            <v>0</v>
          </cell>
          <cell r="B10196">
            <v>0</v>
          </cell>
          <cell r="C10196">
            <v>0</v>
          </cell>
          <cell r="D10196">
            <v>0</v>
          </cell>
        </row>
        <row r="10197">
          <cell r="A10197">
            <v>0</v>
          </cell>
          <cell r="B10197">
            <v>0</v>
          </cell>
          <cell r="C10197">
            <v>0</v>
          </cell>
          <cell r="D10197">
            <v>0</v>
          </cell>
        </row>
        <row r="10198">
          <cell r="A10198">
            <v>0</v>
          </cell>
          <cell r="B10198">
            <v>0</v>
          </cell>
          <cell r="C10198">
            <v>0</v>
          </cell>
          <cell r="D10198">
            <v>0</v>
          </cell>
        </row>
        <row r="10199">
          <cell r="A10199">
            <v>0</v>
          </cell>
          <cell r="B10199">
            <v>0</v>
          </cell>
          <cell r="C10199">
            <v>0</v>
          </cell>
          <cell r="D10199">
            <v>0</v>
          </cell>
        </row>
        <row r="10200">
          <cell r="A10200">
            <v>0</v>
          </cell>
          <cell r="B10200">
            <v>0</v>
          </cell>
          <cell r="C10200">
            <v>0</v>
          </cell>
          <cell r="D10200">
            <v>0</v>
          </cell>
        </row>
        <row r="10201">
          <cell r="A10201">
            <v>0</v>
          </cell>
          <cell r="B10201">
            <v>0</v>
          </cell>
          <cell r="C10201">
            <v>0</v>
          </cell>
          <cell r="D10201">
            <v>0</v>
          </cell>
        </row>
        <row r="10202">
          <cell r="A10202">
            <v>0</v>
          </cell>
          <cell r="B10202">
            <v>0</v>
          </cell>
          <cell r="C10202">
            <v>0</v>
          </cell>
          <cell r="D10202">
            <v>0</v>
          </cell>
        </row>
        <row r="10203">
          <cell r="A10203">
            <v>0</v>
          </cell>
          <cell r="B10203">
            <v>0</v>
          </cell>
          <cell r="C10203">
            <v>0</v>
          </cell>
          <cell r="D10203">
            <v>0</v>
          </cell>
        </row>
        <row r="10204">
          <cell r="A10204">
            <v>0</v>
          </cell>
          <cell r="B10204">
            <v>0</v>
          </cell>
          <cell r="C10204">
            <v>0</v>
          </cell>
          <cell r="D10204">
            <v>0</v>
          </cell>
        </row>
        <row r="10205">
          <cell r="A10205">
            <v>0</v>
          </cell>
          <cell r="B10205">
            <v>0</v>
          </cell>
          <cell r="C10205">
            <v>0</v>
          </cell>
          <cell r="D10205">
            <v>0</v>
          </cell>
        </row>
        <row r="10206">
          <cell r="A10206">
            <v>0</v>
          </cell>
          <cell r="B10206">
            <v>0</v>
          </cell>
          <cell r="C10206">
            <v>0</v>
          </cell>
          <cell r="D10206">
            <v>0</v>
          </cell>
        </row>
        <row r="10207">
          <cell r="A10207">
            <v>0</v>
          </cell>
          <cell r="B10207">
            <v>0</v>
          </cell>
          <cell r="C10207">
            <v>0</v>
          </cell>
          <cell r="D10207">
            <v>0</v>
          </cell>
        </row>
        <row r="10208">
          <cell r="A10208">
            <v>0</v>
          </cell>
          <cell r="B10208">
            <v>0</v>
          </cell>
          <cell r="C10208">
            <v>0</v>
          </cell>
          <cell r="D10208">
            <v>0</v>
          </cell>
        </row>
        <row r="10209">
          <cell r="A10209">
            <v>0</v>
          </cell>
          <cell r="B10209">
            <v>0</v>
          </cell>
          <cell r="C10209">
            <v>0</v>
          </cell>
          <cell r="D10209">
            <v>0</v>
          </cell>
        </row>
        <row r="10210">
          <cell r="A10210">
            <v>0</v>
          </cell>
          <cell r="B10210">
            <v>0</v>
          </cell>
          <cell r="C10210">
            <v>0</v>
          </cell>
          <cell r="D10210">
            <v>0</v>
          </cell>
        </row>
        <row r="10211">
          <cell r="A10211">
            <v>0</v>
          </cell>
          <cell r="B10211">
            <v>0</v>
          </cell>
          <cell r="C10211">
            <v>0</v>
          </cell>
          <cell r="D10211">
            <v>0</v>
          </cell>
        </row>
        <row r="10212">
          <cell r="A10212">
            <v>0</v>
          </cell>
          <cell r="B10212">
            <v>0</v>
          </cell>
          <cell r="C10212">
            <v>0</v>
          </cell>
          <cell r="D10212">
            <v>0</v>
          </cell>
        </row>
        <row r="10213">
          <cell r="A10213">
            <v>0</v>
          </cell>
          <cell r="B10213">
            <v>0</v>
          </cell>
          <cell r="C10213">
            <v>0</v>
          </cell>
          <cell r="D10213">
            <v>0</v>
          </cell>
        </row>
        <row r="10214">
          <cell r="A10214">
            <v>0</v>
          </cell>
          <cell r="B10214">
            <v>0</v>
          </cell>
          <cell r="C10214">
            <v>0</v>
          </cell>
          <cell r="D10214">
            <v>0</v>
          </cell>
        </row>
        <row r="10215">
          <cell r="A10215">
            <v>0</v>
          </cell>
          <cell r="B10215">
            <v>0</v>
          </cell>
          <cell r="C10215">
            <v>0</v>
          </cell>
          <cell r="D10215">
            <v>0</v>
          </cell>
        </row>
        <row r="10216">
          <cell r="A10216">
            <v>0</v>
          </cell>
          <cell r="B10216">
            <v>0</v>
          </cell>
          <cell r="C10216">
            <v>0</v>
          </cell>
          <cell r="D10216">
            <v>0</v>
          </cell>
        </row>
        <row r="10217">
          <cell r="A10217">
            <v>0</v>
          </cell>
          <cell r="B10217">
            <v>0</v>
          </cell>
          <cell r="C10217">
            <v>0</v>
          </cell>
          <cell r="D10217">
            <v>0</v>
          </cell>
        </row>
        <row r="10218">
          <cell r="A10218">
            <v>0</v>
          </cell>
          <cell r="B10218">
            <v>0</v>
          </cell>
          <cell r="C10218">
            <v>0</v>
          </cell>
          <cell r="D10218">
            <v>0</v>
          </cell>
        </row>
        <row r="10219">
          <cell r="A10219">
            <v>0</v>
          </cell>
          <cell r="B10219">
            <v>0</v>
          </cell>
          <cell r="C10219">
            <v>0</v>
          </cell>
          <cell r="D10219">
            <v>0</v>
          </cell>
        </row>
        <row r="10220">
          <cell r="A10220">
            <v>0</v>
          </cell>
          <cell r="B10220">
            <v>0</v>
          </cell>
          <cell r="C10220">
            <v>0</v>
          </cell>
          <cell r="D10220">
            <v>0</v>
          </cell>
        </row>
        <row r="10221">
          <cell r="A10221">
            <v>0</v>
          </cell>
          <cell r="B10221">
            <v>0</v>
          </cell>
          <cell r="C10221">
            <v>0</v>
          </cell>
          <cell r="D10221">
            <v>0</v>
          </cell>
        </row>
        <row r="10222">
          <cell r="A10222">
            <v>0</v>
          </cell>
          <cell r="B10222">
            <v>0</v>
          </cell>
          <cell r="C10222">
            <v>0</v>
          </cell>
          <cell r="D10222">
            <v>0</v>
          </cell>
        </row>
        <row r="10223">
          <cell r="A10223">
            <v>0</v>
          </cell>
          <cell r="B10223">
            <v>0</v>
          </cell>
          <cell r="C10223">
            <v>0</v>
          </cell>
          <cell r="D10223">
            <v>0</v>
          </cell>
        </row>
        <row r="10224">
          <cell r="A10224">
            <v>0</v>
          </cell>
          <cell r="B10224">
            <v>0</v>
          </cell>
          <cell r="C10224">
            <v>0</v>
          </cell>
          <cell r="D10224">
            <v>0</v>
          </cell>
        </row>
        <row r="10225">
          <cell r="A10225">
            <v>0</v>
          </cell>
          <cell r="B10225">
            <v>0</v>
          </cell>
          <cell r="C10225">
            <v>0</v>
          </cell>
          <cell r="D10225">
            <v>0</v>
          </cell>
        </row>
        <row r="10226">
          <cell r="A10226">
            <v>0</v>
          </cell>
          <cell r="B10226">
            <v>0</v>
          </cell>
          <cell r="C10226">
            <v>0</v>
          </cell>
          <cell r="D10226">
            <v>0</v>
          </cell>
        </row>
        <row r="10227">
          <cell r="A10227">
            <v>0</v>
          </cell>
          <cell r="B10227">
            <v>0</v>
          </cell>
          <cell r="C10227">
            <v>0</v>
          </cell>
          <cell r="D10227">
            <v>0</v>
          </cell>
        </row>
        <row r="10228">
          <cell r="A10228">
            <v>0</v>
          </cell>
          <cell r="B10228">
            <v>0</v>
          </cell>
          <cell r="C10228">
            <v>0</v>
          </cell>
          <cell r="D10228">
            <v>0</v>
          </cell>
        </row>
        <row r="10229">
          <cell r="A10229">
            <v>0</v>
          </cell>
          <cell r="B10229">
            <v>0</v>
          </cell>
          <cell r="C10229">
            <v>0</v>
          </cell>
          <cell r="D10229">
            <v>0</v>
          </cell>
        </row>
        <row r="10230">
          <cell r="A10230">
            <v>0</v>
          </cell>
          <cell r="B10230">
            <v>0</v>
          </cell>
          <cell r="C10230">
            <v>0</v>
          </cell>
          <cell r="D10230">
            <v>0</v>
          </cell>
        </row>
        <row r="10231">
          <cell r="A10231">
            <v>0</v>
          </cell>
          <cell r="B10231">
            <v>0</v>
          </cell>
          <cell r="C10231">
            <v>0</v>
          </cell>
          <cell r="D10231">
            <v>0</v>
          </cell>
        </row>
        <row r="10232">
          <cell r="A10232">
            <v>0</v>
          </cell>
          <cell r="B10232">
            <v>0</v>
          </cell>
          <cell r="C10232">
            <v>0</v>
          </cell>
          <cell r="D10232">
            <v>0</v>
          </cell>
        </row>
        <row r="10233">
          <cell r="A10233">
            <v>0</v>
          </cell>
          <cell r="B10233">
            <v>0</v>
          </cell>
          <cell r="C10233">
            <v>0</v>
          </cell>
          <cell r="D10233">
            <v>0</v>
          </cell>
        </row>
        <row r="10234">
          <cell r="A10234">
            <v>0</v>
          </cell>
          <cell r="B10234">
            <v>0</v>
          </cell>
          <cell r="C10234">
            <v>0</v>
          </cell>
          <cell r="D10234">
            <v>0</v>
          </cell>
        </row>
        <row r="10235">
          <cell r="A10235">
            <v>0</v>
          </cell>
          <cell r="B10235">
            <v>0</v>
          </cell>
          <cell r="C10235">
            <v>0</v>
          </cell>
          <cell r="D10235">
            <v>0</v>
          </cell>
        </row>
        <row r="10236">
          <cell r="A10236">
            <v>0</v>
          </cell>
          <cell r="B10236">
            <v>0</v>
          </cell>
          <cell r="C10236">
            <v>0</v>
          </cell>
          <cell r="D10236">
            <v>0</v>
          </cell>
        </row>
        <row r="10237">
          <cell r="A10237">
            <v>0</v>
          </cell>
          <cell r="B10237">
            <v>0</v>
          </cell>
          <cell r="C10237">
            <v>0</v>
          </cell>
          <cell r="D10237">
            <v>0</v>
          </cell>
        </row>
        <row r="10238">
          <cell r="A10238">
            <v>0</v>
          </cell>
          <cell r="B10238">
            <v>0</v>
          </cell>
          <cell r="C10238">
            <v>0</v>
          </cell>
          <cell r="D10238">
            <v>0</v>
          </cell>
        </row>
        <row r="10239">
          <cell r="A10239">
            <v>0</v>
          </cell>
          <cell r="B10239">
            <v>0</v>
          </cell>
          <cell r="C10239">
            <v>0</v>
          </cell>
          <cell r="D10239">
            <v>0</v>
          </cell>
        </row>
        <row r="10240">
          <cell r="A10240">
            <v>0</v>
          </cell>
          <cell r="B10240">
            <v>0</v>
          </cell>
          <cell r="C10240">
            <v>0</v>
          </cell>
          <cell r="D10240">
            <v>0</v>
          </cell>
        </row>
        <row r="10241">
          <cell r="A10241">
            <v>0</v>
          </cell>
          <cell r="B10241">
            <v>0</v>
          </cell>
          <cell r="C10241">
            <v>0</v>
          </cell>
          <cell r="D10241">
            <v>0</v>
          </cell>
        </row>
        <row r="10242">
          <cell r="A10242">
            <v>0</v>
          </cell>
          <cell r="B10242">
            <v>0</v>
          </cell>
          <cell r="C10242">
            <v>0</v>
          </cell>
          <cell r="D10242">
            <v>0</v>
          </cell>
        </row>
        <row r="10243">
          <cell r="A10243">
            <v>0</v>
          </cell>
          <cell r="B10243">
            <v>0</v>
          </cell>
          <cell r="C10243">
            <v>0</v>
          </cell>
          <cell r="D10243">
            <v>0</v>
          </cell>
        </row>
        <row r="10244">
          <cell r="A10244">
            <v>0</v>
          </cell>
          <cell r="B10244">
            <v>0</v>
          </cell>
          <cell r="C10244">
            <v>0</v>
          </cell>
          <cell r="D10244">
            <v>0</v>
          </cell>
        </row>
        <row r="10245">
          <cell r="A10245">
            <v>0</v>
          </cell>
          <cell r="B10245">
            <v>0</v>
          </cell>
          <cell r="C10245">
            <v>0</v>
          </cell>
          <cell r="D10245">
            <v>0</v>
          </cell>
        </row>
        <row r="10246">
          <cell r="A10246">
            <v>0</v>
          </cell>
          <cell r="B10246">
            <v>0</v>
          </cell>
          <cell r="C10246">
            <v>0</v>
          </cell>
          <cell r="D10246">
            <v>0</v>
          </cell>
        </row>
        <row r="10247">
          <cell r="A10247">
            <v>0</v>
          </cell>
          <cell r="B10247">
            <v>0</v>
          </cell>
          <cell r="C10247">
            <v>0</v>
          </cell>
          <cell r="D10247">
            <v>0</v>
          </cell>
        </row>
        <row r="10248">
          <cell r="A10248">
            <v>0</v>
          </cell>
          <cell r="B10248">
            <v>0</v>
          </cell>
          <cell r="C10248">
            <v>0</v>
          </cell>
          <cell r="D10248">
            <v>0</v>
          </cell>
        </row>
        <row r="10249">
          <cell r="A10249">
            <v>0</v>
          </cell>
          <cell r="B10249">
            <v>0</v>
          </cell>
          <cell r="C10249">
            <v>0</v>
          </cell>
          <cell r="D10249">
            <v>0</v>
          </cell>
        </row>
        <row r="10250">
          <cell r="A10250">
            <v>0</v>
          </cell>
          <cell r="B10250">
            <v>0</v>
          </cell>
          <cell r="C10250">
            <v>0</v>
          </cell>
          <cell r="D10250">
            <v>0</v>
          </cell>
        </row>
        <row r="10251">
          <cell r="A10251">
            <v>0</v>
          </cell>
          <cell r="B10251">
            <v>0</v>
          </cell>
          <cell r="C10251">
            <v>0</v>
          </cell>
          <cell r="D10251">
            <v>0</v>
          </cell>
        </row>
        <row r="10252">
          <cell r="A10252">
            <v>0</v>
          </cell>
          <cell r="B10252">
            <v>0</v>
          </cell>
          <cell r="C10252">
            <v>0</v>
          </cell>
          <cell r="D10252">
            <v>0</v>
          </cell>
        </row>
        <row r="10253">
          <cell r="A10253">
            <v>0</v>
          </cell>
          <cell r="B10253">
            <v>0</v>
          </cell>
          <cell r="C10253">
            <v>0</v>
          </cell>
          <cell r="D10253">
            <v>0</v>
          </cell>
        </row>
        <row r="10254">
          <cell r="A10254">
            <v>0</v>
          </cell>
          <cell r="B10254">
            <v>0</v>
          </cell>
          <cell r="C10254">
            <v>0</v>
          </cell>
          <cell r="D10254">
            <v>0</v>
          </cell>
        </row>
        <row r="10255">
          <cell r="A10255">
            <v>0</v>
          </cell>
          <cell r="B10255">
            <v>0</v>
          </cell>
          <cell r="C10255">
            <v>0</v>
          </cell>
          <cell r="D10255">
            <v>0</v>
          </cell>
        </row>
        <row r="10256">
          <cell r="A10256">
            <v>0</v>
          </cell>
          <cell r="B10256">
            <v>0</v>
          </cell>
          <cell r="C10256">
            <v>0</v>
          </cell>
          <cell r="D10256">
            <v>0</v>
          </cell>
        </row>
        <row r="10257">
          <cell r="A10257">
            <v>0</v>
          </cell>
          <cell r="B10257">
            <v>0</v>
          </cell>
          <cell r="C10257">
            <v>0</v>
          </cell>
          <cell r="D10257">
            <v>0</v>
          </cell>
        </row>
        <row r="10258">
          <cell r="A10258">
            <v>0</v>
          </cell>
          <cell r="B10258">
            <v>0</v>
          </cell>
          <cell r="C10258">
            <v>0</v>
          </cell>
          <cell r="D10258">
            <v>0</v>
          </cell>
        </row>
        <row r="10259">
          <cell r="A10259">
            <v>0</v>
          </cell>
          <cell r="B10259">
            <v>0</v>
          </cell>
          <cell r="C10259">
            <v>0</v>
          </cell>
          <cell r="D10259">
            <v>0</v>
          </cell>
        </row>
        <row r="10260">
          <cell r="A10260">
            <v>0</v>
          </cell>
          <cell r="B10260">
            <v>0</v>
          </cell>
          <cell r="C10260">
            <v>0</v>
          </cell>
          <cell r="D10260">
            <v>0</v>
          </cell>
        </row>
        <row r="10261">
          <cell r="A10261">
            <v>0</v>
          </cell>
          <cell r="B10261">
            <v>0</v>
          </cell>
          <cell r="C10261">
            <v>0</v>
          </cell>
          <cell r="D10261">
            <v>0</v>
          </cell>
        </row>
        <row r="10262">
          <cell r="A10262">
            <v>0</v>
          </cell>
          <cell r="B10262">
            <v>0</v>
          </cell>
          <cell r="C10262">
            <v>0</v>
          </cell>
          <cell r="D10262">
            <v>0</v>
          </cell>
        </row>
        <row r="10263">
          <cell r="A10263">
            <v>0</v>
          </cell>
          <cell r="B10263">
            <v>0</v>
          </cell>
          <cell r="C10263">
            <v>0</v>
          </cell>
          <cell r="D10263">
            <v>0</v>
          </cell>
        </row>
        <row r="10264">
          <cell r="A10264">
            <v>0</v>
          </cell>
          <cell r="B10264">
            <v>0</v>
          </cell>
          <cell r="C10264">
            <v>0</v>
          </cell>
          <cell r="D10264">
            <v>0</v>
          </cell>
        </row>
        <row r="10265">
          <cell r="A10265">
            <v>0</v>
          </cell>
          <cell r="B10265">
            <v>0</v>
          </cell>
          <cell r="C10265">
            <v>0</v>
          </cell>
          <cell r="D10265">
            <v>0</v>
          </cell>
        </row>
        <row r="10266">
          <cell r="A10266">
            <v>0</v>
          </cell>
          <cell r="B10266">
            <v>0</v>
          </cell>
          <cell r="C10266">
            <v>0</v>
          </cell>
          <cell r="D10266">
            <v>0</v>
          </cell>
        </row>
        <row r="10267">
          <cell r="A10267">
            <v>0</v>
          </cell>
          <cell r="B10267">
            <v>0</v>
          </cell>
          <cell r="C10267">
            <v>0</v>
          </cell>
          <cell r="D10267">
            <v>0</v>
          </cell>
        </row>
        <row r="10268">
          <cell r="A10268">
            <v>0</v>
          </cell>
          <cell r="B10268">
            <v>0</v>
          </cell>
          <cell r="C10268">
            <v>0</v>
          </cell>
          <cell r="D10268">
            <v>0</v>
          </cell>
        </row>
        <row r="10269">
          <cell r="A10269">
            <v>0</v>
          </cell>
          <cell r="B10269">
            <v>0</v>
          </cell>
          <cell r="C10269">
            <v>0</v>
          </cell>
          <cell r="D10269">
            <v>0</v>
          </cell>
        </row>
        <row r="10270">
          <cell r="A10270">
            <v>0</v>
          </cell>
          <cell r="B10270">
            <v>0</v>
          </cell>
          <cell r="C10270">
            <v>0</v>
          </cell>
          <cell r="D10270">
            <v>0</v>
          </cell>
        </row>
        <row r="10271">
          <cell r="A10271">
            <v>0</v>
          </cell>
          <cell r="B10271">
            <v>0</v>
          </cell>
          <cell r="C10271">
            <v>0</v>
          </cell>
          <cell r="D10271">
            <v>0</v>
          </cell>
        </row>
        <row r="10272">
          <cell r="A10272">
            <v>0</v>
          </cell>
          <cell r="B10272">
            <v>0</v>
          </cell>
          <cell r="C10272">
            <v>0</v>
          </cell>
          <cell r="D10272">
            <v>0</v>
          </cell>
        </row>
        <row r="10273">
          <cell r="A10273">
            <v>0</v>
          </cell>
          <cell r="B10273">
            <v>0</v>
          </cell>
          <cell r="C10273">
            <v>0</v>
          </cell>
          <cell r="D10273">
            <v>0</v>
          </cell>
        </row>
        <row r="10274">
          <cell r="A10274">
            <v>0</v>
          </cell>
          <cell r="B10274">
            <v>0</v>
          </cell>
          <cell r="C10274">
            <v>0</v>
          </cell>
          <cell r="D10274">
            <v>0</v>
          </cell>
        </row>
        <row r="10275">
          <cell r="A10275">
            <v>0</v>
          </cell>
          <cell r="B10275">
            <v>0</v>
          </cell>
          <cell r="C10275">
            <v>0</v>
          </cell>
          <cell r="D10275">
            <v>0</v>
          </cell>
        </row>
        <row r="10276">
          <cell r="A10276">
            <v>0</v>
          </cell>
          <cell r="B10276">
            <v>0</v>
          </cell>
          <cell r="C10276">
            <v>0</v>
          </cell>
          <cell r="D10276">
            <v>0</v>
          </cell>
        </row>
        <row r="10277">
          <cell r="A10277">
            <v>0</v>
          </cell>
          <cell r="B10277">
            <v>0</v>
          </cell>
          <cell r="C10277">
            <v>0</v>
          </cell>
          <cell r="D10277">
            <v>0</v>
          </cell>
        </row>
        <row r="10278">
          <cell r="A10278">
            <v>0</v>
          </cell>
          <cell r="B10278">
            <v>0</v>
          </cell>
          <cell r="C10278">
            <v>0</v>
          </cell>
          <cell r="D10278">
            <v>0</v>
          </cell>
        </row>
        <row r="10279">
          <cell r="A10279">
            <v>0</v>
          </cell>
          <cell r="B10279">
            <v>0</v>
          </cell>
          <cell r="C10279">
            <v>0</v>
          </cell>
          <cell r="D10279">
            <v>0</v>
          </cell>
        </row>
        <row r="10280">
          <cell r="A10280">
            <v>0</v>
          </cell>
          <cell r="B10280">
            <v>0</v>
          </cell>
          <cell r="C10280">
            <v>0</v>
          </cell>
          <cell r="D10280">
            <v>0</v>
          </cell>
        </row>
        <row r="10281">
          <cell r="A10281">
            <v>0</v>
          </cell>
          <cell r="B10281">
            <v>0</v>
          </cell>
          <cell r="C10281">
            <v>0</v>
          </cell>
          <cell r="D10281">
            <v>0</v>
          </cell>
        </row>
        <row r="10282">
          <cell r="A10282">
            <v>0</v>
          </cell>
          <cell r="B10282">
            <v>0</v>
          </cell>
          <cell r="C10282">
            <v>0</v>
          </cell>
          <cell r="D10282">
            <v>0</v>
          </cell>
        </row>
        <row r="10283">
          <cell r="A10283">
            <v>0</v>
          </cell>
          <cell r="B10283">
            <v>0</v>
          </cell>
          <cell r="C10283">
            <v>0</v>
          </cell>
          <cell r="D10283">
            <v>0</v>
          </cell>
        </row>
        <row r="10284">
          <cell r="A10284">
            <v>0</v>
          </cell>
          <cell r="B10284">
            <v>0</v>
          </cell>
          <cell r="C10284">
            <v>0</v>
          </cell>
          <cell r="D10284">
            <v>0</v>
          </cell>
        </row>
        <row r="10285">
          <cell r="A10285">
            <v>0</v>
          </cell>
          <cell r="B10285">
            <v>0</v>
          </cell>
          <cell r="C10285">
            <v>0</v>
          </cell>
          <cell r="D10285">
            <v>0</v>
          </cell>
        </row>
        <row r="10286">
          <cell r="A10286">
            <v>0</v>
          </cell>
          <cell r="B10286">
            <v>0</v>
          </cell>
          <cell r="C10286">
            <v>0</v>
          </cell>
          <cell r="D10286">
            <v>0</v>
          </cell>
        </row>
        <row r="10287">
          <cell r="A10287">
            <v>0</v>
          </cell>
          <cell r="B10287">
            <v>0</v>
          </cell>
          <cell r="C10287">
            <v>0</v>
          </cell>
          <cell r="D10287">
            <v>0</v>
          </cell>
        </row>
        <row r="10288">
          <cell r="A10288">
            <v>0</v>
          </cell>
          <cell r="B10288">
            <v>0</v>
          </cell>
          <cell r="C10288">
            <v>0</v>
          </cell>
          <cell r="D10288">
            <v>0</v>
          </cell>
        </row>
        <row r="10289">
          <cell r="A10289">
            <v>0</v>
          </cell>
          <cell r="B10289">
            <v>0</v>
          </cell>
          <cell r="C10289">
            <v>0</v>
          </cell>
          <cell r="D10289">
            <v>0</v>
          </cell>
        </row>
        <row r="10290">
          <cell r="A10290">
            <v>0</v>
          </cell>
          <cell r="B10290">
            <v>0</v>
          </cell>
          <cell r="C10290">
            <v>0</v>
          </cell>
          <cell r="D10290">
            <v>0</v>
          </cell>
        </row>
        <row r="10291">
          <cell r="A10291">
            <v>0</v>
          </cell>
          <cell r="B10291">
            <v>0</v>
          </cell>
          <cell r="C10291">
            <v>0</v>
          </cell>
          <cell r="D10291">
            <v>0</v>
          </cell>
        </row>
        <row r="10292">
          <cell r="A10292">
            <v>0</v>
          </cell>
          <cell r="B10292">
            <v>0</v>
          </cell>
          <cell r="C10292">
            <v>0</v>
          </cell>
          <cell r="D10292">
            <v>0</v>
          </cell>
        </row>
        <row r="10293">
          <cell r="A10293">
            <v>0</v>
          </cell>
          <cell r="B10293">
            <v>0</v>
          </cell>
          <cell r="C10293">
            <v>0</v>
          </cell>
          <cell r="D10293">
            <v>0</v>
          </cell>
        </row>
        <row r="10294">
          <cell r="A10294">
            <v>0</v>
          </cell>
          <cell r="B10294">
            <v>0</v>
          </cell>
          <cell r="C10294">
            <v>0</v>
          </cell>
          <cell r="D10294">
            <v>0</v>
          </cell>
        </row>
        <row r="10295">
          <cell r="A10295">
            <v>0</v>
          </cell>
          <cell r="B10295">
            <v>0</v>
          </cell>
          <cell r="C10295">
            <v>0</v>
          </cell>
          <cell r="D10295">
            <v>0</v>
          </cell>
        </row>
        <row r="10296">
          <cell r="A10296">
            <v>0</v>
          </cell>
          <cell r="B10296">
            <v>0</v>
          </cell>
          <cell r="C10296">
            <v>0</v>
          </cell>
          <cell r="D10296">
            <v>0</v>
          </cell>
        </row>
        <row r="10297">
          <cell r="A10297">
            <v>0</v>
          </cell>
          <cell r="B10297">
            <v>0</v>
          </cell>
          <cell r="C10297">
            <v>0</v>
          </cell>
          <cell r="D10297">
            <v>0</v>
          </cell>
        </row>
        <row r="10298">
          <cell r="A10298">
            <v>0</v>
          </cell>
          <cell r="B10298">
            <v>0</v>
          </cell>
          <cell r="C10298">
            <v>0</v>
          </cell>
          <cell r="D10298">
            <v>0</v>
          </cell>
        </row>
        <row r="10299">
          <cell r="A10299">
            <v>0</v>
          </cell>
          <cell r="B10299">
            <v>0</v>
          </cell>
          <cell r="C10299">
            <v>0</v>
          </cell>
          <cell r="D10299">
            <v>0</v>
          </cell>
        </row>
        <row r="10300">
          <cell r="A10300">
            <v>0</v>
          </cell>
          <cell r="B10300">
            <v>0</v>
          </cell>
          <cell r="C10300">
            <v>0</v>
          </cell>
          <cell r="D10300">
            <v>0</v>
          </cell>
        </row>
        <row r="10301">
          <cell r="A10301">
            <v>0</v>
          </cell>
          <cell r="B10301">
            <v>0</v>
          </cell>
          <cell r="C10301">
            <v>0</v>
          </cell>
          <cell r="D10301">
            <v>0</v>
          </cell>
        </row>
        <row r="10302">
          <cell r="A10302">
            <v>0</v>
          </cell>
          <cell r="B10302">
            <v>0</v>
          </cell>
          <cell r="C10302">
            <v>0</v>
          </cell>
          <cell r="D10302">
            <v>0</v>
          </cell>
        </row>
        <row r="10303">
          <cell r="A10303">
            <v>0</v>
          </cell>
          <cell r="B10303">
            <v>0</v>
          </cell>
          <cell r="C10303">
            <v>0</v>
          </cell>
          <cell r="D10303">
            <v>0</v>
          </cell>
        </row>
        <row r="10304">
          <cell r="A10304">
            <v>0</v>
          </cell>
          <cell r="B10304">
            <v>0</v>
          </cell>
          <cell r="C10304">
            <v>0</v>
          </cell>
          <cell r="D10304">
            <v>0</v>
          </cell>
        </row>
        <row r="10305">
          <cell r="A10305">
            <v>0</v>
          </cell>
          <cell r="B10305">
            <v>0</v>
          </cell>
          <cell r="C10305">
            <v>0</v>
          </cell>
          <cell r="D10305">
            <v>0</v>
          </cell>
        </row>
        <row r="10306">
          <cell r="A10306">
            <v>0</v>
          </cell>
          <cell r="B10306">
            <v>0</v>
          </cell>
          <cell r="C10306">
            <v>0</v>
          </cell>
          <cell r="D10306">
            <v>0</v>
          </cell>
        </row>
        <row r="10307">
          <cell r="A10307">
            <v>0</v>
          </cell>
          <cell r="B10307">
            <v>0</v>
          </cell>
          <cell r="C10307">
            <v>0</v>
          </cell>
          <cell r="D10307">
            <v>0</v>
          </cell>
        </row>
        <row r="10308">
          <cell r="A10308">
            <v>0</v>
          </cell>
          <cell r="B10308">
            <v>0</v>
          </cell>
          <cell r="C10308">
            <v>0</v>
          </cell>
          <cell r="D10308">
            <v>0</v>
          </cell>
        </row>
        <row r="10309">
          <cell r="A10309">
            <v>0</v>
          </cell>
          <cell r="B10309">
            <v>0</v>
          </cell>
          <cell r="C10309">
            <v>0</v>
          </cell>
          <cell r="D10309">
            <v>0</v>
          </cell>
        </row>
        <row r="10310">
          <cell r="A10310">
            <v>0</v>
          </cell>
          <cell r="B10310">
            <v>0</v>
          </cell>
          <cell r="C10310">
            <v>0</v>
          </cell>
          <cell r="D10310">
            <v>0</v>
          </cell>
        </row>
        <row r="10311">
          <cell r="A10311">
            <v>0</v>
          </cell>
          <cell r="B10311">
            <v>0</v>
          </cell>
          <cell r="C10311">
            <v>0</v>
          </cell>
          <cell r="D10311">
            <v>0</v>
          </cell>
        </row>
        <row r="10312">
          <cell r="A10312">
            <v>0</v>
          </cell>
          <cell r="B10312">
            <v>0</v>
          </cell>
          <cell r="C10312">
            <v>0</v>
          </cell>
          <cell r="D10312">
            <v>0</v>
          </cell>
        </row>
        <row r="10313">
          <cell r="A10313">
            <v>0</v>
          </cell>
          <cell r="B10313">
            <v>0</v>
          </cell>
          <cell r="C10313">
            <v>0</v>
          </cell>
          <cell r="D10313">
            <v>0</v>
          </cell>
        </row>
        <row r="10314">
          <cell r="A10314">
            <v>0</v>
          </cell>
          <cell r="B10314">
            <v>0</v>
          </cell>
          <cell r="C10314">
            <v>0</v>
          </cell>
          <cell r="D10314">
            <v>0</v>
          </cell>
        </row>
        <row r="10315">
          <cell r="A10315">
            <v>0</v>
          </cell>
          <cell r="B10315">
            <v>0</v>
          </cell>
          <cell r="C10315">
            <v>0</v>
          </cell>
          <cell r="D10315">
            <v>0</v>
          </cell>
        </row>
        <row r="10316">
          <cell r="A10316">
            <v>0</v>
          </cell>
          <cell r="B10316">
            <v>0</v>
          </cell>
          <cell r="C10316">
            <v>0</v>
          </cell>
          <cell r="D10316">
            <v>0</v>
          </cell>
        </row>
        <row r="10317">
          <cell r="A10317">
            <v>0</v>
          </cell>
          <cell r="B10317">
            <v>0</v>
          </cell>
          <cell r="C10317">
            <v>0</v>
          </cell>
          <cell r="D10317">
            <v>0</v>
          </cell>
        </row>
        <row r="10318">
          <cell r="A10318">
            <v>0</v>
          </cell>
          <cell r="B10318">
            <v>0</v>
          </cell>
          <cell r="C10318">
            <v>0</v>
          </cell>
          <cell r="D10318">
            <v>0</v>
          </cell>
        </row>
        <row r="10319">
          <cell r="A10319">
            <v>0</v>
          </cell>
          <cell r="B10319">
            <v>0</v>
          </cell>
          <cell r="C10319">
            <v>0</v>
          </cell>
          <cell r="D10319">
            <v>0</v>
          </cell>
        </row>
        <row r="10320">
          <cell r="A10320">
            <v>0</v>
          </cell>
          <cell r="B10320">
            <v>0</v>
          </cell>
          <cell r="C10320">
            <v>0</v>
          </cell>
          <cell r="D10320">
            <v>0</v>
          </cell>
        </row>
        <row r="10321">
          <cell r="A10321">
            <v>0</v>
          </cell>
          <cell r="B10321">
            <v>0</v>
          </cell>
          <cell r="C10321">
            <v>0</v>
          </cell>
          <cell r="D10321">
            <v>0</v>
          </cell>
        </row>
        <row r="10322">
          <cell r="A10322">
            <v>0</v>
          </cell>
          <cell r="B10322">
            <v>0</v>
          </cell>
          <cell r="C10322">
            <v>0</v>
          </cell>
          <cell r="D10322">
            <v>0</v>
          </cell>
        </row>
        <row r="10323">
          <cell r="A10323">
            <v>0</v>
          </cell>
          <cell r="B10323">
            <v>0</v>
          </cell>
          <cell r="C10323">
            <v>0</v>
          </cell>
          <cell r="D10323">
            <v>0</v>
          </cell>
        </row>
        <row r="10324">
          <cell r="A10324">
            <v>0</v>
          </cell>
          <cell r="B10324">
            <v>0</v>
          </cell>
          <cell r="C10324">
            <v>0</v>
          </cell>
          <cell r="D10324">
            <v>0</v>
          </cell>
        </row>
        <row r="10325">
          <cell r="A10325">
            <v>0</v>
          </cell>
          <cell r="B10325">
            <v>0</v>
          </cell>
          <cell r="C10325">
            <v>0</v>
          </cell>
          <cell r="D10325">
            <v>0</v>
          </cell>
        </row>
        <row r="10326">
          <cell r="A10326">
            <v>0</v>
          </cell>
          <cell r="B10326">
            <v>0</v>
          </cell>
          <cell r="C10326">
            <v>0</v>
          </cell>
          <cell r="D10326">
            <v>0</v>
          </cell>
        </row>
        <row r="10327">
          <cell r="A10327">
            <v>0</v>
          </cell>
          <cell r="B10327">
            <v>0</v>
          </cell>
          <cell r="C10327">
            <v>0</v>
          </cell>
          <cell r="D10327">
            <v>0</v>
          </cell>
        </row>
        <row r="10328">
          <cell r="A10328">
            <v>0</v>
          </cell>
          <cell r="B10328">
            <v>0</v>
          </cell>
          <cell r="C10328">
            <v>0</v>
          </cell>
          <cell r="D10328">
            <v>0</v>
          </cell>
        </row>
        <row r="10329">
          <cell r="A10329">
            <v>0</v>
          </cell>
          <cell r="B10329">
            <v>0</v>
          </cell>
          <cell r="C10329">
            <v>0</v>
          </cell>
          <cell r="D10329">
            <v>0</v>
          </cell>
        </row>
        <row r="10330">
          <cell r="A10330">
            <v>0</v>
          </cell>
          <cell r="B10330">
            <v>0</v>
          </cell>
          <cell r="C10330">
            <v>0</v>
          </cell>
          <cell r="D10330">
            <v>0</v>
          </cell>
        </row>
        <row r="10331">
          <cell r="A10331">
            <v>0</v>
          </cell>
          <cell r="B10331">
            <v>0</v>
          </cell>
          <cell r="C10331">
            <v>0</v>
          </cell>
          <cell r="D10331">
            <v>0</v>
          </cell>
        </row>
        <row r="10332">
          <cell r="A10332">
            <v>0</v>
          </cell>
          <cell r="B10332">
            <v>0</v>
          </cell>
          <cell r="C10332">
            <v>0</v>
          </cell>
          <cell r="D10332">
            <v>0</v>
          </cell>
        </row>
        <row r="10333">
          <cell r="A10333">
            <v>0</v>
          </cell>
          <cell r="B10333">
            <v>0</v>
          </cell>
          <cell r="C10333">
            <v>0</v>
          </cell>
          <cell r="D10333">
            <v>0</v>
          </cell>
        </row>
        <row r="10334">
          <cell r="A10334">
            <v>0</v>
          </cell>
          <cell r="B10334">
            <v>0</v>
          </cell>
          <cell r="C10334">
            <v>0</v>
          </cell>
          <cell r="D10334">
            <v>0</v>
          </cell>
        </row>
        <row r="10335">
          <cell r="A10335">
            <v>0</v>
          </cell>
          <cell r="B10335">
            <v>0</v>
          </cell>
          <cell r="C10335">
            <v>0</v>
          </cell>
          <cell r="D10335">
            <v>0</v>
          </cell>
        </row>
        <row r="10336">
          <cell r="A10336">
            <v>0</v>
          </cell>
          <cell r="B10336">
            <v>0</v>
          </cell>
          <cell r="C10336">
            <v>0</v>
          </cell>
          <cell r="D10336">
            <v>0</v>
          </cell>
        </row>
        <row r="10337">
          <cell r="A10337">
            <v>0</v>
          </cell>
          <cell r="B10337">
            <v>0</v>
          </cell>
          <cell r="C10337">
            <v>0</v>
          </cell>
          <cell r="D10337">
            <v>0</v>
          </cell>
        </row>
        <row r="10338">
          <cell r="A10338">
            <v>0</v>
          </cell>
          <cell r="B10338">
            <v>0</v>
          </cell>
          <cell r="C10338">
            <v>0</v>
          </cell>
          <cell r="D10338">
            <v>0</v>
          </cell>
        </row>
        <row r="10339">
          <cell r="A10339">
            <v>0</v>
          </cell>
          <cell r="B10339">
            <v>0</v>
          </cell>
          <cell r="C10339">
            <v>0</v>
          </cell>
          <cell r="D10339">
            <v>0</v>
          </cell>
        </row>
        <row r="10340">
          <cell r="A10340">
            <v>0</v>
          </cell>
          <cell r="B10340">
            <v>0</v>
          </cell>
          <cell r="C10340">
            <v>0</v>
          </cell>
          <cell r="D10340">
            <v>0</v>
          </cell>
        </row>
        <row r="10341">
          <cell r="A10341">
            <v>0</v>
          </cell>
          <cell r="B10341">
            <v>0</v>
          </cell>
          <cell r="C10341">
            <v>0</v>
          </cell>
          <cell r="D10341">
            <v>0</v>
          </cell>
        </row>
        <row r="10342">
          <cell r="A10342">
            <v>0</v>
          </cell>
          <cell r="B10342">
            <v>0</v>
          </cell>
          <cell r="C10342">
            <v>0</v>
          </cell>
          <cell r="D10342">
            <v>0</v>
          </cell>
        </row>
        <row r="10343">
          <cell r="A10343">
            <v>0</v>
          </cell>
          <cell r="B10343">
            <v>0</v>
          </cell>
          <cell r="C10343">
            <v>0</v>
          </cell>
          <cell r="D10343">
            <v>0</v>
          </cell>
        </row>
        <row r="10344">
          <cell r="A10344">
            <v>0</v>
          </cell>
          <cell r="B10344">
            <v>0</v>
          </cell>
          <cell r="C10344">
            <v>0</v>
          </cell>
          <cell r="D10344">
            <v>0</v>
          </cell>
        </row>
        <row r="10345">
          <cell r="A10345">
            <v>0</v>
          </cell>
          <cell r="B10345">
            <v>0</v>
          </cell>
          <cell r="C10345">
            <v>0</v>
          </cell>
          <cell r="D10345">
            <v>0</v>
          </cell>
        </row>
        <row r="10346">
          <cell r="A10346">
            <v>0</v>
          </cell>
          <cell r="B10346">
            <v>0</v>
          </cell>
          <cell r="C10346">
            <v>0</v>
          </cell>
          <cell r="D10346">
            <v>0</v>
          </cell>
        </row>
        <row r="10347">
          <cell r="A10347">
            <v>0</v>
          </cell>
          <cell r="B10347">
            <v>0</v>
          </cell>
          <cell r="C10347">
            <v>0</v>
          </cell>
          <cell r="D10347">
            <v>0</v>
          </cell>
        </row>
        <row r="10348">
          <cell r="A10348">
            <v>0</v>
          </cell>
          <cell r="B10348">
            <v>0</v>
          </cell>
          <cell r="C10348">
            <v>0</v>
          </cell>
          <cell r="D10348">
            <v>0</v>
          </cell>
        </row>
        <row r="10349">
          <cell r="A10349">
            <v>0</v>
          </cell>
          <cell r="B10349">
            <v>0</v>
          </cell>
          <cell r="C10349">
            <v>0</v>
          </cell>
          <cell r="D10349">
            <v>0</v>
          </cell>
        </row>
        <row r="10350">
          <cell r="A10350">
            <v>0</v>
          </cell>
          <cell r="B10350">
            <v>0</v>
          </cell>
          <cell r="C10350">
            <v>0</v>
          </cell>
          <cell r="D10350">
            <v>0</v>
          </cell>
        </row>
        <row r="10351">
          <cell r="A10351">
            <v>0</v>
          </cell>
          <cell r="B10351">
            <v>0</v>
          </cell>
          <cell r="C10351">
            <v>0</v>
          </cell>
          <cell r="D10351">
            <v>0</v>
          </cell>
        </row>
        <row r="10352">
          <cell r="A10352">
            <v>0</v>
          </cell>
          <cell r="B10352">
            <v>0</v>
          </cell>
          <cell r="C10352">
            <v>0</v>
          </cell>
          <cell r="D10352">
            <v>0</v>
          </cell>
        </row>
        <row r="10353">
          <cell r="A10353">
            <v>0</v>
          </cell>
          <cell r="B10353">
            <v>0</v>
          </cell>
          <cell r="C10353">
            <v>0</v>
          </cell>
          <cell r="D10353">
            <v>0</v>
          </cell>
        </row>
        <row r="10354">
          <cell r="A10354">
            <v>0</v>
          </cell>
          <cell r="B10354">
            <v>0</v>
          </cell>
          <cell r="C10354">
            <v>0</v>
          </cell>
          <cell r="D10354">
            <v>0</v>
          </cell>
        </row>
        <row r="10355">
          <cell r="A10355">
            <v>0</v>
          </cell>
          <cell r="B10355">
            <v>0</v>
          </cell>
          <cell r="C10355">
            <v>0</v>
          </cell>
          <cell r="D10355">
            <v>0</v>
          </cell>
        </row>
        <row r="10356">
          <cell r="A10356">
            <v>0</v>
          </cell>
          <cell r="B10356">
            <v>0</v>
          </cell>
          <cell r="C10356">
            <v>0</v>
          </cell>
          <cell r="D10356">
            <v>0</v>
          </cell>
        </row>
        <row r="10357">
          <cell r="A10357">
            <v>0</v>
          </cell>
          <cell r="B10357">
            <v>0</v>
          </cell>
          <cell r="C10357">
            <v>0</v>
          </cell>
          <cell r="D10357">
            <v>0</v>
          </cell>
        </row>
        <row r="10358">
          <cell r="A10358">
            <v>0</v>
          </cell>
          <cell r="B10358">
            <v>0</v>
          </cell>
          <cell r="C10358">
            <v>0</v>
          </cell>
          <cell r="D10358">
            <v>0</v>
          </cell>
        </row>
        <row r="10359">
          <cell r="A10359">
            <v>0</v>
          </cell>
          <cell r="B10359">
            <v>0</v>
          </cell>
          <cell r="C10359">
            <v>0</v>
          </cell>
          <cell r="D10359">
            <v>0</v>
          </cell>
        </row>
        <row r="10360">
          <cell r="A10360">
            <v>0</v>
          </cell>
          <cell r="B10360">
            <v>0</v>
          </cell>
          <cell r="C10360">
            <v>0</v>
          </cell>
          <cell r="D10360">
            <v>0</v>
          </cell>
        </row>
        <row r="10361">
          <cell r="A10361">
            <v>0</v>
          </cell>
          <cell r="B10361">
            <v>0</v>
          </cell>
          <cell r="C10361">
            <v>0</v>
          </cell>
          <cell r="D10361">
            <v>0</v>
          </cell>
        </row>
        <row r="10362">
          <cell r="A10362">
            <v>0</v>
          </cell>
          <cell r="B10362">
            <v>0</v>
          </cell>
          <cell r="C10362">
            <v>0</v>
          </cell>
          <cell r="D10362">
            <v>0</v>
          </cell>
        </row>
        <row r="10363">
          <cell r="A10363">
            <v>0</v>
          </cell>
          <cell r="B10363">
            <v>0</v>
          </cell>
          <cell r="C10363">
            <v>0</v>
          </cell>
          <cell r="D10363">
            <v>0</v>
          </cell>
        </row>
        <row r="10364">
          <cell r="A10364">
            <v>0</v>
          </cell>
          <cell r="B10364">
            <v>0</v>
          </cell>
          <cell r="C10364">
            <v>0</v>
          </cell>
          <cell r="D10364">
            <v>0</v>
          </cell>
        </row>
        <row r="10365">
          <cell r="A10365">
            <v>0</v>
          </cell>
          <cell r="B10365">
            <v>0</v>
          </cell>
          <cell r="C10365">
            <v>0</v>
          </cell>
          <cell r="D10365">
            <v>0</v>
          </cell>
        </row>
        <row r="10366">
          <cell r="A10366">
            <v>0</v>
          </cell>
          <cell r="B10366">
            <v>0</v>
          </cell>
          <cell r="C10366">
            <v>0</v>
          </cell>
          <cell r="D10366">
            <v>0</v>
          </cell>
        </row>
        <row r="10367">
          <cell r="A10367">
            <v>0</v>
          </cell>
          <cell r="B10367">
            <v>0</v>
          </cell>
          <cell r="C10367">
            <v>0</v>
          </cell>
          <cell r="D10367">
            <v>0</v>
          </cell>
        </row>
        <row r="10368">
          <cell r="A10368">
            <v>0</v>
          </cell>
          <cell r="B10368">
            <v>0</v>
          </cell>
          <cell r="C10368">
            <v>0</v>
          </cell>
          <cell r="D10368">
            <v>0</v>
          </cell>
        </row>
        <row r="10369">
          <cell r="A10369">
            <v>0</v>
          </cell>
          <cell r="B10369">
            <v>0</v>
          </cell>
          <cell r="C10369">
            <v>0</v>
          </cell>
          <cell r="D10369">
            <v>0</v>
          </cell>
        </row>
        <row r="10370">
          <cell r="A10370">
            <v>0</v>
          </cell>
          <cell r="B10370">
            <v>0</v>
          </cell>
          <cell r="C10370">
            <v>0</v>
          </cell>
          <cell r="D10370">
            <v>0</v>
          </cell>
        </row>
        <row r="10371">
          <cell r="A10371">
            <v>0</v>
          </cell>
          <cell r="B10371">
            <v>0</v>
          </cell>
          <cell r="C10371">
            <v>0</v>
          </cell>
          <cell r="D10371">
            <v>0</v>
          </cell>
        </row>
        <row r="10372">
          <cell r="A10372">
            <v>0</v>
          </cell>
          <cell r="B10372">
            <v>0</v>
          </cell>
          <cell r="C10372">
            <v>0</v>
          </cell>
          <cell r="D10372">
            <v>0</v>
          </cell>
        </row>
        <row r="10373">
          <cell r="A10373">
            <v>0</v>
          </cell>
          <cell r="B10373">
            <v>0</v>
          </cell>
          <cell r="C10373">
            <v>0</v>
          </cell>
          <cell r="D10373">
            <v>0</v>
          </cell>
        </row>
        <row r="10374">
          <cell r="A10374">
            <v>0</v>
          </cell>
          <cell r="B10374">
            <v>0</v>
          </cell>
          <cell r="C10374">
            <v>0</v>
          </cell>
          <cell r="D10374">
            <v>0</v>
          </cell>
        </row>
        <row r="10375">
          <cell r="A10375">
            <v>0</v>
          </cell>
          <cell r="B10375">
            <v>0</v>
          </cell>
          <cell r="C10375">
            <v>0</v>
          </cell>
          <cell r="D10375">
            <v>0</v>
          </cell>
        </row>
        <row r="10376">
          <cell r="A10376">
            <v>0</v>
          </cell>
          <cell r="B10376">
            <v>0</v>
          </cell>
          <cell r="C10376">
            <v>0</v>
          </cell>
          <cell r="D10376">
            <v>0</v>
          </cell>
        </row>
        <row r="10377">
          <cell r="A10377">
            <v>0</v>
          </cell>
          <cell r="B10377">
            <v>0</v>
          </cell>
          <cell r="C10377">
            <v>0</v>
          </cell>
          <cell r="D10377">
            <v>0</v>
          </cell>
        </row>
        <row r="10378">
          <cell r="A10378">
            <v>0</v>
          </cell>
          <cell r="B10378">
            <v>0</v>
          </cell>
          <cell r="C10378">
            <v>0</v>
          </cell>
          <cell r="D10378">
            <v>0</v>
          </cell>
        </row>
        <row r="10379">
          <cell r="A10379">
            <v>0</v>
          </cell>
          <cell r="B10379">
            <v>0</v>
          </cell>
          <cell r="C10379">
            <v>0</v>
          </cell>
          <cell r="D10379">
            <v>0</v>
          </cell>
        </row>
        <row r="10380">
          <cell r="A10380">
            <v>0</v>
          </cell>
          <cell r="B10380">
            <v>0</v>
          </cell>
          <cell r="C10380">
            <v>0</v>
          </cell>
          <cell r="D10380">
            <v>0</v>
          </cell>
        </row>
        <row r="10381">
          <cell r="A10381">
            <v>0</v>
          </cell>
          <cell r="B10381">
            <v>0</v>
          </cell>
          <cell r="C10381">
            <v>0</v>
          </cell>
          <cell r="D10381">
            <v>0</v>
          </cell>
        </row>
        <row r="10382">
          <cell r="A10382">
            <v>0</v>
          </cell>
          <cell r="B10382">
            <v>0</v>
          </cell>
          <cell r="C10382">
            <v>0</v>
          </cell>
          <cell r="D10382">
            <v>0</v>
          </cell>
        </row>
        <row r="10383">
          <cell r="A10383">
            <v>0</v>
          </cell>
          <cell r="B10383">
            <v>0</v>
          </cell>
          <cell r="C10383">
            <v>0</v>
          </cell>
          <cell r="D10383">
            <v>0</v>
          </cell>
        </row>
        <row r="10384">
          <cell r="A10384">
            <v>0</v>
          </cell>
          <cell r="B10384">
            <v>0</v>
          </cell>
          <cell r="C10384">
            <v>0</v>
          </cell>
          <cell r="D10384">
            <v>0</v>
          </cell>
        </row>
        <row r="10385">
          <cell r="A10385">
            <v>0</v>
          </cell>
          <cell r="B10385">
            <v>0</v>
          </cell>
          <cell r="C10385">
            <v>0</v>
          </cell>
          <cell r="D10385">
            <v>0</v>
          </cell>
        </row>
        <row r="10386">
          <cell r="A10386">
            <v>0</v>
          </cell>
          <cell r="B10386">
            <v>0</v>
          </cell>
          <cell r="C10386">
            <v>0</v>
          </cell>
          <cell r="D10386">
            <v>0</v>
          </cell>
        </row>
        <row r="10387">
          <cell r="A10387">
            <v>0</v>
          </cell>
          <cell r="B10387">
            <v>0</v>
          </cell>
          <cell r="C10387">
            <v>0</v>
          </cell>
          <cell r="D10387">
            <v>0</v>
          </cell>
        </row>
        <row r="10388">
          <cell r="A10388">
            <v>0</v>
          </cell>
          <cell r="B10388">
            <v>0</v>
          </cell>
          <cell r="C10388">
            <v>0</v>
          </cell>
          <cell r="D10388">
            <v>0</v>
          </cell>
        </row>
        <row r="10389">
          <cell r="A10389">
            <v>0</v>
          </cell>
          <cell r="B10389">
            <v>0</v>
          </cell>
          <cell r="C10389">
            <v>0</v>
          </cell>
          <cell r="D10389">
            <v>0</v>
          </cell>
        </row>
        <row r="10390">
          <cell r="A10390">
            <v>0</v>
          </cell>
          <cell r="B10390">
            <v>0</v>
          </cell>
          <cell r="C10390">
            <v>0</v>
          </cell>
          <cell r="D10390">
            <v>0</v>
          </cell>
        </row>
        <row r="10391">
          <cell r="A10391">
            <v>0</v>
          </cell>
          <cell r="B10391">
            <v>0</v>
          </cell>
          <cell r="C10391">
            <v>0</v>
          </cell>
          <cell r="D10391">
            <v>0</v>
          </cell>
        </row>
        <row r="10392">
          <cell r="A10392">
            <v>0</v>
          </cell>
          <cell r="B10392">
            <v>0</v>
          </cell>
          <cell r="C10392">
            <v>0</v>
          </cell>
          <cell r="D10392">
            <v>0</v>
          </cell>
        </row>
        <row r="10393">
          <cell r="A10393">
            <v>0</v>
          </cell>
          <cell r="B10393">
            <v>0</v>
          </cell>
          <cell r="C10393">
            <v>0</v>
          </cell>
          <cell r="D10393">
            <v>0</v>
          </cell>
        </row>
        <row r="10394">
          <cell r="A10394">
            <v>0</v>
          </cell>
          <cell r="B10394">
            <v>0</v>
          </cell>
          <cell r="C10394">
            <v>0</v>
          </cell>
          <cell r="D10394">
            <v>0</v>
          </cell>
        </row>
        <row r="10395">
          <cell r="A10395">
            <v>0</v>
          </cell>
          <cell r="B10395">
            <v>0</v>
          </cell>
          <cell r="C10395">
            <v>0</v>
          </cell>
          <cell r="D10395">
            <v>0</v>
          </cell>
        </row>
        <row r="10396">
          <cell r="A10396">
            <v>0</v>
          </cell>
          <cell r="B10396">
            <v>0</v>
          </cell>
          <cell r="C10396">
            <v>0</v>
          </cell>
          <cell r="D10396">
            <v>0</v>
          </cell>
        </row>
        <row r="10397">
          <cell r="A10397">
            <v>0</v>
          </cell>
          <cell r="B10397">
            <v>0</v>
          </cell>
          <cell r="C10397">
            <v>0</v>
          </cell>
          <cell r="D10397">
            <v>0</v>
          </cell>
        </row>
        <row r="10398">
          <cell r="A10398">
            <v>0</v>
          </cell>
          <cell r="B10398">
            <v>0</v>
          </cell>
          <cell r="C10398">
            <v>0</v>
          </cell>
          <cell r="D10398">
            <v>0</v>
          </cell>
        </row>
        <row r="10399">
          <cell r="A10399">
            <v>0</v>
          </cell>
          <cell r="B10399">
            <v>0</v>
          </cell>
          <cell r="C10399">
            <v>0</v>
          </cell>
          <cell r="D10399">
            <v>0</v>
          </cell>
        </row>
        <row r="10400">
          <cell r="A10400">
            <v>0</v>
          </cell>
          <cell r="B10400">
            <v>0</v>
          </cell>
          <cell r="C10400">
            <v>0</v>
          </cell>
          <cell r="D10400">
            <v>0</v>
          </cell>
        </row>
        <row r="10401">
          <cell r="A10401">
            <v>0</v>
          </cell>
          <cell r="B10401">
            <v>0</v>
          </cell>
          <cell r="C10401">
            <v>0</v>
          </cell>
          <cell r="D10401">
            <v>0</v>
          </cell>
        </row>
        <row r="10402">
          <cell r="A10402">
            <v>0</v>
          </cell>
          <cell r="B10402">
            <v>0</v>
          </cell>
          <cell r="C10402">
            <v>0</v>
          </cell>
          <cell r="D10402">
            <v>0</v>
          </cell>
        </row>
        <row r="10403">
          <cell r="A10403">
            <v>0</v>
          </cell>
          <cell r="B10403">
            <v>0</v>
          </cell>
          <cell r="C10403">
            <v>0</v>
          </cell>
          <cell r="D10403">
            <v>0</v>
          </cell>
        </row>
        <row r="10404">
          <cell r="A10404">
            <v>0</v>
          </cell>
          <cell r="B10404">
            <v>0</v>
          </cell>
          <cell r="C10404">
            <v>0</v>
          </cell>
          <cell r="D10404">
            <v>0</v>
          </cell>
        </row>
        <row r="10405">
          <cell r="A10405">
            <v>0</v>
          </cell>
          <cell r="B10405">
            <v>0</v>
          </cell>
          <cell r="C10405">
            <v>0</v>
          </cell>
          <cell r="D10405">
            <v>0</v>
          </cell>
        </row>
        <row r="10406">
          <cell r="A10406">
            <v>0</v>
          </cell>
          <cell r="B10406">
            <v>0</v>
          </cell>
          <cell r="C10406">
            <v>0</v>
          </cell>
          <cell r="D10406">
            <v>0</v>
          </cell>
        </row>
        <row r="10407">
          <cell r="A10407">
            <v>0</v>
          </cell>
          <cell r="B10407">
            <v>0</v>
          </cell>
          <cell r="C10407">
            <v>0</v>
          </cell>
          <cell r="D10407">
            <v>0</v>
          </cell>
        </row>
        <row r="10408">
          <cell r="A10408">
            <v>0</v>
          </cell>
          <cell r="B10408">
            <v>0</v>
          </cell>
          <cell r="C10408">
            <v>0</v>
          </cell>
          <cell r="D10408">
            <v>0</v>
          </cell>
        </row>
        <row r="10409">
          <cell r="A10409">
            <v>0</v>
          </cell>
          <cell r="B10409">
            <v>0</v>
          </cell>
          <cell r="C10409">
            <v>0</v>
          </cell>
          <cell r="D10409">
            <v>0</v>
          </cell>
        </row>
        <row r="10410">
          <cell r="A10410">
            <v>0</v>
          </cell>
          <cell r="B10410">
            <v>0</v>
          </cell>
          <cell r="C10410">
            <v>0</v>
          </cell>
          <cell r="D10410">
            <v>0</v>
          </cell>
        </row>
        <row r="10411">
          <cell r="A10411">
            <v>0</v>
          </cell>
          <cell r="B10411">
            <v>0</v>
          </cell>
          <cell r="C10411">
            <v>0</v>
          </cell>
          <cell r="D10411">
            <v>0</v>
          </cell>
        </row>
        <row r="10412">
          <cell r="A10412">
            <v>0</v>
          </cell>
          <cell r="B10412">
            <v>0</v>
          </cell>
          <cell r="C10412">
            <v>0</v>
          </cell>
          <cell r="D10412">
            <v>0</v>
          </cell>
        </row>
        <row r="10413">
          <cell r="A10413">
            <v>0</v>
          </cell>
          <cell r="B10413">
            <v>0</v>
          </cell>
          <cell r="C10413">
            <v>0</v>
          </cell>
          <cell r="D10413">
            <v>0</v>
          </cell>
        </row>
        <row r="10414">
          <cell r="A10414">
            <v>0</v>
          </cell>
          <cell r="B10414">
            <v>0</v>
          </cell>
          <cell r="C10414">
            <v>0</v>
          </cell>
          <cell r="D10414">
            <v>0</v>
          </cell>
        </row>
        <row r="10415">
          <cell r="A10415">
            <v>0</v>
          </cell>
          <cell r="B10415">
            <v>0</v>
          </cell>
          <cell r="C10415">
            <v>0</v>
          </cell>
          <cell r="D10415">
            <v>0</v>
          </cell>
        </row>
        <row r="10416">
          <cell r="A10416">
            <v>0</v>
          </cell>
          <cell r="B10416">
            <v>0</v>
          </cell>
          <cell r="C10416">
            <v>0</v>
          </cell>
          <cell r="D10416">
            <v>0</v>
          </cell>
        </row>
        <row r="10417">
          <cell r="A10417">
            <v>0</v>
          </cell>
          <cell r="B10417">
            <v>0</v>
          </cell>
          <cell r="C10417">
            <v>0</v>
          </cell>
          <cell r="D10417">
            <v>0</v>
          </cell>
        </row>
        <row r="10418">
          <cell r="A10418">
            <v>0</v>
          </cell>
          <cell r="B10418">
            <v>0</v>
          </cell>
          <cell r="C10418">
            <v>0</v>
          </cell>
          <cell r="D10418">
            <v>0</v>
          </cell>
        </row>
        <row r="10419">
          <cell r="A10419">
            <v>0</v>
          </cell>
          <cell r="B10419">
            <v>0</v>
          </cell>
          <cell r="C10419">
            <v>0</v>
          </cell>
          <cell r="D10419">
            <v>0</v>
          </cell>
        </row>
        <row r="10420">
          <cell r="A10420">
            <v>0</v>
          </cell>
          <cell r="B10420">
            <v>0</v>
          </cell>
          <cell r="C10420">
            <v>0</v>
          </cell>
          <cell r="D10420">
            <v>0</v>
          </cell>
        </row>
        <row r="10421">
          <cell r="A10421">
            <v>0</v>
          </cell>
          <cell r="B10421">
            <v>0</v>
          </cell>
          <cell r="C10421">
            <v>0</v>
          </cell>
          <cell r="D10421">
            <v>0</v>
          </cell>
        </row>
        <row r="10422">
          <cell r="A10422">
            <v>0</v>
          </cell>
          <cell r="B10422">
            <v>0</v>
          </cell>
          <cell r="C10422">
            <v>0</v>
          </cell>
          <cell r="D10422">
            <v>0</v>
          </cell>
        </row>
        <row r="10423">
          <cell r="A10423">
            <v>0</v>
          </cell>
          <cell r="B10423">
            <v>0</v>
          </cell>
          <cell r="C10423">
            <v>0</v>
          </cell>
          <cell r="D10423">
            <v>0</v>
          </cell>
        </row>
        <row r="10424">
          <cell r="A10424">
            <v>0</v>
          </cell>
          <cell r="B10424">
            <v>0</v>
          </cell>
          <cell r="C10424">
            <v>0</v>
          </cell>
          <cell r="D10424">
            <v>0</v>
          </cell>
        </row>
        <row r="10425">
          <cell r="A10425">
            <v>0</v>
          </cell>
          <cell r="B10425">
            <v>0</v>
          </cell>
          <cell r="C10425">
            <v>0</v>
          </cell>
          <cell r="D10425">
            <v>0</v>
          </cell>
        </row>
        <row r="10426">
          <cell r="A10426">
            <v>0</v>
          </cell>
          <cell r="B10426">
            <v>0</v>
          </cell>
          <cell r="C10426">
            <v>0</v>
          </cell>
          <cell r="D10426">
            <v>0</v>
          </cell>
        </row>
        <row r="10427">
          <cell r="A10427">
            <v>0</v>
          </cell>
          <cell r="B10427">
            <v>0</v>
          </cell>
          <cell r="C10427">
            <v>0</v>
          </cell>
          <cell r="D10427">
            <v>0</v>
          </cell>
        </row>
        <row r="10428">
          <cell r="A10428">
            <v>0</v>
          </cell>
          <cell r="B10428">
            <v>0</v>
          </cell>
          <cell r="C10428">
            <v>0</v>
          </cell>
          <cell r="D10428">
            <v>0</v>
          </cell>
        </row>
        <row r="10429">
          <cell r="A10429">
            <v>0</v>
          </cell>
          <cell r="B10429">
            <v>0</v>
          </cell>
          <cell r="C10429">
            <v>0</v>
          </cell>
          <cell r="D10429">
            <v>0</v>
          </cell>
        </row>
        <row r="10430">
          <cell r="A10430">
            <v>0</v>
          </cell>
          <cell r="B10430">
            <v>0</v>
          </cell>
          <cell r="C10430">
            <v>0</v>
          </cell>
          <cell r="D10430">
            <v>0</v>
          </cell>
        </row>
        <row r="10431">
          <cell r="A10431">
            <v>0</v>
          </cell>
          <cell r="B10431">
            <v>0</v>
          </cell>
          <cell r="C10431">
            <v>0</v>
          </cell>
          <cell r="D10431">
            <v>0</v>
          </cell>
        </row>
        <row r="10432">
          <cell r="A10432">
            <v>0</v>
          </cell>
          <cell r="B10432">
            <v>0</v>
          </cell>
          <cell r="C10432">
            <v>0</v>
          </cell>
          <cell r="D10432">
            <v>0</v>
          </cell>
        </row>
        <row r="10433">
          <cell r="A10433">
            <v>0</v>
          </cell>
          <cell r="B10433">
            <v>0</v>
          </cell>
          <cell r="C10433">
            <v>0</v>
          </cell>
          <cell r="D10433">
            <v>0</v>
          </cell>
        </row>
        <row r="10434">
          <cell r="A10434">
            <v>0</v>
          </cell>
          <cell r="B10434">
            <v>0</v>
          </cell>
          <cell r="C10434">
            <v>0</v>
          </cell>
          <cell r="D10434">
            <v>0</v>
          </cell>
        </row>
        <row r="10435">
          <cell r="A10435">
            <v>0</v>
          </cell>
          <cell r="B10435">
            <v>0</v>
          </cell>
          <cell r="C10435">
            <v>0</v>
          </cell>
          <cell r="D10435">
            <v>0</v>
          </cell>
        </row>
        <row r="10436">
          <cell r="A10436">
            <v>0</v>
          </cell>
          <cell r="B10436">
            <v>0</v>
          </cell>
          <cell r="C10436">
            <v>0</v>
          </cell>
          <cell r="D10436">
            <v>0</v>
          </cell>
        </row>
        <row r="10437">
          <cell r="A10437">
            <v>0</v>
          </cell>
          <cell r="B10437">
            <v>0</v>
          </cell>
          <cell r="C10437">
            <v>0</v>
          </cell>
          <cell r="D10437">
            <v>0</v>
          </cell>
        </row>
        <row r="10438">
          <cell r="A10438">
            <v>0</v>
          </cell>
          <cell r="B10438">
            <v>0</v>
          </cell>
          <cell r="C10438">
            <v>0</v>
          </cell>
          <cell r="D10438">
            <v>0</v>
          </cell>
        </row>
        <row r="10439">
          <cell r="A10439">
            <v>0</v>
          </cell>
          <cell r="B10439">
            <v>0</v>
          </cell>
          <cell r="C10439">
            <v>0</v>
          </cell>
          <cell r="D10439">
            <v>0</v>
          </cell>
        </row>
        <row r="10440">
          <cell r="A10440">
            <v>0</v>
          </cell>
          <cell r="B10440">
            <v>0</v>
          </cell>
          <cell r="C10440">
            <v>0</v>
          </cell>
          <cell r="D10440">
            <v>0</v>
          </cell>
        </row>
        <row r="10441">
          <cell r="A10441">
            <v>0</v>
          </cell>
          <cell r="B10441">
            <v>0</v>
          </cell>
          <cell r="C10441">
            <v>0</v>
          </cell>
          <cell r="D10441">
            <v>0</v>
          </cell>
        </row>
        <row r="10442">
          <cell r="A10442">
            <v>0</v>
          </cell>
          <cell r="B10442">
            <v>0</v>
          </cell>
          <cell r="C10442">
            <v>0</v>
          </cell>
          <cell r="D10442">
            <v>0</v>
          </cell>
        </row>
        <row r="10443">
          <cell r="A10443">
            <v>0</v>
          </cell>
          <cell r="B10443">
            <v>0</v>
          </cell>
          <cell r="C10443">
            <v>0</v>
          </cell>
          <cell r="D10443">
            <v>0</v>
          </cell>
        </row>
        <row r="10444">
          <cell r="A10444">
            <v>0</v>
          </cell>
          <cell r="B10444">
            <v>0</v>
          </cell>
          <cell r="C10444">
            <v>0</v>
          </cell>
          <cell r="D10444">
            <v>0</v>
          </cell>
        </row>
        <row r="10445">
          <cell r="A10445">
            <v>0</v>
          </cell>
          <cell r="B10445">
            <v>0</v>
          </cell>
          <cell r="C10445">
            <v>0</v>
          </cell>
          <cell r="D10445">
            <v>0</v>
          </cell>
        </row>
        <row r="10446">
          <cell r="A10446">
            <v>0</v>
          </cell>
          <cell r="B10446">
            <v>0</v>
          </cell>
          <cell r="C10446">
            <v>0</v>
          </cell>
          <cell r="D10446">
            <v>0</v>
          </cell>
        </row>
        <row r="10447">
          <cell r="A10447">
            <v>0</v>
          </cell>
          <cell r="B10447">
            <v>0</v>
          </cell>
          <cell r="C10447">
            <v>0</v>
          </cell>
          <cell r="D10447">
            <v>0</v>
          </cell>
        </row>
        <row r="10448">
          <cell r="A10448">
            <v>0</v>
          </cell>
          <cell r="B10448">
            <v>0</v>
          </cell>
          <cell r="C10448">
            <v>0</v>
          </cell>
          <cell r="D10448">
            <v>0</v>
          </cell>
        </row>
        <row r="10449">
          <cell r="A10449">
            <v>0</v>
          </cell>
          <cell r="B10449">
            <v>0</v>
          </cell>
          <cell r="C10449">
            <v>0</v>
          </cell>
          <cell r="D10449">
            <v>0</v>
          </cell>
        </row>
        <row r="10450">
          <cell r="A10450">
            <v>0</v>
          </cell>
          <cell r="B10450">
            <v>0</v>
          </cell>
          <cell r="C10450">
            <v>0</v>
          </cell>
          <cell r="D10450">
            <v>0</v>
          </cell>
        </row>
        <row r="10451">
          <cell r="A10451">
            <v>0</v>
          </cell>
          <cell r="B10451">
            <v>0</v>
          </cell>
          <cell r="C10451">
            <v>0</v>
          </cell>
          <cell r="D10451">
            <v>0</v>
          </cell>
        </row>
        <row r="10452">
          <cell r="A10452">
            <v>0</v>
          </cell>
          <cell r="B10452">
            <v>0</v>
          </cell>
          <cell r="C10452">
            <v>0</v>
          </cell>
          <cell r="D10452">
            <v>0</v>
          </cell>
        </row>
        <row r="10453">
          <cell r="A10453">
            <v>0</v>
          </cell>
          <cell r="B10453">
            <v>0</v>
          </cell>
          <cell r="C10453">
            <v>0</v>
          </cell>
          <cell r="D10453">
            <v>0</v>
          </cell>
        </row>
        <row r="10454">
          <cell r="A10454">
            <v>0</v>
          </cell>
          <cell r="B10454">
            <v>0</v>
          </cell>
          <cell r="C10454">
            <v>0</v>
          </cell>
          <cell r="D10454">
            <v>0</v>
          </cell>
        </row>
        <row r="10455">
          <cell r="A10455">
            <v>0</v>
          </cell>
          <cell r="B10455">
            <v>0</v>
          </cell>
          <cell r="C10455">
            <v>0</v>
          </cell>
          <cell r="D10455">
            <v>0</v>
          </cell>
        </row>
        <row r="10456">
          <cell r="A10456">
            <v>0</v>
          </cell>
          <cell r="B10456">
            <v>0</v>
          </cell>
          <cell r="C10456">
            <v>0</v>
          </cell>
          <cell r="D10456">
            <v>0</v>
          </cell>
        </row>
        <row r="10457">
          <cell r="A10457">
            <v>0</v>
          </cell>
          <cell r="B10457">
            <v>0</v>
          </cell>
          <cell r="C10457">
            <v>0</v>
          </cell>
          <cell r="D10457">
            <v>0</v>
          </cell>
        </row>
        <row r="10458">
          <cell r="A10458">
            <v>0</v>
          </cell>
          <cell r="B10458">
            <v>0</v>
          </cell>
          <cell r="C10458">
            <v>0</v>
          </cell>
          <cell r="D10458">
            <v>0</v>
          </cell>
        </row>
        <row r="10459">
          <cell r="A10459">
            <v>0</v>
          </cell>
          <cell r="B10459">
            <v>0</v>
          </cell>
          <cell r="C10459">
            <v>0</v>
          </cell>
          <cell r="D10459">
            <v>0</v>
          </cell>
        </row>
        <row r="10460">
          <cell r="A10460">
            <v>0</v>
          </cell>
          <cell r="B10460">
            <v>0</v>
          </cell>
          <cell r="C10460">
            <v>0</v>
          </cell>
          <cell r="D10460">
            <v>0</v>
          </cell>
        </row>
        <row r="10461">
          <cell r="A10461">
            <v>0</v>
          </cell>
          <cell r="B10461">
            <v>0</v>
          </cell>
          <cell r="C10461">
            <v>0</v>
          </cell>
          <cell r="D10461">
            <v>0</v>
          </cell>
        </row>
        <row r="10462">
          <cell r="A10462">
            <v>0</v>
          </cell>
          <cell r="B10462">
            <v>0</v>
          </cell>
          <cell r="C10462">
            <v>0</v>
          </cell>
          <cell r="D10462">
            <v>0</v>
          </cell>
        </row>
        <row r="10463">
          <cell r="A10463">
            <v>0</v>
          </cell>
          <cell r="B10463">
            <v>0</v>
          </cell>
          <cell r="C10463">
            <v>0</v>
          </cell>
          <cell r="D10463">
            <v>0</v>
          </cell>
        </row>
        <row r="10464">
          <cell r="A10464">
            <v>0</v>
          </cell>
          <cell r="B10464">
            <v>0</v>
          </cell>
          <cell r="C10464">
            <v>0</v>
          </cell>
          <cell r="D10464">
            <v>0</v>
          </cell>
        </row>
        <row r="10465">
          <cell r="A10465">
            <v>0</v>
          </cell>
          <cell r="B10465">
            <v>0</v>
          </cell>
          <cell r="C10465">
            <v>0</v>
          </cell>
          <cell r="D10465">
            <v>0</v>
          </cell>
        </row>
        <row r="10466">
          <cell r="A10466">
            <v>0</v>
          </cell>
          <cell r="B10466">
            <v>0</v>
          </cell>
          <cell r="C10466">
            <v>0</v>
          </cell>
          <cell r="D10466">
            <v>0</v>
          </cell>
        </row>
        <row r="10467">
          <cell r="A10467">
            <v>0</v>
          </cell>
          <cell r="B10467">
            <v>0</v>
          </cell>
          <cell r="C10467">
            <v>0</v>
          </cell>
          <cell r="D10467">
            <v>0</v>
          </cell>
        </row>
        <row r="10468">
          <cell r="A10468">
            <v>0</v>
          </cell>
          <cell r="B10468">
            <v>0</v>
          </cell>
          <cell r="C10468">
            <v>0</v>
          </cell>
          <cell r="D10468">
            <v>0</v>
          </cell>
        </row>
        <row r="10469">
          <cell r="A10469">
            <v>0</v>
          </cell>
          <cell r="B10469">
            <v>0</v>
          </cell>
          <cell r="C10469">
            <v>0</v>
          </cell>
          <cell r="D10469">
            <v>0</v>
          </cell>
        </row>
        <row r="10470">
          <cell r="A10470">
            <v>0</v>
          </cell>
          <cell r="B10470">
            <v>0</v>
          </cell>
          <cell r="C10470">
            <v>0</v>
          </cell>
          <cell r="D10470">
            <v>0</v>
          </cell>
        </row>
        <row r="10471">
          <cell r="A10471">
            <v>0</v>
          </cell>
          <cell r="B10471">
            <v>0</v>
          </cell>
          <cell r="C10471">
            <v>0</v>
          </cell>
          <cell r="D10471">
            <v>0</v>
          </cell>
        </row>
        <row r="10472">
          <cell r="A10472">
            <v>0</v>
          </cell>
          <cell r="B10472">
            <v>0</v>
          </cell>
          <cell r="C10472">
            <v>0</v>
          </cell>
          <cell r="D10472">
            <v>0</v>
          </cell>
        </row>
        <row r="10473">
          <cell r="A10473">
            <v>0</v>
          </cell>
          <cell r="B10473">
            <v>0</v>
          </cell>
          <cell r="C10473">
            <v>0</v>
          </cell>
          <cell r="D10473">
            <v>0</v>
          </cell>
        </row>
        <row r="10474">
          <cell r="A10474">
            <v>0</v>
          </cell>
          <cell r="B10474">
            <v>0</v>
          </cell>
          <cell r="C10474">
            <v>0</v>
          </cell>
          <cell r="D10474">
            <v>0</v>
          </cell>
        </row>
        <row r="10475">
          <cell r="A10475">
            <v>0</v>
          </cell>
          <cell r="B10475">
            <v>0</v>
          </cell>
          <cell r="C10475">
            <v>0</v>
          </cell>
          <cell r="D10475">
            <v>0</v>
          </cell>
        </row>
        <row r="10476">
          <cell r="A10476">
            <v>0</v>
          </cell>
          <cell r="B10476">
            <v>0</v>
          </cell>
          <cell r="C10476">
            <v>0</v>
          </cell>
          <cell r="D10476">
            <v>0</v>
          </cell>
        </row>
        <row r="10477">
          <cell r="A10477">
            <v>0</v>
          </cell>
          <cell r="B10477">
            <v>0</v>
          </cell>
          <cell r="C10477">
            <v>0</v>
          </cell>
          <cell r="D10477">
            <v>0</v>
          </cell>
        </row>
        <row r="10478">
          <cell r="A10478">
            <v>0</v>
          </cell>
          <cell r="B10478">
            <v>0</v>
          </cell>
          <cell r="C10478">
            <v>0</v>
          </cell>
          <cell r="D10478">
            <v>0</v>
          </cell>
        </row>
        <row r="10479">
          <cell r="A10479">
            <v>0</v>
          </cell>
          <cell r="B10479">
            <v>0</v>
          </cell>
          <cell r="C10479">
            <v>0</v>
          </cell>
          <cell r="D10479">
            <v>0</v>
          </cell>
        </row>
        <row r="10480">
          <cell r="A10480">
            <v>0</v>
          </cell>
          <cell r="B10480">
            <v>0</v>
          </cell>
          <cell r="C10480">
            <v>0</v>
          </cell>
          <cell r="D10480">
            <v>0</v>
          </cell>
        </row>
        <row r="10481">
          <cell r="A10481">
            <v>0</v>
          </cell>
          <cell r="B10481">
            <v>0</v>
          </cell>
          <cell r="C10481">
            <v>0</v>
          </cell>
          <cell r="D10481">
            <v>0</v>
          </cell>
        </row>
        <row r="10482">
          <cell r="A10482">
            <v>0</v>
          </cell>
          <cell r="B10482">
            <v>0</v>
          </cell>
          <cell r="C10482">
            <v>0</v>
          </cell>
          <cell r="D10482">
            <v>0</v>
          </cell>
        </row>
        <row r="10483">
          <cell r="A10483">
            <v>0</v>
          </cell>
          <cell r="B10483">
            <v>0</v>
          </cell>
          <cell r="C10483">
            <v>0</v>
          </cell>
          <cell r="D10483">
            <v>0</v>
          </cell>
        </row>
        <row r="10484">
          <cell r="A10484">
            <v>0</v>
          </cell>
          <cell r="B10484">
            <v>0</v>
          </cell>
          <cell r="C10484">
            <v>0</v>
          </cell>
          <cell r="D10484">
            <v>0</v>
          </cell>
        </row>
        <row r="10485">
          <cell r="A10485">
            <v>0</v>
          </cell>
          <cell r="B10485">
            <v>0</v>
          </cell>
          <cell r="C10485">
            <v>0</v>
          </cell>
          <cell r="D10485">
            <v>0</v>
          </cell>
        </row>
        <row r="10486">
          <cell r="A10486">
            <v>0</v>
          </cell>
          <cell r="B10486">
            <v>0</v>
          </cell>
          <cell r="C10486">
            <v>0</v>
          </cell>
          <cell r="D10486">
            <v>0</v>
          </cell>
        </row>
        <row r="10487">
          <cell r="A10487">
            <v>0</v>
          </cell>
          <cell r="B10487">
            <v>0</v>
          </cell>
          <cell r="C10487">
            <v>0</v>
          </cell>
          <cell r="D10487">
            <v>0</v>
          </cell>
        </row>
        <row r="10488">
          <cell r="A10488">
            <v>0</v>
          </cell>
          <cell r="B10488">
            <v>0</v>
          </cell>
          <cell r="C10488">
            <v>0</v>
          </cell>
          <cell r="D10488">
            <v>0</v>
          </cell>
        </row>
        <row r="10489">
          <cell r="A10489">
            <v>0</v>
          </cell>
          <cell r="B10489">
            <v>0</v>
          </cell>
          <cell r="C10489">
            <v>0</v>
          </cell>
          <cell r="D10489">
            <v>0</v>
          </cell>
        </row>
        <row r="10490">
          <cell r="A10490">
            <v>0</v>
          </cell>
          <cell r="B10490">
            <v>0</v>
          </cell>
          <cell r="C10490">
            <v>0</v>
          </cell>
          <cell r="D10490">
            <v>0</v>
          </cell>
        </row>
        <row r="10491">
          <cell r="A10491">
            <v>0</v>
          </cell>
          <cell r="B10491">
            <v>0</v>
          </cell>
          <cell r="C10491">
            <v>0</v>
          </cell>
          <cell r="D10491">
            <v>0</v>
          </cell>
        </row>
        <row r="10492">
          <cell r="A10492">
            <v>0</v>
          </cell>
          <cell r="B10492">
            <v>0</v>
          </cell>
          <cell r="C10492">
            <v>0</v>
          </cell>
          <cell r="D10492">
            <v>0</v>
          </cell>
        </row>
        <row r="10493">
          <cell r="A10493">
            <v>0</v>
          </cell>
          <cell r="B10493">
            <v>0</v>
          </cell>
          <cell r="C10493">
            <v>0</v>
          </cell>
          <cell r="D10493">
            <v>0</v>
          </cell>
        </row>
        <row r="10494">
          <cell r="A10494">
            <v>0</v>
          </cell>
          <cell r="B10494">
            <v>0</v>
          </cell>
          <cell r="C10494">
            <v>0</v>
          </cell>
          <cell r="D10494">
            <v>0</v>
          </cell>
        </row>
        <row r="10495">
          <cell r="A10495">
            <v>0</v>
          </cell>
          <cell r="B10495">
            <v>0</v>
          </cell>
          <cell r="C10495">
            <v>0</v>
          </cell>
          <cell r="D10495">
            <v>0</v>
          </cell>
        </row>
        <row r="10496">
          <cell r="A10496">
            <v>0</v>
          </cell>
          <cell r="B10496">
            <v>0</v>
          </cell>
          <cell r="C10496">
            <v>0</v>
          </cell>
          <cell r="D10496">
            <v>0</v>
          </cell>
        </row>
        <row r="10497">
          <cell r="A10497">
            <v>0</v>
          </cell>
          <cell r="B10497">
            <v>0</v>
          </cell>
          <cell r="C10497">
            <v>0</v>
          </cell>
          <cell r="D10497">
            <v>0</v>
          </cell>
        </row>
        <row r="10498">
          <cell r="A10498">
            <v>0</v>
          </cell>
          <cell r="B10498">
            <v>0</v>
          </cell>
          <cell r="C10498">
            <v>0</v>
          </cell>
          <cell r="D10498">
            <v>0</v>
          </cell>
        </row>
        <row r="10499">
          <cell r="A10499">
            <v>0</v>
          </cell>
          <cell r="B10499">
            <v>0</v>
          </cell>
          <cell r="C10499">
            <v>0</v>
          </cell>
          <cell r="D10499">
            <v>0</v>
          </cell>
        </row>
        <row r="10500">
          <cell r="A10500">
            <v>0</v>
          </cell>
          <cell r="B10500">
            <v>0</v>
          </cell>
          <cell r="C10500">
            <v>0</v>
          </cell>
          <cell r="D10500">
            <v>0</v>
          </cell>
        </row>
        <row r="10501">
          <cell r="A10501">
            <v>0</v>
          </cell>
          <cell r="B10501">
            <v>0</v>
          </cell>
          <cell r="C10501">
            <v>0</v>
          </cell>
          <cell r="D10501">
            <v>0</v>
          </cell>
        </row>
        <row r="10502">
          <cell r="A10502">
            <v>0</v>
          </cell>
          <cell r="B10502">
            <v>0</v>
          </cell>
          <cell r="C10502">
            <v>0</v>
          </cell>
          <cell r="D10502">
            <v>0</v>
          </cell>
        </row>
        <row r="10503">
          <cell r="A10503">
            <v>0</v>
          </cell>
          <cell r="B10503">
            <v>0</v>
          </cell>
          <cell r="C10503">
            <v>0</v>
          </cell>
          <cell r="D10503">
            <v>0</v>
          </cell>
        </row>
        <row r="10504">
          <cell r="A10504">
            <v>0</v>
          </cell>
          <cell r="B10504">
            <v>0</v>
          </cell>
          <cell r="C10504">
            <v>0</v>
          </cell>
          <cell r="D10504">
            <v>0</v>
          </cell>
        </row>
        <row r="10505">
          <cell r="A10505">
            <v>0</v>
          </cell>
          <cell r="B10505">
            <v>0</v>
          </cell>
          <cell r="C10505">
            <v>0</v>
          </cell>
          <cell r="D10505">
            <v>0</v>
          </cell>
        </row>
        <row r="10506">
          <cell r="A10506">
            <v>0</v>
          </cell>
          <cell r="B10506">
            <v>0</v>
          </cell>
          <cell r="C10506">
            <v>0</v>
          </cell>
          <cell r="D10506">
            <v>0</v>
          </cell>
        </row>
        <row r="10507">
          <cell r="A10507">
            <v>0</v>
          </cell>
          <cell r="B10507">
            <v>0</v>
          </cell>
          <cell r="C10507">
            <v>0</v>
          </cell>
          <cell r="D10507">
            <v>0</v>
          </cell>
        </row>
        <row r="10508">
          <cell r="A10508">
            <v>0</v>
          </cell>
          <cell r="B10508">
            <v>0</v>
          </cell>
          <cell r="C10508">
            <v>0</v>
          </cell>
          <cell r="D10508">
            <v>0</v>
          </cell>
        </row>
        <row r="10509">
          <cell r="A10509">
            <v>0</v>
          </cell>
          <cell r="B10509">
            <v>0</v>
          </cell>
          <cell r="C10509">
            <v>0</v>
          </cell>
          <cell r="D10509">
            <v>0</v>
          </cell>
        </row>
        <row r="10510">
          <cell r="A10510">
            <v>0</v>
          </cell>
          <cell r="B10510">
            <v>0</v>
          </cell>
          <cell r="C10510">
            <v>0</v>
          </cell>
          <cell r="D10510">
            <v>0</v>
          </cell>
        </row>
        <row r="10511">
          <cell r="A10511">
            <v>0</v>
          </cell>
          <cell r="B10511">
            <v>0</v>
          </cell>
          <cell r="C10511">
            <v>0</v>
          </cell>
          <cell r="D10511">
            <v>0</v>
          </cell>
        </row>
        <row r="10512">
          <cell r="A10512">
            <v>0</v>
          </cell>
          <cell r="B10512">
            <v>0</v>
          </cell>
          <cell r="C10512">
            <v>0</v>
          </cell>
          <cell r="D10512">
            <v>0</v>
          </cell>
        </row>
        <row r="10513">
          <cell r="A10513">
            <v>0</v>
          </cell>
          <cell r="B10513">
            <v>0</v>
          </cell>
          <cell r="C10513">
            <v>0</v>
          </cell>
          <cell r="D10513">
            <v>0</v>
          </cell>
        </row>
        <row r="10514">
          <cell r="A10514">
            <v>0</v>
          </cell>
          <cell r="B10514">
            <v>0</v>
          </cell>
          <cell r="C10514">
            <v>0</v>
          </cell>
          <cell r="D10514">
            <v>0</v>
          </cell>
        </row>
        <row r="10515">
          <cell r="A10515">
            <v>0</v>
          </cell>
          <cell r="B10515">
            <v>0</v>
          </cell>
          <cell r="C10515">
            <v>0</v>
          </cell>
          <cell r="D10515">
            <v>0</v>
          </cell>
        </row>
        <row r="10516">
          <cell r="A10516">
            <v>0</v>
          </cell>
          <cell r="B10516">
            <v>0</v>
          </cell>
          <cell r="C10516">
            <v>0</v>
          </cell>
          <cell r="D10516">
            <v>0</v>
          </cell>
        </row>
        <row r="10517">
          <cell r="A10517">
            <v>0</v>
          </cell>
          <cell r="B10517">
            <v>0</v>
          </cell>
          <cell r="C10517">
            <v>0</v>
          </cell>
          <cell r="D10517">
            <v>0</v>
          </cell>
        </row>
        <row r="10518">
          <cell r="A10518">
            <v>0</v>
          </cell>
          <cell r="B10518">
            <v>0</v>
          </cell>
          <cell r="C10518">
            <v>0</v>
          </cell>
          <cell r="D10518">
            <v>0</v>
          </cell>
        </row>
        <row r="10519">
          <cell r="A10519">
            <v>0</v>
          </cell>
          <cell r="B10519">
            <v>0</v>
          </cell>
          <cell r="C10519">
            <v>0</v>
          </cell>
          <cell r="D10519">
            <v>0</v>
          </cell>
        </row>
        <row r="10520">
          <cell r="A10520">
            <v>0</v>
          </cell>
          <cell r="B10520">
            <v>0</v>
          </cell>
          <cell r="C10520">
            <v>0</v>
          </cell>
          <cell r="D10520">
            <v>0</v>
          </cell>
        </row>
        <row r="10521">
          <cell r="A10521">
            <v>0</v>
          </cell>
          <cell r="B10521">
            <v>0</v>
          </cell>
          <cell r="C10521">
            <v>0</v>
          </cell>
          <cell r="D10521">
            <v>0</v>
          </cell>
        </row>
        <row r="10522">
          <cell r="A10522">
            <v>0</v>
          </cell>
          <cell r="B10522">
            <v>0</v>
          </cell>
          <cell r="C10522">
            <v>0</v>
          </cell>
          <cell r="D10522">
            <v>0</v>
          </cell>
        </row>
        <row r="10523">
          <cell r="A10523">
            <v>0</v>
          </cell>
          <cell r="B10523">
            <v>0</v>
          </cell>
          <cell r="C10523">
            <v>0</v>
          </cell>
          <cell r="D10523">
            <v>0</v>
          </cell>
        </row>
        <row r="10524">
          <cell r="A10524">
            <v>0</v>
          </cell>
          <cell r="B10524">
            <v>0</v>
          </cell>
          <cell r="C10524">
            <v>0</v>
          </cell>
          <cell r="D10524">
            <v>0</v>
          </cell>
        </row>
        <row r="10525">
          <cell r="A10525">
            <v>0</v>
          </cell>
          <cell r="B10525">
            <v>0</v>
          </cell>
          <cell r="C10525">
            <v>0</v>
          </cell>
          <cell r="D10525">
            <v>0</v>
          </cell>
        </row>
        <row r="10526">
          <cell r="A10526">
            <v>0</v>
          </cell>
          <cell r="B10526">
            <v>0</v>
          </cell>
          <cell r="C10526">
            <v>0</v>
          </cell>
          <cell r="D10526">
            <v>0</v>
          </cell>
        </row>
        <row r="10527">
          <cell r="A10527">
            <v>0</v>
          </cell>
          <cell r="B10527">
            <v>0</v>
          </cell>
          <cell r="C10527">
            <v>0</v>
          </cell>
          <cell r="D10527">
            <v>0</v>
          </cell>
        </row>
        <row r="10528">
          <cell r="A10528">
            <v>0</v>
          </cell>
          <cell r="B10528">
            <v>0</v>
          </cell>
          <cell r="C10528">
            <v>0</v>
          </cell>
          <cell r="D10528">
            <v>0</v>
          </cell>
        </row>
        <row r="10529">
          <cell r="A10529">
            <v>0</v>
          </cell>
          <cell r="B10529">
            <v>0</v>
          </cell>
          <cell r="C10529">
            <v>0</v>
          </cell>
          <cell r="D10529">
            <v>0</v>
          </cell>
        </row>
        <row r="10530">
          <cell r="A10530">
            <v>0</v>
          </cell>
          <cell r="B10530">
            <v>0</v>
          </cell>
          <cell r="C10530">
            <v>0</v>
          </cell>
          <cell r="D10530">
            <v>0</v>
          </cell>
        </row>
        <row r="10531">
          <cell r="A10531">
            <v>0</v>
          </cell>
          <cell r="B10531">
            <v>0</v>
          </cell>
          <cell r="C10531">
            <v>0</v>
          </cell>
          <cell r="D10531">
            <v>0</v>
          </cell>
        </row>
        <row r="10532">
          <cell r="A10532">
            <v>0</v>
          </cell>
          <cell r="B10532">
            <v>0</v>
          </cell>
          <cell r="C10532">
            <v>0</v>
          </cell>
          <cell r="D10532">
            <v>0</v>
          </cell>
        </row>
        <row r="10533">
          <cell r="A10533">
            <v>0</v>
          </cell>
          <cell r="B10533">
            <v>0</v>
          </cell>
          <cell r="C10533">
            <v>0</v>
          </cell>
          <cell r="D10533">
            <v>0</v>
          </cell>
        </row>
        <row r="10534">
          <cell r="A10534">
            <v>0</v>
          </cell>
          <cell r="B10534">
            <v>0</v>
          </cell>
          <cell r="C10534">
            <v>0</v>
          </cell>
          <cell r="D10534">
            <v>0</v>
          </cell>
        </row>
        <row r="10535">
          <cell r="A10535">
            <v>0</v>
          </cell>
          <cell r="B10535">
            <v>0</v>
          </cell>
          <cell r="C10535">
            <v>0</v>
          </cell>
          <cell r="D10535">
            <v>0</v>
          </cell>
        </row>
        <row r="10536">
          <cell r="A10536">
            <v>0</v>
          </cell>
          <cell r="B10536">
            <v>0</v>
          </cell>
          <cell r="C10536">
            <v>0</v>
          </cell>
          <cell r="D10536">
            <v>0</v>
          </cell>
        </row>
        <row r="10537">
          <cell r="A10537">
            <v>0</v>
          </cell>
          <cell r="B10537">
            <v>0</v>
          </cell>
          <cell r="C10537">
            <v>0</v>
          </cell>
          <cell r="D10537">
            <v>0</v>
          </cell>
        </row>
        <row r="10538">
          <cell r="A10538">
            <v>0</v>
          </cell>
          <cell r="B10538">
            <v>0</v>
          </cell>
          <cell r="C10538">
            <v>0</v>
          </cell>
          <cell r="D10538">
            <v>0</v>
          </cell>
        </row>
        <row r="10539">
          <cell r="A10539">
            <v>0</v>
          </cell>
          <cell r="B10539">
            <v>0</v>
          </cell>
          <cell r="C10539">
            <v>0</v>
          </cell>
          <cell r="D10539">
            <v>0</v>
          </cell>
        </row>
        <row r="10540">
          <cell r="A10540">
            <v>0</v>
          </cell>
          <cell r="B10540">
            <v>0</v>
          </cell>
          <cell r="C10540">
            <v>0</v>
          </cell>
          <cell r="D10540">
            <v>0</v>
          </cell>
        </row>
        <row r="10541">
          <cell r="A10541">
            <v>0</v>
          </cell>
          <cell r="B10541">
            <v>0</v>
          </cell>
          <cell r="C10541">
            <v>0</v>
          </cell>
          <cell r="D10541">
            <v>0</v>
          </cell>
        </row>
        <row r="10542">
          <cell r="A10542">
            <v>0</v>
          </cell>
          <cell r="B10542">
            <v>0</v>
          </cell>
          <cell r="C10542">
            <v>0</v>
          </cell>
          <cell r="D10542">
            <v>0</v>
          </cell>
        </row>
        <row r="10543">
          <cell r="A10543">
            <v>0</v>
          </cell>
          <cell r="B10543">
            <v>0</v>
          </cell>
          <cell r="C10543">
            <v>0</v>
          </cell>
          <cell r="D10543">
            <v>0</v>
          </cell>
        </row>
        <row r="10544">
          <cell r="A10544">
            <v>0</v>
          </cell>
          <cell r="B10544">
            <v>0</v>
          </cell>
          <cell r="C10544">
            <v>0</v>
          </cell>
          <cell r="D10544">
            <v>0</v>
          </cell>
        </row>
        <row r="10545">
          <cell r="A10545">
            <v>0</v>
          </cell>
          <cell r="B10545">
            <v>0</v>
          </cell>
          <cell r="C10545">
            <v>0</v>
          </cell>
          <cell r="D10545">
            <v>0</v>
          </cell>
        </row>
        <row r="10546">
          <cell r="A10546">
            <v>0</v>
          </cell>
          <cell r="B10546">
            <v>0</v>
          </cell>
          <cell r="C10546">
            <v>0</v>
          </cell>
          <cell r="D10546">
            <v>0</v>
          </cell>
        </row>
        <row r="10547">
          <cell r="A10547">
            <v>0</v>
          </cell>
          <cell r="B10547">
            <v>0</v>
          </cell>
          <cell r="C10547">
            <v>0</v>
          </cell>
          <cell r="D10547">
            <v>0</v>
          </cell>
        </row>
        <row r="10548">
          <cell r="A10548">
            <v>0</v>
          </cell>
          <cell r="B10548">
            <v>0</v>
          </cell>
          <cell r="C10548">
            <v>0</v>
          </cell>
          <cell r="D10548">
            <v>0</v>
          </cell>
        </row>
        <row r="10549">
          <cell r="A10549">
            <v>0</v>
          </cell>
          <cell r="B10549">
            <v>0</v>
          </cell>
          <cell r="C10549">
            <v>0</v>
          </cell>
          <cell r="D10549">
            <v>0</v>
          </cell>
        </row>
        <row r="10550">
          <cell r="A10550">
            <v>0</v>
          </cell>
          <cell r="B10550">
            <v>0</v>
          </cell>
          <cell r="C10550">
            <v>0</v>
          </cell>
          <cell r="D10550">
            <v>0</v>
          </cell>
        </row>
        <row r="10551">
          <cell r="A10551">
            <v>0</v>
          </cell>
          <cell r="B10551">
            <v>0</v>
          </cell>
          <cell r="C10551">
            <v>0</v>
          </cell>
          <cell r="D10551">
            <v>0</v>
          </cell>
        </row>
        <row r="10552">
          <cell r="A10552">
            <v>0</v>
          </cell>
          <cell r="B10552">
            <v>0</v>
          </cell>
          <cell r="C10552">
            <v>0</v>
          </cell>
          <cell r="D10552">
            <v>0</v>
          </cell>
        </row>
        <row r="10553">
          <cell r="A10553">
            <v>0</v>
          </cell>
          <cell r="B10553">
            <v>0</v>
          </cell>
          <cell r="C10553">
            <v>0</v>
          </cell>
          <cell r="D10553">
            <v>0</v>
          </cell>
        </row>
        <row r="10554">
          <cell r="A10554">
            <v>0</v>
          </cell>
          <cell r="B10554">
            <v>0</v>
          </cell>
          <cell r="C10554">
            <v>0</v>
          </cell>
          <cell r="D10554">
            <v>0</v>
          </cell>
        </row>
        <row r="10555">
          <cell r="A10555">
            <v>0</v>
          </cell>
          <cell r="B10555">
            <v>0</v>
          </cell>
          <cell r="C10555">
            <v>0</v>
          </cell>
          <cell r="D10555">
            <v>0</v>
          </cell>
        </row>
        <row r="10556">
          <cell r="A10556">
            <v>0</v>
          </cell>
          <cell r="B10556">
            <v>0</v>
          </cell>
          <cell r="C10556">
            <v>0</v>
          </cell>
          <cell r="D10556">
            <v>0</v>
          </cell>
        </row>
        <row r="10557">
          <cell r="A10557">
            <v>0</v>
          </cell>
          <cell r="B10557">
            <v>0</v>
          </cell>
          <cell r="C10557">
            <v>0</v>
          </cell>
          <cell r="D10557">
            <v>0</v>
          </cell>
        </row>
        <row r="10558">
          <cell r="A10558">
            <v>0</v>
          </cell>
          <cell r="B10558">
            <v>0</v>
          </cell>
          <cell r="C10558">
            <v>0</v>
          </cell>
          <cell r="D10558">
            <v>0</v>
          </cell>
        </row>
        <row r="10559">
          <cell r="A10559">
            <v>0</v>
          </cell>
          <cell r="B10559">
            <v>0</v>
          </cell>
          <cell r="C10559">
            <v>0</v>
          </cell>
          <cell r="D10559">
            <v>0</v>
          </cell>
        </row>
        <row r="10560">
          <cell r="A10560">
            <v>0</v>
          </cell>
          <cell r="B10560">
            <v>0</v>
          </cell>
          <cell r="C10560">
            <v>0</v>
          </cell>
          <cell r="D10560">
            <v>0</v>
          </cell>
        </row>
        <row r="10561">
          <cell r="A10561">
            <v>0</v>
          </cell>
          <cell r="B10561">
            <v>0</v>
          </cell>
          <cell r="C10561">
            <v>0</v>
          </cell>
          <cell r="D10561">
            <v>0</v>
          </cell>
        </row>
        <row r="10562">
          <cell r="A10562">
            <v>0</v>
          </cell>
          <cell r="B10562">
            <v>0</v>
          </cell>
          <cell r="C10562">
            <v>0</v>
          </cell>
          <cell r="D10562">
            <v>0</v>
          </cell>
        </row>
        <row r="10563">
          <cell r="A10563">
            <v>0</v>
          </cell>
          <cell r="B10563">
            <v>0</v>
          </cell>
          <cell r="C10563">
            <v>0</v>
          </cell>
          <cell r="D10563">
            <v>0</v>
          </cell>
        </row>
        <row r="10564">
          <cell r="A10564">
            <v>0</v>
          </cell>
          <cell r="B10564">
            <v>0</v>
          </cell>
          <cell r="C10564">
            <v>0</v>
          </cell>
          <cell r="D10564">
            <v>0</v>
          </cell>
        </row>
        <row r="10565">
          <cell r="A10565">
            <v>0</v>
          </cell>
          <cell r="B10565">
            <v>0</v>
          </cell>
          <cell r="C10565">
            <v>0</v>
          </cell>
          <cell r="D10565">
            <v>0</v>
          </cell>
        </row>
        <row r="10566">
          <cell r="A10566">
            <v>0</v>
          </cell>
          <cell r="B10566">
            <v>0</v>
          </cell>
          <cell r="C10566">
            <v>0</v>
          </cell>
          <cell r="D10566">
            <v>0</v>
          </cell>
        </row>
        <row r="10567">
          <cell r="A10567">
            <v>0</v>
          </cell>
          <cell r="B10567">
            <v>0</v>
          </cell>
          <cell r="C10567">
            <v>0</v>
          </cell>
          <cell r="D10567">
            <v>0</v>
          </cell>
        </row>
        <row r="10568">
          <cell r="A10568">
            <v>0</v>
          </cell>
          <cell r="B10568">
            <v>0</v>
          </cell>
          <cell r="C10568">
            <v>0</v>
          </cell>
          <cell r="D10568">
            <v>0</v>
          </cell>
        </row>
        <row r="10569">
          <cell r="A10569">
            <v>0</v>
          </cell>
          <cell r="B10569">
            <v>0</v>
          </cell>
          <cell r="C10569">
            <v>0</v>
          </cell>
          <cell r="D10569">
            <v>0</v>
          </cell>
        </row>
        <row r="10570">
          <cell r="A10570">
            <v>0</v>
          </cell>
          <cell r="B10570">
            <v>0</v>
          </cell>
          <cell r="C10570">
            <v>0</v>
          </cell>
          <cell r="D10570">
            <v>0</v>
          </cell>
        </row>
        <row r="10571">
          <cell r="A10571">
            <v>0</v>
          </cell>
          <cell r="B10571">
            <v>0</v>
          </cell>
          <cell r="C10571">
            <v>0</v>
          </cell>
          <cell r="D10571">
            <v>0</v>
          </cell>
        </row>
        <row r="10572">
          <cell r="A10572">
            <v>0</v>
          </cell>
          <cell r="B10572">
            <v>0</v>
          </cell>
          <cell r="C10572">
            <v>0</v>
          </cell>
          <cell r="D10572">
            <v>0</v>
          </cell>
        </row>
        <row r="10573">
          <cell r="A10573">
            <v>0</v>
          </cell>
          <cell r="B10573">
            <v>0</v>
          </cell>
          <cell r="C10573">
            <v>0</v>
          </cell>
          <cell r="D10573">
            <v>0</v>
          </cell>
        </row>
        <row r="10574">
          <cell r="A10574">
            <v>0</v>
          </cell>
          <cell r="B10574">
            <v>0</v>
          </cell>
          <cell r="C10574">
            <v>0</v>
          </cell>
          <cell r="D10574">
            <v>0</v>
          </cell>
        </row>
        <row r="10575">
          <cell r="A10575">
            <v>0</v>
          </cell>
          <cell r="B10575">
            <v>0</v>
          </cell>
          <cell r="C10575">
            <v>0</v>
          </cell>
          <cell r="D10575">
            <v>0</v>
          </cell>
        </row>
        <row r="10576">
          <cell r="A10576">
            <v>0</v>
          </cell>
          <cell r="B10576">
            <v>0</v>
          </cell>
          <cell r="C10576">
            <v>0</v>
          </cell>
          <cell r="D10576">
            <v>0</v>
          </cell>
        </row>
        <row r="10577">
          <cell r="A10577">
            <v>0</v>
          </cell>
          <cell r="B10577">
            <v>0</v>
          </cell>
          <cell r="C10577">
            <v>0</v>
          </cell>
          <cell r="D10577">
            <v>0</v>
          </cell>
        </row>
        <row r="10578">
          <cell r="A10578">
            <v>0</v>
          </cell>
          <cell r="B10578">
            <v>0</v>
          </cell>
          <cell r="C10578">
            <v>0</v>
          </cell>
          <cell r="D10578">
            <v>0</v>
          </cell>
        </row>
        <row r="10579">
          <cell r="A10579">
            <v>0</v>
          </cell>
          <cell r="B10579">
            <v>0</v>
          </cell>
          <cell r="C10579">
            <v>0</v>
          </cell>
          <cell r="D10579">
            <v>0</v>
          </cell>
        </row>
        <row r="10580">
          <cell r="A10580">
            <v>0</v>
          </cell>
          <cell r="B10580">
            <v>0</v>
          </cell>
          <cell r="C10580">
            <v>0</v>
          </cell>
          <cell r="D10580">
            <v>0</v>
          </cell>
        </row>
        <row r="10581">
          <cell r="A10581">
            <v>0</v>
          </cell>
          <cell r="B10581">
            <v>0</v>
          </cell>
          <cell r="C10581">
            <v>0</v>
          </cell>
          <cell r="D10581">
            <v>0</v>
          </cell>
        </row>
        <row r="10582">
          <cell r="A10582">
            <v>0</v>
          </cell>
          <cell r="B10582">
            <v>0</v>
          </cell>
          <cell r="C10582">
            <v>0</v>
          </cell>
          <cell r="D10582">
            <v>0</v>
          </cell>
        </row>
        <row r="10583">
          <cell r="A10583">
            <v>0</v>
          </cell>
          <cell r="B10583">
            <v>0</v>
          </cell>
          <cell r="C10583">
            <v>0</v>
          </cell>
          <cell r="D10583">
            <v>0</v>
          </cell>
        </row>
        <row r="10584">
          <cell r="A10584">
            <v>0</v>
          </cell>
          <cell r="B10584">
            <v>0</v>
          </cell>
          <cell r="C10584">
            <v>0</v>
          </cell>
          <cell r="D10584">
            <v>0</v>
          </cell>
        </row>
        <row r="10585">
          <cell r="A10585">
            <v>0</v>
          </cell>
          <cell r="B10585">
            <v>0</v>
          </cell>
          <cell r="C10585">
            <v>0</v>
          </cell>
          <cell r="D10585">
            <v>0</v>
          </cell>
        </row>
        <row r="10586">
          <cell r="A10586">
            <v>0</v>
          </cell>
          <cell r="B10586">
            <v>0</v>
          </cell>
          <cell r="C10586">
            <v>0</v>
          </cell>
          <cell r="D10586">
            <v>0</v>
          </cell>
        </row>
        <row r="10587">
          <cell r="A10587">
            <v>0</v>
          </cell>
          <cell r="B10587">
            <v>0</v>
          </cell>
          <cell r="C10587">
            <v>0</v>
          </cell>
          <cell r="D10587">
            <v>0</v>
          </cell>
        </row>
        <row r="10588">
          <cell r="A10588">
            <v>0</v>
          </cell>
          <cell r="B10588">
            <v>0</v>
          </cell>
          <cell r="C10588">
            <v>0</v>
          </cell>
          <cell r="D10588">
            <v>0</v>
          </cell>
        </row>
        <row r="10589">
          <cell r="A10589">
            <v>0</v>
          </cell>
          <cell r="B10589">
            <v>0</v>
          </cell>
          <cell r="C10589">
            <v>0</v>
          </cell>
          <cell r="D10589">
            <v>0</v>
          </cell>
        </row>
        <row r="10590">
          <cell r="A10590">
            <v>0</v>
          </cell>
          <cell r="B10590">
            <v>0</v>
          </cell>
          <cell r="C10590">
            <v>0</v>
          </cell>
          <cell r="D10590">
            <v>0</v>
          </cell>
        </row>
        <row r="10591">
          <cell r="A10591">
            <v>0</v>
          </cell>
          <cell r="B10591">
            <v>0</v>
          </cell>
          <cell r="C10591">
            <v>0</v>
          </cell>
          <cell r="D10591">
            <v>0</v>
          </cell>
        </row>
        <row r="10592">
          <cell r="A10592">
            <v>0</v>
          </cell>
          <cell r="B10592">
            <v>0</v>
          </cell>
          <cell r="C10592">
            <v>0</v>
          </cell>
          <cell r="D10592">
            <v>0</v>
          </cell>
        </row>
        <row r="10593">
          <cell r="A10593">
            <v>0</v>
          </cell>
          <cell r="B10593">
            <v>0</v>
          </cell>
          <cell r="C10593">
            <v>0</v>
          </cell>
          <cell r="D10593">
            <v>0</v>
          </cell>
        </row>
        <row r="10594">
          <cell r="A10594">
            <v>0</v>
          </cell>
          <cell r="B10594">
            <v>0</v>
          </cell>
          <cell r="C10594">
            <v>0</v>
          </cell>
          <cell r="D10594">
            <v>0</v>
          </cell>
        </row>
        <row r="10595">
          <cell r="A10595">
            <v>0</v>
          </cell>
          <cell r="B10595">
            <v>0</v>
          </cell>
          <cell r="C10595">
            <v>0</v>
          </cell>
          <cell r="D10595">
            <v>0</v>
          </cell>
        </row>
        <row r="10596">
          <cell r="A10596">
            <v>0</v>
          </cell>
          <cell r="B10596">
            <v>0</v>
          </cell>
          <cell r="C10596">
            <v>0</v>
          </cell>
          <cell r="D10596">
            <v>0</v>
          </cell>
        </row>
        <row r="10597">
          <cell r="A10597">
            <v>0</v>
          </cell>
          <cell r="B10597">
            <v>0</v>
          </cell>
          <cell r="C10597">
            <v>0</v>
          </cell>
          <cell r="D10597">
            <v>0</v>
          </cell>
        </row>
        <row r="10598">
          <cell r="A10598">
            <v>0</v>
          </cell>
          <cell r="B10598">
            <v>0</v>
          </cell>
          <cell r="C10598">
            <v>0</v>
          </cell>
          <cell r="D10598">
            <v>0</v>
          </cell>
        </row>
        <row r="10599">
          <cell r="A10599">
            <v>0</v>
          </cell>
          <cell r="B10599">
            <v>0</v>
          </cell>
          <cell r="C10599">
            <v>0</v>
          </cell>
          <cell r="D10599">
            <v>0</v>
          </cell>
        </row>
        <row r="10600">
          <cell r="A10600">
            <v>0</v>
          </cell>
          <cell r="B10600">
            <v>0</v>
          </cell>
          <cell r="C10600">
            <v>0</v>
          </cell>
          <cell r="D10600">
            <v>0</v>
          </cell>
        </row>
        <row r="10601">
          <cell r="A10601">
            <v>0</v>
          </cell>
          <cell r="B10601">
            <v>0</v>
          </cell>
          <cell r="C10601">
            <v>0</v>
          </cell>
          <cell r="D10601">
            <v>0</v>
          </cell>
        </row>
        <row r="10602">
          <cell r="A10602">
            <v>0</v>
          </cell>
          <cell r="B10602">
            <v>0</v>
          </cell>
          <cell r="C10602">
            <v>0</v>
          </cell>
          <cell r="D10602">
            <v>0</v>
          </cell>
        </row>
        <row r="10603">
          <cell r="A10603">
            <v>0</v>
          </cell>
          <cell r="B10603">
            <v>0</v>
          </cell>
          <cell r="C10603">
            <v>0</v>
          </cell>
          <cell r="D10603">
            <v>0</v>
          </cell>
        </row>
        <row r="10604">
          <cell r="A10604">
            <v>0</v>
          </cell>
          <cell r="B10604">
            <v>0</v>
          </cell>
          <cell r="C10604">
            <v>0</v>
          </cell>
          <cell r="D10604">
            <v>0</v>
          </cell>
        </row>
        <row r="10605">
          <cell r="A10605">
            <v>0</v>
          </cell>
          <cell r="B10605">
            <v>0</v>
          </cell>
          <cell r="C10605">
            <v>0</v>
          </cell>
          <cell r="D10605">
            <v>0</v>
          </cell>
        </row>
        <row r="10606">
          <cell r="A10606">
            <v>0</v>
          </cell>
          <cell r="B10606">
            <v>0</v>
          </cell>
          <cell r="C10606">
            <v>0</v>
          </cell>
          <cell r="D10606">
            <v>0</v>
          </cell>
        </row>
        <row r="10607">
          <cell r="A10607">
            <v>0</v>
          </cell>
          <cell r="B10607">
            <v>0</v>
          </cell>
          <cell r="C10607">
            <v>0</v>
          </cell>
          <cell r="D10607">
            <v>0</v>
          </cell>
        </row>
        <row r="10608">
          <cell r="A10608">
            <v>0</v>
          </cell>
          <cell r="B10608">
            <v>0</v>
          </cell>
          <cell r="C10608">
            <v>0</v>
          </cell>
          <cell r="D10608">
            <v>0</v>
          </cell>
        </row>
        <row r="10609">
          <cell r="A10609">
            <v>0</v>
          </cell>
          <cell r="B10609">
            <v>0</v>
          </cell>
          <cell r="C10609">
            <v>0</v>
          </cell>
          <cell r="D10609">
            <v>0</v>
          </cell>
        </row>
        <row r="10610">
          <cell r="A10610">
            <v>0</v>
          </cell>
          <cell r="B10610">
            <v>0</v>
          </cell>
          <cell r="C10610">
            <v>0</v>
          </cell>
          <cell r="D10610">
            <v>0</v>
          </cell>
        </row>
        <row r="10611">
          <cell r="A10611">
            <v>0</v>
          </cell>
          <cell r="B10611">
            <v>0</v>
          </cell>
          <cell r="C10611">
            <v>0</v>
          </cell>
          <cell r="D10611">
            <v>0</v>
          </cell>
        </row>
        <row r="10612">
          <cell r="A10612">
            <v>0</v>
          </cell>
          <cell r="B10612">
            <v>0</v>
          </cell>
          <cell r="C10612">
            <v>0</v>
          </cell>
          <cell r="D10612">
            <v>0</v>
          </cell>
        </row>
        <row r="10613">
          <cell r="A10613">
            <v>0</v>
          </cell>
          <cell r="B10613">
            <v>0</v>
          </cell>
          <cell r="C10613">
            <v>0</v>
          </cell>
          <cell r="D10613">
            <v>0</v>
          </cell>
        </row>
        <row r="10614">
          <cell r="A10614">
            <v>0</v>
          </cell>
          <cell r="B10614">
            <v>0</v>
          </cell>
          <cell r="C10614">
            <v>0</v>
          </cell>
          <cell r="D10614">
            <v>0</v>
          </cell>
        </row>
        <row r="10615">
          <cell r="A10615">
            <v>0</v>
          </cell>
          <cell r="B10615">
            <v>0</v>
          </cell>
          <cell r="C10615">
            <v>0</v>
          </cell>
          <cell r="D10615">
            <v>0</v>
          </cell>
        </row>
        <row r="10616">
          <cell r="A10616">
            <v>0</v>
          </cell>
          <cell r="B10616">
            <v>0</v>
          </cell>
          <cell r="C10616">
            <v>0</v>
          </cell>
          <cell r="D10616">
            <v>0</v>
          </cell>
        </row>
        <row r="10617">
          <cell r="A10617">
            <v>0</v>
          </cell>
          <cell r="B10617">
            <v>0</v>
          </cell>
          <cell r="C10617">
            <v>0</v>
          </cell>
          <cell r="D10617">
            <v>0</v>
          </cell>
        </row>
        <row r="10618">
          <cell r="A10618">
            <v>0</v>
          </cell>
          <cell r="B10618">
            <v>0</v>
          </cell>
          <cell r="C10618">
            <v>0</v>
          </cell>
          <cell r="D10618">
            <v>0</v>
          </cell>
        </row>
        <row r="10619">
          <cell r="A10619">
            <v>0</v>
          </cell>
          <cell r="B10619">
            <v>0</v>
          </cell>
          <cell r="C10619">
            <v>0</v>
          </cell>
          <cell r="D10619">
            <v>0</v>
          </cell>
        </row>
        <row r="10620">
          <cell r="A10620">
            <v>0</v>
          </cell>
          <cell r="B10620">
            <v>0</v>
          </cell>
          <cell r="C10620">
            <v>0</v>
          </cell>
          <cell r="D10620">
            <v>0</v>
          </cell>
        </row>
        <row r="10621">
          <cell r="A10621">
            <v>0</v>
          </cell>
          <cell r="B10621">
            <v>0</v>
          </cell>
          <cell r="C10621">
            <v>0</v>
          </cell>
          <cell r="D10621">
            <v>0</v>
          </cell>
        </row>
        <row r="10622">
          <cell r="A10622">
            <v>0</v>
          </cell>
          <cell r="B10622">
            <v>0</v>
          </cell>
          <cell r="C10622">
            <v>0</v>
          </cell>
          <cell r="D10622">
            <v>0</v>
          </cell>
        </row>
        <row r="10623">
          <cell r="A10623">
            <v>0</v>
          </cell>
          <cell r="B10623">
            <v>0</v>
          </cell>
          <cell r="C10623">
            <v>0</v>
          </cell>
          <cell r="D10623">
            <v>0</v>
          </cell>
        </row>
        <row r="10624">
          <cell r="A10624">
            <v>0</v>
          </cell>
          <cell r="B10624">
            <v>0</v>
          </cell>
          <cell r="C10624">
            <v>0</v>
          </cell>
          <cell r="D10624">
            <v>0</v>
          </cell>
        </row>
        <row r="10625">
          <cell r="A10625">
            <v>0</v>
          </cell>
          <cell r="B10625">
            <v>0</v>
          </cell>
          <cell r="C10625">
            <v>0</v>
          </cell>
          <cell r="D10625">
            <v>0</v>
          </cell>
        </row>
        <row r="10626">
          <cell r="A10626">
            <v>0</v>
          </cell>
          <cell r="B10626">
            <v>0</v>
          </cell>
          <cell r="C10626">
            <v>0</v>
          </cell>
          <cell r="D10626">
            <v>0</v>
          </cell>
        </row>
        <row r="10627">
          <cell r="A10627">
            <v>0</v>
          </cell>
          <cell r="B10627">
            <v>0</v>
          </cell>
          <cell r="C10627">
            <v>0</v>
          </cell>
          <cell r="D10627">
            <v>0</v>
          </cell>
        </row>
        <row r="10628">
          <cell r="A10628">
            <v>0</v>
          </cell>
          <cell r="B10628">
            <v>0</v>
          </cell>
          <cell r="C10628">
            <v>0</v>
          </cell>
          <cell r="D10628">
            <v>0</v>
          </cell>
        </row>
        <row r="10629">
          <cell r="A10629">
            <v>0</v>
          </cell>
          <cell r="B10629">
            <v>0</v>
          </cell>
          <cell r="C10629">
            <v>0</v>
          </cell>
          <cell r="D10629">
            <v>0</v>
          </cell>
        </row>
        <row r="10630">
          <cell r="A10630">
            <v>0</v>
          </cell>
          <cell r="B10630">
            <v>0</v>
          </cell>
          <cell r="C10630">
            <v>0</v>
          </cell>
          <cell r="D10630">
            <v>0</v>
          </cell>
        </row>
        <row r="10631">
          <cell r="A10631">
            <v>0</v>
          </cell>
          <cell r="B10631">
            <v>0</v>
          </cell>
          <cell r="C10631">
            <v>0</v>
          </cell>
          <cell r="D10631">
            <v>0</v>
          </cell>
        </row>
        <row r="10632">
          <cell r="A10632">
            <v>0</v>
          </cell>
          <cell r="B10632">
            <v>0</v>
          </cell>
          <cell r="C10632">
            <v>0</v>
          </cell>
          <cell r="D10632">
            <v>0</v>
          </cell>
        </row>
        <row r="10633">
          <cell r="A10633">
            <v>0</v>
          </cell>
          <cell r="B10633">
            <v>0</v>
          </cell>
          <cell r="C10633">
            <v>0</v>
          </cell>
          <cell r="D10633">
            <v>0</v>
          </cell>
        </row>
        <row r="10634">
          <cell r="A10634">
            <v>0</v>
          </cell>
          <cell r="B10634">
            <v>0</v>
          </cell>
          <cell r="C10634">
            <v>0</v>
          </cell>
          <cell r="D10634">
            <v>0</v>
          </cell>
        </row>
        <row r="10635">
          <cell r="A10635">
            <v>0</v>
          </cell>
          <cell r="B10635">
            <v>0</v>
          </cell>
          <cell r="C10635">
            <v>0</v>
          </cell>
          <cell r="D10635">
            <v>0</v>
          </cell>
        </row>
        <row r="10636">
          <cell r="A10636">
            <v>0</v>
          </cell>
          <cell r="B10636">
            <v>0</v>
          </cell>
          <cell r="C10636">
            <v>0</v>
          </cell>
          <cell r="D10636">
            <v>0</v>
          </cell>
        </row>
        <row r="10637">
          <cell r="A10637">
            <v>0</v>
          </cell>
          <cell r="B10637">
            <v>0</v>
          </cell>
          <cell r="C10637">
            <v>0</v>
          </cell>
          <cell r="D10637">
            <v>0</v>
          </cell>
        </row>
        <row r="10638">
          <cell r="A10638">
            <v>0</v>
          </cell>
          <cell r="B10638">
            <v>0</v>
          </cell>
          <cell r="C10638">
            <v>0</v>
          </cell>
          <cell r="D10638">
            <v>0</v>
          </cell>
        </row>
        <row r="10639">
          <cell r="A10639">
            <v>0</v>
          </cell>
          <cell r="B10639">
            <v>0</v>
          </cell>
          <cell r="C10639">
            <v>0</v>
          </cell>
          <cell r="D10639">
            <v>0</v>
          </cell>
        </row>
        <row r="10640">
          <cell r="A10640">
            <v>0</v>
          </cell>
          <cell r="B10640">
            <v>0</v>
          </cell>
          <cell r="C10640">
            <v>0</v>
          </cell>
          <cell r="D10640">
            <v>0</v>
          </cell>
        </row>
        <row r="10641">
          <cell r="A10641">
            <v>0</v>
          </cell>
          <cell r="B10641">
            <v>0</v>
          </cell>
          <cell r="C10641">
            <v>0</v>
          </cell>
          <cell r="D10641">
            <v>0</v>
          </cell>
        </row>
        <row r="10642">
          <cell r="A10642">
            <v>0</v>
          </cell>
          <cell r="B10642">
            <v>0</v>
          </cell>
          <cell r="C10642">
            <v>0</v>
          </cell>
          <cell r="D10642">
            <v>0</v>
          </cell>
        </row>
        <row r="10643">
          <cell r="A10643">
            <v>0</v>
          </cell>
          <cell r="B10643">
            <v>0</v>
          </cell>
          <cell r="C10643">
            <v>0</v>
          </cell>
          <cell r="D10643">
            <v>0</v>
          </cell>
        </row>
        <row r="10644">
          <cell r="A10644">
            <v>0</v>
          </cell>
          <cell r="B10644">
            <v>0</v>
          </cell>
          <cell r="C10644">
            <v>0</v>
          </cell>
          <cell r="D10644">
            <v>0</v>
          </cell>
        </row>
        <row r="10645">
          <cell r="A10645">
            <v>0</v>
          </cell>
          <cell r="B10645">
            <v>0</v>
          </cell>
          <cell r="C10645">
            <v>0</v>
          </cell>
          <cell r="D10645">
            <v>0</v>
          </cell>
        </row>
        <row r="10646">
          <cell r="A10646">
            <v>0</v>
          </cell>
          <cell r="B10646">
            <v>0</v>
          </cell>
          <cell r="C10646">
            <v>0</v>
          </cell>
          <cell r="D10646">
            <v>0</v>
          </cell>
        </row>
        <row r="10647">
          <cell r="A10647">
            <v>0</v>
          </cell>
          <cell r="B10647">
            <v>0</v>
          </cell>
          <cell r="C10647">
            <v>0</v>
          </cell>
          <cell r="D10647">
            <v>0</v>
          </cell>
        </row>
        <row r="10648">
          <cell r="A10648">
            <v>0</v>
          </cell>
          <cell r="B10648">
            <v>0</v>
          </cell>
          <cell r="C10648">
            <v>0</v>
          </cell>
          <cell r="D10648">
            <v>0</v>
          </cell>
        </row>
        <row r="10649">
          <cell r="A10649">
            <v>0</v>
          </cell>
          <cell r="B10649">
            <v>0</v>
          </cell>
          <cell r="C10649">
            <v>0</v>
          </cell>
          <cell r="D10649">
            <v>0</v>
          </cell>
        </row>
        <row r="10650">
          <cell r="A10650">
            <v>0</v>
          </cell>
          <cell r="B10650">
            <v>0</v>
          </cell>
          <cell r="C10650">
            <v>0</v>
          </cell>
          <cell r="D10650">
            <v>0</v>
          </cell>
        </row>
        <row r="10651">
          <cell r="A10651">
            <v>0</v>
          </cell>
          <cell r="B10651">
            <v>0</v>
          </cell>
          <cell r="C10651">
            <v>0</v>
          </cell>
          <cell r="D10651">
            <v>0</v>
          </cell>
        </row>
        <row r="10652">
          <cell r="A10652">
            <v>0</v>
          </cell>
          <cell r="B10652">
            <v>0</v>
          </cell>
          <cell r="C10652">
            <v>0</v>
          </cell>
          <cell r="D10652">
            <v>0</v>
          </cell>
        </row>
        <row r="10653">
          <cell r="A10653">
            <v>0</v>
          </cell>
          <cell r="B10653">
            <v>0</v>
          </cell>
          <cell r="C10653">
            <v>0</v>
          </cell>
          <cell r="D10653">
            <v>0</v>
          </cell>
        </row>
        <row r="10654">
          <cell r="A10654">
            <v>0</v>
          </cell>
          <cell r="B10654">
            <v>0</v>
          </cell>
          <cell r="C10654">
            <v>0</v>
          </cell>
          <cell r="D10654">
            <v>0</v>
          </cell>
        </row>
        <row r="10655">
          <cell r="A10655">
            <v>0</v>
          </cell>
          <cell r="B10655">
            <v>0</v>
          </cell>
          <cell r="C10655">
            <v>0</v>
          </cell>
          <cell r="D10655">
            <v>0</v>
          </cell>
        </row>
        <row r="10656">
          <cell r="A10656">
            <v>0</v>
          </cell>
          <cell r="B10656">
            <v>0</v>
          </cell>
          <cell r="C10656">
            <v>0</v>
          </cell>
          <cell r="D10656">
            <v>0</v>
          </cell>
        </row>
        <row r="10657">
          <cell r="A10657">
            <v>0</v>
          </cell>
          <cell r="B10657">
            <v>0</v>
          </cell>
          <cell r="C10657">
            <v>0</v>
          </cell>
          <cell r="D10657">
            <v>0</v>
          </cell>
        </row>
        <row r="10658">
          <cell r="A10658">
            <v>0</v>
          </cell>
          <cell r="B10658">
            <v>0</v>
          </cell>
          <cell r="C10658">
            <v>0</v>
          </cell>
          <cell r="D10658">
            <v>0</v>
          </cell>
        </row>
        <row r="10659">
          <cell r="A10659">
            <v>0</v>
          </cell>
          <cell r="B10659">
            <v>0</v>
          </cell>
          <cell r="C10659">
            <v>0</v>
          </cell>
          <cell r="D10659">
            <v>0</v>
          </cell>
        </row>
        <row r="10660">
          <cell r="A10660">
            <v>0</v>
          </cell>
          <cell r="B10660">
            <v>0</v>
          </cell>
          <cell r="C10660">
            <v>0</v>
          </cell>
          <cell r="D10660">
            <v>0</v>
          </cell>
        </row>
        <row r="10661">
          <cell r="A10661">
            <v>0</v>
          </cell>
          <cell r="B10661">
            <v>0</v>
          </cell>
          <cell r="C10661">
            <v>0</v>
          </cell>
          <cell r="D10661">
            <v>0</v>
          </cell>
        </row>
        <row r="10662">
          <cell r="A10662">
            <v>0</v>
          </cell>
          <cell r="B10662">
            <v>0</v>
          </cell>
          <cell r="C10662">
            <v>0</v>
          </cell>
          <cell r="D10662">
            <v>0</v>
          </cell>
        </row>
        <row r="10663">
          <cell r="A10663">
            <v>0</v>
          </cell>
          <cell r="B10663">
            <v>0</v>
          </cell>
          <cell r="C10663">
            <v>0</v>
          </cell>
          <cell r="D10663">
            <v>0</v>
          </cell>
        </row>
        <row r="10664">
          <cell r="A10664">
            <v>0</v>
          </cell>
          <cell r="B10664">
            <v>0</v>
          </cell>
          <cell r="C10664">
            <v>0</v>
          </cell>
          <cell r="D10664">
            <v>0</v>
          </cell>
        </row>
        <row r="10665">
          <cell r="A10665">
            <v>0</v>
          </cell>
          <cell r="B10665">
            <v>0</v>
          </cell>
          <cell r="C10665">
            <v>0</v>
          </cell>
          <cell r="D10665">
            <v>0</v>
          </cell>
        </row>
        <row r="10666">
          <cell r="A10666">
            <v>0</v>
          </cell>
          <cell r="B10666">
            <v>0</v>
          </cell>
          <cell r="C10666">
            <v>0</v>
          </cell>
          <cell r="D10666">
            <v>0</v>
          </cell>
        </row>
        <row r="10667">
          <cell r="A10667">
            <v>0</v>
          </cell>
          <cell r="B10667">
            <v>0</v>
          </cell>
          <cell r="C10667">
            <v>0</v>
          </cell>
          <cell r="D10667">
            <v>0</v>
          </cell>
        </row>
        <row r="10668">
          <cell r="A10668">
            <v>0</v>
          </cell>
          <cell r="B10668">
            <v>0</v>
          </cell>
          <cell r="C10668">
            <v>0</v>
          </cell>
          <cell r="D10668">
            <v>0</v>
          </cell>
        </row>
        <row r="10669">
          <cell r="A10669">
            <v>0</v>
          </cell>
          <cell r="B10669">
            <v>0</v>
          </cell>
          <cell r="C10669">
            <v>0</v>
          </cell>
          <cell r="D10669">
            <v>0</v>
          </cell>
        </row>
        <row r="10670">
          <cell r="A10670">
            <v>0</v>
          </cell>
          <cell r="B10670">
            <v>0</v>
          </cell>
          <cell r="C10670">
            <v>0</v>
          </cell>
          <cell r="D10670">
            <v>0</v>
          </cell>
        </row>
        <row r="10671">
          <cell r="A10671">
            <v>0</v>
          </cell>
          <cell r="B10671">
            <v>0</v>
          </cell>
          <cell r="C10671">
            <v>0</v>
          </cell>
          <cell r="D10671">
            <v>0</v>
          </cell>
        </row>
        <row r="10672">
          <cell r="A10672">
            <v>0</v>
          </cell>
          <cell r="B10672">
            <v>0</v>
          </cell>
          <cell r="C10672">
            <v>0</v>
          </cell>
          <cell r="D10672">
            <v>0</v>
          </cell>
        </row>
        <row r="10673">
          <cell r="A10673">
            <v>0</v>
          </cell>
          <cell r="B10673">
            <v>0</v>
          </cell>
          <cell r="C10673">
            <v>0</v>
          </cell>
          <cell r="D10673">
            <v>0</v>
          </cell>
        </row>
        <row r="10674">
          <cell r="A10674">
            <v>0</v>
          </cell>
          <cell r="B10674">
            <v>0</v>
          </cell>
          <cell r="C10674">
            <v>0</v>
          </cell>
          <cell r="D10674">
            <v>0</v>
          </cell>
        </row>
        <row r="10675">
          <cell r="A10675">
            <v>0</v>
          </cell>
          <cell r="B10675">
            <v>0</v>
          </cell>
          <cell r="C10675">
            <v>0</v>
          </cell>
          <cell r="D10675">
            <v>0</v>
          </cell>
        </row>
        <row r="10676">
          <cell r="A10676">
            <v>0</v>
          </cell>
          <cell r="B10676">
            <v>0</v>
          </cell>
          <cell r="C10676">
            <v>0</v>
          </cell>
          <cell r="D10676">
            <v>0</v>
          </cell>
        </row>
        <row r="10677">
          <cell r="A10677">
            <v>0</v>
          </cell>
          <cell r="B10677">
            <v>0</v>
          </cell>
          <cell r="C10677">
            <v>0</v>
          </cell>
          <cell r="D10677">
            <v>0</v>
          </cell>
        </row>
        <row r="10678">
          <cell r="A10678">
            <v>0</v>
          </cell>
          <cell r="B10678">
            <v>0</v>
          </cell>
          <cell r="C10678">
            <v>0</v>
          </cell>
          <cell r="D10678">
            <v>0</v>
          </cell>
        </row>
        <row r="10679">
          <cell r="A10679">
            <v>0</v>
          </cell>
          <cell r="B10679">
            <v>0</v>
          </cell>
          <cell r="C10679">
            <v>0</v>
          </cell>
          <cell r="D10679">
            <v>0</v>
          </cell>
        </row>
        <row r="10680">
          <cell r="A10680">
            <v>0</v>
          </cell>
          <cell r="B10680">
            <v>0</v>
          </cell>
          <cell r="C10680">
            <v>0</v>
          </cell>
          <cell r="D10680">
            <v>0</v>
          </cell>
        </row>
        <row r="10681">
          <cell r="A10681">
            <v>0</v>
          </cell>
          <cell r="B10681">
            <v>0</v>
          </cell>
          <cell r="C10681">
            <v>0</v>
          </cell>
          <cell r="D10681">
            <v>0</v>
          </cell>
        </row>
        <row r="10682">
          <cell r="A10682">
            <v>0</v>
          </cell>
          <cell r="B10682">
            <v>0</v>
          </cell>
          <cell r="C10682">
            <v>0</v>
          </cell>
          <cell r="D10682">
            <v>0</v>
          </cell>
        </row>
        <row r="10683">
          <cell r="A10683">
            <v>0</v>
          </cell>
          <cell r="B10683">
            <v>0</v>
          </cell>
          <cell r="C10683">
            <v>0</v>
          </cell>
          <cell r="D10683">
            <v>0</v>
          </cell>
        </row>
        <row r="10684">
          <cell r="A10684">
            <v>0</v>
          </cell>
          <cell r="B10684">
            <v>0</v>
          </cell>
          <cell r="C10684">
            <v>0</v>
          </cell>
          <cell r="D10684">
            <v>0</v>
          </cell>
        </row>
        <row r="10685">
          <cell r="A10685">
            <v>0</v>
          </cell>
          <cell r="B10685">
            <v>0</v>
          </cell>
          <cell r="C10685">
            <v>0</v>
          </cell>
          <cell r="D10685">
            <v>0</v>
          </cell>
        </row>
        <row r="10686">
          <cell r="A10686">
            <v>0</v>
          </cell>
          <cell r="B10686">
            <v>0</v>
          </cell>
          <cell r="C10686">
            <v>0</v>
          </cell>
          <cell r="D10686">
            <v>0</v>
          </cell>
        </row>
        <row r="10687">
          <cell r="A10687">
            <v>0</v>
          </cell>
          <cell r="B10687">
            <v>0</v>
          </cell>
          <cell r="C10687">
            <v>0</v>
          </cell>
          <cell r="D10687">
            <v>0</v>
          </cell>
        </row>
        <row r="10688">
          <cell r="A10688">
            <v>0</v>
          </cell>
          <cell r="B10688">
            <v>0</v>
          </cell>
          <cell r="C10688">
            <v>0</v>
          </cell>
          <cell r="D10688">
            <v>0</v>
          </cell>
        </row>
        <row r="10689">
          <cell r="A10689">
            <v>0</v>
          </cell>
          <cell r="B10689">
            <v>0</v>
          </cell>
          <cell r="C10689">
            <v>0</v>
          </cell>
          <cell r="D10689">
            <v>0</v>
          </cell>
        </row>
        <row r="10690">
          <cell r="A10690">
            <v>0</v>
          </cell>
          <cell r="B10690">
            <v>0</v>
          </cell>
          <cell r="C10690">
            <v>0</v>
          </cell>
          <cell r="D10690">
            <v>0</v>
          </cell>
        </row>
        <row r="10691">
          <cell r="A10691">
            <v>0</v>
          </cell>
          <cell r="B10691">
            <v>0</v>
          </cell>
          <cell r="C10691">
            <v>0</v>
          </cell>
          <cell r="D10691">
            <v>0</v>
          </cell>
        </row>
        <row r="10692">
          <cell r="A10692">
            <v>0</v>
          </cell>
          <cell r="B10692">
            <v>0</v>
          </cell>
          <cell r="C10692">
            <v>0</v>
          </cell>
          <cell r="D10692">
            <v>0</v>
          </cell>
        </row>
        <row r="10693">
          <cell r="A10693">
            <v>0</v>
          </cell>
          <cell r="B10693">
            <v>0</v>
          </cell>
          <cell r="C10693">
            <v>0</v>
          </cell>
          <cell r="D10693">
            <v>0</v>
          </cell>
        </row>
        <row r="10694">
          <cell r="A10694">
            <v>0</v>
          </cell>
          <cell r="B10694">
            <v>0</v>
          </cell>
          <cell r="C10694">
            <v>0</v>
          </cell>
          <cell r="D10694">
            <v>0</v>
          </cell>
        </row>
        <row r="10695">
          <cell r="A10695">
            <v>0</v>
          </cell>
          <cell r="B10695">
            <v>0</v>
          </cell>
          <cell r="C10695">
            <v>0</v>
          </cell>
          <cell r="D10695">
            <v>0</v>
          </cell>
        </row>
        <row r="10696">
          <cell r="A10696">
            <v>0</v>
          </cell>
          <cell r="B10696">
            <v>0</v>
          </cell>
          <cell r="C10696">
            <v>0</v>
          </cell>
          <cell r="D10696">
            <v>0</v>
          </cell>
        </row>
        <row r="10697">
          <cell r="A10697">
            <v>0</v>
          </cell>
          <cell r="B10697">
            <v>0</v>
          </cell>
          <cell r="C10697">
            <v>0</v>
          </cell>
          <cell r="D10697">
            <v>0</v>
          </cell>
        </row>
        <row r="10698">
          <cell r="A10698">
            <v>0</v>
          </cell>
          <cell r="B10698">
            <v>0</v>
          </cell>
          <cell r="C10698">
            <v>0</v>
          </cell>
          <cell r="D10698">
            <v>0</v>
          </cell>
        </row>
        <row r="10699">
          <cell r="A10699">
            <v>0</v>
          </cell>
          <cell r="B10699">
            <v>0</v>
          </cell>
          <cell r="C10699">
            <v>0</v>
          </cell>
          <cell r="D10699">
            <v>0</v>
          </cell>
        </row>
        <row r="10700">
          <cell r="A10700">
            <v>0</v>
          </cell>
          <cell r="B10700">
            <v>0</v>
          </cell>
          <cell r="C10700">
            <v>0</v>
          </cell>
          <cell r="D10700">
            <v>0</v>
          </cell>
        </row>
        <row r="10701">
          <cell r="A10701">
            <v>0</v>
          </cell>
          <cell r="B10701">
            <v>0</v>
          </cell>
          <cell r="C10701">
            <v>0</v>
          </cell>
          <cell r="D10701">
            <v>0</v>
          </cell>
        </row>
        <row r="10702">
          <cell r="A10702">
            <v>0</v>
          </cell>
          <cell r="B10702">
            <v>0</v>
          </cell>
          <cell r="C10702">
            <v>0</v>
          </cell>
          <cell r="D10702">
            <v>0</v>
          </cell>
        </row>
        <row r="10703">
          <cell r="A10703">
            <v>0</v>
          </cell>
          <cell r="B10703">
            <v>0</v>
          </cell>
          <cell r="C10703">
            <v>0</v>
          </cell>
          <cell r="D10703">
            <v>0</v>
          </cell>
        </row>
        <row r="10704">
          <cell r="A10704">
            <v>0</v>
          </cell>
          <cell r="B10704">
            <v>0</v>
          </cell>
          <cell r="C10704">
            <v>0</v>
          </cell>
          <cell r="D10704">
            <v>0</v>
          </cell>
        </row>
        <row r="10705">
          <cell r="A10705">
            <v>0</v>
          </cell>
          <cell r="B10705">
            <v>0</v>
          </cell>
          <cell r="C10705">
            <v>0</v>
          </cell>
          <cell r="D10705">
            <v>0</v>
          </cell>
        </row>
        <row r="10706">
          <cell r="A10706">
            <v>0</v>
          </cell>
          <cell r="B10706">
            <v>0</v>
          </cell>
          <cell r="C10706">
            <v>0</v>
          </cell>
          <cell r="D10706">
            <v>0</v>
          </cell>
        </row>
        <row r="10707">
          <cell r="A10707">
            <v>0</v>
          </cell>
          <cell r="B10707">
            <v>0</v>
          </cell>
          <cell r="C10707">
            <v>0</v>
          </cell>
          <cell r="D10707">
            <v>0</v>
          </cell>
        </row>
        <row r="10708">
          <cell r="A10708">
            <v>0</v>
          </cell>
          <cell r="B10708">
            <v>0</v>
          </cell>
          <cell r="C10708">
            <v>0</v>
          </cell>
          <cell r="D10708">
            <v>0</v>
          </cell>
        </row>
        <row r="10709">
          <cell r="A10709">
            <v>0</v>
          </cell>
          <cell r="B10709">
            <v>0</v>
          </cell>
          <cell r="C10709">
            <v>0</v>
          </cell>
          <cell r="D10709">
            <v>0</v>
          </cell>
        </row>
        <row r="10710">
          <cell r="A10710">
            <v>0</v>
          </cell>
          <cell r="B10710">
            <v>0</v>
          </cell>
          <cell r="C10710">
            <v>0</v>
          </cell>
          <cell r="D10710">
            <v>0</v>
          </cell>
        </row>
        <row r="10711">
          <cell r="A10711">
            <v>0</v>
          </cell>
          <cell r="B10711">
            <v>0</v>
          </cell>
          <cell r="C10711">
            <v>0</v>
          </cell>
          <cell r="D10711">
            <v>0</v>
          </cell>
        </row>
        <row r="10712">
          <cell r="A10712">
            <v>0</v>
          </cell>
          <cell r="B10712">
            <v>0</v>
          </cell>
          <cell r="C10712">
            <v>0</v>
          </cell>
          <cell r="D10712">
            <v>0</v>
          </cell>
        </row>
        <row r="10713">
          <cell r="A10713">
            <v>0</v>
          </cell>
          <cell r="B10713">
            <v>0</v>
          </cell>
          <cell r="C10713">
            <v>0</v>
          </cell>
          <cell r="D10713">
            <v>0</v>
          </cell>
        </row>
        <row r="10714">
          <cell r="A10714">
            <v>0</v>
          </cell>
          <cell r="B10714">
            <v>0</v>
          </cell>
          <cell r="C10714">
            <v>0</v>
          </cell>
          <cell r="D10714">
            <v>0</v>
          </cell>
        </row>
        <row r="10715">
          <cell r="A10715">
            <v>0</v>
          </cell>
          <cell r="B10715">
            <v>0</v>
          </cell>
          <cell r="C10715">
            <v>0</v>
          </cell>
          <cell r="D10715">
            <v>0</v>
          </cell>
        </row>
        <row r="10716">
          <cell r="A10716">
            <v>0</v>
          </cell>
          <cell r="B10716">
            <v>0</v>
          </cell>
          <cell r="C10716">
            <v>0</v>
          </cell>
          <cell r="D10716">
            <v>0</v>
          </cell>
        </row>
        <row r="10717">
          <cell r="A10717">
            <v>0</v>
          </cell>
          <cell r="B10717">
            <v>0</v>
          </cell>
          <cell r="C10717">
            <v>0</v>
          </cell>
          <cell r="D10717">
            <v>0</v>
          </cell>
        </row>
        <row r="10718">
          <cell r="A10718">
            <v>0</v>
          </cell>
          <cell r="B10718">
            <v>0</v>
          </cell>
          <cell r="C10718">
            <v>0</v>
          </cell>
          <cell r="D10718">
            <v>0</v>
          </cell>
        </row>
        <row r="10719">
          <cell r="A10719">
            <v>0</v>
          </cell>
          <cell r="B10719">
            <v>0</v>
          </cell>
          <cell r="C10719">
            <v>0</v>
          </cell>
          <cell r="D10719">
            <v>0</v>
          </cell>
        </row>
        <row r="10720">
          <cell r="A10720">
            <v>0</v>
          </cell>
          <cell r="B10720">
            <v>0</v>
          </cell>
          <cell r="C10720">
            <v>0</v>
          </cell>
          <cell r="D10720">
            <v>0</v>
          </cell>
        </row>
        <row r="10721">
          <cell r="A10721">
            <v>0</v>
          </cell>
          <cell r="B10721">
            <v>0</v>
          </cell>
          <cell r="C10721">
            <v>0</v>
          </cell>
          <cell r="D10721">
            <v>0</v>
          </cell>
        </row>
        <row r="10722">
          <cell r="A10722">
            <v>0</v>
          </cell>
          <cell r="B10722">
            <v>0</v>
          </cell>
          <cell r="C10722">
            <v>0</v>
          </cell>
          <cell r="D10722">
            <v>0</v>
          </cell>
        </row>
        <row r="10723">
          <cell r="A10723">
            <v>0</v>
          </cell>
          <cell r="B10723">
            <v>0</v>
          </cell>
          <cell r="C10723">
            <v>0</v>
          </cell>
          <cell r="D10723">
            <v>0</v>
          </cell>
        </row>
        <row r="10724">
          <cell r="A10724">
            <v>0</v>
          </cell>
          <cell r="B10724">
            <v>0</v>
          </cell>
          <cell r="C10724">
            <v>0</v>
          </cell>
          <cell r="D10724">
            <v>0</v>
          </cell>
        </row>
        <row r="10725">
          <cell r="A10725">
            <v>0</v>
          </cell>
          <cell r="B10725">
            <v>0</v>
          </cell>
          <cell r="C10725">
            <v>0</v>
          </cell>
          <cell r="D10725">
            <v>0</v>
          </cell>
        </row>
        <row r="10726">
          <cell r="A10726">
            <v>0</v>
          </cell>
          <cell r="B10726">
            <v>0</v>
          </cell>
          <cell r="C10726">
            <v>0</v>
          </cell>
          <cell r="D10726">
            <v>0</v>
          </cell>
        </row>
        <row r="10727">
          <cell r="A10727">
            <v>0</v>
          </cell>
          <cell r="B10727">
            <v>0</v>
          </cell>
          <cell r="C10727">
            <v>0</v>
          </cell>
          <cell r="D10727">
            <v>0</v>
          </cell>
        </row>
        <row r="10728">
          <cell r="A10728">
            <v>0</v>
          </cell>
          <cell r="B10728">
            <v>0</v>
          </cell>
          <cell r="C10728">
            <v>0</v>
          </cell>
          <cell r="D10728">
            <v>0</v>
          </cell>
        </row>
        <row r="10729">
          <cell r="A10729">
            <v>0</v>
          </cell>
          <cell r="B10729">
            <v>0</v>
          </cell>
          <cell r="C10729">
            <v>0</v>
          </cell>
          <cell r="D10729">
            <v>0</v>
          </cell>
        </row>
        <row r="10730">
          <cell r="A10730">
            <v>0</v>
          </cell>
          <cell r="B10730">
            <v>0</v>
          </cell>
          <cell r="C10730">
            <v>0</v>
          </cell>
          <cell r="D10730">
            <v>0</v>
          </cell>
        </row>
        <row r="10731">
          <cell r="A10731">
            <v>0</v>
          </cell>
          <cell r="B10731">
            <v>0</v>
          </cell>
          <cell r="C10731">
            <v>0</v>
          </cell>
          <cell r="D10731">
            <v>0</v>
          </cell>
        </row>
        <row r="10732">
          <cell r="A10732">
            <v>0</v>
          </cell>
          <cell r="B10732">
            <v>0</v>
          </cell>
          <cell r="C10732">
            <v>0</v>
          </cell>
          <cell r="D10732">
            <v>0</v>
          </cell>
        </row>
        <row r="10733">
          <cell r="A10733">
            <v>0</v>
          </cell>
          <cell r="B10733">
            <v>0</v>
          </cell>
          <cell r="C10733">
            <v>0</v>
          </cell>
          <cell r="D10733">
            <v>0</v>
          </cell>
        </row>
        <row r="10734">
          <cell r="A10734">
            <v>0</v>
          </cell>
          <cell r="B10734">
            <v>0</v>
          </cell>
          <cell r="C10734">
            <v>0</v>
          </cell>
          <cell r="D10734">
            <v>0</v>
          </cell>
        </row>
        <row r="10735">
          <cell r="A10735">
            <v>0</v>
          </cell>
          <cell r="B10735">
            <v>0</v>
          </cell>
          <cell r="C10735">
            <v>0</v>
          </cell>
          <cell r="D10735">
            <v>0</v>
          </cell>
        </row>
        <row r="10736">
          <cell r="A10736">
            <v>0</v>
          </cell>
          <cell r="B10736">
            <v>0</v>
          </cell>
          <cell r="C10736">
            <v>0</v>
          </cell>
          <cell r="D10736">
            <v>0</v>
          </cell>
        </row>
        <row r="10737">
          <cell r="A10737">
            <v>0</v>
          </cell>
          <cell r="B10737">
            <v>0</v>
          </cell>
          <cell r="C10737">
            <v>0</v>
          </cell>
          <cell r="D10737">
            <v>0</v>
          </cell>
        </row>
        <row r="10738">
          <cell r="A10738">
            <v>0</v>
          </cell>
          <cell r="B10738">
            <v>0</v>
          </cell>
          <cell r="C10738">
            <v>0</v>
          </cell>
          <cell r="D10738">
            <v>0</v>
          </cell>
        </row>
        <row r="10739">
          <cell r="A10739">
            <v>0</v>
          </cell>
          <cell r="B10739">
            <v>0</v>
          </cell>
          <cell r="C10739">
            <v>0</v>
          </cell>
          <cell r="D10739">
            <v>0</v>
          </cell>
        </row>
        <row r="10740">
          <cell r="A10740">
            <v>0</v>
          </cell>
          <cell r="B10740">
            <v>0</v>
          </cell>
          <cell r="C10740">
            <v>0</v>
          </cell>
          <cell r="D10740">
            <v>0</v>
          </cell>
        </row>
        <row r="10741">
          <cell r="A10741">
            <v>0</v>
          </cell>
          <cell r="B10741">
            <v>0</v>
          </cell>
          <cell r="C10741">
            <v>0</v>
          </cell>
          <cell r="D10741">
            <v>0</v>
          </cell>
        </row>
        <row r="10742">
          <cell r="A10742">
            <v>0</v>
          </cell>
          <cell r="B10742">
            <v>0</v>
          </cell>
          <cell r="C10742">
            <v>0</v>
          </cell>
          <cell r="D10742">
            <v>0</v>
          </cell>
        </row>
        <row r="10743">
          <cell r="A10743">
            <v>0</v>
          </cell>
          <cell r="B10743">
            <v>0</v>
          </cell>
          <cell r="C10743">
            <v>0</v>
          </cell>
          <cell r="D10743">
            <v>0</v>
          </cell>
        </row>
        <row r="10744">
          <cell r="A10744">
            <v>0</v>
          </cell>
          <cell r="B10744">
            <v>0</v>
          </cell>
          <cell r="C10744">
            <v>0</v>
          </cell>
          <cell r="D10744">
            <v>0</v>
          </cell>
        </row>
        <row r="10745">
          <cell r="A10745">
            <v>0</v>
          </cell>
          <cell r="B10745">
            <v>0</v>
          </cell>
          <cell r="C10745">
            <v>0</v>
          </cell>
          <cell r="D10745">
            <v>0</v>
          </cell>
        </row>
        <row r="10746">
          <cell r="A10746">
            <v>0</v>
          </cell>
          <cell r="B10746">
            <v>0</v>
          </cell>
          <cell r="C10746">
            <v>0</v>
          </cell>
          <cell r="D10746">
            <v>0</v>
          </cell>
        </row>
        <row r="10747">
          <cell r="A10747">
            <v>0</v>
          </cell>
          <cell r="B10747">
            <v>0</v>
          </cell>
          <cell r="C10747">
            <v>0</v>
          </cell>
          <cell r="D10747">
            <v>0</v>
          </cell>
        </row>
        <row r="10748">
          <cell r="A10748">
            <v>0</v>
          </cell>
          <cell r="B10748">
            <v>0</v>
          </cell>
          <cell r="C10748">
            <v>0</v>
          </cell>
          <cell r="D10748">
            <v>0</v>
          </cell>
        </row>
        <row r="10749">
          <cell r="A10749">
            <v>0</v>
          </cell>
          <cell r="B10749">
            <v>0</v>
          </cell>
          <cell r="C10749">
            <v>0</v>
          </cell>
          <cell r="D10749">
            <v>0</v>
          </cell>
        </row>
        <row r="10750">
          <cell r="A10750">
            <v>0</v>
          </cell>
          <cell r="B10750">
            <v>0</v>
          </cell>
          <cell r="C10750">
            <v>0</v>
          </cell>
          <cell r="D10750">
            <v>0</v>
          </cell>
        </row>
        <row r="10751">
          <cell r="A10751">
            <v>0</v>
          </cell>
          <cell r="B10751">
            <v>0</v>
          </cell>
          <cell r="C10751">
            <v>0</v>
          </cell>
          <cell r="D10751">
            <v>0</v>
          </cell>
        </row>
        <row r="10752">
          <cell r="A10752">
            <v>0</v>
          </cell>
          <cell r="B10752">
            <v>0</v>
          </cell>
          <cell r="C10752">
            <v>0</v>
          </cell>
          <cell r="D10752">
            <v>0</v>
          </cell>
        </row>
        <row r="10753">
          <cell r="A10753">
            <v>0</v>
          </cell>
          <cell r="B10753">
            <v>0</v>
          </cell>
          <cell r="C10753">
            <v>0</v>
          </cell>
          <cell r="D10753">
            <v>0</v>
          </cell>
        </row>
        <row r="10754">
          <cell r="A10754">
            <v>0</v>
          </cell>
          <cell r="B10754">
            <v>0</v>
          </cell>
          <cell r="C10754">
            <v>0</v>
          </cell>
          <cell r="D10754">
            <v>0</v>
          </cell>
        </row>
        <row r="10755">
          <cell r="A10755">
            <v>0</v>
          </cell>
          <cell r="B10755">
            <v>0</v>
          </cell>
          <cell r="C10755">
            <v>0</v>
          </cell>
          <cell r="D10755">
            <v>0</v>
          </cell>
        </row>
        <row r="10756">
          <cell r="A10756">
            <v>0</v>
          </cell>
          <cell r="B10756">
            <v>0</v>
          </cell>
          <cell r="C10756">
            <v>0</v>
          </cell>
          <cell r="D10756">
            <v>0</v>
          </cell>
        </row>
        <row r="10757">
          <cell r="A10757">
            <v>0</v>
          </cell>
          <cell r="B10757">
            <v>0</v>
          </cell>
          <cell r="C10757">
            <v>0</v>
          </cell>
          <cell r="D10757">
            <v>0</v>
          </cell>
        </row>
        <row r="10758">
          <cell r="A10758">
            <v>0</v>
          </cell>
          <cell r="B10758">
            <v>0</v>
          </cell>
          <cell r="C10758">
            <v>0</v>
          </cell>
          <cell r="D10758">
            <v>0</v>
          </cell>
        </row>
        <row r="10759">
          <cell r="A10759">
            <v>0</v>
          </cell>
          <cell r="B10759">
            <v>0</v>
          </cell>
          <cell r="C10759">
            <v>0</v>
          </cell>
          <cell r="D10759">
            <v>0</v>
          </cell>
        </row>
        <row r="10760">
          <cell r="A10760">
            <v>0</v>
          </cell>
          <cell r="B10760">
            <v>0</v>
          </cell>
          <cell r="C10760">
            <v>0</v>
          </cell>
          <cell r="D10760">
            <v>0</v>
          </cell>
        </row>
        <row r="10761">
          <cell r="A10761">
            <v>0</v>
          </cell>
          <cell r="B10761">
            <v>0</v>
          </cell>
          <cell r="C10761">
            <v>0</v>
          </cell>
          <cell r="D10761">
            <v>0</v>
          </cell>
        </row>
        <row r="10762">
          <cell r="A10762">
            <v>0</v>
          </cell>
          <cell r="B10762">
            <v>0</v>
          </cell>
          <cell r="C10762">
            <v>0</v>
          </cell>
          <cell r="D10762">
            <v>0</v>
          </cell>
        </row>
        <row r="10763">
          <cell r="A10763">
            <v>0</v>
          </cell>
          <cell r="B10763">
            <v>0</v>
          </cell>
          <cell r="C10763">
            <v>0</v>
          </cell>
          <cell r="D10763">
            <v>0</v>
          </cell>
        </row>
        <row r="10764">
          <cell r="A10764">
            <v>0</v>
          </cell>
          <cell r="B10764">
            <v>0</v>
          </cell>
          <cell r="C10764">
            <v>0</v>
          </cell>
          <cell r="D10764">
            <v>0</v>
          </cell>
        </row>
        <row r="10765">
          <cell r="A10765">
            <v>0</v>
          </cell>
          <cell r="B10765">
            <v>0</v>
          </cell>
          <cell r="C10765">
            <v>0</v>
          </cell>
          <cell r="D10765">
            <v>0</v>
          </cell>
        </row>
        <row r="10766">
          <cell r="A10766">
            <v>0</v>
          </cell>
          <cell r="B10766">
            <v>0</v>
          </cell>
          <cell r="C10766">
            <v>0</v>
          </cell>
          <cell r="D10766">
            <v>0</v>
          </cell>
        </row>
        <row r="10767">
          <cell r="A10767">
            <v>0</v>
          </cell>
          <cell r="B10767">
            <v>0</v>
          </cell>
          <cell r="C10767">
            <v>0</v>
          </cell>
          <cell r="D10767">
            <v>0</v>
          </cell>
        </row>
        <row r="10768">
          <cell r="A10768">
            <v>0</v>
          </cell>
          <cell r="B10768">
            <v>0</v>
          </cell>
          <cell r="C10768">
            <v>0</v>
          </cell>
          <cell r="D10768">
            <v>0</v>
          </cell>
        </row>
        <row r="10769">
          <cell r="A10769">
            <v>0</v>
          </cell>
          <cell r="B10769">
            <v>0</v>
          </cell>
          <cell r="C10769">
            <v>0</v>
          </cell>
          <cell r="D10769">
            <v>0</v>
          </cell>
        </row>
        <row r="10770">
          <cell r="A10770">
            <v>0</v>
          </cell>
          <cell r="B10770">
            <v>0</v>
          </cell>
          <cell r="C10770">
            <v>0</v>
          </cell>
          <cell r="D10770">
            <v>0</v>
          </cell>
        </row>
        <row r="10771">
          <cell r="A10771">
            <v>0</v>
          </cell>
          <cell r="B10771">
            <v>0</v>
          </cell>
          <cell r="C10771">
            <v>0</v>
          </cell>
          <cell r="D10771">
            <v>0</v>
          </cell>
        </row>
        <row r="10772">
          <cell r="A10772">
            <v>0</v>
          </cell>
          <cell r="B10772">
            <v>0</v>
          </cell>
          <cell r="C10772">
            <v>0</v>
          </cell>
          <cell r="D10772">
            <v>0</v>
          </cell>
        </row>
        <row r="10773">
          <cell r="A10773">
            <v>0</v>
          </cell>
          <cell r="B10773">
            <v>0</v>
          </cell>
          <cell r="C10773">
            <v>0</v>
          </cell>
          <cell r="D10773">
            <v>0</v>
          </cell>
        </row>
        <row r="10774">
          <cell r="A10774">
            <v>0</v>
          </cell>
          <cell r="B10774">
            <v>0</v>
          </cell>
          <cell r="C10774">
            <v>0</v>
          </cell>
          <cell r="D10774">
            <v>0</v>
          </cell>
        </row>
        <row r="10775">
          <cell r="A10775">
            <v>0</v>
          </cell>
          <cell r="B10775">
            <v>0</v>
          </cell>
          <cell r="C10775">
            <v>0</v>
          </cell>
          <cell r="D10775">
            <v>0</v>
          </cell>
        </row>
        <row r="10776">
          <cell r="A10776">
            <v>0</v>
          </cell>
          <cell r="B10776">
            <v>0</v>
          </cell>
          <cell r="C10776">
            <v>0</v>
          </cell>
          <cell r="D10776">
            <v>0</v>
          </cell>
        </row>
        <row r="10777">
          <cell r="A10777">
            <v>0</v>
          </cell>
          <cell r="B10777">
            <v>0</v>
          </cell>
          <cell r="C10777">
            <v>0</v>
          </cell>
          <cell r="D10777">
            <v>0</v>
          </cell>
        </row>
        <row r="10778">
          <cell r="A10778">
            <v>0</v>
          </cell>
          <cell r="B10778">
            <v>0</v>
          </cell>
          <cell r="C10778">
            <v>0</v>
          </cell>
          <cell r="D10778">
            <v>0</v>
          </cell>
        </row>
        <row r="10779">
          <cell r="A10779">
            <v>0</v>
          </cell>
          <cell r="B10779">
            <v>0</v>
          </cell>
          <cell r="C10779">
            <v>0</v>
          </cell>
          <cell r="D10779">
            <v>0</v>
          </cell>
        </row>
        <row r="10780">
          <cell r="A10780">
            <v>0</v>
          </cell>
          <cell r="B10780">
            <v>0</v>
          </cell>
          <cell r="C10780">
            <v>0</v>
          </cell>
          <cell r="D10780">
            <v>0</v>
          </cell>
        </row>
        <row r="10781">
          <cell r="A10781">
            <v>0</v>
          </cell>
          <cell r="B10781">
            <v>0</v>
          </cell>
          <cell r="C10781">
            <v>0</v>
          </cell>
          <cell r="D10781">
            <v>0</v>
          </cell>
        </row>
        <row r="10782">
          <cell r="A10782">
            <v>0</v>
          </cell>
          <cell r="B10782">
            <v>0</v>
          </cell>
          <cell r="C10782">
            <v>0</v>
          </cell>
          <cell r="D10782">
            <v>0</v>
          </cell>
        </row>
        <row r="10783">
          <cell r="A10783">
            <v>0</v>
          </cell>
          <cell r="B10783">
            <v>0</v>
          </cell>
          <cell r="C10783">
            <v>0</v>
          </cell>
          <cell r="D10783">
            <v>0</v>
          </cell>
        </row>
        <row r="10784">
          <cell r="A10784">
            <v>0</v>
          </cell>
          <cell r="B10784">
            <v>0</v>
          </cell>
          <cell r="C10784">
            <v>0</v>
          </cell>
          <cell r="D10784">
            <v>0</v>
          </cell>
        </row>
        <row r="10785">
          <cell r="A10785">
            <v>0</v>
          </cell>
          <cell r="B10785">
            <v>0</v>
          </cell>
          <cell r="C10785">
            <v>0</v>
          </cell>
          <cell r="D10785">
            <v>0</v>
          </cell>
        </row>
        <row r="10786">
          <cell r="A10786">
            <v>0</v>
          </cell>
          <cell r="B10786">
            <v>0</v>
          </cell>
          <cell r="C10786">
            <v>0</v>
          </cell>
          <cell r="D10786">
            <v>0</v>
          </cell>
        </row>
        <row r="10787">
          <cell r="A10787">
            <v>0</v>
          </cell>
          <cell r="B10787">
            <v>0</v>
          </cell>
          <cell r="C10787">
            <v>0</v>
          </cell>
          <cell r="D10787">
            <v>0</v>
          </cell>
        </row>
        <row r="10788">
          <cell r="A10788">
            <v>0</v>
          </cell>
          <cell r="B10788">
            <v>0</v>
          </cell>
          <cell r="C10788">
            <v>0</v>
          </cell>
          <cell r="D10788">
            <v>0</v>
          </cell>
        </row>
        <row r="10789">
          <cell r="A10789">
            <v>0</v>
          </cell>
          <cell r="B10789">
            <v>0</v>
          </cell>
          <cell r="C10789">
            <v>0</v>
          </cell>
          <cell r="D10789">
            <v>0</v>
          </cell>
        </row>
        <row r="10790">
          <cell r="A10790">
            <v>0</v>
          </cell>
          <cell r="B10790">
            <v>0</v>
          </cell>
          <cell r="C10790">
            <v>0</v>
          </cell>
          <cell r="D10790">
            <v>0</v>
          </cell>
        </row>
        <row r="10791">
          <cell r="A10791">
            <v>0</v>
          </cell>
          <cell r="B10791">
            <v>0</v>
          </cell>
          <cell r="C10791">
            <v>0</v>
          </cell>
          <cell r="D10791">
            <v>0</v>
          </cell>
        </row>
        <row r="10792">
          <cell r="A10792">
            <v>0</v>
          </cell>
          <cell r="B10792">
            <v>0</v>
          </cell>
          <cell r="C10792">
            <v>0</v>
          </cell>
          <cell r="D10792">
            <v>0</v>
          </cell>
        </row>
        <row r="10793">
          <cell r="A10793">
            <v>0</v>
          </cell>
          <cell r="B10793">
            <v>0</v>
          </cell>
          <cell r="C10793">
            <v>0</v>
          </cell>
          <cell r="D10793">
            <v>0</v>
          </cell>
        </row>
        <row r="10794">
          <cell r="A10794">
            <v>0</v>
          </cell>
          <cell r="B10794">
            <v>0</v>
          </cell>
          <cell r="C10794">
            <v>0</v>
          </cell>
          <cell r="D10794">
            <v>0</v>
          </cell>
        </row>
        <row r="10795">
          <cell r="A10795">
            <v>0</v>
          </cell>
          <cell r="B10795">
            <v>0</v>
          </cell>
          <cell r="C10795">
            <v>0</v>
          </cell>
          <cell r="D10795">
            <v>0</v>
          </cell>
        </row>
        <row r="10796">
          <cell r="A10796">
            <v>0</v>
          </cell>
          <cell r="B10796">
            <v>0</v>
          </cell>
          <cell r="C10796">
            <v>0</v>
          </cell>
          <cell r="D10796">
            <v>0</v>
          </cell>
        </row>
        <row r="10797">
          <cell r="A10797">
            <v>0</v>
          </cell>
          <cell r="B10797">
            <v>0</v>
          </cell>
          <cell r="C10797">
            <v>0</v>
          </cell>
          <cell r="D10797">
            <v>0</v>
          </cell>
        </row>
        <row r="10798">
          <cell r="A10798">
            <v>0</v>
          </cell>
          <cell r="B10798">
            <v>0</v>
          </cell>
          <cell r="C10798">
            <v>0</v>
          </cell>
          <cell r="D10798">
            <v>0</v>
          </cell>
        </row>
        <row r="10799">
          <cell r="A10799">
            <v>0</v>
          </cell>
          <cell r="B10799">
            <v>0</v>
          </cell>
          <cell r="C10799">
            <v>0</v>
          </cell>
          <cell r="D10799">
            <v>0</v>
          </cell>
        </row>
        <row r="10800">
          <cell r="A10800">
            <v>0</v>
          </cell>
          <cell r="B10800">
            <v>0</v>
          </cell>
          <cell r="C10800">
            <v>0</v>
          </cell>
          <cell r="D10800">
            <v>0</v>
          </cell>
        </row>
        <row r="10801">
          <cell r="A10801">
            <v>0</v>
          </cell>
          <cell r="B10801">
            <v>0</v>
          </cell>
          <cell r="C10801">
            <v>0</v>
          </cell>
          <cell r="D10801">
            <v>0</v>
          </cell>
        </row>
        <row r="10802">
          <cell r="A10802">
            <v>0</v>
          </cell>
          <cell r="B10802">
            <v>0</v>
          </cell>
          <cell r="C10802">
            <v>0</v>
          </cell>
          <cell r="D10802">
            <v>0</v>
          </cell>
        </row>
        <row r="10803">
          <cell r="A10803">
            <v>0</v>
          </cell>
          <cell r="B10803">
            <v>0</v>
          </cell>
          <cell r="C10803">
            <v>0</v>
          </cell>
          <cell r="D10803">
            <v>0</v>
          </cell>
        </row>
        <row r="10804">
          <cell r="A10804">
            <v>0</v>
          </cell>
          <cell r="B10804">
            <v>0</v>
          </cell>
          <cell r="C10804">
            <v>0</v>
          </cell>
          <cell r="D10804">
            <v>0</v>
          </cell>
        </row>
        <row r="10805">
          <cell r="A10805">
            <v>0</v>
          </cell>
          <cell r="B10805">
            <v>0</v>
          </cell>
          <cell r="C10805">
            <v>0</v>
          </cell>
          <cell r="D10805">
            <v>0</v>
          </cell>
        </row>
        <row r="10806">
          <cell r="A10806">
            <v>0</v>
          </cell>
          <cell r="B10806">
            <v>0</v>
          </cell>
          <cell r="C10806">
            <v>0</v>
          </cell>
          <cell r="D10806">
            <v>0</v>
          </cell>
        </row>
        <row r="10807">
          <cell r="A10807">
            <v>0</v>
          </cell>
          <cell r="B10807">
            <v>0</v>
          </cell>
          <cell r="C10807">
            <v>0</v>
          </cell>
          <cell r="D10807">
            <v>0</v>
          </cell>
        </row>
        <row r="10808">
          <cell r="A10808">
            <v>0</v>
          </cell>
          <cell r="B10808">
            <v>0</v>
          </cell>
          <cell r="C10808">
            <v>0</v>
          </cell>
          <cell r="D10808">
            <v>0</v>
          </cell>
        </row>
        <row r="10809">
          <cell r="A10809">
            <v>0</v>
          </cell>
          <cell r="B10809">
            <v>0</v>
          </cell>
          <cell r="C10809">
            <v>0</v>
          </cell>
          <cell r="D10809">
            <v>0</v>
          </cell>
        </row>
        <row r="10810">
          <cell r="A10810">
            <v>0</v>
          </cell>
          <cell r="B10810">
            <v>0</v>
          </cell>
          <cell r="C10810">
            <v>0</v>
          </cell>
          <cell r="D10810">
            <v>0</v>
          </cell>
        </row>
        <row r="10811">
          <cell r="A10811">
            <v>0</v>
          </cell>
          <cell r="B10811">
            <v>0</v>
          </cell>
          <cell r="C10811">
            <v>0</v>
          </cell>
          <cell r="D10811">
            <v>0</v>
          </cell>
        </row>
        <row r="10812">
          <cell r="A10812">
            <v>0</v>
          </cell>
          <cell r="B10812">
            <v>0</v>
          </cell>
          <cell r="C10812">
            <v>0</v>
          </cell>
          <cell r="D10812">
            <v>0</v>
          </cell>
        </row>
        <row r="10813">
          <cell r="A10813">
            <v>0</v>
          </cell>
          <cell r="B10813">
            <v>0</v>
          </cell>
          <cell r="C10813">
            <v>0</v>
          </cell>
          <cell r="D10813">
            <v>0</v>
          </cell>
        </row>
        <row r="10814">
          <cell r="A10814">
            <v>0</v>
          </cell>
          <cell r="B10814">
            <v>0</v>
          </cell>
          <cell r="C10814">
            <v>0</v>
          </cell>
          <cell r="D10814">
            <v>0</v>
          </cell>
        </row>
        <row r="10815">
          <cell r="A10815">
            <v>0</v>
          </cell>
          <cell r="B10815">
            <v>0</v>
          </cell>
          <cell r="C10815">
            <v>0</v>
          </cell>
          <cell r="D10815">
            <v>0</v>
          </cell>
        </row>
        <row r="10816">
          <cell r="A10816">
            <v>0</v>
          </cell>
          <cell r="B10816">
            <v>0</v>
          </cell>
          <cell r="C10816">
            <v>0</v>
          </cell>
          <cell r="D10816">
            <v>0</v>
          </cell>
        </row>
        <row r="10817">
          <cell r="A10817">
            <v>0</v>
          </cell>
          <cell r="B10817">
            <v>0</v>
          </cell>
          <cell r="C10817">
            <v>0</v>
          </cell>
          <cell r="D10817">
            <v>0</v>
          </cell>
        </row>
        <row r="10818">
          <cell r="A10818">
            <v>0</v>
          </cell>
          <cell r="B10818">
            <v>0</v>
          </cell>
          <cell r="C10818">
            <v>0</v>
          </cell>
          <cell r="D10818">
            <v>0</v>
          </cell>
        </row>
        <row r="10819">
          <cell r="A10819">
            <v>0</v>
          </cell>
          <cell r="B10819">
            <v>0</v>
          </cell>
          <cell r="C10819">
            <v>0</v>
          </cell>
          <cell r="D10819">
            <v>0</v>
          </cell>
        </row>
        <row r="10820">
          <cell r="A10820">
            <v>0</v>
          </cell>
          <cell r="B10820">
            <v>0</v>
          </cell>
          <cell r="C10820">
            <v>0</v>
          </cell>
          <cell r="D10820">
            <v>0</v>
          </cell>
        </row>
        <row r="10821">
          <cell r="A10821">
            <v>0</v>
          </cell>
          <cell r="B10821">
            <v>0</v>
          </cell>
          <cell r="C10821">
            <v>0</v>
          </cell>
          <cell r="D10821">
            <v>0</v>
          </cell>
        </row>
        <row r="10822">
          <cell r="A10822">
            <v>0</v>
          </cell>
          <cell r="B10822">
            <v>0</v>
          </cell>
          <cell r="C10822">
            <v>0</v>
          </cell>
          <cell r="D10822">
            <v>0</v>
          </cell>
        </row>
        <row r="10823">
          <cell r="A10823">
            <v>0</v>
          </cell>
          <cell r="B10823">
            <v>0</v>
          </cell>
          <cell r="C10823">
            <v>0</v>
          </cell>
          <cell r="D10823">
            <v>0</v>
          </cell>
        </row>
        <row r="10824">
          <cell r="A10824">
            <v>0</v>
          </cell>
          <cell r="B10824">
            <v>0</v>
          </cell>
          <cell r="C10824">
            <v>0</v>
          </cell>
          <cell r="D10824">
            <v>0</v>
          </cell>
        </row>
        <row r="10825">
          <cell r="A10825">
            <v>0</v>
          </cell>
          <cell r="B10825">
            <v>0</v>
          </cell>
          <cell r="C10825">
            <v>0</v>
          </cell>
          <cell r="D10825">
            <v>0</v>
          </cell>
        </row>
        <row r="10826">
          <cell r="A10826">
            <v>0</v>
          </cell>
          <cell r="B10826">
            <v>0</v>
          </cell>
          <cell r="C10826">
            <v>0</v>
          </cell>
          <cell r="D10826">
            <v>0</v>
          </cell>
        </row>
        <row r="10827">
          <cell r="A10827">
            <v>0</v>
          </cell>
          <cell r="B10827">
            <v>0</v>
          </cell>
          <cell r="C10827">
            <v>0</v>
          </cell>
          <cell r="D10827">
            <v>0</v>
          </cell>
        </row>
        <row r="10828">
          <cell r="A10828">
            <v>0</v>
          </cell>
          <cell r="B10828">
            <v>0</v>
          </cell>
          <cell r="C10828">
            <v>0</v>
          </cell>
          <cell r="D10828">
            <v>0</v>
          </cell>
        </row>
        <row r="10829">
          <cell r="A10829">
            <v>0</v>
          </cell>
          <cell r="B10829">
            <v>0</v>
          </cell>
          <cell r="C10829">
            <v>0</v>
          </cell>
          <cell r="D10829">
            <v>0</v>
          </cell>
        </row>
        <row r="10830">
          <cell r="A10830">
            <v>0</v>
          </cell>
          <cell r="B10830">
            <v>0</v>
          </cell>
          <cell r="C10830">
            <v>0</v>
          </cell>
          <cell r="D10830">
            <v>0</v>
          </cell>
        </row>
        <row r="10831">
          <cell r="A10831">
            <v>0</v>
          </cell>
          <cell r="B10831">
            <v>0</v>
          </cell>
          <cell r="C10831">
            <v>0</v>
          </cell>
          <cell r="D10831">
            <v>0</v>
          </cell>
        </row>
        <row r="10832">
          <cell r="A10832">
            <v>0</v>
          </cell>
          <cell r="B10832">
            <v>0</v>
          </cell>
          <cell r="C10832">
            <v>0</v>
          </cell>
          <cell r="D10832">
            <v>0</v>
          </cell>
        </row>
        <row r="10833">
          <cell r="A10833">
            <v>0</v>
          </cell>
          <cell r="B10833">
            <v>0</v>
          </cell>
          <cell r="C10833">
            <v>0</v>
          </cell>
          <cell r="D10833">
            <v>0</v>
          </cell>
        </row>
        <row r="10834">
          <cell r="A10834">
            <v>0</v>
          </cell>
          <cell r="B10834">
            <v>0</v>
          </cell>
          <cell r="C10834">
            <v>0</v>
          </cell>
          <cell r="D10834">
            <v>0</v>
          </cell>
        </row>
        <row r="10835">
          <cell r="A10835">
            <v>0</v>
          </cell>
          <cell r="B10835">
            <v>0</v>
          </cell>
          <cell r="C10835">
            <v>0</v>
          </cell>
          <cell r="D10835">
            <v>0</v>
          </cell>
        </row>
        <row r="10836">
          <cell r="A10836">
            <v>0</v>
          </cell>
          <cell r="B10836">
            <v>0</v>
          </cell>
          <cell r="C10836">
            <v>0</v>
          </cell>
          <cell r="D10836">
            <v>0</v>
          </cell>
        </row>
        <row r="10837">
          <cell r="A10837">
            <v>0</v>
          </cell>
          <cell r="B10837">
            <v>0</v>
          </cell>
          <cell r="C10837">
            <v>0</v>
          </cell>
          <cell r="D10837">
            <v>0</v>
          </cell>
        </row>
        <row r="10838">
          <cell r="A10838">
            <v>0</v>
          </cell>
          <cell r="B10838">
            <v>0</v>
          </cell>
          <cell r="C10838">
            <v>0</v>
          </cell>
          <cell r="D10838">
            <v>0</v>
          </cell>
        </row>
        <row r="10839">
          <cell r="A10839">
            <v>0</v>
          </cell>
          <cell r="B10839">
            <v>0</v>
          </cell>
          <cell r="C10839">
            <v>0</v>
          </cell>
          <cell r="D10839">
            <v>0</v>
          </cell>
        </row>
        <row r="10840">
          <cell r="A10840">
            <v>0</v>
          </cell>
          <cell r="B10840">
            <v>0</v>
          </cell>
          <cell r="C10840">
            <v>0</v>
          </cell>
          <cell r="D10840">
            <v>0</v>
          </cell>
        </row>
        <row r="10841">
          <cell r="A10841">
            <v>0</v>
          </cell>
          <cell r="B10841">
            <v>0</v>
          </cell>
          <cell r="C10841">
            <v>0</v>
          </cell>
          <cell r="D10841">
            <v>0</v>
          </cell>
        </row>
        <row r="10842">
          <cell r="A10842">
            <v>0</v>
          </cell>
          <cell r="B10842">
            <v>0</v>
          </cell>
          <cell r="C10842">
            <v>0</v>
          </cell>
          <cell r="D10842">
            <v>0</v>
          </cell>
        </row>
        <row r="10843">
          <cell r="A10843">
            <v>0</v>
          </cell>
          <cell r="B10843">
            <v>0</v>
          </cell>
          <cell r="C10843">
            <v>0</v>
          </cell>
          <cell r="D10843">
            <v>0</v>
          </cell>
        </row>
        <row r="10844">
          <cell r="A10844">
            <v>0</v>
          </cell>
          <cell r="B10844">
            <v>0</v>
          </cell>
          <cell r="C10844">
            <v>0</v>
          </cell>
          <cell r="D10844">
            <v>0</v>
          </cell>
        </row>
        <row r="10845">
          <cell r="A10845">
            <v>0</v>
          </cell>
          <cell r="B10845">
            <v>0</v>
          </cell>
          <cell r="C10845">
            <v>0</v>
          </cell>
          <cell r="D10845">
            <v>0</v>
          </cell>
        </row>
        <row r="10846">
          <cell r="A10846">
            <v>0</v>
          </cell>
          <cell r="B10846">
            <v>0</v>
          </cell>
          <cell r="C10846">
            <v>0</v>
          </cell>
          <cell r="D10846">
            <v>0</v>
          </cell>
        </row>
        <row r="10847">
          <cell r="A10847">
            <v>0</v>
          </cell>
          <cell r="B10847">
            <v>0</v>
          </cell>
          <cell r="C10847">
            <v>0</v>
          </cell>
          <cell r="D10847">
            <v>0</v>
          </cell>
        </row>
        <row r="10848">
          <cell r="A10848">
            <v>0</v>
          </cell>
          <cell r="B10848">
            <v>0</v>
          </cell>
          <cell r="C10848">
            <v>0</v>
          </cell>
          <cell r="D10848">
            <v>0</v>
          </cell>
        </row>
        <row r="10849">
          <cell r="A10849">
            <v>0</v>
          </cell>
          <cell r="B10849">
            <v>0</v>
          </cell>
          <cell r="C10849">
            <v>0</v>
          </cell>
          <cell r="D10849">
            <v>0</v>
          </cell>
        </row>
        <row r="10850">
          <cell r="A10850">
            <v>0</v>
          </cell>
          <cell r="B10850">
            <v>0</v>
          </cell>
          <cell r="C10850">
            <v>0</v>
          </cell>
          <cell r="D10850">
            <v>0</v>
          </cell>
        </row>
        <row r="10851">
          <cell r="A10851">
            <v>0</v>
          </cell>
          <cell r="B10851">
            <v>0</v>
          </cell>
          <cell r="C10851">
            <v>0</v>
          </cell>
          <cell r="D10851">
            <v>0</v>
          </cell>
        </row>
        <row r="10852">
          <cell r="A10852">
            <v>0</v>
          </cell>
          <cell r="B10852">
            <v>0</v>
          </cell>
          <cell r="C10852">
            <v>0</v>
          </cell>
          <cell r="D10852">
            <v>0</v>
          </cell>
        </row>
        <row r="10853">
          <cell r="A10853">
            <v>0</v>
          </cell>
          <cell r="B10853">
            <v>0</v>
          </cell>
          <cell r="C10853">
            <v>0</v>
          </cell>
          <cell r="D10853">
            <v>0</v>
          </cell>
        </row>
        <row r="10854">
          <cell r="A10854">
            <v>0</v>
          </cell>
          <cell r="B10854">
            <v>0</v>
          </cell>
          <cell r="C10854">
            <v>0</v>
          </cell>
          <cell r="D10854">
            <v>0</v>
          </cell>
        </row>
        <row r="10855">
          <cell r="A10855">
            <v>0</v>
          </cell>
          <cell r="B10855">
            <v>0</v>
          </cell>
          <cell r="C10855">
            <v>0</v>
          </cell>
          <cell r="D10855">
            <v>0</v>
          </cell>
        </row>
        <row r="10856">
          <cell r="A10856">
            <v>0</v>
          </cell>
          <cell r="B10856">
            <v>0</v>
          </cell>
          <cell r="C10856">
            <v>0</v>
          </cell>
          <cell r="D10856">
            <v>0</v>
          </cell>
        </row>
        <row r="10857">
          <cell r="A10857">
            <v>0</v>
          </cell>
          <cell r="B10857">
            <v>0</v>
          </cell>
          <cell r="C10857">
            <v>0</v>
          </cell>
          <cell r="D10857">
            <v>0</v>
          </cell>
        </row>
        <row r="10858">
          <cell r="A10858">
            <v>0</v>
          </cell>
          <cell r="B10858">
            <v>0</v>
          </cell>
          <cell r="C10858">
            <v>0</v>
          </cell>
          <cell r="D10858">
            <v>0</v>
          </cell>
        </row>
        <row r="10859">
          <cell r="A10859">
            <v>0</v>
          </cell>
          <cell r="B10859">
            <v>0</v>
          </cell>
          <cell r="C10859">
            <v>0</v>
          </cell>
          <cell r="D10859">
            <v>0</v>
          </cell>
        </row>
        <row r="10860">
          <cell r="A10860">
            <v>0</v>
          </cell>
          <cell r="B10860">
            <v>0</v>
          </cell>
          <cell r="C10860">
            <v>0</v>
          </cell>
          <cell r="D10860">
            <v>0</v>
          </cell>
        </row>
        <row r="10861">
          <cell r="A10861">
            <v>0</v>
          </cell>
          <cell r="B10861">
            <v>0</v>
          </cell>
          <cell r="C10861">
            <v>0</v>
          </cell>
          <cell r="D10861">
            <v>0</v>
          </cell>
        </row>
        <row r="10862">
          <cell r="A10862">
            <v>0</v>
          </cell>
          <cell r="B10862">
            <v>0</v>
          </cell>
          <cell r="C10862">
            <v>0</v>
          </cell>
          <cell r="D10862">
            <v>0</v>
          </cell>
        </row>
        <row r="10863">
          <cell r="A10863">
            <v>0</v>
          </cell>
          <cell r="B10863">
            <v>0</v>
          </cell>
          <cell r="C10863">
            <v>0</v>
          </cell>
          <cell r="D10863">
            <v>0</v>
          </cell>
        </row>
        <row r="10864">
          <cell r="A10864">
            <v>0</v>
          </cell>
          <cell r="B10864">
            <v>0</v>
          </cell>
          <cell r="C10864">
            <v>0</v>
          </cell>
          <cell r="D10864">
            <v>0</v>
          </cell>
        </row>
        <row r="10865">
          <cell r="A10865">
            <v>0</v>
          </cell>
          <cell r="B10865">
            <v>0</v>
          </cell>
          <cell r="C10865">
            <v>0</v>
          </cell>
          <cell r="D10865">
            <v>0</v>
          </cell>
        </row>
        <row r="10866">
          <cell r="A10866">
            <v>0</v>
          </cell>
          <cell r="B10866">
            <v>0</v>
          </cell>
          <cell r="C10866">
            <v>0</v>
          </cell>
          <cell r="D10866">
            <v>0</v>
          </cell>
        </row>
        <row r="10867">
          <cell r="A10867">
            <v>0</v>
          </cell>
          <cell r="B10867">
            <v>0</v>
          </cell>
          <cell r="C10867">
            <v>0</v>
          </cell>
          <cell r="D10867">
            <v>0</v>
          </cell>
        </row>
        <row r="10868">
          <cell r="A10868">
            <v>0</v>
          </cell>
          <cell r="B10868">
            <v>0</v>
          </cell>
          <cell r="C10868">
            <v>0</v>
          </cell>
          <cell r="D10868">
            <v>0</v>
          </cell>
        </row>
        <row r="10869">
          <cell r="A10869">
            <v>0</v>
          </cell>
          <cell r="B10869">
            <v>0</v>
          </cell>
          <cell r="C10869">
            <v>0</v>
          </cell>
          <cell r="D10869">
            <v>0</v>
          </cell>
        </row>
        <row r="10870">
          <cell r="A10870">
            <v>0</v>
          </cell>
          <cell r="B10870">
            <v>0</v>
          </cell>
          <cell r="C10870">
            <v>0</v>
          </cell>
          <cell r="D10870">
            <v>0</v>
          </cell>
        </row>
        <row r="10871">
          <cell r="A10871">
            <v>0</v>
          </cell>
          <cell r="B10871">
            <v>0</v>
          </cell>
          <cell r="C10871">
            <v>0</v>
          </cell>
          <cell r="D10871">
            <v>0</v>
          </cell>
        </row>
        <row r="10872">
          <cell r="A10872">
            <v>0</v>
          </cell>
          <cell r="B10872">
            <v>0</v>
          </cell>
          <cell r="C10872">
            <v>0</v>
          </cell>
          <cell r="D10872">
            <v>0</v>
          </cell>
        </row>
        <row r="10873">
          <cell r="A10873">
            <v>0</v>
          </cell>
          <cell r="B10873">
            <v>0</v>
          </cell>
          <cell r="C10873">
            <v>0</v>
          </cell>
          <cell r="D10873">
            <v>0</v>
          </cell>
        </row>
        <row r="10874">
          <cell r="A10874">
            <v>0</v>
          </cell>
          <cell r="B10874">
            <v>0</v>
          </cell>
          <cell r="C10874">
            <v>0</v>
          </cell>
          <cell r="D10874">
            <v>0</v>
          </cell>
        </row>
        <row r="10875">
          <cell r="A10875">
            <v>0</v>
          </cell>
          <cell r="B10875">
            <v>0</v>
          </cell>
          <cell r="C10875">
            <v>0</v>
          </cell>
          <cell r="D10875">
            <v>0</v>
          </cell>
        </row>
        <row r="10876">
          <cell r="A10876">
            <v>0</v>
          </cell>
          <cell r="B10876">
            <v>0</v>
          </cell>
          <cell r="C10876">
            <v>0</v>
          </cell>
          <cell r="D10876">
            <v>0</v>
          </cell>
        </row>
        <row r="10877">
          <cell r="A10877">
            <v>0</v>
          </cell>
          <cell r="B10877">
            <v>0</v>
          </cell>
          <cell r="C10877">
            <v>0</v>
          </cell>
          <cell r="D10877">
            <v>0</v>
          </cell>
        </row>
        <row r="10878">
          <cell r="A10878">
            <v>0</v>
          </cell>
          <cell r="B10878">
            <v>0</v>
          </cell>
          <cell r="C10878">
            <v>0</v>
          </cell>
          <cell r="D10878">
            <v>0</v>
          </cell>
        </row>
        <row r="10879">
          <cell r="A10879">
            <v>0</v>
          </cell>
          <cell r="B10879">
            <v>0</v>
          </cell>
          <cell r="C10879">
            <v>0</v>
          </cell>
          <cell r="D10879">
            <v>0</v>
          </cell>
        </row>
        <row r="10880">
          <cell r="A10880">
            <v>0</v>
          </cell>
          <cell r="B10880">
            <v>0</v>
          </cell>
          <cell r="C10880">
            <v>0</v>
          </cell>
          <cell r="D10880">
            <v>0</v>
          </cell>
        </row>
        <row r="10881">
          <cell r="A10881">
            <v>0</v>
          </cell>
          <cell r="B10881">
            <v>0</v>
          </cell>
          <cell r="C10881">
            <v>0</v>
          </cell>
          <cell r="D10881">
            <v>0</v>
          </cell>
        </row>
        <row r="10882">
          <cell r="A10882">
            <v>0</v>
          </cell>
          <cell r="B10882">
            <v>0</v>
          </cell>
          <cell r="C10882">
            <v>0</v>
          </cell>
          <cell r="D10882">
            <v>0</v>
          </cell>
        </row>
        <row r="10883">
          <cell r="A10883">
            <v>0</v>
          </cell>
          <cell r="B10883">
            <v>0</v>
          </cell>
          <cell r="C10883">
            <v>0</v>
          </cell>
          <cell r="D10883">
            <v>0</v>
          </cell>
        </row>
        <row r="10884">
          <cell r="A10884">
            <v>0</v>
          </cell>
          <cell r="B10884">
            <v>0</v>
          </cell>
          <cell r="C10884">
            <v>0</v>
          </cell>
          <cell r="D10884">
            <v>0</v>
          </cell>
        </row>
        <row r="10885">
          <cell r="A10885">
            <v>0</v>
          </cell>
          <cell r="B10885">
            <v>0</v>
          </cell>
          <cell r="C10885">
            <v>0</v>
          </cell>
          <cell r="D10885">
            <v>0</v>
          </cell>
        </row>
        <row r="10886">
          <cell r="A10886">
            <v>0</v>
          </cell>
          <cell r="B10886">
            <v>0</v>
          </cell>
          <cell r="C10886">
            <v>0</v>
          </cell>
          <cell r="D10886">
            <v>0</v>
          </cell>
        </row>
        <row r="10887">
          <cell r="A10887">
            <v>0</v>
          </cell>
          <cell r="B10887">
            <v>0</v>
          </cell>
          <cell r="C10887">
            <v>0</v>
          </cell>
          <cell r="D10887">
            <v>0</v>
          </cell>
        </row>
        <row r="10888">
          <cell r="A10888">
            <v>0</v>
          </cell>
          <cell r="B10888">
            <v>0</v>
          </cell>
          <cell r="C10888">
            <v>0</v>
          </cell>
          <cell r="D10888">
            <v>0</v>
          </cell>
        </row>
        <row r="10889">
          <cell r="A10889">
            <v>0</v>
          </cell>
          <cell r="B10889">
            <v>0</v>
          </cell>
          <cell r="C10889">
            <v>0</v>
          </cell>
          <cell r="D10889">
            <v>0</v>
          </cell>
        </row>
        <row r="10890">
          <cell r="A10890">
            <v>0</v>
          </cell>
          <cell r="B10890">
            <v>0</v>
          </cell>
          <cell r="C10890">
            <v>0</v>
          </cell>
          <cell r="D10890">
            <v>0</v>
          </cell>
        </row>
        <row r="10891">
          <cell r="A10891">
            <v>0</v>
          </cell>
          <cell r="B10891">
            <v>0</v>
          </cell>
          <cell r="C10891">
            <v>0</v>
          </cell>
          <cell r="D10891">
            <v>0</v>
          </cell>
        </row>
        <row r="10892">
          <cell r="A10892">
            <v>0</v>
          </cell>
          <cell r="B10892">
            <v>0</v>
          </cell>
          <cell r="C10892">
            <v>0</v>
          </cell>
          <cell r="D10892">
            <v>0</v>
          </cell>
        </row>
        <row r="10893">
          <cell r="A10893">
            <v>0</v>
          </cell>
          <cell r="B10893">
            <v>0</v>
          </cell>
          <cell r="C10893">
            <v>0</v>
          </cell>
          <cell r="D10893">
            <v>0</v>
          </cell>
        </row>
        <row r="10894">
          <cell r="A10894">
            <v>0</v>
          </cell>
          <cell r="B10894">
            <v>0</v>
          </cell>
          <cell r="C10894">
            <v>0</v>
          </cell>
          <cell r="D10894">
            <v>0</v>
          </cell>
        </row>
        <row r="10895">
          <cell r="A10895">
            <v>0</v>
          </cell>
          <cell r="B10895">
            <v>0</v>
          </cell>
          <cell r="C10895">
            <v>0</v>
          </cell>
          <cell r="D10895">
            <v>0</v>
          </cell>
        </row>
        <row r="10896">
          <cell r="A10896">
            <v>0</v>
          </cell>
          <cell r="B10896">
            <v>0</v>
          </cell>
          <cell r="C10896">
            <v>0</v>
          </cell>
          <cell r="D10896">
            <v>0</v>
          </cell>
        </row>
        <row r="10897">
          <cell r="A10897">
            <v>0</v>
          </cell>
          <cell r="B10897">
            <v>0</v>
          </cell>
          <cell r="C10897">
            <v>0</v>
          </cell>
          <cell r="D10897">
            <v>0</v>
          </cell>
        </row>
        <row r="10898">
          <cell r="A10898">
            <v>0</v>
          </cell>
          <cell r="B10898">
            <v>0</v>
          </cell>
          <cell r="C10898">
            <v>0</v>
          </cell>
          <cell r="D10898">
            <v>0</v>
          </cell>
        </row>
        <row r="10899">
          <cell r="A10899">
            <v>0</v>
          </cell>
          <cell r="B10899">
            <v>0</v>
          </cell>
          <cell r="C10899">
            <v>0</v>
          </cell>
          <cell r="D10899">
            <v>0</v>
          </cell>
        </row>
        <row r="10900">
          <cell r="A10900">
            <v>0</v>
          </cell>
          <cell r="B10900">
            <v>0</v>
          </cell>
          <cell r="C10900">
            <v>0</v>
          </cell>
          <cell r="D10900">
            <v>0</v>
          </cell>
        </row>
        <row r="10901">
          <cell r="A10901">
            <v>0</v>
          </cell>
          <cell r="B10901">
            <v>0</v>
          </cell>
          <cell r="C10901">
            <v>0</v>
          </cell>
          <cell r="D10901">
            <v>0</v>
          </cell>
        </row>
        <row r="10902">
          <cell r="A10902">
            <v>0</v>
          </cell>
          <cell r="B10902">
            <v>0</v>
          </cell>
          <cell r="C10902">
            <v>0</v>
          </cell>
          <cell r="D10902">
            <v>0</v>
          </cell>
        </row>
        <row r="10903">
          <cell r="A10903">
            <v>0</v>
          </cell>
          <cell r="B10903">
            <v>0</v>
          </cell>
          <cell r="C10903">
            <v>0</v>
          </cell>
          <cell r="D10903">
            <v>0</v>
          </cell>
        </row>
        <row r="10904">
          <cell r="A10904">
            <v>0</v>
          </cell>
          <cell r="B10904">
            <v>0</v>
          </cell>
          <cell r="C10904">
            <v>0</v>
          </cell>
          <cell r="D10904">
            <v>0</v>
          </cell>
        </row>
        <row r="10905">
          <cell r="A10905">
            <v>0</v>
          </cell>
          <cell r="B10905">
            <v>0</v>
          </cell>
          <cell r="C10905">
            <v>0</v>
          </cell>
          <cell r="D10905">
            <v>0</v>
          </cell>
        </row>
        <row r="10906">
          <cell r="A10906">
            <v>0</v>
          </cell>
          <cell r="B10906">
            <v>0</v>
          </cell>
          <cell r="C10906">
            <v>0</v>
          </cell>
          <cell r="D10906">
            <v>0</v>
          </cell>
        </row>
        <row r="10907">
          <cell r="A10907">
            <v>0</v>
          </cell>
          <cell r="B10907">
            <v>0</v>
          </cell>
          <cell r="C10907">
            <v>0</v>
          </cell>
          <cell r="D10907">
            <v>0</v>
          </cell>
        </row>
        <row r="10908">
          <cell r="A10908">
            <v>0</v>
          </cell>
          <cell r="B10908">
            <v>0</v>
          </cell>
          <cell r="C10908">
            <v>0</v>
          </cell>
          <cell r="D10908">
            <v>0</v>
          </cell>
        </row>
        <row r="10909">
          <cell r="A10909">
            <v>0</v>
          </cell>
          <cell r="B10909">
            <v>0</v>
          </cell>
          <cell r="C10909">
            <v>0</v>
          </cell>
          <cell r="D10909">
            <v>0</v>
          </cell>
        </row>
        <row r="10910">
          <cell r="A10910">
            <v>0</v>
          </cell>
          <cell r="B10910">
            <v>0</v>
          </cell>
          <cell r="C10910">
            <v>0</v>
          </cell>
          <cell r="D10910">
            <v>0</v>
          </cell>
        </row>
        <row r="10911">
          <cell r="A10911">
            <v>0</v>
          </cell>
          <cell r="B10911">
            <v>0</v>
          </cell>
          <cell r="C10911">
            <v>0</v>
          </cell>
          <cell r="D10911">
            <v>0</v>
          </cell>
        </row>
        <row r="10912">
          <cell r="A10912">
            <v>0</v>
          </cell>
          <cell r="B10912">
            <v>0</v>
          </cell>
          <cell r="C10912">
            <v>0</v>
          </cell>
          <cell r="D10912">
            <v>0</v>
          </cell>
        </row>
        <row r="10913">
          <cell r="A10913">
            <v>0</v>
          </cell>
          <cell r="B10913">
            <v>0</v>
          </cell>
          <cell r="C10913">
            <v>0</v>
          </cell>
          <cell r="D10913">
            <v>0</v>
          </cell>
        </row>
        <row r="10914">
          <cell r="A10914">
            <v>0</v>
          </cell>
          <cell r="B10914">
            <v>0</v>
          </cell>
          <cell r="C10914">
            <v>0</v>
          </cell>
          <cell r="D10914">
            <v>0</v>
          </cell>
        </row>
        <row r="10915">
          <cell r="A10915">
            <v>0</v>
          </cell>
          <cell r="B10915">
            <v>0</v>
          </cell>
          <cell r="C10915">
            <v>0</v>
          </cell>
          <cell r="D10915">
            <v>0</v>
          </cell>
        </row>
        <row r="10916">
          <cell r="A10916">
            <v>0</v>
          </cell>
          <cell r="B10916">
            <v>0</v>
          </cell>
          <cell r="C10916">
            <v>0</v>
          </cell>
          <cell r="D10916">
            <v>0</v>
          </cell>
        </row>
        <row r="10917">
          <cell r="A10917">
            <v>0</v>
          </cell>
          <cell r="B10917">
            <v>0</v>
          </cell>
          <cell r="C10917">
            <v>0</v>
          </cell>
          <cell r="D10917">
            <v>0</v>
          </cell>
        </row>
        <row r="10918">
          <cell r="A10918">
            <v>0</v>
          </cell>
          <cell r="B10918">
            <v>0</v>
          </cell>
          <cell r="C10918">
            <v>0</v>
          </cell>
          <cell r="D10918">
            <v>0</v>
          </cell>
        </row>
        <row r="10919">
          <cell r="A10919">
            <v>0</v>
          </cell>
          <cell r="B10919">
            <v>0</v>
          </cell>
          <cell r="C10919">
            <v>0</v>
          </cell>
          <cell r="D10919">
            <v>0</v>
          </cell>
        </row>
        <row r="10920">
          <cell r="A10920">
            <v>0</v>
          </cell>
          <cell r="B10920">
            <v>0</v>
          </cell>
          <cell r="C10920">
            <v>0</v>
          </cell>
          <cell r="D10920">
            <v>0</v>
          </cell>
        </row>
        <row r="10921">
          <cell r="A10921">
            <v>0</v>
          </cell>
          <cell r="B10921">
            <v>0</v>
          </cell>
          <cell r="C10921">
            <v>0</v>
          </cell>
          <cell r="D10921">
            <v>0</v>
          </cell>
        </row>
        <row r="10922">
          <cell r="A10922">
            <v>0</v>
          </cell>
          <cell r="B10922">
            <v>0</v>
          </cell>
          <cell r="C10922">
            <v>0</v>
          </cell>
          <cell r="D10922">
            <v>0</v>
          </cell>
        </row>
        <row r="10923">
          <cell r="A10923">
            <v>0</v>
          </cell>
          <cell r="B10923">
            <v>0</v>
          </cell>
          <cell r="C10923">
            <v>0</v>
          </cell>
          <cell r="D10923">
            <v>0</v>
          </cell>
        </row>
        <row r="10924">
          <cell r="A10924">
            <v>0</v>
          </cell>
          <cell r="B10924">
            <v>0</v>
          </cell>
          <cell r="C10924">
            <v>0</v>
          </cell>
          <cell r="D10924">
            <v>0</v>
          </cell>
        </row>
        <row r="10925">
          <cell r="A10925">
            <v>0</v>
          </cell>
          <cell r="B10925">
            <v>0</v>
          </cell>
          <cell r="C10925">
            <v>0</v>
          </cell>
          <cell r="D10925">
            <v>0</v>
          </cell>
        </row>
        <row r="10926">
          <cell r="A10926">
            <v>0</v>
          </cell>
          <cell r="B10926">
            <v>0</v>
          </cell>
          <cell r="C10926">
            <v>0</v>
          </cell>
          <cell r="D10926">
            <v>0</v>
          </cell>
        </row>
        <row r="10927">
          <cell r="A10927">
            <v>0</v>
          </cell>
          <cell r="B10927">
            <v>0</v>
          </cell>
          <cell r="C10927">
            <v>0</v>
          </cell>
          <cell r="D10927">
            <v>0</v>
          </cell>
        </row>
        <row r="10928">
          <cell r="A10928">
            <v>0</v>
          </cell>
          <cell r="B10928">
            <v>0</v>
          </cell>
          <cell r="C10928">
            <v>0</v>
          </cell>
          <cell r="D10928">
            <v>0</v>
          </cell>
        </row>
        <row r="10929">
          <cell r="A10929">
            <v>0</v>
          </cell>
          <cell r="B10929">
            <v>0</v>
          </cell>
          <cell r="C10929">
            <v>0</v>
          </cell>
          <cell r="D10929">
            <v>0</v>
          </cell>
        </row>
        <row r="10930">
          <cell r="A10930">
            <v>0</v>
          </cell>
          <cell r="B10930">
            <v>0</v>
          </cell>
          <cell r="C10930">
            <v>0</v>
          </cell>
          <cell r="D10930">
            <v>0</v>
          </cell>
        </row>
        <row r="10931">
          <cell r="A10931">
            <v>0</v>
          </cell>
          <cell r="B10931">
            <v>0</v>
          </cell>
          <cell r="C10931">
            <v>0</v>
          </cell>
          <cell r="D10931">
            <v>0</v>
          </cell>
        </row>
        <row r="10932">
          <cell r="A10932">
            <v>0</v>
          </cell>
          <cell r="B10932">
            <v>0</v>
          </cell>
          <cell r="C10932">
            <v>0</v>
          </cell>
          <cell r="D10932">
            <v>0</v>
          </cell>
        </row>
        <row r="10933">
          <cell r="A10933">
            <v>0</v>
          </cell>
          <cell r="B10933">
            <v>0</v>
          </cell>
          <cell r="C10933">
            <v>0</v>
          </cell>
          <cell r="D10933">
            <v>0</v>
          </cell>
        </row>
        <row r="10934">
          <cell r="A10934">
            <v>0</v>
          </cell>
          <cell r="B10934">
            <v>0</v>
          </cell>
          <cell r="C10934">
            <v>0</v>
          </cell>
          <cell r="D10934">
            <v>0</v>
          </cell>
        </row>
        <row r="10935">
          <cell r="A10935">
            <v>0</v>
          </cell>
          <cell r="B10935">
            <v>0</v>
          </cell>
          <cell r="C10935">
            <v>0</v>
          </cell>
          <cell r="D10935">
            <v>0</v>
          </cell>
        </row>
        <row r="10936">
          <cell r="A10936">
            <v>0</v>
          </cell>
          <cell r="B10936">
            <v>0</v>
          </cell>
          <cell r="C10936">
            <v>0</v>
          </cell>
          <cell r="D10936">
            <v>0</v>
          </cell>
        </row>
        <row r="10937">
          <cell r="A10937">
            <v>0</v>
          </cell>
          <cell r="B10937">
            <v>0</v>
          </cell>
          <cell r="C10937">
            <v>0</v>
          </cell>
          <cell r="D10937">
            <v>0</v>
          </cell>
        </row>
        <row r="10938">
          <cell r="A10938">
            <v>0</v>
          </cell>
          <cell r="B10938">
            <v>0</v>
          </cell>
          <cell r="C10938">
            <v>0</v>
          </cell>
          <cell r="D10938">
            <v>0</v>
          </cell>
        </row>
        <row r="10939">
          <cell r="A10939">
            <v>0</v>
          </cell>
          <cell r="B10939">
            <v>0</v>
          </cell>
          <cell r="C10939">
            <v>0</v>
          </cell>
          <cell r="D10939">
            <v>0</v>
          </cell>
        </row>
        <row r="10940">
          <cell r="A10940">
            <v>0</v>
          </cell>
          <cell r="B10940">
            <v>0</v>
          </cell>
          <cell r="C10940">
            <v>0</v>
          </cell>
          <cell r="D10940">
            <v>0</v>
          </cell>
        </row>
        <row r="10941">
          <cell r="A10941">
            <v>0</v>
          </cell>
          <cell r="B10941">
            <v>0</v>
          </cell>
          <cell r="C10941">
            <v>0</v>
          </cell>
          <cell r="D10941">
            <v>0</v>
          </cell>
        </row>
        <row r="10942">
          <cell r="A10942">
            <v>0</v>
          </cell>
          <cell r="B10942">
            <v>0</v>
          </cell>
          <cell r="C10942">
            <v>0</v>
          </cell>
          <cell r="D10942">
            <v>0</v>
          </cell>
        </row>
        <row r="10943">
          <cell r="A10943">
            <v>0</v>
          </cell>
          <cell r="B10943">
            <v>0</v>
          </cell>
          <cell r="C10943">
            <v>0</v>
          </cell>
          <cell r="D10943">
            <v>0</v>
          </cell>
        </row>
        <row r="10944">
          <cell r="A10944">
            <v>0</v>
          </cell>
          <cell r="B10944">
            <v>0</v>
          </cell>
          <cell r="C10944">
            <v>0</v>
          </cell>
          <cell r="D10944">
            <v>0</v>
          </cell>
        </row>
        <row r="10945">
          <cell r="A10945">
            <v>0</v>
          </cell>
          <cell r="B10945">
            <v>0</v>
          </cell>
          <cell r="C10945">
            <v>0</v>
          </cell>
          <cell r="D10945">
            <v>0</v>
          </cell>
        </row>
        <row r="10946">
          <cell r="A10946">
            <v>0</v>
          </cell>
          <cell r="B10946">
            <v>0</v>
          </cell>
          <cell r="C10946">
            <v>0</v>
          </cell>
          <cell r="D10946">
            <v>0</v>
          </cell>
        </row>
        <row r="10947">
          <cell r="A10947">
            <v>0</v>
          </cell>
          <cell r="B10947">
            <v>0</v>
          </cell>
          <cell r="C10947">
            <v>0</v>
          </cell>
          <cell r="D10947">
            <v>0</v>
          </cell>
        </row>
        <row r="10948">
          <cell r="A10948">
            <v>0</v>
          </cell>
          <cell r="B10948">
            <v>0</v>
          </cell>
          <cell r="C10948">
            <v>0</v>
          </cell>
          <cell r="D10948">
            <v>0</v>
          </cell>
        </row>
        <row r="10949">
          <cell r="A10949">
            <v>0</v>
          </cell>
          <cell r="B10949">
            <v>0</v>
          </cell>
          <cell r="C10949">
            <v>0</v>
          </cell>
          <cell r="D10949">
            <v>0</v>
          </cell>
        </row>
        <row r="10950">
          <cell r="A10950">
            <v>0</v>
          </cell>
          <cell r="B10950">
            <v>0</v>
          </cell>
          <cell r="C10950">
            <v>0</v>
          </cell>
          <cell r="D10950">
            <v>0</v>
          </cell>
        </row>
        <row r="10951">
          <cell r="A10951">
            <v>0</v>
          </cell>
          <cell r="B10951">
            <v>0</v>
          </cell>
          <cell r="C10951">
            <v>0</v>
          </cell>
          <cell r="D10951">
            <v>0</v>
          </cell>
        </row>
        <row r="10952">
          <cell r="A10952">
            <v>0</v>
          </cell>
          <cell r="B10952">
            <v>0</v>
          </cell>
          <cell r="C10952">
            <v>0</v>
          </cell>
          <cell r="D10952">
            <v>0</v>
          </cell>
        </row>
        <row r="10953">
          <cell r="A10953">
            <v>0</v>
          </cell>
          <cell r="B10953">
            <v>0</v>
          </cell>
          <cell r="C10953">
            <v>0</v>
          </cell>
          <cell r="D10953">
            <v>0</v>
          </cell>
        </row>
        <row r="10954">
          <cell r="A10954">
            <v>0</v>
          </cell>
          <cell r="B10954">
            <v>0</v>
          </cell>
          <cell r="C10954">
            <v>0</v>
          </cell>
          <cell r="D10954">
            <v>0</v>
          </cell>
        </row>
        <row r="10955">
          <cell r="A10955">
            <v>0</v>
          </cell>
          <cell r="B10955">
            <v>0</v>
          </cell>
          <cell r="C10955">
            <v>0</v>
          </cell>
          <cell r="D10955">
            <v>0</v>
          </cell>
        </row>
        <row r="10956">
          <cell r="A10956">
            <v>0</v>
          </cell>
          <cell r="B10956">
            <v>0</v>
          </cell>
          <cell r="C10956">
            <v>0</v>
          </cell>
          <cell r="D10956">
            <v>0</v>
          </cell>
        </row>
        <row r="10957">
          <cell r="A10957">
            <v>0</v>
          </cell>
          <cell r="B10957">
            <v>0</v>
          </cell>
          <cell r="C10957">
            <v>0</v>
          </cell>
          <cell r="D10957">
            <v>0</v>
          </cell>
        </row>
        <row r="10958">
          <cell r="A10958">
            <v>0</v>
          </cell>
          <cell r="B10958">
            <v>0</v>
          </cell>
          <cell r="C10958">
            <v>0</v>
          </cell>
          <cell r="D10958">
            <v>0</v>
          </cell>
        </row>
        <row r="10959">
          <cell r="A10959">
            <v>0</v>
          </cell>
          <cell r="B10959">
            <v>0</v>
          </cell>
          <cell r="C10959">
            <v>0</v>
          </cell>
          <cell r="D10959">
            <v>0</v>
          </cell>
        </row>
        <row r="10960">
          <cell r="A10960">
            <v>0</v>
          </cell>
          <cell r="B10960">
            <v>0</v>
          </cell>
          <cell r="C10960">
            <v>0</v>
          </cell>
          <cell r="D10960">
            <v>0</v>
          </cell>
        </row>
        <row r="10961">
          <cell r="A10961">
            <v>0</v>
          </cell>
          <cell r="B10961">
            <v>0</v>
          </cell>
          <cell r="C10961">
            <v>0</v>
          </cell>
          <cell r="D10961">
            <v>0</v>
          </cell>
        </row>
        <row r="10962">
          <cell r="A10962">
            <v>0</v>
          </cell>
          <cell r="B10962">
            <v>0</v>
          </cell>
          <cell r="C10962">
            <v>0</v>
          </cell>
          <cell r="D10962">
            <v>0</v>
          </cell>
        </row>
        <row r="10963">
          <cell r="A10963">
            <v>0</v>
          </cell>
          <cell r="B10963">
            <v>0</v>
          </cell>
          <cell r="C10963">
            <v>0</v>
          </cell>
          <cell r="D10963">
            <v>0</v>
          </cell>
        </row>
        <row r="10964">
          <cell r="A10964">
            <v>0</v>
          </cell>
          <cell r="B10964">
            <v>0</v>
          </cell>
          <cell r="C10964">
            <v>0</v>
          </cell>
          <cell r="D10964">
            <v>0</v>
          </cell>
        </row>
        <row r="10965">
          <cell r="A10965">
            <v>0</v>
          </cell>
          <cell r="B10965">
            <v>0</v>
          </cell>
          <cell r="C10965">
            <v>0</v>
          </cell>
          <cell r="D10965">
            <v>0</v>
          </cell>
        </row>
        <row r="10966">
          <cell r="A10966">
            <v>0</v>
          </cell>
          <cell r="B10966">
            <v>0</v>
          </cell>
          <cell r="C10966">
            <v>0</v>
          </cell>
          <cell r="D10966">
            <v>0</v>
          </cell>
        </row>
        <row r="10967">
          <cell r="A10967">
            <v>0</v>
          </cell>
          <cell r="B10967">
            <v>0</v>
          </cell>
          <cell r="C10967">
            <v>0</v>
          </cell>
          <cell r="D10967">
            <v>0</v>
          </cell>
        </row>
        <row r="10968">
          <cell r="A10968">
            <v>0</v>
          </cell>
          <cell r="B10968">
            <v>0</v>
          </cell>
          <cell r="C10968">
            <v>0</v>
          </cell>
          <cell r="D10968">
            <v>0</v>
          </cell>
        </row>
        <row r="10969">
          <cell r="A10969">
            <v>0</v>
          </cell>
          <cell r="B10969">
            <v>0</v>
          </cell>
          <cell r="C10969">
            <v>0</v>
          </cell>
          <cell r="D10969">
            <v>0</v>
          </cell>
        </row>
        <row r="10970">
          <cell r="A10970">
            <v>0</v>
          </cell>
          <cell r="B10970">
            <v>0</v>
          </cell>
          <cell r="C10970">
            <v>0</v>
          </cell>
          <cell r="D10970">
            <v>0</v>
          </cell>
        </row>
        <row r="10971">
          <cell r="A10971">
            <v>0</v>
          </cell>
          <cell r="B10971">
            <v>0</v>
          </cell>
          <cell r="C10971">
            <v>0</v>
          </cell>
          <cell r="D10971">
            <v>0</v>
          </cell>
        </row>
        <row r="10972">
          <cell r="A10972">
            <v>0</v>
          </cell>
          <cell r="B10972">
            <v>0</v>
          </cell>
          <cell r="C10972">
            <v>0</v>
          </cell>
          <cell r="D10972">
            <v>0</v>
          </cell>
        </row>
        <row r="10973">
          <cell r="A10973">
            <v>0</v>
          </cell>
          <cell r="B10973">
            <v>0</v>
          </cell>
          <cell r="C10973">
            <v>0</v>
          </cell>
          <cell r="D10973">
            <v>0</v>
          </cell>
        </row>
        <row r="10974">
          <cell r="A10974">
            <v>0</v>
          </cell>
          <cell r="B10974">
            <v>0</v>
          </cell>
          <cell r="C10974">
            <v>0</v>
          </cell>
          <cell r="D10974">
            <v>0</v>
          </cell>
        </row>
        <row r="10975">
          <cell r="A10975">
            <v>0</v>
          </cell>
          <cell r="B10975">
            <v>0</v>
          </cell>
          <cell r="C10975">
            <v>0</v>
          </cell>
          <cell r="D10975">
            <v>0</v>
          </cell>
        </row>
        <row r="10976">
          <cell r="A10976">
            <v>0</v>
          </cell>
          <cell r="B10976">
            <v>0</v>
          </cell>
          <cell r="C10976">
            <v>0</v>
          </cell>
          <cell r="D10976">
            <v>0</v>
          </cell>
        </row>
        <row r="10977">
          <cell r="A10977">
            <v>0</v>
          </cell>
          <cell r="B10977">
            <v>0</v>
          </cell>
          <cell r="C10977">
            <v>0</v>
          </cell>
          <cell r="D10977">
            <v>0</v>
          </cell>
        </row>
        <row r="10978">
          <cell r="A10978">
            <v>0</v>
          </cell>
          <cell r="B10978">
            <v>0</v>
          </cell>
          <cell r="C10978">
            <v>0</v>
          </cell>
          <cell r="D10978">
            <v>0</v>
          </cell>
        </row>
        <row r="10979">
          <cell r="A10979">
            <v>0</v>
          </cell>
          <cell r="B10979">
            <v>0</v>
          </cell>
          <cell r="C10979">
            <v>0</v>
          </cell>
          <cell r="D10979">
            <v>0</v>
          </cell>
        </row>
        <row r="10980">
          <cell r="A10980">
            <v>0</v>
          </cell>
          <cell r="B10980">
            <v>0</v>
          </cell>
          <cell r="C10980">
            <v>0</v>
          </cell>
          <cell r="D10980">
            <v>0</v>
          </cell>
        </row>
        <row r="10981">
          <cell r="A10981">
            <v>0</v>
          </cell>
          <cell r="B10981">
            <v>0</v>
          </cell>
          <cell r="C10981">
            <v>0</v>
          </cell>
          <cell r="D10981">
            <v>0</v>
          </cell>
        </row>
        <row r="10982">
          <cell r="A10982">
            <v>0</v>
          </cell>
          <cell r="B10982">
            <v>0</v>
          </cell>
          <cell r="C10982">
            <v>0</v>
          </cell>
          <cell r="D10982">
            <v>0</v>
          </cell>
        </row>
        <row r="10983">
          <cell r="A10983">
            <v>0</v>
          </cell>
          <cell r="B10983">
            <v>0</v>
          </cell>
          <cell r="C10983">
            <v>0</v>
          </cell>
          <cell r="D10983">
            <v>0</v>
          </cell>
        </row>
        <row r="10984">
          <cell r="A10984">
            <v>0</v>
          </cell>
          <cell r="B10984">
            <v>0</v>
          </cell>
          <cell r="C10984">
            <v>0</v>
          </cell>
          <cell r="D10984">
            <v>0</v>
          </cell>
        </row>
        <row r="10985">
          <cell r="A10985">
            <v>0</v>
          </cell>
          <cell r="B10985">
            <v>0</v>
          </cell>
          <cell r="C10985">
            <v>0</v>
          </cell>
          <cell r="D10985">
            <v>0</v>
          </cell>
        </row>
        <row r="10986">
          <cell r="A10986">
            <v>0</v>
          </cell>
          <cell r="B10986">
            <v>0</v>
          </cell>
          <cell r="C10986">
            <v>0</v>
          </cell>
          <cell r="D10986">
            <v>0</v>
          </cell>
        </row>
        <row r="10987">
          <cell r="A10987">
            <v>0</v>
          </cell>
          <cell r="B10987">
            <v>0</v>
          </cell>
          <cell r="C10987">
            <v>0</v>
          </cell>
          <cell r="D10987">
            <v>0</v>
          </cell>
        </row>
        <row r="10988">
          <cell r="A10988">
            <v>0</v>
          </cell>
          <cell r="B10988">
            <v>0</v>
          </cell>
          <cell r="C10988">
            <v>0</v>
          </cell>
          <cell r="D10988">
            <v>0</v>
          </cell>
        </row>
        <row r="10989">
          <cell r="A10989">
            <v>0</v>
          </cell>
          <cell r="B10989">
            <v>0</v>
          </cell>
          <cell r="C10989">
            <v>0</v>
          </cell>
          <cell r="D10989">
            <v>0</v>
          </cell>
        </row>
        <row r="10990">
          <cell r="A10990">
            <v>0</v>
          </cell>
          <cell r="B10990">
            <v>0</v>
          </cell>
          <cell r="C10990">
            <v>0</v>
          </cell>
          <cell r="D10990">
            <v>0</v>
          </cell>
        </row>
        <row r="10991">
          <cell r="A10991">
            <v>0</v>
          </cell>
          <cell r="B10991">
            <v>0</v>
          </cell>
          <cell r="C10991">
            <v>0</v>
          </cell>
          <cell r="D10991">
            <v>0</v>
          </cell>
        </row>
        <row r="10992">
          <cell r="A10992">
            <v>0</v>
          </cell>
          <cell r="B10992">
            <v>0</v>
          </cell>
          <cell r="C10992">
            <v>0</v>
          </cell>
          <cell r="D10992">
            <v>0</v>
          </cell>
        </row>
        <row r="10993">
          <cell r="A10993">
            <v>0</v>
          </cell>
          <cell r="B10993">
            <v>0</v>
          </cell>
          <cell r="C10993">
            <v>0</v>
          </cell>
          <cell r="D10993">
            <v>0</v>
          </cell>
        </row>
        <row r="10994">
          <cell r="A10994">
            <v>0</v>
          </cell>
          <cell r="B10994">
            <v>0</v>
          </cell>
          <cell r="C10994">
            <v>0</v>
          </cell>
          <cell r="D10994">
            <v>0</v>
          </cell>
        </row>
        <row r="10995">
          <cell r="A10995">
            <v>0</v>
          </cell>
          <cell r="B10995">
            <v>0</v>
          </cell>
          <cell r="C10995">
            <v>0</v>
          </cell>
          <cell r="D10995">
            <v>0</v>
          </cell>
        </row>
        <row r="10996">
          <cell r="A10996">
            <v>0</v>
          </cell>
          <cell r="B10996">
            <v>0</v>
          </cell>
          <cell r="C10996">
            <v>0</v>
          </cell>
          <cell r="D10996">
            <v>0</v>
          </cell>
        </row>
        <row r="10997">
          <cell r="A10997">
            <v>0</v>
          </cell>
          <cell r="B10997">
            <v>0</v>
          </cell>
          <cell r="C10997">
            <v>0</v>
          </cell>
          <cell r="D10997">
            <v>0</v>
          </cell>
        </row>
        <row r="10998">
          <cell r="A10998">
            <v>0</v>
          </cell>
          <cell r="B10998">
            <v>0</v>
          </cell>
          <cell r="C10998">
            <v>0</v>
          </cell>
          <cell r="D10998">
            <v>0</v>
          </cell>
        </row>
        <row r="10999">
          <cell r="A10999">
            <v>0</v>
          </cell>
          <cell r="B10999">
            <v>0</v>
          </cell>
          <cell r="C10999">
            <v>0</v>
          </cell>
          <cell r="D10999">
            <v>0</v>
          </cell>
        </row>
        <row r="11000">
          <cell r="A11000">
            <v>0</v>
          </cell>
          <cell r="B11000">
            <v>0</v>
          </cell>
          <cell r="C11000">
            <v>0</v>
          </cell>
          <cell r="D11000">
            <v>0</v>
          </cell>
        </row>
        <row r="11001">
          <cell r="A11001">
            <v>0</v>
          </cell>
          <cell r="B11001">
            <v>0</v>
          </cell>
          <cell r="C11001">
            <v>0</v>
          </cell>
          <cell r="D11001">
            <v>0</v>
          </cell>
        </row>
        <row r="11002">
          <cell r="A11002">
            <v>0</v>
          </cell>
          <cell r="B11002">
            <v>0</v>
          </cell>
          <cell r="C11002">
            <v>0</v>
          </cell>
          <cell r="D11002">
            <v>0</v>
          </cell>
        </row>
        <row r="11003">
          <cell r="A11003">
            <v>0</v>
          </cell>
          <cell r="B11003">
            <v>0</v>
          </cell>
          <cell r="C11003">
            <v>0</v>
          </cell>
          <cell r="D11003">
            <v>0</v>
          </cell>
        </row>
        <row r="11004">
          <cell r="A11004">
            <v>0</v>
          </cell>
          <cell r="B11004">
            <v>0</v>
          </cell>
          <cell r="C11004">
            <v>0</v>
          </cell>
          <cell r="D11004">
            <v>0</v>
          </cell>
        </row>
        <row r="11005">
          <cell r="A11005">
            <v>0</v>
          </cell>
          <cell r="B11005">
            <v>0</v>
          </cell>
          <cell r="C11005">
            <v>0</v>
          </cell>
          <cell r="D11005">
            <v>0</v>
          </cell>
        </row>
        <row r="11006">
          <cell r="A11006">
            <v>0</v>
          </cell>
          <cell r="B11006">
            <v>0</v>
          </cell>
          <cell r="C11006">
            <v>0</v>
          </cell>
          <cell r="D11006">
            <v>0</v>
          </cell>
        </row>
        <row r="11007">
          <cell r="A11007">
            <v>0</v>
          </cell>
          <cell r="B11007">
            <v>0</v>
          </cell>
          <cell r="C11007">
            <v>0</v>
          </cell>
          <cell r="D11007">
            <v>0</v>
          </cell>
        </row>
        <row r="11008">
          <cell r="A11008">
            <v>0</v>
          </cell>
          <cell r="B11008">
            <v>0</v>
          </cell>
          <cell r="C11008">
            <v>0</v>
          </cell>
          <cell r="D11008">
            <v>0</v>
          </cell>
        </row>
        <row r="11009">
          <cell r="A11009">
            <v>0</v>
          </cell>
          <cell r="B11009">
            <v>0</v>
          </cell>
          <cell r="C11009">
            <v>0</v>
          </cell>
          <cell r="D11009">
            <v>0</v>
          </cell>
        </row>
        <row r="11010">
          <cell r="A11010">
            <v>0</v>
          </cell>
          <cell r="B11010">
            <v>0</v>
          </cell>
          <cell r="C11010">
            <v>0</v>
          </cell>
          <cell r="D11010">
            <v>0</v>
          </cell>
        </row>
        <row r="11011">
          <cell r="A11011">
            <v>0</v>
          </cell>
          <cell r="B11011">
            <v>0</v>
          </cell>
          <cell r="C11011">
            <v>0</v>
          </cell>
          <cell r="D11011">
            <v>0</v>
          </cell>
        </row>
        <row r="11012">
          <cell r="A11012">
            <v>0</v>
          </cell>
          <cell r="B11012">
            <v>0</v>
          </cell>
          <cell r="C11012">
            <v>0</v>
          </cell>
          <cell r="D11012">
            <v>0</v>
          </cell>
        </row>
        <row r="11013">
          <cell r="A11013">
            <v>0</v>
          </cell>
          <cell r="B11013">
            <v>0</v>
          </cell>
          <cell r="C11013">
            <v>0</v>
          </cell>
          <cell r="D11013">
            <v>0</v>
          </cell>
        </row>
        <row r="11014">
          <cell r="A11014">
            <v>0</v>
          </cell>
          <cell r="B11014">
            <v>0</v>
          </cell>
          <cell r="C11014">
            <v>0</v>
          </cell>
          <cell r="D11014">
            <v>0</v>
          </cell>
        </row>
        <row r="11015">
          <cell r="A11015">
            <v>0</v>
          </cell>
          <cell r="B11015">
            <v>0</v>
          </cell>
          <cell r="C11015">
            <v>0</v>
          </cell>
          <cell r="D11015">
            <v>0</v>
          </cell>
        </row>
        <row r="11016">
          <cell r="A11016">
            <v>0</v>
          </cell>
          <cell r="B11016">
            <v>0</v>
          </cell>
          <cell r="C11016">
            <v>0</v>
          </cell>
          <cell r="D11016">
            <v>0</v>
          </cell>
        </row>
        <row r="11017">
          <cell r="A11017">
            <v>0</v>
          </cell>
          <cell r="B11017">
            <v>0</v>
          </cell>
          <cell r="C11017">
            <v>0</v>
          </cell>
          <cell r="D11017">
            <v>0</v>
          </cell>
        </row>
        <row r="11018">
          <cell r="A11018">
            <v>0</v>
          </cell>
          <cell r="B11018">
            <v>0</v>
          </cell>
          <cell r="C11018">
            <v>0</v>
          </cell>
          <cell r="D11018">
            <v>0</v>
          </cell>
        </row>
        <row r="11019">
          <cell r="A11019">
            <v>0</v>
          </cell>
          <cell r="B11019">
            <v>0</v>
          </cell>
          <cell r="C11019">
            <v>0</v>
          </cell>
          <cell r="D11019">
            <v>0</v>
          </cell>
        </row>
        <row r="11020">
          <cell r="A11020">
            <v>0</v>
          </cell>
          <cell r="B11020">
            <v>0</v>
          </cell>
          <cell r="C11020">
            <v>0</v>
          </cell>
          <cell r="D11020">
            <v>0</v>
          </cell>
        </row>
        <row r="11021">
          <cell r="A11021">
            <v>0</v>
          </cell>
          <cell r="B11021">
            <v>0</v>
          </cell>
          <cell r="C11021">
            <v>0</v>
          </cell>
          <cell r="D11021">
            <v>0</v>
          </cell>
        </row>
        <row r="11022">
          <cell r="A11022">
            <v>0</v>
          </cell>
          <cell r="B11022">
            <v>0</v>
          </cell>
          <cell r="C11022">
            <v>0</v>
          </cell>
          <cell r="D11022">
            <v>0</v>
          </cell>
        </row>
        <row r="11023">
          <cell r="A11023">
            <v>0</v>
          </cell>
          <cell r="B11023">
            <v>0</v>
          </cell>
          <cell r="C11023">
            <v>0</v>
          </cell>
          <cell r="D11023">
            <v>0</v>
          </cell>
        </row>
        <row r="11024">
          <cell r="A11024">
            <v>0</v>
          </cell>
          <cell r="B11024">
            <v>0</v>
          </cell>
          <cell r="C11024">
            <v>0</v>
          </cell>
          <cell r="D11024">
            <v>0</v>
          </cell>
        </row>
        <row r="11025">
          <cell r="A11025">
            <v>0</v>
          </cell>
          <cell r="B11025">
            <v>0</v>
          </cell>
          <cell r="C11025">
            <v>0</v>
          </cell>
          <cell r="D11025">
            <v>0</v>
          </cell>
        </row>
        <row r="11026">
          <cell r="A11026">
            <v>0</v>
          </cell>
          <cell r="B11026">
            <v>0</v>
          </cell>
          <cell r="C11026">
            <v>0</v>
          </cell>
          <cell r="D11026">
            <v>0</v>
          </cell>
        </row>
        <row r="11027">
          <cell r="A11027">
            <v>0</v>
          </cell>
          <cell r="B11027">
            <v>0</v>
          </cell>
          <cell r="C11027">
            <v>0</v>
          </cell>
          <cell r="D11027">
            <v>0</v>
          </cell>
        </row>
        <row r="11028">
          <cell r="A11028">
            <v>0</v>
          </cell>
          <cell r="B11028">
            <v>0</v>
          </cell>
          <cell r="C11028">
            <v>0</v>
          </cell>
          <cell r="D11028">
            <v>0</v>
          </cell>
        </row>
        <row r="11029">
          <cell r="A11029">
            <v>0</v>
          </cell>
          <cell r="B11029">
            <v>0</v>
          </cell>
          <cell r="C11029">
            <v>0</v>
          </cell>
          <cell r="D11029">
            <v>0</v>
          </cell>
        </row>
        <row r="11030">
          <cell r="A11030">
            <v>0</v>
          </cell>
          <cell r="B11030">
            <v>0</v>
          </cell>
          <cell r="C11030">
            <v>0</v>
          </cell>
          <cell r="D11030">
            <v>0</v>
          </cell>
        </row>
        <row r="11031">
          <cell r="A11031">
            <v>0</v>
          </cell>
          <cell r="B11031">
            <v>0</v>
          </cell>
          <cell r="C11031">
            <v>0</v>
          </cell>
          <cell r="D11031">
            <v>0</v>
          </cell>
        </row>
        <row r="11032">
          <cell r="A11032">
            <v>0</v>
          </cell>
          <cell r="B11032">
            <v>0</v>
          </cell>
          <cell r="C11032">
            <v>0</v>
          </cell>
          <cell r="D11032">
            <v>0</v>
          </cell>
        </row>
        <row r="11033">
          <cell r="A11033">
            <v>0</v>
          </cell>
          <cell r="B11033">
            <v>0</v>
          </cell>
          <cell r="C11033">
            <v>0</v>
          </cell>
          <cell r="D11033">
            <v>0</v>
          </cell>
        </row>
        <row r="11034">
          <cell r="A11034">
            <v>0</v>
          </cell>
          <cell r="B11034">
            <v>0</v>
          </cell>
          <cell r="C11034">
            <v>0</v>
          </cell>
          <cell r="D11034">
            <v>0</v>
          </cell>
        </row>
        <row r="11035">
          <cell r="A11035">
            <v>0</v>
          </cell>
          <cell r="B11035">
            <v>0</v>
          </cell>
          <cell r="C11035">
            <v>0</v>
          </cell>
          <cell r="D11035">
            <v>0</v>
          </cell>
        </row>
        <row r="11036">
          <cell r="A11036">
            <v>0</v>
          </cell>
          <cell r="B11036">
            <v>0</v>
          </cell>
          <cell r="C11036">
            <v>0</v>
          </cell>
          <cell r="D11036">
            <v>0</v>
          </cell>
        </row>
        <row r="11037">
          <cell r="A11037">
            <v>0</v>
          </cell>
          <cell r="B11037">
            <v>0</v>
          </cell>
          <cell r="C11037">
            <v>0</v>
          </cell>
          <cell r="D11037">
            <v>0</v>
          </cell>
        </row>
        <row r="11038">
          <cell r="A11038">
            <v>0</v>
          </cell>
          <cell r="B11038">
            <v>0</v>
          </cell>
          <cell r="C11038">
            <v>0</v>
          </cell>
          <cell r="D11038">
            <v>0</v>
          </cell>
        </row>
        <row r="11039">
          <cell r="A11039">
            <v>0</v>
          </cell>
          <cell r="B11039">
            <v>0</v>
          </cell>
          <cell r="C11039">
            <v>0</v>
          </cell>
          <cell r="D11039">
            <v>0</v>
          </cell>
        </row>
        <row r="11040">
          <cell r="A11040">
            <v>0</v>
          </cell>
          <cell r="B11040">
            <v>0</v>
          </cell>
          <cell r="C11040">
            <v>0</v>
          </cell>
          <cell r="D11040">
            <v>0</v>
          </cell>
        </row>
        <row r="11041">
          <cell r="A11041">
            <v>0</v>
          </cell>
          <cell r="B11041">
            <v>0</v>
          </cell>
          <cell r="C11041">
            <v>0</v>
          </cell>
          <cell r="D11041">
            <v>0</v>
          </cell>
        </row>
        <row r="11042">
          <cell r="A11042">
            <v>0</v>
          </cell>
          <cell r="B11042">
            <v>0</v>
          </cell>
          <cell r="C11042">
            <v>0</v>
          </cell>
          <cell r="D11042">
            <v>0</v>
          </cell>
        </row>
        <row r="11043">
          <cell r="A11043">
            <v>0</v>
          </cell>
          <cell r="B11043">
            <v>0</v>
          </cell>
          <cell r="C11043">
            <v>0</v>
          </cell>
          <cell r="D11043">
            <v>0</v>
          </cell>
        </row>
        <row r="11044">
          <cell r="A11044">
            <v>0</v>
          </cell>
          <cell r="B11044">
            <v>0</v>
          </cell>
          <cell r="C11044">
            <v>0</v>
          </cell>
          <cell r="D11044">
            <v>0</v>
          </cell>
        </row>
        <row r="11045">
          <cell r="A11045">
            <v>0</v>
          </cell>
          <cell r="B11045">
            <v>0</v>
          </cell>
          <cell r="C11045">
            <v>0</v>
          </cell>
          <cell r="D11045">
            <v>0</v>
          </cell>
        </row>
        <row r="11046">
          <cell r="A11046">
            <v>0</v>
          </cell>
          <cell r="B11046">
            <v>0</v>
          </cell>
          <cell r="C11046">
            <v>0</v>
          </cell>
          <cell r="D11046">
            <v>0</v>
          </cell>
        </row>
        <row r="11047">
          <cell r="A11047">
            <v>0</v>
          </cell>
          <cell r="B11047">
            <v>0</v>
          </cell>
          <cell r="C11047">
            <v>0</v>
          </cell>
          <cell r="D11047">
            <v>0</v>
          </cell>
        </row>
        <row r="11048">
          <cell r="A11048">
            <v>0</v>
          </cell>
          <cell r="B11048">
            <v>0</v>
          </cell>
          <cell r="C11048">
            <v>0</v>
          </cell>
          <cell r="D11048">
            <v>0</v>
          </cell>
        </row>
        <row r="11049">
          <cell r="A11049">
            <v>0</v>
          </cell>
          <cell r="B11049">
            <v>0</v>
          </cell>
          <cell r="C11049">
            <v>0</v>
          </cell>
          <cell r="D11049">
            <v>0</v>
          </cell>
        </row>
        <row r="11050">
          <cell r="A11050">
            <v>0</v>
          </cell>
          <cell r="B11050">
            <v>0</v>
          </cell>
          <cell r="C11050">
            <v>0</v>
          </cell>
          <cell r="D11050">
            <v>0</v>
          </cell>
        </row>
        <row r="11051">
          <cell r="A11051">
            <v>0</v>
          </cell>
          <cell r="B11051">
            <v>0</v>
          </cell>
          <cell r="C11051">
            <v>0</v>
          </cell>
          <cell r="D11051">
            <v>0</v>
          </cell>
        </row>
        <row r="11052">
          <cell r="A11052">
            <v>0</v>
          </cell>
          <cell r="B11052">
            <v>0</v>
          </cell>
          <cell r="C11052">
            <v>0</v>
          </cell>
          <cell r="D11052">
            <v>0</v>
          </cell>
        </row>
        <row r="11053">
          <cell r="A11053">
            <v>0</v>
          </cell>
          <cell r="B11053">
            <v>0</v>
          </cell>
          <cell r="C11053">
            <v>0</v>
          </cell>
          <cell r="D11053">
            <v>0</v>
          </cell>
        </row>
        <row r="11054">
          <cell r="A11054">
            <v>0</v>
          </cell>
          <cell r="B11054">
            <v>0</v>
          </cell>
          <cell r="C11054">
            <v>0</v>
          </cell>
          <cell r="D11054">
            <v>0</v>
          </cell>
        </row>
        <row r="11055">
          <cell r="A11055">
            <v>0</v>
          </cell>
          <cell r="B11055">
            <v>0</v>
          </cell>
          <cell r="C11055">
            <v>0</v>
          </cell>
          <cell r="D11055">
            <v>0</v>
          </cell>
        </row>
        <row r="11056">
          <cell r="A11056">
            <v>0</v>
          </cell>
          <cell r="B11056">
            <v>0</v>
          </cell>
          <cell r="C11056">
            <v>0</v>
          </cell>
          <cell r="D11056">
            <v>0</v>
          </cell>
        </row>
        <row r="11057">
          <cell r="A11057">
            <v>0</v>
          </cell>
          <cell r="B11057">
            <v>0</v>
          </cell>
          <cell r="C11057">
            <v>0</v>
          </cell>
          <cell r="D11057">
            <v>0</v>
          </cell>
        </row>
        <row r="11058">
          <cell r="A11058">
            <v>0</v>
          </cell>
          <cell r="B11058">
            <v>0</v>
          </cell>
          <cell r="C11058">
            <v>0</v>
          </cell>
          <cell r="D11058">
            <v>0</v>
          </cell>
        </row>
        <row r="11059">
          <cell r="A11059">
            <v>0</v>
          </cell>
          <cell r="B11059">
            <v>0</v>
          </cell>
          <cell r="C11059">
            <v>0</v>
          </cell>
          <cell r="D11059">
            <v>0</v>
          </cell>
        </row>
        <row r="11060">
          <cell r="A11060">
            <v>0</v>
          </cell>
          <cell r="B11060">
            <v>0</v>
          </cell>
          <cell r="C11060">
            <v>0</v>
          </cell>
          <cell r="D11060">
            <v>0</v>
          </cell>
        </row>
        <row r="11061">
          <cell r="A11061">
            <v>0</v>
          </cell>
          <cell r="B11061">
            <v>0</v>
          </cell>
          <cell r="C11061">
            <v>0</v>
          </cell>
          <cell r="D11061">
            <v>0</v>
          </cell>
        </row>
        <row r="11062">
          <cell r="A11062">
            <v>0</v>
          </cell>
          <cell r="B11062">
            <v>0</v>
          </cell>
          <cell r="C11062">
            <v>0</v>
          </cell>
          <cell r="D11062">
            <v>0</v>
          </cell>
        </row>
        <row r="11063">
          <cell r="A11063">
            <v>0</v>
          </cell>
          <cell r="B11063">
            <v>0</v>
          </cell>
          <cell r="C11063">
            <v>0</v>
          </cell>
          <cell r="D11063">
            <v>0</v>
          </cell>
        </row>
        <row r="11064">
          <cell r="A11064">
            <v>0</v>
          </cell>
          <cell r="B11064">
            <v>0</v>
          </cell>
          <cell r="C11064">
            <v>0</v>
          </cell>
          <cell r="D11064">
            <v>0</v>
          </cell>
        </row>
        <row r="11065">
          <cell r="A11065">
            <v>0</v>
          </cell>
          <cell r="B11065">
            <v>0</v>
          </cell>
          <cell r="C11065">
            <v>0</v>
          </cell>
          <cell r="D11065">
            <v>0</v>
          </cell>
        </row>
        <row r="11066">
          <cell r="A11066">
            <v>0</v>
          </cell>
          <cell r="B11066">
            <v>0</v>
          </cell>
          <cell r="C11066">
            <v>0</v>
          </cell>
          <cell r="D11066">
            <v>0</v>
          </cell>
        </row>
        <row r="11067">
          <cell r="A11067">
            <v>0</v>
          </cell>
          <cell r="B11067">
            <v>0</v>
          </cell>
          <cell r="C11067">
            <v>0</v>
          </cell>
          <cell r="D11067">
            <v>0</v>
          </cell>
        </row>
        <row r="11068">
          <cell r="A11068">
            <v>0</v>
          </cell>
          <cell r="B11068">
            <v>0</v>
          </cell>
          <cell r="C11068">
            <v>0</v>
          </cell>
          <cell r="D11068">
            <v>0</v>
          </cell>
        </row>
        <row r="11069">
          <cell r="A11069">
            <v>0</v>
          </cell>
          <cell r="B11069">
            <v>0</v>
          </cell>
          <cell r="C11069">
            <v>0</v>
          </cell>
          <cell r="D11069">
            <v>0</v>
          </cell>
        </row>
        <row r="11070">
          <cell r="A11070">
            <v>0</v>
          </cell>
          <cell r="B11070">
            <v>0</v>
          </cell>
          <cell r="C11070">
            <v>0</v>
          </cell>
          <cell r="D11070">
            <v>0</v>
          </cell>
        </row>
        <row r="11071">
          <cell r="A11071">
            <v>0</v>
          </cell>
          <cell r="B11071">
            <v>0</v>
          </cell>
          <cell r="C11071">
            <v>0</v>
          </cell>
          <cell r="D11071">
            <v>0</v>
          </cell>
        </row>
        <row r="11072">
          <cell r="A11072">
            <v>0</v>
          </cell>
          <cell r="B11072">
            <v>0</v>
          </cell>
          <cell r="C11072">
            <v>0</v>
          </cell>
          <cell r="D11072">
            <v>0</v>
          </cell>
        </row>
        <row r="11073">
          <cell r="A11073">
            <v>0</v>
          </cell>
          <cell r="B11073">
            <v>0</v>
          </cell>
          <cell r="C11073">
            <v>0</v>
          </cell>
          <cell r="D11073">
            <v>0</v>
          </cell>
        </row>
        <row r="11074">
          <cell r="A11074">
            <v>0</v>
          </cell>
          <cell r="B11074">
            <v>0</v>
          </cell>
          <cell r="C11074">
            <v>0</v>
          </cell>
          <cell r="D11074">
            <v>0</v>
          </cell>
        </row>
        <row r="11075">
          <cell r="A11075">
            <v>0</v>
          </cell>
          <cell r="B11075">
            <v>0</v>
          </cell>
          <cell r="C11075">
            <v>0</v>
          </cell>
          <cell r="D11075">
            <v>0</v>
          </cell>
        </row>
        <row r="11076">
          <cell r="A11076">
            <v>0</v>
          </cell>
          <cell r="B11076">
            <v>0</v>
          </cell>
          <cell r="C11076">
            <v>0</v>
          </cell>
          <cell r="D11076">
            <v>0</v>
          </cell>
        </row>
        <row r="11077">
          <cell r="A11077">
            <v>0</v>
          </cell>
          <cell r="B11077">
            <v>0</v>
          </cell>
          <cell r="C11077">
            <v>0</v>
          </cell>
          <cell r="D11077">
            <v>0</v>
          </cell>
        </row>
        <row r="11078">
          <cell r="A11078">
            <v>0</v>
          </cell>
          <cell r="B11078">
            <v>0</v>
          </cell>
          <cell r="C11078">
            <v>0</v>
          </cell>
          <cell r="D11078">
            <v>0</v>
          </cell>
        </row>
        <row r="11079">
          <cell r="A11079">
            <v>0</v>
          </cell>
          <cell r="B11079">
            <v>0</v>
          </cell>
          <cell r="C11079">
            <v>0</v>
          </cell>
          <cell r="D11079">
            <v>0</v>
          </cell>
        </row>
        <row r="11080">
          <cell r="A11080">
            <v>0</v>
          </cell>
          <cell r="B11080">
            <v>0</v>
          </cell>
          <cell r="C11080">
            <v>0</v>
          </cell>
          <cell r="D11080">
            <v>0</v>
          </cell>
        </row>
        <row r="11081">
          <cell r="A11081">
            <v>0</v>
          </cell>
          <cell r="B11081">
            <v>0</v>
          </cell>
          <cell r="C11081">
            <v>0</v>
          </cell>
          <cell r="D11081">
            <v>0</v>
          </cell>
        </row>
        <row r="11082">
          <cell r="A11082">
            <v>0</v>
          </cell>
          <cell r="B11082">
            <v>0</v>
          </cell>
          <cell r="C11082">
            <v>0</v>
          </cell>
          <cell r="D11082">
            <v>0</v>
          </cell>
        </row>
        <row r="11083">
          <cell r="A11083">
            <v>0</v>
          </cell>
          <cell r="B11083">
            <v>0</v>
          </cell>
          <cell r="C11083">
            <v>0</v>
          </cell>
          <cell r="D11083">
            <v>0</v>
          </cell>
        </row>
        <row r="11084">
          <cell r="A11084">
            <v>0</v>
          </cell>
          <cell r="B11084">
            <v>0</v>
          </cell>
          <cell r="C11084">
            <v>0</v>
          </cell>
          <cell r="D11084">
            <v>0</v>
          </cell>
        </row>
        <row r="11085">
          <cell r="A11085">
            <v>0</v>
          </cell>
          <cell r="B11085">
            <v>0</v>
          </cell>
          <cell r="C11085">
            <v>0</v>
          </cell>
          <cell r="D11085">
            <v>0</v>
          </cell>
        </row>
        <row r="11086">
          <cell r="A11086">
            <v>0</v>
          </cell>
          <cell r="B11086">
            <v>0</v>
          </cell>
          <cell r="C11086">
            <v>0</v>
          </cell>
          <cell r="D11086">
            <v>0</v>
          </cell>
        </row>
        <row r="11087">
          <cell r="A11087">
            <v>0</v>
          </cell>
          <cell r="B11087">
            <v>0</v>
          </cell>
          <cell r="C11087">
            <v>0</v>
          </cell>
          <cell r="D11087">
            <v>0</v>
          </cell>
        </row>
        <row r="11088">
          <cell r="A11088">
            <v>0</v>
          </cell>
          <cell r="B11088">
            <v>0</v>
          </cell>
          <cell r="C11088">
            <v>0</v>
          </cell>
          <cell r="D11088">
            <v>0</v>
          </cell>
        </row>
        <row r="11089">
          <cell r="A11089">
            <v>0</v>
          </cell>
          <cell r="B11089">
            <v>0</v>
          </cell>
          <cell r="C11089">
            <v>0</v>
          </cell>
          <cell r="D11089">
            <v>0</v>
          </cell>
        </row>
        <row r="11090">
          <cell r="A11090">
            <v>0</v>
          </cell>
          <cell r="B11090">
            <v>0</v>
          </cell>
          <cell r="C11090">
            <v>0</v>
          </cell>
          <cell r="D11090">
            <v>0</v>
          </cell>
        </row>
        <row r="11091">
          <cell r="A11091">
            <v>0</v>
          </cell>
          <cell r="B11091">
            <v>0</v>
          </cell>
          <cell r="C11091">
            <v>0</v>
          </cell>
          <cell r="D11091">
            <v>0</v>
          </cell>
        </row>
        <row r="11092">
          <cell r="A11092">
            <v>0</v>
          </cell>
          <cell r="B11092">
            <v>0</v>
          </cell>
          <cell r="C11092">
            <v>0</v>
          </cell>
          <cell r="D11092">
            <v>0</v>
          </cell>
        </row>
        <row r="11093">
          <cell r="A11093">
            <v>0</v>
          </cell>
          <cell r="B11093">
            <v>0</v>
          </cell>
          <cell r="C11093">
            <v>0</v>
          </cell>
          <cell r="D11093">
            <v>0</v>
          </cell>
        </row>
        <row r="11094">
          <cell r="A11094">
            <v>0</v>
          </cell>
          <cell r="B11094">
            <v>0</v>
          </cell>
          <cell r="C11094">
            <v>0</v>
          </cell>
          <cell r="D11094">
            <v>0</v>
          </cell>
        </row>
        <row r="11095">
          <cell r="A11095">
            <v>0</v>
          </cell>
          <cell r="B11095">
            <v>0</v>
          </cell>
          <cell r="C11095">
            <v>0</v>
          </cell>
          <cell r="D11095">
            <v>0</v>
          </cell>
        </row>
        <row r="11096">
          <cell r="A11096">
            <v>0</v>
          </cell>
          <cell r="B11096">
            <v>0</v>
          </cell>
          <cell r="C11096">
            <v>0</v>
          </cell>
          <cell r="D11096">
            <v>0</v>
          </cell>
        </row>
        <row r="11097">
          <cell r="A11097">
            <v>0</v>
          </cell>
          <cell r="B11097">
            <v>0</v>
          </cell>
          <cell r="C11097">
            <v>0</v>
          </cell>
          <cell r="D11097">
            <v>0</v>
          </cell>
        </row>
        <row r="11098">
          <cell r="A11098">
            <v>0</v>
          </cell>
          <cell r="B11098">
            <v>0</v>
          </cell>
          <cell r="C11098">
            <v>0</v>
          </cell>
          <cell r="D11098">
            <v>0</v>
          </cell>
        </row>
        <row r="11099">
          <cell r="A11099">
            <v>0</v>
          </cell>
          <cell r="B11099">
            <v>0</v>
          </cell>
          <cell r="C11099">
            <v>0</v>
          </cell>
          <cell r="D11099">
            <v>0</v>
          </cell>
        </row>
        <row r="11100">
          <cell r="A11100">
            <v>0</v>
          </cell>
          <cell r="B11100">
            <v>0</v>
          </cell>
          <cell r="C11100">
            <v>0</v>
          </cell>
          <cell r="D11100">
            <v>0</v>
          </cell>
        </row>
        <row r="11101">
          <cell r="A11101">
            <v>0</v>
          </cell>
          <cell r="B11101">
            <v>0</v>
          </cell>
          <cell r="C11101">
            <v>0</v>
          </cell>
          <cell r="D11101">
            <v>0</v>
          </cell>
        </row>
        <row r="11102">
          <cell r="A11102">
            <v>0</v>
          </cell>
          <cell r="B11102">
            <v>0</v>
          </cell>
          <cell r="C11102">
            <v>0</v>
          </cell>
          <cell r="D11102">
            <v>0</v>
          </cell>
        </row>
        <row r="11103">
          <cell r="A11103">
            <v>0</v>
          </cell>
          <cell r="B11103">
            <v>0</v>
          </cell>
          <cell r="C11103">
            <v>0</v>
          </cell>
          <cell r="D11103">
            <v>0</v>
          </cell>
        </row>
        <row r="11104">
          <cell r="A11104">
            <v>0</v>
          </cell>
          <cell r="B11104">
            <v>0</v>
          </cell>
          <cell r="C11104">
            <v>0</v>
          </cell>
          <cell r="D11104">
            <v>0</v>
          </cell>
        </row>
        <row r="11105">
          <cell r="A11105">
            <v>0</v>
          </cell>
          <cell r="B11105">
            <v>0</v>
          </cell>
          <cell r="C11105">
            <v>0</v>
          </cell>
          <cell r="D11105">
            <v>0</v>
          </cell>
        </row>
        <row r="11106">
          <cell r="A11106">
            <v>0</v>
          </cell>
          <cell r="B11106">
            <v>0</v>
          </cell>
          <cell r="C11106">
            <v>0</v>
          </cell>
          <cell r="D11106">
            <v>0</v>
          </cell>
        </row>
        <row r="11107">
          <cell r="A11107">
            <v>0</v>
          </cell>
          <cell r="B11107">
            <v>0</v>
          </cell>
          <cell r="C11107">
            <v>0</v>
          </cell>
          <cell r="D11107">
            <v>0</v>
          </cell>
        </row>
        <row r="11108">
          <cell r="A11108">
            <v>0</v>
          </cell>
          <cell r="B11108">
            <v>0</v>
          </cell>
          <cell r="C11108">
            <v>0</v>
          </cell>
          <cell r="D11108">
            <v>0</v>
          </cell>
        </row>
        <row r="11109">
          <cell r="A11109">
            <v>0</v>
          </cell>
          <cell r="B11109">
            <v>0</v>
          </cell>
          <cell r="C11109">
            <v>0</v>
          </cell>
          <cell r="D11109">
            <v>0</v>
          </cell>
        </row>
        <row r="11110">
          <cell r="A11110">
            <v>0</v>
          </cell>
          <cell r="B11110">
            <v>0</v>
          </cell>
          <cell r="C11110">
            <v>0</v>
          </cell>
          <cell r="D11110">
            <v>0</v>
          </cell>
        </row>
        <row r="11111">
          <cell r="A11111">
            <v>0</v>
          </cell>
          <cell r="B11111">
            <v>0</v>
          </cell>
          <cell r="C11111">
            <v>0</v>
          </cell>
          <cell r="D11111">
            <v>0</v>
          </cell>
        </row>
        <row r="11112">
          <cell r="A11112">
            <v>0</v>
          </cell>
          <cell r="B11112">
            <v>0</v>
          </cell>
          <cell r="C11112">
            <v>0</v>
          </cell>
          <cell r="D11112">
            <v>0</v>
          </cell>
        </row>
        <row r="11113">
          <cell r="A11113">
            <v>0</v>
          </cell>
          <cell r="B11113">
            <v>0</v>
          </cell>
          <cell r="C11113">
            <v>0</v>
          </cell>
          <cell r="D11113">
            <v>0</v>
          </cell>
        </row>
        <row r="11114">
          <cell r="A11114">
            <v>0</v>
          </cell>
          <cell r="B11114">
            <v>0</v>
          </cell>
          <cell r="C11114">
            <v>0</v>
          </cell>
          <cell r="D11114">
            <v>0</v>
          </cell>
        </row>
        <row r="11115">
          <cell r="A11115">
            <v>0</v>
          </cell>
          <cell r="B11115">
            <v>0</v>
          </cell>
          <cell r="C11115">
            <v>0</v>
          </cell>
          <cell r="D11115">
            <v>0</v>
          </cell>
        </row>
        <row r="11116">
          <cell r="A11116">
            <v>0</v>
          </cell>
          <cell r="B11116">
            <v>0</v>
          </cell>
          <cell r="C11116">
            <v>0</v>
          </cell>
          <cell r="D11116">
            <v>0</v>
          </cell>
        </row>
        <row r="11117">
          <cell r="A11117">
            <v>0</v>
          </cell>
          <cell r="B11117">
            <v>0</v>
          </cell>
          <cell r="C11117">
            <v>0</v>
          </cell>
          <cell r="D11117">
            <v>0</v>
          </cell>
        </row>
        <row r="11118">
          <cell r="A11118">
            <v>0</v>
          </cell>
          <cell r="B11118">
            <v>0</v>
          </cell>
          <cell r="C11118">
            <v>0</v>
          </cell>
          <cell r="D11118">
            <v>0</v>
          </cell>
        </row>
        <row r="11119">
          <cell r="A11119">
            <v>0</v>
          </cell>
          <cell r="B11119">
            <v>0</v>
          </cell>
          <cell r="C11119">
            <v>0</v>
          </cell>
          <cell r="D11119">
            <v>0</v>
          </cell>
        </row>
        <row r="11120">
          <cell r="A11120">
            <v>0</v>
          </cell>
          <cell r="B11120">
            <v>0</v>
          </cell>
          <cell r="C11120">
            <v>0</v>
          </cell>
          <cell r="D11120">
            <v>0</v>
          </cell>
        </row>
        <row r="11121">
          <cell r="A11121">
            <v>0</v>
          </cell>
          <cell r="B11121">
            <v>0</v>
          </cell>
          <cell r="C11121">
            <v>0</v>
          </cell>
          <cell r="D11121">
            <v>0</v>
          </cell>
        </row>
        <row r="11122">
          <cell r="A11122">
            <v>0</v>
          </cell>
          <cell r="B11122">
            <v>0</v>
          </cell>
          <cell r="C11122">
            <v>0</v>
          </cell>
          <cell r="D11122">
            <v>0</v>
          </cell>
        </row>
        <row r="11123">
          <cell r="A11123">
            <v>0</v>
          </cell>
          <cell r="B11123">
            <v>0</v>
          </cell>
          <cell r="C11123">
            <v>0</v>
          </cell>
          <cell r="D11123">
            <v>0</v>
          </cell>
        </row>
        <row r="11124">
          <cell r="A11124">
            <v>0</v>
          </cell>
          <cell r="B11124">
            <v>0</v>
          </cell>
          <cell r="C11124">
            <v>0</v>
          </cell>
          <cell r="D11124">
            <v>0</v>
          </cell>
        </row>
        <row r="11125">
          <cell r="A11125">
            <v>0</v>
          </cell>
          <cell r="B11125">
            <v>0</v>
          </cell>
          <cell r="C11125">
            <v>0</v>
          </cell>
          <cell r="D11125">
            <v>0</v>
          </cell>
        </row>
        <row r="11126">
          <cell r="A11126">
            <v>0</v>
          </cell>
          <cell r="B11126">
            <v>0</v>
          </cell>
          <cell r="C11126">
            <v>0</v>
          </cell>
          <cell r="D11126">
            <v>0</v>
          </cell>
        </row>
        <row r="11127">
          <cell r="A11127">
            <v>0</v>
          </cell>
          <cell r="B11127">
            <v>0</v>
          </cell>
          <cell r="C11127">
            <v>0</v>
          </cell>
          <cell r="D11127">
            <v>0</v>
          </cell>
        </row>
        <row r="11128">
          <cell r="A11128">
            <v>0</v>
          </cell>
          <cell r="B11128">
            <v>0</v>
          </cell>
          <cell r="C11128">
            <v>0</v>
          </cell>
          <cell r="D11128">
            <v>0</v>
          </cell>
        </row>
        <row r="11129">
          <cell r="A11129">
            <v>0</v>
          </cell>
          <cell r="B11129">
            <v>0</v>
          </cell>
          <cell r="C11129">
            <v>0</v>
          </cell>
          <cell r="D11129">
            <v>0</v>
          </cell>
        </row>
        <row r="11130">
          <cell r="A11130">
            <v>0</v>
          </cell>
          <cell r="B11130">
            <v>0</v>
          </cell>
          <cell r="C11130">
            <v>0</v>
          </cell>
          <cell r="D11130">
            <v>0</v>
          </cell>
        </row>
        <row r="11131">
          <cell r="A11131">
            <v>0</v>
          </cell>
          <cell r="B11131">
            <v>0</v>
          </cell>
          <cell r="C11131">
            <v>0</v>
          </cell>
          <cell r="D11131">
            <v>0</v>
          </cell>
        </row>
        <row r="11132">
          <cell r="A11132">
            <v>0</v>
          </cell>
          <cell r="B11132">
            <v>0</v>
          </cell>
          <cell r="C11132">
            <v>0</v>
          </cell>
          <cell r="D11132">
            <v>0</v>
          </cell>
        </row>
        <row r="11133">
          <cell r="A11133">
            <v>0</v>
          </cell>
          <cell r="B11133">
            <v>0</v>
          </cell>
          <cell r="C11133">
            <v>0</v>
          </cell>
          <cell r="D11133">
            <v>0</v>
          </cell>
        </row>
        <row r="11134">
          <cell r="A11134">
            <v>0</v>
          </cell>
          <cell r="B11134">
            <v>0</v>
          </cell>
          <cell r="C11134">
            <v>0</v>
          </cell>
          <cell r="D11134">
            <v>0</v>
          </cell>
        </row>
        <row r="11135">
          <cell r="A11135">
            <v>0</v>
          </cell>
          <cell r="B11135">
            <v>0</v>
          </cell>
          <cell r="C11135">
            <v>0</v>
          </cell>
          <cell r="D11135">
            <v>0</v>
          </cell>
        </row>
        <row r="11136">
          <cell r="A11136">
            <v>0</v>
          </cell>
          <cell r="B11136">
            <v>0</v>
          </cell>
          <cell r="C11136">
            <v>0</v>
          </cell>
          <cell r="D11136">
            <v>0</v>
          </cell>
        </row>
        <row r="11137">
          <cell r="A11137">
            <v>0</v>
          </cell>
          <cell r="B11137">
            <v>0</v>
          </cell>
          <cell r="C11137">
            <v>0</v>
          </cell>
          <cell r="D11137">
            <v>0</v>
          </cell>
        </row>
        <row r="11138">
          <cell r="A11138">
            <v>0</v>
          </cell>
          <cell r="B11138">
            <v>0</v>
          </cell>
          <cell r="C11138">
            <v>0</v>
          </cell>
          <cell r="D11138">
            <v>0</v>
          </cell>
        </row>
        <row r="11139">
          <cell r="A11139">
            <v>0</v>
          </cell>
          <cell r="B11139">
            <v>0</v>
          </cell>
          <cell r="C11139">
            <v>0</v>
          </cell>
          <cell r="D11139">
            <v>0</v>
          </cell>
        </row>
        <row r="11140">
          <cell r="A11140">
            <v>0</v>
          </cell>
          <cell r="B11140">
            <v>0</v>
          </cell>
          <cell r="C11140">
            <v>0</v>
          </cell>
          <cell r="D11140">
            <v>0</v>
          </cell>
        </row>
        <row r="11141">
          <cell r="A11141">
            <v>0</v>
          </cell>
          <cell r="B11141">
            <v>0</v>
          </cell>
          <cell r="C11141">
            <v>0</v>
          </cell>
          <cell r="D11141">
            <v>0</v>
          </cell>
        </row>
        <row r="11142">
          <cell r="A11142">
            <v>0</v>
          </cell>
          <cell r="B11142">
            <v>0</v>
          </cell>
          <cell r="C11142">
            <v>0</v>
          </cell>
          <cell r="D11142">
            <v>0</v>
          </cell>
        </row>
        <row r="11143">
          <cell r="A11143">
            <v>0</v>
          </cell>
          <cell r="B11143">
            <v>0</v>
          </cell>
          <cell r="C11143">
            <v>0</v>
          </cell>
          <cell r="D11143">
            <v>0</v>
          </cell>
        </row>
        <row r="11144">
          <cell r="A11144">
            <v>0</v>
          </cell>
          <cell r="B11144">
            <v>0</v>
          </cell>
          <cell r="C11144">
            <v>0</v>
          </cell>
          <cell r="D11144">
            <v>0</v>
          </cell>
        </row>
        <row r="11145">
          <cell r="A11145">
            <v>0</v>
          </cell>
          <cell r="B11145">
            <v>0</v>
          </cell>
          <cell r="C11145">
            <v>0</v>
          </cell>
          <cell r="D11145">
            <v>0</v>
          </cell>
        </row>
        <row r="11146">
          <cell r="A11146">
            <v>0</v>
          </cell>
          <cell r="B11146">
            <v>0</v>
          </cell>
          <cell r="C11146">
            <v>0</v>
          </cell>
          <cell r="D11146">
            <v>0</v>
          </cell>
        </row>
        <row r="11147">
          <cell r="A11147">
            <v>0</v>
          </cell>
          <cell r="B11147">
            <v>0</v>
          </cell>
          <cell r="C11147">
            <v>0</v>
          </cell>
          <cell r="D11147">
            <v>0</v>
          </cell>
        </row>
        <row r="11148">
          <cell r="A11148">
            <v>0</v>
          </cell>
          <cell r="B11148">
            <v>0</v>
          </cell>
          <cell r="C11148">
            <v>0</v>
          </cell>
          <cell r="D11148">
            <v>0</v>
          </cell>
        </row>
        <row r="11149">
          <cell r="A11149">
            <v>0</v>
          </cell>
          <cell r="B11149">
            <v>0</v>
          </cell>
          <cell r="C11149">
            <v>0</v>
          </cell>
          <cell r="D11149">
            <v>0</v>
          </cell>
        </row>
        <row r="11150">
          <cell r="A11150">
            <v>0</v>
          </cell>
          <cell r="B11150">
            <v>0</v>
          </cell>
          <cell r="C11150">
            <v>0</v>
          </cell>
          <cell r="D11150">
            <v>0</v>
          </cell>
        </row>
        <row r="11151">
          <cell r="A11151">
            <v>0</v>
          </cell>
          <cell r="B11151">
            <v>0</v>
          </cell>
          <cell r="C11151">
            <v>0</v>
          </cell>
          <cell r="D11151">
            <v>0</v>
          </cell>
        </row>
        <row r="11152">
          <cell r="A11152">
            <v>0</v>
          </cell>
          <cell r="B11152">
            <v>0</v>
          </cell>
          <cell r="C11152">
            <v>0</v>
          </cell>
          <cell r="D11152">
            <v>0</v>
          </cell>
        </row>
        <row r="11153">
          <cell r="A11153">
            <v>0</v>
          </cell>
          <cell r="B11153">
            <v>0</v>
          </cell>
          <cell r="C11153">
            <v>0</v>
          </cell>
          <cell r="D11153">
            <v>0</v>
          </cell>
        </row>
        <row r="11154">
          <cell r="A11154">
            <v>0</v>
          </cell>
          <cell r="B11154">
            <v>0</v>
          </cell>
          <cell r="C11154">
            <v>0</v>
          </cell>
          <cell r="D11154">
            <v>0</v>
          </cell>
        </row>
        <row r="11155">
          <cell r="A11155">
            <v>0</v>
          </cell>
          <cell r="B11155">
            <v>0</v>
          </cell>
          <cell r="C11155">
            <v>0</v>
          </cell>
          <cell r="D11155">
            <v>0</v>
          </cell>
        </row>
        <row r="11156">
          <cell r="A11156">
            <v>0</v>
          </cell>
          <cell r="B11156">
            <v>0</v>
          </cell>
          <cell r="C11156">
            <v>0</v>
          </cell>
          <cell r="D11156">
            <v>0</v>
          </cell>
        </row>
        <row r="11157">
          <cell r="A11157">
            <v>0</v>
          </cell>
          <cell r="B11157">
            <v>0</v>
          </cell>
          <cell r="C11157">
            <v>0</v>
          </cell>
          <cell r="D11157">
            <v>0</v>
          </cell>
        </row>
        <row r="11158">
          <cell r="A11158">
            <v>0</v>
          </cell>
          <cell r="B11158">
            <v>0</v>
          </cell>
          <cell r="C11158">
            <v>0</v>
          </cell>
          <cell r="D11158">
            <v>0</v>
          </cell>
        </row>
        <row r="11159">
          <cell r="A11159">
            <v>0</v>
          </cell>
          <cell r="B11159">
            <v>0</v>
          </cell>
          <cell r="C11159">
            <v>0</v>
          </cell>
          <cell r="D11159">
            <v>0</v>
          </cell>
        </row>
        <row r="11160">
          <cell r="A11160">
            <v>0</v>
          </cell>
          <cell r="B11160">
            <v>0</v>
          </cell>
          <cell r="C11160">
            <v>0</v>
          </cell>
          <cell r="D11160">
            <v>0</v>
          </cell>
        </row>
        <row r="11161">
          <cell r="A11161">
            <v>0</v>
          </cell>
          <cell r="B11161">
            <v>0</v>
          </cell>
          <cell r="C11161">
            <v>0</v>
          </cell>
          <cell r="D11161">
            <v>0</v>
          </cell>
        </row>
        <row r="11162">
          <cell r="A11162">
            <v>0</v>
          </cell>
          <cell r="B11162">
            <v>0</v>
          </cell>
          <cell r="C11162">
            <v>0</v>
          </cell>
          <cell r="D11162">
            <v>0</v>
          </cell>
        </row>
        <row r="11163">
          <cell r="A11163">
            <v>0</v>
          </cell>
          <cell r="B11163">
            <v>0</v>
          </cell>
          <cell r="C11163">
            <v>0</v>
          </cell>
          <cell r="D11163">
            <v>0</v>
          </cell>
        </row>
        <row r="11164">
          <cell r="A11164">
            <v>0</v>
          </cell>
          <cell r="B11164">
            <v>0</v>
          </cell>
          <cell r="C11164">
            <v>0</v>
          </cell>
          <cell r="D11164">
            <v>0</v>
          </cell>
        </row>
        <row r="11165">
          <cell r="A11165">
            <v>0</v>
          </cell>
          <cell r="B11165">
            <v>0</v>
          </cell>
          <cell r="C11165">
            <v>0</v>
          </cell>
          <cell r="D11165">
            <v>0</v>
          </cell>
        </row>
        <row r="11166">
          <cell r="A11166">
            <v>0</v>
          </cell>
          <cell r="B11166">
            <v>0</v>
          </cell>
          <cell r="C11166">
            <v>0</v>
          </cell>
          <cell r="D11166">
            <v>0</v>
          </cell>
        </row>
        <row r="11167">
          <cell r="A11167">
            <v>0</v>
          </cell>
          <cell r="B11167">
            <v>0</v>
          </cell>
          <cell r="C11167">
            <v>0</v>
          </cell>
          <cell r="D11167">
            <v>0</v>
          </cell>
        </row>
        <row r="11168">
          <cell r="A11168">
            <v>0</v>
          </cell>
          <cell r="B11168">
            <v>0</v>
          </cell>
          <cell r="C11168">
            <v>0</v>
          </cell>
          <cell r="D11168">
            <v>0</v>
          </cell>
        </row>
        <row r="11169">
          <cell r="A11169">
            <v>0</v>
          </cell>
          <cell r="B11169">
            <v>0</v>
          </cell>
          <cell r="C11169">
            <v>0</v>
          </cell>
          <cell r="D11169">
            <v>0</v>
          </cell>
        </row>
        <row r="11170">
          <cell r="A11170">
            <v>0</v>
          </cell>
          <cell r="B11170">
            <v>0</v>
          </cell>
          <cell r="C11170">
            <v>0</v>
          </cell>
          <cell r="D11170">
            <v>0</v>
          </cell>
        </row>
        <row r="11171">
          <cell r="A11171">
            <v>0</v>
          </cell>
          <cell r="B11171">
            <v>0</v>
          </cell>
          <cell r="C11171">
            <v>0</v>
          </cell>
          <cell r="D11171">
            <v>0</v>
          </cell>
        </row>
        <row r="11172">
          <cell r="A11172">
            <v>0</v>
          </cell>
          <cell r="B11172">
            <v>0</v>
          </cell>
          <cell r="C11172">
            <v>0</v>
          </cell>
          <cell r="D11172">
            <v>0</v>
          </cell>
        </row>
        <row r="11173">
          <cell r="A11173">
            <v>0</v>
          </cell>
          <cell r="B11173">
            <v>0</v>
          </cell>
          <cell r="C11173">
            <v>0</v>
          </cell>
          <cell r="D11173">
            <v>0</v>
          </cell>
        </row>
        <row r="11174">
          <cell r="A11174">
            <v>0</v>
          </cell>
          <cell r="B11174">
            <v>0</v>
          </cell>
          <cell r="C11174">
            <v>0</v>
          </cell>
          <cell r="D11174">
            <v>0</v>
          </cell>
        </row>
        <row r="11175">
          <cell r="A11175">
            <v>0</v>
          </cell>
          <cell r="B11175">
            <v>0</v>
          </cell>
          <cell r="C11175">
            <v>0</v>
          </cell>
          <cell r="D11175">
            <v>0</v>
          </cell>
        </row>
        <row r="11176">
          <cell r="A11176">
            <v>0</v>
          </cell>
          <cell r="B11176">
            <v>0</v>
          </cell>
          <cell r="C11176">
            <v>0</v>
          </cell>
          <cell r="D11176">
            <v>0</v>
          </cell>
        </row>
        <row r="11177">
          <cell r="A11177">
            <v>0</v>
          </cell>
          <cell r="B11177">
            <v>0</v>
          </cell>
          <cell r="C11177">
            <v>0</v>
          </cell>
          <cell r="D11177">
            <v>0</v>
          </cell>
        </row>
        <row r="11178">
          <cell r="A11178">
            <v>0</v>
          </cell>
          <cell r="B11178">
            <v>0</v>
          </cell>
          <cell r="C11178">
            <v>0</v>
          </cell>
          <cell r="D11178">
            <v>0</v>
          </cell>
        </row>
        <row r="11179">
          <cell r="A11179">
            <v>0</v>
          </cell>
          <cell r="B11179">
            <v>0</v>
          </cell>
          <cell r="C11179">
            <v>0</v>
          </cell>
          <cell r="D11179">
            <v>0</v>
          </cell>
        </row>
        <row r="11180">
          <cell r="A11180">
            <v>0</v>
          </cell>
          <cell r="B11180">
            <v>0</v>
          </cell>
          <cell r="C11180">
            <v>0</v>
          </cell>
          <cell r="D11180">
            <v>0</v>
          </cell>
        </row>
        <row r="11181">
          <cell r="A11181">
            <v>0</v>
          </cell>
          <cell r="B11181">
            <v>0</v>
          </cell>
          <cell r="C11181">
            <v>0</v>
          </cell>
          <cell r="D11181">
            <v>0</v>
          </cell>
        </row>
        <row r="11182">
          <cell r="A11182">
            <v>0</v>
          </cell>
          <cell r="B11182">
            <v>0</v>
          </cell>
          <cell r="C11182">
            <v>0</v>
          </cell>
          <cell r="D11182">
            <v>0</v>
          </cell>
        </row>
        <row r="11183">
          <cell r="A11183">
            <v>0</v>
          </cell>
          <cell r="B11183">
            <v>0</v>
          </cell>
          <cell r="C11183">
            <v>0</v>
          </cell>
          <cell r="D11183">
            <v>0</v>
          </cell>
        </row>
        <row r="11184">
          <cell r="A11184">
            <v>0</v>
          </cell>
          <cell r="B11184">
            <v>0</v>
          </cell>
          <cell r="C11184">
            <v>0</v>
          </cell>
          <cell r="D11184">
            <v>0</v>
          </cell>
        </row>
        <row r="11185">
          <cell r="A11185">
            <v>0</v>
          </cell>
          <cell r="B11185">
            <v>0</v>
          </cell>
          <cell r="C11185">
            <v>0</v>
          </cell>
          <cell r="D11185">
            <v>0</v>
          </cell>
        </row>
        <row r="11186">
          <cell r="A11186">
            <v>0</v>
          </cell>
          <cell r="B11186">
            <v>0</v>
          </cell>
          <cell r="C11186">
            <v>0</v>
          </cell>
          <cell r="D11186">
            <v>0</v>
          </cell>
        </row>
        <row r="11187">
          <cell r="A11187">
            <v>0</v>
          </cell>
          <cell r="B11187">
            <v>0</v>
          </cell>
          <cell r="C11187">
            <v>0</v>
          </cell>
          <cell r="D11187">
            <v>0</v>
          </cell>
        </row>
        <row r="11188">
          <cell r="A11188">
            <v>0</v>
          </cell>
          <cell r="B11188">
            <v>0</v>
          </cell>
          <cell r="C11188">
            <v>0</v>
          </cell>
          <cell r="D11188">
            <v>0</v>
          </cell>
        </row>
        <row r="11189">
          <cell r="A11189">
            <v>0</v>
          </cell>
          <cell r="B11189">
            <v>0</v>
          </cell>
          <cell r="C11189">
            <v>0</v>
          </cell>
          <cell r="D11189">
            <v>0</v>
          </cell>
        </row>
        <row r="11190">
          <cell r="A11190">
            <v>0</v>
          </cell>
          <cell r="B11190">
            <v>0</v>
          </cell>
          <cell r="C11190">
            <v>0</v>
          </cell>
          <cell r="D11190">
            <v>0</v>
          </cell>
        </row>
        <row r="11191">
          <cell r="A11191">
            <v>0</v>
          </cell>
          <cell r="B11191">
            <v>0</v>
          </cell>
          <cell r="C11191">
            <v>0</v>
          </cell>
          <cell r="D11191">
            <v>0</v>
          </cell>
        </row>
        <row r="11192">
          <cell r="A11192">
            <v>0</v>
          </cell>
          <cell r="B11192">
            <v>0</v>
          </cell>
          <cell r="C11192">
            <v>0</v>
          </cell>
          <cell r="D11192">
            <v>0</v>
          </cell>
        </row>
        <row r="11193">
          <cell r="A11193">
            <v>0</v>
          </cell>
          <cell r="B11193">
            <v>0</v>
          </cell>
          <cell r="C11193">
            <v>0</v>
          </cell>
          <cell r="D11193">
            <v>0</v>
          </cell>
        </row>
        <row r="11194">
          <cell r="A11194">
            <v>0</v>
          </cell>
          <cell r="B11194">
            <v>0</v>
          </cell>
          <cell r="C11194">
            <v>0</v>
          </cell>
          <cell r="D11194">
            <v>0</v>
          </cell>
        </row>
        <row r="11195">
          <cell r="A11195">
            <v>0</v>
          </cell>
          <cell r="B11195">
            <v>0</v>
          </cell>
          <cell r="C11195">
            <v>0</v>
          </cell>
          <cell r="D11195">
            <v>0</v>
          </cell>
        </row>
        <row r="11196">
          <cell r="A11196">
            <v>0</v>
          </cell>
          <cell r="B11196">
            <v>0</v>
          </cell>
          <cell r="C11196">
            <v>0</v>
          </cell>
          <cell r="D11196">
            <v>0</v>
          </cell>
        </row>
        <row r="11197">
          <cell r="A11197">
            <v>0</v>
          </cell>
          <cell r="B11197">
            <v>0</v>
          </cell>
          <cell r="C11197">
            <v>0</v>
          </cell>
          <cell r="D11197">
            <v>0</v>
          </cell>
        </row>
        <row r="11198">
          <cell r="A11198">
            <v>0</v>
          </cell>
          <cell r="B11198">
            <v>0</v>
          </cell>
          <cell r="C11198">
            <v>0</v>
          </cell>
          <cell r="D11198">
            <v>0</v>
          </cell>
        </row>
        <row r="11199">
          <cell r="A11199">
            <v>0</v>
          </cell>
          <cell r="B11199">
            <v>0</v>
          </cell>
          <cell r="C11199">
            <v>0</v>
          </cell>
          <cell r="D11199">
            <v>0</v>
          </cell>
        </row>
        <row r="11200">
          <cell r="A11200">
            <v>0</v>
          </cell>
          <cell r="B11200">
            <v>0</v>
          </cell>
          <cell r="C11200">
            <v>0</v>
          </cell>
          <cell r="D11200">
            <v>0</v>
          </cell>
        </row>
        <row r="11201">
          <cell r="A11201">
            <v>0</v>
          </cell>
          <cell r="B11201">
            <v>0</v>
          </cell>
          <cell r="C11201">
            <v>0</v>
          </cell>
          <cell r="D11201">
            <v>0</v>
          </cell>
        </row>
        <row r="11202">
          <cell r="A11202">
            <v>0</v>
          </cell>
          <cell r="B11202">
            <v>0</v>
          </cell>
          <cell r="C11202">
            <v>0</v>
          </cell>
          <cell r="D11202">
            <v>0</v>
          </cell>
        </row>
        <row r="11203">
          <cell r="A11203">
            <v>0</v>
          </cell>
          <cell r="B11203">
            <v>0</v>
          </cell>
          <cell r="C11203">
            <v>0</v>
          </cell>
          <cell r="D11203">
            <v>0</v>
          </cell>
        </row>
        <row r="11204">
          <cell r="A11204">
            <v>0</v>
          </cell>
          <cell r="B11204">
            <v>0</v>
          </cell>
          <cell r="C11204">
            <v>0</v>
          </cell>
          <cell r="D11204">
            <v>0</v>
          </cell>
        </row>
        <row r="11205">
          <cell r="A11205">
            <v>0</v>
          </cell>
          <cell r="B11205">
            <v>0</v>
          </cell>
          <cell r="C11205">
            <v>0</v>
          </cell>
          <cell r="D11205">
            <v>0</v>
          </cell>
        </row>
        <row r="11206">
          <cell r="A11206">
            <v>0</v>
          </cell>
          <cell r="B11206">
            <v>0</v>
          </cell>
          <cell r="C11206">
            <v>0</v>
          </cell>
          <cell r="D11206">
            <v>0</v>
          </cell>
        </row>
        <row r="11207">
          <cell r="A11207">
            <v>0</v>
          </cell>
          <cell r="B11207">
            <v>0</v>
          </cell>
          <cell r="C11207">
            <v>0</v>
          </cell>
          <cell r="D11207">
            <v>0</v>
          </cell>
        </row>
        <row r="11208">
          <cell r="A11208">
            <v>0</v>
          </cell>
          <cell r="B11208">
            <v>0</v>
          </cell>
          <cell r="C11208">
            <v>0</v>
          </cell>
          <cell r="D11208">
            <v>0</v>
          </cell>
        </row>
        <row r="11209">
          <cell r="A11209">
            <v>0</v>
          </cell>
          <cell r="B11209">
            <v>0</v>
          </cell>
          <cell r="C11209">
            <v>0</v>
          </cell>
          <cell r="D11209">
            <v>0</v>
          </cell>
        </row>
        <row r="11210">
          <cell r="A11210">
            <v>0</v>
          </cell>
          <cell r="B11210">
            <v>0</v>
          </cell>
          <cell r="C11210">
            <v>0</v>
          </cell>
          <cell r="D11210">
            <v>0</v>
          </cell>
        </row>
        <row r="11211">
          <cell r="A11211">
            <v>0</v>
          </cell>
          <cell r="B11211">
            <v>0</v>
          </cell>
          <cell r="C11211">
            <v>0</v>
          </cell>
          <cell r="D11211">
            <v>0</v>
          </cell>
        </row>
        <row r="11212">
          <cell r="A11212">
            <v>0</v>
          </cell>
          <cell r="B11212">
            <v>0</v>
          </cell>
          <cell r="C11212">
            <v>0</v>
          </cell>
          <cell r="D11212">
            <v>0</v>
          </cell>
        </row>
        <row r="11213">
          <cell r="A11213">
            <v>0</v>
          </cell>
          <cell r="B11213">
            <v>0</v>
          </cell>
          <cell r="C11213">
            <v>0</v>
          </cell>
          <cell r="D11213">
            <v>0</v>
          </cell>
        </row>
        <row r="11214">
          <cell r="A11214">
            <v>0</v>
          </cell>
          <cell r="B11214">
            <v>0</v>
          </cell>
          <cell r="C11214">
            <v>0</v>
          </cell>
          <cell r="D11214">
            <v>0</v>
          </cell>
        </row>
        <row r="11215">
          <cell r="A11215">
            <v>0</v>
          </cell>
          <cell r="B11215">
            <v>0</v>
          </cell>
          <cell r="C11215">
            <v>0</v>
          </cell>
          <cell r="D11215">
            <v>0</v>
          </cell>
        </row>
        <row r="11216">
          <cell r="A11216">
            <v>0</v>
          </cell>
          <cell r="B11216">
            <v>0</v>
          </cell>
          <cell r="C11216">
            <v>0</v>
          </cell>
          <cell r="D11216">
            <v>0</v>
          </cell>
        </row>
        <row r="11217">
          <cell r="A11217">
            <v>0</v>
          </cell>
          <cell r="B11217">
            <v>0</v>
          </cell>
          <cell r="C11217">
            <v>0</v>
          </cell>
          <cell r="D11217">
            <v>0</v>
          </cell>
        </row>
        <row r="11218">
          <cell r="A11218">
            <v>0</v>
          </cell>
          <cell r="B11218">
            <v>0</v>
          </cell>
          <cell r="C11218">
            <v>0</v>
          </cell>
          <cell r="D11218">
            <v>0</v>
          </cell>
        </row>
        <row r="11219">
          <cell r="A11219">
            <v>0</v>
          </cell>
          <cell r="B11219">
            <v>0</v>
          </cell>
          <cell r="C11219">
            <v>0</v>
          </cell>
          <cell r="D11219">
            <v>0</v>
          </cell>
        </row>
        <row r="11220">
          <cell r="A11220">
            <v>0</v>
          </cell>
          <cell r="B11220">
            <v>0</v>
          </cell>
          <cell r="C11220">
            <v>0</v>
          </cell>
          <cell r="D11220">
            <v>0</v>
          </cell>
        </row>
        <row r="11221">
          <cell r="A11221">
            <v>0</v>
          </cell>
          <cell r="B11221">
            <v>0</v>
          </cell>
          <cell r="C11221">
            <v>0</v>
          </cell>
          <cell r="D11221">
            <v>0</v>
          </cell>
        </row>
        <row r="11222">
          <cell r="A11222">
            <v>0</v>
          </cell>
          <cell r="B11222">
            <v>0</v>
          </cell>
          <cell r="C11222">
            <v>0</v>
          </cell>
          <cell r="D11222">
            <v>0</v>
          </cell>
        </row>
        <row r="11223">
          <cell r="A11223">
            <v>0</v>
          </cell>
          <cell r="B11223">
            <v>0</v>
          </cell>
          <cell r="C11223">
            <v>0</v>
          </cell>
          <cell r="D11223">
            <v>0</v>
          </cell>
        </row>
        <row r="11224">
          <cell r="A11224">
            <v>0</v>
          </cell>
          <cell r="B11224">
            <v>0</v>
          </cell>
          <cell r="C11224">
            <v>0</v>
          </cell>
          <cell r="D11224">
            <v>0</v>
          </cell>
        </row>
        <row r="11225">
          <cell r="A11225">
            <v>0</v>
          </cell>
          <cell r="B11225">
            <v>0</v>
          </cell>
          <cell r="C11225">
            <v>0</v>
          </cell>
          <cell r="D11225">
            <v>0</v>
          </cell>
        </row>
        <row r="11226">
          <cell r="A11226">
            <v>0</v>
          </cell>
          <cell r="B11226">
            <v>0</v>
          </cell>
          <cell r="C11226">
            <v>0</v>
          </cell>
          <cell r="D11226">
            <v>0</v>
          </cell>
        </row>
        <row r="11227">
          <cell r="A11227">
            <v>0</v>
          </cell>
          <cell r="B11227">
            <v>0</v>
          </cell>
          <cell r="C11227">
            <v>0</v>
          </cell>
          <cell r="D11227">
            <v>0</v>
          </cell>
        </row>
        <row r="11228">
          <cell r="A11228">
            <v>0</v>
          </cell>
          <cell r="B11228">
            <v>0</v>
          </cell>
          <cell r="C11228">
            <v>0</v>
          </cell>
          <cell r="D11228">
            <v>0</v>
          </cell>
        </row>
        <row r="11229">
          <cell r="A11229">
            <v>0</v>
          </cell>
          <cell r="B11229">
            <v>0</v>
          </cell>
          <cell r="C11229">
            <v>0</v>
          </cell>
          <cell r="D11229">
            <v>0</v>
          </cell>
        </row>
        <row r="11230">
          <cell r="A11230">
            <v>0</v>
          </cell>
          <cell r="B11230">
            <v>0</v>
          </cell>
          <cell r="C11230">
            <v>0</v>
          </cell>
          <cell r="D11230">
            <v>0</v>
          </cell>
        </row>
        <row r="11231">
          <cell r="A11231">
            <v>0</v>
          </cell>
          <cell r="B11231">
            <v>0</v>
          </cell>
          <cell r="C11231">
            <v>0</v>
          </cell>
          <cell r="D11231">
            <v>0</v>
          </cell>
        </row>
        <row r="11232">
          <cell r="A11232">
            <v>0</v>
          </cell>
          <cell r="B11232">
            <v>0</v>
          </cell>
          <cell r="C11232">
            <v>0</v>
          </cell>
          <cell r="D11232">
            <v>0</v>
          </cell>
        </row>
        <row r="11233">
          <cell r="A11233">
            <v>0</v>
          </cell>
          <cell r="B11233">
            <v>0</v>
          </cell>
          <cell r="C11233">
            <v>0</v>
          </cell>
          <cell r="D11233">
            <v>0</v>
          </cell>
        </row>
        <row r="11234">
          <cell r="A11234">
            <v>0</v>
          </cell>
          <cell r="B11234">
            <v>0</v>
          </cell>
          <cell r="C11234">
            <v>0</v>
          </cell>
          <cell r="D11234">
            <v>0</v>
          </cell>
        </row>
        <row r="11235">
          <cell r="A11235">
            <v>0</v>
          </cell>
          <cell r="B11235">
            <v>0</v>
          </cell>
          <cell r="C11235">
            <v>0</v>
          </cell>
          <cell r="D11235">
            <v>0</v>
          </cell>
        </row>
        <row r="11236">
          <cell r="A11236">
            <v>0</v>
          </cell>
          <cell r="B11236">
            <v>0</v>
          </cell>
          <cell r="C11236">
            <v>0</v>
          </cell>
          <cell r="D11236">
            <v>0</v>
          </cell>
        </row>
        <row r="11237">
          <cell r="A11237">
            <v>0</v>
          </cell>
          <cell r="B11237">
            <v>0</v>
          </cell>
          <cell r="C11237">
            <v>0</v>
          </cell>
          <cell r="D11237">
            <v>0</v>
          </cell>
        </row>
        <row r="11238">
          <cell r="A11238">
            <v>0</v>
          </cell>
          <cell r="B11238">
            <v>0</v>
          </cell>
          <cell r="C11238">
            <v>0</v>
          </cell>
          <cell r="D11238">
            <v>0</v>
          </cell>
        </row>
        <row r="11239">
          <cell r="A11239">
            <v>0</v>
          </cell>
          <cell r="B11239">
            <v>0</v>
          </cell>
          <cell r="C11239">
            <v>0</v>
          </cell>
          <cell r="D11239">
            <v>0</v>
          </cell>
        </row>
        <row r="11240">
          <cell r="A11240">
            <v>0</v>
          </cell>
          <cell r="B11240">
            <v>0</v>
          </cell>
          <cell r="C11240">
            <v>0</v>
          </cell>
          <cell r="D11240">
            <v>0</v>
          </cell>
        </row>
        <row r="11241">
          <cell r="A11241">
            <v>0</v>
          </cell>
          <cell r="B11241">
            <v>0</v>
          </cell>
          <cell r="C11241">
            <v>0</v>
          </cell>
          <cell r="D11241">
            <v>0</v>
          </cell>
        </row>
        <row r="11242">
          <cell r="A11242">
            <v>0</v>
          </cell>
          <cell r="B11242">
            <v>0</v>
          </cell>
          <cell r="C11242">
            <v>0</v>
          </cell>
          <cell r="D11242">
            <v>0</v>
          </cell>
        </row>
        <row r="11243">
          <cell r="A11243">
            <v>0</v>
          </cell>
          <cell r="B11243">
            <v>0</v>
          </cell>
          <cell r="C11243">
            <v>0</v>
          </cell>
          <cell r="D11243">
            <v>0</v>
          </cell>
        </row>
        <row r="11244">
          <cell r="A11244">
            <v>0</v>
          </cell>
          <cell r="B11244">
            <v>0</v>
          </cell>
          <cell r="C11244">
            <v>0</v>
          </cell>
          <cell r="D11244">
            <v>0</v>
          </cell>
        </row>
        <row r="11245">
          <cell r="A11245">
            <v>0</v>
          </cell>
          <cell r="B11245">
            <v>0</v>
          </cell>
          <cell r="C11245">
            <v>0</v>
          </cell>
          <cell r="D11245">
            <v>0</v>
          </cell>
        </row>
        <row r="11246">
          <cell r="A11246">
            <v>0</v>
          </cell>
          <cell r="B11246">
            <v>0</v>
          </cell>
          <cell r="C11246">
            <v>0</v>
          </cell>
          <cell r="D11246">
            <v>0</v>
          </cell>
        </row>
        <row r="11247">
          <cell r="A11247">
            <v>0</v>
          </cell>
          <cell r="B11247">
            <v>0</v>
          </cell>
          <cell r="C11247">
            <v>0</v>
          </cell>
          <cell r="D11247">
            <v>0</v>
          </cell>
        </row>
        <row r="11248">
          <cell r="A11248">
            <v>0</v>
          </cell>
          <cell r="B11248">
            <v>0</v>
          </cell>
          <cell r="C11248">
            <v>0</v>
          </cell>
          <cell r="D11248">
            <v>0</v>
          </cell>
        </row>
        <row r="11249">
          <cell r="A11249">
            <v>0</v>
          </cell>
          <cell r="B11249">
            <v>0</v>
          </cell>
          <cell r="C11249">
            <v>0</v>
          </cell>
          <cell r="D11249">
            <v>0</v>
          </cell>
        </row>
        <row r="11250">
          <cell r="A11250">
            <v>0</v>
          </cell>
          <cell r="B11250">
            <v>0</v>
          </cell>
          <cell r="C11250">
            <v>0</v>
          </cell>
          <cell r="D11250">
            <v>0</v>
          </cell>
        </row>
        <row r="11251">
          <cell r="A11251">
            <v>0</v>
          </cell>
          <cell r="B11251">
            <v>0</v>
          </cell>
          <cell r="C11251">
            <v>0</v>
          </cell>
          <cell r="D11251">
            <v>0</v>
          </cell>
        </row>
        <row r="11252">
          <cell r="A11252">
            <v>0</v>
          </cell>
          <cell r="B11252">
            <v>0</v>
          </cell>
          <cell r="C11252">
            <v>0</v>
          </cell>
          <cell r="D11252">
            <v>0</v>
          </cell>
        </row>
        <row r="11253">
          <cell r="A11253">
            <v>0</v>
          </cell>
          <cell r="B11253">
            <v>0</v>
          </cell>
          <cell r="C11253">
            <v>0</v>
          </cell>
          <cell r="D11253">
            <v>0</v>
          </cell>
        </row>
        <row r="11254">
          <cell r="A11254">
            <v>0</v>
          </cell>
          <cell r="B11254">
            <v>0</v>
          </cell>
          <cell r="C11254">
            <v>0</v>
          </cell>
          <cell r="D11254">
            <v>0</v>
          </cell>
        </row>
        <row r="11255">
          <cell r="A11255">
            <v>0</v>
          </cell>
          <cell r="B11255">
            <v>0</v>
          </cell>
          <cell r="C11255">
            <v>0</v>
          </cell>
          <cell r="D11255">
            <v>0</v>
          </cell>
        </row>
        <row r="11256">
          <cell r="A11256">
            <v>0</v>
          </cell>
          <cell r="B11256">
            <v>0</v>
          </cell>
          <cell r="C11256">
            <v>0</v>
          </cell>
          <cell r="D11256">
            <v>0</v>
          </cell>
        </row>
        <row r="11257">
          <cell r="A11257">
            <v>0</v>
          </cell>
          <cell r="B11257">
            <v>0</v>
          </cell>
          <cell r="C11257">
            <v>0</v>
          </cell>
          <cell r="D11257">
            <v>0</v>
          </cell>
        </row>
        <row r="11258">
          <cell r="A11258">
            <v>0</v>
          </cell>
          <cell r="B11258">
            <v>0</v>
          </cell>
          <cell r="C11258">
            <v>0</v>
          </cell>
          <cell r="D11258">
            <v>0</v>
          </cell>
        </row>
        <row r="11259">
          <cell r="A11259">
            <v>0</v>
          </cell>
          <cell r="B11259">
            <v>0</v>
          </cell>
          <cell r="C11259">
            <v>0</v>
          </cell>
          <cell r="D11259">
            <v>0</v>
          </cell>
        </row>
        <row r="11260">
          <cell r="A11260">
            <v>0</v>
          </cell>
          <cell r="B11260">
            <v>0</v>
          </cell>
          <cell r="C11260">
            <v>0</v>
          </cell>
          <cell r="D11260">
            <v>0</v>
          </cell>
        </row>
        <row r="11261">
          <cell r="A11261">
            <v>0</v>
          </cell>
          <cell r="B11261">
            <v>0</v>
          </cell>
          <cell r="C11261">
            <v>0</v>
          </cell>
          <cell r="D11261">
            <v>0</v>
          </cell>
        </row>
        <row r="11262">
          <cell r="A11262">
            <v>0</v>
          </cell>
          <cell r="B11262">
            <v>0</v>
          </cell>
          <cell r="C11262">
            <v>0</v>
          </cell>
          <cell r="D11262">
            <v>0</v>
          </cell>
        </row>
        <row r="11263">
          <cell r="A11263">
            <v>0</v>
          </cell>
          <cell r="B11263">
            <v>0</v>
          </cell>
          <cell r="C11263">
            <v>0</v>
          </cell>
          <cell r="D11263">
            <v>0</v>
          </cell>
        </row>
        <row r="11264">
          <cell r="A11264">
            <v>0</v>
          </cell>
          <cell r="B11264">
            <v>0</v>
          </cell>
          <cell r="C11264">
            <v>0</v>
          </cell>
          <cell r="D11264">
            <v>0</v>
          </cell>
        </row>
        <row r="11265">
          <cell r="A11265">
            <v>0</v>
          </cell>
          <cell r="B11265">
            <v>0</v>
          </cell>
          <cell r="C11265">
            <v>0</v>
          </cell>
          <cell r="D11265">
            <v>0</v>
          </cell>
        </row>
        <row r="11266">
          <cell r="A11266">
            <v>0</v>
          </cell>
          <cell r="B11266">
            <v>0</v>
          </cell>
          <cell r="C11266">
            <v>0</v>
          </cell>
          <cell r="D11266">
            <v>0</v>
          </cell>
        </row>
        <row r="11267">
          <cell r="A11267">
            <v>0</v>
          </cell>
          <cell r="B11267">
            <v>0</v>
          </cell>
          <cell r="C11267">
            <v>0</v>
          </cell>
          <cell r="D11267">
            <v>0</v>
          </cell>
        </row>
        <row r="11268">
          <cell r="A11268">
            <v>0</v>
          </cell>
          <cell r="B11268">
            <v>0</v>
          </cell>
          <cell r="C11268">
            <v>0</v>
          </cell>
          <cell r="D11268">
            <v>0</v>
          </cell>
        </row>
        <row r="11269">
          <cell r="A11269">
            <v>0</v>
          </cell>
          <cell r="B11269">
            <v>0</v>
          </cell>
          <cell r="C11269">
            <v>0</v>
          </cell>
          <cell r="D11269">
            <v>0</v>
          </cell>
        </row>
        <row r="11270">
          <cell r="A11270">
            <v>0</v>
          </cell>
          <cell r="B11270">
            <v>0</v>
          </cell>
          <cell r="C11270">
            <v>0</v>
          </cell>
          <cell r="D11270">
            <v>0</v>
          </cell>
        </row>
        <row r="11271">
          <cell r="A11271">
            <v>0</v>
          </cell>
          <cell r="B11271">
            <v>0</v>
          </cell>
          <cell r="C11271">
            <v>0</v>
          </cell>
          <cell r="D11271">
            <v>0</v>
          </cell>
        </row>
        <row r="11272">
          <cell r="A11272">
            <v>0</v>
          </cell>
          <cell r="B11272">
            <v>0</v>
          </cell>
          <cell r="C11272">
            <v>0</v>
          </cell>
          <cell r="D11272">
            <v>0</v>
          </cell>
        </row>
        <row r="11273">
          <cell r="A11273">
            <v>0</v>
          </cell>
          <cell r="B11273">
            <v>0</v>
          </cell>
          <cell r="C11273">
            <v>0</v>
          </cell>
          <cell r="D11273">
            <v>0</v>
          </cell>
        </row>
        <row r="11274">
          <cell r="A11274">
            <v>0</v>
          </cell>
          <cell r="B11274">
            <v>0</v>
          </cell>
          <cell r="C11274">
            <v>0</v>
          </cell>
          <cell r="D11274">
            <v>0</v>
          </cell>
        </row>
        <row r="11275">
          <cell r="A11275">
            <v>0</v>
          </cell>
          <cell r="B11275">
            <v>0</v>
          </cell>
          <cell r="C11275">
            <v>0</v>
          </cell>
          <cell r="D11275">
            <v>0</v>
          </cell>
        </row>
        <row r="11276">
          <cell r="A11276">
            <v>0</v>
          </cell>
          <cell r="B11276">
            <v>0</v>
          </cell>
          <cell r="C11276">
            <v>0</v>
          </cell>
          <cell r="D11276">
            <v>0</v>
          </cell>
        </row>
        <row r="11277">
          <cell r="A11277">
            <v>0</v>
          </cell>
          <cell r="B11277">
            <v>0</v>
          </cell>
          <cell r="C11277">
            <v>0</v>
          </cell>
          <cell r="D11277">
            <v>0</v>
          </cell>
        </row>
        <row r="11278">
          <cell r="A11278">
            <v>0</v>
          </cell>
          <cell r="B11278">
            <v>0</v>
          </cell>
          <cell r="C11278">
            <v>0</v>
          </cell>
          <cell r="D11278">
            <v>0</v>
          </cell>
        </row>
        <row r="11279">
          <cell r="A11279">
            <v>0</v>
          </cell>
          <cell r="B11279">
            <v>0</v>
          </cell>
          <cell r="C11279">
            <v>0</v>
          </cell>
          <cell r="D11279">
            <v>0</v>
          </cell>
        </row>
        <row r="11280">
          <cell r="A11280">
            <v>0</v>
          </cell>
          <cell r="B11280">
            <v>0</v>
          </cell>
          <cell r="C11280">
            <v>0</v>
          </cell>
          <cell r="D11280">
            <v>0</v>
          </cell>
        </row>
        <row r="11281">
          <cell r="A11281">
            <v>0</v>
          </cell>
          <cell r="B11281">
            <v>0</v>
          </cell>
          <cell r="C11281">
            <v>0</v>
          </cell>
          <cell r="D11281">
            <v>0</v>
          </cell>
        </row>
        <row r="11282">
          <cell r="A11282">
            <v>0</v>
          </cell>
          <cell r="B11282">
            <v>0</v>
          </cell>
          <cell r="C11282">
            <v>0</v>
          </cell>
          <cell r="D11282">
            <v>0</v>
          </cell>
        </row>
        <row r="11283">
          <cell r="A11283">
            <v>0</v>
          </cell>
          <cell r="B11283">
            <v>0</v>
          </cell>
          <cell r="C11283">
            <v>0</v>
          </cell>
          <cell r="D11283">
            <v>0</v>
          </cell>
        </row>
        <row r="11284">
          <cell r="A11284">
            <v>0</v>
          </cell>
          <cell r="B11284">
            <v>0</v>
          </cell>
          <cell r="C11284">
            <v>0</v>
          </cell>
          <cell r="D11284">
            <v>0</v>
          </cell>
        </row>
        <row r="11285">
          <cell r="A11285">
            <v>0</v>
          </cell>
          <cell r="B11285">
            <v>0</v>
          </cell>
          <cell r="C11285">
            <v>0</v>
          </cell>
          <cell r="D11285">
            <v>0</v>
          </cell>
        </row>
        <row r="11286">
          <cell r="A11286">
            <v>0</v>
          </cell>
          <cell r="B11286">
            <v>0</v>
          </cell>
          <cell r="C11286">
            <v>0</v>
          </cell>
          <cell r="D11286">
            <v>0</v>
          </cell>
        </row>
        <row r="11287">
          <cell r="A11287">
            <v>0</v>
          </cell>
          <cell r="B11287">
            <v>0</v>
          </cell>
          <cell r="C11287">
            <v>0</v>
          </cell>
          <cell r="D11287">
            <v>0</v>
          </cell>
        </row>
        <row r="11288">
          <cell r="A11288">
            <v>0</v>
          </cell>
          <cell r="B11288">
            <v>0</v>
          </cell>
          <cell r="C11288">
            <v>0</v>
          </cell>
          <cell r="D11288">
            <v>0</v>
          </cell>
        </row>
        <row r="11289">
          <cell r="A11289">
            <v>0</v>
          </cell>
          <cell r="B11289">
            <v>0</v>
          </cell>
          <cell r="C11289">
            <v>0</v>
          </cell>
          <cell r="D11289">
            <v>0</v>
          </cell>
        </row>
        <row r="11290">
          <cell r="A11290">
            <v>0</v>
          </cell>
          <cell r="B11290">
            <v>0</v>
          </cell>
          <cell r="C11290">
            <v>0</v>
          </cell>
          <cell r="D11290">
            <v>0</v>
          </cell>
        </row>
        <row r="11291">
          <cell r="A11291">
            <v>0</v>
          </cell>
          <cell r="B11291">
            <v>0</v>
          </cell>
          <cell r="C11291">
            <v>0</v>
          </cell>
          <cell r="D11291">
            <v>0</v>
          </cell>
        </row>
        <row r="11292">
          <cell r="A11292">
            <v>0</v>
          </cell>
          <cell r="B11292">
            <v>0</v>
          </cell>
          <cell r="C11292">
            <v>0</v>
          </cell>
          <cell r="D11292">
            <v>0</v>
          </cell>
        </row>
        <row r="11293">
          <cell r="A11293">
            <v>0</v>
          </cell>
          <cell r="B11293">
            <v>0</v>
          </cell>
          <cell r="C11293">
            <v>0</v>
          </cell>
          <cell r="D11293">
            <v>0</v>
          </cell>
        </row>
        <row r="11294">
          <cell r="A11294">
            <v>0</v>
          </cell>
          <cell r="B11294">
            <v>0</v>
          </cell>
          <cell r="C11294">
            <v>0</v>
          </cell>
          <cell r="D11294">
            <v>0</v>
          </cell>
        </row>
        <row r="11295">
          <cell r="A11295">
            <v>0</v>
          </cell>
          <cell r="B11295">
            <v>0</v>
          </cell>
          <cell r="C11295">
            <v>0</v>
          </cell>
          <cell r="D11295">
            <v>0</v>
          </cell>
        </row>
        <row r="11296">
          <cell r="A11296">
            <v>0</v>
          </cell>
          <cell r="B11296">
            <v>0</v>
          </cell>
          <cell r="C11296">
            <v>0</v>
          </cell>
          <cell r="D11296">
            <v>0</v>
          </cell>
        </row>
        <row r="11297">
          <cell r="A11297">
            <v>0</v>
          </cell>
          <cell r="B11297">
            <v>0</v>
          </cell>
          <cell r="C11297">
            <v>0</v>
          </cell>
          <cell r="D11297">
            <v>0</v>
          </cell>
        </row>
        <row r="11298">
          <cell r="A11298">
            <v>0</v>
          </cell>
          <cell r="B11298">
            <v>0</v>
          </cell>
          <cell r="C11298">
            <v>0</v>
          </cell>
          <cell r="D11298">
            <v>0</v>
          </cell>
        </row>
        <row r="11299">
          <cell r="A11299">
            <v>0</v>
          </cell>
          <cell r="B11299">
            <v>0</v>
          </cell>
          <cell r="C11299">
            <v>0</v>
          </cell>
          <cell r="D11299">
            <v>0</v>
          </cell>
        </row>
        <row r="11300">
          <cell r="A11300">
            <v>0</v>
          </cell>
          <cell r="B11300">
            <v>0</v>
          </cell>
          <cell r="C11300">
            <v>0</v>
          </cell>
          <cell r="D11300">
            <v>0</v>
          </cell>
        </row>
        <row r="11301">
          <cell r="A11301">
            <v>0</v>
          </cell>
          <cell r="B11301">
            <v>0</v>
          </cell>
          <cell r="C11301">
            <v>0</v>
          </cell>
          <cell r="D11301">
            <v>0</v>
          </cell>
        </row>
        <row r="11302">
          <cell r="A11302">
            <v>0</v>
          </cell>
          <cell r="B11302">
            <v>0</v>
          </cell>
          <cell r="C11302">
            <v>0</v>
          </cell>
          <cell r="D11302">
            <v>0</v>
          </cell>
        </row>
        <row r="11303">
          <cell r="A11303">
            <v>0</v>
          </cell>
          <cell r="B11303">
            <v>0</v>
          </cell>
          <cell r="C11303">
            <v>0</v>
          </cell>
          <cell r="D11303">
            <v>0</v>
          </cell>
        </row>
        <row r="11304">
          <cell r="A11304">
            <v>0</v>
          </cell>
          <cell r="B11304">
            <v>0</v>
          </cell>
          <cell r="C11304">
            <v>0</v>
          </cell>
          <cell r="D11304">
            <v>0</v>
          </cell>
        </row>
        <row r="11305">
          <cell r="A11305">
            <v>0</v>
          </cell>
          <cell r="B11305">
            <v>0</v>
          </cell>
          <cell r="C11305">
            <v>0</v>
          </cell>
          <cell r="D11305">
            <v>0</v>
          </cell>
        </row>
        <row r="11306">
          <cell r="A11306">
            <v>0</v>
          </cell>
          <cell r="B11306">
            <v>0</v>
          </cell>
          <cell r="C11306">
            <v>0</v>
          </cell>
          <cell r="D11306">
            <v>0</v>
          </cell>
        </row>
        <row r="11307">
          <cell r="A11307">
            <v>0</v>
          </cell>
          <cell r="B11307">
            <v>0</v>
          </cell>
          <cell r="C11307">
            <v>0</v>
          </cell>
          <cell r="D11307">
            <v>0</v>
          </cell>
        </row>
        <row r="11308">
          <cell r="A11308">
            <v>0</v>
          </cell>
          <cell r="B11308">
            <v>0</v>
          </cell>
          <cell r="C11308">
            <v>0</v>
          </cell>
          <cell r="D11308">
            <v>0</v>
          </cell>
        </row>
        <row r="11309">
          <cell r="A11309">
            <v>0</v>
          </cell>
          <cell r="B11309">
            <v>0</v>
          </cell>
          <cell r="C11309">
            <v>0</v>
          </cell>
          <cell r="D11309">
            <v>0</v>
          </cell>
        </row>
        <row r="11310">
          <cell r="A11310">
            <v>0</v>
          </cell>
          <cell r="B11310">
            <v>0</v>
          </cell>
          <cell r="C11310">
            <v>0</v>
          </cell>
          <cell r="D11310">
            <v>0</v>
          </cell>
        </row>
        <row r="11311">
          <cell r="A11311">
            <v>0</v>
          </cell>
          <cell r="B11311">
            <v>0</v>
          </cell>
          <cell r="C11311">
            <v>0</v>
          </cell>
          <cell r="D11311">
            <v>0</v>
          </cell>
        </row>
        <row r="11312">
          <cell r="A11312">
            <v>0</v>
          </cell>
          <cell r="B11312">
            <v>0</v>
          </cell>
          <cell r="C11312">
            <v>0</v>
          </cell>
          <cell r="D11312">
            <v>0</v>
          </cell>
        </row>
        <row r="11313">
          <cell r="A11313">
            <v>0</v>
          </cell>
          <cell r="B11313">
            <v>0</v>
          </cell>
          <cell r="C11313">
            <v>0</v>
          </cell>
          <cell r="D11313">
            <v>0</v>
          </cell>
        </row>
        <row r="11314">
          <cell r="A11314">
            <v>0</v>
          </cell>
          <cell r="B11314">
            <v>0</v>
          </cell>
          <cell r="C11314">
            <v>0</v>
          </cell>
          <cell r="D11314">
            <v>0</v>
          </cell>
        </row>
        <row r="11315">
          <cell r="A11315">
            <v>0</v>
          </cell>
          <cell r="B11315">
            <v>0</v>
          </cell>
          <cell r="C11315">
            <v>0</v>
          </cell>
          <cell r="D11315">
            <v>0</v>
          </cell>
        </row>
        <row r="11316">
          <cell r="A11316">
            <v>0</v>
          </cell>
          <cell r="B11316">
            <v>0</v>
          </cell>
          <cell r="C11316">
            <v>0</v>
          </cell>
          <cell r="D11316">
            <v>0</v>
          </cell>
        </row>
        <row r="11317">
          <cell r="A11317">
            <v>0</v>
          </cell>
          <cell r="B11317">
            <v>0</v>
          </cell>
          <cell r="C11317">
            <v>0</v>
          </cell>
          <cell r="D11317">
            <v>0</v>
          </cell>
        </row>
        <row r="11318">
          <cell r="A11318">
            <v>0</v>
          </cell>
          <cell r="B11318">
            <v>0</v>
          </cell>
          <cell r="C11318">
            <v>0</v>
          </cell>
          <cell r="D11318">
            <v>0</v>
          </cell>
        </row>
        <row r="11319">
          <cell r="A11319">
            <v>0</v>
          </cell>
          <cell r="B11319">
            <v>0</v>
          </cell>
          <cell r="C11319">
            <v>0</v>
          </cell>
          <cell r="D11319">
            <v>0</v>
          </cell>
        </row>
        <row r="11320">
          <cell r="A11320">
            <v>0</v>
          </cell>
          <cell r="B11320">
            <v>0</v>
          </cell>
          <cell r="C11320">
            <v>0</v>
          </cell>
          <cell r="D11320">
            <v>0</v>
          </cell>
        </row>
        <row r="11321">
          <cell r="A11321">
            <v>0</v>
          </cell>
          <cell r="B11321">
            <v>0</v>
          </cell>
          <cell r="C11321">
            <v>0</v>
          </cell>
          <cell r="D11321">
            <v>0</v>
          </cell>
        </row>
        <row r="11322">
          <cell r="A11322">
            <v>0</v>
          </cell>
          <cell r="B11322">
            <v>0</v>
          </cell>
          <cell r="C11322">
            <v>0</v>
          </cell>
          <cell r="D11322">
            <v>0</v>
          </cell>
        </row>
        <row r="11323">
          <cell r="A11323">
            <v>0</v>
          </cell>
          <cell r="B11323">
            <v>0</v>
          </cell>
          <cell r="C11323">
            <v>0</v>
          </cell>
          <cell r="D11323">
            <v>0</v>
          </cell>
        </row>
        <row r="11324">
          <cell r="A11324">
            <v>0</v>
          </cell>
          <cell r="B11324">
            <v>0</v>
          </cell>
          <cell r="C11324">
            <v>0</v>
          </cell>
          <cell r="D11324">
            <v>0</v>
          </cell>
        </row>
        <row r="11325">
          <cell r="A11325">
            <v>0</v>
          </cell>
          <cell r="B11325">
            <v>0</v>
          </cell>
          <cell r="C11325">
            <v>0</v>
          </cell>
          <cell r="D11325">
            <v>0</v>
          </cell>
        </row>
        <row r="11326">
          <cell r="A11326">
            <v>0</v>
          </cell>
          <cell r="B11326">
            <v>0</v>
          </cell>
          <cell r="C11326">
            <v>0</v>
          </cell>
          <cell r="D11326">
            <v>0</v>
          </cell>
        </row>
        <row r="11327">
          <cell r="A11327">
            <v>0</v>
          </cell>
          <cell r="B11327">
            <v>0</v>
          </cell>
          <cell r="C11327">
            <v>0</v>
          </cell>
          <cell r="D11327">
            <v>0</v>
          </cell>
        </row>
        <row r="11328">
          <cell r="A11328">
            <v>0</v>
          </cell>
          <cell r="B11328">
            <v>0</v>
          </cell>
          <cell r="C11328">
            <v>0</v>
          </cell>
          <cell r="D11328">
            <v>0</v>
          </cell>
        </row>
        <row r="11329">
          <cell r="A11329">
            <v>0</v>
          </cell>
          <cell r="B11329">
            <v>0</v>
          </cell>
          <cell r="C11329">
            <v>0</v>
          </cell>
          <cell r="D11329">
            <v>0</v>
          </cell>
        </row>
        <row r="11330">
          <cell r="A11330">
            <v>0</v>
          </cell>
          <cell r="B11330">
            <v>0</v>
          </cell>
          <cell r="C11330">
            <v>0</v>
          </cell>
          <cell r="D11330">
            <v>0</v>
          </cell>
        </row>
        <row r="11331">
          <cell r="A11331">
            <v>0</v>
          </cell>
          <cell r="B11331">
            <v>0</v>
          </cell>
          <cell r="C11331">
            <v>0</v>
          </cell>
          <cell r="D11331">
            <v>0</v>
          </cell>
        </row>
        <row r="11332">
          <cell r="A11332">
            <v>0</v>
          </cell>
          <cell r="B11332">
            <v>0</v>
          </cell>
          <cell r="C11332">
            <v>0</v>
          </cell>
          <cell r="D11332">
            <v>0</v>
          </cell>
        </row>
        <row r="11333">
          <cell r="A11333">
            <v>0</v>
          </cell>
          <cell r="B11333">
            <v>0</v>
          </cell>
          <cell r="C11333">
            <v>0</v>
          </cell>
          <cell r="D11333">
            <v>0</v>
          </cell>
        </row>
        <row r="11334">
          <cell r="A11334">
            <v>0</v>
          </cell>
          <cell r="B11334">
            <v>0</v>
          </cell>
          <cell r="C11334">
            <v>0</v>
          </cell>
          <cell r="D11334">
            <v>0</v>
          </cell>
        </row>
        <row r="11335">
          <cell r="A11335">
            <v>0</v>
          </cell>
          <cell r="B11335">
            <v>0</v>
          </cell>
          <cell r="C11335">
            <v>0</v>
          </cell>
          <cell r="D11335">
            <v>0</v>
          </cell>
        </row>
        <row r="11336">
          <cell r="A11336">
            <v>0</v>
          </cell>
          <cell r="B11336">
            <v>0</v>
          </cell>
          <cell r="C11336">
            <v>0</v>
          </cell>
          <cell r="D11336">
            <v>0</v>
          </cell>
        </row>
        <row r="11337">
          <cell r="A11337">
            <v>0</v>
          </cell>
          <cell r="B11337">
            <v>0</v>
          </cell>
          <cell r="C11337">
            <v>0</v>
          </cell>
          <cell r="D11337">
            <v>0</v>
          </cell>
        </row>
        <row r="11338">
          <cell r="A11338">
            <v>0</v>
          </cell>
          <cell r="B11338">
            <v>0</v>
          </cell>
          <cell r="C11338">
            <v>0</v>
          </cell>
          <cell r="D11338">
            <v>0</v>
          </cell>
        </row>
        <row r="11339">
          <cell r="A11339">
            <v>0</v>
          </cell>
          <cell r="B11339">
            <v>0</v>
          </cell>
          <cell r="C11339">
            <v>0</v>
          </cell>
          <cell r="D11339">
            <v>0</v>
          </cell>
        </row>
        <row r="11340">
          <cell r="A11340">
            <v>0</v>
          </cell>
          <cell r="B11340">
            <v>0</v>
          </cell>
          <cell r="C11340">
            <v>0</v>
          </cell>
          <cell r="D11340">
            <v>0</v>
          </cell>
        </row>
        <row r="11341">
          <cell r="A11341">
            <v>0</v>
          </cell>
          <cell r="B11341">
            <v>0</v>
          </cell>
          <cell r="C11341">
            <v>0</v>
          </cell>
          <cell r="D11341">
            <v>0</v>
          </cell>
        </row>
        <row r="11342">
          <cell r="A11342">
            <v>0</v>
          </cell>
          <cell r="B11342">
            <v>0</v>
          </cell>
          <cell r="C11342">
            <v>0</v>
          </cell>
          <cell r="D11342">
            <v>0</v>
          </cell>
        </row>
        <row r="11343">
          <cell r="A11343">
            <v>0</v>
          </cell>
          <cell r="B11343">
            <v>0</v>
          </cell>
          <cell r="C11343">
            <v>0</v>
          </cell>
          <cell r="D11343">
            <v>0</v>
          </cell>
        </row>
        <row r="11344">
          <cell r="A11344">
            <v>0</v>
          </cell>
          <cell r="B11344">
            <v>0</v>
          </cell>
          <cell r="C11344">
            <v>0</v>
          </cell>
          <cell r="D11344">
            <v>0</v>
          </cell>
        </row>
        <row r="11345">
          <cell r="A11345">
            <v>0</v>
          </cell>
          <cell r="B11345">
            <v>0</v>
          </cell>
          <cell r="C11345">
            <v>0</v>
          </cell>
          <cell r="D11345">
            <v>0</v>
          </cell>
        </row>
        <row r="11346">
          <cell r="A11346">
            <v>0</v>
          </cell>
          <cell r="B11346">
            <v>0</v>
          </cell>
          <cell r="C11346">
            <v>0</v>
          </cell>
          <cell r="D11346">
            <v>0</v>
          </cell>
        </row>
        <row r="11347">
          <cell r="A11347">
            <v>0</v>
          </cell>
          <cell r="B11347">
            <v>0</v>
          </cell>
          <cell r="C11347">
            <v>0</v>
          </cell>
          <cell r="D11347">
            <v>0</v>
          </cell>
        </row>
        <row r="11348">
          <cell r="A11348">
            <v>0</v>
          </cell>
          <cell r="B11348">
            <v>0</v>
          </cell>
          <cell r="C11348">
            <v>0</v>
          </cell>
          <cell r="D11348">
            <v>0</v>
          </cell>
        </row>
        <row r="11349">
          <cell r="A11349">
            <v>0</v>
          </cell>
          <cell r="B11349">
            <v>0</v>
          </cell>
          <cell r="C11349">
            <v>0</v>
          </cell>
          <cell r="D11349">
            <v>0</v>
          </cell>
        </row>
        <row r="11350">
          <cell r="A11350">
            <v>0</v>
          </cell>
          <cell r="B11350">
            <v>0</v>
          </cell>
          <cell r="C11350">
            <v>0</v>
          </cell>
          <cell r="D11350">
            <v>0</v>
          </cell>
        </row>
        <row r="11351">
          <cell r="A11351">
            <v>0</v>
          </cell>
          <cell r="B11351">
            <v>0</v>
          </cell>
          <cell r="C11351">
            <v>0</v>
          </cell>
          <cell r="D11351">
            <v>0</v>
          </cell>
        </row>
        <row r="11352">
          <cell r="A11352">
            <v>0</v>
          </cell>
          <cell r="B11352">
            <v>0</v>
          </cell>
          <cell r="C11352">
            <v>0</v>
          </cell>
          <cell r="D11352">
            <v>0</v>
          </cell>
        </row>
        <row r="11353">
          <cell r="A11353">
            <v>0</v>
          </cell>
          <cell r="B11353">
            <v>0</v>
          </cell>
          <cell r="C11353">
            <v>0</v>
          </cell>
          <cell r="D11353">
            <v>0</v>
          </cell>
        </row>
        <row r="11354">
          <cell r="A11354">
            <v>0</v>
          </cell>
          <cell r="B11354">
            <v>0</v>
          </cell>
          <cell r="C11354">
            <v>0</v>
          </cell>
          <cell r="D11354">
            <v>0</v>
          </cell>
        </row>
        <row r="11355">
          <cell r="A11355">
            <v>0</v>
          </cell>
          <cell r="B11355">
            <v>0</v>
          </cell>
          <cell r="C11355">
            <v>0</v>
          </cell>
          <cell r="D11355">
            <v>0</v>
          </cell>
        </row>
        <row r="11356">
          <cell r="A11356">
            <v>0</v>
          </cell>
          <cell r="B11356">
            <v>0</v>
          </cell>
          <cell r="C11356">
            <v>0</v>
          </cell>
          <cell r="D11356">
            <v>0</v>
          </cell>
        </row>
        <row r="11357">
          <cell r="A11357">
            <v>0</v>
          </cell>
          <cell r="B11357">
            <v>0</v>
          </cell>
          <cell r="C11357">
            <v>0</v>
          </cell>
          <cell r="D11357">
            <v>0</v>
          </cell>
        </row>
        <row r="11358">
          <cell r="A11358">
            <v>0</v>
          </cell>
          <cell r="B11358">
            <v>0</v>
          </cell>
          <cell r="C11358">
            <v>0</v>
          </cell>
          <cell r="D11358">
            <v>0</v>
          </cell>
        </row>
        <row r="11359">
          <cell r="A11359">
            <v>0</v>
          </cell>
          <cell r="B11359">
            <v>0</v>
          </cell>
          <cell r="C11359">
            <v>0</v>
          </cell>
          <cell r="D11359">
            <v>0</v>
          </cell>
        </row>
        <row r="11360">
          <cell r="A11360">
            <v>0</v>
          </cell>
          <cell r="B11360">
            <v>0</v>
          </cell>
          <cell r="C11360">
            <v>0</v>
          </cell>
          <cell r="D11360">
            <v>0</v>
          </cell>
        </row>
        <row r="11361">
          <cell r="A11361">
            <v>0</v>
          </cell>
          <cell r="B11361">
            <v>0</v>
          </cell>
          <cell r="C11361">
            <v>0</v>
          </cell>
          <cell r="D11361">
            <v>0</v>
          </cell>
        </row>
        <row r="11362">
          <cell r="A11362">
            <v>0</v>
          </cell>
          <cell r="B11362">
            <v>0</v>
          </cell>
          <cell r="C11362">
            <v>0</v>
          </cell>
          <cell r="D11362">
            <v>0</v>
          </cell>
        </row>
        <row r="11363">
          <cell r="A11363">
            <v>0</v>
          </cell>
          <cell r="B11363">
            <v>0</v>
          </cell>
          <cell r="C11363">
            <v>0</v>
          </cell>
          <cell r="D11363">
            <v>0</v>
          </cell>
        </row>
        <row r="11364">
          <cell r="A11364">
            <v>0</v>
          </cell>
          <cell r="B11364">
            <v>0</v>
          </cell>
          <cell r="C11364">
            <v>0</v>
          </cell>
          <cell r="D11364">
            <v>0</v>
          </cell>
        </row>
        <row r="11365">
          <cell r="A11365">
            <v>0</v>
          </cell>
          <cell r="B11365">
            <v>0</v>
          </cell>
          <cell r="C11365">
            <v>0</v>
          </cell>
          <cell r="D11365">
            <v>0</v>
          </cell>
        </row>
        <row r="11366">
          <cell r="A11366">
            <v>0</v>
          </cell>
          <cell r="B11366">
            <v>0</v>
          </cell>
          <cell r="C11366">
            <v>0</v>
          </cell>
          <cell r="D11366">
            <v>0</v>
          </cell>
        </row>
        <row r="11367">
          <cell r="A11367">
            <v>0</v>
          </cell>
          <cell r="B11367">
            <v>0</v>
          </cell>
          <cell r="C11367">
            <v>0</v>
          </cell>
          <cell r="D11367">
            <v>0</v>
          </cell>
        </row>
        <row r="11368">
          <cell r="A11368">
            <v>0</v>
          </cell>
          <cell r="B11368">
            <v>0</v>
          </cell>
          <cell r="C11368">
            <v>0</v>
          </cell>
          <cell r="D11368">
            <v>0</v>
          </cell>
        </row>
        <row r="11369">
          <cell r="A11369">
            <v>0</v>
          </cell>
          <cell r="B11369">
            <v>0</v>
          </cell>
          <cell r="C11369">
            <v>0</v>
          </cell>
          <cell r="D11369">
            <v>0</v>
          </cell>
        </row>
        <row r="11370">
          <cell r="A11370">
            <v>0</v>
          </cell>
          <cell r="B11370">
            <v>0</v>
          </cell>
          <cell r="C11370">
            <v>0</v>
          </cell>
          <cell r="D11370">
            <v>0</v>
          </cell>
        </row>
        <row r="11371">
          <cell r="A11371">
            <v>0</v>
          </cell>
          <cell r="B11371">
            <v>0</v>
          </cell>
          <cell r="C11371">
            <v>0</v>
          </cell>
          <cell r="D11371">
            <v>0</v>
          </cell>
        </row>
        <row r="11372">
          <cell r="A11372">
            <v>0</v>
          </cell>
          <cell r="B11372">
            <v>0</v>
          </cell>
          <cell r="C11372">
            <v>0</v>
          </cell>
          <cell r="D11372">
            <v>0</v>
          </cell>
        </row>
        <row r="11373">
          <cell r="A11373">
            <v>0</v>
          </cell>
          <cell r="B11373">
            <v>0</v>
          </cell>
          <cell r="C11373">
            <v>0</v>
          </cell>
          <cell r="D11373">
            <v>0</v>
          </cell>
        </row>
        <row r="11374">
          <cell r="A11374">
            <v>0</v>
          </cell>
          <cell r="B11374">
            <v>0</v>
          </cell>
          <cell r="C11374">
            <v>0</v>
          </cell>
          <cell r="D11374">
            <v>0</v>
          </cell>
        </row>
        <row r="11375">
          <cell r="A11375">
            <v>0</v>
          </cell>
          <cell r="B11375">
            <v>0</v>
          </cell>
          <cell r="C11375">
            <v>0</v>
          </cell>
          <cell r="D11375">
            <v>0</v>
          </cell>
        </row>
        <row r="11376">
          <cell r="A11376">
            <v>0</v>
          </cell>
          <cell r="B11376">
            <v>0</v>
          </cell>
          <cell r="C11376">
            <v>0</v>
          </cell>
          <cell r="D11376">
            <v>0</v>
          </cell>
        </row>
        <row r="11377">
          <cell r="A11377">
            <v>0</v>
          </cell>
          <cell r="B11377">
            <v>0</v>
          </cell>
          <cell r="C11377">
            <v>0</v>
          </cell>
          <cell r="D11377">
            <v>0</v>
          </cell>
        </row>
        <row r="11378">
          <cell r="A11378">
            <v>0</v>
          </cell>
          <cell r="B11378">
            <v>0</v>
          </cell>
          <cell r="C11378">
            <v>0</v>
          </cell>
          <cell r="D11378">
            <v>0</v>
          </cell>
        </row>
        <row r="11379">
          <cell r="A11379">
            <v>0</v>
          </cell>
          <cell r="B11379">
            <v>0</v>
          </cell>
          <cell r="C11379">
            <v>0</v>
          </cell>
          <cell r="D11379">
            <v>0</v>
          </cell>
        </row>
        <row r="11380">
          <cell r="A11380">
            <v>0</v>
          </cell>
          <cell r="B11380">
            <v>0</v>
          </cell>
          <cell r="C11380">
            <v>0</v>
          </cell>
          <cell r="D11380">
            <v>0</v>
          </cell>
        </row>
        <row r="11381">
          <cell r="A11381">
            <v>0</v>
          </cell>
          <cell r="B11381">
            <v>0</v>
          </cell>
          <cell r="C11381">
            <v>0</v>
          </cell>
          <cell r="D11381">
            <v>0</v>
          </cell>
        </row>
        <row r="11382">
          <cell r="A11382">
            <v>0</v>
          </cell>
          <cell r="B11382">
            <v>0</v>
          </cell>
          <cell r="C11382">
            <v>0</v>
          </cell>
          <cell r="D11382">
            <v>0</v>
          </cell>
        </row>
        <row r="11383">
          <cell r="A11383">
            <v>0</v>
          </cell>
          <cell r="B11383">
            <v>0</v>
          </cell>
          <cell r="C11383">
            <v>0</v>
          </cell>
          <cell r="D11383">
            <v>0</v>
          </cell>
        </row>
        <row r="11384">
          <cell r="A11384">
            <v>0</v>
          </cell>
          <cell r="B11384">
            <v>0</v>
          </cell>
          <cell r="C11384">
            <v>0</v>
          </cell>
          <cell r="D11384">
            <v>0</v>
          </cell>
        </row>
        <row r="11385">
          <cell r="A11385">
            <v>0</v>
          </cell>
          <cell r="B11385">
            <v>0</v>
          </cell>
          <cell r="C11385">
            <v>0</v>
          </cell>
          <cell r="D11385">
            <v>0</v>
          </cell>
        </row>
        <row r="11386">
          <cell r="A11386">
            <v>0</v>
          </cell>
          <cell r="B11386">
            <v>0</v>
          </cell>
          <cell r="C11386">
            <v>0</v>
          </cell>
          <cell r="D11386">
            <v>0</v>
          </cell>
        </row>
        <row r="11387">
          <cell r="A11387">
            <v>0</v>
          </cell>
          <cell r="B11387">
            <v>0</v>
          </cell>
          <cell r="C11387">
            <v>0</v>
          </cell>
          <cell r="D11387">
            <v>0</v>
          </cell>
        </row>
        <row r="11388">
          <cell r="A11388">
            <v>0</v>
          </cell>
          <cell r="B11388">
            <v>0</v>
          </cell>
          <cell r="C11388">
            <v>0</v>
          </cell>
          <cell r="D11388">
            <v>0</v>
          </cell>
        </row>
        <row r="11389">
          <cell r="A11389">
            <v>0</v>
          </cell>
          <cell r="B11389">
            <v>0</v>
          </cell>
          <cell r="C11389">
            <v>0</v>
          </cell>
          <cell r="D11389">
            <v>0</v>
          </cell>
        </row>
        <row r="11390">
          <cell r="A11390">
            <v>0</v>
          </cell>
          <cell r="B11390">
            <v>0</v>
          </cell>
          <cell r="C11390">
            <v>0</v>
          </cell>
          <cell r="D11390">
            <v>0</v>
          </cell>
        </row>
        <row r="11391">
          <cell r="A11391">
            <v>0</v>
          </cell>
          <cell r="B11391">
            <v>0</v>
          </cell>
          <cell r="C11391">
            <v>0</v>
          </cell>
          <cell r="D11391">
            <v>0</v>
          </cell>
        </row>
        <row r="11392">
          <cell r="A11392">
            <v>0</v>
          </cell>
          <cell r="B11392">
            <v>0</v>
          </cell>
          <cell r="C11392">
            <v>0</v>
          </cell>
          <cell r="D11392">
            <v>0</v>
          </cell>
        </row>
        <row r="11393">
          <cell r="A11393">
            <v>0</v>
          </cell>
          <cell r="B11393">
            <v>0</v>
          </cell>
          <cell r="C11393">
            <v>0</v>
          </cell>
          <cell r="D11393">
            <v>0</v>
          </cell>
        </row>
        <row r="11394">
          <cell r="A11394">
            <v>0</v>
          </cell>
          <cell r="B11394">
            <v>0</v>
          </cell>
          <cell r="C11394">
            <v>0</v>
          </cell>
          <cell r="D11394">
            <v>0</v>
          </cell>
        </row>
        <row r="11395">
          <cell r="A11395">
            <v>0</v>
          </cell>
          <cell r="B11395">
            <v>0</v>
          </cell>
          <cell r="C11395">
            <v>0</v>
          </cell>
          <cell r="D11395">
            <v>0</v>
          </cell>
        </row>
        <row r="11396">
          <cell r="A11396">
            <v>0</v>
          </cell>
          <cell r="B11396">
            <v>0</v>
          </cell>
          <cell r="C11396">
            <v>0</v>
          </cell>
          <cell r="D11396">
            <v>0</v>
          </cell>
        </row>
        <row r="11397">
          <cell r="A11397">
            <v>0</v>
          </cell>
          <cell r="B11397">
            <v>0</v>
          </cell>
          <cell r="C11397">
            <v>0</v>
          </cell>
          <cell r="D11397">
            <v>0</v>
          </cell>
        </row>
        <row r="11398">
          <cell r="A11398">
            <v>0</v>
          </cell>
          <cell r="B11398">
            <v>0</v>
          </cell>
          <cell r="C11398">
            <v>0</v>
          </cell>
          <cell r="D11398">
            <v>0</v>
          </cell>
        </row>
        <row r="11399">
          <cell r="A11399">
            <v>0</v>
          </cell>
          <cell r="B11399">
            <v>0</v>
          </cell>
          <cell r="C11399">
            <v>0</v>
          </cell>
          <cell r="D11399">
            <v>0</v>
          </cell>
        </row>
        <row r="11400">
          <cell r="A11400">
            <v>0</v>
          </cell>
          <cell r="B11400">
            <v>0</v>
          </cell>
          <cell r="C11400">
            <v>0</v>
          </cell>
          <cell r="D11400">
            <v>0</v>
          </cell>
        </row>
        <row r="11401">
          <cell r="A11401">
            <v>0</v>
          </cell>
          <cell r="B11401">
            <v>0</v>
          </cell>
          <cell r="C11401">
            <v>0</v>
          </cell>
          <cell r="D11401">
            <v>0</v>
          </cell>
        </row>
        <row r="11402">
          <cell r="A11402">
            <v>0</v>
          </cell>
          <cell r="B11402">
            <v>0</v>
          </cell>
          <cell r="C11402">
            <v>0</v>
          </cell>
          <cell r="D11402">
            <v>0</v>
          </cell>
        </row>
        <row r="11403">
          <cell r="A11403">
            <v>0</v>
          </cell>
          <cell r="B11403">
            <v>0</v>
          </cell>
          <cell r="C11403">
            <v>0</v>
          </cell>
          <cell r="D11403">
            <v>0</v>
          </cell>
        </row>
        <row r="11404">
          <cell r="A11404">
            <v>0</v>
          </cell>
          <cell r="B11404">
            <v>0</v>
          </cell>
          <cell r="C11404">
            <v>0</v>
          </cell>
          <cell r="D11404">
            <v>0</v>
          </cell>
        </row>
        <row r="11405">
          <cell r="A11405">
            <v>0</v>
          </cell>
          <cell r="B11405">
            <v>0</v>
          </cell>
          <cell r="C11405">
            <v>0</v>
          </cell>
          <cell r="D11405">
            <v>0</v>
          </cell>
        </row>
        <row r="11406">
          <cell r="A11406">
            <v>0</v>
          </cell>
          <cell r="B11406">
            <v>0</v>
          </cell>
          <cell r="C11406">
            <v>0</v>
          </cell>
          <cell r="D11406">
            <v>0</v>
          </cell>
        </row>
        <row r="11407">
          <cell r="A11407">
            <v>0</v>
          </cell>
          <cell r="B11407">
            <v>0</v>
          </cell>
          <cell r="C11407">
            <v>0</v>
          </cell>
          <cell r="D11407">
            <v>0</v>
          </cell>
        </row>
        <row r="11408">
          <cell r="A11408">
            <v>0</v>
          </cell>
          <cell r="B11408">
            <v>0</v>
          </cell>
          <cell r="C11408">
            <v>0</v>
          </cell>
          <cell r="D11408">
            <v>0</v>
          </cell>
        </row>
        <row r="11409">
          <cell r="A11409">
            <v>0</v>
          </cell>
          <cell r="B11409">
            <v>0</v>
          </cell>
          <cell r="C11409">
            <v>0</v>
          </cell>
          <cell r="D11409">
            <v>0</v>
          </cell>
        </row>
        <row r="11410">
          <cell r="A11410">
            <v>0</v>
          </cell>
          <cell r="B11410">
            <v>0</v>
          </cell>
          <cell r="C11410">
            <v>0</v>
          </cell>
          <cell r="D11410">
            <v>0</v>
          </cell>
        </row>
        <row r="11411">
          <cell r="A11411">
            <v>0</v>
          </cell>
          <cell r="B11411">
            <v>0</v>
          </cell>
          <cell r="C11411">
            <v>0</v>
          </cell>
          <cell r="D11411">
            <v>0</v>
          </cell>
        </row>
        <row r="11412">
          <cell r="A11412">
            <v>0</v>
          </cell>
          <cell r="B11412">
            <v>0</v>
          </cell>
          <cell r="C11412">
            <v>0</v>
          </cell>
          <cell r="D11412">
            <v>0</v>
          </cell>
        </row>
        <row r="11413">
          <cell r="A11413">
            <v>0</v>
          </cell>
          <cell r="B11413">
            <v>0</v>
          </cell>
          <cell r="C11413">
            <v>0</v>
          </cell>
          <cell r="D11413">
            <v>0</v>
          </cell>
        </row>
        <row r="11414">
          <cell r="A11414">
            <v>0</v>
          </cell>
          <cell r="B11414">
            <v>0</v>
          </cell>
          <cell r="C11414">
            <v>0</v>
          </cell>
          <cell r="D11414">
            <v>0</v>
          </cell>
        </row>
        <row r="11415">
          <cell r="A11415">
            <v>0</v>
          </cell>
          <cell r="B11415">
            <v>0</v>
          </cell>
          <cell r="C11415">
            <v>0</v>
          </cell>
          <cell r="D11415">
            <v>0</v>
          </cell>
        </row>
        <row r="11416">
          <cell r="A11416">
            <v>0</v>
          </cell>
          <cell r="B11416">
            <v>0</v>
          </cell>
          <cell r="C11416">
            <v>0</v>
          </cell>
          <cell r="D11416">
            <v>0</v>
          </cell>
        </row>
        <row r="11417">
          <cell r="A11417">
            <v>0</v>
          </cell>
          <cell r="B11417">
            <v>0</v>
          </cell>
          <cell r="C11417">
            <v>0</v>
          </cell>
          <cell r="D11417">
            <v>0</v>
          </cell>
        </row>
        <row r="11418">
          <cell r="A11418">
            <v>0</v>
          </cell>
          <cell r="B11418">
            <v>0</v>
          </cell>
          <cell r="C11418">
            <v>0</v>
          </cell>
          <cell r="D11418">
            <v>0</v>
          </cell>
        </row>
        <row r="11419">
          <cell r="A11419">
            <v>0</v>
          </cell>
          <cell r="B11419">
            <v>0</v>
          </cell>
          <cell r="C11419">
            <v>0</v>
          </cell>
          <cell r="D11419">
            <v>0</v>
          </cell>
        </row>
        <row r="11420">
          <cell r="A11420">
            <v>0</v>
          </cell>
          <cell r="B11420">
            <v>0</v>
          </cell>
          <cell r="C11420">
            <v>0</v>
          </cell>
          <cell r="D11420">
            <v>0</v>
          </cell>
        </row>
        <row r="11421">
          <cell r="A11421">
            <v>0</v>
          </cell>
          <cell r="B11421">
            <v>0</v>
          </cell>
          <cell r="C11421">
            <v>0</v>
          </cell>
          <cell r="D11421">
            <v>0</v>
          </cell>
        </row>
        <row r="11422">
          <cell r="A11422">
            <v>0</v>
          </cell>
          <cell r="B11422">
            <v>0</v>
          </cell>
          <cell r="C11422">
            <v>0</v>
          </cell>
          <cell r="D11422">
            <v>0</v>
          </cell>
        </row>
        <row r="11423">
          <cell r="A11423">
            <v>0</v>
          </cell>
          <cell r="B11423">
            <v>0</v>
          </cell>
          <cell r="C11423">
            <v>0</v>
          </cell>
          <cell r="D11423">
            <v>0</v>
          </cell>
        </row>
        <row r="11424">
          <cell r="A11424">
            <v>0</v>
          </cell>
          <cell r="B11424">
            <v>0</v>
          </cell>
          <cell r="C11424">
            <v>0</v>
          </cell>
          <cell r="D11424">
            <v>0</v>
          </cell>
        </row>
        <row r="11425">
          <cell r="A11425">
            <v>0</v>
          </cell>
          <cell r="B11425">
            <v>0</v>
          </cell>
          <cell r="C11425">
            <v>0</v>
          </cell>
          <cell r="D11425">
            <v>0</v>
          </cell>
        </row>
        <row r="11426">
          <cell r="A11426">
            <v>0</v>
          </cell>
          <cell r="B11426">
            <v>0</v>
          </cell>
          <cell r="C11426">
            <v>0</v>
          </cell>
          <cell r="D11426">
            <v>0</v>
          </cell>
        </row>
        <row r="11427">
          <cell r="A11427">
            <v>0</v>
          </cell>
          <cell r="B11427">
            <v>0</v>
          </cell>
          <cell r="C11427">
            <v>0</v>
          </cell>
          <cell r="D11427">
            <v>0</v>
          </cell>
        </row>
        <row r="11428">
          <cell r="A11428">
            <v>0</v>
          </cell>
          <cell r="B11428">
            <v>0</v>
          </cell>
          <cell r="C11428">
            <v>0</v>
          </cell>
          <cell r="D11428">
            <v>0</v>
          </cell>
        </row>
        <row r="11429">
          <cell r="A11429">
            <v>0</v>
          </cell>
          <cell r="B11429">
            <v>0</v>
          </cell>
          <cell r="C11429">
            <v>0</v>
          </cell>
          <cell r="D11429">
            <v>0</v>
          </cell>
        </row>
        <row r="11430">
          <cell r="A11430">
            <v>0</v>
          </cell>
          <cell r="B11430">
            <v>0</v>
          </cell>
          <cell r="C11430">
            <v>0</v>
          </cell>
          <cell r="D11430">
            <v>0</v>
          </cell>
        </row>
        <row r="11431">
          <cell r="A11431">
            <v>0</v>
          </cell>
          <cell r="B11431">
            <v>0</v>
          </cell>
          <cell r="C11431">
            <v>0</v>
          </cell>
          <cell r="D11431">
            <v>0</v>
          </cell>
        </row>
        <row r="11432">
          <cell r="A11432">
            <v>0</v>
          </cell>
          <cell r="B11432">
            <v>0</v>
          </cell>
          <cell r="C11432">
            <v>0</v>
          </cell>
          <cell r="D11432">
            <v>0</v>
          </cell>
        </row>
        <row r="11433">
          <cell r="A11433">
            <v>0</v>
          </cell>
          <cell r="B11433">
            <v>0</v>
          </cell>
          <cell r="C11433">
            <v>0</v>
          </cell>
          <cell r="D11433">
            <v>0</v>
          </cell>
        </row>
        <row r="11434">
          <cell r="A11434">
            <v>0</v>
          </cell>
          <cell r="B11434">
            <v>0</v>
          </cell>
          <cell r="C11434">
            <v>0</v>
          </cell>
          <cell r="D11434">
            <v>0</v>
          </cell>
        </row>
        <row r="11435">
          <cell r="A11435">
            <v>0</v>
          </cell>
          <cell r="B11435">
            <v>0</v>
          </cell>
          <cell r="C11435">
            <v>0</v>
          </cell>
          <cell r="D11435">
            <v>0</v>
          </cell>
        </row>
        <row r="11436">
          <cell r="A11436">
            <v>0</v>
          </cell>
          <cell r="B11436">
            <v>0</v>
          </cell>
          <cell r="C11436">
            <v>0</v>
          </cell>
          <cell r="D11436">
            <v>0</v>
          </cell>
        </row>
        <row r="11437">
          <cell r="A11437">
            <v>0</v>
          </cell>
          <cell r="B11437">
            <v>0</v>
          </cell>
          <cell r="C11437">
            <v>0</v>
          </cell>
          <cell r="D11437">
            <v>0</v>
          </cell>
        </row>
        <row r="11438">
          <cell r="A11438">
            <v>0</v>
          </cell>
          <cell r="B11438">
            <v>0</v>
          </cell>
          <cell r="C11438">
            <v>0</v>
          </cell>
          <cell r="D11438">
            <v>0</v>
          </cell>
        </row>
        <row r="11439">
          <cell r="A11439">
            <v>0</v>
          </cell>
          <cell r="B11439">
            <v>0</v>
          </cell>
          <cell r="C11439">
            <v>0</v>
          </cell>
          <cell r="D11439">
            <v>0</v>
          </cell>
        </row>
        <row r="11440">
          <cell r="A11440">
            <v>0</v>
          </cell>
          <cell r="B11440">
            <v>0</v>
          </cell>
          <cell r="C11440">
            <v>0</v>
          </cell>
          <cell r="D11440">
            <v>0</v>
          </cell>
        </row>
        <row r="11441">
          <cell r="A11441">
            <v>0</v>
          </cell>
          <cell r="B11441">
            <v>0</v>
          </cell>
          <cell r="C11441">
            <v>0</v>
          </cell>
          <cell r="D11441">
            <v>0</v>
          </cell>
        </row>
        <row r="11442">
          <cell r="A11442">
            <v>0</v>
          </cell>
          <cell r="B11442">
            <v>0</v>
          </cell>
          <cell r="C11442">
            <v>0</v>
          </cell>
          <cell r="D11442">
            <v>0</v>
          </cell>
        </row>
        <row r="11443">
          <cell r="A11443">
            <v>0</v>
          </cell>
          <cell r="B11443">
            <v>0</v>
          </cell>
          <cell r="C11443">
            <v>0</v>
          </cell>
          <cell r="D11443">
            <v>0</v>
          </cell>
        </row>
        <row r="11444">
          <cell r="A11444">
            <v>0</v>
          </cell>
          <cell r="B11444">
            <v>0</v>
          </cell>
          <cell r="C11444">
            <v>0</v>
          </cell>
          <cell r="D11444">
            <v>0</v>
          </cell>
        </row>
        <row r="11445">
          <cell r="A11445">
            <v>0</v>
          </cell>
          <cell r="B11445">
            <v>0</v>
          </cell>
          <cell r="C11445">
            <v>0</v>
          </cell>
          <cell r="D11445">
            <v>0</v>
          </cell>
        </row>
        <row r="11446">
          <cell r="A11446">
            <v>0</v>
          </cell>
          <cell r="B11446">
            <v>0</v>
          </cell>
          <cell r="C11446">
            <v>0</v>
          </cell>
          <cell r="D11446">
            <v>0</v>
          </cell>
        </row>
        <row r="11447">
          <cell r="A11447">
            <v>0</v>
          </cell>
          <cell r="B11447">
            <v>0</v>
          </cell>
          <cell r="C11447">
            <v>0</v>
          </cell>
          <cell r="D11447">
            <v>0</v>
          </cell>
        </row>
        <row r="11448">
          <cell r="A11448">
            <v>0</v>
          </cell>
          <cell r="B11448">
            <v>0</v>
          </cell>
          <cell r="C11448">
            <v>0</v>
          </cell>
          <cell r="D11448">
            <v>0</v>
          </cell>
        </row>
        <row r="11449">
          <cell r="A11449">
            <v>0</v>
          </cell>
          <cell r="B11449">
            <v>0</v>
          </cell>
          <cell r="C11449">
            <v>0</v>
          </cell>
          <cell r="D11449">
            <v>0</v>
          </cell>
        </row>
        <row r="11450">
          <cell r="A11450">
            <v>0</v>
          </cell>
          <cell r="B11450">
            <v>0</v>
          </cell>
          <cell r="C11450">
            <v>0</v>
          </cell>
          <cell r="D11450">
            <v>0</v>
          </cell>
        </row>
        <row r="11451">
          <cell r="A11451">
            <v>0</v>
          </cell>
          <cell r="B11451">
            <v>0</v>
          </cell>
          <cell r="C11451">
            <v>0</v>
          </cell>
          <cell r="D11451">
            <v>0</v>
          </cell>
        </row>
        <row r="11452">
          <cell r="A11452">
            <v>0</v>
          </cell>
          <cell r="B11452">
            <v>0</v>
          </cell>
          <cell r="C11452">
            <v>0</v>
          </cell>
          <cell r="D11452">
            <v>0</v>
          </cell>
        </row>
        <row r="11453">
          <cell r="A11453">
            <v>0</v>
          </cell>
          <cell r="B11453">
            <v>0</v>
          </cell>
          <cell r="C11453">
            <v>0</v>
          </cell>
          <cell r="D11453">
            <v>0</v>
          </cell>
        </row>
        <row r="11454">
          <cell r="A11454">
            <v>0</v>
          </cell>
          <cell r="B11454">
            <v>0</v>
          </cell>
          <cell r="C11454">
            <v>0</v>
          </cell>
          <cell r="D11454">
            <v>0</v>
          </cell>
        </row>
        <row r="11455">
          <cell r="A11455">
            <v>0</v>
          </cell>
          <cell r="B11455">
            <v>0</v>
          </cell>
          <cell r="C11455">
            <v>0</v>
          </cell>
          <cell r="D11455">
            <v>0</v>
          </cell>
        </row>
        <row r="11456">
          <cell r="A11456">
            <v>0</v>
          </cell>
          <cell r="B11456">
            <v>0</v>
          </cell>
          <cell r="C11456">
            <v>0</v>
          </cell>
          <cell r="D11456">
            <v>0</v>
          </cell>
        </row>
        <row r="11457">
          <cell r="A11457">
            <v>0</v>
          </cell>
          <cell r="B11457">
            <v>0</v>
          </cell>
          <cell r="C11457">
            <v>0</v>
          </cell>
          <cell r="D11457">
            <v>0</v>
          </cell>
        </row>
        <row r="11458">
          <cell r="A11458">
            <v>0</v>
          </cell>
          <cell r="B11458">
            <v>0</v>
          </cell>
          <cell r="C11458">
            <v>0</v>
          </cell>
          <cell r="D11458">
            <v>0</v>
          </cell>
        </row>
        <row r="11459">
          <cell r="A11459">
            <v>0</v>
          </cell>
          <cell r="B11459">
            <v>0</v>
          </cell>
          <cell r="C11459">
            <v>0</v>
          </cell>
          <cell r="D11459">
            <v>0</v>
          </cell>
        </row>
        <row r="11460">
          <cell r="A11460">
            <v>0</v>
          </cell>
          <cell r="B11460">
            <v>0</v>
          </cell>
          <cell r="C11460">
            <v>0</v>
          </cell>
          <cell r="D11460">
            <v>0</v>
          </cell>
        </row>
        <row r="11461">
          <cell r="A11461">
            <v>0</v>
          </cell>
          <cell r="B11461">
            <v>0</v>
          </cell>
          <cell r="C11461">
            <v>0</v>
          </cell>
          <cell r="D11461">
            <v>0</v>
          </cell>
        </row>
        <row r="11462">
          <cell r="A11462">
            <v>0</v>
          </cell>
          <cell r="B11462">
            <v>0</v>
          </cell>
          <cell r="C11462">
            <v>0</v>
          </cell>
          <cell r="D11462">
            <v>0</v>
          </cell>
        </row>
        <row r="11463">
          <cell r="A11463">
            <v>0</v>
          </cell>
          <cell r="B11463">
            <v>0</v>
          </cell>
          <cell r="C11463">
            <v>0</v>
          </cell>
          <cell r="D11463">
            <v>0</v>
          </cell>
        </row>
        <row r="11464">
          <cell r="A11464">
            <v>0</v>
          </cell>
          <cell r="B11464">
            <v>0</v>
          </cell>
          <cell r="C11464">
            <v>0</v>
          </cell>
          <cell r="D11464">
            <v>0</v>
          </cell>
        </row>
        <row r="11465">
          <cell r="A11465">
            <v>0</v>
          </cell>
          <cell r="B11465">
            <v>0</v>
          </cell>
          <cell r="C11465">
            <v>0</v>
          </cell>
          <cell r="D11465">
            <v>0</v>
          </cell>
        </row>
        <row r="11466">
          <cell r="A11466">
            <v>0</v>
          </cell>
          <cell r="B11466">
            <v>0</v>
          </cell>
          <cell r="C11466">
            <v>0</v>
          </cell>
          <cell r="D11466">
            <v>0</v>
          </cell>
        </row>
        <row r="11467">
          <cell r="A11467">
            <v>0</v>
          </cell>
          <cell r="B11467">
            <v>0</v>
          </cell>
          <cell r="C11467">
            <v>0</v>
          </cell>
          <cell r="D11467">
            <v>0</v>
          </cell>
        </row>
        <row r="11468">
          <cell r="A11468">
            <v>0</v>
          </cell>
          <cell r="B11468">
            <v>0</v>
          </cell>
          <cell r="C11468">
            <v>0</v>
          </cell>
          <cell r="D11468">
            <v>0</v>
          </cell>
        </row>
        <row r="11469">
          <cell r="A11469">
            <v>0</v>
          </cell>
          <cell r="B11469">
            <v>0</v>
          </cell>
          <cell r="C11469">
            <v>0</v>
          </cell>
          <cell r="D11469">
            <v>0</v>
          </cell>
        </row>
        <row r="11470">
          <cell r="A11470">
            <v>0</v>
          </cell>
          <cell r="B11470">
            <v>0</v>
          </cell>
          <cell r="C11470">
            <v>0</v>
          </cell>
          <cell r="D11470">
            <v>0</v>
          </cell>
        </row>
        <row r="11471">
          <cell r="A11471">
            <v>0</v>
          </cell>
          <cell r="B11471">
            <v>0</v>
          </cell>
          <cell r="C11471">
            <v>0</v>
          </cell>
          <cell r="D11471">
            <v>0</v>
          </cell>
        </row>
        <row r="11472">
          <cell r="A11472">
            <v>0</v>
          </cell>
          <cell r="B11472">
            <v>0</v>
          </cell>
          <cell r="C11472">
            <v>0</v>
          </cell>
          <cell r="D11472">
            <v>0</v>
          </cell>
        </row>
        <row r="11473">
          <cell r="A11473">
            <v>0</v>
          </cell>
          <cell r="B11473">
            <v>0</v>
          </cell>
          <cell r="C11473">
            <v>0</v>
          </cell>
          <cell r="D11473">
            <v>0</v>
          </cell>
        </row>
        <row r="11474">
          <cell r="A11474">
            <v>0</v>
          </cell>
          <cell r="B11474">
            <v>0</v>
          </cell>
          <cell r="C11474">
            <v>0</v>
          </cell>
          <cell r="D11474">
            <v>0</v>
          </cell>
        </row>
        <row r="11475">
          <cell r="A11475">
            <v>0</v>
          </cell>
          <cell r="B11475">
            <v>0</v>
          </cell>
          <cell r="C11475">
            <v>0</v>
          </cell>
          <cell r="D11475">
            <v>0</v>
          </cell>
        </row>
        <row r="11476">
          <cell r="A11476">
            <v>0</v>
          </cell>
          <cell r="B11476">
            <v>0</v>
          </cell>
          <cell r="C11476">
            <v>0</v>
          </cell>
          <cell r="D11476">
            <v>0</v>
          </cell>
        </row>
        <row r="11477">
          <cell r="A11477">
            <v>0</v>
          </cell>
          <cell r="B11477">
            <v>0</v>
          </cell>
          <cell r="C11477">
            <v>0</v>
          </cell>
          <cell r="D11477">
            <v>0</v>
          </cell>
        </row>
        <row r="11478">
          <cell r="A11478">
            <v>0</v>
          </cell>
          <cell r="B11478">
            <v>0</v>
          </cell>
          <cell r="C11478">
            <v>0</v>
          </cell>
          <cell r="D11478">
            <v>0</v>
          </cell>
        </row>
        <row r="11479">
          <cell r="A11479">
            <v>0</v>
          </cell>
          <cell r="B11479">
            <v>0</v>
          </cell>
          <cell r="C11479">
            <v>0</v>
          </cell>
          <cell r="D11479">
            <v>0</v>
          </cell>
        </row>
        <row r="11480">
          <cell r="A11480">
            <v>0</v>
          </cell>
          <cell r="B11480">
            <v>0</v>
          </cell>
          <cell r="C11480">
            <v>0</v>
          </cell>
          <cell r="D11480">
            <v>0</v>
          </cell>
        </row>
        <row r="11481">
          <cell r="A11481">
            <v>0</v>
          </cell>
          <cell r="B11481">
            <v>0</v>
          </cell>
          <cell r="C11481">
            <v>0</v>
          </cell>
          <cell r="D11481">
            <v>0</v>
          </cell>
        </row>
        <row r="11482">
          <cell r="A11482">
            <v>0</v>
          </cell>
          <cell r="B11482">
            <v>0</v>
          </cell>
          <cell r="C11482">
            <v>0</v>
          </cell>
          <cell r="D11482">
            <v>0</v>
          </cell>
        </row>
        <row r="11483">
          <cell r="A11483">
            <v>0</v>
          </cell>
          <cell r="B11483">
            <v>0</v>
          </cell>
          <cell r="C11483">
            <v>0</v>
          </cell>
          <cell r="D11483">
            <v>0</v>
          </cell>
        </row>
        <row r="11484">
          <cell r="A11484">
            <v>0</v>
          </cell>
          <cell r="B11484">
            <v>0</v>
          </cell>
          <cell r="C11484">
            <v>0</v>
          </cell>
          <cell r="D11484">
            <v>0</v>
          </cell>
        </row>
        <row r="11485">
          <cell r="A11485">
            <v>0</v>
          </cell>
          <cell r="B11485">
            <v>0</v>
          </cell>
          <cell r="C11485">
            <v>0</v>
          </cell>
          <cell r="D11485">
            <v>0</v>
          </cell>
        </row>
        <row r="11486">
          <cell r="A11486">
            <v>0</v>
          </cell>
          <cell r="B11486">
            <v>0</v>
          </cell>
          <cell r="C11486">
            <v>0</v>
          </cell>
          <cell r="D11486">
            <v>0</v>
          </cell>
        </row>
        <row r="11487">
          <cell r="A11487">
            <v>0</v>
          </cell>
          <cell r="B11487">
            <v>0</v>
          </cell>
          <cell r="C11487">
            <v>0</v>
          </cell>
          <cell r="D11487">
            <v>0</v>
          </cell>
        </row>
        <row r="11488">
          <cell r="A11488">
            <v>0</v>
          </cell>
          <cell r="B11488">
            <v>0</v>
          </cell>
          <cell r="C11488">
            <v>0</v>
          </cell>
          <cell r="D11488">
            <v>0</v>
          </cell>
        </row>
        <row r="11489">
          <cell r="A11489">
            <v>0</v>
          </cell>
          <cell r="B11489">
            <v>0</v>
          </cell>
          <cell r="C11489">
            <v>0</v>
          </cell>
          <cell r="D11489">
            <v>0</v>
          </cell>
        </row>
        <row r="11490">
          <cell r="A11490">
            <v>0</v>
          </cell>
          <cell r="B11490">
            <v>0</v>
          </cell>
          <cell r="C11490">
            <v>0</v>
          </cell>
          <cell r="D11490">
            <v>0</v>
          </cell>
        </row>
        <row r="11491">
          <cell r="A11491">
            <v>0</v>
          </cell>
          <cell r="B11491">
            <v>0</v>
          </cell>
          <cell r="C11491">
            <v>0</v>
          </cell>
          <cell r="D11491">
            <v>0</v>
          </cell>
        </row>
        <row r="11492">
          <cell r="A11492">
            <v>0</v>
          </cell>
          <cell r="B11492">
            <v>0</v>
          </cell>
          <cell r="C11492">
            <v>0</v>
          </cell>
          <cell r="D11492">
            <v>0</v>
          </cell>
        </row>
        <row r="11493">
          <cell r="A11493">
            <v>0</v>
          </cell>
          <cell r="B11493">
            <v>0</v>
          </cell>
          <cell r="C11493">
            <v>0</v>
          </cell>
          <cell r="D11493">
            <v>0</v>
          </cell>
        </row>
        <row r="11494">
          <cell r="A11494">
            <v>0</v>
          </cell>
          <cell r="B11494">
            <v>0</v>
          </cell>
          <cell r="C11494">
            <v>0</v>
          </cell>
          <cell r="D11494">
            <v>0</v>
          </cell>
        </row>
        <row r="11495">
          <cell r="A11495">
            <v>0</v>
          </cell>
          <cell r="B11495">
            <v>0</v>
          </cell>
          <cell r="C11495">
            <v>0</v>
          </cell>
          <cell r="D11495">
            <v>0</v>
          </cell>
        </row>
        <row r="11496">
          <cell r="A11496">
            <v>0</v>
          </cell>
          <cell r="B11496">
            <v>0</v>
          </cell>
          <cell r="C11496">
            <v>0</v>
          </cell>
          <cell r="D11496">
            <v>0</v>
          </cell>
        </row>
        <row r="11497">
          <cell r="A11497">
            <v>0</v>
          </cell>
          <cell r="B11497">
            <v>0</v>
          </cell>
          <cell r="C11497">
            <v>0</v>
          </cell>
          <cell r="D11497">
            <v>0</v>
          </cell>
        </row>
        <row r="11498">
          <cell r="A11498">
            <v>0</v>
          </cell>
          <cell r="B11498">
            <v>0</v>
          </cell>
          <cell r="C11498">
            <v>0</v>
          </cell>
          <cell r="D11498">
            <v>0</v>
          </cell>
        </row>
        <row r="11499">
          <cell r="A11499">
            <v>0</v>
          </cell>
          <cell r="B11499">
            <v>0</v>
          </cell>
          <cell r="C11499">
            <v>0</v>
          </cell>
          <cell r="D11499">
            <v>0</v>
          </cell>
        </row>
        <row r="11500">
          <cell r="A11500">
            <v>0</v>
          </cell>
          <cell r="B11500">
            <v>0</v>
          </cell>
          <cell r="C11500">
            <v>0</v>
          </cell>
          <cell r="D11500">
            <v>0</v>
          </cell>
        </row>
        <row r="11501">
          <cell r="A11501">
            <v>0</v>
          </cell>
          <cell r="B11501">
            <v>0</v>
          </cell>
          <cell r="C11501">
            <v>0</v>
          </cell>
          <cell r="D11501">
            <v>0</v>
          </cell>
        </row>
        <row r="11502">
          <cell r="A11502">
            <v>0</v>
          </cell>
          <cell r="B11502">
            <v>0</v>
          </cell>
          <cell r="C11502">
            <v>0</v>
          </cell>
          <cell r="D11502">
            <v>0</v>
          </cell>
        </row>
        <row r="11503">
          <cell r="A11503">
            <v>0</v>
          </cell>
          <cell r="B11503">
            <v>0</v>
          </cell>
          <cell r="C11503">
            <v>0</v>
          </cell>
          <cell r="D11503">
            <v>0</v>
          </cell>
        </row>
        <row r="11504">
          <cell r="A11504">
            <v>0</v>
          </cell>
          <cell r="B11504">
            <v>0</v>
          </cell>
          <cell r="C11504">
            <v>0</v>
          </cell>
          <cell r="D11504">
            <v>0</v>
          </cell>
        </row>
        <row r="11505">
          <cell r="A11505">
            <v>0</v>
          </cell>
          <cell r="B11505">
            <v>0</v>
          </cell>
          <cell r="C11505">
            <v>0</v>
          </cell>
          <cell r="D11505">
            <v>0</v>
          </cell>
        </row>
        <row r="11506">
          <cell r="A11506">
            <v>0</v>
          </cell>
          <cell r="B11506">
            <v>0</v>
          </cell>
          <cell r="C11506">
            <v>0</v>
          </cell>
          <cell r="D11506">
            <v>0</v>
          </cell>
        </row>
        <row r="11507">
          <cell r="A11507">
            <v>0</v>
          </cell>
          <cell r="B11507">
            <v>0</v>
          </cell>
          <cell r="C11507">
            <v>0</v>
          </cell>
          <cell r="D11507">
            <v>0</v>
          </cell>
        </row>
        <row r="11508">
          <cell r="A11508">
            <v>0</v>
          </cell>
          <cell r="B11508">
            <v>0</v>
          </cell>
          <cell r="C11508">
            <v>0</v>
          </cell>
          <cell r="D11508">
            <v>0</v>
          </cell>
        </row>
        <row r="11509">
          <cell r="A11509">
            <v>0</v>
          </cell>
          <cell r="B11509">
            <v>0</v>
          </cell>
          <cell r="C11509">
            <v>0</v>
          </cell>
          <cell r="D11509">
            <v>0</v>
          </cell>
        </row>
        <row r="11510">
          <cell r="A11510">
            <v>0</v>
          </cell>
          <cell r="B11510">
            <v>0</v>
          </cell>
          <cell r="C11510">
            <v>0</v>
          </cell>
          <cell r="D11510">
            <v>0</v>
          </cell>
        </row>
        <row r="11511">
          <cell r="A11511">
            <v>0</v>
          </cell>
          <cell r="B11511">
            <v>0</v>
          </cell>
          <cell r="C11511">
            <v>0</v>
          </cell>
          <cell r="D11511">
            <v>0</v>
          </cell>
        </row>
        <row r="11512">
          <cell r="A11512">
            <v>0</v>
          </cell>
          <cell r="B11512">
            <v>0</v>
          </cell>
          <cell r="C11512">
            <v>0</v>
          </cell>
          <cell r="D11512">
            <v>0</v>
          </cell>
        </row>
        <row r="11513">
          <cell r="A11513">
            <v>0</v>
          </cell>
          <cell r="B11513">
            <v>0</v>
          </cell>
          <cell r="C11513">
            <v>0</v>
          </cell>
          <cell r="D11513">
            <v>0</v>
          </cell>
        </row>
        <row r="11514">
          <cell r="A11514">
            <v>0</v>
          </cell>
          <cell r="B11514">
            <v>0</v>
          </cell>
          <cell r="C11514">
            <v>0</v>
          </cell>
          <cell r="D11514">
            <v>0</v>
          </cell>
        </row>
        <row r="11515">
          <cell r="A11515">
            <v>0</v>
          </cell>
          <cell r="B11515">
            <v>0</v>
          </cell>
          <cell r="C11515">
            <v>0</v>
          </cell>
          <cell r="D11515">
            <v>0</v>
          </cell>
        </row>
        <row r="11516">
          <cell r="A11516">
            <v>0</v>
          </cell>
          <cell r="B11516">
            <v>0</v>
          </cell>
          <cell r="C11516">
            <v>0</v>
          </cell>
          <cell r="D11516">
            <v>0</v>
          </cell>
        </row>
        <row r="11517">
          <cell r="A11517">
            <v>0</v>
          </cell>
          <cell r="B11517">
            <v>0</v>
          </cell>
          <cell r="C11517">
            <v>0</v>
          </cell>
          <cell r="D11517">
            <v>0</v>
          </cell>
        </row>
        <row r="11518">
          <cell r="A11518">
            <v>0</v>
          </cell>
          <cell r="B11518">
            <v>0</v>
          </cell>
          <cell r="C11518">
            <v>0</v>
          </cell>
          <cell r="D11518">
            <v>0</v>
          </cell>
        </row>
        <row r="11519">
          <cell r="A11519">
            <v>0</v>
          </cell>
          <cell r="B11519">
            <v>0</v>
          </cell>
          <cell r="C11519">
            <v>0</v>
          </cell>
          <cell r="D11519">
            <v>0</v>
          </cell>
        </row>
        <row r="11520">
          <cell r="A11520">
            <v>0</v>
          </cell>
          <cell r="B11520">
            <v>0</v>
          </cell>
          <cell r="C11520">
            <v>0</v>
          </cell>
          <cell r="D11520">
            <v>0</v>
          </cell>
        </row>
        <row r="11521">
          <cell r="A11521">
            <v>0</v>
          </cell>
          <cell r="B11521">
            <v>0</v>
          </cell>
          <cell r="C11521">
            <v>0</v>
          </cell>
          <cell r="D11521">
            <v>0</v>
          </cell>
        </row>
        <row r="11522">
          <cell r="A11522">
            <v>0</v>
          </cell>
          <cell r="B11522">
            <v>0</v>
          </cell>
          <cell r="C11522">
            <v>0</v>
          </cell>
          <cell r="D11522">
            <v>0</v>
          </cell>
        </row>
        <row r="11523">
          <cell r="A11523">
            <v>0</v>
          </cell>
          <cell r="B11523">
            <v>0</v>
          </cell>
          <cell r="C11523">
            <v>0</v>
          </cell>
          <cell r="D11523">
            <v>0</v>
          </cell>
        </row>
        <row r="11524">
          <cell r="A11524">
            <v>0</v>
          </cell>
          <cell r="B11524">
            <v>0</v>
          </cell>
          <cell r="C11524">
            <v>0</v>
          </cell>
          <cell r="D11524">
            <v>0</v>
          </cell>
        </row>
        <row r="11525">
          <cell r="A11525">
            <v>0</v>
          </cell>
          <cell r="B11525">
            <v>0</v>
          </cell>
          <cell r="C11525">
            <v>0</v>
          </cell>
          <cell r="D11525">
            <v>0</v>
          </cell>
        </row>
        <row r="11526">
          <cell r="A11526">
            <v>0</v>
          </cell>
          <cell r="B11526">
            <v>0</v>
          </cell>
          <cell r="C11526">
            <v>0</v>
          </cell>
          <cell r="D11526">
            <v>0</v>
          </cell>
        </row>
        <row r="11527">
          <cell r="A11527">
            <v>0</v>
          </cell>
          <cell r="B11527">
            <v>0</v>
          </cell>
          <cell r="C11527">
            <v>0</v>
          </cell>
          <cell r="D11527">
            <v>0</v>
          </cell>
        </row>
        <row r="11528">
          <cell r="A11528">
            <v>0</v>
          </cell>
          <cell r="B11528">
            <v>0</v>
          </cell>
          <cell r="C11528">
            <v>0</v>
          </cell>
          <cell r="D11528">
            <v>0</v>
          </cell>
        </row>
        <row r="11529">
          <cell r="A11529">
            <v>0</v>
          </cell>
          <cell r="B11529">
            <v>0</v>
          </cell>
          <cell r="C11529">
            <v>0</v>
          </cell>
          <cell r="D11529">
            <v>0</v>
          </cell>
        </row>
        <row r="11530">
          <cell r="A11530">
            <v>0</v>
          </cell>
          <cell r="B11530">
            <v>0</v>
          </cell>
          <cell r="C11530">
            <v>0</v>
          </cell>
          <cell r="D11530">
            <v>0</v>
          </cell>
        </row>
        <row r="11531">
          <cell r="A11531">
            <v>0</v>
          </cell>
          <cell r="B11531">
            <v>0</v>
          </cell>
          <cell r="C11531">
            <v>0</v>
          </cell>
          <cell r="D11531">
            <v>0</v>
          </cell>
        </row>
        <row r="11532">
          <cell r="A11532">
            <v>0</v>
          </cell>
          <cell r="B11532">
            <v>0</v>
          </cell>
          <cell r="C11532">
            <v>0</v>
          </cell>
          <cell r="D11532">
            <v>0</v>
          </cell>
        </row>
        <row r="11533">
          <cell r="A11533">
            <v>0</v>
          </cell>
          <cell r="B11533">
            <v>0</v>
          </cell>
          <cell r="C11533">
            <v>0</v>
          </cell>
          <cell r="D11533">
            <v>0</v>
          </cell>
        </row>
        <row r="11534">
          <cell r="A11534">
            <v>0</v>
          </cell>
          <cell r="B11534">
            <v>0</v>
          </cell>
          <cell r="C11534">
            <v>0</v>
          </cell>
          <cell r="D11534">
            <v>0</v>
          </cell>
        </row>
        <row r="11535">
          <cell r="A11535">
            <v>0</v>
          </cell>
          <cell r="B11535">
            <v>0</v>
          </cell>
          <cell r="C11535">
            <v>0</v>
          </cell>
          <cell r="D11535">
            <v>0</v>
          </cell>
        </row>
        <row r="11536">
          <cell r="A11536">
            <v>0</v>
          </cell>
          <cell r="B11536">
            <v>0</v>
          </cell>
          <cell r="C11536">
            <v>0</v>
          </cell>
          <cell r="D11536">
            <v>0</v>
          </cell>
        </row>
        <row r="11537">
          <cell r="A11537">
            <v>0</v>
          </cell>
          <cell r="B11537">
            <v>0</v>
          </cell>
          <cell r="C11537">
            <v>0</v>
          </cell>
          <cell r="D11537">
            <v>0</v>
          </cell>
        </row>
        <row r="11538">
          <cell r="A11538">
            <v>0</v>
          </cell>
          <cell r="B11538">
            <v>0</v>
          </cell>
          <cell r="C11538">
            <v>0</v>
          </cell>
          <cell r="D11538">
            <v>0</v>
          </cell>
        </row>
        <row r="11539">
          <cell r="A11539">
            <v>0</v>
          </cell>
          <cell r="B11539">
            <v>0</v>
          </cell>
          <cell r="C11539">
            <v>0</v>
          </cell>
          <cell r="D11539">
            <v>0</v>
          </cell>
        </row>
        <row r="11540">
          <cell r="A11540">
            <v>0</v>
          </cell>
          <cell r="B11540">
            <v>0</v>
          </cell>
          <cell r="C11540">
            <v>0</v>
          </cell>
          <cell r="D11540">
            <v>0</v>
          </cell>
        </row>
        <row r="11541">
          <cell r="A11541">
            <v>0</v>
          </cell>
          <cell r="B11541">
            <v>0</v>
          </cell>
          <cell r="C11541">
            <v>0</v>
          </cell>
          <cell r="D11541">
            <v>0</v>
          </cell>
        </row>
        <row r="11542">
          <cell r="A11542">
            <v>0</v>
          </cell>
          <cell r="B11542">
            <v>0</v>
          </cell>
          <cell r="C11542">
            <v>0</v>
          </cell>
          <cell r="D11542">
            <v>0</v>
          </cell>
        </row>
        <row r="11543">
          <cell r="A11543">
            <v>0</v>
          </cell>
          <cell r="B11543">
            <v>0</v>
          </cell>
          <cell r="C11543">
            <v>0</v>
          </cell>
          <cell r="D11543">
            <v>0</v>
          </cell>
        </row>
        <row r="11544">
          <cell r="A11544">
            <v>0</v>
          </cell>
          <cell r="B11544">
            <v>0</v>
          </cell>
          <cell r="C11544">
            <v>0</v>
          </cell>
          <cell r="D11544">
            <v>0</v>
          </cell>
        </row>
        <row r="11545">
          <cell r="A11545">
            <v>0</v>
          </cell>
          <cell r="B11545">
            <v>0</v>
          </cell>
          <cell r="C11545">
            <v>0</v>
          </cell>
          <cell r="D11545">
            <v>0</v>
          </cell>
        </row>
        <row r="11546">
          <cell r="A11546">
            <v>0</v>
          </cell>
          <cell r="B11546">
            <v>0</v>
          </cell>
          <cell r="C11546">
            <v>0</v>
          </cell>
          <cell r="D11546">
            <v>0</v>
          </cell>
        </row>
        <row r="11547">
          <cell r="A11547">
            <v>0</v>
          </cell>
          <cell r="B11547">
            <v>0</v>
          </cell>
          <cell r="C11547">
            <v>0</v>
          </cell>
          <cell r="D11547">
            <v>0</v>
          </cell>
        </row>
        <row r="11548">
          <cell r="A11548">
            <v>0</v>
          </cell>
          <cell r="B11548">
            <v>0</v>
          </cell>
          <cell r="C11548">
            <v>0</v>
          </cell>
          <cell r="D11548">
            <v>0</v>
          </cell>
        </row>
        <row r="11549">
          <cell r="A11549">
            <v>0</v>
          </cell>
          <cell r="B11549">
            <v>0</v>
          </cell>
          <cell r="C11549">
            <v>0</v>
          </cell>
          <cell r="D11549">
            <v>0</v>
          </cell>
        </row>
        <row r="11550">
          <cell r="A11550">
            <v>0</v>
          </cell>
          <cell r="B11550">
            <v>0</v>
          </cell>
          <cell r="C11550">
            <v>0</v>
          </cell>
          <cell r="D11550">
            <v>0</v>
          </cell>
        </row>
        <row r="11551">
          <cell r="A11551">
            <v>0</v>
          </cell>
          <cell r="B11551">
            <v>0</v>
          </cell>
          <cell r="C11551">
            <v>0</v>
          </cell>
          <cell r="D11551">
            <v>0</v>
          </cell>
        </row>
        <row r="11552">
          <cell r="A11552">
            <v>0</v>
          </cell>
          <cell r="B11552">
            <v>0</v>
          </cell>
          <cell r="C11552">
            <v>0</v>
          </cell>
          <cell r="D11552">
            <v>0</v>
          </cell>
        </row>
        <row r="11553">
          <cell r="A11553">
            <v>0</v>
          </cell>
          <cell r="B11553">
            <v>0</v>
          </cell>
          <cell r="C11553">
            <v>0</v>
          </cell>
          <cell r="D11553">
            <v>0</v>
          </cell>
        </row>
        <row r="11554">
          <cell r="A11554">
            <v>0</v>
          </cell>
          <cell r="B11554">
            <v>0</v>
          </cell>
          <cell r="C11554">
            <v>0</v>
          </cell>
          <cell r="D11554">
            <v>0</v>
          </cell>
        </row>
        <row r="11555">
          <cell r="A11555">
            <v>0</v>
          </cell>
          <cell r="B11555">
            <v>0</v>
          </cell>
          <cell r="C11555">
            <v>0</v>
          </cell>
          <cell r="D11555">
            <v>0</v>
          </cell>
        </row>
        <row r="11556">
          <cell r="A11556">
            <v>0</v>
          </cell>
          <cell r="B11556">
            <v>0</v>
          </cell>
          <cell r="C11556">
            <v>0</v>
          </cell>
          <cell r="D11556">
            <v>0</v>
          </cell>
        </row>
        <row r="11557">
          <cell r="A11557">
            <v>0</v>
          </cell>
          <cell r="B11557">
            <v>0</v>
          </cell>
          <cell r="C11557">
            <v>0</v>
          </cell>
          <cell r="D11557">
            <v>0</v>
          </cell>
        </row>
        <row r="11558">
          <cell r="A11558">
            <v>0</v>
          </cell>
          <cell r="B11558">
            <v>0</v>
          </cell>
          <cell r="C11558">
            <v>0</v>
          </cell>
          <cell r="D11558">
            <v>0</v>
          </cell>
        </row>
        <row r="11559">
          <cell r="A11559">
            <v>0</v>
          </cell>
          <cell r="B11559">
            <v>0</v>
          </cell>
          <cell r="C11559">
            <v>0</v>
          </cell>
          <cell r="D11559">
            <v>0</v>
          </cell>
        </row>
        <row r="11560">
          <cell r="A11560">
            <v>0</v>
          </cell>
          <cell r="B11560">
            <v>0</v>
          </cell>
          <cell r="C11560">
            <v>0</v>
          </cell>
          <cell r="D11560">
            <v>0</v>
          </cell>
        </row>
        <row r="11561">
          <cell r="A11561">
            <v>0</v>
          </cell>
          <cell r="B11561">
            <v>0</v>
          </cell>
          <cell r="C11561">
            <v>0</v>
          </cell>
          <cell r="D11561">
            <v>0</v>
          </cell>
        </row>
        <row r="11562">
          <cell r="A11562">
            <v>0</v>
          </cell>
          <cell r="B11562">
            <v>0</v>
          </cell>
          <cell r="C11562">
            <v>0</v>
          </cell>
          <cell r="D11562">
            <v>0</v>
          </cell>
        </row>
        <row r="11563">
          <cell r="A11563">
            <v>0</v>
          </cell>
          <cell r="B11563">
            <v>0</v>
          </cell>
          <cell r="C11563">
            <v>0</v>
          </cell>
          <cell r="D11563">
            <v>0</v>
          </cell>
        </row>
        <row r="11564">
          <cell r="A11564">
            <v>0</v>
          </cell>
          <cell r="B11564">
            <v>0</v>
          </cell>
          <cell r="C11564">
            <v>0</v>
          </cell>
          <cell r="D11564">
            <v>0</v>
          </cell>
        </row>
        <row r="11565">
          <cell r="A11565">
            <v>0</v>
          </cell>
          <cell r="B11565">
            <v>0</v>
          </cell>
          <cell r="C11565">
            <v>0</v>
          </cell>
          <cell r="D11565">
            <v>0</v>
          </cell>
        </row>
        <row r="11566">
          <cell r="A11566">
            <v>0</v>
          </cell>
          <cell r="B11566">
            <v>0</v>
          </cell>
          <cell r="C11566">
            <v>0</v>
          </cell>
          <cell r="D11566">
            <v>0</v>
          </cell>
        </row>
        <row r="11567">
          <cell r="A11567">
            <v>0</v>
          </cell>
          <cell r="B11567">
            <v>0</v>
          </cell>
          <cell r="C11567">
            <v>0</v>
          </cell>
          <cell r="D11567">
            <v>0</v>
          </cell>
        </row>
        <row r="11568">
          <cell r="A11568">
            <v>0</v>
          </cell>
          <cell r="B11568">
            <v>0</v>
          </cell>
          <cell r="C11568">
            <v>0</v>
          </cell>
          <cell r="D11568">
            <v>0</v>
          </cell>
        </row>
        <row r="11569">
          <cell r="A11569">
            <v>0</v>
          </cell>
          <cell r="B11569">
            <v>0</v>
          </cell>
          <cell r="C11569">
            <v>0</v>
          </cell>
          <cell r="D11569">
            <v>0</v>
          </cell>
        </row>
        <row r="11570">
          <cell r="A11570">
            <v>0</v>
          </cell>
          <cell r="B11570">
            <v>0</v>
          </cell>
          <cell r="C11570">
            <v>0</v>
          </cell>
          <cell r="D11570">
            <v>0</v>
          </cell>
        </row>
        <row r="11571">
          <cell r="A11571">
            <v>0</v>
          </cell>
          <cell r="B11571">
            <v>0</v>
          </cell>
          <cell r="C11571">
            <v>0</v>
          </cell>
          <cell r="D11571">
            <v>0</v>
          </cell>
        </row>
        <row r="11572">
          <cell r="A11572">
            <v>0</v>
          </cell>
          <cell r="B11572">
            <v>0</v>
          </cell>
          <cell r="C11572">
            <v>0</v>
          </cell>
          <cell r="D11572">
            <v>0</v>
          </cell>
        </row>
        <row r="11573">
          <cell r="A11573">
            <v>0</v>
          </cell>
          <cell r="B11573">
            <v>0</v>
          </cell>
          <cell r="C11573">
            <v>0</v>
          </cell>
          <cell r="D11573">
            <v>0</v>
          </cell>
        </row>
        <row r="11574">
          <cell r="A11574">
            <v>0</v>
          </cell>
          <cell r="B11574">
            <v>0</v>
          </cell>
          <cell r="C11574">
            <v>0</v>
          </cell>
          <cell r="D11574">
            <v>0</v>
          </cell>
        </row>
        <row r="11575">
          <cell r="A11575">
            <v>0</v>
          </cell>
          <cell r="B11575">
            <v>0</v>
          </cell>
          <cell r="C11575">
            <v>0</v>
          </cell>
          <cell r="D11575">
            <v>0</v>
          </cell>
        </row>
        <row r="11576">
          <cell r="A11576">
            <v>0</v>
          </cell>
          <cell r="B11576">
            <v>0</v>
          </cell>
          <cell r="C11576">
            <v>0</v>
          </cell>
          <cell r="D11576">
            <v>0</v>
          </cell>
        </row>
        <row r="11577">
          <cell r="A11577">
            <v>0</v>
          </cell>
          <cell r="B11577">
            <v>0</v>
          </cell>
          <cell r="C11577">
            <v>0</v>
          </cell>
          <cell r="D11577">
            <v>0</v>
          </cell>
        </row>
        <row r="11578">
          <cell r="A11578">
            <v>0</v>
          </cell>
          <cell r="B11578">
            <v>0</v>
          </cell>
          <cell r="C11578">
            <v>0</v>
          </cell>
          <cell r="D11578">
            <v>0</v>
          </cell>
        </row>
        <row r="11579">
          <cell r="A11579">
            <v>0</v>
          </cell>
          <cell r="B11579">
            <v>0</v>
          </cell>
          <cell r="C11579">
            <v>0</v>
          </cell>
          <cell r="D11579">
            <v>0</v>
          </cell>
        </row>
        <row r="11580">
          <cell r="A11580">
            <v>0</v>
          </cell>
          <cell r="B11580">
            <v>0</v>
          </cell>
          <cell r="C11580">
            <v>0</v>
          </cell>
          <cell r="D11580">
            <v>0</v>
          </cell>
        </row>
        <row r="11581">
          <cell r="A11581">
            <v>0</v>
          </cell>
          <cell r="B11581">
            <v>0</v>
          </cell>
          <cell r="C11581">
            <v>0</v>
          </cell>
          <cell r="D11581">
            <v>0</v>
          </cell>
        </row>
        <row r="11582">
          <cell r="A11582">
            <v>0</v>
          </cell>
          <cell r="B11582">
            <v>0</v>
          </cell>
          <cell r="C11582">
            <v>0</v>
          </cell>
          <cell r="D11582">
            <v>0</v>
          </cell>
        </row>
        <row r="11583">
          <cell r="A11583">
            <v>0</v>
          </cell>
          <cell r="B11583">
            <v>0</v>
          </cell>
          <cell r="C11583">
            <v>0</v>
          </cell>
          <cell r="D11583">
            <v>0</v>
          </cell>
        </row>
        <row r="11584">
          <cell r="A11584">
            <v>0</v>
          </cell>
          <cell r="B11584">
            <v>0</v>
          </cell>
          <cell r="C11584">
            <v>0</v>
          </cell>
          <cell r="D11584">
            <v>0</v>
          </cell>
        </row>
        <row r="11585">
          <cell r="A11585">
            <v>0</v>
          </cell>
          <cell r="B11585">
            <v>0</v>
          </cell>
          <cell r="C11585">
            <v>0</v>
          </cell>
          <cell r="D11585">
            <v>0</v>
          </cell>
        </row>
        <row r="11586">
          <cell r="A11586">
            <v>0</v>
          </cell>
          <cell r="B11586">
            <v>0</v>
          </cell>
          <cell r="C11586">
            <v>0</v>
          </cell>
          <cell r="D11586">
            <v>0</v>
          </cell>
        </row>
        <row r="11587">
          <cell r="A11587">
            <v>0</v>
          </cell>
          <cell r="B11587">
            <v>0</v>
          </cell>
          <cell r="C11587">
            <v>0</v>
          </cell>
          <cell r="D11587">
            <v>0</v>
          </cell>
        </row>
        <row r="11588">
          <cell r="A11588">
            <v>0</v>
          </cell>
          <cell r="B11588">
            <v>0</v>
          </cell>
          <cell r="C11588">
            <v>0</v>
          </cell>
          <cell r="D11588">
            <v>0</v>
          </cell>
        </row>
        <row r="11589">
          <cell r="A11589">
            <v>0</v>
          </cell>
          <cell r="B11589">
            <v>0</v>
          </cell>
          <cell r="C11589">
            <v>0</v>
          </cell>
          <cell r="D11589">
            <v>0</v>
          </cell>
        </row>
        <row r="11590">
          <cell r="A11590">
            <v>0</v>
          </cell>
          <cell r="B11590">
            <v>0</v>
          </cell>
          <cell r="C11590">
            <v>0</v>
          </cell>
          <cell r="D11590">
            <v>0</v>
          </cell>
        </row>
        <row r="11591">
          <cell r="A11591">
            <v>0</v>
          </cell>
          <cell r="B11591">
            <v>0</v>
          </cell>
          <cell r="C11591">
            <v>0</v>
          </cell>
          <cell r="D11591">
            <v>0</v>
          </cell>
        </row>
        <row r="11592">
          <cell r="A11592">
            <v>0</v>
          </cell>
          <cell r="B11592">
            <v>0</v>
          </cell>
          <cell r="C11592">
            <v>0</v>
          </cell>
          <cell r="D11592">
            <v>0</v>
          </cell>
        </row>
        <row r="11593">
          <cell r="A11593">
            <v>0</v>
          </cell>
          <cell r="B11593">
            <v>0</v>
          </cell>
          <cell r="C11593">
            <v>0</v>
          </cell>
          <cell r="D11593">
            <v>0</v>
          </cell>
        </row>
        <row r="11594">
          <cell r="A11594">
            <v>0</v>
          </cell>
          <cell r="B11594">
            <v>0</v>
          </cell>
          <cell r="C11594">
            <v>0</v>
          </cell>
          <cell r="D11594">
            <v>0</v>
          </cell>
        </row>
        <row r="11595">
          <cell r="A11595">
            <v>0</v>
          </cell>
          <cell r="B11595">
            <v>0</v>
          </cell>
          <cell r="C11595">
            <v>0</v>
          </cell>
          <cell r="D11595">
            <v>0</v>
          </cell>
        </row>
        <row r="11596">
          <cell r="A11596">
            <v>0</v>
          </cell>
          <cell r="B11596">
            <v>0</v>
          </cell>
          <cell r="C11596">
            <v>0</v>
          </cell>
          <cell r="D11596">
            <v>0</v>
          </cell>
        </row>
        <row r="11597">
          <cell r="A11597">
            <v>0</v>
          </cell>
          <cell r="B11597">
            <v>0</v>
          </cell>
          <cell r="C11597">
            <v>0</v>
          </cell>
          <cell r="D11597">
            <v>0</v>
          </cell>
        </row>
        <row r="11598">
          <cell r="A11598">
            <v>0</v>
          </cell>
          <cell r="B11598">
            <v>0</v>
          </cell>
          <cell r="C11598">
            <v>0</v>
          </cell>
          <cell r="D11598">
            <v>0</v>
          </cell>
        </row>
        <row r="11599">
          <cell r="A11599">
            <v>0</v>
          </cell>
          <cell r="B11599">
            <v>0</v>
          </cell>
          <cell r="C11599">
            <v>0</v>
          </cell>
          <cell r="D11599">
            <v>0</v>
          </cell>
        </row>
        <row r="11600">
          <cell r="A11600">
            <v>0</v>
          </cell>
          <cell r="B11600">
            <v>0</v>
          </cell>
          <cell r="C11600">
            <v>0</v>
          </cell>
          <cell r="D11600">
            <v>0</v>
          </cell>
        </row>
        <row r="11601">
          <cell r="A11601">
            <v>0</v>
          </cell>
          <cell r="B11601">
            <v>0</v>
          </cell>
          <cell r="C11601">
            <v>0</v>
          </cell>
          <cell r="D11601">
            <v>0</v>
          </cell>
        </row>
        <row r="11602">
          <cell r="A11602">
            <v>0</v>
          </cell>
          <cell r="B11602">
            <v>0</v>
          </cell>
          <cell r="C11602">
            <v>0</v>
          </cell>
          <cell r="D11602">
            <v>0</v>
          </cell>
        </row>
        <row r="11603">
          <cell r="A11603">
            <v>0</v>
          </cell>
          <cell r="B11603">
            <v>0</v>
          </cell>
          <cell r="C11603">
            <v>0</v>
          </cell>
          <cell r="D11603">
            <v>0</v>
          </cell>
        </row>
        <row r="11604">
          <cell r="A11604">
            <v>0</v>
          </cell>
          <cell r="B11604">
            <v>0</v>
          </cell>
          <cell r="C11604">
            <v>0</v>
          </cell>
          <cell r="D11604">
            <v>0</v>
          </cell>
        </row>
        <row r="11605">
          <cell r="A11605">
            <v>0</v>
          </cell>
          <cell r="B11605">
            <v>0</v>
          </cell>
          <cell r="C11605">
            <v>0</v>
          </cell>
          <cell r="D11605">
            <v>0</v>
          </cell>
        </row>
        <row r="11606">
          <cell r="A11606">
            <v>0</v>
          </cell>
          <cell r="B11606">
            <v>0</v>
          </cell>
          <cell r="C11606">
            <v>0</v>
          </cell>
          <cell r="D11606">
            <v>0</v>
          </cell>
        </row>
        <row r="11607">
          <cell r="A11607">
            <v>0</v>
          </cell>
          <cell r="B11607">
            <v>0</v>
          </cell>
          <cell r="C11607">
            <v>0</v>
          </cell>
          <cell r="D11607">
            <v>0</v>
          </cell>
        </row>
        <row r="11608">
          <cell r="A11608">
            <v>0</v>
          </cell>
          <cell r="B11608">
            <v>0</v>
          </cell>
          <cell r="C11608">
            <v>0</v>
          </cell>
          <cell r="D11608">
            <v>0</v>
          </cell>
        </row>
        <row r="11609">
          <cell r="A11609">
            <v>0</v>
          </cell>
          <cell r="B11609">
            <v>0</v>
          </cell>
          <cell r="C11609">
            <v>0</v>
          </cell>
          <cell r="D11609">
            <v>0</v>
          </cell>
        </row>
        <row r="11610">
          <cell r="A11610">
            <v>0</v>
          </cell>
          <cell r="B11610">
            <v>0</v>
          </cell>
          <cell r="C11610">
            <v>0</v>
          </cell>
          <cell r="D11610">
            <v>0</v>
          </cell>
        </row>
        <row r="11611">
          <cell r="A11611">
            <v>0</v>
          </cell>
          <cell r="B11611">
            <v>0</v>
          </cell>
          <cell r="C11611">
            <v>0</v>
          </cell>
          <cell r="D11611">
            <v>0</v>
          </cell>
        </row>
        <row r="11612">
          <cell r="A11612">
            <v>0</v>
          </cell>
          <cell r="B11612">
            <v>0</v>
          </cell>
          <cell r="C11612">
            <v>0</v>
          </cell>
          <cell r="D11612">
            <v>0</v>
          </cell>
        </row>
        <row r="11613">
          <cell r="A11613">
            <v>0</v>
          </cell>
          <cell r="B11613">
            <v>0</v>
          </cell>
          <cell r="C11613">
            <v>0</v>
          </cell>
          <cell r="D11613">
            <v>0</v>
          </cell>
        </row>
        <row r="11614">
          <cell r="A11614">
            <v>0</v>
          </cell>
          <cell r="B11614">
            <v>0</v>
          </cell>
          <cell r="C11614">
            <v>0</v>
          </cell>
          <cell r="D11614">
            <v>0</v>
          </cell>
        </row>
        <row r="11615">
          <cell r="A11615">
            <v>0</v>
          </cell>
          <cell r="B11615">
            <v>0</v>
          </cell>
          <cell r="C11615">
            <v>0</v>
          </cell>
          <cell r="D11615">
            <v>0</v>
          </cell>
        </row>
        <row r="11616">
          <cell r="A11616">
            <v>0</v>
          </cell>
          <cell r="B11616">
            <v>0</v>
          </cell>
          <cell r="C11616">
            <v>0</v>
          </cell>
          <cell r="D11616">
            <v>0</v>
          </cell>
        </row>
        <row r="11617">
          <cell r="A11617">
            <v>0</v>
          </cell>
          <cell r="B11617">
            <v>0</v>
          </cell>
          <cell r="C11617">
            <v>0</v>
          </cell>
          <cell r="D11617">
            <v>0</v>
          </cell>
        </row>
        <row r="11618">
          <cell r="A11618">
            <v>0</v>
          </cell>
          <cell r="B11618">
            <v>0</v>
          </cell>
          <cell r="C11618">
            <v>0</v>
          </cell>
          <cell r="D11618">
            <v>0</v>
          </cell>
        </row>
        <row r="11619">
          <cell r="A11619">
            <v>0</v>
          </cell>
          <cell r="B11619">
            <v>0</v>
          </cell>
          <cell r="C11619">
            <v>0</v>
          </cell>
          <cell r="D11619">
            <v>0</v>
          </cell>
        </row>
        <row r="11620">
          <cell r="A11620">
            <v>0</v>
          </cell>
          <cell r="B11620">
            <v>0</v>
          </cell>
          <cell r="C11620">
            <v>0</v>
          </cell>
          <cell r="D11620">
            <v>0</v>
          </cell>
        </row>
        <row r="11621">
          <cell r="A11621">
            <v>0</v>
          </cell>
          <cell r="B11621">
            <v>0</v>
          </cell>
          <cell r="C11621">
            <v>0</v>
          </cell>
          <cell r="D11621">
            <v>0</v>
          </cell>
        </row>
        <row r="11622">
          <cell r="A11622">
            <v>0</v>
          </cell>
          <cell r="B11622">
            <v>0</v>
          </cell>
          <cell r="C11622">
            <v>0</v>
          </cell>
          <cell r="D11622">
            <v>0</v>
          </cell>
        </row>
        <row r="11623">
          <cell r="A11623">
            <v>0</v>
          </cell>
          <cell r="B11623">
            <v>0</v>
          </cell>
          <cell r="C11623">
            <v>0</v>
          </cell>
          <cell r="D11623">
            <v>0</v>
          </cell>
        </row>
        <row r="11624">
          <cell r="A11624">
            <v>0</v>
          </cell>
          <cell r="B11624">
            <v>0</v>
          </cell>
          <cell r="C11624">
            <v>0</v>
          </cell>
          <cell r="D11624">
            <v>0</v>
          </cell>
        </row>
        <row r="11625">
          <cell r="A11625">
            <v>0</v>
          </cell>
          <cell r="B11625">
            <v>0</v>
          </cell>
          <cell r="C11625">
            <v>0</v>
          </cell>
          <cell r="D11625">
            <v>0</v>
          </cell>
        </row>
        <row r="11626">
          <cell r="A11626">
            <v>0</v>
          </cell>
          <cell r="B11626">
            <v>0</v>
          </cell>
          <cell r="C11626">
            <v>0</v>
          </cell>
          <cell r="D11626">
            <v>0</v>
          </cell>
        </row>
        <row r="11627">
          <cell r="A11627">
            <v>0</v>
          </cell>
          <cell r="B11627">
            <v>0</v>
          </cell>
          <cell r="C11627">
            <v>0</v>
          </cell>
          <cell r="D11627">
            <v>0</v>
          </cell>
        </row>
        <row r="11628">
          <cell r="A11628">
            <v>0</v>
          </cell>
          <cell r="B11628">
            <v>0</v>
          </cell>
          <cell r="C11628">
            <v>0</v>
          </cell>
          <cell r="D11628">
            <v>0</v>
          </cell>
        </row>
        <row r="11629">
          <cell r="A11629">
            <v>0</v>
          </cell>
          <cell r="B11629">
            <v>0</v>
          </cell>
          <cell r="C11629">
            <v>0</v>
          </cell>
          <cell r="D11629">
            <v>0</v>
          </cell>
        </row>
        <row r="11630">
          <cell r="A11630">
            <v>0</v>
          </cell>
          <cell r="B11630">
            <v>0</v>
          </cell>
          <cell r="C11630">
            <v>0</v>
          </cell>
          <cell r="D11630">
            <v>0</v>
          </cell>
        </row>
        <row r="11631">
          <cell r="A11631">
            <v>0</v>
          </cell>
          <cell r="B11631">
            <v>0</v>
          </cell>
          <cell r="C11631">
            <v>0</v>
          </cell>
          <cell r="D11631">
            <v>0</v>
          </cell>
        </row>
        <row r="11632">
          <cell r="A11632">
            <v>0</v>
          </cell>
          <cell r="B11632">
            <v>0</v>
          </cell>
          <cell r="C11632">
            <v>0</v>
          </cell>
          <cell r="D11632">
            <v>0</v>
          </cell>
        </row>
        <row r="11633">
          <cell r="A11633">
            <v>0</v>
          </cell>
          <cell r="B11633">
            <v>0</v>
          </cell>
          <cell r="C11633">
            <v>0</v>
          </cell>
          <cell r="D11633">
            <v>0</v>
          </cell>
        </row>
        <row r="11634">
          <cell r="A11634">
            <v>0</v>
          </cell>
          <cell r="B11634">
            <v>0</v>
          </cell>
          <cell r="C11634">
            <v>0</v>
          </cell>
          <cell r="D11634">
            <v>0</v>
          </cell>
        </row>
        <row r="11635">
          <cell r="A11635">
            <v>0</v>
          </cell>
          <cell r="B11635">
            <v>0</v>
          </cell>
          <cell r="C11635">
            <v>0</v>
          </cell>
          <cell r="D11635">
            <v>0</v>
          </cell>
        </row>
        <row r="11636">
          <cell r="A11636">
            <v>0</v>
          </cell>
          <cell r="B11636">
            <v>0</v>
          </cell>
          <cell r="C11636">
            <v>0</v>
          </cell>
          <cell r="D11636">
            <v>0</v>
          </cell>
        </row>
        <row r="11637">
          <cell r="A11637">
            <v>0</v>
          </cell>
          <cell r="B11637">
            <v>0</v>
          </cell>
          <cell r="C11637">
            <v>0</v>
          </cell>
          <cell r="D11637">
            <v>0</v>
          </cell>
        </row>
        <row r="11638">
          <cell r="A11638">
            <v>0</v>
          </cell>
          <cell r="B11638">
            <v>0</v>
          </cell>
          <cell r="C11638">
            <v>0</v>
          </cell>
          <cell r="D11638">
            <v>0</v>
          </cell>
        </row>
        <row r="11639">
          <cell r="A11639">
            <v>0</v>
          </cell>
          <cell r="B11639">
            <v>0</v>
          </cell>
          <cell r="C11639">
            <v>0</v>
          </cell>
          <cell r="D11639">
            <v>0</v>
          </cell>
        </row>
        <row r="11640">
          <cell r="A11640">
            <v>0</v>
          </cell>
          <cell r="B11640">
            <v>0</v>
          </cell>
          <cell r="C11640">
            <v>0</v>
          </cell>
          <cell r="D11640">
            <v>0</v>
          </cell>
        </row>
        <row r="11641">
          <cell r="A11641">
            <v>0</v>
          </cell>
          <cell r="B11641">
            <v>0</v>
          </cell>
          <cell r="C11641">
            <v>0</v>
          </cell>
          <cell r="D11641">
            <v>0</v>
          </cell>
        </row>
        <row r="11642">
          <cell r="A11642">
            <v>0</v>
          </cell>
          <cell r="B11642">
            <v>0</v>
          </cell>
          <cell r="C11642">
            <v>0</v>
          </cell>
          <cell r="D11642">
            <v>0</v>
          </cell>
        </row>
        <row r="11643">
          <cell r="A11643">
            <v>0</v>
          </cell>
          <cell r="B11643">
            <v>0</v>
          </cell>
          <cell r="C11643">
            <v>0</v>
          </cell>
          <cell r="D11643">
            <v>0</v>
          </cell>
        </row>
        <row r="11644">
          <cell r="A11644">
            <v>0</v>
          </cell>
          <cell r="B11644">
            <v>0</v>
          </cell>
          <cell r="C11644">
            <v>0</v>
          </cell>
          <cell r="D11644">
            <v>0</v>
          </cell>
        </row>
        <row r="11645">
          <cell r="A11645">
            <v>0</v>
          </cell>
          <cell r="B11645">
            <v>0</v>
          </cell>
          <cell r="C11645">
            <v>0</v>
          </cell>
          <cell r="D11645">
            <v>0</v>
          </cell>
        </row>
        <row r="11646">
          <cell r="A11646">
            <v>0</v>
          </cell>
          <cell r="B11646">
            <v>0</v>
          </cell>
          <cell r="C11646">
            <v>0</v>
          </cell>
          <cell r="D11646">
            <v>0</v>
          </cell>
        </row>
        <row r="11647">
          <cell r="A11647">
            <v>0</v>
          </cell>
          <cell r="B11647">
            <v>0</v>
          </cell>
          <cell r="C11647">
            <v>0</v>
          </cell>
          <cell r="D11647">
            <v>0</v>
          </cell>
        </row>
        <row r="11648">
          <cell r="A11648">
            <v>0</v>
          </cell>
          <cell r="B11648">
            <v>0</v>
          </cell>
          <cell r="C11648">
            <v>0</v>
          </cell>
          <cell r="D11648">
            <v>0</v>
          </cell>
        </row>
        <row r="11649">
          <cell r="A11649">
            <v>0</v>
          </cell>
          <cell r="B11649">
            <v>0</v>
          </cell>
          <cell r="C11649">
            <v>0</v>
          </cell>
          <cell r="D11649">
            <v>0</v>
          </cell>
        </row>
        <row r="11650">
          <cell r="A11650">
            <v>0</v>
          </cell>
          <cell r="B11650">
            <v>0</v>
          </cell>
          <cell r="C11650">
            <v>0</v>
          </cell>
          <cell r="D11650">
            <v>0</v>
          </cell>
        </row>
        <row r="11651">
          <cell r="A11651">
            <v>0</v>
          </cell>
          <cell r="B11651">
            <v>0</v>
          </cell>
          <cell r="C11651">
            <v>0</v>
          </cell>
          <cell r="D11651">
            <v>0</v>
          </cell>
        </row>
        <row r="11652">
          <cell r="A11652">
            <v>0</v>
          </cell>
          <cell r="B11652">
            <v>0</v>
          </cell>
          <cell r="C11652">
            <v>0</v>
          </cell>
          <cell r="D11652">
            <v>0</v>
          </cell>
        </row>
        <row r="11653">
          <cell r="A11653">
            <v>0</v>
          </cell>
          <cell r="B11653">
            <v>0</v>
          </cell>
          <cell r="C11653">
            <v>0</v>
          </cell>
          <cell r="D11653">
            <v>0</v>
          </cell>
        </row>
        <row r="11654">
          <cell r="A11654">
            <v>0</v>
          </cell>
          <cell r="B11654">
            <v>0</v>
          </cell>
          <cell r="C11654">
            <v>0</v>
          </cell>
          <cell r="D11654">
            <v>0</v>
          </cell>
        </row>
        <row r="11655">
          <cell r="A11655">
            <v>0</v>
          </cell>
          <cell r="B11655">
            <v>0</v>
          </cell>
          <cell r="C11655">
            <v>0</v>
          </cell>
          <cell r="D11655">
            <v>0</v>
          </cell>
        </row>
        <row r="11656">
          <cell r="A11656">
            <v>0</v>
          </cell>
          <cell r="B11656">
            <v>0</v>
          </cell>
          <cell r="C11656">
            <v>0</v>
          </cell>
          <cell r="D11656">
            <v>0</v>
          </cell>
        </row>
        <row r="11657">
          <cell r="A11657">
            <v>0</v>
          </cell>
          <cell r="B11657">
            <v>0</v>
          </cell>
          <cell r="C11657">
            <v>0</v>
          </cell>
          <cell r="D11657">
            <v>0</v>
          </cell>
        </row>
        <row r="11658">
          <cell r="A11658">
            <v>0</v>
          </cell>
          <cell r="B11658">
            <v>0</v>
          </cell>
          <cell r="C11658">
            <v>0</v>
          </cell>
          <cell r="D11658">
            <v>0</v>
          </cell>
        </row>
        <row r="11659">
          <cell r="A11659">
            <v>0</v>
          </cell>
          <cell r="B11659">
            <v>0</v>
          </cell>
          <cell r="C11659">
            <v>0</v>
          </cell>
          <cell r="D11659">
            <v>0</v>
          </cell>
        </row>
        <row r="11660">
          <cell r="A11660">
            <v>0</v>
          </cell>
          <cell r="B11660">
            <v>0</v>
          </cell>
          <cell r="C11660">
            <v>0</v>
          </cell>
          <cell r="D11660">
            <v>0</v>
          </cell>
        </row>
        <row r="11661">
          <cell r="A11661">
            <v>0</v>
          </cell>
          <cell r="B11661">
            <v>0</v>
          </cell>
          <cell r="C11661">
            <v>0</v>
          </cell>
          <cell r="D11661">
            <v>0</v>
          </cell>
        </row>
        <row r="11662">
          <cell r="A11662">
            <v>0</v>
          </cell>
          <cell r="B11662">
            <v>0</v>
          </cell>
          <cell r="C11662">
            <v>0</v>
          </cell>
          <cell r="D11662">
            <v>0</v>
          </cell>
        </row>
        <row r="11663">
          <cell r="A11663">
            <v>0</v>
          </cell>
          <cell r="B11663">
            <v>0</v>
          </cell>
          <cell r="C11663">
            <v>0</v>
          </cell>
          <cell r="D11663">
            <v>0</v>
          </cell>
        </row>
        <row r="11664">
          <cell r="A11664">
            <v>0</v>
          </cell>
          <cell r="B11664">
            <v>0</v>
          </cell>
          <cell r="C11664">
            <v>0</v>
          </cell>
          <cell r="D11664">
            <v>0</v>
          </cell>
        </row>
        <row r="11665">
          <cell r="A11665">
            <v>0</v>
          </cell>
          <cell r="B11665">
            <v>0</v>
          </cell>
          <cell r="C11665">
            <v>0</v>
          </cell>
          <cell r="D11665">
            <v>0</v>
          </cell>
        </row>
        <row r="11666">
          <cell r="A11666">
            <v>0</v>
          </cell>
          <cell r="B11666">
            <v>0</v>
          </cell>
          <cell r="C11666">
            <v>0</v>
          </cell>
          <cell r="D11666">
            <v>0</v>
          </cell>
        </row>
        <row r="11667">
          <cell r="A11667">
            <v>0</v>
          </cell>
          <cell r="B11667">
            <v>0</v>
          </cell>
          <cell r="C11667">
            <v>0</v>
          </cell>
          <cell r="D11667">
            <v>0</v>
          </cell>
        </row>
        <row r="11668">
          <cell r="A11668">
            <v>0</v>
          </cell>
          <cell r="B11668">
            <v>0</v>
          </cell>
          <cell r="C11668">
            <v>0</v>
          </cell>
          <cell r="D11668">
            <v>0</v>
          </cell>
        </row>
        <row r="11669">
          <cell r="A11669">
            <v>0</v>
          </cell>
          <cell r="B11669">
            <v>0</v>
          </cell>
          <cell r="C11669">
            <v>0</v>
          </cell>
          <cell r="D11669">
            <v>0</v>
          </cell>
        </row>
        <row r="11670">
          <cell r="A11670">
            <v>0</v>
          </cell>
          <cell r="B11670">
            <v>0</v>
          </cell>
          <cell r="C11670">
            <v>0</v>
          </cell>
          <cell r="D11670">
            <v>0</v>
          </cell>
        </row>
        <row r="11671">
          <cell r="A11671">
            <v>0</v>
          </cell>
          <cell r="B11671">
            <v>0</v>
          </cell>
          <cell r="C11671">
            <v>0</v>
          </cell>
          <cell r="D11671">
            <v>0</v>
          </cell>
        </row>
        <row r="11672">
          <cell r="A11672">
            <v>0</v>
          </cell>
          <cell r="B11672">
            <v>0</v>
          </cell>
          <cell r="C11672">
            <v>0</v>
          </cell>
          <cell r="D11672">
            <v>0</v>
          </cell>
        </row>
        <row r="11673">
          <cell r="A11673">
            <v>0</v>
          </cell>
          <cell r="B11673">
            <v>0</v>
          </cell>
          <cell r="C11673">
            <v>0</v>
          </cell>
          <cell r="D11673">
            <v>0</v>
          </cell>
        </row>
        <row r="11674">
          <cell r="A11674">
            <v>0</v>
          </cell>
          <cell r="B11674">
            <v>0</v>
          </cell>
          <cell r="C11674">
            <v>0</v>
          </cell>
          <cell r="D11674">
            <v>0</v>
          </cell>
        </row>
        <row r="11675">
          <cell r="A11675">
            <v>0</v>
          </cell>
          <cell r="B11675">
            <v>0</v>
          </cell>
          <cell r="C11675">
            <v>0</v>
          </cell>
          <cell r="D11675">
            <v>0</v>
          </cell>
        </row>
        <row r="11676">
          <cell r="A11676">
            <v>0</v>
          </cell>
          <cell r="B11676">
            <v>0</v>
          </cell>
          <cell r="C11676">
            <v>0</v>
          </cell>
          <cell r="D11676">
            <v>0</v>
          </cell>
        </row>
        <row r="11677">
          <cell r="A11677">
            <v>0</v>
          </cell>
          <cell r="B11677">
            <v>0</v>
          </cell>
          <cell r="C11677">
            <v>0</v>
          </cell>
          <cell r="D11677">
            <v>0</v>
          </cell>
        </row>
        <row r="11678">
          <cell r="A11678">
            <v>0</v>
          </cell>
          <cell r="B11678">
            <v>0</v>
          </cell>
          <cell r="C11678">
            <v>0</v>
          </cell>
          <cell r="D11678">
            <v>0</v>
          </cell>
        </row>
        <row r="11679">
          <cell r="A11679">
            <v>0</v>
          </cell>
          <cell r="B11679">
            <v>0</v>
          </cell>
          <cell r="C11679">
            <v>0</v>
          </cell>
          <cell r="D11679">
            <v>0</v>
          </cell>
        </row>
        <row r="11680">
          <cell r="A11680">
            <v>0</v>
          </cell>
          <cell r="B11680">
            <v>0</v>
          </cell>
          <cell r="C11680">
            <v>0</v>
          </cell>
          <cell r="D11680">
            <v>0</v>
          </cell>
        </row>
        <row r="11681">
          <cell r="A11681">
            <v>0</v>
          </cell>
          <cell r="B11681">
            <v>0</v>
          </cell>
          <cell r="C11681">
            <v>0</v>
          </cell>
          <cell r="D11681">
            <v>0</v>
          </cell>
        </row>
        <row r="11682">
          <cell r="A11682">
            <v>0</v>
          </cell>
          <cell r="B11682">
            <v>0</v>
          </cell>
          <cell r="C11682">
            <v>0</v>
          </cell>
          <cell r="D11682">
            <v>0</v>
          </cell>
        </row>
        <row r="11683">
          <cell r="A11683">
            <v>0</v>
          </cell>
          <cell r="B11683">
            <v>0</v>
          </cell>
          <cell r="C11683">
            <v>0</v>
          </cell>
          <cell r="D11683">
            <v>0</v>
          </cell>
        </row>
        <row r="11684">
          <cell r="A11684">
            <v>0</v>
          </cell>
          <cell r="B11684">
            <v>0</v>
          </cell>
          <cell r="C11684">
            <v>0</v>
          </cell>
          <cell r="D11684">
            <v>0</v>
          </cell>
        </row>
        <row r="11685">
          <cell r="A11685">
            <v>0</v>
          </cell>
          <cell r="B11685">
            <v>0</v>
          </cell>
          <cell r="C11685">
            <v>0</v>
          </cell>
          <cell r="D11685">
            <v>0</v>
          </cell>
        </row>
        <row r="11686">
          <cell r="A11686">
            <v>0</v>
          </cell>
          <cell r="B11686">
            <v>0</v>
          </cell>
          <cell r="C11686">
            <v>0</v>
          </cell>
          <cell r="D11686">
            <v>0</v>
          </cell>
        </row>
        <row r="11687">
          <cell r="A11687">
            <v>0</v>
          </cell>
          <cell r="B11687">
            <v>0</v>
          </cell>
          <cell r="C11687">
            <v>0</v>
          </cell>
          <cell r="D11687">
            <v>0</v>
          </cell>
        </row>
        <row r="11688">
          <cell r="A11688">
            <v>0</v>
          </cell>
          <cell r="B11688">
            <v>0</v>
          </cell>
          <cell r="C11688">
            <v>0</v>
          </cell>
          <cell r="D11688">
            <v>0</v>
          </cell>
        </row>
        <row r="11689">
          <cell r="A11689">
            <v>0</v>
          </cell>
          <cell r="B11689">
            <v>0</v>
          </cell>
          <cell r="C11689">
            <v>0</v>
          </cell>
          <cell r="D11689">
            <v>0</v>
          </cell>
        </row>
        <row r="11690">
          <cell r="A11690">
            <v>0</v>
          </cell>
          <cell r="B11690">
            <v>0</v>
          </cell>
          <cell r="C11690">
            <v>0</v>
          </cell>
          <cell r="D11690">
            <v>0</v>
          </cell>
        </row>
        <row r="11691">
          <cell r="A11691">
            <v>0</v>
          </cell>
          <cell r="B11691">
            <v>0</v>
          </cell>
          <cell r="C11691">
            <v>0</v>
          </cell>
          <cell r="D11691">
            <v>0</v>
          </cell>
        </row>
        <row r="11692">
          <cell r="A11692">
            <v>0</v>
          </cell>
          <cell r="B11692">
            <v>0</v>
          </cell>
          <cell r="C11692">
            <v>0</v>
          </cell>
          <cell r="D11692">
            <v>0</v>
          </cell>
        </row>
        <row r="11693">
          <cell r="A11693">
            <v>0</v>
          </cell>
          <cell r="B11693">
            <v>0</v>
          </cell>
          <cell r="C11693">
            <v>0</v>
          </cell>
          <cell r="D11693">
            <v>0</v>
          </cell>
        </row>
        <row r="11694">
          <cell r="A11694">
            <v>0</v>
          </cell>
          <cell r="B11694">
            <v>0</v>
          </cell>
          <cell r="C11694">
            <v>0</v>
          </cell>
          <cell r="D11694">
            <v>0</v>
          </cell>
        </row>
        <row r="11695">
          <cell r="A11695">
            <v>0</v>
          </cell>
          <cell r="B11695">
            <v>0</v>
          </cell>
          <cell r="C11695">
            <v>0</v>
          </cell>
          <cell r="D11695">
            <v>0</v>
          </cell>
        </row>
        <row r="11696">
          <cell r="A11696">
            <v>0</v>
          </cell>
          <cell r="B11696">
            <v>0</v>
          </cell>
          <cell r="C11696">
            <v>0</v>
          </cell>
          <cell r="D11696">
            <v>0</v>
          </cell>
        </row>
        <row r="11697">
          <cell r="A11697">
            <v>0</v>
          </cell>
          <cell r="B11697">
            <v>0</v>
          </cell>
          <cell r="C11697">
            <v>0</v>
          </cell>
          <cell r="D11697">
            <v>0</v>
          </cell>
        </row>
        <row r="11698">
          <cell r="A11698">
            <v>0</v>
          </cell>
          <cell r="B11698">
            <v>0</v>
          </cell>
          <cell r="C11698">
            <v>0</v>
          </cell>
          <cell r="D11698">
            <v>0</v>
          </cell>
        </row>
        <row r="11699">
          <cell r="A11699">
            <v>0</v>
          </cell>
          <cell r="B11699">
            <v>0</v>
          </cell>
          <cell r="C11699">
            <v>0</v>
          </cell>
          <cell r="D11699">
            <v>0</v>
          </cell>
        </row>
        <row r="11700">
          <cell r="A11700">
            <v>0</v>
          </cell>
          <cell r="B11700">
            <v>0</v>
          </cell>
          <cell r="C11700">
            <v>0</v>
          </cell>
          <cell r="D11700">
            <v>0</v>
          </cell>
        </row>
        <row r="11701">
          <cell r="A11701">
            <v>0</v>
          </cell>
          <cell r="B11701">
            <v>0</v>
          </cell>
          <cell r="C11701">
            <v>0</v>
          </cell>
          <cell r="D11701">
            <v>0</v>
          </cell>
        </row>
        <row r="11702">
          <cell r="A11702">
            <v>0</v>
          </cell>
          <cell r="B11702">
            <v>0</v>
          </cell>
          <cell r="C11702">
            <v>0</v>
          </cell>
          <cell r="D11702">
            <v>0</v>
          </cell>
        </row>
        <row r="11703">
          <cell r="A11703">
            <v>0</v>
          </cell>
          <cell r="B11703">
            <v>0</v>
          </cell>
          <cell r="C11703">
            <v>0</v>
          </cell>
          <cell r="D11703">
            <v>0</v>
          </cell>
        </row>
        <row r="11704">
          <cell r="A11704">
            <v>0</v>
          </cell>
          <cell r="B11704">
            <v>0</v>
          </cell>
          <cell r="C11704">
            <v>0</v>
          </cell>
          <cell r="D11704">
            <v>0</v>
          </cell>
        </row>
        <row r="11705">
          <cell r="A11705">
            <v>0</v>
          </cell>
          <cell r="B11705">
            <v>0</v>
          </cell>
          <cell r="C11705">
            <v>0</v>
          </cell>
          <cell r="D11705">
            <v>0</v>
          </cell>
        </row>
        <row r="11706">
          <cell r="A11706">
            <v>0</v>
          </cell>
          <cell r="B11706">
            <v>0</v>
          </cell>
          <cell r="C11706">
            <v>0</v>
          </cell>
          <cell r="D11706">
            <v>0</v>
          </cell>
        </row>
        <row r="11707">
          <cell r="A11707">
            <v>0</v>
          </cell>
          <cell r="B11707">
            <v>0</v>
          </cell>
          <cell r="C11707">
            <v>0</v>
          </cell>
          <cell r="D11707">
            <v>0</v>
          </cell>
        </row>
        <row r="11708">
          <cell r="A11708">
            <v>0</v>
          </cell>
          <cell r="B11708">
            <v>0</v>
          </cell>
          <cell r="C11708">
            <v>0</v>
          </cell>
          <cell r="D11708">
            <v>0</v>
          </cell>
        </row>
        <row r="11709">
          <cell r="A11709">
            <v>0</v>
          </cell>
          <cell r="B11709">
            <v>0</v>
          </cell>
          <cell r="C11709">
            <v>0</v>
          </cell>
          <cell r="D11709">
            <v>0</v>
          </cell>
        </row>
        <row r="11710">
          <cell r="A11710">
            <v>0</v>
          </cell>
          <cell r="B11710">
            <v>0</v>
          </cell>
          <cell r="C11710">
            <v>0</v>
          </cell>
          <cell r="D11710">
            <v>0</v>
          </cell>
        </row>
        <row r="11711">
          <cell r="A11711">
            <v>0</v>
          </cell>
          <cell r="B11711">
            <v>0</v>
          </cell>
          <cell r="C11711">
            <v>0</v>
          </cell>
          <cell r="D11711">
            <v>0</v>
          </cell>
        </row>
        <row r="11712">
          <cell r="A11712">
            <v>0</v>
          </cell>
          <cell r="B11712">
            <v>0</v>
          </cell>
          <cell r="C11712">
            <v>0</v>
          </cell>
          <cell r="D11712">
            <v>0</v>
          </cell>
        </row>
        <row r="11713">
          <cell r="A11713">
            <v>0</v>
          </cell>
          <cell r="B11713">
            <v>0</v>
          </cell>
          <cell r="C11713">
            <v>0</v>
          </cell>
          <cell r="D11713">
            <v>0</v>
          </cell>
        </row>
        <row r="11714">
          <cell r="A11714">
            <v>0</v>
          </cell>
          <cell r="B11714">
            <v>0</v>
          </cell>
          <cell r="C11714">
            <v>0</v>
          </cell>
          <cell r="D11714">
            <v>0</v>
          </cell>
        </row>
        <row r="11715">
          <cell r="A11715">
            <v>0</v>
          </cell>
          <cell r="B11715">
            <v>0</v>
          </cell>
          <cell r="C11715">
            <v>0</v>
          </cell>
          <cell r="D11715">
            <v>0</v>
          </cell>
        </row>
        <row r="11716">
          <cell r="A11716">
            <v>0</v>
          </cell>
          <cell r="B11716">
            <v>0</v>
          </cell>
          <cell r="C11716">
            <v>0</v>
          </cell>
          <cell r="D11716">
            <v>0</v>
          </cell>
        </row>
        <row r="11717">
          <cell r="A11717">
            <v>0</v>
          </cell>
          <cell r="B11717">
            <v>0</v>
          </cell>
          <cell r="C11717">
            <v>0</v>
          </cell>
          <cell r="D11717">
            <v>0</v>
          </cell>
        </row>
        <row r="11718">
          <cell r="A11718">
            <v>0</v>
          </cell>
          <cell r="B11718">
            <v>0</v>
          </cell>
          <cell r="C11718">
            <v>0</v>
          </cell>
          <cell r="D11718">
            <v>0</v>
          </cell>
        </row>
        <row r="11719">
          <cell r="A11719">
            <v>0</v>
          </cell>
          <cell r="B11719">
            <v>0</v>
          </cell>
          <cell r="C11719">
            <v>0</v>
          </cell>
          <cell r="D11719">
            <v>0</v>
          </cell>
        </row>
        <row r="11720">
          <cell r="A11720">
            <v>0</v>
          </cell>
          <cell r="B11720">
            <v>0</v>
          </cell>
          <cell r="C11720">
            <v>0</v>
          </cell>
          <cell r="D11720">
            <v>0</v>
          </cell>
        </row>
        <row r="11721">
          <cell r="A11721">
            <v>0</v>
          </cell>
          <cell r="B11721">
            <v>0</v>
          </cell>
          <cell r="C11721">
            <v>0</v>
          </cell>
          <cell r="D11721">
            <v>0</v>
          </cell>
        </row>
        <row r="11722">
          <cell r="A11722">
            <v>0</v>
          </cell>
          <cell r="B11722">
            <v>0</v>
          </cell>
          <cell r="C11722">
            <v>0</v>
          </cell>
          <cell r="D11722">
            <v>0</v>
          </cell>
        </row>
        <row r="11723">
          <cell r="A11723">
            <v>0</v>
          </cell>
          <cell r="B11723">
            <v>0</v>
          </cell>
          <cell r="C11723">
            <v>0</v>
          </cell>
          <cell r="D11723">
            <v>0</v>
          </cell>
        </row>
        <row r="11724">
          <cell r="A11724">
            <v>0</v>
          </cell>
          <cell r="B11724">
            <v>0</v>
          </cell>
          <cell r="C11724">
            <v>0</v>
          </cell>
          <cell r="D11724">
            <v>0</v>
          </cell>
        </row>
        <row r="11725">
          <cell r="A11725">
            <v>0</v>
          </cell>
          <cell r="B11725">
            <v>0</v>
          </cell>
          <cell r="C11725">
            <v>0</v>
          </cell>
          <cell r="D11725">
            <v>0</v>
          </cell>
        </row>
        <row r="11726">
          <cell r="A11726">
            <v>0</v>
          </cell>
          <cell r="B11726">
            <v>0</v>
          </cell>
          <cell r="C11726">
            <v>0</v>
          </cell>
          <cell r="D11726">
            <v>0</v>
          </cell>
        </row>
        <row r="11727">
          <cell r="A11727">
            <v>0</v>
          </cell>
          <cell r="B11727">
            <v>0</v>
          </cell>
          <cell r="C11727">
            <v>0</v>
          </cell>
          <cell r="D11727">
            <v>0</v>
          </cell>
        </row>
        <row r="11728">
          <cell r="A11728">
            <v>0</v>
          </cell>
          <cell r="B11728">
            <v>0</v>
          </cell>
          <cell r="C11728">
            <v>0</v>
          </cell>
          <cell r="D11728">
            <v>0</v>
          </cell>
        </row>
        <row r="11729">
          <cell r="A11729">
            <v>0</v>
          </cell>
          <cell r="B11729">
            <v>0</v>
          </cell>
          <cell r="C11729">
            <v>0</v>
          </cell>
          <cell r="D11729">
            <v>0</v>
          </cell>
        </row>
        <row r="11730">
          <cell r="A11730">
            <v>0</v>
          </cell>
          <cell r="B11730">
            <v>0</v>
          </cell>
          <cell r="C11730">
            <v>0</v>
          </cell>
          <cell r="D11730">
            <v>0</v>
          </cell>
        </row>
        <row r="11731">
          <cell r="A11731">
            <v>0</v>
          </cell>
          <cell r="B11731">
            <v>0</v>
          </cell>
          <cell r="C11731">
            <v>0</v>
          </cell>
          <cell r="D11731">
            <v>0</v>
          </cell>
        </row>
        <row r="11732">
          <cell r="A11732">
            <v>0</v>
          </cell>
          <cell r="B11732">
            <v>0</v>
          </cell>
          <cell r="C11732">
            <v>0</v>
          </cell>
          <cell r="D11732">
            <v>0</v>
          </cell>
        </row>
        <row r="11733">
          <cell r="A11733">
            <v>0</v>
          </cell>
          <cell r="B11733">
            <v>0</v>
          </cell>
          <cell r="C11733">
            <v>0</v>
          </cell>
          <cell r="D11733">
            <v>0</v>
          </cell>
        </row>
        <row r="11734">
          <cell r="A11734">
            <v>0</v>
          </cell>
          <cell r="B11734">
            <v>0</v>
          </cell>
          <cell r="C11734">
            <v>0</v>
          </cell>
          <cell r="D11734">
            <v>0</v>
          </cell>
        </row>
        <row r="11735">
          <cell r="A11735">
            <v>0</v>
          </cell>
          <cell r="B11735">
            <v>0</v>
          </cell>
          <cell r="C11735">
            <v>0</v>
          </cell>
          <cell r="D11735">
            <v>0</v>
          </cell>
        </row>
        <row r="11736">
          <cell r="A11736">
            <v>0</v>
          </cell>
          <cell r="B11736">
            <v>0</v>
          </cell>
          <cell r="C11736">
            <v>0</v>
          </cell>
          <cell r="D11736">
            <v>0</v>
          </cell>
        </row>
        <row r="11737">
          <cell r="A11737">
            <v>0</v>
          </cell>
          <cell r="B11737">
            <v>0</v>
          </cell>
          <cell r="C11737">
            <v>0</v>
          </cell>
          <cell r="D11737">
            <v>0</v>
          </cell>
        </row>
        <row r="11738">
          <cell r="A11738">
            <v>0</v>
          </cell>
          <cell r="B11738">
            <v>0</v>
          </cell>
          <cell r="C11738">
            <v>0</v>
          </cell>
          <cell r="D11738">
            <v>0</v>
          </cell>
        </row>
        <row r="11739">
          <cell r="A11739">
            <v>0</v>
          </cell>
          <cell r="B11739">
            <v>0</v>
          </cell>
          <cell r="C11739">
            <v>0</v>
          </cell>
          <cell r="D11739">
            <v>0</v>
          </cell>
        </row>
        <row r="11740">
          <cell r="A11740">
            <v>0</v>
          </cell>
          <cell r="B11740">
            <v>0</v>
          </cell>
          <cell r="C11740">
            <v>0</v>
          </cell>
          <cell r="D11740">
            <v>0</v>
          </cell>
        </row>
        <row r="11741">
          <cell r="A11741">
            <v>0</v>
          </cell>
          <cell r="B11741">
            <v>0</v>
          </cell>
          <cell r="C11741">
            <v>0</v>
          </cell>
          <cell r="D11741">
            <v>0</v>
          </cell>
        </row>
        <row r="11742">
          <cell r="A11742">
            <v>0</v>
          </cell>
          <cell r="B11742">
            <v>0</v>
          </cell>
          <cell r="C11742">
            <v>0</v>
          </cell>
          <cell r="D11742">
            <v>0</v>
          </cell>
        </row>
        <row r="11743">
          <cell r="A11743">
            <v>0</v>
          </cell>
          <cell r="B11743">
            <v>0</v>
          </cell>
          <cell r="C11743">
            <v>0</v>
          </cell>
          <cell r="D11743">
            <v>0</v>
          </cell>
        </row>
        <row r="11744">
          <cell r="A11744">
            <v>0</v>
          </cell>
          <cell r="B11744">
            <v>0</v>
          </cell>
          <cell r="C11744">
            <v>0</v>
          </cell>
          <cell r="D11744">
            <v>0</v>
          </cell>
        </row>
        <row r="11745">
          <cell r="A11745">
            <v>0</v>
          </cell>
          <cell r="B11745">
            <v>0</v>
          </cell>
          <cell r="C11745">
            <v>0</v>
          </cell>
          <cell r="D11745">
            <v>0</v>
          </cell>
        </row>
        <row r="11746">
          <cell r="A11746">
            <v>0</v>
          </cell>
          <cell r="B11746">
            <v>0</v>
          </cell>
          <cell r="C11746">
            <v>0</v>
          </cell>
          <cell r="D11746">
            <v>0</v>
          </cell>
        </row>
        <row r="11747">
          <cell r="A11747">
            <v>0</v>
          </cell>
          <cell r="B11747">
            <v>0</v>
          </cell>
          <cell r="C11747">
            <v>0</v>
          </cell>
          <cell r="D11747">
            <v>0</v>
          </cell>
        </row>
        <row r="11748">
          <cell r="A11748">
            <v>0</v>
          </cell>
          <cell r="B11748">
            <v>0</v>
          </cell>
          <cell r="C11748">
            <v>0</v>
          </cell>
          <cell r="D11748">
            <v>0</v>
          </cell>
        </row>
        <row r="11749">
          <cell r="A11749">
            <v>0</v>
          </cell>
          <cell r="B11749">
            <v>0</v>
          </cell>
          <cell r="C11749">
            <v>0</v>
          </cell>
          <cell r="D11749">
            <v>0</v>
          </cell>
        </row>
        <row r="11750">
          <cell r="A11750">
            <v>0</v>
          </cell>
          <cell r="B11750">
            <v>0</v>
          </cell>
          <cell r="C11750">
            <v>0</v>
          </cell>
          <cell r="D11750">
            <v>0</v>
          </cell>
        </row>
        <row r="11751">
          <cell r="A11751">
            <v>0</v>
          </cell>
          <cell r="B11751">
            <v>0</v>
          </cell>
          <cell r="C11751">
            <v>0</v>
          </cell>
          <cell r="D11751">
            <v>0</v>
          </cell>
        </row>
        <row r="11752">
          <cell r="A11752">
            <v>0</v>
          </cell>
          <cell r="B11752">
            <v>0</v>
          </cell>
          <cell r="C11752">
            <v>0</v>
          </cell>
          <cell r="D11752">
            <v>0</v>
          </cell>
        </row>
        <row r="11753">
          <cell r="A11753">
            <v>0</v>
          </cell>
          <cell r="B11753">
            <v>0</v>
          </cell>
          <cell r="C11753">
            <v>0</v>
          </cell>
          <cell r="D11753">
            <v>0</v>
          </cell>
        </row>
        <row r="11754">
          <cell r="A11754">
            <v>0</v>
          </cell>
          <cell r="B11754">
            <v>0</v>
          </cell>
          <cell r="C11754">
            <v>0</v>
          </cell>
          <cell r="D11754">
            <v>0</v>
          </cell>
        </row>
        <row r="11755">
          <cell r="A11755">
            <v>0</v>
          </cell>
          <cell r="B11755">
            <v>0</v>
          </cell>
          <cell r="C11755">
            <v>0</v>
          </cell>
          <cell r="D11755">
            <v>0</v>
          </cell>
        </row>
        <row r="11756">
          <cell r="A11756">
            <v>0</v>
          </cell>
          <cell r="B11756">
            <v>0</v>
          </cell>
          <cell r="C11756">
            <v>0</v>
          </cell>
          <cell r="D11756">
            <v>0</v>
          </cell>
        </row>
        <row r="11757">
          <cell r="A11757">
            <v>0</v>
          </cell>
          <cell r="B11757">
            <v>0</v>
          </cell>
          <cell r="C11757">
            <v>0</v>
          </cell>
          <cell r="D11757">
            <v>0</v>
          </cell>
        </row>
        <row r="11758">
          <cell r="A11758">
            <v>0</v>
          </cell>
          <cell r="B11758">
            <v>0</v>
          </cell>
          <cell r="C11758">
            <v>0</v>
          </cell>
          <cell r="D11758">
            <v>0</v>
          </cell>
        </row>
        <row r="11759">
          <cell r="A11759">
            <v>0</v>
          </cell>
          <cell r="B11759">
            <v>0</v>
          </cell>
          <cell r="C11759">
            <v>0</v>
          </cell>
          <cell r="D11759">
            <v>0</v>
          </cell>
        </row>
        <row r="11760">
          <cell r="A11760">
            <v>0</v>
          </cell>
          <cell r="B11760">
            <v>0</v>
          </cell>
          <cell r="C11760">
            <v>0</v>
          </cell>
          <cell r="D11760">
            <v>0</v>
          </cell>
        </row>
        <row r="11761">
          <cell r="A11761">
            <v>0</v>
          </cell>
          <cell r="B11761">
            <v>0</v>
          </cell>
          <cell r="C11761">
            <v>0</v>
          </cell>
          <cell r="D11761">
            <v>0</v>
          </cell>
        </row>
        <row r="11762">
          <cell r="A11762">
            <v>0</v>
          </cell>
          <cell r="B11762">
            <v>0</v>
          </cell>
          <cell r="C11762">
            <v>0</v>
          </cell>
          <cell r="D11762">
            <v>0</v>
          </cell>
        </row>
        <row r="11763">
          <cell r="A11763">
            <v>0</v>
          </cell>
          <cell r="B11763">
            <v>0</v>
          </cell>
          <cell r="C11763">
            <v>0</v>
          </cell>
          <cell r="D11763">
            <v>0</v>
          </cell>
        </row>
        <row r="11764">
          <cell r="A11764">
            <v>0</v>
          </cell>
          <cell r="B11764">
            <v>0</v>
          </cell>
          <cell r="C11764">
            <v>0</v>
          </cell>
          <cell r="D11764">
            <v>0</v>
          </cell>
        </row>
        <row r="11765">
          <cell r="A11765">
            <v>0</v>
          </cell>
          <cell r="B11765">
            <v>0</v>
          </cell>
          <cell r="C11765">
            <v>0</v>
          </cell>
          <cell r="D11765">
            <v>0</v>
          </cell>
        </row>
        <row r="11766">
          <cell r="A11766">
            <v>0</v>
          </cell>
          <cell r="B11766">
            <v>0</v>
          </cell>
          <cell r="C11766">
            <v>0</v>
          </cell>
          <cell r="D11766">
            <v>0</v>
          </cell>
        </row>
        <row r="11767">
          <cell r="A11767">
            <v>0</v>
          </cell>
          <cell r="B11767">
            <v>0</v>
          </cell>
          <cell r="C11767">
            <v>0</v>
          </cell>
          <cell r="D11767">
            <v>0</v>
          </cell>
        </row>
        <row r="11768">
          <cell r="A11768">
            <v>0</v>
          </cell>
          <cell r="B11768">
            <v>0</v>
          </cell>
          <cell r="C11768">
            <v>0</v>
          </cell>
          <cell r="D11768">
            <v>0</v>
          </cell>
        </row>
        <row r="11769">
          <cell r="A11769">
            <v>0</v>
          </cell>
          <cell r="B11769">
            <v>0</v>
          </cell>
          <cell r="C11769">
            <v>0</v>
          </cell>
          <cell r="D11769">
            <v>0</v>
          </cell>
        </row>
        <row r="11770">
          <cell r="A11770">
            <v>0</v>
          </cell>
          <cell r="B11770">
            <v>0</v>
          </cell>
          <cell r="C11770">
            <v>0</v>
          </cell>
          <cell r="D11770">
            <v>0</v>
          </cell>
        </row>
        <row r="11771">
          <cell r="A11771">
            <v>0</v>
          </cell>
          <cell r="B11771">
            <v>0</v>
          </cell>
          <cell r="C11771">
            <v>0</v>
          </cell>
          <cell r="D11771">
            <v>0</v>
          </cell>
        </row>
        <row r="11772">
          <cell r="A11772">
            <v>0</v>
          </cell>
          <cell r="B11772">
            <v>0</v>
          </cell>
          <cell r="C11772">
            <v>0</v>
          </cell>
          <cell r="D11772">
            <v>0</v>
          </cell>
        </row>
        <row r="11773">
          <cell r="A11773">
            <v>0</v>
          </cell>
          <cell r="B11773">
            <v>0</v>
          </cell>
          <cell r="C11773">
            <v>0</v>
          </cell>
          <cell r="D11773">
            <v>0</v>
          </cell>
        </row>
        <row r="11774">
          <cell r="A11774">
            <v>0</v>
          </cell>
          <cell r="B11774">
            <v>0</v>
          </cell>
          <cell r="C11774">
            <v>0</v>
          </cell>
          <cell r="D11774">
            <v>0</v>
          </cell>
        </row>
        <row r="11775">
          <cell r="A11775">
            <v>0</v>
          </cell>
          <cell r="B11775">
            <v>0</v>
          </cell>
          <cell r="C11775">
            <v>0</v>
          </cell>
          <cell r="D11775">
            <v>0</v>
          </cell>
        </row>
        <row r="11776">
          <cell r="A11776">
            <v>0</v>
          </cell>
          <cell r="B11776">
            <v>0</v>
          </cell>
          <cell r="C11776">
            <v>0</v>
          </cell>
          <cell r="D11776">
            <v>0</v>
          </cell>
        </row>
        <row r="11777">
          <cell r="A11777">
            <v>0</v>
          </cell>
          <cell r="B11777">
            <v>0</v>
          </cell>
          <cell r="C11777">
            <v>0</v>
          </cell>
          <cell r="D11777">
            <v>0</v>
          </cell>
        </row>
        <row r="11778">
          <cell r="A11778">
            <v>0</v>
          </cell>
          <cell r="B11778">
            <v>0</v>
          </cell>
          <cell r="C11778">
            <v>0</v>
          </cell>
          <cell r="D11778">
            <v>0</v>
          </cell>
        </row>
        <row r="11779">
          <cell r="A11779">
            <v>0</v>
          </cell>
          <cell r="B11779">
            <v>0</v>
          </cell>
          <cell r="C11779">
            <v>0</v>
          </cell>
          <cell r="D11779">
            <v>0</v>
          </cell>
        </row>
        <row r="11780">
          <cell r="A11780">
            <v>0</v>
          </cell>
          <cell r="B11780">
            <v>0</v>
          </cell>
          <cell r="C11780">
            <v>0</v>
          </cell>
          <cell r="D11780">
            <v>0</v>
          </cell>
        </row>
        <row r="11781">
          <cell r="A11781">
            <v>0</v>
          </cell>
          <cell r="B11781">
            <v>0</v>
          </cell>
          <cell r="C11781">
            <v>0</v>
          </cell>
          <cell r="D11781">
            <v>0</v>
          </cell>
        </row>
        <row r="11782">
          <cell r="A11782">
            <v>0</v>
          </cell>
          <cell r="B11782">
            <v>0</v>
          </cell>
          <cell r="C11782">
            <v>0</v>
          </cell>
          <cell r="D11782">
            <v>0</v>
          </cell>
        </row>
        <row r="11783">
          <cell r="A11783">
            <v>0</v>
          </cell>
          <cell r="B11783">
            <v>0</v>
          </cell>
          <cell r="C11783">
            <v>0</v>
          </cell>
          <cell r="D11783">
            <v>0</v>
          </cell>
        </row>
        <row r="11784">
          <cell r="A11784">
            <v>0</v>
          </cell>
          <cell r="B11784">
            <v>0</v>
          </cell>
          <cell r="C11784">
            <v>0</v>
          </cell>
          <cell r="D11784">
            <v>0</v>
          </cell>
        </row>
        <row r="11785">
          <cell r="A11785">
            <v>0</v>
          </cell>
          <cell r="B11785">
            <v>0</v>
          </cell>
          <cell r="C11785">
            <v>0</v>
          </cell>
          <cell r="D11785">
            <v>0</v>
          </cell>
        </row>
        <row r="11786">
          <cell r="A11786">
            <v>0</v>
          </cell>
          <cell r="B11786">
            <v>0</v>
          </cell>
          <cell r="C11786">
            <v>0</v>
          </cell>
          <cell r="D11786">
            <v>0</v>
          </cell>
        </row>
        <row r="11787">
          <cell r="A11787">
            <v>0</v>
          </cell>
          <cell r="B11787">
            <v>0</v>
          </cell>
          <cell r="C11787">
            <v>0</v>
          </cell>
          <cell r="D11787">
            <v>0</v>
          </cell>
        </row>
        <row r="11788">
          <cell r="A11788">
            <v>0</v>
          </cell>
          <cell r="B11788">
            <v>0</v>
          </cell>
          <cell r="C11788">
            <v>0</v>
          </cell>
          <cell r="D11788">
            <v>0</v>
          </cell>
        </row>
        <row r="11789">
          <cell r="A11789">
            <v>0</v>
          </cell>
          <cell r="B11789">
            <v>0</v>
          </cell>
          <cell r="C11789">
            <v>0</v>
          </cell>
          <cell r="D11789">
            <v>0</v>
          </cell>
        </row>
        <row r="11790">
          <cell r="A11790">
            <v>0</v>
          </cell>
          <cell r="B11790">
            <v>0</v>
          </cell>
          <cell r="C11790">
            <v>0</v>
          </cell>
          <cell r="D11790">
            <v>0</v>
          </cell>
        </row>
        <row r="11791">
          <cell r="A11791">
            <v>0</v>
          </cell>
          <cell r="B11791">
            <v>0</v>
          </cell>
          <cell r="C11791">
            <v>0</v>
          </cell>
          <cell r="D11791">
            <v>0</v>
          </cell>
        </row>
        <row r="11792">
          <cell r="A11792">
            <v>0</v>
          </cell>
          <cell r="B11792">
            <v>0</v>
          </cell>
          <cell r="C11792">
            <v>0</v>
          </cell>
          <cell r="D11792">
            <v>0</v>
          </cell>
        </row>
        <row r="11793">
          <cell r="A11793">
            <v>0</v>
          </cell>
          <cell r="B11793">
            <v>0</v>
          </cell>
          <cell r="C11793">
            <v>0</v>
          </cell>
          <cell r="D11793">
            <v>0</v>
          </cell>
        </row>
        <row r="11794">
          <cell r="A11794">
            <v>0</v>
          </cell>
          <cell r="B11794">
            <v>0</v>
          </cell>
          <cell r="C11794">
            <v>0</v>
          </cell>
          <cell r="D11794">
            <v>0</v>
          </cell>
        </row>
        <row r="11795">
          <cell r="A11795">
            <v>0</v>
          </cell>
          <cell r="B11795">
            <v>0</v>
          </cell>
          <cell r="C11795">
            <v>0</v>
          </cell>
          <cell r="D11795">
            <v>0</v>
          </cell>
        </row>
        <row r="11796">
          <cell r="A11796">
            <v>0</v>
          </cell>
          <cell r="B11796">
            <v>0</v>
          </cell>
          <cell r="C11796">
            <v>0</v>
          </cell>
          <cell r="D11796">
            <v>0</v>
          </cell>
        </row>
        <row r="11797">
          <cell r="A11797">
            <v>0</v>
          </cell>
          <cell r="B11797">
            <v>0</v>
          </cell>
          <cell r="C11797">
            <v>0</v>
          </cell>
          <cell r="D11797">
            <v>0</v>
          </cell>
        </row>
        <row r="11798">
          <cell r="A11798">
            <v>0</v>
          </cell>
          <cell r="B11798">
            <v>0</v>
          </cell>
          <cell r="C11798">
            <v>0</v>
          </cell>
          <cell r="D11798">
            <v>0</v>
          </cell>
        </row>
        <row r="11799">
          <cell r="A11799">
            <v>0</v>
          </cell>
          <cell r="B11799">
            <v>0</v>
          </cell>
          <cell r="C11799">
            <v>0</v>
          </cell>
          <cell r="D11799">
            <v>0</v>
          </cell>
        </row>
        <row r="11800">
          <cell r="A11800">
            <v>0</v>
          </cell>
          <cell r="B11800">
            <v>0</v>
          </cell>
          <cell r="C11800">
            <v>0</v>
          </cell>
          <cell r="D11800">
            <v>0</v>
          </cell>
        </row>
        <row r="11801">
          <cell r="A11801">
            <v>0</v>
          </cell>
          <cell r="B11801">
            <v>0</v>
          </cell>
          <cell r="C11801">
            <v>0</v>
          </cell>
          <cell r="D11801">
            <v>0</v>
          </cell>
        </row>
        <row r="11802">
          <cell r="A11802">
            <v>0</v>
          </cell>
          <cell r="B11802">
            <v>0</v>
          </cell>
          <cell r="C11802">
            <v>0</v>
          </cell>
          <cell r="D11802">
            <v>0</v>
          </cell>
        </row>
        <row r="11803">
          <cell r="A11803">
            <v>0</v>
          </cell>
          <cell r="B11803">
            <v>0</v>
          </cell>
          <cell r="C11803">
            <v>0</v>
          </cell>
          <cell r="D11803">
            <v>0</v>
          </cell>
        </row>
        <row r="11804">
          <cell r="A11804">
            <v>0</v>
          </cell>
          <cell r="B11804">
            <v>0</v>
          </cell>
          <cell r="C11804">
            <v>0</v>
          </cell>
          <cell r="D11804">
            <v>0</v>
          </cell>
        </row>
        <row r="11805">
          <cell r="A11805">
            <v>0</v>
          </cell>
          <cell r="B11805">
            <v>0</v>
          </cell>
          <cell r="C11805">
            <v>0</v>
          </cell>
          <cell r="D11805">
            <v>0</v>
          </cell>
        </row>
        <row r="11806">
          <cell r="A11806">
            <v>0</v>
          </cell>
          <cell r="B11806">
            <v>0</v>
          </cell>
          <cell r="C11806">
            <v>0</v>
          </cell>
          <cell r="D11806">
            <v>0</v>
          </cell>
        </row>
        <row r="11807">
          <cell r="A11807">
            <v>0</v>
          </cell>
          <cell r="B11807">
            <v>0</v>
          </cell>
          <cell r="C11807">
            <v>0</v>
          </cell>
          <cell r="D11807">
            <v>0</v>
          </cell>
        </row>
        <row r="11808">
          <cell r="A11808">
            <v>0</v>
          </cell>
          <cell r="B11808">
            <v>0</v>
          </cell>
          <cell r="C11808">
            <v>0</v>
          </cell>
          <cell r="D11808">
            <v>0</v>
          </cell>
        </row>
        <row r="11809">
          <cell r="A11809">
            <v>0</v>
          </cell>
          <cell r="B11809">
            <v>0</v>
          </cell>
          <cell r="C11809">
            <v>0</v>
          </cell>
          <cell r="D11809">
            <v>0</v>
          </cell>
        </row>
        <row r="11810">
          <cell r="A11810">
            <v>0</v>
          </cell>
          <cell r="B11810">
            <v>0</v>
          </cell>
          <cell r="C11810">
            <v>0</v>
          </cell>
          <cell r="D11810">
            <v>0</v>
          </cell>
        </row>
        <row r="11811">
          <cell r="A11811">
            <v>0</v>
          </cell>
          <cell r="B11811">
            <v>0</v>
          </cell>
          <cell r="C11811">
            <v>0</v>
          </cell>
          <cell r="D11811">
            <v>0</v>
          </cell>
        </row>
        <row r="11812">
          <cell r="A11812">
            <v>0</v>
          </cell>
          <cell r="B11812">
            <v>0</v>
          </cell>
          <cell r="C11812">
            <v>0</v>
          </cell>
          <cell r="D11812">
            <v>0</v>
          </cell>
        </row>
        <row r="11813">
          <cell r="A11813">
            <v>0</v>
          </cell>
          <cell r="B11813">
            <v>0</v>
          </cell>
          <cell r="C11813">
            <v>0</v>
          </cell>
          <cell r="D11813">
            <v>0</v>
          </cell>
        </row>
        <row r="11814">
          <cell r="A11814">
            <v>0</v>
          </cell>
          <cell r="B11814">
            <v>0</v>
          </cell>
          <cell r="C11814">
            <v>0</v>
          </cell>
          <cell r="D11814">
            <v>0</v>
          </cell>
        </row>
        <row r="11815">
          <cell r="A11815">
            <v>0</v>
          </cell>
          <cell r="B11815">
            <v>0</v>
          </cell>
          <cell r="C11815">
            <v>0</v>
          </cell>
          <cell r="D11815">
            <v>0</v>
          </cell>
        </row>
        <row r="11816">
          <cell r="A11816">
            <v>0</v>
          </cell>
          <cell r="B11816">
            <v>0</v>
          </cell>
          <cell r="C11816">
            <v>0</v>
          </cell>
          <cell r="D11816">
            <v>0</v>
          </cell>
        </row>
        <row r="11817">
          <cell r="A11817">
            <v>0</v>
          </cell>
          <cell r="B11817">
            <v>0</v>
          </cell>
          <cell r="C11817">
            <v>0</v>
          </cell>
          <cell r="D11817">
            <v>0</v>
          </cell>
        </row>
        <row r="11818">
          <cell r="A11818">
            <v>0</v>
          </cell>
          <cell r="B11818">
            <v>0</v>
          </cell>
          <cell r="C11818">
            <v>0</v>
          </cell>
          <cell r="D11818">
            <v>0</v>
          </cell>
        </row>
        <row r="11819">
          <cell r="A11819">
            <v>0</v>
          </cell>
          <cell r="B11819">
            <v>0</v>
          </cell>
          <cell r="C11819">
            <v>0</v>
          </cell>
          <cell r="D11819">
            <v>0</v>
          </cell>
        </row>
        <row r="11820">
          <cell r="A11820">
            <v>0</v>
          </cell>
          <cell r="B11820">
            <v>0</v>
          </cell>
          <cell r="C11820">
            <v>0</v>
          </cell>
          <cell r="D11820">
            <v>0</v>
          </cell>
        </row>
        <row r="11821">
          <cell r="A11821">
            <v>0</v>
          </cell>
          <cell r="B11821">
            <v>0</v>
          </cell>
          <cell r="C11821">
            <v>0</v>
          </cell>
          <cell r="D11821">
            <v>0</v>
          </cell>
        </row>
        <row r="11822">
          <cell r="A11822">
            <v>0</v>
          </cell>
          <cell r="B11822">
            <v>0</v>
          </cell>
          <cell r="C11822">
            <v>0</v>
          </cell>
          <cell r="D11822">
            <v>0</v>
          </cell>
        </row>
        <row r="11823">
          <cell r="A11823">
            <v>0</v>
          </cell>
          <cell r="B11823">
            <v>0</v>
          </cell>
          <cell r="C11823">
            <v>0</v>
          </cell>
          <cell r="D11823">
            <v>0</v>
          </cell>
        </row>
        <row r="11824">
          <cell r="A11824">
            <v>0</v>
          </cell>
          <cell r="B11824">
            <v>0</v>
          </cell>
          <cell r="C11824">
            <v>0</v>
          </cell>
          <cell r="D11824">
            <v>0</v>
          </cell>
        </row>
        <row r="11825">
          <cell r="A11825">
            <v>0</v>
          </cell>
          <cell r="B11825">
            <v>0</v>
          </cell>
          <cell r="C11825">
            <v>0</v>
          </cell>
          <cell r="D11825">
            <v>0</v>
          </cell>
        </row>
        <row r="11826">
          <cell r="A11826">
            <v>0</v>
          </cell>
          <cell r="B11826">
            <v>0</v>
          </cell>
          <cell r="C11826">
            <v>0</v>
          </cell>
          <cell r="D11826">
            <v>0</v>
          </cell>
        </row>
        <row r="11827">
          <cell r="A11827">
            <v>0</v>
          </cell>
          <cell r="B11827">
            <v>0</v>
          </cell>
          <cell r="C11827">
            <v>0</v>
          </cell>
          <cell r="D11827">
            <v>0</v>
          </cell>
        </row>
        <row r="11828">
          <cell r="A11828">
            <v>0</v>
          </cell>
          <cell r="B11828">
            <v>0</v>
          </cell>
          <cell r="C11828">
            <v>0</v>
          </cell>
          <cell r="D11828">
            <v>0</v>
          </cell>
        </row>
        <row r="11829">
          <cell r="A11829">
            <v>0</v>
          </cell>
          <cell r="B11829">
            <v>0</v>
          </cell>
          <cell r="C11829">
            <v>0</v>
          </cell>
          <cell r="D11829">
            <v>0</v>
          </cell>
        </row>
        <row r="11830">
          <cell r="A11830">
            <v>0</v>
          </cell>
          <cell r="B11830">
            <v>0</v>
          </cell>
          <cell r="C11830">
            <v>0</v>
          </cell>
          <cell r="D11830">
            <v>0</v>
          </cell>
        </row>
        <row r="11831">
          <cell r="A11831">
            <v>0</v>
          </cell>
          <cell r="B11831">
            <v>0</v>
          </cell>
          <cell r="C11831">
            <v>0</v>
          </cell>
          <cell r="D11831">
            <v>0</v>
          </cell>
        </row>
        <row r="11832">
          <cell r="A11832">
            <v>0</v>
          </cell>
          <cell r="B11832">
            <v>0</v>
          </cell>
          <cell r="C11832">
            <v>0</v>
          </cell>
          <cell r="D11832">
            <v>0</v>
          </cell>
        </row>
        <row r="11833">
          <cell r="A11833">
            <v>0</v>
          </cell>
          <cell r="B11833">
            <v>0</v>
          </cell>
          <cell r="C11833">
            <v>0</v>
          </cell>
          <cell r="D11833">
            <v>0</v>
          </cell>
        </row>
        <row r="11834">
          <cell r="A11834">
            <v>0</v>
          </cell>
          <cell r="B11834">
            <v>0</v>
          </cell>
          <cell r="C11834">
            <v>0</v>
          </cell>
          <cell r="D11834">
            <v>0</v>
          </cell>
        </row>
        <row r="11835">
          <cell r="A11835">
            <v>0</v>
          </cell>
          <cell r="B11835">
            <v>0</v>
          </cell>
          <cell r="C11835">
            <v>0</v>
          </cell>
          <cell r="D11835">
            <v>0</v>
          </cell>
        </row>
        <row r="11836">
          <cell r="A11836">
            <v>0</v>
          </cell>
          <cell r="B11836">
            <v>0</v>
          </cell>
          <cell r="C11836">
            <v>0</v>
          </cell>
          <cell r="D11836">
            <v>0</v>
          </cell>
        </row>
        <row r="11837">
          <cell r="A11837">
            <v>0</v>
          </cell>
          <cell r="B11837">
            <v>0</v>
          </cell>
          <cell r="C11837">
            <v>0</v>
          </cell>
          <cell r="D11837">
            <v>0</v>
          </cell>
        </row>
        <row r="11838">
          <cell r="A11838">
            <v>0</v>
          </cell>
          <cell r="B11838">
            <v>0</v>
          </cell>
          <cell r="C11838">
            <v>0</v>
          </cell>
          <cell r="D11838">
            <v>0</v>
          </cell>
        </row>
        <row r="11839">
          <cell r="A11839">
            <v>0</v>
          </cell>
          <cell r="B11839">
            <v>0</v>
          </cell>
          <cell r="C11839">
            <v>0</v>
          </cell>
          <cell r="D11839">
            <v>0</v>
          </cell>
        </row>
        <row r="11840">
          <cell r="A11840">
            <v>0</v>
          </cell>
          <cell r="B11840">
            <v>0</v>
          </cell>
          <cell r="C11840">
            <v>0</v>
          </cell>
          <cell r="D11840">
            <v>0</v>
          </cell>
        </row>
        <row r="11841">
          <cell r="A11841">
            <v>0</v>
          </cell>
          <cell r="B11841">
            <v>0</v>
          </cell>
          <cell r="C11841">
            <v>0</v>
          </cell>
          <cell r="D11841">
            <v>0</v>
          </cell>
        </row>
        <row r="11842">
          <cell r="A11842">
            <v>0</v>
          </cell>
          <cell r="B11842">
            <v>0</v>
          </cell>
          <cell r="C11842">
            <v>0</v>
          </cell>
          <cell r="D11842">
            <v>0</v>
          </cell>
        </row>
        <row r="11843">
          <cell r="A11843">
            <v>0</v>
          </cell>
          <cell r="B11843">
            <v>0</v>
          </cell>
          <cell r="C11843">
            <v>0</v>
          </cell>
          <cell r="D11843">
            <v>0</v>
          </cell>
        </row>
        <row r="11844">
          <cell r="A11844">
            <v>0</v>
          </cell>
          <cell r="B11844">
            <v>0</v>
          </cell>
          <cell r="C11844">
            <v>0</v>
          </cell>
          <cell r="D11844">
            <v>0</v>
          </cell>
        </row>
        <row r="11845">
          <cell r="A11845">
            <v>0</v>
          </cell>
          <cell r="B11845">
            <v>0</v>
          </cell>
          <cell r="C11845">
            <v>0</v>
          </cell>
          <cell r="D11845">
            <v>0</v>
          </cell>
        </row>
        <row r="11846">
          <cell r="A11846">
            <v>0</v>
          </cell>
          <cell r="B11846">
            <v>0</v>
          </cell>
          <cell r="C11846">
            <v>0</v>
          </cell>
          <cell r="D11846">
            <v>0</v>
          </cell>
        </row>
        <row r="11847">
          <cell r="A11847">
            <v>0</v>
          </cell>
          <cell r="B11847">
            <v>0</v>
          </cell>
          <cell r="C11847">
            <v>0</v>
          </cell>
          <cell r="D11847">
            <v>0</v>
          </cell>
        </row>
        <row r="11848">
          <cell r="A11848">
            <v>0</v>
          </cell>
          <cell r="B11848">
            <v>0</v>
          </cell>
          <cell r="C11848">
            <v>0</v>
          </cell>
          <cell r="D11848">
            <v>0</v>
          </cell>
        </row>
        <row r="11849">
          <cell r="A11849">
            <v>0</v>
          </cell>
          <cell r="B11849">
            <v>0</v>
          </cell>
          <cell r="C11849">
            <v>0</v>
          </cell>
          <cell r="D11849">
            <v>0</v>
          </cell>
        </row>
        <row r="11850">
          <cell r="A11850">
            <v>0</v>
          </cell>
          <cell r="B11850">
            <v>0</v>
          </cell>
          <cell r="C11850">
            <v>0</v>
          </cell>
          <cell r="D11850">
            <v>0</v>
          </cell>
        </row>
        <row r="11851">
          <cell r="A11851">
            <v>0</v>
          </cell>
          <cell r="B11851">
            <v>0</v>
          </cell>
          <cell r="C11851">
            <v>0</v>
          </cell>
          <cell r="D11851">
            <v>0</v>
          </cell>
        </row>
        <row r="11852">
          <cell r="A11852">
            <v>0</v>
          </cell>
          <cell r="B11852">
            <v>0</v>
          </cell>
          <cell r="C11852">
            <v>0</v>
          </cell>
          <cell r="D11852">
            <v>0</v>
          </cell>
        </row>
        <row r="11853">
          <cell r="A11853">
            <v>0</v>
          </cell>
          <cell r="B11853">
            <v>0</v>
          </cell>
          <cell r="C11853">
            <v>0</v>
          </cell>
          <cell r="D11853">
            <v>0</v>
          </cell>
        </row>
        <row r="11854">
          <cell r="A11854">
            <v>0</v>
          </cell>
          <cell r="B11854">
            <v>0</v>
          </cell>
          <cell r="C11854">
            <v>0</v>
          </cell>
          <cell r="D11854">
            <v>0</v>
          </cell>
        </row>
        <row r="11855">
          <cell r="A11855">
            <v>0</v>
          </cell>
          <cell r="B11855">
            <v>0</v>
          </cell>
          <cell r="C11855">
            <v>0</v>
          </cell>
          <cell r="D11855">
            <v>0</v>
          </cell>
        </row>
        <row r="11856">
          <cell r="A11856">
            <v>0</v>
          </cell>
          <cell r="B11856">
            <v>0</v>
          </cell>
          <cell r="C11856">
            <v>0</v>
          </cell>
          <cell r="D11856">
            <v>0</v>
          </cell>
        </row>
        <row r="11857">
          <cell r="A11857">
            <v>0</v>
          </cell>
          <cell r="B11857">
            <v>0</v>
          </cell>
          <cell r="C11857">
            <v>0</v>
          </cell>
          <cell r="D11857">
            <v>0</v>
          </cell>
        </row>
        <row r="11858">
          <cell r="A11858">
            <v>0</v>
          </cell>
          <cell r="B11858">
            <v>0</v>
          </cell>
          <cell r="C11858">
            <v>0</v>
          </cell>
          <cell r="D11858">
            <v>0</v>
          </cell>
        </row>
        <row r="11859">
          <cell r="A11859">
            <v>0</v>
          </cell>
          <cell r="B11859">
            <v>0</v>
          </cell>
          <cell r="C11859">
            <v>0</v>
          </cell>
          <cell r="D11859">
            <v>0</v>
          </cell>
        </row>
        <row r="11860">
          <cell r="A11860">
            <v>0</v>
          </cell>
          <cell r="B11860">
            <v>0</v>
          </cell>
          <cell r="C11860">
            <v>0</v>
          </cell>
          <cell r="D11860">
            <v>0</v>
          </cell>
        </row>
        <row r="11861">
          <cell r="A11861">
            <v>0</v>
          </cell>
          <cell r="B11861">
            <v>0</v>
          </cell>
          <cell r="C11861">
            <v>0</v>
          </cell>
          <cell r="D11861">
            <v>0</v>
          </cell>
        </row>
        <row r="11862">
          <cell r="A11862">
            <v>0</v>
          </cell>
          <cell r="B11862">
            <v>0</v>
          </cell>
          <cell r="C11862">
            <v>0</v>
          </cell>
          <cell r="D11862">
            <v>0</v>
          </cell>
        </row>
        <row r="11863">
          <cell r="A11863">
            <v>0</v>
          </cell>
          <cell r="B11863">
            <v>0</v>
          </cell>
          <cell r="C11863">
            <v>0</v>
          </cell>
          <cell r="D11863">
            <v>0</v>
          </cell>
        </row>
        <row r="11864">
          <cell r="A11864">
            <v>0</v>
          </cell>
          <cell r="B11864">
            <v>0</v>
          </cell>
          <cell r="C11864">
            <v>0</v>
          </cell>
          <cell r="D11864">
            <v>0</v>
          </cell>
        </row>
        <row r="11865">
          <cell r="A11865">
            <v>0</v>
          </cell>
          <cell r="B11865">
            <v>0</v>
          </cell>
          <cell r="C11865">
            <v>0</v>
          </cell>
          <cell r="D11865">
            <v>0</v>
          </cell>
        </row>
        <row r="11866">
          <cell r="A11866">
            <v>0</v>
          </cell>
          <cell r="B11866">
            <v>0</v>
          </cell>
          <cell r="C11866">
            <v>0</v>
          </cell>
          <cell r="D11866">
            <v>0</v>
          </cell>
        </row>
        <row r="11867">
          <cell r="A11867">
            <v>0</v>
          </cell>
          <cell r="B11867">
            <v>0</v>
          </cell>
          <cell r="C11867">
            <v>0</v>
          </cell>
          <cell r="D11867">
            <v>0</v>
          </cell>
        </row>
        <row r="11868">
          <cell r="A11868">
            <v>0</v>
          </cell>
          <cell r="B11868">
            <v>0</v>
          </cell>
          <cell r="C11868">
            <v>0</v>
          </cell>
          <cell r="D11868">
            <v>0</v>
          </cell>
        </row>
        <row r="11869">
          <cell r="A11869">
            <v>0</v>
          </cell>
          <cell r="B11869">
            <v>0</v>
          </cell>
          <cell r="C11869">
            <v>0</v>
          </cell>
          <cell r="D11869">
            <v>0</v>
          </cell>
        </row>
        <row r="11870">
          <cell r="A11870">
            <v>0</v>
          </cell>
          <cell r="B11870">
            <v>0</v>
          </cell>
          <cell r="C11870">
            <v>0</v>
          </cell>
          <cell r="D11870">
            <v>0</v>
          </cell>
        </row>
        <row r="11871">
          <cell r="A11871">
            <v>0</v>
          </cell>
          <cell r="B11871">
            <v>0</v>
          </cell>
          <cell r="C11871">
            <v>0</v>
          </cell>
          <cell r="D11871">
            <v>0</v>
          </cell>
        </row>
        <row r="11872">
          <cell r="A11872">
            <v>0</v>
          </cell>
          <cell r="B11872">
            <v>0</v>
          </cell>
          <cell r="C11872">
            <v>0</v>
          </cell>
          <cell r="D11872">
            <v>0</v>
          </cell>
        </row>
        <row r="11873">
          <cell r="A11873">
            <v>0</v>
          </cell>
          <cell r="B11873">
            <v>0</v>
          </cell>
          <cell r="C11873">
            <v>0</v>
          </cell>
          <cell r="D11873">
            <v>0</v>
          </cell>
        </row>
        <row r="11874">
          <cell r="A11874">
            <v>0</v>
          </cell>
          <cell r="B11874">
            <v>0</v>
          </cell>
          <cell r="C11874">
            <v>0</v>
          </cell>
          <cell r="D11874">
            <v>0</v>
          </cell>
        </row>
        <row r="11875">
          <cell r="A11875">
            <v>0</v>
          </cell>
          <cell r="B11875">
            <v>0</v>
          </cell>
          <cell r="C11875">
            <v>0</v>
          </cell>
          <cell r="D11875">
            <v>0</v>
          </cell>
        </row>
        <row r="11876">
          <cell r="A11876">
            <v>0</v>
          </cell>
          <cell r="B11876">
            <v>0</v>
          </cell>
          <cell r="C11876">
            <v>0</v>
          </cell>
          <cell r="D11876">
            <v>0</v>
          </cell>
        </row>
        <row r="11877">
          <cell r="A11877">
            <v>0</v>
          </cell>
          <cell r="B11877">
            <v>0</v>
          </cell>
          <cell r="C11877">
            <v>0</v>
          </cell>
          <cell r="D11877">
            <v>0</v>
          </cell>
        </row>
        <row r="11878">
          <cell r="A11878">
            <v>0</v>
          </cell>
          <cell r="B11878">
            <v>0</v>
          </cell>
          <cell r="C11878">
            <v>0</v>
          </cell>
          <cell r="D11878">
            <v>0</v>
          </cell>
        </row>
        <row r="11879">
          <cell r="A11879">
            <v>0</v>
          </cell>
          <cell r="B11879">
            <v>0</v>
          </cell>
          <cell r="C11879">
            <v>0</v>
          </cell>
          <cell r="D11879">
            <v>0</v>
          </cell>
        </row>
        <row r="11880">
          <cell r="A11880">
            <v>0</v>
          </cell>
          <cell r="B11880">
            <v>0</v>
          </cell>
          <cell r="C11880">
            <v>0</v>
          </cell>
          <cell r="D11880">
            <v>0</v>
          </cell>
        </row>
        <row r="11881">
          <cell r="A11881">
            <v>0</v>
          </cell>
          <cell r="B11881">
            <v>0</v>
          </cell>
          <cell r="C11881">
            <v>0</v>
          </cell>
          <cell r="D11881">
            <v>0</v>
          </cell>
        </row>
        <row r="11882">
          <cell r="A11882">
            <v>0</v>
          </cell>
          <cell r="B11882">
            <v>0</v>
          </cell>
          <cell r="C11882">
            <v>0</v>
          </cell>
          <cell r="D11882">
            <v>0</v>
          </cell>
        </row>
        <row r="11883">
          <cell r="A11883">
            <v>0</v>
          </cell>
          <cell r="B11883">
            <v>0</v>
          </cell>
          <cell r="C11883">
            <v>0</v>
          </cell>
          <cell r="D11883">
            <v>0</v>
          </cell>
        </row>
        <row r="11884">
          <cell r="A11884">
            <v>0</v>
          </cell>
          <cell r="B11884">
            <v>0</v>
          </cell>
          <cell r="C11884">
            <v>0</v>
          </cell>
          <cell r="D11884">
            <v>0</v>
          </cell>
        </row>
        <row r="11885">
          <cell r="A11885">
            <v>0</v>
          </cell>
          <cell r="B11885">
            <v>0</v>
          </cell>
          <cell r="C11885">
            <v>0</v>
          </cell>
          <cell r="D11885">
            <v>0</v>
          </cell>
        </row>
        <row r="11886">
          <cell r="A11886">
            <v>0</v>
          </cell>
          <cell r="B11886">
            <v>0</v>
          </cell>
          <cell r="C11886">
            <v>0</v>
          </cell>
          <cell r="D11886">
            <v>0</v>
          </cell>
        </row>
        <row r="11887">
          <cell r="A11887">
            <v>0</v>
          </cell>
          <cell r="B11887">
            <v>0</v>
          </cell>
          <cell r="C11887">
            <v>0</v>
          </cell>
          <cell r="D11887">
            <v>0</v>
          </cell>
        </row>
        <row r="11888">
          <cell r="A11888">
            <v>0</v>
          </cell>
          <cell r="B11888">
            <v>0</v>
          </cell>
          <cell r="C11888">
            <v>0</v>
          </cell>
          <cell r="D11888">
            <v>0</v>
          </cell>
        </row>
        <row r="11889">
          <cell r="A11889">
            <v>0</v>
          </cell>
          <cell r="B11889">
            <v>0</v>
          </cell>
          <cell r="C11889">
            <v>0</v>
          </cell>
          <cell r="D11889">
            <v>0</v>
          </cell>
        </row>
        <row r="11890">
          <cell r="A11890">
            <v>0</v>
          </cell>
          <cell r="B11890">
            <v>0</v>
          </cell>
          <cell r="C11890">
            <v>0</v>
          </cell>
          <cell r="D11890">
            <v>0</v>
          </cell>
        </row>
        <row r="11891">
          <cell r="A11891">
            <v>0</v>
          </cell>
          <cell r="B11891">
            <v>0</v>
          </cell>
          <cell r="C11891">
            <v>0</v>
          </cell>
          <cell r="D11891">
            <v>0</v>
          </cell>
        </row>
        <row r="11892">
          <cell r="A11892">
            <v>0</v>
          </cell>
          <cell r="B11892">
            <v>0</v>
          </cell>
          <cell r="C11892">
            <v>0</v>
          </cell>
          <cell r="D11892">
            <v>0</v>
          </cell>
        </row>
        <row r="11893">
          <cell r="A11893">
            <v>0</v>
          </cell>
          <cell r="B11893">
            <v>0</v>
          </cell>
          <cell r="C11893">
            <v>0</v>
          </cell>
          <cell r="D11893">
            <v>0</v>
          </cell>
        </row>
        <row r="11894">
          <cell r="A11894">
            <v>0</v>
          </cell>
          <cell r="B11894">
            <v>0</v>
          </cell>
          <cell r="C11894">
            <v>0</v>
          </cell>
          <cell r="D11894">
            <v>0</v>
          </cell>
        </row>
        <row r="11895">
          <cell r="A11895">
            <v>0</v>
          </cell>
          <cell r="B11895">
            <v>0</v>
          </cell>
          <cell r="C11895">
            <v>0</v>
          </cell>
          <cell r="D11895">
            <v>0</v>
          </cell>
        </row>
        <row r="11896">
          <cell r="A11896">
            <v>0</v>
          </cell>
          <cell r="B11896">
            <v>0</v>
          </cell>
          <cell r="C11896">
            <v>0</v>
          </cell>
          <cell r="D11896">
            <v>0</v>
          </cell>
        </row>
        <row r="11897">
          <cell r="A11897">
            <v>0</v>
          </cell>
          <cell r="B11897">
            <v>0</v>
          </cell>
          <cell r="C11897">
            <v>0</v>
          </cell>
          <cell r="D11897">
            <v>0</v>
          </cell>
        </row>
        <row r="11898">
          <cell r="A11898">
            <v>0</v>
          </cell>
          <cell r="B11898">
            <v>0</v>
          </cell>
          <cell r="C11898">
            <v>0</v>
          </cell>
          <cell r="D11898">
            <v>0</v>
          </cell>
        </row>
        <row r="11899">
          <cell r="A11899">
            <v>0</v>
          </cell>
          <cell r="B11899">
            <v>0</v>
          </cell>
          <cell r="C11899">
            <v>0</v>
          </cell>
          <cell r="D11899">
            <v>0</v>
          </cell>
        </row>
        <row r="11900">
          <cell r="A11900">
            <v>0</v>
          </cell>
          <cell r="B11900">
            <v>0</v>
          </cell>
          <cell r="C11900">
            <v>0</v>
          </cell>
          <cell r="D11900">
            <v>0</v>
          </cell>
        </row>
        <row r="11901">
          <cell r="A11901">
            <v>0</v>
          </cell>
          <cell r="B11901">
            <v>0</v>
          </cell>
          <cell r="C11901">
            <v>0</v>
          </cell>
          <cell r="D11901">
            <v>0</v>
          </cell>
        </row>
        <row r="11902">
          <cell r="A11902">
            <v>0</v>
          </cell>
          <cell r="B11902">
            <v>0</v>
          </cell>
          <cell r="C11902">
            <v>0</v>
          </cell>
          <cell r="D11902">
            <v>0</v>
          </cell>
        </row>
        <row r="11903">
          <cell r="A11903">
            <v>0</v>
          </cell>
          <cell r="B11903">
            <v>0</v>
          </cell>
          <cell r="C11903">
            <v>0</v>
          </cell>
          <cell r="D11903">
            <v>0</v>
          </cell>
        </row>
        <row r="11904">
          <cell r="A11904">
            <v>0</v>
          </cell>
          <cell r="B11904">
            <v>0</v>
          </cell>
          <cell r="C11904">
            <v>0</v>
          </cell>
          <cell r="D11904">
            <v>0</v>
          </cell>
        </row>
        <row r="11905">
          <cell r="A11905">
            <v>0</v>
          </cell>
          <cell r="B11905">
            <v>0</v>
          </cell>
          <cell r="C11905">
            <v>0</v>
          </cell>
          <cell r="D11905">
            <v>0</v>
          </cell>
        </row>
        <row r="11906">
          <cell r="A11906">
            <v>0</v>
          </cell>
          <cell r="B11906">
            <v>0</v>
          </cell>
          <cell r="C11906">
            <v>0</v>
          </cell>
          <cell r="D11906">
            <v>0</v>
          </cell>
        </row>
        <row r="11907">
          <cell r="A11907">
            <v>0</v>
          </cell>
          <cell r="B11907">
            <v>0</v>
          </cell>
          <cell r="C11907">
            <v>0</v>
          </cell>
          <cell r="D11907">
            <v>0</v>
          </cell>
        </row>
        <row r="11908">
          <cell r="A11908">
            <v>0</v>
          </cell>
          <cell r="B11908">
            <v>0</v>
          </cell>
          <cell r="C11908">
            <v>0</v>
          </cell>
          <cell r="D11908">
            <v>0</v>
          </cell>
        </row>
        <row r="11909">
          <cell r="A11909">
            <v>0</v>
          </cell>
          <cell r="B11909">
            <v>0</v>
          </cell>
          <cell r="C11909">
            <v>0</v>
          </cell>
          <cell r="D11909">
            <v>0</v>
          </cell>
        </row>
        <row r="11910">
          <cell r="A11910">
            <v>0</v>
          </cell>
          <cell r="B11910">
            <v>0</v>
          </cell>
          <cell r="C11910">
            <v>0</v>
          </cell>
          <cell r="D11910">
            <v>0</v>
          </cell>
        </row>
        <row r="11911">
          <cell r="A11911">
            <v>0</v>
          </cell>
          <cell r="B11911">
            <v>0</v>
          </cell>
          <cell r="C11911">
            <v>0</v>
          </cell>
          <cell r="D11911">
            <v>0</v>
          </cell>
        </row>
        <row r="11912">
          <cell r="A11912">
            <v>0</v>
          </cell>
          <cell r="B11912">
            <v>0</v>
          </cell>
          <cell r="C11912">
            <v>0</v>
          </cell>
          <cell r="D11912">
            <v>0</v>
          </cell>
        </row>
        <row r="11913">
          <cell r="A11913">
            <v>0</v>
          </cell>
          <cell r="B11913">
            <v>0</v>
          </cell>
          <cell r="C11913">
            <v>0</v>
          </cell>
          <cell r="D11913">
            <v>0</v>
          </cell>
        </row>
        <row r="11914">
          <cell r="A11914">
            <v>0</v>
          </cell>
          <cell r="B11914">
            <v>0</v>
          </cell>
          <cell r="C11914">
            <v>0</v>
          </cell>
          <cell r="D11914">
            <v>0</v>
          </cell>
        </row>
        <row r="11915">
          <cell r="A11915">
            <v>0</v>
          </cell>
          <cell r="B11915">
            <v>0</v>
          </cell>
          <cell r="C11915">
            <v>0</v>
          </cell>
          <cell r="D11915">
            <v>0</v>
          </cell>
        </row>
        <row r="11916">
          <cell r="A11916">
            <v>0</v>
          </cell>
          <cell r="B11916">
            <v>0</v>
          </cell>
          <cell r="C11916">
            <v>0</v>
          </cell>
          <cell r="D11916">
            <v>0</v>
          </cell>
        </row>
        <row r="11917">
          <cell r="A11917">
            <v>0</v>
          </cell>
          <cell r="B11917">
            <v>0</v>
          </cell>
          <cell r="C11917">
            <v>0</v>
          </cell>
          <cell r="D11917">
            <v>0</v>
          </cell>
        </row>
        <row r="11918">
          <cell r="A11918">
            <v>0</v>
          </cell>
          <cell r="B11918">
            <v>0</v>
          </cell>
          <cell r="C11918">
            <v>0</v>
          </cell>
          <cell r="D11918">
            <v>0</v>
          </cell>
        </row>
        <row r="11919">
          <cell r="A11919">
            <v>0</v>
          </cell>
          <cell r="B11919">
            <v>0</v>
          </cell>
          <cell r="C11919">
            <v>0</v>
          </cell>
          <cell r="D11919">
            <v>0</v>
          </cell>
        </row>
        <row r="11920">
          <cell r="A11920">
            <v>0</v>
          </cell>
          <cell r="B11920">
            <v>0</v>
          </cell>
          <cell r="C11920">
            <v>0</v>
          </cell>
          <cell r="D11920">
            <v>0</v>
          </cell>
        </row>
        <row r="11921">
          <cell r="A11921">
            <v>0</v>
          </cell>
          <cell r="B11921">
            <v>0</v>
          </cell>
          <cell r="C11921">
            <v>0</v>
          </cell>
          <cell r="D11921">
            <v>0</v>
          </cell>
        </row>
        <row r="11922">
          <cell r="A11922">
            <v>0</v>
          </cell>
          <cell r="B11922">
            <v>0</v>
          </cell>
          <cell r="C11922">
            <v>0</v>
          </cell>
          <cell r="D11922">
            <v>0</v>
          </cell>
        </row>
        <row r="11923">
          <cell r="A11923">
            <v>0</v>
          </cell>
          <cell r="B11923">
            <v>0</v>
          </cell>
          <cell r="C11923">
            <v>0</v>
          </cell>
          <cell r="D11923">
            <v>0</v>
          </cell>
        </row>
        <row r="11924">
          <cell r="A11924">
            <v>0</v>
          </cell>
          <cell r="B11924">
            <v>0</v>
          </cell>
          <cell r="C11924">
            <v>0</v>
          </cell>
          <cell r="D11924">
            <v>0</v>
          </cell>
        </row>
        <row r="11925">
          <cell r="A11925">
            <v>0</v>
          </cell>
          <cell r="B11925">
            <v>0</v>
          </cell>
          <cell r="C11925">
            <v>0</v>
          </cell>
          <cell r="D11925">
            <v>0</v>
          </cell>
        </row>
        <row r="11926">
          <cell r="A11926">
            <v>0</v>
          </cell>
          <cell r="B11926">
            <v>0</v>
          </cell>
          <cell r="C11926">
            <v>0</v>
          </cell>
          <cell r="D11926">
            <v>0</v>
          </cell>
        </row>
        <row r="11927">
          <cell r="A11927">
            <v>0</v>
          </cell>
          <cell r="B11927">
            <v>0</v>
          </cell>
          <cell r="C11927">
            <v>0</v>
          </cell>
          <cell r="D11927">
            <v>0</v>
          </cell>
        </row>
        <row r="11928">
          <cell r="A11928">
            <v>0</v>
          </cell>
          <cell r="B11928">
            <v>0</v>
          </cell>
          <cell r="C11928">
            <v>0</v>
          </cell>
          <cell r="D11928">
            <v>0</v>
          </cell>
        </row>
        <row r="11929">
          <cell r="A11929">
            <v>0</v>
          </cell>
          <cell r="B11929">
            <v>0</v>
          </cell>
          <cell r="C11929">
            <v>0</v>
          </cell>
          <cell r="D11929">
            <v>0</v>
          </cell>
        </row>
        <row r="11930">
          <cell r="A11930">
            <v>0</v>
          </cell>
          <cell r="B11930">
            <v>0</v>
          </cell>
          <cell r="C11930">
            <v>0</v>
          </cell>
          <cell r="D11930">
            <v>0</v>
          </cell>
        </row>
        <row r="11931">
          <cell r="A11931">
            <v>0</v>
          </cell>
          <cell r="B11931">
            <v>0</v>
          </cell>
          <cell r="C11931">
            <v>0</v>
          </cell>
          <cell r="D11931">
            <v>0</v>
          </cell>
        </row>
        <row r="11932">
          <cell r="A11932">
            <v>0</v>
          </cell>
          <cell r="B11932">
            <v>0</v>
          </cell>
          <cell r="C11932">
            <v>0</v>
          </cell>
          <cell r="D11932">
            <v>0</v>
          </cell>
        </row>
        <row r="11933">
          <cell r="A11933">
            <v>0</v>
          </cell>
          <cell r="B11933">
            <v>0</v>
          </cell>
          <cell r="C11933">
            <v>0</v>
          </cell>
          <cell r="D11933">
            <v>0</v>
          </cell>
        </row>
        <row r="11934">
          <cell r="A11934">
            <v>0</v>
          </cell>
          <cell r="B11934">
            <v>0</v>
          </cell>
          <cell r="C11934">
            <v>0</v>
          </cell>
          <cell r="D11934">
            <v>0</v>
          </cell>
        </row>
        <row r="11935">
          <cell r="A11935">
            <v>0</v>
          </cell>
          <cell r="B11935">
            <v>0</v>
          </cell>
          <cell r="C11935">
            <v>0</v>
          </cell>
          <cell r="D11935">
            <v>0</v>
          </cell>
        </row>
        <row r="11936">
          <cell r="A11936">
            <v>0</v>
          </cell>
          <cell r="B11936">
            <v>0</v>
          </cell>
          <cell r="C11936">
            <v>0</v>
          </cell>
          <cell r="D11936">
            <v>0</v>
          </cell>
        </row>
        <row r="11937">
          <cell r="A11937">
            <v>0</v>
          </cell>
          <cell r="B11937">
            <v>0</v>
          </cell>
          <cell r="C11937">
            <v>0</v>
          </cell>
          <cell r="D11937">
            <v>0</v>
          </cell>
        </row>
        <row r="11938">
          <cell r="A11938">
            <v>0</v>
          </cell>
          <cell r="B11938">
            <v>0</v>
          </cell>
          <cell r="C11938">
            <v>0</v>
          </cell>
          <cell r="D11938">
            <v>0</v>
          </cell>
        </row>
        <row r="11939">
          <cell r="A11939">
            <v>0</v>
          </cell>
          <cell r="B11939">
            <v>0</v>
          </cell>
          <cell r="C11939">
            <v>0</v>
          </cell>
          <cell r="D11939">
            <v>0</v>
          </cell>
        </row>
        <row r="11940">
          <cell r="A11940">
            <v>0</v>
          </cell>
          <cell r="B11940">
            <v>0</v>
          </cell>
          <cell r="C11940">
            <v>0</v>
          </cell>
          <cell r="D11940">
            <v>0</v>
          </cell>
        </row>
        <row r="11941">
          <cell r="A11941">
            <v>0</v>
          </cell>
          <cell r="B11941">
            <v>0</v>
          </cell>
          <cell r="C11941">
            <v>0</v>
          </cell>
          <cell r="D11941">
            <v>0</v>
          </cell>
        </row>
        <row r="11942">
          <cell r="A11942">
            <v>0</v>
          </cell>
          <cell r="B11942">
            <v>0</v>
          </cell>
          <cell r="C11942">
            <v>0</v>
          </cell>
          <cell r="D11942">
            <v>0</v>
          </cell>
        </row>
        <row r="11943">
          <cell r="A11943">
            <v>0</v>
          </cell>
          <cell r="B11943">
            <v>0</v>
          </cell>
          <cell r="C11943">
            <v>0</v>
          </cell>
          <cell r="D11943">
            <v>0</v>
          </cell>
        </row>
        <row r="11944">
          <cell r="A11944">
            <v>0</v>
          </cell>
          <cell r="B11944">
            <v>0</v>
          </cell>
          <cell r="C11944">
            <v>0</v>
          </cell>
          <cell r="D11944">
            <v>0</v>
          </cell>
        </row>
        <row r="11945">
          <cell r="A11945">
            <v>0</v>
          </cell>
          <cell r="B11945">
            <v>0</v>
          </cell>
          <cell r="C11945">
            <v>0</v>
          </cell>
          <cell r="D11945">
            <v>0</v>
          </cell>
        </row>
        <row r="11946">
          <cell r="A11946">
            <v>0</v>
          </cell>
          <cell r="B11946">
            <v>0</v>
          </cell>
          <cell r="C11946">
            <v>0</v>
          </cell>
          <cell r="D11946">
            <v>0</v>
          </cell>
        </row>
        <row r="11947">
          <cell r="A11947">
            <v>0</v>
          </cell>
          <cell r="B11947">
            <v>0</v>
          </cell>
          <cell r="C11947">
            <v>0</v>
          </cell>
          <cell r="D11947">
            <v>0</v>
          </cell>
        </row>
        <row r="11948">
          <cell r="A11948">
            <v>0</v>
          </cell>
          <cell r="B11948">
            <v>0</v>
          </cell>
          <cell r="C11948">
            <v>0</v>
          </cell>
          <cell r="D11948">
            <v>0</v>
          </cell>
        </row>
        <row r="11949">
          <cell r="A11949">
            <v>0</v>
          </cell>
          <cell r="B11949">
            <v>0</v>
          </cell>
          <cell r="C11949">
            <v>0</v>
          </cell>
          <cell r="D11949">
            <v>0</v>
          </cell>
        </row>
        <row r="11950">
          <cell r="A11950">
            <v>0</v>
          </cell>
          <cell r="B11950">
            <v>0</v>
          </cell>
          <cell r="C11950">
            <v>0</v>
          </cell>
          <cell r="D11950">
            <v>0</v>
          </cell>
        </row>
        <row r="11951">
          <cell r="A11951">
            <v>0</v>
          </cell>
          <cell r="B11951">
            <v>0</v>
          </cell>
          <cell r="C11951">
            <v>0</v>
          </cell>
          <cell r="D11951">
            <v>0</v>
          </cell>
        </row>
        <row r="11952">
          <cell r="A11952">
            <v>0</v>
          </cell>
          <cell r="B11952">
            <v>0</v>
          </cell>
          <cell r="C11952">
            <v>0</v>
          </cell>
          <cell r="D11952">
            <v>0</v>
          </cell>
        </row>
        <row r="11953">
          <cell r="A11953">
            <v>0</v>
          </cell>
          <cell r="B11953">
            <v>0</v>
          </cell>
          <cell r="C11953">
            <v>0</v>
          </cell>
          <cell r="D11953">
            <v>0</v>
          </cell>
        </row>
        <row r="11954">
          <cell r="A11954">
            <v>0</v>
          </cell>
          <cell r="B11954">
            <v>0</v>
          </cell>
          <cell r="C11954">
            <v>0</v>
          </cell>
          <cell r="D11954">
            <v>0</v>
          </cell>
        </row>
        <row r="11955">
          <cell r="A11955">
            <v>0</v>
          </cell>
          <cell r="B11955">
            <v>0</v>
          </cell>
          <cell r="C11955">
            <v>0</v>
          </cell>
          <cell r="D11955">
            <v>0</v>
          </cell>
        </row>
        <row r="11956">
          <cell r="A11956">
            <v>0</v>
          </cell>
          <cell r="B11956">
            <v>0</v>
          </cell>
          <cell r="C11956">
            <v>0</v>
          </cell>
          <cell r="D11956">
            <v>0</v>
          </cell>
        </row>
        <row r="11957">
          <cell r="A11957">
            <v>0</v>
          </cell>
          <cell r="B11957">
            <v>0</v>
          </cell>
          <cell r="C11957">
            <v>0</v>
          </cell>
          <cell r="D11957">
            <v>0</v>
          </cell>
        </row>
        <row r="11958">
          <cell r="A11958">
            <v>0</v>
          </cell>
          <cell r="B11958">
            <v>0</v>
          </cell>
          <cell r="C11958">
            <v>0</v>
          </cell>
          <cell r="D11958">
            <v>0</v>
          </cell>
        </row>
        <row r="11959">
          <cell r="A11959">
            <v>0</v>
          </cell>
          <cell r="B11959">
            <v>0</v>
          </cell>
          <cell r="C11959">
            <v>0</v>
          </cell>
          <cell r="D11959">
            <v>0</v>
          </cell>
        </row>
        <row r="11960">
          <cell r="A11960">
            <v>0</v>
          </cell>
          <cell r="B11960">
            <v>0</v>
          </cell>
          <cell r="C11960">
            <v>0</v>
          </cell>
          <cell r="D11960">
            <v>0</v>
          </cell>
        </row>
        <row r="11961">
          <cell r="A11961">
            <v>0</v>
          </cell>
          <cell r="B11961">
            <v>0</v>
          </cell>
          <cell r="C11961">
            <v>0</v>
          </cell>
          <cell r="D11961">
            <v>0</v>
          </cell>
        </row>
        <row r="11962">
          <cell r="A11962">
            <v>0</v>
          </cell>
          <cell r="B11962">
            <v>0</v>
          </cell>
          <cell r="C11962">
            <v>0</v>
          </cell>
          <cell r="D11962">
            <v>0</v>
          </cell>
        </row>
        <row r="11963">
          <cell r="A11963">
            <v>0</v>
          </cell>
          <cell r="B11963">
            <v>0</v>
          </cell>
          <cell r="C11963">
            <v>0</v>
          </cell>
          <cell r="D11963">
            <v>0</v>
          </cell>
        </row>
        <row r="11964">
          <cell r="A11964">
            <v>0</v>
          </cell>
          <cell r="B11964">
            <v>0</v>
          </cell>
          <cell r="C11964">
            <v>0</v>
          </cell>
          <cell r="D11964">
            <v>0</v>
          </cell>
        </row>
        <row r="11965">
          <cell r="A11965">
            <v>0</v>
          </cell>
          <cell r="B11965">
            <v>0</v>
          </cell>
          <cell r="C11965">
            <v>0</v>
          </cell>
          <cell r="D11965">
            <v>0</v>
          </cell>
        </row>
        <row r="11966">
          <cell r="A11966">
            <v>0</v>
          </cell>
          <cell r="B11966">
            <v>0</v>
          </cell>
          <cell r="C11966">
            <v>0</v>
          </cell>
          <cell r="D11966">
            <v>0</v>
          </cell>
        </row>
        <row r="11967">
          <cell r="A11967">
            <v>0</v>
          </cell>
          <cell r="B11967">
            <v>0</v>
          </cell>
          <cell r="C11967">
            <v>0</v>
          </cell>
          <cell r="D11967">
            <v>0</v>
          </cell>
        </row>
        <row r="11968">
          <cell r="A11968">
            <v>0</v>
          </cell>
          <cell r="B11968">
            <v>0</v>
          </cell>
          <cell r="C11968">
            <v>0</v>
          </cell>
          <cell r="D11968">
            <v>0</v>
          </cell>
        </row>
        <row r="11969">
          <cell r="A11969">
            <v>0</v>
          </cell>
          <cell r="B11969">
            <v>0</v>
          </cell>
          <cell r="C11969">
            <v>0</v>
          </cell>
          <cell r="D11969">
            <v>0</v>
          </cell>
        </row>
        <row r="11970">
          <cell r="A11970">
            <v>0</v>
          </cell>
          <cell r="B11970">
            <v>0</v>
          </cell>
          <cell r="C11970">
            <v>0</v>
          </cell>
          <cell r="D11970">
            <v>0</v>
          </cell>
        </row>
        <row r="11971">
          <cell r="A11971">
            <v>0</v>
          </cell>
          <cell r="B11971">
            <v>0</v>
          </cell>
          <cell r="C11971">
            <v>0</v>
          </cell>
          <cell r="D11971">
            <v>0</v>
          </cell>
        </row>
        <row r="11972">
          <cell r="A11972">
            <v>0</v>
          </cell>
          <cell r="B11972">
            <v>0</v>
          </cell>
          <cell r="C11972">
            <v>0</v>
          </cell>
          <cell r="D11972">
            <v>0</v>
          </cell>
        </row>
        <row r="11973">
          <cell r="A11973">
            <v>0</v>
          </cell>
          <cell r="B11973">
            <v>0</v>
          </cell>
          <cell r="C11973">
            <v>0</v>
          </cell>
          <cell r="D11973">
            <v>0</v>
          </cell>
        </row>
        <row r="11974">
          <cell r="A11974">
            <v>0</v>
          </cell>
          <cell r="B11974">
            <v>0</v>
          </cell>
          <cell r="C11974">
            <v>0</v>
          </cell>
          <cell r="D11974">
            <v>0</v>
          </cell>
        </row>
        <row r="11975">
          <cell r="A11975">
            <v>0</v>
          </cell>
          <cell r="B11975">
            <v>0</v>
          </cell>
          <cell r="C11975">
            <v>0</v>
          </cell>
          <cell r="D11975">
            <v>0</v>
          </cell>
        </row>
        <row r="11976">
          <cell r="A11976">
            <v>0</v>
          </cell>
          <cell r="B11976">
            <v>0</v>
          </cell>
          <cell r="C11976">
            <v>0</v>
          </cell>
          <cell r="D11976">
            <v>0</v>
          </cell>
        </row>
        <row r="11977">
          <cell r="A11977">
            <v>0</v>
          </cell>
          <cell r="B11977">
            <v>0</v>
          </cell>
          <cell r="C11977">
            <v>0</v>
          </cell>
          <cell r="D11977">
            <v>0</v>
          </cell>
        </row>
        <row r="11978">
          <cell r="A11978">
            <v>0</v>
          </cell>
          <cell r="B11978">
            <v>0</v>
          </cell>
          <cell r="C11978">
            <v>0</v>
          </cell>
          <cell r="D11978">
            <v>0</v>
          </cell>
        </row>
        <row r="11979">
          <cell r="A11979">
            <v>0</v>
          </cell>
          <cell r="B11979">
            <v>0</v>
          </cell>
          <cell r="C11979">
            <v>0</v>
          </cell>
          <cell r="D11979">
            <v>0</v>
          </cell>
        </row>
        <row r="11980">
          <cell r="A11980">
            <v>0</v>
          </cell>
          <cell r="B11980">
            <v>0</v>
          </cell>
          <cell r="C11980">
            <v>0</v>
          </cell>
          <cell r="D11980">
            <v>0</v>
          </cell>
        </row>
        <row r="11981">
          <cell r="A11981">
            <v>0</v>
          </cell>
          <cell r="B11981">
            <v>0</v>
          </cell>
          <cell r="C11981">
            <v>0</v>
          </cell>
          <cell r="D11981">
            <v>0</v>
          </cell>
        </row>
        <row r="11982">
          <cell r="A11982">
            <v>0</v>
          </cell>
          <cell r="B11982">
            <v>0</v>
          </cell>
          <cell r="C11982">
            <v>0</v>
          </cell>
          <cell r="D11982">
            <v>0</v>
          </cell>
        </row>
        <row r="11983">
          <cell r="A11983">
            <v>0</v>
          </cell>
          <cell r="B11983">
            <v>0</v>
          </cell>
          <cell r="C11983">
            <v>0</v>
          </cell>
          <cell r="D11983">
            <v>0</v>
          </cell>
        </row>
        <row r="11984">
          <cell r="A11984">
            <v>0</v>
          </cell>
          <cell r="B11984">
            <v>0</v>
          </cell>
          <cell r="C11984">
            <v>0</v>
          </cell>
          <cell r="D11984">
            <v>0</v>
          </cell>
        </row>
        <row r="11985">
          <cell r="A11985">
            <v>0</v>
          </cell>
          <cell r="B11985">
            <v>0</v>
          </cell>
          <cell r="C11985">
            <v>0</v>
          </cell>
          <cell r="D11985">
            <v>0</v>
          </cell>
        </row>
        <row r="11986">
          <cell r="A11986">
            <v>0</v>
          </cell>
          <cell r="B11986">
            <v>0</v>
          </cell>
          <cell r="C11986">
            <v>0</v>
          </cell>
          <cell r="D11986">
            <v>0</v>
          </cell>
        </row>
        <row r="11987">
          <cell r="A11987">
            <v>0</v>
          </cell>
          <cell r="B11987">
            <v>0</v>
          </cell>
          <cell r="C11987">
            <v>0</v>
          </cell>
          <cell r="D11987">
            <v>0</v>
          </cell>
        </row>
        <row r="11988">
          <cell r="A11988">
            <v>0</v>
          </cell>
          <cell r="B11988">
            <v>0</v>
          </cell>
          <cell r="C11988">
            <v>0</v>
          </cell>
          <cell r="D11988">
            <v>0</v>
          </cell>
        </row>
        <row r="11989">
          <cell r="A11989">
            <v>0</v>
          </cell>
          <cell r="B11989">
            <v>0</v>
          </cell>
          <cell r="C11989">
            <v>0</v>
          </cell>
          <cell r="D11989">
            <v>0</v>
          </cell>
        </row>
        <row r="11990">
          <cell r="A11990">
            <v>0</v>
          </cell>
          <cell r="B11990">
            <v>0</v>
          </cell>
          <cell r="C11990">
            <v>0</v>
          </cell>
          <cell r="D11990">
            <v>0</v>
          </cell>
        </row>
        <row r="11991">
          <cell r="A11991">
            <v>0</v>
          </cell>
          <cell r="B11991">
            <v>0</v>
          </cell>
          <cell r="C11991">
            <v>0</v>
          </cell>
          <cell r="D11991">
            <v>0</v>
          </cell>
        </row>
        <row r="11992">
          <cell r="A11992">
            <v>0</v>
          </cell>
          <cell r="B11992">
            <v>0</v>
          </cell>
          <cell r="C11992">
            <v>0</v>
          </cell>
          <cell r="D11992">
            <v>0</v>
          </cell>
        </row>
        <row r="11993">
          <cell r="A11993">
            <v>0</v>
          </cell>
          <cell r="B11993">
            <v>0</v>
          </cell>
          <cell r="C11993">
            <v>0</v>
          </cell>
          <cell r="D11993">
            <v>0</v>
          </cell>
        </row>
        <row r="11994">
          <cell r="A11994">
            <v>0</v>
          </cell>
          <cell r="B11994">
            <v>0</v>
          </cell>
          <cell r="C11994">
            <v>0</v>
          </cell>
          <cell r="D11994">
            <v>0</v>
          </cell>
        </row>
        <row r="11995">
          <cell r="A11995">
            <v>0</v>
          </cell>
          <cell r="B11995">
            <v>0</v>
          </cell>
          <cell r="C11995">
            <v>0</v>
          </cell>
          <cell r="D11995">
            <v>0</v>
          </cell>
        </row>
        <row r="11996">
          <cell r="A11996">
            <v>0</v>
          </cell>
          <cell r="B11996">
            <v>0</v>
          </cell>
          <cell r="C11996">
            <v>0</v>
          </cell>
          <cell r="D11996">
            <v>0</v>
          </cell>
        </row>
        <row r="11997">
          <cell r="A11997">
            <v>0</v>
          </cell>
          <cell r="B11997">
            <v>0</v>
          </cell>
          <cell r="C11997">
            <v>0</v>
          </cell>
          <cell r="D11997">
            <v>0</v>
          </cell>
        </row>
        <row r="11998">
          <cell r="A11998">
            <v>0</v>
          </cell>
          <cell r="B11998">
            <v>0</v>
          </cell>
          <cell r="C11998">
            <v>0</v>
          </cell>
          <cell r="D11998">
            <v>0</v>
          </cell>
        </row>
        <row r="11999">
          <cell r="A11999">
            <v>0</v>
          </cell>
          <cell r="B11999">
            <v>0</v>
          </cell>
          <cell r="C11999">
            <v>0</v>
          </cell>
          <cell r="D11999">
            <v>0</v>
          </cell>
        </row>
        <row r="12000">
          <cell r="A12000">
            <v>0</v>
          </cell>
          <cell r="B12000">
            <v>0</v>
          </cell>
          <cell r="C12000">
            <v>0</v>
          </cell>
          <cell r="D12000">
            <v>0</v>
          </cell>
        </row>
        <row r="12001">
          <cell r="A12001">
            <v>0</v>
          </cell>
          <cell r="B12001">
            <v>0</v>
          </cell>
          <cell r="C12001">
            <v>0</v>
          </cell>
          <cell r="D12001">
            <v>0</v>
          </cell>
        </row>
        <row r="12002">
          <cell r="A12002">
            <v>0</v>
          </cell>
          <cell r="B12002">
            <v>0</v>
          </cell>
          <cell r="C12002">
            <v>0</v>
          </cell>
          <cell r="D12002">
            <v>0</v>
          </cell>
        </row>
        <row r="12003">
          <cell r="A12003">
            <v>0</v>
          </cell>
          <cell r="B12003">
            <v>0</v>
          </cell>
          <cell r="C12003">
            <v>0</v>
          </cell>
          <cell r="D12003">
            <v>0</v>
          </cell>
        </row>
        <row r="12004">
          <cell r="A12004">
            <v>0</v>
          </cell>
          <cell r="B12004">
            <v>0</v>
          </cell>
          <cell r="C12004">
            <v>0</v>
          </cell>
          <cell r="D12004">
            <v>0</v>
          </cell>
        </row>
        <row r="12005">
          <cell r="A12005">
            <v>0</v>
          </cell>
          <cell r="B12005">
            <v>0</v>
          </cell>
          <cell r="C12005">
            <v>0</v>
          </cell>
          <cell r="D12005">
            <v>0</v>
          </cell>
        </row>
        <row r="12006">
          <cell r="A12006">
            <v>0</v>
          </cell>
          <cell r="B12006">
            <v>0</v>
          </cell>
          <cell r="C12006">
            <v>0</v>
          </cell>
          <cell r="D12006">
            <v>0</v>
          </cell>
        </row>
        <row r="12007">
          <cell r="A12007">
            <v>0</v>
          </cell>
          <cell r="B12007">
            <v>0</v>
          </cell>
          <cell r="C12007">
            <v>0</v>
          </cell>
          <cell r="D12007">
            <v>0</v>
          </cell>
        </row>
        <row r="12008">
          <cell r="A12008">
            <v>0</v>
          </cell>
          <cell r="B12008">
            <v>0</v>
          </cell>
          <cell r="C12008">
            <v>0</v>
          </cell>
          <cell r="D12008">
            <v>0</v>
          </cell>
        </row>
        <row r="12009">
          <cell r="A12009">
            <v>0</v>
          </cell>
          <cell r="B12009">
            <v>0</v>
          </cell>
          <cell r="C12009">
            <v>0</v>
          </cell>
          <cell r="D12009">
            <v>0</v>
          </cell>
        </row>
        <row r="12010">
          <cell r="A12010">
            <v>0</v>
          </cell>
          <cell r="B12010">
            <v>0</v>
          </cell>
          <cell r="C12010">
            <v>0</v>
          </cell>
          <cell r="D12010">
            <v>0</v>
          </cell>
        </row>
        <row r="12011">
          <cell r="A12011">
            <v>0</v>
          </cell>
          <cell r="B12011">
            <v>0</v>
          </cell>
          <cell r="C12011">
            <v>0</v>
          </cell>
          <cell r="D12011">
            <v>0</v>
          </cell>
        </row>
        <row r="12012">
          <cell r="A12012">
            <v>0</v>
          </cell>
          <cell r="B12012">
            <v>0</v>
          </cell>
          <cell r="C12012">
            <v>0</v>
          </cell>
          <cell r="D12012">
            <v>0</v>
          </cell>
        </row>
        <row r="12013">
          <cell r="A12013">
            <v>0</v>
          </cell>
          <cell r="B12013">
            <v>0</v>
          </cell>
          <cell r="C12013">
            <v>0</v>
          </cell>
          <cell r="D12013">
            <v>0</v>
          </cell>
        </row>
        <row r="12014">
          <cell r="A12014">
            <v>0</v>
          </cell>
          <cell r="B12014">
            <v>0</v>
          </cell>
          <cell r="C12014">
            <v>0</v>
          </cell>
          <cell r="D12014">
            <v>0</v>
          </cell>
        </row>
        <row r="12015">
          <cell r="A12015">
            <v>0</v>
          </cell>
          <cell r="B12015">
            <v>0</v>
          </cell>
          <cell r="C12015">
            <v>0</v>
          </cell>
          <cell r="D12015">
            <v>0</v>
          </cell>
        </row>
        <row r="12016">
          <cell r="A12016">
            <v>0</v>
          </cell>
          <cell r="B12016">
            <v>0</v>
          </cell>
          <cell r="C12016">
            <v>0</v>
          </cell>
          <cell r="D12016">
            <v>0</v>
          </cell>
        </row>
        <row r="12017">
          <cell r="A12017">
            <v>0</v>
          </cell>
          <cell r="B12017">
            <v>0</v>
          </cell>
          <cell r="C12017">
            <v>0</v>
          </cell>
          <cell r="D12017">
            <v>0</v>
          </cell>
        </row>
        <row r="12018">
          <cell r="A12018">
            <v>0</v>
          </cell>
          <cell r="B12018">
            <v>0</v>
          </cell>
          <cell r="C12018">
            <v>0</v>
          </cell>
          <cell r="D12018">
            <v>0</v>
          </cell>
        </row>
        <row r="12019">
          <cell r="A12019">
            <v>0</v>
          </cell>
          <cell r="B12019">
            <v>0</v>
          </cell>
          <cell r="C12019">
            <v>0</v>
          </cell>
          <cell r="D12019">
            <v>0</v>
          </cell>
        </row>
        <row r="12020">
          <cell r="A12020">
            <v>0</v>
          </cell>
          <cell r="B12020">
            <v>0</v>
          </cell>
          <cell r="C12020">
            <v>0</v>
          </cell>
          <cell r="D12020">
            <v>0</v>
          </cell>
        </row>
        <row r="12021">
          <cell r="A12021">
            <v>0</v>
          </cell>
          <cell r="B12021">
            <v>0</v>
          </cell>
          <cell r="C12021">
            <v>0</v>
          </cell>
          <cell r="D12021">
            <v>0</v>
          </cell>
        </row>
        <row r="12022">
          <cell r="A12022">
            <v>0</v>
          </cell>
          <cell r="B12022">
            <v>0</v>
          </cell>
          <cell r="C12022">
            <v>0</v>
          </cell>
          <cell r="D12022">
            <v>0</v>
          </cell>
        </row>
        <row r="12023">
          <cell r="A12023">
            <v>0</v>
          </cell>
          <cell r="B12023">
            <v>0</v>
          </cell>
          <cell r="C12023">
            <v>0</v>
          </cell>
          <cell r="D12023">
            <v>0</v>
          </cell>
        </row>
        <row r="12024">
          <cell r="A12024">
            <v>0</v>
          </cell>
          <cell r="B12024">
            <v>0</v>
          </cell>
          <cell r="C12024">
            <v>0</v>
          </cell>
          <cell r="D12024">
            <v>0</v>
          </cell>
        </row>
        <row r="12025">
          <cell r="A12025">
            <v>0</v>
          </cell>
          <cell r="B12025">
            <v>0</v>
          </cell>
          <cell r="C12025">
            <v>0</v>
          </cell>
          <cell r="D12025">
            <v>0</v>
          </cell>
        </row>
        <row r="12026">
          <cell r="A12026">
            <v>0</v>
          </cell>
          <cell r="B12026">
            <v>0</v>
          </cell>
          <cell r="C12026">
            <v>0</v>
          </cell>
          <cell r="D12026">
            <v>0</v>
          </cell>
        </row>
        <row r="12027">
          <cell r="A12027">
            <v>0</v>
          </cell>
          <cell r="B12027">
            <v>0</v>
          </cell>
          <cell r="C12027">
            <v>0</v>
          </cell>
          <cell r="D12027">
            <v>0</v>
          </cell>
        </row>
        <row r="12028">
          <cell r="A12028">
            <v>0</v>
          </cell>
          <cell r="B12028">
            <v>0</v>
          </cell>
          <cell r="C12028">
            <v>0</v>
          </cell>
          <cell r="D12028">
            <v>0</v>
          </cell>
        </row>
        <row r="12029">
          <cell r="A12029">
            <v>0</v>
          </cell>
          <cell r="B12029">
            <v>0</v>
          </cell>
          <cell r="C12029">
            <v>0</v>
          </cell>
          <cell r="D12029">
            <v>0</v>
          </cell>
        </row>
        <row r="12030">
          <cell r="A12030">
            <v>0</v>
          </cell>
          <cell r="B12030">
            <v>0</v>
          </cell>
          <cell r="C12030">
            <v>0</v>
          </cell>
          <cell r="D12030">
            <v>0</v>
          </cell>
        </row>
        <row r="12031">
          <cell r="A12031">
            <v>0</v>
          </cell>
          <cell r="B12031">
            <v>0</v>
          </cell>
          <cell r="C12031">
            <v>0</v>
          </cell>
          <cell r="D12031">
            <v>0</v>
          </cell>
        </row>
        <row r="12032">
          <cell r="A12032">
            <v>0</v>
          </cell>
          <cell r="B12032">
            <v>0</v>
          </cell>
          <cell r="C12032">
            <v>0</v>
          </cell>
          <cell r="D12032">
            <v>0</v>
          </cell>
        </row>
        <row r="12033">
          <cell r="A12033">
            <v>0</v>
          </cell>
          <cell r="B12033">
            <v>0</v>
          </cell>
          <cell r="C12033">
            <v>0</v>
          </cell>
          <cell r="D12033">
            <v>0</v>
          </cell>
        </row>
        <row r="12034">
          <cell r="A12034">
            <v>0</v>
          </cell>
          <cell r="B12034">
            <v>0</v>
          </cell>
          <cell r="C12034">
            <v>0</v>
          </cell>
          <cell r="D12034">
            <v>0</v>
          </cell>
        </row>
        <row r="12035">
          <cell r="A12035">
            <v>0</v>
          </cell>
          <cell r="B12035">
            <v>0</v>
          </cell>
          <cell r="C12035">
            <v>0</v>
          </cell>
          <cell r="D12035">
            <v>0</v>
          </cell>
        </row>
        <row r="12036">
          <cell r="A12036">
            <v>0</v>
          </cell>
          <cell r="B12036">
            <v>0</v>
          </cell>
          <cell r="C12036">
            <v>0</v>
          </cell>
          <cell r="D12036">
            <v>0</v>
          </cell>
        </row>
        <row r="12037">
          <cell r="A12037">
            <v>0</v>
          </cell>
          <cell r="B12037">
            <v>0</v>
          </cell>
          <cell r="C12037">
            <v>0</v>
          </cell>
          <cell r="D12037">
            <v>0</v>
          </cell>
        </row>
        <row r="12038">
          <cell r="A12038">
            <v>0</v>
          </cell>
          <cell r="B12038">
            <v>0</v>
          </cell>
          <cell r="C12038">
            <v>0</v>
          </cell>
          <cell r="D12038">
            <v>0</v>
          </cell>
        </row>
        <row r="12039">
          <cell r="A12039">
            <v>0</v>
          </cell>
          <cell r="B12039">
            <v>0</v>
          </cell>
          <cell r="C12039">
            <v>0</v>
          </cell>
          <cell r="D12039">
            <v>0</v>
          </cell>
        </row>
        <row r="12040">
          <cell r="A12040">
            <v>0</v>
          </cell>
          <cell r="B12040">
            <v>0</v>
          </cell>
          <cell r="C12040">
            <v>0</v>
          </cell>
          <cell r="D12040">
            <v>0</v>
          </cell>
        </row>
        <row r="12041">
          <cell r="A12041">
            <v>0</v>
          </cell>
          <cell r="B12041">
            <v>0</v>
          </cell>
          <cell r="C12041">
            <v>0</v>
          </cell>
          <cell r="D12041">
            <v>0</v>
          </cell>
        </row>
        <row r="12042">
          <cell r="A12042">
            <v>0</v>
          </cell>
          <cell r="B12042">
            <v>0</v>
          </cell>
          <cell r="C12042">
            <v>0</v>
          </cell>
          <cell r="D12042">
            <v>0</v>
          </cell>
        </row>
        <row r="12043">
          <cell r="A12043">
            <v>0</v>
          </cell>
          <cell r="B12043">
            <v>0</v>
          </cell>
          <cell r="C12043">
            <v>0</v>
          </cell>
          <cell r="D12043">
            <v>0</v>
          </cell>
        </row>
        <row r="12044">
          <cell r="A12044">
            <v>0</v>
          </cell>
          <cell r="B12044">
            <v>0</v>
          </cell>
          <cell r="C12044">
            <v>0</v>
          </cell>
          <cell r="D12044">
            <v>0</v>
          </cell>
        </row>
        <row r="12045">
          <cell r="A12045">
            <v>0</v>
          </cell>
          <cell r="B12045">
            <v>0</v>
          </cell>
          <cell r="C12045">
            <v>0</v>
          </cell>
          <cell r="D12045">
            <v>0</v>
          </cell>
        </row>
        <row r="12046">
          <cell r="A12046">
            <v>0</v>
          </cell>
          <cell r="B12046">
            <v>0</v>
          </cell>
          <cell r="C12046">
            <v>0</v>
          </cell>
          <cell r="D12046">
            <v>0</v>
          </cell>
        </row>
        <row r="12047">
          <cell r="A12047">
            <v>0</v>
          </cell>
          <cell r="B12047">
            <v>0</v>
          </cell>
          <cell r="C12047">
            <v>0</v>
          </cell>
          <cell r="D12047">
            <v>0</v>
          </cell>
        </row>
        <row r="12048">
          <cell r="A12048">
            <v>0</v>
          </cell>
          <cell r="B12048">
            <v>0</v>
          </cell>
          <cell r="C12048">
            <v>0</v>
          </cell>
          <cell r="D12048">
            <v>0</v>
          </cell>
        </row>
        <row r="12049">
          <cell r="A12049">
            <v>0</v>
          </cell>
          <cell r="B12049">
            <v>0</v>
          </cell>
          <cell r="C12049">
            <v>0</v>
          </cell>
          <cell r="D12049">
            <v>0</v>
          </cell>
        </row>
        <row r="12050">
          <cell r="A12050">
            <v>0</v>
          </cell>
          <cell r="B12050">
            <v>0</v>
          </cell>
          <cell r="C12050">
            <v>0</v>
          </cell>
          <cell r="D12050">
            <v>0</v>
          </cell>
        </row>
        <row r="12051">
          <cell r="A12051">
            <v>0</v>
          </cell>
          <cell r="B12051">
            <v>0</v>
          </cell>
          <cell r="C12051">
            <v>0</v>
          </cell>
          <cell r="D12051">
            <v>0</v>
          </cell>
        </row>
        <row r="12052">
          <cell r="A12052">
            <v>0</v>
          </cell>
          <cell r="B12052">
            <v>0</v>
          </cell>
          <cell r="C12052">
            <v>0</v>
          </cell>
          <cell r="D12052">
            <v>0</v>
          </cell>
        </row>
        <row r="12053">
          <cell r="A12053">
            <v>0</v>
          </cell>
          <cell r="B12053">
            <v>0</v>
          </cell>
          <cell r="C12053">
            <v>0</v>
          </cell>
          <cell r="D12053">
            <v>0</v>
          </cell>
        </row>
        <row r="12054">
          <cell r="A12054">
            <v>0</v>
          </cell>
          <cell r="B12054">
            <v>0</v>
          </cell>
          <cell r="C12054">
            <v>0</v>
          </cell>
          <cell r="D12054">
            <v>0</v>
          </cell>
        </row>
        <row r="12055">
          <cell r="A12055">
            <v>0</v>
          </cell>
          <cell r="B12055">
            <v>0</v>
          </cell>
          <cell r="C12055">
            <v>0</v>
          </cell>
          <cell r="D12055">
            <v>0</v>
          </cell>
        </row>
        <row r="12056">
          <cell r="A12056">
            <v>0</v>
          </cell>
          <cell r="B12056">
            <v>0</v>
          </cell>
          <cell r="C12056">
            <v>0</v>
          </cell>
          <cell r="D12056">
            <v>0</v>
          </cell>
        </row>
        <row r="12057">
          <cell r="A12057">
            <v>0</v>
          </cell>
          <cell r="B12057">
            <v>0</v>
          </cell>
          <cell r="C12057">
            <v>0</v>
          </cell>
          <cell r="D12057">
            <v>0</v>
          </cell>
        </row>
        <row r="12058">
          <cell r="A12058">
            <v>0</v>
          </cell>
          <cell r="B12058">
            <v>0</v>
          </cell>
          <cell r="C12058">
            <v>0</v>
          </cell>
          <cell r="D12058">
            <v>0</v>
          </cell>
        </row>
        <row r="12059">
          <cell r="A12059">
            <v>0</v>
          </cell>
          <cell r="B12059">
            <v>0</v>
          </cell>
          <cell r="C12059">
            <v>0</v>
          </cell>
          <cell r="D12059">
            <v>0</v>
          </cell>
        </row>
        <row r="12060">
          <cell r="A12060">
            <v>0</v>
          </cell>
          <cell r="B12060">
            <v>0</v>
          </cell>
          <cell r="C12060">
            <v>0</v>
          </cell>
          <cell r="D12060">
            <v>0</v>
          </cell>
        </row>
        <row r="12061">
          <cell r="A12061">
            <v>0</v>
          </cell>
          <cell r="B12061">
            <v>0</v>
          </cell>
          <cell r="C12061">
            <v>0</v>
          </cell>
          <cell r="D12061">
            <v>0</v>
          </cell>
        </row>
        <row r="12062">
          <cell r="A12062">
            <v>0</v>
          </cell>
          <cell r="B12062">
            <v>0</v>
          </cell>
          <cell r="C12062">
            <v>0</v>
          </cell>
          <cell r="D12062">
            <v>0</v>
          </cell>
        </row>
        <row r="12063">
          <cell r="A12063">
            <v>0</v>
          </cell>
          <cell r="B12063">
            <v>0</v>
          </cell>
          <cell r="C12063">
            <v>0</v>
          </cell>
          <cell r="D12063">
            <v>0</v>
          </cell>
        </row>
        <row r="12064">
          <cell r="A12064">
            <v>0</v>
          </cell>
          <cell r="B12064">
            <v>0</v>
          </cell>
          <cell r="C12064">
            <v>0</v>
          </cell>
          <cell r="D12064">
            <v>0</v>
          </cell>
        </row>
        <row r="12065">
          <cell r="A12065">
            <v>0</v>
          </cell>
          <cell r="B12065">
            <v>0</v>
          </cell>
          <cell r="C12065">
            <v>0</v>
          </cell>
          <cell r="D12065">
            <v>0</v>
          </cell>
        </row>
        <row r="12066">
          <cell r="A12066">
            <v>0</v>
          </cell>
          <cell r="B12066">
            <v>0</v>
          </cell>
          <cell r="C12066">
            <v>0</v>
          </cell>
          <cell r="D12066">
            <v>0</v>
          </cell>
        </row>
        <row r="12067">
          <cell r="A12067">
            <v>0</v>
          </cell>
          <cell r="B12067">
            <v>0</v>
          </cell>
          <cell r="C12067">
            <v>0</v>
          </cell>
          <cell r="D12067">
            <v>0</v>
          </cell>
        </row>
        <row r="12068">
          <cell r="A12068">
            <v>0</v>
          </cell>
          <cell r="B12068">
            <v>0</v>
          </cell>
          <cell r="C12068">
            <v>0</v>
          </cell>
          <cell r="D12068">
            <v>0</v>
          </cell>
        </row>
        <row r="12069">
          <cell r="A12069">
            <v>0</v>
          </cell>
          <cell r="B12069">
            <v>0</v>
          </cell>
          <cell r="C12069">
            <v>0</v>
          </cell>
          <cell r="D12069">
            <v>0</v>
          </cell>
        </row>
        <row r="12070">
          <cell r="A12070">
            <v>0</v>
          </cell>
          <cell r="B12070">
            <v>0</v>
          </cell>
          <cell r="C12070">
            <v>0</v>
          </cell>
          <cell r="D12070">
            <v>0</v>
          </cell>
        </row>
        <row r="12071">
          <cell r="A12071">
            <v>0</v>
          </cell>
          <cell r="B12071">
            <v>0</v>
          </cell>
          <cell r="C12071">
            <v>0</v>
          </cell>
          <cell r="D12071">
            <v>0</v>
          </cell>
        </row>
        <row r="12072">
          <cell r="A12072">
            <v>0</v>
          </cell>
          <cell r="B12072">
            <v>0</v>
          </cell>
          <cell r="C12072">
            <v>0</v>
          </cell>
          <cell r="D12072">
            <v>0</v>
          </cell>
        </row>
        <row r="12073">
          <cell r="A12073">
            <v>0</v>
          </cell>
          <cell r="B12073">
            <v>0</v>
          </cell>
          <cell r="C12073">
            <v>0</v>
          </cell>
          <cell r="D12073">
            <v>0</v>
          </cell>
        </row>
        <row r="12074">
          <cell r="A12074">
            <v>0</v>
          </cell>
          <cell r="B12074">
            <v>0</v>
          </cell>
          <cell r="C12074">
            <v>0</v>
          </cell>
          <cell r="D12074">
            <v>0</v>
          </cell>
        </row>
        <row r="12075">
          <cell r="A12075">
            <v>0</v>
          </cell>
          <cell r="B12075">
            <v>0</v>
          </cell>
          <cell r="C12075">
            <v>0</v>
          </cell>
          <cell r="D12075">
            <v>0</v>
          </cell>
        </row>
        <row r="12076">
          <cell r="A12076">
            <v>0</v>
          </cell>
          <cell r="B12076">
            <v>0</v>
          </cell>
          <cell r="C12076">
            <v>0</v>
          </cell>
          <cell r="D12076">
            <v>0</v>
          </cell>
        </row>
        <row r="12077">
          <cell r="A12077">
            <v>0</v>
          </cell>
          <cell r="B12077">
            <v>0</v>
          </cell>
          <cell r="C12077">
            <v>0</v>
          </cell>
          <cell r="D12077">
            <v>0</v>
          </cell>
        </row>
        <row r="12078">
          <cell r="A12078">
            <v>0</v>
          </cell>
          <cell r="B12078">
            <v>0</v>
          </cell>
          <cell r="C12078">
            <v>0</v>
          </cell>
          <cell r="D12078">
            <v>0</v>
          </cell>
        </row>
        <row r="12079">
          <cell r="A12079">
            <v>0</v>
          </cell>
          <cell r="B12079">
            <v>0</v>
          </cell>
          <cell r="C12079">
            <v>0</v>
          </cell>
          <cell r="D12079">
            <v>0</v>
          </cell>
        </row>
        <row r="12080">
          <cell r="A12080">
            <v>0</v>
          </cell>
          <cell r="B12080">
            <v>0</v>
          </cell>
          <cell r="C12080">
            <v>0</v>
          </cell>
          <cell r="D12080">
            <v>0</v>
          </cell>
        </row>
        <row r="12081">
          <cell r="A12081">
            <v>0</v>
          </cell>
          <cell r="B12081">
            <v>0</v>
          </cell>
          <cell r="C12081">
            <v>0</v>
          </cell>
          <cell r="D12081">
            <v>0</v>
          </cell>
        </row>
        <row r="12082">
          <cell r="A12082">
            <v>0</v>
          </cell>
          <cell r="B12082">
            <v>0</v>
          </cell>
          <cell r="C12082">
            <v>0</v>
          </cell>
          <cell r="D12082">
            <v>0</v>
          </cell>
        </row>
        <row r="12083">
          <cell r="A12083">
            <v>0</v>
          </cell>
          <cell r="B12083">
            <v>0</v>
          </cell>
          <cell r="C12083">
            <v>0</v>
          </cell>
          <cell r="D12083">
            <v>0</v>
          </cell>
        </row>
        <row r="12084">
          <cell r="A12084">
            <v>0</v>
          </cell>
          <cell r="B12084">
            <v>0</v>
          </cell>
          <cell r="C12084">
            <v>0</v>
          </cell>
          <cell r="D12084">
            <v>0</v>
          </cell>
        </row>
        <row r="12085">
          <cell r="A12085">
            <v>0</v>
          </cell>
          <cell r="B12085">
            <v>0</v>
          </cell>
          <cell r="C12085">
            <v>0</v>
          </cell>
          <cell r="D12085">
            <v>0</v>
          </cell>
        </row>
        <row r="12086">
          <cell r="A12086">
            <v>0</v>
          </cell>
          <cell r="B12086">
            <v>0</v>
          </cell>
          <cell r="C12086">
            <v>0</v>
          </cell>
          <cell r="D12086">
            <v>0</v>
          </cell>
        </row>
        <row r="12087">
          <cell r="A12087">
            <v>0</v>
          </cell>
          <cell r="B12087">
            <v>0</v>
          </cell>
          <cell r="C12087">
            <v>0</v>
          </cell>
          <cell r="D12087">
            <v>0</v>
          </cell>
        </row>
        <row r="12088">
          <cell r="A12088">
            <v>0</v>
          </cell>
          <cell r="B12088">
            <v>0</v>
          </cell>
          <cell r="C12088">
            <v>0</v>
          </cell>
          <cell r="D12088">
            <v>0</v>
          </cell>
        </row>
        <row r="12089">
          <cell r="A12089">
            <v>0</v>
          </cell>
          <cell r="B12089">
            <v>0</v>
          </cell>
          <cell r="C12089">
            <v>0</v>
          </cell>
          <cell r="D12089">
            <v>0</v>
          </cell>
        </row>
        <row r="12090">
          <cell r="A12090">
            <v>0</v>
          </cell>
          <cell r="B12090">
            <v>0</v>
          </cell>
          <cell r="C12090">
            <v>0</v>
          </cell>
          <cell r="D12090">
            <v>0</v>
          </cell>
        </row>
        <row r="12091">
          <cell r="A12091">
            <v>0</v>
          </cell>
          <cell r="B12091">
            <v>0</v>
          </cell>
          <cell r="C12091">
            <v>0</v>
          </cell>
          <cell r="D12091">
            <v>0</v>
          </cell>
        </row>
        <row r="12092">
          <cell r="A12092">
            <v>0</v>
          </cell>
          <cell r="B12092">
            <v>0</v>
          </cell>
          <cell r="C12092">
            <v>0</v>
          </cell>
          <cell r="D12092">
            <v>0</v>
          </cell>
        </row>
        <row r="12093">
          <cell r="A12093">
            <v>0</v>
          </cell>
          <cell r="B12093">
            <v>0</v>
          </cell>
          <cell r="C12093">
            <v>0</v>
          </cell>
          <cell r="D12093">
            <v>0</v>
          </cell>
        </row>
        <row r="12094">
          <cell r="A12094">
            <v>0</v>
          </cell>
          <cell r="B12094">
            <v>0</v>
          </cell>
          <cell r="C12094">
            <v>0</v>
          </cell>
          <cell r="D12094">
            <v>0</v>
          </cell>
        </row>
        <row r="12095">
          <cell r="A12095">
            <v>0</v>
          </cell>
          <cell r="B12095">
            <v>0</v>
          </cell>
          <cell r="C12095">
            <v>0</v>
          </cell>
          <cell r="D12095">
            <v>0</v>
          </cell>
        </row>
        <row r="12096">
          <cell r="A12096">
            <v>0</v>
          </cell>
          <cell r="B12096">
            <v>0</v>
          </cell>
          <cell r="C12096">
            <v>0</v>
          </cell>
          <cell r="D12096">
            <v>0</v>
          </cell>
        </row>
        <row r="12097">
          <cell r="A12097">
            <v>0</v>
          </cell>
          <cell r="B12097">
            <v>0</v>
          </cell>
          <cell r="C12097">
            <v>0</v>
          </cell>
          <cell r="D12097">
            <v>0</v>
          </cell>
        </row>
        <row r="12098">
          <cell r="A12098">
            <v>0</v>
          </cell>
          <cell r="B12098">
            <v>0</v>
          </cell>
          <cell r="C12098">
            <v>0</v>
          </cell>
          <cell r="D12098">
            <v>0</v>
          </cell>
        </row>
        <row r="12099">
          <cell r="A12099">
            <v>0</v>
          </cell>
          <cell r="B12099">
            <v>0</v>
          </cell>
          <cell r="C12099">
            <v>0</v>
          </cell>
          <cell r="D12099">
            <v>0</v>
          </cell>
        </row>
        <row r="12100">
          <cell r="A12100">
            <v>0</v>
          </cell>
          <cell r="B12100">
            <v>0</v>
          </cell>
          <cell r="C12100">
            <v>0</v>
          </cell>
          <cell r="D12100">
            <v>0</v>
          </cell>
        </row>
        <row r="12101">
          <cell r="A12101">
            <v>0</v>
          </cell>
          <cell r="B12101">
            <v>0</v>
          </cell>
          <cell r="C12101">
            <v>0</v>
          </cell>
          <cell r="D12101">
            <v>0</v>
          </cell>
        </row>
        <row r="12102">
          <cell r="A12102">
            <v>0</v>
          </cell>
          <cell r="B12102">
            <v>0</v>
          </cell>
          <cell r="C12102">
            <v>0</v>
          </cell>
          <cell r="D12102">
            <v>0</v>
          </cell>
        </row>
        <row r="12103">
          <cell r="A12103">
            <v>0</v>
          </cell>
          <cell r="B12103">
            <v>0</v>
          </cell>
          <cell r="C12103">
            <v>0</v>
          </cell>
          <cell r="D12103">
            <v>0</v>
          </cell>
        </row>
        <row r="12104">
          <cell r="A12104">
            <v>0</v>
          </cell>
          <cell r="B12104">
            <v>0</v>
          </cell>
          <cell r="C12104">
            <v>0</v>
          </cell>
          <cell r="D12104">
            <v>0</v>
          </cell>
        </row>
        <row r="12105">
          <cell r="A12105">
            <v>0</v>
          </cell>
          <cell r="B12105">
            <v>0</v>
          </cell>
          <cell r="C12105">
            <v>0</v>
          </cell>
          <cell r="D12105">
            <v>0</v>
          </cell>
        </row>
        <row r="12106">
          <cell r="A12106">
            <v>0</v>
          </cell>
          <cell r="B12106">
            <v>0</v>
          </cell>
          <cell r="C12106">
            <v>0</v>
          </cell>
          <cell r="D12106">
            <v>0</v>
          </cell>
        </row>
        <row r="12107">
          <cell r="A12107">
            <v>0</v>
          </cell>
          <cell r="B12107">
            <v>0</v>
          </cell>
          <cell r="C12107">
            <v>0</v>
          </cell>
          <cell r="D12107">
            <v>0</v>
          </cell>
        </row>
        <row r="12108">
          <cell r="A12108">
            <v>0</v>
          </cell>
          <cell r="B12108">
            <v>0</v>
          </cell>
          <cell r="C12108">
            <v>0</v>
          </cell>
          <cell r="D12108">
            <v>0</v>
          </cell>
        </row>
        <row r="12109">
          <cell r="A12109">
            <v>0</v>
          </cell>
          <cell r="B12109">
            <v>0</v>
          </cell>
          <cell r="C12109">
            <v>0</v>
          </cell>
          <cell r="D12109">
            <v>0</v>
          </cell>
        </row>
        <row r="12110">
          <cell r="A12110">
            <v>0</v>
          </cell>
          <cell r="B12110">
            <v>0</v>
          </cell>
          <cell r="C12110">
            <v>0</v>
          </cell>
          <cell r="D12110">
            <v>0</v>
          </cell>
        </row>
        <row r="12111">
          <cell r="A12111">
            <v>0</v>
          </cell>
          <cell r="B12111">
            <v>0</v>
          </cell>
          <cell r="C12111">
            <v>0</v>
          </cell>
          <cell r="D12111">
            <v>0</v>
          </cell>
        </row>
        <row r="12112">
          <cell r="A12112">
            <v>0</v>
          </cell>
          <cell r="B12112">
            <v>0</v>
          </cell>
          <cell r="C12112">
            <v>0</v>
          </cell>
          <cell r="D12112">
            <v>0</v>
          </cell>
        </row>
        <row r="12113">
          <cell r="A12113">
            <v>0</v>
          </cell>
          <cell r="B12113">
            <v>0</v>
          </cell>
          <cell r="C12113">
            <v>0</v>
          </cell>
          <cell r="D12113">
            <v>0</v>
          </cell>
        </row>
        <row r="12114">
          <cell r="A12114">
            <v>0</v>
          </cell>
          <cell r="B12114">
            <v>0</v>
          </cell>
          <cell r="C12114">
            <v>0</v>
          </cell>
          <cell r="D12114">
            <v>0</v>
          </cell>
        </row>
        <row r="12115">
          <cell r="A12115">
            <v>0</v>
          </cell>
          <cell r="B12115">
            <v>0</v>
          </cell>
          <cell r="C12115">
            <v>0</v>
          </cell>
          <cell r="D12115">
            <v>0</v>
          </cell>
        </row>
        <row r="12116">
          <cell r="A12116">
            <v>0</v>
          </cell>
          <cell r="B12116">
            <v>0</v>
          </cell>
          <cell r="C12116">
            <v>0</v>
          </cell>
          <cell r="D12116">
            <v>0</v>
          </cell>
        </row>
        <row r="12117">
          <cell r="A12117">
            <v>0</v>
          </cell>
          <cell r="B12117">
            <v>0</v>
          </cell>
          <cell r="C12117">
            <v>0</v>
          </cell>
          <cell r="D12117">
            <v>0</v>
          </cell>
        </row>
        <row r="12118">
          <cell r="A12118">
            <v>0</v>
          </cell>
          <cell r="B12118">
            <v>0</v>
          </cell>
          <cell r="C12118">
            <v>0</v>
          </cell>
          <cell r="D12118">
            <v>0</v>
          </cell>
        </row>
        <row r="12119">
          <cell r="A12119">
            <v>0</v>
          </cell>
          <cell r="B12119">
            <v>0</v>
          </cell>
          <cell r="C12119">
            <v>0</v>
          </cell>
          <cell r="D12119">
            <v>0</v>
          </cell>
        </row>
        <row r="12120">
          <cell r="A12120">
            <v>0</v>
          </cell>
          <cell r="B12120">
            <v>0</v>
          </cell>
          <cell r="C12120">
            <v>0</v>
          </cell>
          <cell r="D12120">
            <v>0</v>
          </cell>
        </row>
        <row r="12121">
          <cell r="A12121">
            <v>0</v>
          </cell>
          <cell r="B12121">
            <v>0</v>
          </cell>
          <cell r="C12121">
            <v>0</v>
          </cell>
          <cell r="D12121">
            <v>0</v>
          </cell>
        </row>
        <row r="12122">
          <cell r="A12122">
            <v>0</v>
          </cell>
          <cell r="B12122">
            <v>0</v>
          </cell>
          <cell r="C12122">
            <v>0</v>
          </cell>
          <cell r="D12122">
            <v>0</v>
          </cell>
        </row>
        <row r="12123">
          <cell r="A12123">
            <v>0</v>
          </cell>
          <cell r="B12123">
            <v>0</v>
          </cell>
          <cell r="C12123">
            <v>0</v>
          </cell>
          <cell r="D12123">
            <v>0</v>
          </cell>
        </row>
        <row r="12124">
          <cell r="A12124">
            <v>0</v>
          </cell>
          <cell r="B12124">
            <v>0</v>
          </cell>
          <cell r="C12124">
            <v>0</v>
          </cell>
          <cell r="D12124">
            <v>0</v>
          </cell>
        </row>
        <row r="12125">
          <cell r="A12125">
            <v>0</v>
          </cell>
          <cell r="B12125">
            <v>0</v>
          </cell>
          <cell r="C12125">
            <v>0</v>
          </cell>
          <cell r="D12125">
            <v>0</v>
          </cell>
        </row>
        <row r="12126">
          <cell r="A12126">
            <v>0</v>
          </cell>
          <cell r="B12126">
            <v>0</v>
          </cell>
          <cell r="C12126">
            <v>0</v>
          </cell>
          <cell r="D12126">
            <v>0</v>
          </cell>
        </row>
        <row r="12127">
          <cell r="A12127">
            <v>0</v>
          </cell>
          <cell r="B12127">
            <v>0</v>
          </cell>
          <cell r="C12127">
            <v>0</v>
          </cell>
          <cell r="D12127">
            <v>0</v>
          </cell>
        </row>
        <row r="12128">
          <cell r="A12128">
            <v>0</v>
          </cell>
          <cell r="B12128">
            <v>0</v>
          </cell>
          <cell r="C12128">
            <v>0</v>
          </cell>
          <cell r="D12128">
            <v>0</v>
          </cell>
        </row>
        <row r="12129">
          <cell r="A12129">
            <v>0</v>
          </cell>
          <cell r="B12129">
            <v>0</v>
          </cell>
          <cell r="C12129">
            <v>0</v>
          </cell>
          <cell r="D12129">
            <v>0</v>
          </cell>
        </row>
        <row r="12130">
          <cell r="A12130">
            <v>0</v>
          </cell>
          <cell r="B12130">
            <v>0</v>
          </cell>
          <cell r="C12130">
            <v>0</v>
          </cell>
          <cell r="D12130">
            <v>0</v>
          </cell>
        </row>
        <row r="12131">
          <cell r="A12131">
            <v>0</v>
          </cell>
          <cell r="B12131">
            <v>0</v>
          </cell>
          <cell r="C12131">
            <v>0</v>
          </cell>
          <cell r="D12131">
            <v>0</v>
          </cell>
        </row>
        <row r="12132">
          <cell r="A12132">
            <v>0</v>
          </cell>
          <cell r="B12132">
            <v>0</v>
          </cell>
          <cell r="C12132">
            <v>0</v>
          </cell>
          <cell r="D12132">
            <v>0</v>
          </cell>
        </row>
        <row r="12133">
          <cell r="A12133">
            <v>0</v>
          </cell>
          <cell r="B12133">
            <v>0</v>
          </cell>
          <cell r="C12133">
            <v>0</v>
          </cell>
          <cell r="D12133">
            <v>0</v>
          </cell>
        </row>
        <row r="12134">
          <cell r="A12134">
            <v>0</v>
          </cell>
          <cell r="B12134">
            <v>0</v>
          </cell>
          <cell r="C12134">
            <v>0</v>
          </cell>
          <cell r="D12134">
            <v>0</v>
          </cell>
        </row>
        <row r="12135">
          <cell r="A12135">
            <v>0</v>
          </cell>
          <cell r="B12135">
            <v>0</v>
          </cell>
          <cell r="C12135">
            <v>0</v>
          </cell>
          <cell r="D12135">
            <v>0</v>
          </cell>
        </row>
        <row r="12136">
          <cell r="A12136">
            <v>0</v>
          </cell>
          <cell r="B12136">
            <v>0</v>
          </cell>
          <cell r="C12136">
            <v>0</v>
          </cell>
          <cell r="D12136">
            <v>0</v>
          </cell>
        </row>
        <row r="12137">
          <cell r="A12137">
            <v>0</v>
          </cell>
          <cell r="B12137">
            <v>0</v>
          </cell>
          <cell r="C12137">
            <v>0</v>
          </cell>
          <cell r="D12137">
            <v>0</v>
          </cell>
        </row>
        <row r="12138">
          <cell r="A12138">
            <v>0</v>
          </cell>
          <cell r="B12138">
            <v>0</v>
          </cell>
          <cell r="C12138">
            <v>0</v>
          </cell>
          <cell r="D12138">
            <v>0</v>
          </cell>
        </row>
        <row r="12139">
          <cell r="A12139">
            <v>0</v>
          </cell>
          <cell r="B12139">
            <v>0</v>
          </cell>
          <cell r="C12139">
            <v>0</v>
          </cell>
          <cell r="D12139">
            <v>0</v>
          </cell>
        </row>
        <row r="12140">
          <cell r="A12140">
            <v>0</v>
          </cell>
          <cell r="B12140">
            <v>0</v>
          </cell>
          <cell r="C12140">
            <v>0</v>
          </cell>
          <cell r="D12140">
            <v>0</v>
          </cell>
        </row>
        <row r="12141">
          <cell r="A12141">
            <v>0</v>
          </cell>
          <cell r="B12141">
            <v>0</v>
          </cell>
          <cell r="C12141">
            <v>0</v>
          </cell>
          <cell r="D12141">
            <v>0</v>
          </cell>
        </row>
        <row r="12142">
          <cell r="A12142">
            <v>0</v>
          </cell>
          <cell r="B12142">
            <v>0</v>
          </cell>
          <cell r="C12142">
            <v>0</v>
          </cell>
          <cell r="D12142">
            <v>0</v>
          </cell>
        </row>
        <row r="12143">
          <cell r="A12143">
            <v>0</v>
          </cell>
          <cell r="B12143">
            <v>0</v>
          </cell>
          <cell r="C12143">
            <v>0</v>
          </cell>
          <cell r="D12143">
            <v>0</v>
          </cell>
        </row>
        <row r="12144">
          <cell r="A12144">
            <v>0</v>
          </cell>
          <cell r="B12144">
            <v>0</v>
          </cell>
          <cell r="C12144">
            <v>0</v>
          </cell>
          <cell r="D12144">
            <v>0</v>
          </cell>
        </row>
        <row r="12145">
          <cell r="A12145">
            <v>0</v>
          </cell>
          <cell r="B12145">
            <v>0</v>
          </cell>
          <cell r="C12145">
            <v>0</v>
          </cell>
          <cell r="D12145">
            <v>0</v>
          </cell>
        </row>
        <row r="12146">
          <cell r="A12146">
            <v>0</v>
          </cell>
          <cell r="B12146">
            <v>0</v>
          </cell>
          <cell r="C12146">
            <v>0</v>
          </cell>
          <cell r="D12146">
            <v>0</v>
          </cell>
        </row>
        <row r="12147">
          <cell r="A12147">
            <v>0</v>
          </cell>
          <cell r="B12147">
            <v>0</v>
          </cell>
          <cell r="C12147">
            <v>0</v>
          </cell>
          <cell r="D12147">
            <v>0</v>
          </cell>
        </row>
        <row r="12148">
          <cell r="A12148">
            <v>0</v>
          </cell>
          <cell r="B12148">
            <v>0</v>
          </cell>
          <cell r="C12148">
            <v>0</v>
          </cell>
          <cell r="D12148">
            <v>0</v>
          </cell>
        </row>
        <row r="12149">
          <cell r="A12149">
            <v>0</v>
          </cell>
          <cell r="B12149">
            <v>0</v>
          </cell>
          <cell r="C12149">
            <v>0</v>
          </cell>
          <cell r="D12149">
            <v>0</v>
          </cell>
        </row>
        <row r="12150">
          <cell r="A12150">
            <v>0</v>
          </cell>
          <cell r="B12150">
            <v>0</v>
          </cell>
          <cell r="C12150">
            <v>0</v>
          </cell>
          <cell r="D12150">
            <v>0</v>
          </cell>
        </row>
        <row r="12151">
          <cell r="A12151">
            <v>0</v>
          </cell>
          <cell r="B12151">
            <v>0</v>
          </cell>
          <cell r="C12151">
            <v>0</v>
          </cell>
          <cell r="D12151">
            <v>0</v>
          </cell>
        </row>
        <row r="12152">
          <cell r="A12152">
            <v>0</v>
          </cell>
          <cell r="B12152">
            <v>0</v>
          </cell>
          <cell r="C12152">
            <v>0</v>
          </cell>
          <cell r="D12152">
            <v>0</v>
          </cell>
        </row>
        <row r="12153">
          <cell r="A12153">
            <v>0</v>
          </cell>
          <cell r="B12153">
            <v>0</v>
          </cell>
          <cell r="C12153">
            <v>0</v>
          </cell>
          <cell r="D12153">
            <v>0</v>
          </cell>
        </row>
        <row r="12154">
          <cell r="A12154">
            <v>0</v>
          </cell>
          <cell r="B12154">
            <v>0</v>
          </cell>
          <cell r="C12154">
            <v>0</v>
          </cell>
          <cell r="D12154">
            <v>0</v>
          </cell>
        </row>
        <row r="12155">
          <cell r="A12155">
            <v>0</v>
          </cell>
          <cell r="B12155">
            <v>0</v>
          </cell>
          <cell r="C12155">
            <v>0</v>
          </cell>
          <cell r="D12155">
            <v>0</v>
          </cell>
        </row>
        <row r="12156">
          <cell r="A12156">
            <v>0</v>
          </cell>
          <cell r="B12156">
            <v>0</v>
          </cell>
          <cell r="C12156">
            <v>0</v>
          </cell>
          <cell r="D12156">
            <v>0</v>
          </cell>
        </row>
        <row r="12157">
          <cell r="A12157">
            <v>0</v>
          </cell>
          <cell r="B12157">
            <v>0</v>
          </cell>
          <cell r="C12157">
            <v>0</v>
          </cell>
          <cell r="D12157">
            <v>0</v>
          </cell>
        </row>
        <row r="12158">
          <cell r="A12158">
            <v>0</v>
          </cell>
          <cell r="B12158">
            <v>0</v>
          </cell>
          <cell r="C12158">
            <v>0</v>
          </cell>
          <cell r="D12158">
            <v>0</v>
          </cell>
        </row>
        <row r="12159">
          <cell r="A12159">
            <v>0</v>
          </cell>
          <cell r="B12159">
            <v>0</v>
          </cell>
          <cell r="C12159">
            <v>0</v>
          </cell>
          <cell r="D12159">
            <v>0</v>
          </cell>
        </row>
        <row r="12160">
          <cell r="A12160">
            <v>0</v>
          </cell>
          <cell r="B12160">
            <v>0</v>
          </cell>
          <cell r="C12160">
            <v>0</v>
          </cell>
          <cell r="D12160">
            <v>0</v>
          </cell>
        </row>
        <row r="12161">
          <cell r="A12161">
            <v>0</v>
          </cell>
          <cell r="B12161">
            <v>0</v>
          </cell>
          <cell r="C12161">
            <v>0</v>
          </cell>
          <cell r="D12161">
            <v>0</v>
          </cell>
        </row>
        <row r="12162">
          <cell r="A12162">
            <v>0</v>
          </cell>
          <cell r="B12162">
            <v>0</v>
          </cell>
          <cell r="C12162">
            <v>0</v>
          </cell>
          <cell r="D12162">
            <v>0</v>
          </cell>
        </row>
        <row r="12163">
          <cell r="A12163">
            <v>0</v>
          </cell>
          <cell r="B12163">
            <v>0</v>
          </cell>
          <cell r="C12163">
            <v>0</v>
          </cell>
          <cell r="D12163">
            <v>0</v>
          </cell>
        </row>
        <row r="12164">
          <cell r="A12164">
            <v>0</v>
          </cell>
          <cell r="B12164">
            <v>0</v>
          </cell>
          <cell r="C12164">
            <v>0</v>
          </cell>
          <cell r="D12164">
            <v>0</v>
          </cell>
        </row>
        <row r="12165">
          <cell r="A12165">
            <v>0</v>
          </cell>
          <cell r="B12165">
            <v>0</v>
          </cell>
          <cell r="C12165">
            <v>0</v>
          </cell>
          <cell r="D12165">
            <v>0</v>
          </cell>
        </row>
        <row r="12166">
          <cell r="A12166">
            <v>0</v>
          </cell>
          <cell r="B12166">
            <v>0</v>
          </cell>
          <cell r="C12166">
            <v>0</v>
          </cell>
          <cell r="D12166">
            <v>0</v>
          </cell>
        </row>
        <row r="12167">
          <cell r="A12167">
            <v>0</v>
          </cell>
          <cell r="B12167">
            <v>0</v>
          </cell>
          <cell r="C12167">
            <v>0</v>
          </cell>
          <cell r="D12167">
            <v>0</v>
          </cell>
        </row>
        <row r="12168">
          <cell r="A12168">
            <v>0</v>
          </cell>
          <cell r="B12168">
            <v>0</v>
          </cell>
          <cell r="C12168">
            <v>0</v>
          </cell>
          <cell r="D12168">
            <v>0</v>
          </cell>
        </row>
        <row r="12169">
          <cell r="A12169">
            <v>0</v>
          </cell>
          <cell r="B12169">
            <v>0</v>
          </cell>
          <cell r="C12169">
            <v>0</v>
          </cell>
          <cell r="D12169">
            <v>0</v>
          </cell>
        </row>
        <row r="12170">
          <cell r="A12170">
            <v>0</v>
          </cell>
          <cell r="B12170">
            <v>0</v>
          </cell>
          <cell r="C12170">
            <v>0</v>
          </cell>
          <cell r="D12170">
            <v>0</v>
          </cell>
        </row>
        <row r="12171">
          <cell r="A12171">
            <v>0</v>
          </cell>
          <cell r="B12171">
            <v>0</v>
          </cell>
          <cell r="C12171">
            <v>0</v>
          </cell>
          <cell r="D12171">
            <v>0</v>
          </cell>
        </row>
        <row r="12172">
          <cell r="A12172">
            <v>0</v>
          </cell>
          <cell r="B12172">
            <v>0</v>
          </cell>
          <cell r="C12172">
            <v>0</v>
          </cell>
          <cell r="D12172">
            <v>0</v>
          </cell>
        </row>
        <row r="12173">
          <cell r="A12173">
            <v>0</v>
          </cell>
          <cell r="B12173">
            <v>0</v>
          </cell>
          <cell r="C12173">
            <v>0</v>
          </cell>
          <cell r="D12173">
            <v>0</v>
          </cell>
        </row>
        <row r="12174">
          <cell r="A12174">
            <v>0</v>
          </cell>
          <cell r="B12174">
            <v>0</v>
          </cell>
          <cell r="C12174">
            <v>0</v>
          </cell>
          <cell r="D12174">
            <v>0</v>
          </cell>
        </row>
        <row r="12175">
          <cell r="A12175">
            <v>0</v>
          </cell>
          <cell r="B12175">
            <v>0</v>
          </cell>
          <cell r="C12175">
            <v>0</v>
          </cell>
          <cell r="D12175">
            <v>0</v>
          </cell>
        </row>
        <row r="12176">
          <cell r="A12176">
            <v>0</v>
          </cell>
          <cell r="B12176">
            <v>0</v>
          </cell>
          <cell r="C12176">
            <v>0</v>
          </cell>
          <cell r="D12176">
            <v>0</v>
          </cell>
        </row>
        <row r="12177">
          <cell r="A12177">
            <v>0</v>
          </cell>
          <cell r="B12177">
            <v>0</v>
          </cell>
          <cell r="C12177">
            <v>0</v>
          </cell>
          <cell r="D12177">
            <v>0</v>
          </cell>
        </row>
        <row r="12178">
          <cell r="A12178">
            <v>0</v>
          </cell>
          <cell r="B12178">
            <v>0</v>
          </cell>
          <cell r="C12178">
            <v>0</v>
          </cell>
          <cell r="D12178">
            <v>0</v>
          </cell>
        </row>
        <row r="12179">
          <cell r="A12179">
            <v>0</v>
          </cell>
          <cell r="B12179">
            <v>0</v>
          </cell>
          <cell r="C12179">
            <v>0</v>
          </cell>
          <cell r="D12179">
            <v>0</v>
          </cell>
        </row>
        <row r="12180">
          <cell r="A12180">
            <v>0</v>
          </cell>
          <cell r="B12180">
            <v>0</v>
          </cell>
          <cell r="C12180">
            <v>0</v>
          </cell>
          <cell r="D12180">
            <v>0</v>
          </cell>
        </row>
        <row r="12181">
          <cell r="A12181">
            <v>0</v>
          </cell>
          <cell r="B12181">
            <v>0</v>
          </cell>
          <cell r="C12181">
            <v>0</v>
          </cell>
          <cell r="D12181">
            <v>0</v>
          </cell>
        </row>
        <row r="12182">
          <cell r="A12182">
            <v>0</v>
          </cell>
          <cell r="B12182">
            <v>0</v>
          </cell>
          <cell r="C12182">
            <v>0</v>
          </cell>
          <cell r="D12182">
            <v>0</v>
          </cell>
        </row>
        <row r="12183">
          <cell r="A12183">
            <v>0</v>
          </cell>
          <cell r="B12183">
            <v>0</v>
          </cell>
          <cell r="C12183">
            <v>0</v>
          </cell>
          <cell r="D12183">
            <v>0</v>
          </cell>
        </row>
        <row r="12184">
          <cell r="A12184">
            <v>0</v>
          </cell>
          <cell r="B12184">
            <v>0</v>
          </cell>
          <cell r="C12184">
            <v>0</v>
          </cell>
          <cell r="D12184">
            <v>0</v>
          </cell>
        </row>
        <row r="12185">
          <cell r="A12185">
            <v>0</v>
          </cell>
          <cell r="B12185">
            <v>0</v>
          </cell>
          <cell r="C12185">
            <v>0</v>
          </cell>
          <cell r="D12185">
            <v>0</v>
          </cell>
        </row>
        <row r="12186">
          <cell r="A12186">
            <v>0</v>
          </cell>
          <cell r="B12186">
            <v>0</v>
          </cell>
          <cell r="C12186">
            <v>0</v>
          </cell>
          <cell r="D12186">
            <v>0</v>
          </cell>
        </row>
        <row r="12187">
          <cell r="A12187">
            <v>0</v>
          </cell>
          <cell r="B12187">
            <v>0</v>
          </cell>
          <cell r="C12187">
            <v>0</v>
          </cell>
          <cell r="D12187">
            <v>0</v>
          </cell>
        </row>
        <row r="12188">
          <cell r="A12188">
            <v>0</v>
          </cell>
          <cell r="B12188">
            <v>0</v>
          </cell>
          <cell r="C12188">
            <v>0</v>
          </cell>
          <cell r="D12188">
            <v>0</v>
          </cell>
        </row>
        <row r="12189">
          <cell r="A12189">
            <v>0</v>
          </cell>
          <cell r="B12189">
            <v>0</v>
          </cell>
          <cell r="C12189">
            <v>0</v>
          </cell>
          <cell r="D12189">
            <v>0</v>
          </cell>
        </row>
        <row r="12190">
          <cell r="A12190">
            <v>0</v>
          </cell>
          <cell r="B12190">
            <v>0</v>
          </cell>
          <cell r="C12190">
            <v>0</v>
          </cell>
          <cell r="D12190">
            <v>0</v>
          </cell>
        </row>
        <row r="12191">
          <cell r="A12191">
            <v>0</v>
          </cell>
          <cell r="B12191">
            <v>0</v>
          </cell>
          <cell r="C12191">
            <v>0</v>
          </cell>
          <cell r="D12191">
            <v>0</v>
          </cell>
        </row>
        <row r="12192">
          <cell r="A12192">
            <v>0</v>
          </cell>
          <cell r="B12192">
            <v>0</v>
          </cell>
          <cell r="C12192">
            <v>0</v>
          </cell>
          <cell r="D12192">
            <v>0</v>
          </cell>
        </row>
        <row r="12193">
          <cell r="A12193">
            <v>0</v>
          </cell>
          <cell r="B12193">
            <v>0</v>
          </cell>
          <cell r="C12193">
            <v>0</v>
          </cell>
          <cell r="D12193">
            <v>0</v>
          </cell>
        </row>
        <row r="12194">
          <cell r="A12194">
            <v>0</v>
          </cell>
          <cell r="B12194">
            <v>0</v>
          </cell>
          <cell r="C12194">
            <v>0</v>
          </cell>
          <cell r="D12194">
            <v>0</v>
          </cell>
        </row>
        <row r="12195">
          <cell r="A12195">
            <v>0</v>
          </cell>
          <cell r="B12195">
            <v>0</v>
          </cell>
          <cell r="C12195">
            <v>0</v>
          </cell>
          <cell r="D12195">
            <v>0</v>
          </cell>
        </row>
        <row r="12196">
          <cell r="A12196">
            <v>0</v>
          </cell>
          <cell r="B12196">
            <v>0</v>
          </cell>
          <cell r="C12196">
            <v>0</v>
          </cell>
          <cell r="D12196">
            <v>0</v>
          </cell>
        </row>
        <row r="12197">
          <cell r="A12197">
            <v>0</v>
          </cell>
          <cell r="B12197">
            <v>0</v>
          </cell>
          <cell r="C12197">
            <v>0</v>
          </cell>
          <cell r="D12197">
            <v>0</v>
          </cell>
        </row>
        <row r="12198">
          <cell r="A12198">
            <v>0</v>
          </cell>
          <cell r="B12198">
            <v>0</v>
          </cell>
          <cell r="C12198">
            <v>0</v>
          </cell>
          <cell r="D12198">
            <v>0</v>
          </cell>
        </row>
        <row r="12199">
          <cell r="A12199">
            <v>0</v>
          </cell>
          <cell r="B12199">
            <v>0</v>
          </cell>
          <cell r="C12199">
            <v>0</v>
          </cell>
          <cell r="D12199">
            <v>0</v>
          </cell>
        </row>
        <row r="12200">
          <cell r="A12200">
            <v>0</v>
          </cell>
          <cell r="B12200">
            <v>0</v>
          </cell>
          <cell r="C12200">
            <v>0</v>
          </cell>
          <cell r="D12200">
            <v>0</v>
          </cell>
        </row>
        <row r="12201">
          <cell r="A12201">
            <v>0</v>
          </cell>
          <cell r="B12201">
            <v>0</v>
          </cell>
          <cell r="C12201">
            <v>0</v>
          </cell>
          <cell r="D12201">
            <v>0</v>
          </cell>
        </row>
        <row r="12202">
          <cell r="A12202">
            <v>0</v>
          </cell>
          <cell r="B12202">
            <v>0</v>
          </cell>
          <cell r="C12202">
            <v>0</v>
          </cell>
          <cell r="D12202">
            <v>0</v>
          </cell>
        </row>
        <row r="12203">
          <cell r="A12203">
            <v>0</v>
          </cell>
          <cell r="B12203">
            <v>0</v>
          </cell>
          <cell r="C12203">
            <v>0</v>
          </cell>
          <cell r="D12203">
            <v>0</v>
          </cell>
        </row>
        <row r="12204">
          <cell r="A12204">
            <v>0</v>
          </cell>
          <cell r="B12204">
            <v>0</v>
          </cell>
          <cell r="C12204">
            <v>0</v>
          </cell>
          <cell r="D12204">
            <v>0</v>
          </cell>
        </row>
        <row r="12205">
          <cell r="A12205">
            <v>0</v>
          </cell>
          <cell r="B12205">
            <v>0</v>
          </cell>
          <cell r="C12205">
            <v>0</v>
          </cell>
          <cell r="D12205">
            <v>0</v>
          </cell>
        </row>
        <row r="12206">
          <cell r="A12206">
            <v>0</v>
          </cell>
          <cell r="B12206">
            <v>0</v>
          </cell>
          <cell r="C12206">
            <v>0</v>
          </cell>
          <cell r="D12206">
            <v>0</v>
          </cell>
        </row>
        <row r="12207">
          <cell r="A12207">
            <v>0</v>
          </cell>
          <cell r="B12207">
            <v>0</v>
          </cell>
          <cell r="C12207">
            <v>0</v>
          </cell>
          <cell r="D12207">
            <v>0</v>
          </cell>
        </row>
        <row r="12208">
          <cell r="A12208">
            <v>0</v>
          </cell>
          <cell r="B12208">
            <v>0</v>
          </cell>
          <cell r="C12208">
            <v>0</v>
          </cell>
          <cell r="D12208">
            <v>0</v>
          </cell>
        </row>
        <row r="12209">
          <cell r="A12209">
            <v>0</v>
          </cell>
          <cell r="B12209">
            <v>0</v>
          </cell>
          <cell r="C12209">
            <v>0</v>
          </cell>
          <cell r="D12209">
            <v>0</v>
          </cell>
        </row>
        <row r="12210">
          <cell r="A12210">
            <v>0</v>
          </cell>
          <cell r="B12210">
            <v>0</v>
          </cell>
          <cell r="C12210">
            <v>0</v>
          </cell>
          <cell r="D12210">
            <v>0</v>
          </cell>
        </row>
        <row r="12211">
          <cell r="A12211">
            <v>0</v>
          </cell>
          <cell r="B12211">
            <v>0</v>
          </cell>
          <cell r="C12211">
            <v>0</v>
          </cell>
          <cell r="D12211">
            <v>0</v>
          </cell>
        </row>
        <row r="12212">
          <cell r="A12212">
            <v>0</v>
          </cell>
          <cell r="B12212">
            <v>0</v>
          </cell>
          <cell r="C12212">
            <v>0</v>
          </cell>
          <cell r="D12212">
            <v>0</v>
          </cell>
        </row>
        <row r="12213">
          <cell r="A12213">
            <v>0</v>
          </cell>
          <cell r="B12213">
            <v>0</v>
          </cell>
          <cell r="C12213">
            <v>0</v>
          </cell>
          <cell r="D12213">
            <v>0</v>
          </cell>
        </row>
        <row r="12214">
          <cell r="A12214">
            <v>0</v>
          </cell>
          <cell r="B12214">
            <v>0</v>
          </cell>
          <cell r="C12214">
            <v>0</v>
          </cell>
          <cell r="D12214">
            <v>0</v>
          </cell>
        </row>
        <row r="12215">
          <cell r="A12215">
            <v>0</v>
          </cell>
          <cell r="B12215">
            <v>0</v>
          </cell>
          <cell r="C12215">
            <v>0</v>
          </cell>
          <cell r="D12215">
            <v>0</v>
          </cell>
        </row>
        <row r="12216">
          <cell r="A12216">
            <v>0</v>
          </cell>
          <cell r="B12216">
            <v>0</v>
          </cell>
          <cell r="C12216">
            <v>0</v>
          </cell>
          <cell r="D12216">
            <v>0</v>
          </cell>
        </row>
        <row r="12217">
          <cell r="A12217">
            <v>0</v>
          </cell>
          <cell r="B12217">
            <v>0</v>
          </cell>
          <cell r="C12217">
            <v>0</v>
          </cell>
          <cell r="D12217">
            <v>0</v>
          </cell>
        </row>
        <row r="12218">
          <cell r="A12218">
            <v>0</v>
          </cell>
          <cell r="B12218">
            <v>0</v>
          </cell>
          <cell r="C12218">
            <v>0</v>
          </cell>
          <cell r="D12218">
            <v>0</v>
          </cell>
        </row>
        <row r="12219">
          <cell r="A12219">
            <v>0</v>
          </cell>
          <cell r="B12219">
            <v>0</v>
          </cell>
          <cell r="C12219">
            <v>0</v>
          </cell>
          <cell r="D12219">
            <v>0</v>
          </cell>
        </row>
        <row r="12220">
          <cell r="A12220">
            <v>0</v>
          </cell>
          <cell r="B12220">
            <v>0</v>
          </cell>
          <cell r="C12220">
            <v>0</v>
          </cell>
          <cell r="D12220">
            <v>0</v>
          </cell>
        </row>
        <row r="12221">
          <cell r="A12221">
            <v>0</v>
          </cell>
          <cell r="B12221">
            <v>0</v>
          </cell>
          <cell r="C12221">
            <v>0</v>
          </cell>
          <cell r="D12221">
            <v>0</v>
          </cell>
        </row>
        <row r="12222">
          <cell r="A12222">
            <v>0</v>
          </cell>
          <cell r="B12222">
            <v>0</v>
          </cell>
          <cell r="C12222">
            <v>0</v>
          </cell>
          <cell r="D12222">
            <v>0</v>
          </cell>
        </row>
        <row r="12223">
          <cell r="A12223">
            <v>0</v>
          </cell>
          <cell r="B12223">
            <v>0</v>
          </cell>
          <cell r="C12223">
            <v>0</v>
          </cell>
          <cell r="D12223">
            <v>0</v>
          </cell>
        </row>
        <row r="12224">
          <cell r="A12224">
            <v>0</v>
          </cell>
          <cell r="B12224">
            <v>0</v>
          </cell>
          <cell r="C12224">
            <v>0</v>
          </cell>
          <cell r="D12224">
            <v>0</v>
          </cell>
        </row>
        <row r="12225">
          <cell r="A12225">
            <v>0</v>
          </cell>
          <cell r="B12225">
            <v>0</v>
          </cell>
          <cell r="C12225">
            <v>0</v>
          </cell>
          <cell r="D12225">
            <v>0</v>
          </cell>
        </row>
        <row r="12226">
          <cell r="A12226">
            <v>0</v>
          </cell>
          <cell r="B12226">
            <v>0</v>
          </cell>
          <cell r="C12226">
            <v>0</v>
          </cell>
          <cell r="D12226">
            <v>0</v>
          </cell>
        </row>
        <row r="12227">
          <cell r="A12227">
            <v>0</v>
          </cell>
          <cell r="B12227">
            <v>0</v>
          </cell>
          <cell r="C12227">
            <v>0</v>
          </cell>
          <cell r="D12227">
            <v>0</v>
          </cell>
        </row>
        <row r="12228">
          <cell r="A12228">
            <v>0</v>
          </cell>
          <cell r="B12228">
            <v>0</v>
          </cell>
          <cell r="C12228">
            <v>0</v>
          </cell>
          <cell r="D12228">
            <v>0</v>
          </cell>
        </row>
        <row r="12229">
          <cell r="A12229">
            <v>0</v>
          </cell>
          <cell r="B12229">
            <v>0</v>
          </cell>
          <cell r="C12229">
            <v>0</v>
          </cell>
          <cell r="D12229">
            <v>0</v>
          </cell>
        </row>
        <row r="12230">
          <cell r="A12230">
            <v>0</v>
          </cell>
          <cell r="B12230">
            <v>0</v>
          </cell>
          <cell r="C12230">
            <v>0</v>
          </cell>
          <cell r="D12230">
            <v>0</v>
          </cell>
        </row>
        <row r="12231">
          <cell r="A12231">
            <v>0</v>
          </cell>
          <cell r="B12231">
            <v>0</v>
          </cell>
          <cell r="C12231">
            <v>0</v>
          </cell>
          <cell r="D12231">
            <v>0</v>
          </cell>
        </row>
        <row r="12232">
          <cell r="A12232">
            <v>0</v>
          </cell>
          <cell r="B12232">
            <v>0</v>
          </cell>
          <cell r="C12232">
            <v>0</v>
          </cell>
          <cell r="D12232">
            <v>0</v>
          </cell>
        </row>
        <row r="12233">
          <cell r="A12233">
            <v>0</v>
          </cell>
          <cell r="B12233">
            <v>0</v>
          </cell>
          <cell r="C12233">
            <v>0</v>
          </cell>
          <cell r="D12233">
            <v>0</v>
          </cell>
        </row>
        <row r="12234">
          <cell r="A12234">
            <v>0</v>
          </cell>
          <cell r="B12234">
            <v>0</v>
          </cell>
          <cell r="C12234">
            <v>0</v>
          </cell>
          <cell r="D12234">
            <v>0</v>
          </cell>
        </row>
        <row r="12235">
          <cell r="A12235">
            <v>0</v>
          </cell>
          <cell r="B12235">
            <v>0</v>
          </cell>
          <cell r="C12235">
            <v>0</v>
          </cell>
          <cell r="D12235">
            <v>0</v>
          </cell>
        </row>
        <row r="12236">
          <cell r="A12236">
            <v>0</v>
          </cell>
          <cell r="B12236">
            <v>0</v>
          </cell>
          <cell r="C12236">
            <v>0</v>
          </cell>
          <cell r="D12236">
            <v>0</v>
          </cell>
        </row>
        <row r="12237">
          <cell r="A12237">
            <v>0</v>
          </cell>
          <cell r="B12237">
            <v>0</v>
          </cell>
          <cell r="C12237">
            <v>0</v>
          </cell>
          <cell r="D12237">
            <v>0</v>
          </cell>
        </row>
        <row r="12238">
          <cell r="A12238">
            <v>0</v>
          </cell>
          <cell r="B12238">
            <v>0</v>
          </cell>
          <cell r="C12238">
            <v>0</v>
          </cell>
          <cell r="D12238">
            <v>0</v>
          </cell>
        </row>
        <row r="12239">
          <cell r="A12239">
            <v>0</v>
          </cell>
          <cell r="B12239">
            <v>0</v>
          </cell>
          <cell r="C12239">
            <v>0</v>
          </cell>
          <cell r="D12239">
            <v>0</v>
          </cell>
        </row>
        <row r="12240">
          <cell r="A12240">
            <v>0</v>
          </cell>
          <cell r="B12240">
            <v>0</v>
          </cell>
          <cell r="C12240">
            <v>0</v>
          </cell>
          <cell r="D12240">
            <v>0</v>
          </cell>
        </row>
        <row r="12241">
          <cell r="A12241">
            <v>0</v>
          </cell>
          <cell r="B12241">
            <v>0</v>
          </cell>
          <cell r="C12241">
            <v>0</v>
          </cell>
          <cell r="D12241">
            <v>0</v>
          </cell>
        </row>
        <row r="12242">
          <cell r="A12242">
            <v>0</v>
          </cell>
          <cell r="B12242">
            <v>0</v>
          </cell>
          <cell r="C12242">
            <v>0</v>
          </cell>
          <cell r="D12242">
            <v>0</v>
          </cell>
        </row>
        <row r="12243">
          <cell r="A12243">
            <v>0</v>
          </cell>
          <cell r="B12243">
            <v>0</v>
          </cell>
          <cell r="C12243">
            <v>0</v>
          </cell>
          <cell r="D12243">
            <v>0</v>
          </cell>
        </row>
        <row r="12244">
          <cell r="A12244">
            <v>0</v>
          </cell>
          <cell r="B12244">
            <v>0</v>
          </cell>
          <cell r="C12244">
            <v>0</v>
          </cell>
          <cell r="D12244">
            <v>0</v>
          </cell>
        </row>
        <row r="12245">
          <cell r="A12245">
            <v>0</v>
          </cell>
          <cell r="B12245">
            <v>0</v>
          </cell>
          <cell r="C12245">
            <v>0</v>
          </cell>
          <cell r="D12245">
            <v>0</v>
          </cell>
        </row>
        <row r="12246">
          <cell r="A12246">
            <v>0</v>
          </cell>
          <cell r="B12246">
            <v>0</v>
          </cell>
          <cell r="C12246">
            <v>0</v>
          </cell>
          <cell r="D12246">
            <v>0</v>
          </cell>
        </row>
        <row r="12247">
          <cell r="A12247">
            <v>0</v>
          </cell>
          <cell r="B12247">
            <v>0</v>
          </cell>
          <cell r="C12247">
            <v>0</v>
          </cell>
          <cell r="D12247">
            <v>0</v>
          </cell>
        </row>
        <row r="12248">
          <cell r="A12248">
            <v>0</v>
          </cell>
          <cell r="B12248">
            <v>0</v>
          </cell>
          <cell r="C12248">
            <v>0</v>
          </cell>
          <cell r="D12248">
            <v>0</v>
          </cell>
        </row>
        <row r="12249">
          <cell r="A12249">
            <v>0</v>
          </cell>
          <cell r="B12249">
            <v>0</v>
          </cell>
          <cell r="C12249">
            <v>0</v>
          </cell>
          <cell r="D12249">
            <v>0</v>
          </cell>
        </row>
        <row r="12250">
          <cell r="A12250">
            <v>0</v>
          </cell>
          <cell r="B12250">
            <v>0</v>
          </cell>
          <cell r="C12250">
            <v>0</v>
          </cell>
          <cell r="D12250">
            <v>0</v>
          </cell>
        </row>
        <row r="12251">
          <cell r="A12251">
            <v>0</v>
          </cell>
          <cell r="B12251">
            <v>0</v>
          </cell>
          <cell r="C12251">
            <v>0</v>
          </cell>
          <cell r="D12251">
            <v>0</v>
          </cell>
        </row>
        <row r="12252">
          <cell r="A12252">
            <v>0</v>
          </cell>
          <cell r="B12252">
            <v>0</v>
          </cell>
          <cell r="C12252">
            <v>0</v>
          </cell>
          <cell r="D12252">
            <v>0</v>
          </cell>
        </row>
        <row r="12253">
          <cell r="A12253">
            <v>0</v>
          </cell>
          <cell r="B12253">
            <v>0</v>
          </cell>
          <cell r="C12253">
            <v>0</v>
          </cell>
          <cell r="D12253">
            <v>0</v>
          </cell>
        </row>
        <row r="12254">
          <cell r="A12254">
            <v>0</v>
          </cell>
          <cell r="B12254">
            <v>0</v>
          </cell>
          <cell r="C12254">
            <v>0</v>
          </cell>
          <cell r="D12254">
            <v>0</v>
          </cell>
        </row>
        <row r="12255">
          <cell r="A12255">
            <v>0</v>
          </cell>
          <cell r="B12255">
            <v>0</v>
          </cell>
          <cell r="C12255">
            <v>0</v>
          </cell>
          <cell r="D12255">
            <v>0</v>
          </cell>
        </row>
        <row r="12256">
          <cell r="A12256">
            <v>0</v>
          </cell>
          <cell r="B12256">
            <v>0</v>
          </cell>
          <cell r="C12256">
            <v>0</v>
          </cell>
          <cell r="D12256">
            <v>0</v>
          </cell>
        </row>
        <row r="12257">
          <cell r="A12257">
            <v>0</v>
          </cell>
          <cell r="B12257">
            <v>0</v>
          </cell>
          <cell r="C12257">
            <v>0</v>
          </cell>
          <cell r="D12257">
            <v>0</v>
          </cell>
        </row>
        <row r="12258">
          <cell r="A12258">
            <v>0</v>
          </cell>
          <cell r="B12258">
            <v>0</v>
          </cell>
          <cell r="C12258">
            <v>0</v>
          </cell>
          <cell r="D12258">
            <v>0</v>
          </cell>
        </row>
        <row r="12259">
          <cell r="A12259">
            <v>0</v>
          </cell>
          <cell r="B12259">
            <v>0</v>
          </cell>
          <cell r="C12259">
            <v>0</v>
          </cell>
          <cell r="D12259">
            <v>0</v>
          </cell>
        </row>
        <row r="12260">
          <cell r="A12260">
            <v>0</v>
          </cell>
          <cell r="B12260">
            <v>0</v>
          </cell>
          <cell r="C12260">
            <v>0</v>
          </cell>
          <cell r="D12260">
            <v>0</v>
          </cell>
        </row>
        <row r="12261">
          <cell r="A12261">
            <v>0</v>
          </cell>
          <cell r="B12261">
            <v>0</v>
          </cell>
          <cell r="C12261">
            <v>0</v>
          </cell>
          <cell r="D12261">
            <v>0</v>
          </cell>
        </row>
        <row r="12262">
          <cell r="A12262">
            <v>0</v>
          </cell>
          <cell r="B12262">
            <v>0</v>
          </cell>
          <cell r="C12262">
            <v>0</v>
          </cell>
          <cell r="D12262">
            <v>0</v>
          </cell>
        </row>
        <row r="12263">
          <cell r="A12263">
            <v>0</v>
          </cell>
          <cell r="B12263">
            <v>0</v>
          </cell>
          <cell r="C12263">
            <v>0</v>
          </cell>
          <cell r="D12263">
            <v>0</v>
          </cell>
        </row>
        <row r="12264">
          <cell r="A12264">
            <v>0</v>
          </cell>
          <cell r="B12264">
            <v>0</v>
          </cell>
          <cell r="C12264">
            <v>0</v>
          </cell>
          <cell r="D12264">
            <v>0</v>
          </cell>
        </row>
        <row r="12265">
          <cell r="A12265">
            <v>0</v>
          </cell>
          <cell r="B12265">
            <v>0</v>
          </cell>
          <cell r="C12265">
            <v>0</v>
          </cell>
          <cell r="D12265">
            <v>0</v>
          </cell>
        </row>
        <row r="12266">
          <cell r="A12266">
            <v>0</v>
          </cell>
          <cell r="B12266">
            <v>0</v>
          </cell>
          <cell r="C12266">
            <v>0</v>
          </cell>
          <cell r="D12266">
            <v>0</v>
          </cell>
        </row>
        <row r="12267">
          <cell r="A12267">
            <v>0</v>
          </cell>
          <cell r="B12267">
            <v>0</v>
          </cell>
          <cell r="C12267">
            <v>0</v>
          </cell>
          <cell r="D12267">
            <v>0</v>
          </cell>
        </row>
        <row r="12268">
          <cell r="A12268">
            <v>0</v>
          </cell>
          <cell r="B12268">
            <v>0</v>
          </cell>
          <cell r="C12268">
            <v>0</v>
          </cell>
          <cell r="D12268">
            <v>0</v>
          </cell>
        </row>
        <row r="12269">
          <cell r="A12269">
            <v>0</v>
          </cell>
          <cell r="B12269">
            <v>0</v>
          </cell>
          <cell r="C12269">
            <v>0</v>
          </cell>
          <cell r="D12269">
            <v>0</v>
          </cell>
        </row>
        <row r="12270">
          <cell r="A12270">
            <v>0</v>
          </cell>
          <cell r="B12270">
            <v>0</v>
          </cell>
          <cell r="C12270">
            <v>0</v>
          </cell>
          <cell r="D12270">
            <v>0</v>
          </cell>
        </row>
        <row r="12271">
          <cell r="A12271">
            <v>0</v>
          </cell>
          <cell r="B12271">
            <v>0</v>
          </cell>
          <cell r="C12271">
            <v>0</v>
          </cell>
          <cell r="D12271">
            <v>0</v>
          </cell>
        </row>
        <row r="12272">
          <cell r="A12272">
            <v>0</v>
          </cell>
          <cell r="B12272">
            <v>0</v>
          </cell>
          <cell r="C12272">
            <v>0</v>
          </cell>
          <cell r="D12272">
            <v>0</v>
          </cell>
        </row>
        <row r="12273">
          <cell r="A12273">
            <v>0</v>
          </cell>
          <cell r="B12273">
            <v>0</v>
          </cell>
          <cell r="C12273">
            <v>0</v>
          </cell>
          <cell r="D12273">
            <v>0</v>
          </cell>
        </row>
        <row r="12274">
          <cell r="A12274">
            <v>0</v>
          </cell>
          <cell r="B12274">
            <v>0</v>
          </cell>
          <cell r="C12274">
            <v>0</v>
          </cell>
          <cell r="D12274">
            <v>0</v>
          </cell>
        </row>
        <row r="12275">
          <cell r="A12275">
            <v>0</v>
          </cell>
          <cell r="B12275">
            <v>0</v>
          </cell>
          <cell r="C12275">
            <v>0</v>
          </cell>
          <cell r="D12275">
            <v>0</v>
          </cell>
        </row>
        <row r="12276">
          <cell r="A12276">
            <v>0</v>
          </cell>
          <cell r="B12276">
            <v>0</v>
          </cell>
          <cell r="C12276">
            <v>0</v>
          </cell>
          <cell r="D12276">
            <v>0</v>
          </cell>
        </row>
        <row r="12277">
          <cell r="A12277">
            <v>0</v>
          </cell>
          <cell r="B12277">
            <v>0</v>
          </cell>
          <cell r="C12277">
            <v>0</v>
          </cell>
          <cell r="D12277">
            <v>0</v>
          </cell>
        </row>
        <row r="12278">
          <cell r="A12278">
            <v>0</v>
          </cell>
          <cell r="B12278">
            <v>0</v>
          </cell>
          <cell r="C12278">
            <v>0</v>
          </cell>
          <cell r="D12278">
            <v>0</v>
          </cell>
        </row>
        <row r="12279">
          <cell r="A12279">
            <v>0</v>
          </cell>
          <cell r="B12279">
            <v>0</v>
          </cell>
          <cell r="C12279">
            <v>0</v>
          </cell>
          <cell r="D12279">
            <v>0</v>
          </cell>
        </row>
        <row r="12280">
          <cell r="A12280">
            <v>0</v>
          </cell>
          <cell r="B12280">
            <v>0</v>
          </cell>
          <cell r="C12280">
            <v>0</v>
          </cell>
          <cell r="D12280">
            <v>0</v>
          </cell>
        </row>
        <row r="12281">
          <cell r="A12281">
            <v>0</v>
          </cell>
          <cell r="B12281">
            <v>0</v>
          </cell>
          <cell r="C12281">
            <v>0</v>
          </cell>
          <cell r="D12281">
            <v>0</v>
          </cell>
        </row>
        <row r="12282">
          <cell r="A12282">
            <v>0</v>
          </cell>
          <cell r="B12282">
            <v>0</v>
          </cell>
          <cell r="C12282">
            <v>0</v>
          </cell>
          <cell r="D12282">
            <v>0</v>
          </cell>
        </row>
        <row r="12283">
          <cell r="A12283">
            <v>0</v>
          </cell>
          <cell r="B12283">
            <v>0</v>
          </cell>
          <cell r="C12283">
            <v>0</v>
          </cell>
          <cell r="D12283">
            <v>0</v>
          </cell>
        </row>
        <row r="12284">
          <cell r="A12284">
            <v>0</v>
          </cell>
          <cell r="B12284">
            <v>0</v>
          </cell>
          <cell r="C12284">
            <v>0</v>
          </cell>
          <cell r="D12284">
            <v>0</v>
          </cell>
        </row>
        <row r="12285">
          <cell r="A12285">
            <v>0</v>
          </cell>
          <cell r="B12285">
            <v>0</v>
          </cell>
          <cell r="C12285">
            <v>0</v>
          </cell>
          <cell r="D12285">
            <v>0</v>
          </cell>
        </row>
        <row r="12286">
          <cell r="A12286">
            <v>0</v>
          </cell>
          <cell r="B12286">
            <v>0</v>
          </cell>
          <cell r="C12286">
            <v>0</v>
          </cell>
          <cell r="D12286">
            <v>0</v>
          </cell>
        </row>
        <row r="12287">
          <cell r="A12287">
            <v>0</v>
          </cell>
          <cell r="B12287">
            <v>0</v>
          </cell>
          <cell r="C12287">
            <v>0</v>
          </cell>
          <cell r="D12287">
            <v>0</v>
          </cell>
        </row>
        <row r="12288">
          <cell r="A12288">
            <v>0</v>
          </cell>
          <cell r="B12288">
            <v>0</v>
          </cell>
          <cell r="C12288">
            <v>0</v>
          </cell>
          <cell r="D12288">
            <v>0</v>
          </cell>
        </row>
        <row r="12289">
          <cell r="A12289">
            <v>0</v>
          </cell>
          <cell r="B12289">
            <v>0</v>
          </cell>
          <cell r="C12289">
            <v>0</v>
          </cell>
          <cell r="D12289">
            <v>0</v>
          </cell>
        </row>
        <row r="12290">
          <cell r="A12290">
            <v>0</v>
          </cell>
          <cell r="B12290">
            <v>0</v>
          </cell>
          <cell r="C12290">
            <v>0</v>
          </cell>
          <cell r="D12290">
            <v>0</v>
          </cell>
        </row>
        <row r="12291">
          <cell r="A12291">
            <v>0</v>
          </cell>
          <cell r="B12291">
            <v>0</v>
          </cell>
          <cell r="C12291">
            <v>0</v>
          </cell>
          <cell r="D12291">
            <v>0</v>
          </cell>
        </row>
        <row r="12292">
          <cell r="A12292">
            <v>0</v>
          </cell>
          <cell r="B12292">
            <v>0</v>
          </cell>
          <cell r="C12292">
            <v>0</v>
          </cell>
          <cell r="D12292">
            <v>0</v>
          </cell>
        </row>
        <row r="12293">
          <cell r="A12293">
            <v>0</v>
          </cell>
          <cell r="B12293">
            <v>0</v>
          </cell>
          <cell r="C12293">
            <v>0</v>
          </cell>
          <cell r="D12293">
            <v>0</v>
          </cell>
        </row>
        <row r="12294">
          <cell r="A12294">
            <v>0</v>
          </cell>
          <cell r="B12294">
            <v>0</v>
          </cell>
          <cell r="C12294">
            <v>0</v>
          </cell>
          <cell r="D12294">
            <v>0</v>
          </cell>
        </row>
        <row r="12295">
          <cell r="A12295">
            <v>0</v>
          </cell>
          <cell r="B12295">
            <v>0</v>
          </cell>
          <cell r="C12295">
            <v>0</v>
          </cell>
          <cell r="D12295">
            <v>0</v>
          </cell>
        </row>
        <row r="12296">
          <cell r="A12296">
            <v>0</v>
          </cell>
          <cell r="B12296">
            <v>0</v>
          </cell>
          <cell r="C12296">
            <v>0</v>
          </cell>
          <cell r="D12296">
            <v>0</v>
          </cell>
        </row>
        <row r="12297">
          <cell r="A12297">
            <v>0</v>
          </cell>
          <cell r="B12297">
            <v>0</v>
          </cell>
          <cell r="C12297">
            <v>0</v>
          </cell>
          <cell r="D12297">
            <v>0</v>
          </cell>
        </row>
        <row r="12298">
          <cell r="A12298">
            <v>0</v>
          </cell>
          <cell r="B12298">
            <v>0</v>
          </cell>
          <cell r="C12298">
            <v>0</v>
          </cell>
          <cell r="D12298">
            <v>0</v>
          </cell>
        </row>
        <row r="12299">
          <cell r="A12299">
            <v>0</v>
          </cell>
          <cell r="B12299">
            <v>0</v>
          </cell>
          <cell r="C12299">
            <v>0</v>
          </cell>
          <cell r="D12299">
            <v>0</v>
          </cell>
        </row>
        <row r="12300">
          <cell r="A12300">
            <v>0</v>
          </cell>
          <cell r="B12300">
            <v>0</v>
          </cell>
          <cell r="C12300">
            <v>0</v>
          </cell>
          <cell r="D12300">
            <v>0</v>
          </cell>
        </row>
        <row r="12301">
          <cell r="A12301">
            <v>0</v>
          </cell>
          <cell r="B12301">
            <v>0</v>
          </cell>
          <cell r="C12301">
            <v>0</v>
          </cell>
          <cell r="D12301">
            <v>0</v>
          </cell>
        </row>
        <row r="12302">
          <cell r="A12302">
            <v>0</v>
          </cell>
          <cell r="B12302">
            <v>0</v>
          </cell>
          <cell r="C12302">
            <v>0</v>
          </cell>
          <cell r="D12302">
            <v>0</v>
          </cell>
        </row>
        <row r="12303">
          <cell r="A12303">
            <v>0</v>
          </cell>
          <cell r="B12303">
            <v>0</v>
          </cell>
          <cell r="C12303">
            <v>0</v>
          </cell>
          <cell r="D12303">
            <v>0</v>
          </cell>
        </row>
        <row r="12304">
          <cell r="A12304">
            <v>0</v>
          </cell>
          <cell r="B12304">
            <v>0</v>
          </cell>
          <cell r="C12304">
            <v>0</v>
          </cell>
          <cell r="D12304">
            <v>0</v>
          </cell>
        </row>
        <row r="12305">
          <cell r="A12305">
            <v>0</v>
          </cell>
          <cell r="B12305">
            <v>0</v>
          </cell>
          <cell r="C12305">
            <v>0</v>
          </cell>
          <cell r="D12305">
            <v>0</v>
          </cell>
        </row>
        <row r="12306">
          <cell r="A12306">
            <v>0</v>
          </cell>
          <cell r="B12306">
            <v>0</v>
          </cell>
          <cell r="C12306">
            <v>0</v>
          </cell>
          <cell r="D12306">
            <v>0</v>
          </cell>
        </row>
        <row r="12307">
          <cell r="A12307">
            <v>0</v>
          </cell>
          <cell r="B12307">
            <v>0</v>
          </cell>
          <cell r="C12307">
            <v>0</v>
          </cell>
          <cell r="D12307">
            <v>0</v>
          </cell>
        </row>
        <row r="12308">
          <cell r="A12308">
            <v>0</v>
          </cell>
          <cell r="B12308">
            <v>0</v>
          </cell>
          <cell r="C12308">
            <v>0</v>
          </cell>
          <cell r="D12308">
            <v>0</v>
          </cell>
        </row>
        <row r="12309">
          <cell r="A12309">
            <v>0</v>
          </cell>
          <cell r="B12309">
            <v>0</v>
          </cell>
          <cell r="C12309">
            <v>0</v>
          </cell>
          <cell r="D12309">
            <v>0</v>
          </cell>
        </row>
        <row r="12310">
          <cell r="A12310">
            <v>0</v>
          </cell>
          <cell r="B12310">
            <v>0</v>
          </cell>
          <cell r="C12310">
            <v>0</v>
          </cell>
          <cell r="D12310">
            <v>0</v>
          </cell>
        </row>
        <row r="12311">
          <cell r="A12311">
            <v>0</v>
          </cell>
          <cell r="B12311">
            <v>0</v>
          </cell>
          <cell r="C12311">
            <v>0</v>
          </cell>
          <cell r="D12311">
            <v>0</v>
          </cell>
        </row>
        <row r="12312">
          <cell r="A12312">
            <v>0</v>
          </cell>
          <cell r="B12312">
            <v>0</v>
          </cell>
          <cell r="C12312">
            <v>0</v>
          </cell>
          <cell r="D12312">
            <v>0</v>
          </cell>
        </row>
        <row r="12313">
          <cell r="A12313">
            <v>0</v>
          </cell>
          <cell r="B12313">
            <v>0</v>
          </cell>
          <cell r="C12313">
            <v>0</v>
          </cell>
          <cell r="D12313">
            <v>0</v>
          </cell>
        </row>
        <row r="12314">
          <cell r="A12314">
            <v>0</v>
          </cell>
          <cell r="B12314">
            <v>0</v>
          </cell>
          <cell r="C12314">
            <v>0</v>
          </cell>
          <cell r="D12314">
            <v>0</v>
          </cell>
        </row>
        <row r="12315">
          <cell r="A12315">
            <v>0</v>
          </cell>
          <cell r="B12315">
            <v>0</v>
          </cell>
          <cell r="C12315">
            <v>0</v>
          </cell>
          <cell r="D12315">
            <v>0</v>
          </cell>
        </row>
        <row r="12316">
          <cell r="A12316">
            <v>0</v>
          </cell>
          <cell r="B12316">
            <v>0</v>
          </cell>
          <cell r="C12316">
            <v>0</v>
          </cell>
          <cell r="D12316">
            <v>0</v>
          </cell>
        </row>
        <row r="12317">
          <cell r="A12317">
            <v>0</v>
          </cell>
          <cell r="B12317">
            <v>0</v>
          </cell>
          <cell r="C12317">
            <v>0</v>
          </cell>
          <cell r="D12317">
            <v>0</v>
          </cell>
        </row>
        <row r="12318">
          <cell r="A12318">
            <v>0</v>
          </cell>
          <cell r="B12318">
            <v>0</v>
          </cell>
          <cell r="C12318">
            <v>0</v>
          </cell>
          <cell r="D12318">
            <v>0</v>
          </cell>
        </row>
        <row r="12319">
          <cell r="A12319">
            <v>0</v>
          </cell>
          <cell r="B12319">
            <v>0</v>
          </cell>
          <cell r="C12319">
            <v>0</v>
          </cell>
          <cell r="D12319">
            <v>0</v>
          </cell>
        </row>
        <row r="12320">
          <cell r="A12320">
            <v>0</v>
          </cell>
          <cell r="B12320">
            <v>0</v>
          </cell>
          <cell r="C12320">
            <v>0</v>
          </cell>
          <cell r="D12320">
            <v>0</v>
          </cell>
        </row>
        <row r="12321">
          <cell r="A12321">
            <v>0</v>
          </cell>
          <cell r="B12321">
            <v>0</v>
          </cell>
          <cell r="C12321">
            <v>0</v>
          </cell>
          <cell r="D12321">
            <v>0</v>
          </cell>
        </row>
        <row r="12322">
          <cell r="A12322">
            <v>0</v>
          </cell>
          <cell r="B12322">
            <v>0</v>
          </cell>
          <cell r="C12322">
            <v>0</v>
          </cell>
          <cell r="D12322">
            <v>0</v>
          </cell>
        </row>
        <row r="12323">
          <cell r="A12323">
            <v>0</v>
          </cell>
          <cell r="B12323">
            <v>0</v>
          </cell>
          <cell r="C12323">
            <v>0</v>
          </cell>
          <cell r="D12323">
            <v>0</v>
          </cell>
        </row>
        <row r="12324">
          <cell r="A12324">
            <v>0</v>
          </cell>
          <cell r="B12324">
            <v>0</v>
          </cell>
          <cell r="C12324">
            <v>0</v>
          </cell>
          <cell r="D12324">
            <v>0</v>
          </cell>
        </row>
        <row r="12325">
          <cell r="A12325">
            <v>0</v>
          </cell>
          <cell r="B12325">
            <v>0</v>
          </cell>
          <cell r="C12325">
            <v>0</v>
          </cell>
          <cell r="D12325">
            <v>0</v>
          </cell>
        </row>
        <row r="12326">
          <cell r="A12326">
            <v>0</v>
          </cell>
          <cell r="B12326">
            <v>0</v>
          </cell>
          <cell r="C12326">
            <v>0</v>
          </cell>
          <cell r="D12326">
            <v>0</v>
          </cell>
        </row>
        <row r="12327">
          <cell r="A12327">
            <v>0</v>
          </cell>
          <cell r="B12327">
            <v>0</v>
          </cell>
          <cell r="C12327">
            <v>0</v>
          </cell>
          <cell r="D12327">
            <v>0</v>
          </cell>
        </row>
        <row r="12328">
          <cell r="A12328">
            <v>0</v>
          </cell>
          <cell r="B12328">
            <v>0</v>
          </cell>
          <cell r="C12328">
            <v>0</v>
          </cell>
          <cell r="D12328">
            <v>0</v>
          </cell>
        </row>
        <row r="12329">
          <cell r="A12329">
            <v>0</v>
          </cell>
          <cell r="B12329">
            <v>0</v>
          </cell>
          <cell r="C12329">
            <v>0</v>
          </cell>
          <cell r="D12329">
            <v>0</v>
          </cell>
        </row>
        <row r="12330">
          <cell r="A12330">
            <v>0</v>
          </cell>
          <cell r="B12330">
            <v>0</v>
          </cell>
          <cell r="C12330">
            <v>0</v>
          </cell>
          <cell r="D12330">
            <v>0</v>
          </cell>
        </row>
        <row r="12331">
          <cell r="A12331">
            <v>0</v>
          </cell>
          <cell r="B12331">
            <v>0</v>
          </cell>
          <cell r="C12331">
            <v>0</v>
          </cell>
          <cell r="D12331">
            <v>0</v>
          </cell>
        </row>
        <row r="12332">
          <cell r="A12332">
            <v>0</v>
          </cell>
          <cell r="B12332">
            <v>0</v>
          </cell>
          <cell r="C12332">
            <v>0</v>
          </cell>
          <cell r="D12332">
            <v>0</v>
          </cell>
        </row>
        <row r="12333">
          <cell r="A12333">
            <v>0</v>
          </cell>
          <cell r="B12333">
            <v>0</v>
          </cell>
          <cell r="C12333">
            <v>0</v>
          </cell>
          <cell r="D12333">
            <v>0</v>
          </cell>
        </row>
        <row r="12334">
          <cell r="A12334">
            <v>0</v>
          </cell>
          <cell r="B12334">
            <v>0</v>
          </cell>
          <cell r="C12334">
            <v>0</v>
          </cell>
          <cell r="D12334">
            <v>0</v>
          </cell>
        </row>
        <row r="12335">
          <cell r="A12335">
            <v>0</v>
          </cell>
          <cell r="B12335">
            <v>0</v>
          </cell>
          <cell r="C12335">
            <v>0</v>
          </cell>
          <cell r="D12335">
            <v>0</v>
          </cell>
        </row>
        <row r="12336">
          <cell r="A12336">
            <v>0</v>
          </cell>
          <cell r="B12336">
            <v>0</v>
          </cell>
          <cell r="C12336">
            <v>0</v>
          </cell>
          <cell r="D12336">
            <v>0</v>
          </cell>
        </row>
        <row r="12337">
          <cell r="A12337">
            <v>0</v>
          </cell>
          <cell r="B12337">
            <v>0</v>
          </cell>
          <cell r="C12337">
            <v>0</v>
          </cell>
          <cell r="D12337">
            <v>0</v>
          </cell>
        </row>
        <row r="12338">
          <cell r="A12338">
            <v>0</v>
          </cell>
          <cell r="B12338">
            <v>0</v>
          </cell>
          <cell r="C12338">
            <v>0</v>
          </cell>
          <cell r="D12338">
            <v>0</v>
          </cell>
        </row>
        <row r="12339">
          <cell r="A12339">
            <v>0</v>
          </cell>
          <cell r="B12339">
            <v>0</v>
          </cell>
          <cell r="C12339">
            <v>0</v>
          </cell>
          <cell r="D12339">
            <v>0</v>
          </cell>
        </row>
        <row r="12340">
          <cell r="A12340">
            <v>0</v>
          </cell>
          <cell r="B12340">
            <v>0</v>
          </cell>
          <cell r="C12340">
            <v>0</v>
          </cell>
          <cell r="D12340">
            <v>0</v>
          </cell>
        </row>
        <row r="12341">
          <cell r="A12341">
            <v>0</v>
          </cell>
          <cell r="B12341">
            <v>0</v>
          </cell>
          <cell r="C12341">
            <v>0</v>
          </cell>
          <cell r="D12341">
            <v>0</v>
          </cell>
        </row>
        <row r="12342">
          <cell r="A12342">
            <v>0</v>
          </cell>
          <cell r="B12342">
            <v>0</v>
          </cell>
          <cell r="C12342">
            <v>0</v>
          </cell>
          <cell r="D12342">
            <v>0</v>
          </cell>
        </row>
        <row r="12343">
          <cell r="A12343">
            <v>0</v>
          </cell>
          <cell r="B12343">
            <v>0</v>
          </cell>
          <cell r="C12343">
            <v>0</v>
          </cell>
          <cell r="D12343">
            <v>0</v>
          </cell>
        </row>
        <row r="12344">
          <cell r="A12344">
            <v>0</v>
          </cell>
          <cell r="B12344">
            <v>0</v>
          </cell>
          <cell r="C12344">
            <v>0</v>
          </cell>
          <cell r="D12344">
            <v>0</v>
          </cell>
        </row>
        <row r="12345">
          <cell r="A12345">
            <v>0</v>
          </cell>
          <cell r="B12345">
            <v>0</v>
          </cell>
          <cell r="C12345">
            <v>0</v>
          </cell>
          <cell r="D12345">
            <v>0</v>
          </cell>
        </row>
        <row r="12346">
          <cell r="A12346">
            <v>0</v>
          </cell>
          <cell r="B12346">
            <v>0</v>
          </cell>
          <cell r="C12346">
            <v>0</v>
          </cell>
          <cell r="D12346">
            <v>0</v>
          </cell>
        </row>
        <row r="12347">
          <cell r="A12347">
            <v>0</v>
          </cell>
          <cell r="B12347">
            <v>0</v>
          </cell>
          <cell r="C12347">
            <v>0</v>
          </cell>
          <cell r="D12347">
            <v>0</v>
          </cell>
        </row>
        <row r="12348">
          <cell r="A12348">
            <v>0</v>
          </cell>
          <cell r="B12348">
            <v>0</v>
          </cell>
          <cell r="C12348">
            <v>0</v>
          </cell>
          <cell r="D12348">
            <v>0</v>
          </cell>
        </row>
        <row r="12349">
          <cell r="A12349">
            <v>0</v>
          </cell>
          <cell r="B12349">
            <v>0</v>
          </cell>
          <cell r="C12349">
            <v>0</v>
          </cell>
          <cell r="D12349">
            <v>0</v>
          </cell>
        </row>
        <row r="12350">
          <cell r="A12350">
            <v>0</v>
          </cell>
          <cell r="B12350">
            <v>0</v>
          </cell>
          <cell r="C12350">
            <v>0</v>
          </cell>
          <cell r="D12350">
            <v>0</v>
          </cell>
        </row>
        <row r="12351">
          <cell r="A12351">
            <v>0</v>
          </cell>
          <cell r="B12351">
            <v>0</v>
          </cell>
          <cell r="C12351">
            <v>0</v>
          </cell>
          <cell r="D12351">
            <v>0</v>
          </cell>
        </row>
        <row r="12352">
          <cell r="A12352">
            <v>0</v>
          </cell>
          <cell r="B12352">
            <v>0</v>
          </cell>
          <cell r="C12352">
            <v>0</v>
          </cell>
          <cell r="D12352">
            <v>0</v>
          </cell>
        </row>
        <row r="12353">
          <cell r="A12353">
            <v>0</v>
          </cell>
          <cell r="B12353">
            <v>0</v>
          </cell>
          <cell r="C12353">
            <v>0</v>
          </cell>
          <cell r="D12353">
            <v>0</v>
          </cell>
        </row>
        <row r="12354">
          <cell r="A12354">
            <v>0</v>
          </cell>
          <cell r="B12354">
            <v>0</v>
          </cell>
          <cell r="C12354">
            <v>0</v>
          </cell>
          <cell r="D12354">
            <v>0</v>
          </cell>
        </row>
        <row r="12355">
          <cell r="A12355">
            <v>0</v>
          </cell>
          <cell r="B12355">
            <v>0</v>
          </cell>
          <cell r="C12355">
            <v>0</v>
          </cell>
          <cell r="D12355">
            <v>0</v>
          </cell>
        </row>
        <row r="12356">
          <cell r="A12356">
            <v>0</v>
          </cell>
          <cell r="B12356">
            <v>0</v>
          </cell>
          <cell r="C12356">
            <v>0</v>
          </cell>
          <cell r="D12356">
            <v>0</v>
          </cell>
        </row>
        <row r="12357">
          <cell r="A12357">
            <v>0</v>
          </cell>
          <cell r="B12357">
            <v>0</v>
          </cell>
          <cell r="C12357">
            <v>0</v>
          </cell>
          <cell r="D12357">
            <v>0</v>
          </cell>
        </row>
        <row r="12358">
          <cell r="A12358">
            <v>0</v>
          </cell>
          <cell r="B12358">
            <v>0</v>
          </cell>
          <cell r="C12358">
            <v>0</v>
          </cell>
          <cell r="D12358">
            <v>0</v>
          </cell>
        </row>
        <row r="12359">
          <cell r="A12359">
            <v>0</v>
          </cell>
          <cell r="B12359">
            <v>0</v>
          </cell>
          <cell r="C12359">
            <v>0</v>
          </cell>
          <cell r="D12359">
            <v>0</v>
          </cell>
        </row>
        <row r="12360">
          <cell r="A12360">
            <v>0</v>
          </cell>
          <cell r="B12360">
            <v>0</v>
          </cell>
          <cell r="C12360">
            <v>0</v>
          </cell>
          <cell r="D12360">
            <v>0</v>
          </cell>
        </row>
        <row r="12361">
          <cell r="A12361">
            <v>0</v>
          </cell>
          <cell r="B12361">
            <v>0</v>
          </cell>
          <cell r="C12361">
            <v>0</v>
          </cell>
          <cell r="D12361">
            <v>0</v>
          </cell>
        </row>
        <row r="12362">
          <cell r="A12362">
            <v>0</v>
          </cell>
          <cell r="B12362">
            <v>0</v>
          </cell>
          <cell r="C12362">
            <v>0</v>
          </cell>
          <cell r="D12362">
            <v>0</v>
          </cell>
        </row>
        <row r="12363">
          <cell r="A12363">
            <v>0</v>
          </cell>
          <cell r="B12363">
            <v>0</v>
          </cell>
          <cell r="C12363">
            <v>0</v>
          </cell>
          <cell r="D12363">
            <v>0</v>
          </cell>
        </row>
        <row r="12364">
          <cell r="A12364">
            <v>0</v>
          </cell>
          <cell r="B12364">
            <v>0</v>
          </cell>
          <cell r="C12364">
            <v>0</v>
          </cell>
          <cell r="D12364">
            <v>0</v>
          </cell>
        </row>
        <row r="12365">
          <cell r="A12365">
            <v>0</v>
          </cell>
          <cell r="B12365">
            <v>0</v>
          </cell>
          <cell r="C12365">
            <v>0</v>
          </cell>
          <cell r="D12365">
            <v>0</v>
          </cell>
        </row>
        <row r="12366">
          <cell r="A12366">
            <v>0</v>
          </cell>
          <cell r="B12366">
            <v>0</v>
          </cell>
          <cell r="C12366">
            <v>0</v>
          </cell>
          <cell r="D12366">
            <v>0</v>
          </cell>
        </row>
        <row r="12367">
          <cell r="A12367">
            <v>0</v>
          </cell>
          <cell r="B12367">
            <v>0</v>
          </cell>
          <cell r="C12367">
            <v>0</v>
          </cell>
          <cell r="D12367">
            <v>0</v>
          </cell>
        </row>
        <row r="12368">
          <cell r="A12368">
            <v>0</v>
          </cell>
          <cell r="B12368">
            <v>0</v>
          </cell>
          <cell r="C12368">
            <v>0</v>
          </cell>
          <cell r="D12368">
            <v>0</v>
          </cell>
        </row>
        <row r="12369">
          <cell r="A12369">
            <v>0</v>
          </cell>
          <cell r="B12369">
            <v>0</v>
          </cell>
          <cell r="C12369">
            <v>0</v>
          </cell>
          <cell r="D12369">
            <v>0</v>
          </cell>
        </row>
        <row r="12370">
          <cell r="A12370">
            <v>0</v>
          </cell>
          <cell r="B12370">
            <v>0</v>
          </cell>
          <cell r="C12370">
            <v>0</v>
          </cell>
          <cell r="D12370">
            <v>0</v>
          </cell>
        </row>
        <row r="12371">
          <cell r="A12371">
            <v>0</v>
          </cell>
          <cell r="B12371">
            <v>0</v>
          </cell>
          <cell r="C12371">
            <v>0</v>
          </cell>
          <cell r="D12371">
            <v>0</v>
          </cell>
        </row>
        <row r="12372">
          <cell r="A12372">
            <v>0</v>
          </cell>
          <cell r="B12372">
            <v>0</v>
          </cell>
          <cell r="C12372">
            <v>0</v>
          </cell>
          <cell r="D12372">
            <v>0</v>
          </cell>
        </row>
        <row r="12373">
          <cell r="A12373">
            <v>0</v>
          </cell>
          <cell r="B12373">
            <v>0</v>
          </cell>
          <cell r="C12373">
            <v>0</v>
          </cell>
          <cell r="D12373">
            <v>0</v>
          </cell>
        </row>
        <row r="12374">
          <cell r="A12374">
            <v>0</v>
          </cell>
          <cell r="B12374">
            <v>0</v>
          </cell>
          <cell r="C12374">
            <v>0</v>
          </cell>
          <cell r="D12374">
            <v>0</v>
          </cell>
        </row>
        <row r="12375">
          <cell r="A12375">
            <v>0</v>
          </cell>
          <cell r="B12375">
            <v>0</v>
          </cell>
          <cell r="C12375">
            <v>0</v>
          </cell>
          <cell r="D12375">
            <v>0</v>
          </cell>
        </row>
        <row r="12376">
          <cell r="A12376">
            <v>0</v>
          </cell>
          <cell r="B12376">
            <v>0</v>
          </cell>
          <cell r="C12376">
            <v>0</v>
          </cell>
          <cell r="D12376">
            <v>0</v>
          </cell>
        </row>
        <row r="12377">
          <cell r="A12377">
            <v>0</v>
          </cell>
          <cell r="B12377">
            <v>0</v>
          </cell>
          <cell r="C12377">
            <v>0</v>
          </cell>
          <cell r="D12377">
            <v>0</v>
          </cell>
        </row>
        <row r="12378">
          <cell r="A12378">
            <v>0</v>
          </cell>
          <cell r="B12378">
            <v>0</v>
          </cell>
          <cell r="C12378">
            <v>0</v>
          </cell>
          <cell r="D12378">
            <v>0</v>
          </cell>
        </row>
        <row r="12379">
          <cell r="A12379">
            <v>0</v>
          </cell>
          <cell r="B12379">
            <v>0</v>
          </cell>
          <cell r="C12379">
            <v>0</v>
          </cell>
          <cell r="D12379">
            <v>0</v>
          </cell>
        </row>
        <row r="12380">
          <cell r="A12380">
            <v>0</v>
          </cell>
          <cell r="B12380">
            <v>0</v>
          </cell>
          <cell r="C12380">
            <v>0</v>
          </cell>
          <cell r="D12380">
            <v>0</v>
          </cell>
        </row>
        <row r="12381">
          <cell r="A12381">
            <v>0</v>
          </cell>
          <cell r="B12381">
            <v>0</v>
          </cell>
          <cell r="C12381">
            <v>0</v>
          </cell>
          <cell r="D12381">
            <v>0</v>
          </cell>
        </row>
        <row r="12382">
          <cell r="A12382">
            <v>0</v>
          </cell>
          <cell r="B12382">
            <v>0</v>
          </cell>
          <cell r="C12382">
            <v>0</v>
          </cell>
          <cell r="D12382">
            <v>0</v>
          </cell>
        </row>
        <row r="12383">
          <cell r="A12383">
            <v>0</v>
          </cell>
          <cell r="B12383">
            <v>0</v>
          </cell>
          <cell r="C12383">
            <v>0</v>
          </cell>
          <cell r="D12383">
            <v>0</v>
          </cell>
        </row>
        <row r="12384">
          <cell r="A12384">
            <v>0</v>
          </cell>
          <cell r="B12384">
            <v>0</v>
          </cell>
          <cell r="C12384">
            <v>0</v>
          </cell>
          <cell r="D12384">
            <v>0</v>
          </cell>
        </row>
        <row r="12385">
          <cell r="A12385">
            <v>0</v>
          </cell>
          <cell r="B12385">
            <v>0</v>
          </cell>
          <cell r="C12385">
            <v>0</v>
          </cell>
          <cell r="D12385">
            <v>0</v>
          </cell>
        </row>
        <row r="12386">
          <cell r="A12386">
            <v>0</v>
          </cell>
          <cell r="B12386">
            <v>0</v>
          </cell>
          <cell r="C12386">
            <v>0</v>
          </cell>
          <cell r="D12386">
            <v>0</v>
          </cell>
        </row>
        <row r="12387">
          <cell r="A12387">
            <v>0</v>
          </cell>
          <cell r="B12387">
            <v>0</v>
          </cell>
          <cell r="C12387">
            <v>0</v>
          </cell>
          <cell r="D12387">
            <v>0</v>
          </cell>
        </row>
        <row r="12388">
          <cell r="A12388">
            <v>0</v>
          </cell>
          <cell r="B12388">
            <v>0</v>
          </cell>
          <cell r="C12388">
            <v>0</v>
          </cell>
          <cell r="D12388">
            <v>0</v>
          </cell>
        </row>
        <row r="12389">
          <cell r="A12389">
            <v>0</v>
          </cell>
          <cell r="B12389">
            <v>0</v>
          </cell>
          <cell r="C12389">
            <v>0</v>
          </cell>
          <cell r="D12389">
            <v>0</v>
          </cell>
        </row>
        <row r="12390">
          <cell r="A12390">
            <v>0</v>
          </cell>
          <cell r="B12390">
            <v>0</v>
          </cell>
          <cell r="C12390">
            <v>0</v>
          </cell>
          <cell r="D12390">
            <v>0</v>
          </cell>
        </row>
        <row r="12391">
          <cell r="A12391">
            <v>0</v>
          </cell>
          <cell r="B12391">
            <v>0</v>
          </cell>
          <cell r="C12391">
            <v>0</v>
          </cell>
          <cell r="D12391">
            <v>0</v>
          </cell>
        </row>
        <row r="12392">
          <cell r="A12392">
            <v>0</v>
          </cell>
          <cell r="B12392">
            <v>0</v>
          </cell>
          <cell r="C12392">
            <v>0</v>
          </cell>
          <cell r="D12392">
            <v>0</v>
          </cell>
        </row>
        <row r="12393">
          <cell r="A12393">
            <v>0</v>
          </cell>
          <cell r="B12393">
            <v>0</v>
          </cell>
          <cell r="C12393">
            <v>0</v>
          </cell>
          <cell r="D12393">
            <v>0</v>
          </cell>
        </row>
        <row r="12394">
          <cell r="A12394">
            <v>0</v>
          </cell>
          <cell r="B12394">
            <v>0</v>
          </cell>
          <cell r="C12394">
            <v>0</v>
          </cell>
          <cell r="D12394">
            <v>0</v>
          </cell>
        </row>
        <row r="12395">
          <cell r="A12395">
            <v>0</v>
          </cell>
          <cell r="B12395">
            <v>0</v>
          </cell>
          <cell r="C12395">
            <v>0</v>
          </cell>
          <cell r="D12395">
            <v>0</v>
          </cell>
        </row>
        <row r="12396">
          <cell r="A12396">
            <v>0</v>
          </cell>
          <cell r="B12396">
            <v>0</v>
          </cell>
          <cell r="C12396">
            <v>0</v>
          </cell>
          <cell r="D12396">
            <v>0</v>
          </cell>
        </row>
        <row r="12397">
          <cell r="A12397">
            <v>0</v>
          </cell>
          <cell r="B12397">
            <v>0</v>
          </cell>
          <cell r="C12397">
            <v>0</v>
          </cell>
          <cell r="D12397">
            <v>0</v>
          </cell>
        </row>
        <row r="12398">
          <cell r="A12398">
            <v>0</v>
          </cell>
          <cell r="B12398">
            <v>0</v>
          </cell>
          <cell r="C12398">
            <v>0</v>
          </cell>
          <cell r="D12398">
            <v>0</v>
          </cell>
        </row>
        <row r="12399">
          <cell r="A12399">
            <v>0</v>
          </cell>
          <cell r="B12399">
            <v>0</v>
          </cell>
          <cell r="C12399">
            <v>0</v>
          </cell>
          <cell r="D12399">
            <v>0</v>
          </cell>
        </row>
        <row r="12400">
          <cell r="A12400">
            <v>0</v>
          </cell>
          <cell r="B12400">
            <v>0</v>
          </cell>
          <cell r="C12400">
            <v>0</v>
          </cell>
          <cell r="D12400">
            <v>0</v>
          </cell>
        </row>
        <row r="12401">
          <cell r="A12401">
            <v>0</v>
          </cell>
          <cell r="B12401">
            <v>0</v>
          </cell>
          <cell r="C12401">
            <v>0</v>
          </cell>
          <cell r="D12401">
            <v>0</v>
          </cell>
        </row>
        <row r="12402">
          <cell r="A12402">
            <v>0</v>
          </cell>
          <cell r="B12402">
            <v>0</v>
          </cell>
          <cell r="C12402">
            <v>0</v>
          </cell>
          <cell r="D12402">
            <v>0</v>
          </cell>
        </row>
        <row r="12403">
          <cell r="A12403">
            <v>0</v>
          </cell>
          <cell r="B12403">
            <v>0</v>
          </cell>
          <cell r="C12403">
            <v>0</v>
          </cell>
          <cell r="D12403">
            <v>0</v>
          </cell>
        </row>
        <row r="12404">
          <cell r="A12404">
            <v>0</v>
          </cell>
          <cell r="B12404">
            <v>0</v>
          </cell>
          <cell r="C12404">
            <v>0</v>
          </cell>
          <cell r="D12404">
            <v>0</v>
          </cell>
        </row>
        <row r="12405">
          <cell r="A12405">
            <v>0</v>
          </cell>
          <cell r="B12405">
            <v>0</v>
          </cell>
          <cell r="C12405">
            <v>0</v>
          </cell>
          <cell r="D12405">
            <v>0</v>
          </cell>
        </row>
        <row r="12406">
          <cell r="A12406">
            <v>0</v>
          </cell>
          <cell r="B12406">
            <v>0</v>
          </cell>
          <cell r="C12406">
            <v>0</v>
          </cell>
          <cell r="D12406">
            <v>0</v>
          </cell>
        </row>
        <row r="12407">
          <cell r="A12407">
            <v>0</v>
          </cell>
          <cell r="B12407">
            <v>0</v>
          </cell>
          <cell r="C12407">
            <v>0</v>
          </cell>
          <cell r="D12407">
            <v>0</v>
          </cell>
        </row>
        <row r="12408">
          <cell r="A12408">
            <v>0</v>
          </cell>
          <cell r="B12408">
            <v>0</v>
          </cell>
          <cell r="C12408">
            <v>0</v>
          </cell>
          <cell r="D12408">
            <v>0</v>
          </cell>
        </row>
        <row r="12409">
          <cell r="A12409">
            <v>0</v>
          </cell>
          <cell r="B12409">
            <v>0</v>
          </cell>
          <cell r="C12409">
            <v>0</v>
          </cell>
          <cell r="D12409">
            <v>0</v>
          </cell>
        </row>
        <row r="12410">
          <cell r="A12410">
            <v>0</v>
          </cell>
          <cell r="B12410">
            <v>0</v>
          </cell>
          <cell r="C12410">
            <v>0</v>
          </cell>
          <cell r="D12410">
            <v>0</v>
          </cell>
        </row>
        <row r="12411">
          <cell r="A12411">
            <v>0</v>
          </cell>
          <cell r="B12411">
            <v>0</v>
          </cell>
          <cell r="C12411">
            <v>0</v>
          </cell>
          <cell r="D12411">
            <v>0</v>
          </cell>
        </row>
        <row r="12412">
          <cell r="A12412">
            <v>0</v>
          </cell>
          <cell r="B12412">
            <v>0</v>
          </cell>
          <cell r="C12412">
            <v>0</v>
          </cell>
          <cell r="D12412">
            <v>0</v>
          </cell>
        </row>
        <row r="12413">
          <cell r="A12413">
            <v>0</v>
          </cell>
          <cell r="B12413">
            <v>0</v>
          </cell>
          <cell r="C12413">
            <v>0</v>
          </cell>
          <cell r="D12413">
            <v>0</v>
          </cell>
        </row>
        <row r="12414">
          <cell r="A12414">
            <v>0</v>
          </cell>
          <cell r="B12414">
            <v>0</v>
          </cell>
          <cell r="C12414">
            <v>0</v>
          </cell>
          <cell r="D12414">
            <v>0</v>
          </cell>
        </row>
        <row r="12415">
          <cell r="A12415">
            <v>0</v>
          </cell>
          <cell r="B12415">
            <v>0</v>
          </cell>
          <cell r="C12415">
            <v>0</v>
          </cell>
          <cell r="D12415">
            <v>0</v>
          </cell>
        </row>
        <row r="12416">
          <cell r="A12416">
            <v>0</v>
          </cell>
          <cell r="B12416">
            <v>0</v>
          </cell>
          <cell r="C12416">
            <v>0</v>
          </cell>
          <cell r="D12416">
            <v>0</v>
          </cell>
        </row>
        <row r="12417">
          <cell r="A12417">
            <v>0</v>
          </cell>
          <cell r="B12417">
            <v>0</v>
          </cell>
          <cell r="C12417">
            <v>0</v>
          </cell>
          <cell r="D12417">
            <v>0</v>
          </cell>
        </row>
        <row r="12418">
          <cell r="A12418">
            <v>0</v>
          </cell>
          <cell r="B12418">
            <v>0</v>
          </cell>
          <cell r="C12418">
            <v>0</v>
          </cell>
          <cell r="D12418">
            <v>0</v>
          </cell>
        </row>
        <row r="12419">
          <cell r="A12419">
            <v>0</v>
          </cell>
          <cell r="B12419">
            <v>0</v>
          </cell>
          <cell r="C12419">
            <v>0</v>
          </cell>
          <cell r="D12419">
            <v>0</v>
          </cell>
        </row>
        <row r="12420">
          <cell r="A12420">
            <v>0</v>
          </cell>
          <cell r="B12420">
            <v>0</v>
          </cell>
          <cell r="C12420">
            <v>0</v>
          </cell>
          <cell r="D12420">
            <v>0</v>
          </cell>
        </row>
        <row r="12421">
          <cell r="A12421">
            <v>0</v>
          </cell>
          <cell r="B12421">
            <v>0</v>
          </cell>
          <cell r="C12421">
            <v>0</v>
          </cell>
          <cell r="D12421">
            <v>0</v>
          </cell>
        </row>
        <row r="12422">
          <cell r="A12422">
            <v>0</v>
          </cell>
          <cell r="B12422">
            <v>0</v>
          </cell>
          <cell r="C12422">
            <v>0</v>
          </cell>
          <cell r="D12422">
            <v>0</v>
          </cell>
        </row>
        <row r="12423">
          <cell r="A12423">
            <v>0</v>
          </cell>
          <cell r="B12423">
            <v>0</v>
          </cell>
          <cell r="C12423">
            <v>0</v>
          </cell>
          <cell r="D12423">
            <v>0</v>
          </cell>
        </row>
        <row r="12424">
          <cell r="A12424">
            <v>0</v>
          </cell>
          <cell r="B12424">
            <v>0</v>
          </cell>
          <cell r="C12424">
            <v>0</v>
          </cell>
          <cell r="D12424">
            <v>0</v>
          </cell>
        </row>
        <row r="12425">
          <cell r="A12425">
            <v>0</v>
          </cell>
          <cell r="B12425">
            <v>0</v>
          </cell>
          <cell r="C12425">
            <v>0</v>
          </cell>
          <cell r="D12425">
            <v>0</v>
          </cell>
        </row>
        <row r="12426">
          <cell r="A12426">
            <v>0</v>
          </cell>
          <cell r="B12426">
            <v>0</v>
          </cell>
          <cell r="C12426">
            <v>0</v>
          </cell>
          <cell r="D12426">
            <v>0</v>
          </cell>
        </row>
        <row r="12427">
          <cell r="A12427">
            <v>0</v>
          </cell>
          <cell r="B12427">
            <v>0</v>
          </cell>
          <cell r="C12427">
            <v>0</v>
          </cell>
          <cell r="D12427">
            <v>0</v>
          </cell>
        </row>
        <row r="12428">
          <cell r="A12428">
            <v>0</v>
          </cell>
          <cell r="B12428">
            <v>0</v>
          </cell>
          <cell r="C12428">
            <v>0</v>
          </cell>
          <cell r="D12428">
            <v>0</v>
          </cell>
        </row>
        <row r="12429">
          <cell r="A12429">
            <v>0</v>
          </cell>
          <cell r="B12429">
            <v>0</v>
          </cell>
          <cell r="C12429">
            <v>0</v>
          </cell>
          <cell r="D12429">
            <v>0</v>
          </cell>
        </row>
        <row r="12430">
          <cell r="A12430">
            <v>0</v>
          </cell>
          <cell r="B12430">
            <v>0</v>
          </cell>
          <cell r="C12430">
            <v>0</v>
          </cell>
          <cell r="D12430">
            <v>0</v>
          </cell>
        </row>
        <row r="12431">
          <cell r="A12431">
            <v>0</v>
          </cell>
          <cell r="B12431">
            <v>0</v>
          </cell>
          <cell r="C12431">
            <v>0</v>
          </cell>
          <cell r="D12431">
            <v>0</v>
          </cell>
        </row>
        <row r="12432">
          <cell r="A12432">
            <v>0</v>
          </cell>
          <cell r="B12432">
            <v>0</v>
          </cell>
          <cell r="C12432">
            <v>0</v>
          </cell>
          <cell r="D12432">
            <v>0</v>
          </cell>
        </row>
        <row r="12433">
          <cell r="A12433">
            <v>0</v>
          </cell>
          <cell r="B12433">
            <v>0</v>
          </cell>
          <cell r="C12433">
            <v>0</v>
          </cell>
          <cell r="D12433">
            <v>0</v>
          </cell>
        </row>
        <row r="12434">
          <cell r="A12434">
            <v>0</v>
          </cell>
          <cell r="B12434">
            <v>0</v>
          </cell>
          <cell r="C12434">
            <v>0</v>
          </cell>
          <cell r="D12434">
            <v>0</v>
          </cell>
        </row>
        <row r="12435">
          <cell r="A12435">
            <v>0</v>
          </cell>
          <cell r="B12435">
            <v>0</v>
          </cell>
          <cell r="C12435">
            <v>0</v>
          </cell>
          <cell r="D12435">
            <v>0</v>
          </cell>
        </row>
        <row r="12436">
          <cell r="A12436">
            <v>0</v>
          </cell>
          <cell r="B12436">
            <v>0</v>
          </cell>
          <cell r="C12436">
            <v>0</v>
          </cell>
          <cell r="D12436">
            <v>0</v>
          </cell>
        </row>
        <row r="12437">
          <cell r="A12437">
            <v>0</v>
          </cell>
          <cell r="B12437">
            <v>0</v>
          </cell>
          <cell r="C12437">
            <v>0</v>
          </cell>
          <cell r="D12437">
            <v>0</v>
          </cell>
        </row>
        <row r="12438">
          <cell r="A12438">
            <v>0</v>
          </cell>
          <cell r="B12438">
            <v>0</v>
          </cell>
          <cell r="C12438">
            <v>0</v>
          </cell>
          <cell r="D12438">
            <v>0</v>
          </cell>
        </row>
        <row r="12439">
          <cell r="A12439">
            <v>0</v>
          </cell>
          <cell r="B12439">
            <v>0</v>
          </cell>
          <cell r="C12439">
            <v>0</v>
          </cell>
          <cell r="D12439">
            <v>0</v>
          </cell>
        </row>
        <row r="12440">
          <cell r="A12440">
            <v>0</v>
          </cell>
          <cell r="B12440">
            <v>0</v>
          </cell>
          <cell r="C12440">
            <v>0</v>
          </cell>
          <cell r="D12440">
            <v>0</v>
          </cell>
        </row>
        <row r="12441">
          <cell r="A12441">
            <v>0</v>
          </cell>
          <cell r="B12441">
            <v>0</v>
          </cell>
          <cell r="C12441">
            <v>0</v>
          </cell>
          <cell r="D12441">
            <v>0</v>
          </cell>
        </row>
        <row r="12442">
          <cell r="A12442">
            <v>0</v>
          </cell>
          <cell r="B12442">
            <v>0</v>
          </cell>
          <cell r="C12442">
            <v>0</v>
          </cell>
          <cell r="D12442">
            <v>0</v>
          </cell>
        </row>
        <row r="12443">
          <cell r="A12443">
            <v>0</v>
          </cell>
          <cell r="B12443">
            <v>0</v>
          </cell>
          <cell r="C12443">
            <v>0</v>
          </cell>
          <cell r="D12443">
            <v>0</v>
          </cell>
        </row>
        <row r="12444">
          <cell r="A12444">
            <v>0</v>
          </cell>
          <cell r="B12444">
            <v>0</v>
          </cell>
          <cell r="C12444">
            <v>0</v>
          </cell>
          <cell r="D12444">
            <v>0</v>
          </cell>
        </row>
        <row r="12445">
          <cell r="A12445">
            <v>0</v>
          </cell>
          <cell r="B12445">
            <v>0</v>
          </cell>
          <cell r="C12445">
            <v>0</v>
          </cell>
          <cell r="D12445">
            <v>0</v>
          </cell>
        </row>
        <row r="12446">
          <cell r="A12446">
            <v>0</v>
          </cell>
          <cell r="B12446">
            <v>0</v>
          </cell>
          <cell r="C12446">
            <v>0</v>
          </cell>
          <cell r="D12446">
            <v>0</v>
          </cell>
        </row>
        <row r="12447">
          <cell r="A12447">
            <v>0</v>
          </cell>
          <cell r="B12447">
            <v>0</v>
          </cell>
          <cell r="C12447">
            <v>0</v>
          </cell>
          <cell r="D12447">
            <v>0</v>
          </cell>
        </row>
        <row r="12448">
          <cell r="A12448">
            <v>0</v>
          </cell>
          <cell r="B12448">
            <v>0</v>
          </cell>
          <cell r="C12448">
            <v>0</v>
          </cell>
          <cell r="D12448">
            <v>0</v>
          </cell>
        </row>
        <row r="12449">
          <cell r="A12449">
            <v>0</v>
          </cell>
          <cell r="B12449">
            <v>0</v>
          </cell>
          <cell r="C12449">
            <v>0</v>
          </cell>
          <cell r="D12449">
            <v>0</v>
          </cell>
        </row>
        <row r="12450">
          <cell r="A12450">
            <v>0</v>
          </cell>
          <cell r="B12450">
            <v>0</v>
          </cell>
          <cell r="C12450">
            <v>0</v>
          </cell>
          <cell r="D12450">
            <v>0</v>
          </cell>
        </row>
        <row r="12451">
          <cell r="A12451">
            <v>0</v>
          </cell>
          <cell r="B12451">
            <v>0</v>
          </cell>
          <cell r="C12451">
            <v>0</v>
          </cell>
          <cell r="D12451">
            <v>0</v>
          </cell>
        </row>
        <row r="12452">
          <cell r="A12452">
            <v>0</v>
          </cell>
          <cell r="B12452">
            <v>0</v>
          </cell>
          <cell r="C12452">
            <v>0</v>
          </cell>
          <cell r="D12452">
            <v>0</v>
          </cell>
        </row>
        <row r="12453">
          <cell r="A12453">
            <v>0</v>
          </cell>
          <cell r="B12453">
            <v>0</v>
          </cell>
          <cell r="C12453">
            <v>0</v>
          </cell>
          <cell r="D12453">
            <v>0</v>
          </cell>
        </row>
        <row r="12454">
          <cell r="A12454">
            <v>0</v>
          </cell>
          <cell r="B12454">
            <v>0</v>
          </cell>
          <cell r="C12454">
            <v>0</v>
          </cell>
          <cell r="D12454">
            <v>0</v>
          </cell>
        </row>
        <row r="12455">
          <cell r="A12455">
            <v>0</v>
          </cell>
          <cell r="B12455">
            <v>0</v>
          </cell>
          <cell r="C12455">
            <v>0</v>
          </cell>
          <cell r="D12455">
            <v>0</v>
          </cell>
        </row>
        <row r="12456">
          <cell r="A12456">
            <v>0</v>
          </cell>
          <cell r="B12456">
            <v>0</v>
          </cell>
          <cell r="C12456">
            <v>0</v>
          </cell>
          <cell r="D12456">
            <v>0</v>
          </cell>
        </row>
        <row r="12457">
          <cell r="A12457">
            <v>0</v>
          </cell>
          <cell r="B12457">
            <v>0</v>
          </cell>
          <cell r="C12457">
            <v>0</v>
          </cell>
          <cell r="D12457">
            <v>0</v>
          </cell>
        </row>
        <row r="12458">
          <cell r="A12458">
            <v>0</v>
          </cell>
          <cell r="B12458">
            <v>0</v>
          </cell>
          <cell r="C12458">
            <v>0</v>
          </cell>
          <cell r="D12458">
            <v>0</v>
          </cell>
        </row>
        <row r="12459">
          <cell r="A12459">
            <v>0</v>
          </cell>
          <cell r="B12459">
            <v>0</v>
          </cell>
          <cell r="C12459">
            <v>0</v>
          </cell>
          <cell r="D12459">
            <v>0</v>
          </cell>
        </row>
        <row r="12460">
          <cell r="A12460">
            <v>0</v>
          </cell>
          <cell r="B12460">
            <v>0</v>
          </cell>
          <cell r="C12460">
            <v>0</v>
          </cell>
          <cell r="D12460">
            <v>0</v>
          </cell>
        </row>
        <row r="12461">
          <cell r="A12461">
            <v>0</v>
          </cell>
          <cell r="B12461">
            <v>0</v>
          </cell>
          <cell r="C12461">
            <v>0</v>
          </cell>
          <cell r="D12461">
            <v>0</v>
          </cell>
        </row>
        <row r="12462">
          <cell r="A12462">
            <v>0</v>
          </cell>
          <cell r="B12462">
            <v>0</v>
          </cell>
          <cell r="C12462">
            <v>0</v>
          </cell>
          <cell r="D12462">
            <v>0</v>
          </cell>
        </row>
        <row r="12463">
          <cell r="A12463">
            <v>0</v>
          </cell>
          <cell r="B12463">
            <v>0</v>
          </cell>
          <cell r="C12463">
            <v>0</v>
          </cell>
          <cell r="D12463">
            <v>0</v>
          </cell>
        </row>
        <row r="12464">
          <cell r="A12464">
            <v>0</v>
          </cell>
          <cell r="B12464">
            <v>0</v>
          </cell>
          <cell r="C12464">
            <v>0</v>
          </cell>
          <cell r="D12464">
            <v>0</v>
          </cell>
        </row>
        <row r="12465">
          <cell r="A12465">
            <v>0</v>
          </cell>
          <cell r="B12465">
            <v>0</v>
          </cell>
          <cell r="C12465">
            <v>0</v>
          </cell>
          <cell r="D12465">
            <v>0</v>
          </cell>
        </row>
        <row r="12466">
          <cell r="A12466">
            <v>0</v>
          </cell>
          <cell r="B12466">
            <v>0</v>
          </cell>
          <cell r="C12466">
            <v>0</v>
          </cell>
          <cell r="D12466">
            <v>0</v>
          </cell>
        </row>
        <row r="12467">
          <cell r="A12467">
            <v>0</v>
          </cell>
          <cell r="B12467">
            <v>0</v>
          </cell>
          <cell r="C12467">
            <v>0</v>
          </cell>
          <cell r="D12467">
            <v>0</v>
          </cell>
        </row>
        <row r="12468">
          <cell r="A12468">
            <v>0</v>
          </cell>
          <cell r="B12468">
            <v>0</v>
          </cell>
          <cell r="C12468">
            <v>0</v>
          </cell>
          <cell r="D12468">
            <v>0</v>
          </cell>
        </row>
        <row r="12469">
          <cell r="A12469">
            <v>0</v>
          </cell>
          <cell r="B12469">
            <v>0</v>
          </cell>
          <cell r="C12469">
            <v>0</v>
          </cell>
          <cell r="D12469">
            <v>0</v>
          </cell>
        </row>
        <row r="12470">
          <cell r="A12470">
            <v>0</v>
          </cell>
          <cell r="B12470">
            <v>0</v>
          </cell>
          <cell r="C12470">
            <v>0</v>
          </cell>
          <cell r="D12470">
            <v>0</v>
          </cell>
        </row>
        <row r="12471">
          <cell r="A12471">
            <v>0</v>
          </cell>
          <cell r="B12471">
            <v>0</v>
          </cell>
          <cell r="C12471">
            <v>0</v>
          </cell>
          <cell r="D12471">
            <v>0</v>
          </cell>
        </row>
        <row r="12472">
          <cell r="A12472">
            <v>0</v>
          </cell>
          <cell r="B12472">
            <v>0</v>
          </cell>
          <cell r="C12472">
            <v>0</v>
          </cell>
          <cell r="D12472">
            <v>0</v>
          </cell>
        </row>
        <row r="12473">
          <cell r="A12473">
            <v>0</v>
          </cell>
          <cell r="B12473">
            <v>0</v>
          </cell>
          <cell r="C12473">
            <v>0</v>
          </cell>
          <cell r="D12473">
            <v>0</v>
          </cell>
        </row>
        <row r="12474">
          <cell r="A12474">
            <v>0</v>
          </cell>
          <cell r="B12474">
            <v>0</v>
          </cell>
          <cell r="C12474">
            <v>0</v>
          </cell>
          <cell r="D12474">
            <v>0</v>
          </cell>
        </row>
        <row r="12475">
          <cell r="A12475">
            <v>0</v>
          </cell>
          <cell r="B12475">
            <v>0</v>
          </cell>
          <cell r="C12475">
            <v>0</v>
          </cell>
          <cell r="D12475">
            <v>0</v>
          </cell>
        </row>
        <row r="12476">
          <cell r="A12476">
            <v>0</v>
          </cell>
          <cell r="B12476">
            <v>0</v>
          </cell>
          <cell r="C12476">
            <v>0</v>
          </cell>
          <cell r="D12476">
            <v>0</v>
          </cell>
        </row>
        <row r="12477">
          <cell r="A12477">
            <v>0</v>
          </cell>
          <cell r="B12477">
            <v>0</v>
          </cell>
          <cell r="C12477">
            <v>0</v>
          </cell>
          <cell r="D12477">
            <v>0</v>
          </cell>
        </row>
        <row r="12478">
          <cell r="A12478">
            <v>0</v>
          </cell>
          <cell r="B12478">
            <v>0</v>
          </cell>
          <cell r="C12478">
            <v>0</v>
          </cell>
          <cell r="D12478">
            <v>0</v>
          </cell>
        </row>
        <row r="12479">
          <cell r="A12479">
            <v>0</v>
          </cell>
          <cell r="B12479">
            <v>0</v>
          </cell>
          <cell r="C12479">
            <v>0</v>
          </cell>
          <cell r="D12479">
            <v>0</v>
          </cell>
        </row>
        <row r="12480">
          <cell r="A12480">
            <v>0</v>
          </cell>
          <cell r="B12480">
            <v>0</v>
          </cell>
          <cell r="C12480">
            <v>0</v>
          </cell>
          <cell r="D12480">
            <v>0</v>
          </cell>
        </row>
        <row r="12481">
          <cell r="A12481">
            <v>0</v>
          </cell>
          <cell r="B12481">
            <v>0</v>
          </cell>
          <cell r="C12481">
            <v>0</v>
          </cell>
          <cell r="D12481">
            <v>0</v>
          </cell>
        </row>
        <row r="12482">
          <cell r="A12482">
            <v>0</v>
          </cell>
          <cell r="B12482">
            <v>0</v>
          </cell>
          <cell r="C12482">
            <v>0</v>
          </cell>
          <cell r="D12482">
            <v>0</v>
          </cell>
        </row>
        <row r="12483">
          <cell r="A12483">
            <v>0</v>
          </cell>
          <cell r="B12483">
            <v>0</v>
          </cell>
          <cell r="C12483">
            <v>0</v>
          </cell>
          <cell r="D12483">
            <v>0</v>
          </cell>
        </row>
        <row r="12484">
          <cell r="A12484">
            <v>0</v>
          </cell>
          <cell r="B12484">
            <v>0</v>
          </cell>
          <cell r="C12484">
            <v>0</v>
          </cell>
          <cell r="D12484">
            <v>0</v>
          </cell>
        </row>
        <row r="12485">
          <cell r="A12485">
            <v>0</v>
          </cell>
          <cell r="B12485">
            <v>0</v>
          </cell>
          <cell r="C12485">
            <v>0</v>
          </cell>
          <cell r="D12485">
            <v>0</v>
          </cell>
        </row>
        <row r="12486">
          <cell r="A12486">
            <v>0</v>
          </cell>
          <cell r="B12486">
            <v>0</v>
          </cell>
          <cell r="C12486">
            <v>0</v>
          </cell>
          <cell r="D12486">
            <v>0</v>
          </cell>
        </row>
        <row r="12487">
          <cell r="A12487">
            <v>0</v>
          </cell>
          <cell r="B12487">
            <v>0</v>
          </cell>
          <cell r="C12487">
            <v>0</v>
          </cell>
          <cell r="D12487">
            <v>0</v>
          </cell>
        </row>
        <row r="12488">
          <cell r="A12488">
            <v>0</v>
          </cell>
          <cell r="B12488">
            <v>0</v>
          </cell>
          <cell r="C12488">
            <v>0</v>
          </cell>
          <cell r="D12488">
            <v>0</v>
          </cell>
        </row>
        <row r="12489">
          <cell r="A12489">
            <v>0</v>
          </cell>
          <cell r="B12489">
            <v>0</v>
          </cell>
          <cell r="C12489">
            <v>0</v>
          </cell>
          <cell r="D12489">
            <v>0</v>
          </cell>
        </row>
        <row r="12490">
          <cell r="A12490">
            <v>0</v>
          </cell>
          <cell r="B12490">
            <v>0</v>
          </cell>
          <cell r="C12490">
            <v>0</v>
          </cell>
          <cell r="D12490">
            <v>0</v>
          </cell>
        </row>
        <row r="12491">
          <cell r="A12491">
            <v>0</v>
          </cell>
          <cell r="B12491">
            <v>0</v>
          </cell>
          <cell r="C12491">
            <v>0</v>
          </cell>
          <cell r="D12491">
            <v>0</v>
          </cell>
        </row>
        <row r="12492">
          <cell r="A12492">
            <v>0</v>
          </cell>
          <cell r="B12492">
            <v>0</v>
          </cell>
          <cell r="C12492">
            <v>0</v>
          </cell>
          <cell r="D12492">
            <v>0</v>
          </cell>
        </row>
        <row r="12493">
          <cell r="A12493">
            <v>0</v>
          </cell>
          <cell r="B12493">
            <v>0</v>
          </cell>
          <cell r="C12493">
            <v>0</v>
          </cell>
          <cell r="D12493">
            <v>0</v>
          </cell>
        </row>
        <row r="12494">
          <cell r="A12494">
            <v>0</v>
          </cell>
          <cell r="B12494">
            <v>0</v>
          </cell>
          <cell r="C12494">
            <v>0</v>
          </cell>
          <cell r="D12494">
            <v>0</v>
          </cell>
        </row>
        <row r="12495">
          <cell r="A12495">
            <v>0</v>
          </cell>
          <cell r="B12495">
            <v>0</v>
          </cell>
          <cell r="C12495">
            <v>0</v>
          </cell>
          <cell r="D12495">
            <v>0</v>
          </cell>
        </row>
        <row r="12496">
          <cell r="A12496">
            <v>0</v>
          </cell>
          <cell r="B12496">
            <v>0</v>
          </cell>
          <cell r="C12496">
            <v>0</v>
          </cell>
          <cell r="D12496">
            <v>0</v>
          </cell>
        </row>
        <row r="12497">
          <cell r="A12497">
            <v>0</v>
          </cell>
          <cell r="B12497">
            <v>0</v>
          </cell>
          <cell r="C12497">
            <v>0</v>
          </cell>
          <cell r="D12497">
            <v>0</v>
          </cell>
        </row>
        <row r="12498">
          <cell r="A12498">
            <v>0</v>
          </cell>
          <cell r="B12498">
            <v>0</v>
          </cell>
          <cell r="C12498">
            <v>0</v>
          </cell>
          <cell r="D12498">
            <v>0</v>
          </cell>
        </row>
        <row r="12499">
          <cell r="A12499">
            <v>0</v>
          </cell>
          <cell r="B12499">
            <v>0</v>
          </cell>
          <cell r="C12499">
            <v>0</v>
          </cell>
          <cell r="D12499">
            <v>0</v>
          </cell>
        </row>
        <row r="12500">
          <cell r="A12500">
            <v>0</v>
          </cell>
          <cell r="B12500">
            <v>0</v>
          </cell>
          <cell r="C12500">
            <v>0</v>
          </cell>
          <cell r="D12500">
            <v>0</v>
          </cell>
        </row>
        <row r="12501">
          <cell r="A12501">
            <v>0</v>
          </cell>
          <cell r="B12501">
            <v>0</v>
          </cell>
          <cell r="C12501">
            <v>0</v>
          </cell>
          <cell r="D12501">
            <v>0</v>
          </cell>
        </row>
        <row r="12502">
          <cell r="A12502">
            <v>0</v>
          </cell>
          <cell r="B12502">
            <v>0</v>
          </cell>
          <cell r="C12502">
            <v>0</v>
          </cell>
          <cell r="D12502">
            <v>0</v>
          </cell>
        </row>
        <row r="12503">
          <cell r="A12503">
            <v>0</v>
          </cell>
          <cell r="B12503">
            <v>0</v>
          </cell>
          <cell r="C12503">
            <v>0</v>
          </cell>
          <cell r="D12503">
            <v>0</v>
          </cell>
        </row>
        <row r="12504">
          <cell r="A12504">
            <v>0</v>
          </cell>
          <cell r="B12504">
            <v>0</v>
          </cell>
          <cell r="C12504">
            <v>0</v>
          </cell>
          <cell r="D12504">
            <v>0</v>
          </cell>
        </row>
        <row r="12505">
          <cell r="A12505">
            <v>0</v>
          </cell>
          <cell r="B12505">
            <v>0</v>
          </cell>
          <cell r="C12505">
            <v>0</v>
          </cell>
          <cell r="D12505">
            <v>0</v>
          </cell>
        </row>
        <row r="12506">
          <cell r="A12506">
            <v>0</v>
          </cell>
          <cell r="B12506">
            <v>0</v>
          </cell>
          <cell r="C12506">
            <v>0</v>
          </cell>
          <cell r="D12506">
            <v>0</v>
          </cell>
        </row>
        <row r="12507">
          <cell r="A12507">
            <v>0</v>
          </cell>
          <cell r="B12507">
            <v>0</v>
          </cell>
          <cell r="C12507">
            <v>0</v>
          </cell>
          <cell r="D12507">
            <v>0</v>
          </cell>
        </row>
        <row r="12508">
          <cell r="A12508">
            <v>0</v>
          </cell>
          <cell r="B12508">
            <v>0</v>
          </cell>
          <cell r="C12508">
            <v>0</v>
          </cell>
          <cell r="D12508">
            <v>0</v>
          </cell>
        </row>
        <row r="12509">
          <cell r="A12509">
            <v>0</v>
          </cell>
          <cell r="B12509">
            <v>0</v>
          </cell>
          <cell r="C12509">
            <v>0</v>
          </cell>
          <cell r="D12509">
            <v>0</v>
          </cell>
        </row>
        <row r="12510">
          <cell r="A12510">
            <v>0</v>
          </cell>
          <cell r="B12510">
            <v>0</v>
          </cell>
          <cell r="C12510">
            <v>0</v>
          </cell>
          <cell r="D12510">
            <v>0</v>
          </cell>
        </row>
        <row r="12511">
          <cell r="A12511">
            <v>0</v>
          </cell>
          <cell r="B12511">
            <v>0</v>
          </cell>
          <cell r="C12511">
            <v>0</v>
          </cell>
          <cell r="D12511">
            <v>0</v>
          </cell>
        </row>
        <row r="12512">
          <cell r="A12512">
            <v>0</v>
          </cell>
          <cell r="B12512">
            <v>0</v>
          </cell>
          <cell r="C12512">
            <v>0</v>
          </cell>
          <cell r="D12512">
            <v>0</v>
          </cell>
        </row>
        <row r="12513">
          <cell r="A12513">
            <v>0</v>
          </cell>
          <cell r="B12513">
            <v>0</v>
          </cell>
          <cell r="C12513">
            <v>0</v>
          </cell>
          <cell r="D12513">
            <v>0</v>
          </cell>
        </row>
        <row r="12514">
          <cell r="A12514">
            <v>0</v>
          </cell>
          <cell r="B12514">
            <v>0</v>
          </cell>
          <cell r="C12514">
            <v>0</v>
          </cell>
          <cell r="D12514">
            <v>0</v>
          </cell>
        </row>
        <row r="12515">
          <cell r="A12515">
            <v>0</v>
          </cell>
          <cell r="B12515">
            <v>0</v>
          </cell>
          <cell r="C12515">
            <v>0</v>
          </cell>
          <cell r="D12515">
            <v>0</v>
          </cell>
        </row>
        <row r="12516">
          <cell r="A12516">
            <v>0</v>
          </cell>
          <cell r="B12516">
            <v>0</v>
          </cell>
          <cell r="C12516">
            <v>0</v>
          </cell>
          <cell r="D12516">
            <v>0</v>
          </cell>
        </row>
        <row r="12517">
          <cell r="A12517">
            <v>0</v>
          </cell>
          <cell r="B12517">
            <v>0</v>
          </cell>
          <cell r="C12517">
            <v>0</v>
          </cell>
          <cell r="D12517">
            <v>0</v>
          </cell>
        </row>
        <row r="12518">
          <cell r="A12518">
            <v>0</v>
          </cell>
          <cell r="B12518">
            <v>0</v>
          </cell>
          <cell r="C12518">
            <v>0</v>
          </cell>
          <cell r="D12518">
            <v>0</v>
          </cell>
        </row>
        <row r="12519">
          <cell r="A12519">
            <v>0</v>
          </cell>
          <cell r="B12519">
            <v>0</v>
          </cell>
          <cell r="C12519">
            <v>0</v>
          </cell>
          <cell r="D12519">
            <v>0</v>
          </cell>
        </row>
        <row r="12520">
          <cell r="A12520">
            <v>0</v>
          </cell>
          <cell r="B12520">
            <v>0</v>
          </cell>
          <cell r="C12520">
            <v>0</v>
          </cell>
          <cell r="D12520">
            <v>0</v>
          </cell>
        </row>
        <row r="12521">
          <cell r="A12521">
            <v>0</v>
          </cell>
          <cell r="B12521">
            <v>0</v>
          </cell>
          <cell r="C12521">
            <v>0</v>
          </cell>
          <cell r="D12521">
            <v>0</v>
          </cell>
        </row>
        <row r="12522">
          <cell r="A12522">
            <v>0</v>
          </cell>
          <cell r="B12522">
            <v>0</v>
          </cell>
          <cell r="C12522">
            <v>0</v>
          </cell>
          <cell r="D12522">
            <v>0</v>
          </cell>
        </row>
        <row r="12523">
          <cell r="A12523">
            <v>0</v>
          </cell>
          <cell r="B12523">
            <v>0</v>
          </cell>
          <cell r="C12523">
            <v>0</v>
          </cell>
          <cell r="D12523">
            <v>0</v>
          </cell>
        </row>
        <row r="12524">
          <cell r="A12524">
            <v>0</v>
          </cell>
          <cell r="B12524">
            <v>0</v>
          </cell>
          <cell r="C12524">
            <v>0</v>
          </cell>
          <cell r="D12524">
            <v>0</v>
          </cell>
        </row>
        <row r="12525">
          <cell r="A12525">
            <v>0</v>
          </cell>
          <cell r="B12525">
            <v>0</v>
          </cell>
          <cell r="C12525">
            <v>0</v>
          </cell>
          <cell r="D12525">
            <v>0</v>
          </cell>
        </row>
        <row r="12526">
          <cell r="A12526">
            <v>0</v>
          </cell>
          <cell r="B12526">
            <v>0</v>
          </cell>
          <cell r="C12526">
            <v>0</v>
          </cell>
          <cell r="D12526">
            <v>0</v>
          </cell>
        </row>
        <row r="12527">
          <cell r="A12527">
            <v>0</v>
          </cell>
          <cell r="B12527">
            <v>0</v>
          </cell>
          <cell r="C12527">
            <v>0</v>
          </cell>
          <cell r="D12527">
            <v>0</v>
          </cell>
        </row>
        <row r="12528">
          <cell r="A12528">
            <v>0</v>
          </cell>
          <cell r="B12528">
            <v>0</v>
          </cell>
          <cell r="C12528">
            <v>0</v>
          </cell>
          <cell r="D12528">
            <v>0</v>
          </cell>
        </row>
        <row r="12529">
          <cell r="A12529">
            <v>0</v>
          </cell>
          <cell r="B12529">
            <v>0</v>
          </cell>
          <cell r="C12529">
            <v>0</v>
          </cell>
          <cell r="D12529">
            <v>0</v>
          </cell>
        </row>
        <row r="12530">
          <cell r="A12530">
            <v>0</v>
          </cell>
          <cell r="B12530">
            <v>0</v>
          </cell>
          <cell r="C12530">
            <v>0</v>
          </cell>
          <cell r="D12530">
            <v>0</v>
          </cell>
        </row>
        <row r="12531">
          <cell r="A12531">
            <v>0</v>
          </cell>
          <cell r="B12531">
            <v>0</v>
          </cell>
          <cell r="C12531">
            <v>0</v>
          </cell>
          <cell r="D12531">
            <v>0</v>
          </cell>
        </row>
        <row r="12532">
          <cell r="A12532">
            <v>0</v>
          </cell>
          <cell r="B12532">
            <v>0</v>
          </cell>
          <cell r="C12532">
            <v>0</v>
          </cell>
          <cell r="D12532">
            <v>0</v>
          </cell>
        </row>
        <row r="12533">
          <cell r="A12533">
            <v>0</v>
          </cell>
          <cell r="B12533">
            <v>0</v>
          </cell>
          <cell r="C12533">
            <v>0</v>
          </cell>
          <cell r="D12533">
            <v>0</v>
          </cell>
        </row>
        <row r="12534">
          <cell r="A12534">
            <v>0</v>
          </cell>
          <cell r="B12534">
            <v>0</v>
          </cell>
          <cell r="C12534">
            <v>0</v>
          </cell>
          <cell r="D12534">
            <v>0</v>
          </cell>
        </row>
        <row r="12535">
          <cell r="A12535">
            <v>0</v>
          </cell>
          <cell r="B12535">
            <v>0</v>
          </cell>
          <cell r="C12535">
            <v>0</v>
          </cell>
          <cell r="D12535">
            <v>0</v>
          </cell>
        </row>
        <row r="12536">
          <cell r="A12536">
            <v>0</v>
          </cell>
          <cell r="B12536">
            <v>0</v>
          </cell>
          <cell r="C12536">
            <v>0</v>
          </cell>
          <cell r="D12536">
            <v>0</v>
          </cell>
        </row>
        <row r="12537">
          <cell r="A12537">
            <v>0</v>
          </cell>
          <cell r="B12537">
            <v>0</v>
          </cell>
          <cell r="C12537">
            <v>0</v>
          </cell>
          <cell r="D12537">
            <v>0</v>
          </cell>
        </row>
        <row r="12538">
          <cell r="A12538">
            <v>0</v>
          </cell>
          <cell r="B12538">
            <v>0</v>
          </cell>
          <cell r="C12538">
            <v>0</v>
          </cell>
          <cell r="D12538">
            <v>0</v>
          </cell>
        </row>
        <row r="12539">
          <cell r="A12539">
            <v>0</v>
          </cell>
          <cell r="B12539">
            <v>0</v>
          </cell>
          <cell r="C12539">
            <v>0</v>
          </cell>
          <cell r="D12539">
            <v>0</v>
          </cell>
        </row>
        <row r="12540">
          <cell r="A12540">
            <v>0</v>
          </cell>
          <cell r="B12540">
            <v>0</v>
          </cell>
          <cell r="C12540">
            <v>0</v>
          </cell>
          <cell r="D12540">
            <v>0</v>
          </cell>
        </row>
        <row r="12541">
          <cell r="A12541">
            <v>0</v>
          </cell>
          <cell r="B12541">
            <v>0</v>
          </cell>
          <cell r="C12541">
            <v>0</v>
          </cell>
          <cell r="D12541">
            <v>0</v>
          </cell>
        </row>
        <row r="12542">
          <cell r="A12542">
            <v>0</v>
          </cell>
          <cell r="B12542">
            <v>0</v>
          </cell>
          <cell r="C12542">
            <v>0</v>
          </cell>
          <cell r="D12542">
            <v>0</v>
          </cell>
        </row>
        <row r="12543">
          <cell r="A12543">
            <v>0</v>
          </cell>
          <cell r="B12543">
            <v>0</v>
          </cell>
          <cell r="C12543">
            <v>0</v>
          </cell>
          <cell r="D12543">
            <v>0</v>
          </cell>
        </row>
        <row r="12544">
          <cell r="A12544">
            <v>0</v>
          </cell>
          <cell r="B12544">
            <v>0</v>
          </cell>
          <cell r="C12544">
            <v>0</v>
          </cell>
          <cell r="D12544">
            <v>0</v>
          </cell>
        </row>
        <row r="12545">
          <cell r="A12545">
            <v>0</v>
          </cell>
          <cell r="B12545">
            <v>0</v>
          </cell>
          <cell r="C12545">
            <v>0</v>
          </cell>
          <cell r="D12545">
            <v>0</v>
          </cell>
        </row>
        <row r="12546">
          <cell r="A12546">
            <v>0</v>
          </cell>
          <cell r="B12546">
            <v>0</v>
          </cell>
          <cell r="C12546">
            <v>0</v>
          </cell>
          <cell r="D12546">
            <v>0</v>
          </cell>
        </row>
        <row r="12547">
          <cell r="A12547">
            <v>0</v>
          </cell>
          <cell r="B12547">
            <v>0</v>
          </cell>
          <cell r="C12547">
            <v>0</v>
          </cell>
          <cell r="D12547">
            <v>0</v>
          </cell>
        </row>
        <row r="12548">
          <cell r="A12548">
            <v>0</v>
          </cell>
          <cell r="B12548">
            <v>0</v>
          </cell>
          <cell r="C12548">
            <v>0</v>
          </cell>
          <cell r="D12548">
            <v>0</v>
          </cell>
        </row>
        <row r="12549">
          <cell r="A12549">
            <v>0</v>
          </cell>
          <cell r="B12549">
            <v>0</v>
          </cell>
          <cell r="C12549">
            <v>0</v>
          </cell>
          <cell r="D12549">
            <v>0</v>
          </cell>
        </row>
        <row r="12550">
          <cell r="A12550">
            <v>0</v>
          </cell>
          <cell r="B12550">
            <v>0</v>
          </cell>
          <cell r="C12550">
            <v>0</v>
          </cell>
          <cell r="D12550">
            <v>0</v>
          </cell>
        </row>
        <row r="12551">
          <cell r="A12551">
            <v>0</v>
          </cell>
          <cell r="B12551">
            <v>0</v>
          </cell>
          <cell r="C12551">
            <v>0</v>
          </cell>
          <cell r="D12551">
            <v>0</v>
          </cell>
        </row>
        <row r="12552">
          <cell r="A12552">
            <v>0</v>
          </cell>
          <cell r="B12552">
            <v>0</v>
          </cell>
          <cell r="C12552">
            <v>0</v>
          </cell>
          <cell r="D12552">
            <v>0</v>
          </cell>
        </row>
        <row r="12553">
          <cell r="A12553">
            <v>0</v>
          </cell>
          <cell r="B12553">
            <v>0</v>
          </cell>
          <cell r="C12553">
            <v>0</v>
          </cell>
          <cell r="D12553">
            <v>0</v>
          </cell>
        </row>
        <row r="12554">
          <cell r="A12554">
            <v>0</v>
          </cell>
          <cell r="B12554">
            <v>0</v>
          </cell>
          <cell r="C12554">
            <v>0</v>
          </cell>
          <cell r="D12554">
            <v>0</v>
          </cell>
        </row>
        <row r="12555">
          <cell r="A12555">
            <v>0</v>
          </cell>
          <cell r="B12555">
            <v>0</v>
          </cell>
          <cell r="C12555">
            <v>0</v>
          </cell>
          <cell r="D12555">
            <v>0</v>
          </cell>
        </row>
        <row r="12556">
          <cell r="A12556">
            <v>0</v>
          </cell>
          <cell r="B12556">
            <v>0</v>
          </cell>
          <cell r="C12556">
            <v>0</v>
          </cell>
          <cell r="D12556">
            <v>0</v>
          </cell>
        </row>
        <row r="12557">
          <cell r="A12557">
            <v>0</v>
          </cell>
          <cell r="B12557">
            <v>0</v>
          </cell>
          <cell r="C12557">
            <v>0</v>
          </cell>
          <cell r="D12557">
            <v>0</v>
          </cell>
        </row>
        <row r="12558">
          <cell r="A12558">
            <v>0</v>
          </cell>
          <cell r="B12558">
            <v>0</v>
          </cell>
          <cell r="C12558">
            <v>0</v>
          </cell>
          <cell r="D12558">
            <v>0</v>
          </cell>
        </row>
        <row r="12559">
          <cell r="A12559">
            <v>0</v>
          </cell>
          <cell r="B12559">
            <v>0</v>
          </cell>
          <cell r="C12559">
            <v>0</v>
          </cell>
          <cell r="D12559">
            <v>0</v>
          </cell>
        </row>
        <row r="12560">
          <cell r="A12560">
            <v>0</v>
          </cell>
          <cell r="B12560">
            <v>0</v>
          </cell>
          <cell r="C12560">
            <v>0</v>
          </cell>
          <cell r="D12560">
            <v>0</v>
          </cell>
        </row>
        <row r="12561">
          <cell r="A12561">
            <v>0</v>
          </cell>
          <cell r="B12561">
            <v>0</v>
          </cell>
          <cell r="C12561">
            <v>0</v>
          </cell>
          <cell r="D12561">
            <v>0</v>
          </cell>
        </row>
        <row r="12562">
          <cell r="A12562">
            <v>0</v>
          </cell>
          <cell r="B12562">
            <v>0</v>
          </cell>
          <cell r="C12562">
            <v>0</v>
          </cell>
          <cell r="D12562">
            <v>0</v>
          </cell>
        </row>
        <row r="12563">
          <cell r="A12563">
            <v>0</v>
          </cell>
          <cell r="B12563">
            <v>0</v>
          </cell>
          <cell r="C12563">
            <v>0</v>
          </cell>
          <cell r="D12563">
            <v>0</v>
          </cell>
        </row>
        <row r="12564">
          <cell r="A12564">
            <v>0</v>
          </cell>
          <cell r="B12564">
            <v>0</v>
          </cell>
          <cell r="C12564">
            <v>0</v>
          </cell>
          <cell r="D12564">
            <v>0</v>
          </cell>
        </row>
        <row r="12565">
          <cell r="A12565">
            <v>0</v>
          </cell>
          <cell r="B12565">
            <v>0</v>
          </cell>
          <cell r="C12565">
            <v>0</v>
          </cell>
          <cell r="D12565">
            <v>0</v>
          </cell>
        </row>
        <row r="12566">
          <cell r="A12566">
            <v>0</v>
          </cell>
          <cell r="B12566">
            <v>0</v>
          </cell>
          <cell r="C12566">
            <v>0</v>
          </cell>
          <cell r="D12566">
            <v>0</v>
          </cell>
        </row>
        <row r="12567">
          <cell r="A12567">
            <v>0</v>
          </cell>
          <cell r="B12567">
            <v>0</v>
          </cell>
          <cell r="C12567">
            <v>0</v>
          </cell>
          <cell r="D12567">
            <v>0</v>
          </cell>
        </row>
        <row r="12568">
          <cell r="A12568">
            <v>0</v>
          </cell>
          <cell r="B12568">
            <v>0</v>
          </cell>
          <cell r="C12568">
            <v>0</v>
          </cell>
          <cell r="D12568">
            <v>0</v>
          </cell>
        </row>
        <row r="12569">
          <cell r="A12569">
            <v>0</v>
          </cell>
          <cell r="B12569">
            <v>0</v>
          </cell>
          <cell r="C12569">
            <v>0</v>
          </cell>
          <cell r="D12569">
            <v>0</v>
          </cell>
        </row>
        <row r="12570">
          <cell r="A12570">
            <v>0</v>
          </cell>
          <cell r="B12570">
            <v>0</v>
          </cell>
          <cell r="C12570">
            <v>0</v>
          </cell>
          <cell r="D12570">
            <v>0</v>
          </cell>
        </row>
        <row r="12571">
          <cell r="A12571">
            <v>0</v>
          </cell>
          <cell r="B12571">
            <v>0</v>
          </cell>
          <cell r="C12571">
            <v>0</v>
          </cell>
          <cell r="D12571">
            <v>0</v>
          </cell>
        </row>
        <row r="12572">
          <cell r="A12572">
            <v>0</v>
          </cell>
          <cell r="B12572">
            <v>0</v>
          </cell>
          <cell r="C12572">
            <v>0</v>
          </cell>
          <cell r="D12572">
            <v>0</v>
          </cell>
        </row>
        <row r="12573">
          <cell r="A12573">
            <v>0</v>
          </cell>
          <cell r="B12573">
            <v>0</v>
          </cell>
          <cell r="C12573">
            <v>0</v>
          </cell>
          <cell r="D12573">
            <v>0</v>
          </cell>
        </row>
        <row r="12574">
          <cell r="A12574">
            <v>0</v>
          </cell>
          <cell r="B12574">
            <v>0</v>
          </cell>
          <cell r="C12574">
            <v>0</v>
          </cell>
          <cell r="D12574">
            <v>0</v>
          </cell>
        </row>
        <row r="12575">
          <cell r="A12575">
            <v>0</v>
          </cell>
          <cell r="B12575">
            <v>0</v>
          </cell>
          <cell r="C12575">
            <v>0</v>
          </cell>
          <cell r="D12575">
            <v>0</v>
          </cell>
        </row>
        <row r="12576">
          <cell r="A12576">
            <v>0</v>
          </cell>
          <cell r="B12576">
            <v>0</v>
          </cell>
          <cell r="C12576">
            <v>0</v>
          </cell>
          <cell r="D12576">
            <v>0</v>
          </cell>
        </row>
        <row r="12577">
          <cell r="A12577">
            <v>0</v>
          </cell>
          <cell r="B12577">
            <v>0</v>
          </cell>
          <cell r="C12577">
            <v>0</v>
          </cell>
          <cell r="D12577">
            <v>0</v>
          </cell>
        </row>
        <row r="12578">
          <cell r="A12578">
            <v>0</v>
          </cell>
          <cell r="B12578">
            <v>0</v>
          </cell>
          <cell r="C12578">
            <v>0</v>
          </cell>
          <cell r="D12578">
            <v>0</v>
          </cell>
        </row>
        <row r="12579">
          <cell r="A12579">
            <v>0</v>
          </cell>
          <cell r="B12579">
            <v>0</v>
          </cell>
          <cell r="C12579">
            <v>0</v>
          </cell>
          <cell r="D12579">
            <v>0</v>
          </cell>
        </row>
        <row r="12580">
          <cell r="A12580">
            <v>0</v>
          </cell>
          <cell r="B12580">
            <v>0</v>
          </cell>
          <cell r="C12580">
            <v>0</v>
          </cell>
          <cell r="D12580">
            <v>0</v>
          </cell>
        </row>
        <row r="12581">
          <cell r="A12581">
            <v>0</v>
          </cell>
          <cell r="B12581">
            <v>0</v>
          </cell>
          <cell r="C12581">
            <v>0</v>
          </cell>
          <cell r="D12581">
            <v>0</v>
          </cell>
        </row>
        <row r="12582">
          <cell r="A12582">
            <v>0</v>
          </cell>
          <cell r="B12582">
            <v>0</v>
          </cell>
          <cell r="C12582">
            <v>0</v>
          </cell>
          <cell r="D12582">
            <v>0</v>
          </cell>
        </row>
        <row r="12583">
          <cell r="A12583">
            <v>0</v>
          </cell>
          <cell r="B12583">
            <v>0</v>
          </cell>
          <cell r="C12583">
            <v>0</v>
          </cell>
          <cell r="D12583">
            <v>0</v>
          </cell>
        </row>
        <row r="12584">
          <cell r="A12584">
            <v>0</v>
          </cell>
          <cell r="B12584">
            <v>0</v>
          </cell>
          <cell r="C12584">
            <v>0</v>
          </cell>
          <cell r="D12584">
            <v>0</v>
          </cell>
        </row>
        <row r="12585">
          <cell r="A12585">
            <v>0</v>
          </cell>
          <cell r="B12585">
            <v>0</v>
          </cell>
          <cell r="C12585">
            <v>0</v>
          </cell>
          <cell r="D12585">
            <v>0</v>
          </cell>
        </row>
        <row r="12586">
          <cell r="A12586">
            <v>0</v>
          </cell>
          <cell r="B12586">
            <v>0</v>
          </cell>
          <cell r="C12586">
            <v>0</v>
          </cell>
          <cell r="D12586">
            <v>0</v>
          </cell>
        </row>
        <row r="12587">
          <cell r="A12587">
            <v>0</v>
          </cell>
          <cell r="B12587">
            <v>0</v>
          </cell>
          <cell r="C12587">
            <v>0</v>
          </cell>
          <cell r="D12587">
            <v>0</v>
          </cell>
        </row>
        <row r="12588">
          <cell r="A12588">
            <v>0</v>
          </cell>
          <cell r="B12588">
            <v>0</v>
          </cell>
          <cell r="C12588">
            <v>0</v>
          </cell>
          <cell r="D12588">
            <v>0</v>
          </cell>
        </row>
        <row r="12589">
          <cell r="A12589">
            <v>0</v>
          </cell>
          <cell r="B12589">
            <v>0</v>
          </cell>
          <cell r="C12589">
            <v>0</v>
          </cell>
          <cell r="D12589">
            <v>0</v>
          </cell>
        </row>
        <row r="12590">
          <cell r="A12590">
            <v>0</v>
          </cell>
          <cell r="B12590">
            <v>0</v>
          </cell>
          <cell r="C12590">
            <v>0</v>
          </cell>
          <cell r="D12590">
            <v>0</v>
          </cell>
        </row>
        <row r="12591">
          <cell r="A12591">
            <v>0</v>
          </cell>
          <cell r="B12591">
            <v>0</v>
          </cell>
          <cell r="C12591">
            <v>0</v>
          </cell>
          <cell r="D12591">
            <v>0</v>
          </cell>
        </row>
        <row r="12592">
          <cell r="A12592">
            <v>0</v>
          </cell>
          <cell r="B12592">
            <v>0</v>
          </cell>
          <cell r="C12592">
            <v>0</v>
          </cell>
          <cell r="D12592">
            <v>0</v>
          </cell>
        </row>
        <row r="12593">
          <cell r="A12593">
            <v>0</v>
          </cell>
          <cell r="B12593">
            <v>0</v>
          </cell>
          <cell r="C12593">
            <v>0</v>
          </cell>
          <cell r="D12593">
            <v>0</v>
          </cell>
        </row>
        <row r="12594">
          <cell r="A12594">
            <v>0</v>
          </cell>
          <cell r="B12594">
            <v>0</v>
          </cell>
          <cell r="C12594">
            <v>0</v>
          </cell>
          <cell r="D12594">
            <v>0</v>
          </cell>
        </row>
        <row r="12595">
          <cell r="A12595">
            <v>0</v>
          </cell>
          <cell r="B12595">
            <v>0</v>
          </cell>
          <cell r="C12595">
            <v>0</v>
          </cell>
          <cell r="D12595">
            <v>0</v>
          </cell>
        </row>
        <row r="12596">
          <cell r="A12596">
            <v>0</v>
          </cell>
          <cell r="B12596">
            <v>0</v>
          </cell>
          <cell r="C12596">
            <v>0</v>
          </cell>
          <cell r="D12596">
            <v>0</v>
          </cell>
        </row>
        <row r="12597">
          <cell r="A12597">
            <v>0</v>
          </cell>
          <cell r="B12597">
            <v>0</v>
          </cell>
          <cell r="C12597">
            <v>0</v>
          </cell>
          <cell r="D12597">
            <v>0</v>
          </cell>
        </row>
        <row r="12598">
          <cell r="A12598">
            <v>0</v>
          </cell>
          <cell r="B12598">
            <v>0</v>
          </cell>
          <cell r="C12598">
            <v>0</v>
          </cell>
          <cell r="D12598">
            <v>0</v>
          </cell>
        </row>
        <row r="12599">
          <cell r="A12599">
            <v>0</v>
          </cell>
          <cell r="B12599">
            <v>0</v>
          </cell>
          <cell r="C12599">
            <v>0</v>
          </cell>
          <cell r="D12599">
            <v>0</v>
          </cell>
        </row>
        <row r="12600">
          <cell r="A12600">
            <v>0</v>
          </cell>
          <cell r="B12600">
            <v>0</v>
          </cell>
          <cell r="C12600">
            <v>0</v>
          </cell>
          <cell r="D12600">
            <v>0</v>
          </cell>
        </row>
        <row r="12601">
          <cell r="A12601">
            <v>0</v>
          </cell>
          <cell r="B12601">
            <v>0</v>
          </cell>
          <cell r="C12601">
            <v>0</v>
          </cell>
          <cell r="D12601">
            <v>0</v>
          </cell>
        </row>
        <row r="12602">
          <cell r="A12602">
            <v>0</v>
          </cell>
          <cell r="B12602">
            <v>0</v>
          </cell>
          <cell r="C12602">
            <v>0</v>
          </cell>
          <cell r="D12602">
            <v>0</v>
          </cell>
        </row>
        <row r="12603">
          <cell r="A12603">
            <v>0</v>
          </cell>
          <cell r="B12603">
            <v>0</v>
          </cell>
          <cell r="C12603">
            <v>0</v>
          </cell>
          <cell r="D12603">
            <v>0</v>
          </cell>
        </row>
        <row r="12604">
          <cell r="A12604">
            <v>0</v>
          </cell>
          <cell r="B12604">
            <v>0</v>
          </cell>
          <cell r="C12604">
            <v>0</v>
          </cell>
          <cell r="D12604">
            <v>0</v>
          </cell>
        </row>
        <row r="12605">
          <cell r="A12605">
            <v>0</v>
          </cell>
          <cell r="B12605">
            <v>0</v>
          </cell>
          <cell r="C12605">
            <v>0</v>
          </cell>
          <cell r="D12605">
            <v>0</v>
          </cell>
        </row>
        <row r="12606">
          <cell r="A12606">
            <v>0</v>
          </cell>
          <cell r="B12606">
            <v>0</v>
          </cell>
          <cell r="C12606">
            <v>0</v>
          </cell>
          <cell r="D12606">
            <v>0</v>
          </cell>
        </row>
        <row r="12607">
          <cell r="A12607">
            <v>0</v>
          </cell>
          <cell r="B12607">
            <v>0</v>
          </cell>
          <cell r="C12607">
            <v>0</v>
          </cell>
          <cell r="D12607">
            <v>0</v>
          </cell>
        </row>
        <row r="12608">
          <cell r="A12608">
            <v>0</v>
          </cell>
          <cell r="B12608">
            <v>0</v>
          </cell>
          <cell r="C12608">
            <v>0</v>
          </cell>
          <cell r="D12608">
            <v>0</v>
          </cell>
        </row>
        <row r="12609">
          <cell r="A12609">
            <v>0</v>
          </cell>
          <cell r="B12609">
            <v>0</v>
          </cell>
          <cell r="C12609">
            <v>0</v>
          </cell>
          <cell r="D12609">
            <v>0</v>
          </cell>
        </row>
        <row r="12610">
          <cell r="A12610">
            <v>0</v>
          </cell>
          <cell r="B12610">
            <v>0</v>
          </cell>
          <cell r="C12610">
            <v>0</v>
          </cell>
          <cell r="D12610">
            <v>0</v>
          </cell>
        </row>
        <row r="12611">
          <cell r="A12611">
            <v>0</v>
          </cell>
          <cell r="B12611">
            <v>0</v>
          </cell>
          <cell r="C12611">
            <v>0</v>
          </cell>
          <cell r="D12611">
            <v>0</v>
          </cell>
        </row>
        <row r="12612">
          <cell r="A12612">
            <v>0</v>
          </cell>
          <cell r="B12612">
            <v>0</v>
          </cell>
          <cell r="C12612">
            <v>0</v>
          </cell>
          <cell r="D12612">
            <v>0</v>
          </cell>
        </row>
        <row r="12613">
          <cell r="A12613">
            <v>0</v>
          </cell>
          <cell r="B12613">
            <v>0</v>
          </cell>
          <cell r="C12613">
            <v>0</v>
          </cell>
          <cell r="D12613">
            <v>0</v>
          </cell>
        </row>
        <row r="12614">
          <cell r="A12614">
            <v>0</v>
          </cell>
          <cell r="B12614">
            <v>0</v>
          </cell>
          <cell r="C12614">
            <v>0</v>
          </cell>
          <cell r="D12614">
            <v>0</v>
          </cell>
        </row>
        <row r="12615">
          <cell r="A12615">
            <v>0</v>
          </cell>
          <cell r="B12615">
            <v>0</v>
          </cell>
          <cell r="C12615">
            <v>0</v>
          </cell>
          <cell r="D12615">
            <v>0</v>
          </cell>
        </row>
        <row r="12616">
          <cell r="A12616">
            <v>0</v>
          </cell>
          <cell r="B12616">
            <v>0</v>
          </cell>
          <cell r="C12616">
            <v>0</v>
          </cell>
          <cell r="D12616">
            <v>0</v>
          </cell>
        </row>
        <row r="12617">
          <cell r="A12617">
            <v>0</v>
          </cell>
          <cell r="B12617">
            <v>0</v>
          </cell>
          <cell r="C12617">
            <v>0</v>
          </cell>
          <cell r="D12617">
            <v>0</v>
          </cell>
        </row>
        <row r="12618">
          <cell r="A12618">
            <v>0</v>
          </cell>
          <cell r="B12618">
            <v>0</v>
          </cell>
          <cell r="C12618">
            <v>0</v>
          </cell>
          <cell r="D12618">
            <v>0</v>
          </cell>
        </row>
        <row r="12619">
          <cell r="A12619">
            <v>0</v>
          </cell>
          <cell r="B12619">
            <v>0</v>
          </cell>
          <cell r="C12619">
            <v>0</v>
          </cell>
          <cell r="D12619">
            <v>0</v>
          </cell>
        </row>
        <row r="12620">
          <cell r="A12620">
            <v>0</v>
          </cell>
          <cell r="B12620">
            <v>0</v>
          </cell>
          <cell r="C12620">
            <v>0</v>
          </cell>
          <cell r="D12620">
            <v>0</v>
          </cell>
        </row>
        <row r="12621">
          <cell r="A12621">
            <v>0</v>
          </cell>
          <cell r="B12621">
            <v>0</v>
          </cell>
          <cell r="C12621">
            <v>0</v>
          </cell>
          <cell r="D12621">
            <v>0</v>
          </cell>
        </row>
        <row r="12622">
          <cell r="A12622">
            <v>0</v>
          </cell>
          <cell r="B12622">
            <v>0</v>
          </cell>
          <cell r="C12622">
            <v>0</v>
          </cell>
          <cell r="D12622">
            <v>0</v>
          </cell>
        </row>
        <row r="12623">
          <cell r="A12623">
            <v>0</v>
          </cell>
          <cell r="B12623">
            <v>0</v>
          </cell>
          <cell r="C12623">
            <v>0</v>
          </cell>
          <cell r="D12623">
            <v>0</v>
          </cell>
        </row>
        <row r="12624">
          <cell r="A12624">
            <v>0</v>
          </cell>
          <cell r="B12624">
            <v>0</v>
          </cell>
          <cell r="C12624">
            <v>0</v>
          </cell>
          <cell r="D12624">
            <v>0</v>
          </cell>
        </row>
        <row r="12625">
          <cell r="A12625">
            <v>0</v>
          </cell>
          <cell r="B12625">
            <v>0</v>
          </cell>
          <cell r="C12625">
            <v>0</v>
          </cell>
          <cell r="D12625">
            <v>0</v>
          </cell>
        </row>
        <row r="12626">
          <cell r="A12626">
            <v>0</v>
          </cell>
          <cell r="B12626">
            <v>0</v>
          </cell>
          <cell r="C12626">
            <v>0</v>
          </cell>
          <cell r="D12626">
            <v>0</v>
          </cell>
        </row>
        <row r="12627">
          <cell r="A12627">
            <v>0</v>
          </cell>
          <cell r="B12627">
            <v>0</v>
          </cell>
          <cell r="C12627">
            <v>0</v>
          </cell>
          <cell r="D12627">
            <v>0</v>
          </cell>
        </row>
        <row r="12628">
          <cell r="A12628">
            <v>0</v>
          </cell>
          <cell r="B12628">
            <v>0</v>
          </cell>
          <cell r="C12628">
            <v>0</v>
          </cell>
          <cell r="D12628">
            <v>0</v>
          </cell>
        </row>
        <row r="12629">
          <cell r="A12629">
            <v>0</v>
          </cell>
          <cell r="B12629">
            <v>0</v>
          </cell>
          <cell r="C12629">
            <v>0</v>
          </cell>
          <cell r="D12629">
            <v>0</v>
          </cell>
        </row>
        <row r="12630">
          <cell r="A12630">
            <v>0</v>
          </cell>
          <cell r="B12630">
            <v>0</v>
          </cell>
          <cell r="C12630">
            <v>0</v>
          </cell>
          <cell r="D12630">
            <v>0</v>
          </cell>
        </row>
        <row r="12631">
          <cell r="A12631">
            <v>0</v>
          </cell>
          <cell r="B12631">
            <v>0</v>
          </cell>
          <cell r="C12631">
            <v>0</v>
          </cell>
          <cell r="D12631">
            <v>0</v>
          </cell>
        </row>
        <row r="12632">
          <cell r="A12632">
            <v>0</v>
          </cell>
          <cell r="B12632">
            <v>0</v>
          </cell>
          <cell r="C12632">
            <v>0</v>
          </cell>
          <cell r="D12632">
            <v>0</v>
          </cell>
        </row>
        <row r="12633">
          <cell r="A12633">
            <v>0</v>
          </cell>
          <cell r="B12633">
            <v>0</v>
          </cell>
          <cell r="C12633">
            <v>0</v>
          </cell>
          <cell r="D12633">
            <v>0</v>
          </cell>
        </row>
        <row r="12634">
          <cell r="A12634">
            <v>0</v>
          </cell>
          <cell r="B12634">
            <v>0</v>
          </cell>
          <cell r="C12634">
            <v>0</v>
          </cell>
          <cell r="D12634">
            <v>0</v>
          </cell>
        </row>
        <row r="12635">
          <cell r="A12635">
            <v>0</v>
          </cell>
          <cell r="B12635">
            <v>0</v>
          </cell>
          <cell r="C12635">
            <v>0</v>
          </cell>
          <cell r="D12635">
            <v>0</v>
          </cell>
        </row>
        <row r="12636">
          <cell r="A12636">
            <v>0</v>
          </cell>
          <cell r="B12636">
            <v>0</v>
          </cell>
          <cell r="C12636">
            <v>0</v>
          </cell>
          <cell r="D12636">
            <v>0</v>
          </cell>
        </row>
        <row r="12637">
          <cell r="A12637">
            <v>0</v>
          </cell>
          <cell r="B12637">
            <v>0</v>
          </cell>
          <cell r="C12637">
            <v>0</v>
          </cell>
          <cell r="D12637">
            <v>0</v>
          </cell>
        </row>
        <row r="12638">
          <cell r="A12638">
            <v>0</v>
          </cell>
          <cell r="B12638">
            <v>0</v>
          </cell>
          <cell r="C12638">
            <v>0</v>
          </cell>
          <cell r="D12638">
            <v>0</v>
          </cell>
        </row>
        <row r="12639">
          <cell r="A12639">
            <v>0</v>
          </cell>
          <cell r="B12639">
            <v>0</v>
          </cell>
          <cell r="C12639">
            <v>0</v>
          </cell>
          <cell r="D12639">
            <v>0</v>
          </cell>
        </row>
        <row r="12640">
          <cell r="A12640">
            <v>0</v>
          </cell>
          <cell r="B12640">
            <v>0</v>
          </cell>
          <cell r="C12640">
            <v>0</v>
          </cell>
          <cell r="D12640">
            <v>0</v>
          </cell>
        </row>
        <row r="12641">
          <cell r="A12641">
            <v>0</v>
          </cell>
          <cell r="B12641">
            <v>0</v>
          </cell>
          <cell r="C12641">
            <v>0</v>
          </cell>
          <cell r="D12641">
            <v>0</v>
          </cell>
        </row>
        <row r="12642">
          <cell r="A12642">
            <v>0</v>
          </cell>
          <cell r="B12642">
            <v>0</v>
          </cell>
          <cell r="C12642">
            <v>0</v>
          </cell>
          <cell r="D12642">
            <v>0</v>
          </cell>
        </row>
        <row r="12643">
          <cell r="A12643">
            <v>0</v>
          </cell>
          <cell r="B12643">
            <v>0</v>
          </cell>
          <cell r="C12643">
            <v>0</v>
          </cell>
          <cell r="D12643">
            <v>0</v>
          </cell>
        </row>
        <row r="12644">
          <cell r="A12644">
            <v>0</v>
          </cell>
          <cell r="B12644">
            <v>0</v>
          </cell>
          <cell r="C12644">
            <v>0</v>
          </cell>
          <cell r="D12644">
            <v>0</v>
          </cell>
        </row>
        <row r="12645">
          <cell r="A12645">
            <v>0</v>
          </cell>
          <cell r="B12645">
            <v>0</v>
          </cell>
          <cell r="C12645">
            <v>0</v>
          </cell>
          <cell r="D12645">
            <v>0</v>
          </cell>
        </row>
        <row r="12646">
          <cell r="A12646">
            <v>0</v>
          </cell>
          <cell r="B12646">
            <v>0</v>
          </cell>
          <cell r="C12646">
            <v>0</v>
          </cell>
          <cell r="D12646">
            <v>0</v>
          </cell>
        </row>
        <row r="12647">
          <cell r="A12647">
            <v>0</v>
          </cell>
          <cell r="B12647">
            <v>0</v>
          </cell>
          <cell r="C12647">
            <v>0</v>
          </cell>
          <cell r="D12647">
            <v>0</v>
          </cell>
        </row>
        <row r="12648">
          <cell r="A12648">
            <v>0</v>
          </cell>
          <cell r="B12648">
            <v>0</v>
          </cell>
          <cell r="C12648">
            <v>0</v>
          </cell>
          <cell r="D12648">
            <v>0</v>
          </cell>
        </row>
        <row r="12649">
          <cell r="A12649">
            <v>0</v>
          </cell>
          <cell r="B12649">
            <v>0</v>
          </cell>
          <cell r="C12649">
            <v>0</v>
          </cell>
          <cell r="D12649">
            <v>0</v>
          </cell>
        </row>
        <row r="12650">
          <cell r="A12650">
            <v>0</v>
          </cell>
          <cell r="B12650">
            <v>0</v>
          </cell>
          <cell r="C12650">
            <v>0</v>
          </cell>
          <cell r="D12650">
            <v>0</v>
          </cell>
        </row>
        <row r="12651">
          <cell r="A12651">
            <v>0</v>
          </cell>
          <cell r="B12651">
            <v>0</v>
          </cell>
          <cell r="C12651">
            <v>0</v>
          </cell>
          <cell r="D12651">
            <v>0</v>
          </cell>
        </row>
        <row r="12652">
          <cell r="A12652">
            <v>0</v>
          </cell>
          <cell r="B12652">
            <v>0</v>
          </cell>
          <cell r="C12652">
            <v>0</v>
          </cell>
          <cell r="D12652">
            <v>0</v>
          </cell>
        </row>
        <row r="12653">
          <cell r="A12653">
            <v>0</v>
          </cell>
          <cell r="B12653">
            <v>0</v>
          </cell>
          <cell r="C12653">
            <v>0</v>
          </cell>
          <cell r="D12653">
            <v>0</v>
          </cell>
        </row>
        <row r="12654">
          <cell r="A12654">
            <v>0</v>
          </cell>
          <cell r="B12654">
            <v>0</v>
          </cell>
          <cell r="C12654">
            <v>0</v>
          </cell>
          <cell r="D12654">
            <v>0</v>
          </cell>
        </row>
        <row r="12655">
          <cell r="A12655">
            <v>0</v>
          </cell>
          <cell r="B12655">
            <v>0</v>
          </cell>
          <cell r="C12655">
            <v>0</v>
          </cell>
          <cell r="D12655">
            <v>0</v>
          </cell>
        </row>
        <row r="12656">
          <cell r="A12656">
            <v>0</v>
          </cell>
          <cell r="B12656">
            <v>0</v>
          </cell>
          <cell r="C12656">
            <v>0</v>
          </cell>
          <cell r="D12656">
            <v>0</v>
          </cell>
        </row>
        <row r="12657">
          <cell r="A12657">
            <v>0</v>
          </cell>
          <cell r="B12657">
            <v>0</v>
          </cell>
          <cell r="C12657">
            <v>0</v>
          </cell>
          <cell r="D12657">
            <v>0</v>
          </cell>
        </row>
        <row r="12658">
          <cell r="A12658">
            <v>0</v>
          </cell>
          <cell r="B12658">
            <v>0</v>
          </cell>
          <cell r="C12658">
            <v>0</v>
          </cell>
          <cell r="D12658">
            <v>0</v>
          </cell>
        </row>
        <row r="12659">
          <cell r="A12659">
            <v>0</v>
          </cell>
          <cell r="B12659">
            <v>0</v>
          </cell>
          <cell r="C12659">
            <v>0</v>
          </cell>
          <cell r="D12659">
            <v>0</v>
          </cell>
        </row>
        <row r="12660">
          <cell r="A12660">
            <v>0</v>
          </cell>
          <cell r="B12660">
            <v>0</v>
          </cell>
          <cell r="C12660">
            <v>0</v>
          </cell>
          <cell r="D12660">
            <v>0</v>
          </cell>
        </row>
        <row r="12661">
          <cell r="A12661">
            <v>0</v>
          </cell>
          <cell r="B12661">
            <v>0</v>
          </cell>
          <cell r="C12661">
            <v>0</v>
          </cell>
          <cell r="D12661">
            <v>0</v>
          </cell>
        </row>
        <row r="12662">
          <cell r="A12662">
            <v>0</v>
          </cell>
          <cell r="B12662">
            <v>0</v>
          </cell>
          <cell r="C12662">
            <v>0</v>
          </cell>
          <cell r="D12662">
            <v>0</v>
          </cell>
        </row>
        <row r="12663">
          <cell r="A12663">
            <v>0</v>
          </cell>
          <cell r="B12663">
            <v>0</v>
          </cell>
          <cell r="C12663">
            <v>0</v>
          </cell>
          <cell r="D12663">
            <v>0</v>
          </cell>
        </row>
        <row r="12664">
          <cell r="A12664">
            <v>0</v>
          </cell>
          <cell r="B12664">
            <v>0</v>
          </cell>
          <cell r="C12664">
            <v>0</v>
          </cell>
          <cell r="D12664">
            <v>0</v>
          </cell>
        </row>
        <row r="12665">
          <cell r="A12665">
            <v>0</v>
          </cell>
          <cell r="B12665">
            <v>0</v>
          </cell>
          <cell r="C12665">
            <v>0</v>
          </cell>
          <cell r="D12665">
            <v>0</v>
          </cell>
        </row>
        <row r="12666">
          <cell r="A12666">
            <v>0</v>
          </cell>
          <cell r="B12666">
            <v>0</v>
          </cell>
          <cell r="C12666">
            <v>0</v>
          </cell>
          <cell r="D12666">
            <v>0</v>
          </cell>
        </row>
        <row r="12667">
          <cell r="A12667">
            <v>0</v>
          </cell>
          <cell r="B12667">
            <v>0</v>
          </cell>
          <cell r="C12667">
            <v>0</v>
          </cell>
          <cell r="D12667">
            <v>0</v>
          </cell>
        </row>
        <row r="12668">
          <cell r="A12668">
            <v>0</v>
          </cell>
          <cell r="B12668">
            <v>0</v>
          </cell>
          <cell r="C12668">
            <v>0</v>
          </cell>
          <cell r="D12668">
            <v>0</v>
          </cell>
        </row>
        <row r="12669">
          <cell r="A12669">
            <v>0</v>
          </cell>
          <cell r="B12669">
            <v>0</v>
          </cell>
          <cell r="C12669">
            <v>0</v>
          </cell>
          <cell r="D12669">
            <v>0</v>
          </cell>
        </row>
        <row r="12670">
          <cell r="A12670">
            <v>0</v>
          </cell>
          <cell r="B12670">
            <v>0</v>
          </cell>
          <cell r="C12670">
            <v>0</v>
          </cell>
          <cell r="D12670">
            <v>0</v>
          </cell>
        </row>
        <row r="12671">
          <cell r="A12671">
            <v>0</v>
          </cell>
          <cell r="B12671">
            <v>0</v>
          </cell>
          <cell r="C12671">
            <v>0</v>
          </cell>
          <cell r="D12671">
            <v>0</v>
          </cell>
        </row>
        <row r="12672">
          <cell r="A12672">
            <v>0</v>
          </cell>
          <cell r="B12672">
            <v>0</v>
          </cell>
          <cell r="C12672">
            <v>0</v>
          </cell>
          <cell r="D12672">
            <v>0</v>
          </cell>
        </row>
        <row r="12673">
          <cell r="A12673">
            <v>0</v>
          </cell>
          <cell r="B12673">
            <v>0</v>
          </cell>
          <cell r="C12673">
            <v>0</v>
          </cell>
          <cell r="D12673">
            <v>0</v>
          </cell>
        </row>
        <row r="12674">
          <cell r="A12674">
            <v>0</v>
          </cell>
          <cell r="B12674">
            <v>0</v>
          </cell>
          <cell r="C12674">
            <v>0</v>
          </cell>
          <cell r="D12674">
            <v>0</v>
          </cell>
        </row>
        <row r="12675">
          <cell r="A12675">
            <v>0</v>
          </cell>
          <cell r="B12675">
            <v>0</v>
          </cell>
          <cell r="C12675">
            <v>0</v>
          </cell>
          <cell r="D12675">
            <v>0</v>
          </cell>
        </row>
        <row r="12676">
          <cell r="A12676">
            <v>0</v>
          </cell>
          <cell r="B12676">
            <v>0</v>
          </cell>
          <cell r="C12676">
            <v>0</v>
          </cell>
          <cell r="D12676">
            <v>0</v>
          </cell>
        </row>
        <row r="12677">
          <cell r="A12677">
            <v>0</v>
          </cell>
          <cell r="B12677">
            <v>0</v>
          </cell>
          <cell r="C12677">
            <v>0</v>
          </cell>
          <cell r="D12677">
            <v>0</v>
          </cell>
        </row>
        <row r="12678">
          <cell r="A12678">
            <v>0</v>
          </cell>
          <cell r="B12678">
            <v>0</v>
          </cell>
          <cell r="C12678">
            <v>0</v>
          </cell>
          <cell r="D12678">
            <v>0</v>
          </cell>
        </row>
        <row r="12679">
          <cell r="A12679">
            <v>0</v>
          </cell>
          <cell r="B12679">
            <v>0</v>
          </cell>
          <cell r="C12679">
            <v>0</v>
          </cell>
          <cell r="D12679">
            <v>0</v>
          </cell>
        </row>
        <row r="12680">
          <cell r="A12680">
            <v>0</v>
          </cell>
          <cell r="B12680">
            <v>0</v>
          </cell>
          <cell r="C12680">
            <v>0</v>
          </cell>
          <cell r="D12680">
            <v>0</v>
          </cell>
        </row>
        <row r="12681">
          <cell r="A12681">
            <v>0</v>
          </cell>
          <cell r="B12681">
            <v>0</v>
          </cell>
          <cell r="C12681">
            <v>0</v>
          </cell>
          <cell r="D12681">
            <v>0</v>
          </cell>
        </row>
        <row r="12682">
          <cell r="A12682">
            <v>0</v>
          </cell>
          <cell r="B12682">
            <v>0</v>
          </cell>
          <cell r="C12682">
            <v>0</v>
          </cell>
          <cell r="D12682">
            <v>0</v>
          </cell>
        </row>
        <row r="12683">
          <cell r="A12683">
            <v>0</v>
          </cell>
          <cell r="B12683">
            <v>0</v>
          </cell>
          <cell r="C12683">
            <v>0</v>
          </cell>
          <cell r="D12683">
            <v>0</v>
          </cell>
        </row>
        <row r="12684">
          <cell r="A12684">
            <v>0</v>
          </cell>
          <cell r="B12684">
            <v>0</v>
          </cell>
          <cell r="C12684">
            <v>0</v>
          </cell>
          <cell r="D12684">
            <v>0</v>
          </cell>
        </row>
        <row r="12685">
          <cell r="A12685">
            <v>0</v>
          </cell>
          <cell r="B12685">
            <v>0</v>
          </cell>
          <cell r="C12685">
            <v>0</v>
          </cell>
          <cell r="D12685">
            <v>0</v>
          </cell>
        </row>
        <row r="12686">
          <cell r="A12686">
            <v>0</v>
          </cell>
          <cell r="B12686">
            <v>0</v>
          </cell>
          <cell r="C12686">
            <v>0</v>
          </cell>
          <cell r="D12686">
            <v>0</v>
          </cell>
        </row>
        <row r="12687">
          <cell r="A12687">
            <v>0</v>
          </cell>
          <cell r="B12687">
            <v>0</v>
          </cell>
          <cell r="C12687">
            <v>0</v>
          </cell>
          <cell r="D12687">
            <v>0</v>
          </cell>
        </row>
        <row r="12688">
          <cell r="A12688">
            <v>0</v>
          </cell>
          <cell r="B12688">
            <v>0</v>
          </cell>
          <cell r="C12688">
            <v>0</v>
          </cell>
          <cell r="D12688">
            <v>0</v>
          </cell>
        </row>
        <row r="12689">
          <cell r="A12689">
            <v>0</v>
          </cell>
          <cell r="B12689">
            <v>0</v>
          </cell>
          <cell r="C12689">
            <v>0</v>
          </cell>
          <cell r="D12689">
            <v>0</v>
          </cell>
        </row>
        <row r="12690">
          <cell r="A12690">
            <v>0</v>
          </cell>
          <cell r="B12690">
            <v>0</v>
          </cell>
          <cell r="C12690">
            <v>0</v>
          </cell>
          <cell r="D12690">
            <v>0</v>
          </cell>
        </row>
        <row r="12691">
          <cell r="A12691">
            <v>0</v>
          </cell>
          <cell r="B12691">
            <v>0</v>
          </cell>
          <cell r="C12691">
            <v>0</v>
          </cell>
          <cell r="D12691">
            <v>0</v>
          </cell>
        </row>
        <row r="12692">
          <cell r="A12692">
            <v>0</v>
          </cell>
          <cell r="B12692">
            <v>0</v>
          </cell>
          <cell r="C12692">
            <v>0</v>
          </cell>
          <cell r="D12692">
            <v>0</v>
          </cell>
        </row>
        <row r="12693">
          <cell r="A12693">
            <v>0</v>
          </cell>
          <cell r="B12693">
            <v>0</v>
          </cell>
          <cell r="C12693">
            <v>0</v>
          </cell>
          <cell r="D12693">
            <v>0</v>
          </cell>
        </row>
        <row r="12694">
          <cell r="A12694">
            <v>0</v>
          </cell>
          <cell r="B12694">
            <v>0</v>
          </cell>
          <cell r="C12694">
            <v>0</v>
          </cell>
          <cell r="D12694">
            <v>0</v>
          </cell>
        </row>
        <row r="12695">
          <cell r="A12695">
            <v>0</v>
          </cell>
          <cell r="B12695">
            <v>0</v>
          </cell>
          <cell r="C12695">
            <v>0</v>
          </cell>
          <cell r="D12695">
            <v>0</v>
          </cell>
        </row>
        <row r="12696">
          <cell r="A12696">
            <v>0</v>
          </cell>
          <cell r="B12696">
            <v>0</v>
          </cell>
          <cell r="C12696">
            <v>0</v>
          </cell>
          <cell r="D12696">
            <v>0</v>
          </cell>
        </row>
        <row r="12697">
          <cell r="A12697">
            <v>0</v>
          </cell>
          <cell r="B12697">
            <v>0</v>
          </cell>
          <cell r="C12697">
            <v>0</v>
          </cell>
          <cell r="D12697">
            <v>0</v>
          </cell>
        </row>
        <row r="12698">
          <cell r="A12698">
            <v>0</v>
          </cell>
          <cell r="B12698">
            <v>0</v>
          </cell>
          <cell r="C12698">
            <v>0</v>
          </cell>
          <cell r="D12698">
            <v>0</v>
          </cell>
        </row>
        <row r="12699">
          <cell r="A12699">
            <v>0</v>
          </cell>
          <cell r="B12699">
            <v>0</v>
          </cell>
          <cell r="C12699">
            <v>0</v>
          </cell>
          <cell r="D12699">
            <v>0</v>
          </cell>
        </row>
        <row r="12700">
          <cell r="A12700">
            <v>0</v>
          </cell>
          <cell r="B12700">
            <v>0</v>
          </cell>
          <cell r="C12700">
            <v>0</v>
          </cell>
          <cell r="D12700">
            <v>0</v>
          </cell>
        </row>
        <row r="12701">
          <cell r="A12701">
            <v>0</v>
          </cell>
          <cell r="B12701">
            <v>0</v>
          </cell>
          <cell r="C12701">
            <v>0</v>
          </cell>
          <cell r="D12701">
            <v>0</v>
          </cell>
        </row>
        <row r="12702">
          <cell r="A12702">
            <v>0</v>
          </cell>
          <cell r="B12702">
            <v>0</v>
          </cell>
          <cell r="C12702">
            <v>0</v>
          </cell>
          <cell r="D12702">
            <v>0</v>
          </cell>
        </row>
        <row r="12703">
          <cell r="A12703">
            <v>0</v>
          </cell>
          <cell r="B12703">
            <v>0</v>
          </cell>
          <cell r="C12703">
            <v>0</v>
          </cell>
          <cell r="D12703">
            <v>0</v>
          </cell>
        </row>
        <row r="12704">
          <cell r="A12704">
            <v>0</v>
          </cell>
          <cell r="B12704">
            <v>0</v>
          </cell>
          <cell r="C12704">
            <v>0</v>
          </cell>
          <cell r="D12704">
            <v>0</v>
          </cell>
        </row>
        <row r="12705">
          <cell r="A12705">
            <v>0</v>
          </cell>
          <cell r="B12705">
            <v>0</v>
          </cell>
          <cell r="C12705">
            <v>0</v>
          </cell>
          <cell r="D12705">
            <v>0</v>
          </cell>
        </row>
        <row r="12706">
          <cell r="A12706">
            <v>0</v>
          </cell>
          <cell r="B12706">
            <v>0</v>
          </cell>
          <cell r="C12706">
            <v>0</v>
          </cell>
          <cell r="D12706">
            <v>0</v>
          </cell>
        </row>
        <row r="12707">
          <cell r="A12707">
            <v>0</v>
          </cell>
          <cell r="B12707">
            <v>0</v>
          </cell>
          <cell r="C12707">
            <v>0</v>
          </cell>
          <cell r="D12707">
            <v>0</v>
          </cell>
        </row>
        <row r="12708">
          <cell r="A12708">
            <v>0</v>
          </cell>
          <cell r="B12708">
            <v>0</v>
          </cell>
          <cell r="C12708">
            <v>0</v>
          </cell>
          <cell r="D12708">
            <v>0</v>
          </cell>
        </row>
        <row r="12709">
          <cell r="A12709">
            <v>0</v>
          </cell>
          <cell r="B12709">
            <v>0</v>
          </cell>
          <cell r="C12709">
            <v>0</v>
          </cell>
          <cell r="D12709">
            <v>0</v>
          </cell>
        </row>
        <row r="12710">
          <cell r="A12710">
            <v>0</v>
          </cell>
          <cell r="B12710">
            <v>0</v>
          </cell>
          <cell r="C12710">
            <v>0</v>
          </cell>
          <cell r="D12710">
            <v>0</v>
          </cell>
        </row>
        <row r="12711">
          <cell r="A12711">
            <v>0</v>
          </cell>
          <cell r="B12711">
            <v>0</v>
          </cell>
          <cell r="C12711">
            <v>0</v>
          </cell>
          <cell r="D12711">
            <v>0</v>
          </cell>
        </row>
        <row r="12712">
          <cell r="A12712">
            <v>0</v>
          </cell>
          <cell r="B12712">
            <v>0</v>
          </cell>
          <cell r="C12712">
            <v>0</v>
          </cell>
          <cell r="D12712">
            <v>0</v>
          </cell>
        </row>
        <row r="12713">
          <cell r="A12713">
            <v>0</v>
          </cell>
          <cell r="B12713">
            <v>0</v>
          </cell>
          <cell r="C12713">
            <v>0</v>
          </cell>
          <cell r="D12713">
            <v>0</v>
          </cell>
        </row>
        <row r="12714">
          <cell r="A12714">
            <v>0</v>
          </cell>
          <cell r="B12714">
            <v>0</v>
          </cell>
          <cell r="C12714">
            <v>0</v>
          </cell>
          <cell r="D12714">
            <v>0</v>
          </cell>
        </row>
        <row r="12715">
          <cell r="A12715">
            <v>0</v>
          </cell>
          <cell r="B12715">
            <v>0</v>
          </cell>
          <cell r="C12715">
            <v>0</v>
          </cell>
          <cell r="D12715">
            <v>0</v>
          </cell>
        </row>
        <row r="12716">
          <cell r="A12716">
            <v>0</v>
          </cell>
          <cell r="B12716">
            <v>0</v>
          </cell>
          <cell r="C12716">
            <v>0</v>
          </cell>
          <cell r="D12716">
            <v>0</v>
          </cell>
        </row>
        <row r="12717">
          <cell r="A12717">
            <v>0</v>
          </cell>
          <cell r="B12717">
            <v>0</v>
          </cell>
          <cell r="C12717">
            <v>0</v>
          </cell>
          <cell r="D12717">
            <v>0</v>
          </cell>
        </row>
        <row r="12718">
          <cell r="A12718">
            <v>0</v>
          </cell>
          <cell r="B12718">
            <v>0</v>
          </cell>
          <cell r="C12718">
            <v>0</v>
          </cell>
          <cell r="D12718">
            <v>0</v>
          </cell>
        </row>
        <row r="12719">
          <cell r="A12719">
            <v>0</v>
          </cell>
          <cell r="B12719">
            <v>0</v>
          </cell>
          <cell r="C12719">
            <v>0</v>
          </cell>
          <cell r="D12719">
            <v>0</v>
          </cell>
        </row>
        <row r="12720">
          <cell r="A12720">
            <v>0</v>
          </cell>
          <cell r="B12720">
            <v>0</v>
          </cell>
          <cell r="C12720">
            <v>0</v>
          </cell>
          <cell r="D12720">
            <v>0</v>
          </cell>
        </row>
        <row r="12721">
          <cell r="A12721">
            <v>0</v>
          </cell>
          <cell r="B12721">
            <v>0</v>
          </cell>
          <cell r="C12721">
            <v>0</v>
          </cell>
          <cell r="D12721">
            <v>0</v>
          </cell>
        </row>
        <row r="12722">
          <cell r="A12722">
            <v>0</v>
          </cell>
          <cell r="B12722">
            <v>0</v>
          </cell>
          <cell r="C12722">
            <v>0</v>
          </cell>
          <cell r="D12722">
            <v>0</v>
          </cell>
        </row>
        <row r="12723">
          <cell r="A12723">
            <v>0</v>
          </cell>
          <cell r="B12723">
            <v>0</v>
          </cell>
          <cell r="C12723">
            <v>0</v>
          </cell>
          <cell r="D12723">
            <v>0</v>
          </cell>
        </row>
        <row r="12724">
          <cell r="A12724">
            <v>0</v>
          </cell>
          <cell r="B12724">
            <v>0</v>
          </cell>
          <cell r="C12724">
            <v>0</v>
          </cell>
          <cell r="D12724">
            <v>0</v>
          </cell>
        </row>
        <row r="12725">
          <cell r="A12725">
            <v>0</v>
          </cell>
          <cell r="B12725">
            <v>0</v>
          </cell>
          <cell r="C12725">
            <v>0</v>
          </cell>
          <cell r="D12725">
            <v>0</v>
          </cell>
        </row>
        <row r="12726">
          <cell r="A12726">
            <v>0</v>
          </cell>
          <cell r="B12726">
            <v>0</v>
          </cell>
          <cell r="C12726">
            <v>0</v>
          </cell>
          <cell r="D12726">
            <v>0</v>
          </cell>
        </row>
        <row r="12727">
          <cell r="A12727">
            <v>0</v>
          </cell>
          <cell r="B12727">
            <v>0</v>
          </cell>
          <cell r="C12727">
            <v>0</v>
          </cell>
          <cell r="D12727">
            <v>0</v>
          </cell>
        </row>
        <row r="12728">
          <cell r="A12728">
            <v>0</v>
          </cell>
          <cell r="B12728">
            <v>0</v>
          </cell>
          <cell r="C12728">
            <v>0</v>
          </cell>
          <cell r="D12728">
            <v>0</v>
          </cell>
        </row>
        <row r="12729">
          <cell r="A12729">
            <v>0</v>
          </cell>
          <cell r="B12729">
            <v>0</v>
          </cell>
          <cell r="C12729">
            <v>0</v>
          </cell>
          <cell r="D12729">
            <v>0</v>
          </cell>
        </row>
        <row r="12730">
          <cell r="A12730">
            <v>0</v>
          </cell>
          <cell r="B12730">
            <v>0</v>
          </cell>
          <cell r="C12730">
            <v>0</v>
          </cell>
          <cell r="D12730">
            <v>0</v>
          </cell>
        </row>
        <row r="12731">
          <cell r="A12731">
            <v>0</v>
          </cell>
          <cell r="B12731">
            <v>0</v>
          </cell>
          <cell r="C12731">
            <v>0</v>
          </cell>
          <cell r="D12731">
            <v>0</v>
          </cell>
        </row>
        <row r="12732">
          <cell r="A12732">
            <v>0</v>
          </cell>
          <cell r="B12732">
            <v>0</v>
          </cell>
          <cell r="C12732">
            <v>0</v>
          </cell>
          <cell r="D12732">
            <v>0</v>
          </cell>
        </row>
        <row r="12733">
          <cell r="A12733">
            <v>0</v>
          </cell>
          <cell r="B12733">
            <v>0</v>
          </cell>
          <cell r="C12733">
            <v>0</v>
          </cell>
          <cell r="D12733">
            <v>0</v>
          </cell>
        </row>
        <row r="12734">
          <cell r="A12734">
            <v>0</v>
          </cell>
          <cell r="B12734">
            <v>0</v>
          </cell>
          <cell r="C12734">
            <v>0</v>
          </cell>
          <cell r="D12734">
            <v>0</v>
          </cell>
        </row>
        <row r="12735">
          <cell r="A12735">
            <v>0</v>
          </cell>
          <cell r="B12735">
            <v>0</v>
          </cell>
          <cell r="C12735">
            <v>0</v>
          </cell>
          <cell r="D12735">
            <v>0</v>
          </cell>
        </row>
        <row r="12736">
          <cell r="A12736">
            <v>0</v>
          </cell>
          <cell r="B12736">
            <v>0</v>
          </cell>
          <cell r="C12736">
            <v>0</v>
          </cell>
          <cell r="D12736">
            <v>0</v>
          </cell>
        </row>
        <row r="12737">
          <cell r="A12737">
            <v>0</v>
          </cell>
          <cell r="B12737">
            <v>0</v>
          </cell>
          <cell r="C12737">
            <v>0</v>
          </cell>
          <cell r="D12737">
            <v>0</v>
          </cell>
        </row>
        <row r="12738">
          <cell r="A12738">
            <v>0</v>
          </cell>
          <cell r="B12738">
            <v>0</v>
          </cell>
          <cell r="C12738">
            <v>0</v>
          </cell>
          <cell r="D12738">
            <v>0</v>
          </cell>
        </row>
        <row r="12739">
          <cell r="A12739">
            <v>0</v>
          </cell>
          <cell r="B12739">
            <v>0</v>
          </cell>
          <cell r="C12739">
            <v>0</v>
          </cell>
          <cell r="D12739">
            <v>0</v>
          </cell>
        </row>
        <row r="12740">
          <cell r="A12740">
            <v>0</v>
          </cell>
          <cell r="B12740">
            <v>0</v>
          </cell>
          <cell r="C12740">
            <v>0</v>
          </cell>
          <cell r="D12740">
            <v>0</v>
          </cell>
        </row>
        <row r="12741">
          <cell r="A12741">
            <v>0</v>
          </cell>
          <cell r="B12741">
            <v>0</v>
          </cell>
          <cell r="C12741">
            <v>0</v>
          </cell>
          <cell r="D12741">
            <v>0</v>
          </cell>
        </row>
        <row r="12742">
          <cell r="A12742">
            <v>0</v>
          </cell>
          <cell r="B12742">
            <v>0</v>
          </cell>
          <cell r="C12742">
            <v>0</v>
          </cell>
          <cell r="D12742">
            <v>0</v>
          </cell>
        </row>
        <row r="12743">
          <cell r="A12743">
            <v>0</v>
          </cell>
          <cell r="B12743">
            <v>0</v>
          </cell>
          <cell r="C12743">
            <v>0</v>
          </cell>
          <cell r="D12743">
            <v>0</v>
          </cell>
        </row>
        <row r="12744">
          <cell r="A12744">
            <v>0</v>
          </cell>
          <cell r="B12744">
            <v>0</v>
          </cell>
          <cell r="C12744">
            <v>0</v>
          </cell>
          <cell r="D12744">
            <v>0</v>
          </cell>
        </row>
        <row r="12745">
          <cell r="A12745">
            <v>0</v>
          </cell>
          <cell r="B12745">
            <v>0</v>
          </cell>
          <cell r="C12745">
            <v>0</v>
          </cell>
          <cell r="D12745">
            <v>0</v>
          </cell>
        </row>
        <row r="12746">
          <cell r="A12746">
            <v>0</v>
          </cell>
          <cell r="B12746">
            <v>0</v>
          </cell>
          <cell r="C12746">
            <v>0</v>
          </cell>
          <cell r="D12746">
            <v>0</v>
          </cell>
        </row>
        <row r="12747">
          <cell r="A12747">
            <v>0</v>
          </cell>
          <cell r="B12747">
            <v>0</v>
          </cell>
          <cell r="C12747">
            <v>0</v>
          </cell>
          <cell r="D12747">
            <v>0</v>
          </cell>
        </row>
        <row r="12748">
          <cell r="A12748">
            <v>0</v>
          </cell>
          <cell r="B12748">
            <v>0</v>
          </cell>
          <cell r="C12748">
            <v>0</v>
          </cell>
          <cell r="D12748">
            <v>0</v>
          </cell>
        </row>
        <row r="12749">
          <cell r="A12749">
            <v>0</v>
          </cell>
          <cell r="B12749">
            <v>0</v>
          </cell>
          <cell r="C12749">
            <v>0</v>
          </cell>
          <cell r="D12749">
            <v>0</v>
          </cell>
        </row>
        <row r="12750">
          <cell r="A12750">
            <v>0</v>
          </cell>
          <cell r="B12750">
            <v>0</v>
          </cell>
          <cell r="C12750">
            <v>0</v>
          </cell>
          <cell r="D12750">
            <v>0</v>
          </cell>
        </row>
        <row r="12751">
          <cell r="A12751">
            <v>0</v>
          </cell>
          <cell r="B12751">
            <v>0</v>
          </cell>
          <cell r="C12751">
            <v>0</v>
          </cell>
          <cell r="D12751">
            <v>0</v>
          </cell>
        </row>
        <row r="12752">
          <cell r="A12752">
            <v>0</v>
          </cell>
          <cell r="B12752">
            <v>0</v>
          </cell>
          <cell r="C12752">
            <v>0</v>
          </cell>
          <cell r="D12752">
            <v>0</v>
          </cell>
        </row>
        <row r="12753">
          <cell r="A12753">
            <v>0</v>
          </cell>
          <cell r="B12753">
            <v>0</v>
          </cell>
          <cell r="C12753">
            <v>0</v>
          </cell>
          <cell r="D12753">
            <v>0</v>
          </cell>
        </row>
        <row r="12754">
          <cell r="A12754">
            <v>0</v>
          </cell>
          <cell r="B12754">
            <v>0</v>
          </cell>
          <cell r="C12754">
            <v>0</v>
          </cell>
          <cell r="D12754">
            <v>0</v>
          </cell>
        </row>
        <row r="12755">
          <cell r="A12755">
            <v>0</v>
          </cell>
          <cell r="B12755">
            <v>0</v>
          </cell>
          <cell r="C12755">
            <v>0</v>
          </cell>
          <cell r="D12755">
            <v>0</v>
          </cell>
        </row>
        <row r="12756">
          <cell r="A12756">
            <v>0</v>
          </cell>
          <cell r="B12756">
            <v>0</v>
          </cell>
          <cell r="C12756">
            <v>0</v>
          </cell>
          <cell r="D12756">
            <v>0</v>
          </cell>
        </row>
        <row r="12757">
          <cell r="A12757">
            <v>0</v>
          </cell>
          <cell r="B12757">
            <v>0</v>
          </cell>
          <cell r="C12757">
            <v>0</v>
          </cell>
          <cell r="D12757">
            <v>0</v>
          </cell>
        </row>
        <row r="12758">
          <cell r="A12758">
            <v>0</v>
          </cell>
          <cell r="B12758">
            <v>0</v>
          </cell>
          <cell r="C12758">
            <v>0</v>
          </cell>
          <cell r="D12758">
            <v>0</v>
          </cell>
        </row>
        <row r="12759">
          <cell r="A12759">
            <v>0</v>
          </cell>
          <cell r="B12759">
            <v>0</v>
          </cell>
          <cell r="C12759">
            <v>0</v>
          </cell>
          <cell r="D12759">
            <v>0</v>
          </cell>
        </row>
        <row r="12760">
          <cell r="A12760">
            <v>0</v>
          </cell>
          <cell r="B12760">
            <v>0</v>
          </cell>
          <cell r="C12760">
            <v>0</v>
          </cell>
          <cell r="D12760">
            <v>0</v>
          </cell>
        </row>
        <row r="12761">
          <cell r="A12761">
            <v>0</v>
          </cell>
          <cell r="B12761">
            <v>0</v>
          </cell>
          <cell r="C12761">
            <v>0</v>
          </cell>
          <cell r="D12761">
            <v>0</v>
          </cell>
        </row>
        <row r="12762">
          <cell r="A12762">
            <v>0</v>
          </cell>
          <cell r="B12762">
            <v>0</v>
          </cell>
          <cell r="C12762">
            <v>0</v>
          </cell>
          <cell r="D12762">
            <v>0</v>
          </cell>
        </row>
        <row r="12763">
          <cell r="A12763">
            <v>0</v>
          </cell>
          <cell r="B12763">
            <v>0</v>
          </cell>
          <cell r="C12763">
            <v>0</v>
          </cell>
          <cell r="D12763">
            <v>0</v>
          </cell>
        </row>
        <row r="12764">
          <cell r="A12764">
            <v>0</v>
          </cell>
          <cell r="B12764">
            <v>0</v>
          </cell>
          <cell r="C12764">
            <v>0</v>
          </cell>
          <cell r="D12764">
            <v>0</v>
          </cell>
        </row>
        <row r="12765">
          <cell r="A12765">
            <v>0</v>
          </cell>
          <cell r="B12765">
            <v>0</v>
          </cell>
          <cell r="C12765">
            <v>0</v>
          </cell>
          <cell r="D12765">
            <v>0</v>
          </cell>
        </row>
        <row r="12766">
          <cell r="A12766">
            <v>0</v>
          </cell>
          <cell r="B12766">
            <v>0</v>
          </cell>
          <cell r="C12766">
            <v>0</v>
          </cell>
          <cell r="D12766">
            <v>0</v>
          </cell>
        </row>
        <row r="12767">
          <cell r="A12767">
            <v>0</v>
          </cell>
          <cell r="B12767">
            <v>0</v>
          </cell>
          <cell r="C12767">
            <v>0</v>
          </cell>
          <cell r="D12767">
            <v>0</v>
          </cell>
        </row>
        <row r="12768">
          <cell r="A12768">
            <v>0</v>
          </cell>
          <cell r="B12768">
            <v>0</v>
          </cell>
          <cell r="C12768">
            <v>0</v>
          </cell>
          <cell r="D12768">
            <v>0</v>
          </cell>
        </row>
        <row r="12769">
          <cell r="A12769">
            <v>0</v>
          </cell>
          <cell r="B12769">
            <v>0</v>
          </cell>
          <cell r="C12769">
            <v>0</v>
          </cell>
          <cell r="D12769">
            <v>0</v>
          </cell>
        </row>
        <row r="12770">
          <cell r="A12770">
            <v>0</v>
          </cell>
          <cell r="B12770">
            <v>0</v>
          </cell>
          <cell r="C12770">
            <v>0</v>
          </cell>
          <cell r="D12770">
            <v>0</v>
          </cell>
        </row>
        <row r="12771">
          <cell r="A12771">
            <v>0</v>
          </cell>
          <cell r="B12771">
            <v>0</v>
          </cell>
          <cell r="C12771">
            <v>0</v>
          </cell>
          <cell r="D12771">
            <v>0</v>
          </cell>
        </row>
        <row r="12772">
          <cell r="A12772">
            <v>0</v>
          </cell>
          <cell r="B12772">
            <v>0</v>
          </cell>
          <cell r="C12772">
            <v>0</v>
          </cell>
          <cell r="D12772">
            <v>0</v>
          </cell>
        </row>
        <row r="12773">
          <cell r="A12773">
            <v>0</v>
          </cell>
          <cell r="B12773">
            <v>0</v>
          </cell>
          <cell r="C12773">
            <v>0</v>
          </cell>
          <cell r="D12773">
            <v>0</v>
          </cell>
        </row>
        <row r="12774">
          <cell r="A12774">
            <v>0</v>
          </cell>
          <cell r="B12774">
            <v>0</v>
          </cell>
          <cell r="C12774">
            <v>0</v>
          </cell>
          <cell r="D12774">
            <v>0</v>
          </cell>
        </row>
        <row r="12775">
          <cell r="A12775">
            <v>0</v>
          </cell>
          <cell r="B12775">
            <v>0</v>
          </cell>
          <cell r="C12775">
            <v>0</v>
          </cell>
          <cell r="D12775">
            <v>0</v>
          </cell>
        </row>
        <row r="12776">
          <cell r="A12776">
            <v>0</v>
          </cell>
          <cell r="B12776">
            <v>0</v>
          </cell>
          <cell r="C12776">
            <v>0</v>
          </cell>
          <cell r="D12776">
            <v>0</v>
          </cell>
        </row>
        <row r="12777">
          <cell r="A12777">
            <v>0</v>
          </cell>
          <cell r="B12777">
            <v>0</v>
          </cell>
          <cell r="C12777">
            <v>0</v>
          </cell>
          <cell r="D12777">
            <v>0</v>
          </cell>
        </row>
        <row r="12778">
          <cell r="A12778">
            <v>0</v>
          </cell>
          <cell r="B12778">
            <v>0</v>
          </cell>
          <cell r="C12778">
            <v>0</v>
          </cell>
          <cell r="D12778">
            <v>0</v>
          </cell>
        </row>
        <row r="12779">
          <cell r="A12779">
            <v>0</v>
          </cell>
          <cell r="B12779">
            <v>0</v>
          </cell>
          <cell r="C12779">
            <v>0</v>
          </cell>
          <cell r="D12779">
            <v>0</v>
          </cell>
        </row>
        <row r="12780">
          <cell r="A12780">
            <v>0</v>
          </cell>
          <cell r="B12780">
            <v>0</v>
          </cell>
          <cell r="C12780">
            <v>0</v>
          </cell>
          <cell r="D12780">
            <v>0</v>
          </cell>
        </row>
        <row r="12781">
          <cell r="A12781">
            <v>0</v>
          </cell>
          <cell r="B12781">
            <v>0</v>
          </cell>
          <cell r="C12781">
            <v>0</v>
          </cell>
          <cell r="D12781">
            <v>0</v>
          </cell>
        </row>
        <row r="12782">
          <cell r="A12782">
            <v>0</v>
          </cell>
          <cell r="B12782">
            <v>0</v>
          </cell>
          <cell r="C12782">
            <v>0</v>
          </cell>
          <cell r="D12782">
            <v>0</v>
          </cell>
        </row>
        <row r="12783">
          <cell r="A12783">
            <v>0</v>
          </cell>
          <cell r="B12783">
            <v>0</v>
          </cell>
          <cell r="C12783">
            <v>0</v>
          </cell>
          <cell r="D12783">
            <v>0</v>
          </cell>
        </row>
        <row r="12784">
          <cell r="A12784">
            <v>0</v>
          </cell>
          <cell r="B12784">
            <v>0</v>
          </cell>
          <cell r="C12784">
            <v>0</v>
          </cell>
          <cell r="D12784">
            <v>0</v>
          </cell>
        </row>
        <row r="12785">
          <cell r="A12785">
            <v>0</v>
          </cell>
          <cell r="B12785">
            <v>0</v>
          </cell>
          <cell r="C12785">
            <v>0</v>
          </cell>
          <cell r="D12785">
            <v>0</v>
          </cell>
        </row>
        <row r="12786">
          <cell r="A12786">
            <v>0</v>
          </cell>
          <cell r="B12786">
            <v>0</v>
          </cell>
          <cell r="C12786">
            <v>0</v>
          </cell>
          <cell r="D12786">
            <v>0</v>
          </cell>
        </row>
        <row r="12787">
          <cell r="A12787">
            <v>0</v>
          </cell>
          <cell r="B12787">
            <v>0</v>
          </cell>
          <cell r="C12787">
            <v>0</v>
          </cell>
          <cell r="D12787">
            <v>0</v>
          </cell>
        </row>
        <row r="12788">
          <cell r="A12788">
            <v>0</v>
          </cell>
          <cell r="B12788">
            <v>0</v>
          </cell>
          <cell r="C12788">
            <v>0</v>
          </cell>
          <cell r="D12788">
            <v>0</v>
          </cell>
        </row>
        <row r="12789">
          <cell r="A12789">
            <v>0</v>
          </cell>
          <cell r="B12789">
            <v>0</v>
          </cell>
          <cell r="C12789">
            <v>0</v>
          </cell>
          <cell r="D12789">
            <v>0</v>
          </cell>
        </row>
        <row r="12790">
          <cell r="A12790">
            <v>0</v>
          </cell>
          <cell r="B12790">
            <v>0</v>
          </cell>
          <cell r="C12790">
            <v>0</v>
          </cell>
          <cell r="D12790">
            <v>0</v>
          </cell>
        </row>
        <row r="12791">
          <cell r="A12791">
            <v>0</v>
          </cell>
          <cell r="B12791">
            <v>0</v>
          </cell>
          <cell r="C12791">
            <v>0</v>
          </cell>
          <cell r="D12791">
            <v>0</v>
          </cell>
        </row>
        <row r="12792">
          <cell r="A12792">
            <v>0</v>
          </cell>
          <cell r="B12792">
            <v>0</v>
          </cell>
          <cell r="C12792">
            <v>0</v>
          </cell>
          <cell r="D12792">
            <v>0</v>
          </cell>
        </row>
        <row r="12793">
          <cell r="A12793">
            <v>0</v>
          </cell>
          <cell r="B12793">
            <v>0</v>
          </cell>
          <cell r="C12793">
            <v>0</v>
          </cell>
          <cell r="D12793">
            <v>0</v>
          </cell>
        </row>
        <row r="12794">
          <cell r="A12794">
            <v>0</v>
          </cell>
          <cell r="B12794">
            <v>0</v>
          </cell>
          <cell r="C12794">
            <v>0</v>
          </cell>
          <cell r="D12794">
            <v>0</v>
          </cell>
        </row>
        <row r="12795">
          <cell r="A12795">
            <v>0</v>
          </cell>
          <cell r="B12795">
            <v>0</v>
          </cell>
          <cell r="C12795">
            <v>0</v>
          </cell>
          <cell r="D12795">
            <v>0</v>
          </cell>
        </row>
        <row r="12796">
          <cell r="A12796">
            <v>0</v>
          </cell>
          <cell r="B12796">
            <v>0</v>
          </cell>
          <cell r="C12796">
            <v>0</v>
          </cell>
          <cell r="D12796">
            <v>0</v>
          </cell>
        </row>
        <row r="12797">
          <cell r="A12797">
            <v>0</v>
          </cell>
          <cell r="B12797">
            <v>0</v>
          </cell>
          <cell r="C12797">
            <v>0</v>
          </cell>
          <cell r="D12797">
            <v>0</v>
          </cell>
        </row>
        <row r="12798">
          <cell r="A12798">
            <v>0</v>
          </cell>
          <cell r="B12798">
            <v>0</v>
          </cell>
          <cell r="C12798">
            <v>0</v>
          </cell>
          <cell r="D12798">
            <v>0</v>
          </cell>
        </row>
        <row r="12799">
          <cell r="A12799">
            <v>0</v>
          </cell>
          <cell r="B12799">
            <v>0</v>
          </cell>
          <cell r="C12799">
            <v>0</v>
          </cell>
          <cell r="D12799">
            <v>0</v>
          </cell>
        </row>
        <row r="12800">
          <cell r="A12800">
            <v>0</v>
          </cell>
          <cell r="B12800">
            <v>0</v>
          </cell>
          <cell r="C12800">
            <v>0</v>
          </cell>
          <cell r="D12800">
            <v>0</v>
          </cell>
        </row>
        <row r="12801">
          <cell r="A12801">
            <v>0</v>
          </cell>
          <cell r="B12801">
            <v>0</v>
          </cell>
          <cell r="C12801">
            <v>0</v>
          </cell>
          <cell r="D12801">
            <v>0</v>
          </cell>
        </row>
        <row r="12802">
          <cell r="A12802">
            <v>0</v>
          </cell>
          <cell r="B12802">
            <v>0</v>
          </cell>
          <cell r="C12802">
            <v>0</v>
          </cell>
          <cell r="D12802">
            <v>0</v>
          </cell>
        </row>
        <row r="12803">
          <cell r="A12803">
            <v>0</v>
          </cell>
          <cell r="B12803">
            <v>0</v>
          </cell>
          <cell r="C12803">
            <v>0</v>
          </cell>
          <cell r="D12803">
            <v>0</v>
          </cell>
        </row>
        <row r="12804">
          <cell r="A12804">
            <v>0</v>
          </cell>
          <cell r="B12804">
            <v>0</v>
          </cell>
          <cell r="C12804">
            <v>0</v>
          </cell>
          <cell r="D12804">
            <v>0</v>
          </cell>
        </row>
        <row r="12805">
          <cell r="A12805">
            <v>0</v>
          </cell>
          <cell r="B12805">
            <v>0</v>
          </cell>
          <cell r="C12805">
            <v>0</v>
          </cell>
          <cell r="D12805">
            <v>0</v>
          </cell>
        </row>
        <row r="12806">
          <cell r="A12806">
            <v>0</v>
          </cell>
          <cell r="B12806">
            <v>0</v>
          </cell>
          <cell r="C12806">
            <v>0</v>
          </cell>
          <cell r="D12806">
            <v>0</v>
          </cell>
        </row>
        <row r="12807">
          <cell r="A12807">
            <v>0</v>
          </cell>
          <cell r="B12807">
            <v>0</v>
          </cell>
          <cell r="C12807">
            <v>0</v>
          </cell>
          <cell r="D12807">
            <v>0</v>
          </cell>
        </row>
        <row r="12808">
          <cell r="A12808">
            <v>0</v>
          </cell>
          <cell r="B12808">
            <v>0</v>
          </cell>
          <cell r="C12808">
            <v>0</v>
          </cell>
          <cell r="D12808">
            <v>0</v>
          </cell>
        </row>
        <row r="12809">
          <cell r="A12809">
            <v>0</v>
          </cell>
          <cell r="B12809">
            <v>0</v>
          </cell>
          <cell r="C12809">
            <v>0</v>
          </cell>
          <cell r="D12809">
            <v>0</v>
          </cell>
        </row>
        <row r="12810">
          <cell r="A12810">
            <v>0</v>
          </cell>
          <cell r="B12810">
            <v>0</v>
          </cell>
          <cell r="C12810">
            <v>0</v>
          </cell>
          <cell r="D12810">
            <v>0</v>
          </cell>
        </row>
        <row r="12811">
          <cell r="A12811">
            <v>0</v>
          </cell>
          <cell r="B12811">
            <v>0</v>
          </cell>
          <cell r="C12811">
            <v>0</v>
          </cell>
          <cell r="D12811">
            <v>0</v>
          </cell>
        </row>
        <row r="12812">
          <cell r="A12812">
            <v>0</v>
          </cell>
          <cell r="B12812">
            <v>0</v>
          </cell>
          <cell r="C12812">
            <v>0</v>
          </cell>
          <cell r="D12812">
            <v>0</v>
          </cell>
        </row>
        <row r="12813">
          <cell r="A12813">
            <v>0</v>
          </cell>
          <cell r="B12813">
            <v>0</v>
          </cell>
          <cell r="C12813">
            <v>0</v>
          </cell>
          <cell r="D12813">
            <v>0</v>
          </cell>
        </row>
        <row r="12814">
          <cell r="A12814">
            <v>0</v>
          </cell>
          <cell r="B12814">
            <v>0</v>
          </cell>
          <cell r="C12814">
            <v>0</v>
          </cell>
          <cell r="D12814">
            <v>0</v>
          </cell>
        </row>
        <row r="12815">
          <cell r="A12815">
            <v>0</v>
          </cell>
          <cell r="B12815">
            <v>0</v>
          </cell>
          <cell r="C12815">
            <v>0</v>
          </cell>
          <cell r="D12815">
            <v>0</v>
          </cell>
        </row>
        <row r="12816">
          <cell r="A12816">
            <v>0</v>
          </cell>
          <cell r="B12816">
            <v>0</v>
          </cell>
          <cell r="C12816">
            <v>0</v>
          </cell>
          <cell r="D12816">
            <v>0</v>
          </cell>
        </row>
        <row r="12817">
          <cell r="A12817">
            <v>0</v>
          </cell>
          <cell r="B12817">
            <v>0</v>
          </cell>
          <cell r="C12817">
            <v>0</v>
          </cell>
          <cell r="D12817">
            <v>0</v>
          </cell>
        </row>
        <row r="12818">
          <cell r="A12818">
            <v>0</v>
          </cell>
          <cell r="B12818">
            <v>0</v>
          </cell>
          <cell r="C12818">
            <v>0</v>
          </cell>
          <cell r="D12818">
            <v>0</v>
          </cell>
        </row>
        <row r="12819">
          <cell r="A12819">
            <v>0</v>
          </cell>
          <cell r="B12819">
            <v>0</v>
          </cell>
          <cell r="C12819">
            <v>0</v>
          </cell>
          <cell r="D12819">
            <v>0</v>
          </cell>
        </row>
        <row r="12820">
          <cell r="A12820">
            <v>0</v>
          </cell>
          <cell r="B12820">
            <v>0</v>
          </cell>
          <cell r="C12820">
            <v>0</v>
          </cell>
          <cell r="D12820">
            <v>0</v>
          </cell>
        </row>
        <row r="12821">
          <cell r="A12821">
            <v>0</v>
          </cell>
          <cell r="B12821">
            <v>0</v>
          </cell>
          <cell r="C12821">
            <v>0</v>
          </cell>
          <cell r="D12821">
            <v>0</v>
          </cell>
        </row>
        <row r="12822">
          <cell r="A12822">
            <v>0</v>
          </cell>
          <cell r="B12822">
            <v>0</v>
          </cell>
          <cell r="C12822">
            <v>0</v>
          </cell>
          <cell r="D12822">
            <v>0</v>
          </cell>
        </row>
        <row r="12823">
          <cell r="A12823">
            <v>0</v>
          </cell>
          <cell r="B12823">
            <v>0</v>
          </cell>
          <cell r="C12823">
            <v>0</v>
          </cell>
          <cell r="D12823">
            <v>0</v>
          </cell>
        </row>
        <row r="12824">
          <cell r="A12824">
            <v>0</v>
          </cell>
          <cell r="B12824">
            <v>0</v>
          </cell>
          <cell r="C12824">
            <v>0</v>
          </cell>
          <cell r="D12824">
            <v>0</v>
          </cell>
        </row>
        <row r="12825">
          <cell r="A12825">
            <v>0</v>
          </cell>
          <cell r="B12825">
            <v>0</v>
          </cell>
          <cell r="C12825">
            <v>0</v>
          </cell>
          <cell r="D12825">
            <v>0</v>
          </cell>
        </row>
        <row r="12826">
          <cell r="A12826">
            <v>0</v>
          </cell>
          <cell r="B12826">
            <v>0</v>
          </cell>
          <cell r="C12826">
            <v>0</v>
          </cell>
          <cell r="D12826">
            <v>0</v>
          </cell>
        </row>
        <row r="12827">
          <cell r="A12827">
            <v>0</v>
          </cell>
          <cell r="B12827">
            <v>0</v>
          </cell>
          <cell r="C12827">
            <v>0</v>
          </cell>
          <cell r="D12827">
            <v>0</v>
          </cell>
        </row>
        <row r="12828">
          <cell r="A12828">
            <v>0</v>
          </cell>
          <cell r="B12828">
            <v>0</v>
          </cell>
          <cell r="C12828">
            <v>0</v>
          </cell>
          <cell r="D12828">
            <v>0</v>
          </cell>
        </row>
        <row r="12829">
          <cell r="A12829">
            <v>0</v>
          </cell>
          <cell r="B12829">
            <v>0</v>
          </cell>
          <cell r="C12829">
            <v>0</v>
          </cell>
          <cell r="D12829">
            <v>0</v>
          </cell>
        </row>
        <row r="12830">
          <cell r="A12830">
            <v>0</v>
          </cell>
          <cell r="B12830">
            <v>0</v>
          </cell>
          <cell r="C12830">
            <v>0</v>
          </cell>
          <cell r="D12830">
            <v>0</v>
          </cell>
        </row>
        <row r="12831">
          <cell r="A12831">
            <v>0</v>
          </cell>
          <cell r="B12831">
            <v>0</v>
          </cell>
          <cell r="C12831">
            <v>0</v>
          </cell>
          <cell r="D12831">
            <v>0</v>
          </cell>
        </row>
        <row r="12832">
          <cell r="A12832">
            <v>0</v>
          </cell>
          <cell r="B12832">
            <v>0</v>
          </cell>
          <cell r="C12832">
            <v>0</v>
          </cell>
          <cell r="D12832">
            <v>0</v>
          </cell>
        </row>
        <row r="12833">
          <cell r="A12833">
            <v>0</v>
          </cell>
          <cell r="B12833">
            <v>0</v>
          </cell>
          <cell r="C12833">
            <v>0</v>
          </cell>
          <cell r="D12833">
            <v>0</v>
          </cell>
        </row>
        <row r="12834">
          <cell r="A12834">
            <v>0</v>
          </cell>
          <cell r="B12834">
            <v>0</v>
          </cell>
          <cell r="C12834">
            <v>0</v>
          </cell>
          <cell r="D12834">
            <v>0</v>
          </cell>
        </row>
        <row r="12835">
          <cell r="A12835">
            <v>0</v>
          </cell>
          <cell r="B12835">
            <v>0</v>
          </cell>
          <cell r="C12835">
            <v>0</v>
          </cell>
          <cell r="D12835">
            <v>0</v>
          </cell>
        </row>
        <row r="12836">
          <cell r="A12836">
            <v>0</v>
          </cell>
          <cell r="B12836">
            <v>0</v>
          </cell>
          <cell r="C12836">
            <v>0</v>
          </cell>
          <cell r="D12836">
            <v>0</v>
          </cell>
        </row>
        <row r="12837">
          <cell r="A12837">
            <v>0</v>
          </cell>
          <cell r="B12837">
            <v>0</v>
          </cell>
          <cell r="C12837">
            <v>0</v>
          </cell>
          <cell r="D12837">
            <v>0</v>
          </cell>
        </row>
        <row r="12838">
          <cell r="A12838">
            <v>0</v>
          </cell>
          <cell r="B12838">
            <v>0</v>
          </cell>
          <cell r="C12838">
            <v>0</v>
          </cell>
          <cell r="D12838">
            <v>0</v>
          </cell>
        </row>
        <row r="12839">
          <cell r="A12839">
            <v>0</v>
          </cell>
          <cell r="B12839">
            <v>0</v>
          </cell>
          <cell r="C12839">
            <v>0</v>
          </cell>
          <cell r="D12839">
            <v>0</v>
          </cell>
        </row>
        <row r="12840">
          <cell r="A12840">
            <v>0</v>
          </cell>
          <cell r="B12840">
            <v>0</v>
          </cell>
          <cell r="C12840">
            <v>0</v>
          </cell>
          <cell r="D12840">
            <v>0</v>
          </cell>
        </row>
        <row r="12841">
          <cell r="A12841">
            <v>0</v>
          </cell>
          <cell r="B12841">
            <v>0</v>
          </cell>
          <cell r="C12841">
            <v>0</v>
          </cell>
          <cell r="D12841">
            <v>0</v>
          </cell>
        </row>
        <row r="12842">
          <cell r="A12842">
            <v>0</v>
          </cell>
          <cell r="B12842">
            <v>0</v>
          </cell>
          <cell r="C12842">
            <v>0</v>
          </cell>
          <cell r="D12842">
            <v>0</v>
          </cell>
        </row>
        <row r="12843">
          <cell r="A12843">
            <v>0</v>
          </cell>
          <cell r="B12843">
            <v>0</v>
          </cell>
          <cell r="C12843">
            <v>0</v>
          </cell>
          <cell r="D12843">
            <v>0</v>
          </cell>
        </row>
        <row r="12844">
          <cell r="A12844">
            <v>0</v>
          </cell>
          <cell r="B12844">
            <v>0</v>
          </cell>
          <cell r="C12844">
            <v>0</v>
          </cell>
          <cell r="D12844">
            <v>0</v>
          </cell>
        </row>
        <row r="12845">
          <cell r="A12845">
            <v>0</v>
          </cell>
          <cell r="B12845">
            <v>0</v>
          </cell>
          <cell r="C12845">
            <v>0</v>
          </cell>
          <cell r="D12845">
            <v>0</v>
          </cell>
        </row>
        <row r="12846">
          <cell r="A12846">
            <v>0</v>
          </cell>
          <cell r="B12846">
            <v>0</v>
          </cell>
          <cell r="C12846">
            <v>0</v>
          </cell>
          <cell r="D12846">
            <v>0</v>
          </cell>
        </row>
        <row r="12847">
          <cell r="A12847">
            <v>0</v>
          </cell>
          <cell r="B12847">
            <v>0</v>
          </cell>
          <cell r="C12847">
            <v>0</v>
          </cell>
          <cell r="D12847">
            <v>0</v>
          </cell>
        </row>
        <row r="12848">
          <cell r="A12848">
            <v>0</v>
          </cell>
          <cell r="B12848">
            <v>0</v>
          </cell>
          <cell r="C12848">
            <v>0</v>
          </cell>
          <cell r="D12848">
            <v>0</v>
          </cell>
        </row>
        <row r="12849">
          <cell r="A12849">
            <v>0</v>
          </cell>
          <cell r="B12849">
            <v>0</v>
          </cell>
          <cell r="C12849">
            <v>0</v>
          </cell>
          <cell r="D12849">
            <v>0</v>
          </cell>
        </row>
        <row r="12850">
          <cell r="A12850">
            <v>0</v>
          </cell>
          <cell r="B12850">
            <v>0</v>
          </cell>
          <cell r="C12850">
            <v>0</v>
          </cell>
          <cell r="D12850">
            <v>0</v>
          </cell>
        </row>
        <row r="12851">
          <cell r="A12851">
            <v>0</v>
          </cell>
          <cell r="B12851">
            <v>0</v>
          </cell>
          <cell r="C12851">
            <v>0</v>
          </cell>
          <cell r="D12851">
            <v>0</v>
          </cell>
        </row>
        <row r="12852">
          <cell r="A12852">
            <v>0</v>
          </cell>
          <cell r="B12852">
            <v>0</v>
          </cell>
          <cell r="C12852">
            <v>0</v>
          </cell>
          <cell r="D12852">
            <v>0</v>
          </cell>
        </row>
        <row r="12853">
          <cell r="A12853">
            <v>0</v>
          </cell>
          <cell r="B12853">
            <v>0</v>
          </cell>
          <cell r="C12853">
            <v>0</v>
          </cell>
          <cell r="D12853">
            <v>0</v>
          </cell>
        </row>
        <row r="12854">
          <cell r="A12854">
            <v>0</v>
          </cell>
          <cell r="B12854">
            <v>0</v>
          </cell>
          <cell r="C12854">
            <v>0</v>
          </cell>
          <cell r="D12854">
            <v>0</v>
          </cell>
        </row>
        <row r="12855">
          <cell r="A12855">
            <v>0</v>
          </cell>
          <cell r="B12855">
            <v>0</v>
          </cell>
          <cell r="C12855">
            <v>0</v>
          </cell>
          <cell r="D12855">
            <v>0</v>
          </cell>
        </row>
        <row r="12856">
          <cell r="A12856">
            <v>0</v>
          </cell>
          <cell r="B12856">
            <v>0</v>
          </cell>
          <cell r="C12856">
            <v>0</v>
          </cell>
          <cell r="D12856">
            <v>0</v>
          </cell>
        </row>
        <row r="12857">
          <cell r="A12857">
            <v>0</v>
          </cell>
          <cell r="B12857">
            <v>0</v>
          </cell>
          <cell r="C12857">
            <v>0</v>
          </cell>
          <cell r="D12857">
            <v>0</v>
          </cell>
        </row>
        <row r="12858">
          <cell r="A12858">
            <v>0</v>
          </cell>
          <cell r="B12858">
            <v>0</v>
          </cell>
          <cell r="C12858">
            <v>0</v>
          </cell>
          <cell r="D12858">
            <v>0</v>
          </cell>
        </row>
        <row r="12859">
          <cell r="A12859">
            <v>0</v>
          </cell>
          <cell r="B12859">
            <v>0</v>
          </cell>
          <cell r="C12859">
            <v>0</v>
          </cell>
          <cell r="D12859">
            <v>0</v>
          </cell>
        </row>
        <row r="12860">
          <cell r="A12860">
            <v>0</v>
          </cell>
          <cell r="B12860">
            <v>0</v>
          </cell>
          <cell r="C12860">
            <v>0</v>
          </cell>
          <cell r="D12860">
            <v>0</v>
          </cell>
        </row>
        <row r="12861">
          <cell r="A12861">
            <v>0</v>
          </cell>
          <cell r="B12861">
            <v>0</v>
          </cell>
          <cell r="C12861">
            <v>0</v>
          </cell>
          <cell r="D12861">
            <v>0</v>
          </cell>
        </row>
        <row r="12862">
          <cell r="A12862">
            <v>0</v>
          </cell>
          <cell r="B12862">
            <v>0</v>
          </cell>
          <cell r="C12862">
            <v>0</v>
          </cell>
          <cell r="D12862">
            <v>0</v>
          </cell>
        </row>
        <row r="12863">
          <cell r="A12863">
            <v>0</v>
          </cell>
          <cell r="B12863">
            <v>0</v>
          </cell>
          <cell r="C12863">
            <v>0</v>
          </cell>
          <cell r="D12863">
            <v>0</v>
          </cell>
        </row>
        <row r="12864">
          <cell r="A12864">
            <v>0</v>
          </cell>
          <cell r="B12864">
            <v>0</v>
          </cell>
          <cell r="C12864">
            <v>0</v>
          </cell>
          <cell r="D12864">
            <v>0</v>
          </cell>
        </row>
        <row r="12865">
          <cell r="A12865">
            <v>0</v>
          </cell>
          <cell r="B12865">
            <v>0</v>
          </cell>
          <cell r="C12865">
            <v>0</v>
          </cell>
          <cell r="D12865">
            <v>0</v>
          </cell>
        </row>
        <row r="12866">
          <cell r="A12866">
            <v>0</v>
          </cell>
          <cell r="B12866">
            <v>0</v>
          </cell>
          <cell r="C12866">
            <v>0</v>
          </cell>
          <cell r="D12866">
            <v>0</v>
          </cell>
        </row>
        <row r="12867">
          <cell r="A12867">
            <v>0</v>
          </cell>
          <cell r="B12867">
            <v>0</v>
          </cell>
          <cell r="C12867">
            <v>0</v>
          </cell>
          <cell r="D12867">
            <v>0</v>
          </cell>
        </row>
        <row r="12868">
          <cell r="A12868">
            <v>0</v>
          </cell>
          <cell r="B12868">
            <v>0</v>
          </cell>
          <cell r="C12868">
            <v>0</v>
          </cell>
          <cell r="D12868">
            <v>0</v>
          </cell>
        </row>
        <row r="12869">
          <cell r="A12869">
            <v>0</v>
          </cell>
          <cell r="B12869">
            <v>0</v>
          </cell>
          <cell r="C12869">
            <v>0</v>
          </cell>
          <cell r="D12869">
            <v>0</v>
          </cell>
        </row>
        <row r="12870">
          <cell r="A12870">
            <v>0</v>
          </cell>
          <cell r="B12870">
            <v>0</v>
          </cell>
          <cell r="C12870">
            <v>0</v>
          </cell>
          <cell r="D12870">
            <v>0</v>
          </cell>
        </row>
        <row r="12871">
          <cell r="A12871">
            <v>0</v>
          </cell>
          <cell r="B12871">
            <v>0</v>
          </cell>
          <cell r="C12871">
            <v>0</v>
          </cell>
          <cell r="D12871">
            <v>0</v>
          </cell>
        </row>
        <row r="12872">
          <cell r="A12872">
            <v>0</v>
          </cell>
          <cell r="B12872">
            <v>0</v>
          </cell>
          <cell r="C12872">
            <v>0</v>
          </cell>
          <cell r="D12872">
            <v>0</v>
          </cell>
        </row>
        <row r="12873">
          <cell r="A12873">
            <v>0</v>
          </cell>
          <cell r="B12873">
            <v>0</v>
          </cell>
          <cell r="C12873">
            <v>0</v>
          </cell>
          <cell r="D12873">
            <v>0</v>
          </cell>
        </row>
        <row r="12874">
          <cell r="A12874">
            <v>0</v>
          </cell>
          <cell r="B12874">
            <v>0</v>
          </cell>
          <cell r="C12874">
            <v>0</v>
          </cell>
          <cell r="D12874">
            <v>0</v>
          </cell>
        </row>
        <row r="12875">
          <cell r="A12875">
            <v>0</v>
          </cell>
          <cell r="B12875">
            <v>0</v>
          </cell>
          <cell r="C12875">
            <v>0</v>
          </cell>
          <cell r="D12875">
            <v>0</v>
          </cell>
        </row>
        <row r="12876">
          <cell r="A12876">
            <v>0</v>
          </cell>
          <cell r="B12876">
            <v>0</v>
          </cell>
          <cell r="C12876">
            <v>0</v>
          </cell>
          <cell r="D12876">
            <v>0</v>
          </cell>
        </row>
        <row r="12877">
          <cell r="A12877">
            <v>0</v>
          </cell>
          <cell r="B12877">
            <v>0</v>
          </cell>
          <cell r="C12877">
            <v>0</v>
          </cell>
          <cell r="D12877">
            <v>0</v>
          </cell>
        </row>
        <row r="12878">
          <cell r="A12878">
            <v>0</v>
          </cell>
          <cell r="B12878">
            <v>0</v>
          </cell>
          <cell r="C12878">
            <v>0</v>
          </cell>
          <cell r="D12878">
            <v>0</v>
          </cell>
        </row>
        <row r="12879">
          <cell r="A12879">
            <v>0</v>
          </cell>
          <cell r="B12879">
            <v>0</v>
          </cell>
          <cell r="C12879">
            <v>0</v>
          </cell>
          <cell r="D12879">
            <v>0</v>
          </cell>
        </row>
        <row r="12880">
          <cell r="A12880">
            <v>0</v>
          </cell>
          <cell r="B12880">
            <v>0</v>
          </cell>
          <cell r="C12880">
            <v>0</v>
          </cell>
          <cell r="D12880">
            <v>0</v>
          </cell>
        </row>
        <row r="12881">
          <cell r="A12881">
            <v>0</v>
          </cell>
          <cell r="B12881">
            <v>0</v>
          </cell>
          <cell r="C12881">
            <v>0</v>
          </cell>
          <cell r="D12881">
            <v>0</v>
          </cell>
        </row>
        <row r="12882">
          <cell r="A12882">
            <v>0</v>
          </cell>
          <cell r="B12882">
            <v>0</v>
          </cell>
          <cell r="C12882">
            <v>0</v>
          </cell>
          <cell r="D12882">
            <v>0</v>
          </cell>
        </row>
        <row r="12883">
          <cell r="A12883">
            <v>0</v>
          </cell>
          <cell r="B12883">
            <v>0</v>
          </cell>
          <cell r="C12883">
            <v>0</v>
          </cell>
          <cell r="D12883">
            <v>0</v>
          </cell>
        </row>
        <row r="12884">
          <cell r="A12884">
            <v>0</v>
          </cell>
          <cell r="B12884">
            <v>0</v>
          </cell>
          <cell r="C12884">
            <v>0</v>
          </cell>
          <cell r="D12884">
            <v>0</v>
          </cell>
        </row>
        <row r="12885">
          <cell r="A12885">
            <v>0</v>
          </cell>
          <cell r="B12885">
            <v>0</v>
          </cell>
          <cell r="C12885">
            <v>0</v>
          </cell>
          <cell r="D12885">
            <v>0</v>
          </cell>
        </row>
        <row r="12886">
          <cell r="A12886">
            <v>0</v>
          </cell>
          <cell r="B12886">
            <v>0</v>
          </cell>
          <cell r="C12886">
            <v>0</v>
          </cell>
          <cell r="D12886">
            <v>0</v>
          </cell>
        </row>
        <row r="12887">
          <cell r="A12887">
            <v>0</v>
          </cell>
          <cell r="B12887">
            <v>0</v>
          </cell>
          <cell r="C12887">
            <v>0</v>
          </cell>
          <cell r="D12887">
            <v>0</v>
          </cell>
        </row>
        <row r="12888">
          <cell r="A12888">
            <v>0</v>
          </cell>
          <cell r="B12888">
            <v>0</v>
          </cell>
          <cell r="C12888">
            <v>0</v>
          </cell>
          <cell r="D12888">
            <v>0</v>
          </cell>
        </row>
        <row r="12889">
          <cell r="A12889">
            <v>0</v>
          </cell>
          <cell r="B12889">
            <v>0</v>
          </cell>
          <cell r="C12889">
            <v>0</v>
          </cell>
          <cell r="D12889">
            <v>0</v>
          </cell>
        </row>
        <row r="12890">
          <cell r="A12890">
            <v>0</v>
          </cell>
          <cell r="B12890">
            <v>0</v>
          </cell>
          <cell r="C12890">
            <v>0</v>
          </cell>
          <cell r="D12890">
            <v>0</v>
          </cell>
        </row>
        <row r="12891">
          <cell r="A12891">
            <v>0</v>
          </cell>
          <cell r="B12891">
            <v>0</v>
          </cell>
          <cell r="C12891">
            <v>0</v>
          </cell>
          <cell r="D12891">
            <v>0</v>
          </cell>
        </row>
        <row r="12892">
          <cell r="A12892">
            <v>0</v>
          </cell>
          <cell r="B12892">
            <v>0</v>
          </cell>
          <cell r="C12892">
            <v>0</v>
          </cell>
          <cell r="D12892">
            <v>0</v>
          </cell>
        </row>
        <row r="12893">
          <cell r="A12893">
            <v>0</v>
          </cell>
          <cell r="B12893">
            <v>0</v>
          </cell>
          <cell r="C12893">
            <v>0</v>
          </cell>
          <cell r="D12893">
            <v>0</v>
          </cell>
        </row>
        <row r="12894">
          <cell r="A12894">
            <v>0</v>
          </cell>
          <cell r="B12894">
            <v>0</v>
          </cell>
          <cell r="C12894">
            <v>0</v>
          </cell>
          <cell r="D12894">
            <v>0</v>
          </cell>
        </row>
        <row r="12895">
          <cell r="A12895">
            <v>0</v>
          </cell>
          <cell r="B12895">
            <v>0</v>
          </cell>
          <cell r="C12895">
            <v>0</v>
          </cell>
          <cell r="D12895">
            <v>0</v>
          </cell>
        </row>
        <row r="12896">
          <cell r="A12896">
            <v>0</v>
          </cell>
          <cell r="B12896">
            <v>0</v>
          </cell>
          <cell r="C12896">
            <v>0</v>
          </cell>
          <cell r="D12896">
            <v>0</v>
          </cell>
        </row>
        <row r="12897">
          <cell r="A12897">
            <v>0</v>
          </cell>
          <cell r="B12897">
            <v>0</v>
          </cell>
          <cell r="C12897">
            <v>0</v>
          </cell>
          <cell r="D12897">
            <v>0</v>
          </cell>
        </row>
        <row r="12898">
          <cell r="A12898">
            <v>0</v>
          </cell>
          <cell r="B12898">
            <v>0</v>
          </cell>
          <cell r="C12898">
            <v>0</v>
          </cell>
          <cell r="D12898">
            <v>0</v>
          </cell>
        </row>
        <row r="12899">
          <cell r="A12899">
            <v>0</v>
          </cell>
          <cell r="B12899">
            <v>0</v>
          </cell>
          <cell r="C12899">
            <v>0</v>
          </cell>
          <cell r="D12899">
            <v>0</v>
          </cell>
        </row>
        <row r="12900">
          <cell r="A12900">
            <v>0</v>
          </cell>
          <cell r="B12900">
            <v>0</v>
          </cell>
          <cell r="C12900">
            <v>0</v>
          </cell>
          <cell r="D12900">
            <v>0</v>
          </cell>
        </row>
        <row r="12901">
          <cell r="A12901">
            <v>0</v>
          </cell>
          <cell r="B12901">
            <v>0</v>
          </cell>
          <cell r="C12901">
            <v>0</v>
          </cell>
          <cell r="D12901">
            <v>0</v>
          </cell>
        </row>
        <row r="12902">
          <cell r="A12902">
            <v>0</v>
          </cell>
          <cell r="B12902">
            <v>0</v>
          </cell>
          <cell r="C12902">
            <v>0</v>
          </cell>
          <cell r="D12902">
            <v>0</v>
          </cell>
        </row>
        <row r="12903">
          <cell r="A12903">
            <v>0</v>
          </cell>
          <cell r="B12903">
            <v>0</v>
          </cell>
          <cell r="C12903">
            <v>0</v>
          </cell>
          <cell r="D12903">
            <v>0</v>
          </cell>
        </row>
        <row r="12904">
          <cell r="A12904">
            <v>0</v>
          </cell>
          <cell r="B12904">
            <v>0</v>
          </cell>
          <cell r="C12904">
            <v>0</v>
          </cell>
          <cell r="D12904">
            <v>0</v>
          </cell>
        </row>
        <row r="12905">
          <cell r="A12905">
            <v>0</v>
          </cell>
          <cell r="B12905">
            <v>0</v>
          </cell>
          <cell r="C12905">
            <v>0</v>
          </cell>
          <cell r="D12905">
            <v>0</v>
          </cell>
        </row>
        <row r="12906">
          <cell r="A12906">
            <v>0</v>
          </cell>
          <cell r="B12906">
            <v>0</v>
          </cell>
          <cell r="C12906">
            <v>0</v>
          </cell>
          <cell r="D12906">
            <v>0</v>
          </cell>
        </row>
        <row r="12907">
          <cell r="A12907">
            <v>0</v>
          </cell>
          <cell r="B12907">
            <v>0</v>
          </cell>
          <cell r="C12907">
            <v>0</v>
          </cell>
          <cell r="D12907">
            <v>0</v>
          </cell>
        </row>
        <row r="12908">
          <cell r="A12908">
            <v>0</v>
          </cell>
          <cell r="B12908">
            <v>0</v>
          </cell>
          <cell r="C12908">
            <v>0</v>
          </cell>
          <cell r="D12908">
            <v>0</v>
          </cell>
        </row>
        <row r="12909">
          <cell r="A12909">
            <v>0</v>
          </cell>
          <cell r="B12909">
            <v>0</v>
          </cell>
          <cell r="C12909">
            <v>0</v>
          </cell>
          <cell r="D12909">
            <v>0</v>
          </cell>
        </row>
        <row r="12910">
          <cell r="A12910">
            <v>0</v>
          </cell>
          <cell r="B12910">
            <v>0</v>
          </cell>
          <cell r="C12910">
            <v>0</v>
          </cell>
          <cell r="D12910">
            <v>0</v>
          </cell>
        </row>
        <row r="12911">
          <cell r="A12911">
            <v>0</v>
          </cell>
          <cell r="B12911">
            <v>0</v>
          </cell>
          <cell r="C12911">
            <v>0</v>
          </cell>
          <cell r="D12911">
            <v>0</v>
          </cell>
        </row>
        <row r="12912">
          <cell r="A12912">
            <v>0</v>
          </cell>
          <cell r="B12912">
            <v>0</v>
          </cell>
          <cell r="C12912">
            <v>0</v>
          </cell>
          <cell r="D12912">
            <v>0</v>
          </cell>
        </row>
        <row r="12913">
          <cell r="A12913">
            <v>0</v>
          </cell>
          <cell r="B12913">
            <v>0</v>
          </cell>
          <cell r="C12913">
            <v>0</v>
          </cell>
          <cell r="D12913">
            <v>0</v>
          </cell>
        </row>
        <row r="12914">
          <cell r="A12914">
            <v>0</v>
          </cell>
          <cell r="B12914">
            <v>0</v>
          </cell>
          <cell r="C12914">
            <v>0</v>
          </cell>
          <cell r="D12914">
            <v>0</v>
          </cell>
        </row>
        <row r="12915">
          <cell r="A12915">
            <v>0</v>
          </cell>
          <cell r="B12915">
            <v>0</v>
          </cell>
          <cell r="C12915">
            <v>0</v>
          </cell>
          <cell r="D12915">
            <v>0</v>
          </cell>
        </row>
        <row r="12916">
          <cell r="A12916">
            <v>0</v>
          </cell>
          <cell r="B12916">
            <v>0</v>
          </cell>
          <cell r="C12916">
            <v>0</v>
          </cell>
          <cell r="D12916">
            <v>0</v>
          </cell>
        </row>
        <row r="12917">
          <cell r="A12917">
            <v>0</v>
          </cell>
          <cell r="B12917">
            <v>0</v>
          </cell>
          <cell r="C12917">
            <v>0</v>
          </cell>
          <cell r="D12917">
            <v>0</v>
          </cell>
        </row>
        <row r="12918">
          <cell r="A12918">
            <v>0</v>
          </cell>
          <cell r="B12918">
            <v>0</v>
          </cell>
          <cell r="C12918">
            <v>0</v>
          </cell>
          <cell r="D12918">
            <v>0</v>
          </cell>
        </row>
        <row r="12919">
          <cell r="A12919">
            <v>0</v>
          </cell>
          <cell r="B12919">
            <v>0</v>
          </cell>
          <cell r="C12919">
            <v>0</v>
          </cell>
          <cell r="D12919">
            <v>0</v>
          </cell>
        </row>
        <row r="12920">
          <cell r="A12920">
            <v>0</v>
          </cell>
          <cell r="B12920">
            <v>0</v>
          </cell>
          <cell r="C12920">
            <v>0</v>
          </cell>
          <cell r="D12920">
            <v>0</v>
          </cell>
        </row>
        <row r="12921">
          <cell r="A12921">
            <v>0</v>
          </cell>
          <cell r="B12921">
            <v>0</v>
          </cell>
          <cell r="C12921">
            <v>0</v>
          </cell>
          <cell r="D12921">
            <v>0</v>
          </cell>
        </row>
        <row r="12922">
          <cell r="A12922">
            <v>0</v>
          </cell>
          <cell r="B12922">
            <v>0</v>
          </cell>
          <cell r="C12922">
            <v>0</v>
          </cell>
          <cell r="D12922">
            <v>0</v>
          </cell>
        </row>
        <row r="12923">
          <cell r="A12923">
            <v>0</v>
          </cell>
          <cell r="B12923">
            <v>0</v>
          </cell>
          <cell r="C12923">
            <v>0</v>
          </cell>
          <cell r="D12923">
            <v>0</v>
          </cell>
        </row>
        <row r="12924">
          <cell r="A12924">
            <v>0</v>
          </cell>
          <cell r="B12924">
            <v>0</v>
          </cell>
          <cell r="C12924">
            <v>0</v>
          </cell>
          <cell r="D12924">
            <v>0</v>
          </cell>
        </row>
        <row r="12925">
          <cell r="A12925">
            <v>0</v>
          </cell>
          <cell r="B12925">
            <v>0</v>
          </cell>
          <cell r="C12925">
            <v>0</v>
          </cell>
          <cell r="D12925">
            <v>0</v>
          </cell>
        </row>
        <row r="12926">
          <cell r="A12926">
            <v>0</v>
          </cell>
          <cell r="B12926">
            <v>0</v>
          </cell>
          <cell r="C12926">
            <v>0</v>
          </cell>
          <cell r="D12926">
            <v>0</v>
          </cell>
        </row>
        <row r="12927">
          <cell r="A12927">
            <v>0</v>
          </cell>
          <cell r="B12927">
            <v>0</v>
          </cell>
          <cell r="C12927">
            <v>0</v>
          </cell>
          <cell r="D12927">
            <v>0</v>
          </cell>
        </row>
        <row r="12928">
          <cell r="A12928">
            <v>0</v>
          </cell>
          <cell r="B12928">
            <v>0</v>
          </cell>
          <cell r="C12928">
            <v>0</v>
          </cell>
          <cell r="D12928">
            <v>0</v>
          </cell>
        </row>
        <row r="12929">
          <cell r="A12929">
            <v>0</v>
          </cell>
          <cell r="B12929">
            <v>0</v>
          </cell>
          <cell r="C12929">
            <v>0</v>
          </cell>
          <cell r="D12929">
            <v>0</v>
          </cell>
        </row>
        <row r="12930">
          <cell r="A12930">
            <v>0</v>
          </cell>
          <cell r="B12930">
            <v>0</v>
          </cell>
          <cell r="C12930">
            <v>0</v>
          </cell>
          <cell r="D12930">
            <v>0</v>
          </cell>
        </row>
        <row r="12931">
          <cell r="A12931">
            <v>0</v>
          </cell>
          <cell r="B12931">
            <v>0</v>
          </cell>
          <cell r="C12931">
            <v>0</v>
          </cell>
          <cell r="D12931">
            <v>0</v>
          </cell>
        </row>
        <row r="12932">
          <cell r="A12932">
            <v>0</v>
          </cell>
          <cell r="B12932">
            <v>0</v>
          </cell>
          <cell r="C12932">
            <v>0</v>
          </cell>
          <cell r="D12932">
            <v>0</v>
          </cell>
        </row>
        <row r="12933">
          <cell r="A12933">
            <v>0</v>
          </cell>
          <cell r="B12933">
            <v>0</v>
          </cell>
          <cell r="C12933">
            <v>0</v>
          </cell>
          <cell r="D12933">
            <v>0</v>
          </cell>
        </row>
        <row r="12934">
          <cell r="A12934">
            <v>0</v>
          </cell>
          <cell r="B12934">
            <v>0</v>
          </cell>
          <cell r="C12934">
            <v>0</v>
          </cell>
          <cell r="D12934">
            <v>0</v>
          </cell>
        </row>
        <row r="12935">
          <cell r="A12935">
            <v>0</v>
          </cell>
          <cell r="B12935">
            <v>0</v>
          </cell>
          <cell r="C12935">
            <v>0</v>
          </cell>
          <cell r="D12935">
            <v>0</v>
          </cell>
        </row>
        <row r="12936">
          <cell r="A12936">
            <v>0</v>
          </cell>
          <cell r="B12936">
            <v>0</v>
          </cell>
          <cell r="C12936">
            <v>0</v>
          </cell>
          <cell r="D12936">
            <v>0</v>
          </cell>
        </row>
        <row r="12937">
          <cell r="A12937">
            <v>0</v>
          </cell>
          <cell r="B12937">
            <v>0</v>
          </cell>
          <cell r="C12937">
            <v>0</v>
          </cell>
          <cell r="D12937">
            <v>0</v>
          </cell>
        </row>
        <row r="12938">
          <cell r="A12938">
            <v>0</v>
          </cell>
          <cell r="B12938">
            <v>0</v>
          </cell>
          <cell r="C12938">
            <v>0</v>
          </cell>
          <cell r="D12938">
            <v>0</v>
          </cell>
        </row>
        <row r="12939">
          <cell r="A12939">
            <v>0</v>
          </cell>
          <cell r="B12939">
            <v>0</v>
          </cell>
          <cell r="C12939">
            <v>0</v>
          </cell>
          <cell r="D12939">
            <v>0</v>
          </cell>
        </row>
        <row r="12940">
          <cell r="A12940">
            <v>0</v>
          </cell>
          <cell r="B12940">
            <v>0</v>
          </cell>
          <cell r="C12940">
            <v>0</v>
          </cell>
          <cell r="D12940">
            <v>0</v>
          </cell>
        </row>
        <row r="12941">
          <cell r="A12941">
            <v>0</v>
          </cell>
          <cell r="B12941">
            <v>0</v>
          </cell>
          <cell r="C12941">
            <v>0</v>
          </cell>
          <cell r="D12941">
            <v>0</v>
          </cell>
        </row>
        <row r="12942">
          <cell r="A12942">
            <v>0</v>
          </cell>
          <cell r="B12942">
            <v>0</v>
          </cell>
          <cell r="C12942">
            <v>0</v>
          </cell>
          <cell r="D12942">
            <v>0</v>
          </cell>
        </row>
        <row r="12943">
          <cell r="A12943">
            <v>0</v>
          </cell>
          <cell r="B12943">
            <v>0</v>
          </cell>
          <cell r="C12943">
            <v>0</v>
          </cell>
          <cell r="D12943">
            <v>0</v>
          </cell>
        </row>
        <row r="12944">
          <cell r="A12944">
            <v>0</v>
          </cell>
          <cell r="B12944">
            <v>0</v>
          </cell>
          <cell r="C12944">
            <v>0</v>
          </cell>
          <cell r="D12944">
            <v>0</v>
          </cell>
        </row>
        <row r="12945">
          <cell r="A12945">
            <v>0</v>
          </cell>
          <cell r="B12945">
            <v>0</v>
          </cell>
          <cell r="C12945">
            <v>0</v>
          </cell>
          <cell r="D12945">
            <v>0</v>
          </cell>
        </row>
        <row r="12946">
          <cell r="A12946">
            <v>0</v>
          </cell>
          <cell r="B12946">
            <v>0</v>
          </cell>
          <cell r="C12946">
            <v>0</v>
          </cell>
          <cell r="D12946">
            <v>0</v>
          </cell>
        </row>
        <row r="12947">
          <cell r="A12947">
            <v>0</v>
          </cell>
          <cell r="B12947">
            <v>0</v>
          </cell>
          <cell r="C12947">
            <v>0</v>
          </cell>
          <cell r="D12947">
            <v>0</v>
          </cell>
        </row>
        <row r="12948">
          <cell r="A12948">
            <v>0</v>
          </cell>
          <cell r="B12948">
            <v>0</v>
          </cell>
          <cell r="C12948">
            <v>0</v>
          </cell>
          <cell r="D12948">
            <v>0</v>
          </cell>
        </row>
        <row r="12949">
          <cell r="A12949">
            <v>0</v>
          </cell>
          <cell r="B12949">
            <v>0</v>
          </cell>
          <cell r="C12949">
            <v>0</v>
          </cell>
          <cell r="D12949">
            <v>0</v>
          </cell>
        </row>
        <row r="12950">
          <cell r="A12950">
            <v>0</v>
          </cell>
          <cell r="B12950">
            <v>0</v>
          </cell>
          <cell r="C12950">
            <v>0</v>
          </cell>
          <cell r="D12950">
            <v>0</v>
          </cell>
        </row>
        <row r="12951">
          <cell r="A12951">
            <v>0</v>
          </cell>
          <cell r="B12951">
            <v>0</v>
          </cell>
          <cell r="C12951">
            <v>0</v>
          </cell>
          <cell r="D12951">
            <v>0</v>
          </cell>
        </row>
        <row r="12952">
          <cell r="A12952">
            <v>0</v>
          </cell>
          <cell r="B12952">
            <v>0</v>
          </cell>
          <cell r="C12952">
            <v>0</v>
          </cell>
          <cell r="D12952">
            <v>0</v>
          </cell>
        </row>
        <row r="12953">
          <cell r="A12953">
            <v>0</v>
          </cell>
          <cell r="B12953">
            <v>0</v>
          </cell>
          <cell r="C12953">
            <v>0</v>
          </cell>
          <cell r="D12953">
            <v>0</v>
          </cell>
        </row>
        <row r="12954">
          <cell r="A12954">
            <v>0</v>
          </cell>
          <cell r="B12954">
            <v>0</v>
          </cell>
          <cell r="C12954">
            <v>0</v>
          </cell>
          <cell r="D12954">
            <v>0</v>
          </cell>
        </row>
        <row r="12955">
          <cell r="A12955">
            <v>0</v>
          </cell>
          <cell r="B12955">
            <v>0</v>
          </cell>
          <cell r="C12955">
            <v>0</v>
          </cell>
          <cell r="D12955">
            <v>0</v>
          </cell>
        </row>
        <row r="12956">
          <cell r="A12956">
            <v>0</v>
          </cell>
          <cell r="B12956">
            <v>0</v>
          </cell>
          <cell r="C12956">
            <v>0</v>
          </cell>
          <cell r="D12956">
            <v>0</v>
          </cell>
        </row>
        <row r="12957">
          <cell r="A12957">
            <v>0</v>
          </cell>
          <cell r="B12957">
            <v>0</v>
          </cell>
          <cell r="C12957">
            <v>0</v>
          </cell>
          <cell r="D12957">
            <v>0</v>
          </cell>
        </row>
        <row r="12958">
          <cell r="A12958">
            <v>0</v>
          </cell>
          <cell r="B12958">
            <v>0</v>
          </cell>
          <cell r="C12958">
            <v>0</v>
          </cell>
          <cell r="D12958">
            <v>0</v>
          </cell>
        </row>
        <row r="12959">
          <cell r="A12959">
            <v>0</v>
          </cell>
          <cell r="B12959">
            <v>0</v>
          </cell>
          <cell r="C12959">
            <v>0</v>
          </cell>
          <cell r="D12959">
            <v>0</v>
          </cell>
        </row>
        <row r="12960">
          <cell r="A12960">
            <v>0</v>
          </cell>
          <cell r="B12960">
            <v>0</v>
          </cell>
          <cell r="C12960">
            <v>0</v>
          </cell>
          <cell r="D12960">
            <v>0</v>
          </cell>
        </row>
        <row r="12961">
          <cell r="A12961">
            <v>0</v>
          </cell>
          <cell r="B12961">
            <v>0</v>
          </cell>
          <cell r="C12961">
            <v>0</v>
          </cell>
          <cell r="D12961">
            <v>0</v>
          </cell>
        </row>
        <row r="12962">
          <cell r="A12962">
            <v>0</v>
          </cell>
          <cell r="B12962">
            <v>0</v>
          </cell>
          <cell r="C12962">
            <v>0</v>
          </cell>
          <cell r="D12962">
            <v>0</v>
          </cell>
        </row>
        <row r="12963">
          <cell r="A12963">
            <v>0</v>
          </cell>
          <cell r="B12963">
            <v>0</v>
          </cell>
          <cell r="C12963">
            <v>0</v>
          </cell>
          <cell r="D12963">
            <v>0</v>
          </cell>
        </row>
        <row r="12964">
          <cell r="A12964">
            <v>0</v>
          </cell>
          <cell r="B12964">
            <v>0</v>
          </cell>
          <cell r="C12964">
            <v>0</v>
          </cell>
          <cell r="D12964">
            <v>0</v>
          </cell>
        </row>
        <row r="12965">
          <cell r="A12965">
            <v>0</v>
          </cell>
          <cell r="B12965">
            <v>0</v>
          </cell>
          <cell r="C12965">
            <v>0</v>
          </cell>
          <cell r="D12965">
            <v>0</v>
          </cell>
        </row>
        <row r="12966">
          <cell r="A12966">
            <v>0</v>
          </cell>
          <cell r="B12966">
            <v>0</v>
          </cell>
          <cell r="C12966">
            <v>0</v>
          </cell>
          <cell r="D12966">
            <v>0</v>
          </cell>
        </row>
        <row r="12967">
          <cell r="A12967">
            <v>0</v>
          </cell>
          <cell r="B12967">
            <v>0</v>
          </cell>
          <cell r="C12967">
            <v>0</v>
          </cell>
          <cell r="D12967">
            <v>0</v>
          </cell>
        </row>
        <row r="12968">
          <cell r="A12968">
            <v>0</v>
          </cell>
          <cell r="B12968">
            <v>0</v>
          </cell>
          <cell r="C12968">
            <v>0</v>
          </cell>
          <cell r="D12968">
            <v>0</v>
          </cell>
        </row>
        <row r="12969">
          <cell r="A12969">
            <v>0</v>
          </cell>
          <cell r="B12969">
            <v>0</v>
          </cell>
          <cell r="C12969">
            <v>0</v>
          </cell>
          <cell r="D12969">
            <v>0</v>
          </cell>
        </row>
        <row r="12970">
          <cell r="A12970">
            <v>0</v>
          </cell>
          <cell r="B12970">
            <v>0</v>
          </cell>
          <cell r="C12970">
            <v>0</v>
          </cell>
          <cell r="D12970">
            <v>0</v>
          </cell>
        </row>
        <row r="12971">
          <cell r="A12971">
            <v>0</v>
          </cell>
          <cell r="B12971">
            <v>0</v>
          </cell>
          <cell r="C12971">
            <v>0</v>
          </cell>
          <cell r="D12971">
            <v>0</v>
          </cell>
        </row>
        <row r="12972">
          <cell r="A12972">
            <v>0</v>
          </cell>
          <cell r="B12972">
            <v>0</v>
          </cell>
          <cell r="C12972">
            <v>0</v>
          </cell>
          <cell r="D12972">
            <v>0</v>
          </cell>
        </row>
        <row r="12973">
          <cell r="A12973">
            <v>0</v>
          </cell>
          <cell r="B12973">
            <v>0</v>
          </cell>
          <cell r="C12973">
            <v>0</v>
          </cell>
          <cell r="D12973">
            <v>0</v>
          </cell>
        </row>
        <row r="12974">
          <cell r="A12974">
            <v>0</v>
          </cell>
          <cell r="B12974">
            <v>0</v>
          </cell>
          <cell r="C12974">
            <v>0</v>
          </cell>
          <cell r="D12974">
            <v>0</v>
          </cell>
        </row>
        <row r="12975">
          <cell r="A12975">
            <v>0</v>
          </cell>
          <cell r="B12975">
            <v>0</v>
          </cell>
          <cell r="C12975">
            <v>0</v>
          </cell>
          <cell r="D12975">
            <v>0</v>
          </cell>
        </row>
        <row r="12976">
          <cell r="A12976">
            <v>0</v>
          </cell>
          <cell r="B12976">
            <v>0</v>
          </cell>
          <cell r="C12976">
            <v>0</v>
          </cell>
          <cell r="D12976">
            <v>0</v>
          </cell>
        </row>
        <row r="12977">
          <cell r="A12977">
            <v>0</v>
          </cell>
          <cell r="B12977">
            <v>0</v>
          </cell>
          <cell r="C12977">
            <v>0</v>
          </cell>
          <cell r="D12977">
            <v>0</v>
          </cell>
        </row>
        <row r="12978">
          <cell r="A12978">
            <v>0</v>
          </cell>
          <cell r="B12978">
            <v>0</v>
          </cell>
          <cell r="C12978">
            <v>0</v>
          </cell>
          <cell r="D12978">
            <v>0</v>
          </cell>
        </row>
        <row r="12979">
          <cell r="A12979">
            <v>0</v>
          </cell>
          <cell r="B12979">
            <v>0</v>
          </cell>
          <cell r="C12979">
            <v>0</v>
          </cell>
          <cell r="D12979">
            <v>0</v>
          </cell>
        </row>
        <row r="12980">
          <cell r="A12980">
            <v>0</v>
          </cell>
          <cell r="B12980">
            <v>0</v>
          </cell>
          <cell r="C12980">
            <v>0</v>
          </cell>
          <cell r="D12980">
            <v>0</v>
          </cell>
        </row>
        <row r="12981">
          <cell r="A12981">
            <v>0</v>
          </cell>
          <cell r="B12981">
            <v>0</v>
          </cell>
          <cell r="C12981">
            <v>0</v>
          </cell>
          <cell r="D12981">
            <v>0</v>
          </cell>
        </row>
        <row r="12982">
          <cell r="A12982">
            <v>0</v>
          </cell>
          <cell r="B12982">
            <v>0</v>
          </cell>
          <cell r="C12982">
            <v>0</v>
          </cell>
          <cell r="D12982">
            <v>0</v>
          </cell>
        </row>
        <row r="12983">
          <cell r="A12983">
            <v>0</v>
          </cell>
          <cell r="B12983">
            <v>0</v>
          </cell>
          <cell r="C12983">
            <v>0</v>
          </cell>
          <cell r="D12983">
            <v>0</v>
          </cell>
        </row>
        <row r="12984">
          <cell r="A12984">
            <v>0</v>
          </cell>
          <cell r="B12984">
            <v>0</v>
          </cell>
          <cell r="C12984">
            <v>0</v>
          </cell>
          <cell r="D12984">
            <v>0</v>
          </cell>
        </row>
        <row r="12985">
          <cell r="A12985">
            <v>0</v>
          </cell>
          <cell r="B12985">
            <v>0</v>
          </cell>
          <cell r="C12985">
            <v>0</v>
          </cell>
          <cell r="D12985">
            <v>0</v>
          </cell>
        </row>
        <row r="12986">
          <cell r="A12986">
            <v>0</v>
          </cell>
          <cell r="B12986">
            <v>0</v>
          </cell>
          <cell r="C12986">
            <v>0</v>
          </cell>
          <cell r="D12986">
            <v>0</v>
          </cell>
        </row>
        <row r="12987">
          <cell r="A12987">
            <v>0</v>
          </cell>
          <cell r="B12987">
            <v>0</v>
          </cell>
          <cell r="C12987">
            <v>0</v>
          </cell>
          <cell r="D12987">
            <v>0</v>
          </cell>
        </row>
        <row r="12988">
          <cell r="A12988">
            <v>0</v>
          </cell>
          <cell r="B12988">
            <v>0</v>
          </cell>
          <cell r="C12988">
            <v>0</v>
          </cell>
          <cell r="D12988">
            <v>0</v>
          </cell>
        </row>
        <row r="12989">
          <cell r="A12989">
            <v>0</v>
          </cell>
          <cell r="B12989">
            <v>0</v>
          </cell>
          <cell r="C12989">
            <v>0</v>
          </cell>
          <cell r="D12989">
            <v>0</v>
          </cell>
        </row>
        <row r="12990">
          <cell r="A12990">
            <v>0</v>
          </cell>
          <cell r="B12990">
            <v>0</v>
          </cell>
          <cell r="C12990">
            <v>0</v>
          </cell>
          <cell r="D12990">
            <v>0</v>
          </cell>
        </row>
        <row r="12991">
          <cell r="A12991">
            <v>0</v>
          </cell>
          <cell r="B12991">
            <v>0</v>
          </cell>
          <cell r="C12991">
            <v>0</v>
          </cell>
          <cell r="D12991">
            <v>0</v>
          </cell>
        </row>
        <row r="12992">
          <cell r="A12992">
            <v>0</v>
          </cell>
          <cell r="B12992">
            <v>0</v>
          </cell>
          <cell r="C12992">
            <v>0</v>
          </cell>
          <cell r="D12992">
            <v>0</v>
          </cell>
        </row>
        <row r="12993">
          <cell r="A12993">
            <v>0</v>
          </cell>
          <cell r="B12993">
            <v>0</v>
          </cell>
          <cell r="C12993">
            <v>0</v>
          </cell>
          <cell r="D12993">
            <v>0</v>
          </cell>
        </row>
        <row r="12994">
          <cell r="A12994">
            <v>0</v>
          </cell>
          <cell r="B12994">
            <v>0</v>
          </cell>
          <cell r="C12994">
            <v>0</v>
          </cell>
          <cell r="D12994">
            <v>0</v>
          </cell>
        </row>
        <row r="12995">
          <cell r="A12995">
            <v>0</v>
          </cell>
          <cell r="B12995">
            <v>0</v>
          </cell>
          <cell r="C12995">
            <v>0</v>
          </cell>
          <cell r="D12995">
            <v>0</v>
          </cell>
        </row>
        <row r="12996">
          <cell r="A12996">
            <v>0</v>
          </cell>
          <cell r="B12996">
            <v>0</v>
          </cell>
          <cell r="C12996">
            <v>0</v>
          </cell>
          <cell r="D12996">
            <v>0</v>
          </cell>
        </row>
        <row r="12997">
          <cell r="A12997">
            <v>0</v>
          </cell>
          <cell r="B12997">
            <v>0</v>
          </cell>
          <cell r="C12997">
            <v>0</v>
          </cell>
          <cell r="D12997">
            <v>0</v>
          </cell>
        </row>
        <row r="12998">
          <cell r="A12998">
            <v>0</v>
          </cell>
          <cell r="B12998">
            <v>0</v>
          </cell>
          <cell r="C12998">
            <v>0</v>
          </cell>
          <cell r="D12998">
            <v>0</v>
          </cell>
        </row>
        <row r="12999">
          <cell r="A12999">
            <v>0</v>
          </cell>
          <cell r="B12999">
            <v>0</v>
          </cell>
          <cell r="C12999">
            <v>0</v>
          </cell>
          <cell r="D12999">
            <v>0</v>
          </cell>
        </row>
        <row r="13000">
          <cell r="A13000">
            <v>0</v>
          </cell>
          <cell r="B13000">
            <v>0</v>
          </cell>
          <cell r="C13000">
            <v>0</v>
          </cell>
          <cell r="D13000">
            <v>0</v>
          </cell>
        </row>
        <row r="13001">
          <cell r="A13001">
            <v>0</v>
          </cell>
          <cell r="B13001">
            <v>0</v>
          </cell>
          <cell r="C13001">
            <v>0</v>
          </cell>
          <cell r="D13001">
            <v>0</v>
          </cell>
        </row>
        <row r="13002">
          <cell r="A13002">
            <v>0</v>
          </cell>
          <cell r="B13002">
            <v>0</v>
          </cell>
          <cell r="C13002">
            <v>0</v>
          </cell>
          <cell r="D13002">
            <v>0</v>
          </cell>
        </row>
        <row r="13003">
          <cell r="A13003">
            <v>0</v>
          </cell>
          <cell r="B13003">
            <v>0</v>
          </cell>
          <cell r="C13003">
            <v>0</v>
          </cell>
          <cell r="D13003">
            <v>0</v>
          </cell>
        </row>
        <row r="13004">
          <cell r="A13004">
            <v>0</v>
          </cell>
          <cell r="B13004">
            <v>0</v>
          </cell>
          <cell r="C13004">
            <v>0</v>
          </cell>
          <cell r="D13004">
            <v>0</v>
          </cell>
        </row>
        <row r="13005">
          <cell r="A13005">
            <v>0</v>
          </cell>
          <cell r="B13005">
            <v>0</v>
          </cell>
          <cell r="C13005">
            <v>0</v>
          </cell>
          <cell r="D13005">
            <v>0</v>
          </cell>
        </row>
        <row r="13006">
          <cell r="A13006">
            <v>0</v>
          </cell>
          <cell r="B13006">
            <v>0</v>
          </cell>
          <cell r="C13006">
            <v>0</v>
          </cell>
          <cell r="D13006">
            <v>0</v>
          </cell>
        </row>
        <row r="13007">
          <cell r="A13007">
            <v>0</v>
          </cell>
          <cell r="B13007">
            <v>0</v>
          </cell>
          <cell r="C13007">
            <v>0</v>
          </cell>
          <cell r="D13007">
            <v>0</v>
          </cell>
        </row>
        <row r="13008">
          <cell r="A13008">
            <v>0</v>
          </cell>
          <cell r="B13008">
            <v>0</v>
          </cell>
          <cell r="C13008">
            <v>0</v>
          </cell>
          <cell r="D13008">
            <v>0</v>
          </cell>
        </row>
        <row r="13009">
          <cell r="A13009">
            <v>0</v>
          </cell>
          <cell r="B13009">
            <v>0</v>
          </cell>
          <cell r="C13009">
            <v>0</v>
          </cell>
          <cell r="D13009">
            <v>0</v>
          </cell>
        </row>
        <row r="13010">
          <cell r="A13010">
            <v>0</v>
          </cell>
          <cell r="B13010">
            <v>0</v>
          </cell>
          <cell r="C13010">
            <v>0</v>
          </cell>
          <cell r="D13010">
            <v>0</v>
          </cell>
        </row>
        <row r="13011">
          <cell r="A13011">
            <v>0</v>
          </cell>
          <cell r="B13011">
            <v>0</v>
          </cell>
          <cell r="C13011">
            <v>0</v>
          </cell>
          <cell r="D13011">
            <v>0</v>
          </cell>
        </row>
        <row r="13012">
          <cell r="A13012">
            <v>0</v>
          </cell>
          <cell r="B13012">
            <v>0</v>
          </cell>
          <cell r="C13012">
            <v>0</v>
          </cell>
          <cell r="D13012">
            <v>0</v>
          </cell>
        </row>
        <row r="13013">
          <cell r="A13013">
            <v>0</v>
          </cell>
          <cell r="B13013">
            <v>0</v>
          </cell>
          <cell r="C13013">
            <v>0</v>
          </cell>
          <cell r="D13013">
            <v>0</v>
          </cell>
        </row>
        <row r="13014">
          <cell r="A13014">
            <v>0</v>
          </cell>
          <cell r="B13014">
            <v>0</v>
          </cell>
          <cell r="C13014">
            <v>0</v>
          </cell>
          <cell r="D13014">
            <v>0</v>
          </cell>
        </row>
        <row r="13015">
          <cell r="A13015">
            <v>0</v>
          </cell>
          <cell r="B13015">
            <v>0</v>
          </cell>
          <cell r="C13015">
            <v>0</v>
          </cell>
          <cell r="D13015">
            <v>0</v>
          </cell>
        </row>
        <row r="13016">
          <cell r="A13016">
            <v>0</v>
          </cell>
          <cell r="B13016">
            <v>0</v>
          </cell>
          <cell r="C13016">
            <v>0</v>
          </cell>
          <cell r="D13016">
            <v>0</v>
          </cell>
        </row>
        <row r="13017">
          <cell r="A13017">
            <v>0</v>
          </cell>
          <cell r="B13017">
            <v>0</v>
          </cell>
          <cell r="C13017">
            <v>0</v>
          </cell>
          <cell r="D13017">
            <v>0</v>
          </cell>
        </row>
        <row r="13018">
          <cell r="A13018">
            <v>0</v>
          </cell>
          <cell r="B13018">
            <v>0</v>
          </cell>
          <cell r="C13018">
            <v>0</v>
          </cell>
          <cell r="D13018">
            <v>0</v>
          </cell>
        </row>
        <row r="13019">
          <cell r="A13019">
            <v>0</v>
          </cell>
          <cell r="B13019">
            <v>0</v>
          </cell>
          <cell r="C13019">
            <v>0</v>
          </cell>
          <cell r="D13019">
            <v>0</v>
          </cell>
        </row>
        <row r="13020">
          <cell r="A13020">
            <v>0</v>
          </cell>
          <cell r="B13020">
            <v>0</v>
          </cell>
          <cell r="C13020">
            <v>0</v>
          </cell>
          <cell r="D13020">
            <v>0</v>
          </cell>
        </row>
        <row r="13021">
          <cell r="A13021">
            <v>0</v>
          </cell>
          <cell r="B13021">
            <v>0</v>
          </cell>
          <cell r="C13021">
            <v>0</v>
          </cell>
          <cell r="D13021">
            <v>0</v>
          </cell>
        </row>
        <row r="13022">
          <cell r="A13022">
            <v>0</v>
          </cell>
          <cell r="B13022">
            <v>0</v>
          </cell>
          <cell r="C13022">
            <v>0</v>
          </cell>
          <cell r="D13022">
            <v>0</v>
          </cell>
        </row>
        <row r="13023">
          <cell r="A13023">
            <v>0</v>
          </cell>
          <cell r="B13023">
            <v>0</v>
          </cell>
          <cell r="C13023">
            <v>0</v>
          </cell>
          <cell r="D13023">
            <v>0</v>
          </cell>
        </row>
        <row r="13024">
          <cell r="A13024">
            <v>0</v>
          </cell>
          <cell r="B13024">
            <v>0</v>
          </cell>
          <cell r="C13024">
            <v>0</v>
          </cell>
          <cell r="D13024">
            <v>0</v>
          </cell>
        </row>
        <row r="13025">
          <cell r="A13025">
            <v>0</v>
          </cell>
          <cell r="B13025">
            <v>0</v>
          </cell>
          <cell r="C13025">
            <v>0</v>
          </cell>
          <cell r="D13025">
            <v>0</v>
          </cell>
        </row>
        <row r="13026">
          <cell r="A13026">
            <v>0</v>
          </cell>
          <cell r="B13026">
            <v>0</v>
          </cell>
          <cell r="C13026">
            <v>0</v>
          </cell>
          <cell r="D13026">
            <v>0</v>
          </cell>
        </row>
        <row r="13027">
          <cell r="A13027">
            <v>0</v>
          </cell>
          <cell r="B13027">
            <v>0</v>
          </cell>
          <cell r="C13027">
            <v>0</v>
          </cell>
          <cell r="D13027">
            <v>0</v>
          </cell>
        </row>
        <row r="13028">
          <cell r="A13028">
            <v>0</v>
          </cell>
          <cell r="B13028">
            <v>0</v>
          </cell>
          <cell r="C13028">
            <v>0</v>
          </cell>
          <cell r="D13028">
            <v>0</v>
          </cell>
        </row>
        <row r="13029">
          <cell r="A13029">
            <v>0</v>
          </cell>
          <cell r="B13029">
            <v>0</v>
          </cell>
          <cell r="C13029">
            <v>0</v>
          </cell>
          <cell r="D13029">
            <v>0</v>
          </cell>
        </row>
        <row r="13030">
          <cell r="A13030">
            <v>0</v>
          </cell>
          <cell r="B13030">
            <v>0</v>
          </cell>
          <cell r="C13030">
            <v>0</v>
          </cell>
          <cell r="D13030">
            <v>0</v>
          </cell>
        </row>
        <row r="13031">
          <cell r="A13031">
            <v>0</v>
          </cell>
          <cell r="B13031">
            <v>0</v>
          </cell>
          <cell r="C13031">
            <v>0</v>
          </cell>
          <cell r="D13031">
            <v>0</v>
          </cell>
        </row>
        <row r="13032">
          <cell r="A13032">
            <v>0</v>
          </cell>
          <cell r="B13032">
            <v>0</v>
          </cell>
          <cell r="C13032">
            <v>0</v>
          </cell>
          <cell r="D13032">
            <v>0</v>
          </cell>
        </row>
        <row r="13033">
          <cell r="A13033">
            <v>0</v>
          </cell>
          <cell r="B13033">
            <v>0</v>
          </cell>
          <cell r="C13033">
            <v>0</v>
          </cell>
          <cell r="D13033">
            <v>0</v>
          </cell>
        </row>
        <row r="13034">
          <cell r="A13034">
            <v>0</v>
          </cell>
          <cell r="B13034">
            <v>0</v>
          </cell>
          <cell r="C13034">
            <v>0</v>
          </cell>
          <cell r="D13034">
            <v>0</v>
          </cell>
        </row>
        <row r="13035">
          <cell r="A13035">
            <v>0</v>
          </cell>
          <cell r="B13035">
            <v>0</v>
          </cell>
          <cell r="C13035">
            <v>0</v>
          </cell>
          <cell r="D13035">
            <v>0</v>
          </cell>
        </row>
        <row r="13036">
          <cell r="A13036">
            <v>0</v>
          </cell>
          <cell r="B13036">
            <v>0</v>
          </cell>
          <cell r="C13036">
            <v>0</v>
          </cell>
          <cell r="D13036">
            <v>0</v>
          </cell>
        </row>
        <row r="13037">
          <cell r="A13037">
            <v>0</v>
          </cell>
          <cell r="B13037">
            <v>0</v>
          </cell>
          <cell r="C13037">
            <v>0</v>
          </cell>
          <cell r="D13037">
            <v>0</v>
          </cell>
        </row>
        <row r="13038">
          <cell r="A13038">
            <v>0</v>
          </cell>
          <cell r="B13038">
            <v>0</v>
          </cell>
          <cell r="C13038">
            <v>0</v>
          </cell>
          <cell r="D13038">
            <v>0</v>
          </cell>
        </row>
        <row r="13039">
          <cell r="A13039">
            <v>0</v>
          </cell>
          <cell r="B13039">
            <v>0</v>
          </cell>
          <cell r="C13039">
            <v>0</v>
          </cell>
          <cell r="D13039">
            <v>0</v>
          </cell>
        </row>
        <row r="13040">
          <cell r="A13040">
            <v>0</v>
          </cell>
          <cell r="B13040">
            <v>0</v>
          </cell>
          <cell r="C13040">
            <v>0</v>
          </cell>
          <cell r="D13040">
            <v>0</v>
          </cell>
        </row>
        <row r="13041">
          <cell r="A13041">
            <v>0</v>
          </cell>
          <cell r="B13041">
            <v>0</v>
          </cell>
          <cell r="C13041">
            <v>0</v>
          </cell>
          <cell r="D13041">
            <v>0</v>
          </cell>
        </row>
        <row r="13042">
          <cell r="A13042">
            <v>0</v>
          </cell>
          <cell r="B13042">
            <v>0</v>
          </cell>
          <cell r="C13042">
            <v>0</v>
          </cell>
          <cell r="D13042">
            <v>0</v>
          </cell>
        </row>
        <row r="13043">
          <cell r="A13043">
            <v>0</v>
          </cell>
          <cell r="B13043">
            <v>0</v>
          </cell>
          <cell r="C13043">
            <v>0</v>
          </cell>
          <cell r="D13043">
            <v>0</v>
          </cell>
        </row>
        <row r="13044">
          <cell r="A13044">
            <v>0</v>
          </cell>
          <cell r="B13044">
            <v>0</v>
          </cell>
          <cell r="C13044">
            <v>0</v>
          </cell>
          <cell r="D13044">
            <v>0</v>
          </cell>
        </row>
        <row r="13045">
          <cell r="A13045">
            <v>0</v>
          </cell>
          <cell r="B13045">
            <v>0</v>
          </cell>
          <cell r="C13045">
            <v>0</v>
          </cell>
          <cell r="D13045">
            <v>0</v>
          </cell>
        </row>
        <row r="13046">
          <cell r="A13046">
            <v>0</v>
          </cell>
          <cell r="B13046">
            <v>0</v>
          </cell>
          <cell r="C13046">
            <v>0</v>
          </cell>
          <cell r="D13046">
            <v>0</v>
          </cell>
        </row>
        <row r="13047">
          <cell r="A13047">
            <v>0</v>
          </cell>
          <cell r="B13047">
            <v>0</v>
          </cell>
          <cell r="C13047">
            <v>0</v>
          </cell>
          <cell r="D13047">
            <v>0</v>
          </cell>
        </row>
        <row r="13048">
          <cell r="A13048">
            <v>0</v>
          </cell>
          <cell r="B13048">
            <v>0</v>
          </cell>
          <cell r="C13048">
            <v>0</v>
          </cell>
          <cell r="D13048">
            <v>0</v>
          </cell>
        </row>
        <row r="13049">
          <cell r="A13049">
            <v>0</v>
          </cell>
          <cell r="B13049">
            <v>0</v>
          </cell>
          <cell r="C13049">
            <v>0</v>
          </cell>
          <cell r="D13049">
            <v>0</v>
          </cell>
        </row>
        <row r="13050">
          <cell r="A13050">
            <v>0</v>
          </cell>
          <cell r="B13050">
            <v>0</v>
          </cell>
          <cell r="C13050">
            <v>0</v>
          </cell>
          <cell r="D13050">
            <v>0</v>
          </cell>
        </row>
        <row r="13051">
          <cell r="A13051">
            <v>0</v>
          </cell>
          <cell r="B13051">
            <v>0</v>
          </cell>
          <cell r="C13051">
            <v>0</v>
          </cell>
          <cell r="D13051">
            <v>0</v>
          </cell>
        </row>
        <row r="13052">
          <cell r="A13052">
            <v>0</v>
          </cell>
          <cell r="B13052">
            <v>0</v>
          </cell>
          <cell r="C13052">
            <v>0</v>
          </cell>
          <cell r="D13052">
            <v>0</v>
          </cell>
        </row>
        <row r="13053">
          <cell r="A13053">
            <v>0</v>
          </cell>
          <cell r="B13053">
            <v>0</v>
          </cell>
          <cell r="C13053">
            <v>0</v>
          </cell>
          <cell r="D13053">
            <v>0</v>
          </cell>
        </row>
        <row r="13054">
          <cell r="A13054">
            <v>0</v>
          </cell>
          <cell r="B13054">
            <v>0</v>
          </cell>
          <cell r="C13054">
            <v>0</v>
          </cell>
          <cell r="D13054">
            <v>0</v>
          </cell>
        </row>
        <row r="13055">
          <cell r="A13055">
            <v>0</v>
          </cell>
          <cell r="B13055">
            <v>0</v>
          </cell>
          <cell r="C13055">
            <v>0</v>
          </cell>
          <cell r="D13055">
            <v>0</v>
          </cell>
        </row>
        <row r="13056">
          <cell r="A13056">
            <v>0</v>
          </cell>
          <cell r="B13056">
            <v>0</v>
          </cell>
          <cell r="C13056">
            <v>0</v>
          </cell>
          <cell r="D13056">
            <v>0</v>
          </cell>
        </row>
        <row r="13057">
          <cell r="A13057">
            <v>0</v>
          </cell>
          <cell r="B13057">
            <v>0</v>
          </cell>
          <cell r="C13057">
            <v>0</v>
          </cell>
          <cell r="D13057">
            <v>0</v>
          </cell>
        </row>
        <row r="13058">
          <cell r="A13058">
            <v>0</v>
          </cell>
          <cell r="B13058">
            <v>0</v>
          </cell>
          <cell r="C13058">
            <v>0</v>
          </cell>
          <cell r="D13058">
            <v>0</v>
          </cell>
        </row>
        <row r="13059">
          <cell r="A13059">
            <v>0</v>
          </cell>
          <cell r="B13059">
            <v>0</v>
          </cell>
          <cell r="C13059">
            <v>0</v>
          </cell>
          <cell r="D13059">
            <v>0</v>
          </cell>
        </row>
        <row r="13060">
          <cell r="A13060">
            <v>0</v>
          </cell>
          <cell r="B13060">
            <v>0</v>
          </cell>
          <cell r="C13060">
            <v>0</v>
          </cell>
          <cell r="D13060">
            <v>0</v>
          </cell>
        </row>
        <row r="13061">
          <cell r="A13061">
            <v>0</v>
          </cell>
          <cell r="B13061">
            <v>0</v>
          </cell>
          <cell r="C13061">
            <v>0</v>
          </cell>
          <cell r="D13061">
            <v>0</v>
          </cell>
        </row>
        <row r="13062">
          <cell r="A13062">
            <v>0</v>
          </cell>
          <cell r="B13062">
            <v>0</v>
          </cell>
          <cell r="C13062">
            <v>0</v>
          </cell>
          <cell r="D13062">
            <v>0</v>
          </cell>
        </row>
        <row r="13063">
          <cell r="A13063">
            <v>0</v>
          </cell>
          <cell r="B13063">
            <v>0</v>
          </cell>
          <cell r="C13063">
            <v>0</v>
          </cell>
          <cell r="D13063">
            <v>0</v>
          </cell>
        </row>
        <row r="13064">
          <cell r="A13064">
            <v>0</v>
          </cell>
          <cell r="B13064">
            <v>0</v>
          </cell>
          <cell r="C13064">
            <v>0</v>
          </cell>
          <cell r="D13064">
            <v>0</v>
          </cell>
        </row>
        <row r="13065">
          <cell r="A13065">
            <v>0</v>
          </cell>
          <cell r="B13065">
            <v>0</v>
          </cell>
          <cell r="C13065">
            <v>0</v>
          </cell>
          <cell r="D13065">
            <v>0</v>
          </cell>
        </row>
        <row r="13066">
          <cell r="A13066">
            <v>0</v>
          </cell>
          <cell r="B13066">
            <v>0</v>
          </cell>
          <cell r="C13066">
            <v>0</v>
          </cell>
          <cell r="D13066">
            <v>0</v>
          </cell>
        </row>
        <row r="13067">
          <cell r="A13067">
            <v>0</v>
          </cell>
          <cell r="B13067">
            <v>0</v>
          </cell>
          <cell r="C13067">
            <v>0</v>
          </cell>
          <cell r="D13067">
            <v>0</v>
          </cell>
        </row>
        <row r="13068">
          <cell r="A13068">
            <v>0</v>
          </cell>
          <cell r="B13068">
            <v>0</v>
          </cell>
          <cell r="C13068">
            <v>0</v>
          </cell>
          <cell r="D13068">
            <v>0</v>
          </cell>
        </row>
        <row r="13069">
          <cell r="A13069">
            <v>0</v>
          </cell>
          <cell r="B13069">
            <v>0</v>
          </cell>
          <cell r="C13069">
            <v>0</v>
          </cell>
          <cell r="D13069">
            <v>0</v>
          </cell>
        </row>
        <row r="13070">
          <cell r="A13070">
            <v>0</v>
          </cell>
          <cell r="B13070">
            <v>0</v>
          </cell>
          <cell r="C13070">
            <v>0</v>
          </cell>
          <cell r="D13070">
            <v>0</v>
          </cell>
        </row>
        <row r="13071">
          <cell r="A13071">
            <v>0</v>
          </cell>
          <cell r="B13071">
            <v>0</v>
          </cell>
          <cell r="C13071">
            <v>0</v>
          </cell>
          <cell r="D13071">
            <v>0</v>
          </cell>
        </row>
        <row r="13072">
          <cell r="A13072">
            <v>0</v>
          </cell>
          <cell r="B13072">
            <v>0</v>
          </cell>
          <cell r="C13072">
            <v>0</v>
          </cell>
          <cell r="D13072">
            <v>0</v>
          </cell>
        </row>
        <row r="13073">
          <cell r="A13073">
            <v>0</v>
          </cell>
          <cell r="B13073">
            <v>0</v>
          </cell>
          <cell r="C13073">
            <v>0</v>
          </cell>
          <cell r="D13073">
            <v>0</v>
          </cell>
        </row>
        <row r="13074">
          <cell r="A13074">
            <v>0</v>
          </cell>
          <cell r="B13074">
            <v>0</v>
          </cell>
          <cell r="C13074">
            <v>0</v>
          </cell>
          <cell r="D13074">
            <v>0</v>
          </cell>
        </row>
        <row r="13075">
          <cell r="A13075">
            <v>0</v>
          </cell>
          <cell r="B13075">
            <v>0</v>
          </cell>
          <cell r="C13075">
            <v>0</v>
          </cell>
          <cell r="D13075">
            <v>0</v>
          </cell>
        </row>
        <row r="13076">
          <cell r="A13076">
            <v>0</v>
          </cell>
          <cell r="B13076">
            <v>0</v>
          </cell>
          <cell r="C13076">
            <v>0</v>
          </cell>
          <cell r="D13076">
            <v>0</v>
          </cell>
        </row>
        <row r="13077">
          <cell r="A13077">
            <v>0</v>
          </cell>
          <cell r="B13077">
            <v>0</v>
          </cell>
          <cell r="C13077">
            <v>0</v>
          </cell>
          <cell r="D13077">
            <v>0</v>
          </cell>
        </row>
        <row r="13078">
          <cell r="A13078">
            <v>0</v>
          </cell>
          <cell r="B13078">
            <v>0</v>
          </cell>
          <cell r="C13078">
            <v>0</v>
          </cell>
          <cell r="D13078">
            <v>0</v>
          </cell>
        </row>
        <row r="13079">
          <cell r="A13079">
            <v>0</v>
          </cell>
          <cell r="B13079">
            <v>0</v>
          </cell>
          <cell r="C13079">
            <v>0</v>
          </cell>
          <cell r="D13079">
            <v>0</v>
          </cell>
        </row>
        <row r="13080">
          <cell r="A13080">
            <v>0</v>
          </cell>
          <cell r="B13080">
            <v>0</v>
          </cell>
          <cell r="C13080">
            <v>0</v>
          </cell>
          <cell r="D13080">
            <v>0</v>
          </cell>
        </row>
        <row r="13081">
          <cell r="A13081">
            <v>0</v>
          </cell>
          <cell r="B13081">
            <v>0</v>
          </cell>
          <cell r="C13081">
            <v>0</v>
          </cell>
          <cell r="D13081">
            <v>0</v>
          </cell>
        </row>
        <row r="13082">
          <cell r="A13082">
            <v>0</v>
          </cell>
          <cell r="B13082">
            <v>0</v>
          </cell>
          <cell r="C13082">
            <v>0</v>
          </cell>
          <cell r="D13082">
            <v>0</v>
          </cell>
        </row>
        <row r="13083">
          <cell r="A13083">
            <v>0</v>
          </cell>
          <cell r="B13083">
            <v>0</v>
          </cell>
          <cell r="C13083">
            <v>0</v>
          </cell>
          <cell r="D13083">
            <v>0</v>
          </cell>
        </row>
        <row r="13084">
          <cell r="A13084">
            <v>0</v>
          </cell>
          <cell r="B13084">
            <v>0</v>
          </cell>
          <cell r="C13084">
            <v>0</v>
          </cell>
          <cell r="D13084">
            <v>0</v>
          </cell>
        </row>
        <row r="13085">
          <cell r="A13085">
            <v>0</v>
          </cell>
          <cell r="B13085">
            <v>0</v>
          </cell>
          <cell r="C13085">
            <v>0</v>
          </cell>
          <cell r="D13085">
            <v>0</v>
          </cell>
        </row>
        <row r="13086">
          <cell r="A13086">
            <v>0</v>
          </cell>
          <cell r="B13086">
            <v>0</v>
          </cell>
          <cell r="C13086">
            <v>0</v>
          </cell>
          <cell r="D13086">
            <v>0</v>
          </cell>
        </row>
        <row r="13087">
          <cell r="A13087">
            <v>0</v>
          </cell>
          <cell r="B13087">
            <v>0</v>
          </cell>
          <cell r="C13087">
            <v>0</v>
          </cell>
          <cell r="D13087">
            <v>0</v>
          </cell>
        </row>
        <row r="13088">
          <cell r="A13088">
            <v>0</v>
          </cell>
          <cell r="B13088">
            <v>0</v>
          </cell>
          <cell r="C13088">
            <v>0</v>
          </cell>
          <cell r="D13088">
            <v>0</v>
          </cell>
        </row>
        <row r="13089">
          <cell r="A13089">
            <v>0</v>
          </cell>
          <cell r="B13089">
            <v>0</v>
          </cell>
          <cell r="C13089">
            <v>0</v>
          </cell>
          <cell r="D13089">
            <v>0</v>
          </cell>
        </row>
        <row r="13090">
          <cell r="A13090">
            <v>0</v>
          </cell>
          <cell r="B13090">
            <v>0</v>
          </cell>
          <cell r="C13090">
            <v>0</v>
          </cell>
          <cell r="D13090">
            <v>0</v>
          </cell>
        </row>
        <row r="13091">
          <cell r="A13091">
            <v>0</v>
          </cell>
          <cell r="B13091">
            <v>0</v>
          </cell>
          <cell r="C13091">
            <v>0</v>
          </cell>
          <cell r="D13091">
            <v>0</v>
          </cell>
        </row>
        <row r="13092">
          <cell r="A13092">
            <v>0</v>
          </cell>
          <cell r="B13092">
            <v>0</v>
          </cell>
          <cell r="C13092">
            <v>0</v>
          </cell>
          <cell r="D13092">
            <v>0</v>
          </cell>
        </row>
        <row r="13093">
          <cell r="A13093">
            <v>0</v>
          </cell>
          <cell r="B13093">
            <v>0</v>
          </cell>
          <cell r="C13093">
            <v>0</v>
          </cell>
          <cell r="D13093">
            <v>0</v>
          </cell>
        </row>
        <row r="13094">
          <cell r="A13094">
            <v>0</v>
          </cell>
          <cell r="B13094">
            <v>0</v>
          </cell>
          <cell r="C13094">
            <v>0</v>
          </cell>
          <cell r="D13094">
            <v>0</v>
          </cell>
        </row>
        <row r="13095">
          <cell r="A13095">
            <v>0</v>
          </cell>
          <cell r="B13095">
            <v>0</v>
          </cell>
          <cell r="C13095">
            <v>0</v>
          </cell>
          <cell r="D13095">
            <v>0</v>
          </cell>
        </row>
        <row r="13096">
          <cell r="A13096">
            <v>0</v>
          </cell>
          <cell r="B13096">
            <v>0</v>
          </cell>
          <cell r="C13096">
            <v>0</v>
          </cell>
          <cell r="D13096">
            <v>0</v>
          </cell>
        </row>
        <row r="13097">
          <cell r="A13097">
            <v>0</v>
          </cell>
          <cell r="B13097">
            <v>0</v>
          </cell>
          <cell r="C13097">
            <v>0</v>
          </cell>
          <cell r="D13097">
            <v>0</v>
          </cell>
        </row>
        <row r="13098">
          <cell r="A13098">
            <v>0</v>
          </cell>
          <cell r="B13098">
            <v>0</v>
          </cell>
          <cell r="C13098">
            <v>0</v>
          </cell>
          <cell r="D13098">
            <v>0</v>
          </cell>
        </row>
        <row r="13099">
          <cell r="A13099">
            <v>0</v>
          </cell>
          <cell r="B13099">
            <v>0</v>
          </cell>
          <cell r="C13099">
            <v>0</v>
          </cell>
          <cell r="D13099">
            <v>0</v>
          </cell>
        </row>
        <row r="13100">
          <cell r="A13100">
            <v>0</v>
          </cell>
          <cell r="B13100">
            <v>0</v>
          </cell>
          <cell r="C13100">
            <v>0</v>
          </cell>
          <cell r="D13100">
            <v>0</v>
          </cell>
        </row>
        <row r="13101">
          <cell r="A13101">
            <v>0</v>
          </cell>
          <cell r="B13101">
            <v>0</v>
          </cell>
          <cell r="C13101">
            <v>0</v>
          </cell>
          <cell r="D13101">
            <v>0</v>
          </cell>
        </row>
        <row r="13102">
          <cell r="A13102">
            <v>0</v>
          </cell>
          <cell r="B13102">
            <v>0</v>
          </cell>
          <cell r="C13102">
            <v>0</v>
          </cell>
          <cell r="D13102">
            <v>0</v>
          </cell>
        </row>
        <row r="13103">
          <cell r="A13103">
            <v>0</v>
          </cell>
          <cell r="B13103">
            <v>0</v>
          </cell>
          <cell r="C13103">
            <v>0</v>
          </cell>
          <cell r="D13103">
            <v>0</v>
          </cell>
        </row>
        <row r="13104">
          <cell r="A13104">
            <v>0</v>
          </cell>
          <cell r="B13104">
            <v>0</v>
          </cell>
          <cell r="C13104">
            <v>0</v>
          </cell>
          <cell r="D13104">
            <v>0</v>
          </cell>
        </row>
        <row r="13105">
          <cell r="A13105">
            <v>0</v>
          </cell>
          <cell r="B13105">
            <v>0</v>
          </cell>
          <cell r="C13105">
            <v>0</v>
          </cell>
          <cell r="D13105">
            <v>0</v>
          </cell>
        </row>
        <row r="13106">
          <cell r="A13106">
            <v>0</v>
          </cell>
          <cell r="B13106">
            <v>0</v>
          </cell>
          <cell r="C13106">
            <v>0</v>
          </cell>
          <cell r="D13106">
            <v>0</v>
          </cell>
        </row>
        <row r="13107">
          <cell r="A13107">
            <v>0</v>
          </cell>
          <cell r="B13107">
            <v>0</v>
          </cell>
          <cell r="C13107">
            <v>0</v>
          </cell>
          <cell r="D13107">
            <v>0</v>
          </cell>
        </row>
        <row r="13108">
          <cell r="A13108">
            <v>0</v>
          </cell>
          <cell r="B13108">
            <v>0</v>
          </cell>
          <cell r="C13108">
            <v>0</v>
          </cell>
          <cell r="D13108">
            <v>0</v>
          </cell>
        </row>
        <row r="13109">
          <cell r="A13109">
            <v>0</v>
          </cell>
          <cell r="B13109">
            <v>0</v>
          </cell>
          <cell r="C13109">
            <v>0</v>
          </cell>
          <cell r="D13109">
            <v>0</v>
          </cell>
        </row>
        <row r="13110">
          <cell r="A13110">
            <v>0</v>
          </cell>
          <cell r="B13110">
            <v>0</v>
          </cell>
          <cell r="C13110">
            <v>0</v>
          </cell>
          <cell r="D13110">
            <v>0</v>
          </cell>
        </row>
        <row r="13111">
          <cell r="A13111">
            <v>0</v>
          </cell>
          <cell r="B13111">
            <v>0</v>
          </cell>
          <cell r="C13111">
            <v>0</v>
          </cell>
          <cell r="D13111">
            <v>0</v>
          </cell>
        </row>
        <row r="13112">
          <cell r="A13112">
            <v>0</v>
          </cell>
          <cell r="B13112">
            <v>0</v>
          </cell>
          <cell r="C13112">
            <v>0</v>
          </cell>
          <cell r="D13112">
            <v>0</v>
          </cell>
        </row>
        <row r="13113">
          <cell r="A13113">
            <v>0</v>
          </cell>
          <cell r="B13113">
            <v>0</v>
          </cell>
          <cell r="C13113">
            <v>0</v>
          </cell>
          <cell r="D13113">
            <v>0</v>
          </cell>
        </row>
        <row r="13114">
          <cell r="A13114">
            <v>0</v>
          </cell>
          <cell r="B13114">
            <v>0</v>
          </cell>
          <cell r="C13114">
            <v>0</v>
          </cell>
          <cell r="D13114">
            <v>0</v>
          </cell>
        </row>
        <row r="13115">
          <cell r="A13115">
            <v>0</v>
          </cell>
          <cell r="B13115">
            <v>0</v>
          </cell>
          <cell r="C13115">
            <v>0</v>
          </cell>
          <cell r="D13115">
            <v>0</v>
          </cell>
        </row>
        <row r="13116">
          <cell r="A13116">
            <v>0</v>
          </cell>
          <cell r="B13116">
            <v>0</v>
          </cell>
          <cell r="C13116">
            <v>0</v>
          </cell>
          <cell r="D13116">
            <v>0</v>
          </cell>
        </row>
        <row r="13117">
          <cell r="A13117">
            <v>0</v>
          </cell>
          <cell r="B13117">
            <v>0</v>
          </cell>
          <cell r="C13117">
            <v>0</v>
          </cell>
          <cell r="D13117">
            <v>0</v>
          </cell>
        </row>
        <row r="13118">
          <cell r="A13118">
            <v>0</v>
          </cell>
          <cell r="B13118">
            <v>0</v>
          </cell>
          <cell r="C13118">
            <v>0</v>
          </cell>
          <cell r="D13118">
            <v>0</v>
          </cell>
        </row>
        <row r="13119">
          <cell r="A13119">
            <v>0</v>
          </cell>
          <cell r="B13119">
            <v>0</v>
          </cell>
          <cell r="C13119">
            <v>0</v>
          </cell>
          <cell r="D13119">
            <v>0</v>
          </cell>
        </row>
        <row r="13120">
          <cell r="A13120">
            <v>0</v>
          </cell>
          <cell r="B13120">
            <v>0</v>
          </cell>
          <cell r="C13120">
            <v>0</v>
          </cell>
          <cell r="D13120">
            <v>0</v>
          </cell>
        </row>
        <row r="13121">
          <cell r="A13121">
            <v>0</v>
          </cell>
          <cell r="B13121">
            <v>0</v>
          </cell>
          <cell r="C13121">
            <v>0</v>
          </cell>
          <cell r="D13121">
            <v>0</v>
          </cell>
        </row>
        <row r="13122">
          <cell r="A13122">
            <v>0</v>
          </cell>
          <cell r="B13122">
            <v>0</v>
          </cell>
          <cell r="C13122">
            <v>0</v>
          </cell>
          <cell r="D13122">
            <v>0</v>
          </cell>
        </row>
        <row r="13123">
          <cell r="A13123">
            <v>0</v>
          </cell>
          <cell r="B13123">
            <v>0</v>
          </cell>
          <cell r="C13123">
            <v>0</v>
          </cell>
          <cell r="D13123">
            <v>0</v>
          </cell>
        </row>
        <row r="13124">
          <cell r="A13124">
            <v>0</v>
          </cell>
          <cell r="B13124">
            <v>0</v>
          </cell>
          <cell r="C13124">
            <v>0</v>
          </cell>
          <cell r="D13124">
            <v>0</v>
          </cell>
        </row>
        <row r="13125">
          <cell r="A13125">
            <v>0</v>
          </cell>
          <cell r="B13125">
            <v>0</v>
          </cell>
          <cell r="C13125">
            <v>0</v>
          </cell>
          <cell r="D13125">
            <v>0</v>
          </cell>
        </row>
        <row r="13126">
          <cell r="A13126">
            <v>0</v>
          </cell>
          <cell r="B13126">
            <v>0</v>
          </cell>
          <cell r="C13126">
            <v>0</v>
          </cell>
          <cell r="D13126">
            <v>0</v>
          </cell>
        </row>
        <row r="13127">
          <cell r="A13127">
            <v>0</v>
          </cell>
          <cell r="B13127">
            <v>0</v>
          </cell>
          <cell r="C13127">
            <v>0</v>
          </cell>
          <cell r="D13127">
            <v>0</v>
          </cell>
        </row>
        <row r="13128">
          <cell r="A13128">
            <v>0</v>
          </cell>
          <cell r="B13128">
            <v>0</v>
          </cell>
          <cell r="C13128">
            <v>0</v>
          </cell>
          <cell r="D13128">
            <v>0</v>
          </cell>
        </row>
        <row r="13129">
          <cell r="A13129">
            <v>0</v>
          </cell>
          <cell r="B13129">
            <v>0</v>
          </cell>
          <cell r="C13129">
            <v>0</v>
          </cell>
          <cell r="D13129">
            <v>0</v>
          </cell>
        </row>
        <row r="13130">
          <cell r="A13130">
            <v>0</v>
          </cell>
          <cell r="B13130">
            <v>0</v>
          </cell>
          <cell r="C13130">
            <v>0</v>
          </cell>
          <cell r="D13130">
            <v>0</v>
          </cell>
        </row>
        <row r="13131">
          <cell r="A13131">
            <v>0</v>
          </cell>
          <cell r="B13131">
            <v>0</v>
          </cell>
          <cell r="C13131">
            <v>0</v>
          </cell>
          <cell r="D13131">
            <v>0</v>
          </cell>
        </row>
        <row r="13132">
          <cell r="A13132">
            <v>0</v>
          </cell>
          <cell r="B13132">
            <v>0</v>
          </cell>
          <cell r="C13132">
            <v>0</v>
          </cell>
          <cell r="D13132">
            <v>0</v>
          </cell>
        </row>
        <row r="13133">
          <cell r="A13133">
            <v>0</v>
          </cell>
          <cell r="B13133">
            <v>0</v>
          </cell>
          <cell r="C13133">
            <v>0</v>
          </cell>
          <cell r="D13133">
            <v>0</v>
          </cell>
        </row>
        <row r="13134">
          <cell r="A13134">
            <v>0</v>
          </cell>
          <cell r="B13134">
            <v>0</v>
          </cell>
          <cell r="C13134">
            <v>0</v>
          </cell>
          <cell r="D13134">
            <v>0</v>
          </cell>
        </row>
        <row r="13135">
          <cell r="A13135">
            <v>0</v>
          </cell>
          <cell r="B13135">
            <v>0</v>
          </cell>
          <cell r="C13135">
            <v>0</v>
          </cell>
          <cell r="D13135">
            <v>0</v>
          </cell>
        </row>
        <row r="13136">
          <cell r="A13136">
            <v>0</v>
          </cell>
          <cell r="B13136">
            <v>0</v>
          </cell>
          <cell r="C13136">
            <v>0</v>
          </cell>
          <cell r="D13136">
            <v>0</v>
          </cell>
        </row>
        <row r="13137">
          <cell r="A13137">
            <v>0</v>
          </cell>
          <cell r="B13137">
            <v>0</v>
          </cell>
          <cell r="C13137">
            <v>0</v>
          </cell>
          <cell r="D13137">
            <v>0</v>
          </cell>
        </row>
        <row r="13138">
          <cell r="A13138">
            <v>0</v>
          </cell>
          <cell r="B13138">
            <v>0</v>
          </cell>
          <cell r="C13138">
            <v>0</v>
          </cell>
          <cell r="D13138">
            <v>0</v>
          </cell>
        </row>
        <row r="13139">
          <cell r="A13139">
            <v>0</v>
          </cell>
          <cell r="B13139">
            <v>0</v>
          </cell>
          <cell r="C13139">
            <v>0</v>
          </cell>
          <cell r="D13139">
            <v>0</v>
          </cell>
        </row>
        <row r="13140">
          <cell r="A13140">
            <v>0</v>
          </cell>
          <cell r="B13140">
            <v>0</v>
          </cell>
          <cell r="C13140">
            <v>0</v>
          </cell>
          <cell r="D13140">
            <v>0</v>
          </cell>
        </row>
        <row r="13141">
          <cell r="A13141">
            <v>0</v>
          </cell>
          <cell r="B13141">
            <v>0</v>
          </cell>
          <cell r="C13141">
            <v>0</v>
          </cell>
          <cell r="D13141">
            <v>0</v>
          </cell>
        </row>
        <row r="13142">
          <cell r="A13142">
            <v>0</v>
          </cell>
          <cell r="B13142">
            <v>0</v>
          </cell>
          <cell r="C13142">
            <v>0</v>
          </cell>
          <cell r="D13142">
            <v>0</v>
          </cell>
        </row>
        <row r="13143">
          <cell r="A13143">
            <v>0</v>
          </cell>
          <cell r="B13143">
            <v>0</v>
          </cell>
          <cell r="C13143">
            <v>0</v>
          </cell>
          <cell r="D13143">
            <v>0</v>
          </cell>
        </row>
        <row r="13144">
          <cell r="A13144">
            <v>0</v>
          </cell>
          <cell r="B13144">
            <v>0</v>
          </cell>
          <cell r="C13144">
            <v>0</v>
          </cell>
          <cell r="D13144">
            <v>0</v>
          </cell>
        </row>
        <row r="13145">
          <cell r="A13145">
            <v>0</v>
          </cell>
          <cell r="B13145">
            <v>0</v>
          </cell>
          <cell r="C13145">
            <v>0</v>
          </cell>
          <cell r="D13145">
            <v>0</v>
          </cell>
        </row>
        <row r="13146">
          <cell r="A13146">
            <v>0</v>
          </cell>
          <cell r="B13146">
            <v>0</v>
          </cell>
          <cell r="C13146">
            <v>0</v>
          </cell>
          <cell r="D13146">
            <v>0</v>
          </cell>
        </row>
        <row r="13147">
          <cell r="A13147">
            <v>0</v>
          </cell>
          <cell r="B13147">
            <v>0</v>
          </cell>
          <cell r="C13147">
            <v>0</v>
          </cell>
          <cell r="D13147">
            <v>0</v>
          </cell>
        </row>
        <row r="13148">
          <cell r="A13148">
            <v>0</v>
          </cell>
          <cell r="B13148">
            <v>0</v>
          </cell>
          <cell r="C13148">
            <v>0</v>
          </cell>
          <cell r="D13148">
            <v>0</v>
          </cell>
        </row>
        <row r="13149">
          <cell r="A13149">
            <v>0</v>
          </cell>
          <cell r="B13149">
            <v>0</v>
          </cell>
          <cell r="C13149">
            <v>0</v>
          </cell>
          <cell r="D13149">
            <v>0</v>
          </cell>
        </row>
        <row r="13150">
          <cell r="A13150">
            <v>0</v>
          </cell>
          <cell r="B13150">
            <v>0</v>
          </cell>
          <cell r="C13150">
            <v>0</v>
          </cell>
          <cell r="D13150">
            <v>0</v>
          </cell>
        </row>
        <row r="13151">
          <cell r="A13151">
            <v>0</v>
          </cell>
          <cell r="B13151">
            <v>0</v>
          </cell>
          <cell r="C13151">
            <v>0</v>
          </cell>
          <cell r="D13151">
            <v>0</v>
          </cell>
        </row>
        <row r="13152">
          <cell r="A13152">
            <v>0</v>
          </cell>
          <cell r="B13152">
            <v>0</v>
          </cell>
          <cell r="C13152">
            <v>0</v>
          </cell>
          <cell r="D13152">
            <v>0</v>
          </cell>
        </row>
        <row r="13153">
          <cell r="A13153">
            <v>0</v>
          </cell>
          <cell r="B13153">
            <v>0</v>
          </cell>
          <cell r="C13153">
            <v>0</v>
          </cell>
          <cell r="D13153">
            <v>0</v>
          </cell>
        </row>
        <row r="13154">
          <cell r="A13154">
            <v>0</v>
          </cell>
          <cell r="B13154">
            <v>0</v>
          </cell>
          <cell r="C13154">
            <v>0</v>
          </cell>
          <cell r="D13154">
            <v>0</v>
          </cell>
        </row>
        <row r="13155">
          <cell r="A13155">
            <v>0</v>
          </cell>
          <cell r="B13155">
            <v>0</v>
          </cell>
          <cell r="C13155">
            <v>0</v>
          </cell>
          <cell r="D13155">
            <v>0</v>
          </cell>
        </row>
        <row r="13156">
          <cell r="A13156">
            <v>0</v>
          </cell>
          <cell r="B13156">
            <v>0</v>
          </cell>
          <cell r="C13156">
            <v>0</v>
          </cell>
          <cell r="D13156">
            <v>0</v>
          </cell>
        </row>
        <row r="13157">
          <cell r="A13157">
            <v>0</v>
          </cell>
          <cell r="B13157">
            <v>0</v>
          </cell>
          <cell r="C13157">
            <v>0</v>
          </cell>
          <cell r="D13157">
            <v>0</v>
          </cell>
        </row>
        <row r="13158">
          <cell r="A13158">
            <v>0</v>
          </cell>
          <cell r="B13158">
            <v>0</v>
          </cell>
          <cell r="C13158">
            <v>0</v>
          </cell>
          <cell r="D13158">
            <v>0</v>
          </cell>
        </row>
        <row r="13159">
          <cell r="A13159">
            <v>0</v>
          </cell>
          <cell r="B13159">
            <v>0</v>
          </cell>
          <cell r="C13159">
            <v>0</v>
          </cell>
          <cell r="D13159">
            <v>0</v>
          </cell>
        </row>
        <row r="13160">
          <cell r="A13160">
            <v>0</v>
          </cell>
          <cell r="B13160">
            <v>0</v>
          </cell>
          <cell r="C13160">
            <v>0</v>
          </cell>
          <cell r="D13160">
            <v>0</v>
          </cell>
        </row>
        <row r="13161">
          <cell r="A13161">
            <v>0</v>
          </cell>
          <cell r="B13161">
            <v>0</v>
          </cell>
          <cell r="C13161">
            <v>0</v>
          </cell>
          <cell r="D13161">
            <v>0</v>
          </cell>
        </row>
        <row r="13162">
          <cell r="A13162">
            <v>0</v>
          </cell>
          <cell r="B13162">
            <v>0</v>
          </cell>
          <cell r="C13162">
            <v>0</v>
          </cell>
          <cell r="D13162">
            <v>0</v>
          </cell>
        </row>
        <row r="13163">
          <cell r="A13163">
            <v>0</v>
          </cell>
          <cell r="B13163">
            <v>0</v>
          </cell>
          <cell r="C13163">
            <v>0</v>
          </cell>
          <cell r="D13163">
            <v>0</v>
          </cell>
        </row>
        <row r="13164">
          <cell r="A13164">
            <v>0</v>
          </cell>
          <cell r="B13164">
            <v>0</v>
          </cell>
          <cell r="C13164">
            <v>0</v>
          </cell>
          <cell r="D13164">
            <v>0</v>
          </cell>
        </row>
        <row r="13165">
          <cell r="A13165">
            <v>0</v>
          </cell>
          <cell r="B13165">
            <v>0</v>
          </cell>
          <cell r="C13165">
            <v>0</v>
          </cell>
          <cell r="D13165">
            <v>0</v>
          </cell>
        </row>
        <row r="13166">
          <cell r="A13166">
            <v>0</v>
          </cell>
          <cell r="B13166">
            <v>0</v>
          </cell>
          <cell r="C13166">
            <v>0</v>
          </cell>
          <cell r="D13166">
            <v>0</v>
          </cell>
        </row>
        <row r="13167">
          <cell r="A13167">
            <v>0</v>
          </cell>
          <cell r="B13167">
            <v>0</v>
          </cell>
          <cell r="C13167">
            <v>0</v>
          </cell>
          <cell r="D13167">
            <v>0</v>
          </cell>
        </row>
        <row r="13168">
          <cell r="A13168">
            <v>0</v>
          </cell>
          <cell r="B13168">
            <v>0</v>
          </cell>
          <cell r="C13168">
            <v>0</v>
          </cell>
          <cell r="D13168">
            <v>0</v>
          </cell>
        </row>
        <row r="13169">
          <cell r="A13169">
            <v>0</v>
          </cell>
          <cell r="B13169">
            <v>0</v>
          </cell>
          <cell r="C13169">
            <v>0</v>
          </cell>
          <cell r="D13169">
            <v>0</v>
          </cell>
        </row>
        <row r="13170">
          <cell r="A13170">
            <v>0</v>
          </cell>
          <cell r="B13170">
            <v>0</v>
          </cell>
          <cell r="C13170">
            <v>0</v>
          </cell>
          <cell r="D13170">
            <v>0</v>
          </cell>
        </row>
        <row r="13171">
          <cell r="A13171">
            <v>0</v>
          </cell>
          <cell r="B13171">
            <v>0</v>
          </cell>
          <cell r="C13171">
            <v>0</v>
          </cell>
          <cell r="D13171">
            <v>0</v>
          </cell>
        </row>
        <row r="13172">
          <cell r="A13172">
            <v>0</v>
          </cell>
          <cell r="B13172">
            <v>0</v>
          </cell>
          <cell r="C13172">
            <v>0</v>
          </cell>
          <cell r="D13172">
            <v>0</v>
          </cell>
        </row>
        <row r="13173">
          <cell r="A13173">
            <v>0</v>
          </cell>
          <cell r="B13173">
            <v>0</v>
          </cell>
          <cell r="C13173">
            <v>0</v>
          </cell>
          <cell r="D13173">
            <v>0</v>
          </cell>
        </row>
        <row r="13174">
          <cell r="A13174">
            <v>0</v>
          </cell>
          <cell r="B13174">
            <v>0</v>
          </cell>
          <cell r="C13174">
            <v>0</v>
          </cell>
          <cell r="D13174">
            <v>0</v>
          </cell>
        </row>
        <row r="13175">
          <cell r="A13175">
            <v>0</v>
          </cell>
          <cell r="B13175">
            <v>0</v>
          </cell>
          <cell r="C13175">
            <v>0</v>
          </cell>
          <cell r="D13175">
            <v>0</v>
          </cell>
        </row>
        <row r="13176">
          <cell r="A13176">
            <v>0</v>
          </cell>
          <cell r="B13176">
            <v>0</v>
          </cell>
          <cell r="C13176">
            <v>0</v>
          </cell>
          <cell r="D13176">
            <v>0</v>
          </cell>
        </row>
        <row r="13177">
          <cell r="A13177">
            <v>0</v>
          </cell>
          <cell r="B13177">
            <v>0</v>
          </cell>
          <cell r="C13177">
            <v>0</v>
          </cell>
          <cell r="D13177">
            <v>0</v>
          </cell>
        </row>
        <row r="13178">
          <cell r="A13178">
            <v>0</v>
          </cell>
          <cell r="B13178">
            <v>0</v>
          </cell>
          <cell r="C13178">
            <v>0</v>
          </cell>
          <cell r="D13178">
            <v>0</v>
          </cell>
        </row>
        <row r="13179">
          <cell r="A13179">
            <v>0</v>
          </cell>
          <cell r="B13179">
            <v>0</v>
          </cell>
          <cell r="C13179">
            <v>0</v>
          </cell>
          <cell r="D13179">
            <v>0</v>
          </cell>
        </row>
        <row r="13180">
          <cell r="A13180">
            <v>0</v>
          </cell>
          <cell r="B13180">
            <v>0</v>
          </cell>
          <cell r="C13180">
            <v>0</v>
          </cell>
          <cell r="D13180">
            <v>0</v>
          </cell>
        </row>
        <row r="13181">
          <cell r="A13181">
            <v>0</v>
          </cell>
          <cell r="B13181">
            <v>0</v>
          </cell>
          <cell r="C13181">
            <v>0</v>
          </cell>
          <cell r="D13181">
            <v>0</v>
          </cell>
        </row>
        <row r="13182">
          <cell r="A13182">
            <v>0</v>
          </cell>
          <cell r="B13182">
            <v>0</v>
          </cell>
          <cell r="C13182">
            <v>0</v>
          </cell>
          <cell r="D13182">
            <v>0</v>
          </cell>
        </row>
        <row r="13183">
          <cell r="A13183">
            <v>0</v>
          </cell>
          <cell r="B13183">
            <v>0</v>
          </cell>
          <cell r="C13183">
            <v>0</v>
          </cell>
          <cell r="D13183">
            <v>0</v>
          </cell>
        </row>
        <row r="13184">
          <cell r="A13184">
            <v>0</v>
          </cell>
          <cell r="B13184">
            <v>0</v>
          </cell>
          <cell r="C13184">
            <v>0</v>
          </cell>
          <cell r="D13184">
            <v>0</v>
          </cell>
        </row>
        <row r="13185">
          <cell r="A13185">
            <v>0</v>
          </cell>
          <cell r="B13185">
            <v>0</v>
          </cell>
          <cell r="C13185">
            <v>0</v>
          </cell>
          <cell r="D13185">
            <v>0</v>
          </cell>
        </row>
        <row r="13186">
          <cell r="A13186">
            <v>0</v>
          </cell>
          <cell r="B13186">
            <v>0</v>
          </cell>
          <cell r="C13186">
            <v>0</v>
          </cell>
          <cell r="D13186">
            <v>0</v>
          </cell>
        </row>
        <row r="13187">
          <cell r="A13187">
            <v>0</v>
          </cell>
          <cell r="B13187">
            <v>0</v>
          </cell>
          <cell r="C13187">
            <v>0</v>
          </cell>
          <cell r="D13187">
            <v>0</v>
          </cell>
        </row>
        <row r="13188">
          <cell r="A13188">
            <v>0</v>
          </cell>
          <cell r="B13188">
            <v>0</v>
          </cell>
          <cell r="C13188">
            <v>0</v>
          </cell>
          <cell r="D13188">
            <v>0</v>
          </cell>
        </row>
        <row r="13189">
          <cell r="A13189">
            <v>0</v>
          </cell>
          <cell r="B13189">
            <v>0</v>
          </cell>
          <cell r="C13189">
            <v>0</v>
          </cell>
          <cell r="D13189">
            <v>0</v>
          </cell>
        </row>
        <row r="13190">
          <cell r="A13190">
            <v>0</v>
          </cell>
          <cell r="B13190">
            <v>0</v>
          </cell>
          <cell r="C13190">
            <v>0</v>
          </cell>
          <cell r="D13190">
            <v>0</v>
          </cell>
        </row>
        <row r="13191">
          <cell r="A13191">
            <v>0</v>
          </cell>
          <cell r="B13191">
            <v>0</v>
          </cell>
          <cell r="C13191">
            <v>0</v>
          </cell>
          <cell r="D13191">
            <v>0</v>
          </cell>
        </row>
        <row r="13192">
          <cell r="A13192">
            <v>0</v>
          </cell>
          <cell r="B13192">
            <v>0</v>
          </cell>
          <cell r="C13192">
            <v>0</v>
          </cell>
          <cell r="D13192">
            <v>0</v>
          </cell>
        </row>
        <row r="13193">
          <cell r="A13193">
            <v>0</v>
          </cell>
          <cell r="B13193">
            <v>0</v>
          </cell>
          <cell r="C13193">
            <v>0</v>
          </cell>
          <cell r="D13193">
            <v>0</v>
          </cell>
        </row>
        <row r="13194">
          <cell r="A13194">
            <v>0</v>
          </cell>
          <cell r="B13194">
            <v>0</v>
          </cell>
          <cell r="C13194">
            <v>0</v>
          </cell>
          <cell r="D13194">
            <v>0</v>
          </cell>
        </row>
        <row r="13195">
          <cell r="A13195">
            <v>0</v>
          </cell>
          <cell r="B13195">
            <v>0</v>
          </cell>
          <cell r="C13195">
            <v>0</v>
          </cell>
          <cell r="D13195">
            <v>0</v>
          </cell>
        </row>
        <row r="13196">
          <cell r="A13196">
            <v>0</v>
          </cell>
          <cell r="B13196">
            <v>0</v>
          </cell>
          <cell r="C13196">
            <v>0</v>
          </cell>
          <cell r="D13196">
            <v>0</v>
          </cell>
        </row>
        <row r="13197">
          <cell r="A13197">
            <v>0</v>
          </cell>
          <cell r="B13197">
            <v>0</v>
          </cell>
          <cell r="C13197">
            <v>0</v>
          </cell>
          <cell r="D13197">
            <v>0</v>
          </cell>
        </row>
        <row r="13198">
          <cell r="A13198">
            <v>0</v>
          </cell>
          <cell r="B13198">
            <v>0</v>
          </cell>
          <cell r="C13198">
            <v>0</v>
          </cell>
          <cell r="D13198">
            <v>0</v>
          </cell>
        </row>
        <row r="13199">
          <cell r="A13199">
            <v>0</v>
          </cell>
          <cell r="B13199">
            <v>0</v>
          </cell>
          <cell r="C13199">
            <v>0</v>
          </cell>
          <cell r="D13199">
            <v>0</v>
          </cell>
        </row>
        <row r="13200">
          <cell r="A13200">
            <v>0</v>
          </cell>
          <cell r="B13200">
            <v>0</v>
          </cell>
          <cell r="C13200">
            <v>0</v>
          </cell>
          <cell r="D13200">
            <v>0</v>
          </cell>
        </row>
        <row r="13201">
          <cell r="A13201">
            <v>0</v>
          </cell>
          <cell r="B13201">
            <v>0</v>
          </cell>
          <cell r="C13201">
            <v>0</v>
          </cell>
          <cell r="D13201">
            <v>0</v>
          </cell>
        </row>
        <row r="13202">
          <cell r="A13202">
            <v>0</v>
          </cell>
          <cell r="B13202">
            <v>0</v>
          </cell>
          <cell r="C13202">
            <v>0</v>
          </cell>
          <cell r="D13202">
            <v>0</v>
          </cell>
        </row>
        <row r="13203">
          <cell r="A13203">
            <v>0</v>
          </cell>
          <cell r="B13203">
            <v>0</v>
          </cell>
          <cell r="C13203">
            <v>0</v>
          </cell>
          <cell r="D13203">
            <v>0</v>
          </cell>
        </row>
        <row r="13204">
          <cell r="A13204">
            <v>0</v>
          </cell>
          <cell r="B13204">
            <v>0</v>
          </cell>
          <cell r="C13204">
            <v>0</v>
          </cell>
          <cell r="D13204">
            <v>0</v>
          </cell>
        </row>
        <row r="13205">
          <cell r="A13205">
            <v>0</v>
          </cell>
          <cell r="B13205">
            <v>0</v>
          </cell>
          <cell r="C13205">
            <v>0</v>
          </cell>
          <cell r="D13205">
            <v>0</v>
          </cell>
        </row>
        <row r="13206">
          <cell r="A13206">
            <v>0</v>
          </cell>
          <cell r="B13206">
            <v>0</v>
          </cell>
          <cell r="C13206">
            <v>0</v>
          </cell>
          <cell r="D13206">
            <v>0</v>
          </cell>
        </row>
        <row r="13207">
          <cell r="A13207">
            <v>0</v>
          </cell>
          <cell r="B13207">
            <v>0</v>
          </cell>
          <cell r="C13207">
            <v>0</v>
          </cell>
          <cell r="D13207">
            <v>0</v>
          </cell>
        </row>
        <row r="13208">
          <cell r="A13208">
            <v>0</v>
          </cell>
          <cell r="B13208">
            <v>0</v>
          </cell>
          <cell r="C13208">
            <v>0</v>
          </cell>
          <cell r="D13208">
            <v>0</v>
          </cell>
        </row>
        <row r="13209">
          <cell r="A13209">
            <v>0</v>
          </cell>
          <cell r="B13209">
            <v>0</v>
          </cell>
          <cell r="C13209">
            <v>0</v>
          </cell>
          <cell r="D13209">
            <v>0</v>
          </cell>
        </row>
        <row r="13210">
          <cell r="A13210">
            <v>0</v>
          </cell>
          <cell r="B13210">
            <v>0</v>
          </cell>
          <cell r="C13210">
            <v>0</v>
          </cell>
          <cell r="D13210">
            <v>0</v>
          </cell>
        </row>
        <row r="13211">
          <cell r="A13211">
            <v>0</v>
          </cell>
          <cell r="B13211">
            <v>0</v>
          </cell>
          <cell r="C13211">
            <v>0</v>
          </cell>
          <cell r="D13211">
            <v>0</v>
          </cell>
        </row>
        <row r="13212">
          <cell r="A13212">
            <v>0</v>
          </cell>
          <cell r="B13212">
            <v>0</v>
          </cell>
          <cell r="C13212">
            <v>0</v>
          </cell>
          <cell r="D13212">
            <v>0</v>
          </cell>
        </row>
        <row r="13213">
          <cell r="A13213">
            <v>0</v>
          </cell>
          <cell r="B13213">
            <v>0</v>
          </cell>
          <cell r="C13213">
            <v>0</v>
          </cell>
          <cell r="D13213">
            <v>0</v>
          </cell>
        </row>
        <row r="13214">
          <cell r="A13214">
            <v>0</v>
          </cell>
          <cell r="B13214">
            <v>0</v>
          </cell>
          <cell r="C13214">
            <v>0</v>
          </cell>
          <cell r="D13214">
            <v>0</v>
          </cell>
        </row>
        <row r="13215">
          <cell r="A13215">
            <v>0</v>
          </cell>
          <cell r="B13215">
            <v>0</v>
          </cell>
          <cell r="C13215">
            <v>0</v>
          </cell>
          <cell r="D13215">
            <v>0</v>
          </cell>
        </row>
        <row r="13216">
          <cell r="A13216">
            <v>0</v>
          </cell>
          <cell r="B13216">
            <v>0</v>
          </cell>
          <cell r="C13216">
            <v>0</v>
          </cell>
          <cell r="D13216">
            <v>0</v>
          </cell>
        </row>
        <row r="13217">
          <cell r="A13217">
            <v>0</v>
          </cell>
          <cell r="B13217">
            <v>0</v>
          </cell>
          <cell r="C13217">
            <v>0</v>
          </cell>
          <cell r="D13217">
            <v>0</v>
          </cell>
        </row>
        <row r="13218">
          <cell r="A13218">
            <v>0</v>
          </cell>
          <cell r="B13218">
            <v>0</v>
          </cell>
          <cell r="C13218">
            <v>0</v>
          </cell>
          <cell r="D13218">
            <v>0</v>
          </cell>
        </row>
        <row r="13219">
          <cell r="A13219">
            <v>0</v>
          </cell>
          <cell r="B13219">
            <v>0</v>
          </cell>
          <cell r="C13219">
            <v>0</v>
          </cell>
          <cell r="D13219">
            <v>0</v>
          </cell>
        </row>
        <row r="13220">
          <cell r="A13220">
            <v>0</v>
          </cell>
          <cell r="B13220">
            <v>0</v>
          </cell>
          <cell r="C13220">
            <v>0</v>
          </cell>
          <cell r="D13220">
            <v>0</v>
          </cell>
        </row>
        <row r="13221">
          <cell r="A13221">
            <v>0</v>
          </cell>
          <cell r="B13221">
            <v>0</v>
          </cell>
          <cell r="C13221">
            <v>0</v>
          </cell>
          <cell r="D13221">
            <v>0</v>
          </cell>
        </row>
        <row r="13222">
          <cell r="A13222">
            <v>0</v>
          </cell>
          <cell r="B13222">
            <v>0</v>
          </cell>
          <cell r="C13222">
            <v>0</v>
          </cell>
          <cell r="D13222">
            <v>0</v>
          </cell>
        </row>
        <row r="13223">
          <cell r="A13223">
            <v>0</v>
          </cell>
          <cell r="B13223">
            <v>0</v>
          </cell>
          <cell r="C13223">
            <v>0</v>
          </cell>
          <cell r="D13223">
            <v>0</v>
          </cell>
        </row>
        <row r="13224">
          <cell r="A13224">
            <v>0</v>
          </cell>
          <cell r="B13224">
            <v>0</v>
          </cell>
          <cell r="C13224">
            <v>0</v>
          </cell>
          <cell r="D13224">
            <v>0</v>
          </cell>
        </row>
        <row r="13225">
          <cell r="A13225">
            <v>0</v>
          </cell>
          <cell r="B13225">
            <v>0</v>
          </cell>
          <cell r="C13225">
            <v>0</v>
          </cell>
          <cell r="D13225">
            <v>0</v>
          </cell>
        </row>
        <row r="13226">
          <cell r="A13226">
            <v>0</v>
          </cell>
          <cell r="B13226">
            <v>0</v>
          </cell>
          <cell r="C13226">
            <v>0</v>
          </cell>
          <cell r="D13226">
            <v>0</v>
          </cell>
        </row>
        <row r="13227">
          <cell r="A13227">
            <v>0</v>
          </cell>
          <cell r="B13227">
            <v>0</v>
          </cell>
          <cell r="C13227">
            <v>0</v>
          </cell>
          <cell r="D13227">
            <v>0</v>
          </cell>
        </row>
        <row r="13228">
          <cell r="A13228">
            <v>0</v>
          </cell>
          <cell r="B13228">
            <v>0</v>
          </cell>
          <cell r="C13228">
            <v>0</v>
          </cell>
          <cell r="D13228">
            <v>0</v>
          </cell>
        </row>
        <row r="13229">
          <cell r="A13229">
            <v>0</v>
          </cell>
          <cell r="B13229">
            <v>0</v>
          </cell>
          <cell r="C13229">
            <v>0</v>
          </cell>
          <cell r="D13229">
            <v>0</v>
          </cell>
        </row>
        <row r="13230">
          <cell r="A13230">
            <v>0</v>
          </cell>
          <cell r="B13230">
            <v>0</v>
          </cell>
          <cell r="C13230">
            <v>0</v>
          </cell>
          <cell r="D13230">
            <v>0</v>
          </cell>
        </row>
        <row r="13231">
          <cell r="A13231">
            <v>0</v>
          </cell>
          <cell r="B13231">
            <v>0</v>
          </cell>
          <cell r="C13231">
            <v>0</v>
          </cell>
          <cell r="D13231">
            <v>0</v>
          </cell>
        </row>
        <row r="13232">
          <cell r="A13232">
            <v>0</v>
          </cell>
          <cell r="B13232">
            <v>0</v>
          </cell>
          <cell r="C13232">
            <v>0</v>
          </cell>
          <cell r="D13232">
            <v>0</v>
          </cell>
        </row>
        <row r="13233">
          <cell r="A13233">
            <v>0</v>
          </cell>
          <cell r="B13233">
            <v>0</v>
          </cell>
          <cell r="C13233">
            <v>0</v>
          </cell>
          <cell r="D13233">
            <v>0</v>
          </cell>
        </row>
        <row r="13234">
          <cell r="A13234">
            <v>0</v>
          </cell>
          <cell r="B13234">
            <v>0</v>
          </cell>
          <cell r="C13234">
            <v>0</v>
          </cell>
          <cell r="D13234">
            <v>0</v>
          </cell>
        </row>
        <row r="13235">
          <cell r="A13235">
            <v>0</v>
          </cell>
          <cell r="B13235">
            <v>0</v>
          </cell>
          <cell r="C13235">
            <v>0</v>
          </cell>
          <cell r="D13235">
            <v>0</v>
          </cell>
        </row>
        <row r="13236">
          <cell r="A13236">
            <v>0</v>
          </cell>
          <cell r="B13236">
            <v>0</v>
          </cell>
          <cell r="C13236">
            <v>0</v>
          </cell>
          <cell r="D13236">
            <v>0</v>
          </cell>
        </row>
        <row r="13237">
          <cell r="A13237">
            <v>0</v>
          </cell>
          <cell r="B13237">
            <v>0</v>
          </cell>
          <cell r="C13237">
            <v>0</v>
          </cell>
          <cell r="D13237">
            <v>0</v>
          </cell>
        </row>
        <row r="13238">
          <cell r="A13238">
            <v>0</v>
          </cell>
          <cell r="B13238">
            <v>0</v>
          </cell>
          <cell r="C13238">
            <v>0</v>
          </cell>
          <cell r="D13238">
            <v>0</v>
          </cell>
        </row>
        <row r="13239">
          <cell r="A13239">
            <v>0</v>
          </cell>
          <cell r="B13239">
            <v>0</v>
          </cell>
          <cell r="C13239">
            <v>0</v>
          </cell>
          <cell r="D13239">
            <v>0</v>
          </cell>
        </row>
        <row r="13240">
          <cell r="A13240">
            <v>0</v>
          </cell>
          <cell r="B13240">
            <v>0</v>
          </cell>
          <cell r="C13240">
            <v>0</v>
          </cell>
          <cell r="D13240">
            <v>0</v>
          </cell>
        </row>
        <row r="13241">
          <cell r="A13241">
            <v>0</v>
          </cell>
          <cell r="B13241">
            <v>0</v>
          </cell>
          <cell r="C13241">
            <v>0</v>
          </cell>
          <cell r="D13241">
            <v>0</v>
          </cell>
        </row>
        <row r="13242">
          <cell r="A13242">
            <v>0</v>
          </cell>
          <cell r="B13242">
            <v>0</v>
          </cell>
          <cell r="C13242">
            <v>0</v>
          </cell>
          <cell r="D13242">
            <v>0</v>
          </cell>
        </row>
        <row r="13243">
          <cell r="A13243">
            <v>0</v>
          </cell>
          <cell r="B13243">
            <v>0</v>
          </cell>
          <cell r="C13243">
            <v>0</v>
          </cell>
          <cell r="D13243">
            <v>0</v>
          </cell>
        </row>
        <row r="13244">
          <cell r="A13244">
            <v>0</v>
          </cell>
          <cell r="B13244">
            <v>0</v>
          </cell>
          <cell r="C13244">
            <v>0</v>
          </cell>
          <cell r="D13244">
            <v>0</v>
          </cell>
        </row>
        <row r="13245">
          <cell r="A13245">
            <v>0</v>
          </cell>
          <cell r="B13245">
            <v>0</v>
          </cell>
          <cell r="C13245">
            <v>0</v>
          </cell>
          <cell r="D13245">
            <v>0</v>
          </cell>
        </row>
        <row r="13246">
          <cell r="A13246">
            <v>0</v>
          </cell>
          <cell r="B13246">
            <v>0</v>
          </cell>
          <cell r="C13246">
            <v>0</v>
          </cell>
          <cell r="D13246">
            <v>0</v>
          </cell>
        </row>
        <row r="13247">
          <cell r="A13247">
            <v>0</v>
          </cell>
          <cell r="B13247">
            <v>0</v>
          </cell>
          <cell r="C13247">
            <v>0</v>
          </cell>
          <cell r="D13247">
            <v>0</v>
          </cell>
        </row>
        <row r="13248">
          <cell r="A13248">
            <v>0</v>
          </cell>
          <cell r="B13248">
            <v>0</v>
          </cell>
          <cell r="C13248">
            <v>0</v>
          </cell>
          <cell r="D13248">
            <v>0</v>
          </cell>
        </row>
        <row r="13249">
          <cell r="A13249">
            <v>0</v>
          </cell>
          <cell r="B13249">
            <v>0</v>
          </cell>
          <cell r="C13249">
            <v>0</v>
          </cell>
          <cell r="D13249">
            <v>0</v>
          </cell>
        </row>
        <row r="13250">
          <cell r="A13250">
            <v>0</v>
          </cell>
          <cell r="B13250">
            <v>0</v>
          </cell>
          <cell r="C13250">
            <v>0</v>
          </cell>
          <cell r="D13250">
            <v>0</v>
          </cell>
        </row>
        <row r="13251">
          <cell r="A13251">
            <v>0</v>
          </cell>
          <cell r="B13251">
            <v>0</v>
          </cell>
          <cell r="C13251">
            <v>0</v>
          </cell>
          <cell r="D13251">
            <v>0</v>
          </cell>
        </row>
        <row r="13252">
          <cell r="A13252">
            <v>0</v>
          </cell>
          <cell r="B13252">
            <v>0</v>
          </cell>
          <cell r="C13252">
            <v>0</v>
          </cell>
          <cell r="D13252">
            <v>0</v>
          </cell>
        </row>
        <row r="13253">
          <cell r="A13253">
            <v>0</v>
          </cell>
          <cell r="B13253">
            <v>0</v>
          </cell>
          <cell r="C13253">
            <v>0</v>
          </cell>
          <cell r="D13253">
            <v>0</v>
          </cell>
        </row>
        <row r="13254">
          <cell r="A13254">
            <v>0</v>
          </cell>
          <cell r="B13254">
            <v>0</v>
          </cell>
          <cell r="C13254">
            <v>0</v>
          </cell>
          <cell r="D13254">
            <v>0</v>
          </cell>
        </row>
        <row r="13255">
          <cell r="A13255">
            <v>0</v>
          </cell>
          <cell r="B13255">
            <v>0</v>
          </cell>
          <cell r="C13255">
            <v>0</v>
          </cell>
          <cell r="D13255">
            <v>0</v>
          </cell>
        </row>
        <row r="13256">
          <cell r="A13256">
            <v>0</v>
          </cell>
          <cell r="B13256">
            <v>0</v>
          </cell>
          <cell r="C13256">
            <v>0</v>
          </cell>
          <cell r="D13256">
            <v>0</v>
          </cell>
        </row>
        <row r="13257">
          <cell r="A13257">
            <v>0</v>
          </cell>
          <cell r="B13257">
            <v>0</v>
          </cell>
          <cell r="C13257">
            <v>0</v>
          </cell>
          <cell r="D13257">
            <v>0</v>
          </cell>
        </row>
        <row r="13258">
          <cell r="A13258">
            <v>0</v>
          </cell>
          <cell r="B13258">
            <v>0</v>
          </cell>
          <cell r="C13258">
            <v>0</v>
          </cell>
          <cell r="D13258">
            <v>0</v>
          </cell>
        </row>
        <row r="13259">
          <cell r="A13259">
            <v>0</v>
          </cell>
          <cell r="B13259">
            <v>0</v>
          </cell>
          <cell r="C13259">
            <v>0</v>
          </cell>
          <cell r="D13259">
            <v>0</v>
          </cell>
        </row>
        <row r="13260">
          <cell r="A13260">
            <v>0</v>
          </cell>
          <cell r="B13260">
            <v>0</v>
          </cell>
          <cell r="C13260">
            <v>0</v>
          </cell>
          <cell r="D13260">
            <v>0</v>
          </cell>
        </row>
        <row r="13261">
          <cell r="A13261">
            <v>0</v>
          </cell>
          <cell r="B13261">
            <v>0</v>
          </cell>
          <cell r="C13261">
            <v>0</v>
          </cell>
          <cell r="D13261">
            <v>0</v>
          </cell>
        </row>
        <row r="13262">
          <cell r="A13262">
            <v>0</v>
          </cell>
          <cell r="B13262">
            <v>0</v>
          </cell>
          <cell r="C13262">
            <v>0</v>
          </cell>
          <cell r="D13262">
            <v>0</v>
          </cell>
        </row>
        <row r="13263">
          <cell r="A13263">
            <v>0</v>
          </cell>
          <cell r="B13263">
            <v>0</v>
          </cell>
          <cell r="C13263">
            <v>0</v>
          </cell>
          <cell r="D13263">
            <v>0</v>
          </cell>
        </row>
        <row r="13264">
          <cell r="A13264">
            <v>0</v>
          </cell>
          <cell r="B13264">
            <v>0</v>
          </cell>
          <cell r="C13264">
            <v>0</v>
          </cell>
          <cell r="D13264">
            <v>0</v>
          </cell>
        </row>
        <row r="13265">
          <cell r="A13265">
            <v>0</v>
          </cell>
          <cell r="B13265">
            <v>0</v>
          </cell>
          <cell r="C13265">
            <v>0</v>
          </cell>
          <cell r="D13265">
            <v>0</v>
          </cell>
        </row>
        <row r="13266">
          <cell r="A13266">
            <v>0</v>
          </cell>
          <cell r="B13266">
            <v>0</v>
          </cell>
          <cell r="C13266">
            <v>0</v>
          </cell>
          <cell r="D13266">
            <v>0</v>
          </cell>
        </row>
        <row r="13267">
          <cell r="A13267">
            <v>0</v>
          </cell>
          <cell r="B13267">
            <v>0</v>
          </cell>
          <cell r="C13267">
            <v>0</v>
          </cell>
          <cell r="D13267">
            <v>0</v>
          </cell>
        </row>
        <row r="13268">
          <cell r="A13268">
            <v>0</v>
          </cell>
          <cell r="B13268">
            <v>0</v>
          </cell>
          <cell r="C13268">
            <v>0</v>
          </cell>
          <cell r="D13268">
            <v>0</v>
          </cell>
        </row>
        <row r="13269">
          <cell r="A13269">
            <v>0</v>
          </cell>
          <cell r="B13269">
            <v>0</v>
          </cell>
          <cell r="C13269">
            <v>0</v>
          </cell>
          <cell r="D13269">
            <v>0</v>
          </cell>
        </row>
        <row r="13270">
          <cell r="A13270">
            <v>0</v>
          </cell>
          <cell r="B13270">
            <v>0</v>
          </cell>
          <cell r="C13270">
            <v>0</v>
          </cell>
          <cell r="D13270">
            <v>0</v>
          </cell>
        </row>
        <row r="13271">
          <cell r="A13271">
            <v>0</v>
          </cell>
          <cell r="B13271">
            <v>0</v>
          </cell>
          <cell r="C13271">
            <v>0</v>
          </cell>
          <cell r="D13271">
            <v>0</v>
          </cell>
        </row>
        <row r="13272">
          <cell r="A13272">
            <v>0</v>
          </cell>
          <cell r="B13272">
            <v>0</v>
          </cell>
          <cell r="C13272">
            <v>0</v>
          </cell>
          <cell r="D13272">
            <v>0</v>
          </cell>
        </row>
        <row r="13273">
          <cell r="A13273">
            <v>0</v>
          </cell>
          <cell r="B13273">
            <v>0</v>
          </cell>
          <cell r="C13273">
            <v>0</v>
          </cell>
          <cell r="D13273">
            <v>0</v>
          </cell>
        </row>
        <row r="13274">
          <cell r="A13274">
            <v>0</v>
          </cell>
          <cell r="B13274">
            <v>0</v>
          </cell>
          <cell r="C13274">
            <v>0</v>
          </cell>
          <cell r="D13274">
            <v>0</v>
          </cell>
        </row>
        <row r="13275">
          <cell r="A13275">
            <v>0</v>
          </cell>
          <cell r="B13275">
            <v>0</v>
          </cell>
          <cell r="C13275">
            <v>0</v>
          </cell>
          <cell r="D13275">
            <v>0</v>
          </cell>
        </row>
        <row r="13276">
          <cell r="A13276">
            <v>0</v>
          </cell>
          <cell r="B13276">
            <v>0</v>
          </cell>
          <cell r="C13276">
            <v>0</v>
          </cell>
          <cell r="D13276">
            <v>0</v>
          </cell>
        </row>
        <row r="13277">
          <cell r="A13277">
            <v>0</v>
          </cell>
          <cell r="B13277">
            <v>0</v>
          </cell>
          <cell r="C13277">
            <v>0</v>
          </cell>
          <cell r="D13277">
            <v>0</v>
          </cell>
        </row>
        <row r="13278">
          <cell r="A13278">
            <v>0</v>
          </cell>
          <cell r="B13278">
            <v>0</v>
          </cell>
          <cell r="C13278">
            <v>0</v>
          </cell>
          <cell r="D13278">
            <v>0</v>
          </cell>
        </row>
        <row r="13279">
          <cell r="A13279">
            <v>0</v>
          </cell>
          <cell r="B13279">
            <v>0</v>
          </cell>
          <cell r="C13279">
            <v>0</v>
          </cell>
          <cell r="D13279">
            <v>0</v>
          </cell>
        </row>
        <row r="13280">
          <cell r="A13280">
            <v>0</v>
          </cell>
          <cell r="B13280">
            <v>0</v>
          </cell>
          <cell r="C13280">
            <v>0</v>
          </cell>
          <cell r="D13280">
            <v>0</v>
          </cell>
        </row>
        <row r="13281">
          <cell r="A13281">
            <v>0</v>
          </cell>
          <cell r="B13281">
            <v>0</v>
          </cell>
          <cell r="C13281">
            <v>0</v>
          </cell>
          <cell r="D13281">
            <v>0</v>
          </cell>
        </row>
        <row r="13282">
          <cell r="A13282">
            <v>0</v>
          </cell>
          <cell r="B13282">
            <v>0</v>
          </cell>
          <cell r="C13282">
            <v>0</v>
          </cell>
          <cell r="D13282">
            <v>0</v>
          </cell>
        </row>
        <row r="13283">
          <cell r="A13283">
            <v>0</v>
          </cell>
          <cell r="B13283">
            <v>0</v>
          </cell>
          <cell r="C13283">
            <v>0</v>
          </cell>
          <cell r="D13283">
            <v>0</v>
          </cell>
        </row>
        <row r="13284">
          <cell r="A13284">
            <v>0</v>
          </cell>
          <cell r="B13284">
            <v>0</v>
          </cell>
          <cell r="C13284">
            <v>0</v>
          </cell>
          <cell r="D13284">
            <v>0</v>
          </cell>
        </row>
        <row r="13285">
          <cell r="A13285">
            <v>0</v>
          </cell>
          <cell r="B13285">
            <v>0</v>
          </cell>
          <cell r="C13285">
            <v>0</v>
          </cell>
          <cell r="D13285">
            <v>0</v>
          </cell>
        </row>
        <row r="13286">
          <cell r="A13286">
            <v>0</v>
          </cell>
          <cell r="B13286">
            <v>0</v>
          </cell>
          <cell r="C13286">
            <v>0</v>
          </cell>
          <cell r="D13286">
            <v>0</v>
          </cell>
        </row>
        <row r="13287">
          <cell r="A13287">
            <v>0</v>
          </cell>
          <cell r="B13287">
            <v>0</v>
          </cell>
          <cell r="C13287">
            <v>0</v>
          </cell>
          <cell r="D13287">
            <v>0</v>
          </cell>
        </row>
        <row r="13288">
          <cell r="A13288">
            <v>0</v>
          </cell>
          <cell r="B13288">
            <v>0</v>
          </cell>
          <cell r="C13288">
            <v>0</v>
          </cell>
          <cell r="D13288">
            <v>0</v>
          </cell>
        </row>
        <row r="13289">
          <cell r="A13289">
            <v>0</v>
          </cell>
          <cell r="B13289">
            <v>0</v>
          </cell>
          <cell r="C13289">
            <v>0</v>
          </cell>
          <cell r="D13289">
            <v>0</v>
          </cell>
        </row>
        <row r="13290">
          <cell r="A13290">
            <v>0</v>
          </cell>
          <cell r="B13290">
            <v>0</v>
          </cell>
          <cell r="C13290">
            <v>0</v>
          </cell>
          <cell r="D13290">
            <v>0</v>
          </cell>
        </row>
        <row r="13291">
          <cell r="A13291">
            <v>0</v>
          </cell>
          <cell r="B13291">
            <v>0</v>
          </cell>
          <cell r="C13291">
            <v>0</v>
          </cell>
          <cell r="D13291">
            <v>0</v>
          </cell>
        </row>
        <row r="13292">
          <cell r="A13292">
            <v>0</v>
          </cell>
          <cell r="B13292">
            <v>0</v>
          </cell>
          <cell r="C13292">
            <v>0</v>
          </cell>
          <cell r="D13292">
            <v>0</v>
          </cell>
        </row>
        <row r="13293">
          <cell r="A13293">
            <v>0</v>
          </cell>
          <cell r="B13293">
            <v>0</v>
          </cell>
          <cell r="C13293">
            <v>0</v>
          </cell>
          <cell r="D13293">
            <v>0</v>
          </cell>
        </row>
        <row r="13294">
          <cell r="A13294">
            <v>0</v>
          </cell>
          <cell r="B13294">
            <v>0</v>
          </cell>
          <cell r="C13294">
            <v>0</v>
          </cell>
          <cell r="D13294">
            <v>0</v>
          </cell>
        </row>
        <row r="13295">
          <cell r="A13295">
            <v>0</v>
          </cell>
          <cell r="B13295">
            <v>0</v>
          </cell>
          <cell r="C13295">
            <v>0</v>
          </cell>
          <cell r="D13295">
            <v>0</v>
          </cell>
        </row>
        <row r="13296">
          <cell r="A13296">
            <v>0</v>
          </cell>
          <cell r="B13296">
            <v>0</v>
          </cell>
          <cell r="C13296">
            <v>0</v>
          </cell>
          <cell r="D13296">
            <v>0</v>
          </cell>
        </row>
        <row r="13297">
          <cell r="A13297">
            <v>0</v>
          </cell>
          <cell r="B13297">
            <v>0</v>
          </cell>
          <cell r="C13297">
            <v>0</v>
          </cell>
          <cell r="D13297">
            <v>0</v>
          </cell>
        </row>
        <row r="13298">
          <cell r="A13298">
            <v>0</v>
          </cell>
          <cell r="B13298">
            <v>0</v>
          </cell>
          <cell r="C13298">
            <v>0</v>
          </cell>
          <cell r="D13298">
            <v>0</v>
          </cell>
        </row>
        <row r="13299">
          <cell r="A13299">
            <v>0</v>
          </cell>
          <cell r="B13299">
            <v>0</v>
          </cell>
          <cell r="C13299">
            <v>0</v>
          </cell>
          <cell r="D13299">
            <v>0</v>
          </cell>
        </row>
        <row r="13300">
          <cell r="A13300">
            <v>0</v>
          </cell>
          <cell r="B13300">
            <v>0</v>
          </cell>
          <cell r="C13300">
            <v>0</v>
          </cell>
          <cell r="D13300">
            <v>0</v>
          </cell>
        </row>
        <row r="13301">
          <cell r="A13301">
            <v>0</v>
          </cell>
          <cell r="B13301">
            <v>0</v>
          </cell>
          <cell r="C13301">
            <v>0</v>
          </cell>
          <cell r="D13301">
            <v>0</v>
          </cell>
        </row>
        <row r="13302">
          <cell r="A13302">
            <v>0</v>
          </cell>
          <cell r="B13302">
            <v>0</v>
          </cell>
          <cell r="C13302">
            <v>0</v>
          </cell>
          <cell r="D13302">
            <v>0</v>
          </cell>
        </row>
        <row r="13303">
          <cell r="A13303">
            <v>0</v>
          </cell>
          <cell r="B13303">
            <v>0</v>
          </cell>
          <cell r="C13303">
            <v>0</v>
          </cell>
          <cell r="D13303">
            <v>0</v>
          </cell>
        </row>
        <row r="13304">
          <cell r="A13304">
            <v>0</v>
          </cell>
          <cell r="B13304">
            <v>0</v>
          </cell>
          <cell r="C13304">
            <v>0</v>
          </cell>
          <cell r="D13304">
            <v>0</v>
          </cell>
        </row>
        <row r="13305">
          <cell r="A13305">
            <v>0</v>
          </cell>
          <cell r="B13305">
            <v>0</v>
          </cell>
          <cell r="C13305">
            <v>0</v>
          </cell>
          <cell r="D13305">
            <v>0</v>
          </cell>
        </row>
        <row r="13306">
          <cell r="A13306">
            <v>0</v>
          </cell>
          <cell r="B13306">
            <v>0</v>
          </cell>
          <cell r="C13306">
            <v>0</v>
          </cell>
          <cell r="D13306">
            <v>0</v>
          </cell>
        </row>
        <row r="13307">
          <cell r="A13307">
            <v>0</v>
          </cell>
          <cell r="B13307">
            <v>0</v>
          </cell>
          <cell r="C13307">
            <v>0</v>
          </cell>
          <cell r="D13307">
            <v>0</v>
          </cell>
        </row>
        <row r="13308">
          <cell r="A13308">
            <v>0</v>
          </cell>
          <cell r="B13308">
            <v>0</v>
          </cell>
          <cell r="C13308">
            <v>0</v>
          </cell>
          <cell r="D13308">
            <v>0</v>
          </cell>
        </row>
        <row r="13309">
          <cell r="A13309">
            <v>0</v>
          </cell>
          <cell r="B13309">
            <v>0</v>
          </cell>
          <cell r="C13309">
            <v>0</v>
          </cell>
          <cell r="D13309">
            <v>0</v>
          </cell>
        </row>
        <row r="13310">
          <cell r="A13310">
            <v>0</v>
          </cell>
          <cell r="B13310">
            <v>0</v>
          </cell>
          <cell r="C13310">
            <v>0</v>
          </cell>
          <cell r="D13310">
            <v>0</v>
          </cell>
        </row>
        <row r="13311">
          <cell r="A13311">
            <v>0</v>
          </cell>
          <cell r="B13311">
            <v>0</v>
          </cell>
          <cell r="C13311">
            <v>0</v>
          </cell>
          <cell r="D13311">
            <v>0</v>
          </cell>
        </row>
        <row r="13312">
          <cell r="A13312">
            <v>0</v>
          </cell>
          <cell r="B13312">
            <v>0</v>
          </cell>
          <cell r="C13312">
            <v>0</v>
          </cell>
          <cell r="D13312">
            <v>0</v>
          </cell>
        </row>
        <row r="13313">
          <cell r="A13313">
            <v>0</v>
          </cell>
          <cell r="B13313">
            <v>0</v>
          </cell>
          <cell r="C13313">
            <v>0</v>
          </cell>
          <cell r="D13313">
            <v>0</v>
          </cell>
        </row>
        <row r="13314">
          <cell r="A13314">
            <v>0</v>
          </cell>
          <cell r="B13314">
            <v>0</v>
          </cell>
          <cell r="C13314">
            <v>0</v>
          </cell>
          <cell r="D13314">
            <v>0</v>
          </cell>
        </row>
        <row r="13315">
          <cell r="A13315">
            <v>0</v>
          </cell>
          <cell r="B13315">
            <v>0</v>
          </cell>
          <cell r="C13315">
            <v>0</v>
          </cell>
          <cell r="D13315">
            <v>0</v>
          </cell>
        </row>
        <row r="13316">
          <cell r="A13316">
            <v>0</v>
          </cell>
          <cell r="B13316">
            <v>0</v>
          </cell>
          <cell r="C13316">
            <v>0</v>
          </cell>
          <cell r="D13316">
            <v>0</v>
          </cell>
        </row>
        <row r="13317">
          <cell r="A13317">
            <v>0</v>
          </cell>
          <cell r="B13317">
            <v>0</v>
          </cell>
          <cell r="C13317">
            <v>0</v>
          </cell>
          <cell r="D13317">
            <v>0</v>
          </cell>
        </row>
        <row r="13318">
          <cell r="A13318">
            <v>0</v>
          </cell>
          <cell r="B13318">
            <v>0</v>
          </cell>
          <cell r="C13318">
            <v>0</v>
          </cell>
          <cell r="D13318">
            <v>0</v>
          </cell>
        </row>
        <row r="13319">
          <cell r="A13319">
            <v>0</v>
          </cell>
          <cell r="B13319">
            <v>0</v>
          </cell>
          <cell r="C13319">
            <v>0</v>
          </cell>
          <cell r="D13319">
            <v>0</v>
          </cell>
        </row>
        <row r="13320">
          <cell r="A13320">
            <v>0</v>
          </cell>
          <cell r="B13320">
            <v>0</v>
          </cell>
          <cell r="C13320">
            <v>0</v>
          </cell>
          <cell r="D13320">
            <v>0</v>
          </cell>
        </row>
        <row r="13321">
          <cell r="A13321">
            <v>0</v>
          </cell>
          <cell r="B13321">
            <v>0</v>
          </cell>
          <cell r="C13321">
            <v>0</v>
          </cell>
          <cell r="D13321">
            <v>0</v>
          </cell>
        </row>
        <row r="13322">
          <cell r="A13322">
            <v>0</v>
          </cell>
          <cell r="B13322">
            <v>0</v>
          </cell>
          <cell r="C13322">
            <v>0</v>
          </cell>
          <cell r="D13322">
            <v>0</v>
          </cell>
        </row>
        <row r="13323">
          <cell r="A13323">
            <v>0</v>
          </cell>
          <cell r="B13323">
            <v>0</v>
          </cell>
          <cell r="C13323">
            <v>0</v>
          </cell>
          <cell r="D13323">
            <v>0</v>
          </cell>
        </row>
        <row r="13324">
          <cell r="A13324">
            <v>0</v>
          </cell>
          <cell r="B13324">
            <v>0</v>
          </cell>
          <cell r="C13324">
            <v>0</v>
          </cell>
          <cell r="D13324">
            <v>0</v>
          </cell>
        </row>
        <row r="13325">
          <cell r="A13325">
            <v>0</v>
          </cell>
          <cell r="B13325">
            <v>0</v>
          </cell>
          <cell r="C13325">
            <v>0</v>
          </cell>
          <cell r="D13325">
            <v>0</v>
          </cell>
        </row>
        <row r="13326">
          <cell r="A13326">
            <v>0</v>
          </cell>
          <cell r="B13326">
            <v>0</v>
          </cell>
          <cell r="C13326">
            <v>0</v>
          </cell>
          <cell r="D13326">
            <v>0</v>
          </cell>
        </row>
        <row r="13327">
          <cell r="A13327">
            <v>0</v>
          </cell>
          <cell r="B13327">
            <v>0</v>
          </cell>
          <cell r="C13327">
            <v>0</v>
          </cell>
          <cell r="D13327">
            <v>0</v>
          </cell>
        </row>
        <row r="13328">
          <cell r="A13328">
            <v>0</v>
          </cell>
          <cell r="B13328">
            <v>0</v>
          </cell>
          <cell r="C13328">
            <v>0</v>
          </cell>
          <cell r="D13328">
            <v>0</v>
          </cell>
        </row>
        <row r="13329">
          <cell r="A13329">
            <v>0</v>
          </cell>
          <cell r="B13329">
            <v>0</v>
          </cell>
          <cell r="C13329">
            <v>0</v>
          </cell>
          <cell r="D13329">
            <v>0</v>
          </cell>
        </row>
        <row r="13330">
          <cell r="A13330">
            <v>0</v>
          </cell>
          <cell r="B13330">
            <v>0</v>
          </cell>
          <cell r="C13330">
            <v>0</v>
          </cell>
          <cell r="D13330">
            <v>0</v>
          </cell>
        </row>
        <row r="13331">
          <cell r="A13331">
            <v>0</v>
          </cell>
          <cell r="B13331">
            <v>0</v>
          </cell>
          <cell r="C13331">
            <v>0</v>
          </cell>
          <cell r="D13331">
            <v>0</v>
          </cell>
        </row>
        <row r="13332">
          <cell r="A13332">
            <v>0</v>
          </cell>
          <cell r="B13332">
            <v>0</v>
          </cell>
          <cell r="C13332">
            <v>0</v>
          </cell>
          <cell r="D13332">
            <v>0</v>
          </cell>
        </row>
        <row r="13333">
          <cell r="A13333">
            <v>0</v>
          </cell>
          <cell r="B13333">
            <v>0</v>
          </cell>
          <cell r="C13333">
            <v>0</v>
          </cell>
          <cell r="D13333">
            <v>0</v>
          </cell>
        </row>
        <row r="13334">
          <cell r="A13334">
            <v>0</v>
          </cell>
          <cell r="B13334">
            <v>0</v>
          </cell>
          <cell r="C13334">
            <v>0</v>
          </cell>
          <cell r="D13334">
            <v>0</v>
          </cell>
        </row>
        <row r="13335">
          <cell r="A13335">
            <v>0</v>
          </cell>
          <cell r="B13335">
            <v>0</v>
          </cell>
          <cell r="C13335">
            <v>0</v>
          </cell>
          <cell r="D13335">
            <v>0</v>
          </cell>
        </row>
        <row r="13336">
          <cell r="A13336">
            <v>0</v>
          </cell>
          <cell r="B13336">
            <v>0</v>
          </cell>
          <cell r="C13336">
            <v>0</v>
          </cell>
          <cell r="D13336">
            <v>0</v>
          </cell>
        </row>
        <row r="13337">
          <cell r="A13337">
            <v>0</v>
          </cell>
          <cell r="B13337">
            <v>0</v>
          </cell>
          <cell r="C13337">
            <v>0</v>
          </cell>
          <cell r="D13337">
            <v>0</v>
          </cell>
        </row>
        <row r="13338">
          <cell r="A13338">
            <v>0</v>
          </cell>
          <cell r="B13338">
            <v>0</v>
          </cell>
          <cell r="C13338">
            <v>0</v>
          </cell>
          <cell r="D13338">
            <v>0</v>
          </cell>
        </row>
        <row r="13339">
          <cell r="A13339">
            <v>0</v>
          </cell>
          <cell r="B13339">
            <v>0</v>
          </cell>
          <cell r="C13339">
            <v>0</v>
          </cell>
          <cell r="D13339">
            <v>0</v>
          </cell>
        </row>
        <row r="13340">
          <cell r="A13340">
            <v>0</v>
          </cell>
          <cell r="B13340">
            <v>0</v>
          </cell>
          <cell r="C13340">
            <v>0</v>
          </cell>
          <cell r="D13340">
            <v>0</v>
          </cell>
        </row>
        <row r="13341">
          <cell r="A13341">
            <v>0</v>
          </cell>
          <cell r="B13341">
            <v>0</v>
          </cell>
          <cell r="C13341">
            <v>0</v>
          </cell>
          <cell r="D13341">
            <v>0</v>
          </cell>
        </row>
        <row r="13342">
          <cell r="A13342">
            <v>0</v>
          </cell>
          <cell r="B13342">
            <v>0</v>
          </cell>
          <cell r="C13342">
            <v>0</v>
          </cell>
          <cell r="D13342">
            <v>0</v>
          </cell>
        </row>
        <row r="13343">
          <cell r="A13343">
            <v>0</v>
          </cell>
          <cell r="B13343">
            <v>0</v>
          </cell>
          <cell r="C13343">
            <v>0</v>
          </cell>
          <cell r="D13343">
            <v>0</v>
          </cell>
        </row>
        <row r="13344">
          <cell r="A13344">
            <v>0</v>
          </cell>
          <cell r="B13344">
            <v>0</v>
          </cell>
          <cell r="C13344">
            <v>0</v>
          </cell>
          <cell r="D13344">
            <v>0</v>
          </cell>
        </row>
        <row r="13345">
          <cell r="A13345">
            <v>0</v>
          </cell>
          <cell r="B13345">
            <v>0</v>
          </cell>
          <cell r="C13345">
            <v>0</v>
          </cell>
          <cell r="D13345">
            <v>0</v>
          </cell>
        </row>
        <row r="13346">
          <cell r="A13346">
            <v>0</v>
          </cell>
          <cell r="B13346">
            <v>0</v>
          </cell>
          <cell r="C13346">
            <v>0</v>
          </cell>
          <cell r="D13346">
            <v>0</v>
          </cell>
        </row>
        <row r="13347">
          <cell r="A13347">
            <v>0</v>
          </cell>
          <cell r="B13347">
            <v>0</v>
          </cell>
          <cell r="C13347">
            <v>0</v>
          </cell>
          <cell r="D13347">
            <v>0</v>
          </cell>
        </row>
        <row r="13348">
          <cell r="A13348">
            <v>0</v>
          </cell>
          <cell r="B13348">
            <v>0</v>
          </cell>
          <cell r="C13348">
            <v>0</v>
          </cell>
          <cell r="D13348">
            <v>0</v>
          </cell>
        </row>
        <row r="13349">
          <cell r="A13349">
            <v>0</v>
          </cell>
          <cell r="B13349">
            <v>0</v>
          </cell>
          <cell r="C13349">
            <v>0</v>
          </cell>
          <cell r="D13349">
            <v>0</v>
          </cell>
        </row>
        <row r="13350">
          <cell r="A13350">
            <v>0</v>
          </cell>
          <cell r="B13350">
            <v>0</v>
          </cell>
          <cell r="C13350">
            <v>0</v>
          </cell>
          <cell r="D13350">
            <v>0</v>
          </cell>
        </row>
        <row r="13351">
          <cell r="A13351">
            <v>0</v>
          </cell>
          <cell r="B13351">
            <v>0</v>
          </cell>
          <cell r="C13351">
            <v>0</v>
          </cell>
          <cell r="D13351">
            <v>0</v>
          </cell>
        </row>
        <row r="13352">
          <cell r="A13352">
            <v>0</v>
          </cell>
          <cell r="B13352">
            <v>0</v>
          </cell>
          <cell r="C13352">
            <v>0</v>
          </cell>
          <cell r="D13352">
            <v>0</v>
          </cell>
        </row>
        <row r="13353">
          <cell r="A13353">
            <v>0</v>
          </cell>
          <cell r="B13353">
            <v>0</v>
          </cell>
          <cell r="C13353">
            <v>0</v>
          </cell>
          <cell r="D13353">
            <v>0</v>
          </cell>
        </row>
        <row r="13354">
          <cell r="A13354">
            <v>0</v>
          </cell>
          <cell r="B13354">
            <v>0</v>
          </cell>
          <cell r="C13354">
            <v>0</v>
          </cell>
          <cell r="D13354">
            <v>0</v>
          </cell>
        </row>
        <row r="13355">
          <cell r="A13355">
            <v>0</v>
          </cell>
          <cell r="B13355">
            <v>0</v>
          </cell>
          <cell r="C13355">
            <v>0</v>
          </cell>
          <cell r="D13355">
            <v>0</v>
          </cell>
        </row>
        <row r="13356">
          <cell r="A13356">
            <v>0</v>
          </cell>
          <cell r="B13356">
            <v>0</v>
          </cell>
          <cell r="C13356">
            <v>0</v>
          </cell>
          <cell r="D13356">
            <v>0</v>
          </cell>
        </row>
        <row r="13357">
          <cell r="A13357">
            <v>0</v>
          </cell>
          <cell r="B13357">
            <v>0</v>
          </cell>
          <cell r="C13357">
            <v>0</v>
          </cell>
          <cell r="D13357">
            <v>0</v>
          </cell>
        </row>
        <row r="13358">
          <cell r="A13358">
            <v>0</v>
          </cell>
          <cell r="B13358">
            <v>0</v>
          </cell>
          <cell r="C13358">
            <v>0</v>
          </cell>
          <cell r="D13358">
            <v>0</v>
          </cell>
        </row>
        <row r="13359">
          <cell r="A13359">
            <v>0</v>
          </cell>
          <cell r="B13359">
            <v>0</v>
          </cell>
          <cell r="C13359">
            <v>0</v>
          </cell>
          <cell r="D13359">
            <v>0</v>
          </cell>
        </row>
        <row r="13360">
          <cell r="A13360">
            <v>0</v>
          </cell>
          <cell r="B13360">
            <v>0</v>
          </cell>
          <cell r="C13360">
            <v>0</v>
          </cell>
          <cell r="D13360">
            <v>0</v>
          </cell>
        </row>
        <row r="13361">
          <cell r="A13361">
            <v>0</v>
          </cell>
          <cell r="B13361">
            <v>0</v>
          </cell>
          <cell r="C13361">
            <v>0</v>
          </cell>
          <cell r="D13361">
            <v>0</v>
          </cell>
        </row>
        <row r="13362">
          <cell r="A13362">
            <v>0</v>
          </cell>
          <cell r="B13362">
            <v>0</v>
          </cell>
          <cell r="C13362">
            <v>0</v>
          </cell>
          <cell r="D13362">
            <v>0</v>
          </cell>
        </row>
        <row r="13363">
          <cell r="A13363">
            <v>0</v>
          </cell>
          <cell r="B13363">
            <v>0</v>
          </cell>
          <cell r="C13363">
            <v>0</v>
          </cell>
          <cell r="D13363">
            <v>0</v>
          </cell>
        </row>
        <row r="13364">
          <cell r="A13364">
            <v>0</v>
          </cell>
          <cell r="B13364">
            <v>0</v>
          </cell>
          <cell r="C13364">
            <v>0</v>
          </cell>
          <cell r="D13364">
            <v>0</v>
          </cell>
        </row>
        <row r="13365">
          <cell r="A13365">
            <v>0</v>
          </cell>
          <cell r="B13365">
            <v>0</v>
          </cell>
          <cell r="C13365">
            <v>0</v>
          </cell>
          <cell r="D13365">
            <v>0</v>
          </cell>
        </row>
        <row r="13366">
          <cell r="A13366">
            <v>0</v>
          </cell>
          <cell r="B13366">
            <v>0</v>
          </cell>
          <cell r="C13366">
            <v>0</v>
          </cell>
          <cell r="D13366">
            <v>0</v>
          </cell>
        </row>
        <row r="13367">
          <cell r="A13367">
            <v>0</v>
          </cell>
          <cell r="B13367">
            <v>0</v>
          </cell>
          <cell r="C13367">
            <v>0</v>
          </cell>
          <cell r="D13367">
            <v>0</v>
          </cell>
        </row>
        <row r="13368">
          <cell r="A13368">
            <v>0</v>
          </cell>
          <cell r="B13368">
            <v>0</v>
          </cell>
          <cell r="C13368">
            <v>0</v>
          </cell>
          <cell r="D13368">
            <v>0</v>
          </cell>
        </row>
        <row r="13369">
          <cell r="A13369">
            <v>0</v>
          </cell>
          <cell r="B13369">
            <v>0</v>
          </cell>
          <cell r="C13369">
            <v>0</v>
          </cell>
          <cell r="D13369">
            <v>0</v>
          </cell>
        </row>
        <row r="13370">
          <cell r="A13370">
            <v>0</v>
          </cell>
          <cell r="B13370">
            <v>0</v>
          </cell>
          <cell r="C13370">
            <v>0</v>
          </cell>
          <cell r="D13370">
            <v>0</v>
          </cell>
        </row>
        <row r="13371">
          <cell r="A13371">
            <v>0</v>
          </cell>
          <cell r="B13371">
            <v>0</v>
          </cell>
          <cell r="C13371">
            <v>0</v>
          </cell>
          <cell r="D13371">
            <v>0</v>
          </cell>
        </row>
        <row r="13372">
          <cell r="A13372">
            <v>0</v>
          </cell>
          <cell r="B13372">
            <v>0</v>
          </cell>
          <cell r="C13372">
            <v>0</v>
          </cell>
          <cell r="D13372">
            <v>0</v>
          </cell>
        </row>
        <row r="13373">
          <cell r="A13373">
            <v>0</v>
          </cell>
          <cell r="B13373">
            <v>0</v>
          </cell>
          <cell r="C13373">
            <v>0</v>
          </cell>
          <cell r="D13373">
            <v>0</v>
          </cell>
        </row>
        <row r="13374">
          <cell r="A13374">
            <v>0</v>
          </cell>
          <cell r="B13374">
            <v>0</v>
          </cell>
          <cell r="C13374">
            <v>0</v>
          </cell>
          <cell r="D13374">
            <v>0</v>
          </cell>
        </row>
        <row r="13375">
          <cell r="A13375">
            <v>0</v>
          </cell>
          <cell r="B13375">
            <v>0</v>
          </cell>
          <cell r="C13375">
            <v>0</v>
          </cell>
          <cell r="D13375">
            <v>0</v>
          </cell>
        </row>
        <row r="13376">
          <cell r="A13376">
            <v>0</v>
          </cell>
          <cell r="B13376">
            <v>0</v>
          </cell>
          <cell r="C13376">
            <v>0</v>
          </cell>
          <cell r="D13376">
            <v>0</v>
          </cell>
        </row>
        <row r="13377">
          <cell r="A13377">
            <v>0</v>
          </cell>
          <cell r="B13377">
            <v>0</v>
          </cell>
          <cell r="C13377">
            <v>0</v>
          </cell>
          <cell r="D13377">
            <v>0</v>
          </cell>
        </row>
        <row r="13378">
          <cell r="A13378">
            <v>0</v>
          </cell>
          <cell r="B13378">
            <v>0</v>
          </cell>
          <cell r="C13378">
            <v>0</v>
          </cell>
          <cell r="D13378">
            <v>0</v>
          </cell>
        </row>
        <row r="13379">
          <cell r="A13379">
            <v>0</v>
          </cell>
          <cell r="B13379">
            <v>0</v>
          </cell>
          <cell r="C13379">
            <v>0</v>
          </cell>
          <cell r="D13379">
            <v>0</v>
          </cell>
        </row>
        <row r="13380">
          <cell r="A13380">
            <v>0</v>
          </cell>
          <cell r="B13380">
            <v>0</v>
          </cell>
          <cell r="C13380">
            <v>0</v>
          </cell>
          <cell r="D13380">
            <v>0</v>
          </cell>
        </row>
        <row r="13381">
          <cell r="A13381">
            <v>0</v>
          </cell>
          <cell r="B13381">
            <v>0</v>
          </cell>
          <cell r="C13381">
            <v>0</v>
          </cell>
          <cell r="D13381">
            <v>0</v>
          </cell>
        </row>
        <row r="13382">
          <cell r="A13382">
            <v>0</v>
          </cell>
          <cell r="B13382">
            <v>0</v>
          </cell>
          <cell r="C13382">
            <v>0</v>
          </cell>
          <cell r="D13382">
            <v>0</v>
          </cell>
        </row>
        <row r="13383">
          <cell r="A13383">
            <v>0</v>
          </cell>
          <cell r="B13383">
            <v>0</v>
          </cell>
          <cell r="C13383">
            <v>0</v>
          </cell>
          <cell r="D13383">
            <v>0</v>
          </cell>
        </row>
        <row r="13384">
          <cell r="A13384">
            <v>0</v>
          </cell>
          <cell r="B13384">
            <v>0</v>
          </cell>
          <cell r="C13384">
            <v>0</v>
          </cell>
          <cell r="D13384">
            <v>0</v>
          </cell>
        </row>
        <row r="13385">
          <cell r="A13385">
            <v>0</v>
          </cell>
          <cell r="B13385">
            <v>0</v>
          </cell>
          <cell r="C13385">
            <v>0</v>
          </cell>
          <cell r="D13385">
            <v>0</v>
          </cell>
        </row>
        <row r="13386">
          <cell r="A13386">
            <v>0</v>
          </cell>
          <cell r="B13386">
            <v>0</v>
          </cell>
          <cell r="C13386">
            <v>0</v>
          </cell>
          <cell r="D13386">
            <v>0</v>
          </cell>
        </row>
        <row r="13387">
          <cell r="A13387">
            <v>0</v>
          </cell>
          <cell r="B13387">
            <v>0</v>
          </cell>
          <cell r="C13387">
            <v>0</v>
          </cell>
          <cell r="D13387">
            <v>0</v>
          </cell>
        </row>
        <row r="13388">
          <cell r="A13388">
            <v>0</v>
          </cell>
          <cell r="B13388">
            <v>0</v>
          </cell>
          <cell r="C13388">
            <v>0</v>
          </cell>
          <cell r="D13388">
            <v>0</v>
          </cell>
        </row>
        <row r="13389">
          <cell r="A13389">
            <v>0</v>
          </cell>
          <cell r="B13389">
            <v>0</v>
          </cell>
          <cell r="C13389">
            <v>0</v>
          </cell>
          <cell r="D13389">
            <v>0</v>
          </cell>
        </row>
        <row r="13390">
          <cell r="A13390">
            <v>0</v>
          </cell>
          <cell r="B13390">
            <v>0</v>
          </cell>
          <cell r="C13390">
            <v>0</v>
          </cell>
          <cell r="D13390">
            <v>0</v>
          </cell>
        </row>
        <row r="13391">
          <cell r="A13391">
            <v>0</v>
          </cell>
          <cell r="B13391">
            <v>0</v>
          </cell>
          <cell r="C13391">
            <v>0</v>
          </cell>
          <cell r="D13391">
            <v>0</v>
          </cell>
        </row>
        <row r="13392">
          <cell r="A13392">
            <v>0</v>
          </cell>
          <cell r="B13392">
            <v>0</v>
          </cell>
          <cell r="C13392">
            <v>0</v>
          </cell>
          <cell r="D13392">
            <v>0</v>
          </cell>
        </row>
        <row r="13393">
          <cell r="A13393">
            <v>0</v>
          </cell>
          <cell r="B13393">
            <v>0</v>
          </cell>
          <cell r="C13393">
            <v>0</v>
          </cell>
          <cell r="D13393">
            <v>0</v>
          </cell>
        </row>
        <row r="13394">
          <cell r="A13394">
            <v>0</v>
          </cell>
          <cell r="B13394">
            <v>0</v>
          </cell>
          <cell r="C13394">
            <v>0</v>
          </cell>
          <cell r="D13394">
            <v>0</v>
          </cell>
        </row>
        <row r="13395">
          <cell r="A13395">
            <v>0</v>
          </cell>
          <cell r="B13395">
            <v>0</v>
          </cell>
          <cell r="C13395">
            <v>0</v>
          </cell>
          <cell r="D13395">
            <v>0</v>
          </cell>
        </row>
        <row r="13396">
          <cell r="A13396">
            <v>0</v>
          </cell>
          <cell r="B13396">
            <v>0</v>
          </cell>
          <cell r="C13396">
            <v>0</v>
          </cell>
          <cell r="D13396">
            <v>0</v>
          </cell>
        </row>
        <row r="13397">
          <cell r="A13397">
            <v>0</v>
          </cell>
          <cell r="B13397">
            <v>0</v>
          </cell>
          <cell r="C13397">
            <v>0</v>
          </cell>
          <cell r="D13397">
            <v>0</v>
          </cell>
        </row>
        <row r="13398">
          <cell r="A13398">
            <v>0</v>
          </cell>
          <cell r="B13398">
            <v>0</v>
          </cell>
          <cell r="C13398">
            <v>0</v>
          </cell>
          <cell r="D13398">
            <v>0</v>
          </cell>
        </row>
        <row r="13399">
          <cell r="A13399">
            <v>0</v>
          </cell>
          <cell r="B13399">
            <v>0</v>
          </cell>
          <cell r="C13399">
            <v>0</v>
          </cell>
          <cell r="D13399">
            <v>0</v>
          </cell>
        </row>
        <row r="13400">
          <cell r="A13400">
            <v>0</v>
          </cell>
          <cell r="B13400">
            <v>0</v>
          </cell>
          <cell r="C13400">
            <v>0</v>
          </cell>
          <cell r="D13400">
            <v>0</v>
          </cell>
        </row>
        <row r="13401">
          <cell r="A13401">
            <v>0</v>
          </cell>
          <cell r="B13401">
            <v>0</v>
          </cell>
          <cell r="C13401">
            <v>0</v>
          </cell>
          <cell r="D13401">
            <v>0</v>
          </cell>
        </row>
        <row r="13402">
          <cell r="A13402">
            <v>0</v>
          </cell>
          <cell r="B13402">
            <v>0</v>
          </cell>
          <cell r="C13402">
            <v>0</v>
          </cell>
          <cell r="D13402">
            <v>0</v>
          </cell>
        </row>
        <row r="13403">
          <cell r="A13403">
            <v>0</v>
          </cell>
          <cell r="B13403">
            <v>0</v>
          </cell>
          <cell r="C13403">
            <v>0</v>
          </cell>
          <cell r="D13403">
            <v>0</v>
          </cell>
        </row>
        <row r="13404">
          <cell r="A13404">
            <v>0</v>
          </cell>
          <cell r="B13404">
            <v>0</v>
          </cell>
          <cell r="C13404">
            <v>0</v>
          </cell>
          <cell r="D13404">
            <v>0</v>
          </cell>
        </row>
        <row r="13405">
          <cell r="A13405">
            <v>0</v>
          </cell>
          <cell r="B13405">
            <v>0</v>
          </cell>
          <cell r="C13405">
            <v>0</v>
          </cell>
          <cell r="D13405">
            <v>0</v>
          </cell>
        </row>
        <row r="13406">
          <cell r="A13406">
            <v>0</v>
          </cell>
          <cell r="B13406">
            <v>0</v>
          </cell>
          <cell r="C13406">
            <v>0</v>
          </cell>
          <cell r="D13406">
            <v>0</v>
          </cell>
        </row>
        <row r="13407">
          <cell r="A13407">
            <v>0</v>
          </cell>
          <cell r="B13407">
            <v>0</v>
          </cell>
          <cell r="C13407">
            <v>0</v>
          </cell>
          <cell r="D13407">
            <v>0</v>
          </cell>
        </row>
        <row r="13408">
          <cell r="A13408">
            <v>0</v>
          </cell>
          <cell r="B13408">
            <v>0</v>
          </cell>
          <cell r="C13408">
            <v>0</v>
          </cell>
          <cell r="D13408">
            <v>0</v>
          </cell>
        </row>
        <row r="13409">
          <cell r="A13409">
            <v>0</v>
          </cell>
          <cell r="B13409">
            <v>0</v>
          </cell>
          <cell r="C13409">
            <v>0</v>
          </cell>
          <cell r="D13409">
            <v>0</v>
          </cell>
        </row>
        <row r="13410">
          <cell r="A13410">
            <v>0</v>
          </cell>
          <cell r="B13410">
            <v>0</v>
          </cell>
          <cell r="C13410">
            <v>0</v>
          </cell>
          <cell r="D13410">
            <v>0</v>
          </cell>
        </row>
        <row r="13411">
          <cell r="A13411">
            <v>0</v>
          </cell>
          <cell r="B13411">
            <v>0</v>
          </cell>
          <cell r="C13411">
            <v>0</v>
          </cell>
          <cell r="D13411">
            <v>0</v>
          </cell>
        </row>
        <row r="13412">
          <cell r="A13412">
            <v>0</v>
          </cell>
          <cell r="B13412">
            <v>0</v>
          </cell>
          <cell r="C13412">
            <v>0</v>
          </cell>
          <cell r="D13412">
            <v>0</v>
          </cell>
        </row>
        <row r="13413">
          <cell r="A13413">
            <v>0</v>
          </cell>
          <cell r="B13413">
            <v>0</v>
          </cell>
          <cell r="C13413">
            <v>0</v>
          </cell>
          <cell r="D13413">
            <v>0</v>
          </cell>
        </row>
        <row r="13414">
          <cell r="A13414">
            <v>0</v>
          </cell>
          <cell r="B13414">
            <v>0</v>
          </cell>
          <cell r="C13414">
            <v>0</v>
          </cell>
          <cell r="D13414">
            <v>0</v>
          </cell>
        </row>
        <row r="13415">
          <cell r="A13415">
            <v>0</v>
          </cell>
          <cell r="B13415">
            <v>0</v>
          </cell>
          <cell r="C13415">
            <v>0</v>
          </cell>
          <cell r="D13415">
            <v>0</v>
          </cell>
        </row>
        <row r="13416">
          <cell r="A13416">
            <v>0</v>
          </cell>
          <cell r="B13416">
            <v>0</v>
          </cell>
          <cell r="C13416">
            <v>0</v>
          </cell>
          <cell r="D13416">
            <v>0</v>
          </cell>
        </row>
        <row r="13417">
          <cell r="A13417">
            <v>0</v>
          </cell>
          <cell r="B13417">
            <v>0</v>
          </cell>
          <cell r="C13417">
            <v>0</v>
          </cell>
          <cell r="D13417">
            <v>0</v>
          </cell>
        </row>
        <row r="13418">
          <cell r="A13418">
            <v>0</v>
          </cell>
          <cell r="B13418">
            <v>0</v>
          </cell>
          <cell r="C13418">
            <v>0</v>
          </cell>
          <cell r="D13418">
            <v>0</v>
          </cell>
        </row>
        <row r="13419">
          <cell r="A13419">
            <v>0</v>
          </cell>
          <cell r="B13419">
            <v>0</v>
          </cell>
          <cell r="C13419">
            <v>0</v>
          </cell>
          <cell r="D13419">
            <v>0</v>
          </cell>
        </row>
        <row r="13420">
          <cell r="A13420">
            <v>0</v>
          </cell>
          <cell r="B13420">
            <v>0</v>
          </cell>
          <cell r="C13420">
            <v>0</v>
          </cell>
          <cell r="D13420">
            <v>0</v>
          </cell>
        </row>
        <row r="13421">
          <cell r="A13421">
            <v>0</v>
          </cell>
          <cell r="B13421">
            <v>0</v>
          </cell>
          <cell r="C13421">
            <v>0</v>
          </cell>
          <cell r="D13421">
            <v>0</v>
          </cell>
        </row>
        <row r="13422">
          <cell r="A13422">
            <v>0</v>
          </cell>
          <cell r="B13422">
            <v>0</v>
          </cell>
          <cell r="C13422">
            <v>0</v>
          </cell>
          <cell r="D13422">
            <v>0</v>
          </cell>
        </row>
        <row r="13423">
          <cell r="A13423">
            <v>0</v>
          </cell>
          <cell r="B13423">
            <v>0</v>
          </cell>
          <cell r="C13423">
            <v>0</v>
          </cell>
          <cell r="D13423">
            <v>0</v>
          </cell>
        </row>
        <row r="13424">
          <cell r="A13424">
            <v>0</v>
          </cell>
          <cell r="B13424">
            <v>0</v>
          </cell>
          <cell r="C13424">
            <v>0</v>
          </cell>
          <cell r="D13424">
            <v>0</v>
          </cell>
        </row>
        <row r="13425">
          <cell r="A13425">
            <v>0</v>
          </cell>
          <cell r="B13425">
            <v>0</v>
          </cell>
          <cell r="C13425">
            <v>0</v>
          </cell>
          <cell r="D13425">
            <v>0</v>
          </cell>
        </row>
        <row r="13426">
          <cell r="A13426">
            <v>0</v>
          </cell>
          <cell r="B13426">
            <v>0</v>
          </cell>
          <cell r="C13426">
            <v>0</v>
          </cell>
          <cell r="D13426">
            <v>0</v>
          </cell>
        </row>
        <row r="13427">
          <cell r="A13427">
            <v>0</v>
          </cell>
          <cell r="B13427">
            <v>0</v>
          </cell>
          <cell r="C13427">
            <v>0</v>
          </cell>
          <cell r="D13427">
            <v>0</v>
          </cell>
        </row>
        <row r="13428">
          <cell r="A13428">
            <v>0</v>
          </cell>
          <cell r="B13428">
            <v>0</v>
          </cell>
          <cell r="C13428">
            <v>0</v>
          </cell>
          <cell r="D13428">
            <v>0</v>
          </cell>
        </row>
        <row r="13429">
          <cell r="A13429">
            <v>0</v>
          </cell>
          <cell r="B13429">
            <v>0</v>
          </cell>
          <cell r="C13429">
            <v>0</v>
          </cell>
          <cell r="D13429">
            <v>0</v>
          </cell>
        </row>
        <row r="13430">
          <cell r="A13430">
            <v>0</v>
          </cell>
          <cell r="B13430">
            <v>0</v>
          </cell>
          <cell r="C13430">
            <v>0</v>
          </cell>
          <cell r="D13430">
            <v>0</v>
          </cell>
        </row>
        <row r="13431">
          <cell r="A13431">
            <v>0</v>
          </cell>
          <cell r="B13431">
            <v>0</v>
          </cell>
          <cell r="C13431">
            <v>0</v>
          </cell>
          <cell r="D13431">
            <v>0</v>
          </cell>
        </row>
        <row r="13432">
          <cell r="A13432">
            <v>0</v>
          </cell>
          <cell r="B13432">
            <v>0</v>
          </cell>
          <cell r="C13432">
            <v>0</v>
          </cell>
          <cell r="D13432">
            <v>0</v>
          </cell>
        </row>
        <row r="13433">
          <cell r="A13433">
            <v>0</v>
          </cell>
          <cell r="B13433">
            <v>0</v>
          </cell>
          <cell r="C13433">
            <v>0</v>
          </cell>
          <cell r="D13433">
            <v>0</v>
          </cell>
        </row>
        <row r="13434">
          <cell r="A13434">
            <v>0</v>
          </cell>
          <cell r="B13434">
            <v>0</v>
          </cell>
          <cell r="C13434">
            <v>0</v>
          </cell>
          <cell r="D13434">
            <v>0</v>
          </cell>
        </row>
        <row r="13435">
          <cell r="A13435">
            <v>0</v>
          </cell>
          <cell r="B13435">
            <v>0</v>
          </cell>
          <cell r="C13435">
            <v>0</v>
          </cell>
          <cell r="D13435">
            <v>0</v>
          </cell>
        </row>
        <row r="13436">
          <cell r="A13436">
            <v>0</v>
          </cell>
          <cell r="B13436">
            <v>0</v>
          </cell>
          <cell r="C13436">
            <v>0</v>
          </cell>
          <cell r="D13436">
            <v>0</v>
          </cell>
        </row>
        <row r="13437">
          <cell r="A13437">
            <v>0</v>
          </cell>
          <cell r="B13437">
            <v>0</v>
          </cell>
          <cell r="C13437">
            <v>0</v>
          </cell>
          <cell r="D13437">
            <v>0</v>
          </cell>
        </row>
        <row r="13438">
          <cell r="A13438">
            <v>0</v>
          </cell>
          <cell r="B13438">
            <v>0</v>
          </cell>
          <cell r="C13438">
            <v>0</v>
          </cell>
          <cell r="D13438">
            <v>0</v>
          </cell>
        </row>
        <row r="13439">
          <cell r="A13439">
            <v>0</v>
          </cell>
          <cell r="B13439">
            <v>0</v>
          </cell>
          <cell r="C13439">
            <v>0</v>
          </cell>
          <cell r="D13439">
            <v>0</v>
          </cell>
        </row>
        <row r="13440">
          <cell r="A13440">
            <v>0</v>
          </cell>
          <cell r="B13440">
            <v>0</v>
          </cell>
          <cell r="C13440">
            <v>0</v>
          </cell>
          <cell r="D13440">
            <v>0</v>
          </cell>
        </row>
        <row r="13441">
          <cell r="A13441">
            <v>0</v>
          </cell>
          <cell r="B13441">
            <v>0</v>
          </cell>
          <cell r="C13441">
            <v>0</v>
          </cell>
          <cell r="D13441">
            <v>0</v>
          </cell>
        </row>
        <row r="13442">
          <cell r="A13442">
            <v>0</v>
          </cell>
          <cell r="B13442">
            <v>0</v>
          </cell>
          <cell r="C13442">
            <v>0</v>
          </cell>
          <cell r="D13442">
            <v>0</v>
          </cell>
        </row>
        <row r="13443">
          <cell r="A13443">
            <v>0</v>
          </cell>
          <cell r="B13443">
            <v>0</v>
          </cell>
          <cell r="C13443">
            <v>0</v>
          </cell>
          <cell r="D13443">
            <v>0</v>
          </cell>
        </row>
        <row r="13444">
          <cell r="A13444">
            <v>0</v>
          </cell>
          <cell r="B13444">
            <v>0</v>
          </cell>
          <cell r="C13444">
            <v>0</v>
          </cell>
          <cell r="D13444">
            <v>0</v>
          </cell>
        </row>
        <row r="13445">
          <cell r="A13445">
            <v>0</v>
          </cell>
          <cell r="B13445">
            <v>0</v>
          </cell>
          <cell r="C13445">
            <v>0</v>
          </cell>
          <cell r="D13445">
            <v>0</v>
          </cell>
        </row>
        <row r="13446">
          <cell r="A13446">
            <v>0</v>
          </cell>
          <cell r="B13446">
            <v>0</v>
          </cell>
          <cell r="C13446">
            <v>0</v>
          </cell>
          <cell r="D13446">
            <v>0</v>
          </cell>
        </row>
        <row r="13447">
          <cell r="A13447">
            <v>0</v>
          </cell>
          <cell r="B13447">
            <v>0</v>
          </cell>
          <cell r="C13447">
            <v>0</v>
          </cell>
          <cell r="D13447">
            <v>0</v>
          </cell>
        </row>
        <row r="13448">
          <cell r="A13448">
            <v>0</v>
          </cell>
          <cell r="B13448">
            <v>0</v>
          </cell>
          <cell r="C13448">
            <v>0</v>
          </cell>
          <cell r="D13448">
            <v>0</v>
          </cell>
        </row>
        <row r="13449">
          <cell r="A13449">
            <v>0</v>
          </cell>
          <cell r="B13449">
            <v>0</v>
          </cell>
          <cell r="C13449">
            <v>0</v>
          </cell>
          <cell r="D13449">
            <v>0</v>
          </cell>
        </row>
        <row r="13450">
          <cell r="A13450">
            <v>0</v>
          </cell>
          <cell r="B13450">
            <v>0</v>
          </cell>
          <cell r="C13450">
            <v>0</v>
          </cell>
          <cell r="D13450">
            <v>0</v>
          </cell>
        </row>
        <row r="13451">
          <cell r="A13451">
            <v>0</v>
          </cell>
          <cell r="B13451">
            <v>0</v>
          </cell>
          <cell r="C13451">
            <v>0</v>
          </cell>
          <cell r="D13451">
            <v>0</v>
          </cell>
        </row>
        <row r="13452">
          <cell r="A13452">
            <v>0</v>
          </cell>
          <cell r="B13452">
            <v>0</v>
          </cell>
          <cell r="C13452">
            <v>0</v>
          </cell>
          <cell r="D13452">
            <v>0</v>
          </cell>
        </row>
        <row r="13453">
          <cell r="A13453">
            <v>0</v>
          </cell>
          <cell r="B13453">
            <v>0</v>
          </cell>
          <cell r="C13453">
            <v>0</v>
          </cell>
          <cell r="D13453">
            <v>0</v>
          </cell>
        </row>
        <row r="13454">
          <cell r="A13454">
            <v>0</v>
          </cell>
          <cell r="B13454">
            <v>0</v>
          </cell>
          <cell r="C13454">
            <v>0</v>
          </cell>
          <cell r="D13454">
            <v>0</v>
          </cell>
        </row>
        <row r="13455">
          <cell r="A13455">
            <v>0</v>
          </cell>
          <cell r="B13455">
            <v>0</v>
          </cell>
          <cell r="C13455">
            <v>0</v>
          </cell>
          <cell r="D13455">
            <v>0</v>
          </cell>
        </row>
        <row r="13456">
          <cell r="A13456">
            <v>0</v>
          </cell>
          <cell r="B13456">
            <v>0</v>
          </cell>
          <cell r="C13456">
            <v>0</v>
          </cell>
          <cell r="D13456">
            <v>0</v>
          </cell>
        </row>
        <row r="13457">
          <cell r="A13457">
            <v>0</v>
          </cell>
          <cell r="B13457">
            <v>0</v>
          </cell>
          <cell r="C13457">
            <v>0</v>
          </cell>
          <cell r="D13457">
            <v>0</v>
          </cell>
        </row>
        <row r="13458">
          <cell r="A13458">
            <v>0</v>
          </cell>
          <cell r="B13458">
            <v>0</v>
          </cell>
          <cell r="C13458">
            <v>0</v>
          </cell>
          <cell r="D13458">
            <v>0</v>
          </cell>
        </row>
        <row r="13459">
          <cell r="A13459">
            <v>0</v>
          </cell>
          <cell r="B13459">
            <v>0</v>
          </cell>
          <cell r="C13459">
            <v>0</v>
          </cell>
          <cell r="D13459">
            <v>0</v>
          </cell>
        </row>
        <row r="13460">
          <cell r="A13460">
            <v>0</v>
          </cell>
          <cell r="B13460">
            <v>0</v>
          </cell>
          <cell r="C13460">
            <v>0</v>
          </cell>
          <cell r="D13460">
            <v>0</v>
          </cell>
        </row>
        <row r="13461">
          <cell r="A13461">
            <v>0</v>
          </cell>
          <cell r="B13461">
            <v>0</v>
          </cell>
          <cell r="C13461">
            <v>0</v>
          </cell>
          <cell r="D13461">
            <v>0</v>
          </cell>
        </row>
        <row r="13462">
          <cell r="A13462">
            <v>0</v>
          </cell>
          <cell r="B13462">
            <v>0</v>
          </cell>
          <cell r="C13462">
            <v>0</v>
          </cell>
          <cell r="D13462">
            <v>0</v>
          </cell>
        </row>
        <row r="13463">
          <cell r="A13463">
            <v>0</v>
          </cell>
          <cell r="B13463">
            <v>0</v>
          </cell>
          <cell r="C13463">
            <v>0</v>
          </cell>
          <cell r="D13463">
            <v>0</v>
          </cell>
        </row>
        <row r="13464">
          <cell r="A13464">
            <v>0</v>
          </cell>
          <cell r="B13464">
            <v>0</v>
          </cell>
          <cell r="C13464">
            <v>0</v>
          </cell>
          <cell r="D13464">
            <v>0</v>
          </cell>
        </row>
        <row r="13465">
          <cell r="A13465">
            <v>0</v>
          </cell>
          <cell r="B13465">
            <v>0</v>
          </cell>
          <cell r="C13465">
            <v>0</v>
          </cell>
          <cell r="D13465">
            <v>0</v>
          </cell>
        </row>
        <row r="13466">
          <cell r="A13466">
            <v>0</v>
          </cell>
          <cell r="B13466">
            <v>0</v>
          </cell>
          <cell r="C13466">
            <v>0</v>
          </cell>
          <cell r="D13466">
            <v>0</v>
          </cell>
        </row>
        <row r="13467">
          <cell r="A13467">
            <v>0</v>
          </cell>
          <cell r="B13467">
            <v>0</v>
          </cell>
          <cell r="C13467">
            <v>0</v>
          </cell>
          <cell r="D13467">
            <v>0</v>
          </cell>
        </row>
        <row r="13468">
          <cell r="A13468">
            <v>0</v>
          </cell>
          <cell r="B13468">
            <v>0</v>
          </cell>
          <cell r="C13468">
            <v>0</v>
          </cell>
          <cell r="D13468">
            <v>0</v>
          </cell>
        </row>
        <row r="13469">
          <cell r="A13469">
            <v>0</v>
          </cell>
          <cell r="B13469">
            <v>0</v>
          </cell>
          <cell r="C13469">
            <v>0</v>
          </cell>
          <cell r="D13469">
            <v>0</v>
          </cell>
        </row>
        <row r="13470">
          <cell r="A13470">
            <v>0</v>
          </cell>
          <cell r="B13470">
            <v>0</v>
          </cell>
          <cell r="C13470">
            <v>0</v>
          </cell>
          <cell r="D13470">
            <v>0</v>
          </cell>
        </row>
        <row r="13471">
          <cell r="A13471">
            <v>0</v>
          </cell>
          <cell r="B13471">
            <v>0</v>
          </cell>
          <cell r="C13471">
            <v>0</v>
          </cell>
          <cell r="D13471">
            <v>0</v>
          </cell>
        </row>
        <row r="13472">
          <cell r="A13472">
            <v>0</v>
          </cell>
          <cell r="B13472">
            <v>0</v>
          </cell>
          <cell r="C13472">
            <v>0</v>
          </cell>
          <cell r="D13472">
            <v>0</v>
          </cell>
        </row>
        <row r="13473">
          <cell r="A13473">
            <v>0</v>
          </cell>
          <cell r="B13473">
            <v>0</v>
          </cell>
          <cell r="C13473">
            <v>0</v>
          </cell>
          <cell r="D13473">
            <v>0</v>
          </cell>
        </row>
        <row r="13474">
          <cell r="A13474">
            <v>0</v>
          </cell>
          <cell r="B13474">
            <v>0</v>
          </cell>
          <cell r="C13474">
            <v>0</v>
          </cell>
          <cell r="D13474">
            <v>0</v>
          </cell>
        </row>
        <row r="13475">
          <cell r="A13475">
            <v>0</v>
          </cell>
          <cell r="B13475">
            <v>0</v>
          </cell>
          <cell r="C13475">
            <v>0</v>
          </cell>
          <cell r="D13475">
            <v>0</v>
          </cell>
        </row>
        <row r="13476">
          <cell r="A13476">
            <v>0</v>
          </cell>
          <cell r="B13476">
            <v>0</v>
          </cell>
          <cell r="C13476">
            <v>0</v>
          </cell>
          <cell r="D13476">
            <v>0</v>
          </cell>
        </row>
        <row r="13477">
          <cell r="A13477">
            <v>0</v>
          </cell>
          <cell r="B13477">
            <v>0</v>
          </cell>
          <cell r="C13477">
            <v>0</v>
          </cell>
          <cell r="D13477">
            <v>0</v>
          </cell>
        </row>
        <row r="13478">
          <cell r="A13478">
            <v>0</v>
          </cell>
          <cell r="B13478">
            <v>0</v>
          </cell>
          <cell r="C13478">
            <v>0</v>
          </cell>
          <cell r="D13478">
            <v>0</v>
          </cell>
        </row>
        <row r="13479">
          <cell r="A13479">
            <v>0</v>
          </cell>
          <cell r="B13479">
            <v>0</v>
          </cell>
          <cell r="C13479">
            <v>0</v>
          </cell>
          <cell r="D13479">
            <v>0</v>
          </cell>
        </row>
        <row r="13480">
          <cell r="A13480">
            <v>0</v>
          </cell>
          <cell r="B13480">
            <v>0</v>
          </cell>
          <cell r="C13480">
            <v>0</v>
          </cell>
          <cell r="D13480">
            <v>0</v>
          </cell>
        </row>
        <row r="13481">
          <cell r="A13481">
            <v>0</v>
          </cell>
          <cell r="B13481">
            <v>0</v>
          </cell>
          <cell r="C13481">
            <v>0</v>
          </cell>
          <cell r="D13481">
            <v>0</v>
          </cell>
        </row>
        <row r="13482">
          <cell r="A13482">
            <v>0</v>
          </cell>
          <cell r="B13482">
            <v>0</v>
          </cell>
          <cell r="C13482">
            <v>0</v>
          </cell>
          <cell r="D13482">
            <v>0</v>
          </cell>
        </row>
        <row r="13483">
          <cell r="A13483">
            <v>0</v>
          </cell>
          <cell r="B13483">
            <v>0</v>
          </cell>
          <cell r="C13483">
            <v>0</v>
          </cell>
          <cell r="D13483">
            <v>0</v>
          </cell>
        </row>
        <row r="13484">
          <cell r="A13484">
            <v>0</v>
          </cell>
          <cell r="B13484">
            <v>0</v>
          </cell>
          <cell r="C13484">
            <v>0</v>
          </cell>
          <cell r="D13484">
            <v>0</v>
          </cell>
        </row>
        <row r="13485">
          <cell r="A13485">
            <v>0</v>
          </cell>
          <cell r="B13485">
            <v>0</v>
          </cell>
          <cell r="C13485">
            <v>0</v>
          </cell>
          <cell r="D13485">
            <v>0</v>
          </cell>
        </row>
        <row r="13486">
          <cell r="A13486">
            <v>0</v>
          </cell>
          <cell r="B13486">
            <v>0</v>
          </cell>
          <cell r="C13486">
            <v>0</v>
          </cell>
          <cell r="D13486">
            <v>0</v>
          </cell>
        </row>
        <row r="13487">
          <cell r="A13487">
            <v>0</v>
          </cell>
          <cell r="B13487">
            <v>0</v>
          </cell>
          <cell r="C13487">
            <v>0</v>
          </cell>
          <cell r="D13487">
            <v>0</v>
          </cell>
        </row>
        <row r="13488">
          <cell r="A13488">
            <v>0</v>
          </cell>
          <cell r="B13488">
            <v>0</v>
          </cell>
          <cell r="C13488">
            <v>0</v>
          </cell>
          <cell r="D13488">
            <v>0</v>
          </cell>
        </row>
        <row r="13489">
          <cell r="A13489">
            <v>0</v>
          </cell>
          <cell r="B13489">
            <v>0</v>
          </cell>
          <cell r="C13489">
            <v>0</v>
          </cell>
          <cell r="D13489">
            <v>0</v>
          </cell>
        </row>
        <row r="13490">
          <cell r="A13490">
            <v>0</v>
          </cell>
          <cell r="B13490">
            <v>0</v>
          </cell>
          <cell r="C13490">
            <v>0</v>
          </cell>
          <cell r="D13490">
            <v>0</v>
          </cell>
        </row>
        <row r="13491">
          <cell r="A13491">
            <v>0</v>
          </cell>
          <cell r="B13491">
            <v>0</v>
          </cell>
          <cell r="C13491">
            <v>0</v>
          </cell>
          <cell r="D13491">
            <v>0</v>
          </cell>
        </row>
        <row r="13492">
          <cell r="A13492">
            <v>0</v>
          </cell>
          <cell r="B13492">
            <v>0</v>
          </cell>
          <cell r="C13492">
            <v>0</v>
          </cell>
          <cell r="D13492">
            <v>0</v>
          </cell>
        </row>
        <row r="13493">
          <cell r="A13493">
            <v>0</v>
          </cell>
          <cell r="B13493">
            <v>0</v>
          </cell>
          <cell r="C13493">
            <v>0</v>
          </cell>
          <cell r="D13493">
            <v>0</v>
          </cell>
        </row>
        <row r="13494">
          <cell r="A13494">
            <v>0</v>
          </cell>
          <cell r="B13494">
            <v>0</v>
          </cell>
          <cell r="C13494">
            <v>0</v>
          </cell>
          <cell r="D13494">
            <v>0</v>
          </cell>
        </row>
        <row r="13495">
          <cell r="A13495">
            <v>0</v>
          </cell>
          <cell r="B13495">
            <v>0</v>
          </cell>
          <cell r="C13495">
            <v>0</v>
          </cell>
          <cell r="D13495">
            <v>0</v>
          </cell>
        </row>
        <row r="13496">
          <cell r="A13496">
            <v>0</v>
          </cell>
          <cell r="B13496">
            <v>0</v>
          </cell>
          <cell r="C13496">
            <v>0</v>
          </cell>
          <cell r="D13496">
            <v>0</v>
          </cell>
        </row>
        <row r="13497">
          <cell r="A13497">
            <v>0</v>
          </cell>
          <cell r="B13497">
            <v>0</v>
          </cell>
          <cell r="C13497">
            <v>0</v>
          </cell>
          <cell r="D13497">
            <v>0</v>
          </cell>
        </row>
        <row r="13498">
          <cell r="A13498">
            <v>0</v>
          </cell>
          <cell r="B13498">
            <v>0</v>
          </cell>
          <cell r="C13498">
            <v>0</v>
          </cell>
          <cell r="D13498">
            <v>0</v>
          </cell>
        </row>
        <row r="13499">
          <cell r="A13499">
            <v>0</v>
          </cell>
          <cell r="B13499">
            <v>0</v>
          </cell>
          <cell r="C13499">
            <v>0</v>
          </cell>
          <cell r="D13499">
            <v>0</v>
          </cell>
        </row>
        <row r="13500">
          <cell r="A13500">
            <v>0</v>
          </cell>
          <cell r="B13500">
            <v>0</v>
          </cell>
          <cell r="C13500">
            <v>0</v>
          </cell>
          <cell r="D13500">
            <v>0</v>
          </cell>
        </row>
        <row r="13501">
          <cell r="A13501">
            <v>0</v>
          </cell>
          <cell r="B13501">
            <v>0</v>
          </cell>
          <cell r="C13501">
            <v>0</v>
          </cell>
          <cell r="D13501">
            <v>0</v>
          </cell>
        </row>
        <row r="13502">
          <cell r="A13502">
            <v>0</v>
          </cell>
          <cell r="B13502">
            <v>0</v>
          </cell>
          <cell r="C13502">
            <v>0</v>
          </cell>
          <cell r="D13502">
            <v>0</v>
          </cell>
        </row>
        <row r="13503">
          <cell r="A13503">
            <v>0</v>
          </cell>
          <cell r="B13503">
            <v>0</v>
          </cell>
          <cell r="C13503">
            <v>0</v>
          </cell>
          <cell r="D13503">
            <v>0</v>
          </cell>
        </row>
        <row r="13504">
          <cell r="A13504">
            <v>0</v>
          </cell>
          <cell r="B13504">
            <v>0</v>
          </cell>
          <cell r="C13504">
            <v>0</v>
          </cell>
          <cell r="D13504">
            <v>0</v>
          </cell>
        </row>
        <row r="13505">
          <cell r="A13505">
            <v>0</v>
          </cell>
          <cell r="B13505">
            <v>0</v>
          </cell>
          <cell r="C13505">
            <v>0</v>
          </cell>
          <cell r="D13505">
            <v>0</v>
          </cell>
        </row>
        <row r="13506">
          <cell r="A13506">
            <v>0</v>
          </cell>
          <cell r="B13506">
            <v>0</v>
          </cell>
          <cell r="C13506">
            <v>0</v>
          </cell>
          <cell r="D13506">
            <v>0</v>
          </cell>
        </row>
        <row r="13507">
          <cell r="A13507">
            <v>0</v>
          </cell>
          <cell r="B13507">
            <v>0</v>
          </cell>
          <cell r="C13507">
            <v>0</v>
          </cell>
          <cell r="D13507">
            <v>0</v>
          </cell>
        </row>
        <row r="13508">
          <cell r="A13508">
            <v>0</v>
          </cell>
          <cell r="B13508">
            <v>0</v>
          </cell>
          <cell r="C13508">
            <v>0</v>
          </cell>
          <cell r="D13508">
            <v>0</v>
          </cell>
        </row>
        <row r="13509">
          <cell r="A13509">
            <v>0</v>
          </cell>
          <cell r="B13509">
            <v>0</v>
          </cell>
          <cell r="C13509">
            <v>0</v>
          </cell>
          <cell r="D13509">
            <v>0</v>
          </cell>
        </row>
        <row r="13510">
          <cell r="A13510">
            <v>0</v>
          </cell>
          <cell r="B13510">
            <v>0</v>
          </cell>
          <cell r="C13510">
            <v>0</v>
          </cell>
          <cell r="D13510">
            <v>0</v>
          </cell>
        </row>
        <row r="13511">
          <cell r="A13511">
            <v>0</v>
          </cell>
          <cell r="B13511">
            <v>0</v>
          </cell>
          <cell r="C13511">
            <v>0</v>
          </cell>
          <cell r="D13511">
            <v>0</v>
          </cell>
        </row>
        <row r="13512">
          <cell r="A13512">
            <v>0</v>
          </cell>
          <cell r="B13512">
            <v>0</v>
          </cell>
          <cell r="C13512">
            <v>0</v>
          </cell>
          <cell r="D13512">
            <v>0</v>
          </cell>
        </row>
        <row r="13513">
          <cell r="A13513">
            <v>0</v>
          </cell>
          <cell r="B13513">
            <v>0</v>
          </cell>
          <cell r="C13513">
            <v>0</v>
          </cell>
          <cell r="D13513">
            <v>0</v>
          </cell>
        </row>
        <row r="13514">
          <cell r="A13514">
            <v>0</v>
          </cell>
          <cell r="B13514">
            <v>0</v>
          </cell>
          <cell r="C13514">
            <v>0</v>
          </cell>
          <cell r="D13514">
            <v>0</v>
          </cell>
        </row>
        <row r="13515">
          <cell r="A13515">
            <v>0</v>
          </cell>
          <cell r="B13515">
            <v>0</v>
          </cell>
          <cell r="C13515">
            <v>0</v>
          </cell>
          <cell r="D13515">
            <v>0</v>
          </cell>
        </row>
        <row r="13516">
          <cell r="A13516">
            <v>0</v>
          </cell>
          <cell r="B13516">
            <v>0</v>
          </cell>
          <cell r="C13516">
            <v>0</v>
          </cell>
          <cell r="D13516">
            <v>0</v>
          </cell>
        </row>
        <row r="13517">
          <cell r="A13517">
            <v>0</v>
          </cell>
          <cell r="B13517">
            <v>0</v>
          </cell>
          <cell r="C13517">
            <v>0</v>
          </cell>
          <cell r="D13517">
            <v>0</v>
          </cell>
        </row>
        <row r="13518">
          <cell r="A13518">
            <v>0</v>
          </cell>
          <cell r="B13518">
            <v>0</v>
          </cell>
          <cell r="C13518">
            <v>0</v>
          </cell>
          <cell r="D13518">
            <v>0</v>
          </cell>
        </row>
        <row r="13519">
          <cell r="A13519">
            <v>0</v>
          </cell>
          <cell r="B13519">
            <v>0</v>
          </cell>
          <cell r="C13519">
            <v>0</v>
          </cell>
          <cell r="D13519">
            <v>0</v>
          </cell>
        </row>
        <row r="13520">
          <cell r="A13520">
            <v>0</v>
          </cell>
          <cell r="B13520">
            <v>0</v>
          </cell>
          <cell r="C13520">
            <v>0</v>
          </cell>
          <cell r="D13520">
            <v>0</v>
          </cell>
        </row>
        <row r="13521">
          <cell r="A13521">
            <v>0</v>
          </cell>
          <cell r="B13521">
            <v>0</v>
          </cell>
          <cell r="C13521">
            <v>0</v>
          </cell>
          <cell r="D13521">
            <v>0</v>
          </cell>
        </row>
        <row r="13522">
          <cell r="A13522">
            <v>0</v>
          </cell>
          <cell r="B13522">
            <v>0</v>
          </cell>
          <cell r="C13522">
            <v>0</v>
          </cell>
          <cell r="D13522">
            <v>0</v>
          </cell>
        </row>
        <row r="13523">
          <cell r="A13523">
            <v>0</v>
          </cell>
          <cell r="B13523">
            <v>0</v>
          </cell>
          <cell r="C13523">
            <v>0</v>
          </cell>
          <cell r="D13523">
            <v>0</v>
          </cell>
        </row>
        <row r="13524">
          <cell r="A13524">
            <v>0</v>
          </cell>
          <cell r="B13524">
            <v>0</v>
          </cell>
          <cell r="C13524">
            <v>0</v>
          </cell>
          <cell r="D13524">
            <v>0</v>
          </cell>
        </row>
        <row r="13525">
          <cell r="A13525">
            <v>0</v>
          </cell>
          <cell r="B13525">
            <v>0</v>
          </cell>
          <cell r="C13525">
            <v>0</v>
          </cell>
          <cell r="D13525">
            <v>0</v>
          </cell>
        </row>
        <row r="13526">
          <cell r="A13526">
            <v>0</v>
          </cell>
          <cell r="B13526">
            <v>0</v>
          </cell>
          <cell r="C13526">
            <v>0</v>
          </cell>
          <cell r="D13526">
            <v>0</v>
          </cell>
        </row>
        <row r="13527">
          <cell r="A13527">
            <v>0</v>
          </cell>
          <cell r="B13527">
            <v>0</v>
          </cell>
          <cell r="C13527">
            <v>0</v>
          </cell>
          <cell r="D13527">
            <v>0</v>
          </cell>
        </row>
        <row r="13528">
          <cell r="A13528">
            <v>0</v>
          </cell>
          <cell r="B13528">
            <v>0</v>
          </cell>
          <cell r="C13528">
            <v>0</v>
          </cell>
          <cell r="D13528">
            <v>0</v>
          </cell>
        </row>
        <row r="13529">
          <cell r="A13529">
            <v>0</v>
          </cell>
          <cell r="B13529">
            <v>0</v>
          </cell>
          <cell r="C13529">
            <v>0</v>
          </cell>
          <cell r="D13529">
            <v>0</v>
          </cell>
        </row>
        <row r="13530">
          <cell r="A13530">
            <v>0</v>
          </cell>
          <cell r="B13530">
            <v>0</v>
          </cell>
          <cell r="C13530">
            <v>0</v>
          </cell>
          <cell r="D13530">
            <v>0</v>
          </cell>
        </row>
        <row r="13531">
          <cell r="A13531">
            <v>0</v>
          </cell>
          <cell r="B13531">
            <v>0</v>
          </cell>
          <cell r="C13531">
            <v>0</v>
          </cell>
          <cell r="D13531">
            <v>0</v>
          </cell>
        </row>
        <row r="13532">
          <cell r="A13532">
            <v>0</v>
          </cell>
          <cell r="B13532">
            <v>0</v>
          </cell>
          <cell r="C13532">
            <v>0</v>
          </cell>
          <cell r="D13532">
            <v>0</v>
          </cell>
        </row>
        <row r="13533">
          <cell r="A13533">
            <v>0</v>
          </cell>
          <cell r="B13533">
            <v>0</v>
          </cell>
          <cell r="C13533">
            <v>0</v>
          </cell>
          <cell r="D13533">
            <v>0</v>
          </cell>
        </row>
        <row r="13534">
          <cell r="A13534">
            <v>0</v>
          </cell>
          <cell r="B13534">
            <v>0</v>
          </cell>
          <cell r="C13534">
            <v>0</v>
          </cell>
          <cell r="D13534">
            <v>0</v>
          </cell>
        </row>
        <row r="13535">
          <cell r="A13535">
            <v>0</v>
          </cell>
          <cell r="B13535">
            <v>0</v>
          </cell>
          <cell r="C13535">
            <v>0</v>
          </cell>
          <cell r="D13535">
            <v>0</v>
          </cell>
        </row>
        <row r="13536">
          <cell r="A13536">
            <v>0</v>
          </cell>
          <cell r="B13536">
            <v>0</v>
          </cell>
          <cell r="C13536">
            <v>0</v>
          </cell>
          <cell r="D13536">
            <v>0</v>
          </cell>
        </row>
        <row r="13537">
          <cell r="A13537">
            <v>0</v>
          </cell>
          <cell r="B13537">
            <v>0</v>
          </cell>
          <cell r="C13537">
            <v>0</v>
          </cell>
          <cell r="D13537">
            <v>0</v>
          </cell>
        </row>
        <row r="13538">
          <cell r="A13538">
            <v>0</v>
          </cell>
          <cell r="B13538">
            <v>0</v>
          </cell>
          <cell r="C13538">
            <v>0</v>
          </cell>
          <cell r="D13538">
            <v>0</v>
          </cell>
        </row>
        <row r="13539">
          <cell r="A13539">
            <v>0</v>
          </cell>
          <cell r="B13539">
            <v>0</v>
          </cell>
          <cell r="C13539">
            <v>0</v>
          </cell>
          <cell r="D13539">
            <v>0</v>
          </cell>
        </row>
        <row r="13540">
          <cell r="A13540">
            <v>0</v>
          </cell>
          <cell r="B13540">
            <v>0</v>
          </cell>
          <cell r="C13540">
            <v>0</v>
          </cell>
          <cell r="D13540">
            <v>0</v>
          </cell>
        </row>
        <row r="13541">
          <cell r="A13541">
            <v>0</v>
          </cell>
          <cell r="B13541">
            <v>0</v>
          </cell>
          <cell r="C13541">
            <v>0</v>
          </cell>
          <cell r="D13541">
            <v>0</v>
          </cell>
        </row>
        <row r="13542">
          <cell r="A13542">
            <v>0</v>
          </cell>
          <cell r="B13542">
            <v>0</v>
          </cell>
          <cell r="C13542">
            <v>0</v>
          </cell>
          <cell r="D13542">
            <v>0</v>
          </cell>
        </row>
        <row r="13543">
          <cell r="A13543">
            <v>0</v>
          </cell>
          <cell r="B13543">
            <v>0</v>
          </cell>
          <cell r="C13543">
            <v>0</v>
          </cell>
          <cell r="D13543">
            <v>0</v>
          </cell>
        </row>
        <row r="13544">
          <cell r="A13544">
            <v>0</v>
          </cell>
          <cell r="B13544">
            <v>0</v>
          </cell>
          <cell r="C13544">
            <v>0</v>
          </cell>
          <cell r="D13544">
            <v>0</v>
          </cell>
        </row>
        <row r="13545">
          <cell r="A13545">
            <v>0</v>
          </cell>
          <cell r="B13545">
            <v>0</v>
          </cell>
          <cell r="C13545">
            <v>0</v>
          </cell>
          <cell r="D13545">
            <v>0</v>
          </cell>
        </row>
        <row r="13546">
          <cell r="A13546">
            <v>0</v>
          </cell>
          <cell r="B13546">
            <v>0</v>
          </cell>
          <cell r="C13546">
            <v>0</v>
          </cell>
          <cell r="D13546">
            <v>0</v>
          </cell>
        </row>
        <row r="13547">
          <cell r="A13547">
            <v>0</v>
          </cell>
          <cell r="B13547">
            <v>0</v>
          </cell>
          <cell r="C13547">
            <v>0</v>
          </cell>
          <cell r="D13547">
            <v>0</v>
          </cell>
        </row>
        <row r="13548">
          <cell r="A13548">
            <v>0</v>
          </cell>
          <cell r="B13548">
            <v>0</v>
          </cell>
          <cell r="C13548">
            <v>0</v>
          </cell>
          <cell r="D13548">
            <v>0</v>
          </cell>
        </row>
        <row r="13549">
          <cell r="A13549">
            <v>0</v>
          </cell>
          <cell r="B13549">
            <v>0</v>
          </cell>
          <cell r="C13549">
            <v>0</v>
          </cell>
          <cell r="D13549">
            <v>0</v>
          </cell>
        </row>
        <row r="13550">
          <cell r="A13550">
            <v>0</v>
          </cell>
          <cell r="B13550">
            <v>0</v>
          </cell>
          <cell r="C13550">
            <v>0</v>
          </cell>
          <cell r="D13550">
            <v>0</v>
          </cell>
        </row>
        <row r="13551">
          <cell r="A13551">
            <v>0</v>
          </cell>
          <cell r="B13551">
            <v>0</v>
          </cell>
          <cell r="C13551">
            <v>0</v>
          </cell>
          <cell r="D13551">
            <v>0</v>
          </cell>
        </row>
        <row r="13552">
          <cell r="A13552">
            <v>0</v>
          </cell>
          <cell r="B13552">
            <v>0</v>
          </cell>
          <cell r="C13552">
            <v>0</v>
          </cell>
          <cell r="D13552">
            <v>0</v>
          </cell>
        </row>
        <row r="13553">
          <cell r="A13553">
            <v>0</v>
          </cell>
          <cell r="B13553">
            <v>0</v>
          </cell>
          <cell r="C13553">
            <v>0</v>
          </cell>
          <cell r="D13553">
            <v>0</v>
          </cell>
        </row>
        <row r="13554">
          <cell r="A13554">
            <v>0</v>
          </cell>
          <cell r="B13554">
            <v>0</v>
          </cell>
          <cell r="C13554">
            <v>0</v>
          </cell>
          <cell r="D13554">
            <v>0</v>
          </cell>
        </row>
        <row r="13555">
          <cell r="A13555">
            <v>0</v>
          </cell>
          <cell r="B13555">
            <v>0</v>
          </cell>
          <cell r="C13555">
            <v>0</v>
          </cell>
          <cell r="D13555">
            <v>0</v>
          </cell>
        </row>
        <row r="13556">
          <cell r="A13556">
            <v>0</v>
          </cell>
          <cell r="B13556">
            <v>0</v>
          </cell>
          <cell r="C13556">
            <v>0</v>
          </cell>
          <cell r="D13556">
            <v>0</v>
          </cell>
        </row>
        <row r="13557">
          <cell r="A13557">
            <v>0</v>
          </cell>
          <cell r="B13557">
            <v>0</v>
          </cell>
          <cell r="C13557">
            <v>0</v>
          </cell>
          <cell r="D13557">
            <v>0</v>
          </cell>
        </row>
        <row r="13558">
          <cell r="A13558">
            <v>0</v>
          </cell>
          <cell r="B13558">
            <v>0</v>
          </cell>
          <cell r="C13558">
            <v>0</v>
          </cell>
          <cell r="D13558">
            <v>0</v>
          </cell>
        </row>
        <row r="13559">
          <cell r="A13559">
            <v>0</v>
          </cell>
          <cell r="B13559">
            <v>0</v>
          </cell>
          <cell r="C13559">
            <v>0</v>
          </cell>
          <cell r="D13559">
            <v>0</v>
          </cell>
        </row>
        <row r="13560">
          <cell r="A13560">
            <v>0</v>
          </cell>
          <cell r="B13560">
            <v>0</v>
          </cell>
          <cell r="C13560">
            <v>0</v>
          </cell>
          <cell r="D13560">
            <v>0</v>
          </cell>
        </row>
        <row r="13561">
          <cell r="A13561">
            <v>0</v>
          </cell>
          <cell r="B13561">
            <v>0</v>
          </cell>
          <cell r="C13561">
            <v>0</v>
          </cell>
          <cell r="D13561">
            <v>0</v>
          </cell>
        </row>
        <row r="13562">
          <cell r="A13562">
            <v>0</v>
          </cell>
          <cell r="B13562">
            <v>0</v>
          </cell>
          <cell r="C13562">
            <v>0</v>
          </cell>
          <cell r="D13562">
            <v>0</v>
          </cell>
        </row>
        <row r="13563">
          <cell r="A13563">
            <v>0</v>
          </cell>
          <cell r="B13563">
            <v>0</v>
          </cell>
          <cell r="C13563">
            <v>0</v>
          </cell>
          <cell r="D13563">
            <v>0</v>
          </cell>
        </row>
        <row r="13564">
          <cell r="A13564">
            <v>0</v>
          </cell>
          <cell r="B13564">
            <v>0</v>
          </cell>
          <cell r="C13564">
            <v>0</v>
          </cell>
          <cell r="D13564">
            <v>0</v>
          </cell>
        </row>
        <row r="13565">
          <cell r="A13565">
            <v>0</v>
          </cell>
          <cell r="B13565">
            <v>0</v>
          </cell>
          <cell r="C13565">
            <v>0</v>
          </cell>
          <cell r="D13565">
            <v>0</v>
          </cell>
        </row>
        <row r="13566">
          <cell r="A13566">
            <v>0</v>
          </cell>
          <cell r="B13566">
            <v>0</v>
          </cell>
          <cell r="C13566">
            <v>0</v>
          </cell>
          <cell r="D13566">
            <v>0</v>
          </cell>
        </row>
        <row r="13567">
          <cell r="A13567">
            <v>0</v>
          </cell>
          <cell r="B13567">
            <v>0</v>
          </cell>
          <cell r="C13567">
            <v>0</v>
          </cell>
          <cell r="D13567">
            <v>0</v>
          </cell>
        </row>
        <row r="13568">
          <cell r="A13568">
            <v>0</v>
          </cell>
          <cell r="B13568">
            <v>0</v>
          </cell>
          <cell r="C13568">
            <v>0</v>
          </cell>
          <cell r="D13568">
            <v>0</v>
          </cell>
        </row>
        <row r="13569">
          <cell r="A13569">
            <v>0</v>
          </cell>
          <cell r="B13569">
            <v>0</v>
          </cell>
          <cell r="C13569">
            <v>0</v>
          </cell>
          <cell r="D13569">
            <v>0</v>
          </cell>
        </row>
        <row r="13570">
          <cell r="A13570">
            <v>0</v>
          </cell>
          <cell r="B13570">
            <v>0</v>
          </cell>
          <cell r="C13570">
            <v>0</v>
          </cell>
          <cell r="D13570">
            <v>0</v>
          </cell>
        </row>
        <row r="13571">
          <cell r="A13571">
            <v>0</v>
          </cell>
          <cell r="B13571">
            <v>0</v>
          </cell>
          <cell r="C13571">
            <v>0</v>
          </cell>
          <cell r="D13571">
            <v>0</v>
          </cell>
        </row>
        <row r="13572">
          <cell r="A13572">
            <v>0</v>
          </cell>
          <cell r="B13572">
            <v>0</v>
          </cell>
          <cell r="C13572">
            <v>0</v>
          </cell>
          <cell r="D13572">
            <v>0</v>
          </cell>
        </row>
        <row r="13573">
          <cell r="A13573">
            <v>0</v>
          </cell>
          <cell r="B13573">
            <v>0</v>
          </cell>
          <cell r="C13573">
            <v>0</v>
          </cell>
          <cell r="D13573">
            <v>0</v>
          </cell>
        </row>
        <row r="13574">
          <cell r="A13574">
            <v>0</v>
          </cell>
          <cell r="B13574">
            <v>0</v>
          </cell>
          <cell r="C13574">
            <v>0</v>
          </cell>
          <cell r="D13574">
            <v>0</v>
          </cell>
        </row>
        <row r="13575">
          <cell r="A13575">
            <v>0</v>
          </cell>
          <cell r="B13575">
            <v>0</v>
          </cell>
          <cell r="C13575">
            <v>0</v>
          </cell>
          <cell r="D13575">
            <v>0</v>
          </cell>
        </row>
        <row r="13576">
          <cell r="A13576">
            <v>0</v>
          </cell>
          <cell r="B13576">
            <v>0</v>
          </cell>
          <cell r="C13576">
            <v>0</v>
          </cell>
          <cell r="D13576">
            <v>0</v>
          </cell>
        </row>
        <row r="13577">
          <cell r="A13577">
            <v>0</v>
          </cell>
          <cell r="B13577">
            <v>0</v>
          </cell>
          <cell r="C13577">
            <v>0</v>
          </cell>
          <cell r="D13577">
            <v>0</v>
          </cell>
        </row>
        <row r="13578">
          <cell r="A13578">
            <v>0</v>
          </cell>
          <cell r="B13578">
            <v>0</v>
          </cell>
          <cell r="C13578">
            <v>0</v>
          </cell>
          <cell r="D13578">
            <v>0</v>
          </cell>
        </row>
        <row r="13579">
          <cell r="A13579">
            <v>0</v>
          </cell>
          <cell r="B13579">
            <v>0</v>
          </cell>
          <cell r="C13579">
            <v>0</v>
          </cell>
          <cell r="D13579">
            <v>0</v>
          </cell>
        </row>
        <row r="13580">
          <cell r="A13580">
            <v>0</v>
          </cell>
          <cell r="B13580">
            <v>0</v>
          </cell>
          <cell r="C13580">
            <v>0</v>
          </cell>
          <cell r="D13580">
            <v>0</v>
          </cell>
        </row>
        <row r="13581">
          <cell r="A13581">
            <v>0</v>
          </cell>
          <cell r="B13581">
            <v>0</v>
          </cell>
          <cell r="C13581">
            <v>0</v>
          </cell>
          <cell r="D13581">
            <v>0</v>
          </cell>
        </row>
        <row r="13582">
          <cell r="A13582">
            <v>0</v>
          </cell>
          <cell r="B13582">
            <v>0</v>
          </cell>
          <cell r="C13582">
            <v>0</v>
          </cell>
          <cell r="D13582">
            <v>0</v>
          </cell>
        </row>
        <row r="13583">
          <cell r="A13583">
            <v>0</v>
          </cell>
          <cell r="B13583">
            <v>0</v>
          </cell>
          <cell r="C13583">
            <v>0</v>
          </cell>
          <cell r="D13583">
            <v>0</v>
          </cell>
        </row>
        <row r="13584">
          <cell r="A13584">
            <v>0</v>
          </cell>
          <cell r="B13584">
            <v>0</v>
          </cell>
          <cell r="C13584">
            <v>0</v>
          </cell>
          <cell r="D13584">
            <v>0</v>
          </cell>
        </row>
        <row r="13585">
          <cell r="A13585">
            <v>0</v>
          </cell>
          <cell r="B13585">
            <v>0</v>
          </cell>
          <cell r="C13585">
            <v>0</v>
          </cell>
          <cell r="D13585">
            <v>0</v>
          </cell>
        </row>
        <row r="13586">
          <cell r="A13586">
            <v>0</v>
          </cell>
          <cell r="B13586">
            <v>0</v>
          </cell>
          <cell r="C13586">
            <v>0</v>
          </cell>
          <cell r="D13586">
            <v>0</v>
          </cell>
        </row>
        <row r="13587">
          <cell r="A13587">
            <v>0</v>
          </cell>
          <cell r="B13587">
            <v>0</v>
          </cell>
          <cell r="C13587">
            <v>0</v>
          </cell>
          <cell r="D13587">
            <v>0</v>
          </cell>
        </row>
        <row r="13588">
          <cell r="A13588">
            <v>0</v>
          </cell>
          <cell r="B13588">
            <v>0</v>
          </cell>
          <cell r="C13588">
            <v>0</v>
          </cell>
          <cell r="D13588">
            <v>0</v>
          </cell>
        </row>
        <row r="13589">
          <cell r="A13589">
            <v>0</v>
          </cell>
          <cell r="B13589">
            <v>0</v>
          </cell>
          <cell r="C13589">
            <v>0</v>
          </cell>
          <cell r="D13589">
            <v>0</v>
          </cell>
        </row>
        <row r="13590">
          <cell r="A13590">
            <v>0</v>
          </cell>
          <cell r="B13590">
            <v>0</v>
          </cell>
          <cell r="C13590">
            <v>0</v>
          </cell>
          <cell r="D13590">
            <v>0</v>
          </cell>
        </row>
        <row r="13591">
          <cell r="A13591">
            <v>0</v>
          </cell>
          <cell r="B13591">
            <v>0</v>
          </cell>
          <cell r="C13591">
            <v>0</v>
          </cell>
          <cell r="D13591">
            <v>0</v>
          </cell>
        </row>
        <row r="13592">
          <cell r="A13592">
            <v>0</v>
          </cell>
          <cell r="B13592">
            <v>0</v>
          </cell>
          <cell r="C13592">
            <v>0</v>
          </cell>
          <cell r="D13592">
            <v>0</v>
          </cell>
        </row>
        <row r="13593">
          <cell r="A13593">
            <v>0</v>
          </cell>
          <cell r="B13593">
            <v>0</v>
          </cell>
          <cell r="C13593">
            <v>0</v>
          </cell>
          <cell r="D13593">
            <v>0</v>
          </cell>
        </row>
        <row r="13594">
          <cell r="A13594">
            <v>0</v>
          </cell>
          <cell r="B13594">
            <v>0</v>
          </cell>
          <cell r="C13594">
            <v>0</v>
          </cell>
          <cell r="D13594">
            <v>0</v>
          </cell>
        </row>
        <row r="13595">
          <cell r="A13595">
            <v>0</v>
          </cell>
          <cell r="B13595">
            <v>0</v>
          </cell>
          <cell r="C13595">
            <v>0</v>
          </cell>
          <cell r="D13595">
            <v>0</v>
          </cell>
        </row>
        <row r="13596">
          <cell r="A13596">
            <v>0</v>
          </cell>
          <cell r="B13596">
            <v>0</v>
          </cell>
          <cell r="C13596">
            <v>0</v>
          </cell>
          <cell r="D13596">
            <v>0</v>
          </cell>
        </row>
        <row r="13597">
          <cell r="A13597">
            <v>0</v>
          </cell>
          <cell r="B13597">
            <v>0</v>
          </cell>
          <cell r="C13597">
            <v>0</v>
          </cell>
          <cell r="D13597">
            <v>0</v>
          </cell>
        </row>
        <row r="13598">
          <cell r="A13598">
            <v>0</v>
          </cell>
          <cell r="B13598">
            <v>0</v>
          </cell>
          <cell r="C13598">
            <v>0</v>
          </cell>
          <cell r="D13598">
            <v>0</v>
          </cell>
        </row>
        <row r="13599">
          <cell r="A13599">
            <v>0</v>
          </cell>
          <cell r="B13599">
            <v>0</v>
          </cell>
          <cell r="C13599">
            <v>0</v>
          </cell>
          <cell r="D13599">
            <v>0</v>
          </cell>
        </row>
        <row r="13600">
          <cell r="A13600">
            <v>0</v>
          </cell>
          <cell r="B13600">
            <v>0</v>
          </cell>
          <cell r="C13600">
            <v>0</v>
          </cell>
          <cell r="D13600">
            <v>0</v>
          </cell>
        </row>
        <row r="13601">
          <cell r="A13601">
            <v>0</v>
          </cell>
          <cell r="B13601">
            <v>0</v>
          </cell>
          <cell r="C13601">
            <v>0</v>
          </cell>
          <cell r="D13601">
            <v>0</v>
          </cell>
        </row>
        <row r="13602">
          <cell r="A13602">
            <v>0</v>
          </cell>
          <cell r="B13602">
            <v>0</v>
          </cell>
          <cell r="C13602">
            <v>0</v>
          </cell>
          <cell r="D13602">
            <v>0</v>
          </cell>
        </row>
        <row r="13603">
          <cell r="A13603">
            <v>0</v>
          </cell>
          <cell r="B13603">
            <v>0</v>
          </cell>
          <cell r="C13603">
            <v>0</v>
          </cell>
          <cell r="D13603">
            <v>0</v>
          </cell>
        </row>
        <row r="13604">
          <cell r="A13604">
            <v>0</v>
          </cell>
          <cell r="B13604">
            <v>0</v>
          </cell>
          <cell r="C13604">
            <v>0</v>
          </cell>
          <cell r="D13604">
            <v>0</v>
          </cell>
        </row>
        <row r="13605">
          <cell r="A13605">
            <v>0</v>
          </cell>
          <cell r="B13605">
            <v>0</v>
          </cell>
          <cell r="C13605">
            <v>0</v>
          </cell>
          <cell r="D13605">
            <v>0</v>
          </cell>
        </row>
        <row r="13606">
          <cell r="A13606">
            <v>0</v>
          </cell>
          <cell r="B13606">
            <v>0</v>
          </cell>
          <cell r="C13606">
            <v>0</v>
          </cell>
          <cell r="D13606">
            <v>0</v>
          </cell>
        </row>
        <row r="13607">
          <cell r="A13607">
            <v>0</v>
          </cell>
          <cell r="B13607">
            <v>0</v>
          </cell>
          <cell r="C13607">
            <v>0</v>
          </cell>
          <cell r="D13607">
            <v>0</v>
          </cell>
        </row>
        <row r="13608">
          <cell r="A13608">
            <v>0</v>
          </cell>
          <cell r="B13608">
            <v>0</v>
          </cell>
          <cell r="C13608">
            <v>0</v>
          </cell>
          <cell r="D13608">
            <v>0</v>
          </cell>
        </row>
        <row r="13609">
          <cell r="A13609">
            <v>0</v>
          </cell>
          <cell r="B13609">
            <v>0</v>
          </cell>
          <cell r="C13609">
            <v>0</v>
          </cell>
          <cell r="D13609">
            <v>0</v>
          </cell>
        </row>
        <row r="13610">
          <cell r="A13610">
            <v>0</v>
          </cell>
          <cell r="B13610">
            <v>0</v>
          </cell>
          <cell r="C13610">
            <v>0</v>
          </cell>
          <cell r="D13610">
            <v>0</v>
          </cell>
        </row>
        <row r="13611">
          <cell r="A13611">
            <v>0</v>
          </cell>
          <cell r="B13611">
            <v>0</v>
          </cell>
          <cell r="C13611">
            <v>0</v>
          </cell>
          <cell r="D13611">
            <v>0</v>
          </cell>
        </row>
        <row r="13612">
          <cell r="A13612">
            <v>0</v>
          </cell>
          <cell r="B13612">
            <v>0</v>
          </cell>
          <cell r="C13612">
            <v>0</v>
          </cell>
          <cell r="D13612">
            <v>0</v>
          </cell>
        </row>
        <row r="13613">
          <cell r="A13613">
            <v>0</v>
          </cell>
          <cell r="B13613">
            <v>0</v>
          </cell>
          <cell r="C13613">
            <v>0</v>
          </cell>
          <cell r="D13613">
            <v>0</v>
          </cell>
        </row>
        <row r="13614">
          <cell r="A13614">
            <v>0</v>
          </cell>
          <cell r="B13614">
            <v>0</v>
          </cell>
          <cell r="C13614">
            <v>0</v>
          </cell>
          <cell r="D13614">
            <v>0</v>
          </cell>
        </row>
        <row r="13615">
          <cell r="A13615">
            <v>0</v>
          </cell>
          <cell r="B13615">
            <v>0</v>
          </cell>
          <cell r="C13615">
            <v>0</v>
          </cell>
          <cell r="D13615">
            <v>0</v>
          </cell>
        </row>
        <row r="13616">
          <cell r="A13616">
            <v>0</v>
          </cell>
          <cell r="B13616">
            <v>0</v>
          </cell>
          <cell r="C13616">
            <v>0</v>
          </cell>
          <cell r="D13616">
            <v>0</v>
          </cell>
        </row>
        <row r="13617">
          <cell r="A13617">
            <v>0</v>
          </cell>
          <cell r="B13617">
            <v>0</v>
          </cell>
          <cell r="C13617">
            <v>0</v>
          </cell>
          <cell r="D13617">
            <v>0</v>
          </cell>
        </row>
        <row r="13618">
          <cell r="A13618">
            <v>0</v>
          </cell>
          <cell r="B13618">
            <v>0</v>
          </cell>
          <cell r="C13618">
            <v>0</v>
          </cell>
          <cell r="D13618">
            <v>0</v>
          </cell>
        </row>
        <row r="13619">
          <cell r="A13619">
            <v>0</v>
          </cell>
          <cell r="B13619">
            <v>0</v>
          </cell>
          <cell r="C13619">
            <v>0</v>
          </cell>
          <cell r="D13619">
            <v>0</v>
          </cell>
        </row>
        <row r="13620">
          <cell r="A13620">
            <v>0</v>
          </cell>
          <cell r="B13620">
            <v>0</v>
          </cell>
          <cell r="C13620">
            <v>0</v>
          </cell>
          <cell r="D13620">
            <v>0</v>
          </cell>
        </row>
        <row r="13621">
          <cell r="A13621">
            <v>0</v>
          </cell>
          <cell r="B13621">
            <v>0</v>
          </cell>
          <cell r="C13621">
            <v>0</v>
          </cell>
          <cell r="D13621">
            <v>0</v>
          </cell>
        </row>
        <row r="13622">
          <cell r="A13622">
            <v>0</v>
          </cell>
          <cell r="B13622">
            <v>0</v>
          </cell>
          <cell r="C13622">
            <v>0</v>
          </cell>
          <cell r="D13622">
            <v>0</v>
          </cell>
        </row>
        <row r="13623">
          <cell r="A13623">
            <v>0</v>
          </cell>
          <cell r="B13623">
            <v>0</v>
          </cell>
          <cell r="C13623">
            <v>0</v>
          </cell>
          <cell r="D13623">
            <v>0</v>
          </cell>
        </row>
        <row r="13624">
          <cell r="A13624">
            <v>0</v>
          </cell>
          <cell r="B13624">
            <v>0</v>
          </cell>
          <cell r="C13624">
            <v>0</v>
          </cell>
          <cell r="D13624">
            <v>0</v>
          </cell>
        </row>
        <row r="13625">
          <cell r="A13625">
            <v>0</v>
          </cell>
          <cell r="B13625">
            <v>0</v>
          </cell>
          <cell r="C13625">
            <v>0</v>
          </cell>
          <cell r="D13625">
            <v>0</v>
          </cell>
        </row>
        <row r="13626">
          <cell r="A13626">
            <v>0</v>
          </cell>
          <cell r="B13626">
            <v>0</v>
          </cell>
          <cell r="C13626">
            <v>0</v>
          </cell>
          <cell r="D13626">
            <v>0</v>
          </cell>
        </row>
        <row r="13627">
          <cell r="A13627">
            <v>0</v>
          </cell>
          <cell r="B13627">
            <v>0</v>
          </cell>
          <cell r="C13627">
            <v>0</v>
          </cell>
          <cell r="D13627">
            <v>0</v>
          </cell>
        </row>
        <row r="13628">
          <cell r="A13628">
            <v>0</v>
          </cell>
          <cell r="B13628">
            <v>0</v>
          </cell>
          <cell r="C13628">
            <v>0</v>
          </cell>
          <cell r="D13628">
            <v>0</v>
          </cell>
        </row>
        <row r="13629">
          <cell r="A13629">
            <v>0</v>
          </cell>
          <cell r="B13629">
            <v>0</v>
          </cell>
          <cell r="C13629">
            <v>0</v>
          </cell>
          <cell r="D13629">
            <v>0</v>
          </cell>
        </row>
        <row r="13630">
          <cell r="A13630">
            <v>0</v>
          </cell>
          <cell r="B13630">
            <v>0</v>
          </cell>
          <cell r="C13630">
            <v>0</v>
          </cell>
          <cell r="D13630">
            <v>0</v>
          </cell>
        </row>
        <row r="13631">
          <cell r="A13631">
            <v>0</v>
          </cell>
          <cell r="B13631">
            <v>0</v>
          </cell>
          <cell r="C13631">
            <v>0</v>
          </cell>
          <cell r="D13631">
            <v>0</v>
          </cell>
        </row>
        <row r="13632">
          <cell r="A13632">
            <v>0</v>
          </cell>
          <cell r="B13632">
            <v>0</v>
          </cell>
          <cell r="C13632">
            <v>0</v>
          </cell>
          <cell r="D13632">
            <v>0</v>
          </cell>
        </row>
        <row r="13633">
          <cell r="A13633">
            <v>0</v>
          </cell>
          <cell r="B13633">
            <v>0</v>
          </cell>
          <cell r="C13633">
            <v>0</v>
          </cell>
          <cell r="D13633">
            <v>0</v>
          </cell>
        </row>
        <row r="13634">
          <cell r="A13634">
            <v>0</v>
          </cell>
          <cell r="B13634">
            <v>0</v>
          </cell>
          <cell r="C13634">
            <v>0</v>
          </cell>
          <cell r="D13634">
            <v>0</v>
          </cell>
        </row>
        <row r="13635">
          <cell r="A13635">
            <v>0</v>
          </cell>
          <cell r="B13635">
            <v>0</v>
          </cell>
          <cell r="C13635">
            <v>0</v>
          </cell>
          <cell r="D13635">
            <v>0</v>
          </cell>
        </row>
        <row r="13636">
          <cell r="A13636">
            <v>0</v>
          </cell>
          <cell r="B13636">
            <v>0</v>
          </cell>
          <cell r="C13636">
            <v>0</v>
          </cell>
          <cell r="D13636">
            <v>0</v>
          </cell>
        </row>
        <row r="13637">
          <cell r="A13637">
            <v>0</v>
          </cell>
          <cell r="B13637">
            <v>0</v>
          </cell>
          <cell r="C13637">
            <v>0</v>
          </cell>
          <cell r="D13637">
            <v>0</v>
          </cell>
        </row>
        <row r="13638">
          <cell r="A13638">
            <v>0</v>
          </cell>
          <cell r="B13638">
            <v>0</v>
          </cell>
          <cell r="C13638">
            <v>0</v>
          </cell>
          <cell r="D13638">
            <v>0</v>
          </cell>
        </row>
        <row r="13639">
          <cell r="A13639">
            <v>0</v>
          </cell>
          <cell r="B13639">
            <v>0</v>
          </cell>
          <cell r="C13639">
            <v>0</v>
          </cell>
          <cell r="D13639">
            <v>0</v>
          </cell>
        </row>
        <row r="13640">
          <cell r="A13640">
            <v>0</v>
          </cell>
          <cell r="B13640">
            <v>0</v>
          </cell>
          <cell r="C13640">
            <v>0</v>
          </cell>
          <cell r="D13640">
            <v>0</v>
          </cell>
        </row>
        <row r="13641">
          <cell r="A13641">
            <v>0</v>
          </cell>
          <cell r="B13641">
            <v>0</v>
          </cell>
          <cell r="C13641">
            <v>0</v>
          </cell>
          <cell r="D13641">
            <v>0</v>
          </cell>
        </row>
        <row r="13642">
          <cell r="A13642">
            <v>0</v>
          </cell>
          <cell r="B13642">
            <v>0</v>
          </cell>
          <cell r="C13642">
            <v>0</v>
          </cell>
          <cell r="D13642">
            <v>0</v>
          </cell>
        </row>
        <row r="13643">
          <cell r="A13643">
            <v>0</v>
          </cell>
          <cell r="B13643">
            <v>0</v>
          </cell>
          <cell r="C13643">
            <v>0</v>
          </cell>
          <cell r="D13643">
            <v>0</v>
          </cell>
        </row>
        <row r="13644">
          <cell r="A13644">
            <v>0</v>
          </cell>
          <cell r="B13644">
            <v>0</v>
          </cell>
          <cell r="C13644">
            <v>0</v>
          </cell>
          <cell r="D13644">
            <v>0</v>
          </cell>
        </row>
        <row r="13645">
          <cell r="A13645">
            <v>0</v>
          </cell>
          <cell r="B13645">
            <v>0</v>
          </cell>
          <cell r="C13645">
            <v>0</v>
          </cell>
          <cell r="D13645">
            <v>0</v>
          </cell>
        </row>
        <row r="13646">
          <cell r="A13646">
            <v>0</v>
          </cell>
          <cell r="B13646">
            <v>0</v>
          </cell>
          <cell r="C13646">
            <v>0</v>
          </cell>
          <cell r="D13646">
            <v>0</v>
          </cell>
        </row>
        <row r="13647">
          <cell r="A13647">
            <v>0</v>
          </cell>
          <cell r="B13647">
            <v>0</v>
          </cell>
          <cell r="C13647">
            <v>0</v>
          </cell>
          <cell r="D13647">
            <v>0</v>
          </cell>
        </row>
        <row r="13648">
          <cell r="A13648">
            <v>0</v>
          </cell>
          <cell r="B13648">
            <v>0</v>
          </cell>
          <cell r="C13648">
            <v>0</v>
          </cell>
          <cell r="D13648">
            <v>0</v>
          </cell>
        </row>
        <row r="13649">
          <cell r="A13649">
            <v>0</v>
          </cell>
          <cell r="B13649">
            <v>0</v>
          </cell>
          <cell r="C13649">
            <v>0</v>
          </cell>
          <cell r="D13649">
            <v>0</v>
          </cell>
        </row>
        <row r="13650">
          <cell r="A13650">
            <v>0</v>
          </cell>
          <cell r="B13650">
            <v>0</v>
          </cell>
          <cell r="C13650">
            <v>0</v>
          </cell>
          <cell r="D13650">
            <v>0</v>
          </cell>
        </row>
        <row r="13651">
          <cell r="A13651">
            <v>0</v>
          </cell>
          <cell r="B13651">
            <v>0</v>
          </cell>
          <cell r="C13651">
            <v>0</v>
          </cell>
          <cell r="D13651">
            <v>0</v>
          </cell>
        </row>
        <row r="13652">
          <cell r="A13652">
            <v>0</v>
          </cell>
          <cell r="B13652">
            <v>0</v>
          </cell>
          <cell r="C13652">
            <v>0</v>
          </cell>
          <cell r="D13652">
            <v>0</v>
          </cell>
        </row>
        <row r="13653">
          <cell r="A13653">
            <v>0</v>
          </cell>
          <cell r="B13653">
            <v>0</v>
          </cell>
          <cell r="C13653">
            <v>0</v>
          </cell>
          <cell r="D13653">
            <v>0</v>
          </cell>
        </row>
        <row r="13654">
          <cell r="A13654">
            <v>0</v>
          </cell>
          <cell r="B13654">
            <v>0</v>
          </cell>
          <cell r="C13654">
            <v>0</v>
          </cell>
          <cell r="D13654">
            <v>0</v>
          </cell>
        </row>
        <row r="13655">
          <cell r="A13655">
            <v>0</v>
          </cell>
          <cell r="B13655">
            <v>0</v>
          </cell>
          <cell r="C13655">
            <v>0</v>
          </cell>
          <cell r="D13655">
            <v>0</v>
          </cell>
        </row>
        <row r="13656">
          <cell r="A13656">
            <v>0</v>
          </cell>
          <cell r="B13656">
            <v>0</v>
          </cell>
          <cell r="C13656">
            <v>0</v>
          </cell>
          <cell r="D13656">
            <v>0</v>
          </cell>
        </row>
        <row r="13657">
          <cell r="A13657">
            <v>0</v>
          </cell>
          <cell r="B13657">
            <v>0</v>
          </cell>
          <cell r="C13657">
            <v>0</v>
          </cell>
          <cell r="D13657">
            <v>0</v>
          </cell>
        </row>
        <row r="13658">
          <cell r="A13658">
            <v>0</v>
          </cell>
          <cell r="B13658">
            <v>0</v>
          </cell>
          <cell r="C13658">
            <v>0</v>
          </cell>
          <cell r="D13658">
            <v>0</v>
          </cell>
        </row>
        <row r="13659">
          <cell r="A13659">
            <v>0</v>
          </cell>
          <cell r="B13659">
            <v>0</v>
          </cell>
          <cell r="C13659">
            <v>0</v>
          </cell>
          <cell r="D13659">
            <v>0</v>
          </cell>
        </row>
        <row r="13660">
          <cell r="A13660">
            <v>0</v>
          </cell>
          <cell r="B13660">
            <v>0</v>
          </cell>
          <cell r="C13660">
            <v>0</v>
          </cell>
          <cell r="D13660">
            <v>0</v>
          </cell>
        </row>
        <row r="13661">
          <cell r="A13661">
            <v>0</v>
          </cell>
          <cell r="B13661">
            <v>0</v>
          </cell>
          <cell r="C13661">
            <v>0</v>
          </cell>
          <cell r="D13661">
            <v>0</v>
          </cell>
        </row>
        <row r="13662">
          <cell r="A13662">
            <v>0</v>
          </cell>
          <cell r="B13662">
            <v>0</v>
          </cell>
          <cell r="C13662">
            <v>0</v>
          </cell>
          <cell r="D13662">
            <v>0</v>
          </cell>
        </row>
        <row r="13663">
          <cell r="A13663">
            <v>0</v>
          </cell>
          <cell r="B13663">
            <v>0</v>
          </cell>
          <cell r="C13663">
            <v>0</v>
          </cell>
          <cell r="D13663">
            <v>0</v>
          </cell>
        </row>
        <row r="13664">
          <cell r="A13664">
            <v>0</v>
          </cell>
          <cell r="B13664">
            <v>0</v>
          </cell>
          <cell r="C13664">
            <v>0</v>
          </cell>
          <cell r="D13664">
            <v>0</v>
          </cell>
        </row>
        <row r="13665">
          <cell r="A13665">
            <v>0</v>
          </cell>
          <cell r="B13665">
            <v>0</v>
          </cell>
          <cell r="C13665">
            <v>0</v>
          </cell>
          <cell r="D13665">
            <v>0</v>
          </cell>
        </row>
        <row r="13666">
          <cell r="A13666">
            <v>0</v>
          </cell>
          <cell r="B13666">
            <v>0</v>
          </cell>
          <cell r="C13666">
            <v>0</v>
          </cell>
          <cell r="D13666">
            <v>0</v>
          </cell>
        </row>
        <row r="13667">
          <cell r="A13667">
            <v>0</v>
          </cell>
          <cell r="B13667">
            <v>0</v>
          </cell>
          <cell r="C13667">
            <v>0</v>
          </cell>
          <cell r="D13667">
            <v>0</v>
          </cell>
        </row>
        <row r="13668">
          <cell r="A13668">
            <v>0</v>
          </cell>
          <cell r="B13668">
            <v>0</v>
          </cell>
          <cell r="C13668">
            <v>0</v>
          </cell>
          <cell r="D13668">
            <v>0</v>
          </cell>
        </row>
        <row r="13669">
          <cell r="A13669">
            <v>0</v>
          </cell>
          <cell r="B13669">
            <v>0</v>
          </cell>
          <cell r="C13669">
            <v>0</v>
          </cell>
          <cell r="D13669">
            <v>0</v>
          </cell>
        </row>
        <row r="13670">
          <cell r="A13670">
            <v>0</v>
          </cell>
          <cell r="B13670">
            <v>0</v>
          </cell>
          <cell r="C13670">
            <v>0</v>
          </cell>
          <cell r="D13670">
            <v>0</v>
          </cell>
        </row>
        <row r="13671">
          <cell r="A13671">
            <v>0</v>
          </cell>
          <cell r="B13671">
            <v>0</v>
          </cell>
          <cell r="C13671">
            <v>0</v>
          </cell>
          <cell r="D13671">
            <v>0</v>
          </cell>
        </row>
        <row r="13672">
          <cell r="A13672">
            <v>0</v>
          </cell>
          <cell r="B13672">
            <v>0</v>
          </cell>
          <cell r="C13672">
            <v>0</v>
          </cell>
          <cell r="D13672">
            <v>0</v>
          </cell>
        </row>
        <row r="13673">
          <cell r="A13673">
            <v>0</v>
          </cell>
          <cell r="B13673">
            <v>0</v>
          </cell>
          <cell r="C13673">
            <v>0</v>
          </cell>
          <cell r="D13673">
            <v>0</v>
          </cell>
        </row>
        <row r="13674">
          <cell r="A13674">
            <v>0</v>
          </cell>
          <cell r="B13674">
            <v>0</v>
          </cell>
          <cell r="C13674">
            <v>0</v>
          </cell>
          <cell r="D13674">
            <v>0</v>
          </cell>
        </row>
        <row r="13675">
          <cell r="A13675">
            <v>0</v>
          </cell>
          <cell r="B13675">
            <v>0</v>
          </cell>
          <cell r="C13675">
            <v>0</v>
          </cell>
          <cell r="D13675">
            <v>0</v>
          </cell>
        </row>
        <row r="13676">
          <cell r="A13676">
            <v>0</v>
          </cell>
          <cell r="B13676">
            <v>0</v>
          </cell>
          <cell r="C13676">
            <v>0</v>
          </cell>
          <cell r="D13676">
            <v>0</v>
          </cell>
        </row>
        <row r="13677">
          <cell r="A13677">
            <v>0</v>
          </cell>
          <cell r="B13677">
            <v>0</v>
          </cell>
          <cell r="C13677">
            <v>0</v>
          </cell>
          <cell r="D13677">
            <v>0</v>
          </cell>
        </row>
        <row r="13678">
          <cell r="A13678">
            <v>0</v>
          </cell>
          <cell r="B13678">
            <v>0</v>
          </cell>
          <cell r="C13678">
            <v>0</v>
          </cell>
          <cell r="D13678">
            <v>0</v>
          </cell>
        </row>
        <row r="13679">
          <cell r="A13679">
            <v>0</v>
          </cell>
          <cell r="B13679">
            <v>0</v>
          </cell>
          <cell r="C13679">
            <v>0</v>
          </cell>
          <cell r="D13679">
            <v>0</v>
          </cell>
        </row>
        <row r="13680">
          <cell r="A13680">
            <v>0</v>
          </cell>
          <cell r="B13680">
            <v>0</v>
          </cell>
          <cell r="C13680">
            <v>0</v>
          </cell>
          <cell r="D13680">
            <v>0</v>
          </cell>
        </row>
        <row r="13681">
          <cell r="A13681">
            <v>0</v>
          </cell>
          <cell r="B13681">
            <v>0</v>
          </cell>
          <cell r="C13681">
            <v>0</v>
          </cell>
          <cell r="D13681">
            <v>0</v>
          </cell>
        </row>
        <row r="13682">
          <cell r="A13682">
            <v>0</v>
          </cell>
          <cell r="B13682">
            <v>0</v>
          </cell>
          <cell r="C13682">
            <v>0</v>
          </cell>
          <cell r="D13682">
            <v>0</v>
          </cell>
        </row>
        <row r="13683">
          <cell r="A13683">
            <v>0</v>
          </cell>
          <cell r="B13683">
            <v>0</v>
          </cell>
          <cell r="C13683">
            <v>0</v>
          </cell>
          <cell r="D13683">
            <v>0</v>
          </cell>
        </row>
        <row r="13684">
          <cell r="A13684">
            <v>0</v>
          </cell>
          <cell r="B13684">
            <v>0</v>
          </cell>
          <cell r="C13684">
            <v>0</v>
          </cell>
          <cell r="D13684">
            <v>0</v>
          </cell>
        </row>
        <row r="13685">
          <cell r="A13685">
            <v>0</v>
          </cell>
          <cell r="B13685">
            <v>0</v>
          </cell>
          <cell r="C13685">
            <v>0</v>
          </cell>
          <cell r="D13685">
            <v>0</v>
          </cell>
        </row>
        <row r="13686">
          <cell r="A13686">
            <v>0</v>
          </cell>
          <cell r="B13686">
            <v>0</v>
          </cell>
          <cell r="C13686">
            <v>0</v>
          </cell>
          <cell r="D13686">
            <v>0</v>
          </cell>
        </row>
        <row r="13687">
          <cell r="A13687">
            <v>0</v>
          </cell>
          <cell r="B13687">
            <v>0</v>
          </cell>
          <cell r="C13687">
            <v>0</v>
          </cell>
          <cell r="D13687">
            <v>0</v>
          </cell>
        </row>
        <row r="13688">
          <cell r="A13688">
            <v>0</v>
          </cell>
          <cell r="B13688">
            <v>0</v>
          </cell>
          <cell r="C13688">
            <v>0</v>
          </cell>
          <cell r="D13688">
            <v>0</v>
          </cell>
        </row>
        <row r="13689">
          <cell r="A13689">
            <v>0</v>
          </cell>
          <cell r="B13689">
            <v>0</v>
          </cell>
          <cell r="C13689">
            <v>0</v>
          </cell>
          <cell r="D13689">
            <v>0</v>
          </cell>
        </row>
        <row r="13690">
          <cell r="A13690">
            <v>0</v>
          </cell>
          <cell r="B13690">
            <v>0</v>
          </cell>
          <cell r="C13690">
            <v>0</v>
          </cell>
          <cell r="D13690">
            <v>0</v>
          </cell>
        </row>
        <row r="13691">
          <cell r="A13691">
            <v>0</v>
          </cell>
          <cell r="B13691">
            <v>0</v>
          </cell>
          <cell r="C13691">
            <v>0</v>
          </cell>
          <cell r="D13691">
            <v>0</v>
          </cell>
        </row>
        <row r="13692">
          <cell r="A13692">
            <v>0</v>
          </cell>
          <cell r="B13692">
            <v>0</v>
          </cell>
          <cell r="C13692">
            <v>0</v>
          </cell>
          <cell r="D13692">
            <v>0</v>
          </cell>
        </row>
        <row r="13693">
          <cell r="A13693">
            <v>0</v>
          </cell>
          <cell r="B13693">
            <v>0</v>
          </cell>
          <cell r="C13693">
            <v>0</v>
          </cell>
          <cell r="D13693">
            <v>0</v>
          </cell>
        </row>
        <row r="13694">
          <cell r="A13694">
            <v>0</v>
          </cell>
          <cell r="B13694">
            <v>0</v>
          </cell>
          <cell r="C13694">
            <v>0</v>
          </cell>
          <cell r="D13694">
            <v>0</v>
          </cell>
        </row>
        <row r="13695">
          <cell r="A13695">
            <v>0</v>
          </cell>
          <cell r="B13695">
            <v>0</v>
          </cell>
          <cell r="C13695">
            <v>0</v>
          </cell>
          <cell r="D13695">
            <v>0</v>
          </cell>
        </row>
        <row r="13696">
          <cell r="A13696">
            <v>0</v>
          </cell>
          <cell r="B13696">
            <v>0</v>
          </cell>
          <cell r="C13696">
            <v>0</v>
          </cell>
          <cell r="D13696">
            <v>0</v>
          </cell>
        </row>
        <row r="13697">
          <cell r="A13697">
            <v>0</v>
          </cell>
          <cell r="B13697">
            <v>0</v>
          </cell>
          <cell r="C13697">
            <v>0</v>
          </cell>
          <cell r="D13697">
            <v>0</v>
          </cell>
        </row>
        <row r="13698">
          <cell r="A13698">
            <v>0</v>
          </cell>
          <cell r="B13698">
            <v>0</v>
          </cell>
          <cell r="C13698">
            <v>0</v>
          </cell>
          <cell r="D13698">
            <v>0</v>
          </cell>
        </row>
        <row r="13699">
          <cell r="A13699">
            <v>0</v>
          </cell>
          <cell r="B13699">
            <v>0</v>
          </cell>
          <cell r="C13699">
            <v>0</v>
          </cell>
          <cell r="D13699">
            <v>0</v>
          </cell>
        </row>
        <row r="13700">
          <cell r="A13700">
            <v>0</v>
          </cell>
          <cell r="B13700">
            <v>0</v>
          </cell>
          <cell r="C13700">
            <v>0</v>
          </cell>
          <cell r="D13700">
            <v>0</v>
          </cell>
        </row>
        <row r="13701">
          <cell r="A13701">
            <v>0</v>
          </cell>
          <cell r="B13701">
            <v>0</v>
          </cell>
          <cell r="C13701">
            <v>0</v>
          </cell>
          <cell r="D13701">
            <v>0</v>
          </cell>
        </row>
        <row r="13702">
          <cell r="A13702">
            <v>0</v>
          </cell>
          <cell r="B13702">
            <v>0</v>
          </cell>
          <cell r="C13702">
            <v>0</v>
          </cell>
          <cell r="D13702">
            <v>0</v>
          </cell>
        </row>
        <row r="13703">
          <cell r="A13703">
            <v>0</v>
          </cell>
          <cell r="B13703">
            <v>0</v>
          </cell>
          <cell r="C13703">
            <v>0</v>
          </cell>
          <cell r="D13703">
            <v>0</v>
          </cell>
        </row>
        <row r="13704">
          <cell r="A13704">
            <v>0</v>
          </cell>
          <cell r="B13704">
            <v>0</v>
          </cell>
          <cell r="C13704">
            <v>0</v>
          </cell>
          <cell r="D13704">
            <v>0</v>
          </cell>
        </row>
        <row r="13705">
          <cell r="A13705">
            <v>0</v>
          </cell>
          <cell r="B13705">
            <v>0</v>
          </cell>
          <cell r="C13705">
            <v>0</v>
          </cell>
          <cell r="D13705">
            <v>0</v>
          </cell>
        </row>
        <row r="13706">
          <cell r="A13706">
            <v>0</v>
          </cell>
          <cell r="B13706">
            <v>0</v>
          </cell>
          <cell r="C13706">
            <v>0</v>
          </cell>
          <cell r="D13706">
            <v>0</v>
          </cell>
        </row>
        <row r="13707">
          <cell r="A13707">
            <v>0</v>
          </cell>
          <cell r="B13707">
            <v>0</v>
          </cell>
          <cell r="C13707">
            <v>0</v>
          </cell>
          <cell r="D13707">
            <v>0</v>
          </cell>
        </row>
        <row r="13708">
          <cell r="A13708">
            <v>0</v>
          </cell>
          <cell r="B13708">
            <v>0</v>
          </cell>
          <cell r="C13708">
            <v>0</v>
          </cell>
          <cell r="D13708">
            <v>0</v>
          </cell>
        </row>
        <row r="13709">
          <cell r="A13709">
            <v>0</v>
          </cell>
          <cell r="B13709">
            <v>0</v>
          </cell>
          <cell r="C13709">
            <v>0</v>
          </cell>
          <cell r="D13709">
            <v>0</v>
          </cell>
        </row>
        <row r="13710">
          <cell r="A13710">
            <v>0</v>
          </cell>
          <cell r="B13710">
            <v>0</v>
          </cell>
          <cell r="C13710">
            <v>0</v>
          </cell>
          <cell r="D13710">
            <v>0</v>
          </cell>
        </row>
        <row r="13711">
          <cell r="A13711">
            <v>0</v>
          </cell>
          <cell r="B13711">
            <v>0</v>
          </cell>
          <cell r="C13711">
            <v>0</v>
          </cell>
          <cell r="D13711">
            <v>0</v>
          </cell>
        </row>
        <row r="13712">
          <cell r="A13712">
            <v>0</v>
          </cell>
          <cell r="B13712">
            <v>0</v>
          </cell>
          <cell r="C13712">
            <v>0</v>
          </cell>
          <cell r="D13712">
            <v>0</v>
          </cell>
        </row>
        <row r="13713">
          <cell r="A13713">
            <v>0</v>
          </cell>
          <cell r="B13713">
            <v>0</v>
          </cell>
          <cell r="C13713">
            <v>0</v>
          </cell>
          <cell r="D13713">
            <v>0</v>
          </cell>
        </row>
        <row r="13714">
          <cell r="A13714">
            <v>0</v>
          </cell>
          <cell r="B13714">
            <v>0</v>
          </cell>
          <cell r="C13714">
            <v>0</v>
          </cell>
          <cell r="D13714">
            <v>0</v>
          </cell>
        </row>
        <row r="13715">
          <cell r="A13715">
            <v>0</v>
          </cell>
          <cell r="B13715">
            <v>0</v>
          </cell>
          <cell r="C13715">
            <v>0</v>
          </cell>
          <cell r="D13715">
            <v>0</v>
          </cell>
        </row>
        <row r="13716">
          <cell r="A13716">
            <v>0</v>
          </cell>
          <cell r="B13716">
            <v>0</v>
          </cell>
          <cell r="C13716">
            <v>0</v>
          </cell>
          <cell r="D13716">
            <v>0</v>
          </cell>
        </row>
        <row r="13717">
          <cell r="A13717">
            <v>0</v>
          </cell>
          <cell r="B13717">
            <v>0</v>
          </cell>
          <cell r="C13717">
            <v>0</v>
          </cell>
          <cell r="D13717">
            <v>0</v>
          </cell>
        </row>
        <row r="13718">
          <cell r="A13718">
            <v>0</v>
          </cell>
          <cell r="B13718">
            <v>0</v>
          </cell>
          <cell r="C13718">
            <v>0</v>
          </cell>
          <cell r="D13718">
            <v>0</v>
          </cell>
        </row>
        <row r="13719">
          <cell r="A13719">
            <v>0</v>
          </cell>
          <cell r="B13719">
            <v>0</v>
          </cell>
          <cell r="C13719">
            <v>0</v>
          </cell>
          <cell r="D13719">
            <v>0</v>
          </cell>
        </row>
        <row r="13720">
          <cell r="A13720">
            <v>0</v>
          </cell>
          <cell r="B13720">
            <v>0</v>
          </cell>
          <cell r="C13720">
            <v>0</v>
          </cell>
          <cell r="D13720">
            <v>0</v>
          </cell>
        </row>
        <row r="13721">
          <cell r="A13721">
            <v>0</v>
          </cell>
          <cell r="B13721">
            <v>0</v>
          </cell>
          <cell r="C13721">
            <v>0</v>
          </cell>
          <cell r="D13721">
            <v>0</v>
          </cell>
        </row>
        <row r="13722">
          <cell r="A13722">
            <v>0</v>
          </cell>
          <cell r="B13722">
            <v>0</v>
          </cell>
          <cell r="C13722">
            <v>0</v>
          </cell>
          <cell r="D13722">
            <v>0</v>
          </cell>
        </row>
        <row r="13723">
          <cell r="A13723">
            <v>0</v>
          </cell>
          <cell r="B13723">
            <v>0</v>
          </cell>
          <cell r="C13723">
            <v>0</v>
          </cell>
          <cell r="D13723">
            <v>0</v>
          </cell>
        </row>
        <row r="13724">
          <cell r="A13724">
            <v>0</v>
          </cell>
          <cell r="B13724">
            <v>0</v>
          </cell>
          <cell r="C13724">
            <v>0</v>
          </cell>
          <cell r="D13724">
            <v>0</v>
          </cell>
        </row>
        <row r="13725">
          <cell r="A13725">
            <v>0</v>
          </cell>
          <cell r="B13725">
            <v>0</v>
          </cell>
          <cell r="C13725">
            <v>0</v>
          </cell>
          <cell r="D13725">
            <v>0</v>
          </cell>
        </row>
        <row r="13726">
          <cell r="A13726">
            <v>0</v>
          </cell>
          <cell r="B13726">
            <v>0</v>
          </cell>
          <cell r="C13726">
            <v>0</v>
          </cell>
          <cell r="D13726">
            <v>0</v>
          </cell>
        </row>
        <row r="13727">
          <cell r="A13727">
            <v>0</v>
          </cell>
          <cell r="B13727">
            <v>0</v>
          </cell>
          <cell r="C13727">
            <v>0</v>
          </cell>
          <cell r="D13727">
            <v>0</v>
          </cell>
        </row>
        <row r="13728">
          <cell r="A13728">
            <v>0</v>
          </cell>
          <cell r="B13728">
            <v>0</v>
          </cell>
          <cell r="C13728">
            <v>0</v>
          </cell>
          <cell r="D13728">
            <v>0</v>
          </cell>
        </row>
        <row r="13729">
          <cell r="A13729">
            <v>0</v>
          </cell>
          <cell r="B13729">
            <v>0</v>
          </cell>
          <cell r="C13729">
            <v>0</v>
          </cell>
          <cell r="D13729">
            <v>0</v>
          </cell>
        </row>
        <row r="13730">
          <cell r="A13730">
            <v>0</v>
          </cell>
          <cell r="B13730">
            <v>0</v>
          </cell>
          <cell r="C13730">
            <v>0</v>
          </cell>
          <cell r="D13730">
            <v>0</v>
          </cell>
        </row>
        <row r="13731">
          <cell r="A13731">
            <v>0</v>
          </cell>
          <cell r="B13731">
            <v>0</v>
          </cell>
          <cell r="C13731">
            <v>0</v>
          </cell>
          <cell r="D13731">
            <v>0</v>
          </cell>
        </row>
        <row r="13732">
          <cell r="A13732">
            <v>0</v>
          </cell>
          <cell r="B13732">
            <v>0</v>
          </cell>
          <cell r="C13732">
            <v>0</v>
          </cell>
          <cell r="D13732">
            <v>0</v>
          </cell>
        </row>
        <row r="13733">
          <cell r="A13733">
            <v>0</v>
          </cell>
          <cell r="B13733">
            <v>0</v>
          </cell>
          <cell r="C13733">
            <v>0</v>
          </cell>
          <cell r="D13733">
            <v>0</v>
          </cell>
        </row>
        <row r="13734">
          <cell r="A13734">
            <v>0</v>
          </cell>
          <cell r="B13734">
            <v>0</v>
          </cell>
          <cell r="C13734">
            <v>0</v>
          </cell>
          <cell r="D13734">
            <v>0</v>
          </cell>
        </row>
        <row r="13735">
          <cell r="A13735">
            <v>0</v>
          </cell>
          <cell r="B13735">
            <v>0</v>
          </cell>
          <cell r="C13735">
            <v>0</v>
          </cell>
          <cell r="D13735">
            <v>0</v>
          </cell>
        </row>
        <row r="13736">
          <cell r="A13736">
            <v>0</v>
          </cell>
          <cell r="B13736">
            <v>0</v>
          </cell>
          <cell r="C13736">
            <v>0</v>
          </cell>
          <cell r="D13736">
            <v>0</v>
          </cell>
        </row>
        <row r="13737">
          <cell r="A13737">
            <v>0</v>
          </cell>
          <cell r="B13737">
            <v>0</v>
          </cell>
          <cell r="C13737">
            <v>0</v>
          </cell>
          <cell r="D13737">
            <v>0</v>
          </cell>
        </row>
        <row r="13738">
          <cell r="A13738">
            <v>0</v>
          </cell>
          <cell r="B13738">
            <v>0</v>
          </cell>
          <cell r="C13738">
            <v>0</v>
          </cell>
          <cell r="D13738">
            <v>0</v>
          </cell>
        </row>
        <row r="13739">
          <cell r="A13739">
            <v>0</v>
          </cell>
          <cell r="B13739">
            <v>0</v>
          </cell>
          <cell r="C13739">
            <v>0</v>
          </cell>
          <cell r="D13739">
            <v>0</v>
          </cell>
        </row>
        <row r="13740">
          <cell r="A13740">
            <v>0</v>
          </cell>
          <cell r="B13740">
            <v>0</v>
          </cell>
          <cell r="C13740">
            <v>0</v>
          </cell>
          <cell r="D13740">
            <v>0</v>
          </cell>
        </row>
        <row r="13741">
          <cell r="A13741">
            <v>0</v>
          </cell>
          <cell r="B13741">
            <v>0</v>
          </cell>
          <cell r="C13741">
            <v>0</v>
          </cell>
          <cell r="D13741">
            <v>0</v>
          </cell>
        </row>
        <row r="13742">
          <cell r="A13742">
            <v>0</v>
          </cell>
          <cell r="B13742">
            <v>0</v>
          </cell>
          <cell r="C13742">
            <v>0</v>
          </cell>
          <cell r="D13742">
            <v>0</v>
          </cell>
        </row>
        <row r="13743">
          <cell r="A13743">
            <v>0</v>
          </cell>
          <cell r="B13743">
            <v>0</v>
          </cell>
          <cell r="C13743">
            <v>0</v>
          </cell>
          <cell r="D13743">
            <v>0</v>
          </cell>
        </row>
        <row r="13744">
          <cell r="A13744">
            <v>0</v>
          </cell>
          <cell r="B13744">
            <v>0</v>
          </cell>
          <cell r="C13744">
            <v>0</v>
          </cell>
          <cell r="D13744">
            <v>0</v>
          </cell>
        </row>
        <row r="13745">
          <cell r="A13745">
            <v>0</v>
          </cell>
          <cell r="B13745">
            <v>0</v>
          </cell>
          <cell r="C13745">
            <v>0</v>
          </cell>
          <cell r="D13745">
            <v>0</v>
          </cell>
        </row>
        <row r="13746">
          <cell r="A13746">
            <v>0</v>
          </cell>
          <cell r="B13746">
            <v>0</v>
          </cell>
          <cell r="C13746">
            <v>0</v>
          </cell>
          <cell r="D13746">
            <v>0</v>
          </cell>
        </row>
        <row r="13747">
          <cell r="A13747">
            <v>0</v>
          </cell>
          <cell r="B13747">
            <v>0</v>
          </cell>
          <cell r="C13747">
            <v>0</v>
          </cell>
          <cell r="D13747">
            <v>0</v>
          </cell>
        </row>
        <row r="13748">
          <cell r="A13748">
            <v>0</v>
          </cell>
          <cell r="B13748">
            <v>0</v>
          </cell>
          <cell r="C13748">
            <v>0</v>
          </cell>
          <cell r="D13748">
            <v>0</v>
          </cell>
        </row>
        <row r="13749">
          <cell r="A13749">
            <v>0</v>
          </cell>
          <cell r="B13749">
            <v>0</v>
          </cell>
          <cell r="C13749">
            <v>0</v>
          </cell>
          <cell r="D13749">
            <v>0</v>
          </cell>
        </row>
        <row r="13750">
          <cell r="A13750">
            <v>0</v>
          </cell>
          <cell r="B13750">
            <v>0</v>
          </cell>
          <cell r="C13750">
            <v>0</v>
          </cell>
          <cell r="D13750">
            <v>0</v>
          </cell>
        </row>
        <row r="13751">
          <cell r="A13751">
            <v>0</v>
          </cell>
          <cell r="B13751">
            <v>0</v>
          </cell>
          <cell r="C13751">
            <v>0</v>
          </cell>
          <cell r="D13751">
            <v>0</v>
          </cell>
        </row>
        <row r="13752">
          <cell r="A13752">
            <v>0</v>
          </cell>
          <cell r="B13752">
            <v>0</v>
          </cell>
          <cell r="C13752">
            <v>0</v>
          </cell>
          <cell r="D13752">
            <v>0</v>
          </cell>
        </row>
        <row r="13753">
          <cell r="A13753">
            <v>0</v>
          </cell>
          <cell r="B13753">
            <v>0</v>
          </cell>
          <cell r="C13753">
            <v>0</v>
          </cell>
          <cell r="D13753">
            <v>0</v>
          </cell>
        </row>
        <row r="13754">
          <cell r="A13754">
            <v>0</v>
          </cell>
          <cell r="B13754">
            <v>0</v>
          </cell>
          <cell r="C13754">
            <v>0</v>
          </cell>
          <cell r="D13754">
            <v>0</v>
          </cell>
        </row>
        <row r="13755">
          <cell r="A13755">
            <v>0</v>
          </cell>
          <cell r="B13755">
            <v>0</v>
          </cell>
          <cell r="C13755">
            <v>0</v>
          </cell>
          <cell r="D13755">
            <v>0</v>
          </cell>
        </row>
        <row r="13756">
          <cell r="A13756">
            <v>0</v>
          </cell>
          <cell r="B13756">
            <v>0</v>
          </cell>
          <cell r="C13756">
            <v>0</v>
          </cell>
          <cell r="D13756">
            <v>0</v>
          </cell>
        </row>
        <row r="13757">
          <cell r="A13757">
            <v>0</v>
          </cell>
          <cell r="B13757">
            <v>0</v>
          </cell>
          <cell r="C13757">
            <v>0</v>
          </cell>
          <cell r="D13757">
            <v>0</v>
          </cell>
        </row>
        <row r="13758">
          <cell r="A13758">
            <v>0</v>
          </cell>
          <cell r="B13758">
            <v>0</v>
          </cell>
          <cell r="C13758">
            <v>0</v>
          </cell>
          <cell r="D13758">
            <v>0</v>
          </cell>
        </row>
        <row r="13759">
          <cell r="A13759">
            <v>0</v>
          </cell>
          <cell r="B13759">
            <v>0</v>
          </cell>
          <cell r="C13759">
            <v>0</v>
          </cell>
          <cell r="D13759">
            <v>0</v>
          </cell>
        </row>
        <row r="13760">
          <cell r="A13760">
            <v>0</v>
          </cell>
          <cell r="B13760">
            <v>0</v>
          </cell>
          <cell r="C13760">
            <v>0</v>
          </cell>
          <cell r="D13760">
            <v>0</v>
          </cell>
        </row>
        <row r="13761">
          <cell r="A13761">
            <v>0</v>
          </cell>
          <cell r="B13761">
            <v>0</v>
          </cell>
          <cell r="C13761">
            <v>0</v>
          </cell>
          <cell r="D13761">
            <v>0</v>
          </cell>
        </row>
        <row r="13762">
          <cell r="A13762">
            <v>0</v>
          </cell>
          <cell r="B13762">
            <v>0</v>
          </cell>
          <cell r="C13762">
            <v>0</v>
          </cell>
          <cell r="D13762">
            <v>0</v>
          </cell>
        </row>
        <row r="13763">
          <cell r="A13763">
            <v>0</v>
          </cell>
          <cell r="B13763">
            <v>0</v>
          </cell>
          <cell r="C13763">
            <v>0</v>
          </cell>
          <cell r="D13763">
            <v>0</v>
          </cell>
        </row>
        <row r="13764">
          <cell r="A13764">
            <v>0</v>
          </cell>
          <cell r="B13764">
            <v>0</v>
          </cell>
          <cell r="C13764">
            <v>0</v>
          </cell>
          <cell r="D13764">
            <v>0</v>
          </cell>
        </row>
        <row r="13765">
          <cell r="A13765">
            <v>0</v>
          </cell>
          <cell r="B13765">
            <v>0</v>
          </cell>
          <cell r="C13765">
            <v>0</v>
          </cell>
          <cell r="D13765">
            <v>0</v>
          </cell>
        </row>
        <row r="13766">
          <cell r="A13766">
            <v>0</v>
          </cell>
          <cell r="B13766">
            <v>0</v>
          </cell>
          <cell r="C13766">
            <v>0</v>
          </cell>
          <cell r="D13766">
            <v>0</v>
          </cell>
        </row>
        <row r="13767">
          <cell r="A13767">
            <v>0</v>
          </cell>
          <cell r="B13767">
            <v>0</v>
          </cell>
          <cell r="C13767">
            <v>0</v>
          </cell>
          <cell r="D13767">
            <v>0</v>
          </cell>
        </row>
        <row r="13768">
          <cell r="A13768">
            <v>0</v>
          </cell>
          <cell r="B13768">
            <v>0</v>
          </cell>
          <cell r="C13768">
            <v>0</v>
          </cell>
          <cell r="D13768">
            <v>0</v>
          </cell>
        </row>
        <row r="13769">
          <cell r="A13769">
            <v>0</v>
          </cell>
          <cell r="B13769">
            <v>0</v>
          </cell>
          <cell r="C13769">
            <v>0</v>
          </cell>
          <cell r="D13769">
            <v>0</v>
          </cell>
        </row>
        <row r="13770">
          <cell r="A13770">
            <v>0</v>
          </cell>
          <cell r="B13770">
            <v>0</v>
          </cell>
          <cell r="C13770">
            <v>0</v>
          </cell>
          <cell r="D13770">
            <v>0</v>
          </cell>
        </row>
        <row r="13771">
          <cell r="A13771">
            <v>0</v>
          </cell>
          <cell r="B13771">
            <v>0</v>
          </cell>
          <cell r="C13771">
            <v>0</v>
          </cell>
          <cell r="D13771">
            <v>0</v>
          </cell>
        </row>
        <row r="13772">
          <cell r="A13772">
            <v>0</v>
          </cell>
          <cell r="B13772">
            <v>0</v>
          </cell>
          <cell r="C13772">
            <v>0</v>
          </cell>
          <cell r="D13772">
            <v>0</v>
          </cell>
        </row>
        <row r="13773">
          <cell r="A13773">
            <v>0</v>
          </cell>
          <cell r="B13773">
            <v>0</v>
          </cell>
          <cell r="C13773">
            <v>0</v>
          </cell>
          <cell r="D13773">
            <v>0</v>
          </cell>
        </row>
        <row r="13774">
          <cell r="A13774">
            <v>0</v>
          </cell>
          <cell r="B13774">
            <v>0</v>
          </cell>
          <cell r="C13774">
            <v>0</v>
          </cell>
          <cell r="D13774">
            <v>0</v>
          </cell>
        </row>
        <row r="13775">
          <cell r="A13775">
            <v>0</v>
          </cell>
          <cell r="B13775">
            <v>0</v>
          </cell>
          <cell r="C13775">
            <v>0</v>
          </cell>
          <cell r="D13775">
            <v>0</v>
          </cell>
        </row>
        <row r="13776">
          <cell r="A13776">
            <v>0</v>
          </cell>
          <cell r="B13776">
            <v>0</v>
          </cell>
          <cell r="C13776">
            <v>0</v>
          </cell>
          <cell r="D13776">
            <v>0</v>
          </cell>
        </row>
        <row r="13777">
          <cell r="A13777">
            <v>0</v>
          </cell>
          <cell r="B13777">
            <v>0</v>
          </cell>
          <cell r="C13777">
            <v>0</v>
          </cell>
          <cell r="D13777">
            <v>0</v>
          </cell>
        </row>
        <row r="13778">
          <cell r="A13778">
            <v>0</v>
          </cell>
          <cell r="B13778">
            <v>0</v>
          </cell>
          <cell r="C13778">
            <v>0</v>
          </cell>
          <cell r="D13778">
            <v>0</v>
          </cell>
        </row>
        <row r="13779">
          <cell r="A13779">
            <v>0</v>
          </cell>
          <cell r="B13779">
            <v>0</v>
          </cell>
          <cell r="C13779">
            <v>0</v>
          </cell>
          <cell r="D13779">
            <v>0</v>
          </cell>
        </row>
        <row r="13780">
          <cell r="A13780">
            <v>0</v>
          </cell>
          <cell r="B13780">
            <v>0</v>
          </cell>
          <cell r="C13780">
            <v>0</v>
          </cell>
          <cell r="D13780">
            <v>0</v>
          </cell>
        </row>
        <row r="13781">
          <cell r="A13781">
            <v>0</v>
          </cell>
          <cell r="B13781">
            <v>0</v>
          </cell>
          <cell r="C13781">
            <v>0</v>
          </cell>
          <cell r="D13781">
            <v>0</v>
          </cell>
        </row>
        <row r="13782">
          <cell r="A13782">
            <v>0</v>
          </cell>
          <cell r="B13782">
            <v>0</v>
          </cell>
          <cell r="C13782">
            <v>0</v>
          </cell>
          <cell r="D13782">
            <v>0</v>
          </cell>
        </row>
        <row r="13783">
          <cell r="A13783">
            <v>0</v>
          </cell>
          <cell r="B13783">
            <v>0</v>
          </cell>
          <cell r="C13783">
            <v>0</v>
          </cell>
          <cell r="D13783">
            <v>0</v>
          </cell>
        </row>
        <row r="13784">
          <cell r="A13784">
            <v>0</v>
          </cell>
          <cell r="B13784">
            <v>0</v>
          </cell>
          <cell r="C13784">
            <v>0</v>
          </cell>
          <cell r="D13784">
            <v>0</v>
          </cell>
        </row>
        <row r="13785">
          <cell r="A13785">
            <v>0</v>
          </cell>
          <cell r="B13785">
            <v>0</v>
          </cell>
          <cell r="C13785">
            <v>0</v>
          </cell>
          <cell r="D13785">
            <v>0</v>
          </cell>
        </row>
        <row r="13786">
          <cell r="A13786">
            <v>0</v>
          </cell>
          <cell r="B13786">
            <v>0</v>
          </cell>
          <cell r="C13786">
            <v>0</v>
          </cell>
          <cell r="D13786">
            <v>0</v>
          </cell>
        </row>
        <row r="13787">
          <cell r="A13787">
            <v>0</v>
          </cell>
          <cell r="B13787">
            <v>0</v>
          </cell>
          <cell r="C13787">
            <v>0</v>
          </cell>
          <cell r="D13787">
            <v>0</v>
          </cell>
        </row>
        <row r="13788">
          <cell r="A13788">
            <v>0</v>
          </cell>
          <cell r="B13788">
            <v>0</v>
          </cell>
          <cell r="C13788">
            <v>0</v>
          </cell>
          <cell r="D13788">
            <v>0</v>
          </cell>
        </row>
        <row r="13789">
          <cell r="A13789">
            <v>0</v>
          </cell>
          <cell r="B13789">
            <v>0</v>
          </cell>
          <cell r="C13789">
            <v>0</v>
          </cell>
          <cell r="D13789">
            <v>0</v>
          </cell>
        </row>
        <row r="13790">
          <cell r="A13790">
            <v>0</v>
          </cell>
          <cell r="B13790">
            <v>0</v>
          </cell>
          <cell r="C13790">
            <v>0</v>
          </cell>
          <cell r="D13790">
            <v>0</v>
          </cell>
        </row>
        <row r="13791">
          <cell r="A13791">
            <v>0</v>
          </cell>
          <cell r="B13791">
            <v>0</v>
          </cell>
          <cell r="C13791">
            <v>0</v>
          </cell>
          <cell r="D13791">
            <v>0</v>
          </cell>
        </row>
        <row r="13792">
          <cell r="A13792">
            <v>0</v>
          </cell>
          <cell r="B13792">
            <v>0</v>
          </cell>
          <cell r="C13792">
            <v>0</v>
          </cell>
          <cell r="D13792">
            <v>0</v>
          </cell>
        </row>
        <row r="13793">
          <cell r="A13793">
            <v>0</v>
          </cell>
          <cell r="B13793">
            <v>0</v>
          </cell>
          <cell r="C13793">
            <v>0</v>
          </cell>
          <cell r="D13793">
            <v>0</v>
          </cell>
        </row>
        <row r="13794">
          <cell r="A13794">
            <v>0</v>
          </cell>
          <cell r="B13794">
            <v>0</v>
          </cell>
          <cell r="C13794">
            <v>0</v>
          </cell>
          <cell r="D13794">
            <v>0</v>
          </cell>
        </row>
        <row r="13795">
          <cell r="A13795">
            <v>0</v>
          </cell>
          <cell r="B13795">
            <v>0</v>
          </cell>
          <cell r="C13795">
            <v>0</v>
          </cell>
          <cell r="D13795">
            <v>0</v>
          </cell>
        </row>
        <row r="13796">
          <cell r="A13796">
            <v>0</v>
          </cell>
          <cell r="B13796">
            <v>0</v>
          </cell>
          <cell r="C13796">
            <v>0</v>
          </cell>
          <cell r="D13796">
            <v>0</v>
          </cell>
        </row>
        <row r="13797">
          <cell r="A13797">
            <v>0</v>
          </cell>
          <cell r="B13797">
            <v>0</v>
          </cell>
          <cell r="C13797">
            <v>0</v>
          </cell>
          <cell r="D13797">
            <v>0</v>
          </cell>
        </row>
        <row r="13798">
          <cell r="A13798">
            <v>0</v>
          </cell>
          <cell r="B13798">
            <v>0</v>
          </cell>
          <cell r="C13798">
            <v>0</v>
          </cell>
          <cell r="D13798">
            <v>0</v>
          </cell>
        </row>
        <row r="13799">
          <cell r="A13799">
            <v>0</v>
          </cell>
          <cell r="B13799">
            <v>0</v>
          </cell>
          <cell r="C13799">
            <v>0</v>
          </cell>
          <cell r="D13799">
            <v>0</v>
          </cell>
        </row>
        <row r="13800">
          <cell r="A13800">
            <v>0</v>
          </cell>
          <cell r="B13800">
            <v>0</v>
          </cell>
          <cell r="C13800">
            <v>0</v>
          </cell>
          <cell r="D13800">
            <v>0</v>
          </cell>
        </row>
        <row r="13801">
          <cell r="A13801">
            <v>0</v>
          </cell>
          <cell r="B13801">
            <v>0</v>
          </cell>
          <cell r="C13801">
            <v>0</v>
          </cell>
          <cell r="D13801">
            <v>0</v>
          </cell>
        </row>
        <row r="13802">
          <cell r="A13802">
            <v>0</v>
          </cell>
          <cell r="B13802">
            <v>0</v>
          </cell>
          <cell r="C13802">
            <v>0</v>
          </cell>
          <cell r="D13802">
            <v>0</v>
          </cell>
        </row>
        <row r="13803">
          <cell r="A13803">
            <v>0</v>
          </cell>
          <cell r="B13803">
            <v>0</v>
          </cell>
          <cell r="C13803">
            <v>0</v>
          </cell>
          <cell r="D13803">
            <v>0</v>
          </cell>
        </row>
        <row r="13804">
          <cell r="A13804">
            <v>0</v>
          </cell>
          <cell r="B13804">
            <v>0</v>
          </cell>
          <cell r="C13804">
            <v>0</v>
          </cell>
          <cell r="D13804">
            <v>0</v>
          </cell>
        </row>
        <row r="13805">
          <cell r="A13805">
            <v>0</v>
          </cell>
          <cell r="B13805">
            <v>0</v>
          </cell>
          <cell r="C13805">
            <v>0</v>
          </cell>
          <cell r="D13805">
            <v>0</v>
          </cell>
        </row>
        <row r="13806">
          <cell r="A13806">
            <v>0</v>
          </cell>
          <cell r="B13806">
            <v>0</v>
          </cell>
          <cell r="C13806">
            <v>0</v>
          </cell>
          <cell r="D13806">
            <v>0</v>
          </cell>
        </row>
        <row r="13807">
          <cell r="A13807">
            <v>0</v>
          </cell>
          <cell r="B13807">
            <v>0</v>
          </cell>
          <cell r="C13807">
            <v>0</v>
          </cell>
          <cell r="D13807">
            <v>0</v>
          </cell>
        </row>
        <row r="13808">
          <cell r="A13808">
            <v>0</v>
          </cell>
          <cell r="B13808">
            <v>0</v>
          </cell>
          <cell r="C13808">
            <v>0</v>
          </cell>
          <cell r="D13808">
            <v>0</v>
          </cell>
        </row>
        <row r="13809">
          <cell r="A13809">
            <v>0</v>
          </cell>
          <cell r="B13809">
            <v>0</v>
          </cell>
          <cell r="C13809">
            <v>0</v>
          </cell>
          <cell r="D13809">
            <v>0</v>
          </cell>
        </row>
        <row r="13810">
          <cell r="A13810">
            <v>0</v>
          </cell>
          <cell r="B13810">
            <v>0</v>
          </cell>
          <cell r="C13810">
            <v>0</v>
          </cell>
          <cell r="D13810">
            <v>0</v>
          </cell>
        </row>
        <row r="13811">
          <cell r="A13811">
            <v>0</v>
          </cell>
          <cell r="B13811">
            <v>0</v>
          </cell>
          <cell r="C13811">
            <v>0</v>
          </cell>
          <cell r="D13811">
            <v>0</v>
          </cell>
        </row>
        <row r="13812">
          <cell r="A13812">
            <v>0</v>
          </cell>
          <cell r="B13812">
            <v>0</v>
          </cell>
          <cell r="C13812">
            <v>0</v>
          </cell>
          <cell r="D13812">
            <v>0</v>
          </cell>
        </row>
        <row r="13813">
          <cell r="A13813">
            <v>0</v>
          </cell>
          <cell r="B13813">
            <v>0</v>
          </cell>
          <cell r="C13813">
            <v>0</v>
          </cell>
          <cell r="D13813">
            <v>0</v>
          </cell>
        </row>
        <row r="13814">
          <cell r="A13814">
            <v>0</v>
          </cell>
          <cell r="B13814">
            <v>0</v>
          </cell>
          <cell r="C13814">
            <v>0</v>
          </cell>
          <cell r="D13814">
            <v>0</v>
          </cell>
        </row>
        <row r="13815">
          <cell r="A13815">
            <v>0</v>
          </cell>
          <cell r="B13815">
            <v>0</v>
          </cell>
          <cell r="C13815">
            <v>0</v>
          </cell>
          <cell r="D13815">
            <v>0</v>
          </cell>
        </row>
        <row r="13816">
          <cell r="A13816">
            <v>0</v>
          </cell>
          <cell r="B13816">
            <v>0</v>
          </cell>
          <cell r="C13816">
            <v>0</v>
          </cell>
          <cell r="D13816">
            <v>0</v>
          </cell>
        </row>
        <row r="13817">
          <cell r="A13817">
            <v>0</v>
          </cell>
          <cell r="B13817">
            <v>0</v>
          </cell>
          <cell r="C13817">
            <v>0</v>
          </cell>
          <cell r="D13817">
            <v>0</v>
          </cell>
        </row>
        <row r="13818">
          <cell r="A13818">
            <v>0</v>
          </cell>
          <cell r="B13818">
            <v>0</v>
          </cell>
          <cell r="C13818">
            <v>0</v>
          </cell>
          <cell r="D13818">
            <v>0</v>
          </cell>
        </row>
        <row r="13819">
          <cell r="A13819">
            <v>0</v>
          </cell>
          <cell r="B13819">
            <v>0</v>
          </cell>
          <cell r="C13819">
            <v>0</v>
          </cell>
          <cell r="D13819">
            <v>0</v>
          </cell>
        </row>
        <row r="13820">
          <cell r="A13820">
            <v>0</v>
          </cell>
          <cell r="B13820">
            <v>0</v>
          </cell>
          <cell r="C13820">
            <v>0</v>
          </cell>
          <cell r="D13820">
            <v>0</v>
          </cell>
        </row>
        <row r="13821">
          <cell r="A13821">
            <v>0</v>
          </cell>
          <cell r="B13821">
            <v>0</v>
          </cell>
          <cell r="C13821">
            <v>0</v>
          </cell>
          <cell r="D13821">
            <v>0</v>
          </cell>
        </row>
        <row r="13822">
          <cell r="A13822">
            <v>0</v>
          </cell>
          <cell r="B13822">
            <v>0</v>
          </cell>
          <cell r="C13822">
            <v>0</v>
          </cell>
          <cell r="D13822">
            <v>0</v>
          </cell>
        </row>
        <row r="13823">
          <cell r="A13823">
            <v>0</v>
          </cell>
          <cell r="B13823">
            <v>0</v>
          </cell>
          <cell r="C13823">
            <v>0</v>
          </cell>
          <cell r="D13823">
            <v>0</v>
          </cell>
        </row>
        <row r="13824">
          <cell r="A13824">
            <v>0</v>
          </cell>
          <cell r="B13824">
            <v>0</v>
          </cell>
          <cell r="C13824">
            <v>0</v>
          </cell>
          <cell r="D13824">
            <v>0</v>
          </cell>
        </row>
        <row r="13825">
          <cell r="A13825">
            <v>0</v>
          </cell>
          <cell r="B13825">
            <v>0</v>
          </cell>
          <cell r="C13825">
            <v>0</v>
          </cell>
          <cell r="D13825">
            <v>0</v>
          </cell>
        </row>
        <row r="13826">
          <cell r="A13826">
            <v>0</v>
          </cell>
          <cell r="B13826">
            <v>0</v>
          </cell>
          <cell r="C13826">
            <v>0</v>
          </cell>
          <cell r="D13826">
            <v>0</v>
          </cell>
        </row>
        <row r="13827">
          <cell r="A13827">
            <v>0</v>
          </cell>
          <cell r="B13827">
            <v>0</v>
          </cell>
          <cell r="C13827">
            <v>0</v>
          </cell>
          <cell r="D13827">
            <v>0</v>
          </cell>
        </row>
        <row r="13828">
          <cell r="A13828">
            <v>0</v>
          </cell>
          <cell r="B13828">
            <v>0</v>
          </cell>
          <cell r="C13828">
            <v>0</v>
          </cell>
          <cell r="D13828">
            <v>0</v>
          </cell>
        </row>
        <row r="13829">
          <cell r="A13829">
            <v>0</v>
          </cell>
          <cell r="B13829">
            <v>0</v>
          </cell>
          <cell r="C13829">
            <v>0</v>
          </cell>
          <cell r="D13829">
            <v>0</v>
          </cell>
        </row>
        <row r="13830">
          <cell r="A13830">
            <v>0</v>
          </cell>
          <cell r="B13830">
            <v>0</v>
          </cell>
          <cell r="C13830">
            <v>0</v>
          </cell>
          <cell r="D13830">
            <v>0</v>
          </cell>
        </row>
        <row r="13831">
          <cell r="A13831">
            <v>0</v>
          </cell>
          <cell r="B13831">
            <v>0</v>
          </cell>
          <cell r="C13831">
            <v>0</v>
          </cell>
          <cell r="D13831">
            <v>0</v>
          </cell>
        </row>
        <row r="13832">
          <cell r="A13832">
            <v>0</v>
          </cell>
          <cell r="B13832">
            <v>0</v>
          </cell>
          <cell r="C13832">
            <v>0</v>
          </cell>
          <cell r="D13832">
            <v>0</v>
          </cell>
        </row>
        <row r="13833">
          <cell r="A13833">
            <v>0</v>
          </cell>
          <cell r="B13833">
            <v>0</v>
          </cell>
          <cell r="C13833">
            <v>0</v>
          </cell>
          <cell r="D13833">
            <v>0</v>
          </cell>
        </row>
        <row r="13834">
          <cell r="A13834">
            <v>0</v>
          </cell>
          <cell r="B13834">
            <v>0</v>
          </cell>
          <cell r="C13834">
            <v>0</v>
          </cell>
          <cell r="D13834">
            <v>0</v>
          </cell>
        </row>
        <row r="13835">
          <cell r="A13835">
            <v>0</v>
          </cell>
          <cell r="B13835">
            <v>0</v>
          </cell>
          <cell r="C13835">
            <v>0</v>
          </cell>
          <cell r="D13835">
            <v>0</v>
          </cell>
        </row>
        <row r="13836">
          <cell r="A13836">
            <v>0</v>
          </cell>
          <cell r="B13836">
            <v>0</v>
          </cell>
          <cell r="C13836">
            <v>0</v>
          </cell>
          <cell r="D13836">
            <v>0</v>
          </cell>
        </row>
        <row r="13837">
          <cell r="A13837">
            <v>0</v>
          </cell>
          <cell r="B13837">
            <v>0</v>
          </cell>
          <cell r="C13837">
            <v>0</v>
          </cell>
          <cell r="D13837">
            <v>0</v>
          </cell>
        </row>
        <row r="13838">
          <cell r="A13838">
            <v>0</v>
          </cell>
          <cell r="B13838">
            <v>0</v>
          </cell>
          <cell r="C13838">
            <v>0</v>
          </cell>
          <cell r="D13838">
            <v>0</v>
          </cell>
        </row>
        <row r="13839">
          <cell r="A13839">
            <v>0</v>
          </cell>
          <cell r="B13839">
            <v>0</v>
          </cell>
          <cell r="C13839">
            <v>0</v>
          </cell>
          <cell r="D13839">
            <v>0</v>
          </cell>
        </row>
        <row r="13840">
          <cell r="A13840">
            <v>0</v>
          </cell>
          <cell r="B13840">
            <v>0</v>
          </cell>
          <cell r="C13840">
            <v>0</v>
          </cell>
          <cell r="D13840">
            <v>0</v>
          </cell>
        </row>
        <row r="13841">
          <cell r="A13841">
            <v>0</v>
          </cell>
          <cell r="B13841">
            <v>0</v>
          </cell>
          <cell r="C13841">
            <v>0</v>
          </cell>
          <cell r="D13841">
            <v>0</v>
          </cell>
        </row>
        <row r="13842">
          <cell r="A13842">
            <v>0</v>
          </cell>
          <cell r="B13842">
            <v>0</v>
          </cell>
          <cell r="C13842">
            <v>0</v>
          </cell>
          <cell r="D13842">
            <v>0</v>
          </cell>
        </row>
        <row r="13843">
          <cell r="A13843">
            <v>0</v>
          </cell>
          <cell r="B13843">
            <v>0</v>
          </cell>
          <cell r="C13843">
            <v>0</v>
          </cell>
          <cell r="D13843">
            <v>0</v>
          </cell>
        </row>
        <row r="13844">
          <cell r="A13844">
            <v>0</v>
          </cell>
          <cell r="B13844">
            <v>0</v>
          </cell>
          <cell r="C13844">
            <v>0</v>
          </cell>
          <cell r="D13844">
            <v>0</v>
          </cell>
        </row>
        <row r="13845">
          <cell r="A13845">
            <v>0</v>
          </cell>
          <cell r="B13845">
            <v>0</v>
          </cell>
          <cell r="C13845">
            <v>0</v>
          </cell>
          <cell r="D13845">
            <v>0</v>
          </cell>
        </row>
        <row r="13846">
          <cell r="A13846">
            <v>0</v>
          </cell>
          <cell r="B13846">
            <v>0</v>
          </cell>
          <cell r="C13846">
            <v>0</v>
          </cell>
          <cell r="D13846">
            <v>0</v>
          </cell>
        </row>
        <row r="13847">
          <cell r="A13847">
            <v>0</v>
          </cell>
          <cell r="B13847">
            <v>0</v>
          </cell>
          <cell r="C13847">
            <v>0</v>
          </cell>
          <cell r="D13847">
            <v>0</v>
          </cell>
        </row>
        <row r="13848">
          <cell r="A13848">
            <v>0</v>
          </cell>
          <cell r="B13848">
            <v>0</v>
          </cell>
          <cell r="C13848">
            <v>0</v>
          </cell>
          <cell r="D13848">
            <v>0</v>
          </cell>
        </row>
        <row r="13849">
          <cell r="A13849">
            <v>0</v>
          </cell>
          <cell r="B13849">
            <v>0</v>
          </cell>
          <cell r="C13849">
            <v>0</v>
          </cell>
          <cell r="D13849">
            <v>0</v>
          </cell>
        </row>
        <row r="13850">
          <cell r="A13850">
            <v>0</v>
          </cell>
          <cell r="B13850">
            <v>0</v>
          </cell>
          <cell r="C13850">
            <v>0</v>
          </cell>
          <cell r="D13850">
            <v>0</v>
          </cell>
        </row>
        <row r="13851">
          <cell r="A13851">
            <v>0</v>
          </cell>
          <cell r="B13851">
            <v>0</v>
          </cell>
          <cell r="C13851">
            <v>0</v>
          </cell>
          <cell r="D13851">
            <v>0</v>
          </cell>
        </row>
        <row r="13852">
          <cell r="A13852">
            <v>0</v>
          </cell>
          <cell r="B13852">
            <v>0</v>
          </cell>
          <cell r="C13852">
            <v>0</v>
          </cell>
          <cell r="D13852">
            <v>0</v>
          </cell>
        </row>
        <row r="13853">
          <cell r="A13853">
            <v>0</v>
          </cell>
          <cell r="B13853">
            <v>0</v>
          </cell>
          <cell r="C13853">
            <v>0</v>
          </cell>
          <cell r="D13853">
            <v>0</v>
          </cell>
        </row>
        <row r="13854">
          <cell r="A13854">
            <v>0</v>
          </cell>
          <cell r="B13854">
            <v>0</v>
          </cell>
          <cell r="C13854">
            <v>0</v>
          </cell>
          <cell r="D13854">
            <v>0</v>
          </cell>
        </row>
        <row r="13855">
          <cell r="A13855">
            <v>0</v>
          </cell>
          <cell r="B13855">
            <v>0</v>
          </cell>
          <cell r="C13855">
            <v>0</v>
          </cell>
          <cell r="D13855">
            <v>0</v>
          </cell>
        </row>
        <row r="13856">
          <cell r="A13856">
            <v>0</v>
          </cell>
          <cell r="B13856">
            <v>0</v>
          </cell>
          <cell r="C13856">
            <v>0</v>
          </cell>
          <cell r="D13856">
            <v>0</v>
          </cell>
        </row>
        <row r="13857">
          <cell r="A13857">
            <v>0</v>
          </cell>
          <cell r="B13857">
            <v>0</v>
          </cell>
          <cell r="C13857">
            <v>0</v>
          </cell>
          <cell r="D13857">
            <v>0</v>
          </cell>
        </row>
        <row r="13858">
          <cell r="A13858">
            <v>0</v>
          </cell>
          <cell r="B13858">
            <v>0</v>
          </cell>
          <cell r="C13858">
            <v>0</v>
          </cell>
          <cell r="D13858">
            <v>0</v>
          </cell>
        </row>
        <row r="13859">
          <cell r="A13859">
            <v>0</v>
          </cell>
          <cell r="B13859">
            <v>0</v>
          </cell>
          <cell r="C13859">
            <v>0</v>
          </cell>
          <cell r="D13859">
            <v>0</v>
          </cell>
        </row>
        <row r="13860">
          <cell r="A13860">
            <v>0</v>
          </cell>
          <cell r="B13860">
            <v>0</v>
          </cell>
          <cell r="C13860">
            <v>0</v>
          </cell>
          <cell r="D13860">
            <v>0</v>
          </cell>
        </row>
        <row r="13861">
          <cell r="A13861">
            <v>0</v>
          </cell>
          <cell r="B13861">
            <v>0</v>
          </cell>
          <cell r="C13861">
            <v>0</v>
          </cell>
          <cell r="D13861">
            <v>0</v>
          </cell>
        </row>
        <row r="13862">
          <cell r="A13862">
            <v>0</v>
          </cell>
          <cell r="B13862">
            <v>0</v>
          </cell>
          <cell r="C13862">
            <v>0</v>
          </cell>
          <cell r="D13862">
            <v>0</v>
          </cell>
        </row>
        <row r="13863">
          <cell r="A13863">
            <v>0</v>
          </cell>
          <cell r="B13863">
            <v>0</v>
          </cell>
          <cell r="C13863">
            <v>0</v>
          </cell>
          <cell r="D13863">
            <v>0</v>
          </cell>
        </row>
        <row r="13864">
          <cell r="A13864">
            <v>0</v>
          </cell>
          <cell r="B13864">
            <v>0</v>
          </cell>
          <cell r="C13864">
            <v>0</v>
          </cell>
          <cell r="D13864">
            <v>0</v>
          </cell>
        </row>
        <row r="13865">
          <cell r="A13865">
            <v>0</v>
          </cell>
          <cell r="B13865">
            <v>0</v>
          </cell>
          <cell r="C13865">
            <v>0</v>
          </cell>
          <cell r="D13865">
            <v>0</v>
          </cell>
        </row>
        <row r="13866">
          <cell r="A13866">
            <v>0</v>
          </cell>
          <cell r="B13866">
            <v>0</v>
          </cell>
          <cell r="C13866">
            <v>0</v>
          </cell>
          <cell r="D13866">
            <v>0</v>
          </cell>
        </row>
        <row r="13867">
          <cell r="A13867">
            <v>0</v>
          </cell>
          <cell r="B13867">
            <v>0</v>
          </cell>
          <cell r="C13867">
            <v>0</v>
          </cell>
          <cell r="D13867">
            <v>0</v>
          </cell>
        </row>
        <row r="13868">
          <cell r="A13868">
            <v>0</v>
          </cell>
          <cell r="B13868">
            <v>0</v>
          </cell>
          <cell r="C13868">
            <v>0</v>
          </cell>
          <cell r="D13868">
            <v>0</v>
          </cell>
        </row>
        <row r="13869">
          <cell r="A13869">
            <v>0</v>
          </cell>
          <cell r="B13869">
            <v>0</v>
          </cell>
          <cell r="C13869">
            <v>0</v>
          </cell>
          <cell r="D13869">
            <v>0</v>
          </cell>
        </row>
        <row r="13870">
          <cell r="A13870">
            <v>0</v>
          </cell>
          <cell r="B13870">
            <v>0</v>
          </cell>
          <cell r="C13870">
            <v>0</v>
          </cell>
          <cell r="D13870">
            <v>0</v>
          </cell>
        </row>
        <row r="13871">
          <cell r="A13871">
            <v>0</v>
          </cell>
          <cell r="B13871">
            <v>0</v>
          </cell>
          <cell r="C13871">
            <v>0</v>
          </cell>
          <cell r="D13871">
            <v>0</v>
          </cell>
        </row>
        <row r="13872">
          <cell r="A13872">
            <v>0</v>
          </cell>
          <cell r="B13872">
            <v>0</v>
          </cell>
          <cell r="C13872">
            <v>0</v>
          </cell>
          <cell r="D13872">
            <v>0</v>
          </cell>
        </row>
        <row r="13873">
          <cell r="A13873">
            <v>0</v>
          </cell>
          <cell r="B13873">
            <v>0</v>
          </cell>
          <cell r="C13873">
            <v>0</v>
          </cell>
          <cell r="D13873">
            <v>0</v>
          </cell>
        </row>
        <row r="13874">
          <cell r="A13874">
            <v>0</v>
          </cell>
          <cell r="B13874">
            <v>0</v>
          </cell>
          <cell r="C13874">
            <v>0</v>
          </cell>
          <cell r="D13874">
            <v>0</v>
          </cell>
        </row>
        <row r="13875">
          <cell r="A13875">
            <v>0</v>
          </cell>
          <cell r="B13875">
            <v>0</v>
          </cell>
          <cell r="C13875">
            <v>0</v>
          </cell>
          <cell r="D13875">
            <v>0</v>
          </cell>
        </row>
        <row r="13876">
          <cell r="A13876">
            <v>0</v>
          </cell>
          <cell r="B13876">
            <v>0</v>
          </cell>
          <cell r="C13876">
            <v>0</v>
          </cell>
          <cell r="D13876">
            <v>0</v>
          </cell>
        </row>
        <row r="13877">
          <cell r="A13877">
            <v>0</v>
          </cell>
          <cell r="B13877">
            <v>0</v>
          </cell>
          <cell r="C13877">
            <v>0</v>
          </cell>
          <cell r="D13877">
            <v>0</v>
          </cell>
        </row>
        <row r="13878">
          <cell r="A13878">
            <v>0</v>
          </cell>
          <cell r="B13878">
            <v>0</v>
          </cell>
          <cell r="C13878">
            <v>0</v>
          </cell>
          <cell r="D13878">
            <v>0</v>
          </cell>
        </row>
        <row r="13879">
          <cell r="A13879">
            <v>0</v>
          </cell>
          <cell r="B13879">
            <v>0</v>
          </cell>
          <cell r="C13879">
            <v>0</v>
          </cell>
          <cell r="D13879">
            <v>0</v>
          </cell>
        </row>
        <row r="13880">
          <cell r="A13880">
            <v>0</v>
          </cell>
          <cell r="B13880">
            <v>0</v>
          </cell>
          <cell r="C13880">
            <v>0</v>
          </cell>
          <cell r="D13880">
            <v>0</v>
          </cell>
        </row>
        <row r="13881">
          <cell r="A13881">
            <v>0</v>
          </cell>
          <cell r="B13881">
            <v>0</v>
          </cell>
          <cell r="C13881">
            <v>0</v>
          </cell>
          <cell r="D13881">
            <v>0</v>
          </cell>
        </row>
        <row r="13882">
          <cell r="A13882">
            <v>0</v>
          </cell>
          <cell r="B13882">
            <v>0</v>
          </cell>
          <cell r="C13882">
            <v>0</v>
          </cell>
          <cell r="D13882">
            <v>0</v>
          </cell>
        </row>
        <row r="13883">
          <cell r="A13883">
            <v>0</v>
          </cell>
          <cell r="B13883">
            <v>0</v>
          </cell>
          <cell r="C13883">
            <v>0</v>
          </cell>
          <cell r="D13883">
            <v>0</v>
          </cell>
        </row>
        <row r="13884">
          <cell r="A13884">
            <v>0</v>
          </cell>
          <cell r="B13884">
            <v>0</v>
          </cell>
          <cell r="C13884">
            <v>0</v>
          </cell>
          <cell r="D13884">
            <v>0</v>
          </cell>
        </row>
        <row r="13885">
          <cell r="A13885">
            <v>0</v>
          </cell>
          <cell r="B13885">
            <v>0</v>
          </cell>
          <cell r="C13885">
            <v>0</v>
          </cell>
          <cell r="D13885">
            <v>0</v>
          </cell>
        </row>
        <row r="13886">
          <cell r="A13886">
            <v>0</v>
          </cell>
          <cell r="B13886">
            <v>0</v>
          </cell>
          <cell r="C13886">
            <v>0</v>
          </cell>
          <cell r="D13886">
            <v>0</v>
          </cell>
        </row>
        <row r="13887">
          <cell r="A13887">
            <v>0</v>
          </cell>
          <cell r="B13887">
            <v>0</v>
          </cell>
          <cell r="C13887">
            <v>0</v>
          </cell>
          <cell r="D13887">
            <v>0</v>
          </cell>
        </row>
        <row r="13888">
          <cell r="A13888">
            <v>0</v>
          </cell>
          <cell r="B13888">
            <v>0</v>
          </cell>
          <cell r="C13888">
            <v>0</v>
          </cell>
          <cell r="D13888">
            <v>0</v>
          </cell>
        </row>
        <row r="13889">
          <cell r="A13889">
            <v>0</v>
          </cell>
          <cell r="B13889">
            <v>0</v>
          </cell>
          <cell r="C13889">
            <v>0</v>
          </cell>
          <cell r="D13889">
            <v>0</v>
          </cell>
        </row>
        <row r="13890">
          <cell r="A13890">
            <v>0</v>
          </cell>
          <cell r="B13890">
            <v>0</v>
          </cell>
          <cell r="C13890">
            <v>0</v>
          </cell>
          <cell r="D13890">
            <v>0</v>
          </cell>
        </row>
        <row r="13891">
          <cell r="A13891">
            <v>0</v>
          </cell>
          <cell r="B13891">
            <v>0</v>
          </cell>
          <cell r="C13891">
            <v>0</v>
          </cell>
          <cell r="D13891">
            <v>0</v>
          </cell>
        </row>
        <row r="13892">
          <cell r="A13892">
            <v>0</v>
          </cell>
          <cell r="B13892">
            <v>0</v>
          </cell>
          <cell r="C13892">
            <v>0</v>
          </cell>
          <cell r="D13892">
            <v>0</v>
          </cell>
        </row>
        <row r="13893">
          <cell r="A13893">
            <v>0</v>
          </cell>
          <cell r="B13893">
            <v>0</v>
          </cell>
          <cell r="C13893">
            <v>0</v>
          </cell>
          <cell r="D13893">
            <v>0</v>
          </cell>
        </row>
        <row r="13894">
          <cell r="A13894">
            <v>0</v>
          </cell>
          <cell r="B13894">
            <v>0</v>
          </cell>
          <cell r="C13894">
            <v>0</v>
          </cell>
          <cell r="D13894">
            <v>0</v>
          </cell>
        </row>
        <row r="13895">
          <cell r="A13895">
            <v>0</v>
          </cell>
          <cell r="B13895">
            <v>0</v>
          </cell>
          <cell r="C13895">
            <v>0</v>
          </cell>
          <cell r="D13895">
            <v>0</v>
          </cell>
        </row>
        <row r="13896">
          <cell r="A13896">
            <v>0</v>
          </cell>
          <cell r="B13896">
            <v>0</v>
          </cell>
          <cell r="C13896">
            <v>0</v>
          </cell>
          <cell r="D13896">
            <v>0</v>
          </cell>
        </row>
        <row r="13897">
          <cell r="A13897">
            <v>0</v>
          </cell>
          <cell r="B13897">
            <v>0</v>
          </cell>
          <cell r="C13897">
            <v>0</v>
          </cell>
          <cell r="D13897">
            <v>0</v>
          </cell>
        </row>
        <row r="13898">
          <cell r="A13898">
            <v>0</v>
          </cell>
          <cell r="B13898">
            <v>0</v>
          </cell>
          <cell r="C13898">
            <v>0</v>
          </cell>
          <cell r="D13898">
            <v>0</v>
          </cell>
        </row>
        <row r="13899">
          <cell r="A13899">
            <v>0</v>
          </cell>
          <cell r="B13899">
            <v>0</v>
          </cell>
          <cell r="C13899">
            <v>0</v>
          </cell>
          <cell r="D13899">
            <v>0</v>
          </cell>
        </row>
        <row r="13900">
          <cell r="A13900">
            <v>0</v>
          </cell>
          <cell r="B13900">
            <v>0</v>
          </cell>
          <cell r="C13900">
            <v>0</v>
          </cell>
          <cell r="D13900">
            <v>0</v>
          </cell>
        </row>
        <row r="13901">
          <cell r="A13901">
            <v>0</v>
          </cell>
          <cell r="B13901">
            <v>0</v>
          </cell>
          <cell r="C13901">
            <v>0</v>
          </cell>
          <cell r="D13901">
            <v>0</v>
          </cell>
        </row>
        <row r="13902">
          <cell r="A13902">
            <v>0</v>
          </cell>
          <cell r="B13902">
            <v>0</v>
          </cell>
          <cell r="C13902">
            <v>0</v>
          </cell>
          <cell r="D13902">
            <v>0</v>
          </cell>
        </row>
        <row r="13903">
          <cell r="A13903">
            <v>0</v>
          </cell>
          <cell r="B13903">
            <v>0</v>
          </cell>
          <cell r="C13903">
            <v>0</v>
          </cell>
          <cell r="D13903">
            <v>0</v>
          </cell>
        </row>
        <row r="13904">
          <cell r="A13904">
            <v>0</v>
          </cell>
          <cell r="B13904">
            <v>0</v>
          </cell>
          <cell r="C13904">
            <v>0</v>
          </cell>
          <cell r="D13904">
            <v>0</v>
          </cell>
        </row>
        <row r="13905">
          <cell r="A13905">
            <v>0</v>
          </cell>
          <cell r="B13905">
            <v>0</v>
          </cell>
          <cell r="C13905">
            <v>0</v>
          </cell>
          <cell r="D13905">
            <v>0</v>
          </cell>
        </row>
        <row r="13906">
          <cell r="A13906">
            <v>0</v>
          </cell>
          <cell r="B13906">
            <v>0</v>
          </cell>
          <cell r="C13906">
            <v>0</v>
          </cell>
          <cell r="D13906">
            <v>0</v>
          </cell>
        </row>
        <row r="13907">
          <cell r="A13907">
            <v>0</v>
          </cell>
          <cell r="B13907">
            <v>0</v>
          </cell>
          <cell r="C13907">
            <v>0</v>
          </cell>
          <cell r="D13907">
            <v>0</v>
          </cell>
        </row>
        <row r="13908">
          <cell r="A13908">
            <v>0</v>
          </cell>
          <cell r="B13908">
            <v>0</v>
          </cell>
          <cell r="C13908">
            <v>0</v>
          </cell>
          <cell r="D13908">
            <v>0</v>
          </cell>
        </row>
        <row r="13909">
          <cell r="A13909">
            <v>0</v>
          </cell>
          <cell r="B13909">
            <v>0</v>
          </cell>
          <cell r="C13909">
            <v>0</v>
          </cell>
          <cell r="D13909">
            <v>0</v>
          </cell>
        </row>
        <row r="13910">
          <cell r="A13910">
            <v>0</v>
          </cell>
          <cell r="B13910">
            <v>0</v>
          </cell>
          <cell r="C13910">
            <v>0</v>
          </cell>
          <cell r="D13910">
            <v>0</v>
          </cell>
        </row>
        <row r="13911">
          <cell r="A13911">
            <v>0</v>
          </cell>
          <cell r="B13911">
            <v>0</v>
          </cell>
          <cell r="C13911">
            <v>0</v>
          </cell>
          <cell r="D13911">
            <v>0</v>
          </cell>
        </row>
        <row r="13912">
          <cell r="A13912">
            <v>0</v>
          </cell>
          <cell r="B13912">
            <v>0</v>
          </cell>
          <cell r="C13912">
            <v>0</v>
          </cell>
          <cell r="D13912">
            <v>0</v>
          </cell>
        </row>
        <row r="13913">
          <cell r="A13913">
            <v>0</v>
          </cell>
          <cell r="B13913">
            <v>0</v>
          </cell>
          <cell r="C13913">
            <v>0</v>
          </cell>
          <cell r="D13913">
            <v>0</v>
          </cell>
        </row>
        <row r="13914">
          <cell r="A13914">
            <v>0</v>
          </cell>
          <cell r="B13914">
            <v>0</v>
          </cell>
          <cell r="C13914">
            <v>0</v>
          </cell>
          <cell r="D13914">
            <v>0</v>
          </cell>
        </row>
        <row r="13915">
          <cell r="A13915">
            <v>0</v>
          </cell>
          <cell r="B13915">
            <v>0</v>
          </cell>
          <cell r="C13915">
            <v>0</v>
          </cell>
          <cell r="D13915">
            <v>0</v>
          </cell>
        </row>
        <row r="13916">
          <cell r="A13916">
            <v>0</v>
          </cell>
          <cell r="B13916">
            <v>0</v>
          </cell>
          <cell r="C13916">
            <v>0</v>
          </cell>
          <cell r="D13916">
            <v>0</v>
          </cell>
        </row>
        <row r="13917">
          <cell r="A13917">
            <v>0</v>
          </cell>
          <cell r="B13917">
            <v>0</v>
          </cell>
          <cell r="C13917">
            <v>0</v>
          </cell>
          <cell r="D13917">
            <v>0</v>
          </cell>
        </row>
        <row r="13918">
          <cell r="A13918">
            <v>0</v>
          </cell>
          <cell r="B13918">
            <v>0</v>
          </cell>
          <cell r="C13918">
            <v>0</v>
          </cell>
          <cell r="D13918">
            <v>0</v>
          </cell>
        </row>
        <row r="13919">
          <cell r="A13919">
            <v>0</v>
          </cell>
          <cell r="B13919">
            <v>0</v>
          </cell>
          <cell r="C13919">
            <v>0</v>
          </cell>
          <cell r="D13919">
            <v>0</v>
          </cell>
        </row>
        <row r="13920">
          <cell r="A13920">
            <v>0</v>
          </cell>
          <cell r="B13920">
            <v>0</v>
          </cell>
          <cell r="C13920">
            <v>0</v>
          </cell>
          <cell r="D13920">
            <v>0</v>
          </cell>
        </row>
        <row r="13921">
          <cell r="A13921">
            <v>0</v>
          </cell>
          <cell r="B13921">
            <v>0</v>
          </cell>
          <cell r="C13921">
            <v>0</v>
          </cell>
          <cell r="D13921">
            <v>0</v>
          </cell>
        </row>
        <row r="13922">
          <cell r="A13922">
            <v>0</v>
          </cell>
          <cell r="B13922">
            <v>0</v>
          </cell>
          <cell r="C13922">
            <v>0</v>
          </cell>
          <cell r="D13922">
            <v>0</v>
          </cell>
        </row>
        <row r="13923">
          <cell r="A13923">
            <v>0</v>
          </cell>
          <cell r="B13923">
            <v>0</v>
          </cell>
          <cell r="C13923">
            <v>0</v>
          </cell>
          <cell r="D13923">
            <v>0</v>
          </cell>
        </row>
        <row r="13924">
          <cell r="A13924">
            <v>0</v>
          </cell>
          <cell r="B13924">
            <v>0</v>
          </cell>
          <cell r="C13924">
            <v>0</v>
          </cell>
          <cell r="D13924">
            <v>0</v>
          </cell>
        </row>
        <row r="13925">
          <cell r="A13925">
            <v>0</v>
          </cell>
          <cell r="B13925">
            <v>0</v>
          </cell>
          <cell r="C13925">
            <v>0</v>
          </cell>
          <cell r="D13925">
            <v>0</v>
          </cell>
        </row>
        <row r="13926">
          <cell r="A13926">
            <v>0</v>
          </cell>
          <cell r="B13926">
            <v>0</v>
          </cell>
          <cell r="C13926">
            <v>0</v>
          </cell>
          <cell r="D13926">
            <v>0</v>
          </cell>
        </row>
        <row r="13927">
          <cell r="A13927">
            <v>0</v>
          </cell>
          <cell r="B13927">
            <v>0</v>
          </cell>
          <cell r="C13927">
            <v>0</v>
          </cell>
          <cell r="D13927">
            <v>0</v>
          </cell>
        </row>
        <row r="13928">
          <cell r="A13928">
            <v>0</v>
          </cell>
          <cell r="B13928">
            <v>0</v>
          </cell>
          <cell r="C13928">
            <v>0</v>
          </cell>
          <cell r="D13928">
            <v>0</v>
          </cell>
        </row>
        <row r="13929">
          <cell r="A13929">
            <v>0</v>
          </cell>
          <cell r="B13929">
            <v>0</v>
          </cell>
          <cell r="C13929">
            <v>0</v>
          </cell>
          <cell r="D13929">
            <v>0</v>
          </cell>
        </row>
        <row r="13930">
          <cell r="A13930">
            <v>0</v>
          </cell>
          <cell r="B13930">
            <v>0</v>
          </cell>
          <cell r="C13930">
            <v>0</v>
          </cell>
          <cell r="D13930">
            <v>0</v>
          </cell>
        </row>
        <row r="13931">
          <cell r="A13931">
            <v>0</v>
          </cell>
          <cell r="B13931">
            <v>0</v>
          </cell>
          <cell r="C13931">
            <v>0</v>
          </cell>
          <cell r="D13931">
            <v>0</v>
          </cell>
        </row>
        <row r="13932">
          <cell r="A13932">
            <v>0</v>
          </cell>
          <cell r="B13932">
            <v>0</v>
          </cell>
          <cell r="C13932">
            <v>0</v>
          </cell>
          <cell r="D13932">
            <v>0</v>
          </cell>
        </row>
        <row r="13933">
          <cell r="A13933">
            <v>0</v>
          </cell>
          <cell r="B13933">
            <v>0</v>
          </cell>
          <cell r="C13933">
            <v>0</v>
          </cell>
          <cell r="D13933">
            <v>0</v>
          </cell>
        </row>
        <row r="13934">
          <cell r="A13934">
            <v>0</v>
          </cell>
          <cell r="B13934">
            <v>0</v>
          </cell>
          <cell r="C13934">
            <v>0</v>
          </cell>
          <cell r="D13934">
            <v>0</v>
          </cell>
        </row>
        <row r="13935">
          <cell r="A13935">
            <v>0</v>
          </cell>
          <cell r="B13935">
            <v>0</v>
          </cell>
          <cell r="C13935">
            <v>0</v>
          </cell>
          <cell r="D13935">
            <v>0</v>
          </cell>
        </row>
        <row r="13936">
          <cell r="A13936">
            <v>0</v>
          </cell>
          <cell r="B13936">
            <v>0</v>
          </cell>
          <cell r="C13936">
            <v>0</v>
          </cell>
          <cell r="D13936">
            <v>0</v>
          </cell>
        </row>
        <row r="13937">
          <cell r="A13937">
            <v>0</v>
          </cell>
          <cell r="B13937">
            <v>0</v>
          </cell>
          <cell r="C13937">
            <v>0</v>
          </cell>
          <cell r="D13937">
            <v>0</v>
          </cell>
        </row>
        <row r="13938">
          <cell r="A13938">
            <v>0</v>
          </cell>
          <cell r="B13938">
            <v>0</v>
          </cell>
          <cell r="C13938">
            <v>0</v>
          </cell>
          <cell r="D13938">
            <v>0</v>
          </cell>
        </row>
        <row r="13939">
          <cell r="A13939">
            <v>0</v>
          </cell>
          <cell r="B13939">
            <v>0</v>
          </cell>
          <cell r="C13939">
            <v>0</v>
          </cell>
          <cell r="D13939">
            <v>0</v>
          </cell>
        </row>
        <row r="13940">
          <cell r="A13940">
            <v>0</v>
          </cell>
          <cell r="B13940">
            <v>0</v>
          </cell>
          <cell r="C13940">
            <v>0</v>
          </cell>
          <cell r="D13940">
            <v>0</v>
          </cell>
        </row>
        <row r="13941">
          <cell r="A13941">
            <v>0</v>
          </cell>
          <cell r="B13941">
            <v>0</v>
          </cell>
          <cell r="C13941">
            <v>0</v>
          </cell>
          <cell r="D13941">
            <v>0</v>
          </cell>
        </row>
        <row r="13942">
          <cell r="A13942">
            <v>0</v>
          </cell>
          <cell r="B13942">
            <v>0</v>
          </cell>
          <cell r="C13942">
            <v>0</v>
          </cell>
          <cell r="D13942">
            <v>0</v>
          </cell>
        </row>
        <row r="13943">
          <cell r="A13943">
            <v>0</v>
          </cell>
          <cell r="B13943">
            <v>0</v>
          </cell>
          <cell r="C13943">
            <v>0</v>
          </cell>
          <cell r="D13943">
            <v>0</v>
          </cell>
        </row>
        <row r="13944">
          <cell r="A13944">
            <v>0</v>
          </cell>
          <cell r="B13944">
            <v>0</v>
          </cell>
          <cell r="C13944">
            <v>0</v>
          </cell>
          <cell r="D13944">
            <v>0</v>
          </cell>
        </row>
        <row r="13945">
          <cell r="A13945">
            <v>0</v>
          </cell>
          <cell r="B13945">
            <v>0</v>
          </cell>
          <cell r="C13945">
            <v>0</v>
          </cell>
          <cell r="D13945">
            <v>0</v>
          </cell>
        </row>
        <row r="13946">
          <cell r="A13946">
            <v>0</v>
          </cell>
          <cell r="B13946">
            <v>0</v>
          </cell>
          <cell r="C13946">
            <v>0</v>
          </cell>
          <cell r="D13946">
            <v>0</v>
          </cell>
        </row>
        <row r="13947">
          <cell r="A13947">
            <v>0</v>
          </cell>
          <cell r="B13947">
            <v>0</v>
          </cell>
          <cell r="C13947">
            <v>0</v>
          </cell>
          <cell r="D13947">
            <v>0</v>
          </cell>
        </row>
        <row r="13948">
          <cell r="A13948">
            <v>0</v>
          </cell>
          <cell r="B13948">
            <v>0</v>
          </cell>
          <cell r="C13948">
            <v>0</v>
          </cell>
          <cell r="D13948">
            <v>0</v>
          </cell>
        </row>
        <row r="13949">
          <cell r="A13949">
            <v>0</v>
          </cell>
          <cell r="B13949">
            <v>0</v>
          </cell>
          <cell r="C13949">
            <v>0</v>
          </cell>
          <cell r="D13949">
            <v>0</v>
          </cell>
        </row>
        <row r="13950">
          <cell r="A13950">
            <v>0</v>
          </cell>
          <cell r="B13950">
            <v>0</v>
          </cell>
          <cell r="C13950">
            <v>0</v>
          </cell>
          <cell r="D13950">
            <v>0</v>
          </cell>
        </row>
        <row r="13951">
          <cell r="A13951">
            <v>0</v>
          </cell>
          <cell r="B13951">
            <v>0</v>
          </cell>
          <cell r="C13951">
            <v>0</v>
          </cell>
          <cell r="D13951">
            <v>0</v>
          </cell>
        </row>
        <row r="13952">
          <cell r="A13952">
            <v>0</v>
          </cell>
          <cell r="B13952">
            <v>0</v>
          </cell>
          <cell r="C13952">
            <v>0</v>
          </cell>
          <cell r="D13952">
            <v>0</v>
          </cell>
        </row>
        <row r="13953">
          <cell r="A13953">
            <v>0</v>
          </cell>
          <cell r="B13953">
            <v>0</v>
          </cell>
          <cell r="C13953">
            <v>0</v>
          </cell>
          <cell r="D13953">
            <v>0</v>
          </cell>
        </row>
        <row r="13954">
          <cell r="A13954">
            <v>0</v>
          </cell>
          <cell r="B13954">
            <v>0</v>
          </cell>
          <cell r="C13954">
            <v>0</v>
          </cell>
          <cell r="D13954">
            <v>0</v>
          </cell>
        </row>
        <row r="13955">
          <cell r="A13955">
            <v>0</v>
          </cell>
          <cell r="B13955">
            <v>0</v>
          </cell>
          <cell r="C13955">
            <v>0</v>
          </cell>
          <cell r="D13955">
            <v>0</v>
          </cell>
        </row>
        <row r="13956">
          <cell r="A13956">
            <v>0</v>
          </cell>
          <cell r="B13956">
            <v>0</v>
          </cell>
          <cell r="C13956">
            <v>0</v>
          </cell>
          <cell r="D13956">
            <v>0</v>
          </cell>
        </row>
        <row r="13957">
          <cell r="A13957">
            <v>0</v>
          </cell>
          <cell r="B13957">
            <v>0</v>
          </cell>
          <cell r="C13957">
            <v>0</v>
          </cell>
          <cell r="D13957">
            <v>0</v>
          </cell>
        </row>
        <row r="13958">
          <cell r="A13958">
            <v>0</v>
          </cell>
          <cell r="B13958">
            <v>0</v>
          </cell>
          <cell r="C13958">
            <v>0</v>
          </cell>
          <cell r="D13958">
            <v>0</v>
          </cell>
        </row>
        <row r="13959">
          <cell r="A13959">
            <v>0</v>
          </cell>
          <cell r="B13959">
            <v>0</v>
          </cell>
          <cell r="C13959">
            <v>0</v>
          </cell>
          <cell r="D13959">
            <v>0</v>
          </cell>
        </row>
        <row r="13960">
          <cell r="A13960">
            <v>0</v>
          </cell>
          <cell r="B13960">
            <v>0</v>
          </cell>
          <cell r="C13960">
            <v>0</v>
          </cell>
          <cell r="D13960">
            <v>0</v>
          </cell>
        </row>
        <row r="13961">
          <cell r="A13961">
            <v>0</v>
          </cell>
          <cell r="B13961">
            <v>0</v>
          </cell>
          <cell r="C13961">
            <v>0</v>
          </cell>
          <cell r="D13961">
            <v>0</v>
          </cell>
        </row>
        <row r="13962">
          <cell r="A13962">
            <v>0</v>
          </cell>
          <cell r="B13962">
            <v>0</v>
          </cell>
          <cell r="C13962">
            <v>0</v>
          </cell>
          <cell r="D13962">
            <v>0</v>
          </cell>
        </row>
        <row r="13963">
          <cell r="A13963">
            <v>0</v>
          </cell>
          <cell r="B13963">
            <v>0</v>
          </cell>
          <cell r="C13963">
            <v>0</v>
          </cell>
          <cell r="D13963">
            <v>0</v>
          </cell>
        </row>
        <row r="13964">
          <cell r="A13964">
            <v>0</v>
          </cell>
          <cell r="B13964">
            <v>0</v>
          </cell>
          <cell r="C13964">
            <v>0</v>
          </cell>
          <cell r="D13964">
            <v>0</v>
          </cell>
        </row>
        <row r="13965">
          <cell r="A13965">
            <v>0</v>
          </cell>
          <cell r="B13965">
            <v>0</v>
          </cell>
          <cell r="C13965">
            <v>0</v>
          </cell>
          <cell r="D13965">
            <v>0</v>
          </cell>
        </row>
        <row r="13966">
          <cell r="A13966">
            <v>0</v>
          </cell>
          <cell r="B13966">
            <v>0</v>
          </cell>
          <cell r="C13966">
            <v>0</v>
          </cell>
          <cell r="D13966">
            <v>0</v>
          </cell>
        </row>
        <row r="13967">
          <cell r="A13967">
            <v>0</v>
          </cell>
          <cell r="B13967">
            <v>0</v>
          </cell>
          <cell r="C13967">
            <v>0</v>
          </cell>
          <cell r="D13967">
            <v>0</v>
          </cell>
        </row>
        <row r="13968">
          <cell r="A13968">
            <v>0</v>
          </cell>
          <cell r="B13968">
            <v>0</v>
          </cell>
          <cell r="C13968">
            <v>0</v>
          </cell>
          <cell r="D13968">
            <v>0</v>
          </cell>
        </row>
        <row r="13969">
          <cell r="A13969">
            <v>0</v>
          </cell>
          <cell r="B13969">
            <v>0</v>
          </cell>
          <cell r="C13969">
            <v>0</v>
          </cell>
          <cell r="D13969">
            <v>0</v>
          </cell>
        </row>
        <row r="13970">
          <cell r="A13970">
            <v>0</v>
          </cell>
          <cell r="B13970">
            <v>0</v>
          </cell>
          <cell r="C13970">
            <v>0</v>
          </cell>
          <cell r="D13970">
            <v>0</v>
          </cell>
        </row>
        <row r="13971">
          <cell r="A13971">
            <v>0</v>
          </cell>
          <cell r="B13971">
            <v>0</v>
          </cell>
          <cell r="C13971">
            <v>0</v>
          </cell>
          <cell r="D13971">
            <v>0</v>
          </cell>
        </row>
        <row r="13972">
          <cell r="A13972">
            <v>0</v>
          </cell>
          <cell r="B13972">
            <v>0</v>
          </cell>
          <cell r="C13972">
            <v>0</v>
          </cell>
          <cell r="D13972">
            <v>0</v>
          </cell>
        </row>
        <row r="13973">
          <cell r="A13973">
            <v>0</v>
          </cell>
          <cell r="B13973">
            <v>0</v>
          </cell>
          <cell r="C13973">
            <v>0</v>
          </cell>
          <cell r="D13973">
            <v>0</v>
          </cell>
        </row>
        <row r="13974">
          <cell r="A13974">
            <v>0</v>
          </cell>
          <cell r="B13974">
            <v>0</v>
          </cell>
          <cell r="C13974">
            <v>0</v>
          </cell>
          <cell r="D13974">
            <v>0</v>
          </cell>
        </row>
        <row r="13975">
          <cell r="A13975">
            <v>0</v>
          </cell>
          <cell r="B13975">
            <v>0</v>
          </cell>
          <cell r="C13975">
            <v>0</v>
          </cell>
          <cell r="D13975">
            <v>0</v>
          </cell>
        </row>
        <row r="13976">
          <cell r="A13976">
            <v>0</v>
          </cell>
          <cell r="B13976">
            <v>0</v>
          </cell>
          <cell r="C13976">
            <v>0</v>
          </cell>
          <cell r="D13976">
            <v>0</v>
          </cell>
        </row>
        <row r="13977">
          <cell r="A13977">
            <v>0</v>
          </cell>
          <cell r="B13977">
            <v>0</v>
          </cell>
          <cell r="C13977">
            <v>0</v>
          </cell>
          <cell r="D13977">
            <v>0</v>
          </cell>
        </row>
        <row r="13978">
          <cell r="A13978">
            <v>0</v>
          </cell>
          <cell r="B13978">
            <v>0</v>
          </cell>
          <cell r="C13978">
            <v>0</v>
          </cell>
          <cell r="D13978">
            <v>0</v>
          </cell>
        </row>
        <row r="13979">
          <cell r="A13979">
            <v>0</v>
          </cell>
          <cell r="B13979">
            <v>0</v>
          </cell>
          <cell r="C13979">
            <v>0</v>
          </cell>
          <cell r="D13979">
            <v>0</v>
          </cell>
        </row>
        <row r="13980">
          <cell r="A13980">
            <v>0</v>
          </cell>
          <cell r="B13980">
            <v>0</v>
          </cell>
          <cell r="C13980">
            <v>0</v>
          </cell>
          <cell r="D13980">
            <v>0</v>
          </cell>
        </row>
        <row r="13981">
          <cell r="A13981">
            <v>0</v>
          </cell>
          <cell r="B13981">
            <v>0</v>
          </cell>
          <cell r="C13981">
            <v>0</v>
          </cell>
          <cell r="D13981">
            <v>0</v>
          </cell>
        </row>
        <row r="13982">
          <cell r="A13982">
            <v>0</v>
          </cell>
          <cell r="B13982">
            <v>0</v>
          </cell>
          <cell r="C13982">
            <v>0</v>
          </cell>
          <cell r="D13982">
            <v>0</v>
          </cell>
        </row>
        <row r="13983">
          <cell r="A13983">
            <v>0</v>
          </cell>
          <cell r="B13983">
            <v>0</v>
          </cell>
          <cell r="C13983">
            <v>0</v>
          </cell>
          <cell r="D13983">
            <v>0</v>
          </cell>
        </row>
        <row r="13984">
          <cell r="A13984">
            <v>0</v>
          </cell>
          <cell r="B13984">
            <v>0</v>
          </cell>
          <cell r="C13984">
            <v>0</v>
          </cell>
          <cell r="D13984">
            <v>0</v>
          </cell>
        </row>
        <row r="13985">
          <cell r="A13985">
            <v>0</v>
          </cell>
          <cell r="B13985">
            <v>0</v>
          </cell>
          <cell r="C13985">
            <v>0</v>
          </cell>
          <cell r="D13985">
            <v>0</v>
          </cell>
        </row>
        <row r="13986">
          <cell r="A13986">
            <v>0</v>
          </cell>
          <cell r="B13986">
            <v>0</v>
          </cell>
          <cell r="C13986">
            <v>0</v>
          </cell>
          <cell r="D13986">
            <v>0</v>
          </cell>
        </row>
        <row r="13987">
          <cell r="A13987">
            <v>0</v>
          </cell>
          <cell r="B13987">
            <v>0</v>
          </cell>
          <cell r="C13987">
            <v>0</v>
          </cell>
          <cell r="D13987">
            <v>0</v>
          </cell>
        </row>
        <row r="13988">
          <cell r="A13988">
            <v>0</v>
          </cell>
          <cell r="B13988">
            <v>0</v>
          </cell>
          <cell r="C13988">
            <v>0</v>
          </cell>
          <cell r="D13988">
            <v>0</v>
          </cell>
        </row>
        <row r="13989">
          <cell r="A13989">
            <v>0</v>
          </cell>
          <cell r="B13989">
            <v>0</v>
          </cell>
          <cell r="C13989">
            <v>0</v>
          </cell>
          <cell r="D13989">
            <v>0</v>
          </cell>
        </row>
        <row r="13990">
          <cell r="A13990">
            <v>0</v>
          </cell>
          <cell r="B13990">
            <v>0</v>
          </cell>
          <cell r="C13990">
            <v>0</v>
          </cell>
          <cell r="D13990">
            <v>0</v>
          </cell>
        </row>
        <row r="13991">
          <cell r="A13991">
            <v>0</v>
          </cell>
          <cell r="B13991">
            <v>0</v>
          </cell>
          <cell r="C13991">
            <v>0</v>
          </cell>
          <cell r="D13991">
            <v>0</v>
          </cell>
        </row>
        <row r="13992">
          <cell r="A13992">
            <v>0</v>
          </cell>
          <cell r="B13992">
            <v>0</v>
          </cell>
          <cell r="C13992">
            <v>0</v>
          </cell>
          <cell r="D13992">
            <v>0</v>
          </cell>
        </row>
        <row r="13993">
          <cell r="A13993">
            <v>0</v>
          </cell>
          <cell r="B13993">
            <v>0</v>
          </cell>
          <cell r="C13993">
            <v>0</v>
          </cell>
          <cell r="D13993">
            <v>0</v>
          </cell>
        </row>
        <row r="13994">
          <cell r="A13994">
            <v>0</v>
          </cell>
          <cell r="B13994">
            <v>0</v>
          </cell>
          <cell r="C13994">
            <v>0</v>
          </cell>
          <cell r="D13994">
            <v>0</v>
          </cell>
        </row>
        <row r="13995">
          <cell r="A13995">
            <v>0</v>
          </cell>
          <cell r="B13995">
            <v>0</v>
          </cell>
          <cell r="C13995">
            <v>0</v>
          </cell>
          <cell r="D13995">
            <v>0</v>
          </cell>
        </row>
        <row r="13996">
          <cell r="A13996">
            <v>0</v>
          </cell>
          <cell r="B13996">
            <v>0</v>
          </cell>
          <cell r="C13996">
            <v>0</v>
          </cell>
          <cell r="D13996">
            <v>0</v>
          </cell>
        </row>
        <row r="13997">
          <cell r="A13997">
            <v>0</v>
          </cell>
          <cell r="B13997">
            <v>0</v>
          </cell>
          <cell r="C13997">
            <v>0</v>
          </cell>
          <cell r="D13997">
            <v>0</v>
          </cell>
        </row>
        <row r="13998">
          <cell r="A13998">
            <v>0</v>
          </cell>
          <cell r="B13998">
            <v>0</v>
          </cell>
          <cell r="C13998">
            <v>0</v>
          </cell>
          <cell r="D13998">
            <v>0</v>
          </cell>
        </row>
        <row r="13999">
          <cell r="A13999">
            <v>0</v>
          </cell>
          <cell r="B13999">
            <v>0</v>
          </cell>
          <cell r="C13999">
            <v>0</v>
          </cell>
          <cell r="D13999">
            <v>0</v>
          </cell>
        </row>
        <row r="14000">
          <cell r="A14000">
            <v>0</v>
          </cell>
          <cell r="B14000">
            <v>0</v>
          </cell>
          <cell r="C14000">
            <v>0</v>
          </cell>
          <cell r="D14000">
            <v>0</v>
          </cell>
        </row>
        <row r="14001">
          <cell r="A14001">
            <v>0</v>
          </cell>
          <cell r="B14001">
            <v>0</v>
          </cell>
          <cell r="C14001">
            <v>0</v>
          </cell>
          <cell r="D14001">
            <v>0</v>
          </cell>
        </row>
        <row r="14002">
          <cell r="A14002">
            <v>0</v>
          </cell>
          <cell r="B14002">
            <v>0</v>
          </cell>
          <cell r="C14002">
            <v>0</v>
          </cell>
          <cell r="D14002">
            <v>0</v>
          </cell>
        </row>
        <row r="14003">
          <cell r="A14003">
            <v>0</v>
          </cell>
          <cell r="B14003">
            <v>0</v>
          </cell>
          <cell r="C14003">
            <v>0</v>
          </cell>
          <cell r="D14003">
            <v>0</v>
          </cell>
        </row>
        <row r="14004">
          <cell r="A14004">
            <v>0</v>
          </cell>
          <cell r="B14004">
            <v>0</v>
          </cell>
          <cell r="C14004">
            <v>0</v>
          </cell>
          <cell r="D14004">
            <v>0</v>
          </cell>
        </row>
        <row r="14005">
          <cell r="A14005">
            <v>0</v>
          </cell>
          <cell r="B14005">
            <v>0</v>
          </cell>
          <cell r="C14005">
            <v>0</v>
          </cell>
          <cell r="D14005">
            <v>0</v>
          </cell>
        </row>
        <row r="14006">
          <cell r="A14006">
            <v>0</v>
          </cell>
          <cell r="B14006">
            <v>0</v>
          </cell>
          <cell r="C14006">
            <v>0</v>
          </cell>
          <cell r="D14006">
            <v>0</v>
          </cell>
        </row>
        <row r="14007">
          <cell r="A14007">
            <v>0</v>
          </cell>
          <cell r="B14007">
            <v>0</v>
          </cell>
          <cell r="C14007">
            <v>0</v>
          </cell>
          <cell r="D14007">
            <v>0</v>
          </cell>
        </row>
        <row r="14008">
          <cell r="A14008">
            <v>0</v>
          </cell>
          <cell r="B14008">
            <v>0</v>
          </cell>
          <cell r="C14008">
            <v>0</v>
          </cell>
          <cell r="D14008">
            <v>0</v>
          </cell>
        </row>
        <row r="14009">
          <cell r="A14009">
            <v>0</v>
          </cell>
          <cell r="B14009">
            <v>0</v>
          </cell>
          <cell r="C14009">
            <v>0</v>
          </cell>
          <cell r="D14009">
            <v>0</v>
          </cell>
        </row>
        <row r="14010">
          <cell r="A14010">
            <v>0</v>
          </cell>
          <cell r="B14010">
            <v>0</v>
          </cell>
          <cell r="C14010">
            <v>0</v>
          </cell>
          <cell r="D14010">
            <v>0</v>
          </cell>
        </row>
        <row r="14011">
          <cell r="A14011">
            <v>0</v>
          </cell>
          <cell r="B14011">
            <v>0</v>
          </cell>
          <cell r="C14011">
            <v>0</v>
          </cell>
          <cell r="D14011">
            <v>0</v>
          </cell>
        </row>
        <row r="14012">
          <cell r="A14012">
            <v>0</v>
          </cell>
          <cell r="B14012">
            <v>0</v>
          </cell>
          <cell r="C14012">
            <v>0</v>
          </cell>
          <cell r="D14012">
            <v>0</v>
          </cell>
        </row>
        <row r="14013">
          <cell r="A14013">
            <v>0</v>
          </cell>
          <cell r="B14013">
            <v>0</v>
          </cell>
          <cell r="C14013">
            <v>0</v>
          </cell>
          <cell r="D14013">
            <v>0</v>
          </cell>
        </row>
        <row r="14014">
          <cell r="A14014">
            <v>0</v>
          </cell>
          <cell r="B14014">
            <v>0</v>
          </cell>
          <cell r="C14014">
            <v>0</v>
          </cell>
          <cell r="D14014">
            <v>0</v>
          </cell>
        </row>
        <row r="14015">
          <cell r="A14015">
            <v>0</v>
          </cell>
          <cell r="B14015">
            <v>0</v>
          </cell>
          <cell r="C14015">
            <v>0</v>
          </cell>
          <cell r="D14015">
            <v>0</v>
          </cell>
        </row>
        <row r="14016">
          <cell r="A14016">
            <v>0</v>
          </cell>
          <cell r="B14016">
            <v>0</v>
          </cell>
          <cell r="C14016">
            <v>0</v>
          </cell>
          <cell r="D14016">
            <v>0</v>
          </cell>
        </row>
        <row r="14017">
          <cell r="A14017">
            <v>0</v>
          </cell>
          <cell r="B14017">
            <v>0</v>
          </cell>
          <cell r="C14017">
            <v>0</v>
          </cell>
          <cell r="D14017">
            <v>0</v>
          </cell>
        </row>
        <row r="14018">
          <cell r="A14018">
            <v>0</v>
          </cell>
          <cell r="B14018">
            <v>0</v>
          </cell>
          <cell r="C14018">
            <v>0</v>
          </cell>
          <cell r="D14018">
            <v>0</v>
          </cell>
        </row>
        <row r="14019">
          <cell r="A14019">
            <v>0</v>
          </cell>
          <cell r="B14019">
            <v>0</v>
          </cell>
          <cell r="C14019">
            <v>0</v>
          </cell>
          <cell r="D14019">
            <v>0</v>
          </cell>
        </row>
        <row r="14020">
          <cell r="A14020">
            <v>0</v>
          </cell>
          <cell r="B14020">
            <v>0</v>
          </cell>
          <cell r="C14020">
            <v>0</v>
          </cell>
          <cell r="D14020">
            <v>0</v>
          </cell>
        </row>
        <row r="14021">
          <cell r="A14021">
            <v>0</v>
          </cell>
          <cell r="B14021">
            <v>0</v>
          </cell>
          <cell r="C14021">
            <v>0</v>
          </cell>
          <cell r="D14021">
            <v>0</v>
          </cell>
        </row>
        <row r="14022">
          <cell r="A14022">
            <v>0</v>
          </cell>
          <cell r="B14022">
            <v>0</v>
          </cell>
          <cell r="C14022">
            <v>0</v>
          </cell>
          <cell r="D14022">
            <v>0</v>
          </cell>
        </row>
        <row r="14023">
          <cell r="A14023">
            <v>0</v>
          </cell>
          <cell r="B14023">
            <v>0</v>
          </cell>
          <cell r="C14023">
            <v>0</v>
          </cell>
          <cell r="D14023">
            <v>0</v>
          </cell>
        </row>
        <row r="14024">
          <cell r="A14024">
            <v>0</v>
          </cell>
          <cell r="B14024">
            <v>0</v>
          </cell>
          <cell r="C14024">
            <v>0</v>
          </cell>
          <cell r="D14024">
            <v>0</v>
          </cell>
        </row>
        <row r="14025">
          <cell r="A14025">
            <v>0</v>
          </cell>
          <cell r="B14025">
            <v>0</v>
          </cell>
          <cell r="C14025">
            <v>0</v>
          </cell>
          <cell r="D14025">
            <v>0</v>
          </cell>
        </row>
        <row r="14026">
          <cell r="A14026">
            <v>0</v>
          </cell>
          <cell r="B14026">
            <v>0</v>
          </cell>
          <cell r="C14026">
            <v>0</v>
          </cell>
          <cell r="D14026">
            <v>0</v>
          </cell>
        </row>
        <row r="14027">
          <cell r="A14027">
            <v>0</v>
          </cell>
          <cell r="B14027">
            <v>0</v>
          </cell>
          <cell r="C14027">
            <v>0</v>
          </cell>
          <cell r="D14027">
            <v>0</v>
          </cell>
        </row>
        <row r="14028">
          <cell r="A14028">
            <v>0</v>
          </cell>
          <cell r="B14028">
            <v>0</v>
          </cell>
          <cell r="C14028">
            <v>0</v>
          </cell>
          <cell r="D14028">
            <v>0</v>
          </cell>
        </row>
        <row r="14029">
          <cell r="A14029">
            <v>0</v>
          </cell>
          <cell r="B14029">
            <v>0</v>
          </cell>
          <cell r="C14029">
            <v>0</v>
          </cell>
          <cell r="D14029">
            <v>0</v>
          </cell>
        </row>
        <row r="14030">
          <cell r="A14030">
            <v>0</v>
          </cell>
          <cell r="B14030">
            <v>0</v>
          </cell>
          <cell r="C14030">
            <v>0</v>
          </cell>
          <cell r="D14030">
            <v>0</v>
          </cell>
        </row>
        <row r="14031">
          <cell r="A14031">
            <v>0</v>
          </cell>
          <cell r="B14031">
            <v>0</v>
          </cell>
          <cell r="C14031">
            <v>0</v>
          </cell>
          <cell r="D14031">
            <v>0</v>
          </cell>
        </row>
        <row r="14032">
          <cell r="A14032">
            <v>0</v>
          </cell>
          <cell r="B14032">
            <v>0</v>
          </cell>
          <cell r="C14032">
            <v>0</v>
          </cell>
          <cell r="D14032">
            <v>0</v>
          </cell>
        </row>
        <row r="14033">
          <cell r="A14033">
            <v>0</v>
          </cell>
          <cell r="B14033">
            <v>0</v>
          </cell>
          <cell r="C14033">
            <v>0</v>
          </cell>
          <cell r="D14033">
            <v>0</v>
          </cell>
        </row>
        <row r="14034">
          <cell r="A14034">
            <v>0</v>
          </cell>
          <cell r="B14034">
            <v>0</v>
          </cell>
          <cell r="C14034">
            <v>0</v>
          </cell>
          <cell r="D14034">
            <v>0</v>
          </cell>
        </row>
        <row r="14035">
          <cell r="A14035">
            <v>0</v>
          </cell>
          <cell r="B14035">
            <v>0</v>
          </cell>
          <cell r="C14035">
            <v>0</v>
          </cell>
          <cell r="D14035">
            <v>0</v>
          </cell>
        </row>
        <row r="14036">
          <cell r="A14036">
            <v>0</v>
          </cell>
          <cell r="B14036">
            <v>0</v>
          </cell>
          <cell r="C14036">
            <v>0</v>
          </cell>
          <cell r="D14036">
            <v>0</v>
          </cell>
        </row>
        <row r="14037">
          <cell r="A14037">
            <v>0</v>
          </cell>
          <cell r="B14037">
            <v>0</v>
          </cell>
          <cell r="C14037">
            <v>0</v>
          </cell>
          <cell r="D14037">
            <v>0</v>
          </cell>
        </row>
        <row r="14038">
          <cell r="A14038">
            <v>0</v>
          </cell>
          <cell r="B14038">
            <v>0</v>
          </cell>
          <cell r="C14038">
            <v>0</v>
          </cell>
          <cell r="D14038">
            <v>0</v>
          </cell>
        </row>
        <row r="14039">
          <cell r="A14039">
            <v>0</v>
          </cell>
          <cell r="B14039">
            <v>0</v>
          </cell>
          <cell r="C14039">
            <v>0</v>
          </cell>
          <cell r="D14039">
            <v>0</v>
          </cell>
        </row>
        <row r="14040">
          <cell r="A14040">
            <v>0</v>
          </cell>
          <cell r="B14040">
            <v>0</v>
          </cell>
          <cell r="C14040">
            <v>0</v>
          </cell>
          <cell r="D14040">
            <v>0</v>
          </cell>
        </row>
        <row r="14041">
          <cell r="A14041">
            <v>0</v>
          </cell>
          <cell r="B14041">
            <v>0</v>
          </cell>
          <cell r="C14041">
            <v>0</v>
          </cell>
          <cell r="D14041">
            <v>0</v>
          </cell>
        </row>
        <row r="14042">
          <cell r="A14042">
            <v>0</v>
          </cell>
          <cell r="B14042">
            <v>0</v>
          </cell>
          <cell r="C14042">
            <v>0</v>
          </cell>
          <cell r="D14042">
            <v>0</v>
          </cell>
        </row>
        <row r="14043">
          <cell r="A14043">
            <v>0</v>
          </cell>
          <cell r="B14043">
            <v>0</v>
          </cell>
          <cell r="C14043">
            <v>0</v>
          </cell>
          <cell r="D14043">
            <v>0</v>
          </cell>
        </row>
        <row r="14044">
          <cell r="A14044">
            <v>0</v>
          </cell>
          <cell r="B14044">
            <v>0</v>
          </cell>
          <cell r="C14044">
            <v>0</v>
          </cell>
          <cell r="D14044">
            <v>0</v>
          </cell>
        </row>
        <row r="14045">
          <cell r="A14045">
            <v>0</v>
          </cell>
          <cell r="B14045">
            <v>0</v>
          </cell>
          <cell r="C14045">
            <v>0</v>
          </cell>
          <cell r="D14045">
            <v>0</v>
          </cell>
        </row>
        <row r="14046">
          <cell r="A14046">
            <v>0</v>
          </cell>
          <cell r="B14046">
            <v>0</v>
          </cell>
          <cell r="C14046">
            <v>0</v>
          </cell>
          <cell r="D14046">
            <v>0</v>
          </cell>
        </row>
        <row r="14047">
          <cell r="A14047">
            <v>0</v>
          </cell>
          <cell r="B14047">
            <v>0</v>
          </cell>
          <cell r="C14047">
            <v>0</v>
          </cell>
          <cell r="D14047">
            <v>0</v>
          </cell>
        </row>
        <row r="14048">
          <cell r="A14048">
            <v>0</v>
          </cell>
          <cell r="B14048">
            <v>0</v>
          </cell>
          <cell r="C14048">
            <v>0</v>
          </cell>
          <cell r="D14048">
            <v>0</v>
          </cell>
        </row>
        <row r="14049">
          <cell r="A14049">
            <v>0</v>
          </cell>
          <cell r="B14049">
            <v>0</v>
          </cell>
          <cell r="C14049">
            <v>0</v>
          </cell>
          <cell r="D14049">
            <v>0</v>
          </cell>
        </row>
        <row r="14050">
          <cell r="A14050">
            <v>0</v>
          </cell>
          <cell r="B14050">
            <v>0</v>
          </cell>
          <cell r="C14050">
            <v>0</v>
          </cell>
          <cell r="D14050">
            <v>0</v>
          </cell>
        </row>
        <row r="14051">
          <cell r="A14051">
            <v>0</v>
          </cell>
          <cell r="B14051">
            <v>0</v>
          </cell>
          <cell r="C14051">
            <v>0</v>
          </cell>
          <cell r="D14051">
            <v>0</v>
          </cell>
        </row>
        <row r="14052">
          <cell r="A14052">
            <v>0</v>
          </cell>
          <cell r="B14052">
            <v>0</v>
          </cell>
          <cell r="C14052">
            <v>0</v>
          </cell>
          <cell r="D14052">
            <v>0</v>
          </cell>
        </row>
        <row r="14053">
          <cell r="A14053">
            <v>0</v>
          </cell>
          <cell r="B14053">
            <v>0</v>
          </cell>
          <cell r="C14053">
            <v>0</v>
          </cell>
          <cell r="D14053">
            <v>0</v>
          </cell>
        </row>
        <row r="14054">
          <cell r="A14054">
            <v>0</v>
          </cell>
          <cell r="B14054">
            <v>0</v>
          </cell>
          <cell r="C14054">
            <v>0</v>
          </cell>
          <cell r="D14054">
            <v>0</v>
          </cell>
        </row>
        <row r="14055">
          <cell r="A14055">
            <v>0</v>
          </cell>
          <cell r="B14055">
            <v>0</v>
          </cell>
          <cell r="C14055">
            <v>0</v>
          </cell>
          <cell r="D14055">
            <v>0</v>
          </cell>
        </row>
        <row r="14056">
          <cell r="A14056">
            <v>0</v>
          </cell>
          <cell r="B14056">
            <v>0</v>
          </cell>
          <cell r="C14056">
            <v>0</v>
          </cell>
          <cell r="D14056">
            <v>0</v>
          </cell>
        </row>
        <row r="14057">
          <cell r="A14057">
            <v>0</v>
          </cell>
          <cell r="B14057">
            <v>0</v>
          </cell>
          <cell r="C14057">
            <v>0</v>
          </cell>
          <cell r="D14057">
            <v>0</v>
          </cell>
        </row>
        <row r="14058">
          <cell r="A14058">
            <v>0</v>
          </cell>
          <cell r="B14058">
            <v>0</v>
          </cell>
          <cell r="C14058">
            <v>0</v>
          </cell>
          <cell r="D14058">
            <v>0</v>
          </cell>
        </row>
        <row r="14059">
          <cell r="A14059">
            <v>0</v>
          </cell>
          <cell r="B14059">
            <v>0</v>
          </cell>
          <cell r="C14059">
            <v>0</v>
          </cell>
          <cell r="D14059">
            <v>0</v>
          </cell>
        </row>
        <row r="14060">
          <cell r="A14060">
            <v>0</v>
          </cell>
          <cell r="B14060">
            <v>0</v>
          </cell>
          <cell r="C14060">
            <v>0</v>
          </cell>
          <cell r="D14060">
            <v>0</v>
          </cell>
        </row>
        <row r="14061">
          <cell r="A14061">
            <v>0</v>
          </cell>
          <cell r="B14061">
            <v>0</v>
          </cell>
          <cell r="C14061">
            <v>0</v>
          </cell>
          <cell r="D14061">
            <v>0</v>
          </cell>
        </row>
        <row r="14062">
          <cell r="A14062">
            <v>0</v>
          </cell>
          <cell r="B14062">
            <v>0</v>
          </cell>
          <cell r="C14062">
            <v>0</v>
          </cell>
          <cell r="D14062">
            <v>0</v>
          </cell>
        </row>
        <row r="14063">
          <cell r="A14063">
            <v>0</v>
          </cell>
          <cell r="B14063">
            <v>0</v>
          </cell>
          <cell r="C14063">
            <v>0</v>
          </cell>
          <cell r="D14063">
            <v>0</v>
          </cell>
        </row>
        <row r="14064">
          <cell r="A14064">
            <v>0</v>
          </cell>
          <cell r="B14064">
            <v>0</v>
          </cell>
          <cell r="C14064">
            <v>0</v>
          </cell>
          <cell r="D14064">
            <v>0</v>
          </cell>
        </row>
        <row r="14065">
          <cell r="A14065">
            <v>0</v>
          </cell>
          <cell r="B14065">
            <v>0</v>
          </cell>
          <cell r="C14065">
            <v>0</v>
          </cell>
          <cell r="D14065">
            <v>0</v>
          </cell>
        </row>
        <row r="14066">
          <cell r="A14066">
            <v>0</v>
          </cell>
          <cell r="B14066">
            <v>0</v>
          </cell>
          <cell r="C14066">
            <v>0</v>
          </cell>
          <cell r="D14066">
            <v>0</v>
          </cell>
        </row>
        <row r="14067">
          <cell r="A14067">
            <v>0</v>
          </cell>
          <cell r="B14067">
            <v>0</v>
          </cell>
          <cell r="C14067">
            <v>0</v>
          </cell>
          <cell r="D14067">
            <v>0</v>
          </cell>
        </row>
        <row r="14068">
          <cell r="A14068">
            <v>0</v>
          </cell>
          <cell r="B14068">
            <v>0</v>
          </cell>
          <cell r="C14068">
            <v>0</v>
          </cell>
          <cell r="D14068">
            <v>0</v>
          </cell>
        </row>
        <row r="14069">
          <cell r="A14069">
            <v>0</v>
          </cell>
          <cell r="B14069">
            <v>0</v>
          </cell>
          <cell r="C14069">
            <v>0</v>
          </cell>
          <cell r="D14069">
            <v>0</v>
          </cell>
        </row>
        <row r="14070">
          <cell r="A14070">
            <v>0</v>
          </cell>
          <cell r="B14070">
            <v>0</v>
          </cell>
          <cell r="C14070">
            <v>0</v>
          </cell>
          <cell r="D14070">
            <v>0</v>
          </cell>
        </row>
        <row r="14071">
          <cell r="A14071">
            <v>0</v>
          </cell>
          <cell r="B14071">
            <v>0</v>
          </cell>
          <cell r="C14071">
            <v>0</v>
          </cell>
          <cell r="D14071">
            <v>0</v>
          </cell>
        </row>
        <row r="14072">
          <cell r="A14072">
            <v>0</v>
          </cell>
          <cell r="B14072">
            <v>0</v>
          </cell>
          <cell r="C14072">
            <v>0</v>
          </cell>
          <cell r="D14072">
            <v>0</v>
          </cell>
        </row>
        <row r="14073">
          <cell r="A14073">
            <v>0</v>
          </cell>
          <cell r="B14073">
            <v>0</v>
          </cell>
          <cell r="C14073">
            <v>0</v>
          </cell>
          <cell r="D14073">
            <v>0</v>
          </cell>
        </row>
        <row r="14074">
          <cell r="A14074">
            <v>0</v>
          </cell>
          <cell r="B14074">
            <v>0</v>
          </cell>
          <cell r="C14074">
            <v>0</v>
          </cell>
          <cell r="D14074">
            <v>0</v>
          </cell>
        </row>
        <row r="14075">
          <cell r="A14075">
            <v>0</v>
          </cell>
          <cell r="B14075">
            <v>0</v>
          </cell>
          <cell r="C14075">
            <v>0</v>
          </cell>
          <cell r="D14075">
            <v>0</v>
          </cell>
        </row>
        <row r="14076">
          <cell r="A14076">
            <v>0</v>
          </cell>
          <cell r="B14076">
            <v>0</v>
          </cell>
          <cell r="C14076">
            <v>0</v>
          </cell>
          <cell r="D14076">
            <v>0</v>
          </cell>
        </row>
        <row r="14077">
          <cell r="A14077">
            <v>0</v>
          </cell>
          <cell r="B14077">
            <v>0</v>
          </cell>
          <cell r="C14077">
            <v>0</v>
          </cell>
          <cell r="D14077">
            <v>0</v>
          </cell>
        </row>
        <row r="14078">
          <cell r="A14078">
            <v>0</v>
          </cell>
          <cell r="B14078">
            <v>0</v>
          </cell>
          <cell r="C14078">
            <v>0</v>
          </cell>
          <cell r="D14078">
            <v>0</v>
          </cell>
        </row>
        <row r="14079">
          <cell r="A14079">
            <v>0</v>
          </cell>
          <cell r="B14079">
            <v>0</v>
          </cell>
          <cell r="C14079">
            <v>0</v>
          </cell>
          <cell r="D14079">
            <v>0</v>
          </cell>
        </row>
        <row r="14080">
          <cell r="A14080">
            <v>0</v>
          </cell>
          <cell r="B14080">
            <v>0</v>
          </cell>
          <cell r="C14080">
            <v>0</v>
          </cell>
          <cell r="D14080">
            <v>0</v>
          </cell>
        </row>
        <row r="14081">
          <cell r="A14081">
            <v>0</v>
          </cell>
          <cell r="B14081">
            <v>0</v>
          </cell>
          <cell r="C14081">
            <v>0</v>
          </cell>
          <cell r="D14081">
            <v>0</v>
          </cell>
        </row>
        <row r="14082">
          <cell r="A14082">
            <v>0</v>
          </cell>
          <cell r="B14082">
            <v>0</v>
          </cell>
          <cell r="C14082">
            <v>0</v>
          </cell>
          <cell r="D14082">
            <v>0</v>
          </cell>
        </row>
        <row r="14083">
          <cell r="A14083">
            <v>0</v>
          </cell>
          <cell r="B14083">
            <v>0</v>
          </cell>
          <cell r="C14083">
            <v>0</v>
          </cell>
          <cell r="D14083">
            <v>0</v>
          </cell>
        </row>
        <row r="14084">
          <cell r="A14084">
            <v>0</v>
          </cell>
          <cell r="B14084">
            <v>0</v>
          </cell>
          <cell r="C14084">
            <v>0</v>
          </cell>
          <cell r="D14084">
            <v>0</v>
          </cell>
        </row>
        <row r="14085">
          <cell r="A14085">
            <v>0</v>
          </cell>
          <cell r="B14085">
            <v>0</v>
          </cell>
          <cell r="C14085">
            <v>0</v>
          </cell>
          <cell r="D14085">
            <v>0</v>
          </cell>
        </row>
        <row r="14086">
          <cell r="A14086">
            <v>0</v>
          </cell>
          <cell r="B14086">
            <v>0</v>
          </cell>
          <cell r="C14086">
            <v>0</v>
          </cell>
          <cell r="D14086">
            <v>0</v>
          </cell>
        </row>
        <row r="14087">
          <cell r="A14087">
            <v>0</v>
          </cell>
          <cell r="B14087">
            <v>0</v>
          </cell>
          <cell r="C14087">
            <v>0</v>
          </cell>
          <cell r="D14087">
            <v>0</v>
          </cell>
        </row>
        <row r="14088">
          <cell r="A14088">
            <v>0</v>
          </cell>
          <cell r="B14088">
            <v>0</v>
          </cell>
          <cell r="C14088">
            <v>0</v>
          </cell>
          <cell r="D14088">
            <v>0</v>
          </cell>
        </row>
        <row r="14089">
          <cell r="A14089">
            <v>0</v>
          </cell>
          <cell r="B14089">
            <v>0</v>
          </cell>
          <cell r="C14089">
            <v>0</v>
          </cell>
          <cell r="D14089">
            <v>0</v>
          </cell>
        </row>
        <row r="14090">
          <cell r="A14090">
            <v>0</v>
          </cell>
          <cell r="B14090">
            <v>0</v>
          </cell>
          <cell r="C14090">
            <v>0</v>
          </cell>
          <cell r="D14090">
            <v>0</v>
          </cell>
        </row>
        <row r="14091">
          <cell r="A14091">
            <v>0</v>
          </cell>
          <cell r="B14091">
            <v>0</v>
          </cell>
          <cell r="C14091">
            <v>0</v>
          </cell>
          <cell r="D14091">
            <v>0</v>
          </cell>
        </row>
        <row r="14092">
          <cell r="A14092">
            <v>0</v>
          </cell>
          <cell r="B14092">
            <v>0</v>
          </cell>
          <cell r="C14092">
            <v>0</v>
          </cell>
          <cell r="D14092">
            <v>0</v>
          </cell>
        </row>
        <row r="14093">
          <cell r="A14093">
            <v>0</v>
          </cell>
          <cell r="B14093">
            <v>0</v>
          </cell>
          <cell r="C14093">
            <v>0</v>
          </cell>
          <cell r="D14093">
            <v>0</v>
          </cell>
        </row>
        <row r="14094">
          <cell r="A14094">
            <v>0</v>
          </cell>
          <cell r="B14094">
            <v>0</v>
          </cell>
          <cell r="C14094">
            <v>0</v>
          </cell>
          <cell r="D14094">
            <v>0</v>
          </cell>
        </row>
        <row r="14095">
          <cell r="A14095">
            <v>0</v>
          </cell>
          <cell r="B14095">
            <v>0</v>
          </cell>
          <cell r="C14095">
            <v>0</v>
          </cell>
          <cell r="D14095">
            <v>0</v>
          </cell>
        </row>
        <row r="14096">
          <cell r="A14096">
            <v>0</v>
          </cell>
          <cell r="B14096">
            <v>0</v>
          </cell>
          <cell r="C14096">
            <v>0</v>
          </cell>
          <cell r="D14096">
            <v>0</v>
          </cell>
        </row>
        <row r="14097">
          <cell r="A14097">
            <v>0</v>
          </cell>
          <cell r="B14097">
            <v>0</v>
          </cell>
          <cell r="C14097">
            <v>0</v>
          </cell>
          <cell r="D14097">
            <v>0</v>
          </cell>
        </row>
        <row r="14098">
          <cell r="A14098">
            <v>0</v>
          </cell>
          <cell r="B14098">
            <v>0</v>
          </cell>
          <cell r="C14098">
            <v>0</v>
          </cell>
          <cell r="D14098">
            <v>0</v>
          </cell>
        </row>
        <row r="14099">
          <cell r="A14099">
            <v>0</v>
          </cell>
          <cell r="B14099">
            <v>0</v>
          </cell>
          <cell r="C14099">
            <v>0</v>
          </cell>
          <cell r="D14099">
            <v>0</v>
          </cell>
        </row>
        <row r="14100">
          <cell r="A14100">
            <v>0</v>
          </cell>
          <cell r="B14100">
            <v>0</v>
          </cell>
          <cell r="C14100">
            <v>0</v>
          </cell>
          <cell r="D14100">
            <v>0</v>
          </cell>
        </row>
        <row r="14101">
          <cell r="A14101">
            <v>0</v>
          </cell>
          <cell r="B14101">
            <v>0</v>
          </cell>
          <cell r="C14101">
            <v>0</v>
          </cell>
          <cell r="D14101">
            <v>0</v>
          </cell>
        </row>
        <row r="14102">
          <cell r="A14102">
            <v>0</v>
          </cell>
          <cell r="B14102">
            <v>0</v>
          </cell>
          <cell r="C14102">
            <v>0</v>
          </cell>
          <cell r="D14102">
            <v>0</v>
          </cell>
        </row>
        <row r="14103">
          <cell r="A14103">
            <v>0</v>
          </cell>
          <cell r="B14103">
            <v>0</v>
          </cell>
          <cell r="C14103">
            <v>0</v>
          </cell>
          <cell r="D14103">
            <v>0</v>
          </cell>
        </row>
        <row r="14104">
          <cell r="A14104">
            <v>0</v>
          </cell>
          <cell r="B14104">
            <v>0</v>
          </cell>
          <cell r="C14104">
            <v>0</v>
          </cell>
          <cell r="D14104">
            <v>0</v>
          </cell>
        </row>
        <row r="14105">
          <cell r="A14105">
            <v>0</v>
          </cell>
          <cell r="B14105">
            <v>0</v>
          </cell>
          <cell r="C14105">
            <v>0</v>
          </cell>
          <cell r="D14105">
            <v>0</v>
          </cell>
        </row>
        <row r="14106">
          <cell r="A14106">
            <v>0</v>
          </cell>
          <cell r="B14106">
            <v>0</v>
          </cell>
          <cell r="C14106">
            <v>0</v>
          </cell>
          <cell r="D14106">
            <v>0</v>
          </cell>
        </row>
        <row r="14107">
          <cell r="A14107">
            <v>0</v>
          </cell>
          <cell r="B14107">
            <v>0</v>
          </cell>
          <cell r="C14107">
            <v>0</v>
          </cell>
          <cell r="D14107">
            <v>0</v>
          </cell>
        </row>
        <row r="14108">
          <cell r="A14108">
            <v>0</v>
          </cell>
          <cell r="B14108">
            <v>0</v>
          </cell>
          <cell r="C14108">
            <v>0</v>
          </cell>
          <cell r="D14108">
            <v>0</v>
          </cell>
        </row>
        <row r="14109">
          <cell r="A14109">
            <v>0</v>
          </cell>
          <cell r="B14109">
            <v>0</v>
          </cell>
          <cell r="C14109">
            <v>0</v>
          </cell>
          <cell r="D14109">
            <v>0</v>
          </cell>
        </row>
        <row r="14110">
          <cell r="A14110">
            <v>0</v>
          </cell>
          <cell r="B14110">
            <v>0</v>
          </cell>
          <cell r="C14110">
            <v>0</v>
          </cell>
          <cell r="D14110">
            <v>0</v>
          </cell>
        </row>
        <row r="14111">
          <cell r="A14111">
            <v>0</v>
          </cell>
          <cell r="B14111">
            <v>0</v>
          </cell>
          <cell r="C14111">
            <v>0</v>
          </cell>
          <cell r="D14111">
            <v>0</v>
          </cell>
        </row>
        <row r="14112">
          <cell r="A14112">
            <v>0</v>
          </cell>
          <cell r="B14112">
            <v>0</v>
          </cell>
          <cell r="C14112">
            <v>0</v>
          </cell>
          <cell r="D14112">
            <v>0</v>
          </cell>
        </row>
        <row r="14113">
          <cell r="A14113">
            <v>0</v>
          </cell>
          <cell r="B14113">
            <v>0</v>
          </cell>
          <cell r="C14113">
            <v>0</v>
          </cell>
          <cell r="D14113">
            <v>0</v>
          </cell>
        </row>
        <row r="14114">
          <cell r="A14114">
            <v>0</v>
          </cell>
          <cell r="B14114">
            <v>0</v>
          </cell>
          <cell r="C14114">
            <v>0</v>
          </cell>
          <cell r="D14114">
            <v>0</v>
          </cell>
        </row>
        <row r="14115">
          <cell r="A14115">
            <v>0</v>
          </cell>
          <cell r="B14115">
            <v>0</v>
          </cell>
          <cell r="C14115">
            <v>0</v>
          </cell>
          <cell r="D14115">
            <v>0</v>
          </cell>
        </row>
        <row r="14116">
          <cell r="A14116">
            <v>0</v>
          </cell>
          <cell r="B14116">
            <v>0</v>
          </cell>
          <cell r="C14116">
            <v>0</v>
          </cell>
          <cell r="D14116">
            <v>0</v>
          </cell>
        </row>
        <row r="14117">
          <cell r="A14117">
            <v>0</v>
          </cell>
          <cell r="B14117">
            <v>0</v>
          </cell>
          <cell r="C14117">
            <v>0</v>
          </cell>
          <cell r="D14117">
            <v>0</v>
          </cell>
        </row>
        <row r="14118">
          <cell r="A14118">
            <v>0</v>
          </cell>
          <cell r="B14118">
            <v>0</v>
          </cell>
          <cell r="C14118">
            <v>0</v>
          </cell>
          <cell r="D14118">
            <v>0</v>
          </cell>
        </row>
        <row r="14119">
          <cell r="A14119">
            <v>0</v>
          </cell>
          <cell r="B14119">
            <v>0</v>
          </cell>
          <cell r="C14119">
            <v>0</v>
          </cell>
          <cell r="D14119">
            <v>0</v>
          </cell>
        </row>
        <row r="14120">
          <cell r="A14120">
            <v>0</v>
          </cell>
          <cell r="B14120">
            <v>0</v>
          </cell>
          <cell r="C14120">
            <v>0</v>
          </cell>
          <cell r="D14120">
            <v>0</v>
          </cell>
        </row>
        <row r="14121">
          <cell r="A14121">
            <v>0</v>
          </cell>
          <cell r="B14121">
            <v>0</v>
          </cell>
          <cell r="C14121">
            <v>0</v>
          </cell>
          <cell r="D14121">
            <v>0</v>
          </cell>
        </row>
        <row r="14122">
          <cell r="A14122">
            <v>0</v>
          </cell>
          <cell r="B14122">
            <v>0</v>
          </cell>
          <cell r="C14122">
            <v>0</v>
          </cell>
          <cell r="D14122">
            <v>0</v>
          </cell>
        </row>
        <row r="14123">
          <cell r="A14123">
            <v>0</v>
          </cell>
          <cell r="B14123">
            <v>0</v>
          </cell>
          <cell r="C14123">
            <v>0</v>
          </cell>
          <cell r="D14123">
            <v>0</v>
          </cell>
        </row>
        <row r="14124">
          <cell r="A14124">
            <v>0</v>
          </cell>
          <cell r="B14124">
            <v>0</v>
          </cell>
          <cell r="C14124">
            <v>0</v>
          </cell>
          <cell r="D14124">
            <v>0</v>
          </cell>
        </row>
        <row r="14125">
          <cell r="A14125">
            <v>0</v>
          </cell>
          <cell r="B14125">
            <v>0</v>
          </cell>
          <cell r="C14125">
            <v>0</v>
          </cell>
          <cell r="D14125">
            <v>0</v>
          </cell>
        </row>
        <row r="14126">
          <cell r="A14126">
            <v>0</v>
          </cell>
          <cell r="B14126">
            <v>0</v>
          </cell>
          <cell r="C14126">
            <v>0</v>
          </cell>
          <cell r="D14126">
            <v>0</v>
          </cell>
        </row>
        <row r="14127">
          <cell r="A14127">
            <v>0</v>
          </cell>
          <cell r="B14127">
            <v>0</v>
          </cell>
          <cell r="C14127">
            <v>0</v>
          </cell>
          <cell r="D14127">
            <v>0</v>
          </cell>
        </row>
        <row r="14128">
          <cell r="A14128">
            <v>0</v>
          </cell>
          <cell r="B14128">
            <v>0</v>
          </cell>
          <cell r="C14128">
            <v>0</v>
          </cell>
          <cell r="D14128">
            <v>0</v>
          </cell>
        </row>
        <row r="14129">
          <cell r="A14129">
            <v>0</v>
          </cell>
          <cell r="B14129">
            <v>0</v>
          </cell>
          <cell r="C14129">
            <v>0</v>
          </cell>
          <cell r="D14129">
            <v>0</v>
          </cell>
        </row>
        <row r="14130">
          <cell r="A14130">
            <v>0</v>
          </cell>
          <cell r="B14130">
            <v>0</v>
          </cell>
          <cell r="C14130">
            <v>0</v>
          </cell>
          <cell r="D14130">
            <v>0</v>
          </cell>
        </row>
        <row r="14131">
          <cell r="A14131">
            <v>0</v>
          </cell>
          <cell r="B14131">
            <v>0</v>
          </cell>
          <cell r="C14131">
            <v>0</v>
          </cell>
          <cell r="D14131">
            <v>0</v>
          </cell>
        </row>
        <row r="14132">
          <cell r="A14132">
            <v>0</v>
          </cell>
          <cell r="B14132">
            <v>0</v>
          </cell>
          <cell r="C14132">
            <v>0</v>
          </cell>
          <cell r="D14132">
            <v>0</v>
          </cell>
        </row>
        <row r="14133">
          <cell r="A14133">
            <v>0</v>
          </cell>
          <cell r="B14133">
            <v>0</v>
          </cell>
          <cell r="C14133">
            <v>0</v>
          </cell>
          <cell r="D14133">
            <v>0</v>
          </cell>
        </row>
        <row r="14134">
          <cell r="A14134">
            <v>0</v>
          </cell>
          <cell r="B14134">
            <v>0</v>
          </cell>
          <cell r="C14134">
            <v>0</v>
          </cell>
          <cell r="D14134">
            <v>0</v>
          </cell>
        </row>
        <row r="14135">
          <cell r="A14135">
            <v>0</v>
          </cell>
          <cell r="B14135">
            <v>0</v>
          </cell>
          <cell r="C14135">
            <v>0</v>
          </cell>
          <cell r="D14135">
            <v>0</v>
          </cell>
        </row>
        <row r="14136">
          <cell r="A14136">
            <v>0</v>
          </cell>
          <cell r="B14136">
            <v>0</v>
          </cell>
          <cell r="C14136">
            <v>0</v>
          </cell>
          <cell r="D14136">
            <v>0</v>
          </cell>
        </row>
        <row r="14137">
          <cell r="A14137">
            <v>0</v>
          </cell>
          <cell r="B14137">
            <v>0</v>
          </cell>
          <cell r="C14137">
            <v>0</v>
          </cell>
          <cell r="D14137">
            <v>0</v>
          </cell>
        </row>
        <row r="14138">
          <cell r="A14138">
            <v>0</v>
          </cell>
          <cell r="B14138">
            <v>0</v>
          </cell>
          <cell r="C14138">
            <v>0</v>
          </cell>
          <cell r="D14138">
            <v>0</v>
          </cell>
        </row>
        <row r="14139">
          <cell r="A14139">
            <v>0</v>
          </cell>
          <cell r="B14139">
            <v>0</v>
          </cell>
          <cell r="C14139">
            <v>0</v>
          </cell>
          <cell r="D14139">
            <v>0</v>
          </cell>
        </row>
        <row r="14140">
          <cell r="A14140">
            <v>0</v>
          </cell>
          <cell r="B14140">
            <v>0</v>
          </cell>
          <cell r="C14140">
            <v>0</v>
          </cell>
          <cell r="D14140">
            <v>0</v>
          </cell>
        </row>
        <row r="14141">
          <cell r="A14141">
            <v>0</v>
          </cell>
          <cell r="B14141">
            <v>0</v>
          </cell>
          <cell r="C14141">
            <v>0</v>
          </cell>
          <cell r="D14141">
            <v>0</v>
          </cell>
        </row>
        <row r="14142">
          <cell r="A14142">
            <v>0</v>
          </cell>
          <cell r="B14142">
            <v>0</v>
          </cell>
          <cell r="C14142">
            <v>0</v>
          </cell>
          <cell r="D14142">
            <v>0</v>
          </cell>
        </row>
        <row r="14143">
          <cell r="A14143">
            <v>0</v>
          </cell>
          <cell r="B14143">
            <v>0</v>
          </cell>
          <cell r="C14143">
            <v>0</v>
          </cell>
          <cell r="D14143">
            <v>0</v>
          </cell>
        </row>
        <row r="14144">
          <cell r="A14144">
            <v>0</v>
          </cell>
          <cell r="B14144">
            <v>0</v>
          </cell>
          <cell r="C14144">
            <v>0</v>
          </cell>
          <cell r="D14144">
            <v>0</v>
          </cell>
        </row>
        <row r="14145">
          <cell r="A14145">
            <v>0</v>
          </cell>
          <cell r="B14145">
            <v>0</v>
          </cell>
          <cell r="C14145">
            <v>0</v>
          </cell>
          <cell r="D14145">
            <v>0</v>
          </cell>
        </row>
        <row r="14146">
          <cell r="A14146">
            <v>0</v>
          </cell>
          <cell r="B14146">
            <v>0</v>
          </cell>
          <cell r="C14146">
            <v>0</v>
          </cell>
          <cell r="D14146">
            <v>0</v>
          </cell>
        </row>
        <row r="14147">
          <cell r="A14147">
            <v>0</v>
          </cell>
          <cell r="B14147">
            <v>0</v>
          </cell>
          <cell r="C14147">
            <v>0</v>
          </cell>
          <cell r="D14147">
            <v>0</v>
          </cell>
        </row>
        <row r="14148">
          <cell r="A14148">
            <v>0</v>
          </cell>
          <cell r="B14148">
            <v>0</v>
          </cell>
          <cell r="C14148">
            <v>0</v>
          </cell>
          <cell r="D14148">
            <v>0</v>
          </cell>
        </row>
        <row r="14149">
          <cell r="A14149">
            <v>0</v>
          </cell>
          <cell r="B14149">
            <v>0</v>
          </cell>
          <cell r="C14149">
            <v>0</v>
          </cell>
          <cell r="D14149">
            <v>0</v>
          </cell>
        </row>
        <row r="14150">
          <cell r="A14150">
            <v>0</v>
          </cell>
          <cell r="B14150">
            <v>0</v>
          </cell>
          <cell r="C14150">
            <v>0</v>
          </cell>
          <cell r="D14150">
            <v>0</v>
          </cell>
        </row>
        <row r="14151">
          <cell r="A14151">
            <v>0</v>
          </cell>
          <cell r="B14151">
            <v>0</v>
          </cell>
          <cell r="C14151">
            <v>0</v>
          </cell>
          <cell r="D14151">
            <v>0</v>
          </cell>
        </row>
        <row r="14152">
          <cell r="A14152">
            <v>0</v>
          </cell>
          <cell r="B14152">
            <v>0</v>
          </cell>
          <cell r="C14152">
            <v>0</v>
          </cell>
          <cell r="D14152">
            <v>0</v>
          </cell>
        </row>
        <row r="14153">
          <cell r="A14153">
            <v>0</v>
          </cell>
          <cell r="B14153">
            <v>0</v>
          </cell>
          <cell r="C14153">
            <v>0</v>
          </cell>
          <cell r="D14153">
            <v>0</v>
          </cell>
        </row>
        <row r="14154">
          <cell r="A14154">
            <v>0</v>
          </cell>
          <cell r="B14154">
            <v>0</v>
          </cell>
          <cell r="C14154">
            <v>0</v>
          </cell>
          <cell r="D14154">
            <v>0</v>
          </cell>
        </row>
        <row r="14155">
          <cell r="A14155">
            <v>0</v>
          </cell>
          <cell r="B14155">
            <v>0</v>
          </cell>
          <cell r="C14155">
            <v>0</v>
          </cell>
          <cell r="D14155">
            <v>0</v>
          </cell>
        </row>
        <row r="14156">
          <cell r="A14156">
            <v>0</v>
          </cell>
          <cell r="B14156">
            <v>0</v>
          </cell>
          <cell r="C14156">
            <v>0</v>
          </cell>
          <cell r="D14156">
            <v>0</v>
          </cell>
        </row>
        <row r="14157">
          <cell r="A14157">
            <v>0</v>
          </cell>
          <cell r="B14157">
            <v>0</v>
          </cell>
          <cell r="C14157">
            <v>0</v>
          </cell>
          <cell r="D14157">
            <v>0</v>
          </cell>
        </row>
        <row r="14158">
          <cell r="A14158">
            <v>0</v>
          </cell>
          <cell r="B14158">
            <v>0</v>
          </cell>
          <cell r="C14158">
            <v>0</v>
          </cell>
          <cell r="D14158">
            <v>0</v>
          </cell>
        </row>
        <row r="14159">
          <cell r="A14159">
            <v>0</v>
          </cell>
          <cell r="B14159">
            <v>0</v>
          </cell>
          <cell r="C14159">
            <v>0</v>
          </cell>
          <cell r="D14159">
            <v>0</v>
          </cell>
        </row>
        <row r="14160">
          <cell r="A14160">
            <v>0</v>
          </cell>
          <cell r="B14160">
            <v>0</v>
          </cell>
          <cell r="C14160">
            <v>0</v>
          </cell>
          <cell r="D14160">
            <v>0</v>
          </cell>
        </row>
        <row r="14161">
          <cell r="A14161">
            <v>0</v>
          </cell>
          <cell r="B14161">
            <v>0</v>
          </cell>
          <cell r="C14161">
            <v>0</v>
          </cell>
          <cell r="D14161">
            <v>0</v>
          </cell>
        </row>
        <row r="14162">
          <cell r="A14162">
            <v>0</v>
          </cell>
          <cell r="B14162">
            <v>0</v>
          </cell>
          <cell r="C14162">
            <v>0</v>
          </cell>
          <cell r="D14162">
            <v>0</v>
          </cell>
        </row>
        <row r="14163">
          <cell r="A14163">
            <v>0</v>
          </cell>
          <cell r="B14163">
            <v>0</v>
          </cell>
          <cell r="C14163">
            <v>0</v>
          </cell>
          <cell r="D14163">
            <v>0</v>
          </cell>
        </row>
        <row r="14164">
          <cell r="A14164">
            <v>0</v>
          </cell>
          <cell r="B14164">
            <v>0</v>
          </cell>
          <cell r="C14164">
            <v>0</v>
          </cell>
          <cell r="D14164">
            <v>0</v>
          </cell>
        </row>
        <row r="14165">
          <cell r="A14165">
            <v>0</v>
          </cell>
          <cell r="B14165">
            <v>0</v>
          </cell>
          <cell r="C14165">
            <v>0</v>
          </cell>
          <cell r="D14165">
            <v>0</v>
          </cell>
        </row>
        <row r="14166">
          <cell r="A14166">
            <v>0</v>
          </cell>
          <cell r="B14166">
            <v>0</v>
          </cell>
          <cell r="C14166">
            <v>0</v>
          </cell>
          <cell r="D14166">
            <v>0</v>
          </cell>
        </row>
        <row r="14167">
          <cell r="A14167">
            <v>0</v>
          </cell>
          <cell r="B14167">
            <v>0</v>
          </cell>
          <cell r="C14167">
            <v>0</v>
          </cell>
          <cell r="D14167">
            <v>0</v>
          </cell>
        </row>
        <row r="14168">
          <cell r="A14168">
            <v>0</v>
          </cell>
          <cell r="B14168">
            <v>0</v>
          </cell>
          <cell r="C14168">
            <v>0</v>
          </cell>
          <cell r="D14168">
            <v>0</v>
          </cell>
        </row>
        <row r="14169">
          <cell r="A14169">
            <v>0</v>
          </cell>
          <cell r="B14169">
            <v>0</v>
          </cell>
          <cell r="C14169">
            <v>0</v>
          </cell>
          <cell r="D14169">
            <v>0</v>
          </cell>
        </row>
        <row r="14170">
          <cell r="A14170">
            <v>0</v>
          </cell>
          <cell r="B14170">
            <v>0</v>
          </cell>
          <cell r="C14170">
            <v>0</v>
          </cell>
          <cell r="D14170">
            <v>0</v>
          </cell>
        </row>
        <row r="14171">
          <cell r="A14171">
            <v>0</v>
          </cell>
          <cell r="B14171">
            <v>0</v>
          </cell>
          <cell r="C14171">
            <v>0</v>
          </cell>
          <cell r="D14171">
            <v>0</v>
          </cell>
        </row>
        <row r="14172">
          <cell r="A14172">
            <v>0</v>
          </cell>
          <cell r="B14172">
            <v>0</v>
          </cell>
          <cell r="C14172">
            <v>0</v>
          </cell>
          <cell r="D14172">
            <v>0</v>
          </cell>
        </row>
        <row r="14173">
          <cell r="A14173">
            <v>0</v>
          </cell>
          <cell r="B14173">
            <v>0</v>
          </cell>
          <cell r="C14173">
            <v>0</v>
          </cell>
          <cell r="D14173">
            <v>0</v>
          </cell>
        </row>
        <row r="14174">
          <cell r="A14174">
            <v>0</v>
          </cell>
          <cell r="B14174">
            <v>0</v>
          </cell>
          <cell r="C14174">
            <v>0</v>
          </cell>
          <cell r="D14174">
            <v>0</v>
          </cell>
        </row>
        <row r="14175">
          <cell r="A14175">
            <v>0</v>
          </cell>
          <cell r="B14175">
            <v>0</v>
          </cell>
          <cell r="C14175">
            <v>0</v>
          </cell>
          <cell r="D14175">
            <v>0</v>
          </cell>
        </row>
        <row r="14176">
          <cell r="A14176">
            <v>0</v>
          </cell>
          <cell r="B14176">
            <v>0</v>
          </cell>
          <cell r="C14176">
            <v>0</v>
          </cell>
          <cell r="D14176">
            <v>0</v>
          </cell>
        </row>
        <row r="14177">
          <cell r="A14177">
            <v>0</v>
          </cell>
          <cell r="B14177">
            <v>0</v>
          </cell>
          <cell r="C14177">
            <v>0</v>
          </cell>
          <cell r="D14177">
            <v>0</v>
          </cell>
        </row>
        <row r="14178">
          <cell r="A14178">
            <v>0</v>
          </cell>
          <cell r="B14178">
            <v>0</v>
          </cell>
          <cell r="C14178">
            <v>0</v>
          </cell>
          <cell r="D14178">
            <v>0</v>
          </cell>
        </row>
        <row r="14179">
          <cell r="A14179">
            <v>0</v>
          </cell>
          <cell r="B14179">
            <v>0</v>
          </cell>
          <cell r="C14179">
            <v>0</v>
          </cell>
          <cell r="D14179">
            <v>0</v>
          </cell>
        </row>
        <row r="14180">
          <cell r="A14180">
            <v>0</v>
          </cell>
          <cell r="B14180">
            <v>0</v>
          </cell>
          <cell r="C14180">
            <v>0</v>
          </cell>
          <cell r="D14180">
            <v>0</v>
          </cell>
        </row>
        <row r="14181">
          <cell r="A14181">
            <v>0</v>
          </cell>
          <cell r="B14181">
            <v>0</v>
          </cell>
          <cell r="C14181">
            <v>0</v>
          </cell>
          <cell r="D14181">
            <v>0</v>
          </cell>
        </row>
        <row r="14182">
          <cell r="A14182">
            <v>0</v>
          </cell>
          <cell r="B14182">
            <v>0</v>
          </cell>
          <cell r="C14182">
            <v>0</v>
          </cell>
          <cell r="D14182">
            <v>0</v>
          </cell>
        </row>
        <row r="14183">
          <cell r="A14183">
            <v>0</v>
          </cell>
          <cell r="B14183">
            <v>0</v>
          </cell>
          <cell r="C14183">
            <v>0</v>
          </cell>
          <cell r="D14183">
            <v>0</v>
          </cell>
        </row>
        <row r="14184">
          <cell r="A14184">
            <v>0</v>
          </cell>
          <cell r="B14184">
            <v>0</v>
          </cell>
          <cell r="C14184">
            <v>0</v>
          </cell>
          <cell r="D14184">
            <v>0</v>
          </cell>
        </row>
        <row r="14185">
          <cell r="A14185">
            <v>0</v>
          </cell>
          <cell r="B14185">
            <v>0</v>
          </cell>
          <cell r="C14185">
            <v>0</v>
          </cell>
          <cell r="D14185">
            <v>0</v>
          </cell>
        </row>
        <row r="14186">
          <cell r="A14186">
            <v>0</v>
          </cell>
          <cell r="B14186">
            <v>0</v>
          </cell>
          <cell r="C14186">
            <v>0</v>
          </cell>
          <cell r="D14186">
            <v>0</v>
          </cell>
        </row>
        <row r="14187">
          <cell r="A14187">
            <v>0</v>
          </cell>
          <cell r="B14187">
            <v>0</v>
          </cell>
          <cell r="C14187">
            <v>0</v>
          </cell>
          <cell r="D14187">
            <v>0</v>
          </cell>
        </row>
        <row r="14188">
          <cell r="A14188">
            <v>0</v>
          </cell>
          <cell r="B14188">
            <v>0</v>
          </cell>
          <cell r="C14188">
            <v>0</v>
          </cell>
          <cell r="D14188">
            <v>0</v>
          </cell>
        </row>
        <row r="14189">
          <cell r="A14189">
            <v>0</v>
          </cell>
          <cell r="B14189">
            <v>0</v>
          </cell>
          <cell r="C14189">
            <v>0</v>
          </cell>
          <cell r="D14189">
            <v>0</v>
          </cell>
        </row>
        <row r="14190">
          <cell r="A14190">
            <v>0</v>
          </cell>
          <cell r="B14190">
            <v>0</v>
          </cell>
          <cell r="C14190">
            <v>0</v>
          </cell>
          <cell r="D14190">
            <v>0</v>
          </cell>
        </row>
        <row r="14191">
          <cell r="A14191">
            <v>0</v>
          </cell>
          <cell r="B14191">
            <v>0</v>
          </cell>
          <cell r="C14191">
            <v>0</v>
          </cell>
          <cell r="D14191">
            <v>0</v>
          </cell>
        </row>
        <row r="14192">
          <cell r="A14192">
            <v>0</v>
          </cell>
          <cell r="B14192">
            <v>0</v>
          </cell>
          <cell r="C14192">
            <v>0</v>
          </cell>
          <cell r="D14192">
            <v>0</v>
          </cell>
        </row>
        <row r="14193">
          <cell r="A14193">
            <v>0</v>
          </cell>
          <cell r="B14193">
            <v>0</v>
          </cell>
          <cell r="C14193">
            <v>0</v>
          </cell>
          <cell r="D14193">
            <v>0</v>
          </cell>
        </row>
        <row r="14194">
          <cell r="A14194">
            <v>0</v>
          </cell>
          <cell r="B14194">
            <v>0</v>
          </cell>
          <cell r="C14194">
            <v>0</v>
          </cell>
          <cell r="D14194">
            <v>0</v>
          </cell>
        </row>
        <row r="14195">
          <cell r="A14195">
            <v>0</v>
          </cell>
          <cell r="B14195">
            <v>0</v>
          </cell>
          <cell r="C14195">
            <v>0</v>
          </cell>
          <cell r="D14195">
            <v>0</v>
          </cell>
        </row>
        <row r="14196">
          <cell r="A14196">
            <v>0</v>
          </cell>
          <cell r="B14196">
            <v>0</v>
          </cell>
          <cell r="C14196">
            <v>0</v>
          </cell>
          <cell r="D14196">
            <v>0</v>
          </cell>
        </row>
        <row r="14197">
          <cell r="A14197">
            <v>0</v>
          </cell>
          <cell r="B14197">
            <v>0</v>
          </cell>
          <cell r="C14197">
            <v>0</v>
          </cell>
          <cell r="D14197">
            <v>0</v>
          </cell>
        </row>
        <row r="14198">
          <cell r="A14198">
            <v>0</v>
          </cell>
          <cell r="B14198">
            <v>0</v>
          </cell>
          <cell r="C14198">
            <v>0</v>
          </cell>
          <cell r="D14198">
            <v>0</v>
          </cell>
        </row>
        <row r="14199">
          <cell r="A14199">
            <v>0</v>
          </cell>
          <cell r="B14199">
            <v>0</v>
          </cell>
          <cell r="C14199">
            <v>0</v>
          </cell>
          <cell r="D14199">
            <v>0</v>
          </cell>
        </row>
        <row r="14200">
          <cell r="A14200">
            <v>0</v>
          </cell>
          <cell r="B14200">
            <v>0</v>
          </cell>
          <cell r="C14200">
            <v>0</v>
          </cell>
          <cell r="D14200">
            <v>0</v>
          </cell>
        </row>
        <row r="14201">
          <cell r="A14201">
            <v>0</v>
          </cell>
          <cell r="B14201">
            <v>0</v>
          </cell>
          <cell r="C14201">
            <v>0</v>
          </cell>
          <cell r="D14201">
            <v>0</v>
          </cell>
        </row>
        <row r="14202">
          <cell r="A14202">
            <v>0</v>
          </cell>
          <cell r="B14202">
            <v>0</v>
          </cell>
          <cell r="C14202">
            <v>0</v>
          </cell>
          <cell r="D14202">
            <v>0</v>
          </cell>
        </row>
        <row r="14203">
          <cell r="A14203">
            <v>0</v>
          </cell>
          <cell r="B14203">
            <v>0</v>
          </cell>
          <cell r="C14203">
            <v>0</v>
          </cell>
          <cell r="D14203">
            <v>0</v>
          </cell>
        </row>
        <row r="14204">
          <cell r="A14204">
            <v>0</v>
          </cell>
          <cell r="B14204">
            <v>0</v>
          </cell>
          <cell r="C14204">
            <v>0</v>
          </cell>
          <cell r="D14204">
            <v>0</v>
          </cell>
        </row>
        <row r="14205">
          <cell r="A14205">
            <v>0</v>
          </cell>
          <cell r="B14205">
            <v>0</v>
          </cell>
          <cell r="C14205">
            <v>0</v>
          </cell>
          <cell r="D14205">
            <v>0</v>
          </cell>
        </row>
        <row r="14206">
          <cell r="A14206">
            <v>0</v>
          </cell>
          <cell r="B14206">
            <v>0</v>
          </cell>
          <cell r="C14206">
            <v>0</v>
          </cell>
          <cell r="D14206">
            <v>0</v>
          </cell>
        </row>
        <row r="14207">
          <cell r="A14207">
            <v>0</v>
          </cell>
          <cell r="B14207">
            <v>0</v>
          </cell>
          <cell r="C14207">
            <v>0</v>
          </cell>
          <cell r="D14207">
            <v>0</v>
          </cell>
        </row>
        <row r="14208">
          <cell r="A14208">
            <v>0</v>
          </cell>
          <cell r="B14208">
            <v>0</v>
          </cell>
          <cell r="C14208">
            <v>0</v>
          </cell>
          <cell r="D14208">
            <v>0</v>
          </cell>
        </row>
        <row r="14209">
          <cell r="A14209">
            <v>0</v>
          </cell>
          <cell r="B14209">
            <v>0</v>
          </cell>
          <cell r="C14209">
            <v>0</v>
          </cell>
          <cell r="D14209">
            <v>0</v>
          </cell>
        </row>
        <row r="14210">
          <cell r="A14210">
            <v>0</v>
          </cell>
          <cell r="B14210">
            <v>0</v>
          </cell>
          <cell r="C14210">
            <v>0</v>
          </cell>
          <cell r="D14210">
            <v>0</v>
          </cell>
        </row>
        <row r="14211">
          <cell r="A14211">
            <v>0</v>
          </cell>
          <cell r="B14211">
            <v>0</v>
          </cell>
          <cell r="C14211">
            <v>0</v>
          </cell>
          <cell r="D14211">
            <v>0</v>
          </cell>
        </row>
        <row r="14212">
          <cell r="A14212">
            <v>0</v>
          </cell>
          <cell r="B14212">
            <v>0</v>
          </cell>
          <cell r="C14212">
            <v>0</v>
          </cell>
          <cell r="D14212">
            <v>0</v>
          </cell>
        </row>
        <row r="14213">
          <cell r="A14213">
            <v>0</v>
          </cell>
          <cell r="B14213">
            <v>0</v>
          </cell>
          <cell r="C14213">
            <v>0</v>
          </cell>
          <cell r="D14213">
            <v>0</v>
          </cell>
        </row>
        <row r="14214">
          <cell r="A14214">
            <v>0</v>
          </cell>
          <cell r="B14214">
            <v>0</v>
          </cell>
          <cell r="C14214">
            <v>0</v>
          </cell>
          <cell r="D14214">
            <v>0</v>
          </cell>
        </row>
        <row r="14215">
          <cell r="A14215">
            <v>0</v>
          </cell>
          <cell r="B14215">
            <v>0</v>
          </cell>
          <cell r="C14215">
            <v>0</v>
          </cell>
          <cell r="D14215">
            <v>0</v>
          </cell>
        </row>
        <row r="14216">
          <cell r="A14216">
            <v>0</v>
          </cell>
          <cell r="B14216">
            <v>0</v>
          </cell>
          <cell r="C14216">
            <v>0</v>
          </cell>
          <cell r="D14216">
            <v>0</v>
          </cell>
        </row>
        <row r="14217">
          <cell r="A14217">
            <v>0</v>
          </cell>
          <cell r="B14217">
            <v>0</v>
          </cell>
          <cell r="C14217">
            <v>0</v>
          </cell>
          <cell r="D14217">
            <v>0</v>
          </cell>
        </row>
        <row r="14218">
          <cell r="A14218">
            <v>0</v>
          </cell>
          <cell r="B14218">
            <v>0</v>
          </cell>
          <cell r="C14218">
            <v>0</v>
          </cell>
          <cell r="D14218">
            <v>0</v>
          </cell>
        </row>
        <row r="14219">
          <cell r="A14219">
            <v>0</v>
          </cell>
          <cell r="B14219">
            <v>0</v>
          </cell>
          <cell r="C14219">
            <v>0</v>
          </cell>
          <cell r="D14219">
            <v>0</v>
          </cell>
        </row>
        <row r="14220">
          <cell r="A14220">
            <v>0</v>
          </cell>
          <cell r="B14220">
            <v>0</v>
          </cell>
          <cell r="C14220">
            <v>0</v>
          </cell>
          <cell r="D14220">
            <v>0</v>
          </cell>
        </row>
        <row r="14221">
          <cell r="A14221">
            <v>0</v>
          </cell>
          <cell r="B14221">
            <v>0</v>
          </cell>
          <cell r="C14221">
            <v>0</v>
          </cell>
          <cell r="D14221">
            <v>0</v>
          </cell>
        </row>
        <row r="14222">
          <cell r="A14222">
            <v>0</v>
          </cell>
          <cell r="B14222">
            <v>0</v>
          </cell>
          <cell r="C14222">
            <v>0</v>
          </cell>
          <cell r="D14222">
            <v>0</v>
          </cell>
        </row>
        <row r="14223">
          <cell r="A14223">
            <v>0</v>
          </cell>
          <cell r="B14223">
            <v>0</v>
          </cell>
          <cell r="C14223">
            <v>0</v>
          </cell>
          <cell r="D14223">
            <v>0</v>
          </cell>
        </row>
        <row r="14224">
          <cell r="A14224">
            <v>0</v>
          </cell>
          <cell r="B14224">
            <v>0</v>
          </cell>
          <cell r="C14224">
            <v>0</v>
          </cell>
          <cell r="D14224">
            <v>0</v>
          </cell>
        </row>
        <row r="14225">
          <cell r="A14225">
            <v>0</v>
          </cell>
          <cell r="B14225">
            <v>0</v>
          </cell>
          <cell r="C14225">
            <v>0</v>
          </cell>
          <cell r="D14225">
            <v>0</v>
          </cell>
        </row>
        <row r="14226">
          <cell r="A14226">
            <v>0</v>
          </cell>
          <cell r="B14226">
            <v>0</v>
          </cell>
          <cell r="C14226">
            <v>0</v>
          </cell>
          <cell r="D14226">
            <v>0</v>
          </cell>
        </row>
        <row r="14227">
          <cell r="A14227">
            <v>0</v>
          </cell>
          <cell r="B14227">
            <v>0</v>
          </cell>
          <cell r="C14227">
            <v>0</v>
          </cell>
          <cell r="D14227">
            <v>0</v>
          </cell>
        </row>
        <row r="14228">
          <cell r="A14228">
            <v>0</v>
          </cell>
          <cell r="B14228">
            <v>0</v>
          </cell>
          <cell r="C14228">
            <v>0</v>
          </cell>
          <cell r="D14228">
            <v>0</v>
          </cell>
        </row>
        <row r="14229">
          <cell r="A14229">
            <v>0</v>
          </cell>
          <cell r="B14229">
            <v>0</v>
          </cell>
          <cell r="C14229">
            <v>0</v>
          </cell>
          <cell r="D14229">
            <v>0</v>
          </cell>
        </row>
        <row r="14230">
          <cell r="A14230">
            <v>0</v>
          </cell>
          <cell r="B14230">
            <v>0</v>
          </cell>
          <cell r="C14230">
            <v>0</v>
          </cell>
          <cell r="D14230">
            <v>0</v>
          </cell>
        </row>
        <row r="14231">
          <cell r="A14231">
            <v>0</v>
          </cell>
          <cell r="B14231">
            <v>0</v>
          </cell>
          <cell r="C14231">
            <v>0</v>
          </cell>
          <cell r="D14231">
            <v>0</v>
          </cell>
        </row>
        <row r="14232">
          <cell r="A14232">
            <v>0</v>
          </cell>
          <cell r="B14232">
            <v>0</v>
          </cell>
          <cell r="C14232">
            <v>0</v>
          </cell>
          <cell r="D14232">
            <v>0</v>
          </cell>
        </row>
        <row r="14233">
          <cell r="A14233">
            <v>0</v>
          </cell>
          <cell r="B14233">
            <v>0</v>
          </cell>
          <cell r="C14233">
            <v>0</v>
          </cell>
          <cell r="D14233">
            <v>0</v>
          </cell>
        </row>
        <row r="14234">
          <cell r="A14234">
            <v>0</v>
          </cell>
          <cell r="B14234">
            <v>0</v>
          </cell>
          <cell r="C14234">
            <v>0</v>
          </cell>
          <cell r="D14234">
            <v>0</v>
          </cell>
        </row>
        <row r="14235">
          <cell r="A14235">
            <v>0</v>
          </cell>
          <cell r="B14235">
            <v>0</v>
          </cell>
          <cell r="C14235">
            <v>0</v>
          </cell>
          <cell r="D14235">
            <v>0</v>
          </cell>
        </row>
        <row r="14236">
          <cell r="A14236">
            <v>0</v>
          </cell>
          <cell r="B14236">
            <v>0</v>
          </cell>
          <cell r="C14236">
            <v>0</v>
          </cell>
          <cell r="D14236">
            <v>0</v>
          </cell>
        </row>
        <row r="14237">
          <cell r="A14237">
            <v>0</v>
          </cell>
          <cell r="B14237">
            <v>0</v>
          </cell>
          <cell r="C14237">
            <v>0</v>
          </cell>
          <cell r="D14237">
            <v>0</v>
          </cell>
        </row>
        <row r="14238">
          <cell r="A14238">
            <v>0</v>
          </cell>
          <cell r="B14238">
            <v>0</v>
          </cell>
          <cell r="C14238">
            <v>0</v>
          </cell>
          <cell r="D14238">
            <v>0</v>
          </cell>
        </row>
        <row r="14239">
          <cell r="A14239">
            <v>0</v>
          </cell>
          <cell r="B14239">
            <v>0</v>
          </cell>
          <cell r="C14239">
            <v>0</v>
          </cell>
          <cell r="D14239">
            <v>0</v>
          </cell>
        </row>
        <row r="14240">
          <cell r="A14240">
            <v>0</v>
          </cell>
          <cell r="B14240">
            <v>0</v>
          </cell>
          <cell r="C14240">
            <v>0</v>
          </cell>
          <cell r="D14240">
            <v>0</v>
          </cell>
        </row>
        <row r="14241">
          <cell r="A14241">
            <v>0</v>
          </cell>
          <cell r="B14241">
            <v>0</v>
          </cell>
          <cell r="C14241">
            <v>0</v>
          </cell>
          <cell r="D14241">
            <v>0</v>
          </cell>
        </row>
        <row r="14242">
          <cell r="A14242">
            <v>0</v>
          </cell>
          <cell r="B14242">
            <v>0</v>
          </cell>
          <cell r="C14242">
            <v>0</v>
          </cell>
          <cell r="D14242">
            <v>0</v>
          </cell>
        </row>
        <row r="14243">
          <cell r="A14243">
            <v>0</v>
          </cell>
          <cell r="B14243">
            <v>0</v>
          </cell>
          <cell r="C14243">
            <v>0</v>
          </cell>
          <cell r="D14243">
            <v>0</v>
          </cell>
        </row>
        <row r="14244">
          <cell r="A14244">
            <v>0</v>
          </cell>
          <cell r="B14244">
            <v>0</v>
          </cell>
          <cell r="C14244">
            <v>0</v>
          </cell>
          <cell r="D14244">
            <v>0</v>
          </cell>
        </row>
        <row r="14245">
          <cell r="A14245">
            <v>0</v>
          </cell>
          <cell r="B14245">
            <v>0</v>
          </cell>
          <cell r="C14245">
            <v>0</v>
          </cell>
          <cell r="D14245">
            <v>0</v>
          </cell>
        </row>
        <row r="14246">
          <cell r="A14246">
            <v>0</v>
          </cell>
          <cell r="B14246">
            <v>0</v>
          </cell>
          <cell r="C14246">
            <v>0</v>
          </cell>
          <cell r="D14246">
            <v>0</v>
          </cell>
        </row>
        <row r="14247">
          <cell r="A14247">
            <v>0</v>
          </cell>
          <cell r="B14247">
            <v>0</v>
          </cell>
          <cell r="C14247">
            <v>0</v>
          </cell>
          <cell r="D14247">
            <v>0</v>
          </cell>
        </row>
        <row r="14248">
          <cell r="A14248">
            <v>0</v>
          </cell>
          <cell r="B14248">
            <v>0</v>
          </cell>
          <cell r="C14248">
            <v>0</v>
          </cell>
          <cell r="D14248">
            <v>0</v>
          </cell>
        </row>
        <row r="14249">
          <cell r="A14249">
            <v>0</v>
          </cell>
          <cell r="B14249">
            <v>0</v>
          </cell>
          <cell r="C14249">
            <v>0</v>
          </cell>
          <cell r="D14249">
            <v>0</v>
          </cell>
        </row>
        <row r="14250">
          <cell r="A14250">
            <v>0</v>
          </cell>
          <cell r="B14250">
            <v>0</v>
          </cell>
          <cell r="C14250">
            <v>0</v>
          </cell>
          <cell r="D14250">
            <v>0</v>
          </cell>
        </row>
        <row r="14251">
          <cell r="A14251">
            <v>0</v>
          </cell>
          <cell r="B14251">
            <v>0</v>
          </cell>
          <cell r="C14251">
            <v>0</v>
          </cell>
          <cell r="D14251">
            <v>0</v>
          </cell>
        </row>
        <row r="14252">
          <cell r="A14252">
            <v>0</v>
          </cell>
          <cell r="B14252">
            <v>0</v>
          </cell>
          <cell r="C14252">
            <v>0</v>
          </cell>
          <cell r="D14252">
            <v>0</v>
          </cell>
        </row>
        <row r="14253">
          <cell r="A14253">
            <v>0</v>
          </cell>
          <cell r="B14253">
            <v>0</v>
          </cell>
          <cell r="C14253">
            <v>0</v>
          </cell>
          <cell r="D14253">
            <v>0</v>
          </cell>
        </row>
        <row r="14254">
          <cell r="A14254">
            <v>0</v>
          </cell>
          <cell r="B14254">
            <v>0</v>
          </cell>
          <cell r="C14254">
            <v>0</v>
          </cell>
          <cell r="D14254">
            <v>0</v>
          </cell>
        </row>
        <row r="14255">
          <cell r="A14255">
            <v>0</v>
          </cell>
          <cell r="B14255">
            <v>0</v>
          </cell>
          <cell r="C14255">
            <v>0</v>
          </cell>
          <cell r="D14255">
            <v>0</v>
          </cell>
        </row>
        <row r="14256">
          <cell r="A14256">
            <v>0</v>
          </cell>
          <cell r="B14256">
            <v>0</v>
          </cell>
          <cell r="C14256">
            <v>0</v>
          </cell>
          <cell r="D14256">
            <v>0</v>
          </cell>
        </row>
        <row r="14257">
          <cell r="A14257">
            <v>0</v>
          </cell>
          <cell r="B14257">
            <v>0</v>
          </cell>
          <cell r="C14257">
            <v>0</v>
          </cell>
          <cell r="D14257">
            <v>0</v>
          </cell>
        </row>
        <row r="14258">
          <cell r="A14258">
            <v>0</v>
          </cell>
          <cell r="B14258">
            <v>0</v>
          </cell>
          <cell r="C14258">
            <v>0</v>
          </cell>
          <cell r="D14258">
            <v>0</v>
          </cell>
        </row>
        <row r="14259">
          <cell r="A14259">
            <v>0</v>
          </cell>
          <cell r="B14259">
            <v>0</v>
          </cell>
          <cell r="C14259">
            <v>0</v>
          </cell>
          <cell r="D14259">
            <v>0</v>
          </cell>
        </row>
        <row r="14260">
          <cell r="A14260">
            <v>0</v>
          </cell>
          <cell r="B14260">
            <v>0</v>
          </cell>
          <cell r="C14260">
            <v>0</v>
          </cell>
          <cell r="D14260">
            <v>0</v>
          </cell>
        </row>
        <row r="14261">
          <cell r="A14261">
            <v>0</v>
          </cell>
          <cell r="B14261">
            <v>0</v>
          </cell>
          <cell r="C14261">
            <v>0</v>
          </cell>
          <cell r="D14261">
            <v>0</v>
          </cell>
        </row>
        <row r="14262">
          <cell r="A14262">
            <v>0</v>
          </cell>
          <cell r="B14262">
            <v>0</v>
          </cell>
          <cell r="C14262">
            <v>0</v>
          </cell>
          <cell r="D14262">
            <v>0</v>
          </cell>
        </row>
        <row r="14263">
          <cell r="A14263">
            <v>0</v>
          </cell>
          <cell r="B14263">
            <v>0</v>
          </cell>
          <cell r="C14263">
            <v>0</v>
          </cell>
          <cell r="D14263">
            <v>0</v>
          </cell>
        </row>
        <row r="14264">
          <cell r="A14264">
            <v>0</v>
          </cell>
          <cell r="B14264">
            <v>0</v>
          </cell>
          <cell r="C14264">
            <v>0</v>
          </cell>
          <cell r="D14264">
            <v>0</v>
          </cell>
        </row>
        <row r="14265">
          <cell r="A14265">
            <v>0</v>
          </cell>
          <cell r="B14265">
            <v>0</v>
          </cell>
          <cell r="C14265">
            <v>0</v>
          </cell>
          <cell r="D14265">
            <v>0</v>
          </cell>
        </row>
        <row r="14266">
          <cell r="A14266">
            <v>0</v>
          </cell>
          <cell r="B14266">
            <v>0</v>
          </cell>
          <cell r="C14266">
            <v>0</v>
          </cell>
          <cell r="D14266">
            <v>0</v>
          </cell>
        </row>
        <row r="14267">
          <cell r="A14267">
            <v>0</v>
          </cell>
          <cell r="B14267">
            <v>0</v>
          </cell>
          <cell r="C14267">
            <v>0</v>
          </cell>
          <cell r="D14267">
            <v>0</v>
          </cell>
        </row>
        <row r="14268">
          <cell r="A14268">
            <v>0</v>
          </cell>
          <cell r="B14268">
            <v>0</v>
          </cell>
          <cell r="C14268">
            <v>0</v>
          </cell>
          <cell r="D14268">
            <v>0</v>
          </cell>
        </row>
        <row r="14269">
          <cell r="A14269">
            <v>0</v>
          </cell>
          <cell r="B14269">
            <v>0</v>
          </cell>
          <cell r="C14269">
            <v>0</v>
          </cell>
          <cell r="D14269">
            <v>0</v>
          </cell>
        </row>
        <row r="14270">
          <cell r="A14270">
            <v>0</v>
          </cell>
          <cell r="B14270">
            <v>0</v>
          </cell>
          <cell r="C14270">
            <v>0</v>
          </cell>
          <cell r="D14270">
            <v>0</v>
          </cell>
        </row>
        <row r="14271">
          <cell r="A14271">
            <v>0</v>
          </cell>
          <cell r="B14271">
            <v>0</v>
          </cell>
          <cell r="C14271">
            <v>0</v>
          </cell>
          <cell r="D14271">
            <v>0</v>
          </cell>
        </row>
        <row r="14272">
          <cell r="A14272">
            <v>0</v>
          </cell>
          <cell r="B14272">
            <v>0</v>
          </cell>
          <cell r="C14272">
            <v>0</v>
          </cell>
          <cell r="D14272">
            <v>0</v>
          </cell>
        </row>
        <row r="14273">
          <cell r="A14273">
            <v>0</v>
          </cell>
          <cell r="B14273">
            <v>0</v>
          </cell>
          <cell r="C14273">
            <v>0</v>
          </cell>
          <cell r="D14273">
            <v>0</v>
          </cell>
        </row>
        <row r="14274">
          <cell r="A14274">
            <v>0</v>
          </cell>
          <cell r="B14274">
            <v>0</v>
          </cell>
          <cell r="C14274">
            <v>0</v>
          </cell>
          <cell r="D14274">
            <v>0</v>
          </cell>
        </row>
        <row r="14275">
          <cell r="A14275">
            <v>0</v>
          </cell>
          <cell r="B14275">
            <v>0</v>
          </cell>
          <cell r="C14275">
            <v>0</v>
          </cell>
          <cell r="D14275">
            <v>0</v>
          </cell>
        </row>
        <row r="14276">
          <cell r="A14276">
            <v>0</v>
          </cell>
          <cell r="B14276">
            <v>0</v>
          </cell>
          <cell r="C14276">
            <v>0</v>
          </cell>
          <cell r="D14276">
            <v>0</v>
          </cell>
        </row>
        <row r="14277">
          <cell r="A14277">
            <v>0</v>
          </cell>
          <cell r="B14277">
            <v>0</v>
          </cell>
          <cell r="C14277">
            <v>0</v>
          </cell>
          <cell r="D14277">
            <v>0</v>
          </cell>
        </row>
        <row r="14278">
          <cell r="A14278">
            <v>0</v>
          </cell>
          <cell r="B14278">
            <v>0</v>
          </cell>
          <cell r="C14278">
            <v>0</v>
          </cell>
          <cell r="D14278">
            <v>0</v>
          </cell>
        </row>
        <row r="14279">
          <cell r="A14279">
            <v>0</v>
          </cell>
          <cell r="B14279">
            <v>0</v>
          </cell>
          <cell r="C14279">
            <v>0</v>
          </cell>
          <cell r="D14279">
            <v>0</v>
          </cell>
        </row>
        <row r="14280">
          <cell r="A14280">
            <v>0</v>
          </cell>
          <cell r="B14280">
            <v>0</v>
          </cell>
          <cell r="C14280">
            <v>0</v>
          </cell>
          <cell r="D14280">
            <v>0</v>
          </cell>
        </row>
        <row r="14281">
          <cell r="A14281">
            <v>0</v>
          </cell>
          <cell r="B14281">
            <v>0</v>
          </cell>
          <cell r="C14281">
            <v>0</v>
          </cell>
          <cell r="D14281">
            <v>0</v>
          </cell>
        </row>
        <row r="14282">
          <cell r="A14282">
            <v>0</v>
          </cell>
          <cell r="B14282">
            <v>0</v>
          </cell>
          <cell r="C14282">
            <v>0</v>
          </cell>
          <cell r="D14282">
            <v>0</v>
          </cell>
        </row>
        <row r="14283">
          <cell r="A14283">
            <v>0</v>
          </cell>
          <cell r="B14283">
            <v>0</v>
          </cell>
          <cell r="C14283">
            <v>0</v>
          </cell>
          <cell r="D14283">
            <v>0</v>
          </cell>
        </row>
        <row r="14284">
          <cell r="A14284">
            <v>0</v>
          </cell>
          <cell r="B14284">
            <v>0</v>
          </cell>
          <cell r="C14284">
            <v>0</v>
          </cell>
          <cell r="D14284">
            <v>0</v>
          </cell>
        </row>
        <row r="14285">
          <cell r="A14285">
            <v>0</v>
          </cell>
          <cell r="B14285">
            <v>0</v>
          </cell>
          <cell r="C14285">
            <v>0</v>
          </cell>
          <cell r="D14285">
            <v>0</v>
          </cell>
        </row>
        <row r="14286">
          <cell r="A14286">
            <v>0</v>
          </cell>
          <cell r="B14286">
            <v>0</v>
          </cell>
          <cell r="C14286">
            <v>0</v>
          </cell>
          <cell r="D14286">
            <v>0</v>
          </cell>
        </row>
        <row r="14287">
          <cell r="A14287">
            <v>0</v>
          </cell>
          <cell r="B14287">
            <v>0</v>
          </cell>
          <cell r="C14287">
            <v>0</v>
          </cell>
          <cell r="D14287">
            <v>0</v>
          </cell>
        </row>
        <row r="14288">
          <cell r="A14288">
            <v>0</v>
          </cell>
          <cell r="B14288">
            <v>0</v>
          </cell>
          <cell r="C14288">
            <v>0</v>
          </cell>
          <cell r="D14288">
            <v>0</v>
          </cell>
        </row>
        <row r="14289">
          <cell r="A14289">
            <v>0</v>
          </cell>
          <cell r="B14289">
            <v>0</v>
          </cell>
          <cell r="C14289">
            <v>0</v>
          </cell>
          <cell r="D14289">
            <v>0</v>
          </cell>
        </row>
        <row r="14290">
          <cell r="A14290">
            <v>0</v>
          </cell>
          <cell r="B14290">
            <v>0</v>
          </cell>
          <cell r="C14290">
            <v>0</v>
          </cell>
          <cell r="D14290">
            <v>0</v>
          </cell>
        </row>
        <row r="14291">
          <cell r="A14291">
            <v>0</v>
          </cell>
          <cell r="B14291">
            <v>0</v>
          </cell>
          <cell r="C14291">
            <v>0</v>
          </cell>
          <cell r="D14291">
            <v>0</v>
          </cell>
        </row>
        <row r="14292">
          <cell r="A14292">
            <v>0</v>
          </cell>
          <cell r="B14292">
            <v>0</v>
          </cell>
          <cell r="C14292">
            <v>0</v>
          </cell>
          <cell r="D14292">
            <v>0</v>
          </cell>
        </row>
        <row r="14293">
          <cell r="A14293">
            <v>0</v>
          </cell>
          <cell r="B14293">
            <v>0</v>
          </cell>
          <cell r="C14293">
            <v>0</v>
          </cell>
          <cell r="D14293">
            <v>0</v>
          </cell>
        </row>
        <row r="14294">
          <cell r="A14294">
            <v>0</v>
          </cell>
          <cell r="B14294">
            <v>0</v>
          </cell>
          <cell r="C14294">
            <v>0</v>
          </cell>
          <cell r="D14294">
            <v>0</v>
          </cell>
        </row>
        <row r="14295">
          <cell r="A14295">
            <v>0</v>
          </cell>
          <cell r="B14295">
            <v>0</v>
          </cell>
          <cell r="C14295">
            <v>0</v>
          </cell>
          <cell r="D14295">
            <v>0</v>
          </cell>
        </row>
        <row r="14296">
          <cell r="A14296">
            <v>0</v>
          </cell>
          <cell r="B14296">
            <v>0</v>
          </cell>
          <cell r="C14296">
            <v>0</v>
          </cell>
          <cell r="D14296">
            <v>0</v>
          </cell>
        </row>
        <row r="14297">
          <cell r="A14297">
            <v>0</v>
          </cell>
          <cell r="B14297">
            <v>0</v>
          </cell>
          <cell r="C14297">
            <v>0</v>
          </cell>
          <cell r="D14297">
            <v>0</v>
          </cell>
        </row>
        <row r="14298">
          <cell r="A14298">
            <v>0</v>
          </cell>
          <cell r="B14298">
            <v>0</v>
          </cell>
          <cell r="C14298">
            <v>0</v>
          </cell>
          <cell r="D14298">
            <v>0</v>
          </cell>
        </row>
        <row r="14299">
          <cell r="A14299">
            <v>0</v>
          </cell>
          <cell r="B14299">
            <v>0</v>
          </cell>
          <cell r="C14299">
            <v>0</v>
          </cell>
          <cell r="D14299">
            <v>0</v>
          </cell>
        </row>
        <row r="14300">
          <cell r="A14300">
            <v>0</v>
          </cell>
          <cell r="B14300">
            <v>0</v>
          </cell>
          <cell r="C14300">
            <v>0</v>
          </cell>
          <cell r="D14300">
            <v>0</v>
          </cell>
        </row>
        <row r="14301">
          <cell r="A14301">
            <v>0</v>
          </cell>
          <cell r="B14301">
            <v>0</v>
          </cell>
          <cell r="C14301">
            <v>0</v>
          </cell>
          <cell r="D14301">
            <v>0</v>
          </cell>
        </row>
        <row r="14302">
          <cell r="A14302">
            <v>0</v>
          </cell>
          <cell r="B14302">
            <v>0</v>
          </cell>
          <cell r="C14302">
            <v>0</v>
          </cell>
          <cell r="D14302">
            <v>0</v>
          </cell>
        </row>
        <row r="14303">
          <cell r="A14303">
            <v>0</v>
          </cell>
          <cell r="B14303">
            <v>0</v>
          </cell>
          <cell r="C14303">
            <v>0</v>
          </cell>
          <cell r="D14303">
            <v>0</v>
          </cell>
        </row>
        <row r="14304">
          <cell r="A14304">
            <v>0</v>
          </cell>
          <cell r="B14304">
            <v>0</v>
          </cell>
          <cell r="C14304">
            <v>0</v>
          </cell>
          <cell r="D14304">
            <v>0</v>
          </cell>
        </row>
        <row r="14305">
          <cell r="A14305">
            <v>0</v>
          </cell>
          <cell r="B14305">
            <v>0</v>
          </cell>
          <cell r="C14305">
            <v>0</v>
          </cell>
          <cell r="D14305">
            <v>0</v>
          </cell>
        </row>
        <row r="14306">
          <cell r="A14306">
            <v>0</v>
          </cell>
          <cell r="B14306">
            <v>0</v>
          </cell>
          <cell r="C14306">
            <v>0</v>
          </cell>
          <cell r="D14306">
            <v>0</v>
          </cell>
        </row>
        <row r="14307">
          <cell r="A14307">
            <v>0</v>
          </cell>
          <cell r="B14307">
            <v>0</v>
          </cell>
          <cell r="C14307">
            <v>0</v>
          </cell>
          <cell r="D14307">
            <v>0</v>
          </cell>
        </row>
        <row r="14308">
          <cell r="A14308">
            <v>0</v>
          </cell>
          <cell r="B14308">
            <v>0</v>
          </cell>
          <cell r="C14308">
            <v>0</v>
          </cell>
          <cell r="D14308">
            <v>0</v>
          </cell>
        </row>
        <row r="14309">
          <cell r="A14309">
            <v>0</v>
          </cell>
          <cell r="B14309">
            <v>0</v>
          </cell>
          <cell r="C14309">
            <v>0</v>
          </cell>
          <cell r="D14309">
            <v>0</v>
          </cell>
        </row>
        <row r="14310">
          <cell r="A14310">
            <v>0</v>
          </cell>
          <cell r="B14310">
            <v>0</v>
          </cell>
          <cell r="C14310">
            <v>0</v>
          </cell>
          <cell r="D14310">
            <v>0</v>
          </cell>
        </row>
        <row r="14311">
          <cell r="A14311">
            <v>0</v>
          </cell>
          <cell r="B14311">
            <v>0</v>
          </cell>
          <cell r="C14311">
            <v>0</v>
          </cell>
          <cell r="D14311">
            <v>0</v>
          </cell>
        </row>
        <row r="14312">
          <cell r="A14312">
            <v>0</v>
          </cell>
          <cell r="B14312">
            <v>0</v>
          </cell>
          <cell r="C14312">
            <v>0</v>
          </cell>
          <cell r="D14312">
            <v>0</v>
          </cell>
        </row>
        <row r="14313">
          <cell r="A14313">
            <v>0</v>
          </cell>
          <cell r="B14313">
            <v>0</v>
          </cell>
          <cell r="C14313">
            <v>0</v>
          </cell>
          <cell r="D14313">
            <v>0</v>
          </cell>
        </row>
        <row r="14314">
          <cell r="A14314">
            <v>0</v>
          </cell>
          <cell r="B14314">
            <v>0</v>
          </cell>
          <cell r="C14314">
            <v>0</v>
          </cell>
          <cell r="D14314">
            <v>0</v>
          </cell>
        </row>
        <row r="14315">
          <cell r="A14315">
            <v>0</v>
          </cell>
          <cell r="B14315">
            <v>0</v>
          </cell>
          <cell r="C14315">
            <v>0</v>
          </cell>
          <cell r="D14315">
            <v>0</v>
          </cell>
        </row>
        <row r="14316">
          <cell r="A14316">
            <v>0</v>
          </cell>
          <cell r="B14316">
            <v>0</v>
          </cell>
          <cell r="C14316">
            <v>0</v>
          </cell>
          <cell r="D14316">
            <v>0</v>
          </cell>
        </row>
        <row r="14317">
          <cell r="A14317">
            <v>0</v>
          </cell>
          <cell r="B14317">
            <v>0</v>
          </cell>
          <cell r="C14317">
            <v>0</v>
          </cell>
          <cell r="D14317">
            <v>0</v>
          </cell>
        </row>
        <row r="14318">
          <cell r="A14318">
            <v>0</v>
          </cell>
          <cell r="B14318">
            <v>0</v>
          </cell>
          <cell r="C14318">
            <v>0</v>
          </cell>
          <cell r="D14318">
            <v>0</v>
          </cell>
        </row>
        <row r="14319">
          <cell r="A14319">
            <v>0</v>
          </cell>
          <cell r="B14319">
            <v>0</v>
          </cell>
          <cell r="C14319">
            <v>0</v>
          </cell>
          <cell r="D14319">
            <v>0</v>
          </cell>
        </row>
        <row r="14320">
          <cell r="A14320">
            <v>0</v>
          </cell>
          <cell r="B14320">
            <v>0</v>
          </cell>
          <cell r="C14320">
            <v>0</v>
          </cell>
          <cell r="D14320">
            <v>0</v>
          </cell>
        </row>
        <row r="14321">
          <cell r="A14321">
            <v>0</v>
          </cell>
          <cell r="B14321">
            <v>0</v>
          </cell>
          <cell r="C14321">
            <v>0</v>
          </cell>
          <cell r="D14321">
            <v>0</v>
          </cell>
        </row>
        <row r="14322">
          <cell r="A14322">
            <v>0</v>
          </cell>
          <cell r="B14322">
            <v>0</v>
          </cell>
          <cell r="C14322">
            <v>0</v>
          </cell>
          <cell r="D14322">
            <v>0</v>
          </cell>
        </row>
        <row r="14323">
          <cell r="A14323">
            <v>0</v>
          </cell>
          <cell r="B14323">
            <v>0</v>
          </cell>
          <cell r="C14323">
            <v>0</v>
          </cell>
          <cell r="D14323">
            <v>0</v>
          </cell>
        </row>
        <row r="14324">
          <cell r="A14324">
            <v>0</v>
          </cell>
          <cell r="B14324">
            <v>0</v>
          </cell>
          <cell r="C14324">
            <v>0</v>
          </cell>
          <cell r="D14324">
            <v>0</v>
          </cell>
        </row>
        <row r="14325">
          <cell r="A14325">
            <v>0</v>
          </cell>
          <cell r="B14325">
            <v>0</v>
          </cell>
          <cell r="C14325">
            <v>0</v>
          </cell>
          <cell r="D14325">
            <v>0</v>
          </cell>
        </row>
        <row r="14326">
          <cell r="A14326">
            <v>0</v>
          </cell>
          <cell r="B14326">
            <v>0</v>
          </cell>
          <cell r="C14326">
            <v>0</v>
          </cell>
          <cell r="D14326">
            <v>0</v>
          </cell>
        </row>
        <row r="14327">
          <cell r="A14327">
            <v>0</v>
          </cell>
          <cell r="B14327">
            <v>0</v>
          </cell>
          <cell r="C14327">
            <v>0</v>
          </cell>
          <cell r="D14327">
            <v>0</v>
          </cell>
        </row>
        <row r="14328">
          <cell r="A14328">
            <v>0</v>
          </cell>
          <cell r="B14328">
            <v>0</v>
          </cell>
          <cell r="C14328">
            <v>0</v>
          </cell>
          <cell r="D14328">
            <v>0</v>
          </cell>
        </row>
        <row r="14329">
          <cell r="A14329">
            <v>0</v>
          </cell>
          <cell r="B14329">
            <v>0</v>
          </cell>
          <cell r="C14329">
            <v>0</v>
          </cell>
          <cell r="D14329">
            <v>0</v>
          </cell>
        </row>
        <row r="14330">
          <cell r="A14330">
            <v>0</v>
          </cell>
          <cell r="B14330">
            <v>0</v>
          </cell>
          <cell r="C14330">
            <v>0</v>
          </cell>
          <cell r="D14330">
            <v>0</v>
          </cell>
        </row>
        <row r="14331">
          <cell r="A14331">
            <v>0</v>
          </cell>
          <cell r="B14331">
            <v>0</v>
          </cell>
          <cell r="C14331">
            <v>0</v>
          </cell>
          <cell r="D14331">
            <v>0</v>
          </cell>
        </row>
        <row r="14332">
          <cell r="A14332">
            <v>0</v>
          </cell>
          <cell r="B14332">
            <v>0</v>
          </cell>
          <cell r="C14332">
            <v>0</v>
          </cell>
          <cell r="D14332">
            <v>0</v>
          </cell>
        </row>
        <row r="14333">
          <cell r="A14333">
            <v>0</v>
          </cell>
          <cell r="B14333">
            <v>0</v>
          </cell>
          <cell r="C14333">
            <v>0</v>
          </cell>
          <cell r="D14333">
            <v>0</v>
          </cell>
        </row>
        <row r="14334">
          <cell r="A14334">
            <v>0</v>
          </cell>
          <cell r="B14334">
            <v>0</v>
          </cell>
          <cell r="C14334">
            <v>0</v>
          </cell>
          <cell r="D14334">
            <v>0</v>
          </cell>
        </row>
        <row r="14335">
          <cell r="A14335">
            <v>0</v>
          </cell>
          <cell r="B14335">
            <v>0</v>
          </cell>
          <cell r="C14335">
            <v>0</v>
          </cell>
          <cell r="D14335">
            <v>0</v>
          </cell>
        </row>
        <row r="14336">
          <cell r="A14336">
            <v>0</v>
          </cell>
          <cell r="B14336">
            <v>0</v>
          </cell>
          <cell r="C14336">
            <v>0</v>
          </cell>
          <cell r="D14336">
            <v>0</v>
          </cell>
        </row>
        <row r="14337">
          <cell r="A14337">
            <v>0</v>
          </cell>
          <cell r="B14337">
            <v>0</v>
          </cell>
          <cell r="C14337">
            <v>0</v>
          </cell>
          <cell r="D14337">
            <v>0</v>
          </cell>
        </row>
        <row r="14338">
          <cell r="A14338">
            <v>0</v>
          </cell>
          <cell r="B14338">
            <v>0</v>
          </cell>
          <cell r="C14338">
            <v>0</v>
          </cell>
          <cell r="D14338">
            <v>0</v>
          </cell>
        </row>
        <row r="14339">
          <cell r="A14339">
            <v>0</v>
          </cell>
          <cell r="B14339">
            <v>0</v>
          </cell>
          <cell r="C14339">
            <v>0</v>
          </cell>
          <cell r="D14339">
            <v>0</v>
          </cell>
        </row>
        <row r="14340">
          <cell r="A14340">
            <v>0</v>
          </cell>
          <cell r="B14340">
            <v>0</v>
          </cell>
          <cell r="C14340">
            <v>0</v>
          </cell>
          <cell r="D14340">
            <v>0</v>
          </cell>
        </row>
        <row r="14341">
          <cell r="A14341">
            <v>0</v>
          </cell>
          <cell r="B14341">
            <v>0</v>
          </cell>
          <cell r="C14341">
            <v>0</v>
          </cell>
          <cell r="D14341">
            <v>0</v>
          </cell>
        </row>
        <row r="14342">
          <cell r="A14342">
            <v>0</v>
          </cell>
          <cell r="B14342">
            <v>0</v>
          </cell>
          <cell r="C14342">
            <v>0</v>
          </cell>
          <cell r="D14342">
            <v>0</v>
          </cell>
        </row>
        <row r="14343">
          <cell r="A14343">
            <v>0</v>
          </cell>
          <cell r="B14343">
            <v>0</v>
          </cell>
          <cell r="C14343">
            <v>0</v>
          </cell>
          <cell r="D14343">
            <v>0</v>
          </cell>
        </row>
        <row r="14344">
          <cell r="A14344">
            <v>0</v>
          </cell>
          <cell r="B14344">
            <v>0</v>
          </cell>
          <cell r="C14344">
            <v>0</v>
          </cell>
          <cell r="D14344">
            <v>0</v>
          </cell>
        </row>
        <row r="14345">
          <cell r="A14345">
            <v>0</v>
          </cell>
          <cell r="B14345">
            <v>0</v>
          </cell>
          <cell r="C14345">
            <v>0</v>
          </cell>
          <cell r="D14345">
            <v>0</v>
          </cell>
        </row>
        <row r="14346">
          <cell r="A14346">
            <v>0</v>
          </cell>
          <cell r="B14346">
            <v>0</v>
          </cell>
          <cell r="C14346">
            <v>0</v>
          </cell>
          <cell r="D14346">
            <v>0</v>
          </cell>
        </row>
        <row r="14347">
          <cell r="A14347">
            <v>0</v>
          </cell>
          <cell r="B14347">
            <v>0</v>
          </cell>
          <cell r="C14347">
            <v>0</v>
          </cell>
          <cell r="D14347">
            <v>0</v>
          </cell>
        </row>
        <row r="14348">
          <cell r="A14348">
            <v>0</v>
          </cell>
          <cell r="B14348">
            <v>0</v>
          </cell>
          <cell r="C14348">
            <v>0</v>
          </cell>
          <cell r="D14348">
            <v>0</v>
          </cell>
        </row>
        <row r="14349">
          <cell r="A14349">
            <v>0</v>
          </cell>
          <cell r="B14349">
            <v>0</v>
          </cell>
          <cell r="C14349">
            <v>0</v>
          </cell>
          <cell r="D14349">
            <v>0</v>
          </cell>
        </row>
        <row r="14350">
          <cell r="A14350">
            <v>0</v>
          </cell>
          <cell r="B14350">
            <v>0</v>
          </cell>
          <cell r="C14350">
            <v>0</v>
          </cell>
          <cell r="D14350">
            <v>0</v>
          </cell>
        </row>
        <row r="14351">
          <cell r="A14351">
            <v>0</v>
          </cell>
          <cell r="B14351">
            <v>0</v>
          </cell>
          <cell r="C14351">
            <v>0</v>
          </cell>
          <cell r="D14351">
            <v>0</v>
          </cell>
        </row>
        <row r="14352">
          <cell r="A14352">
            <v>0</v>
          </cell>
          <cell r="B14352">
            <v>0</v>
          </cell>
          <cell r="C14352">
            <v>0</v>
          </cell>
          <cell r="D14352">
            <v>0</v>
          </cell>
        </row>
        <row r="14353">
          <cell r="A14353">
            <v>0</v>
          </cell>
          <cell r="B14353">
            <v>0</v>
          </cell>
          <cell r="C14353">
            <v>0</v>
          </cell>
          <cell r="D14353">
            <v>0</v>
          </cell>
        </row>
        <row r="14354">
          <cell r="A14354">
            <v>0</v>
          </cell>
          <cell r="B14354">
            <v>0</v>
          </cell>
          <cell r="C14354">
            <v>0</v>
          </cell>
          <cell r="D14354">
            <v>0</v>
          </cell>
        </row>
        <row r="14355">
          <cell r="A14355">
            <v>0</v>
          </cell>
          <cell r="B14355">
            <v>0</v>
          </cell>
          <cell r="C14355">
            <v>0</v>
          </cell>
          <cell r="D14355">
            <v>0</v>
          </cell>
        </row>
        <row r="14356">
          <cell r="A14356">
            <v>0</v>
          </cell>
          <cell r="B14356">
            <v>0</v>
          </cell>
          <cell r="C14356">
            <v>0</v>
          </cell>
          <cell r="D14356">
            <v>0</v>
          </cell>
        </row>
        <row r="14357">
          <cell r="A14357">
            <v>0</v>
          </cell>
          <cell r="B14357">
            <v>0</v>
          </cell>
          <cell r="C14357">
            <v>0</v>
          </cell>
          <cell r="D14357">
            <v>0</v>
          </cell>
        </row>
        <row r="14358">
          <cell r="A14358">
            <v>0</v>
          </cell>
          <cell r="B14358">
            <v>0</v>
          </cell>
          <cell r="C14358">
            <v>0</v>
          </cell>
          <cell r="D14358">
            <v>0</v>
          </cell>
        </row>
        <row r="14359">
          <cell r="A14359">
            <v>0</v>
          </cell>
          <cell r="B14359">
            <v>0</v>
          </cell>
          <cell r="C14359">
            <v>0</v>
          </cell>
          <cell r="D14359">
            <v>0</v>
          </cell>
        </row>
        <row r="14360">
          <cell r="A14360">
            <v>0</v>
          </cell>
          <cell r="B14360">
            <v>0</v>
          </cell>
          <cell r="C14360">
            <v>0</v>
          </cell>
          <cell r="D14360">
            <v>0</v>
          </cell>
        </row>
        <row r="14361">
          <cell r="A14361">
            <v>0</v>
          </cell>
          <cell r="B14361">
            <v>0</v>
          </cell>
          <cell r="C14361">
            <v>0</v>
          </cell>
          <cell r="D14361">
            <v>0</v>
          </cell>
        </row>
        <row r="14362">
          <cell r="A14362">
            <v>0</v>
          </cell>
          <cell r="B14362">
            <v>0</v>
          </cell>
          <cell r="C14362">
            <v>0</v>
          </cell>
          <cell r="D14362">
            <v>0</v>
          </cell>
        </row>
        <row r="14363">
          <cell r="A14363">
            <v>0</v>
          </cell>
          <cell r="B14363">
            <v>0</v>
          </cell>
          <cell r="C14363">
            <v>0</v>
          </cell>
          <cell r="D14363">
            <v>0</v>
          </cell>
        </row>
        <row r="14364">
          <cell r="A14364">
            <v>0</v>
          </cell>
          <cell r="B14364">
            <v>0</v>
          </cell>
          <cell r="C14364">
            <v>0</v>
          </cell>
          <cell r="D14364">
            <v>0</v>
          </cell>
        </row>
        <row r="14365">
          <cell r="A14365">
            <v>0</v>
          </cell>
          <cell r="B14365">
            <v>0</v>
          </cell>
          <cell r="C14365">
            <v>0</v>
          </cell>
          <cell r="D14365">
            <v>0</v>
          </cell>
        </row>
        <row r="14366">
          <cell r="A14366">
            <v>0</v>
          </cell>
          <cell r="B14366">
            <v>0</v>
          </cell>
          <cell r="C14366">
            <v>0</v>
          </cell>
          <cell r="D14366">
            <v>0</v>
          </cell>
        </row>
        <row r="14367">
          <cell r="A14367">
            <v>0</v>
          </cell>
          <cell r="B14367">
            <v>0</v>
          </cell>
          <cell r="C14367">
            <v>0</v>
          </cell>
          <cell r="D14367">
            <v>0</v>
          </cell>
        </row>
        <row r="14368">
          <cell r="A14368">
            <v>0</v>
          </cell>
          <cell r="B14368">
            <v>0</v>
          </cell>
          <cell r="C14368">
            <v>0</v>
          </cell>
          <cell r="D14368">
            <v>0</v>
          </cell>
        </row>
        <row r="14369">
          <cell r="A14369">
            <v>0</v>
          </cell>
          <cell r="B14369">
            <v>0</v>
          </cell>
          <cell r="C14369">
            <v>0</v>
          </cell>
          <cell r="D14369">
            <v>0</v>
          </cell>
        </row>
        <row r="14370">
          <cell r="A14370">
            <v>0</v>
          </cell>
          <cell r="B14370">
            <v>0</v>
          </cell>
          <cell r="C14370">
            <v>0</v>
          </cell>
          <cell r="D14370">
            <v>0</v>
          </cell>
        </row>
        <row r="14371">
          <cell r="A14371">
            <v>0</v>
          </cell>
          <cell r="B14371">
            <v>0</v>
          </cell>
          <cell r="C14371">
            <v>0</v>
          </cell>
          <cell r="D14371">
            <v>0</v>
          </cell>
        </row>
        <row r="14372">
          <cell r="A14372">
            <v>0</v>
          </cell>
          <cell r="B14372">
            <v>0</v>
          </cell>
          <cell r="C14372">
            <v>0</v>
          </cell>
          <cell r="D14372">
            <v>0</v>
          </cell>
        </row>
        <row r="14373">
          <cell r="A14373">
            <v>0</v>
          </cell>
          <cell r="B14373">
            <v>0</v>
          </cell>
          <cell r="C14373">
            <v>0</v>
          </cell>
          <cell r="D14373">
            <v>0</v>
          </cell>
        </row>
        <row r="14374">
          <cell r="A14374">
            <v>0</v>
          </cell>
          <cell r="B14374">
            <v>0</v>
          </cell>
          <cell r="C14374">
            <v>0</v>
          </cell>
          <cell r="D14374">
            <v>0</v>
          </cell>
        </row>
        <row r="14375">
          <cell r="A14375">
            <v>0</v>
          </cell>
          <cell r="B14375">
            <v>0</v>
          </cell>
          <cell r="C14375">
            <v>0</v>
          </cell>
          <cell r="D14375">
            <v>0</v>
          </cell>
        </row>
        <row r="14376">
          <cell r="A14376">
            <v>0</v>
          </cell>
          <cell r="B14376">
            <v>0</v>
          </cell>
          <cell r="C14376">
            <v>0</v>
          </cell>
          <cell r="D14376">
            <v>0</v>
          </cell>
        </row>
        <row r="14377">
          <cell r="A14377">
            <v>0</v>
          </cell>
          <cell r="B14377">
            <v>0</v>
          </cell>
          <cell r="C14377">
            <v>0</v>
          </cell>
          <cell r="D14377">
            <v>0</v>
          </cell>
        </row>
        <row r="14378">
          <cell r="A14378">
            <v>0</v>
          </cell>
          <cell r="B14378">
            <v>0</v>
          </cell>
          <cell r="C14378">
            <v>0</v>
          </cell>
          <cell r="D14378">
            <v>0</v>
          </cell>
        </row>
        <row r="14379">
          <cell r="A14379">
            <v>0</v>
          </cell>
          <cell r="B14379">
            <v>0</v>
          </cell>
          <cell r="C14379">
            <v>0</v>
          </cell>
          <cell r="D14379">
            <v>0</v>
          </cell>
        </row>
        <row r="14380">
          <cell r="A14380">
            <v>0</v>
          </cell>
          <cell r="B14380">
            <v>0</v>
          </cell>
          <cell r="C14380">
            <v>0</v>
          </cell>
          <cell r="D14380">
            <v>0</v>
          </cell>
        </row>
        <row r="14381">
          <cell r="A14381">
            <v>0</v>
          </cell>
          <cell r="B14381">
            <v>0</v>
          </cell>
          <cell r="C14381">
            <v>0</v>
          </cell>
          <cell r="D14381">
            <v>0</v>
          </cell>
        </row>
        <row r="14382">
          <cell r="A14382">
            <v>0</v>
          </cell>
          <cell r="B14382">
            <v>0</v>
          </cell>
          <cell r="C14382">
            <v>0</v>
          </cell>
          <cell r="D14382">
            <v>0</v>
          </cell>
        </row>
        <row r="14383">
          <cell r="A14383">
            <v>0</v>
          </cell>
          <cell r="B14383">
            <v>0</v>
          </cell>
          <cell r="C14383">
            <v>0</v>
          </cell>
          <cell r="D14383">
            <v>0</v>
          </cell>
        </row>
        <row r="14384">
          <cell r="A14384">
            <v>0</v>
          </cell>
          <cell r="B14384">
            <v>0</v>
          </cell>
          <cell r="C14384">
            <v>0</v>
          </cell>
          <cell r="D14384">
            <v>0</v>
          </cell>
        </row>
        <row r="14385">
          <cell r="A14385">
            <v>0</v>
          </cell>
          <cell r="B14385">
            <v>0</v>
          </cell>
          <cell r="C14385">
            <v>0</v>
          </cell>
          <cell r="D14385">
            <v>0</v>
          </cell>
        </row>
        <row r="14386">
          <cell r="A14386">
            <v>0</v>
          </cell>
          <cell r="B14386">
            <v>0</v>
          </cell>
          <cell r="C14386">
            <v>0</v>
          </cell>
          <cell r="D14386">
            <v>0</v>
          </cell>
        </row>
        <row r="14387">
          <cell r="A14387">
            <v>0</v>
          </cell>
          <cell r="B14387">
            <v>0</v>
          </cell>
          <cell r="C14387">
            <v>0</v>
          </cell>
          <cell r="D14387">
            <v>0</v>
          </cell>
        </row>
        <row r="14388">
          <cell r="A14388">
            <v>0</v>
          </cell>
          <cell r="B14388">
            <v>0</v>
          </cell>
          <cell r="C14388">
            <v>0</v>
          </cell>
          <cell r="D14388">
            <v>0</v>
          </cell>
        </row>
        <row r="14389">
          <cell r="A14389">
            <v>0</v>
          </cell>
          <cell r="B14389">
            <v>0</v>
          </cell>
          <cell r="C14389">
            <v>0</v>
          </cell>
          <cell r="D14389">
            <v>0</v>
          </cell>
        </row>
        <row r="14390">
          <cell r="A14390">
            <v>0</v>
          </cell>
          <cell r="B14390">
            <v>0</v>
          </cell>
          <cell r="C14390">
            <v>0</v>
          </cell>
          <cell r="D14390">
            <v>0</v>
          </cell>
        </row>
        <row r="14391">
          <cell r="A14391">
            <v>0</v>
          </cell>
          <cell r="B14391">
            <v>0</v>
          </cell>
          <cell r="C14391">
            <v>0</v>
          </cell>
          <cell r="D14391">
            <v>0</v>
          </cell>
        </row>
        <row r="14392">
          <cell r="A14392">
            <v>0</v>
          </cell>
          <cell r="B14392">
            <v>0</v>
          </cell>
          <cell r="C14392">
            <v>0</v>
          </cell>
          <cell r="D14392">
            <v>0</v>
          </cell>
        </row>
        <row r="14393">
          <cell r="A14393">
            <v>0</v>
          </cell>
          <cell r="B14393">
            <v>0</v>
          </cell>
          <cell r="C14393">
            <v>0</v>
          </cell>
          <cell r="D14393">
            <v>0</v>
          </cell>
        </row>
        <row r="14394">
          <cell r="A14394">
            <v>0</v>
          </cell>
          <cell r="B14394">
            <v>0</v>
          </cell>
          <cell r="C14394">
            <v>0</v>
          </cell>
          <cell r="D14394">
            <v>0</v>
          </cell>
        </row>
        <row r="14395">
          <cell r="A14395">
            <v>0</v>
          </cell>
          <cell r="B14395">
            <v>0</v>
          </cell>
          <cell r="C14395">
            <v>0</v>
          </cell>
          <cell r="D14395">
            <v>0</v>
          </cell>
        </row>
        <row r="14396">
          <cell r="A14396">
            <v>0</v>
          </cell>
          <cell r="B14396">
            <v>0</v>
          </cell>
          <cell r="C14396">
            <v>0</v>
          </cell>
          <cell r="D14396">
            <v>0</v>
          </cell>
        </row>
        <row r="14397">
          <cell r="A14397">
            <v>0</v>
          </cell>
          <cell r="B14397">
            <v>0</v>
          </cell>
          <cell r="C14397">
            <v>0</v>
          </cell>
          <cell r="D14397">
            <v>0</v>
          </cell>
        </row>
        <row r="14398">
          <cell r="A14398">
            <v>0</v>
          </cell>
          <cell r="B14398">
            <v>0</v>
          </cell>
          <cell r="C14398">
            <v>0</v>
          </cell>
          <cell r="D14398">
            <v>0</v>
          </cell>
        </row>
        <row r="14399">
          <cell r="A14399">
            <v>0</v>
          </cell>
          <cell r="B14399">
            <v>0</v>
          </cell>
          <cell r="C14399">
            <v>0</v>
          </cell>
          <cell r="D14399">
            <v>0</v>
          </cell>
        </row>
        <row r="14400">
          <cell r="A14400">
            <v>0</v>
          </cell>
          <cell r="B14400">
            <v>0</v>
          </cell>
          <cell r="C14400">
            <v>0</v>
          </cell>
          <cell r="D14400">
            <v>0</v>
          </cell>
        </row>
        <row r="14401">
          <cell r="A14401">
            <v>0</v>
          </cell>
          <cell r="B14401">
            <v>0</v>
          </cell>
          <cell r="C14401">
            <v>0</v>
          </cell>
          <cell r="D14401">
            <v>0</v>
          </cell>
        </row>
        <row r="14402">
          <cell r="A14402">
            <v>0</v>
          </cell>
          <cell r="B14402">
            <v>0</v>
          </cell>
          <cell r="C14402">
            <v>0</v>
          </cell>
          <cell r="D14402">
            <v>0</v>
          </cell>
        </row>
        <row r="14403">
          <cell r="A14403">
            <v>0</v>
          </cell>
          <cell r="B14403">
            <v>0</v>
          </cell>
          <cell r="C14403">
            <v>0</v>
          </cell>
          <cell r="D14403">
            <v>0</v>
          </cell>
        </row>
        <row r="14404">
          <cell r="A14404">
            <v>0</v>
          </cell>
          <cell r="B14404">
            <v>0</v>
          </cell>
          <cell r="C14404">
            <v>0</v>
          </cell>
          <cell r="D14404">
            <v>0</v>
          </cell>
        </row>
        <row r="14405">
          <cell r="A14405">
            <v>0</v>
          </cell>
          <cell r="B14405">
            <v>0</v>
          </cell>
          <cell r="C14405">
            <v>0</v>
          </cell>
          <cell r="D14405">
            <v>0</v>
          </cell>
        </row>
        <row r="14406">
          <cell r="A14406">
            <v>0</v>
          </cell>
          <cell r="B14406">
            <v>0</v>
          </cell>
          <cell r="C14406">
            <v>0</v>
          </cell>
          <cell r="D14406">
            <v>0</v>
          </cell>
        </row>
        <row r="14407">
          <cell r="A14407">
            <v>0</v>
          </cell>
          <cell r="B14407">
            <v>0</v>
          </cell>
          <cell r="C14407">
            <v>0</v>
          </cell>
          <cell r="D14407">
            <v>0</v>
          </cell>
        </row>
        <row r="14408">
          <cell r="A14408">
            <v>0</v>
          </cell>
          <cell r="B14408">
            <v>0</v>
          </cell>
          <cell r="C14408">
            <v>0</v>
          </cell>
          <cell r="D14408">
            <v>0</v>
          </cell>
        </row>
        <row r="14409">
          <cell r="A14409">
            <v>0</v>
          </cell>
          <cell r="B14409">
            <v>0</v>
          </cell>
          <cell r="C14409">
            <v>0</v>
          </cell>
          <cell r="D14409">
            <v>0</v>
          </cell>
        </row>
        <row r="14410">
          <cell r="A14410">
            <v>0</v>
          </cell>
          <cell r="B14410">
            <v>0</v>
          </cell>
          <cell r="C14410">
            <v>0</v>
          </cell>
          <cell r="D14410">
            <v>0</v>
          </cell>
        </row>
        <row r="14411">
          <cell r="A14411">
            <v>0</v>
          </cell>
          <cell r="B14411">
            <v>0</v>
          </cell>
          <cell r="C14411">
            <v>0</v>
          </cell>
          <cell r="D14411">
            <v>0</v>
          </cell>
        </row>
        <row r="14412">
          <cell r="A14412">
            <v>0</v>
          </cell>
          <cell r="B14412">
            <v>0</v>
          </cell>
          <cell r="C14412">
            <v>0</v>
          </cell>
          <cell r="D14412">
            <v>0</v>
          </cell>
        </row>
        <row r="14413">
          <cell r="A14413">
            <v>0</v>
          </cell>
          <cell r="B14413">
            <v>0</v>
          </cell>
          <cell r="C14413">
            <v>0</v>
          </cell>
          <cell r="D14413">
            <v>0</v>
          </cell>
        </row>
        <row r="14414">
          <cell r="A14414">
            <v>0</v>
          </cell>
          <cell r="B14414">
            <v>0</v>
          </cell>
          <cell r="C14414">
            <v>0</v>
          </cell>
          <cell r="D14414">
            <v>0</v>
          </cell>
        </row>
        <row r="14415">
          <cell r="A14415">
            <v>0</v>
          </cell>
          <cell r="B14415">
            <v>0</v>
          </cell>
          <cell r="C14415">
            <v>0</v>
          </cell>
          <cell r="D14415">
            <v>0</v>
          </cell>
        </row>
        <row r="14416">
          <cell r="A14416">
            <v>0</v>
          </cell>
          <cell r="B14416">
            <v>0</v>
          </cell>
          <cell r="C14416">
            <v>0</v>
          </cell>
          <cell r="D14416">
            <v>0</v>
          </cell>
        </row>
        <row r="14417">
          <cell r="A14417">
            <v>0</v>
          </cell>
          <cell r="B14417">
            <v>0</v>
          </cell>
          <cell r="C14417">
            <v>0</v>
          </cell>
          <cell r="D14417">
            <v>0</v>
          </cell>
        </row>
        <row r="14418">
          <cell r="A14418">
            <v>0</v>
          </cell>
          <cell r="B14418">
            <v>0</v>
          </cell>
          <cell r="C14418">
            <v>0</v>
          </cell>
          <cell r="D14418">
            <v>0</v>
          </cell>
        </row>
        <row r="14419">
          <cell r="A14419">
            <v>0</v>
          </cell>
          <cell r="B14419">
            <v>0</v>
          </cell>
          <cell r="C14419">
            <v>0</v>
          </cell>
          <cell r="D14419">
            <v>0</v>
          </cell>
        </row>
        <row r="14420">
          <cell r="A14420">
            <v>0</v>
          </cell>
          <cell r="B14420">
            <v>0</v>
          </cell>
          <cell r="C14420">
            <v>0</v>
          </cell>
          <cell r="D14420">
            <v>0</v>
          </cell>
        </row>
        <row r="14421">
          <cell r="A14421">
            <v>0</v>
          </cell>
          <cell r="B14421">
            <v>0</v>
          </cell>
          <cell r="C14421">
            <v>0</v>
          </cell>
          <cell r="D14421">
            <v>0</v>
          </cell>
        </row>
        <row r="14422">
          <cell r="A14422">
            <v>0</v>
          </cell>
          <cell r="B14422">
            <v>0</v>
          </cell>
          <cell r="C14422">
            <v>0</v>
          </cell>
          <cell r="D14422">
            <v>0</v>
          </cell>
        </row>
        <row r="14423">
          <cell r="A14423">
            <v>0</v>
          </cell>
          <cell r="B14423">
            <v>0</v>
          </cell>
          <cell r="C14423">
            <v>0</v>
          </cell>
          <cell r="D14423">
            <v>0</v>
          </cell>
        </row>
        <row r="14424">
          <cell r="A14424">
            <v>0</v>
          </cell>
          <cell r="B14424">
            <v>0</v>
          </cell>
          <cell r="C14424">
            <v>0</v>
          </cell>
          <cell r="D14424">
            <v>0</v>
          </cell>
        </row>
        <row r="14425">
          <cell r="A14425">
            <v>0</v>
          </cell>
          <cell r="B14425">
            <v>0</v>
          </cell>
          <cell r="C14425">
            <v>0</v>
          </cell>
          <cell r="D14425">
            <v>0</v>
          </cell>
        </row>
        <row r="14426">
          <cell r="A14426">
            <v>0</v>
          </cell>
          <cell r="B14426">
            <v>0</v>
          </cell>
          <cell r="C14426">
            <v>0</v>
          </cell>
          <cell r="D14426">
            <v>0</v>
          </cell>
        </row>
        <row r="14427">
          <cell r="A14427">
            <v>0</v>
          </cell>
          <cell r="B14427">
            <v>0</v>
          </cell>
          <cell r="C14427">
            <v>0</v>
          </cell>
          <cell r="D14427">
            <v>0</v>
          </cell>
        </row>
        <row r="14428">
          <cell r="A14428">
            <v>0</v>
          </cell>
          <cell r="B14428">
            <v>0</v>
          </cell>
          <cell r="C14428">
            <v>0</v>
          </cell>
          <cell r="D14428">
            <v>0</v>
          </cell>
        </row>
        <row r="14429">
          <cell r="A14429">
            <v>0</v>
          </cell>
          <cell r="B14429">
            <v>0</v>
          </cell>
          <cell r="C14429">
            <v>0</v>
          </cell>
          <cell r="D14429">
            <v>0</v>
          </cell>
        </row>
        <row r="14430">
          <cell r="A14430">
            <v>0</v>
          </cell>
          <cell r="B14430">
            <v>0</v>
          </cell>
          <cell r="C14430">
            <v>0</v>
          </cell>
          <cell r="D14430">
            <v>0</v>
          </cell>
        </row>
        <row r="14431">
          <cell r="A14431">
            <v>0</v>
          </cell>
          <cell r="B14431">
            <v>0</v>
          </cell>
          <cell r="C14431">
            <v>0</v>
          </cell>
          <cell r="D14431">
            <v>0</v>
          </cell>
        </row>
        <row r="14432">
          <cell r="A14432">
            <v>0</v>
          </cell>
          <cell r="B14432">
            <v>0</v>
          </cell>
          <cell r="C14432">
            <v>0</v>
          </cell>
          <cell r="D14432">
            <v>0</v>
          </cell>
        </row>
        <row r="14433">
          <cell r="A14433">
            <v>0</v>
          </cell>
          <cell r="B14433">
            <v>0</v>
          </cell>
          <cell r="C14433">
            <v>0</v>
          </cell>
          <cell r="D14433">
            <v>0</v>
          </cell>
        </row>
        <row r="14434">
          <cell r="A14434">
            <v>0</v>
          </cell>
          <cell r="B14434">
            <v>0</v>
          </cell>
          <cell r="C14434">
            <v>0</v>
          </cell>
          <cell r="D14434">
            <v>0</v>
          </cell>
        </row>
        <row r="14435">
          <cell r="A14435">
            <v>0</v>
          </cell>
          <cell r="B14435">
            <v>0</v>
          </cell>
          <cell r="C14435">
            <v>0</v>
          </cell>
          <cell r="D14435">
            <v>0</v>
          </cell>
        </row>
        <row r="14436">
          <cell r="A14436">
            <v>0</v>
          </cell>
          <cell r="B14436">
            <v>0</v>
          </cell>
          <cell r="C14436">
            <v>0</v>
          </cell>
          <cell r="D14436">
            <v>0</v>
          </cell>
        </row>
        <row r="14437">
          <cell r="A14437">
            <v>0</v>
          </cell>
          <cell r="B14437">
            <v>0</v>
          </cell>
          <cell r="C14437">
            <v>0</v>
          </cell>
          <cell r="D14437">
            <v>0</v>
          </cell>
        </row>
        <row r="14438">
          <cell r="A14438">
            <v>0</v>
          </cell>
          <cell r="B14438">
            <v>0</v>
          </cell>
          <cell r="C14438">
            <v>0</v>
          </cell>
          <cell r="D14438">
            <v>0</v>
          </cell>
        </row>
        <row r="14439">
          <cell r="A14439">
            <v>0</v>
          </cell>
          <cell r="B14439">
            <v>0</v>
          </cell>
          <cell r="C14439">
            <v>0</v>
          </cell>
          <cell r="D14439">
            <v>0</v>
          </cell>
        </row>
        <row r="14440">
          <cell r="A14440">
            <v>0</v>
          </cell>
          <cell r="B14440">
            <v>0</v>
          </cell>
          <cell r="C14440">
            <v>0</v>
          </cell>
          <cell r="D14440">
            <v>0</v>
          </cell>
        </row>
        <row r="14441">
          <cell r="A14441">
            <v>0</v>
          </cell>
          <cell r="B14441">
            <v>0</v>
          </cell>
          <cell r="C14441">
            <v>0</v>
          </cell>
          <cell r="D14441">
            <v>0</v>
          </cell>
        </row>
        <row r="14442">
          <cell r="A14442">
            <v>0</v>
          </cell>
          <cell r="B14442">
            <v>0</v>
          </cell>
          <cell r="C14442">
            <v>0</v>
          </cell>
          <cell r="D14442">
            <v>0</v>
          </cell>
        </row>
        <row r="14443">
          <cell r="A14443">
            <v>0</v>
          </cell>
          <cell r="B14443">
            <v>0</v>
          </cell>
          <cell r="C14443">
            <v>0</v>
          </cell>
          <cell r="D14443">
            <v>0</v>
          </cell>
        </row>
        <row r="14444">
          <cell r="A14444">
            <v>0</v>
          </cell>
          <cell r="B14444">
            <v>0</v>
          </cell>
          <cell r="C14444">
            <v>0</v>
          </cell>
          <cell r="D14444">
            <v>0</v>
          </cell>
        </row>
        <row r="14445">
          <cell r="A14445">
            <v>0</v>
          </cell>
          <cell r="B14445">
            <v>0</v>
          </cell>
          <cell r="C14445">
            <v>0</v>
          </cell>
          <cell r="D14445">
            <v>0</v>
          </cell>
        </row>
        <row r="14446">
          <cell r="A14446">
            <v>0</v>
          </cell>
          <cell r="B14446">
            <v>0</v>
          </cell>
          <cell r="C14446">
            <v>0</v>
          </cell>
          <cell r="D14446">
            <v>0</v>
          </cell>
        </row>
        <row r="14447">
          <cell r="A14447">
            <v>0</v>
          </cell>
          <cell r="B14447">
            <v>0</v>
          </cell>
          <cell r="C14447">
            <v>0</v>
          </cell>
          <cell r="D14447">
            <v>0</v>
          </cell>
        </row>
        <row r="14448">
          <cell r="A14448">
            <v>0</v>
          </cell>
          <cell r="B14448">
            <v>0</v>
          </cell>
          <cell r="C14448">
            <v>0</v>
          </cell>
          <cell r="D14448">
            <v>0</v>
          </cell>
        </row>
        <row r="14449">
          <cell r="A14449">
            <v>0</v>
          </cell>
          <cell r="B14449">
            <v>0</v>
          </cell>
          <cell r="C14449">
            <v>0</v>
          </cell>
          <cell r="D14449">
            <v>0</v>
          </cell>
        </row>
        <row r="14450">
          <cell r="A14450">
            <v>0</v>
          </cell>
          <cell r="B14450">
            <v>0</v>
          </cell>
          <cell r="C14450">
            <v>0</v>
          </cell>
          <cell r="D14450">
            <v>0</v>
          </cell>
        </row>
        <row r="14451">
          <cell r="A14451">
            <v>0</v>
          </cell>
          <cell r="B14451">
            <v>0</v>
          </cell>
          <cell r="C14451">
            <v>0</v>
          </cell>
          <cell r="D14451">
            <v>0</v>
          </cell>
        </row>
        <row r="14452">
          <cell r="A14452">
            <v>0</v>
          </cell>
          <cell r="B14452">
            <v>0</v>
          </cell>
          <cell r="C14452">
            <v>0</v>
          </cell>
          <cell r="D14452">
            <v>0</v>
          </cell>
        </row>
        <row r="14453">
          <cell r="A14453">
            <v>0</v>
          </cell>
          <cell r="B14453">
            <v>0</v>
          </cell>
          <cell r="C14453">
            <v>0</v>
          </cell>
          <cell r="D14453">
            <v>0</v>
          </cell>
        </row>
        <row r="14454">
          <cell r="A14454">
            <v>0</v>
          </cell>
          <cell r="B14454">
            <v>0</v>
          </cell>
          <cell r="C14454">
            <v>0</v>
          </cell>
          <cell r="D14454">
            <v>0</v>
          </cell>
        </row>
        <row r="14455">
          <cell r="A14455">
            <v>0</v>
          </cell>
          <cell r="B14455">
            <v>0</v>
          </cell>
          <cell r="C14455">
            <v>0</v>
          </cell>
          <cell r="D14455">
            <v>0</v>
          </cell>
        </row>
        <row r="14456">
          <cell r="A14456">
            <v>0</v>
          </cell>
          <cell r="B14456">
            <v>0</v>
          </cell>
          <cell r="C14456">
            <v>0</v>
          </cell>
          <cell r="D14456">
            <v>0</v>
          </cell>
        </row>
        <row r="14457">
          <cell r="A14457">
            <v>0</v>
          </cell>
          <cell r="B14457">
            <v>0</v>
          </cell>
          <cell r="C14457">
            <v>0</v>
          </cell>
          <cell r="D14457">
            <v>0</v>
          </cell>
        </row>
        <row r="14458">
          <cell r="A14458">
            <v>0</v>
          </cell>
          <cell r="B14458">
            <v>0</v>
          </cell>
          <cell r="C14458">
            <v>0</v>
          </cell>
          <cell r="D14458">
            <v>0</v>
          </cell>
        </row>
        <row r="14459">
          <cell r="A14459">
            <v>0</v>
          </cell>
          <cell r="B14459">
            <v>0</v>
          </cell>
          <cell r="C14459">
            <v>0</v>
          </cell>
          <cell r="D14459">
            <v>0</v>
          </cell>
        </row>
        <row r="14460">
          <cell r="A14460">
            <v>0</v>
          </cell>
          <cell r="B14460">
            <v>0</v>
          </cell>
          <cell r="C14460">
            <v>0</v>
          </cell>
          <cell r="D14460">
            <v>0</v>
          </cell>
        </row>
        <row r="14461">
          <cell r="A14461">
            <v>0</v>
          </cell>
          <cell r="B14461">
            <v>0</v>
          </cell>
          <cell r="C14461">
            <v>0</v>
          </cell>
          <cell r="D14461">
            <v>0</v>
          </cell>
        </row>
        <row r="14462">
          <cell r="A14462">
            <v>0</v>
          </cell>
          <cell r="B14462">
            <v>0</v>
          </cell>
          <cell r="C14462">
            <v>0</v>
          </cell>
          <cell r="D14462">
            <v>0</v>
          </cell>
        </row>
        <row r="14463">
          <cell r="A14463">
            <v>0</v>
          </cell>
          <cell r="B14463">
            <v>0</v>
          </cell>
          <cell r="C14463">
            <v>0</v>
          </cell>
          <cell r="D14463">
            <v>0</v>
          </cell>
        </row>
        <row r="14464">
          <cell r="A14464">
            <v>0</v>
          </cell>
          <cell r="B14464">
            <v>0</v>
          </cell>
          <cell r="C14464">
            <v>0</v>
          </cell>
          <cell r="D14464">
            <v>0</v>
          </cell>
        </row>
        <row r="14465">
          <cell r="A14465">
            <v>0</v>
          </cell>
          <cell r="B14465">
            <v>0</v>
          </cell>
          <cell r="C14465">
            <v>0</v>
          </cell>
          <cell r="D14465">
            <v>0</v>
          </cell>
        </row>
        <row r="14466">
          <cell r="A14466">
            <v>0</v>
          </cell>
          <cell r="B14466">
            <v>0</v>
          </cell>
          <cell r="C14466">
            <v>0</v>
          </cell>
          <cell r="D14466">
            <v>0</v>
          </cell>
        </row>
        <row r="14467">
          <cell r="A14467">
            <v>0</v>
          </cell>
          <cell r="B14467">
            <v>0</v>
          </cell>
          <cell r="C14467">
            <v>0</v>
          </cell>
          <cell r="D14467">
            <v>0</v>
          </cell>
        </row>
        <row r="14468">
          <cell r="A14468">
            <v>0</v>
          </cell>
          <cell r="B14468">
            <v>0</v>
          </cell>
          <cell r="C14468">
            <v>0</v>
          </cell>
          <cell r="D14468">
            <v>0</v>
          </cell>
        </row>
        <row r="14469">
          <cell r="A14469">
            <v>0</v>
          </cell>
          <cell r="B14469">
            <v>0</v>
          </cell>
          <cell r="C14469">
            <v>0</v>
          </cell>
          <cell r="D14469">
            <v>0</v>
          </cell>
        </row>
        <row r="14470">
          <cell r="A14470">
            <v>0</v>
          </cell>
          <cell r="B14470">
            <v>0</v>
          </cell>
          <cell r="C14470">
            <v>0</v>
          </cell>
          <cell r="D14470">
            <v>0</v>
          </cell>
        </row>
        <row r="14471">
          <cell r="A14471">
            <v>0</v>
          </cell>
          <cell r="B14471">
            <v>0</v>
          </cell>
          <cell r="C14471">
            <v>0</v>
          </cell>
          <cell r="D14471">
            <v>0</v>
          </cell>
        </row>
        <row r="14472">
          <cell r="A14472">
            <v>0</v>
          </cell>
          <cell r="B14472">
            <v>0</v>
          </cell>
          <cell r="C14472">
            <v>0</v>
          </cell>
          <cell r="D14472">
            <v>0</v>
          </cell>
        </row>
        <row r="14473">
          <cell r="A14473">
            <v>0</v>
          </cell>
          <cell r="B14473">
            <v>0</v>
          </cell>
          <cell r="C14473">
            <v>0</v>
          </cell>
          <cell r="D14473">
            <v>0</v>
          </cell>
        </row>
        <row r="14474">
          <cell r="A14474">
            <v>0</v>
          </cell>
          <cell r="B14474">
            <v>0</v>
          </cell>
          <cell r="C14474">
            <v>0</v>
          </cell>
          <cell r="D14474">
            <v>0</v>
          </cell>
        </row>
        <row r="14475">
          <cell r="A14475">
            <v>0</v>
          </cell>
          <cell r="B14475">
            <v>0</v>
          </cell>
          <cell r="C14475">
            <v>0</v>
          </cell>
          <cell r="D14475">
            <v>0</v>
          </cell>
        </row>
        <row r="14476">
          <cell r="A14476">
            <v>0</v>
          </cell>
          <cell r="B14476">
            <v>0</v>
          </cell>
          <cell r="C14476">
            <v>0</v>
          </cell>
          <cell r="D14476">
            <v>0</v>
          </cell>
        </row>
        <row r="14477">
          <cell r="A14477">
            <v>0</v>
          </cell>
          <cell r="B14477">
            <v>0</v>
          </cell>
          <cell r="C14477">
            <v>0</v>
          </cell>
          <cell r="D14477">
            <v>0</v>
          </cell>
        </row>
        <row r="14478">
          <cell r="A14478">
            <v>0</v>
          </cell>
          <cell r="B14478">
            <v>0</v>
          </cell>
          <cell r="C14478">
            <v>0</v>
          </cell>
          <cell r="D14478">
            <v>0</v>
          </cell>
        </row>
        <row r="14479">
          <cell r="A14479">
            <v>0</v>
          </cell>
          <cell r="B14479">
            <v>0</v>
          </cell>
          <cell r="C14479">
            <v>0</v>
          </cell>
          <cell r="D14479">
            <v>0</v>
          </cell>
        </row>
        <row r="14480">
          <cell r="A14480">
            <v>0</v>
          </cell>
          <cell r="B14480">
            <v>0</v>
          </cell>
          <cell r="C14480">
            <v>0</v>
          </cell>
          <cell r="D14480">
            <v>0</v>
          </cell>
        </row>
        <row r="14481">
          <cell r="A14481">
            <v>0</v>
          </cell>
          <cell r="B14481">
            <v>0</v>
          </cell>
          <cell r="C14481">
            <v>0</v>
          </cell>
          <cell r="D14481">
            <v>0</v>
          </cell>
        </row>
        <row r="14482">
          <cell r="A14482">
            <v>0</v>
          </cell>
          <cell r="B14482">
            <v>0</v>
          </cell>
          <cell r="C14482">
            <v>0</v>
          </cell>
          <cell r="D14482">
            <v>0</v>
          </cell>
        </row>
        <row r="14483">
          <cell r="A14483">
            <v>0</v>
          </cell>
          <cell r="B14483">
            <v>0</v>
          </cell>
          <cell r="C14483">
            <v>0</v>
          </cell>
          <cell r="D14483">
            <v>0</v>
          </cell>
        </row>
        <row r="14484">
          <cell r="A14484">
            <v>0</v>
          </cell>
          <cell r="B14484">
            <v>0</v>
          </cell>
          <cell r="C14484">
            <v>0</v>
          </cell>
          <cell r="D14484">
            <v>0</v>
          </cell>
        </row>
        <row r="14485">
          <cell r="A14485">
            <v>0</v>
          </cell>
          <cell r="B14485">
            <v>0</v>
          </cell>
          <cell r="C14485">
            <v>0</v>
          </cell>
          <cell r="D14485">
            <v>0</v>
          </cell>
        </row>
        <row r="14486">
          <cell r="A14486">
            <v>0</v>
          </cell>
          <cell r="B14486">
            <v>0</v>
          </cell>
          <cell r="C14486">
            <v>0</v>
          </cell>
          <cell r="D14486">
            <v>0</v>
          </cell>
        </row>
        <row r="14487">
          <cell r="A14487">
            <v>0</v>
          </cell>
          <cell r="B14487">
            <v>0</v>
          </cell>
          <cell r="C14487">
            <v>0</v>
          </cell>
          <cell r="D14487">
            <v>0</v>
          </cell>
        </row>
        <row r="14488">
          <cell r="A14488">
            <v>0</v>
          </cell>
          <cell r="B14488">
            <v>0</v>
          </cell>
          <cell r="C14488">
            <v>0</v>
          </cell>
          <cell r="D14488">
            <v>0</v>
          </cell>
        </row>
        <row r="14489">
          <cell r="A14489">
            <v>0</v>
          </cell>
          <cell r="B14489">
            <v>0</v>
          </cell>
          <cell r="C14489">
            <v>0</v>
          </cell>
          <cell r="D14489">
            <v>0</v>
          </cell>
        </row>
        <row r="14490">
          <cell r="A14490">
            <v>0</v>
          </cell>
          <cell r="B14490">
            <v>0</v>
          </cell>
          <cell r="C14490">
            <v>0</v>
          </cell>
          <cell r="D14490">
            <v>0</v>
          </cell>
        </row>
        <row r="14491">
          <cell r="A14491">
            <v>0</v>
          </cell>
          <cell r="B14491">
            <v>0</v>
          </cell>
          <cell r="C14491">
            <v>0</v>
          </cell>
          <cell r="D14491">
            <v>0</v>
          </cell>
        </row>
        <row r="14492">
          <cell r="A14492">
            <v>0</v>
          </cell>
          <cell r="B14492">
            <v>0</v>
          </cell>
          <cell r="C14492">
            <v>0</v>
          </cell>
          <cell r="D14492">
            <v>0</v>
          </cell>
        </row>
        <row r="14493">
          <cell r="A14493">
            <v>0</v>
          </cell>
          <cell r="B14493">
            <v>0</v>
          </cell>
          <cell r="C14493">
            <v>0</v>
          </cell>
          <cell r="D14493">
            <v>0</v>
          </cell>
        </row>
        <row r="14494">
          <cell r="A14494">
            <v>0</v>
          </cell>
          <cell r="B14494">
            <v>0</v>
          </cell>
          <cell r="C14494">
            <v>0</v>
          </cell>
          <cell r="D14494">
            <v>0</v>
          </cell>
        </row>
        <row r="14495">
          <cell r="A14495">
            <v>0</v>
          </cell>
          <cell r="B14495">
            <v>0</v>
          </cell>
          <cell r="C14495">
            <v>0</v>
          </cell>
          <cell r="D14495">
            <v>0</v>
          </cell>
        </row>
        <row r="14496">
          <cell r="A14496">
            <v>0</v>
          </cell>
          <cell r="B14496">
            <v>0</v>
          </cell>
          <cell r="C14496">
            <v>0</v>
          </cell>
          <cell r="D14496">
            <v>0</v>
          </cell>
        </row>
        <row r="14497">
          <cell r="A14497">
            <v>0</v>
          </cell>
          <cell r="B14497">
            <v>0</v>
          </cell>
          <cell r="C14497">
            <v>0</v>
          </cell>
          <cell r="D14497">
            <v>0</v>
          </cell>
        </row>
        <row r="14498">
          <cell r="A14498">
            <v>0</v>
          </cell>
          <cell r="B14498">
            <v>0</v>
          </cell>
          <cell r="C14498">
            <v>0</v>
          </cell>
          <cell r="D14498">
            <v>0</v>
          </cell>
        </row>
        <row r="14499">
          <cell r="A14499">
            <v>0</v>
          </cell>
          <cell r="B14499">
            <v>0</v>
          </cell>
          <cell r="C14499">
            <v>0</v>
          </cell>
          <cell r="D14499">
            <v>0</v>
          </cell>
        </row>
        <row r="14500">
          <cell r="A14500">
            <v>0</v>
          </cell>
          <cell r="B14500">
            <v>0</v>
          </cell>
          <cell r="C14500">
            <v>0</v>
          </cell>
          <cell r="D14500">
            <v>0</v>
          </cell>
        </row>
        <row r="14501">
          <cell r="A14501">
            <v>0</v>
          </cell>
          <cell r="B14501">
            <v>0</v>
          </cell>
          <cell r="C14501">
            <v>0</v>
          </cell>
          <cell r="D14501">
            <v>0</v>
          </cell>
        </row>
        <row r="14502">
          <cell r="A14502">
            <v>0</v>
          </cell>
          <cell r="B14502">
            <v>0</v>
          </cell>
          <cell r="C14502">
            <v>0</v>
          </cell>
          <cell r="D14502">
            <v>0</v>
          </cell>
        </row>
        <row r="14503">
          <cell r="A14503">
            <v>0</v>
          </cell>
          <cell r="B14503">
            <v>0</v>
          </cell>
          <cell r="C14503">
            <v>0</v>
          </cell>
          <cell r="D14503">
            <v>0</v>
          </cell>
        </row>
        <row r="14504">
          <cell r="A14504">
            <v>0</v>
          </cell>
          <cell r="B14504">
            <v>0</v>
          </cell>
          <cell r="C14504">
            <v>0</v>
          </cell>
          <cell r="D14504">
            <v>0</v>
          </cell>
        </row>
        <row r="14505">
          <cell r="A14505">
            <v>0</v>
          </cell>
          <cell r="B14505">
            <v>0</v>
          </cell>
          <cell r="C14505">
            <v>0</v>
          </cell>
          <cell r="D14505">
            <v>0</v>
          </cell>
        </row>
        <row r="14506">
          <cell r="A14506">
            <v>0</v>
          </cell>
          <cell r="B14506">
            <v>0</v>
          </cell>
          <cell r="C14506">
            <v>0</v>
          </cell>
          <cell r="D14506">
            <v>0</v>
          </cell>
        </row>
        <row r="14507">
          <cell r="A14507">
            <v>0</v>
          </cell>
          <cell r="B14507">
            <v>0</v>
          </cell>
          <cell r="C14507">
            <v>0</v>
          </cell>
          <cell r="D14507">
            <v>0</v>
          </cell>
        </row>
        <row r="14508">
          <cell r="A14508">
            <v>0</v>
          </cell>
          <cell r="B14508">
            <v>0</v>
          </cell>
          <cell r="C14508">
            <v>0</v>
          </cell>
          <cell r="D14508">
            <v>0</v>
          </cell>
        </row>
        <row r="14509">
          <cell r="A14509">
            <v>0</v>
          </cell>
          <cell r="B14509">
            <v>0</v>
          </cell>
          <cell r="C14509">
            <v>0</v>
          </cell>
          <cell r="D14509">
            <v>0</v>
          </cell>
        </row>
        <row r="14510">
          <cell r="A14510">
            <v>0</v>
          </cell>
          <cell r="B14510">
            <v>0</v>
          </cell>
          <cell r="C14510">
            <v>0</v>
          </cell>
          <cell r="D14510">
            <v>0</v>
          </cell>
        </row>
        <row r="14511">
          <cell r="A14511">
            <v>0</v>
          </cell>
          <cell r="B14511">
            <v>0</v>
          </cell>
          <cell r="C14511">
            <v>0</v>
          </cell>
          <cell r="D14511">
            <v>0</v>
          </cell>
        </row>
        <row r="14512">
          <cell r="A14512">
            <v>0</v>
          </cell>
          <cell r="B14512">
            <v>0</v>
          </cell>
          <cell r="C14512">
            <v>0</v>
          </cell>
          <cell r="D14512">
            <v>0</v>
          </cell>
        </row>
        <row r="14513">
          <cell r="A14513">
            <v>0</v>
          </cell>
          <cell r="B14513">
            <v>0</v>
          </cell>
          <cell r="C14513">
            <v>0</v>
          </cell>
          <cell r="D14513">
            <v>0</v>
          </cell>
        </row>
        <row r="14514">
          <cell r="A14514">
            <v>0</v>
          </cell>
          <cell r="B14514">
            <v>0</v>
          </cell>
          <cell r="C14514">
            <v>0</v>
          </cell>
          <cell r="D14514">
            <v>0</v>
          </cell>
        </row>
        <row r="14515">
          <cell r="A14515">
            <v>0</v>
          </cell>
          <cell r="B14515">
            <v>0</v>
          </cell>
          <cell r="C14515">
            <v>0</v>
          </cell>
          <cell r="D14515">
            <v>0</v>
          </cell>
        </row>
        <row r="14516">
          <cell r="A14516">
            <v>0</v>
          </cell>
          <cell r="B14516">
            <v>0</v>
          </cell>
          <cell r="C14516">
            <v>0</v>
          </cell>
          <cell r="D14516">
            <v>0</v>
          </cell>
        </row>
        <row r="14517">
          <cell r="A14517">
            <v>0</v>
          </cell>
          <cell r="B14517">
            <v>0</v>
          </cell>
          <cell r="C14517">
            <v>0</v>
          </cell>
          <cell r="D14517">
            <v>0</v>
          </cell>
        </row>
        <row r="14518">
          <cell r="A14518">
            <v>0</v>
          </cell>
          <cell r="B14518">
            <v>0</v>
          </cell>
          <cell r="C14518">
            <v>0</v>
          </cell>
          <cell r="D14518">
            <v>0</v>
          </cell>
        </row>
        <row r="14519">
          <cell r="A14519">
            <v>0</v>
          </cell>
          <cell r="B14519">
            <v>0</v>
          </cell>
          <cell r="C14519">
            <v>0</v>
          </cell>
          <cell r="D14519">
            <v>0</v>
          </cell>
        </row>
        <row r="14520">
          <cell r="A14520">
            <v>0</v>
          </cell>
          <cell r="B14520">
            <v>0</v>
          </cell>
          <cell r="C14520">
            <v>0</v>
          </cell>
          <cell r="D14520">
            <v>0</v>
          </cell>
        </row>
        <row r="14521">
          <cell r="A14521">
            <v>0</v>
          </cell>
          <cell r="B14521">
            <v>0</v>
          </cell>
          <cell r="C14521">
            <v>0</v>
          </cell>
          <cell r="D14521">
            <v>0</v>
          </cell>
        </row>
        <row r="14522">
          <cell r="A14522">
            <v>0</v>
          </cell>
          <cell r="B14522">
            <v>0</v>
          </cell>
          <cell r="C14522">
            <v>0</v>
          </cell>
          <cell r="D14522">
            <v>0</v>
          </cell>
        </row>
        <row r="14523">
          <cell r="A14523">
            <v>0</v>
          </cell>
          <cell r="B14523">
            <v>0</v>
          </cell>
          <cell r="C14523">
            <v>0</v>
          </cell>
          <cell r="D14523">
            <v>0</v>
          </cell>
        </row>
        <row r="14524">
          <cell r="A14524">
            <v>0</v>
          </cell>
          <cell r="B14524">
            <v>0</v>
          </cell>
          <cell r="C14524">
            <v>0</v>
          </cell>
          <cell r="D14524">
            <v>0</v>
          </cell>
        </row>
        <row r="14525">
          <cell r="A14525">
            <v>0</v>
          </cell>
          <cell r="B14525">
            <v>0</v>
          </cell>
          <cell r="C14525">
            <v>0</v>
          </cell>
          <cell r="D14525">
            <v>0</v>
          </cell>
        </row>
        <row r="14526">
          <cell r="A14526">
            <v>0</v>
          </cell>
          <cell r="B14526">
            <v>0</v>
          </cell>
          <cell r="C14526">
            <v>0</v>
          </cell>
          <cell r="D14526">
            <v>0</v>
          </cell>
        </row>
        <row r="14527">
          <cell r="A14527">
            <v>0</v>
          </cell>
          <cell r="B14527">
            <v>0</v>
          </cell>
          <cell r="C14527">
            <v>0</v>
          </cell>
          <cell r="D14527">
            <v>0</v>
          </cell>
        </row>
        <row r="14528">
          <cell r="A14528">
            <v>0</v>
          </cell>
          <cell r="B14528">
            <v>0</v>
          </cell>
          <cell r="C14528">
            <v>0</v>
          </cell>
          <cell r="D14528">
            <v>0</v>
          </cell>
        </row>
        <row r="14529">
          <cell r="A14529">
            <v>0</v>
          </cell>
          <cell r="B14529">
            <v>0</v>
          </cell>
          <cell r="C14529">
            <v>0</v>
          </cell>
          <cell r="D14529">
            <v>0</v>
          </cell>
        </row>
        <row r="14530">
          <cell r="A14530">
            <v>0</v>
          </cell>
          <cell r="B14530">
            <v>0</v>
          </cell>
          <cell r="C14530">
            <v>0</v>
          </cell>
          <cell r="D14530">
            <v>0</v>
          </cell>
        </row>
        <row r="14531">
          <cell r="A14531">
            <v>0</v>
          </cell>
          <cell r="B14531">
            <v>0</v>
          </cell>
          <cell r="C14531">
            <v>0</v>
          </cell>
          <cell r="D14531">
            <v>0</v>
          </cell>
        </row>
        <row r="14532">
          <cell r="A14532">
            <v>0</v>
          </cell>
          <cell r="B14532">
            <v>0</v>
          </cell>
          <cell r="C14532">
            <v>0</v>
          </cell>
          <cell r="D14532">
            <v>0</v>
          </cell>
        </row>
        <row r="14533">
          <cell r="A14533">
            <v>0</v>
          </cell>
          <cell r="B14533">
            <v>0</v>
          </cell>
          <cell r="C14533">
            <v>0</v>
          </cell>
          <cell r="D14533">
            <v>0</v>
          </cell>
        </row>
        <row r="14534">
          <cell r="A14534">
            <v>0</v>
          </cell>
          <cell r="B14534">
            <v>0</v>
          </cell>
          <cell r="C14534">
            <v>0</v>
          </cell>
          <cell r="D14534">
            <v>0</v>
          </cell>
        </row>
        <row r="14535">
          <cell r="A14535">
            <v>0</v>
          </cell>
          <cell r="B14535">
            <v>0</v>
          </cell>
          <cell r="C14535">
            <v>0</v>
          </cell>
          <cell r="D14535">
            <v>0</v>
          </cell>
        </row>
        <row r="14536">
          <cell r="A14536">
            <v>0</v>
          </cell>
          <cell r="B14536">
            <v>0</v>
          </cell>
          <cell r="C14536">
            <v>0</v>
          </cell>
          <cell r="D14536">
            <v>0</v>
          </cell>
        </row>
        <row r="14537">
          <cell r="A14537">
            <v>0</v>
          </cell>
          <cell r="B14537">
            <v>0</v>
          </cell>
          <cell r="C14537">
            <v>0</v>
          </cell>
          <cell r="D14537">
            <v>0</v>
          </cell>
        </row>
        <row r="14538">
          <cell r="A14538">
            <v>0</v>
          </cell>
          <cell r="B14538">
            <v>0</v>
          </cell>
          <cell r="C14538">
            <v>0</v>
          </cell>
          <cell r="D14538">
            <v>0</v>
          </cell>
        </row>
        <row r="14539">
          <cell r="A14539">
            <v>0</v>
          </cell>
          <cell r="B14539">
            <v>0</v>
          </cell>
          <cell r="C14539">
            <v>0</v>
          </cell>
          <cell r="D14539">
            <v>0</v>
          </cell>
        </row>
        <row r="14540">
          <cell r="A14540">
            <v>0</v>
          </cell>
          <cell r="B14540">
            <v>0</v>
          </cell>
          <cell r="C14540">
            <v>0</v>
          </cell>
          <cell r="D14540">
            <v>0</v>
          </cell>
        </row>
        <row r="14541">
          <cell r="A14541">
            <v>0</v>
          </cell>
          <cell r="B14541">
            <v>0</v>
          </cell>
          <cell r="C14541">
            <v>0</v>
          </cell>
          <cell r="D14541">
            <v>0</v>
          </cell>
        </row>
        <row r="14542">
          <cell r="A14542">
            <v>0</v>
          </cell>
          <cell r="B14542">
            <v>0</v>
          </cell>
          <cell r="C14542">
            <v>0</v>
          </cell>
          <cell r="D14542">
            <v>0</v>
          </cell>
        </row>
        <row r="14543">
          <cell r="A14543">
            <v>0</v>
          </cell>
          <cell r="B14543">
            <v>0</v>
          </cell>
          <cell r="C14543">
            <v>0</v>
          </cell>
          <cell r="D14543">
            <v>0</v>
          </cell>
        </row>
        <row r="14544">
          <cell r="A14544">
            <v>0</v>
          </cell>
          <cell r="B14544">
            <v>0</v>
          </cell>
          <cell r="C14544">
            <v>0</v>
          </cell>
          <cell r="D14544">
            <v>0</v>
          </cell>
        </row>
        <row r="14545">
          <cell r="A14545">
            <v>0</v>
          </cell>
          <cell r="B14545">
            <v>0</v>
          </cell>
          <cell r="C14545">
            <v>0</v>
          </cell>
          <cell r="D14545">
            <v>0</v>
          </cell>
        </row>
        <row r="14546">
          <cell r="A14546">
            <v>0</v>
          </cell>
          <cell r="B14546">
            <v>0</v>
          </cell>
          <cell r="C14546">
            <v>0</v>
          </cell>
          <cell r="D14546">
            <v>0</v>
          </cell>
        </row>
        <row r="14547">
          <cell r="A14547">
            <v>0</v>
          </cell>
          <cell r="B14547">
            <v>0</v>
          </cell>
          <cell r="C14547">
            <v>0</v>
          </cell>
          <cell r="D14547">
            <v>0</v>
          </cell>
        </row>
        <row r="14548">
          <cell r="A14548">
            <v>0</v>
          </cell>
          <cell r="B14548">
            <v>0</v>
          </cell>
          <cell r="C14548">
            <v>0</v>
          </cell>
          <cell r="D14548">
            <v>0</v>
          </cell>
        </row>
        <row r="14549">
          <cell r="A14549">
            <v>0</v>
          </cell>
          <cell r="B14549">
            <v>0</v>
          </cell>
          <cell r="C14549">
            <v>0</v>
          </cell>
          <cell r="D14549">
            <v>0</v>
          </cell>
        </row>
        <row r="14550">
          <cell r="A14550">
            <v>0</v>
          </cell>
          <cell r="B14550">
            <v>0</v>
          </cell>
          <cell r="C14550">
            <v>0</v>
          </cell>
          <cell r="D14550">
            <v>0</v>
          </cell>
        </row>
        <row r="14551">
          <cell r="A14551">
            <v>0</v>
          </cell>
          <cell r="B14551">
            <v>0</v>
          </cell>
          <cell r="C14551">
            <v>0</v>
          </cell>
          <cell r="D14551">
            <v>0</v>
          </cell>
        </row>
        <row r="14552">
          <cell r="A14552">
            <v>0</v>
          </cell>
          <cell r="B14552">
            <v>0</v>
          </cell>
          <cell r="C14552">
            <v>0</v>
          </cell>
          <cell r="D14552">
            <v>0</v>
          </cell>
        </row>
        <row r="14553">
          <cell r="A14553">
            <v>0</v>
          </cell>
          <cell r="B14553">
            <v>0</v>
          </cell>
          <cell r="C14553">
            <v>0</v>
          </cell>
          <cell r="D14553">
            <v>0</v>
          </cell>
        </row>
        <row r="14554">
          <cell r="A14554">
            <v>0</v>
          </cell>
          <cell r="B14554">
            <v>0</v>
          </cell>
          <cell r="C14554">
            <v>0</v>
          </cell>
          <cell r="D14554">
            <v>0</v>
          </cell>
        </row>
        <row r="14555">
          <cell r="A14555">
            <v>0</v>
          </cell>
          <cell r="B14555">
            <v>0</v>
          </cell>
          <cell r="C14555">
            <v>0</v>
          </cell>
          <cell r="D14555">
            <v>0</v>
          </cell>
        </row>
        <row r="14556">
          <cell r="A14556">
            <v>0</v>
          </cell>
          <cell r="B14556">
            <v>0</v>
          </cell>
          <cell r="C14556">
            <v>0</v>
          </cell>
          <cell r="D14556">
            <v>0</v>
          </cell>
        </row>
        <row r="14557">
          <cell r="A14557">
            <v>0</v>
          </cell>
          <cell r="B14557">
            <v>0</v>
          </cell>
          <cell r="C14557">
            <v>0</v>
          </cell>
          <cell r="D14557">
            <v>0</v>
          </cell>
        </row>
        <row r="14558">
          <cell r="A14558">
            <v>0</v>
          </cell>
          <cell r="B14558">
            <v>0</v>
          </cell>
          <cell r="C14558">
            <v>0</v>
          </cell>
          <cell r="D14558">
            <v>0</v>
          </cell>
        </row>
        <row r="14559">
          <cell r="A14559">
            <v>0</v>
          </cell>
          <cell r="B14559">
            <v>0</v>
          </cell>
          <cell r="C14559">
            <v>0</v>
          </cell>
          <cell r="D14559">
            <v>0</v>
          </cell>
        </row>
        <row r="14560">
          <cell r="A14560">
            <v>0</v>
          </cell>
          <cell r="B14560">
            <v>0</v>
          </cell>
          <cell r="C14560">
            <v>0</v>
          </cell>
          <cell r="D14560">
            <v>0</v>
          </cell>
        </row>
        <row r="14561">
          <cell r="A14561">
            <v>0</v>
          </cell>
          <cell r="B14561">
            <v>0</v>
          </cell>
          <cell r="C14561">
            <v>0</v>
          </cell>
          <cell r="D14561">
            <v>0</v>
          </cell>
        </row>
        <row r="14562">
          <cell r="A14562">
            <v>0</v>
          </cell>
          <cell r="B14562">
            <v>0</v>
          </cell>
          <cell r="C14562">
            <v>0</v>
          </cell>
          <cell r="D14562">
            <v>0</v>
          </cell>
        </row>
        <row r="14563">
          <cell r="A14563">
            <v>0</v>
          </cell>
          <cell r="B14563">
            <v>0</v>
          </cell>
          <cell r="C14563">
            <v>0</v>
          </cell>
          <cell r="D14563">
            <v>0</v>
          </cell>
        </row>
        <row r="14564">
          <cell r="A14564">
            <v>0</v>
          </cell>
          <cell r="B14564">
            <v>0</v>
          </cell>
          <cell r="C14564">
            <v>0</v>
          </cell>
          <cell r="D14564">
            <v>0</v>
          </cell>
        </row>
        <row r="14565">
          <cell r="A14565">
            <v>0</v>
          </cell>
          <cell r="B14565">
            <v>0</v>
          </cell>
          <cell r="C14565">
            <v>0</v>
          </cell>
          <cell r="D14565">
            <v>0</v>
          </cell>
        </row>
        <row r="14566">
          <cell r="A14566">
            <v>0</v>
          </cell>
          <cell r="B14566">
            <v>0</v>
          </cell>
          <cell r="C14566">
            <v>0</v>
          </cell>
          <cell r="D14566">
            <v>0</v>
          </cell>
        </row>
        <row r="14567">
          <cell r="A14567">
            <v>0</v>
          </cell>
          <cell r="B14567">
            <v>0</v>
          </cell>
          <cell r="C14567">
            <v>0</v>
          </cell>
          <cell r="D14567">
            <v>0</v>
          </cell>
        </row>
        <row r="14568">
          <cell r="A14568">
            <v>0</v>
          </cell>
          <cell r="B14568">
            <v>0</v>
          </cell>
          <cell r="C14568">
            <v>0</v>
          </cell>
          <cell r="D14568">
            <v>0</v>
          </cell>
        </row>
        <row r="14569">
          <cell r="A14569">
            <v>0</v>
          </cell>
          <cell r="B14569">
            <v>0</v>
          </cell>
          <cell r="C14569">
            <v>0</v>
          </cell>
          <cell r="D14569">
            <v>0</v>
          </cell>
        </row>
        <row r="14570">
          <cell r="A14570">
            <v>0</v>
          </cell>
          <cell r="B14570">
            <v>0</v>
          </cell>
          <cell r="C14570">
            <v>0</v>
          </cell>
          <cell r="D14570">
            <v>0</v>
          </cell>
        </row>
        <row r="14571">
          <cell r="A14571">
            <v>0</v>
          </cell>
          <cell r="B14571">
            <v>0</v>
          </cell>
          <cell r="C14571">
            <v>0</v>
          </cell>
          <cell r="D14571">
            <v>0</v>
          </cell>
        </row>
        <row r="14572">
          <cell r="A14572">
            <v>0</v>
          </cell>
          <cell r="B14572">
            <v>0</v>
          </cell>
          <cell r="C14572">
            <v>0</v>
          </cell>
          <cell r="D14572">
            <v>0</v>
          </cell>
        </row>
        <row r="14573">
          <cell r="A14573">
            <v>0</v>
          </cell>
          <cell r="B14573">
            <v>0</v>
          </cell>
          <cell r="C14573">
            <v>0</v>
          </cell>
          <cell r="D14573">
            <v>0</v>
          </cell>
        </row>
        <row r="14574">
          <cell r="A14574">
            <v>0</v>
          </cell>
          <cell r="B14574">
            <v>0</v>
          </cell>
          <cell r="C14574">
            <v>0</v>
          </cell>
          <cell r="D14574">
            <v>0</v>
          </cell>
        </row>
        <row r="14575">
          <cell r="A14575">
            <v>0</v>
          </cell>
          <cell r="B14575">
            <v>0</v>
          </cell>
          <cell r="C14575">
            <v>0</v>
          </cell>
          <cell r="D14575">
            <v>0</v>
          </cell>
        </row>
        <row r="14576">
          <cell r="A14576">
            <v>0</v>
          </cell>
          <cell r="B14576">
            <v>0</v>
          </cell>
          <cell r="C14576">
            <v>0</v>
          </cell>
          <cell r="D14576">
            <v>0</v>
          </cell>
        </row>
        <row r="14577">
          <cell r="A14577">
            <v>0</v>
          </cell>
          <cell r="B14577">
            <v>0</v>
          </cell>
          <cell r="C14577">
            <v>0</v>
          </cell>
          <cell r="D14577">
            <v>0</v>
          </cell>
        </row>
        <row r="14578">
          <cell r="A14578">
            <v>0</v>
          </cell>
          <cell r="B14578">
            <v>0</v>
          </cell>
          <cell r="C14578">
            <v>0</v>
          </cell>
          <cell r="D14578">
            <v>0</v>
          </cell>
        </row>
        <row r="14579">
          <cell r="A14579">
            <v>0</v>
          </cell>
          <cell r="B14579">
            <v>0</v>
          </cell>
          <cell r="C14579">
            <v>0</v>
          </cell>
          <cell r="D14579">
            <v>0</v>
          </cell>
        </row>
        <row r="14580">
          <cell r="A14580">
            <v>0</v>
          </cell>
          <cell r="B14580">
            <v>0</v>
          </cell>
          <cell r="C14580">
            <v>0</v>
          </cell>
          <cell r="D14580">
            <v>0</v>
          </cell>
        </row>
        <row r="14581">
          <cell r="A14581">
            <v>0</v>
          </cell>
          <cell r="B14581">
            <v>0</v>
          </cell>
          <cell r="C14581">
            <v>0</v>
          </cell>
          <cell r="D14581">
            <v>0</v>
          </cell>
        </row>
        <row r="14582">
          <cell r="A14582">
            <v>0</v>
          </cell>
          <cell r="B14582">
            <v>0</v>
          </cell>
          <cell r="C14582">
            <v>0</v>
          </cell>
          <cell r="D14582">
            <v>0</v>
          </cell>
        </row>
        <row r="14583">
          <cell r="A14583">
            <v>0</v>
          </cell>
          <cell r="B14583">
            <v>0</v>
          </cell>
          <cell r="C14583">
            <v>0</v>
          </cell>
          <cell r="D14583">
            <v>0</v>
          </cell>
        </row>
        <row r="14584">
          <cell r="A14584">
            <v>0</v>
          </cell>
          <cell r="B14584">
            <v>0</v>
          </cell>
          <cell r="C14584">
            <v>0</v>
          </cell>
          <cell r="D14584">
            <v>0</v>
          </cell>
        </row>
        <row r="14585">
          <cell r="A14585">
            <v>0</v>
          </cell>
          <cell r="B14585">
            <v>0</v>
          </cell>
          <cell r="C14585">
            <v>0</v>
          </cell>
          <cell r="D14585">
            <v>0</v>
          </cell>
        </row>
        <row r="14586">
          <cell r="A14586">
            <v>0</v>
          </cell>
          <cell r="B14586">
            <v>0</v>
          </cell>
          <cell r="C14586">
            <v>0</v>
          </cell>
          <cell r="D14586">
            <v>0</v>
          </cell>
        </row>
        <row r="14587">
          <cell r="A14587">
            <v>0</v>
          </cell>
          <cell r="B14587">
            <v>0</v>
          </cell>
          <cell r="C14587">
            <v>0</v>
          </cell>
          <cell r="D14587">
            <v>0</v>
          </cell>
        </row>
        <row r="14588">
          <cell r="A14588">
            <v>0</v>
          </cell>
          <cell r="B14588">
            <v>0</v>
          </cell>
          <cell r="C14588">
            <v>0</v>
          </cell>
          <cell r="D14588">
            <v>0</v>
          </cell>
        </row>
        <row r="14589">
          <cell r="A14589">
            <v>0</v>
          </cell>
          <cell r="B14589">
            <v>0</v>
          </cell>
          <cell r="C14589">
            <v>0</v>
          </cell>
          <cell r="D14589">
            <v>0</v>
          </cell>
        </row>
        <row r="14590">
          <cell r="A14590">
            <v>0</v>
          </cell>
          <cell r="B14590">
            <v>0</v>
          </cell>
          <cell r="C14590">
            <v>0</v>
          </cell>
          <cell r="D14590">
            <v>0</v>
          </cell>
        </row>
        <row r="14591">
          <cell r="A14591">
            <v>0</v>
          </cell>
          <cell r="B14591">
            <v>0</v>
          </cell>
          <cell r="C14591">
            <v>0</v>
          </cell>
          <cell r="D14591">
            <v>0</v>
          </cell>
        </row>
        <row r="14592">
          <cell r="A14592">
            <v>0</v>
          </cell>
          <cell r="B14592">
            <v>0</v>
          </cell>
          <cell r="C14592">
            <v>0</v>
          </cell>
          <cell r="D14592">
            <v>0</v>
          </cell>
        </row>
        <row r="14593">
          <cell r="A14593">
            <v>0</v>
          </cell>
          <cell r="B14593">
            <v>0</v>
          </cell>
          <cell r="C14593">
            <v>0</v>
          </cell>
          <cell r="D14593">
            <v>0</v>
          </cell>
        </row>
        <row r="14594">
          <cell r="A14594">
            <v>0</v>
          </cell>
          <cell r="B14594">
            <v>0</v>
          </cell>
          <cell r="C14594">
            <v>0</v>
          </cell>
          <cell r="D14594">
            <v>0</v>
          </cell>
        </row>
        <row r="14595">
          <cell r="A14595">
            <v>0</v>
          </cell>
          <cell r="B14595">
            <v>0</v>
          </cell>
          <cell r="C14595">
            <v>0</v>
          </cell>
          <cell r="D14595">
            <v>0</v>
          </cell>
        </row>
        <row r="14596">
          <cell r="A14596">
            <v>0</v>
          </cell>
          <cell r="B14596">
            <v>0</v>
          </cell>
          <cell r="C14596">
            <v>0</v>
          </cell>
          <cell r="D14596">
            <v>0</v>
          </cell>
        </row>
        <row r="14597">
          <cell r="A14597">
            <v>0</v>
          </cell>
          <cell r="B14597">
            <v>0</v>
          </cell>
          <cell r="C14597">
            <v>0</v>
          </cell>
          <cell r="D14597">
            <v>0</v>
          </cell>
        </row>
        <row r="14598">
          <cell r="A14598">
            <v>0</v>
          </cell>
          <cell r="B14598">
            <v>0</v>
          </cell>
          <cell r="C14598">
            <v>0</v>
          </cell>
          <cell r="D14598">
            <v>0</v>
          </cell>
        </row>
        <row r="14599">
          <cell r="A14599">
            <v>0</v>
          </cell>
          <cell r="B14599">
            <v>0</v>
          </cell>
          <cell r="C14599">
            <v>0</v>
          </cell>
          <cell r="D14599">
            <v>0</v>
          </cell>
        </row>
        <row r="14600">
          <cell r="A14600">
            <v>0</v>
          </cell>
          <cell r="B14600">
            <v>0</v>
          </cell>
          <cell r="C14600">
            <v>0</v>
          </cell>
          <cell r="D14600">
            <v>0</v>
          </cell>
        </row>
        <row r="14601">
          <cell r="A14601">
            <v>0</v>
          </cell>
          <cell r="B14601">
            <v>0</v>
          </cell>
          <cell r="C14601">
            <v>0</v>
          </cell>
          <cell r="D14601">
            <v>0</v>
          </cell>
        </row>
        <row r="14602">
          <cell r="A14602">
            <v>0</v>
          </cell>
          <cell r="B14602">
            <v>0</v>
          </cell>
          <cell r="C14602">
            <v>0</v>
          </cell>
          <cell r="D14602">
            <v>0</v>
          </cell>
        </row>
        <row r="14603">
          <cell r="A14603">
            <v>0</v>
          </cell>
          <cell r="B14603">
            <v>0</v>
          </cell>
          <cell r="C14603">
            <v>0</v>
          </cell>
          <cell r="D14603">
            <v>0</v>
          </cell>
        </row>
        <row r="14604">
          <cell r="A14604">
            <v>0</v>
          </cell>
          <cell r="B14604">
            <v>0</v>
          </cell>
          <cell r="C14604">
            <v>0</v>
          </cell>
          <cell r="D14604">
            <v>0</v>
          </cell>
        </row>
        <row r="14605">
          <cell r="A14605">
            <v>0</v>
          </cell>
          <cell r="B14605">
            <v>0</v>
          </cell>
          <cell r="C14605">
            <v>0</v>
          </cell>
          <cell r="D14605">
            <v>0</v>
          </cell>
        </row>
        <row r="14606">
          <cell r="A14606">
            <v>0</v>
          </cell>
          <cell r="B14606">
            <v>0</v>
          </cell>
          <cell r="C14606">
            <v>0</v>
          </cell>
          <cell r="D14606">
            <v>0</v>
          </cell>
        </row>
        <row r="14607">
          <cell r="A14607">
            <v>0</v>
          </cell>
          <cell r="B14607">
            <v>0</v>
          </cell>
          <cell r="C14607">
            <v>0</v>
          </cell>
          <cell r="D14607">
            <v>0</v>
          </cell>
        </row>
        <row r="14608">
          <cell r="A14608">
            <v>0</v>
          </cell>
          <cell r="B14608">
            <v>0</v>
          </cell>
          <cell r="C14608">
            <v>0</v>
          </cell>
          <cell r="D14608">
            <v>0</v>
          </cell>
        </row>
        <row r="14609">
          <cell r="A14609">
            <v>0</v>
          </cell>
          <cell r="B14609">
            <v>0</v>
          </cell>
          <cell r="C14609">
            <v>0</v>
          </cell>
          <cell r="D14609">
            <v>0</v>
          </cell>
        </row>
        <row r="14610">
          <cell r="A14610">
            <v>0</v>
          </cell>
          <cell r="B14610">
            <v>0</v>
          </cell>
          <cell r="C14610">
            <v>0</v>
          </cell>
          <cell r="D14610">
            <v>0</v>
          </cell>
        </row>
        <row r="14611">
          <cell r="A14611">
            <v>0</v>
          </cell>
          <cell r="B14611">
            <v>0</v>
          </cell>
          <cell r="C14611">
            <v>0</v>
          </cell>
          <cell r="D14611">
            <v>0</v>
          </cell>
        </row>
        <row r="14612">
          <cell r="A14612">
            <v>0</v>
          </cell>
          <cell r="B14612">
            <v>0</v>
          </cell>
          <cell r="C14612">
            <v>0</v>
          </cell>
          <cell r="D14612">
            <v>0</v>
          </cell>
        </row>
        <row r="14613">
          <cell r="A14613">
            <v>0</v>
          </cell>
          <cell r="B14613">
            <v>0</v>
          </cell>
          <cell r="C14613">
            <v>0</v>
          </cell>
          <cell r="D14613">
            <v>0</v>
          </cell>
        </row>
        <row r="14614">
          <cell r="A14614">
            <v>0</v>
          </cell>
          <cell r="B14614">
            <v>0</v>
          </cell>
          <cell r="C14614">
            <v>0</v>
          </cell>
          <cell r="D14614">
            <v>0</v>
          </cell>
        </row>
        <row r="14615">
          <cell r="A14615">
            <v>0</v>
          </cell>
          <cell r="B14615">
            <v>0</v>
          </cell>
          <cell r="C14615">
            <v>0</v>
          </cell>
          <cell r="D14615">
            <v>0</v>
          </cell>
        </row>
        <row r="14616">
          <cell r="A14616">
            <v>0</v>
          </cell>
          <cell r="B14616">
            <v>0</v>
          </cell>
          <cell r="C14616">
            <v>0</v>
          </cell>
          <cell r="D14616">
            <v>0</v>
          </cell>
        </row>
        <row r="14617">
          <cell r="A14617">
            <v>0</v>
          </cell>
          <cell r="B14617">
            <v>0</v>
          </cell>
          <cell r="C14617">
            <v>0</v>
          </cell>
          <cell r="D14617">
            <v>0</v>
          </cell>
        </row>
        <row r="14618">
          <cell r="A14618">
            <v>0</v>
          </cell>
          <cell r="B14618">
            <v>0</v>
          </cell>
          <cell r="C14618">
            <v>0</v>
          </cell>
          <cell r="D14618">
            <v>0</v>
          </cell>
        </row>
        <row r="14619">
          <cell r="A14619">
            <v>0</v>
          </cell>
          <cell r="B14619">
            <v>0</v>
          </cell>
          <cell r="C14619">
            <v>0</v>
          </cell>
          <cell r="D14619">
            <v>0</v>
          </cell>
        </row>
        <row r="14620">
          <cell r="A14620">
            <v>0</v>
          </cell>
          <cell r="B14620">
            <v>0</v>
          </cell>
          <cell r="C14620">
            <v>0</v>
          </cell>
          <cell r="D14620">
            <v>0</v>
          </cell>
        </row>
        <row r="14621">
          <cell r="A14621">
            <v>0</v>
          </cell>
          <cell r="B14621">
            <v>0</v>
          </cell>
          <cell r="C14621">
            <v>0</v>
          </cell>
          <cell r="D14621">
            <v>0</v>
          </cell>
        </row>
        <row r="14622">
          <cell r="A14622">
            <v>0</v>
          </cell>
          <cell r="B14622">
            <v>0</v>
          </cell>
          <cell r="C14622">
            <v>0</v>
          </cell>
          <cell r="D14622">
            <v>0</v>
          </cell>
        </row>
        <row r="14623">
          <cell r="A14623">
            <v>0</v>
          </cell>
          <cell r="B14623">
            <v>0</v>
          </cell>
          <cell r="C14623">
            <v>0</v>
          </cell>
          <cell r="D14623">
            <v>0</v>
          </cell>
        </row>
        <row r="14624">
          <cell r="A14624">
            <v>0</v>
          </cell>
          <cell r="B14624">
            <v>0</v>
          </cell>
          <cell r="C14624">
            <v>0</v>
          </cell>
          <cell r="D14624">
            <v>0</v>
          </cell>
        </row>
        <row r="14625">
          <cell r="A14625">
            <v>0</v>
          </cell>
          <cell r="B14625">
            <v>0</v>
          </cell>
          <cell r="C14625">
            <v>0</v>
          </cell>
          <cell r="D14625">
            <v>0</v>
          </cell>
        </row>
        <row r="14626">
          <cell r="A14626">
            <v>0</v>
          </cell>
          <cell r="B14626">
            <v>0</v>
          </cell>
          <cell r="C14626">
            <v>0</v>
          </cell>
          <cell r="D14626">
            <v>0</v>
          </cell>
        </row>
        <row r="14627">
          <cell r="A14627">
            <v>0</v>
          </cell>
          <cell r="B14627">
            <v>0</v>
          </cell>
          <cell r="C14627">
            <v>0</v>
          </cell>
          <cell r="D14627">
            <v>0</v>
          </cell>
        </row>
        <row r="14628">
          <cell r="A14628">
            <v>0</v>
          </cell>
          <cell r="B14628">
            <v>0</v>
          </cell>
          <cell r="C14628">
            <v>0</v>
          </cell>
          <cell r="D14628">
            <v>0</v>
          </cell>
        </row>
        <row r="14629">
          <cell r="A14629">
            <v>0</v>
          </cell>
          <cell r="B14629">
            <v>0</v>
          </cell>
          <cell r="C14629">
            <v>0</v>
          </cell>
          <cell r="D14629">
            <v>0</v>
          </cell>
        </row>
        <row r="14630">
          <cell r="A14630">
            <v>0</v>
          </cell>
          <cell r="B14630">
            <v>0</v>
          </cell>
          <cell r="C14630">
            <v>0</v>
          </cell>
          <cell r="D14630">
            <v>0</v>
          </cell>
        </row>
        <row r="14631">
          <cell r="A14631">
            <v>0</v>
          </cell>
          <cell r="B14631">
            <v>0</v>
          </cell>
          <cell r="C14631">
            <v>0</v>
          </cell>
          <cell r="D14631">
            <v>0</v>
          </cell>
        </row>
        <row r="14632">
          <cell r="A14632">
            <v>0</v>
          </cell>
          <cell r="B14632">
            <v>0</v>
          </cell>
          <cell r="C14632">
            <v>0</v>
          </cell>
          <cell r="D14632">
            <v>0</v>
          </cell>
        </row>
        <row r="14633">
          <cell r="A14633">
            <v>0</v>
          </cell>
          <cell r="B14633">
            <v>0</v>
          </cell>
          <cell r="C14633">
            <v>0</v>
          </cell>
          <cell r="D14633">
            <v>0</v>
          </cell>
        </row>
        <row r="14634">
          <cell r="A14634">
            <v>0</v>
          </cell>
          <cell r="B14634">
            <v>0</v>
          </cell>
          <cell r="C14634">
            <v>0</v>
          </cell>
          <cell r="D14634">
            <v>0</v>
          </cell>
        </row>
        <row r="14635">
          <cell r="A14635">
            <v>0</v>
          </cell>
          <cell r="B14635">
            <v>0</v>
          </cell>
          <cell r="C14635">
            <v>0</v>
          </cell>
          <cell r="D14635">
            <v>0</v>
          </cell>
        </row>
        <row r="14636">
          <cell r="A14636">
            <v>0</v>
          </cell>
          <cell r="B14636">
            <v>0</v>
          </cell>
          <cell r="C14636">
            <v>0</v>
          </cell>
          <cell r="D14636">
            <v>0</v>
          </cell>
        </row>
        <row r="14637">
          <cell r="A14637">
            <v>0</v>
          </cell>
          <cell r="B14637">
            <v>0</v>
          </cell>
          <cell r="C14637">
            <v>0</v>
          </cell>
          <cell r="D14637">
            <v>0</v>
          </cell>
        </row>
        <row r="14638">
          <cell r="A14638">
            <v>0</v>
          </cell>
          <cell r="B14638">
            <v>0</v>
          </cell>
          <cell r="C14638">
            <v>0</v>
          </cell>
          <cell r="D14638">
            <v>0</v>
          </cell>
        </row>
        <row r="14639">
          <cell r="A14639">
            <v>0</v>
          </cell>
          <cell r="B14639">
            <v>0</v>
          </cell>
          <cell r="C14639">
            <v>0</v>
          </cell>
          <cell r="D14639">
            <v>0</v>
          </cell>
        </row>
        <row r="14640">
          <cell r="A14640">
            <v>0</v>
          </cell>
          <cell r="B14640">
            <v>0</v>
          </cell>
          <cell r="C14640">
            <v>0</v>
          </cell>
          <cell r="D14640">
            <v>0</v>
          </cell>
        </row>
        <row r="14641">
          <cell r="A14641">
            <v>0</v>
          </cell>
          <cell r="B14641">
            <v>0</v>
          </cell>
          <cell r="C14641">
            <v>0</v>
          </cell>
          <cell r="D14641">
            <v>0</v>
          </cell>
        </row>
        <row r="14642">
          <cell r="A14642">
            <v>0</v>
          </cell>
          <cell r="B14642">
            <v>0</v>
          </cell>
          <cell r="C14642">
            <v>0</v>
          </cell>
          <cell r="D14642">
            <v>0</v>
          </cell>
        </row>
        <row r="14643">
          <cell r="A14643">
            <v>0</v>
          </cell>
          <cell r="B14643">
            <v>0</v>
          </cell>
          <cell r="C14643">
            <v>0</v>
          </cell>
          <cell r="D14643">
            <v>0</v>
          </cell>
        </row>
        <row r="14644">
          <cell r="A14644">
            <v>0</v>
          </cell>
          <cell r="B14644">
            <v>0</v>
          </cell>
          <cell r="C14644">
            <v>0</v>
          </cell>
          <cell r="D14644">
            <v>0</v>
          </cell>
        </row>
        <row r="14645">
          <cell r="A14645">
            <v>0</v>
          </cell>
          <cell r="B14645">
            <v>0</v>
          </cell>
          <cell r="C14645">
            <v>0</v>
          </cell>
          <cell r="D14645">
            <v>0</v>
          </cell>
        </row>
        <row r="14646">
          <cell r="A14646">
            <v>0</v>
          </cell>
          <cell r="B14646">
            <v>0</v>
          </cell>
          <cell r="C14646">
            <v>0</v>
          </cell>
          <cell r="D14646">
            <v>0</v>
          </cell>
        </row>
        <row r="14647">
          <cell r="A14647">
            <v>0</v>
          </cell>
          <cell r="B14647">
            <v>0</v>
          </cell>
          <cell r="C14647">
            <v>0</v>
          </cell>
          <cell r="D14647">
            <v>0</v>
          </cell>
        </row>
        <row r="14648">
          <cell r="A14648">
            <v>0</v>
          </cell>
          <cell r="B14648">
            <v>0</v>
          </cell>
          <cell r="C14648">
            <v>0</v>
          </cell>
          <cell r="D14648">
            <v>0</v>
          </cell>
        </row>
        <row r="14649">
          <cell r="A14649">
            <v>0</v>
          </cell>
          <cell r="B14649">
            <v>0</v>
          </cell>
          <cell r="C14649">
            <v>0</v>
          </cell>
          <cell r="D14649">
            <v>0</v>
          </cell>
        </row>
        <row r="14650">
          <cell r="A14650">
            <v>0</v>
          </cell>
          <cell r="B14650">
            <v>0</v>
          </cell>
          <cell r="C14650">
            <v>0</v>
          </cell>
          <cell r="D14650">
            <v>0</v>
          </cell>
        </row>
        <row r="14651">
          <cell r="A14651">
            <v>0</v>
          </cell>
          <cell r="B14651">
            <v>0</v>
          </cell>
          <cell r="C14651">
            <v>0</v>
          </cell>
          <cell r="D14651">
            <v>0</v>
          </cell>
        </row>
        <row r="14652">
          <cell r="A14652">
            <v>0</v>
          </cell>
          <cell r="B14652">
            <v>0</v>
          </cell>
          <cell r="C14652">
            <v>0</v>
          </cell>
          <cell r="D14652">
            <v>0</v>
          </cell>
        </row>
        <row r="14653">
          <cell r="A14653">
            <v>0</v>
          </cell>
          <cell r="B14653">
            <v>0</v>
          </cell>
          <cell r="C14653">
            <v>0</v>
          </cell>
          <cell r="D14653">
            <v>0</v>
          </cell>
        </row>
        <row r="14654">
          <cell r="A14654">
            <v>0</v>
          </cell>
          <cell r="B14654">
            <v>0</v>
          </cell>
          <cell r="C14654">
            <v>0</v>
          </cell>
          <cell r="D14654">
            <v>0</v>
          </cell>
        </row>
        <row r="14655">
          <cell r="A14655">
            <v>0</v>
          </cell>
          <cell r="B14655">
            <v>0</v>
          </cell>
          <cell r="C14655">
            <v>0</v>
          </cell>
          <cell r="D14655">
            <v>0</v>
          </cell>
        </row>
        <row r="14656">
          <cell r="A14656">
            <v>0</v>
          </cell>
          <cell r="B14656">
            <v>0</v>
          </cell>
          <cell r="C14656">
            <v>0</v>
          </cell>
          <cell r="D14656">
            <v>0</v>
          </cell>
        </row>
        <row r="14657">
          <cell r="A14657">
            <v>0</v>
          </cell>
          <cell r="B14657">
            <v>0</v>
          </cell>
          <cell r="C14657">
            <v>0</v>
          </cell>
          <cell r="D14657">
            <v>0</v>
          </cell>
        </row>
        <row r="14658">
          <cell r="A14658">
            <v>0</v>
          </cell>
          <cell r="B14658">
            <v>0</v>
          </cell>
          <cell r="C14658">
            <v>0</v>
          </cell>
          <cell r="D14658">
            <v>0</v>
          </cell>
        </row>
        <row r="14659">
          <cell r="A14659">
            <v>0</v>
          </cell>
          <cell r="B14659">
            <v>0</v>
          </cell>
          <cell r="C14659">
            <v>0</v>
          </cell>
          <cell r="D14659">
            <v>0</v>
          </cell>
        </row>
        <row r="14660">
          <cell r="A14660">
            <v>0</v>
          </cell>
          <cell r="B14660">
            <v>0</v>
          </cell>
          <cell r="C14660">
            <v>0</v>
          </cell>
          <cell r="D14660">
            <v>0</v>
          </cell>
        </row>
        <row r="14661">
          <cell r="A14661">
            <v>0</v>
          </cell>
          <cell r="B14661">
            <v>0</v>
          </cell>
          <cell r="C14661">
            <v>0</v>
          </cell>
          <cell r="D14661">
            <v>0</v>
          </cell>
        </row>
        <row r="14662">
          <cell r="A14662">
            <v>0</v>
          </cell>
          <cell r="B14662">
            <v>0</v>
          </cell>
          <cell r="C14662">
            <v>0</v>
          </cell>
          <cell r="D14662">
            <v>0</v>
          </cell>
        </row>
        <row r="14663">
          <cell r="A14663">
            <v>0</v>
          </cell>
          <cell r="B14663">
            <v>0</v>
          </cell>
          <cell r="C14663">
            <v>0</v>
          </cell>
          <cell r="D14663">
            <v>0</v>
          </cell>
        </row>
        <row r="14664">
          <cell r="A14664">
            <v>0</v>
          </cell>
          <cell r="B14664">
            <v>0</v>
          </cell>
          <cell r="C14664">
            <v>0</v>
          </cell>
          <cell r="D14664">
            <v>0</v>
          </cell>
        </row>
        <row r="14665">
          <cell r="A14665">
            <v>0</v>
          </cell>
          <cell r="B14665">
            <v>0</v>
          </cell>
          <cell r="C14665">
            <v>0</v>
          </cell>
          <cell r="D14665">
            <v>0</v>
          </cell>
        </row>
        <row r="14666">
          <cell r="A14666">
            <v>0</v>
          </cell>
          <cell r="B14666">
            <v>0</v>
          </cell>
          <cell r="C14666">
            <v>0</v>
          </cell>
          <cell r="D14666">
            <v>0</v>
          </cell>
        </row>
        <row r="14667">
          <cell r="A14667">
            <v>0</v>
          </cell>
          <cell r="B14667">
            <v>0</v>
          </cell>
          <cell r="C14667">
            <v>0</v>
          </cell>
          <cell r="D14667">
            <v>0</v>
          </cell>
        </row>
        <row r="14668">
          <cell r="A14668">
            <v>0</v>
          </cell>
          <cell r="B14668">
            <v>0</v>
          </cell>
          <cell r="C14668">
            <v>0</v>
          </cell>
          <cell r="D14668">
            <v>0</v>
          </cell>
        </row>
        <row r="14669">
          <cell r="A14669">
            <v>0</v>
          </cell>
          <cell r="B14669">
            <v>0</v>
          </cell>
          <cell r="C14669">
            <v>0</v>
          </cell>
          <cell r="D14669">
            <v>0</v>
          </cell>
        </row>
        <row r="14670">
          <cell r="A14670">
            <v>0</v>
          </cell>
          <cell r="B14670">
            <v>0</v>
          </cell>
          <cell r="C14670">
            <v>0</v>
          </cell>
          <cell r="D14670">
            <v>0</v>
          </cell>
        </row>
        <row r="14671">
          <cell r="A14671">
            <v>0</v>
          </cell>
          <cell r="B14671">
            <v>0</v>
          </cell>
          <cell r="C14671">
            <v>0</v>
          </cell>
          <cell r="D14671">
            <v>0</v>
          </cell>
        </row>
        <row r="14672">
          <cell r="A14672">
            <v>0</v>
          </cell>
          <cell r="B14672">
            <v>0</v>
          </cell>
          <cell r="C14672">
            <v>0</v>
          </cell>
          <cell r="D14672">
            <v>0</v>
          </cell>
        </row>
        <row r="14673">
          <cell r="A14673">
            <v>0</v>
          </cell>
          <cell r="B14673">
            <v>0</v>
          </cell>
          <cell r="C14673">
            <v>0</v>
          </cell>
          <cell r="D14673">
            <v>0</v>
          </cell>
        </row>
        <row r="14674">
          <cell r="A14674">
            <v>0</v>
          </cell>
          <cell r="B14674">
            <v>0</v>
          </cell>
          <cell r="C14674">
            <v>0</v>
          </cell>
          <cell r="D14674">
            <v>0</v>
          </cell>
        </row>
        <row r="14675">
          <cell r="A14675">
            <v>0</v>
          </cell>
          <cell r="B14675">
            <v>0</v>
          </cell>
          <cell r="C14675">
            <v>0</v>
          </cell>
          <cell r="D14675">
            <v>0</v>
          </cell>
        </row>
        <row r="14676">
          <cell r="A14676">
            <v>0</v>
          </cell>
          <cell r="B14676">
            <v>0</v>
          </cell>
          <cell r="C14676">
            <v>0</v>
          </cell>
          <cell r="D14676">
            <v>0</v>
          </cell>
        </row>
        <row r="14677">
          <cell r="A14677">
            <v>0</v>
          </cell>
          <cell r="B14677">
            <v>0</v>
          </cell>
          <cell r="C14677">
            <v>0</v>
          </cell>
          <cell r="D14677">
            <v>0</v>
          </cell>
        </row>
        <row r="14678">
          <cell r="A14678">
            <v>0</v>
          </cell>
          <cell r="B14678">
            <v>0</v>
          </cell>
          <cell r="C14678">
            <v>0</v>
          </cell>
          <cell r="D14678">
            <v>0</v>
          </cell>
        </row>
        <row r="14679">
          <cell r="A14679">
            <v>0</v>
          </cell>
          <cell r="B14679">
            <v>0</v>
          </cell>
          <cell r="C14679">
            <v>0</v>
          </cell>
          <cell r="D14679">
            <v>0</v>
          </cell>
        </row>
        <row r="14680">
          <cell r="A14680">
            <v>0</v>
          </cell>
          <cell r="B14680">
            <v>0</v>
          </cell>
          <cell r="C14680">
            <v>0</v>
          </cell>
          <cell r="D14680">
            <v>0</v>
          </cell>
        </row>
        <row r="14681">
          <cell r="A14681">
            <v>0</v>
          </cell>
          <cell r="B14681">
            <v>0</v>
          </cell>
          <cell r="C14681">
            <v>0</v>
          </cell>
          <cell r="D14681">
            <v>0</v>
          </cell>
        </row>
        <row r="14682">
          <cell r="A14682">
            <v>0</v>
          </cell>
          <cell r="B14682">
            <v>0</v>
          </cell>
          <cell r="C14682">
            <v>0</v>
          </cell>
          <cell r="D14682">
            <v>0</v>
          </cell>
        </row>
        <row r="14683">
          <cell r="A14683">
            <v>0</v>
          </cell>
          <cell r="B14683">
            <v>0</v>
          </cell>
          <cell r="C14683">
            <v>0</v>
          </cell>
          <cell r="D14683">
            <v>0</v>
          </cell>
        </row>
        <row r="14684">
          <cell r="A14684">
            <v>0</v>
          </cell>
          <cell r="B14684">
            <v>0</v>
          </cell>
          <cell r="C14684">
            <v>0</v>
          </cell>
          <cell r="D14684">
            <v>0</v>
          </cell>
        </row>
        <row r="14685">
          <cell r="A14685">
            <v>0</v>
          </cell>
          <cell r="B14685">
            <v>0</v>
          </cell>
          <cell r="C14685">
            <v>0</v>
          </cell>
          <cell r="D14685">
            <v>0</v>
          </cell>
        </row>
        <row r="14686">
          <cell r="A14686">
            <v>0</v>
          </cell>
          <cell r="B14686">
            <v>0</v>
          </cell>
          <cell r="C14686">
            <v>0</v>
          </cell>
          <cell r="D14686">
            <v>0</v>
          </cell>
        </row>
        <row r="14687">
          <cell r="A14687">
            <v>0</v>
          </cell>
          <cell r="B14687">
            <v>0</v>
          </cell>
          <cell r="C14687">
            <v>0</v>
          </cell>
          <cell r="D14687">
            <v>0</v>
          </cell>
        </row>
        <row r="14688">
          <cell r="A14688">
            <v>0</v>
          </cell>
          <cell r="B14688">
            <v>0</v>
          </cell>
          <cell r="C14688">
            <v>0</v>
          </cell>
          <cell r="D14688">
            <v>0</v>
          </cell>
        </row>
        <row r="14689">
          <cell r="A14689">
            <v>0</v>
          </cell>
          <cell r="B14689">
            <v>0</v>
          </cell>
          <cell r="C14689">
            <v>0</v>
          </cell>
          <cell r="D14689">
            <v>0</v>
          </cell>
        </row>
        <row r="14690">
          <cell r="A14690">
            <v>0</v>
          </cell>
          <cell r="B14690">
            <v>0</v>
          </cell>
          <cell r="C14690">
            <v>0</v>
          </cell>
          <cell r="D14690">
            <v>0</v>
          </cell>
        </row>
        <row r="14691">
          <cell r="A14691">
            <v>0</v>
          </cell>
          <cell r="B14691">
            <v>0</v>
          </cell>
          <cell r="C14691">
            <v>0</v>
          </cell>
          <cell r="D14691">
            <v>0</v>
          </cell>
        </row>
        <row r="14692">
          <cell r="A14692">
            <v>0</v>
          </cell>
          <cell r="B14692">
            <v>0</v>
          </cell>
          <cell r="C14692">
            <v>0</v>
          </cell>
          <cell r="D14692">
            <v>0</v>
          </cell>
        </row>
        <row r="14693">
          <cell r="A14693">
            <v>0</v>
          </cell>
          <cell r="B14693">
            <v>0</v>
          </cell>
          <cell r="C14693">
            <v>0</v>
          </cell>
          <cell r="D14693">
            <v>0</v>
          </cell>
        </row>
        <row r="14694">
          <cell r="A14694">
            <v>0</v>
          </cell>
          <cell r="B14694">
            <v>0</v>
          </cell>
          <cell r="C14694">
            <v>0</v>
          </cell>
          <cell r="D14694">
            <v>0</v>
          </cell>
        </row>
        <row r="14695">
          <cell r="A14695">
            <v>0</v>
          </cell>
          <cell r="B14695">
            <v>0</v>
          </cell>
          <cell r="C14695">
            <v>0</v>
          </cell>
          <cell r="D14695">
            <v>0</v>
          </cell>
        </row>
        <row r="14696">
          <cell r="A14696">
            <v>0</v>
          </cell>
          <cell r="B14696">
            <v>0</v>
          </cell>
          <cell r="C14696">
            <v>0</v>
          </cell>
          <cell r="D14696">
            <v>0</v>
          </cell>
        </row>
        <row r="14697">
          <cell r="A14697">
            <v>0</v>
          </cell>
          <cell r="B14697">
            <v>0</v>
          </cell>
          <cell r="C14697">
            <v>0</v>
          </cell>
          <cell r="D14697">
            <v>0</v>
          </cell>
        </row>
        <row r="14698">
          <cell r="A14698">
            <v>0</v>
          </cell>
          <cell r="B14698">
            <v>0</v>
          </cell>
          <cell r="C14698">
            <v>0</v>
          </cell>
          <cell r="D14698">
            <v>0</v>
          </cell>
        </row>
        <row r="14699">
          <cell r="A14699">
            <v>0</v>
          </cell>
          <cell r="B14699">
            <v>0</v>
          </cell>
          <cell r="C14699">
            <v>0</v>
          </cell>
          <cell r="D14699">
            <v>0</v>
          </cell>
        </row>
        <row r="14700">
          <cell r="A14700">
            <v>0</v>
          </cell>
          <cell r="B14700">
            <v>0</v>
          </cell>
          <cell r="C14700">
            <v>0</v>
          </cell>
          <cell r="D14700">
            <v>0</v>
          </cell>
        </row>
        <row r="14701">
          <cell r="A14701">
            <v>0</v>
          </cell>
          <cell r="B14701">
            <v>0</v>
          </cell>
          <cell r="C14701">
            <v>0</v>
          </cell>
          <cell r="D14701">
            <v>0</v>
          </cell>
        </row>
        <row r="14702">
          <cell r="A14702">
            <v>0</v>
          </cell>
          <cell r="B14702">
            <v>0</v>
          </cell>
          <cell r="C14702">
            <v>0</v>
          </cell>
          <cell r="D14702">
            <v>0</v>
          </cell>
        </row>
        <row r="14703">
          <cell r="A14703">
            <v>0</v>
          </cell>
          <cell r="B14703">
            <v>0</v>
          </cell>
          <cell r="C14703">
            <v>0</v>
          </cell>
          <cell r="D14703">
            <v>0</v>
          </cell>
        </row>
        <row r="14704">
          <cell r="A14704">
            <v>0</v>
          </cell>
          <cell r="B14704">
            <v>0</v>
          </cell>
          <cell r="C14704">
            <v>0</v>
          </cell>
          <cell r="D14704">
            <v>0</v>
          </cell>
        </row>
        <row r="14705">
          <cell r="A14705">
            <v>0</v>
          </cell>
          <cell r="B14705">
            <v>0</v>
          </cell>
          <cell r="C14705">
            <v>0</v>
          </cell>
          <cell r="D14705">
            <v>0</v>
          </cell>
        </row>
        <row r="14706">
          <cell r="A14706">
            <v>0</v>
          </cell>
          <cell r="B14706">
            <v>0</v>
          </cell>
          <cell r="C14706">
            <v>0</v>
          </cell>
          <cell r="D14706">
            <v>0</v>
          </cell>
        </row>
        <row r="14707">
          <cell r="A14707">
            <v>0</v>
          </cell>
          <cell r="B14707">
            <v>0</v>
          </cell>
          <cell r="C14707">
            <v>0</v>
          </cell>
          <cell r="D14707">
            <v>0</v>
          </cell>
        </row>
        <row r="14708">
          <cell r="A14708">
            <v>0</v>
          </cell>
          <cell r="B14708">
            <v>0</v>
          </cell>
          <cell r="C14708">
            <v>0</v>
          </cell>
          <cell r="D14708">
            <v>0</v>
          </cell>
        </row>
        <row r="14709">
          <cell r="A14709">
            <v>0</v>
          </cell>
          <cell r="B14709">
            <v>0</v>
          </cell>
          <cell r="C14709">
            <v>0</v>
          </cell>
          <cell r="D14709">
            <v>0</v>
          </cell>
        </row>
        <row r="14710">
          <cell r="A14710">
            <v>0</v>
          </cell>
          <cell r="B14710">
            <v>0</v>
          </cell>
          <cell r="C14710">
            <v>0</v>
          </cell>
          <cell r="D14710">
            <v>0</v>
          </cell>
        </row>
        <row r="14711">
          <cell r="A14711">
            <v>0</v>
          </cell>
          <cell r="B14711">
            <v>0</v>
          </cell>
          <cell r="C14711">
            <v>0</v>
          </cell>
          <cell r="D14711">
            <v>0</v>
          </cell>
        </row>
        <row r="14712">
          <cell r="A14712">
            <v>0</v>
          </cell>
          <cell r="B14712">
            <v>0</v>
          </cell>
          <cell r="C14712">
            <v>0</v>
          </cell>
          <cell r="D14712">
            <v>0</v>
          </cell>
        </row>
        <row r="14713">
          <cell r="A14713">
            <v>0</v>
          </cell>
          <cell r="B14713">
            <v>0</v>
          </cell>
          <cell r="C14713">
            <v>0</v>
          </cell>
          <cell r="D14713">
            <v>0</v>
          </cell>
        </row>
        <row r="14714">
          <cell r="A14714">
            <v>0</v>
          </cell>
          <cell r="B14714">
            <v>0</v>
          </cell>
          <cell r="C14714">
            <v>0</v>
          </cell>
          <cell r="D14714">
            <v>0</v>
          </cell>
        </row>
        <row r="14715">
          <cell r="A14715">
            <v>0</v>
          </cell>
          <cell r="B14715">
            <v>0</v>
          </cell>
          <cell r="C14715">
            <v>0</v>
          </cell>
          <cell r="D14715">
            <v>0</v>
          </cell>
        </row>
        <row r="14716">
          <cell r="A14716">
            <v>0</v>
          </cell>
          <cell r="B14716">
            <v>0</v>
          </cell>
          <cell r="C14716">
            <v>0</v>
          </cell>
          <cell r="D14716">
            <v>0</v>
          </cell>
        </row>
        <row r="14717">
          <cell r="A14717">
            <v>0</v>
          </cell>
          <cell r="B14717">
            <v>0</v>
          </cell>
          <cell r="C14717">
            <v>0</v>
          </cell>
          <cell r="D14717">
            <v>0</v>
          </cell>
        </row>
        <row r="14718">
          <cell r="A14718">
            <v>0</v>
          </cell>
          <cell r="B14718">
            <v>0</v>
          </cell>
          <cell r="C14718">
            <v>0</v>
          </cell>
          <cell r="D14718">
            <v>0</v>
          </cell>
        </row>
        <row r="14719">
          <cell r="A14719">
            <v>0</v>
          </cell>
          <cell r="B14719">
            <v>0</v>
          </cell>
          <cell r="C14719">
            <v>0</v>
          </cell>
          <cell r="D14719">
            <v>0</v>
          </cell>
        </row>
        <row r="14720">
          <cell r="A14720">
            <v>0</v>
          </cell>
          <cell r="B14720">
            <v>0</v>
          </cell>
          <cell r="C14720">
            <v>0</v>
          </cell>
          <cell r="D14720">
            <v>0</v>
          </cell>
        </row>
        <row r="14721">
          <cell r="A14721">
            <v>0</v>
          </cell>
          <cell r="B14721">
            <v>0</v>
          </cell>
          <cell r="C14721">
            <v>0</v>
          </cell>
          <cell r="D14721">
            <v>0</v>
          </cell>
        </row>
        <row r="14722">
          <cell r="A14722">
            <v>0</v>
          </cell>
          <cell r="B14722">
            <v>0</v>
          </cell>
          <cell r="C14722">
            <v>0</v>
          </cell>
          <cell r="D14722">
            <v>0</v>
          </cell>
        </row>
        <row r="14723">
          <cell r="A14723">
            <v>0</v>
          </cell>
          <cell r="B14723">
            <v>0</v>
          </cell>
          <cell r="C14723">
            <v>0</v>
          </cell>
          <cell r="D14723">
            <v>0</v>
          </cell>
        </row>
        <row r="14724">
          <cell r="A14724">
            <v>0</v>
          </cell>
          <cell r="B14724">
            <v>0</v>
          </cell>
          <cell r="C14724">
            <v>0</v>
          </cell>
          <cell r="D14724">
            <v>0</v>
          </cell>
        </row>
        <row r="14725">
          <cell r="A14725">
            <v>0</v>
          </cell>
          <cell r="B14725">
            <v>0</v>
          </cell>
          <cell r="C14725">
            <v>0</v>
          </cell>
          <cell r="D14725">
            <v>0</v>
          </cell>
        </row>
        <row r="14726">
          <cell r="A14726">
            <v>0</v>
          </cell>
          <cell r="B14726">
            <v>0</v>
          </cell>
          <cell r="C14726">
            <v>0</v>
          </cell>
          <cell r="D14726">
            <v>0</v>
          </cell>
        </row>
        <row r="14727">
          <cell r="A14727">
            <v>0</v>
          </cell>
          <cell r="B14727">
            <v>0</v>
          </cell>
          <cell r="C14727">
            <v>0</v>
          </cell>
          <cell r="D14727">
            <v>0</v>
          </cell>
        </row>
        <row r="14728">
          <cell r="A14728">
            <v>0</v>
          </cell>
          <cell r="B14728">
            <v>0</v>
          </cell>
          <cell r="C14728">
            <v>0</v>
          </cell>
          <cell r="D14728">
            <v>0</v>
          </cell>
        </row>
        <row r="14729">
          <cell r="A14729">
            <v>0</v>
          </cell>
          <cell r="B14729">
            <v>0</v>
          </cell>
          <cell r="C14729">
            <v>0</v>
          </cell>
          <cell r="D14729">
            <v>0</v>
          </cell>
        </row>
        <row r="14730">
          <cell r="A14730">
            <v>0</v>
          </cell>
          <cell r="B14730">
            <v>0</v>
          </cell>
          <cell r="C14730">
            <v>0</v>
          </cell>
          <cell r="D14730">
            <v>0</v>
          </cell>
        </row>
        <row r="14731">
          <cell r="A14731">
            <v>0</v>
          </cell>
          <cell r="B14731">
            <v>0</v>
          </cell>
          <cell r="C14731">
            <v>0</v>
          </cell>
          <cell r="D14731">
            <v>0</v>
          </cell>
        </row>
        <row r="14732">
          <cell r="A14732">
            <v>0</v>
          </cell>
          <cell r="B14732">
            <v>0</v>
          </cell>
          <cell r="C14732">
            <v>0</v>
          </cell>
          <cell r="D14732">
            <v>0</v>
          </cell>
        </row>
        <row r="14733">
          <cell r="A14733">
            <v>0</v>
          </cell>
          <cell r="B14733">
            <v>0</v>
          </cell>
          <cell r="C14733">
            <v>0</v>
          </cell>
          <cell r="D14733">
            <v>0</v>
          </cell>
        </row>
        <row r="14734">
          <cell r="A14734">
            <v>0</v>
          </cell>
          <cell r="B14734">
            <v>0</v>
          </cell>
          <cell r="C14734">
            <v>0</v>
          </cell>
          <cell r="D14734">
            <v>0</v>
          </cell>
        </row>
        <row r="14735">
          <cell r="A14735">
            <v>0</v>
          </cell>
          <cell r="B14735">
            <v>0</v>
          </cell>
          <cell r="C14735">
            <v>0</v>
          </cell>
          <cell r="D14735">
            <v>0</v>
          </cell>
        </row>
        <row r="14736">
          <cell r="A14736">
            <v>0</v>
          </cell>
          <cell r="B14736">
            <v>0</v>
          </cell>
          <cell r="C14736">
            <v>0</v>
          </cell>
          <cell r="D14736">
            <v>0</v>
          </cell>
        </row>
        <row r="14737">
          <cell r="A14737">
            <v>0</v>
          </cell>
          <cell r="B14737">
            <v>0</v>
          </cell>
          <cell r="C14737">
            <v>0</v>
          </cell>
          <cell r="D14737">
            <v>0</v>
          </cell>
        </row>
        <row r="14738">
          <cell r="A14738">
            <v>0</v>
          </cell>
          <cell r="B14738">
            <v>0</v>
          </cell>
          <cell r="C14738">
            <v>0</v>
          </cell>
          <cell r="D14738">
            <v>0</v>
          </cell>
        </row>
        <row r="14739">
          <cell r="A14739">
            <v>0</v>
          </cell>
          <cell r="B14739">
            <v>0</v>
          </cell>
          <cell r="C14739">
            <v>0</v>
          </cell>
          <cell r="D14739">
            <v>0</v>
          </cell>
        </row>
        <row r="14740">
          <cell r="A14740">
            <v>0</v>
          </cell>
          <cell r="B14740">
            <v>0</v>
          </cell>
          <cell r="C14740">
            <v>0</v>
          </cell>
          <cell r="D14740">
            <v>0</v>
          </cell>
        </row>
        <row r="14741">
          <cell r="A14741">
            <v>0</v>
          </cell>
          <cell r="B14741">
            <v>0</v>
          </cell>
          <cell r="C14741">
            <v>0</v>
          </cell>
          <cell r="D14741">
            <v>0</v>
          </cell>
        </row>
        <row r="14742">
          <cell r="A14742">
            <v>0</v>
          </cell>
          <cell r="B14742">
            <v>0</v>
          </cell>
          <cell r="C14742">
            <v>0</v>
          </cell>
          <cell r="D14742">
            <v>0</v>
          </cell>
        </row>
        <row r="14743">
          <cell r="A14743">
            <v>0</v>
          </cell>
          <cell r="B14743">
            <v>0</v>
          </cell>
          <cell r="C14743">
            <v>0</v>
          </cell>
          <cell r="D14743">
            <v>0</v>
          </cell>
        </row>
        <row r="14744">
          <cell r="A14744">
            <v>0</v>
          </cell>
          <cell r="B14744">
            <v>0</v>
          </cell>
          <cell r="C14744">
            <v>0</v>
          </cell>
          <cell r="D14744">
            <v>0</v>
          </cell>
        </row>
        <row r="14745">
          <cell r="A14745">
            <v>0</v>
          </cell>
          <cell r="B14745">
            <v>0</v>
          </cell>
          <cell r="C14745">
            <v>0</v>
          </cell>
          <cell r="D14745">
            <v>0</v>
          </cell>
        </row>
        <row r="14746">
          <cell r="A14746">
            <v>0</v>
          </cell>
          <cell r="B14746">
            <v>0</v>
          </cell>
          <cell r="C14746">
            <v>0</v>
          </cell>
          <cell r="D14746">
            <v>0</v>
          </cell>
        </row>
        <row r="14747">
          <cell r="A14747">
            <v>0</v>
          </cell>
          <cell r="B14747">
            <v>0</v>
          </cell>
          <cell r="C14747">
            <v>0</v>
          </cell>
          <cell r="D14747">
            <v>0</v>
          </cell>
        </row>
        <row r="14748">
          <cell r="A14748">
            <v>0</v>
          </cell>
          <cell r="B14748">
            <v>0</v>
          </cell>
          <cell r="C14748">
            <v>0</v>
          </cell>
          <cell r="D14748">
            <v>0</v>
          </cell>
        </row>
        <row r="14749">
          <cell r="A14749">
            <v>0</v>
          </cell>
          <cell r="B14749">
            <v>0</v>
          </cell>
          <cell r="C14749">
            <v>0</v>
          </cell>
          <cell r="D14749">
            <v>0</v>
          </cell>
        </row>
        <row r="14750">
          <cell r="A14750">
            <v>0</v>
          </cell>
          <cell r="B14750">
            <v>0</v>
          </cell>
          <cell r="C14750">
            <v>0</v>
          </cell>
          <cell r="D14750">
            <v>0</v>
          </cell>
        </row>
        <row r="14751">
          <cell r="A14751">
            <v>0</v>
          </cell>
          <cell r="B14751">
            <v>0</v>
          </cell>
          <cell r="C14751">
            <v>0</v>
          </cell>
          <cell r="D14751">
            <v>0</v>
          </cell>
        </row>
        <row r="14752">
          <cell r="A14752">
            <v>0</v>
          </cell>
          <cell r="B14752">
            <v>0</v>
          </cell>
          <cell r="C14752">
            <v>0</v>
          </cell>
          <cell r="D14752">
            <v>0</v>
          </cell>
        </row>
        <row r="14753">
          <cell r="A14753">
            <v>0</v>
          </cell>
          <cell r="B14753">
            <v>0</v>
          </cell>
          <cell r="C14753">
            <v>0</v>
          </cell>
          <cell r="D14753">
            <v>0</v>
          </cell>
        </row>
        <row r="14754">
          <cell r="A14754">
            <v>0</v>
          </cell>
          <cell r="B14754">
            <v>0</v>
          </cell>
          <cell r="C14754">
            <v>0</v>
          </cell>
          <cell r="D14754">
            <v>0</v>
          </cell>
        </row>
        <row r="14755">
          <cell r="A14755">
            <v>0</v>
          </cell>
          <cell r="B14755">
            <v>0</v>
          </cell>
          <cell r="C14755">
            <v>0</v>
          </cell>
          <cell r="D14755">
            <v>0</v>
          </cell>
        </row>
        <row r="14756">
          <cell r="A14756">
            <v>0</v>
          </cell>
          <cell r="B14756">
            <v>0</v>
          </cell>
          <cell r="C14756">
            <v>0</v>
          </cell>
          <cell r="D14756">
            <v>0</v>
          </cell>
        </row>
        <row r="14757">
          <cell r="A14757">
            <v>0</v>
          </cell>
          <cell r="B14757">
            <v>0</v>
          </cell>
          <cell r="C14757">
            <v>0</v>
          </cell>
          <cell r="D14757">
            <v>0</v>
          </cell>
        </row>
        <row r="14758">
          <cell r="A14758">
            <v>0</v>
          </cell>
          <cell r="B14758">
            <v>0</v>
          </cell>
          <cell r="C14758">
            <v>0</v>
          </cell>
          <cell r="D14758">
            <v>0</v>
          </cell>
        </row>
        <row r="14759">
          <cell r="A14759">
            <v>0</v>
          </cell>
          <cell r="B14759">
            <v>0</v>
          </cell>
          <cell r="C14759">
            <v>0</v>
          </cell>
          <cell r="D14759">
            <v>0</v>
          </cell>
        </row>
        <row r="14760">
          <cell r="A14760">
            <v>0</v>
          </cell>
          <cell r="B14760">
            <v>0</v>
          </cell>
          <cell r="C14760">
            <v>0</v>
          </cell>
          <cell r="D14760">
            <v>0</v>
          </cell>
        </row>
        <row r="14761">
          <cell r="A14761">
            <v>0</v>
          </cell>
          <cell r="B14761">
            <v>0</v>
          </cell>
          <cell r="C14761">
            <v>0</v>
          </cell>
          <cell r="D14761">
            <v>0</v>
          </cell>
        </row>
        <row r="14762">
          <cell r="A14762">
            <v>0</v>
          </cell>
          <cell r="B14762">
            <v>0</v>
          </cell>
          <cell r="C14762">
            <v>0</v>
          </cell>
          <cell r="D14762">
            <v>0</v>
          </cell>
        </row>
        <row r="14763">
          <cell r="A14763">
            <v>0</v>
          </cell>
          <cell r="B14763">
            <v>0</v>
          </cell>
          <cell r="C14763">
            <v>0</v>
          </cell>
          <cell r="D14763">
            <v>0</v>
          </cell>
        </row>
        <row r="14764">
          <cell r="A14764">
            <v>0</v>
          </cell>
          <cell r="B14764">
            <v>0</v>
          </cell>
          <cell r="C14764">
            <v>0</v>
          </cell>
          <cell r="D14764">
            <v>0</v>
          </cell>
        </row>
        <row r="14765">
          <cell r="A14765">
            <v>0</v>
          </cell>
          <cell r="B14765">
            <v>0</v>
          </cell>
          <cell r="C14765">
            <v>0</v>
          </cell>
          <cell r="D14765">
            <v>0</v>
          </cell>
        </row>
        <row r="14766">
          <cell r="A14766">
            <v>0</v>
          </cell>
          <cell r="B14766">
            <v>0</v>
          </cell>
          <cell r="C14766">
            <v>0</v>
          </cell>
          <cell r="D14766">
            <v>0</v>
          </cell>
        </row>
        <row r="14767">
          <cell r="A14767">
            <v>0</v>
          </cell>
          <cell r="B14767">
            <v>0</v>
          </cell>
          <cell r="C14767">
            <v>0</v>
          </cell>
          <cell r="D14767">
            <v>0</v>
          </cell>
        </row>
        <row r="14768">
          <cell r="A14768">
            <v>0</v>
          </cell>
          <cell r="B14768">
            <v>0</v>
          </cell>
          <cell r="C14768">
            <v>0</v>
          </cell>
          <cell r="D14768">
            <v>0</v>
          </cell>
        </row>
        <row r="14769">
          <cell r="A14769">
            <v>0</v>
          </cell>
          <cell r="B14769">
            <v>0</v>
          </cell>
          <cell r="C14769">
            <v>0</v>
          </cell>
          <cell r="D14769">
            <v>0</v>
          </cell>
        </row>
        <row r="14770">
          <cell r="A14770">
            <v>0</v>
          </cell>
          <cell r="B14770">
            <v>0</v>
          </cell>
          <cell r="C14770">
            <v>0</v>
          </cell>
          <cell r="D14770">
            <v>0</v>
          </cell>
        </row>
        <row r="14771">
          <cell r="A14771">
            <v>0</v>
          </cell>
          <cell r="B14771">
            <v>0</v>
          </cell>
          <cell r="C14771">
            <v>0</v>
          </cell>
          <cell r="D14771">
            <v>0</v>
          </cell>
        </row>
        <row r="14772">
          <cell r="A14772">
            <v>0</v>
          </cell>
          <cell r="B14772">
            <v>0</v>
          </cell>
          <cell r="C14772">
            <v>0</v>
          </cell>
          <cell r="D14772">
            <v>0</v>
          </cell>
        </row>
        <row r="14773">
          <cell r="A14773">
            <v>0</v>
          </cell>
          <cell r="B14773">
            <v>0</v>
          </cell>
          <cell r="C14773">
            <v>0</v>
          </cell>
          <cell r="D14773">
            <v>0</v>
          </cell>
        </row>
        <row r="14774">
          <cell r="A14774">
            <v>0</v>
          </cell>
          <cell r="B14774">
            <v>0</v>
          </cell>
          <cell r="C14774">
            <v>0</v>
          </cell>
          <cell r="D14774">
            <v>0</v>
          </cell>
        </row>
        <row r="14775">
          <cell r="A14775">
            <v>0</v>
          </cell>
          <cell r="B14775">
            <v>0</v>
          </cell>
          <cell r="C14775">
            <v>0</v>
          </cell>
          <cell r="D14775">
            <v>0</v>
          </cell>
        </row>
        <row r="14776">
          <cell r="A14776">
            <v>0</v>
          </cell>
          <cell r="B14776">
            <v>0</v>
          </cell>
          <cell r="C14776">
            <v>0</v>
          </cell>
          <cell r="D14776">
            <v>0</v>
          </cell>
        </row>
        <row r="14777">
          <cell r="A14777">
            <v>0</v>
          </cell>
          <cell r="B14777">
            <v>0</v>
          </cell>
          <cell r="C14777">
            <v>0</v>
          </cell>
          <cell r="D14777">
            <v>0</v>
          </cell>
        </row>
        <row r="14778">
          <cell r="A14778">
            <v>0</v>
          </cell>
          <cell r="B14778">
            <v>0</v>
          </cell>
          <cell r="C14778">
            <v>0</v>
          </cell>
          <cell r="D14778">
            <v>0</v>
          </cell>
        </row>
        <row r="14779">
          <cell r="A14779">
            <v>0</v>
          </cell>
          <cell r="B14779">
            <v>0</v>
          </cell>
          <cell r="C14779">
            <v>0</v>
          </cell>
          <cell r="D14779">
            <v>0</v>
          </cell>
        </row>
        <row r="14780">
          <cell r="A14780">
            <v>0</v>
          </cell>
          <cell r="B14780">
            <v>0</v>
          </cell>
          <cell r="C14780">
            <v>0</v>
          </cell>
          <cell r="D14780">
            <v>0</v>
          </cell>
        </row>
        <row r="14781">
          <cell r="A14781">
            <v>0</v>
          </cell>
          <cell r="B14781">
            <v>0</v>
          </cell>
          <cell r="C14781">
            <v>0</v>
          </cell>
          <cell r="D14781">
            <v>0</v>
          </cell>
        </row>
        <row r="14782">
          <cell r="A14782">
            <v>0</v>
          </cell>
          <cell r="B14782">
            <v>0</v>
          </cell>
          <cell r="C14782">
            <v>0</v>
          </cell>
          <cell r="D14782">
            <v>0</v>
          </cell>
        </row>
        <row r="14783">
          <cell r="A14783">
            <v>0</v>
          </cell>
          <cell r="B14783">
            <v>0</v>
          </cell>
          <cell r="C14783">
            <v>0</v>
          </cell>
          <cell r="D14783">
            <v>0</v>
          </cell>
        </row>
        <row r="14784">
          <cell r="A14784">
            <v>0</v>
          </cell>
          <cell r="B14784">
            <v>0</v>
          </cell>
          <cell r="C14784">
            <v>0</v>
          </cell>
          <cell r="D14784">
            <v>0</v>
          </cell>
        </row>
        <row r="14785">
          <cell r="A14785">
            <v>0</v>
          </cell>
          <cell r="B14785">
            <v>0</v>
          </cell>
          <cell r="C14785">
            <v>0</v>
          </cell>
          <cell r="D14785">
            <v>0</v>
          </cell>
        </row>
        <row r="14786">
          <cell r="A14786">
            <v>0</v>
          </cell>
          <cell r="B14786">
            <v>0</v>
          </cell>
          <cell r="C14786">
            <v>0</v>
          </cell>
          <cell r="D14786">
            <v>0</v>
          </cell>
        </row>
        <row r="14787">
          <cell r="A14787">
            <v>0</v>
          </cell>
          <cell r="B14787">
            <v>0</v>
          </cell>
          <cell r="C14787">
            <v>0</v>
          </cell>
          <cell r="D14787">
            <v>0</v>
          </cell>
        </row>
        <row r="14788">
          <cell r="A14788">
            <v>0</v>
          </cell>
          <cell r="B14788">
            <v>0</v>
          </cell>
          <cell r="C14788">
            <v>0</v>
          </cell>
          <cell r="D14788">
            <v>0</v>
          </cell>
        </row>
        <row r="14789">
          <cell r="A14789">
            <v>0</v>
          </cell>
          <cell r="B14789">
            <v>0</v>
          </cell>
          <cell r="C14789">
            <v>0</v>
          </cell>
          <cell r="D14789">
            <v>0</v>
          </cell>
        </row>
        <row r="14790">
          <cell r="A14790">
            <v>0</v>
          </cell>
          <cell r="B14790">
            <v>0</v>
          </cell>
          <cell r="C14790">
            <v>0</v>
          </cell>
          <cell r="D14790">
            <v>0</v>
          </cell>
        </row>
        <row r="14791">
          <cell r="A14791">
            <v>0</v>
          </cell>
          <cell r="B14791">
            <v>0</v>
          </cell>
          <cell r="C14791">
            <v>0</v>
          </cell>
          <cell r="D14791">
            <v>0</v>
          </cell>
        </row>
        <row r="14792">
          <cell r="A14792">
            <v>0</v>
          </cell>
          <cell r="B14792">
            <v>0</v>
          </cell>
          <cell r="C14792">
            <v>0</v>
          </cell>
          <cell r="D14792">
            <v>0</v>
          </cell>
        </row>
        <row r="14793">
          <cell r="A14793">
            <v>0</v>
          </cell>
          <cell r="B14793">
            <v>0</v>
          </cell>
          <cell r="C14793">
            <v>0</v>
          </cell>
          <cell r="D14793">
            <v>0</v>
          </cell>
        </row>
        <row r="14794">
          <cell r="A14794">
            <v>0</v>
          </cell>
          <cell r="B14794">
            <v>0</v>
          </cell>
          <cell r="C14794">
            <v>0</v>
          </cell>
          <cell r="D14794">
            <v>0</v>
          </cell>
        </row>
        <row r="14795">
          <cell r="A14795">
            <v>0</v>
          </cell>
          <cell r="B14795">
            <v>0</v>
          </cell>
          <cell r="C14795">
            <v>0</v>
          </cell>
          <cell r="D14795">
            <v>0</v>
          </cell>
        </row>
        <row r="14796">
          <cell r="A14796">
            <v>0</v>
          </cell>
          <cell r="B14796">
            <v>0</v>
          </cell>
          <cell r="C14796">
            <v>0</v>
          </cell>
          <cell r="D14796">
            <v>0</v>
          </cell>
        </row>
        <row r="14797">
          <cell r="A14797">
            <v>0</v>
          </cell>
          <cell r="B14797">
            <v>0</v>
          </cell>
          <cell r="C14797">
            <v>0</v>
          </cell>
          <cell r="D14797">
            <v>0</v>
          </cell>
        </row>
        <row r="14798">
          <cell r="A14798">
            <v>0</v>
          </cell>
          <cell r="B14798">
            <v>0</v>
          </cell>
          <cell r="C14798">
            <v>0</v>
          </cell>
          <cell r="D14798">
            <v>0</v>
          </cell>
        </row>
        <row r="14799">
          <cell r="A14799">
            <v>0</v>
          </cell>
          <cell r="B14799">
            <v>0</v>
          </cell>
          <cell r="C14799">
            <v>0</v>
          </cell>
          <cell r="D14799">
            <v>0</v>
          </cell>
        </row>
        <row r="14800">
          <cell r="A14800">
            <v>0</v>
          </cell>
          <cell r="B14800">
            <v>0</v>
          </cell>
          <cell r="C14800">
            <v>0</v>
          </cell>
          <cell r="D14800">
            <v>0</v>
          </cell>
        </row>
        <row r="14801">
          <cell r="A14801">
            <v>0</v>
          </cell>
          <cell r="B14801">
            <v>0</v>
          </cell>
          <cell r="C14801">
            <v>0</v>
          </cell>
          <cell r="D14801">
            <v>0</v>
          </cell>
        </row>
        <row r="14802">
          <cell r="A14802">
            <v>0</v>
          </cell>
          <cell r="B14802">
            <v>0</v>
          </cell>
          <cell r="C14802">
            <v>0</v>
          </cell>
          <cell r="D14802">
            <v>0</v>
          </cell>
        </row>
        <row r="14803">
          <cell r="A14803">
            <v>0</v>
          </cell>
          <cell r="B14803">
            <v>0</v>
          </cell>
          <cell r="C14803">
            <v>0</v>
          </cell>
          <cell r="D14803">
            <v>0</v>
          </cell>
        </row>
        <row r="14804">
          <cell r="A14804">
            <v>0</v>
          </cell>
          <cell r="B14804">
            <v>0</v>
          </cell>
          <cell r="C14804">
            <v>0</v>
          </cell>
          <cell r="D14804">
            <v>0</v>
          </cell>
        </row>
        <row r="14805">
          <cell r="A14805">
            <v>0</v>
          </cell>
          <cell r="B14805">
            <v>0</v>
          </cell>
          <cell r="C14805">
            <v>0</v>
          </cell>
          <cell r="D14805">
            <v>0</v>
          </cell>
        </row>
        <row r="14806">
          <cell r="A14806">
            <v>0</v>
          </cell>
          <cell r="B14806">
            <v>0</v>
          </cell>
          <cell r="C14806">
            <v>0</v>
          </cell>
          <cell r="D14806">
            <v>0</v>
          </cell>
        </row>
        <row r="14807">
          <cell r="A14807">
            <v>0</v>
          </cell>
          <cell r="B14807">
            <v>0</v>
          </cell>
          <cell r="C14807">
            <v>0</v>
          </cell>
          <cell r="D14807">
            <v>0</v>
          </cell>
        </row>
        <row r="14808">
          <cell r="A14808">
            <v>0</v>
          </cell>
          <cell r="B14808">
            <v>0</v>
          </cell>
          <cell r="C14808">
            <v>0</v>
          </cell>
          <cell r="D14808">
            <v>0</v>
          </cell>
        </row>
        <row r="14809">
          <cell r="A14809">
            <v>0</v>
          </cell>
          <cell r="B14809">
            <v>0</v>
          </cell>
          <cell r="C14809">
            <v>0</v>
          </cell>
          <cell r="D14809">
            <v>0</v>
          </cell>
        </row>
        <row r="14810">
          <cell r="A14810">
            <v>0</v>
          </cell>
          <cell r="B14810">
            <v>0</v>
          </cell>
          <cell r="C14810">
            <v>0</v>
          </cell>
          <cell r="D14810">
            <v>0</v>
          </cell>
        </row>
        <row r="14811">
          <cell r="A14811">
            <v>0</v>
          </cell>
          <cell r="B14811">
            <v>0</v>
          </cell>
          <cell r="C14811">
            <v>0</v>
          </cell>
          <cell r="D14811">
            <v>0</v>
          </cell>
        </row>
        <row r="14812">
          <cell r="A14812">
            <v>0</v>
          </cell>
          <cell r="B14812">
            <v>0</v>
          </cell>
          <cell r="C14812">
            <v>0</v>
          </cell>
          <cell r="D14812">
            <v>0</v>
          </cell>
        </row>
        <row r="14813">
          <cell r="A14813">
            <v>0</v>
          </cell>
          <cell r="B14813">
            <v>0</v>
          </cell>
          <cell r="C14813">
            <v>0</v>
          </cell>
          <cell r="D14813">
            <v>0</v>
          </cell>
        </row>
        <row r="14814">
          <cell r="A14814">
            <v>0</v>
          </cell>
          <cell r="B14814">
            <v>0</v>
          </cell>
          <cell r="C14814">
            <v>0</v>
          </cell>
          <cell r="D14814">
            <v>0</v>
          </cell>
        </row>
        <row r="14815">
          <cell r="A14815">
            <v>0</v>
          </cell>
          <cell r="B14815">
            <v>0</v>
          </cell>
          <cell r="C14815">
            <v>0</v>
          </cell>
          <cell r="D14815">
            <v>0</v>
          </cell>
        </row>
        <row r="14816">
          <cell r="A14816">
            <v>0</v>
          </cell>
          <cell r="B14816">
            <v>0</v>
          </cell>
          <cell r="C14816">
            <v>0</v>
          </cell>
          <cell r="D14816">
            <v>0</v>
          </cell>
        </row>
        <row r="14817">
          <cell r="A14817">
            <v>0</v>
          </cell>
          <cell r="B14817">
            <v>0</v>
          </cell>
          <cell r="C14817">
            <v>0</v>
          </cell>
          <cell r="D14817">
            <v>0</v>
          </cell>
        </row>
        <row r="14818">
          <cell r="A14818">
            <v>0</v>
          </cell>
          <cell r="B14818">
            <v>0</v>
          </cell>
          <cell r="C14818">
            <v>0</v>
          </cell>
          <cell r="D14818">
            <v>0</v>
          </cell>
        </row>
        <row r="14819">
          <cell r="A14819">
            <v>0</v>
          </cell>
          <cell r="B14819">
            <v>0</v>
          </cell>
          <cell r="C14819">
            <v>0</v>
          </cell>
          <cell r="D14819">
            <v>0</v>
          </cell>
        </row>
        <row r="14820">
          <cell r="A14820">
            <v>0</v>
          </cell>
          <cell r="B14820">
            <v>0</v>
          </cell>
          <cell r="C14820">
            <v>0</v>
          </cell>
          <cell r="D14820">
            <v>0</v>
          </cell>
        </row>
        <row r="14821">
          <cell r="A14821">
            <v>0</v>
          </cell>
          <cell r="B14821">
            <v>0</v>
          </cell>
          <cell r="C14821">
            <v>0</v>
          </cell>
          <cell r="D14821">
            <v>0</v>
          </cell>
        </row>
        <row r="14822">
          <cell r="A14822">
            <v>0</v>
          </cell>
          <cell r="B14822">
            <v>0</v>
          </cell>
          <cell r="C14822">
            <v>0</v>
          </cell>
          <cell r="D14822">
            <v>0</v>
          </cell>
        </row>
        <row r="14823">
          <cell r="A14823">
            <v>0</v>
          </cell>
          <cell r="B14823">
            <v>0</v>
          </cell>
          <cell r="C14823">
            <v>0</v>
          </cell>
          <cell r="D14823">
            <v>0</v>
          </cell>
        </row>
        <row r="14824">
          <cell r="A14824">
            <v>0</v>
          </cell>
          <cell r="B14824">
            <v>0</v>
          </cell>
          <cell r="C14824">
            <v>0</v>
          </cell>
          <cell r="D14824">
            <v>0</v>
          </cell>
        </row>
        <row r="14825">
          <cell r="A14825">
            <v>0</v>
          </cell>
          <cell r="B14825">
            <v>0</v>
          </cell>
          <cell r="C14825">
            <v>0</v>
          </cell>
          <cell r="D14825">
            <v>0</v>
          </cell>
        </row>
        <row r="14826">
          <cell r="A14826">
            <v>0</v>
          </cell>
          <cell r="B14826">
            <v>0</v>
          </cell>
          <cell r="C14826">
            <v>0</v>
          </cell>
          <cell r="D14826">
            <v>0</v>
          </cell>
        </row>
        <row r="14827">
          <cell r="A14827">
            <v>0</v>
          </cell>
          <cell r="B14827">
            <v>0</v>
          </cell>
          <cell r="C14827">
            <v>0</v>
          </cell>
          <cell r="D14827">
            <v>0</v>
          </cell>
        </row>
        <row r="14828">
          <cell r="A14828">
            <v>0</v>
          </cell>
          <cell r="B14828">
            <v>0</v>
          </cell>
          <cell r="C14828">
            <v>0</v>
          </cell>
          <cell r="D14828">
            <v>0</v>
          </cell>
        </row>
        <row r="14829">
          <cell r="A14829">
            <v>0</v>
          </cell>
          <cell r="B14829">
            <v>0</v>
          </cell>
          <cell r="C14829">
            <v>0</v>
          </cell>
          <cell r="D14829">
            <v>0</v>
          </cell>
        </row>
        <row r="14830">
          <cell r="A14830">
            <v>0</v>
          </cell>
          <cell r="B14830">
            <v>0</v>
          </cell>
          <cell r="C14830">
            <v>0</v>
          </cell>
          <cell r="D14830">
            <v>0</v>
          </cell>
        </row>
        <row r="14831">
          <cell r="A14831">
            <v>0</v>
          </cell>
          <cell r="B14831">
            <v>0</v>
          </cell>
          <cell r="C14831">
            <v>0</v>
          </cell>
          <cell r="D14831">
            <v>0</v>
          </cell>
        </row>
        <row r="14832">
          <cell r="A14832">
            <v>0</v>
          </cell>
          <cell r="B14832">
            <v>0</v>
          </cell>
          <cell r="C14832">
            <v>0</v>
          </cell>
          <cell r="D14832">
            <v>0</v>
          </cell>
        </row>
        <row r="14833">
          <cell r="A14833">
            <v>0</v>
          </cell>
          <cell r="B14833">
            <v>0</v>
          </cell>
          <cell r="C14833">
            <v>0</v>
          </cell>
          <cell r="D14833">
            <v>0</v>
          </cell>
        </row>
        <row r="14834">
          <cell r="A14834">
            <v>0</v>
          </cell>
          <cell r="B14834">
            <v>0</v>
          </cell>
          <cell r="C14834">
            <v>0</v>
          </cell>
          <cell r="D14834">
            <v>0</v>
          </cell>
        </row>
        <row r="14835">
          <cell r="A14835">
            <v>0</v>
          </cell>
          <cell r="B14835">
            <v>0</v>
          </cell>
          <cell r="C14835">
            <v>0</v>
          </cell>
          <cell r="D14835">
            <v>0</v>
          </cell>
        </row>
        <row r="14836">
          <cell r="A14836">
            <v>0</v>
          </cell>
          <cell r="B14836">
            <v>0</v>
          </cell>
          <cell r="C14836">
            <v>0</v>
          </cell>
          <cell r="D14836">
            <v>0</v>
          </cell>
        </row>
        <row r="14837">
          <cell r="A14837">
            <v>0</v>
          </cell>
          <cell r="B14837">
            <v>0</v>
          </cell>
          <cell r="C14837">
            <v>0</v>
          </cell>
          <cell r="D14837">
            <v>0</v>
          </cell>
        </row>
        <row r="14838">
          <cell r="A14838">
            <v>0</v>
          </cell>
          <cell r="B14838">
            <v>0</v>
          </cell>
          <cell r="C14838">
            <v>0</v>
          </cell>
          <cell r="D14838">
            <v>0</v>
          </cell>
        </row>
        <row r="14839">
          <cell r="A14839">
            <v>0</v>
          </cell>
          <cell r="B14839">
            <v>0</v>
          </cell>
          <cell r="C14839">
            <v>0</v>
          </cell>
          <cell r="D14839">
            <v>0</v>
          </cell>
        </row>
        <row r="14840">
          <cell r="A14840">
            <v>0</v>
          </cell>
          <cell r="B14840">
            <v>0</v>
          </cell>
          <cell r="C14840">
            <v>0</v>
          </cell>
          <cell r="D14840">
            <v>0</v>
          </cell>
        </row>
        <row r="14841">
          <cell r="A14841">
            <v>0</v>
          </cell>
          <cell r="B14841">
            <v>0</v>
          </cell>
          <cell r="C14841">
            <v>0</v>
          </cell>
          <cell r="D14841">
            <v>0</v>
          </cell>
        </row>
        <row r="14842">
          <cell r="A14842">
            <v>0</v>
          </cell>
          <cell r="B14842">
            <v>0</v>
          </cell>
          <cell r="C14842">
            <v>0</v>
          </cell>
          <cell r="D14842">
            <v>0</v>
          </cell>
        </row>
        <row r="14843">
          <cell r="A14843">
            <v>0</v>
          </cell>
          <cell r="B14843">
            <v>0</v>
          </cell>
          <cell r="C14843">
            <v>0</v>
          </cell>
          <cell r="D14843">
            <v>0</v>
          </cell>
        </row>
        <row r="14844">
          <cell r="A14844">
            <v>0</v>
          </cell>
          <cell r="B14844">
            <v>0</v>
          </cell>
          <cell r="C14844">
            <v>0</v>
          </cell>
          <cell r="D14844">
            <v>0</v>
          </cell>
        </row>
        <row r="14845">
          <cell r="A14845">
            <v>0</v>
          </cell>
          <cell r="B14845">
            <v>0</v>
          </cell>
          <cell r="C14845">
            <v>0</v>
          </cell>
          <cell r="D14845">
            <v>0</v>
          </cell>
        </row>
        <row r="14846">
          <cell r="A14846">
            <v>0</v>
          </cell>
          <cell r="B14846">
            <v>0</v>
          </cell>
          <cell r="C14846">
            <v>0</v>
          </cell>
          <cell r="D14846">
            <v>0</v>
          </cell>
        </row>
        <row r="14847">
          <cell r="A14847">
            <v>0</v>
          </cell>
          <cell r="B14847">
            <v>0</v>
          </cell>
          <cell r="C14847">
            <v>0</v>
          </cell>
          <cell r="D14847">
            <v>0</v>
          </cell>
        </row>
        <row r="14848">
          <cell r="A14848">
            <v>0</v>
          </cell>
          <cell r="B14848">
            <v>0</v>
          </cell>
          <cell r="C14848">
            <v>0</v>
          </cell>
          <cell r="D14848">
            <v>0</v>
          </cell>
        </row>
        <row r="14849">
          <cell r="A14849">
            <v>0</v>
          </cell>
          <cell r="B14849">
            <v>0</v>
          </cell>
          <cell r="C14849">
            <v>0</v>
          </cell>
          <cell r="D14849">
            <v>0</v>
          </cell>
        </row>
        <row r="14850">
          <cell r="A14850">
            <v>0</v>
          </cell>
          <cell r="B14850">
            <v>0</v>
          </cell>
          <cell r="C14850">
            <v>0</v>
          </cell>
          <cell r="D14850">
            <v>0</v>
          </cell>
        </row>
        <row r="14851">
          <cell r="A14851">
            <v>0</v>
          </cell>
          <cell r="B14851">
            <v>0</v>
          </cell>
          <cell r="C14851">
            <v>0</v>
          </cell>
          <cell r="D14851">
            <v>0</v>
          </cell>
        </row>
        <row r="14852">
          <cell r="A14852">
            <v>0</v>
          </cell>
          <cell r="B14852">
            <v>0</v>
          </cell>
          <cell r="C14852">
            <v>0</v>
          </cell>
          <cell r="D14852">
            <v>0</v>
          </cell>
        </row>
        <row r="14853">
          <cell r="A14853">
            <v>0</v>
          </cell>
          <cell r="B14853">
            <v>0</v>
          </cell>
          <cell r="C14853">
            <v>0</v>
          </cell>
          <cell r="D14853">
            <v>0</v>
          </cell>
        </row>
        <row r="14854">
          <cell r="A14854">
            <v>0</v>
          </cell>
          <cell r="B14854">
            <v>0</v>
          </cell>
          <cell r="C14854">
            <v>0</v>
          </cell>
          <cell r="D14854">
            <v>0</v>
          </cell>
        </row>
        <row r="14855">
          <cell r="A14855">
            <v>0</v>
          </cell>
          <cell r="B14855">
            <v>0</v>
          </cell>
          <cell r="C14855">
            <v>0</v>
          </cell>
          <cell r="D14855">
            <v>0</v>
          </cell>
        </row>
        <row r="14856">
          <cell r="A14856">
            <v>0</v>
          </cell>
          <cell r="B14856">
            <v>0</v>
          </cell>
          <cell r="C14856">
            <v>0</v>
          </cell>
          <cell r="D14856">
            <v>0</v>
          </cell>
        </row>
        <row r="14857">
          <cell r="A14857">
            <v>0</v>
          </cell>
          <cell r="B14857">
            <v>0</v>
          </cell>
          <cell r="C14857">
            <v>0</v>
          </cell>
          <cell r="D14857">
            <v>0</v>
          </cell>
        </row>
        <row r="14858">
          <cell r="A14858">
            <v>0</v>
          </cell>
          <cell r="B14858">
            <v>0</v>
          </cell>
          <cell r="C14858">
            <v>0</v>
          </cell>
          <cell r="D14858">
            <v>0</v>
          </cell>
        </row>
        <row r="14859">
          <cell r="A14859">
            <v>0</v>
          </cell>
          <cell r="B14859">
            <v>0</v>
          </cell>
          <cell r="C14859">
            <v>0</v>
          </cell>
          <cell r="D14859">
            <v>0</v>
          </cell>
        </row>
        <row r="14860">
          <cell r="A14860">
            <v>0</v>
          </cell>
          <cell r="B14860">
            <v>0</v>
          </cell>
          <cell r="C14860">
            <v>0</v>
          </cell>
          <cell r="D14860">
            <v>0</v>
          </cell>
        </row>
        <row r="14861">
          <cell r="A14861">
            <v>0</v>
          </cell>
          <cell r="B14861">
            <v>0</v>
          </cell>
          <cell r="C14861">
            <v>0</v>
          </cell>
          <cell r="D14861">
            <v>0</v>
          </cell>
        </row>
        <row r="14862">
          <cell r="A14862">
            <v>0</v>
          </cell>
          <cell r="B14862">
            <v>0</v>
          </cell>
          <cell r="C14862">
            <v>0</v>
          </cell>
          <cell r="D14862">
            <v>0</v>
          </cell>
        </row>
        <row r="14863">
          <cell r="A14863">
            <v>0</v>
          </cell>
          <cell r="B14863">
            <v>0</v>
          </cell>
          <cell r="C14863">
            <v>0</v>
          </cell>
          <cell r="D14863">
            <v>0</v>
          </cell>
        </row>
        <row r="14864">
          <cell r="A14864">
            <v>0</v>
          </cell>
          <cell r="B14864">
            <v>0</v>
          </cell>
          <cell r="C14864">
            <v>0</v>
          </cell>
          <cell r="D14864">
            <v>0</v>
          </cell>
        </row>
        <row r="14865">
          <cell r="A14865">
            <v>0</v>
          </cell>
          <cell r="B14865">
            <v>0</v>
          </cell>
          <cell r="C14865">
            <v>0</v>
          </cell>
          <cell r="D14865">
            <v>0</v>
          </cell>
        </row>
        <row r="14866">
          <cell r="A14866">
            <v>0</v>
          </cell>
          <cell r="B14866">
            <v>0</v>
          </cell>
          <cell r="C14866">
            <v>0</v>
          </cell>
          <cell r="D14866">
            <v>0</v>
          </cell>
        </row>
        <row r="14867">
          <cell r="A14867">
            <v>0</v>
          </cell>
          <cell r="B14867">
            <v>0</v>
          </cell>
          <cell r="C14867">
            <v>0</v>
          </cell>
          <cell r="D14867">
            <v>0</v>
          </cell>
        </row>
        <row r="14868">
          <cell r="A14868">
            <v>0</v>
          </cell>
          <cell r="B14868">
            <v>0</v>
          </cell>
          <cell r="C14868">
            <v>0</v>
          </cell>
          <cell r="D14868">
            <v>0</v>
          </cell>
        </row>
        <row r="14869">
          <cell r="A14869">
            <v>0</v>
          </cell>
          <cell r="B14869">
            <v>0</v>
          </cell>
          <cell r="C14869">
            <v>0</v>
          </cell>
          <cell r="D14869">
            <v>0</v>
          </cell>
        </row>
        <row r="14870">
          <cell r="A14870">
            <v>0</v>
          </cell>
          <cell r="B14870">
            <v>0</v>
          </cell>
          <cell r="C14870">
            <v>0</v>
          </cell>
          <cell r="D14870">
            <v>0</v>
          </cell>
        </row>
        <row r="14871">
          <cell r="A14871">
            <v>0</v>
          </cell>
          <cell r="B14871">
            <v>0</v>
          </cell>
          <cell r="C14871">
            <v>0</v>
          </cell>
          <cell r="D14871">
            <v>0</v>
          </cell>
        </row>
        <row r="14872">
          <cell r="A14872">
            <v>0</v>
          </cell>
          <cell r="B14872">
            <v>0</v>
          </cell>
          <cell r="C14872">
            <v>0</v>
          </cell>
          <cell r="D14872">
            <v>0</v>
          </cell>
        </row>
        <row r="14873">
          <cell r="A14873">
            <v>0</v>
          </cell>
          <cell r="B14873">
            <v>0</v>
          </cell>
          <cell r="C14873">
            <v>0</v>
          </cell>
          <cell r="D14873">
            <v>0</v>
          </cell>
        </row>
        <row r="14874">
          <cell r="A14874">
            <v>0</v>
          </cell>
          <cell r="B14874">
            <v>0</v>
          </cell>
          <cell r="C14874">
            <v>0</v>
          </cell>
          <cell r="D14874">
            <v>0</v>
          </cell>
        </row>
        <row r="14875">
          <cell r="A14875">
            <v>0</v>
          </cell>
          <cell r="B14875">
            <v>0</v>
          </cell>
          <cell r="C14875">
            <v>0</v>
          </cell>
          <cell r="D14875">
            <v>0</v>
          </cell>
        </row>
        <row r="14876">
          <cell r="A14876">
            <v>0</v>
          </cell>
          <cell r="B14876">
            <v>0</v>
          </cell>
          <cell r="C14876">
            <v>0</v>
          </cell>
          <cell r="D14876">
            <v>0</v>
          </cell>
        </row>
        <row r="14877">
          <cell r="A14877">
            <v>0</v>
          </cell>
          <cell r="B14877">
            <v>0</v>
          </cell>
          <cell r="C14877">
            <v>0</v>
          </cell>
          <cell r="D14877">
            <v>0</v>
          </cell>
        </row>
        <row r="14878">
          <cell r="A14878">
            <v>0</v>
          </cell>
          <cell r="B14878">
            <v>0</v>
          </cell>
          <cell r="C14878">
            <v>0</v>
          </cell>
          <cell r="D14878">
            <v>0</v>
          </cell>
        </row>
        <row r="14879">
          <cell r="A14879">
            <v>0</v>
          </cell>
          <cell r="B14879">
            <v>0</v>
          </cell>
          <cell r="C14879">
            <v>0</v>
          </cell>
          <cell r="D14879">
            <v>0</v>
          </cell>
        </row>
        <row r="14880">
          <cell r="A14880">
            <v>0</v>
          </cell>
          <cell r="B14880">
            <v>0</v>
          </cell>
          <cell r="C14880">
            <v>0</v>
          </cell>
          <cell r="D14880">
            <v>0</v>
          </cell>
        </row>
        <row r="14881">
          <cell r="A14881">
            <v>0</v>
          </cell>
          <cell r="B14881">
            <v>0</v>
          </cell>
          <cell r="C14881">
            <v>0</v>
          </cell>
          <cell r="D14881">
            <v>0</v>
          </cell>
        </row>
        <row r="14882">
          <cell r="A14882">
            <v>0</v>
          </cell>
          <cell r="B14882">
            <v>0</v>
          </cell>
          <cell r="C14882">
            <v>0</v>
          </cell>
          <cell r="D14882">
            <v>0</v>
          </cell>
        </row>
        <row r="14883">
          <cell r="A14883">
            <v>0</v>
          </cell>
          <cell r="B14883">
            <v>0</v>
          </cell>
          <cell r="C14883">
            <v>0</v>
          </cell>
          <cell r="D14883">
            <v>0</v>
          </cell>
        </row>
        <row r="14884">
          <cell r="A14884">
            <v>0</v>
          </cell>
          <cell r="B14884">
            <v>0</v>
          </cell>
          <cell r="C14884">
            <v>0</v>
          </cell>
          <cell r="D14884">
            <v>0</v>
          </cell>
        </row>
        <row r="14885">
          <cell r="A14885">
            <v>0</v>
          </cell>
          <cell r="B14885">
            <v>0</v>
          </cell>
          <cell r="C14885">
            <v>0</v>
          </cell>
          <cell r="D14885">
            <v>0</v>
          </cell>
        </row>
        <row r="14886">
          <cell r="A14886">
            <v>0</v>
          </cell>
          <cell r="B14886">
            <v>0</v>
          </cell>
          <cell r="C14886">
            <v>0</v>
          </cell>
          <cell r="D14886">
            <v>0</v>
          </cell>
        </row>
        <row r="14887">
          <cell r="A14887">
            <v>0</v>
          </cell>
          <cell r="B14887">
            <v>0</v>
          </cell>
          <cell r="C14887">
            <v>0</v>
          </cell>
          <cell r="D14887">
            <v>0</v>
          </cell>
        </row>
        <row r="14888">
          <cell r="A14888">
            <v>0</v>
          </cell>
          <cell r="B14888">
            <v>0</v>
          </cell>
          <cell r="C14888">
            <v>0</v>
          </cell>
          <cell r="D14888">
            <v>0</v>
          </cell>
        </row>
        <row r="14889">
          <cell r="A14889">
            <v>0</v>
          </cell>
          <cell r="B14889">
            <v>0</v>
          </cell>
          <cell r="C14889">
            <v>0</v>
          </cell>
          <cell r="D14889">
            <v>0</v>
          </cell>
        </row>
        <row r="14890">
          <cell r="A14890">
            <v>0</v>
          </cell>
          <cell r="B14890">
            <v>0</v>
          </cell>
          <cell r="C14890">
            <v>0</v>
          </cell>
          <cell r="D14890">
            <v>0</v>
          </cell>
        </row>
        <row r="14891">
          <cell r="A14891">
            <v>0</v>
          </cell>
          <cell r="B14891">
            <v>0</v>
          </cell>
          <cell r="C14891">
            <v>0</v>
          </cell>
          <cell r="D14891">
            <v>0</v>
          </cell>
        </row>
        <row r="14892">
          <cell r="A14892">
            <v>0</v>
          </cell>
          <cell r="B14892">
            <v>0</v>
          </cell>
          <cell r="C14892">
            <v>0</v>
          </cell>
          <cell r="D14892">
            <v>0</v>
          </cell>
        </row>
        <row r="14893">
          <cell r="A14893">
            <v>0</v>
          </cell>
          <cell r="B14893">
            <v>0</v>
          </cell>
          <cell r="C14893">
            <v>0</v>
          </cell>
          <cell r="D14893">
            <v>0</v>
          </cell>
        </row>
        <row r="14894">
          <cell r="A14894">
            <v>0</v>
          </cell>
          <cell r="B14894">
            <v>0</v>
          </cell>
          <cell r="C14894">
            <v>0</v>
          </cell>
          <cell r="D14894">
            <v>0</v>
          </cell>
        </row>
        <row r="14895">
          <cell r="A14895">
            <v>0</v>
          </cell>
          <cell r="B14895">
            <v>0</v>
          </cell>
          <cell r="C14895">
            <v>0</v>
          </cell>
          <cell r="D14895">
            <v>0</v>
          </cell>
        </row>
        <row r="14896">
          <cell r="A14896">
            <v>0</v>
          </cell>
          <cell r="B14896">
            <v>0</v>
          </cell>
          <cell r="C14896">
            <v>0</v>
          </cell>
          <cell r="D14896">
            <v>0</v>
          </cell>
        </row>
        <row r="14897">
          <cell r="A14897">
            <v>0</v>
          </cell>
          <cell r="B14897">
            <v>0</v>
          </cell>
          <cell r="C14897">
            <v>0</v>
          </cell>
          <cell r="D14897">
            <v>0</v>
          </cell>
        </row>
        <row r="14898">
          <cell r="A14898">
            <v>0</v>
          </cell>
          <cell r="B14898">
            <v>0</v>
          </cell>
          <cell r="C14898">
            <v>0</v>
          </cell>
          <cell r="D14898">
            <v>0</v>
          </cell>
        </row>
        <row r="14899">
          <cell r="A14899">
            <v>0</v>
          </cell>
          <cell r="B14899">
            <v>0</v>
          </cell>
          <cell r="C14899">
            <v>0</v>
          </cell>
          <cell r="D14899">
            <v>0</v>
          </cell>
        </row>
        <row r="14900">
          <cell r="A14900">
            <v>0</v>
          </cell>
          <cell r="B14900">
            <v>0</v>
          </cell>
          <cell r="C14900">
            <v>0</v>
          </cell>
          <cell r="D14900">
            <v>0</v>
          </cell>
        </row>
        <row r="14901">
          <cell r="A14901">
            <v>0</v>
          </cell>
          <cell r="B14901">
            <v>0</v>
          </cell>
          <cell r="C14901">
            <v>0</v>
          </cell>
          <cell r="D14901">
            <v>0</v>
          </cell>
        </row>
        <row r="14902">
          <cell r="A14902">
            <v>0</v>
          </cell>
          <cell r="B14902">
            <v>0</v>
          </cell>
          <cell r="C14902">
            <v>0</v>
          </cell>
          <cell r="D14902">
            <v>0</v>
          </cell>
        </row>
        <row r="14903">
          <cell r="A14903">
            <v>0</v>
          </cell>
          <cell r="B14903">
            <v>0</v>
          </cell>
          <cell r="C14903">
            <v>0</v>
          </cell>
          <cell r="D14903">
            <v>0</v>
          </cell>
        </row>
        <row r="14904">
          <cell r="A14904">
            <v>0</v>
          </cell>
          <cell r="B14904">
            <v>0</v>
          </cell>
          <cell r="C14904">
            <v>0</v>
          </cell>
          <cell r="D14904">
            <v>0</v>
          </cell>
        </row>
        <row r="14905">
          <cell r="A14905">
            <v>0</v>
          </cell>
          <cell r="B14905">
            <v>0</v>
          </cell>
          <cell r="C14905">
            <v>0</v>
          </cell>
          <cell r="D14905">
            <v>0</v>
          </cell>
        </row>
        <row r="14906">
          <cell r="A14906">
            <v>0</v>
          </cell>
          <cell r="B14906">
            <v>0</v>
          </cell>
          <cell r="C14906">
            <v>0</v>
          </cell>
          <cell r="D14906">
            <v>0</v>
          </cell>
        </row>
        <row r="14907">
          <cell r="A14907">
            <v>0</v>
          </cell>
          <cell r="B14907">
            <v>0</v>
          </cell>
          <cell r="C14907">
            <v>0</v>
          </cell>
          <cell r="D14907">
            <v>0</v>
          </cell>
        </row>
        <row r="14908">
          <cell r="A14908">
            <v>0</v>
          </cell>
          <cell r="B14908">
            <v>0</v>
          </cell>
          <cell r="C14908">
            <v>0</v>
          </cell>
          <cell r="D14908">
            <v>0</v>
          </cell>
        </row>
        <row r="14909">
          <cell r="A14909">
            <v>0</v>
          </cell>
          <cell r="B14909">
            <v>0</v>
          </cell>
          <cell r="C14909">
            <v>0</v>
          </cell>
          <cell r="D14909">
            <v>0</v>
          </cell>
        </row>
        <row r="14910">
          <cell r="A14910">
            <v>0</v>
          </cell>
          <cell r="B14910">
            <v>0</v>
          </cell>
          <cell r="C14910">
            <v>0</v>
          </cell>
          <cell r="D14910">
            <v>0</v>
          </cell>
        </row>
        <row r="14911">
          <cell r="A14911">
            <v>0</v>
          </cell>
          <cell r="B14911">
            <v>0</v>
          </cell>
          <cell r="C14911">
            <v>0</v>
          </cell>
          <cell r="D14911">
            <v>0</v>
          </cell>
        </row>
        <row r="14912">
          <cell r="A14912">
            <v>0</v>
          </cell>
          <cell r="B14912">
            <v>0</v>
          </cell>
          <cell r="C14912">
            <v>0</v>
          </cell>
          <cell r="D14912">
            <v>0</v>
          </cell>
        </row>
        <row r="14913">
          <cell r="A14913">
            <v>0</v>
          </cell>
          <cell r="B14913">
            <v>0</v>
          </cell>
          <cell r="C14913">
            <v>0</v>
          </cell>
          <cell r="D14913">
            <v>0</v>
          </cell>
        </row>
        <row r="14914">
          <cell r="A14914">
            <v>0</v>
          </cell>
          <cell r="B14914">
            <v>0</v>
          </cell>
          <cell r="C14914">
            <v>0</v>
          </cell>
          <cell r="D14914">
            <v>0</v>
          </cell>
        </row>
        <row r="14915">
          <cell r="A14915">
            <v>0</v>
          </cell>
          <cell r="B14915">
            <v>0</v>
          </cell>
          <cell r="C14915">
            <v>0</v>
          </cell>
          <cell r="D14915">
            <v>0</v>
          </cell>
        </row>
        <row r="14916">
          <cell r="A14916">
            <v>0</v>
          </cell>
          <cell r="B14916">
            <v>0</v>
          </cell>
          <cell r="C14916">
            <v>0</v>
          </cell>
          <cell r="D14916">
            <v>0</v>
          </cell>
        </row>
        <row r="14917">
          <cell r="A14917">
            <v>0</v>
          </cell>
          <cell r="B14917">
            <v>0</v>
          </cell>
          <cell r="C14917">
            <v>0</v>
          </cell>
          <cell r="D14917">
            <v>0</v>
          </cell>
        </row>
        <row r="14918">
          <cell r="A14918">
            <v>0</v>
          </cell>
          <cell r="B14918">
            <v>0</v>
          </cell>
          <cell r="C14918">
            <v>0</v>
          </cell>
          <cell r="D14918">
            <v>0</v>
          </cell>
        </row>
        <row r="14919">
          <cell r="A14919">
            <v>0</v>
          </cell>
          <cell r="B14919">
            <v>0</v>
          </cell>
          <cell r="C14919">
            <v>0</v>
          </cell>
          <cell r="D14919">
            <v>0</v>
          </cell>
        </row>
        <row r="14920">
          <cell r="A14920">
            <v>0</v>
          </cell>
          <cell r="B14920">
            <v>0</v>
          </cell>
          <cell r="C14920">
            <v>0</v>
          </cell>
          <cell r="D14920">
            <v>0</v>
          </cell>
        </row>
        <row r="14921">
          <cell r="A14921">
            <v>0</v>
          </cell>
          <cell r="B14921">
            <v>0</v>
          </cell>
          <cell r="C14921">
            <v>0</v>
          </cell>
          <cell r="D14921">
            <v>0</v>
          </cell>
        </row>
        <row r="14922">
          <cell r="A14922">
            <v>0</v>
          </cell>
          <cell r="B14922">
            <v>0</v>
          </cell>
          <cell r="C14922">
            <v>0</v>
          </cell>
          <cell r="D14922">
            <v>0</v>
          </cell>
        </row>
        <row r="14923">
          <cell r="A14923">
            <v>0</v>
          </cell>
          <cell r="B14923">
            <v>0</v>
          </cell>
          <cell r="C14923">
            <v>0</v>
          </cell>
          <cell r="D14923">
            <v>0</v>
          </cell>
        </row>
        <row r="14924">
          <cell r="A14924">
            <v>0</v>
          </cell>
          <cell r="B14924">
            <v>0</v>
          </cell>
          <cell r="C14924">
            <v>0</v>
          </cell>
          <cell r="D14924">
            <v>0</v>
          </cell>
        </row>
        <row r="14925">
          <cell r="A14925">
            <v>0</v>
          </cell>
          <cell r="B14925">
            <v>0</v>
          </cell>
          <cell r="C14925">
            <v>0</v>
          </cell>
          <cell r="D14925">
            <v>0</v>
          </cell>
        </row>
        <row r="14926">
          <cell r="A14926">
            <v>0</v>
          </cell>
          <cell r="B14926">
            <v>0</v>
          </cell>
          <cell r="C14926">
            <v>0</v>
          </cell>
          <cell r="D14926">
            <v>0</v>
          </cell>
        </row>
        <row r="14927">
          <cell r="A14927">
            <v>0</v>
          </cell>
          <cell r="B14927">
            <v>0</v>
          </cell>
          <cell r="C14927">
            <v>0</v>
          </cell>
          <cell r="D14927">
            <v>0</v>
          </cell>
        </row>
        <row r="14928">
          <cell r="A14928">
            <v>0</v>
          </cell>
          <cell r="B14928">
            <v>0</v>
          </cell>
          <cell r="C14928">
            <v>0</v>
          </cell>
          <cell r="D14928">
            <v>0</v>
          </cell>
        </row>
        <row r="14929">
          <cell r="A14929">
            <v>0</v>
          </cell>
          <cell r="B14929">
            <v>0</v>
          </cell>
          <cell r="C14929">
            <v>0</v>
          </cell>
          <cell r="D14929">
            <v>0</v>
          </cell>
        </row>
        <row r="14930">
          <cell r="A14930">
            <v>0</v>
          </cell>
          <cell r="B14930">
            <v>0</v>
          </cell>
          <cell r="C14930">
            <v>0</v>
          </cell>
          <cell r="D14930">
            <v>0</v>
          </cell>
        </row>
        <row r="14931">
          <cell r="A14931">
            <v>0</v>
          </cell>
          <cell r="B14931">
            <v>0</v>
          </cell>
          <cell r="C14931">
            <v>0</v>
          </cell>
          <cell r="D14931">
            <v>0</v>
          </cell>
        </row>
        <row r="14932">
          <cell r="A14932">
            <v>0</v>
          </cell>
          <cell r="B14932">
            <v>0</v>
          </cell>
          <cell r="C14932">
            <v>0</v>
          </cell>
          <cell r="D14932">
            <v>0</v>
          </cell>
        </row>
        <row r="14933">
          <cell r="A14933">
            <v>0</v>
          </cell>
          <cell r="B14933">
            <v>0</v>
          </cell>
          <cell r="C14933">
            <v>0</v>
          </cell>
          <cell r="D14933">
            <v>0</v>
          </cell>
        </row>
        <row r="14934">
          <cell r="A14934">
            <v>0</v>
          </cell>
          <cell r="B14934">
            <v>0</v>
          </cell>
          <cell r="C14934">
            <v>0</v>
          </cell>
          <cell r="D14934">
            <v>0</v>
          </cell>
        </row>
        <row r="14935">
          <cell r="A14935">
            <v>0</v>
          </cell>
          <cell r="B14935">
            <v>0</v>
          </cell>
          <cell r="C14935">
            <v>0</v>
          </cell>
          <cell r="D14935">
            <v>0</v>
          </cell>
        </row>
        <row r="14936">
          <cell r="A14936">
            <v>0</v>
          </cell>
          <cell r="B14936">
            <v>0</v>
          </cell>
          <cell r="C14936">
            <v>0</v>
          </cell>
          <cell r="D14936">
            <v>0</v>
          </cell>
        </row>
        <row r="14937">
          <cell r="A14937">
            <v>0</v>
          </cell>
          <cell r="B14937">
            <v>0</v>
          </cell>
          <cell r="C14937">
            <v>0</v>
          </cell>
          <cell r="D14937">
            <v>0</v>
          </cell>
        </row>
        <row r="14938">
          <cell r="A14938">
            <v>0</v>
          </cell>
          <cell r="B14938">
            <v>0</v>
          </cell>
          <cell r="C14938">
            <v>0</v>
          </cell>
          <cell r="D14938">
            <v>0</v>
          </cell>
        </row>
        <row r="14939">
          <cell r="A14939">
            <v>0</v>
          </cell>
          <cell r="B14939">
            <v>0</v>
          </cell>
          <cell r="C14939">
            <v>0</v>
          </cell>
          <cell r="D14939">
            <v>0</v>
          </cell>
        </row>
        <row r="14940">
          <cell r="A14940">
            <v>0</v>
          </cell>
          <cell r="B14940">
            <v>0</v>
          </cell>
          <cell r="C14940">
            <v>0</v>
          </cell>
          <cell r="D14940">
            <v>0</v>
          </cell>
        </row>
        <row r="14941">
          <cell r="A14941">
            <v>0</v>
          </cell>
          <cell r="B14941">
            <v>0</v>
          </cell>
          <cell r="C14941">
            <v>0</v>
          </cell>
          <cell r="D14941">
            <v>0</v>
          </cell>
        </row>
        <row r="14942">
          <cell r="A14942">
            <v>0</v>
          </cell>
          <cell r="B14942">
            <v>0</v>
          </cell>
          <cell r="C14942">
            <v>0</v>
          </cell>
          <cell r="D14942">
            <v>0</v>
          </cell>
        </row>
        <row r="14943">
          <cell r="A14943">
            <v>0</v>
          </cell>
          <cell r="B14943">
            <v>0</v>
          </cell>
          <cell r="C14943">
            <v>0</v>
          </cell>
          <cell r="D14943">
            <v>0</v>
          </cell>
        </row>
        <row r="14944">
          <cell r="A14944">
            <v>0</v>
          </cell>
          <cell r="B14944">
            <v>0</v>
          </cell>
          <cell r="C14944">
            <v>0</v>
          </cell>
          <cell r="D14944">
            <v>0</v>
          </cell>
        </row>
        <row r="14945">
          <cell r="A14945">
            <v>0</v>
          </cell>
          <cell r="B14945">
            <v>0</v>
          </cell>
          <cell r="C14945">
            <v>0</v>
          </cell>
          <cell r="D14945">
            <v>0</v>
          </cell>
        </row>
        <row r="14946">
          <cell r="A14946">
            <v>0</v>
          </cell>
          <cell r="B14946">
            <v>0</v>
          </cell>
          <cell r="C14946">
            <v>0</v>
          </cell>
          <cell r="D14946">
            <v>0</v>
          </cell>
        </row>
        <row r="14947">
          <cell r="A14947">
            <v>0</v>
          </cell>
          <cell r="B14947">
            <v>0</v>
          </cell>
          <cell r="C14947">
            <v>0</v>
          </cell>
          <cell r="D14947">
            <v>0</v>
          </cell>
        </row>
        <row r="14948">
          <cell r="A14948">
            <v>0</v>
          </cell>
          <cell r="B14948">
            <v>0</v>
          </cell>
          <cell r="C14948">
            <v>0</v>
          </cell>
          <cell r="D14948">
            <v>0</v>
          </cell>
        </row>
        <row r="14949">
          <cell r="A14949">
            <v>0</v>
          </cell>
          <cell r="B14949">
            <v>0</v>
          </cell>
          <cell r="C14949">
            <v>0</v>
          </cell>
          <cell r="D14949">
            <v>0</v>
          </cell>
        </row>
        <row r="14950">
          <cell r="A14950">
            <v>0</v>
          </cell>
          <cell r="B14950">
            <v>0</v>
          </cell>
          <cell r="C14950">
            <v>0</v>
          </cell>
          <cell r="D14950">
            <v>0</v>
          </cell>
        </row>
        <row r="14951">
          <cell r="A14951">
            <v>0</v>
          </cell>
          <cell r="B14951">
            <v>0</v>
          </cell>
          <cell r="C14951">
            <v>0</v>
          </cell>
          <cell r="D14951">
            <v>0</v>
          </cell>
        </row>
        <row r="14952">
          <cell r="A14952">
            <v>0</v>
          </cell>
          <cell r="B14952">
            <v>0</v>
          </cell>
          <cell r="C14952">
            <v>0</v>
          </cell>
          <cell r="D14952">
            <v>0</v>
          </cell>
        </row>
        <row r="14953">
          <cell r="A14953">
            <v>0</v>
          </cell>
          <cell r="B14953">
            <v>0</v>
          </cell>
          <cell r="C14953">
            <v>0</v>
          </cell>
          <cell r="D14953">
            <v>0</v>
          </cell>
        </row>
        <row r="14954">
          <cell r="A14954">
            <v>0</v>
          </cell>
          <cell r="B14954">
            <v>0</v>
          </cell>
          <cell r="C14954">
            <v>0</v>
          </cell>
          <cell r="D14954">
            <v>0</v>
          </cell>
        </row>
        <row r="14955">
          <cell r="A14955">
            <v>0</v>
          </cell>
          <cell r="B14955">
            <v>0</v>
          </cell>
          <cell r="C14955">
            <v>0</v>
          </cell>
          <cell r="D14955">
            <v>0</v>
          </cell>
        </row>
        <row r="14956">
          <cell r="A14956">
            <v>0</v>
          </cell>
          <cell r="B14956">
            <v>0</v>
          </cell>
          <cell r="C14956">
            <v>0</v>
          </cell>
          <cell r="D14956">
            <v>0</v>
          </cell>
        </row>
        <row r="14957">
          <cell r="A14957">
            <v>0</v>
          </cell>
          <cell r="B14957">
            <v>0</v>
          </cell>
          <cell r="C14957">
            <v>0</v>
          </cell>
          <cell r="D14957">
            <v>0</v>
          </cell>
        </row>
        <row r="14958">
          <cell r="A14958">
            <v>0</v>
          </cell>
          <cell r="B14958">
            <v>0</v>
          </cell>
          <cell r="C14958">
            <v>0</v>
          </cell>
          <cell r="D14958">
            <v>0</v>
          </cell>
        </row>
        <row r="14959">
          <cell r="A14959">
            <v>0</v>
          </cell>
          <cell r="B14959">
            <v>0</v>
          </cell>
          <cell r="C14959">
            <v>0</v>
          </cell>
          <cell r="D14959">
            <v>0</v>
          </cell>
        </row>
        <row r="14960">
          <cell r="A14960">
            <v>0</v>
          </cell>
          <cell r="B14960">
            <v>0</v>
          </cell>
          <cell r="C14960">
            <v>0</v>
          </cell>
          <cell r="D14960">
            <v>0</v>
          </cell>
        </row>
        <row r="14961">
          <cell r="A14961">
            <v>0</v>
          </cell>
          <cell r="B14961">
            <v>0</v>
          </cell>
          <cell r="C14961">
            <v>0</v>
          </cell>
          <cell r="D14961">
            <v>0</v>
          </cell>
        </row>
        <row r="14962">
          <cell r="A14962">
            <v>0</v>
          </cell>
          <cell r="B14962">
            <v>0</v>
          </cell>
          <cell r="C14962">
            <v>0</v>
          </cell>
          <cell r="D14962">
            <v>0</v>
          </cell>
        </row>
        <row r="14963">
          <cell r="A14963">
            <v>0</v>
          </cell>
          <cell r="B14963">
            <v>0</v>
          </cell>
          <cell r="C14963">
            <v>0</v>
          </cell>
          <cell r="D14963">
            <v>0</v>
          </cell>
        </row>
        <row r="14964">
          <cell r="A14964">
            <v>0</v>
          </cell>
          <cell r="B14964">
            <v>0</v>
          </cell>
          <cell r="C14964">
            <v>0</v>
          </cell>
          <cell r="D14964">
            <v>0</v>
          </cell>
        </row>
        <row r="14965">
          <cell r="A14965">
            <v>0</v>
          </cell>
          <cell r="B14965">
            <v>0</v>
          </cell>
          <cell r="C14965">
            <v>0</v>
          </cell>
          <cell r="D14965">
            <v>0</v>
          </cell>
        </row>
        <row r="14966">
          <cell r="A14966">
            <v>0</v>
          </cell>
          <cell r="B14966">
            <v>0</v>
          </cell>
          <cell r="C14966">
            <v>0</v>
          </cell>
          <cell r="D14966">
            <v>0</v>
          </cell>
        </row>
        <row r="14967">
          <cell r="A14967">
            <v>0</v>
          </cell>
          <cell r="B14967">
            <v>0</v>
          </cell>
          <cell r="C14967">
            <v>0</v>
          </cell>
          <cell r="D14967">
            <v>0</v>
          </cell>
        </row>
        <row r="14968">
          <cell r="A14968">
            <v>0</v>
          </cell>
          <cell r="B14968">
            <v>0</v>
          </cell>
          <cell r="C14968">
            <v>0</v>
          </cell>
          <cell r="D14968">
            <v>0</v>
          </cell>
        </row>
        <row r="14969">
          <cell r="A14969">
            <v>0</v>
          </cell>
          <cell r="B14969">
            <v>0</v>
          </cell>
          <cell r="C14969">
            <v>0</v>
          </cell>
          <cell r="D14969">
            <v>0</v>
          </cell>
        </row>
        <row r="14970">
          <cell r="A14970">
            <v>0</v>
          </cell>
          <cell r="B14970">
            <v>0</v>
          </cell>
          <cell r="C14970">
            <v>0</v>
          </cell>
          <cell r="D14970">
            <v>0</v>
          </cell>
        </row>
        <row r="14971">
          <cell r="A14971">
            <v>0</v>
          </cell>
          <cell r="B14971">
            <v>0</v>
          </cell>
          <cell r="C14971">
            <v>0</v>
          </cell>
          <cell r="D14971">
            <v>0</v>
          </cell>
        </row>
        <row r="14972">
          <cell r="A14972">
            <v>0</v>
          </cell>
          <cell r="B14972">
            <v>0</v>
          </cell>
          <cell r="C14972">
            <v>0</v>
          </cell>
          <cell r="D14972">
            <v>0</v>
          </cell>
        </row>
        <row r="14973">
          <cell r="A14973">
            <v>0</v>
          </cell>
          <cell r="B14973">
            <v>0</v>
          </cell>
          <cell r="C14973">
            <v>0</v>
          </cell>
          <cell r="D14973">
            <v>0</v>
          </cell>
        </row>
        <row r="14974">
          <cell r="A14974">
            <v>0</v>
          </cell>
          <cell r="B14974">
            <v>0</v>
          </cell>
          <cell r="C14974">
            <v>0</v>
          </cell>
          <cell r="D14974">
            <v>0</v>
          </cell>
        </row>
        <row r="14975">
          <cell r="A14975">
            <v>0</v>
          </cell>
          <cell r="B14975">
            <v>0</v>
          </cell>
          <cell r="C14975">
            <v>0</v>
          </cell>
          <cell r="D14975">
            <v>0</v>
          </cell>
        </row>
        <row r="14976">
          <cell r="A14976">
            <v>0</v>
          </cell>
          <cell r="B14976">
            <v>0</v>
          </cell>
          <cell r="C14976">
            <v>0</v>
          </cell>
          <cell r="D14976">
            <v>0</v>
          </cell>
        </row>
        <row r="14977">
          <cell r="A14977">
            <v>0</v>
          </cell>
          <cell r="B14977">
            <v>0</v>
          </cell>
          <cell r="C14977">
            <v>0</v>
          </cell>
          <cell r="D14977">
            <v>0</v>
          </cell>
        </row>
        <row r="14978">
          <cell r="A14978">
            <v>0</v>
          </cell>
          <cell r="B14978">
            <v>0</v>
          </cell>
          <cell r="C14978">
            <v>0</v>
          </cell>
          <cell r="D14978">
            <v>0</v>
          </cell>
        </row>
        <row r="14979">
          <cell r="A14979">
            <v>0</v>
          </cell>
          <cell r="B14979">
            <v>0</v>
          </cell>
          <cell r="C14979">
            <v>0</v>
          </cell>
          <cell r="D14979">
            <v>0</v>
          </cell>
        </row>
        <row r="14980">
          <cell r="A14980">
            <v>0</v>
          </cell>
          <cell r="B14980">
            <v>0</v>
          </cell>
          <cell r="C14980">
            <v>0</v>
          </cell>
          <cell r="D14980">
            <v>0</v>
          </cell>
        </row>
        <row r="14981">
          <cell r="A14981">
            <v>0</v>
          </cell>
          <cell r="B14981">
            <v>0</v>
          </cell>
          <cell r="C14981">
            <v>0</v>
          </cell>
          <cell r="D14981">
            <v>0</v>
          </cell>
        </row>
        <row r="14982">
          <cell r="A14982">
            <v>0</v>
          </cell>
          <cell r="B14982">
            <v>0</v>
          </cell>
          <cell r="C14982">
            <v>0</v>
          </cell>
          <cell r="D14982">
            <v>0</v>
          </cell>
        </row>
        <row r="14983">
          <cell r="A14983">
            <v>0</v>
          </cell>
          <cell r="B14983">
            <v>0</v>
          </cell>
          <cell r="C14983">
            <v>0</v>
          </cell>
          <cell r="D14983">
            <v>0</v>
          </cell>
        </row>
        <row r="14984">
          <cell r="A14984">
            <v>0</v>
          </cell>
          <cell r="B14984">
            <v>0</v>
          </cell>
          <cell r="C14984">
            <v>0</v>
          </cell>
          <cell r="D14984">
            <v>0</v>
          </cell>
        </row>
        <row r="14985">
          <cell r="A14985">
            <v>0</v>
          </cell>
          <cell r="B14985">
            <v>0</v>
          </cell>
          <cell r="C14985">
            <v>0</v>
          </cell>
          <cell r="D14985">
            <v>0</v>
          </cell>
        </row>
        <row r="14986">
          <cell r="A14986">
            <v>0</v>
          </cell>
          <cell r="B14986">
            <v>0</v>
          </cell>
          <cell r="C14986">
            <v>0</v>
          </cell>
          <cell r="D14986">
            <v>0</v>
          </cell>
        </row>
        <row r="14987">
          <cell r="A14987">
            <v>0</v>
          </cell>
          <cell r="B14987">
            <v>0</v>
          </cell>
          <cell r="C14987">
            <v>0</v>
          </cell>
          <cell r="D14987">
            <v>0</v>
          </cell>
        </row>
        <row r="14988">
          <cell r="A14988">
            <v>0</v>
          </cell>
          <cell r="B14988">
            <v>0</v>
          </cell>
          <cell r="C14988">
            <v>0</v>
          </cell>
          <cell r="D14988">
            <v>0</v>
          </cell>
        </row>
        <row r="14989">
          <cell r="A14989">
            <v>0</v>
          </cell>
          <cell r="B14989">
            <v>0</v>
          </cell>
          <cell r="C14989">
            <v>0</v>
          </cell>
          <cell r="D14989">
            <v>0</v>
          </cell>
        </row>
        <row r="14990">
          <cell r="A14990">
            <v>0</v>
          </cell>
          <cell r="B14990">
            <v>0</v>
          </cell>
          <cell r="C14990">
            <v>0</v>
          </cell>
          <cell r="D14990">
            <v>0</v>
          </cell>
        </row>
        <row r="14991">
          <cell r="A14991">
            <v>0</v>
          </cell>
          <cell r="B14991">
            <v>0</v>
          </cell>
          <cell r="C14991">
            <v>0</v>
          </cell>
          <cell r="D14991">
            <v>0</v>
          </cell>
        </row>
        <row r="14992">
          <cell r="A14992">
            <v>0</v>
          </cell>
          <cell r="B14992">
            <v>0</v>
          </cell>
          <cell r="C14992">
            <v>0</v>
          </cell>
          <cell r="D14992">
            <v>0</v>
          </cell>
        </row>
        <row r="14993">
          <cell r="A14993">
            <v>0</v>
          </cell>
          <cell r="B14993">
            <v>0</v>
          </cell>
          <cell r="C14993">
            <v>0</v>
          </cell>
          <cell r="D14993">
            <v>0</v>
          </cell>
        </row>
        <row r="14994">
          <cell r="A14994">
            <v>0</v>
          </cell>
          <cell r="B14994">
            <v>0</v>
          </cell>
          <cell r="C14994">
            <v>0</v>
          </cell>
          <cell r="D14994">
            <v>0</v>
          </cell>
        </row>
        <row r="14995">
          <cell r="A14995">
            <v>0</v>
          </cell>
          <cell r="B14995">
            <v>0</v>
          </cell>
          <cell r="C14995">
            <v>0</v>
          </cell>
          <cell r="D14995">
            <v>0</v>
          </cell>
        </row>
        <row r="14996">
          <cell r="A14996">
            <v>0</v>
          </cell>
          <cell r="B14996">
            <v>0</v>
          </cell>
          <cell r="C14996">
            <v>0</v>
          </cell>
          <cell r="D14996">
            <v>0</v>
          </cell>
        </row>
        <row r="14997">
          <cell r="A14997">
            <v>0</v>
          </cell>
          <cell r="B14997">
            <v>0</v>
          </cell>
          <cell r="C14997">
            <v>0</v>
          </cell>
          <cell r="D14997">
            <v>0</v>
          </cell>
        </row>
        <row r="14998">
          <cell r="A14998">
            <v>0</v>
          </cell>
          <cell r="B14998">
            <v>0</v>
          </cell>
          <cell r="C14998">
            <v>0</v>
          </cell>
          <cell r="D14998">
            <v>0</v>
          </cell>
        </row>
        <row r="14999">
          <cell r="A14999">
            <v>0</v>
          </cell>
          <cell r="B14999">
            <v>0</v>
          </cell>
          <cell r="C14999">
            <v>0</v>
          </cell>
          <cell r="D14999">
            <v>0</v>
          </cell>
        </row>
        <row r="15000">
          <cell r="A15000">
            <v>0</v>
          </cell>
          <cell r="B15000">
            <v>0</v>
          </cell>
          <cell r="C15000">
            <v>0</v>
          </cell>
          <cell r="D15000">
            <v>0</v>
          </cell>
        </row>
        <row r="15001">
          <cell r="A15001">
            <v>0</v>
          </cell>
          <cell r="B15001">
            <v>0</v>
          </cell>
          <cell r="C15001">
            <v>0</v>
          </cell>
          <cell r="D15001">
            <v>0</v>
          </cell>
        </row>
        <row r="15002">
          <cell r="A15002">
            <v>0</v>
          </cell>
          <cell r="B15002">
            <v>0</v>
          </cell>
          <cell r="C15002">
            <v>0</v>
          </cell>
          <cell r="D15002">
            <v>0</v>
          </cell>
        </row>
        <row r="15003">
          <cell r="A15003">
            <v>0</v>
          </cell>
          <cell r="B15003">
            <v>0</v>
          </cell>
          <cell r="C15003">
            <v>0</v>
          </cell>
          <cell r="D15003">
            <v>0</v>
          </cell>
        </row>
        <row r="15004">
          <cell r="A15004">
            <v>0</v>
          </cell>
          <cell r="B15004">
            <v>0</v>
          </cell>
          <cell r="C15004">
            <v>0</v>
          </cell>
          <cell r="D15004">
            <v>0</v>
          </cell>
        </row>
        <row r="15005">
          <cell r="A15005">
            <v>0</v>
          </cell>
          <cell r="B15005">
            <v>0</v>
          </cell>
          <cell r="C15005">
            <v>0</v>
          </cell>
          <cell r="D15005">
            <v>0</v>
          </cell>
        </row>
        <row r="15006">
          <cell r="A15006">
            <v>0</v>
          </cell>
          <cell r="B15006">
            <v>0</v>
          </cell>
          <cell r="C15006">
            <v>0</v>
          </cell>
          <cell r="D15006">
            <v>0</v>
          </cell>
        </row>
        <row r="15007">
          <cell r="A15007">
            <v>0</v>
          </cell>
          <cell r="B15007">
            <v>0</v>
          </cell>
          <cell r="C15007">
            <v>0</v>
          </cell>
          <cell r="D15007">
            <v>0</v>
          </cell>
        </row>
        <row r="15008">
          <cell r="A15008">
            <v>0</v>
          </cell>
          <cell r="B15008">
            <v>0</v>
          </cell>
          <cell r="C15008">
            <v>0</v>
          </cell>
          <cell r="D15008">
            <v>0</v>
          </cell>
        </row>
        <row r="15009">
          <cell r="A15009">
            <v>0</v>
          </cell>
          <cell r="B15009">
            <v>0</v>
          </cell>
          <cell r="C15009">
            <v>0</v>
          </cell>
          <cell r="D15009">
            <v>0</v>
          </cell>
        </row>
        <row r="15010">
          <cell r="A15010">
            <v>0</v>
          </cell>
          <cell r="B15010">
            <v>0</v>
          </cell>
          <cell r="C15010">
            <v>0</v>
          </cell>
          <cell r="D15010">
            <v>0</v>
          </cell>
        </row>
        <row r="15011">
          <cell r="A15011">
            <v>0</v>
          </cell>
          <cell r="B15011">
            <v>0</v>
          </cell>
          <cell r="C15011">
            <v>0</v>
          </cell>
          <cell r="D15011">
            <v>0</v>
          </cell>
        </row>
        <row r="15012">
          <cell r="A15012">
            <v>0</v>
          </cell>
          <cell r="B15012">
            <v>0</v>
          </cell>
          <cell r="C15012">
            <v>0</v>
          </cell>
          <cell r="D15012">
            <v>0</v>
          </cell>
        </row>
        <row r="15013">
          <cell r="A15013">
            <v>0</v>
          </cell>
          <cell r="B15013">
            <v>0</v>
          </cell>
          <cell r="C15013">
            <v>0</v>
          </cell>
          <cell r="D15013">
            <v>0</v>
          </cell>
        </row>
        <row r="15014">
          <cell r="A15014">
            <v>0</v>
          </cell>
          <cell r="B15014">
            <v>0</v>
          </cell>
          <cell r="C15014">
            <v>0</v>
          </cell>
          <cell r="D15014">
            <v>0</v>
          </cell>
        </row>
        <row r="15015">
          <cell r="A15015">
            <v>0</v>
          </cell>
          <cell r="B15015">
            <v>0</v>
          </cell>
          <cell r="C15015">
            <v>0</v>
          </cell>
          <cell r="D15015">
            <v>0</v>
          </cell>
        </row>
        <row r="15016">
          <cell r="A15016">
            <v>0</v>
          </cell>
          <cell r="B15016">
            <v>0</v>
          </cell>
          <cell r="C15016">
            <v>0</v>
          </cell>
          <cell r="D15016">
            <v>0</v>
          </cell>
        </row>
        <row r="15017">
          <cell r="A15017">
            <v>0</v>
          </cell>
          <cell r="B15017">
            <v>0</v>
          </cell>
          <cell r="C15017">
            <v>0</v>
          </cell>
          <cell r="D15017">
            <v>0</v>
          </cell>
        </row>
        <row r="15018">
          <cell r="A15018">
            <v>0</v>
          </cell>
          <cell r="B15018">
            <v>0</v>
          </cell>
          <cell r="C15018">
            <v>0</v>
          </cell>
          <cell r="D15018">
            <v>0</v>
          </cell>
        </row>
        <row r="15019">
          <cell r="A15019">
            <v>0</v>
          </cell>
          <cell r="B15019">
            <v>0</v>
          </cell>
          <cell r="C15019">
            <v>0</v>
          </cell>
          <cell r="D15019">
            <v>0</v>
          </cell>
        </row>
        <row r="15020">
          <cell r="A15020">
            <v>0</v>
          </cell>
          <cell r="B15020">
            <v>0</v>
          </cell>
          <cell r="C15020">
            <v>0</v>
          </cell>
          <cell r="D15020">
            <v>0</v>
          </cell>
        </row>
        <row r="15021">
          <cell r="A15021">
            <v>0</v>
          </cell>
          <cell r="B15021">
            <v>0</v>
          </cell>
          <cell r="C15021">
            <v>0</v>
          </cell>
          <cell r="D15021">
            <v>0</v>
          </cell>
        </row>
        <row r="15022">
          <cell r="A15022">
            <v>0</v>
          </cell>
          <cell r="B15022">
            <v>0</v>
          </cell>
          <cell r="C15022">
            <v>0</v>
          </cell>
          <cell r="D15022">
            <v>0</v>
          </cell>
        </row>
        <row r="15023">
          <cell r="A15023">
            <v>0</v>
          </cell>
          <cell r="B15023">
            <v>0</v>
          </cell>
          <cell r="C15023">
            <v>0</v>
          </cell>
          <cell r="D15023">
            <v>0</v>
          </cell>
        </row>
        <row r="15024">
          <cell r="A15024">
            <v>0</v>
          </cell>
          <cell r="B15024">
            <v>0</v>
          </cell>
          <cell r="C15024">
            <v>0</v>
          </cell>
          <cell r="D15024">
            <v>0</v>
          </cell>
        </row>
        <row r="15025">
          <cell r="A15025">
            <v>0</v>
          </cell>
          <cell r="B15025">
            <v>0</v>
          </cell>
          <cell r="C15025">
            <v>0</v>
          </cell>
          <cell r="D15025">
            <v>0</v>
          </cell>
        </row>
        <row r="15026">
          <cell r="A15026">
            <v>0</v>
          </cell>
          <cell r="B15026">
            <v>0</v>
          </cell>
          <cell r="C15026">
            <v>0</v>
          </cell>
          <cell r="D15026">
            <v>0</v>
          </cell>
        </row>
        <row r="15027">
          <cell r="A15027">
            <v>0</v>
          </cell>
          <cell r="B15027">
            <v>0</v>
          </cell>
          <cell r="C15027">
            <v>0</v>
          </cell>
          <cell r="D15027">
            <v>0</v>
          </cell>
        </row>
        <row r="15028">
          <cell r="A15028">
            <v>0</v>
          </cell>
          <cell r="B15028">
            <v>0</v>
          </cell>
          <cell r="C15028">
            <v>0</v>
          </cell>
          <cell r="D15028">
            <v>0</v>
          </cell>
        </row>
        <row r="15029">
          <cell r="A15029">
            <v>0</v>
          </cell>
          <cell r="B15029">
            <v>0</v>
          </cell>
          <cell r="C15029">
            <v>0</v>
          </cell>
          <cell r="D15029">
            <v>0</v>
          </cell>
        </row>
        <row r="15030">
          <cell r="A15030">
            <v>0</v>
          </cell>
          <cell r="B15030">
            <v>0</v>
          </cell>
          <cell r="C15030">
            <v>0</v>
          </cell>
          <cell r="D15030">
            <v>0</v>
          </cell>
        </row>
        <row r="15031">
          <cell r="A15031">
            <v>0</v>
          </cell>
          <cell r="B15031">
            <v>0</v>
          </cell>
          <cell r="C15031">
            <v>0</v>
          </cell>
          <cell r="D15031">
            <v>0</v>
          </cell>
        </row>
        <row r="15032">
          <cell r="A15032">
            <v>0</v>
          </cell>
          <cell r="B15032">
            <v>0</v>
          </cell>
          <cell r="C15032">
            <v>0</v>
          </cell>
          <cell r="D15032">
            <v>0</v>
          </cell>
        </row>
        <row r="15033">
          <cell r="A15033">
            <v>0</v>
          </cell>
          <cell r="B15033">
            <v>0</v>
          </cell>
          <cell r="C15033">
            <v>0</v>
          </cell>
          <cell r="D15033">
            <v>0</v>
          </cell>
        </row>
        <row r="15034">
          <cell r="A15034">
            <v>0</v>
          </cell>
          <cell r="B15034">
            <v>0</v>
          </cell>
          <cell r="C15034">
            <v>0</v>
          </cell>
          <cell r="D15034">
            <v>0</v>
          </cell>
        </row>
        <row r="15035">
          <cell r="A15035">
            <v>0</v>
          </cell>
          <cell r="B15035">
            <v>0</v>
          </cell>
          <cell r="C15035">
            <v>0</v>
          </cell>
          <cell r="D15035">
            <v>0</v>
          </cell>
        </row>
        <row r="15036">
          <cell r="A15036">
            <v>0</v>
          </cell>
          <cell r="B15036">
            <v>0</v>
          </cell>
          <cell r="C15036">
            <v>0</v>
          </cell>
          <cell r="D15036">
            <v>0</v>
          </cell>
        </row>
        <row r="15037">
          <cell r="A15037">
            <v>0</v>
          </cell>
          <cell r="B15037">
            <v>0</v>
          </cell>
          <cell r="C15037">
            <v>0</v>
          </cell>
          <cell r="D15037">
            <v>0</v>
          </cell>
        </row>
        <row r="15038">
          <cell r="A15038">
            <v>0</v>
          </cell>
          <cell r="B15038">
            <v>0</v>
          </cell>
          <cell r="C15038">
            <v>0</v>
          </cell>
          <cell r="D15038">
            <v>0</v>
          </cell>
        </row>
        <row r="15039">
          <cell r="A15039">
            <v>0</v>
          </cell>
          <cell r="B15039">
            <v>0</v>
          </cell>
          <cell r="C15039">
            <v>0</v>
          </cell>
          <cell r="D15039">
            <v>0</v>
          </cell>
        </row>
        <row r="15040">
          <cell r="A15040">
            <v>0</v>
          </cell>
          <cell r="B15040">
            <v>0</v>
          </cell>
          <cell r="C15040">
            <v>0</v>
          </cell>
          <cell r="D15040">
            <v>0</v>
          </cell>
        </row>
        <row r="15041">
          <cell r="A15041">
            <v>0</v>
          </cell>
          <cell r="B15041">
            <v>0</v>
          </cell>
          <cell r="C15041">
            <v>0</v>
          </cell>
          <cell r="D15041">
            <v>0</v>
          </cell>
        </row>
        <row r="15042">
          <cell r="A15042">
            <v>0</v>
          </cell>
          <cell r="B15042">
            <v>0</v>
          </cell>
          <cell r="C15042">
            <v>0</v>
          </cell>
          <cell r="D15042">
            <v>0</v>
          </cell>
        </row>
        <row r="15043">
          <cell r="A15043">
            <v>0</v>
          </cell>
          <cell r="B15043">
            <v>0</v>
          </cell>
          <cell r="C15043">
            <v>0</v>
          </cell>
          <cell r="D15043">
            <v>0</v>
          </cell>
        </row>
        <row r="15044">
          <cell r="A15044">
            <v>0</v>
          </cell>
          <cell r="B15044">
            <v>0</v>
          </cell>
          <cell r="C15044">
            <v>0</v>
          </cell>
          <cell r="D15044">
            <v>0</v>
          </cell>
        </row>
        <row r="15045">
          <cell r="A15045">
            <v>0</v>
          </cell>
          <cell r="B15045">
            <v>0</v>
          </cell>
          <cell r="C15045">
            <v>0</v>
          </cell>
          <cell r="D15045">
            <v>0</v>
          </cell>
        </row>
        <row r="15046">
          <cell r="A15046">
            <v>0</v>
          </cell>
          <cell r="B15046">
            <v>0</v>
          </cell>
          <cell r="C15046">
            <v>0</v>
          </cell>
          <cell r="D15046">
            <v>0</v>
          </cell>
        </row>
        <row r="15047">
          <cell r="A15047">
            <v>0</v>
          </cell>
          <cell r="B15047">
            <v>0</v>
          </cell>
          <cell r="C15047">
            <v>0</v>
          </cell>
          <cell r="D15047">
            <v>0</v>
          </cell>
        </row>
        <row r="15048">
          <cell r="A15048">
            <v>0</v>
          </cell>
          <cell r="B15048">
            <v>0</v>
          </cell>
          <cell r="C15048">
            <v>0</v>
          </cell>
          <cell r="D15048">
            <v>0</v>
          </cell>
        </row>
        <row r="15049">
          <cell r="A15049">
            <v>0</v>
          </cell>
          <cell r="B15049">
            <v>0</v>
          </cell>
          <cell r="C15049">
            <v>0</v>
          </cell>
          <cell r="D15049">
            <v>0</v>
          </cell>
        </row>
        <row r="15050">
          <cell r="A15050">
            <v>0</v>
          </cell>
          <cell r="B15050">
            <v>0</v>
          </cell>
          <cell r="C15050">
            <v>0</v>
          </cell>
          <cell r="D15050">
            <v>0</v>
          </cell>
        </row>
        <row r="15051">
          <cell r="A15051">
            <v>0</v>
          </cell>
          <cell r="B15051">
            <v>0</v>
          </cell>
          <cell r="C15051">
            <v>0</v>
          </cell>
          <cell r="D15051">
            <v>0</v>
          </cell>
        </row>
        <row r="15052">
          <cell r="A15052">
            <v>0</v>
          </cell>
          <cell r="B15052">
            <v>0</v>
          </cell>
          <cell r="C15052">
            <v>0</v>
          </cell>
          <cell r="D15052">
            <v>0</v>
          </cell>
        </row>
        <row r="15053">
          <cell r="A15053">
            <v>0</v>
          </cell>
          <cell r="B15053">
            <v>0</v>
          </cell>
          <cell r="C15053">
            <v>0</v>
          </cell>
          <cell r="D15053">
            <v>0</v>
          </cell>
        </row>
        <row r="15054">
          <cell r="A15054">
            <v>0</v>
          </cell>
          <cell r="B15054">
            <v>0</v>
          </cell>
          <cell r="C15054">
            <v>0</v>
          </cell>
          <cell r="D15054">
            <v>0</v>
          </cell>
        </row>
        <row r="15055">
          <cell r="A15055">
            <v>0</v>
          </cell>
          <cell r="B15055">
            <v>0</v>
          </cell>
          <cell r="C15055">
            <v>0</v>
          </cell>
          <cell r="D15055">
            <v>0</v>
          </cell>
        </row>
        <row r="15056">
          <cell r="A15056">
            <v>0</v>
          </cell>
          <cell r="B15056">
            <v>0</v>
          </cell>
          <cell r="C15056">
            <v>0</v>
          </cell>
          <cell r="D15056">
            <v>0</v>
          </cell>
        </row>
        <row r="15057">
          <cell r="A15057">
            <v>0</v>
          </cell>
          <cell r="B15057">
            <v>0</v>
          </cell>
          <cell r="C15057">
            <v>0</v>
          </cell>
          <cell r="D15057">
            <v>0</v>
          </cell>
        </row>
        <row r="15058">
          <cell r="A15058">
            <v>0</v>
          </cell>
          <cell r="B15058">
            <v>0</v>
          </cell>
          <cell r="C15058">
            <v>0</v>
          </cell>
          <cell r="D15058">
            <v>0</v>
          </cell>
        </row>
        <row r="15059">
          <cell r="A15059">
            <v>0</v>
          </cell>
          <cell r="B15059">
            <v>0</v>
          </cell>
          <cell r="C15059">
            <v>0</v>
          </cell>
          <cell r="D15059">
            <v>0</v>
          </cell>
        </row>
        <row r="15060">
          <cell r="A15060">
            <v>0</v>
          </cell>
          <cell r="B15060">
            <v>0</v>
          </cell>
          <cell r="C15060">
            <v>0</v>
          </cell>
          <cell r="D15060">
            <v>0</v>
          </cell>
        </row>
        <row r="15061">
          <cell r="A15061">
            <v>0</v>
          </cell>
          <cell r="B15061">
            <v>0</v>
          </cell>
          <cell r="C15061">
            <v>0</v>
          </cell>
          <cell r="D15061">
            <v>0</v>
          </cell>
        </row>
        <row r="15062">
          <cell r="A15062">
            <v>0</v>
          </cell>
          <cell r="B15062">
            <v>0</v>
          </cell>
          <cell r="C15062">
            <v>0</v>
          </cell>
          <cell r="D15062">
            <v>0</v>
          </cell>
        </row>
        <row r="15063">
          <cell r="A15063">
            <v>0</v>
          </cell>
          <cell r="B15063">
            <v>0</v>
          </cell>
          <cell r="C15063">
            <v>0</v>
          </cell>
          <cell r="D15063">
            <v>0</v>
          </cell>
        </row>
        <row r="15064">
          <cell r="A15064">
            <v>0</v>
          </cell>
          <cell r="B15064">
            <v>0</v>
          </cell>
          <cell r="C15064">
            <v>0</v>
          </cell>
          <cell r="D15064">
            <v>0</v>
          </cell>
        </row>
        <row r="15065">
          <cell r="A15065">
            <v>0</v>
          </cell>
          <cell r="B15065">
            <v>0</v>
          </cell>
          <cell r="C15065">
            <v>0</v>
          </cell>
          <cell r="D15065">
            <v>0</v>
          </cell>
        </row>
        <row r="15066">
          <cell r="A15066">
            <v>0</v>
          </cell>
          <cell r="B15066">
            <v>0</v>
          </cell>
          <cell r="C15066">
            <v>0</v>
          </cell>
          <cell r="D15066">
            <v>0</v>
          </cell>
        </row>
        <row r="15067">
          <cell r="A15067">
            <v>0</v>
          </cell>
          <cell r="B15067">
            <v>0</v>
          </cell>
          <cell r="C15067">
            <v>0</v>
          </cell>
          <cell r="D15067">
            <v>0</v>
          </cell>
        </row>
        <row r="15068">
          <cell r="A15068">
            <v>0</v>
          </cell>
          <cell r="B15068">
            <v>0</v>
          </cell>
          <cell r="C15068">
            <v>0</v>
          </cell>
          <cell r="D15068">
            <v>0</v>
          </cell>
        </row>
        <row r="15069">
          <cell r="A15069">
            <v>0</v>
          </cell>
          <cell r="B15069">
            <v>0</v>
          </cell>
          <cell r="C15069">
            <v>0</v>
          </cell>
          <cell r="D15069">
            <v>0</v>
          </cell>
        </row>
        <row r="15070">
          <cell r="A15070">
            <v>0</v>
          </cell>
          <cell r="B15070">
            <v>0</v>
          </cell>
          <cell r="C15070">
            <v>0</v>
          </cell>
          <cell r="D15070">
            <v>0</v>
          </cell>
        </row>
        <row r="15071">
          <cell r="A15071">
            <v>0</v>
          </cell>
          <cell r="B15071">
            <v>0</v>
          </cell>
          <cell r="C15071">
            <v>0</v>
          </cell>
          <cell r="D15071">
            <v>0</v>
          </cell>
        </row>
        <row r="15072">
          <cell r="A15072">
            <v>0</v>
          </cell>
          <cell r="B15072">
            <v>0</v>
          </cell>
          <cell r="C15072">
            <v>0</v>
          </cell>
          <cell r="D15072">
            <v>0</v>
          </cell>
        </row>
        <row r="15073">
          <cell r="A15073">
            <v>0</v>
          </cell>
          <cell r="B15073">
            <v>0</v>
          </cell>
          <cell r="C15073">
            <v>0</v>
          </cell>
          <cell r="D15073">
            <v>0</v>
          </cell>
        </row>
        <row r="15074">
          <cell r="A15074">
            <v>0</v>
          </cell>
          <cell r="B15074">
            <v>0</v>
          </cell>
          <cell r="C15074">
            <v>0</v>
          </cell>
          <cell r="D15074">
            <v>0</v>
          </cell>
        </row>
        <row r="15075">
          <cell r="A15075">
            <v>0</v>
          </cell>
          <cell r="B15075">
            <v>0</v>
          </cell>
          <cell r="C15075">
            <v>0</v>
          </cell>
          <cell r="D15075">
            <v>0</v>
          </cell>
        </row>
        <row r="15076">
          <cell r="A15076">
            <v>0</v>
          </cell>
          <cell r="B15076">
            <v>0</v>
          </cell>
          <cell r="C15076">
            <v>0</v>
          </cell>
          <cell r="D15076">
            <v>0</v>
          </cell>
        </row>
        <row r="15077">
          <cell r="A15077">
            <v>0</v>
          </cell>
          <cell r="B15077">
            <v>0</v>
          </cell>
          <cell r="C15077">
            <v>0</v>
          </cell>
          <cell r="D15077">
            <v>0</v>
          </cell>
        </row>
        <row r="15078">
          <cell r="A15078">
            <v>0</v>
          </cell>
          <cell r="B15078">
            <v>0</v>
          </cell>
          <cell r="C15078">
            <v>0</v>
          </cell>
          <cell r="D15078">
            <v>0</v>
          </cell>
        </row>
        <row r="15079">
          <cell r="A15079">
            <v>0</v>
          </cell>
          <cell r="B15079">
            <v>0</v>
          </cell>
          <cell r="C15079">
            <v>0</v>
          </cell>
          <cell r="D15079">
            <v>0</v>
          </cell>
        </row>
        <row r="15080">
          <cell r="A15080">
            <v>0</v>
          </cell>
          <cell r="B15080">
            <v>0</v>
          </cell>
          <cell r="C15080">
            <v>0</v>
          </cell>
          <cell r="D15080">
            <v>0</v>
          </cell>
        </row>
        <row r="15081">
          <cell r="A15081">
            <v>0</v>
          </cell>
          <cell r="B15081">
            <v>0</v>
          </cell>
          <cell r="C15081">
            <v>0</v>
          </cell>
          <cell r="D15081">
            <v>0</v>
          </cell>
        </row>
        <row r="15082">
          <cell r="A15082">
            <v>0</v>
          </cell>
          <cell r="B15082">
            <v>0</v>
          </cell>
          <cell r="C15082">
            <v>0</v>
          </cell>
          <cell r="D15082">
            <v>0</v>
          </cell>
        </row>
        <row r="15083">
          <cell r="A15083">
            <v>0</v>
          </cell>
          <cell r="B15083">
            <v>0</v>
          </cell>
          <cell r="C15083">
            <v>0</v>
          </cell>
          <cell r="D15083">
            <v>0</v>
          </cell>
        </row>
        <row r="15084">
          <cell r="A15084">
            <v>0</v>
          </cell>
          <cell r="B15084">
            <v>0</v>
          </cell>
          <cell r="C15084">
            <v>0</v>
          </cell>
          <cell r="D15084">
            <v>0</v>
          </cell>
        </row>
        <row r="15085">
          <cell r="A15085">
            <v>0</v>
          </cell>
          <cell r="B15085">
            <v>0</v>
          </cell>
          <cell r="C15085">
            <v>0</v>
          </cell>
          <cell r="D15085">
            <v>0</v>
          </cell>
        </row>
        <row r="15086">
          <cell r="A15086">
            <v>0</v>
          </cell>
          <cell r="B15086">
            <v>0</v>
          </cell>
          <cell r="C15086">
            <v>0</v>
          </cell>
          <cell r="D15086">
            <v>0</v>
          </cell>
        </row>
        <row r="15087">
          <cell r="A15087">
            <v>0</v>
          </cell>
          <cell r="B15087">
            <v>0</v>
          </cell>
          <cell r="C15087">
            <v>0</v>
          </cell>
          <cell r="D15087">
            <v>0</v>
          </cell>
        </row>
        <row r="15088">
          <cell r="A15088">
            <v>0</v>
          </cell>
          <cell r="B15088">
            <v>0</v>
          </cell>
          <cell r="C15088">
            <v>0</v>
          </cell>
          <cell r="D15088">
            <v>0</v>
          </cell>
        </row>
        <row r="15089">
          <cell r="A15089">
            <v>0</v>
          </cell>
          <cell r="B15089">
            <v>0</v>
          </cell>
          <cell r="C15089">
            <v>0</v>
          </cell>
          <cell r="D15089">
            <v>0</v>
          </cell>
        </row>
        <row r="15090">
          <cell r="A15090">
            <v>0</v>
          </cell>
          <cell r="B15090">
            <v>0</v>
          </cell>
          <cell r="C15090">
            <v>0</v>
          </cell>
          <cell r="D15090">
            <v>0</v>
          </cell>
        </row>
        <row r="15091">
          <cell r="A15091">
            <v>0</v>
          </cell>
          <cell r="B15091">
            <v>0</v>
          </cell>
          <cell r="C15091">
            <v>0</v>
          </cell>
          <cell r="D15091">
            <v>0</v>
          </cell>
        </row>
        <row r="15092">
          <cell r="A15092">
            <v>0</v>
          </cell>
          <cell r="B15092">
            <v>0</v>
          </cell>
          <cell r="C15092">
            <v>0</v>
          </cell>
          <cell r="D15092">
            <v>0</v>
          </cell>
        </row>
        <row r="15093">
          <cell r="A15093">
            <v>0</v>
          </cell>
          <cell r="B15093">
            <v>0</v>
          </cell>
          <cell r="C15093">
            <v>0</v>
          </cell>
          <cell r="D15093">
            <v>0</v>
          </cell>
        </row>
        <row r="15094">
          <cell r="A15094">
            <v>0</v>
          </cell>
          <cell r="B15094">
            <v>0</v>
          </cell>
          <cell r="C15094">
            <v>0</v>
          </cell>
          <cell r="D15094">
            <v>0</v>
          </cell>
        </row>
        <row r="15095">
          <cell r="A15095">
            <v>0</v>
          </cell>
          <cell r="B15095">
            <v>0</v>
          </cell>
          <cell r="C15095">
            <v>0</v>
          </cell>
          <cell r="D15095">
            <v>0</v>
          </cell>
        </row>
        <row r="15096">
          <cell r="A15096">
            <v>0</v>
          </cell>
          <cell r="B15096">
            <v>0</v>
          </cell>
          <cell r="C15096">
            <v>0</v>
          </cell>
          <cell r="D15096">
            <v>0</v>
          </cell>
        </row>
        <row r="15097">
          <cell r="A15097">
            <v>0</v>
          </cell>
          <cell r="B15097">
            <v>0</v>
          </cell>
          <cell r="C15097">
            <v>0</v>
          </cell>
          <cell r="D15097">
            <v>0</v>
          </cell>
        </row>
        <row r="15098">
          <cell r="A15098">
            <v>0</v>
          </cell>
          <cell r="B15098">
            <v>0</v>
          </cell>
          <cell r="C15098">
            <v>0</v>
          </cell>
          <cell r="D15098">
            <v>0</v>
          </cell>
        </row>
        <row r="15099">
          <cell r="A15099">
            <v>0</v>
          </cell>
          <cell r="B15099">
            <v>0</v>
          </cell>
          <cell r="C15099">
            <v>0</v>
          </cell>
          <cell r="D15099">
            <v>0</v>
          </cell>
        </row>
        <row r="15100">
          <cell r="A15100">
            <v>0</v>
          </cell>
          <cell r="B15100">
            <v>0</v>
          </cell>
          <cell r="C15100">
            <v>0</v>
          </cell>
          <cell r="D15100">
            <v>0</v>
          </cell>
        </row>
        <row r="15101">
          <cell r="A15101">
            <v>0</v>
          </cell>
          <cell r="B15101">
            <v>0</v>
          </cell>
          <cell r="C15101">
            <v>0</v>
          </cell>
          <cell r="D15101">
            <v>0</v>
          </cell>
        </row>
        <row r="15102">
          <cell r="A15102">
            <v>0</v>
          </cell>
          <cell r="B15102">
            <v>0</v>
          </cell>
          <cell r="C15102">
            <v>0</v>
          </cell>
          <cell r="D15102">
            <v>0</v>
          </cell>
        </row>
        <row r="15103">
          <cell r="A15103">
            <v>0</v>
          </cell>
          <cell r="B15103">
            <v>0</v>
          </cell>
          <cell r="C15103">
            <v>0</v>
          </cell>
          <cell r="D15103">
            <v>0</v>
          </cell>
        </row>
        <row r="15104">
          <cell r="A15104">
            <v>0</v>
          </cell>
          <cell r="B15104">
            <v>0</v>
          </cell>
          <cell r="C15104">
            <v>0</v>
          </cell>
          <cell r="D15104">
            <v>0</v>
          </cell>
        </row>
        <row r="15105">
          <cell r="A15105">
            <v>0</v>
          </cell>
          <cell r="B15105">
            <v>0</v>
          </cell>
          <cell r="C15105">
            <v>0</v>
          </cell>
          <cell r="D15105">
            <v>0</v>
          </cell>
        </row>
        <row r="15106">
          <cell r="A15106">
            <v>0</v>
          </cell>
          <cell r="B15106">
            <v>0</v>
          </cell>
          <cell r="C15106">
            <v>0</v>
          </cell>
          <cell r="D15106">
            <v>0</v>
          </cell>
        </row>
        <row r="15107">
          <cell r="A15107">
            <v>0</v>
          </cell>
          <cell r="B15107">
            <v>0</v>
          </cell>
          <cell r="C15107">
            <v>0</v>
          </cell>
          <cell r="D15107">
            <v>0</v>
          </cell>
        </row>
        <row r="15108">
          <cell r="A15108">
            <v>0</v>
          </cell>
          <cell r="B15108">
            <v>0</v>
          </cell>
          <cell r="C15108">
            <v>0</v>
          </cell>
          <cell r="D15108">
            <v>0</v>
          </cell>
        </row>
        <row r="15109">
          <cell r="A15109">
            <v>0</v>
          </cell>
          <cell r="B15109">
            <v>0</v>
          </cell>
          <cell r="C15109">
            <v>0</v>
          </cell>
          <cell r="D15109">
            <v>0</v>
          </cell>
        </row>
        <row r="15110">
          <cell r="A15110">
            <v>0</v>
          </cell>
          <cell r="B15110">
            <v>0</v>
          </cell>
          <cell r="C15110">
            <v>0</v>
          </cell>
          <cell r="D15110">
            <v>0</v>
          </cell>
        </row>
        <row r="15111">
          <cell r="A15111">
            <v>0</v>
          </cell>
          <cell r="B15111">
            <v>0</v>
          </cell>
          <cell r="C15111">
            <v>0</v>
          </cell>
          <cell r="D15111">
            <v>0</v>
          </cell>
        </row>
        <row r="15112">
          <cell r="A15112">
            <v>0</v>
          </cell>
          <cell r="B15112">
            <v>0</v>
          </cell>
          <cell r="C15112">
            <v>0</v>
          </cell>
          <cell r="D15112">
            <v>0</v>
          </cell>
        </row>
        <row r="15113">
          <cell r="A15113">
            <v>0</v>
          </cell>
          <cell r="B15113">
            <v>0</v>
          </cell>
          <cell r="C15113">
            <v>0</v>
          </cell>
          <cell r="D15113">
            <v>0</v>
          </cell>
        </row>
        <row r="15114">
          <cell r="A15114">
            <v>0</v>
          </cell>
          <cell r="B15114">
            <v>0</v>
          </cell>
          <cell r="C15114">
            <v>0</v>
          </cell>
          <cell r="D15114">
            <v>0</v>
          </cell>
        </row>
        <row r="15115">
          <cell r="A15115">
            <v>0</v>
          </cell>
          <cell r="B15115">
            <v>0</v>
          </cell>
          <cell r="C15115">
            <v>0</v>
          </cell>
          <cell r="D15115">
            <v>0</v>
          </cell>
        </row>
        <row r="15116">
          <cell r="A15116">
            <v>0</v>
          </cell>
          <cell r="B15116">
            <v>0</v>
          </cell>
          <cell r="C15116">
            <v>0</v>
          </cell>
          <cell r="D15116">
            <v>0</v>
          </cell>
        </row>
        <row r="15117">
          <cell r="A15117">
            <v>0</v>
          </cell>
          <cell r="B15117">
            <v>0</v>
          </cell>
          <cell r="C15117">
            <v>0</v>
          </cell>
          <cell r="D15117">
            <v>0</v>
          </cell>
        </row>
        <row r="15118">
          <cell r="A15118">
            <v>0</v>
          </cell>
          <cell r="B15118">
            <v>0</v>
          </cell>
          <cell r="C15118">
            <v>0</v>
          </cell>
          <cell r="D15118">
            <v>0</v>
          </cell>
        </row>
        <row r="15119">
          <cell r="A15119">
            <v>0</v>
          </cell>
          <cell r="B15119">
            <v>0</v>
          </cell>
          <cell r="C15119">
            <v>0</v>
          </cell>
          <cell r="D15119">
            <v>0</v>
          </cell>
        </row>
        <row r="15120">
          <cell r="A15120">
            <v>0</v>
          </cell>
          <cell r="B15120">
            <v>0</v>
          </cell>
          <cell r="C15120">
            <v>0</v>
          </cell>
          <cell r="D15120">
            <v>0</v>
          </cell>
        </row>
        <row r="15121">
          <cell r="A15121">
            <v>0</v>
          </cell>
          <cell r="B15121">
            <v>0</v>
          </cell>
          <cell r="C15121">
            <v>0</v>
          </cell>
          <cell r="D15121">
            <v>0</v>
          </cell>
        </row>
        <row r="15122">
          <cell r="A15122">
            <v>0</v>
          </cell>
          <cell r="B15122">
            <v>0</v>
          </cell>
          <cell r="C15122">
            <v>0</v>
          </cell>
          <cell r="D15122">
            <v>0</v>
          </cell>
        </row>
        <row r="15123">
          <cell r="A15123">
            <v>0</v>
          </cell>
          <cell r="B15123">
            <v>0</v>
          </cell>
          <cell r="C15123">
            <v>0</v>
          </cell>
          <cell r="D15123">
            <v>0</v>
          </cell>
        </row>
        <row r="15124">
          <cell r="A15124">
            <v>0</v>
          </cell>
          <cell r="B15124">
            <v>0</v>
          </cell>
          <cell r="C15124">
            <v>0</v>
          </cell>
          <cell r="D15124">
            <v>0</v>
          </cell>
        </row>
        <row r="15125">
          <cell r="A15125">
            <v>0</v>
          </cell>
          <cell r="B15125">
            <v>0</v>
          </cell>
          <cell r="C15125">
            <v>0</v>
          </cell>
          <cell r="D15125">
            <v>0</v>
          </cell>
        </row>
        <row r="15126">
          <cell r="A15126">
            <v>0</v>
          </cell>
          <cell r="B15126">
            <v>0</v>
          </cell>
          <cell r="C15126">
            <v>0</v>
          </cell>
          <cell r="D15126">
            <v>0</v>
          </cell>
        </row>
        <row r="15127">
          <cell r="A15127">
            <v>0</v>
          </cell>
          <cell r="B15127">
            <v>0</v>
          </cell>
          <cell r="C15127">
            <v>0</v>
          </cell>
          <cell r="D15127">
            <v>0</v>
          </cell>
        </row>
        <row r="15128">
          <cell r="A15128">
            <v>0</v>
          </cell>
          <cell r="B15128">
            <v>0</v>
          </cell>
          <cell r="C15128">
            <v>0</v>
          </cell>
          <cell r="D15128">
            <v>0</v>
          </cell>
        </row>
        <row r="15129">
          <cell r="A15129">
            <v>0</v>
          </cell>
          <cell r="B15129">
            <v>0</v>
          </cell>
          <cell r="C15129">
            <v>0</v>
          </cell>
          <cell r="D15129">
            <v>0</v>
          </cell>
        </row>
        <row r="15130">
          <cell r="A15130">
            <v>0</v>
          </cell>
          <cell r="B15130">
            <v>0</v>
          </cell>
          <cell r="C15130">
            <v>0</v>
          </cell>
          <cell r="D15130">
            <v>0</v>
          </cell>
        </row>
        <row r="15131">
          <cell r="A15131">
            <v>0</v>
          </cell>
          <cell r="B15131">
            <v>0</v>
          </cell>
          <cell r="C15131">
            <v>0</v>
          </cell>
          <cell r="D15131">
            <v>0</v>
          </cell>
        </row>
        <row r="15132">
          <cell r="A15132">
            <v>0</v>
          </cell>
          <cell r="B15132">
            <v>0</v>
          </cell>
          <cell r="C15132">
            <v>0</v>
          </cell>
          <cell r="D15132">
            <v>0</v>
          </cell>
        </row>
        <row r="15133">
          <cell r="A15133">
            <v>0</v>
          </cell>
          <cell r="B15133">
            <v>0</v>
          </cell>
          <cell r="C15133">
            <v>0</v>
          </cell>
          <cell r="D15133">
            <v>0</v>
          </cell>
        </row>
        <row r="15134">
          <cell r="A15134">
            <v>0</v>
          </cell>
          <cell r="B15134">
            <v>0</v>
          </cell>
          <cell r="C15134">
            <v>0</v>
          </cell>
          <cell r="D15134">
            <v>0</v>
          </cell>
        </row>
        <row r="15135">
          <cell r="A15135">
            <v>0</v>
          </cell>
          <cell r="B15135">
            <v>0</v>
          </cell>
          <cell r="C15135">
            <v>0</v>
          </cell>
          <cell r="D15135">
            <v>0</v>
          </cell>
        </row>
        <row r="15136">
          <cell r="A15136">
            <v>0</v>
          </cell>
          <cell r="B15136">
            <v>0</v>
          </cell>
          <cell r="C15136">
            <v>0</v>
          </cell>
          <cell r="D15136">
            <v>0</v>
          </cell>
        </row>
        <row r="15137">
          <cell r="A15137">
            <v>0</v>
          </cell>
          <cell r="B15137">
            <v>0</v>
          </cell>
          <cell r="C15137">
            <v>0</v>
          </cell>
          <cell r="D15137">
            <v>0</v>
          </cell>
        </row>
        <row r="15138">
          <cell r="A15138">
            <v>0</v>
          </cell>
          <cell r="B15138">
            <v>0</v>
          </cell>
          <cell r="C15138">
            <v>0</v>
          </cell>
          <cell r="D15138">
            <v>0</v>
          </cell>
        </row>
        <row r="15139">
          <cell r="A15139">
            <v>0</v>
          </cell>
          <cell r="B15139">
            <v>0</v>
          </cell>
          <cell r="C15139">
            <v>0</v>
          </cell>
          <cell r="D15139">
            <v>0</v>
          </cell>
        </row>
        <row r="15140">
          <cell r="A15140">
            <v>0</v>
          </cell>
          <cell r="B15140">
            <v>0</v>
          </cell>
          <cell r="C15140">
            <v>0</v>
          </cell>
          <cell r="D15140">
            <v>0</v>
          </cell>
        </row>
        <row r="15141">
          <cell r="A15141">
            <v>0</v>
          </cell>
          <cell r="B15141">
            <v>0</v>
          </cell>
          <cell r="C15141">
            <v>0</v>
          </cell>
          <cell r="D15141">
            <v>0</v>
          </cell>
        </row>
        <row r="15142">
          <cell r="A15142">
            <v>0</v>
          </cell>
          <cell r="B15142">
            <v>0</v>
          </cell>
          <cell r="C15142">
            <v>0</v>
          </cell>
          <cell r="D15142">
            <v>0</v>
          </cell>
        </row>
        <row r="15143">
          <cell r="A15143">
            <v>0</v>
          </cell>
          <cell r="B15143">
            <v>0</v>
          </cell>
          <cell r="C15143">
            <v>0</v>
          </cell>
          <cell r="D15143">
            <v>0</v>
          </cell>
        </row>
        <row r="15144">
          <cell r="A15144">
            <v>0</v>
          </cell>
          <cell r="B15144">
            <v>0</v>
          </cell>
          <cell r="C15144">
            <v>0</v>
          </cell>
          <cell r="D15144">
            <v>0</v>
          </cell>
        </row>
        <row r="15145">
          <cell r="A15145">
            <v>0</v>
          </cell>
          <cell r="B15145">
            <v>0</v>
          </cell>
          <cell r="C15145">
            <v>0</v>
          </cell>
          <cell r="D15145">
            <v>0</v>
          </cell>
        </row>
        <row r="15146">
          <cell r="A15146">
            <v>0</v>
          </cell>
          <cell r="B15146">
            <v>0</v>
          </cell>
          <cell r="C15146">
            <v>0</v>
          </cell>
          <cell r="D15146">
            <v>0</v>
          </cell>
        </row>
        <row r="15147">
          <cell r="A15147">
            <v>0</v>
          </cell>
          <cell r="B15147">
            <v>0</v>
          </cell>
          <cell r="C15147">
            <v>0</v>
          </cell>
          <cell r="D15147">
            <v>0</v>
          </cell>
        </row>
        <row r="15148">
          <cell r="A15148">
            <v>0</v>
          </cell>
          <cell r="B15148">
            <v>0</v>
          </cell>
          <cell r="C15148">
            <v>0</v>
          </cell>
          <cell r="D15148">
            <v>0</v>
          </cell>
        </row>
        <row r="15149">
          <cell r="A15149">
            <v>0</v>
          </cell>
          <cell r="B15149">
            <v>0</v>
          </cell>
          <cell r="C15149">
            <v>0</v>
          </cell>
          <cell r="D15149">
            <v>0</v>
          </cell>
        </row>
        <row r="15150">
          <cell r="A15150">
            <v>0</v>
          </cell>
          <cell r="B15150">
            <v>0</v>
          </cell>
          <cell r="C15150">
            <v>0</v>
          </cell>
          <cell r="D15150">
            <v>0</v>
          </cell>
        </row>
        <row r="15151">
          <cell r="A15151">
            <v>0</v>
          </cell>
          <cell r="B15151">
            <v>0</v>
          </cell>
          <cell r="C15151">
            <v>0</v>
          </cell>
          <cell r="D15151">
            <v>0</v>
          </cell>
        </row>
        <row r="15152">
          <cell r="A15152">
            <v>0</v>
          </cell>
          <cell r="B15152">
            <v>0</v>
          </cell>
          <cell r="C15152">
            <v>0</v>
          </cell>
          <cell r="D15152">
            <v>0</v>
          </cell>
        </row>
        <row r="15153">
          <cell r="A15153">
            <v>0</v>
          </cell>
          <cell r="B15153">
            <v>0</v>
          </cell>
          <cell r="C15153">
            <v>0</v>
          </cell>
          <cell r="D15153">
            <v>0</v>
          </cell>
        </row>
        <row r="15154">
          <cell r="A15154">
            <v>0</v>
          </cell>
          <cell r="B15154">
            <v>0</v>
          </cell>
          <cell r="C15154">
            <v>0</v>
          </cell>
          <cell r="D15154">
            <v>0</v>
          </cell>
        </row>
        <row r="15155">
          <cell r="A15155">
            <v>0</v>
          </cell>
          <cell r="B15155">
            <v>0</v>
          </cell>
          <cell r="C15155">
            <v>0</v>
          </cell>
          <cell r="D15155">
            <v>0</v>
          </cell>
        </row>
        <row r="15156">
          <cell r="A15156">
            <v>0</v>
          </cell>
          <cell r="B15156">
            <v>0</v>
          </cell>
          <cell r="C15156">
            <v>0</v>
          </cell>
          <cell r="D15156">
            <v>0</v>
          </cell>
        </row>
        <row r="15157">
          <cell r="A15157">
            <v>0</v>
          </cell>
          <cell r="B15157">
            <v>0</v>
          </cell>
          <cell r="C15157">
            <v>0</v>
          </cell>
          <cell r="D15157">
            <v>0</v>
          </cell>
        </row>
        <row r="15158">
          <cell r="A15158">
            <v>0</v>
          </cell>
          <cell r="B15158">
            <v>0</v>
          </cell>
          <cell r="C15158">
            <v>0</v>
          </cell>
          <cell r="D15158">
            <v>0</v>
          </cell>
        </row>
        <row r="15159">
          <cell r="A15159">
            <v>0</v>
          </cell>
          <cell r="B15159">
            <v>0</v>
          </cell>
          <cell r="C15159">
            <v>0</v>
          </cell>
          <cell r="D15159">
            <v>0</v>
          </cell>
        </row>
        <row r="15160">
          <cell r="A15160">
            <v>0</v>
          </cell>
          <cell r="B15160">
            <v>0</v>
          </cell>
          <cell r="C15160">
            <v>0</v>
          </cell>
          <cell r="D15160">
            <v>0</v>
          </cell>
        </row>
        <row r="15161">
          <cell r="A15161">
            <v>0</v>
          </cell>
          <cell r="B15161">
            <v>0</v>
          </cell>
          <cell r="C15161">
            <v>0</v>
          </cell>
          <cell r="D15161">
            <v>0</v>
          </cell>
        </row>
        <row r="15162">
          <cell r="A15162">
            <v>0</v>
          </cell>
          <cell r="B15162">
            <v>0</v>
          </cell>
          <cell r="C15162">
            <v>0</v>
          </cell>
          <cell r="D15162">
            <v>0</v>
          </cell>
        </row>
        <row r="15163">
          <cell r="A15163">
            <v>0</v>
          </cell>
          <cell r="B15163">
            <v>0</v>
          </cell>
          <cell r="C15163">
            <v>0</v>
          </cell>
          <cell r="D15163">
            <v>0</v>
          </cell>
        </row>
        <row r="15164">
          <cell r="A15164">
            <v>0</v>
          </cell>
          <cell r="B15164">
            <v>0</v>
          </cell>
          <cell r="C15164">
            <v>0</v>
          </cell>
          <cell r="D15164">
            <v>0</v>
          </cell>
        </row>
        <row r="15165">
          <cell r="A15165">
            <v>0</v>
          </cell>
          <cell r="B15165">
            <v>0</v>
          </cell>
          <cell r="C15165">
            <v>0</v>
          </cell>
          <cell r="D15165">
            <v>0</v>
          </cell>
        </row>
        <row r="15166">
          <cell r="A15166">
            <v>0</v>
          </cell>
          <cell r="B15166">
            <v>0</v>
          </cell>
          <cell r="C15166">
            <v>0</v>
          </cell>
          <cell r="D15166">
            <v>0</v>
          </cell>
        </row>
        <row r="15167">
          <cell r="A15167">
            <v>0</v>
          </cell>
          <cell r="B15167">
            <v>0</v>
          </cell>
          <cell r="C15167">
            <v>0</v>
          </cell>
          <cell r="D15167">
            <v>0</v>
          </cell>
        </row>
        <row r="15168">
          <cell r="A15168">
            <v>0</v>
          </cell>
          <cell r="B15168">
            <v>0</v>
          </cell>
          <cell r="C15168">
            <v>0</v>
          </cell>
          <cell r="D15168">
            <v>0</v>
          </cell>
        </row>
        <row r="15169">
          <cell r="A15169">
            <v>0</v>
          </cell>
          <cell r="B15169">
            <v>0</v>
          </cell>
          <cell r="C15169">
            <v>0</v>
          </cell>
          <cell r="D15169">
            <v>0</v>
          </cell>
        </row>
        <row r="15170">
          <cell r="A15170">
            <v>0</v>
          </cell>
          <cell r="B15170">
            <v>0</v>
          </cell>
          <cell r="C15170">
            <v>0</v>
          </cell>
          <cell r="D15170">
            <v>0</v>
          </cell>
        </row>
        <row r="15171">
          <cell r="A15171">
            <v>0</v>
          </cell>
          <cell r="B15171">
            <v>0</v>
          </cell>
          <cell r="C15171">
            <v>0</v>
          </cell>
          <cell r="D15171">
            <v>0</v>
          </cell>
        </row>
        <row r="15172">
          <cell r="A15172">
            <v>0</v>
          </cell>
          <cell r="B15172">
            <v>0</v>
          </cell>
          <cell r="C15172">
            <v>0</v>
          </cell>
          <cell r="D15172">
            <v>0</v>
          </cell>
        </row>
        <row r="15173">
          <cell r="A15173">
            <v>0</v>
          </cell>
          <cell r="B15173">
            <v>0</v>
          </cell>
          <cell r="C15173">
            <v>0</v>
          </cell>
          <cell r="D15173">
            <v>0</v>
          </cell>
        </row>
        <row r="15174">
          <cell r="A15174">
            <v>0</v>
          </cell>
          <cell r="B15174">
            <v>0</v>
          </cell>
          <cell r="C15174">
            <v>0</v>
          </cell>
          <cell r="D15174">
            <v>0</v>
          </cell>
        </row>
        <row r="15175">
          <cell r="A15175">
            <v>0</v>
          </cell>
          <cell r="B15175">
            <v>0</v>
          </cell>
          <cell r="C15175">
            <v>0</v>
          </cell>
          <cell r="D15175">
            <v>0</v>
          </cell>
        </row>
        <row r="15176">
          <cell r="A15176">
            <v>0</v>
          </cell>
          <cell r="B15176">
            <v>0</v>
          </cell>
          <cell r="C15176">
            <v>0</v>
          </cell>
          <cell r="D15176">
            <v>0</v>
          </cell>
        </row>
        <row r="15177">
          <cell r="A15177">
            <v>0</v>
          </cell>
          <cell r="B15177">
            <v>0</v>
          </cell>
          <cell r="C15177">
            <v>0</v>
          </cell>
          <cell r="D15177">
            <v>0</v>
          </cell>
        </row>
        <row r="15178">
          <cell r="A15178">
            <v>0</v>
          </cell>
          <cell r="B15178">
            <v>0</v>
          </cell>
          <cell r="C15178">
            <v>0</v>
          </cell>
          <cell r="D15178">
            <v>0</v>
          </cell>
        </row>
        <row r="15179">
          <cell r="A15179">
            <v>0</v>
          </cell>
          <cell r="B15179">
            <v>0</v>
          </cell>
          <cell r="C15179">
            <v>0</v>
          </cell>
          <cell r="D15179">
            <v>0</v>
          </cell>
        </row>
        <row r="15180">
          <cell r="A15180">
            <v>0</v>
          </cell>
          <cell r="B15180">
            <v>0</v>
          </cell>
          <cell r="C15180">
            <v>0</v>
          </cell>
          <cell r="D15180">
            <v>0</v>
          </cell>
        </row>
        <row r="15181">
          <cell r="A15181">
            <v>0</v>
          </cell>
          <cell r="B15181">
            <v>0</v>
          </cell>
          <cell r="C15181">
            <v>0</v>
          </cell>
          <cell r="D15181">
            <v>0</v>
          </cell>
        </row>
        <row r="15182">
          <cell r="A15182">
            <v>0</v>
          </cell>
          <cell r="B15182">
            <v>0</v>
          </cell>
          <cell r="C15182">
            <v>0</v>
          </cell>
          <cell r="D15182">
            <v>0</v>
          </cell>
        </row>
        <row r="15183">
          <cell r="A15183">
            <v>0</v>
          </cell>
          <cell r="B15183">
            <v>0</v>
          </cell>
          <cell r="C15183">
            <v>0</v>
          </cell>
          <cell r="D15183">
            <v>0</v>
          </cell>
        </row>
        <row r="15184">
          <cell r="A15184">
            <v>0</v>
          </cell>
          <cell r="B15184">
            <v>0</v>
          </cell>
          <cell r="C15184">
            <v>0</v>
          </cell>
          <cell r="D15184">
            <v>0</v>
          </cell>
        </row>
        <row r="15185">
          <cell r="A15185">
            <v>0</v>
          </cell>
          <cell r="B15185">
            <v>0</v>
          </cell>
          <cell r="C15185">
            <v>0</v>
          </cell>
          <cell r="D15185">
            <v>0</v>
          </cell>
        </row>
        <row r="15186">
          <cell r="A15186">
            <v>0</v>
          </cell>
          <cell r="B15186">
            <v>0</v>
          </cell>
          <cell r="C15186">
            <v>0</v>
          </cell>
          <cell r="D15186">
            <v>0</v>
          </cell>
        </row>
        <row r="15187">
          <cell r="A15187">
            <v>0</v>
          </cell>
          <cell r="B15187">
            <v>0</v>
          </cell>
          <cell r="C15187">
            <v>0</v>
          </cell>
          <cell r="D15187">
            <v>0</v>
          </cell>
        </row>
        <row r="15188">
          <cell r="A15188">
            <v>0</v>
          </cell>
          <cell r="B15188">
            <v>0</v>
          </cell>
          <cell r="C15188">
            <v>0</v>
          </cell>
          <cell r="D15188">
            <v>0</v>
          </cell>
        </row>
        <row r="15189">
          <cell r="A15189">
            <v>0</v>
          </cell>
          <cell r="B15189">
            <v>0</v>
          </cell>
          <cell r="C15189">
            <v>0</v>
          </cell>
          <cell r="D15189">
            <v>0</v>
          </cell>
        </row>
        <row r="15190">
          <cell r="A15190">
            <v>0</v>
          </cell>
          <cell r="B15190">
            <v>0</v>
          </cell>
          <cell r="C15190">
            <v>0</v>
          </cell>
          <cell r="D15190">
            <v>0</v>
          </cell>
        </row>
        <row r="15191">
          <cell r="A15191">
            <v>0</v>
          </cell>
          <cell r="B15191">
            <v>0</v>
          </cell>
          <cell r="C15191">
            <v>0</v>
          </cell>
          <cell r="D15191">
            <v>0</v>
          </cell>
        </row>
        <row r="15192">
          <cell r="A15192">
            <v>0</v>
          </cell>
          <cell r="B15192">
            <v>0</v>
          </cell>
          <cell r="C15192">
            <v>0</v>
          </cell>
          <cell r="D15192">
            <v>0</v>
          </cell>
        </row>
        <row r="15193">
          <cell r="A15193">
            <v>0</v>
          </cell>
          <cell r="B15193">
            <v>0</v>
          </cell>
          <cell r="C15193">
            <v>0</v>
          </cell>
          <cell r="D15193">
            <v>0</v>
          </cell>
        </row>
        <row r="15194">
          <cell r="A15194">
            <v>0</v>
          </cell>
          <cell r="B15194">
            <v>0</v>
          </cell>
          <cell r="C15194">
            <v>0</v>
          </cell>
          <cell r="D15194">
            <v>0</v>
          </cell>
        </row>
        <row r="15195">
          <cell r="A15195">
            <v>0</v>
          </cell>
          <cell r="B15195">
            <v>0</v>
          </cell>
          <cell r="C15195">
            <v>0</v>
          </cell>
          <cell r="D15195">
            <v>0</v>
          </cell>
        </row>
        <row r="15196">
          <cell r="A15196">
            <v>0</v>
          </cell>
          <cell r="B15196">
            <v>0</v>
          </cell>
          <cell r="C15196">
            <v>0</v>
          </cell>
          <cell r="D15196">
            <v>0</v>
          </cell>
        </row>
        <row r="15197">
          <cell r="A15197">
            <v>0</v>
          </cell>
          <cell r="B15197">
            <v>0</v>
          </cell>
          <cell r="C15197">
            <v>0</v>
          </cell>
          <cell r="D15197">
            <v>0</v>
          </cell>
        </row>
        <row r="15198">
          <cell r="A15198">
            <v>0</v>
          </cell>
          <cell r="B15198">
            <v>0</v>
          </cell>
          <cell r="C15198">
            <v>0</v>
          </cell>
          <cell r="D15198">
            <v>0</v>
          </cell>
        </row>
        <row r="15199">
          <cell r="A15199">
            <v>0</v>
          </cell>
          <cell r="B15199">
            <v>0</v>
          </cell>
          <cell r="C15199">
            <v>0</v>
          </cell>
          <cell r="D15199">
            <v>0</v>
          </cell>
        </row>
        <row r="15200">
          <cell r="A15200">
            <v>0</v>
          </cell>
          <cell r="B15200">
            <v>0</v>
          </cell>
          <cell r="C15200">
            <v>0</v>
          </cell>
          <cell r="D15200">
            <v>0</v>
          </cell>
        </row>
        <row r="15201">
          <cell r="A15201">
            <v>0</v>
          </cell>
          <cell r="B15201">
            <v>0</v>
          </cell>
          <cell r="C15201">
            <v>0</v>
          </cell>
          <cell r="D15201">
            <v>0</v>
          </cell>
        </row>
        <row r="15202">
          <cell r="A15202">
            <v>0</v>
          </cell>
          <cell r="B15202">
            <v>0</v>
          </cell>
          <cell r="C15202">
            <v>0</v>
          </cell>
          <cell r="D15202">
            <v>0</v>
          </cell>
        </row>
        <row r="15203">
          <cell r="A15203">
            <v>0</v>
          </cell>
          <cell r="B15203">
            <v>0</v>
          </cell>
          <cell r="C15203">
            <v>0</v>
          </cell>
          <cell r="D15203">
            <v>0</v>
          </cell>
        </row>
        <row r="15204">
          <cell r="A15204">
            <v>0</v>
          </cell>
          <cell r="B15204">
            <v>0</v>
          </cell>
          <cell r="C15204">
            <v>0</v>
          </cell>
          <cell r="D15204">
            <v>0</v>
          </cell>
        </row>
        <row r="15205">
          <cell r="A15205">
            <v>0</v>
          </cell>
          <cell r="B15205">
            <v>0</v>
          </cell>
          <cell r="C15205">
            <v>0</v>
          </cell>
          <cell r="D15205">
            <v>0</v>
          </cell>
        </row>
        <row r="15206">
          <cell r="A15206">
            <v>0</v>
          </cell>
          <cell r="B15206">
            <v>0</v>
          </cell>
          <cell r="C15206">
            <v>0</v>
          </cell>
          <cell r="D15206">
            <v>0</v>
          </cell>
        </row>
        <row r="15207">
          <cell r="A15207">
            <v>0</v>
          </cell>
          <cell r="B15207">
            <v>0</v>
          </cell>
          <cell r="C15207">
            <v>0</v>
          </cell>
          <cell r="D15207">
            <v>0</v>
          </cell>
        </row>
        <row r="15208">
          <cell r="A15208">
            <v>0</v>
          </cell>
          <cell r="B15208">
            <v>0</v>
          </cell>
          <cell r="C15208">
            <v>0</v>
          </cell>
          <cell r="D15208">
            <v>0</v>
          </cell>
        </row>
        <row r="15209">
          <cell r="A15209">
            <v>0</v>
          </cell>
          <cell r="B15209">
            <v>0</v>
          </cell>
          <cell r="C15209">
            <v>0</v>
          </cell>
          <cell r="D15209">
            <v>0</v>
          </cell>
        </row>
        <row r="15210">
          <cell r="A15210">
            <v>0</v>
          </cell>
          <cell r="B15210">
            <v>0</v>
          </cell>
          <cell r="C15210">
            <v>0</v>
          </cell>
          <cell r="D15210">
            <v>0</v>
          </cell>
        </row>
        <row r="15211">
          <cell r="A15211">
            <v>0</v>
          </cell>
          <cell r="B15211">
            <v>0</v>
          </cell>
          <cell r="C15211">
            <v>0</v>
          </cell>
          <cell r="D15211">
            <v>0</v>
          </cell>
        </row>
        <row r="15212">
          <cell r="A15212">
            <v>0</v>
          </cell>
          <cell r="B15212">
            <v>0</v>
          </cell>
          <cell r="C15212">
            <v>0</v>
          </cell>
          <cell r="D15212">
            <v>0</v>
          </cell>
        </row>
        <row r="15213">
          <cell r="A15213">
            <v>0</v>
          </cell>
          <cell r="B15213">
            <v>0</v>
          </cell>
          <cell r="C15213">
            <v>0</v>
          </cell>
          <cell r="D15213">
            <v>0</v>
          </cell>
        </row>
        <row r="15214">
          <cell r="A15214">
            <v>0</v>
          </cell>
          <cell r="B15214">
            <v>0</v>
          </cell>
          <cell r="C15214">
            <v>0</v>
          </cell>
          <cell r="D15214">
            <v>0</v>
          </cell>
        </row>
        <row r="15215">
          <cell r="A15215">
            <v>0</v>
          </cell>
          <cell r="B15215">
            <v>0</v>
          </cell>
          <cell r="C15215">
            <v>0</v>
          </cell>
          <cell r="D15215">
            <v>0</v>
          </cell>
        </row>
        <row r="15216">
          <cell r="A15216">
            <v>0</v>
          </cell>
          <cell r="B15216">
            <v>0</v>
          </cell>
          <cell r="C15216">
            <v>0</v>
          </cell>
          <cell r="D15216">
            <v>0</v>
          </cell>
        </row>
        <row r="15217">
          <cell r="A15217">
            <v>0</v>
          </cell>
          <cell r="B15217">
            <v>0</v>
          </cell>
          <cell r="C15217">
            <v>0</v>
          </cell>
          <cell r="D15217">
            <v>0</v>
          </cell>
        </row>
        <row r="15218">
          <cell r="A15218">
            <v>0</v>
          </cell>
          <cell r="B15218">
            <v>0</v>
          </cell>
          <cell r="C15218">
            <v>0</v>
          </cell>
          <cell r="D15218">
            <v>0</v>
          </cell>
        </row>
        <row r="15219">
          <cell r="A15219">
            <v>0</v>
          </cell>
          <cell r="B15219">
            <v>0</v>
          </cell>
          <cell r="C15219">
            <v>0</v>
          </cell>
          <cell r="D15219">
            <v>0</v>
          </cell>
        </row>
        <row r="15220">
          <cell r="A15220">
            <v>0</v>
          </cell>
          <cell r="B15220">
            <v>0</v>
          </cell>
          <cell r="C15220">
            <v>0</v>
          </cell>
          <cell r="D15220">
            <v>0</v>
          </cell>
        </row>
        <row r="15221">
          <cell r="A15221">
            <v>0</v>
          </cell>
          <cell r="B15221">
            <v>0</v>
          </cell>
          <cell r="C15221">
            <v>0</v>
          </cell>
          <cell r="D15221">
            <v>0</v>
          </cell>
        </row>
        <row r="15222">
          <cell r="A15222">
            <v>0</v>
          </cell>
          <cell r="B15222">
            <v>0</v>
          </cell>
          <cell r="C15222">
            <v>0</v>
          </cell>
          <cell r="D15222">
            <v>0</v>
          </cell>
        </row>
        <row r="15223">
          <cell r="A15223">
            <v>0</v>
          </cell>
          <cell r="B15223">
            <v>0</v>
          </cell>
          <cell r="C15223">
            <v>0</v>
          </cell>
          <cell r="D15223">
            <v>0</v>
          </cell>
        </row>
        <row r="15224">
          <cell r="A15224">
            <v>0</v>
          </cell>
          <cell r="B15224">
            <v>0</v>
          </cell>
          <cell r="C15224">
            <v>0</v>
          </cell>
          <cell r="D15224">
            <v>0</v>
          </cell>
        </row>
        <row r="15225">
          <cell r="A15225">
            <v>0</v>
          </cell>
          <cell r="B15225">
            <v>0</v>
          </cell>
          <cell r="C15225">
            <v>0</v>
          </cell>
          <cell r="D15225">
            <v>0</v>
          </cell>
        </row>
        <row r="15226">
          <cell r="A15226">
            <v>0</v>
          </cell>
          <cell r="B15226">
            <v>0</v>
          </cell>
          <cell r="C15226">
            <v>0</v>
          </cell>
          <cell r="D15226">
            <v>0</v>
          </cell>
        </row>
        <row r="15227">
          <cell r="A15227">
            <v>0</v>
          </cell>
          <cell r="B15227">
            <v>0</v>
          </cell>
          <cell r="C15227">
            <v>0</v>
          </cell>
          <cell r="D15227">
            <v>0</v>
          </cell>
        </row>
        <row r="15228">
          <cell r="A15228">
            <v>0</v>
          </cell>
          <cell r="B15228">
            <v>0</v>
          </cell>
          <cell r="C15228">
            <v>0</v>
          </cell>
          <cell r="D15228">
            <v>0</v>
          </cell>
        </row>
        <row r="15229">
          <cell r="A15229">
            <v>0</v>
          </cell>
          <cell r="B15229">
            <v>0</v>
          </cell>
          <cell r="C15229">
            <v>0</v>
          </cell>
          <cell r="D15229">
            <v>0</v>
          </cell>
        </row>
        <row r="15230">
          <cell r="A15230">
            <v>0</v>
          </cell>
          <cell r="B15230">
            <v>0</v>
          </cell>
          <cell r="C15230">
            <v>0</v>
          </cell>
          <cell r="D15230">
            <v>0</v>
          </cell>
        </row>
        <row r="15231">
          <cell r="A15231">
            <v>0</v>
          </cell>
          <cell r="B15231">
            <v>0</v>
          </cell>
          <cell r="C15231">
            <v>0</v>
          </cell>
          <cell r="D15231">
            <v>0</v>
          </cell>
        </row>
        <row r="15232">
          <cell r="A15232">
            <v>0</v>
          </cell>
          <cell r="B15232">
            <v>0</v>
          </cell>
          <cell r="C15232">
            <v>0</v>
          </cell>
          <cell r="D15232">
            <v>0</v>
          </cell>
        </row>
        <row r="15233">
          <cell r="A15233">
            <v>0</v>
          </cell>
          <cell r="B15233">
            <v>0</v>
          </cell>
          <cell r="C15233">
            <v>0</v>
          </cell>
          <cell r="D15233">
            <v>0</v>
          </cell>
        </row>
        <row r="15234">
          <cell r="A15234">
            <v>0</v>
          </cell>
          <cell r="B15234">
            <v>0</v>
          </cell>
          <cell r="C15234">
            <v>0</v>
          </cell>
          <cell r="D15234">
            <v>0</v>
          </cell>
        </row>
        <row r="15235">
          <cell r="A15235">
            <v>0</v>
          </cell>
          <cell r="B15235">
            <v>0</v>
          </cell>
          <cell r="C15235">
            <v>0</v>
          </cell>
          <cell r="D15235">
            <v>0</v>
          </cell>
        </row>
        <row r="15236">
          <cell r="A15236">
            <v>0</v>
          </cell>
          <cell r="B15236">
            <v>0</v>
          </cell>
          <cell r="C15236">
            <v>0</v>
          </cell>
          <cell r="D15236">
            <v>0</v>
          </cell>
        </row>
        <row r="15237">
          <cell r="A15237">
            <v>0</v>
          </cell>
          <cell r="B15237">
            <v>0</v>
          </cell>
          <cell r="C15237">
            <v>0</v>
          </cell>
          <cell r="D15237">
            <v>0</v>
          </cell>
        </row>
        <row r="15238">
          <cell r="A15238">
            <v>0</v>
          </cell>
          <cell r="B15238">
            <v>0</v>
          </cell>
          <cell r="C15238">
            <v>0</v>
          </cell>
          <cell r="D15238">
            <v>0</v>
          </cell>
        </row>
        <row r="15239">
          <cell r="A15239">
            <v>0</v>
          </cell>
          <cell r="B15239">
            <v>0</v>
          </cell>
          <cell r="C15239">
            <v>0</v>
          </cell>
          <cell r="D15239">
            <v>0</v>
          </cell>
        </row>
        <row r="15240">
          <cell r="A15240">
            <v>0</v>
          </cell>
          <cell r="B15240">
            <v>0</v>
          </cell>
          <cell r="C15240">
            <v>0</v>
          </cell>
          <cell r="D15240">
            <v>0</v>
          </cell>
        </row>
        <row r="15241">
          <cell r="A15241">
            <v>0</v>
          </cell>
          <cell r="B15241">
            <v>0</v>
          </cell>
          <cell r="C15241">
            <v>0</v>
          </cell>
          <cell r="D15241">
            <v>0</v>
          </cell>
        </row>
        <row r="15242">
          <cell r="A15242">
            <v>0</v>
          </cell>
          <cell r="B15242">
            <v>0</v>
          </cell>
          <cell r="C15242">
            <v>0</v>
          </cell>
          <cell r="D15242">
            <v>0</v>
          </cell>
        </row>
        <row r="15243">
          <cell r="A15243">
            <v>0</v>
          </cell>
          <cell r="B15243">
            <v>0</v>
          </cell>
          <cell r="C15243">
            <v>0</v>
          </cell>
          <cell r="D15243">
            <v>0</v>
          </cell>
        </row>
        <row r="15244">
          <cell r="A15244">
            <v>0</v>
          </cell>
          <cell r="B15244">
            <v>0</v>
          </cell>
          <cell r="C15244">
            <v>0</v>
          </cell>
          <cell r="D15244">
            <v>0</v>
          </cell>
        </row>
        <row r="15245">
          <cell r="A15245">
            <v>0</v>
          </cell>
          <cell r="B15245">
            <v>0</v>
          </cell>
          <cell r="C15245">
            <v>0</v>
          </cell>
          <cell r="D15245">
            <v>0</v>
          </cell>
        </row>
        <row r="15246">
          <cell r="A15246">
            <v>0</v>
          </cell>
          <cell r="B15246">
            <v>0</v>
          </cell>
          <cell r="C15246">
            <v>0</v>
          </cell>
          <cell r="D15246">
            <v>0</v>
          </cell>
        </row>
        <row r="15247">
          <cell r="A15247">
            <v>0</v>
          </cell>
          <cell r="B15247">
            <v>0</v>
          </cell>
          <cell r="C15247">
            <v>0</v>
          </cell>
          <cell r="D15247">
            <v>0</v>
          </cell>
        </row>
        <row r="15248">
          <cell r="A15248">
            <v>0</v>
          </cell>
          <cell r="B15248">
            <v>0</v>
          </cell>
          <cell r="C15248">
            <v>0</v>
          </cell>
          <cell r="D15248">
            <v>0</v>
          </cell>
        </row>
        <row r="15249">
          <cell r="A15249">
            <v>0</v>
          </cell>
          <cell r="B15249">
            <v>0</v>
          </cell>
          <cell r="C15249">
            <v>0</v>
          </cell>
          <cell r="D15249">
            <v>0</v>
          </cell>
        </row>
        <row r="15250">
          <cell r="A15250">
            <v>0</v>
          </cell>
          <cell r="B15250">
            <v>0</v>
          </cell>
          <cell r="C15250">
            <v>0</v>
          </cell>
          <cell r="D15250">
            <v>0</v>
          </cell>
        </row>
        <row r="15251">
          <cell r="A15251">
            <v>0</v>
          </cell>
          <cell r="B15251">
            <v>0</v>
          </cell>
          <cell r="C15251">
            <v>0</v>
          </cell>
          <cell r="D15251">
            <v>0</v>
          </cell>
        </row>
        <row r="15252">
          <cell r="A15252">
            <v>0</v>
          </cell>
          <cell r="B15252">
            <v>0</v>
          </cell>
          <cell r="C15252">
            <v>0</v>
          </cell>
          <cell r="D15252">
            <v>0</v>
          </cell>
        </row>
        <row r="15253">
          <cell r="A15253">
            <v>0</v>
          </cell>
          <cell r="B15253">
            <v>0</v>
          </cell>
          <cell r="C15253">
            <v>0</v>
          </cell>
          <cell r="D15253">
            <v>0</v>
          </cell>
        </row>
        <row r="15254">
          <cell r="A15254">
            <v>0</v>
          </cell>
          <cell r="B15254">
            <v>0</v>
          </cell>
          <cell r="C15254">
            <v>0</v>
          </cell>
          <cell r="D15254">
            <v>0</v>
          </cell>
        </row>
        <row r="15255">
          <cell r="A15255">
            <v>0</v>
          </cell>
          <cell r="B15255">
            <v>0</v>
          </cell>
          <cell r="C15255">
            <v>0</v>
          </cell>
          <cell r="D15255">
            <v>0</v>
          </cell>
        </row>
        <row r="15256">
          <cell r="A15256">
            <v>0</v>
          </cell>
          <cell r="B15256">
            <v>0</v>
          </cell>
          <cell r="C15256">
            <v>0</v>
          </cell>
          <cell r="D15256">
            <v>0</v>
          </cell>
        </row>
        <row r="15257">
          <cell r="A15257">
            <v>0</v>
          </cell>
          <cell r="B15257">
            <v>0</v>
          </cell>
          <cell r="C15257">
            <v>0</v>
          </cell>
          <cell r="D15257">
            <v>0</v>
          </cell>
        </row>
        <row r="15258">
          <cell r="A15258">
            <v>0</v>
          </cell>
          <cell r="B15258">
            <v>0</v>
          </cell>
          <cell r="C15258">
            <v>0</v>
          </cell>
          <cell r="D15258">
            <v>0</v>
          </cell>
        </row>
        <row r="15259">
          <cell r="A15259">
            <v>0</v>
          </cell>
          <cell r="B15259">
            <v>0</v>
          </cell>
          <cell r="C15259">
            <v>0</v>
          </cell>
          <cell r="D15259">
            <v>0</v>
          </cell>
        </row>
        <row r="15260">
          <cell r="A15260">
            <v>0</v>
          </cell>
          <cell r="B15260">
            <v>0</v>
          </cell>
          <cell r="C15260">
            <v>0</v>
          </cell>
          <cell r="D15260">
            <v>0</v>
          </cell>
        </row>
        <row r="15261">
          <cell r="A15261">
            <v>0</v>
          </cell>
          <cell r="B15261">
            <v>0</v>
          </cell>
          <cell r="C15261">
            <v>0</v>
          </cell>
          <cell r="D15261">
            <v>0</v>
          </cell>
        </row>
        <row r="15262">
          <cell r="A15262">
            <v>0</v>
          </cell>
          <cell r="B15262">
            <v>0</v>
          </cell>
          <cell r="C15262">
            <v>0</v>
          </cell>
          <cell r="D15262">
            <v>0</v>
          </cell>
        </row>
        <row r="15263">
          <cell r="A15263">
            <v>0</v>
          </cell>
          <cell r="B15263">
            <v>0</v>
          </cell>
          <cell r="C15263">
            <v>0</v>
          </cell>
          <cell r="D15263">
            <v>0</v>
          </cell>
        </row>
        <row r="15264">
          <cell r="A15264">
            <v>0</v>
          </cell>
          <cell r="B15264">
            <v>0</v>
          </cell>
          <cell r="C15264">
            <v>0</v>
          </cell>
          <cell r="D15264">
            <v>0</v>
          </cell>
        </row>
        <row r="15265">
          <cell r="A15265">
            <v>0</v>
          </cell>
          <cell r="B15265">
            <v>0</v>
          </cell>
          <cell r="C15265">
            <v>0</v>
          </cell>
          <cell r="D15265">
            <v>0</v>
          </cell>
        </row>
        <row r="15266">
          <cell r="A15266">
            <v>0</v>
          </cell>
          <cell r="B15266">
            <v>0</v>
          </cell>
          <cell r="C15266">
            <v>0</v>
          </cell>
          <cell r="D15266">
            <v>0</v>
          </cell>
        </row>
        <row r="15267">
          <cell r="A15267">
            <v>0</v>
          </cell>
          <cell r="B15267">
            <v>0</v>
          </cell>
          <cell r="C15267">
            <v>0</v>
          </cell>
          <cell r="D15267">
            <v>0</v>
          </cell>
        </row>
        <row r="15268">
          <cell r="A15268">
            <v>0</v>
          </cell>
          <cell r="B15268">
            <v>0</v>
          </cell>
          <cell r="C15268">
            <v>0</v>
          </cell>
          <cell r="D15268">
            <v>0</v>
          </cell>
        </row>
        <row r="15269">
          <cell r="A15269">
            <v>0</v>
          </cell>
          <cell r="B15269">
            <v>0</v>
          </cell>
          <cell r="C15269">
            <v>0</v>
          </cell>
          <cell r="D15269">
            <v>0</v>
          </cell>
        </row>
        <row r="15270">
          <cell r="A15270">
            <v>0</v>
          </cell>
          <cell r="B15270">
            <v>0</v>
          </cell>
          <cell r="C15270">
            <v>0</v>
          </cell>
          <cell r="D15270">
            <v>0</v>
          </cell>
        </row>
        <row r="15271">
          <cell r="A15271">
            <v>0</v>
          </cell>
          <cell r="B15271">
            <v>0</v>
          </cell>
          <cell r="C15271">
            <v>0</v>
          </cell>
          <cell r="D15271">
            <v>0</v>
          </cell>
        </row>
        <row r="15272">
          <cell r="A15272">
            <v>0</v>
          </cell>
          <cell r="B15272">
            <v>0</v>
          </cell>
          <cell r="C15272">
            <v>0</v>
          </cell>
          <cell r="D15272">
            <v>0</v>
          </cell>
        </row>
        <row r="15273">
          <cell r="A15273">
            <v>0</v>
          </cell>
          <cell r="B15273">
            <v>0</v>
          </cell>
          <cell r="C15273">
            <v>0</v>
          </cell>
          <cell r="D15273">
            <v>0</v>
          </cell>
        </row>
        <row r="15274">
          <cell r="A15274">
            <v>0</v>
          </cell>
          <cell r="B15274">
            <v>0</v>
          </cell>
          <cell r="C15274">
            <v>0</v>
          </cell>
          <cell r="D15274">
            <v>0</v>
          </cell>
        </row>
        <row r="15275">
          <cell r="A15275">
            <v>0</v>
          </cell>
          <cell r="B15275">
            <v>0</v>
          </cell>
          <cell r="C15275">
            <v>0</v>
          </cell>
          <cell r="D15275">
            <v>0</v>
          </cell>
        </row>
        <row r="15276">
          <cell r="A15276">
            <v>0</v>
          </cell>
          <cell r="B15276">
            <v>0</v>
          </cell>
          <cell r="C15276">
            <v>0</v>
          </cell>
          <cell r="D15276">
            <v>0</v>
          </cell>
        </row>
        <row r="15277">
          <cell r="A15277">
            <v>0</v>
          </cell>
          <cell r="B15277">
            <v>0</v>
          </cell>
          <cell r="C15277">
            <v>0</v>
          </cell>
          <cell r="D15277">
            <v>0</v>
          </cell>
        </row>
        <row r="15278">
          <cell r="A15278">
            <v>0</v>
          </cell>
          <cell r="B15278">
            <v>0</v>
          </cell>
          <cell r="C15278">
            <v>0</v>
          </cell>
          <cell r="D15278">
            <v>0</v>
          </cell>
        </row>
        <row r="15279">
          <cell r="A15279">
            <v>0</v>
          </cell>
          <cell r="B15279">
            <v>0</v>
          </cell>
          <cell r="C15279">
            <v>0</v>
          </cell>
          <cell r="D15279">
            <v>0</v>
          </cell>
        </row>
        <row r="15280">
          <cell r="A15280">
            <v>0</v>
          </cell>
          <cell r="B15280">
            <v>0</v>
          </cell>
          <cell r="C15280">
            <v>0</v>
          </cell>
          <cell r="D15280">
            <v>0</v>
          </cell>
        </row>
        <row r="15281">
          <cell r="A15281">
            <v>0</v>
          </cell>
          <cell r="B15281">
            <v>0</v>
          </cell>
          <cell r="C15281">
            <v>0</v>
          </cell>
          <cell r="D15281">
            <v>0</v>
          </cell>
        </row>
        <row r="15282">
          <cell r="A15282">
            <v>0</v>
          </cell>
          <cell r="B15282">
            <v>0</v>
          </cell>
          <cell r="C15282">
            <v>0</v>
          </cell>
          <cell r="D15282">
            <v>0</v>
          </cell>
        </row>
        <row r="15283">
          <cell r="A15283">
            <v>0</v>
          </cell>
          <cell r="B15283">
            <v>0</v>
          </cell>
          <cell r="C15283">
            <v>0</v>
          </cell>
          <cell r="D15283">
            <v>0</v>
          </cell>
        </row>
        <row r="15284">
          <cell r="A15284">
            <v>0</v>
          </cell>
          <cell r="B15284">
            <v>0</v>
          </cell>
          <cell r="C15284">
            <v>0</v>
          </cell>
          <cell r="D15284">
            <v>0</v>
          </cell>
        </row>
        <row r="15285">
          <cell r="A15285">
            <v>0</v>
          </cell>
          <cell r="B15285">
            <v>0</v>
          </cell>
          <cell r="C15285">
            <v>0</v>
          </cell>
          <cell r="D15285">
            <v>0</v>
          </cell>
        </row>
        <row r="15286">
          <cell r="A15286">
            <v>0</v>
          </cell>
          <cell r="B15286">
            <v>0</v>
          </cell>
          <cell r="C15286">
            <v>0</v>
          </cell>
          <cell r="D15286">
            <v>0</v>
          </cell>
        </row>
        <row r="15287">
          <cell r="A15287">
            <v>0</v>
          </cell>
          <cell r="B15287">
            <v>0</v>
          </cell>
          <cell r="C15287">
            <v>0</v>
          </cell>
          <cell r="D15287">
            <v>0</v>
          </cell>
        </row>
        <row r="15288">
          <cell r="A15288">
            <v>0</v>
          </cell>
          <cell r="B15288">
            <v>0</v>
          </cell>
          <cell r="C15288">
            <v>0</v>
          </cell>
          <cell r="D15288">
            <v>0</v>
          </cell>
        </row>
        <row r="15289">
          <cell r="A15289">
            <v>0</v>
          </cell>
          <cell r="B15289">
            <v>0</v>
          </cell>
          <cell r="C15289">
            <v>0</v>
          </cell>
          <cell r="D15289">
            <v>0</v>
          </cell>
        </row>
        <row r="15290">
          <cell r="A15290">
            <v>0</v>
          </cell>
          <cell r="B15290">
            <v>0</v>
          </cell>
          <cell r="C15290">
            <v>0</v>
          </cell>
          <cell r="D15290">
            <v>0</v>
          </cell>
        </row>
        <row r="15291">
          <cell r="A15291">
            <v>0</v>
          </cell>
          <cell r="B15291">
            <v>0</v>
          </cell>
          <cell r="C15291">
            <v>0</v>
          </cell>
          <cell r="D15291">
            <v>0</v>
          </cell>
        </row>
        <row r="15292">
          <cell r="A15292">
            <v>0</v>
          </cell>
          <cell r="B15292">
            <v>0</v>
          </cell>
          <cell r="C15292">
            <v>0</v>
          </cell>
          <cell r="D15292">
            <v>0</v>
          </cell>
        </row>
        <row r="15293">
          <cell r="A15293">
            <v>0</v>
          </cell>
          <cell r="B15293">
            <v>0</v>
          </cell>
          <cell r="C15293">
            <v>0</v>
          </cell>
          <cell r="D15293">
            <v>0</v>
          </cell>
        </row>
        <row r="15294">
          <cell r="A15294">
            <v>0</v>
          </cell>
          <cell r="B15294">
            <v>0</v>
          </cell>
          <cell r="C15294">
            <v>0</v>
          </cell>
          <cell r="D15294">
            <v>0</v>
          </cell>
        </row>
        <row r="15295">
          <cell r="A15295">
            <v>0</v>
          </cell>
          <cell r="B15295">
            <v>0</v>
          </cell>
          <cell r="C15295">
            <v>0</v>
          </cell>
          <cell r="D15295">
            <v>0</v>
          </cell>
        </row>
        <row r="15296">
          <cell r="A15296">
            <v>0</v>
          </cell>
          <cell r="B15296">
            <v>0</v>
          </cell>
          <cell r="C15296">
            <v>0</v>
          </cell>
          <cell r="D15296">
            <v>0</v>
          </cell>
        </row>
        <row r="15297">
          <cell r="A15297">
            <v>0</v>
          </cell>
          <cell r="B15297">
            <v>0</v>
          </cell>
          <cell r="C15297">
            <v>0</v>
          </cell>
          <cell r="D15297">
            <v>0</v>
          </cell>
        </row>
        <row r="15298">
          <cell r="A15298">
            <v>0</v>
          </cell>
          <cell r="B15298">
            <v>0</v>
          </cell>
          <cell r="C15298">
            <v>0</v>
          </cell>
          <cell r="D15298">
            <v>0</v>
          </cell>
        </row>
        <row r="15299">
          <cell r="A15299">
            <v>0</v>
          </cell>
          <cell r="B15299">
            <v>0</v>
          </cell>
          <cell r="C15299">
            <v>0</v>
          </cell>
          <cell r="D15299">
            <v>0</v>
          </cell>
        </row>
        <row r="15300">
          <cell r="A15300">
            <v>0</v>
          </cell>
          <cell r="B15300">
            <v>0</v>
          </cell>
          <cell r="C15300">
            <v>0</v>
          </cell>
          <cell r="D15300">
            <v>0</v>
          </cell>
        </row>
        <row r="15301">
          <cell r="A15301">
            <v>0</v>
          </cell>
          <cell r="B15301">
            <v>0</v>
          </cell>
          <cell r="C15301">
            <v>0</v>
          </cell>
          <cell r="D15301">
            <v>0</v>
          </cell>
        </row>
        <row r="15302">
          <cell r="A15302">
            <v>0</v>
          </cell>
          <cell r="B15302">
            <v>0</v>
          </cell>
          <cell r="C15302">
            <v>0</v>
          </cell>
          <cell r="D15302">
            <v>0</v>
          </cell>
        </row>
        <row r="15303">
          <cell r="A15303">
            <v>0</v>
          </cell>
          <cell r="B15303">
            <v>0</v>
          </cell>
          <cell r="C15303">
            <v>0</v>
          </cell>
          <cell r="D15303">
            <v>0</v>
          </cell>
        </row>
        <row r="15304">
          <cell r="A15304">
            <v>0</v>
          </cell>
          <cell r="B15304">
            <v>0</v>
          </cell>
          <cell r="C15304">
            <v>0</v>
          </cell>
          <cell r="D15304">
            <v>0</v>
          </cell>
        </row>
        <row r="15305">
          <cell r="A15305">
            <v>0</v>
          </cell>
          <cell r="B15305">
            <v>0</v>
          </cell>
          <cell r="C15305">
            <v>0</v>
          </cell>
          <cell r="D15305">
            <v>0</v>
          </cell>
        </row>
        <row r="15306">
          <cell r="A15306">
            <v>0</v>
          </cell>
          <cell r="B15306">
            <v>0</v>
          </cell>
          <cell r="C15306">
            <v>0</v>
          </cell>
          <cell r="D15306">
            <v>0</v>
          </cell>
        </row>
        <row r="15307">
          <cell r="A15307">
            <v>0</v>
          </cell>
          <cell r="B15307">
            <v>0</v>
          </cell>
          <cell r="C15307">
            <v>0</v>
          </cell>
          <cell r="D15307">
            <v>0</v>
          </cell>
        </row>
        <row r="15308">
          <cell r="A15308">
            <v>0</v>
          </cell>
          <cell r="B15308">
            <v>0</v>
          </cell>
          <cell r="C15308">
            <v>0</v>
          </cell>
          <cell r="D15308">
            <v>0</v>
          </cell>
        </row>
        <row r="15309">
          <cell r="A15309">
            <v>0</v>
          </cell>
          <cell r="B15309">
            <v>0</v>
          </cell>
          <cell r="C15309">
            <v>0</v>
          </cell>
          <cell r="D15309">
            <v>0</v>
          </cell>
        </row>
        <row r="15310">
          <cell r="A15310">
            <v>0</v>
          </cell>
          <cell r="B15310">
            <v>0</v>
          </cell>
          <cell r="C15310">
            <v>0</v>
          </cell>
          <cell r="D15310">
            <v>0</v>
          </cell>
        </row>
        <row r="15311">
          <cell r="A15311">
            <v>0</v>
          </cell>
          <cell r="B15311">
            <v>0</v>
          </cell>
          <cell r="C15311">
            <v>0</v>
          </cell>
          <cell r="D15311">
            <v>0</v>
          </cell>
        </row>
        <row r="15312">
          <cell r="A15312">
            <v>0</v>
          </cell>
          <cell r="B15312">
            <v>0</v>
          </cell>
          <cell r="C15312">
            <v>0</v>
          </cell>
          <cell r="D15312">
            <v>0</v>
          </cell>
        </row>
        <row r="15313">
          <cell r="A15313">
            <v>0</v>
          </cell>
          <cell r="B15313">
            <v>0</v>
          </cell>
          <cell r="C15313">
            <v>0</v>
          </cell>
          <cell r="D15313">
            <v>0</v>
          </cell>
        </row>
        <row r="15314">
          <cell r="A15314">
            <v>0</v>
          </cell>
          <cell r="B15314">
            <v>0</v>
          </cell>
          <cell r="C15314">
            <v>0</v>
          </cell>
          <cell r="D15314">
            <v>0</v>
          </cell>
        </row>
        <row r="15315">
          <cell r="A15315">
            <v>0</v>
          </cell>
          <cell r="B15315">
            <v>0</v>
          </cell>
          <cell r="C15315">
            <v>0</v>
          </cell>
          <cell r="D15315">
            <v>0</v>
          </cell>
        </row>
        <row r="15316">
          <cell r="A15316">
            <v>0</v>
          </cell>
          <cell r="B15316">
            <v>0</v>
          </cell>
          <cell r="C15316">
            <v>0</v>
          </cell>
          <cell r="D15316">
            <v>0</v>
          </cell>
        </row>
        <row r="15317">
          <cell r="A15317">
            <v>0</v>
          </cell>
          <cell r="B15317">
            <v>0</v>
          </cell>
          <cell r="C15317">
            <v>0</v>
          </cell>
          <cell r="D15317">
            <v>0</v>
          </cell>
        </row>
        <row r="15318">
          <cell r="A15318">
            <v>0</v>
          </cell>
          <cell r="B15318">
            <v>0</v>
          </cell>
          <cell r="C15318">
            <v>0</v>
          </cell>
          <cell r="D15318">
            <v>0</v>
          </cell>
        </row>
        <row r="15319">
          <cell r="A15319">
            <v>0</v>
          </cell>
          <cell r="B15319">
            <v>0</v>
          </cell>
          <cell r="C15319">
            <v>0</v>
          </cell>
          <cell r="D15319">
            <v>0</v>
          </cell>
        </row>
        <row r="15320">
          <cell r="A15320">
            <v>0</v>
          </cell>
          <cell r="B15320">
            <v>0</v>
          </cell>
          <cell r="C15320">
            <v>0</v>
          </cell>
          <cell r="D15320">
            <v>0</v>
          </cell>
        </row>
        <row r="15321">
          <cell r="A15321">
            <v>0</v>
          </cell>
          <cell r="B15321">
            <v>0</v>
          </cell>
          <cell r="C15321">
            <v>0</v>
          </cell>
          <cell r="D15321">
            <v>0</v>
          </cell>
        </row>
        <row r="15322">
          <cell r="A15322">
            <v>0</v>
          </cell>
          <cell r="B15322">
            <v>0</v>
          </cell>
          <cell r="C15322">
            <v>0</v>
          </cell>
          <cell r="D15322">
            <v>0</v>
          </cell>
        </row>
        <row r="15323">
          <cell r="A15323">
            <v>0</v>
          </cell>
          <cell r="B15323">
            <v>0</v>
          </cell>
          <cell r="C15323">
            <v>0</v>
          </cell>
          <cell r="D15323">
            <v>0</v>
          </cell>
        </row>
        <row r="15324">
          <cell r="A15324">
            <v>0</v>
          </cell>
          <cell r="B15324">
            <v>0</v>
          </cell>
          <cell r="C15324">
            <v>0</v>
          </cell>
          <cell r="D15324">
            <v>0</v>
          </cell>
        </row>
        <row r="15325">
          <cell r="A15325">
            <v>0</v>
          </cell>
          <cell r="B15325">
            <v>0</v>
          </cell>
          <cell r="C15325">
            <v>0</v>
          </cell>
          <cell r="D15325">
            <v>0</v>
          </cell>
        </row>
        <row r="15326">
          <cell r="A15326">
            <v>0</v>
          </cell>
          <cell r="B15326">
            <v>0</v>
          </cell>
          <cell r="C15326">
            <v>0</v>
          </cell>
          <cell r="D15326">
            <v>0</v>
          </cell>
        </row>
        <row r="15327">
          <cell r="A15327">
            <v>0</v>
          </cell>
          <cell r="B15327">
            <v>0</v>
          </cell>
          <cell r="C15327">
            <v>0</v>
          </cell>
          <cell r="D15327">
            <v>0</v>
          </cell>
        </row>
        <row r="15328">
          <cell r="A15328">
            <v>0</v>
          </cell>
          <cell r="B15328">
            <v>0</v>
          </cell>
          <cell r="C15328">
            <v>0</v>
          </cell>
          <cell r="D15328">
            <v>0</v>
          </cell>
        </row>
        <row r="15329">
          <cell r="A15329">
            <v>0</v>
          </cell>
          <cell r="B15329">
            <v>0</v>
          </cell>
          <cell r="C15329">
            <v>0</v>
          </cell>
          <cell r="D15329">
            <v>0</v>
          </cell>
        </row>
        <row r="15330">
          <cell r="A15330">
            <v>0</v>
          </cell>
          <cell r="B15330">
            <v>0</v>
          </cell>
          <cell r="C15330">
            <v>0</v>
          </cell>
          <cell r="D15330">
            <v>0</v>
          </cell>
        </row>
        <row r="15331">
          <cell r="A15331">
            <v>0</v>
          </cell>
          <cell r="B15331">
            <v>0</v>
          </cell>
          <cell r="C15331">
            <v>0</v>
          </cell>
          <cell r="D15331">
            <v>0</v>
          </cell>
        </row>
        <row r="15332">
          <cell r="A15332">
            <v>0</v>
          </cell>
          <cell r="B15332">
            <v>0</v>
          </cell>
          <cell r="C15332">
            <v>0</v>
          </cell>
          <cell r="D15332">
            <v>0</v>
          </cell>
        </row>
        <row r="15333">
          <cell r="A15333">
            <v>0</v>
          </cell>
          <cell r="B15333">
            <v>0</v>
          </cell>
          <cell r="C15333">
            <v>0</v>
          </cell>
          <cell r="D15333">
            <v>0</v>
          </cell>
        </row>
        <row r="15334">
          <cell r="A15334">
            <v>0</v>
          </cell>
          <cell r="B15334">
            <v>0</v>
          </cell>
          <cell r="C15334">
            <v>0</v>
          </cell>
          <cell r="D15334">
            <v>0</v>
          </cell>
        </row>
        <row r="15335">
          <cell r="A15335">
            <v>0</v>
          </cell>
          <cell r="B15335">
            <v>0</v>
          </cell>
          <cell r="C15335">
            <v>0</v>
          </cell>
          <cell r="D15335">
            <v>0</v>
          </cell>
        </row>
        <row r="15336">
          <cell r="A15336">
            <v>0</v>
          </cell>
          <cell r="B15336">
            <v>0</v>
          </cell>
          <cell r="C15336">
            <v>0</v>
          </cell>
          <cell r="D15336">
            <v>0</v>
          </cell>
        </row>
        <row r="15337">
          <cell r="A15337">
            <v>0</v>
          </cell>
          <cell r="B15337">
            <v>0</v>
          </cell>
          <cell r="C15337">
            <v>0</v>
          </cell>
          <cell r="D15337">
            <v>0</v>
          </cell>
        </row>
        <row r="15338">
          <cell r="A15338">
            <v>0</v>
          </cell>
          <cell r="B15338">
            <v>0</v>
          </cell>
          <cell r="C15338">
            <v>0</v>
          </cell>
          <cell r="D15338">
            <v>0</v>
          </cell>
        </row>
        <row r="15339">
          <cell r="A15339">
            <v>0</v>
          </cell>
          <cell r="B15339">
            <v>0</v>
          </cell>
          <cell r="C15339">
            <v>0</v>
          </cell>
          <cell r="D15339">
            <v>0</v>
          </cell>
        </row>
        <row r="15340">
          <cell r="A15340">
            <v>0</v>
          </cell>
          <cell r="B15340">
            <v>0</v>
          </cell>
          <cell r="C15340">
            <v>0</v>
          </cell>
          <cell r="D15340">
            <v>0</v>
          </cell>
        </row>
        <row r="15341">
          <cell r="A15341">
            <v>0</v>
          </cell>
          <cell r="B15341">
            <v>0</v>
          </cell>
          <cell r="C15341">
            <v>0</v>
          </cell>
          <cell r="D15341">
            <v>0</v>
          </cell>
        </row>
        <row r="15342">
          <cell r="A15342">
            <v>0</v>
          </cell>
          <cell r="B15342">
            <v>0</v>
          </cell>
          <cell r="C15342">
            <v>0</v>
          </cell>
          <cell r="D15342">
            <v>0</v>
          </cell>
        </row>
        <row r="15343">
          <cell r="A15343">
            <v>0</v>
          </cell>
          <cell r="B15343">
            <v>0</v>
          </cell>
          <cell r="C15343">
            <v>0</v>
          </cell>
          <cell r="D15343">
            <v>0</v>
          </cell>
        </row>
        <row r="15344">
          <cell r="A15344">
            <v>0</v>
          </cell>
          <cell r="B15344">
            <v>0</v>
          </cell>
          <cell r="C15344">
            <v>0</v>
          </cell>
          <cell r="D15344">
            <v>0</v>
          </cell>
        </row>
        <row r="15345">
          <cell r="A15345">
            <v>0</v>
          </cell>
          <cell r="B15345">
            <v>0</v>
          </cell>
          <cell r="C15345">
            <v>0</v>
          </cell>
          <cell r="D15345">
            <v>0</v>
          </cell>
        </row>
        <row r="15346">
          <cell r="A15346">
            <v>0</v>
          </cell>
          <cell r="B15346">
            <v>0</v>
          </cell>
          <cell r="C15346">
            <v>0</v>
          </cell>
          <cell r="D15346">
            <v>0</v>
          </cell>
        </row>
        <row r="15347">
          <cell r="A15347">
            <v>0</v>
          </cell>
          <cell r="B15347">
            <v>0</v>
          </cell>
          <cell r="C15347">
            <v>0</v>
          </cell>
          <cell r="D15347">
            <v>0</v>
          </cell>
        </row>
        <row r="15348">
          <cell r="A15348">
            <v>0</v>
          </cell>
          <cell r="B15348">
            <v>0</v>
          </cell>
          <cell r="C15348">
            <v>0</v>
          </cell>
          <cell r="D15348">
            <v>0</v>
          </cell>
        </row>
        <row r="15349">
          <cell r="A15349">
            <v>0</v>
          </cell>
          <cell r="B15349">
            <v>0</v>
          </cell>
          <cell r="C15349">
            <v>0</v>
          </cell>
          <cell r="D15349">
            <v>0</v>
          </cell>
        </row>
        <row r="15350">
          <cell r="A15350">
            <v>0</v>
          </cell>
          <cell r="B15350">
            <v>0</v>
          </cell>
          <cell r="C15350">
            <v>0</v>
          </cell>
          <cell r="D15350">
            <v>0</v>
          </cell>
        </row>
        <row r="15351">
          <cell r="A15351">
            <v>0</v>
          </cell>
          <cell r="B15351">
            <v>0</v>
          </cell>
          <cell r="C15351">
            <v>0</v>
          </cell>
          <cell r="D15351">
            <v>0</v>
          </cell>
        </row>
        <row r="15352">
          <cell r="A15352">
            <v>0</v>
          </cell>
          <cell r="B15352">
            <v>0</v>
          </cell>
          <cell r="C15352">
            <v>0</v>
          </cell>
          <cell r="D15352">
            <v>0</v>
          </cell>
        </row>
        <row r="15353">
          <cell r="A15353">
            <v>0</v>
          </cell>
          <cell r="B15353">
            <v>0</v>
          </cell>
          <cell r="C15353">
            <v>0</v>
          </cell>
          <cell r="D15353">
            <v>0</v>
          </cell>
        </row>
        <row r="15354">
          <cell r="A15354">
            <v>0</v>
          </cell>
          <cell r="B15354">
            <v>0</v>
          </cell>
          <cell r="C15354">
            <v>0</v>
          </cell>
          <cell r="D15354">
            <v>0</v>
          </cell>
        </row>
        <row r="15355">
          <cell r="A15355">
            <v>0</v>
          </cell>
          <cell r="B15355">
            <v>0</v>
          </cell>
          <cell r="C15355">
            <v>0</v>
          </cell>
          <cell r="D15355">
            <v>0</v>
          </cell>
        </row>
        <row r="15356">
          <cell r="A15356">
            <v>0</v>
          </cell>
          <cell r="B15356">
            <v>0</v>
          </cell>
          <cell r="C15356">
            <v>0</v>
          </cell>
          <cell r="D15356">
            <v>0</v>
          </cell>
        </row>
        <row r="15357">
          <cell r="A15357">
            <v>0</v>
          </cell>
          <cell r="B15357">
            <v>0</v>
          </cell>
          <cell r="C15357">
            <v>0</v>
          </cell>
          <cell r="D15357">
            <v>0</v>
          </cell>
        </row>
        <row r="15358">
          <cell r="A15358">
            <v>0</v>
          </cell>
          <cell r="B15358">
            <v>0</v>
          </cell>
          <cell r="C15358">
            <v>0</v>
          </cell>
          <cell r="D15358">
            <v>0</v>
          </cell>
        </row>
        <row r="15359">
          <cell r="A15359">
            <v>0</v>
          </cell>
          <cell r="B15359">
            <v>0</v>
          </cell>
          <cell r="C15359">
            <v>0</v>
          </cell>
          <cell r="D15359">
            <v>0</v>
          </cell>
        </row>
        <row r="15360">
          <cell r="A15360">
            <v>0</v>
          </cell>
          <cell r="B15360">
            <v>0</v>
          </cell>
          <cell r="C15360">
            <v>0</v>
          </cell>
          <cell r="D15360">
            <v>0</v>
          </cell>
        </row>
        <row r="15361">
          <cell r="A15361">
            <v>0</v>
          </cell>
          <cell r="B15361">
            <v>0</v>
          </cell>
          <cell r="C15361">
            <v>0</v>
          </cell>
          <cell r="D15361">
            <v>0</v>
          </cell>
        </row>
        <row r="15362">
          <cell r="A15362">
            <v>0</v>
          </cell>
          <cell r="B15362">
            <v>0</v>
          </cell>
          <cell r="C15362">
            <v>0</v>
          </cell>
          <cell r="D15362">
            <v>0</v>
          </cell>
        </row>
        <row r="15363">
          <cell r="A15363">
            <v>0</v>
          </cell>
          <cell r="B15363">
            <v>0</v>
          </cell>
          <cell r="C15363">
            <v>0</v>
          </cell>
          <cell r="D15363">
            <v>0</v>
          </cell>
        </row>
        <row r="15364">
          <cell r="A15364">
            <v>0</v>
          </cell>
          <cell r="B15364">
            <v>0</v>
          </cell>
          <cell r="C15364">
            <v>0</v>
          </cell>
          <cell r="D15364">
            <v>0</v>
          </cell>
        </row>
        <row r="15365">
          <cell r="A15365">
            <v>0</v>
          </cell>
          <cell r="B15365">
            <v>0</v>
          </cell>
          <cell r="C15365">
            <v>0</v>
          </cell>
          <cell r="D15365">
            <v>0</v>
          </cell>
        </row>
        <row r="15366">
          <cell r="A15366">
            <v>0</v>
          </cell>
          <cell r="B15366">
            <v>0</v>
          </cell>
          <cell r="C15366">
            <v>0</v>
          </cell>
          <cell r="D15366">
            <v>0</v>
          </cell>
        </row>
        <row r="15367">
          <cell r="A15367">
            <v>0</v>
          </cell>
          <cell r="B15367">
            <v>0</v>
          </cell>
          <cell r="C15367">
            <v>0</v>
          </cell>
          <cell r="D15367">
            <v>0</v>
          </cell>
        </row>
        <row r="15368">
          <cell r="A15368">
            <v>0</v>
          </cell>
          <cell r="B15368">
            <v>0</v>
          </cell>
          <cell r="C15368">
            <v>0</v>
          </cell>
          <cell r="D15368">
            <v>0</v>
          </cell>
        </row>
        <row r="15369">
          <cell r="A15369">
            <v>0</v>
          </cell>
          <cell r="B15369">
            <v>0</v>
          </cell>
          <cell r="C15369">
            <v>0</v>
          </cell>
          <cell r="D15369">
            <v>0</v>
          </cell>
        </row>
        <row r="15370">
          <cell r="A15370">
            <v>0</v>
          </cell>
          <cell r="B15370">
            <v>0</v>
          </cell>
          <cell r="C15370">
            <v>0</v>
          </cell>
          <cell r="D15370">
            <v>0</v>
          </cell>
        </row>
        <row r="15371">
          <cell r="A15371">
            <v>0</v>
          </cell>
          <cell r="B15371">
            <v>0</v>
          </cell>
          <cell r="C15371">
            <v>0</v>
          </cell>
          <cell r="D15371">
            <v>0</v>
          </cell>
        </row>
        <row r="15372">
          <cell r="A15372">
            <v>0</v>
          </cell>
          <cell r="B15372">
            <v>0</v>
          </cell>
          <cell r="C15372">
            <v>0</v>
          </cell>
          <cell r="D15372">
            <v>0</v>
          </cell>
        </row>
        <row r="15373">
          <cell r="A15373">
            <v>0</v>
          </cell>
          <cell r="B15373">
            <v>0</v>
          </cell>
          <cell r="C15373">
            <v>0</v>
          </cell>
          <cell r="D15373">
            <v>0</v>
          </cell>
        </row>
        <row r="15374">
          <cell r="A15374">
            <v>0</v>
          </cell>
          <cell r="B15374">
            <v>0</v>
          </cell>
          <cell r="C15374">
            <v>0</v>
          </cell>
          <cell r="D15374">
            <v>0</v>
          </cell>
        </row>
        <row r="15375">
          <cell r="A15375">
            <v>0</v>
          </cell>
          <cell r="B15375">
            <v>0</v>
          </cell>
          <cell r="C15375">
            <v>0</v>
          </cell>
          <cell r="D15375">
            <v>0</v>
          </cell>
        </row>
        <row r="15376">
          <cell r="A15376">
            <v>0</v>
          </cell>
          <cell r="B15376">
            <v>0</v>
          </cell>
          <cell r="C15376">
            <v>0</v>
          </cell>
          <cell r="D15376">
            <v>0</v>
          </cell>
        </row>
        <row r="15377">
          <cell r="A15377">
            <v>0</v>
          </cell>
          <cell r="B15377">
            <v>0</v>
          </cell>
          <cell r="C15377">
            <v>0</v>
          </cell>
          <cell r="D15377">
            <v>0</v>
          </cell>
        </row>
        <row r="15378">
          <cell r="A15378">
            <v>0</v>
          </cell>
          <cell r="B15378">
            <v>0</v>
          </cell>
          <cell r="C15378">
            <v>0</v>
          </cell>
          <cell r="D15378">
            <v>0</v>
          </cell>
        </row>
        <row r="15379">
          <cell r="A15379">
            <v>0</v>
          </cell>
          <cell r="B15379">
            <v>0</v>
          </cell>
          <cell r="C15379">
            <v>0</v>
          </cell>
          <cell r="D15379">
            <v>0</v>
          </cell>
        </row>
        <row r="15380">
          <cell r="A15380">
            <v>0</v>
          </cell>
          <cell r="B15380">
            <v>0</v>
          </cell>
          <cell r="C15380">
            <v>0</v>
          </cell>
          <cell r="D15380">
            <v>0</v>
          </cell>
        </row>
        <row r="15381">
          <cell r="A15381">
            <v>0</v>
          </cell>
          <cell r="B15381">
            <v>0</v>
          </cell>
          <cell r="C15381">
            <v>0</v>
          </cell>
          <cell r="D15381">
            <v>0</v>
          </cell>
        </row>
        <row r="15382">
          <cell r="A15382">
            <v>0</v>
          </cell>
          <cell r="B15382">
            <v>0</v>
          </cell>
          <cell r="C15382">
            <v>0</v>
          </cell>
          <cell r="D15382">
            <v>0</v>
          </cell>
        </row>
        <row r="15383">
          <cell r="A15383">
            <v>0</v>
          </cell>
          <cell r="B15383">
            <v>0</v>
          </cell>
          <cell r="C15383">
            <v>0</v>
          </cell>
          <cell r="D15383">
            <v>0</v>
          </cell>
        </row>
        <row r="15384">
          <cell r="A15384">
            <v>0</v>
          </cell>
          <cell r="B15384">
            <v>0</v>
          </cell>
          <cell r="C15384">
            <v>0</v>
          </cell>
          <cell r="D15384">
            <v>0</v>
          </cell>
        </row>
        <row r="15385">
          <cell r="A15385">
            <v>0</v>
          </cell>
          <cell r="B15385">
            <v>0</v>
          </cell>
          <cell r="C15385">
            <v>0</v>
          </cell>
          <cell r="D15385">
            <v>0</v>
          </cell>
        </row>
        <row r="15386">
          <cell r="A15386">
            <v>0</v>
          </cell>
          <cell r="B15386">
            <v>0</v>
          </cell>
          <cell r="C15386">
            <v>0</v>
          </cell>
          <cell r="D15386">
            <v>0</v>
          </cell>
        </row>
        <row r="15387">
          <cell r="A15387">
            <v>0</v>
          </cell>
          <cell r="B15387">
            <v>0</v>
          </cell>
          <cell r="C15387">
            <v>0</v>
          </cell>
          <cell r="D15387">
            <v>0</v>
          </cell>
        </row>
        <row r="15388">
          <cell r="A15388">
            <v>0</v>
          </cell>
          <cell r="B15388">
            <v>0</v>
          </cell>
          <cell r="C15388">
            <v>0</v>
          </cell>
          <cell r="D15388">
            <v>0</v>
          </cell>
        </row>
        <row r="15389">
          <cell r="A15389">
            <v>0</v>
          </cell>
          <cell r="B15389">
            <v>0</v>
          </cell>
          <cell r="C15389">
            <v>0</v>
          </cell>
          <cell r="D15389">
            <v>0</v>
          </cell>
        </row>
        <row r="15390">
          <cell r="A15390">
            <v>0</v>
          </cell>
          <cell r="B15390">
            <v>0</v>
          </cell>
          <cell r="C15390">
            <v>0</v>
          </cell>
          <cell r="D15390">
            <v>0</v>
          </cell>
        </row>
        <row r="15391">
          <cell r="A15391">
            <v>0</v>
          </cell>
          <cell r="B15391">
            <v>0</v>
          </cell>
          <cell r="C15391">
            <v>0</v>
          </cell>
          <cell r="D15391">
            <v>0</v>
          </cell>
        </row>
        <row r="15392">
          <cell r="A15392">
            <v>0</v>
          </cell>
          <cell r="B15392">
            <v>0</v>
          </cell>
          <cell r="C15392">
            <v>0</v>
          </cell>
          <cell r="D15392">
            <v>0</v>
          </cell>
        </row>
        <row r="15393">
          <cell r="A15393">
            <v>0</v>
          </cell>
          <cell r="B15393">
            <v>0</v>
          </cell>
          <cell r="C15393">
            <v>0</v>
          </cell>
          <cell r="D15393">
            <v>0</v>
          </cell>
        </row>
        <row r="15394">
          <cell r="A15394">
            <v>0</v>
          </cell>
          <cell r="B15394">
            <v>0</v>
          </cell>
          <cell r="C15394">
            <v>0</v>
          </cell>
          <cell r="D15394">
            <v>0</v>
          </cell>
        </row>
        <row r="15395">
          <cell r="A15395">
            <v>0</v>
          </cell>
          <cell r="B15395">
            <v>0</v>
          </cell>
          <cell r="C15395">
            <v>0</v>
          </cell>
          <cell r="D15395">
            <v>0</v>
          </cell>
        </row>
        <row r="15396">
          <cell r="A15396">
            <v>0</v>
          </cell>
          <cell r="B15396">
            <v>0</v>
          </cell>
          <cell r="C15396">
            <v>0</v>
          </cell>
          <cell r="D15396">
            <v>0</v>
          </cell>
        </row>
        <row r="15397">
          <cell r="A15397">
            <v>0</v>
          </cell>
          <cell r="B15397">
            <v>0</v>
          </cell>
          <cell r="C15397">
            <v>0</v>
          </cell>
          <cell r="D15397">
            <v>0</v>
          </cell>
        </row>
        <row r="15398">
          <cell r="A15398">
            <v>0</v>
          </cell>
          <cell r="B15398">
            <v>0</v>
          </cell>
          <cell r="C15398">
            <v>0</v>
          </cell>
          <cell r="D15398">
            <v>0</v>
          </cell>
        </row>
        <row r="15399">
          <cell r="A15399">
            <v>0</v>
          </cell>
          <cell r="B15399">
            <v>0</v>
          </cell>
          <cell r="C15399">
            <v>0</v>
          </cell>
          <cell r="D15399">
            <v>0</v>
          </cell>
        </row>
        <row r="15400">
          <cell r="A15400">
            <v>0</v>
          </cell>
          <cell r="B15400">
            <v>0</v>
          </cell>
          <cell r="C15400">
            <v>0</v>
          </cell>
          <cell r="D15400">
            <v>0</v>
          </cell>
        </row>
        <row r="15401">
          <cell r="A15401">
            <v>0</v>
          </cell>
          <cell r="B15401">
            <v>0</v>
          </cell>
          <cell r="C15401">
            <v>0</v>
          </cell>
          <cell r="D15401">
            <v>0</v>
          </cell>
        </row>
        <row r="15402">
          <cell r="A15402">
            <v>0</v>
          </cell>
          <cell r="B15402">
            <v>0</v>
          </cell>
          <cell r="C15402">
            <v>0</v>
          </cell>
          <cell r="D15402">
            <v>0</v>
          </cell>
        </row>
        <row r="15403">
          <cell r="A15403">
            <v>0</v>
          </cell>
          <cell r="B15403">
            <v>0</v>
          </cell>
          <cell r="C15403">
            <v>0</v>
          </cell>
          <cell r="D15403">
            <v>0</v>
          </cell>
        </row>
        <row r="15404">
          <cell r="A15404">
            <v>0</v>
          </cell>
          <cell r="B15404">
            <v>0</v>
          </cell>
          <cell r="C15404">
            <v>0</v>
          </cell>
          <cell r="D15404">
            <v>0</v>
          </cell>
        </row>
        <row r="15405">
          <cell r="A15405">
            <v>0</v>
          </cell>
          <cell r="B15405">
            <v>0</v>
          </cell>
          <cell r="C15405">
            <v>0</v>
          </cell>
          <cell r="D15405">
            <v>0</v>
          </cell>
        </row>
        <row r="15406">
          <cell r="A15406">
            <v>0</v>
          </cell>
          <cell r="B15406">
            <v>0</v>
          </cell>
          <cell r="C15406">
            <v>0</v>
          </cell>
          <cell r="D15406">
            <v>0</v>
          </cell>
        </row>
        <row r="15407">
          <cell r="A15407">
            <v>0</v>
          </cell>
          <cell r="B15407">
            <v>0</v>
          </cell>
          <cell r="C15407">
            <v>0</v>
          </cell>
          <cell r="D15407">
            <v>0</v>
          </cell>
        </row>
        <row r="15408">
          <cell r="A15408">
            <v>0</v>
          </cell>
          <cell r="B15408">
            <v>0</v>
          </cell>
          <cell r="C15408">
            <v>0</v>
          </cell>
          <cell r="D15408">
            <v>0</v>
          </cell>
        </row>
        <row r="15409">
          <cell r="A15409">
            <v>0</v>
          </cell>
          <cell r="B15409">
            <v>0</v>
          </cell>
          <cell r="C15409">
            <v>0</v>
          </cell>
          <cell r="D15409">
            <v>0</v>
          </cell>
        </row>
        <row r="15410">
          <cell r="A15410">
            <v>0</v>
          </cell>
          <cell r="B15410">
            <v>0</v>
          </cell>
          <cell r="C15410">
            <v>0</v>
          </cell>
          <cell r="D15410">
            <v>0</v>
          </cell>
        </row>
        <row r="15411">
          <cell r="A15411">
            <v>0</v>
          </cell>
          <cell r="B15411">
            <v>0</v>
          </cell>
          <cell r="C15411">
            <v>0</v>
          </cell>
          <cell r="D15411">
            <v>0</v>
          </cell>
        </row>
        <row r="15412">
          <cell r="A15412">
            <v>0</v>
          </cell>
          <cell r="B15412">
            <v>0</v>
          </cell>
          <cell r="C15412">
            <v>0</v>
          </cell>
          <cell r="D15412">
            <v>0</v>
          </cell>
        </row>
        <row r="15413">
          <cell r="A15413">
            <v>0</v>
          </cell>
          <cell r="B15413">
            <v>0</v>
          </cell>
          <cell r="C15413">
            <v>0</v>
          </cell>
          <cell r="D15413">
            <v>0</v>
          </cell>
        </row>
        <row r="15414">
          <cell r="A15414">
            <v>0</v>
          </cell>
          <cell r="B15414">
            <v>0</v>
          </cell>
          <cell r="C15414">
            <v>0</v>
          </cell>
          <cell r="D15414">
            <v>0</v>
          </cell>
        </row>
        <row r="15415">
          <cell r="A15415">
            <v>0</v>
          </cell>
          <cell r="B15415">
            <v>0</v>
          </cell>
          <cell r="C15415">
            <v>0</v>
          </cell>
          <cell r="D15415">
            <v>0</v>
          </cell>
        </row>
        <row r="15416">
          <cell r="A15416">
            <v>0</v>
          </cell>
          <cell r="B15416">
            <v>0</v>
          </cell>
          <cell r="C15416">
            <v>0</v>
          </cell>
          <cell r="D15416">
            <v>0</v>
          </cell>
        </row>
        <row r="15417">
          <cell r="A15417">
            <v>0</v>
          </cell>
          <cell r="B15417">
            <v>0</v>
          </cell>
          <cell r="C15417">
            <v>0</v>
          </cell>
          <cell r="D15417">
            <v>0</v>
          </cell>
        </row>
        <row r="15418">
          <cell r="A15418">
            <v>0</v>
          </cell>
          <cell r="B15418">
            <v>0</v>
          </cell>
          <cell r="C15418">
            <v>0</v>
          </cell>
          <cell r="D15418">
            <v>0</v>
          </cell>
        </row>
        <row r="15419">
          <cell r="A15419">
            <v>0</v>
          </cell>
          <cell r="B15419">
            <v>0</v>
          </cell>
          <cell r="C15419">
            <v>0</v>
          </cell>
          <cell r="D15419">
            <v>0</v>
          </cell>
        </row>
        <row r="15420">
          <cell r="A15420">
            <v>0</v>
          </cell>
          <cell r="B15420">
            <v>0</v>
          </cell>
          <cell r="C15420">
            <v>0</v>
          </cell>
          <cell r="D15420">
            <v>0</v>
          </cell>
        </row>
        <row r="15421">
          <cell r="A15421">
            <v>0</v>
          </cell>
          <cell r="B15421">
            <v>0</v>
          </cell>
          <cell r="C15421">
            <v>0</v>
          </cell>
          <cell r="D15421">
            <v>0</v>
          </cell>
        </row>
        <row r="15422">
          <cell r="A15422">
            <v>0</v>
          </cell>
          <cell r="B15422">
            <v>0</v>
          </cell>
          <cell r="C15422">
            <v>0</v>
          </cell>
          <cell r="D15422">
            <v>0</v>
          </cell>
        </row>
        <row r="15423">
          <cell r="A15423">
            <v>0</v>
          </cell>
          <cell r="B15423">
            <v>0</v>
          </cell>
          <cell r="C15423">
            <v>0</v>
          </cell>
          <cell r="D15423">
            <v>0</v>
          </cell>
        </row>
        <row r="15424">
          <cell r="A15424">
            <v>0</v>
          </cell>
          <cell r="B15424">
            <v>0</v>
          </cell>
          <cell r="C15424">
            <v>0</v>
          </cell>
          <cell r="D15424">
            <v>0</v>
          </cell>
        </row>
        <row r="15425">
          <cell r="A15425">
            <v>0</v>
          </cell>
          <cell r="B15425">
            <v>0</v>
          </cell>
          <cell r="C15425">
            <v>0</v>
          </cell>
          <cell r="D15425">
            <v>0</v>
          </cell>
        </row>
        <row r="15426">
          <cell r="A15426">
            <v>0</v>
          </cell>
          <cell r="B15426">
            <v>0</v>
          </cell>
          <cell r="C15426">
            <v>0</v>
          </cell>
          <cell r="D15426">
            <v>0</v>
          </cell>
        </row>
        <row r="15427">
          <cell r="A15427">
            <v>0</v>
          </cell>
          <cell r="B15427">
            <v>0</v>
          </cell>
          <cell r="C15427">
            <v>0</v>
          </cell>
          <cell r="D15427">
            <v>0</v>
          </cell>
        </row>
        <row r="15428">
          <cell r="A15428">
            <v>0</v>
          </cell>
          <cell r="B15428">
            <v>0</v>
          </cell>
          <cell r="C15428">
            <v>0</v>
          </cell>
          <cell r="D15428">
            <v>0</v>
          </cell>
        </row>
        <row r="15429">
          <cell r="A15429">
            <v>0</v>
          </cell>
          <cell r="B15429">
            <v>0</v>
          </cell>
          <cell r="C15429">
            <v>0</v>
          </cell>
          <cell r="D15429">
            <v>0</v>
          </cell>
        </row>
        <row r="15430">
          <cell r="A15430">
            <v>0</v>
          </cell>
          <cell r="B15430">
            <v>0</v>
          </cell>
          <cell r="C15430">
            <v>0</v>
          </cell>
          <cell r="D15430">
            <v>0</v>
          </cell>
        </row>
        <row r="15431">
          <cell r="A15431">
            <v>0</v>
          </cell>
          <cell r="B15431">
            <v>0</v>
          </cell>
          <cell r="C15431">
            <v>0</v>
          </cell>
          <cell r="D15431">
            <v>0</v>
          </cell>
        </row>
        <row r="15432">
          <cell r="A15432">
            <v>0</v>
          </cell>
          <cell r="B15432">
            <v>0</v>
          </cell>
          <cell r="C15432">
            <v>0</v>
          </cell>
          <cell r="D15432">
            <v>0</v>
          </cell>
        </row>
        <row r="15433">
          <cell r="A15433">
            <v>0</v>
          </cell>
          <cell r="B15433">
            <v>0</v>
          </cell>
          <cell r="C15433">
            <v>0</v>
          </cell>
          <cell r="D15433">
            <v>0</v>
          </cell>
        </row>
        <row r="15434">
          <cell r="A15434">
            <v>0</v>
          </cell>
          <cell r="B15434">
            <v>0</v>
          </cell>
          <cell r="C15434">
            <v>0</v>
          </cell>
          <cell r="D15434">
            <v>0</v>
          </cell>
        </row>
        <row r="15435">
          <cell r="A15435">
            <v>0</v>
          </cell>
          <cell r="B15435">
            <v>0</v>
          </cell>
          <cell r="C15435">
            <v>0</v>
          </cell>
          <cell r="D15435">
            <v>0</v>
          </cell>
        </row>
        <row r="15436">
          <cell r="A15436">
            <v>0</v>
          </cell>
          <cell r="B15436">
            <v>0</v>
          </cell>
          <cell r="C15436">
            <v>0</v>
          </cell>
          <cell r="D15436">
            <v>0</v>
          </cell>
        </row>
        <row r="15437">
          <cell r="A15437">
            <v>0</v>
          </cell>
          <cell r="B15437">
            <v>0</v>
          </cell>
          <cell r="C15437">
            <v>0</v>
          </cell>
          <cell r="D15437">
            <v>0</v>
          </cell>
        </row>
        <row r="15438">
          <cell r="A15438">
            <v>0</v>
          </cell>
          <cell r="B15438">
            <v>0</v>
          </cell>
          <cell r="C15438">
            <v>0</v>
          </cell>
          <cell r="D15438">
            <v>0</v>
          </cell>
        </row>
        <row r="15439">
          <cell r="A15439">
            <v>0</v>
          </cell>
          <cell r="B15439">
            <v>0</v>
          </cell>
          <cell r="C15439">
            <v>0</v>
          </cell>
          <cell r="D15439">
            <v>0</v>
          </cell>
        </row>
        <row r="15440">
          <cell r="A15440">
            <v>0</v>
          </cell>
          <cell r="B15440">
            <v>0</v>
          </cell>
          <cell r="C15440">
            <v>0</v>
          </cell>
          <cell r="D15440">
            <v>0</v>
          </cell>
        </row>
        <row r="15441">
          <cell r="A15441">
            <v>0</v>
          </cell>
          <cell r="B15441">
            <v>0</v>
          </cell>
          <cell r="C15441">
            <v>0</v>
          </cell>
          <cell r="D15441">
            <v>0</v>
          </cell>
        </row>
        <row r="15442">
          <cell r="A15442">
            <v>0</v>
          </cell>
          <cell r="B15442">
            <v>0</v>
          </cell>
          <cell r="C15442">
            <v>0</v>
          </cell>
          <cell r="D15442">
            <v>0</v>
          </cell>
        </row>
        <row r="15443">
          <cell r="A15443">
            <v>0</v>
          </cell>
          <cell r="B15443">
            <v>0</v>
          </cell>
          <cell r="C15443">
            <v>0</v>
          </cell>
          <cell r="D15443">
            <v>0</v>
          </cell>
        </row>
        <row r="15444">
          <cell r="A15444">
            <v>0</v>
          </cell>
          <cell r="B15444">
            <v>0</v>
          </cell>
          <cell r="C15444">
            <v>0</v>
          </cell>
          <cell r="D15444">
            <v>0</v>
          </cell>
        </row>
        <row r="15445">
          <cell r="A15445">
            <v>0</v>
          </cell>
          <cell r="B15445">
            <v>0</v>
          </cell>
          <cell r="C15445">
            <v>0</v>
          </cell>
          <cell r="D15445">
            <v>0</v>
          </cell>
        </row>
        <row r="15446">
          <cell r="A15446">
            <v>0</v>
          </cell>
          <cell r="B15446">
            <v>0</v>
          </cell>
          <cell r="C15446">
            <v>0</v>
          </cell>
          <cell r="D15446">
            <v>0</v>
          </cell>
        </row>
        <row r="15447">
          <cell r="A15447">
            <v>0</v>
          </cell>
          <cell r="B15447">
            <v>0</v>
          </cell>
          <cell r="C15447">
            <v>0</v>
          </cell>
          <cell r="D15447">
            <v>0</v>
          </cell>
        </row>
        <row r="15448">
          <cell r="A15448">
            <v>0</v>
          </cell>
          <cell r="B15448">
            <v>0</v>
          </cell>
          <cell r="C15448">
            <v>0</v>
          </cell>
          <cell r="D15448">
            <v>0</v>
          </cell>
        </row>
        <row r="15449">
          <cell r="A15449">
            <v>0</v>
          </cell>
          <cell r="B15449">
            <v>0</v>
          </cell>
          <cell r="C15449">
            <v>0</v>
          </cell>
          <cell r="D15449">
            <v>0</v>
          </cell>
        </row>
        <row r="15450">
          <cell r="A15450">
            <v>0</v>
          </cell>
          <cell r="B15450">
            <v>0</v>
          </cell>
          <cell r="C15450">
            <v>0</v>
          </cell>
          <cell r="D15450">
            <v>0</v>
          </cell>
        </row>
        <row r="15451">
          <cell r="A15451">
            <v>0</v>
          </cell>
          <cell r="B15451">
            <v>0</v>
          </cell>
          <cell r="C15451">
            <v>0</v>
          </cell>
          <cell r="D15451">
            <v>0</v>
          </cell>
        </row>
        <row r="15452">
          <cell r="A15452">
            <v>0</v>
          </cell>
          <cell r="B15452">
            <v>0</v>
          </cell>
          <cell r="C15452">
            <v>0</v>
          </cell>
          <cell r="D15452">
            <v>0</v>
          </cell>
        </row>
        <row r="15453">
          <cell r="A15453">
            <v>0</v>
          </cell>
          <cell r="B15453">
            <v>0</v>
          </cell>
          <cell r="C15453">
            <v>0</v>
          </cell>
          <cell r="D15453">
            <v>0</v>
          </cell>
        </row>
        <row r="15454">
          <cell r="A15454">
            <v>0</v>
          </cell>
          <cell r="B15454">
            <v>0</v>
          </cell>
          <cell r="C15454">
            <v>0</v>
          </cell>
          <cell r="D15454">
            <v>0</v>
          </cell>
        </row>
        <row r="15455">
          <cell r="A15455">
            <v>0</v>
          </cell>
          <cell r="B15455">
            <v>0</v>
          </cell>
          <cell r="C15455">
            <v>0</v>
          </cell>
          <cell r="D15455">
            <v>0</v>
          </cell>
        </row>
        <row r="15456">
          <cell r="A15456">
            <v>0</v>
          </cell>
          <cell r="B15456">
            <v>0</v>
          </cell>
          <cell r="C15456">
            <v>0</v>
          </cell>
          <cell r="D15456">
            <v>0</v>
          </cell>
        </row>
        <row r="15457">
          <cell r="A15457">
            <v>0</v>
          </cell>
          <cell r="B15457">
            <v>0</v>
          </cell>
          <cell r="C15457">
            <v>0</v>
          </cell>
          <cell r="D15457">
            <v>0</v>
          </cell>
        </row>
        <row r="15458">
          <cell r="A15458">
            <v>0</v>
          </cell>
          <cell r="B15458">
            <v>0</v>
          </cell>
          <cell r="C15458">
            <v>0</v>
          </cell>
          <cell r="D15458">
            <v>0</v>
          </cell>
        </row>
        <row r="15459">
          <cell r="A15459">
            <v>0</v>
          </cell>
          <cell r="B15459">
            <v>0</v>
          </cell>
          <cell r="C15459">
            <v>0</v>
          </cell>
          <cell r="D15459">
            <v>0</v>
          </cell>
        </row>
        <row r="15460">
          <cell r="A15460">
            <v>0</v>
          </cell>
          <cell r="B15460">
            <v>0</v>
          </cell>
          <cell r="C15460">
            <v>0</v>
          </cell>
          <cell r="D15460">
            <v>0</v>
          </cell>
        </row>
        <row r="15461">
          <cell r="A15461">
            <v>0</v>
          </cell>
          <cell r="B15461">
            <v>0</v>
          </cell>
          <cell r="C15461">
            <v>0</v>
          </cell>
          <cell r="D15461">
            <v>0</v>
          </cell>
        </row>
        <row r="15462">
          <cell r="A15462">
            <v>0</v>
          </cell>
          <cell r="B15462">
            <v>0</v>
          </cell>
          <cell r="C15462">
            <v>0</v>
          </cell>
          <cell r="D15462">
            <v>0</v>
          </cell>
        </row>
        <row r="15463">
          <cell r="A15463">
            <v>0</v>
          </cell>
          <cell r="B15463">
            <v>0</v>
          </cell>
          <cell r="C15463">
            <v>0</v>
          </cell>
          <cell r="D15463">
            <v>0</v>
          </cell>
        </row>
        <row r="15464">
          <cell r="A15464">
            <v>0</v>
          </cell>
          <cell r="B15464">
            <v>0</v>
          </cell>
          <cell r="C15464">
            <v>0</v>
          </cell>
          <cell r="D15464">
            <v>0</v>
          </cell>
        </row>
        <row r="15465">
          <cell r="A15465">
            <v>0</v>
          </cell>
          <cell r="B15465">
            <v>0</v>
          </cell>
          <cell r="C15465">
            <v>0</v>
          </cell>
          <cell r="D15465">
            <v>0</v>
          </cell>
        </row>
        <row r="15466">
          <cell r="A15466">
            <v>0</v>
          </cell>
          <cell r="B15466">
            <v>0</v>
          </cell>
          <cell r="C15466">
            <v>0</v>
          </cell>
          <cell r="D15466">
            <v>0</v>
          </cell>
        </row>
        <row r="15467">
          <cell r="A15467">
            <v>0</v>
          </cell>
          <cell r="B15467">
            <v>0</v>
          </cell>
          <cell r="C15467">
            <v>0</v>
          </cell>
          <cell r="D15467">
            <v>0</v>
          </cell>
        </row>
        <row r="15468">
          <cell r="A15468">
            <v>0</v>
          </cell>
          <cell r="B15468">
            <v>0</v>
          </cell>
          <cell r="C15468">
            <v>0</v>
          </cell>
          <cell r="D15468">
            <v>0</v>
          </cell>
        </row>
        <row r="15469">
          <cell r="A15469">
            <v>0</v>
          </cell>
          <cell r="B15469">
            <v>0</v>
          </cell>
          <cell r="C15469">
            <v>0</v>
          </cell>
          <cell r="D15469">
            <v>0</v>
          </cell>
        </row>
        <row r="15470">
          <cell r="A15470">
            <v>0</v>
          </cell>
          <cell r="B15470">
            <v>0</v>
          </cell>
          <cell r="C15470">
            <v>0</v>
          </cell>
          <cell r="D15470">
            <v>0</v>
          </cell>
        </row>
        <row r="15471">
          <cell r="A15471">
            <v>0</v>
          </cell>
          <cell r="B15471">
            <v>0</v>
          </cell>
          <cell r="C15471">
            <v>0</v>
          </cell>
          <cell r="D15471">
            <v>0</v>
          </cell>
        </row>
        <row r="15472">
          <cell r="A15472">
            <v>0</v>
          </cell>
          <cell r="B15472">
            <v>0</v>
          </cell>
          <cell r="C15472">
            <v>0</v>
          </cell>
          <cell r="D15472">
            <v>0</v>
          </cell>
        </row>
        <row r="15473">
          <cell r="A15473">
            <v>0</v>
          </cell>
          <cell r="B15473">
            <v>0</v>
          </cell>
          <cell r="C15473">
            <v>0</v>
          </cell>
          <cell r="D15473">
            <v>0</v>
          </cell>
        </row>
        <row r="15474">
          <cell r="A15474">
            <v>0</v>
          </cell>
          <cell r="B15474">
            <v>0</v>
          </cell>
          <cell r="C15474">
            <v>0</v>
          </cell>
          <cell r="D15474">
            <v>0</v>
          </cell>
        </row>
        <row r="15475">
          <cell r="A15475">
            <v>0</v>
          </cell>
          <cell r="B15475">
            <v>0</v>
          </cell>
          <cell r="C15475">
            <v>0</v>
          </cell>
          <cell r="D15475">
            <v>0</v>
          </cell>
        </row>
        <row r="15476">
          <cell r="A15476">
            <v>0</v>
          </cell>
          <cell r="B15476">
            <v>0</v>
          </cell>
          <cell r="C15476">
            <v>0</v>
          </cell>
          <cell r="D15476">
            <v>0</v>
          </cell>
        </row>
        <row r="15477">
          <cell r="A15477">
            <v>0</v>
          </cell>
          <cell r="B15477">
            <v>0</v>
          </cell>
          <cell r="C15477">
            <v>0</v>
          </cell>
          <cell r="D15477">
            <v>0</v>
          </cell>
        </row>
        <row r="15478">
          <cell r="A15478">
            <v>0</v>
          </cell>
          <cell r="B15478">
            <v>0</v>
          </cell>
          <cell r="C15478">
            <v>0</v>
          </cell>
          <cell r="D15478">
            <v>0</v>
          </cell>
        </row>
        <row r="15479">
          <cell r="A15479">
            <v>0</v>
          </cell>
          <cell r="B15479">
            <v>0</v>
          </cell>
          <cell r="C15479">
            <v>0</v>
          </cell>
          <cell r="D15479">
            <v>0</v>
          </cell>
        </row>
        <row r="15480">
          <cell r="A15480">
            <v>0</v>
          </cell>
          <cell r="B15480">
            <v>0</v>
          </cell>
          <cell r="C15480">
            <v>0</v>
          </cell>
          <cell r="D15480">
            <v>0</v>
          </cell>
        </row>
        <row r="15481">
          <cell r="A15481">
            <v>0</v>
          </cell>
          <cell r="B15481">
            <v>0</v>
          </cell>
          <cell r="C15481">
            <v>0</v>
          </cell>
          <cell r="D15481">
            <v>0</v>
          </cell>
        </row>
        <row r="15482">
          <cell r="A15482">
            <v>0</v>
          </cell>
          <cell r="B15482">
            <v>0</v>
          </cell>
          <cell r="C15482">
            <v>0</v>
          </cell>
          <cell r="D15482">
            <v>0</v>
          </cell>
        </row>
        <row r="15483">
          <cell r="A15483">
            <v>0</v>
          </cell>
          <cell r="B15483">
            <v>0</v>
          </cell>
          <cell r="C15483">
            <v>0</v>
          </cell>
          <cell r="D15483">
            <v>0</v>
          </cell>
        </row>
        <row r="15484">
          <cell r="A15484">
            <v>0</v>
          </cell>
          <cell r="B15484">
            <v>0</v>
          </cell>
          <cell r="C15484">
            <v>0</v>
          </cell>
          <cell r="D15484">
            <v>0</v>
          </cell>
        </row>
        <row r="15485">
          <cell r="A15485">
            <v>0</v>
          </cell>
          <cell r="B15485">
            <v>0</v>
          </cell>
          <cell r="C15485">
            <v>0</v>
          </cell>
          <cell r="D15485">
            <v>0</v>
          </cell>
        </row>
        <row r="15486">
          <cell r="A15486">
            <v>0</v>
          </cell>
          <cell r="B15486">
            <v>0</v>
          </cell>
          <cell r="C15486">
            <v>0</v>
          </cell>
          <cell r="D15486">
            <v>0</v>
          </cell>
        </row>
        <row r="15487">
          <cell r="A15487">
            <v>0</v>
          </cell>
          <cell r="B15487">
            <v>0</v>
          </cell>
          <cell r="C15487">
            <v>0</v>
          </cell>
          <cell r="D15487">
            <v>0</v>
          </cell>
        </row>
        <row r="15488">
          <cell r="A15488">
            <v>0</v>
          </cell>
          <cell r="B15488">
            <v>0</v>
          </cell>
          <cell r="C15488">
            <v>0</v>
          </cell>
          <cell r="D15488">
            <v>0</v>
          </cell>
        </row>
        <row r="15489">
          <cell r="A15489">
            <v>0</v>
          </cell>
          <cell r="B15489">
            <v>0</v>
          </cell>
          <cell r="C15489">
            <v>0</v>
          </cell>
          <cell r="D15489">
            <v>0</v>
          </cell>
        </row>
        <row r="15490">
          <cell r="A15490">
            <v>0</v>
          </cell>
          <cell r="B15490">
            <v>0</v>
          </cell>
          <cell r="C15490">
            <v>0</v>
          </cell>
          <cell r="D15490">
            <v>0</v>
          </cell>
        </row>
        <row r="15491">
          <cell r="A15491">
            <v>0</v>
          </cell>
          <cell r="B15491">
            <v>0</v>
          </cell>
          <cell r="C15491">
            <v>0</v>
          </cell>
          <cell r="D15491">
            <v>0</v>
          </cell>
        </row>
        <row r="15492">
          <cell r="A15492">
            <v>0</v>
          </cell>
          <cell r="B15492">
            <v>0</v>
          </cell>
          <cell r="C15492">
            <v>0</v>
          </cell>
          <cell r="D15492">
            <v>0</v>
          </cell>
        </row>
        <row r="15493">
          <cell r="A15493">
            <v>0</v>
          </cell>
          <cell r="B15493">
            <v>0</v>
          </cell>
          <cell r="C15493">
            <v>0</v>
          </cell>
          <cell r="D15493">
            <v>0</v>
          </cell>
        </row>
        <row r="15494">
          <cell r="A15494">
            <v>0</v>
          </cell>
          <cell r="B15494">
            <v>0</v>
          </cell>
          <cell r="C15494">
            <v>0</v>
          </cell>
          <cell r="D15494">
            <v>0</v>
          </cell>
        </row>
        <row r="15495">
          <cell r="A15495">
            <v>0</v>
          </cell>
          <cell r="B15495">
            <v>0</v>
          </cell>
          <cell r="C15495">
            <v>0</v>
          </cell>
          <cell r="D15495">
            <v>0</v>
          </cell>
        </row>
        <row r="15496">
          <cell r="A15496">
            <v>0</v>
          </cell>
          <cell r="B15496">
            <v>0</v>
          </cell>
          <cell r="C15496">
            <v>0</v>
          </cell>
          <cell r="D15496">
            <v>0</v>
          </cell>
        </row>
        <row r="15497">
          <cell r="A15497">
            <v>0</v>
          </cell>
          <cell r="B15497">
            <v>0</v>
          </cell>
          <cell r="C15497">
            <v>0</v>
          </cell>
          <cell r="D15497">
            <v>0</v>
          </cell>
        </row>
        <row r="15498">
          <cell r="A15498">
            <v>0</v>
          </cell>
          <cell r="B15498">
            <v>0</v>
          </cell>
          <cell r="C15498">
            <v>0</v>
          </cell>
          <cell r="D15498">
            <v>0</v>
          </cell>
        </row>
        <row r="15499">
          <cell r="A15499">
            <v>0</v>
          </cell>
          <cell r="B15499">
            <v>0</v>
          </cell>
          <cell r="C15499">
            <v>0</v>
          </cell>
          <cell r="D15499">
            <v>0</v>
          </cell>
        </row>
        <row r="15500">
          <cell r="A15500">
            <v>0</v>
          </cell>
          <cell r="B15500">
            <v>0</v>
          </cell>
          <cell r="C15500">
            <v>0</v>
          </cell>
          <cell r="D15500">
            <v>0</v>
          </cell>
        </row>
        <row r="15501">
          <cell r="A15501">
            <v>0</v>
          </cell>
          <cell r="B15501">
            <v>0</v>
          </cell>
          <cell r="C15501">
            <v>0</v>
          </cell>
          <cell r="D15501">
            <v>0</v>
          </cell>
        </row>
        <row r="15502">
          <cell r="A15502">
            <v>0</v>
          </cell>
          <cell r="B15502">
            <v>0</v>
          </cell>
          <cell r="C15502">
            <v>0</v>
          </cell>
          <cell r="D15502">
            <v>0</v>
          </cell>
        </row>
        <row r="15503">
          <cell r="A15503">
            <v>0</v>
          </cell>
          <cell r="B15503">
            <v>0</v>
          </cell>
          <cell r="C15503">
            <v>0</v>
          </cell>
          <cell r="D15503">
            <v>0</v>
          </cell>
        </row>
        <row r="15504">
          <cell r="A15504">
            <v>0</v>
          </cell>
          <cell r="B15504">
            <v>0</v>
          </cell>
          <cell r="C15504">
            <v>0</v>
          </cell>
          <cell r="D15504">
            <v>0</v>
          </cell>
        </row>
        <row r="15505">
          <cell r="A15505">
            <v>0</v>
          </cell>
          <cell r="B15505">
            <v>0</v>
          </cell>
          <cell r="C15505">
            <v>0</v>
          </cell>
          <cell r="D15505">
            <v>0</v>
          </cell>
        </row>
        <row r="15506">
          <cell r="A15506">
            <v>0</v>
          </cell>
          <cell r="B15506">
            <v>0</v>
          </cell>
          <cell r="C15506">
            <v>0</v>
          </cell>
          <cell r="D15506">
            <v>0</v>
          </cell>
        </row>
        <row r="15507">
          <cell r="A15507">
            <v>0</v>
          </cell>
          <cell r="B15507">
            <v>0</v>
          </cell>
          <cell r="C15507">
            <v>0</v>
          </cell>
          <cell r="D15507">
            <v>0</v>
          </cell>
        </row>
        <row r="15508">
          <cell r="A15508">
            <v>0</v>
          </cell>
          <cell r="B15508">
            <v>0</v>
          </cell>
          <cell r="C15508">
            <v>0</v>
          </cell>
          <cell r="D15508">
            <v>0</v>
          </cell>
        </row>
        <row r="15509">
          <cell r="A15509">
            <v>0</v>
          </cell>
          <cell r="B15509">
            <v>0</v>
          </cell>
          <cell r="C15509">
            <v>0</v>
          </cell>
          <cell r="D15509">
            <v>0</v>
          </cell>
        </row>
        <row r="15510">
          <cell r="A15510">
            <v>0</v>
          </cell>
          <cell r="B15510">
            <v>0</v>
          </cell>
          <cell r="C15510">
            <v>0</v>
          </cell>
          <cell r="D15510">
            <v>0</v>
          </cell>
        </row>
        <row r="15511">
          <cell r="A15511">
            <v>0</v>
          </cell>
          <cell r="B15511">
            <v>0</v>
          </cell>
          <cell r="C15511">
            <v>0</v>
          </cell>
          <cell r="D15511">
            <v>0</v>
          </cell>
        </row>
        <row r="15512">
          <cell r="A15512">
            <v>0</v>
          </cell>
          <cell r="B15512">
            <v>0</v>
          </cell>
          <cell r="C15512">
            <v>0</v>
          </cell>
          <cell r="D15512">
            <v>0</v>
          </cell>
        </row>
        <row r="15513">
          <cell r="A15513">
            <v>0</v>
          </cell>
          <cell r="B15513">
            <v>0</v>
          </cell>
          <cell r="C15513">
            <v>0</v>
          </cell>
          <cell r="D15513">
            <v>0</v>
          </cell>
        </row>
        <row r="15514">
          <cell r="A15514">
            <v>0</v>
          </cell>
          <cell r="B15514">
            <v>0</v>
          </cell>
          <cell r="C15514">
            <v>0</v>
          </cell>
          <cell r="D15514">
            <v>0</v>
          </cell>
        </row>
        <row r="15515">
          <cell r="A15515">
            <v>0</v>
          </cell>
          <cell r="B15515">
            <v>0</v>
          </cell>
          <cell r="C15515">
            <v>0</v>
          </cell>
          <cell r="D15515">
            <v>0</v>
          </cell>
        </row>
        <row r="15516">
          <cell r="A15516">
            <v>0</v>
          </cell>
          <cell r="B15516">
            <v>0</v>
          </cell>
          <cell r="C15516">
            <v>0</v>
          </cell>
          <cell r="D15516">
            <v>0</v>
          </cell>
        </row>
        <row r="15517">
          <cell r="A15517">
            <v>0</v>
          </cell>
          <cell r="B15517">
            <v>0</v>
          </cell>
          <cell r="C15517">
            <v>0</v>
          </cell>
          <cell r="D15517">
            <v>0</v>
          </cell>
        </row>
        <row r="15518">
          <cell r="A15518">
            <v>0</v>
          </cell>
          <cell r="B15518">
            <v>0</v>
          </cell>
          <cell r="C15518">
            <v>0</v>
          </cell>
          <cell r="D15518">
            <v>0</v>
          </cell>
        </row>
        <row r="15519">
          <cell r="A15519">
            <v>0</v>
          </cell>
          <cell r="B15519">
            <v>0</v>
          </cell>
          <cell r="C15519">
            <v>0</v>
          </cell>
          <cell r="D15519">
            <v>0</v>
          </cell>
        </row>
        <row r="15520">
          <cell r="A15520">
            <v>0</v>
          </cell>
          <cell r="B15520">
            <v>0</v>
          </cell>
          <cell r="C15520">
            <v>0</v>
          </cell>
          <cell r="D15520">
            <v>0</v>
          </cell>
        </row>
        <row r="15521">
          <cell r="A15521">
            <v>0</v>
          </cell>
          <cell r="B15521">
            <v>0</v>
          </cell>
          <cell r="C15521">
            <v>0</v>
          </cell>
          <cell r="D15521">
            <v>0</v>
          </cell>
        </row>
        <row r="15522">
          <cell r="A15522">
            <v>0</v>
          </cell>
          <cell r="B15522">
            <v>0</v>
          </cell>
          <cell r="C15522">
            <v>0</v>
          </cell>
          <cell r="D15522">
            <v>0</v>
          </cell>
        </row>
        <row r="15523">
          <cell r="A15523">
            <v>0</v>
          </cell>
          <cell r="B15523">
            <v>0</v>
          </cell>
          <cell r="C15523">
            <v>0</v>
          </cell>
          <cell r="D15523">
            <v>0</v>
          </cell>
        </row>
        <row r="15524">
          <cell r="A15524">
            <v>0</v>
          </cell>
          <cell r="B15524">
            <v>0</v>
          </cell>
          <cell r="C15524">
            <v>0</v>
          </cell>
          <cell r="D15524">
            <v>0</v>
          </cell>
        </row>
        <row r="15525">
          <cell r="A15525">
            <v>0</v>
          </cell>
          <cell r="B15525">
            <v>0</v>
          </cell>
          <cell r="C15525">
            <v>0</v>
          </cell>
          <cell r="D15525">
            <v>0</v>
          </cell>
        </row>
        <row r="15526">
          <cell r="A15526">
            <v>0</v>
          </cell>
          <cell r="B15526">
            <v>0</v>
          </cell>
          <cell r="C15526">
            <v>0</v>
          </cell>
          <cell r="D15526">
            <v>0</v>
          </cell>
        </row>
        <row r="15527">
          <cell r="A15527">
            <v>0</v>
          </cell>
          <cell r="B15527">
            <v>0</v>
          </cell>
          <cell r="C15527">
            <v>0</v>
          </cell>
          <cell r="D15527">
            <v>0</v>
          </cell>
        </row>
        <row r="15528">
          <cell r="A15528">
            <v>0</v>
          </cell>
          <cell r="B15528">
            <v>0</v>
          </cell>
          <cell r="C15528">
            <v>0</v>
          </cell>
          <cell r="D15528">
            <v>0</v>
          </cell>
        </row>
        <row r="15529">
          <cell r="A15529">
            <v>0</v>
          </cell>
          <cell r="B15529">
            <v>0</v>
          </cell>
          <cell r="C15529">
            <v>0</v>
          </cell>
          <cell r="D15529">
            <v>0</v>
          </cell>
        </row>
        <row r="15530">
          <cell r="A15530">
            <v>0</v>
          </cell>
          <cell r="B15530">
            <v>0</v>
          </cell>
          <cell r="C15530">
            <v>0</v>
          </cell>
          <cell r="D15530">
            <v>0</v>
          </cell>
        </row>
        <row r="15531">
          <cell r="A15531">
            <v>0</v>
          </cell>
          <cell r="B15531">
            <v>0</v>
          </cell>
          <cell r="C15531">
            <v>0</v>
          </cell>
          <cell r="D15531">
            <v>0</v>
          </cell>
        </row>
        <row r="15532">
          <cell r="A15532">
            <v>0</v>
          </cell>
          <cell r="B15532">
            <v>0</v>
          </cell>
          <cell r="C15532">
            <v>0</v>
          </cell>
          <cell r="D15532">
            <v>0</v>
          </cell>
        </row>
        <row r="15533">
          <cell r="A15533">
            <v>0</v>
          </cell>
          <cell r="B15533">
            <v>0</v>
          </cell>
          <cell r="C15533">
            <v>0</v>
          </cell>
          <cell r="D15533">
            <v>0</v>
          </cell>
        </row>
        <row r="15534">
          <cell r="A15534">
            <v>0</v>
          </cell>
          <cell r="B15534">
            <v>0</v>
          </cell>
          <cell r="C15534">
            <v>0</v>
          </cell>
          <cell r="D15534">
            <v>0</v>
          </cell>
        </row>
        <row r="15535">
          <cell r="A15535">
            <v>0</v>
          </cell>
          <cell r="B15535">
            <v>0</v>
          </cell>
          <cell r="C15535">
            <v>0</v>
          </cell>
          <cell r="D15535">
            <v>0</v>
          </cell>
        </row>
        <row r="15536">
          <cell r="A15536">
            <v>0</v>
          </cell>
          <cell r="B15536">
            <v>0</v>
          </cell>
          <cell r="C15536">
            <v>0</v>
          </cell>
          <cell r="D15536">
            <v>0</v>
          </cell>
        </row>
        <row r="15537">
          <cell r="A15537">
            <v>0</v>
          </cell>
          <cell r="B15537">
            <v>0</v>
          </cell>
          <cell r="C15537">
            <v>0</v>
          </cell>
          <cell r="D15537">
            <v>0</v>
          </cell>
        </row>
        <row r="15538">
          <cell r="A15538">
            <v>0</v>
          </cell>
          <cell r="B15538">
            <v>0</v>
          </cell>
          <cell r="C15538">
            <v>0</v>
          </cell>
          <cell r="D15538">
            <v>0</v>
          </cell>
        </row>
        <row r="15539">
          <cell r="A15539">
            <v>0</v>
          </cell>
          <cell r="B15539">
            <v>0</v>
          </cell>
          <cell r="C15539">
            <v>0</v>
          </cell>
          <cell r="D15539">
            <v>0</v>
          </cell>
        </row>
        <row r="15540">
          <cell r="A15540">
            <v>0</v>
          </cell>
          <cell r="B15540">
            <v>0</v>
          </cell>
          <cell r="C15540">
            <v>0</v>
          </cell>
          <cell r="D15540">
            <v>0</v>
          </cell>
        </row>
        <row r="15541">
          <cell r="A15541">
            <v>0</v>
          </cell>
          <cell r="B15541">
            <v>0</v>
          </cell>
          <cell r="C15541">
            <v>0</v>
          </cell>
          <cell r="D15541">
            <v>0</v>
          </cell>
        </row>
        <row r="15542">
          <cell r="A15542">
            <v>0</v>
          </cell>
          <cell r="B15542">
            <v>0</v>
          </cell>
          <cell r="C15542">
            <v>0</v>
          </cell>
          <cell r="D15542">
            <v>0</v>
          </cell>
        </row>
        <row r="15543">
          <cell r="A15543">
            <v>0</v>
          </cell>
          <cell r="B15543">
            <v>0</v>
          </cell>
          <cell r="C15543">
            <v>0</v>
          </cell>
          <cell r="D15543">
            <v>0</v>
          </cell>
        </row>
        <row r="15544">
          <cell r="A15544">
            <v>0</v>
          </cell>
          <cell r="B15544">
            <v>0</v>
          </cell>
          <cell r="C15544">
            <v>0</v>
          </cell>
          <cell r="D15544">
            <v>0</v>
          </cell>
        </row>
        <row r="15545">
          <cell r="A15545">
            <v>0</v>
          </cell>
          <cell r="B15545">
            <v>0</v>
          </cell>
          <cell r="C15545">
            <v>0</v>
          </cell>
          <cell r="D15545">
            <v>0</v>
          </cell>
        </row>
        <row r="15546">
          <cell r="A15546">
            <v>0</v>
          </cell>
          <cell r="B15546">
            <v>0</v>
          </cell>
          <cell r="C15546">
            <v>0</v>
          </cell>
          <cell r="D15546">
            <v>0</v>
          </cell>
        </row>
        <row r="15547">
          <cell r="A15547">
            <v>0</v>
          </cell>
          <cell r="B15547">
            <v>0</v>
          </cell>
          <cell r="C15547">
            <v>0</v>
          </cell>
          <cell r="D15547">
            <v>0</v>
          </cell>
        </row>
        <row r="15548">
          <cell r="A15548">
            <v>0</v>
          </cell>
          <cell r="B15548">
            <v>0</v>
          </cell>
          <cell r="C15548">
            <v>0</v>
          </cell>
          <cell r="D15548">
            <v>0</v>
          </cell>
        </row>
        <row r="15549">
          <cell r="A15549">
            <v>0</v>
          </cell>
          <cell r="B15549">
            <v>0</v>
          </cell>
          <cell r="C15549">
            <v>0</v>
          </cell>
          <cell r="D15549">
            <v>0</v>
          </cell>
        </row>
        <row r="15550">
          <cell r="A15550">
            <v>0</v>
          </cell>
          <cell r="B15550">
            <v>0</v>
          </cell>
          <cell r="C15550">
            <v>0</v>
          </cell>
          <cell r="D15550">
            <v>0</v>
          </cell>
        </row>
        <row r="15551">
          <cell r="A15551">
            <v>0</v>
          </cell>
          <cell r="B15551">
            <v>0</v>
          </cell>
          <cell r="C15551">
            <v>0</v>
          </cell>
          <cell r="D15551">
            <v>0</v>
          </cell>
        </row>
        <row r="15552">
          <cell r="A15552">
            <v>0</v>
          </cell>
          <cell r="B15552">
            <v>0</v>
          </cell>
          <cell r="C15552">
            <v>0</v>
          </cell>
          <cell r="D15552">
            <v>0</v>
          </cell>
        </row>
        <row r="15553">
          <cell r="A15553">
            <v>0</v>
          </cell>
          <cell r="B15553">
            <v>0</v>
          </cell>
          <cell r="C15553">
            <v>0</v>
          </cell>
          <cell r="D15553">
            <v>0</v>
          </cell>
        </row>
        <row r="15554">
          <cell r="A15554">
            <v>0</v>
          </cell>
          <cell r="B15554">
            <v>0</v>
          </cell>
          <cell r="C15554">
            <v>0</v>
          </cell>
          <cell r="D15554">
            <v>0</v>
          </cell>
        </row>
        <row r="15555">
          <cell r="A15555">
            <v>0</v>
          </cell>
          <cell r="B15555">
            <v>0</v>
          </cell>
          <cell r="C15555">
            <v>0</v>
          </cell>
          <cell r="D15555">
            <v>0</v>
          </cell>
        </row>
        <row r="15556">
          <cell r="A15556">
            <v>0</v>
          </cell>
          <cell r="B15556">
            <v>0</v>
          </cell>
          <cell r="C15556">
            <v>0</v>
          </cell>
          <cell r="D15556">
            <v>0</v>
          </cell>
        </row>
        <row r="15557">
          <cell r="A15557">
            <v>0</v>
          </cell>
          <cell r="B15557">
            <v>0</v>
          </cell>
          <cell r="C15557">
            <v>0</v>
          </cell>
          <cell r="D15557">
            <v>0</v>
          </cell>
        </row>
        <row r="15558">
          <cell r="A15558">
            <v>0</v>
          </cell>
          <cell r="B15558">
            <v>0</v>
          </cell>
          <cell r="C15558">
            <v>0</v>
          </cell>
          <cell r="D15558">
            <v>0</v>
          </cell>
        </row>
        <row r="15559">
          <cell r="A15559">
            <v>0</v>
          </cell>
          <cell r="B15559">
            <v>0</v>
          </cell>
          <cell r="C15559">
            <v>0</v>
          </cell>
          <cell r="D15559">
            <v>0</v>
          </cell>
        </row>
        <row r="15560">
          <cell r="A15560">
            <v>0</v>
          </cell>
          <cell r="B15560">
            <v>0</v>
          </cell>
          <cell r="C15560">
            <v>0</v>
          </cell>
          <cell r="D15560">
            <v>0</v>
          </cell>
        </row>
        <row r="15561">
          <cell r="A15561">
            <v>0</v>
          </cell>
          <cell r="B15561">
            <v>0</v>
          </cell>
          <cell r="C15561">
            <v>0</v>
          </cell>
          <cell r="D15561">
            <v>0</v>
          </cell>
        </row>
        <row r="15562">
          <cell r="A15562">
            <v>0</v>
          </cell>
          <cell r="B15562">
            <v>0</v>
          </cell>
          <cell r="C15562">
            <v>0</v>
          </cell>
          <cell r="D15562">
            <v>0</v>
          </cell>
        </row>
        <row r="15563">
          <cell r="A15563">
            <v>0</v>
          </cell>
          <cell r="B15563">
            <v>0</v>
          </cell>
          <cell r="C15563">
            <v>0</v>
          </cell>
          <cell r="D15563">
            <v>0</v>
          </cell>
        </row>
        <row r="15564">
          <cell r="A15564">
            <v>0</v>
          </cell>
          <cell r="B15564">
            <v>0</v>
          </cell>
          <cell r="C15564">
            <v>0</v>
          </cell>
          <cell r="D15564">
            <v>0</v>
          </cell>
        </row>
        <row r="15565">
          <cell r="A15565">
            <v>0</v>
          </cell>
          <cell r="B15565">
            <v>0</v>
          </cell>
          <cell r="C15565">
            <v>0</v>
          </cell>
          <cell r="D15565">
            <v>0</v>
          </cell>
        </row>
        <row r="15566">
          <cell r="A15566">
            <v>0</v>
          </cell>
          <cell r="B15566">
            <v>0</v>
          </cell>
          <cell r="C15566">
            <v>0</v>
          </cell>
          <cell r="D15566">
            <v>0</v>
          </cell>
        </row>
        <row r="15567">
          <cell r="A15567">
            <v>0</v>
          </cell>
          <cell r="B15567">
            <v>0</v>
          </cell>
          <cell r="C15567">
            <v>0</v>
          </cell>
          <cell r="D15567">
            <v>0</v>
          </cell>
        </row>
        <row r="15568">
          <cell r="A15568">
            <v>0</v>
          </cell>
          <cell r="B15568">
            <v>0</v>
          </cell>
          <cell r="C15568">
            <v>0</v>
          </cell>
          <cell r="D15568">
            <v>0</v>
          </cell>
        </row>
        <row r="15569">
          <cell r="A15569">
            <v>0</v>
          </cell>
          <cell r="B15569">
            <v>0</v>
          </cell>
          <cell r="C15569">
            <v>0</v>
          </cell>
          <cell r="D15569">
            <v>0</v>
          </cell>
        </row>
        <row r="15570">
          <cell r="A15570">
            <v>0</v>
          </cell>
          <cell r="B15570">
            <v>0</v>
          </cell>
          <cell r="C15570">
            <v>0</v>
          </cell>
          <cell r="D15570">
            <v>0</v>
          </cell>
        </row>
        <row r="15571">
          <cell r="A15571">
            <v>0</v>
          </cell>
          <cell r="B15571">
            <v>0</v>
          </cell>
          <cell r="C15571">
            <v>0</v>
          </cell>
          <cell r="D15571">
            <v>0</v>
          </cell>
        </row>
        <row r="15572">
          <cell r="A15572">
            <v>0</v>
          </cell>
          <cell r="B15572">
            <v>0</v>
          </cell>
          <cell r="C15572">
            <v>0</v>
          </cell>
          <cell r="D15572">
            <v>0</v>
          </cell>
        </row>
        <row r="15573">
          <cell r="A15573">
            <v>0</v>
          </cell>
          <cell r="B15573">
            <v>0</v>
          </cell>
          <cell r="C15573">
            <v>0</v>
          </cell>
          <cell r="D15573">
            <v>0</v>
          </cell>
        </row>
        <row r="15574">
          <cell r="A15574">
            <v>0</v>
          </cell>
          <cell r="B15574">
            <v>0</v>
          </cell>
          <cell r="C15574">
            <v>0</v>
          </cell>
          <cell r="D15574">
            <v>0</v>
          </cell>
        </row>
        <row r="15575">
          <cell r="A15575">
            <v>0</v>
          </cell>
          <cell r="B15575">
            <v>0</v>
          </cell>
          <cell r="C15575">
            <v>0</v>
          </cell>
          <cell r="D15575">
            <v>0</v>
          </cell>
        </row>
        <row r="15576">
          <cell r="A15576">
            <v>0</v>
          </cell>
          <cell r="B15576">
            <v>0</v>
          </cell>
          <cell r="C15576">
            <v>0</v>
          </cell>
          <cell r="D15576">
            <v>0</v>
          </cell>
        </row>
        <row r="15577">
          <cell r="A15577">
            <v>0</v>
          </cell>
          <cell r="B15577">
            <v>0</v>
          </cell>
          <cell r="C15577">
            <v>0</v>
          </cell>
          <cell r="D15577">
            <v>0</v>
          </cell>
        </row>
        <row r="15578">
          <cell r="A15578">
            <v>0</v>
          </cell>
          <cell r="B15578">
            <v>0</v>
          </cell>
          <cell r="C15578">
            <v>0</v>
          </cell>
          <cell r="D15578">
            <v>0</v>
          </cell>
        </row>
        <row r="15579">
          <cell r="A15579">
            <v>0</v>
          </cell>
          <cell r="B15579">
            <v>0</v>
          </cell>
          <cell r="C15579">
            <v>0</v>
          </cell>
          <cell r="D15579">
            <v>0</v>
          </cell>
        </row>
        <row r="15580">
          <cell r="A15580">
            <v>0</v>
          </cell>
          <cell r="B15580">
            <v>0</v>
          </cell>
          <cell r="C15580">
            <v>0</v>
          </cell>
          <cell r="D15580">
            <v>0</v>
          </cell>
        </row>
        <row r="15581">
          <cell r="A15581">
            <v>0</v>
          </cell>
          <cell r="B15581">
            <v>0</v>
          </cell>
          <cell r="C15581">
            <v>0</v>
          </cell>
          <cell r="D15581">
            <v>0</v>
          </cell>
        </row>
        <row r="15582">
          <cell r="A15582">
            <v>0</v>
          </cell>
          <cell r="B15582">
            <v>0</v>
          </cell>
          <cell r="C15582">
            <v>0</v>
          </cell>
          <cell r="D15582">
            <v>0</v>
          </cell>
        </row>
        <row r="15583">
          <cell r="A15583">
            <v>0</v>
          </cell>
          <cell r="B15583">
            <v>0</v>
          </cell>
          <cell r="C15583">
            <v>0</v>
          </cell>
          <cell r="D15583">
            <v>0</v>
          </cell>
        </row>
        <row r="15584">
          <cell r="A15584">
            <v>0</v>
          </cell>
          <cell r="B15584">
            <v>0</v>
          </cell>
          <cell r="C15584">
            <v>0</v>
          </cell>
          <cell r="D15584">
            <v>0</v>
          </cell>
        </row>
        <row r="15585">
          <cell r="A15585">
            <v>0</v>
          </cell>
          <cell r="B15585">
            <v>0</v>
          </cell>
          <cell r="C15585">
            <v>0</v>
          </cell>
          <cell r="D15585">
            <v>0</v>
          </cell>
        </row>
        <row r="15586">
          <cell r="A15586">
            <v>0</v>
          </cell>
          <cell r="B15586">
            <v>0</v>
          </cell>
          <cell r="C15586">
            <v>0</v>
          </cell>
          <cell r="D15586">
            <v>0</v>
          </cell>
        </row>
        <row r="15587">
          <cell r="A15587">
            <v>0</v>
          </cell>
          <cell r="B15587">
            <v>0</v>
          </cell>
          <cell r="C15587">
            <v>0</v>
          </cell>
          <cell r="D15587">
            <v>0</v>
          </cell>
        </row>
        <row r="15588">
          <cell r="A15588">
            <v>0</v>
          </cell>
          <cell r="B15588">
            <v>0</v>
          </cell>
          <cell r="C15588">
            <v>0</v>
          </cell>
          <cell r="D15588">
            <v>0</v>
          </cell>
        </row>
        <row r="15589">
          <cell r="A15589">
            <v>0</v>
          </cell>
          <cell r="B15589">
            <v>0</v>
          </cell>
          <cell r="C15589">
            <v>0</v>
          </cell>
          <cell r="D15589">
            <v>0</v>
          </cell>
        </row>
        <row r="15590">
          <cell r="A15590">
            <v>0</v>
          </cell>
          <cell r="B15590">
            <v>0</v>
          </cell>
          <cell r="C15590">
            <v>0</v>
          </cell>
          <cell r="D15590">
            <v>0</v>
          </cell>
        </row>
        <row r="15591">
          <cell r="A15591">
            <v>0</v>
          </cell>
          <cell r="B15591">
            <v>0</v>
          </cell>
          <cell r="C15591">
            <v>0</v>
          </cell>
          <cell r="D15591">
            <v>0</v>
          </cell>
        </row>
        <row r="15592">
          <cell r="A15592">
            <v>0</v>
          </cell>
          <cell r="B15592">
            <v>0</v>
          </cell>
          <cell r="C15592">
            <v>0</v>
          </cell>
          <cell r="D15592">
            <v>0</v>
          </cell>
        </row>
        <row r="15593">
          <cell r="A15593">
            <v>0</v>
          </cell>
          <cell r="B15593">
            <v>0</v>
          </cell>
          <cell r="C15593">
            <v>0</v>
          </cell>
          <cell r="D15593">
            <v>0</v>
          </cell>
        </row>
        <row r="15594">
          <cell r="A15594">
            <v>0</v>
          </cell>
          <cell r="B15594">
            <v>0</v>
          </cell>
          <cell r="C15594">
            <v>0</v>
          </cell>
          <cell r="D15594">
            <v>0</v>
          </cell>
        </row>
        <row r="15595">
          <cell r="A15595">
            <v>0</v>
          </cell>
          <cell r="B15595">
            <v>0</v>
          </cell>
          <cell r="C15595">
            <v>0</v>
          </cell>
          <cell r="D15595">
            <v>0</v>
          </cell>
        </row>
        <row r="15596">
          <cell r="A15596">
            <v>0</v>
          </cell>
          <cell r="B15596">
            <v>0</v>
          </cell>
          <cell r="C15596">
            <v>0</v>
          </cell>
          <cell r="D15596">
            <v>0</v>
          </cell>
        </row>
        <row r="15597">
          <cell r="A15597">
            <v>0</v>
          </cell>
          <cell r="B15597">
            <v>0</v>
          </cell>
          <cell r="C15597">
            <v>0</v>
          </cell>
          <cell r="D15597">
            <v>0</v>
          </cell>
        </row>
        <row r="15598">
          <cell r="A15598">
            <v>0</v>
          </cell>
          <cell r="B15598">
            <v>0</v>
          </cell>
          <cell r="C15598">
            <v>0</v>
          </cell>
          <cell r="D15598">
            <v>0</v>
          </cell>
        </row>
        <row r="15599">
          <cell r="A15599">
            <v>0</v>
          </cell>
          <cell r="B15599">
            <v>0</v>
          </cell>
          <cell r="C15599">
            <v>0</v>
          </cell>
          <cell r="D15599">
            <v>0</v>
          </cell>
        </row>
        <row r="15600">
          <cell r="A15600">
            <v>0</v>
          </cell>
          <cell r="B15600">
            <v>0</v>
          </cell>
          <cell r="C15600">
            <v>0</v>
          </cell>
          <cell r="D15600">
            <v>0</v>
          </cell>
        </row>
        <row r="15601">
          <cell r="A15601">
            <v>0</v>
          </cell>
          <cell r="B15601">
            <v>0</v>
          </cell>
          <cell r="C15601">
            <v>0</v>
          </cell>
          <cell r="D15601">
            <v>0</v>
          </cell>
        </row>
        <row r="15602">
          <cell r="A15602">
            <v>0</v>
          </cell>
          <cell r="B15602">
            <v>0</v>
          </cell>
          <cell r="C15602">
            <v>0</v>
          </cell>
          <cell r="D15602">
            <v>0</v>
          </cell>
        </row>
        <row r="15603">
          <cell r="A15603">
            <v>0</v>
          </cell>
          <cell r="B15603">
            <v>0</v>
          </cell>
          <cell r="C15603">
            <v>0</v>
          </cell>
          <cell r="D15603">
            <v>0</v>
          </cell>
        </row>
        <row r="15604">
          <cell r="A15604">
            <v>0</v>
          </cell>
          <cell r="B15604">
            <v>0</v>
          </cell>
          <cell r="C15604">
            <v>0</v>
          </cell>
          <cell r="D15604">
            <v>0</v>
          </cell>
        </row>
        <row r="15605">
          <cell r="A15605">
            <v>0</v>
          </cell>
          <cell r="B15605">
            <v>0</v>
          </cell>
          <cell r="C15605">
            <v>0</v>
          </cell>
          <cell r="D15605">
            <v>0</v>
          </cell>
        </row>
        <row r="15606">
          <cell r="A15606">
            <v>0</v>
          </cell>
          <cell r="B15606">
            <v>0</v>
          </cell>
          <cell r="C15606">
            <v>0</v>
          </cell>
          <cell r="D15606">
            <v>0</v>
          </cell>
        </row>
        <row r="15607">
          <cell r="A15607">
            <v>0</v>
          </cell>
          <cell r="B15607">
            <v>0</v>
          </cell>
          <cell r="C15607">
            <v>0</v>
          </cell>
          <cell r="D15607">
            <v>0</v>
          </cell>
        </row>
        <row r="15608">
          <cell r="A15608">
            <v>0</v>
          </cell>
          <cell r="B15608">
            <v>0</v>
          </cell>
          <cell r="C15608">
            <v>0</v>
          </cell>
          <cell r="D15608">
            <v>0</v>
          </cell>
        </row>
        <row r="15609">
          <cell r="A15609">
            <v>0</v>
          </cell>
          <cell r="B15609">
            <v>0</v>
          </cell>
          <cell r="C15609">
            <v>0</v>
          </cell>
          <cell r="D15609">
            <v>0</v>
          </cell>
        </row>
        <row r="15610">
          <cell r="A15610">
            <v>0</v>
          </cell>
          <cell r="B15610">
            <v>0</v>
          </cell>
          <cell r="C15610">
            <v>0</v>
          </cell>
          <cell r="D15610">
            <v>0</v>
          </cell>
        </row>
        <row r="15611">
          <cell r="A15611">
            <v>0</v>
          </cell>
          <cell r="B15611">
            <v>0</v>
          </cell>
          <cell r="C15611">
            <v>0</v>
          </cell>
          <cell r="D15611">
            <v>0</v>
          </cell>
        </row>
        <row r="15612">
          <cell r="A15612">
            <v>0</v>
          </cell>
          <cell r="B15612">
            <v>0</v>
          </cell>
          <cell r="C15612">
            <v>0</v>
          </cell>
          <cell r="D15612">
            <v>0</v>
          </cell>
        </row>
        <row r="15613">
          <cell r="A15613">
            <v>0</v>
          </cell>
          <cell r="B15613">
            <v>0</v>
          </cell>
          <cell r="C15613">
            <v>0</v>
          </cell>
          <cell r="D15613">
            <v>0</v>
          </cell>
        </row>
        <row r="15614">
          <cell r="A15614">
            <v>0</v>
          </cell>
          <cell r="B15614">
            <v>0</v>
          </cell>
          <cell r="C15614">
            <v>0</v>
          </cell>
          <cell r="D15614">
            <v>0</v>
          </cell>
        </row>
        <row r="15615">
          <cell r="A15615">
            <v>0</v>
          </cell>
          <cell r="B15615">
            <v>0</v>
          </cell>
          <cell r="C15615">
            <v>0</v>
          </cell>
          <cell r="D15615">
            <v>0</v>
          </cell>
        </row>
        <row r="15616">
          <cell r="A15616">
            <v>0</v>
          </cell>
          <cell r="B15616">
            <v>0</v>
          </cell>
          <cell r="C15616">
            <v>0</v>
          </cell>
          <cell r="D15616">
            <v>0</v>
          </cell>
        </row>
        <row r="15617">
          <cell r="A15617">
            <v>0</v>
          </cell>
          <cell r="B15617">
            <v>0</v>
          </cell>
          <cell r="C15617">
            <v>0</v>
          </cell>
          <cell r="D15617">
            <v>0</v>
          </cell>
        </row>
        <row r="15618">
          <cell r="A15618">
            <v>0</v>
          </cell>
          <cell r="B15618">
            <v>0</v>
          </cell>
          <cell r="C15618">
            <v>0</v>
          </cell>
          <cell r="D15618">
            <v>0</v>
          </cell>
        </row>
        <row r="15619">
          <cell r="A15619">
            <v>0</v>
          </cell>
          <cell r="B15619">
            <v>0</v>
          </cell>
          <cell r="C15619">
            <v>0</v>
          </cell>
          <cell r="D15619">
            <v>0</v>
          </cell>
        </row>
        <row r="15620">
          <cell r="A15620">
            <v>0</v>
          </cell>
          <cell r="B15620">
            <v>0</v>
          </cell>
          <cell r="C15620">
            <v>0</v>
          </cell>
          <cell r="D15620">
            <v>0</v>
          </cell>
        </row>
        <row r="15621">
          <cell r="A15621">
            <v>0</v>
          </cell>
          <cell r="B15621">
            <v>0</v>
          </cell>
          <cell r="C15621">
            <v>0</v>
          </cell>
          <cell r="D15621">
            <v>0</v>
          </cell>
        </row>
        <row r="15622">
          <cell r="A15622">
            <v>0</v>
          </cell>
          <cell r="B15622">
            <v>0</v>
          </cell>
          <cell r="C15622">
            <v>0</v>
          </cell>
          <cell r="D15622">
            <v>0</v>
          </cell>
        </row>
        <row r="15623">
          <cell r="A15623">
            <v>0</v>
          </cell>
          <cell r="B15623">
            <v>0</v>
          </cell>
          <cell r="C15623">
            <v>0</v>
          </cell>
          <cell r="D15623">
            <v>0</v>
          </cell>
        </row>
        <row r="15624">
          <cell r="A15624">
            <v>0</v>
          </cell>
          <cell r="B15624">
            <v>0</v>
          </cell>
          <cell r="C15624">
            <v>0</v>
          </cell>
          <cell r="D15624">
            <v>0</v>
          </cell>
        </row>
        <row r="15625">
          <cell r="A15625">
            <v>0</v>
          </cell>
          <cell r="B15625">
            <v>0</v>
          </cell>
          <cell r="C15625">
            <v>0</v>
          </cell>
          <cell r="D15625">
            <v>0</v>
          </cell>
        </row>
        <row r="15626">
          <cell r="A15626">
            <v>0</v>
          </cell>
          <cell r="B15626">
            <v>0</v>
          </cell>
          <cell r="C15626">
            <v>0</v>
          </cell>
          <cell r="D15626">
            <v>0</v>
          </cell>
        </row>
        <row r="15627">
          <cell r="A15627">
            <v>0</v>
          </cell>
          <cell r="B15627">
            <v>0</v>
          </cell>
          <cell r="C15627">
            <v>0</v>
          </cell>
          <cell r="D15627">
            <v>0</v>
          </cell>
        </row>
        <row r="15628">
          <cell r="A15628">
            <v>0</v>
          </cell>
          <cell r="B15628">
            <v>0</v>
          </cell>
          <cell r="C15628">
            <v>0</v>
          </cell>
          <cell r="D15628">
            <v>0</v>
          </cell>
        </row>
        <row r="15629">
          <cell r="A15629">
            <v>0</v>
          </cell>
          <cell r="B15629">
            <v>0</v>
          </cell>
          <cell r="C15629">
            <v>0</v>
          </cell>
          <cell r="D15629">
            <v>0</v>
          </cell>
        </row>
        <row r="15630">
          <cell r="A15630">
            <v>0</v>
          </cell>
          <cell r="B15630">
            <v>0</v>
          </cell>
          <cell r="C15630">
            <v>0</v>
          </cell>
          <cell r="D15630">
            <v>0</v>
          </cell>
        </row>
        <row r="15631">
          <cell r="A15631">
            <v>0</v>
          </cell>
          <cell r="B15631">
            <v>0</v>
          </cell>
          <cell r="C15631">
            <v>0</v>
          </cell>
          <cell r="D15631">
            <v>0</v>
          </cell>
        </row>
        <row r="15632">
          <cell r="A15632">
            <v>0</v>
          </cell>
          <cell r="B15632">
            <v>0</v>
          </cell>
          <cell r="C15632">
            <v>0</v>
          </cell>
          <cell r="D15632">
            <v>0</v>
          </cell>
        </row>
        <row r="15633">
          <cell r="A15633">
            <v>0</v>
          </cell>
          <cell r="B15633">
            <v>0</v>
          </cell>
          <cell r="C15633">
            <v>0</v>
          </cell>
          <cell r="D15633">
            <v>0</v>
          </cell>
        </row>
        <row r="15634">
          <cell r="A15634">
            <v>0</v>
          </cell>
          <cell r="B15634">
            <v>0</v>
          </cell>
          <cell r="C15634">
            <v>0</v>
          </cell>
          <cell r="D15634">
            <v>0</v>
          </cell>
        </row>
        <row r="15635">
          <cell r="A15635">
            <v>0</v>
          </cell>
          <cell r="B15635">
            <v>0</v>
          </cell>
          <cell r="C15635">
            <v>0</v>
          </cell>
          <cell r="D15635">
            <v>0</v>
          </cell>
        </row>
        <row r="15636">
          <cell r="A15636">
            <v>0</v>
          </cell>
          <cell r="B15636">
            <v>0</v>
          </cell>
          <cell r="C15636">
            <v>0</v>
          </cell>
          <cell r="D15636">
            <v>0</v>
          </cell>
        </row>
        <row r="15637">
          <cell r="A15637">
            <v>0</v>
          </cell>
          <cell r="B15637">
            <v>0</v>
          </cell>
          <cell r="C15637">
            <v>0</v>
          </cell>
          <cell r="D15637">
            <v>0</v>
          </cell>
        </row>
        <row r="15638">
          <cell r="A15638">
            <v>0</v>
          </cell>
          <cell r="B15638">
            <v>0</v>
          </cell>
          <cell r="C15638">
            <v>0</v>
          </cell>
          <cell r="D15638">
            <v>0</v>
          </cell>
        </row>
        <row r="15639">
          <cell r="A15639">
            <v>0</v>
          </cell>
          <cell r="B15639">
            <v>0</v>
          </cell>
          <cell r="C15639">
            <v>0</v>
          </cell>
          <cell r="D15639">
            <v>0</v>
          </cell>
        </row>
        <row r="15640">
          <cell r="A15640">
            <v>0</v>
          </cell>
          <cell r="B15640">
            <v>0</v>
          </cell>
          <cell r="C15640">
            <v>0</v>
          </cell>
          <cell r="D15640">
            <v>0</v>
          </cell>
        </row>
        <row r="15641">
          <cell r="A15641">
            <v>0</v>
          </cell>
          <cell r="B15641">
            <v>0</v>
          </cell>
          <cell r="C15641">
            <v>0</v>
          </cell>
          <cell r="D15641">
            <v>0</v>
          </cell>
        </row>
        <row r="15642">
          <cell r="A15642">
            <v>0</v>
          </cell>
          <cell r="B15642">
            <v>0</v>
          </cell>
          <cell r="C15642">
            <v>0</v>
          </cell>
          <cell r="D15642">
            <v>0</v>
          </cell>
        </row>
        <row r="15643">
          <cell r="A15643">
            <v>0</v>
          </cell>
          <cell r="B15643">
            <v>0</v>
          </cell>
          <cell r="C15643">
            <v>0</v>
          </cell>
          <cell r="D15643">
            <v>0</v>
          </cell>
        </row>
        <row r="15644">
          <cell r="A15644">
            <v>0</v>
          </cell>
          <cell r="B15644">
            <v>0</v>
          </cell>
          <cell r="C15644">
            <v>0</v>
          </cell>
          <cell r="D15644">
            <v>0</v>
          </cell>
        </row>
        <row r="15645">
          <cell r="A15645">
            <v>0</v>
          </cell>
          <cell r="B15645">
            <v>0</v>
          </cell>
          <cell r="C15645">
            <v>0</v>
          </cell>
          <cell r="D15645">
            <v>0</v>
          </cell>
        </row>
        <row r="15646">
          <cell r="A15646">
            <v>0</v>
          </cell>
          <cell r="B15646">
            <v>0</v>
          </cell>
          <cell r="C15646">
            <v>0</v>
          </cell>
          <cell r="D15646">
            <v>0</v>
          </cell>
        </row>
        <row r="15647">
          <cell r="A15647">
            <v>0</v>
          </cell>
          <cell r="B15647">
            <v>0</v>
          </cell>
          <cell r="C15647">
            <v>0</v>
          </cell>
          <cell r="D15647">
            <v>0</v>
          </cell>
        </row>
        <row r="15648">
          <cell r="A15648">
            <v>0</v>
          </cell>
          <cell r="B15648">
            <v>0</v>
          </cell>
          <cell r="C15648">
            <v>0</v>
          </cell>
          <cell r="D15648">
            <v>0</v>
          </cell>
        </row>
        <row r="15649">
          <cell r="A15649">
            <v>0</v>
          </cell>
          <cell r="B15649">
            <v>0</v>
          </cell>
          <cell r="C15649">
            <v>0</v>
          </cell>
          <cell r="D15649">
            <v>0</v>
          </cell>
        </row>
        <row r="15650">
          <cell r="A15650">
            <v>0</v>
          </cell>
          <cell r="B15650">
            <v>0</v>
          </cell>
          <cell r="C15650">
            <v>0</v>
          </cell>
          <cell r="D15650">
            <v>0</v>
          </cell>
        </row>
        <row r="15651">
          <cell r="A15651">
            <v>0</v>
          </cell>
          <cell r="B15651">
            <v>0</v>
          </cell>
          <cell r="C15651">
            <v>0</v>
          </cell>
          <cell r="D15651">
            <v>0</v>
          </cell>
        </row>
        <row r="15652">
          <cell r="A15652">
            <v>0</v>
          </cell>
          <cell r="B15652">
            <v>0</v>
          </cell>
          <cell r="C15652">
            <v>0</v>
          </cell>
          <cell r="D15652">
            <v>0</v>
          </cell>
        </row>
        <row r="15653">
          <cell r="A15653">
            <v>0</v>
          </cell>
          <cell r="B15653">
            <v>0</v>
          </cell>
          <cell r="C15653">
            <v>0</v>
          </cell>
          <cell r="D15653">
            <v>0</v>
          </cell>
        </row>
        <row r="15654">
          <cell r="A15654">
            <v>0</v>
          </cell>
          <cell r="B15654">
            <v>0</v>
          </cell>
          <cell r="C15654">
            <v>0</v>
          </cell>
          <cell r="D15654">
            <v>0</v>
          </cell>
        </row>
        <row r="15655">
          <cell r="A15655">
            <v>0</v>
          </cell>
          <cell r="B15655">
            <v>0</v>
          </cell>
          <cell r="C15655">
            <v>0</v>
          </cell>
          <cell r="D15655">
            <v>0</v>
          </cell>
        </row>
        <row r="15656">
          <cell r="A15656">
            <v>0</v>
          </cell>
          <cell r="B15656">
            <v>0</v>
          </cell>
          <cell r="C15656">
            <v>0</v>
          </cell>
          <cell r="D15656">
            <v>0</v>
          </cell>
        </row>
        <row r="15657">
          <cell r="A15657">
            <v>0</v>
          </cell>
          <cell r="B15657">
            <v>0</v>
          </cell>
          <cell r="C15657">
            <v>0</v>
          </cell>
          <cell r="D15657">
            <v>0</v>
          </cell>
        </row>
        <row r="15658">
          <cell r="A15658">
            <v>0</v>
          </cell>
          <cell r="B15658">
            <v>0</v>
          </cell>
          <cell r="C15658">
            <v>0</v>
          </cell>
          <cell r="D15658">
            <v>0</v>
          </cell>
        </row>
        <row r="15659">
          <cell r="A15659">
            <v>0</v>
          </cell>
          <cell r="B15659">
            <v>0</v>
          </cell>
          <cell r="C15659">
            <v>0</v>
          </cell>
          <cell r="D15659">
            <v>0</v>
          </cell>
        </row>
        <row r="15660">
          <cell r="A15660">
            <v>0</v>
          </cell>
          <cell r="B15660">
            <v>0</v>
          </cell>
          <cell r="C15660">
            <v>0</v>
          </cell>
          <cell r="D15660">
            <v>0</v>
          </cell>
        </row>
        <row r="15661">
          <cell r="A15661">
            <v>0</v>
          </cell>
          <cell r="B15661">
            <v>0</v>
          </cell>
          <cell r="C15661">
            <v>0</v>
          </cell>
          <cell r="D15661">
            <v>0</v>
          </cell>
        </row>
        <row r="15662">
          <cell r="A15662">
            <v>0</v>
          </cell>
          <cell r="B15662">
            <v>0</v>
          </cell>
          <cell r="C15662">
            <v>0</v>
          </cell>
          <cell r="D15662">
            <v>0</v>
          </cell>
        </row>
        <row r="15663">
          <cell r="A15663">
            <v>0</v>
          </cell>
          <cell r="B15663">
            <v>0</v>
          </cell>
          <cell r="C15663">
            <v>0</v>
          </cell>
          <cell r="D15663">
            <v>0</v>
          </cell>
        </row>
        <row r="15664">
          <cell r="A15664">
            <v>0</v>
          </cell>
          <cell r="B15664">
            <v>0</v>
          </cell>
          <cell r="C15664">
            <v>0</v>
          </cell>
          <cell r="D15664">
            <v>0</v>
          </cell>
        </row>
        <row r="15665">
          <cell r="A15665">
            <v>0</v>
          </cell>
          <cell r="B15665">
            <v>0</v>
          </cell>
          <cell r="C15665">
            <v>0</v>
          </cell>
          <cell r="D15665">
            <v>0</v>
          </cell>
        </row>
        <row r="15666">
          <cell r="A15666">
            <v>0</v>
          </cell>
          <cell r="B15666">
            <v>0</v>
          </cell>
          <cell r="C15666">
            <v>0</v>
          </cell>
          <cell r="D15666">
            <v>0</v>
          </cell>
        </row>
        <row r="15667">
          <cell r="A15667">
            <v>0</v>
          </cell>
          <cell r="B15667">
            <v>0</v>
          </cell>
          <cell r="C15667">
            <v>0</v>
          </cell>
          <cell r="D15667">
            <v>0</v>
          </cell>
        </row>
        <row r="15668">
          <cell r="A15668">
            <v>0</v>
          </cell>
          <cell r="B15668">
            <v>0</v>
          </cell>
          <cell r="C15668">
            <v>0</v>
          </cell>
          <cell r="D15668">
            <v>0</v>
          </cell>
        </row>
        <row r="15669">
          <cell r="A15669">
            <v>0</v>
          </cell>
          <cell r="B15669">
            <v>0</v>
          </cell>
          <cell r="C15669">
            <v>0</v>
          </cell>
          <cell r="D15669">
            <v>0</v>
          </cell>
        </row>
        <row r="15670">
          <cell r="A15670">
            <v>0</v>
          </cell>
          <cell r="B15670">
            <v>0</v>
          </cell>
          <cell r="C15670">
            <v>0</v>
          </cell>
          <cell r="D15670">
            <v>0</v>
          </cell>
        </row>
        <row r="15671">
          <cell r="A15671">
            <v>0</v>
          </cell>
          <cell r="B15671">
            <v>0</v>
          </cell>
          <cell r="C15671">
            <v>0</v>
          </cell>
          <cell r="D15671">
            <v>0</v>
          </cell>
        </row>
        <row r="15672">
          <cell r="A15672">
            <v>0</v>
          </cell>
          <cell r="B15672">
            <v>0</v>
          </cell>
          <cell r="C15672">
            <v>0</v>
          </cell>
          <cell r="D15672">
            <v>0</v>
          </cell>
        </row>
        <row r="15673">
          <cell r="A15673">
            <v>0</v>
          </cell>
          <cell r="B15673">
            <v>0</v>
          </cell>
          <cell r="C15673">
            <v>0</v>
          </cell>
          <cell r="D15673">
            <v>0</v>
          </cell>
        </row>
        <row r="15674">
          <cell r="A15674">
            <v>0</v>
          </cell>
          <cell r="B15674">
            <v>0</v>
          </cell>
          <cell r="C15674">
            <v>0</v>
          </cell>
          <cell r="D15674">
            <v>0</v>
          </cell>
        </row>
        <row r="15675">
          <cell r="A15675">
            <v>0</v>
          </cell>
          <cell r="B15675">
            <v>0</v>
          </cell>
          <cell r="C15675">
            <v>0</v>
          </cell>
          <cell r="D15675">
            <v>0</v>
          </cell>
        </row>
        <row r="15676">
          <cell r="A15676">
            <v>0</v>
          </cell>
          <cell r="B15676">
            <v>0</v>
          </cell>
          <cell r="C15676">
            <v>0</v>
          </cell>
          <cell r="D15676">
            <v>0</v>
          </cell>
        </row>
        <row r="15677">
          <cell r="A15677">
            <v>0</v>
          </cell>
          <cell r="B15677">
            <v>0</v>
          </cell>
          <cell r="C15677">
            <v>0</v>
          </cell>
          <cell r="D15677">
            <v>0</v>
          </cell>
        </row>
        <row r="15678">
          <cell r="A15678">
            <v>0</v>
          </cell>
          <cell r="B15678">
            <v>0</v>
          </cell>
          <cell r="C15678">
            <v>0</v>
          </cell>
          <cell r="D15678">
            <v>0</v>
          </cell>
        </row>
        <row r="15679">
          <cell r="A15679">
            <v>0</v>
          </cell>
          <cell r="B15679">
            <v>0</v>
          </cell>
          <cell r="C15679">
            <v>0</v>
          </cell>
          <cell r="D15679">
            <v>0</v>
          </cell>
        </row>
        <row r="15680">
          <cell r="A15680">
            <v>0</v>
          </cell>
          <cell r="B15680">
            <v>0</v>
          </cell>
          <cell r="C15680">
            <v>0</v>
          </cell>
          <cell r="D15680">
            <v>0</v>
          </cell>
        </row>
        <row r="15681">
          <cell r="A15681">
            <v>0</v>
          </cell>
          <cell r="B15681">
            <v>0</v>
          </cell>
          <cell r="C15681">
            <v>0</v>
          </cell>
          <cell r="D15681">
            <v>0</v>
          </cell>
        </row>
        <row r="15682">
          <cell r="A15682">
            <v>0</v>
          </cell>
          <cell r="B15682">
            <v>0</v>
          </cell>
          <cell r="C15682">
            <v>0</v>
          </cell>
          <cell r="D15682">
            <v>0</v>
          </cell>
        </row>
        <row r="15683">
          <cell r="A15683">
            <v>0</v>
          </cell>
          <cell r="B15683">
            <v>0</v>
          </cell>
          <cell r="C15683">
            <v>0</v>
          </cell>
          <cell r="D15683">
            <v>0</v>
          </cell>
        </row>
        <row r="15684">
          <cell r="A15684">
            <v>0</v>
          </cell>
          <cell r="B15684">
            <v>0</v>
          </cell>
          <cell r="C15684">
            <v>0</v>
          </cell>
          <cell r="D15684">
            <v>0</v>
          </cell>
        </row>
        <row r="15685">
          <cell r="A15685">
            <v>0</v>
          </cell>
          <cell r="B15685">
            <v>0</v>
          </cell>
          <cell r="C15685">
            <v>0</v>
          </cell>
          <cell r="D15685">
            <v>0</v>
          </cell>
        </row>
        <row r="15686">
          <cell r="A15686">
            <v>0</v>
          </cell>
          <cell r="B15686">
            <v>0</v>
          </cell>
          <cell r="C15686">
            <v>0</v>
          </cell>
          <cell r="D15686">
            <v>0</v>
          </cell>
        </row>
        <row r="15687">
          <cell r="A15687">
            <v>0</v>
          </cell>
          <cell r="B15687">
            <v>0</v>
          </cell>
          <cell r="C15687">
            <v>0</v>
          </cell>
          <cell r="D15687">
            <v>0</v>
          </cell>
        </row>
        <row r="15688">
          <cell r="A15688">
            <v>0</v>
          </cell>
          <cell r="B15688">
            <v>0</v>
          </cell>
          <cell r="C15688">
            <v>0</v>
          </cell>
          <cell r="D15688">
            <v>0</v>
          </cell>
        </row>
        <row r="15689">
          <cell r="A15689">
            <v>0</v>
          </cell>
          <cell r="B15689">
            <v>0</v>
          </cell>
          <cell r="C15689">
            <v>0</v>
          </cell>
          <cell r="D15689">
            <v>0</v>
          </cell>
        </row>
        <row r="15690">
          <cell r="A15690">
            <v>0</v>
          </cell>
          <cell r="B15690">
            <v>0</v>
          </cell>
          <cell r="C15690">
            <v>0</v>
          </cell>
          <cell r="D15690">
            <v>0</v>
          </cell>
        </row>
        <row r="15691">
          <cell r="A15691">
            <v>0</v>
          </cell>
          <cell r="B15691">
            <v>0</v>
          </cell>
          <cell r="C15691">
            <v>0</v>
          </cell>
          <cell r="D15691">
            <v>0</v>
          </cell>
        </row>
        <row r="15692">
          <cell r="A15692">
            <v>0</v>
          </cell>
          <cell r="B15692">
            <v>0</v>
          </cell>
          <cell r="C15692">
            <v>0</v>
          </cell>
          <cell r="D15692">
            <v>0</v>
          </cell>
        </row>
        <row r="15693">
          <cell r="A15693">
            <v>0</v>
          </cell>
          <cell r="B15693">
            <v>0</v>
          </cell>
          <cell r="C15693">
            <v>0</v>
          </cell>
          <cell r="D15693">
            <v>0</v>
          </cell>
        </row>
        <row r="15694">
          <cell r="A15694">
            <v>0</v>
          </cell>
          <cell r="B15694">
            <v>0</v>
          </cell>
          <cell r="C15694">
            <v>0</v>
          </cell>
          <cell r="D15694">
            <v>0</v>
          </cell>
        </row>
        <row r="15695">
          <cell r="A15695">
            <v>0</v>
          </cell>
          <cell r="B15695">
            <v>0</v>
          </cell>
          <cell r="C15695">
            <v>0</v>
          </cell>
          <cell r="D15695">
            <v>0</v>
          </cell>
        </row>
        <row r="15696">
          <cell r="A15696">
            <v>0</v>
          </cell>
          <cell r="B15696">
            <v>0</v>
          </cell>
          <cell r="C15696">
            <v>0</v>
          </cell>
          <cell r="D15696">
            <v>0</v>
          </cell>
        </row>
        <row r="15697">
          <cell r="A15697">
            <v>0</v>
          </cell>
          <cell r="B15697">
            <v>0</v>
          </cell>
          <cell r="C15697">
            <v>0</v>
          </cell>
          <cell r="D15697">
            <v>0</v>
          </cell>
        </row>
        <row r="15698">
          <cell r="A15698">
            <v>0</v>
          </cell>
          <cell r="B15698">
            <v>0</v>
          </cell>
          <cell r="C15698">
            <v>0</v>
          </cell>
          <cell r="D15698">
            <v>0</v>
          </cell>
        </row>
        <row r="15699">
          <cell r="A15699">
            <v>0</v>
          </cell>
          <cell r="B15699">
            <v>0</v>
          </cell>
          <cell r="C15699">
            <v>0</v>
          </cell>
          <cell r="D15699">
            <v>0</v>
          </cell>
        </row>
        <row r="15700">
          <cell r="A15700">
            <v>0</v>
          </cell>
          <cell r="B15700">
            <v>0</v>
          </cell>
          <cell r="C15700">
            <v>0</v>
          </cell>
          <cell r="D15700">
            <v>0</v>
          </cell>
        </row>
        <row r="15701">
          <cell r="A15701">
            <v>0</v>
          </cell>
          <cell r="B15701">
            <v>0</v>
          </cell>
          <cell r="C15701">
            <v>0</v>
          </cell>
          <cell r="D15701">
            <v>0</v>
          </cell>
        </row>
        <row r="15702">
          <cell r="A15702">
            <v>0</v>
          </cell>
          <cell r="B15702">
            <v>0</v>
          </cell>
          <cell r="C15702">
            <v>0</v>
          </cell>
          <cell r="D15702">
            <v>0</v>
          </cell>
        </row>
        <row r="15703">
          <cell r="A15703">
            <v>0</v>
          </cell>
          <cell r="B15703">
            <v>0</v>
          </cell>
          <cell r="C15703">
            <v>0</v>
          </cell>
          <cell r="D15703">
            <v>0</v>
          </cell>
        </row>
        <row r="15704">
          <cell r="A15704">
            <v>0</v>
          </cell>
          <cell r="B15704">
            <v>0</v>
          </cell>
          <cell r="C15704">
            <v>0</v>
          </cell>
          <cell r="D15704">
            <v>0</v>
          </cell>
        </row>
        <row r="15705">
          <cell r="A15705">
            <v>0</v>
          </cell>
          <cell r="B15705">
            <v>0</v>
          </cell>
          <cell r="C15705">
            <v>0</v>
          </cell>
          <cell r="D15705">
            <v>0</v>
          </cell>
        </row>
        <row r="15706">
          <cell r="A15706">
            <v>0</v>
          </cell>
          <cell r="B15706">
            <v>0</v>
          </cell>
          <cell r="C15706">
            <v>0</v>
          </cell>
          <cell r="D15706">
            <v>0</v>
          </cell>
        </row>
        <row r="15707">
          <cell r="A15707">
            <v>0</v>
          </cell>
          <cell r="B15707">
            <v>0</v>
          </cell>
          <cell r="C15707">
            <v>0</v>
          </cell>
          <cell r="D15707">
            <v>0</v>
          </cell>
        </row>
        <row r="15708">
          <cell r="A15708">
            <v>0</v>
          </cell>
          <cell r="B15708">
            <v>0</v>
          </cell>
          <cell r="C15708">
            <v>0</v>
          </cell>
          <cell r="D15708">
            <v>0</v>
          </cell>
        </row>
        <row r="15709">
          <cell r="A15709">
            <v>0</v>
          </cell>
          <cell r="B15709">
            <v>0</v>
          </cell>
          <cell r="C15709">
            <v>0</v>
          </cell>
          <cell r="D15709">
            <v>0</v>
          </cell>
        </row>
        <row r="15710">
          <cell r="A15710">
            <v>0</v>
          </cell>
          <cell r="B15710">
            <v>0</v>
          </cell>
          <cell r="C15710">
            <v>0</v>
          </cell>
          <cell r="D15710">
            <v>0</v>
          </cell>
        </row>
        <row r="15711">
          <cell r="A15711">
            <v>0</v>
          </cell>
          <cell r="B15711">
            <v>0</v>
          </cell>
          <cell r="C15711">
            <v>0</v>
          </cell>
          <cell r="D15711">
            <v>0</v>
          </cell>
        </row>
        <row r="15712">
          <cell r="A15712">
            <v>0</v>
          </cell>
          <cell r="B15712">
            <v>0</v>
          </cell>
          <cell r="C15712">
            <v>0</v>
          </cell>
          <cell r="D15712">
            <v>0</v>
          </cell>
        </row>
        <row r="15713">
          <cell r="A15713">
            <v>0</v>
          </cell>
          <cell r="B15713">
            <v>0</v>
          </cell>
          <cell r="C15713">
            <v>0</v>
          </cell>
          <cell r="D15713">
            <v>0</v>
          </cell>
        </row>
        <row r="15714">
          <cell r="A15714">
            <v>0</v>
          </cell>
          <cell r="B15714">
            <v>0</v>
          </cell>
          <cell r="C15714">
            <v>0</v>
          </cell>
          <cell r="D15714">
            <v>0</v>
          </cell>
        </row>
        <row r="15715">
          <cell r="A15715">
            <v>0</v>
          </cell>
          <cell r="B15715">
            <v>0</v>
          </cell>
          <cell r="C15715">
            <v>0</v>
          </cell>
          <cell r="D15715">
            <v>0</v>
          </cell>
        </row>
        <row r="15716">
          <cell r="A15716">
            <v>0</v>
          </cell>
          <cell r="B15716">
            <v>0</v>
          </cell>
          <cell r="C15716">
            <v>0</v>
          </cell>
          <cell r="D15716">
            <v>0</v>
          </cell>
        </row>
        <row r="15717">
          <cell r="A15717">
            <v>0</v>
          </cell>
          <cell r="B15717">
            <v>0</v>
          </cell>
          <cell r="C15717">
            <v>0</v>
          </cell>
          <cell r="D15717">
            <v>0</v>
          </cell>
        </row>
        <row r="15718">
          <cell r="A15718">
            <v>0</v>
          </cell>
          <cell r="B15718">
            <v>0</v>
          </cell>
          <cell r="C15718">
            <v>0</v>
          </cell>
          <cell r="D15718">
            <v>0</v>
          </cell>
        </row>
        <row r="15719">
          <cell r="A15719">
            <v>0</v>
          </cell>
          <cell r="B15719">
            <v>0</v>
          </cell>
          <cell r="C15719">
            <v>0</v>
          </cell>
          <cell r="D15719">
            <v>0</v>
          </cell>
        </row>
        <row r="15720">
          <cell r="A15720">
            <v>0</v>
          </cell>
          <cell r="B15720">
            <v>0</v>
          </cell>
          <cell r="C15720">
            <v>0</v>
          </cell>
          <cell r="D15720">
            <v>0</v>
          </cell>
        </row>
        <row r="15721">
          <cell r="A15721">
            <v>0</v>
          </cell>
          <cell r="B15721">
            <v>0</v>
          </cell>
          <cell r="C15721">
            <v>0</v>
          </cell>
          <cell r="D15721">
            <v>0</v>
          </cell>
        </row>
        <row r="15722">
          <cell r="A15722">
            <v>0</v>
          </cell>
          <cell r="B15722">
            <v>0</v>
          </cell>
          <cell r="C15722">
            <v>0</v>
          </cell>
          <cell r="D15722">
            <v>0</v>
          </cell>
        </row>
        <row r="15723">
          <cell r="A15723">
            <v>0</v>
          </cell>
          <cell r="B15723">
            <v>0</v>
          </cell>
          <cell r="C15723">
            <v>0</v>
          </cell>
          <cell r="D15723">
            <v>0</v>
          </cell>
        </row>
        <row r="15724">
          <cell r="A15724">
            <v>0</v>
          </cell>
          <cell r="B15724">
            <v>0</v>
          </cell>
          <cell r="C15724">
            <v>0</v>
          </cell>
          <cell r="D15724">
            <v>0</v>
          </cell>
        </row>
        <row r="15725">
          <cell r="A15725">
            <v>0</v>
          </cell>
          <cell r="B15725">
            <v>0</v>
          </cell>
          <cell r="C15725">
            <v>0</v>
          </cell>
          <cell r="D15725">
            <v>0</v>
          </cell>
        </row>
        <row r="15726">
          <cell r="A15726">
            <v>0</v>
          </cell>
          <cell r="B15726">
            <v>0</v>
          </cell>
          <cell r="C15726">
            <v>0</v>
          </cell>
          <cell r="D15726">
            <v>0</v>
          </cell>
        </row>
        <row r="15727">
          <cell r="A15727">
            <v>0</v>
          </cell>
          <cell r="B15727">
            <v>0</v>
          </cell>
          <cell r="C15727">
            <v>0</v>
          </cell>
          <cell r="D15727">
            <v>0</v>
          </cell>
        </row>
        <row r="15728">
          <cell r="A15728">
            <v>0</v>
          </cell>
          <cell r="B15728">
            <v>0</v>
          </cell>
          <cell r="C15728">
            <v>0</v>
          </cell>
          <cell r="D15728">
            <v>0</v>
          </cell>
        </row>
        <row r="15729">
          <cell r="A15729">
            <v>0</v>
          </cell>
          <cell r="B15729">
            <v>0</v>
          </cell>
          <cell r="C15729">
            <v>0</v>
          </cell>
          <cell r="D15729">
            <v>0</v>
          </cell>
        </row>
        <row r="15730">
          <cell r="A15730">
            <v>0</v>
          </cell>
          <cell r="B15730">
            <v>0</v>
          </cell>
          <cell r="C15730">
            <v>0</v>
          </cell>
          <cell r="D15730">
            <v>0</v>
          </cell>
        </row>
        <row r="15731">
          <cell r="A15731">
            <v>0</v>
          </cell>
          <cell r="B15731">
            <v>0</v>
          </cell>
          <cell r="C15731">
            <v>0</v>
          </cell>
          <cell r="D15731">
            <v>0</v>
          </cell>
        </row>
        <row r="15732">
          <cell r="A15732">
            <v>0</v>
          </cell>
          <cell r="B15732">
            <v>0</v>
          </cell>
          <cell r="C15732">
            <v>0</v>
          </cell>
          <cell r="D15732">
            <v>0</v>
          </cell>
        </row>
        <row r="15733">
          <cell r="A15733">
            <v>0</v>
          </cell>
          <cell r="B15733">
            <v>0</v>
          </cell>
          <cell r="C15733">
            <v>0</v>
          </cell>
          <cell r="D15733">
            <v>0</v>
          </cell>
        </row>
        <row r="15734">
          <cell r="A15734">
            <v>0</v>
          </cell>
          <cell r="B15734">
            <v>0</v>
          </cell>
          <cell r="C15734">
            <v>0</v>
          </cell>
          <cell r="D15734">
            <v>0</v>
          </cell>
        </row>
        <row r="15735">
          <cell r="A15735">
            <v>0</v>
          </cell>
          <cell r="B15735">
            <v>0</v>
          </cell>
          <cell r="C15735">
            <v>0</v>
          </cell>
          <cell r="D15735">
            <v>0</v>
          </cell>
        </row>
        <row r="15736">
          <cell r="A15736">
            <v>0</v>
          </cell>
          <cell r="B15736">
            <v>0</v>
          </cell>
          <cell r="C15736">
            <v>0</v>
          </cell>
          <cell r="D15736">
            <v>0</v>
          </cell>
        </row>
        <row r="15737">
          <cell r="A15737">
            <v>0</v>
          </cell>
          <cell r="B15737">
            <v>0</v>
          </cell>
          <cell r="C15737">
            <v>0</v>
          </cell>
          <cell r="D15737">
            <v>0</v>
          </cell>
        </row>
        <row r="15738">
          <cell r="A15738">
            <v>0</v>
          </cell>
          <cell r="B15738">
            <v>0</v>
          </cell>
          <cell r="C15738">
            <v>0</v>
          </cell>
          <cell r="D15738">
            <v>0</v>
          </cell>
        </row>
        <row r="15739">
          <cell r="A15739">
            <v>0</v>
          </cell>
          <cell r="B15739">
            <v>0</v>
          </cell>
          <cell r="C15739">
            <v>0</v>
          </cell>
          <cell r="D15739">
            <v>0</v>
          </cell>
        </row>
        <row r="15740">
          <cell r="A15740">
            <v>0</v>
          </cell>
          <cell r="B15740">
            <v>0</v>
          </cell>
          <cell r="C15740">
            <v>0</v>
          </cell>
          <cell r="D15740">
            <v>0</v>
          </cell>
        </row>
        <row r="15741">
          <cell r="A15741">
            <v>0</v>
          </cell>
          <cell r="B15741">
            <v>0</v>
          </cell>
          <cell r="C15741">
            <v>0</v>
          </cell>
          <cell r="D15741">
            <v>0</v>
          </cell>
        </row>
        <row r="15742">
          <cell r="A15742">
            <v>0</v>
          </cell>
          <cell r="B15742">
            <v>0</v>
          </cell>
          <cell r="C15742">
            <v>0</v>
          </cell>
          <cell r="D15742">
            <v>0</v>
          </cell>
        </row>
        <row r="15743">
          <cell r="A15743">
            <v>0</v>
          </cell>
          <cell r="B15743">
            <v>0</v>
          </cell>
          <cell r="C15743">
            <v>0</v>
          </cell>
          <cell r="D15743">
            <v>0</v>
          </cell>
        </row>
        <row r="15744">
          <cell r="A15744">
            <v>0</v>
          </cell>
          <cell r="B15744">
            <v>0</v>
          </cell>
          <cell r="C15744">
            <v>0</v>
          </cell>
          <cell r="D15744">
            <v>0</v>
          </cell>
        </row>
        <row r="15745">
          <cell r="A15745">
            <v>0</v>
          </cell>
          <cell r="B15745">
            <v>0</v>
          </cell>
          <cell r="C15745">
            <v>0</v>
          </cell>
          <cell r="D15745">
            <v>0</v>
          </cell>
        </row>
        <row r="15746">
          <cell r="A15746">
            <v>0</v>
          </cell>
          <cell r="B15746">
            <v>0</v>
          </cell>
          <cell r="C15746">
            <v>0</v>
          </cell>
          <cell r="D15746">
            <v>0</v>
          </cell>
        </row>
        <row r="15747">
          <cell r="A15747">
            <v>0</v>
          </cell>
          <cell r="B15747">
            <v>0</v>
          </cell>
          <cell r="C15747">
            <v>0</v>
          </cell>
          <cell r="D15747">
            <v>0</v>
          </cell>
        </row>
        <row r="15748">
          <cell r="A15748">
            <v>0</v>
          </cell>
          <cell r="B15748">
            <v>0</v>
          </cell>
          <cell r="C15748">
            <v>0</v>
          </cell>
          <cell r="D15748">
            <v>0</v>
          </cell>
        </row>
        <row r="15749">
          <cell r="A15749">
            <v>0</v>
          </cell>
          <cell r="B15749">
            <v>0</v>
          </cell>
          <cell r="C15749">
            <v>0</v>
          </cell>
          <cell r="D15749">
            <v>0</v>
          </cell>
        </row>
        <row r="15750">
          <cell r="A15750">
            <v>0</v>
          </cell>
          <cell r="B15750">
            <v>0</v>
          </cell>
          <cell r="C15750">
            <v>0</v>
          </cell>
          <cell r="D15750">
            <v>0</v>
          </cell>
        </row>
        <row r="15751">
          <cell r="A15751">
            <v>0</v>
          </cell>
          <cell r="B15751">
            <v>0</v>
          </cell>
          <cell r="C15751">
            <v>0</v>
          </cell>
          <cell r="D15751">
            <v>0</v>
          </cell>
        </row>
        <row r="15752">
          <cell r="A15752">
            <v>0</v>
          </cell>
          <cell r="B15752">
            <v>0</v>
          </cell>
          <cell r="C15752">
            <v>0</v>
          </cell>
          <cell r="D15752">
            <v>0</v>
          </cell>
        </row>
        <row r="15753">
          <cell r="A15753">
            <v>0</v>
          </cell>
          <cell r="B15753">
            <v>0</v>
          </cell>
          <cell r="C15753">
            <v>0</v>
          </cell>
          <cell r="D15753">
            <v>0</v>
          </cell>
        </row>
        <row r="15754">
          <cell r="A15754">
            <v>0</v>
          </cell>
          <cell r="B15754">
            <v>0</v>
          </cell>
          <cell r="C15754">
            <v>0</v>
          </cell>
          <cell r="D15754">
            <v>0</v>
          </cell>
        </row>
        <row r="15755">
          <cell r="A15755">
            <v>0</v>
          </cell>
          <cell r="B15755">
            <v>0</v>
          </cell>
          <cell r="C15755">
            <v>0</v>
          </cell>
          <cell r="D15755">
            <v>0</v>
          </cell>
        </row>
        <row r="15756">
          <cell r="A15756">
            <v>0</v>
          </cell>
          <cell r="B15756">
            <v>0</v>
          </cell>
          <cell r="C15756">
            <v>0</v>
          </cell>
          <cell r="D15756">
            <v>0</v>
          </cell>
        </row>
        <row r="15757">
          <cell r="A15757">
            <v>0</v>
          </cell>
          <cell r="B15757">
            <v>0</v>
          </cell>
          <cell r="C15757">
            <v>0</v>
          </cell>
          <cell r="D15757">
            <v>0</v>
          </cell>
        </row>
        <row r="15758">
          <cell r="A15758">
            <v>0</v>
          </cell>
          <cell r="B15758">
            <v>0</v>
          </cell>
          <cell r="C15758">
            <v>0</v>
          </cell>
          <cell r="D15758">
            <v>0</v>
          </cell>
        </row>
        <row r="15759">
          <cell r="A15759">
            <v>0</v>
          </cell>
          <cell r="B15759">
            <v>0</v>
          </cell>
          <cell r="C15759">
            <v>0</v>
          </cell>
          <cell r="D15759">
            <v>0</v>
          </cell>
        </row>
        <row r="15760">
          <cell r="A15760">
            <v>0</v>
          </cell>
          <cell r="B15760">
            <v>0</v>
          </cell>
          <cell r="C15760">
            <v>0</v>
          </cell>
          <cell r="D15760">
            <v>0</v>
          </cell>
        </row>
        <row r="15761">
          <cell r="A15761">
            <v>0</v>
          </cell>
          <cell r="B15761">
            <v>0</v>
          </cell>
          <cell r="C15761">
            <v>0</v>
          </cell>
          <cell r="D15761">
            <v>0</v>
          </cell>
        </row>
        <row r="15762">
          <cell r="A15762">
            <v>0</v>
          </cell>
          <cell r="B15762">
            <v>0</v>
          </cell>
          <cell r="C15762">
            <v>0</v>
          </cell>
          <cell r="D15762">
            <v>0</v>
          </cell>
        </row>
        <row r="15763">
          <cell r="A15763">
            <v>0</v>
          </cell>
          <cell r="B15763">
            <v>0</v>
          </cell>
          <cell r="C15763">
            <v>0</v>
          </cell>
          <cell r="D15763">
            <v>0</v>
          </cell>
        </row>
        <row r="15764">
          <cell r="A15764">
            <v>0</v>
          </cell>
          <cell r="B15764">
            <v>0</v>
          </cell>
          <cell r="C15764">
            <v>0</v>
          </cell>
          <cell r="D15764">
            <v>0</v>
          </cell>
        </row>
        <row r="15765">
          <cell r="A15765">
            <v>0</v>
          </cell>
          <cell r="B15765">
            <v>0</v>
          </cell>
          <cell r="C15765">
            <v>0</v>
          </cell>
          <cell r="D15765">
            <v>0</v>
          </cell>
        </row>
        <row r="15766">
          <cell r="A15766">
            <v>0</v>
          </cell>
          <cell r="B15766">
            <v>0</v>
          </cell>
          <cell r="C15766">
            <v>0</v>
          </cell>
          <cell r="D15766">
            <v>0</v>
          </cell>
        </row>
        <row r="15767">
          <cell r="A15767">
            <v>0</v>
          </cell>
          <cell r="B15767">
            <v>0</v>
          </cell>
          <cell r="C15767">
            <v>0</v>
          </cell>
          <cell r="D15767">
            <v>0</v>
          </cell>
        </row>
        <row r="15768">
          <cell r="A15768">
            <v>0</v>
          </cell>
          <cell r="B15768">
            <v>0</v>
          </cell>
          <cell r="C15768">
            <v>0</v>
          </cell>
          <cell r="D15768">
            <v>0</v>
          </cell>
        </row>
        <row r="15769">
          <cell r="A15769">
            <v>0</v>
          </cell>
          <cell r="B15769">
            <v>0</v>
          </cell>
          <cell r="C15769">
            <v>0</v>
          </cell>
          <cell r="D15769">
            <v>0</v>
          </cell>
        </row>
        <row r="15770">
          <cell r="A15770">
            <v>0</v>
          </cell>
          <cell r="B15770">
            <v>0</v>
          </cell>
          <cell r="C15770">
            <v>0</v>
          </cell>
          <cell r="D15770">
            <v>0</v>
          </cell>
        </row>
        <row r="15771">
          <cell r="A15771">
            <v>0</v>
          </cell>
          <cell r="B15771">
            <v>0</v>
          </cell>
          <cell r="C15771">
            <v>0</v>
          </cell>
          <cell r="D15771">
            <v>0</v>
          </cell>
        </row>
        <row r="15772">
          <cell r="A15772">
            <v>0</v>
          </cell>
          <cell r="B15772">
            <v>0</v>
          </cell>
          <cell r="C15772">
            <v>0</v>
          </cell>
          <cell r="D15772">
            <v>0</v>
          </cell>
        </row>
        <row r="15773">
          <cell r="A15773">
            <v>0</v>
          </cell>
          <cell r="B15773">
            <v>0</v>
          </cell>
          <cell r="C15773">
            <v>0</v>
          </cell>
          <cell r="D15773">
            <v>0</v>
          </cell>
        </row>
        <row r="15774">
          <cell r="A15774">
            <v>0</v>
          </cell>
          <cell r="B15774">
            <v>0</v>
          </cell>
          <cell r="C15774">
            <v>0</v>
          </cell>
          <cell r="D15774">
            <v>0</v>
          </cell>
        </row>
        <row r="15775">
          <cell r="A15775">
            <v>0</v>
          </cell>
          <cell r="B15775">
            <v>0</v>
          </cell>
          <cell r="C15775">
            <v>0</v>
          </cell>
          <cell r="D15775">
            <v>0</v>
          </cell>
        </row>
        <row r="15776">
          <cell r="A15776">
            <v>0</v>
          </cell>
          <cell r="B15776">
            <v>0</v>
          </cell>
          <cell r="C15776">
            <v>0</v>
          </cell>
          <cell r="D15776">
            <v>0</v>
          </cell>
        </row>
        <row r="15777">
          <cell r="A15777">
            <v>0</v>
          </cell>
          <cell r="B15777">
            <v>0</v>
          </cell>
          <cell r="C15777">
            <v>0</v>
          </cell>
          <cell r="D15777">
            <v>0</v>
          </cell>
        </row>
        <row r="15778">
          <cell r="A15778">
            <v>0</v>
          </cell>
          <cell r="B15778">
            <v>0</v>
          </cell>
          <cell r="C15778">
            <v>0</v>
          </cell>
          <cell r="D15778">
            <v>0</v>
          </cell>
        </row>
        <row r="15779">
          <cell r="A15779">
            <v>0</v>
          </cell>
          <cell r="B15779">
            <v>0</v>
          </cell>
          <cell r="C15779">
            <v>0</v>
          </cell>
          <cell r="D15779">
            <v>0</v>
          </cell>
        </row>
        <row r="15780">
          <cell r="A15780">
            <v>0</v>
          </cell>
          <cell r="B15780">
            <v>0</v>
          </cell>
          <cell r="C15780">
            <v>0</v>
          </cell>
          <cell r="D15780">
            <v>0</v>
          </cell>
        </row>
        <row r="15781">
          <cell r="A15781">
            <v>0</v>
          </cell>
          <cell r="B15781">
            <v>0</v>
          </cell>
          <cell r="C15781">
            <v>0</v>
          </cell>
          <cell r="D15781">
            <v>0</v>
          </cell>
        </row>
        <row r="15782">
          <cell r="A15782">
            <v>0</v>
          </cell>
          <cell r="B15782">
            <v>0</v>
          </cell>
          <cell r="C15782">
            <v>0</v>
          </cell>
          <cell r="D15782">
            <v>0</v>
          </cell>
        </row>
        <row r="15783">
          <cell r="A15783">
            <v>0</v>
          </cell>
          <cell r="B15783">
            <v>0</v>
          </cell>
          <cell r="C15783">
            <v>0</v>
          </cell>
          <cell r="D15783">
            <v>0</v>
          </cell>
        </row>
        <row r="15784">
          <cell r="A15784">
            <v>0</v>
          </cell>
          <cell r="B15784">
            <v>0</v>
          </cell>
          <cell r="C15784">
            <v>0</v>
          </cell>
          <cell r="D15784">
            <v>0</v>
          </cell>
        </row>
        <row r="15785">
          <cell r="A15785">
            <v>0</v>
          </cell>
          <cell r="B15785">
            <v>0</v>
          </cell>
          <cell r="C15785">
            <v>0</v>
          </cell>
          <cell r="D15785">
            <v>0</v>
          </cell>
        </row>
        <row r="15786">
          <cell r="A15786">
            <v>0</v>
          </cell>
          <cell r="B15786">
            <v>0</v>
          </cell>
          <cell r="C15786">
            <v>0</v>
          </cell>
          <cell r="D15786">
            <v>0</v>
          </cell>
        </row>
        <row r="15787">
          <cell r="A15787">
            <v>0</v>
          </cell>
          <cell r="B15787">
            <v>0</v>
          </cell>
          <cell r="C15787">
            <v>0</v>
          </cell>
          <cell r="D15787">
            <v>0</v>
          </cell>
        </row>
        <row r="15788">
          <cell r="A15788">
            <v>0</v>
          </cell>
          <cell r="B15788">
            <v>0</v>
          </cell>
          <cell r="C15788">
            <v>0</v>
          </cell>
          <cell r="D15788">
            <v>0</v>
          </cell>
        </row>
        <row r="15789">
          <cell r="A15789">
            <v>0</v>
          </cell>
          <cell r="B15789">
            <v>0</v>
          </cell>
          <cell r="C15789">
            <v>0</v>
          </cell>
          <cell r="D15789">
            <v>0</v>
          </cell>
        </row>
        <row r="15790">
          <cell r="A15790">
            <v>0</v>
          </cell>
          <cell r="B15790">
            <v>0</v>
          </cell>
          <cell r="C15790">
            <v>0</v>
          </cell>
          <cell r="D15790">
            <v>0</v>
          </cell>
        </row>
        <row r="15791">
          <cell r="A15791">
            <v>0</v>
          </cell>
          <cell r="B15791">
            <v>0</v>
          </cell>
          <cell r="C15791">
            <v>0</v>
          </cell>
          <cell r="D15791">
            <v>0</v>
          </cell>
        </row>
        <row r="15792">
          <cell r="A15792">
            <v>0</v>
          </cell>
          <cell r="B15792">
            <v>0</v>
          </cell>
          <cell r="C15792">
            <v>0</v>
          </cell>
          <cell r="D15792">
            <v>0</v>
          </cell>
        </row>
        <row r="15793">
          <cell r="A15793">
            <v>0</v>
          </cell>
          <cell r="B15793">
            <v>0</v>
          </cell>
          <cell r="C15793">
            <v>0</v>
          </cell>
          <cell r="D15793">
            <v>0</v>
          </cell>
        </row>
        <row r="15794">
          <cell r="A15794">
            <v>0</v>
          </cell>
          <cell r="B15794">
            <v>0</v>
          </cell>
          <cell r="C15794">
            <v>0</v>
          </cell>
          <cell r="D15794">
            <v>0</v>
          </cell>
        </row>
        <row r="15795">
          <cell r="A15795">
            <v>0</v>
          </cell>
          <cell r="B15795">
            <v>0</v>
          </cell>
          <cell r="C15795">
            <v>0</v>
          </cell>
          <cell r="D15795">
            <v>0</v>
          </cell>
        </row>
        <row r="15796">
          <cell r="A15796">
            <v>0</v>
          </cell>
          <cell r="B15796">
            <v>0</v>
          </cell>
          <cell r="C15796">
            <v>0</v>
          </cell>
          <cell r="D15796">
            <v>0</v>
          </cell>
        </row>
        <row r="15797">
          <cell r="A15797">
            <v>0</v>
          </cell>
          <cell r="B15797">
            <v>0</v>
          </cell>
          <cell r="C15797">
            <v>0</v>
          </cell>
          <cell r="D15797">
            <v>0</v>
          </cell>
        </row>
        <row r="15798">
          <cell r="A15798">
            <v>0</v>
          </cell>
          <cell r="B15798">
            <v>0</v>
          </cell>
          <cell r="C15798">
            <v>0</v>
          </cell>
          <cell r="D15798">
            <v>0</v>
          </cell>
        </row>
        <row r="15799">
          <cell r="A15799">
            <v>0</v>
          </cell>
          <cell r="B15799">
            <v>0</v>
          </cell>
          <cell r="C15799">
            <v>0</v>
          </cell>
          <cell r="D15799">
            <v>0</v>
          </cell>
        </row>
        <row r="15800">
          <cell r="A15800">
            <v>0</v>
          </cell>
          <cell r="B15800">
            <v>0</v>
          </cell>
          <cell r="C15800">
            <v>0</v>
          </cell>
          <cell r="D15800">
            <v>0</v>
          </cell>
        </row>
        <row r="15801">
          <cell r="A15801">
            <v>0</v>
          </cell>
          <cell r="B15801">
            <v>0</v>
          </cell>
          <cell r="C15801">
            <v>0</v>
          </cell>
          <cell r="D15801">
            <v>0</v>
          </cell>
        </row>
        <row r="15802">
          <cell r="A15802">
            <v>0</v>
          </cell>
          <cell r="B15802">
            <v>0</v>
          </cell>
          <cell r="C15802">
            <v>0</v>
          </cell>
          <cell r="D15802">
            <v>0</v>
          </cell>
        </row>
        <row r="15803">
          <cell r="A15803">
            <v>0</v>
          </cell>
          <cell r="B15803">
            <v>0</v>
          </cell>
          <cell r="C15803">
            <v>0</v>
          </cell>
          <cell r="D15803">
            <v>0</v>
          </cell>
        </row>
        <row r="15804">
          <cell r="A15804">
            <v>0</v>
          </cell>
          <cell r="B15804">
            <v>0</v>
          </cell>
          <cell r="C15804">
            <v>0</v>
          </cell>
          <cell r="D15804">
            <v>0</v>
          </cell>
        </row>
        <row r="15805">
          <cell r="A15805">
            <v>0</v>
          </cell>
          <cell r="B15805">
            <v>0</v>
          </cell>
          <cell r="C15805">
            <v>0</v>
          </cell>
          <cell r="D15805">
            <v>0</v>
          </cell>
        </row>
        <row r="15806">
          <cell r="A15806">
            <v>0</v>
          </cell>
          <cell r="B15806">
            <v>0</v>
          </cell>
          <cell r="C15806">
            <v>0</v>
          </cell>
          <cell r="D15806">
            <v>0</v>
          </cell>
        </row>
        <row r="15807">
          <cell r="A15807">
            <v>0</v>
          </cell>
          <cell r="B15807">
            <v>0</v>
          </cell>
          <cell r="C15807">
            <v>0</v>
          </cell>
          <cell r="D15807">
            <v>0</v>
          </cell>
        </row>
        <row r="15808">
          <cell r="A15808">
            <v>0</v>
          </cell>
          <cell r="B15808">
            <v>0</v>
          </cell>
          <cell r="C15808">
            <v>0</v>
          </cell>
          <cell r="D15808">
            <v>0</v>
          </cell>
        </row>
        <row r="15809">
          <cell r="A15809">
            <v>0</v>
          </cell>
          <cell r="B15809">
            <v>0</v>
          </cell>
          <cell r="C15809">
            <v>0</v>
          </cell>
          <cell r="D15809">
            <v>0</v>
          </cell>
        </row>
        <row r="15810">
          <cell r="A15810">
            <v>0</v>
          </cell>
          <cell r="B15810">
            <v>0</v>
          </cell>
          <cell r="C15810">
            <v>0</v>
          </cell>
          <cell r="D15810">
            <v>0</v>
          </cell>
        </row>
        <row r="15811">
          <cell r="A15811">
            <v>0</v>
          </cell>
          <cell r="B15811">
            <v>0</v>
          </cell>
          <cell r="C15811">
            <v>0</v>
          </cell>
          <cell r="D15811">
            <v>0</v>
          </cell>
        </row>
        <row r="15812">
          <cell r="A15812">
            <v>0</v>
          </cell>
          <cell r="B15812">
            <v>0</v>
          </cell>
          <cell r="C15812">
            <v>0</v>
          </cell>
          <cell r="D15812">
            <v>0</v>
          </cell>
        </row>
        <row r="15813">
          <cell r="A15813">
            <v>0</v>
          </cell>
          <cell r="B15813">
            <v>0</v>
          </cell>
          <cell r="C15813">
            <v>0</v>
          </cell>
          <cell r="D15813">
            <v>0</v>
          </cell>
        </row>
        <row r="15814">
          <cell r="A15814">
            <v>0</v>
          </cell>
          <cell r="B15814">
            <v>0</v>
          </cell>
          <cell r="C15814">
            <v>0</v>
          </cell>
          <cell r="D15814">
            <v>0</v>
          </cell>
        </row>
        <row r="15815">
          <cell r="A15815">
            <v>0</v>
          </cell>
          <cell r="B15815">
            <v>0</v>
          </cell>
          <cell r="C15815">
            <v>0</v>
          </cell>
          <cell r="D15815">
            <v>0</v>
          </cell>
        </row>
        <row r="15816">
          <cell r="A15816">
            <v>0</v>
          </cell>
          <cell r="B15816">
            <v>0</v>
          </cell>
          <cell r="C15816">
            <v>0</v>
          </cell>
          <cell r="D15816">
            <v>0</v>
          </cell>
        </row>
        <row r="15817">
          <cell r="A15817">
            <v>0</v>
          </cell>
          <cell r="B15817">
            <v>0</v>
          </cell>
          <cell r="C15817">
            <v>0</v>
          </cell>
          <cell r="D15817">
            <v>0</v>
          </cell>
        </row>
        <row r="15818">
          <cell r="A15818">
            <v>0</v>
          </cell>
          <cell r="B15818">
            <v>0</v>
          </cell>
          <cell r="C15818">
            <v>0</v>
          </cell>
          <cell r="D15818">
            <v>0</v>
          </cell>
        </row>
        <row r="15819">
          <cell r="A15819">
            <v>0</v>
          </cell>
          <cell r="B15819">
            <v>0</v>
          </cell>
          <cell r="C15819">
            <v>0</v>
          </cell>
          <cell r="D15819">
            <v>0</v>
          </cell>
        </row>
        <row r="15820">
          <cell r="A15820">
            <v>0</v>
          </cell>
          <cell r="B15820">
            <v>0</v>
          </cell>
          <cell r="C15820">
            <v>0</v>
          </cell>
          <cell r="D15820">
            <v>0</v>
          </cell>
        </row>
        <row r="15821">
          <cell r="A15821">
            <v>0</v>
          </cell>
          <cell r="B15821">
            <v>0</v>
          </cell>
          <cell r="C15821">
            <v>0</v>
          </cell>
          <cell r="D15821">
            <v>0</v>
          </cell>
        </row>
        <row r="15822">
          <cell r="A15822">
            <v>0</v>
          </cell>
          <cell r="B15822">
            <v>0</v>
          </cell>
          <cell r="C15822">
            <v>0</v>
          </cell>
          <cell r="D15822">
            <v>0</v>
          </cell>
        </row>
        <row r="15823">
          <cell r="A15823">
            <v>0</v>
          </cell>
          <cell r="B15823">
            <v>0</v>
          </cell>
          <cell r="C15823">
            <v>0</v>
          </cell>
          <cell r="D15823">
            <v>0</v>
          </cell>
        </row>
        <row r="15824">
          <cell r="A15824">
            <v>0</v>
          </cell>
          <cell r="B15824">
            <v>0</v>
          </cell>
          <cell r="C15824">
            <v>0</v>
          </cell>
          <cell r="D15824">
            <v>0</v>
          </cell>
        </row>
        <row r="15825">
          <cell r="A15825">
            <v>0</v>
          </cell>
          <cell r="B15825">
            <v>0</v>
          </cell>
          <cell r="C15825">
            <v>0</v>
          </cell>
          <cell r="D15825">
            <v>0</v>
          </cell>
        </row>
        <row r="15826">
          <cell r="A15826">
            <v>0</v>
          </cell>
          <cell r="B15826">
            <v>0</v>
          </cell>
          <cell r="C15826">
            <v>0</v>
          </cell>
          <cell r="D15826">
            <v>0</v>
          </cell>
        </row>
        <row r="15827">
          <cell r="A15827">
            <v>0</v>
          </cell>
          <cell r="B15827">
            <v>0</v>
          </cell>
          <cell r="C15827">
            <v>0</v>
          </cell>
          <cell r="D15827">
            <v>0</v>
          </cell>
        </row>
        <row r="15828">
          <cell r="A15828">
            <v>0</v>
          </cell>
          <cell r="B15828">
            <v>0</v>
          </cell>
          <cell r="C15828">
            <v>0</v>
          </cell>
          <cell r="D15828">
            <v>0</v>
          </cell>
        </row>
        <row r="15829">
          <cell r="A15829">
            <v>0</v>
          </cell>
          <cell r="B15829">
            <v>0</v>
          </cell>
          <cell r="C15829">
            <v>0</v>
          </cell>
          <cell r="D15829">
            <v>0</v>
          </cell>
        </row>
        <row r="15830">
          <cell r="A15830">
            <v>0</v>
          </cell>
          <cell r="B15830">
            <v>0</v>
          </cell>
          <cell r="C15830">
            <v>0</v>
          </cell>
          <cell r="D15830">
            <v>0</v>
          </cell>
        </row>
        <row r="15831">
          <cell r="A15831">
            <v>0</v>
          </cell>
          <cell r="B15831">
            <v>0</v>
          </cell>
          <cell r="C15831">
            <v>0</v>
          </cell>
          <cell r="D15831">
            <v>0</v>
          </cell>
        </row>
        <row r="15832">
          <cell r="A15832">
            <v>0</v>
          </cell>
          <cell r="B15832">
            <v>0</v>
          </cell>
          <cell r="C15832">
            <v>0</v>
          </cell>
          <cell r="D15832">
            <v>0</v>
          </cell>
        </row>
        <row r="15833">
          <cell r="A15833">
            <v>0</v>
          </cell>
          <cell r="B15833">
            <v>0</v>
          </cell>
          <cell r="C15833">
            <v>0</v>
          </cell>
          <cell r="D15833">
            <v>0</v>
          </cell>
        </row>
        <row r="15834">
          <cell r="A15834">
            <v>0</v>
          </cell>
          <cell r="B15834">
            <v>0</v>
          </cell>
          <cell r="C15834">
            <v>0</v>
          </cell>
          <cell r="D15834">
            <v>0</v>
          </cell>
        </row>
        <row r="15835">
          <cell r="A15835">
            <v>0</v>
          </cell>
          <cell r="B15835">
            <v>0</v>
          </cell>
          <cell r="C15835">
            <v>0</v>
          </cell>
          <cell r="D15835">
            <v>0</v>
          </cell>
        </row>
        <row r="15836">
          <cell r="A15836">
            <v>0</v>
          </cell>
          <cell r="B15836">
            <v>0</v>
          </cell>
          <cell r="C15836">
            <v>0</v>
          </cell>
          <cell r="D15836">
            <v>0</v>
          </cell>
        </row>
        <row r="15837">
          <cell r="A15837">
            <v>0</v>
          </cell>
          <cell r="B15837">
            <v>0</v>
          </cell>
          <cell r="C15837">
            <v>0</v>
          </cell>
          <cell r="D15837">
            <v>0</v>
          </cell>
        </row>
        <row r="15838">
          <cell r="A15838">
            <v>0</v>
          </cell>
          <cell r="B15838">
            <v>0</v>
          </cell>
          <cell r="C15838">
            <v>0</v>
          </cell>
          <cell r="D15838">
            <v>0</v>
          </cell>
        </row>
        <row r="15839">
          <cell r="A15839">
            <v>0</v>
          </cell>
          <cell r="B15839">
            <v>0</v>
          </cell>
          <cell r="C15839">
            <v>0</v>
          </cell>
          <cell r="D15839">
            <v>0</v>
          </cell>
        </row>
        <row r="15840">
          <cell r="A15840">
            <v>0</v>
          </cell>
          <cell r="B15840">
            <v>0</v>
          </cell>
          <cell r="C15840">
            <v>0</v>
          </cell>
          <cell r="D15840">
            <v>0</v>
          </cell>
        </row>
        <row r="15841">
          <cell r="A15841">
            <v>0</v>
          </cell>
          <cell r="B15841">
            <v>0</v>
          </cell>
          <cell r="C15841">
            <v>0</v>
          </cell>
          <cell r="D15841">
            <v>0</v>
          </cell>
        </row>
        <row r="15842">
          <cell r="A15842">
            <v>0</v>
          </cell>
          <cell r="B15842">
            <v>0</v>
          </cell>
          <cell r="C15842">
            <v>0</v>
          </cell>
          <cell r="D15842">
            <v>0</v>
          </cell>
        </row>
        <row r="15843">
          <cell r="A15843">
            <v>0</v>
          </cell>
          <cell r="B15843">
            <v>0</v>
          </cell>
          <cell r="C15843">
            <v>0</v>
          </cell>
          <cell r="D15843">
            <v>0</v>
          </cell>
        </row>
        <row r="15844">
          <cell r="A15844">
            <v>0</v>
          </cell>
          <cell r="B15844">
            <v>0</v>
          </cell>
          <cell r="C15844">
            <v>0</v>
          </cell>
          <cell r="D15844">
            <v>0</v>
          </cell>
        </row>
        <row r="15845">
          <cell r="A15845">
            <v>0</v>
          </cell>
          <cell r="B15845">
            <v>0</v>
          </cell>
          <cell r="C15845">
            <v>0</v>
          </cell>
          <cell r="D15845">
            <v>0</v>
          </cell>
        </row>
        <row r="15846">
          <cell r="A15846">
            <v>0</v>
          </cell>
          <cell r="B15846">
            <v>0</v>
          </cell>
          <cell r="C15846">
            <v>0</v>
          </cell>
          <cell r="D15846">
            <v>0</v>
          </cell>
        </row>
        <row r="15847">
          <cell r="A15847">
            <v>0</v>
          </cell>
          <cell r="B15847">
            <v>0</v>
          </cell>
          <cell r="C15847">
            <v>0</v>
          </cell>
          <cell r="D15847">
            <v>0</v>
          </cell>
        </row>
        <row r="15848">
          <cell r="A15848">
            <v>0</v>
          </cell>
          <cell r="B15848">
            <v>0</v>
          </cell>
          <cell r="C15848">
            <v>0</v>
          </cell>
          <cell r="D15848">
            <v>0</v>
          </cell>
        </row>
        <row r="15849">
          <cell r="A15849">
            <v>0</v>
          </cell>
          <cell r="B15849">
            <v>0</v>
          </cell>
          <cell r="C15849">
            <v>0</v>
          </cell>
          <cell r="D15849">
            <v>0</v>
          </cell>
        </row>
        <row r="15850">
          <cell r="A15850">
            <v>0</v>
          </cell>
          <cell r="B15850">
            <v>0</v>
          </cell>
          <cell r="C15850">
            <v>0</v>
          </cell>
          <cell r="D15850">
            <v>0</v>
          </cell>
        </row>
        <row r="15851">
          <cell r="A15851">
            <v>0</v>
          </cell>
          <cell r="B15851">
            <v>0</v>
          </cell>
          <cell r="C15851">
            <v>0</v>
          </cell>
          <cell r="D15851">
            <v>0</v>
          </cell>
        </row>
        <row r="15852">
          <cell r="A15852">
            <v>0</v>
          </cell>
          <cell r="B15852">
            <v>0</v>
          </cell>
          <cell r="C15852">
            <v>0</v>
          </cell>
          <cell r="D15852">
            <v>0</v>
          </cell>
        </row>
        <row r="15853">
          <cell r="A15853">
            <v>0</v>
          </cell>
          <cell r="B15853">
            <v>0</v>
          </cell>
          <cell r="C15853">
            <v>0</v>
          </cell>
          <cell r="D15853">
            <v>0</v>
          </cell>
        </row>
        <row r="15854">
          <cell r="A15854">
            <v>0</v>
          </cell>
          <cell r="B15854">
            <v>0</v>
          </cell>
          <cell r="C15854">
            <v>0</v>
          </cell>
          <cell r="D15854">
            <v>0</v>
          </cell>
        </row>
        <row r="15855">
          <cell r="A15855">
            <v>0</v>
          </cell>
          <cell r="B15855">
            <v>0</v>
          </cell>
          <cell r="C15855">
            <v>0</v>
          </cell>
          <cell r="D15855">
            <v>0</v>
          </cell>
        </row>
        <row r="15856">
          <cell r="A15856">
            <v>0</v>
          </cell>
          <cell r="B15856">
            <v>0</v>
          </cell>
          <cell r="C15856">
            <v>0</v>
          </cell>
          <cell r="D15856">
            <v>0</v>
          </cell>
        </row>
        <row r="15857">
          <cell r="A15857">
            <v>0</v>
          </cell>
          <cell r="B15857">
            <v>0</v>
          </cell>
          <cell r="C15857">
            <v>0</v>
          </cell>
          <cell r="D15857">
            <v>0</v>
          </cell>
        </row>
        <row r="15858">
          <cell r="A15858">
            <v>0</v>
          </cell>
          <cell r="B15858">
            <v>0</v>
          </cell>
          <cell r="C15858">
            <v>0</v>
          </cell>
          <cell r="D15858">
            <v>0</v>
          </cell>
        </row>
        <row r="15859">
          <cell r="A15859">
            <v>0</v>
          </cell>
          <cell r="B15859">
            <v>0</v>
          </cell>
          <cell r="C15859">
            <v>0</v>
          </cell>
          <cell r="D15859">
            <v>0</v>
          </cell>
        </row>
        <row r="15860">
          <cell r="A15860">
            <v>0</v>
          </cell>
          <cell r="B15860">
            <v>0</v>
          </cell>
          <cell r="C15860">
            <v>0</v>
          </cell>
          <cell r="D15860">
            <v>0</v>
          </cell>
        </row>
        <row r="15861">
          <cell r="A15861">
            <v>0</v>
          </cell>
          <cell r="B15861">
            <v>0</v>
          </cell>
          <cell r="C15861">
            <v>0</v>
          </cell>
          <cell r="D15861">
            <v>0</v>
          </cell>
        </row>
        <row r="15862">
          <cell r="A15862">
            <v>0</v>
          </cell>
          <cell r="B15862">
            <v>0</v>
          </cell>
          <cell r="C15862">
            <v>0</v>
          </cell>
          <cell r="D15862">
            <v>0</v>
          </cell>
        </row>
        <row r="15863">
          <cell r="A15863">
            <v>0</v>
          </cell>
          <cell r="B15863">
            <v>0</v>
          </cell>
          <cell r="C15863">
            <v>0</v>
          </cell>
          <cell r="D15863">
            <v>0</v>
          </cell>
        </row>
        <row r="15864">
          <cell r="A15864">
            <v>0</v>
          </cell>
          <cell r="B15864">
            <v>0</v>
          </cell>
          <cell r="C15864">
            <v>0</v>
          </cell>
          <cell r="D15864">
            <v>0</v>
          </cell>
        </row>
        <row r="15865">
          <cell r="A15865">
            <v>0</v>
          </cell>
          <cell r="B15865">
            <v>0</v>
          </cell>
          <cell r="C15865">
            <v>0</v>
          </cell>
          <cell r="D15865">
            <v>0</v>
          </cell>
        </row>
        <row r="15866">
          <cell r="A15866">
            <v>0</v>
          </cell>
          <cell r="B15866">
            <v>0</v>
          </cell>
          <cell r="C15866">
            <v>0</v>
          </cell>
          <cell r="D15866">
            <v>0</v>
          </cell>
        </row>
        <row r="15867">
          <cell r="A15867">
            <v>0</v>
          </cell>
          <cell r="B15867">
            <v>0</v>
          </cell>
          <cell r="C15867">
            <v>0</v>
          </cell>
          <cell r="D15867">
            <v>0</v>
          </cell>
        </row>
        <row r="15868">
          <cell r="A15868">
            <v>0</v>
          </cell>
          <cell r="B15868">
            <v>0</v>
          </cell>
          <cell r="C15868">
            <v>0</v>
          </cell>
          <cell r="D15868">
            <v>0</v>
          </cell>
        </row>
        <row r="15869">
          <cell r="A15869">
            <v>0</v>
          </cell>
          <cell r="B15869">
            <v>0</v>
          </cell>
          <cell r="C15869">
            <v>0</v>
          </cell>
          <cell r="D15869">
            <v>0</v>
          </cell>
        </row>
        <row r="15870">
          <cell r="A15870">
            <v>0</v>
          </cell>
          <cell r="B15870">
            <v>0</v>
          </cell>
          <cell r="C15870">
            <v>0</v>
          </cell>
          <cell r="D15870">
            <v>0</v>
          </cell>
        </row>
        <row r="15871">
          <cell r="A15871">
            <v>0</v>
          </cell>
          <cell r="B15871">
            <v>0</v>
          </cell>
          <cell r="C15871">
            <v>0</v>
          </cell>
          <cell r="D15871">
            <v>0</v>
          </cell>
        </row>
        <row r="15872">
          <cell r="A15872">
            <v>0</v>
          </cell>
          <cell r="B15872">
            <v>0</v>
          </cell>
          <cell r="C15872">
            <v>0</v>
          </cell>
          <cell r="D15872">
            <v>0</v>
          </cell>
        </row>
        <row r="15873">
          <cell r="A15873">
            <v>0</v>
          </cell>
          <cell r="B15873">
            <v>0</v>
          </cell>
          <cell r="C15873">
            <v>0</v>
          </cell>
          <cell r="D15873">
            <v>0</v>
          </cell>
        </row>
        <row r="15874">
          <cell r="A15874">
            <v>0</v>
          </cell>
          <cell r="B15874">
            <v>0</v>
          </cell>
          <cell r="C15874">
            <v>0</v>
          </cell>
          <cell r="D15874">
            <v>0</v>
          </cell>
        </row>
        <row r="15875">
          <cell r="A15875">
            <v>0</v>
          </cell>
          <cell r="B15875">
            <v>0</v>
          </cell>
          <cell r="C15875">
            <v>0</v>
          </cell>
          <cell r="D15875">
            <v>0</v>
          </cell>
        </row>
        <row r="15876">
          <cell r="A15876">
            <v>0</v>
          </cell>
          <cell r="B15876">
            <v>0</v>
          </cell>
          <cell r="C15876">
            <v>0</v>
          </cell>
          <cell r="D15876">
            <v>0</v>
          </cell>
        </row>
        <row r="15877">
          <cell r="A15877">
            <v>0</v>
          </cell>
          <cell r="B15877">
            <v>0</v>
          </cell>
          <cell r="C15877">
            <v>0</v>
          </cell>
          <cell r="D15877">
            <v>0</v>
          </cell>
        </row>
        <row r="15878">
          <cell r="A15878">
            <v>0</v>
          </cell>
          <cell r="B15878">
            <v>0</v>
          </cell>
          <cell r="C15878">
            <v>0</v>
          </cell>
          <cell r="D15878">
            <v>0</v>
          </cell>
        </row>
        <row r="15879">
          <cell r="A15879">
            <v>0</v>
          </cell>
          <cell r="B15879">
            <v>0</v>
          </cell>
          <cell r="C15879">
            <v>0</v>
          </cell>
          <cell r="D15879">
            <v>0</v>
          </cell>
        </row>
        <row r="15880">
          <cell r="A15880">
            <v>0</v>
          </cell>
          <cell r="B15880">
            <v>0</v>
          </cell>
          <cell r="C15880">
            <v>0</v>
          </cell>
          <cell r="D15880">
            <v>0</v>
          </cell>
        </row>
        <row r="15881">
          <cell r="A15881">
            <v>0</v>
          </cell>
          <cell r="B15881">
            <v>0</v>
          </cell>
          <cell r="C15881">
            <v>0</v>
          </cell>
          <cell r="D15881">
            <v>0</v>
          </cell>
        </row>
        <row r="15882">
          <cell r="A15882">
            <v>0</v>
          </cell>
          <cell r="B15882">
            <v>0</v>
          </cell>
          <cell r="C15882">
            <v>0</v>
          </cell>
          <cell r="D15882">
            <v>0</v>
          </cell>
        </row>
        <row r="15883">
          <cell r="A15883">
            <v>0</v>
          </cell>
          <cell r="B15883">
            <v>0</v>
          </cell>
          <cell r="C15883">
            <v>0</v>
          </cell>
          <cell r="D15883">
            <v>0</v>
          </cell>
        </row>
        <row r="15884">
          <cell r="A15884">
            <v>0</v>
          </cell>
          <cell r="B15884">
            <v>0</v>
          </cell>
          <cell r="C15884">
            <v>0</v>
          </cell>
          <cell r="D15884">
            <v>0</v>
          </cell>
        </row>
        <row r="15885">
          <cell r="A15885">
            <v>0</v>
          </cell>
          <cell r="B15885">
            <v>0</v>
          </cell>
          <cell r="C15885">
            <v>0</v>
          </cell>
          <cell r="D15885">
            <v>0</v>
          </cell>
        </row>
        <row r="15886">
          <cell r="A15886">
            <v>0</v>
          </cell>
          <cell r="B15886">
            <v>0</v>
          </cell>
          <cell r="C15886">
            <v>0</v>
          </cell>
          <cell r="D15886">
            <v>0</v>
          </cell>
        </row>
        <row r="15887">
          <cell r="A15887">
            <v>0</v>
          </cell>
          <cell r="B15887">
            <v>0</v>
          </cell>
          <cell r="C15887">
            <v>0</v>
          </cell>
          <cell r="D15887">
            <v>0</v>
          </cell>
        </row>
        <row r="15888">
          <cell r="A15888">
            <v>0</v>
          </cell>
          <cell r="B15888">
            <v>0</v>
          </cell>
          <cell r="C15888">
            <v>0</v>
          </cell>
          <cell r="D15888">
            <v>0</v>
          </cell>
        </row>
        <row r="15889">
          <cell r="A15889">
            <v>0</v>
          </cell>
          <cell r="B15889">
            <v>0</v>
          </cell>
          <cell r="C15889">
            <v>0</v>
          </cell>
          <cell r="D15889">
            <v>0</v>
          </cell>
        </row>
        <row r="15890">
          <cell r="A15890">
            <v>0</v>
          </cell>
          <cell r="B15890">
            <v>0</v>
          </cell>
          <cell r="C15890">
            <v>0</v>
          </cell>
          <cell r="D15890">
            <v>0</v>
          </cell>
        </row>
        <row r="15891">
          <cell r="A15891">
            <v>0</v>
          </cell>
          <cell r="B15891">
            <v>0</v>
          </cell>
          <cell r="C15891">
            <v>0</v>
          </cell>
          <cell r="D15891">
            <v>0</v>
          </cell>
        </row>
        <row r="15892">
          <cell r="A15892">
            <v>0</v>
          </cell>
          <cell r="B15892">
            <v>0</v>
          </cell>
          <cell r="C15892">
            <v>0</v>
          </cell>
          <cell r="D15892">
            <v>0</v>
          </cell>
        </row>
        <row r="15893">
          <cell r="A15893">
            <v>0</v>
          </cell>
          <cell r="B15893">
            <v>0</v>
          </cell>
          <cell r="C15893">
            <v>0</v>
          </cell>
          <cell r="D15893">
            <v>0</v>
          </cell>
        </row>
        <row r="15894">
          <cell r="A15894">
            <v>0</v>
          </cell>
          <cell r="B15894">
            <v>0</v>
          </cell>
          <cell r="C15894">
            <v>0</v>
          </cell>
          <cell r="D15894">
            <v>0</v>
          </cell>
        </row>
        <row r="15895">
          <cell r="A15895">
            <v>0</v>
          </cell>
          <cell r="B15895">
            <v>0</v>
          </cell>
          <cell r="C15895">
            <v>0</v>
          </cell>
          <cell r="D15895">
            <v>0</v>
          </cell>
        </row>
        <row r="15896">
          <cell r="A15896">
            <v>0</v>
          </cell>
          <cell r="B15896">
            <v>0</v>
          </cell>
          <cell r="C15896">
            <v>0</v>
          </cell>
          <cell r="D15896">
            <v>0</v>
          </cell>
        </row>
        <row r="15897">
          <cell r="A15897">
            <v>0</v>
          </cell>
          <cell r="B15897">
            <v>0</v>
          </cell>
          <cell r="C15897">
            <v>0</v>
          </cell>
          <cell r="D15897">
            <v>0</v>
          </cell>
        </row>
        <row r="15898">
          <cell r="A15898">
            <v>0</v>
          </cell>
          <cell r="B15898">
            <v>0</v>
          </cell>
          <cell r="C15898">
            <v>0</v>
          </cell>
          <cell r="D15898">
            <v>0</v>
          </cell>
        </row>
        <row r="15899">
          <cell r="A15899">
            <v>0</v>
          </cell>
          <cell r="B15899">
            <v>0</v>
          </cell>
          <cell r="C15899">
            <v>0</v>
          </cell>
          <cell r="D15899">
            <v>0</v>
          </cell>
        </row>
        <row r="15900">
          <cell r="A15900">
            <v>0</v>
          </cell>
          <cell r="B15900">
            <v>0</v>
          </cell>
          <cell r="C15900">
            <v>0</v>
          </cell>
          <cell r="D15900">
            <v>0</v>
          </cell>
        </row>
        <row r="15901">
          <cell r="A15901">
            <v>0</v>
          </cell>
          <cell r="B15901">
            <v>0</v>
          </cell>
          <cell r="C15901">
            <v>0</v>
          </cell>
          <cell r="D15901">
            <v>0</v>
          </cell>
        </row>
        <row r="15902">
          <cell r="A15902">
            <v>0</v>
          </cell>
          <cell r="B15902">
            <v>0</v>
          </cell>
          <cell r="C15902">
            <v>0</v>
          </cell>
          <cell r="D15902">
            <v>0</v>
          </cell>
        </row>
        <row r="15903">
          <cell r="A15903">
            <v>0</v>
          </cell>
          <cell r="B15903">
            <v>0</v>
          </cell>
          <cell r="C15903">
            <v>0</v>
          </cell>
          <cell r="D15903">
            <v>0</v>
          </cell>
        </row>
        <row r="15904">
          <cell r="A15904">
            <v>0</v>
          </cell>
          <cell r="B15904">
            <v>0</v>
          </cell>
          <cell r="C15904">
            <v>0</v>
          </cell>
          <cell r="D15904">
            <v>0</v>
          </cell>
        </row>
        <row r="15905">
          <cell r="A15905">
            <v>0</v>
          </cell>
          <cell r="B15905">
            <v>0</v>
          </cell>
          <cell r="C15905">
            <v>0</v>
          </cell>
          <cell r="D15905">
            <v>0</v>
          </cell>
        </row>
        <row r="15906">
          <cell r="A15906">
            <v>0</v>
          </cell>
          <cell r="B15906">
            <v>0</v>
          </cell>
          <cell r="C15906">
            <v>0</v>
          </cell>
          <cell r="D15906">
            <v>0</v>
          </cell>
        </row>
        <row r="15907">
          <cell r="A15907">
            <v>0</v>
          </cell>
          <cell r="B15907">
            <v>0</v>
          </cell>
          <cell r="C15907">
            <v>0</v>
          </cell>
          <cell r="D15907">
            <v>0</v>
          </cell>
        </row>
        <row r="15908">
          <cell r="A15908">
            <v>0</v>
          </cell>
          <cell r="B15908">
            <v>0</v>
          </cell>
          <cell r="C15908">
            <v>0</v>
          </cell>
          <cell r="D15908">
            <v>0</v>
          </cell>
        </row>
        <row r="15909">
          <cell r="A15909">
            <v>0</v>
          </cell>
          <cell r="B15909">
            <v>0</v>
          </cell>
          <cell r="C15909">
            <v>0</v>
          </cell>
          <cell r="D15909">
            <v>0</v>
          </cell>
        </row>
        <row r="15910">
          <cell r="A15910">
            <v>0</v>
          </cell>
          <cell r="B15910">
            <v>0</v>
          </cell>
          <cell r="C15910">
            <v>0</v>
          </cell>
          <cell r="D15910">
            <v>0</v>
          </cell>
        </row>
        <row r="15911">
          <cell r="A15911">
            <v>0</v>
          </cell>
          <cell r="B15911">
            <v>0</v>
          </cell>
          <cell r="C15911">
            <v>0</v>
          </cell>
          <cell r="D15911">
            <v>0</v>
          </cell>
        </row>
        <row r="15912">
          <cell r="A15912">
            <v>0</v>
          </cell>
          <cell r="B15912">
            <v>0</v>
          </cell>
          <cell r="C15912">
            <v>0</v>
          </cell>
          <cell r="D15912">
            <v>0</v>
          </cell>
        </row>
        <row r="15913">
          <cell r="A15913">
            <v>0</v>
          </cell>
          <cell r="B15913">
            <v>0</v>
          </cell>
          <cell r="C15913">
            <v>0</v>
          </cell>
          <cell r="D15913">
            <v>0</v>
          </cell>
        </row>
        <row r="15914">
          <cell r="A15914">
            <v>0</v>
          </cell>
          <cell r="B15914">
            <v>0</v>
          </cell>
          <cell r="C15914">
            <v>0</v>
          </cell>
          <cell r="D15914">
            <v>0</v>
          </cell>
        </row>
        <row r="15915">
          <cell r="A15915">
            <v>0</v>
          </cell>
          <cell r="B15915">
            <v>0</v>
          </cell>
          <cell r="C15915">
            <v>0</v>
          </cell>
          <cell r="D15915">
            <v>0</v>
          </cell>
        </row>
        <row r="15916">
          <cell r="A15916">
            <v>0</v>
          </cell>
          <cell r="B15916">
            <v>0</v>
          </cell>
          <cell r="C15916">
            <v>0</v>
          </cell>
          <cell r="D15916">
            <v>0</v>
          </cell>
        </row>
        <row r="15917">
          <cell r="A15917">
            <v>0</v>
          </cell>
          <cell r="B15917">
            <v>0</v>
          </cell>
          <cell r="C15917">
            <v>0</v>
          </cell>
          <cell r="D15917">
            <v>0</v>
          </cell>
        </row>
        <row r="15918">
          <cell r="A15918">
            <v>0</v>
          </cell>
          <cell r="B15918">
            <v>0</v>
          </cell>
          <cell r="C15918">
            <v>0</v>
          </cell>
          <cell r="D15918">
            <v>0</v>
          </cell>
        </row>
        <row r="15919">
          <cell r="A15919">
            <v>0</v>
          </cell>
          <cell r="B15919">
            <v>0</v>
          </cell>
          <cell r="C15919">
            <v>0</v>
          </cell>
          <cell r="D15919">
            <v>0</v>
          </cell>
        </row>
        <row r="15920">
          <cell r="A15920">
            <v>0</v>
          </cell>
          <cell r="B15920">
            <v>0</v>
          </cell>
          <cell r="C15920">
            <v>0</v>
          </cell>
          <cell r="D15920">
            <v>0</v>
          </cell>
        </row>
        <row r="15921">
          <cell r="A15921">
            <v>0</v>
          </cell>
          <cell r="B15921">
            <v>0</v>
          </cell>
          <cell r="C15921">
            <v>0</v>
          </cell>
          <cell r="D15921">
            <v>0</v>
          </cell>
        </row>
        <row r="15922">
          <cell r="A15922">
            <v>0</v>
          </cell>
          <cell r="B15922">
            <v>0</v>
          </cell>
          <cell r="C15922">
            <v>0</v>
          </cell>
          <cell r="D15922">
            <v>0</v>
          </cell>
        </row>
        <row r="15923">
          <cell r="A15923">
            <v>0</v>
          </cell>
          <cell r="B15923">
            <v>0</v>
          </cell>
          <cell r="C15923">
            <v>0</v>
          </cell>
          <cell r="D15923">
            <v>0</v>
          </cell>
        </row>
        <row r="15924">
          <cell r="A15924">
            <v>0</v>
          </cell>
          <cell r="B15924">
            <v>0</v>
          </cell>
          <cell r="C15924">
            <v>0</v>
          </cell>
          <cell r="D15924">
            <v>0</v>
          </cell>
        </row>
        <row r="15925">
          <cell r="A15925">
            <v>0</v>
          </cell>
          <cell r="B15925">
            <v>0</v>
          </cell>
          <cell r="C15925">
            <v>0</v>
          </cell>
          <cell r="D15925">
            <v>0</v>
          </cell>
        </row>
        <row r="15926">
          <cell r="A15926">
            <v>0</v>
          </cell>
          <cell r="B15926">
            <v>0</v>
          </cell>
          <cell r="C15926">
            <v>0</v>
          </cell>
          <cell r="D15926">
            <v>0</v>
          </cell>
        </row>
        <row r="15927">
          <cell r="A15927">
            <v>0</v>
          </cell>
          <cell r="B15927">
            <v>0</v>
          </cell>
          <cell r="C15927">
            <v>0</v>
          </cell>
          <cell r="D15927">
            <v>0</v>
          </cell>
        </row>
        <row r="15928">
          <cell r="A15928">
            <v>0</v>
          </cell>
          <cell r="B15928">
            <v>0</v>
          </cell>
          <cell r="C15928">
            <v>0</v>
          </cell>
          <cell r="D15928">
            <v>0</v>
          </cell>
        </row>
        <row r="15929">
          <cell r="A15929">
            <v>0</v>
          </cell>
          <cell r="B15929">
            <v>0</v>
          </cell>
          <cell r="C15929">
            <v>0</v>
          </cell>
          <cell r="D15929">
            <v>0</v>
          </cell>
        </row>
        <row r="15930">
          <cell r="A15930">
            <v>0</v>
          </cell>
          <cell r="B15930">
            <v>0</v>
          </cell>
          <cell r="C15930">
            <v>0</v>
          </cell>
          <cell r="D15930">
            <v>0</v>
          </cell>
        </row>
        <row r="15931">
          <cell r="A15931">
            <v>0</v>
          </cell>
          <cell r="B15931">
            <v>0</v>
          </cell>
          <cell r="C15931">
            <v>0</v>
          </cell>
          <cell r="D15931">
            <v>0</v>
          </cell>
        </row>
        <row r="15932">
          <cell r="A15932">
            <v>0</v>
          </cell>
          <cell r="B15932">
            <v>0</v>
          </cell>
          <cell r="C15932">
            <v>0</v>
          </cell>
          <cell r="D15932">
            <v>0</v>
          </cell>
        </row>
        <row r="15933">
          <cell r="A15933">
            <v>0</v>
          </cell>
          <cell r="B15933">
            <v>0</v>
          </cell>
          <cell r="C15933">
            <v>0</v>
          </cell>
          <cell r="D15933">
            <v>0</v>
          </cell>
        </row>
        <row r="15934">
          <cell r="A15934">
            <v>0</v>
          </cell>
          <cell r="B15934">
            <v>0</v>
          </cell>
          <cell r="C15934">
            <v>0</v>
          </cell>
          <cell r="D15934">
            <v>0</v>
          </cell>
        </row>
        <row r="15935">
          <cell r="A15935">
            <v>0</v>
          </cell>
          <cell r="B15935">
            <v>0</v>
          </cell>
          <cell r="C15935">
            <v>0</v>
          </cell>
          <cell r="D15935">
            <v>0</v>
          </cell>
        </row>
        <row r="15936">
          <cell r="A15936">
            <v>0</v>
          </cell>
          <cell r="B15936">
            <v>0</v>
          </cell>
          <cell r="C15936">
            <v>0</v>
          </cell>
          <cell r="D15936">
            <v>0</v>
          </cell>
        </row>
        <row r="15937">
          <cell r="A15937">
            <v>0</v>
          </cell>
          <cell r="B15937">
            <v>0</v>
          </cell>
          <cell r="C15937">
            <v>0</v>
          </cell>
          <cell r="D15937">
            <v>0</v>
          </cell>
        </row>
        <row r="15938">
          <cell r="A15938">
            <v>0</v>
          </cell>
          <cell r="B15938">
            <v>0</v>
          </cell>
          <cell r="C15938">
            <v>0</v>
          </cell>
          <cell r="D15938">
            <v>0</v>
          </cell>
        </row>
        <row r="15939">
          <cell r="A15939">
            <v>0</v>
          </cell>
          <cell r="B15939">
            <v>0</v>
          </cell>
          <cell r="C15939">
            <v>0</v>
          </cell>
          <cell r="D15939">
            <v>0</v>
          </cell>
        </row>
        <row r="15940">
          <cell r="A15940">
            <v>0</v>
          </cell>
          <cell r="B15940">
            <v>0</v>
          </cell>
          <cell r="C15940">
            <v>0</v>
          </cell>
          <cell r="D15940">
            <v>0</v>
          </cell>
        </row>
        <row r="15941">
          <cell r="A15941">
            <v>0</v>
          </cell>
          <cell r="B15941">
            <v>0</v>
          </cell>
          <cell r="C15941">
            <v>0</v>
          </cell>
          <cell r="D15941">
            <v>0</v>
          </cell>
        </row>
        <row r="15942">
          <cell r="A15942">
            <v>0</v>
          </cell>
          <cell r="B15942">
            <v>0</v>
          </cell>
          <cell r="C15942">
            <v>0</v>
          </cell>
          <cell r="D15942">
            <v>0</v>
          </cell>
        </row>
        <row r="15943">
          <cell r="A15943">
            <v>0</v>
          </cell>
          <cell r="B15943">
            <v>0</v>
          </cell>
          <cell r="C15943">
            <v>0</v>
          </cell>
          <cell r="D15943">
            <v>0</v>
          </cell>
        </row>
        <row r="15944">
          <cell r="A15944">
            <v>0</v>
          </cell>
          <cell r="B15944">
            <v>0</v>
          </cell>
          <cell r="C15944">
            <v>0</v>
          </cell>
          <cell r="D15944">
            <v>0</v>
          </cell>
        </row>
        <row r="15945">
          <cell r="A15945">
            <v>0</v>
          </cell>
          <cell r="B15945">
            <v>0</v>
          </cell>
          <cell r="C15945">
            <v>0</v>
          </cell>
          <cell r="D15945">
            <v>0</v>
          </cell>
        </row>
        <row r="15946">
          <cell r="A15946">
            <v>0</v>
          </cell>
          <cell r="B15946">
            <v>0</v>
          </cell>
          <cell r="C15946">
            <v>0</v>
          </cell>
          <cell r="D15946">
            <v>0</v>
          </cell>
        </row>
        <row r="15947">
          <cell r="A15947">
            <v>0</v>
          </cell>
          <cell r="B15947">
            <v>0</v>
          </cell>
          <cell r="C15947">
            <v>0</v>
          </cell>
          <cell r="D15947">
            <v>0</v>
          </cell>
        </row>
        <row r="15948">
          <cell r="A15948">
            <v>0</v>
          </cell>
          <cell r="B15948">
            <v>0</v>
          </cell>
          <cell r="C15948">
            <v>0</v>
          </cell>
          <cell r="D15948">
            <v>0</v>
          </cell>
        </row>
        <row r="15949">
          <cell r="A15949">
            <v>0</v>
          </cell>
          <cell r="B15949">
            <v>0</v>
          </cell>
          <cell r="C15949">
            <v>0</v>
          </cell>
          <cell r="D15949">
            <v>0</v>
          </cell>
        </row>
        <row r="15950">
          <cell r="A15950">
            <v>0</v>
          </cell>
          <cell r="B15950">
            <v>0</v>
          </cell>
          <cell r="C15950">
            <v>0</v>
          </cell>
          <cell r="D15950">
            <v>0</v>
          </cell>
        </row>
        <row r="15951">
          <cell r="A15951">
            <v>0</v>
          </cell>
          <cell r="B15951">
            <v>0</v>
          </cell>
          <cell r="C15951">
            <v>0</v>
          </cell>
          <cell r="D15951">
            <v>0</v>
          </cell>
        </row>
        <row r="15952">
          <cell r="A15952">
            <v>0</v>
          </cell>
          <cell r="B15952">
            <v>0</v>
          </cell>
          <cell r="C15952">
            <v>0</v>
          </cell>
          <cell r="D15952">
            <v>0</v>
          </cell>
        </row>
        <row r="15953">
          <cell r="A15953">
            <v>0</v>
          </cell>
          <cell r="B15953">
            <v>0</v>
          </cell>
          <cell r="C15953">
            <v>0</v>
          </cell>
          <cell r="D15953">
            <v>0</v>
          </cell>
        </row>
        <row r="15954">
          <cell r="A15954">
            <v>0</v>
          </cell>
          <cell r="B15954">
            <v>0</v>
          </cell>
          <cell r="C15954">
            <v>0</v>
          </cell>
          <cell r="D15954">
            <v>0</v>
          </cell>
        </row>
        <row r="15955">
          <cell r="A15955">
            <v>0</v>
          </cell>
          <cell r="B15955">
            <v>0</v>
          </cell>
          <cell r="C15955">
            <v>0</v>
          </cell>
          <cell r="D15955">
            <v>0</v>
          </cell>
        </row>
        <row r="15956">
          <cell r="A15956">
            <v>0</v>
          </cell>
          <cell r="B15956">
            <v>0</v>
          </cell>
          <cell r="C15956">
            <v>0</v>
          </cell>
          <cell r="D15956">
            <v>0</v>
          </cell>
        </row>
        <row r="15957">
          <cell r="A15957">
            <v>0</v>
          </cell>
          <cell r="B15957">
            <v>0</v>
          </cell>
          <cell r="C15957">
            <v>0</v>
          </cell>
          <cell r="D15957">
            <v>0</v>
          </cell>
        </row>
        <row r="15958">
          <cell r="A15958">
            <v>0</v>
          </cell>
          <cell r="B15958">
            <v>0</v>
          </cell>
          <cell r="C15958">
            <v>0</v>
          </cell>
          <cell r="D15958">
            <v>0</v>
          </cell>
        </row>
        <row r="15959">
          <cell r="A15959">
            <v>0</v>
          </cell>
          <cell r="B15959">
            <v>0</v>
          </cell>
          <cell r="C15959">
            <v>0</v>
          </cell>
          <cell r="D15959">
            <v>0</v>
          </cell>
        </row>
        <row r="15960">
          <cell r="A15960">
            <v>0</v>
          </cell>
          <cell r="B15960">
            <v>0</v>
          </cell>
          <cell r="C15960">
            <v>0</v>
          </cell>
          <cell r="D15960">
            <v>0</v>
          </cell>
        </row>
        <row r="15961">
          <cell r="A15961">
            <v>0</v>
          </cell>
          <cell r="B15961">
            <v>0</v>
          </cell>
          <cell r="C15961">
            <v>0</v>
          </cell>
          <cell r="D15961">
            <v>0</v>
          </cell>
        </row>
        <row r="15962">
          <cell r="A15962">
            <v>0</v>
          </cell>
          <cell r="B15962">
            <v>0</v>
          </cell>
          <cell r="C15962">
            <v>0</v>
          </cell>
          <cell r="D15962">
            <v>0</v>
          </cell>
        </row>
        <row r="15963">
          <cell r="A15963">
            <v>0</v>
          </cell>
          <cell r="B15963">
            <v>0</v>
          </cell>
          <cell r="C15963">
            <v>0</v>
          </cell>
          <cell r="D15963">
            <v>0</v>
          </cell>
        </row>
        <row r="15964">
          <cell r="A15964">
            <v>0</v>
          </cell>
          <cell r="B15964">
            <v>0</v>
          </cell>
          <cell r="C15964">
            <v>0</v>
          </cell>
          <cell r="D15964">
            <v>0</v>
          </cell>
        </row>
        <row r="15965">
          <cell r="A15965">
            <v>0</v>
          </cell>
          <cell r="B15965">
            <v>0</v>
          </cell>
          <cell r="C15965">
            <v>0</v>
          </cell>
          <cell r="D15965">
            <v>0</v>
          </cell>
        </row>
        <row r="15966">
          <cell r="A15966">
            <v>0</v>
          </cell>
          <cell r="B15966">
            <v>0</v>
          </cell>
          <cell r="C15966">
            <v>0</v>
          </cell>
          <cell r="D15966">
            <v>0</v>
          </cell>
        </row>
        <row r="15967">
          <cell r="A15967">
            <v>0</v>
          </cell>
          <cell r="B15967">
            <v>0</v>
          </cell>
          <cell r="C15967">
            <v>0</v>
          </cell>
          <cell r="D15967">
            <v>0</v>
          </cell>
        </row>
        <row r="15968">
          <cell r="A15968">
            <v>0</v>
          </cell>
          <cell r="B15968">
            <v>0</v>
          </cell>
          <cell r="C15968">
            <v>0</v>
          </cell>
          <cell r="D15968">
            <v>0</v>
          </cell>
        </row>
        <row r="15969">
          <cell r="A15969">
            <v>0</v>
          </cell>
          <cell r="B15969">
            <v>0</v>
          </cell>
          <cell r="C15969">
            <v>0</v>
          </cell>
          <cell r="D15969">
            <v>0</v>
          </cell>
        </row>
        <row r="15970">
          <cell r="A15970">
            <v>0</v>
          </cell>
          <cell r="B15970">
            <v>0</v>
          </cell>
          <cell r="C15970">
            <v>0</v>
          </cell>
          <cell r="D15970">
            <v>0</v>
          </cell>
        </row>
        <row r="15971">
          <cell r="A15971">
            <v>0</v>
          </cell>
          <cell r="B15971">
            <v>0</v>
          </cell>
          <cell r="C15971">
            <v>0</v>
          </cell>
          <cell r="D15971">
            <v>0</v>
          </cell>
        </row>
        <row r="15972">
          <cell r="A15972">
            <v>0</v>
          </cell>
          <cell r="B15972">
            <v>0</v>
          </cell>
          <cell r="C15972">
            <v>0</v>
          </cell>
          <cell r="D15972">
            <v>0</v>
          </cell>
        </row>
        <row r="15973">
          <cell r="A15973">
            <v>0</v>
          </cell>
          <cell r="B15973">
            <v>0</v>
          </cell>
          <cell r="C15973">
            <v>0</v>
          </cell>
          <cell r="D15973">
            <v>0</v>
          </cell>
        </row>
        <row r="15974">
          <cell r="A15974">
            <v>0</v>
          </cell>
          <cell r="B15974">
            <v>0</v>
          </cell>
          <cell r="C15974">
            <v>0</v>
          </cell>
          <cell r="D15974">
            <v>0</v>
          </cell>
        </row>
        <row r="15975">
          <cell r="A15975">
            <v>0</v>
          </cell>
          <cell r="B15975">
            <v>0</v>
          </cell>
          <cell r="C15975">
            <v>0</v>
          </cell>
          <cell r="D15975">
            <v>0</v>
          </cell>
        </row>
        <row r="15976">
          <cell r="A15976">
            <v>0</v>
          </cell>
          <cell r="B15976">
            <v>0</v>
          </cell>
          <cell r="C15976">
            <v>0</v>
          </cell>
          <cell r="D15976">
            <v>0</v>
          </cell>
        </row>
        <row r="15977">
          <cell r="A15977">
            <v>0</v>
          </cell>
          <cell r="B15977">
            <v>0</v>
          </cell>
          <cell r="C15977">
            <v>0</v>
          </cell>
          <cell r="D15977">
            <v>0</v>
          </cell>
        </row>
        <row r="15978">
          <cell r="A15978">
            <v>0</v>
          </cell>
          <cell r="B15978">
            <v>0</v>
          </cell>
          <cell r="C15978">
            <v>0</v>
          </cell>
          <cell r="D15978">
            <v>0</v>
          </cell>
        </row>
        <row r="15979">
          <cell r="A15979">
            <v>0</v>
          </cell>
          <cell r="B15979">
            <v>0</v>
          </cell>
          <cell r="C15979">
            <v>0</v>
          </cell>
          <cell r="D15979">
            <v>0</v>
          </cell>
        </row>
        <row r="15980">
          <cell r="A15980">
            <v>0</v>
          </cell>
          <cell r="B15980">
            <v>0</v>
          </cell>
          <cell r="C15980">
            <v>0</v>
          </cell>
          <cell r="D15980">
            <v>0</v>
          </cell>
        </row>
        <row r="15981">
          <cell r="A15981">
            <v>0</v>
          </cell>
          <cell r="B15981">
            <v>0</v>
          </cell>
          <cell r="C15981">
            <v>0</v>
          </cell>
          <cell r="D15981">
            <v>0</v>
          </cell>
        </row>
        <row r="15982">
          <cell r="A15982">
            <v>0</v>
          </cell>
          <cell r="B15982">
            <v>0</v>
          </cell>
          <cell r="C15982">
            <v>0</v>
          </cell>
          <cell r="D15982">
            <v>0</v>
          </cell>
        </row>
        <row r="15983">
          <cell r="A15983">
            <v>0</v>
          </cell>
          <cell r="B15983">
            <v>0</v>
          </cell>
          <cell r="C15983">
            <v>0</v>
          </cell>
          <cell r="D15983">
            <v>0</v>
          </cell>
        </row>
        <row r="15984">
          <cell r="A15984">
            <v>0</v>
          </cell>
          <cell r="B15984">
            <v>0</v>
          </cell>
          <cell r="C15984">
            <v>0</v>
          </cell>
          <cell r="D15984">
            <v>0</v>
          </cell>
        </row>
        <row r="15985">
          <cell r="A15985">
            <v>0</v>
          </cell>
          <cell r="B15985">
            <v>0</v>
          </cell>
          <cell r="C15985">
            <v>0</v>
          </cell>
          <cell r="D15985">
            <v>0</v>
          </cell>
        </row>
        <row r="15986">
          <cell r="A15986">
            <v>0</v>
          </cell>
          <cell r="B15986">
            <v>0</v>
          </cell>
          <cell r="C15986">
            <v>0</v>
          </cell>
          <cell r="D15986">
            <v>0</v>
          </cell>
        </row>
        <row r="15987">
          <cell r="A15987">
            <v>0</v>
          </cell>
          <cell r="B15987">
            <v>0</v>
          </cell>
          <cell r="C15987">
            <v>0</v>
          </cell>
          <cell r="D15987">
            <v>0</v>
          </cell>
        </row>
        <row r="15988">
          <cell r="A15988">
            <v>0</v>
          </cell>
          <cell r="B15988">
            <v>0</v>
          </cell>
          <cell r="C15988">
            <v>0</v>
          </cell>
          <cell r="D15988">
            <v>0</v>
          </cell>
        </row>
        <row r="15989">
          <cell r="A15989">
            <v>0</v>
          </cell>
          <cell r="B15989">
            <v>0</v>
          </cell>
          <cell r="C15989">
            <v>0</v>
          </cell>
          <cell r="D15989">
            <v>0</v>
          </cell>
        </row>
        <row r="15990">
          <cell r="A15990">
            <v>0</v>
          </cell>
          <cell r="B15990">
            <v>0</v>
          </cell>
          <cell r="C15990">
            <v>0</v>
          </cell>
          <cell r="D15990">
            <v>0</v>
          </cell>
        </row>
        <row r="15991">
          <cell r="A15991">
            <v>0</v>
          </cell>
          <cell r="B15991">
            <v>0</v>
          </cell>
          <cell r="C15991">
            <v>0</v>
          </cell>
          <cell r="D15991">
            <v>0</v>
          </cell>
        </row>
        <row r="15992">
          <cell r="A15992">
            <v>0</v>
          </cell>
          <cell r="B15992">
            <v>0</v>
          </cell>
          <cell r="C15992">
            <v>0</v>
          </cell>
          <cell r="D15992">
            <v>0</v>
          </cell>
        </row>
        <row r="15993">
          <cell r="A15993">
            <v>0</v>
          </cell>
          <cell r="B15993">
            <v>0</v>
          </cell>
          <cell r="C15993">
            <v>0</v>
          </cell>
          <cell r="D15993">
            <v>0</v>
          </cell>
        </row>
        <row r="15994">
          <cell r="A15994">
            <v>0</v>
          </cell>
          <cell r="B15994">
            <v>0</v>
          </cell>
          <cell r="C15994">
            <v>0</v>
          </cell>
          <cell r="D15994">
            <v>0</v>
          </cell>
        </row>
        <row r="15995">
          <cell r="A15995">
            <v>0</v>
          </cell>
          <cell r="B15995">
            <v>0</v>
          </cell>
          <cell r="C15995">
            <v>0</v>
          </cell>
          <cell r="D15995">
            <v>0</v>
          </cell>
        </row>
        <row r="15996">
          <cell r="A15996">
            <v>0</v>
          </cell>
          <cell r="B15996">
            <v>0</v>
          </cell>
          <cell r="C15996">
            <v>0</v>
          </cell>
          <cell r="D15996">
            <v>0</v>
          </cell>
        </row>
        <row r="15997">
          <cell r="A15997">
            <v>0</v>
          </cell>
          <cell r="B15997">
            <v>0</v>
          </cell>
          <cell r="C15997">
            <v>0</v>
          </cell>
          <cell r="D15997">
            <v>0</v>
          </cell>
        </row>
        <row r="15998">
          <cell r="A15998">
            <v>0</v>
          </cell>
          <cell r="B15998">
            <v>0</v>
          </cell>
          <cell r="C15998">
            <v>0</v>
          </cell>
          <cell r="D15998">
            <v>0</v>
          </cell>
        </row>
        <row r="15999">
          <cell r="A15999">
            <v>0</v>
          </cell>
          <cell r="B15999">
            <v>0</v>
          </cell>
          <cell r="C15999">
            <v>0</v>
          </cell>
          <cell r="D15999">
            <v>0</v>
          </cell>
        </row>
        <row r="16000">
          <cell r="A16000">
            <v>0</v>
          </cell>
          <cell r="B16000">
            <v>0</v>
          </cell>
          <cell r="C16000">
            <v>0</v>
          </cell>
          <cell r="D16000">
            <v>0</v>
          </cell>
        </row>
        <row r="16001">
          <cell r="A16001">
            <v>0</v>
          </cell>
          <cell r="B16001">
            <v>0</v>
          </cell>
          <cell r="C16001">
            <v>0</v>
          </cell>
          <cell r="D16001">
            <v>0</v>
          </cell>
        </row>
        <row r="16002">
          <cell r="A16002">
            <v>0</v>
          </cell>
          <cell r="B16002">
            <v>0</v>
          </cell>
          <cell r="C16002">
            <v>0</v>
          </cell>
          <cell r="D16002">
            <v>0</v>
          </cell>
        </row>
        <row r="16003">
          <cell r="A16003">
            <v>0</v>
          </cell>
          <cell r="B16003">
            <v>0</v>
          </cell>
          <cell r="C16003">
            <v>0</v>
          </cell>
          <cell r="D16003">
            <v>0</v>
          </cell>
        </row>
        <row r="16004">
          <cell r="A16004">
            <v>0</v>
          </cell>
          <cell r="B16004">
            <v>0</v>
          </cell>
          <cell r="C16004">
            <v>0</v>
          </cell>
          <cell r="D16004">
            <v>0</v>
          </cell>
        </row>
        <row r="16005">
          <cell r="A16005">
            <v>0</v>
          </cell>
          <cell r="B16005">
            <v>0</v>
          </cell>
          <cell r="C16005">
            <v>0</v>
          </cell>
          <cell r="D16005">
            <v>0</v>
          </cell>
        </row>
        <row r="16006">
          <cell r="A16006">
            <v>0</v>
          </cell>
          <cell r="B16006">
            <v>0</v>
          </cell>
          <cell r="C16006">
            <v>0</v>
          </cell>
          <cell r="D16006">
            <v>0</v>
          </cell>
        </row>
        <row r="16007">
          <cell r="A16007">
            <v>0</v>
          </cell>
          <cell r="B16007">
            <v>0</v>
          </cell>
          <cell r="C16007">
            <v>0</v>
          </cell>
          <cell r="D16007">
            <v>0</v>
          </cell>
        </row>
        <row r="16008">
          <cell r="A16008">
            <v>0</v>
          </cell>
          <cell r="B16008">
            <v>0</v>
          </cell>
          <cell r="C16008">
            <v>0</v>
          </cell>
          <cell r="D16008">
            <v>0</v>
          </cell>
        </row>
        <row r="16009">
          <cell r="A16009">
            <v>0</v>
          </cell>
          <cell r="B16009">
            <v>0</v>
          </cell>
          <cell r="C16009">
            <v>0</v>
          </cell>
          <cell r="D16009">
            <v>0</v>
          </cell>
        </row>
        <row r="16010">
          <cell r="A16010">
            <v>0</v>
          </cell>
          <cell r="B16010">
            <v>0</v>
          </cell>
          <cell r="C16010">
            <v>0</v>
          </cell>
          <cell r="D16010">
            <v>0</v>
          </cell>
        </row>
        <row r="16011">
          <cell r="A16011">
            <v>0</v>
          </cell>
          <cell r="B16011">
            <v>0</v>
          </cell>
          <cell r="C16011">
            <v>0</v>
          </cell>
          <cell r="D16011">
            <v>0</v>
          </cell>
        </row>
        <row r="16012">
          <cell r="A16012">
            <v>0</v>
          </cell>
          <cell r="B16012">
            <v>0</v>
          </cell>
          <cell r="C16012">
            <v>0</v>
          </cell>
          <cell r="D16012">
            <v>0</v>
          </cell>
        </row>
        <row r="16013">
          <cell r="A16013">
            <v>0</v>
          </cell>
          <cell r="B16013">
            <v>0</v>
          </cell>
          <cell r="C16013">
            <v>0</v>
          </cell>
          <cell r="D16013">
            <v>0</v>
          </cell>
        </row>
        <row r="16014">
          <cell r="A16014">
            <v>0</v>
          </cell>
          <cell r="B16014">
            <v>0</v>
          </cell>
          <cell r="C16014">
            <v>0</v>
          </cell>
          <cell r="D16014">
            <v>0</v>
          </cell>
        </row>
        <row r="16015">
          <cell r="A16015">
            <v>0</v>
          </cell>
          <cell r="B16015">
            <v>0</v>
          </cell>
          <cell r="C16015">
            <v>0</v>
          </cell>
          <cell r="D16015">
            <v>0</v>
          </cell>
        </row>
        <row r="16016">
          <cell r="A16016">
            <v>0</v>
          </cell>
          <cell r="B16016">
            <v>0</v>
          </cell>
          <cell r="C16016">
            <v>0</v>
          </cell>
          <cell r="D16016">
            <v>0</v>
          </cell>
        </row>
        <row r="16017">
          <cell r="A16017">
            <v>0</v>
          </cell>
          <cell r="B16017">
            <v>0</v>
          </cell>
          <cell r="C16017">
            <v>0</v>
          </cell>
          <cell r="D16017">
            <v>0</v>
          </cell>
        </row>
        <row r="16018">
          <cell r="A16018">
            <v>0</v>
          </cell>
          <cell r="B16018">
            <v>0</v>
          </cell>
          <cell r="C16018">
            <v>0</v>
          </cell>
          <cell r="D16018">
            <v>0</v>
          </cell>
        </row>
        <row r="16019">
          <cell r="A16019">
            <v>0</v>
          </cell>
          <cell r="B16019">
            <v>0</v>
          </cell>
          <cell r="C16019">
            <v>0</v>
          </cell>
          <cell r="D16019">
            <v>0</v>
          </cell>
        </row>
        <row r="16020">
          <cell r="A16020">
            <v>0</v>
          </cell>
          <cell r="B16020">
            <v>0</v>
          </cell>
          <cell r="C16020">
            <v>0</v>
          </cell>
          <cell r="D16020">
            <v>0</v>
          </cell>
        </row>
        <row r="16021">
          <cell r="A16021">
            <v>0</v>
          </cell>
          <cell r="B16021">
            <v>0</v>
          </cell>
          <cell r="C16021">
            <v>0</v>
          </cell>
          <cell r="D16021">
            <v>0</v>
          </cell>
        </row>
        <row r="16022">
          <cell r="A16022">
            <v>0</v>
          </cell>
          <cell r="B16022">
            <v>0</v>
          </cell>
          <cell r="C16022">
            <v>0</v>
          </cell>
          <cell r="D16022">
            <v>0</v>
          </cell>
        </row>
        <row r="16023">
          <cell r="A16023">
            <v>0</v>
          </cell>
          <cell r="B16023">
            <v>0</v>
          </cell>
          <cell r="C16023">
            <v>0</v>
          </cell>
          <cell r="D16023">
            <v>0</v>
          </cell>
        </row>
        <row r="16024">
          <cell r="A16024">
            <v>0</v>
          </cell>
          <cell r="B16024">
            <v>0</v>
          </cell>
          <cell r="C16024">
            <v>0</v>
          </cell>
          <cell r="D16024">
            <v>0</v>
          </cell>
        </row>
        <row r="16025">
          <cell r="A16025">
            <v>0</v>
          </cell>
          <cell r="B16025">
            <v>0</v>
          </cell>
          <cell r="C16025">
            <v>0</v>
          </cell>
          <cell r="D16025">
            <v>0</v>
          </cell>
        </row>
        <row r="16026">
          <cell r="A16026">
            <v>0</v>
          </cell>
          <cell r="B16026">
            <v>0</v>
          </cell>
          <cell r="C16026">
            <v>0</v>
          </cell>
          <cell r="D16026">
            <v>0</v>
          </cell>
        </row>
        <row r="16027">
          <cell r="A16027">
            <v>0</v>
          </cell>
          <cell r="B16027">
            <v>0</v>
          </cell>
          <cell r="C16027">
            <v>0</v>
          </cell>
          <cell r="D16027">
            <v>0</v>
          </cell>
        </row>
        <row r="16028">
          <cell r="A16028">
            <v>0</v>
          </cell>
          <cell r="B16028">
            <v>0</v>
          </cell>
          <cell r="C16028">
            <v>0</v>
          </cell>
          <cell r="D16028">
            <v>0</v>
          </cell>
        </row>
        <row r="16029">
          <cell r="A16029">
            <v>0</v>
          </cell>
          <cell r="B16029">
            <v>0</v>
          </cell>
          <cell r="C16029">
            <v>0</v>
          </cell>
          <cell r="D16029">
            <v>0</v>
          </cell>
        </row>
        <row r="16030">
          <cell r="A16030">
            <v>0</v>
          </cell>
          <cell r="B16030">
            <v>0</v>
          </cell>
          <cell r="C16030">
            <v>0</v>
          </cell>
          <cell r="D16030">
            <v>0</v>
          </cell>
        </row>
        <row r="16031">
          <cell r="A16031">
            <v>0</v>
          </cell>
          <cell r="B16031">
            <v>0</v>
          </cell>
          <cell r="C16031">
            <v>0</v>
          </cell>
          <cell r="D16031">
            <v>0</v>
          </cell>
        </row>
        <row r="16032">
          <cell r="A16032">
            <v>0</v>
          </cell>
          <cell r="B16032">
            <v>0</v>
          </cell>
          <cell r="C16032">
            <v>0</v>
          </cell>
          <cell r="D16032">
            <v>0</v>
          </cell>
        </row>
        <row r="16033">
          <cell r="A16033">
            <v>0</v>
          </cell>
          <cell r="B16033">
            <v>0</v>
          </cell>
          <cell r="C16033">
            <v>0</v>
          </cell>
          <cell r="D16033">
            <v>0</v>
          </cell>
        </row>
        <row r="16034">
          <cell r="A16034">
            <v>0</v>
          </cell>
          <cell r="B16034">
            <v>0</v>
          </cell>
          <cell r="C16034">
            <v>0</v>
          </cell>
          <cell r="D16034">
            <v>0</v>
          </cell>
        </row>
        <row r="16035">
          <cell r="A16035">
            <v>0</v>
          </cell>
          <cell r="B16035">
            <v>0</v>
          </cell>
          <cell r="C16035">
            <v>0</v>
          </cell>
          <cell r="D16035">
            <v>0</v>
          </cell>
        </row>
        <row r="16036">
          <cell r="A16036">
            <v>0</v>
          </cell>
          <cell r="B16036">
            <v>0</v>
          </cell>
          <cell r="C16036">
            <v>0</v>
          </cell>
          <cell r="D16036">
            <v>0</v>
          </cell>
        </row>
        <row r="16037">
          <cell r="A16037">
            <v>0</v>
          </cell>
          <cell r="B16037">
            <v>0</v>
          </cell>
          <cell r="C16037">
            <v>0</v>
          </cell>
          <cell r="D16037">
            <v>0</v>
          </cell>
        </row>
        <row r="16038">
          <cell r="A16038">
            <v>0</v>
          </cell>
          <cell r="B16038">
            <v>0</v>
          </cell>
          <cell r="C16038">
            <v>0</v>
          </cell>
          <cell r="D16038">
            <v>0</v>
          </cell>
        </row>
        <row r="16039">
          <cell r="A16039">
            <v>0</v>
          </cell>
          <cell r="B16039">
            <v>0</v>
          </cell>
          <cell r="C16039">
            <v>0</v>
          </cell>
          <cell r="D16039">
            <v>0</v>
          </cell>
        </row>
        <row r="16040">
          <cell r="A16040">
            <v>0</v>
          </cell>
          <cell r="B16040">
            <v>0</v>
          </cell>
          <cell r="C16040">
            <v>0</v>
          </cell>
          <cell r="D16040">
            <v>0</v>
          </cell>
        </row>
        <row r="16041">
          <cell r="A16041">
            <v>0</v>
          </cell>
          <cell r="B16041">
            <v>0</v>
          </cell>
          <cell r="C16041">
            <v>0</v>
          </cell>
          <cell r="D16041">
            <v>0</v>
          </cell>
        </row>
        <row r="16042">
          <cell r="A16042">
            <v>0</v>
          </cell>
          <cell r="B16042">
            <v>0</v>
          </cell>
          <cell r="C16042">
            <v>0</v>
          </cell>
          <cell r="D16042">
            <v>0</v>
          </cell>
        </row>
        <row r="16043">
          <cell r="A16043">
            <v>0</v>
          </cell>
          <cell r="B16043">
            <v>0</v>
          </cell>
          <cell r="C16043">
            <v>0</v>
          </cell>
          <cell r="D16043">
            <v>0</v>
          </cell>
        </row>
        <row r="16044">
          <cell r="A16044">
            <v>0</v>
          </cell>
          <cell r="B16044">
            <v>0</v>
          </cell>
          <cell r="C16044">
            <v>0</v>
          </cell>
          <cell r="D16044">
            <v>0</v>
          </cell>
        </row>
        <row r="16045">
          <cell r="A16045">
            <v>0</v>
          </cell>
          <cell r="B16045">
            <v>0</v>
          </cell>
          <cell r="C16045">
            <v>0</v>
          </cell>
          <cell r="D16045">
            <v>0</v>
          </cell>
        </row>
        <row r="16046">
          <cell r="A16046">
            <v>0</v>
          </cell>
          <cell r="B16046">
            <v>0</v>
          </cell>
          <cell r="C16046">
            <v>0</v>
          </cell>
          <cell r="D16046">
            <v>0</v>
          </cell>
        </row>
        <row r="16047">
          <cell r="A16047">
            <v>0</v>
          </cell>
          <cell r="B16047">
            <v>0</v>
          </cell>
          <cell r="C16047">
            <v>0</v>
          </cell>
          <cell r="D16047">
            <v>0</v>
          </cell>
        </row>
        <row r="16048">
          <cell r="A16048">
            <v>0</v>
          </cell>
          <cell r="B16048">
            <v>0</v>
          </cell>
          <cell r="C16048">
            <v>0</v>
          </cell>
          <cell r="D16048">
            <v>0</v>
          </cell>
        </row>
        <row r="16049">
          <cell r="A16049">
            <v>0</v>
          </cell>
          <cell r="B16049">
            <v>0</v>
          </cell>
          <cell r="C16049">
            <v>0</v>
          </cell>
          <cell r="D16049">
            <v>0</v>
          </cell>
        </row>
        <row r="16050">
          <cell r="A16050">
            <v>0</v>
          </cell>
          <cell r="B16050">
            <v>0</v>
          </cell>
          <cell r="C16050">
            <v>0</v>
          </cell>
          <cell r="D16050">
            <v>0</v>
          </cell>
        </row>
        <row r="16051">
          <cell r="A16051">
            <v>0</v>
          </cell>
          <cell r="B16051">
            <v>0</v>
          </cell>
          <cell r="C16051">
            <v>0</v>
          </cell>
          <cell r="D16051">
            <v>0</v>
          </cell>
        </row>
        <row r="16052">
          <cell r="A16052">
            <v>0</v>
          </cell>
          <cell r="B16052">
            <v>0</v>
          </cell>
          <cell r="C16052">
            <v>0</v>
          </cell>
          <cell r="D16052">
            <v>0</v>
          </cell>
        </row>
        <row r="16053">
          <cell r="A16053">
            <v>0</v>
          </cell>
          <cell r="B16053">
            <v>0</v>
          </cell>
          <cell r="C16053">
            <v>0</v>
          </cell>
          <cell r="D16053">
            <v>0</v>
          </cell>
        </row>
        <row r="16054">
          <cell r="A16054">
            <v>0</v>
          </cell>
          <cell r="B16054">
            <v>0</v>
          </cell>
          <cell r="C16054">
            <v>0</v>
          </cell>
          <cell r="D16054">
            <v>0</v>
          </cell>
        </row>
        <row r="16055">
          <cell r="A16055">
            <v>0</v>
          </cell>
          <cell r="B16055">
            <v>0</v>
          </cell>
          <cell r="C16055">
            <v>0</v>
          </cell>
          <cell r="D16055">
            <v>0</v>
          </cell>
        </row>
        <row r="16056">
          <cell r="A16056">
            <v>0</v>
          </cell>
          <cell r="B16056">
            <v>0</v>
          </cell>
          <cell r="C16056">
            <v>0</v>
          </cell>
          <cell r="D16056">
            <v>0</v>
          </cell>
        </row>
        <row r="16057">
          <cell r="A16057">
            <v>0</v>
          </cell>
          <cell r="B16057">
            <v>0</v>
          </cell>
          <cell r="C16057">
            <v>0</v>
          </cell>
          <cell r="D16057">
            <v>0</v>
          </cell>
        </row>
        <row r="16058">
          <cell r="A16058">
            <v>0</v>
          </cell>
          <cell r="B16058">
            <v>0</v>
          </cell>
          <cell r="C16058">
            <v>0</v>
          </cell>
          <cell r="D16058">
            <v>0</v>
          </cell>
        </row>
        <row r="16059">
          <cell r="A16059">
            <v>0</v>
          </cell>
          <cell r="B16059">
            <v>0</v>
          </cell>
          <cell r="C16059">
            <v>0</v>
          </cell>
          <cell r="D16059">
            <v>0</v>
          </cell>
        </row>
        <row r="16060">
          <cell r="A16060">
            <v>0</v>
          </cell>
          <cell r="B16060">
            <v>0</v>
          </cell>
          <cell r="C16060">
            <v>0</v>
          </cell>
          <cell r="D16060">
            <v>0</v>
          </cell>
        </row>
        <row r="16061">
          <cell r="A16061">
            <v>0</v>
          </cell>
          <cell r="B16061">
            <v>0</v>
          </cell>
          <cell r="C16061">
            <v>0</v>
          </cell>
          <cell r="D16061">
            <v>0</v>
          </cell>
        </row>
        <row r="16062">
          <cell r="A16062">
            <v>0</v>
          </cell>
          <cell r="B16062">
            <v>0</v>
          </cell>
          <cell r="C16062">
            <v>0</v>
          </cell>
          <cell r="D16062">
            <v>0</v>
          </cell>
        </row>
        <row r="16063">
          <cell r="A16063">
            <v>0</v>
          </cell>
          <cell r="B16063">
            <v>0</v>
          </cell>
          <cell r="C16063">
            <v>0</v>
          </cell>
          <cell r="D16063">
            <v>0</v>
          </cell>
        </row>
        <row r="16064">
          <cell r="A16064">
            <v>0</v>
          </cell>
          <cell r="B16064">
            <v>0</v>
          </cell>
          <cell r="C16064">
            <v>0</v>
          </cell>
          <cell r="D16064">
            <v>0</v>
          </cell>
        </row>
        <row r="16065">
          <cell r="A16065">
            <v>0</v>
          </cell>
          <cell r="B16065">
            <v>0</v>
          </cell>
          <cell r="C16065">
            <v>0</v>
          </cell>
          <cell r="D16065">
            <v>0</v>
          </cell>
        </row>
        <row r="16066">
          <cell r="A16066">
            <v>0</v>
          </cell>
          <cell r="B16066">
            <v>0</v>
          </cell>
          <cell r="C16066">
            <v>0</v>
          </cell>
          <cell r="D16066">
            <v>0</v>
          </cell>
        </row>
        <row r="16067">
          <cell r="A16067">
            <v>0</v>
          </cell>
          <cell r="B16067">
            <v>0</v>
          </cell>
          <cell r="C16067">
            <v>0</v>
          </cell>
          <cell r="D16067">
            <v>0</v>
          </cell>
        </row>
        <row r="16068">
          <cell r="A16068">
            <v>0</v>
          </cell>
          <cell r="B16068">
            <v>0</v>
          </cell>
          <cell r="C16068">
            <v>0</v>
          </cell>
          <cell r="D16068">
            <v>0</v>
          </cell>
        </row>
        <row r="16069">
          <cell r="A16069">
            <v>0</v>
          </cell>
          <cell r="B16069">
            <v>0</v>
          </cell>
          <cell r="C16069">
            <v>0</v>
          </cell>
          <cell r="D16069">
            <v>0</v>
          </cell>
        </row>
        <row r="16070">
          <cell r="A16070">
            <v>0</v>
          </cell>
          <cell r="B16070">
            <v>0</v>
          </cell>
          <cell r="C16070">
            <v>0</v>
          </cell>
          <cell r="D16070">
            <v>0</v>
          </cell>
        </row>
        <row r="16071">
          <cell r="A16071">
            <v>0</v>
          </cell>
          <cell r="B16071">
            <v>0</v>
          </cell>
          <cell r="C16071">
            <v>0</v>
          </cell>
          <cell r="D16071">
            <v>0</v>
          </cell>
        </row>
        <row r="16072">
          <cell r="A16072">
            <v>0</v>
          </cell>
          <cell r="B16072">
            <v>0</v>
          </cell>
          <cell r="C16072">
            <v>0</v>
          </cell>
          <cell r="D16072">
            <v>0</v>
          </cell>
        </row>
        <row r="16073">
          <cell r="A16073">
            <v>0</v>
          </cell>
          <cell r="B16073">
            <v>0</v>
          </cell>
          <cell r="C16073">
            <v>0</v>
          </cell>
          <cell r="D16073">
            <v>0</v>
          </cell>
        </row>
        <row r="16074">
          <cell r="A16074">
            <v>0</v>
          </cell>
          <cell r="B16074">
            <v>0</v>
          </cell>
          <cell r="C16074">
            <v>0</v>
          </cell>
          <cell r="D16074">
            <v>0</v>
          </cell>
        </row>
        <row r="16075">
          <cell r="A16075">
            <v>0</v>
          </cell>
          <cell r="B16075">
            <v>0</v>
          </cell>
          <cell r="C16075">
            <v>0</v>
          </cell>
          <cell r="D16075">
            <v>0</v>
          </cell>
        </row>
        <row r="16076">
          <cell r="A16076">
            <v>0</v>
          </cell>
          <cell r="B16076">
            <v>0</v>
          </cell>
          <cell r="C16076">
            <v>0</v>
          </cell>
          <cell r="D16076">
            <v>0</v>
          </cell>
        </row>
        <row r="16077">
          <cell r="A16077">
            <v>0</v>
          </cell>
          <cell r="B16077">
            <v>0</v>
          </cell>
          <cell r="C16077">
            <v>0</v>
          </cell>
          <cell r="D16077">
            <v>0</v>
          </cell>
        </row>
        <row r="16078">
          <cell r="A16078">
            <v>0</v>
          </cell>
          <cell r="B16078">
            <v>0</v>
          </cell>
          <cell r="C16078">
            <v>0</v>
          </cell>
          <cell r="D16078">
            <v>0</v>
          </cell>
        </row>
        <row r="16079">
          <cell r="A16079">
            <v>0</v>
          </cell>
          <cell r="B16079">
            <v>0</v>
          </cell>
          <cell r="C16079">
            <v>0</v>
          </cell>
          <cell r="D16079">
            <v>0</v>
          </cell>
        </row>
        <row r="16080">
          <cell r="A16080">
            <v>0</v>
          </cell>
          <cell r="B16080">
            <v>0</v>
          </cell>
          <cell r="C16080">
            <v>0</v>
          </cell>
          <cell r="D16080">
            <v>0</v>
          </cell>
        </row>
        <row r="16081">
          <cell r="A16081">
            <v>0</v>
          </cell>
          <cell r="B16081">
            <v>0</v>
          </cell>
          <cell r="C16081">
            <v>0</v>
          </cell>
          <cell r="D16081">
            <v>0</v>
          </cell>
        </row>
        <row r="16082">
          <cell r="A16082">
            <v>0</v>
          </cell>
          <cell r="B16082">
            <v>0</v>
          </cell>
          <cell r="C16082">
            <v>0</v>
          </cell>
          <cell r="D16082">
            <v>0</v>
          </cell>
        </row>
        <row r="16083">
          <cell r="A16083">
            <v>0</v>
          </cell>
          <cell r="B16083">
            <v>0</v>
          </cell>
          <cell r="C16083">
            <v>0</v>
          </cell>
          <cell r="D16083">
            <v>0</v>
          </cell>
        </row>
        <row r="16084">
          <cell r="A16084">
            <v>0</v>
          </cell>
          <cell r="B16084">
            <v>0</v>
          </cell>
          <cell r="C16084">
            <v>0</v>
          </cell>
          <cell r="D16084">
            <v>0</v>
          </cell>
        </row>
        <row r="16085">
          <cell r="A16085">
            <v>0</v>
          </cell>
          <cell r="B16085">
            <v>0</v>
          </cell>
          <cell r="C16085">
            <v>0</v>
          </cell>
          <cell r="D16085">
            <v>0</v>
          </cell>
        </row>
        <row r="16086">
          <cell r="A16086">
            <v>0</v>
          </cell>
          <cell r="B16086">
            <v>0</v>
          </cell>
          <cell r="C16086">
            <v>0</v>
          </cell>
          <cell r="D16086">
            <v>0</v>
          </cell>
        </row>
        <row r="16087">
          <cell r="A16087">
            <v>0</v>
          </cell>
          <cell r="B16087">
            <v>0</v>
          </cell>
          <cell r="C16087">
            <v>0</v>
          </cell>
          <cell r="D16087">
            <v>0</v>
          </cell>
        </row>
        <row r="16088">
          <cell r="A16088">
            <v>0</v>
          </cell>
          <cell r="B16088">
            <v>0</v>
          </cell>
          <cell r="C16088">
            <v>0</v>
          </cell>
          <cell r="D16088">
            <v>0</v>
          </cell>
        </row>
        <row r="16089">
          <cell r="A16089">
            <v>0</v>
          </cell>
          <cell r="B16089">
            <v>0</v>
          </cell>
          <cell r="C16089">
            <v>0</v>
          </cell>
          <cell r="D16089">
            <v>0</v>
          </cell>
        </row>
        <row r="16090">
          <cell r="A16090">
            <v>0</v>
          </cell>
          <cell r="B16090">
            <v>0</v>
          </cell>
          <cell r="C16090">
            <v>0</v>
          </cell>
          <cell r="D16090">
            <v>0</v>
          </cell>
        </row>
        <row r="16091">
          <cell r="A16091">
            <v>0</v>
          </cell>
          <cell r="B16091">
            <v>0</v>
          </cell>
          <cell r="C16091">
            <v>0</v>
          </cell>
          <cell r="D16091">
            <v>0</v>
          </cell>
        </row>
        <row r="16092">
          <cell r="A16092">
            <v>0</v>
          </cell>
          <cell r="B16092">
            <v>0</v>
          </cell>
          <cell r="C16092">
            <v>0</v>
          </cell>
          <cell r="D16092">
            <v>0</v>
          </cell>
        </row>
        <row r="16093">
          <cell r="A16093">
            <v>0</v>
          </cell>
          <cell r="B16093">
            <v>0</v>
          </cell>
          <cell r="C16093">
            <v>0</v>
          </cell>
          <cell r="D16093">
            <v>0</v>
          </cell>
        </row>
        <row r="16094">
          <cell r="A16094">
            <v>0</v>
          </cell>
          <cell r="B16094">
            <v>0</v>
          </cell>
          <cell r="C16094">
            <v>0</v>
          </cell>
          <cell r="D16094">
            <v>0</v>
          </cell>
        </row>
        <row r="16095">
          <cell r="A16095">
            <v>0</v>
          </cell>
          <cell r="B16095">
            <v>0</v>
          </cell>
          <cell r="C16095">
            <v>0</v>
          </cell>
          <cell r="D16095">
            <v>0</v>
          </cell>
        </row>
        <row r="16096">
          <cell r="A16096">
            <v>0</v>
          </cell>
          <cell r="B16096">
            <v>0</v>
          </cell>
          <cell r="C16096">
            <v>0</v>
          </cell>
          <cell r="D16096">
            <v>0</v>
          </cell>
        </row>
        <row r="16097">
          <cell r="A16097">
            <v>0</v>
          </cell>
          <cell r="B16097">
            <v>0</v>
          </cell>
          <cell r="C16097">
            <v>0</v>
          </cell>
          <cell r="D16097">
            <v>0</v>
          </cell>
        </row>
        <row r="16098">
          <cell r="A16098">
            <v>0</v>
          </cell>
          <cell r="B16098">
            <v>0</v>
          </cell>
          <cell r="C16098">
            <v>0</v>
          </cell>
          <cell r="D16098">
            <v>0</v>
          </cell>
        </row>
        <row r="16099">
          <cell r="A16099">
            <v>0</v>
          </cell>
          <cell r="B16099">
            <v>0</v>
          </cell>
          <cell r="C16099">
            <v>0</v>
          </cell>
          <cell r="D16099">
            <v>0</v>
          </cell>
        </row>
        <row r="16100">
          <cell r="A16100">
            <v>0</v>
          </cell>
          <cell r="B16100">
            <v>0</v>
          </cell>
          <cell r="C16100">
            <v>0</v>
          </cell>
          <cell r="D16100">
            <v>0</v>
          </cell>
        </row>
        <row r="16101">
          <cell r="A16101">
            <v>0</v>
          </cell>
          <cell r="B16101">
            <v>0</v>
          </cell>
          <cell r="C16101">
            <v>0</v>
          </cell>
          <cell r="D16101">
            <v>0</v>
          </cell>
        </row>
        <row r="16102">
          <cell r="A16102">
            <v>0</v>
          </cell>
          <cell r="B16102">
            <v>0</v>
          </cell>
          <cell r="C16102">
            <v>0</v>
          </cell>
          <cell r="D16102">
            <v>0</v>
          </cell>
        </row>
        <row r="16103">
          <cell r="A16103">
            <v>0</v>
          </cell>
          <cell r="B16103">
            <v>0</v>
          </cell>
          <cell r="C16103">
            <v>0</v>
          </cell>
          <cell r="D16103">
            <v>0</v>
          </cell>
        </row>
        <row r="16104">
          <cell r="A16104">
            <v>0</v>
          </cell>
          <cell r="B16104">
            <v>0</v>
          </cell>
          <cell r="C16104">
            <v>0</v>
          </cell>
          <cell r="D16104">
            <v>0</v>
          </cell>
        </row>
        <row r="16105">
          <cell r="A16105">
            <v>0</v>
          </cell>
          <cell r="B16105">
            <v>0</v>
          </cell>
          <cell r="C16105">
            <v>0</v>
          </cell>
          <cell r="D16105">
            <v>0</v>
          </cell>
        </row>
        <row r="16106">
          <cell r="A16106">
            <v>0</v>
          </cell>
          <cell r="B16106">
            <v>0</v>
          </cell>
          <cell r="C16106">
            <v>0</v>
          </cell>
          <cell r="D16106">
            <v>0</v>
          </cell>
        </row>
        <row r="16107">
          <cell r="A16107">
            <v>0</v>
          </cell>
          <cell r="B16107">
            <v>0</v>
          </cell>
          <cell r="C16107">
            <v>0</v>
          </cell>
          <cell r="D16107">
            <v>0</v>
          </cell>
        </row>
        <row r="16108">
          <cell r="A16108">
            <v>0</v>
          </cell>
          <cell r="B16108">
            <v>0</v>
          </cell>
          <cell r="C16108">
            <v>0</v>
          </cell>
          <cell r="D16108">
            <v>0</v>
          </cell>
        </row>
        <row r="16109">
          <cell r="A16109">
            <v>0</v>
          </cell>
          <cell r="B16109">
            <v>0</v>
          </cell>
          <cell r="C16109">
            <v>0</v>
          </cell>
          <cell r="D16109">
            <v>0</v>
          </cell>
        </row>
        <row r="16110">
          <cell r="A16110">
            <v>0</v>
          </cell>
          <cell r="B16110">
            <v>0</v>
          </cell>
          <cell r="C16110">
            <v>0</v>
          </cell>
          <cell r="D16110">
            <v>0</v>
          </cell>
        </row>
        <row r="16111">
          <cell r="A16111">
            <v>0</v>
          </cell>
          <cell r="B16111">
            <v>0</v>
          </cell>
          <cell r="C16111">
            <v>0</v>
          </cell>
          <cell r="D16111">
            <v>0</v>
          </cell>
        </row>
        <row r="16112">
          <cell r="A16112">
            <v>0</v>
          </cell>
          <cell r="B16112">
            <v>0</v>
          </cell>
          <cell r="C16112">
            <v>0</v>
          </cell>
          <cell r="D16112">
            <v>0</v>
          </cell>
        </row>
        <row r="16113">
          <cell r="A16113">
            <v>0</v>
          </cell>
          <cell r="B16113">
            <v>0</v>
          </cell>
          <cell r="C16113">
            <v>0</v>
          </cell>
          <cell r="D16113">
            <v>0</v>
          </cell>
        </row>
        <row r="16114">
          <cell r="A16114">
            <v>0</v>
          </cell>
          <cell r="B16114">
            <v>0</v>
          </cell>
          <cell r="C16114">
            <v>0</v>
          </cell>
          <cell r="D16114">
            <v>0</v>
          </cell>
        </row>
        <row r="16115">
          <cell r="A16115">
            <v>0</v>
          </cell>
          <cell r="B16115">
            <v>0</v>
          </cell>
          <cell r="C16115">
            <v>0</v>
          </cell>
          <cell r="D16115">
            <v>0</v>
          </cell>
        </row>
        <row r="16116">
          <cell r="A16116">
            <v>0</v>
          </cell>
          <cell r="B16116">
            <v>0</v>
          </cell>
          <cell r="C16116">
            <v>0</v>
          </cell>
          <cell r="D16116">
            <v>0</v>
          </cell>
        </row>
        <row r="16117">
          <cell r="A16117">
            <v>0</v>
          </cell>
          <cell r="B16117">
            <v>0</v>
          </cell>
          <cell r="C16117">
            <v>0</v>
          </cell>
          <cell r="D16117">
            <v>0</v>
          </cell>
        </row>
        <row r="16118">
          <cell r="A16118">
            <v>0</v>
          </cell>
          <cell r="B16118">
            <v>0</v>
          </cell>
          <cell r="C16118">
            <v>0</v>
          </cell>
          <cell r="D16118">
            <v>0</v>
          </cell>
        </row>
        <row r="16119">
          <cell r="A16119">
            <v>0</v>
          </cell>
          <cell r="B16119">
            <v>0</v>
          </cell>
          <cell r="C16119">
            <v>0</v>
          </cell>
          <cell r="D16119">
            <v>0</v>
          </cell>
        </row>
        <row r="16120">
          <cell r="A16120">
            <v>0</v>
          </cell>
          <cell r="B16120">
            <v>0</v>
          </cell>
          <cell r="C16120">
            <v>0</v>
          </cell>
          <cell r="D16120">
            <v>0</v>
          </cell>
        </row>
        <row r="16121">
          <cell r="A16121">
            <v>0</v>
          </cell>
          <cell r="B16121">
            <v>0</v>
          </cell>
          <cell r="C16121">
            <v>0</v>
          </cell>
          <cell r="D16121">
            <v>0</v>
          </cell>
        </row>
        <row r="16122">
          <cell r="A16122">
            <v>0</v>
          </cell>
          <cell r="B16122">
            <v>0</v>
          </cell>
          <cell r="C16122">
            <v>0</v>
          </cell>
          <cell r="D16122">
            <v>0</v>
          </cell>
        </row>
        <row r="16123">
          <cell r="A16123">
            <v>0</v>
          </cell>
          <cell r="B16123">
            <v>0</v>
          </cell>
          <cell r="C16123">
            <v>0</v>
          </cell>
          <cell r="D16123">
            <v>0</v>
          </cell>
        </row>
        <row r="16124">
          <cell r="A16124">
            <v>0</v>
          </cell>
          <cell r="B16124">
            <v>0</v>
          </cell>
          <cell r="C16124">
            <v>0</v>
          </cell>
          <cell r="D16124">
            <v>0</v>
          </cell>
        </row>
        <row r="16125">
          <cell r="A16125">
            <v>0</v>
          </cell>
          <cell r="B16125">
            <v>0</v>
          </cell>
          <cell r="C16125">
            <v>0</v>
          </cell>
          <cell r="D16125">
            <v>0</v>
          </cell>
        </row>
        <row r="16126">
          <cell r="A16126">
            <v>0</v>
          </cell>
          <cell r="B16126">
            <v>0</v>
          </cell>
          <cell r="C16126">
            <v>0</v>
          </cell>
          <cell r="D16126">
            <v>0</v>
          </cell>
        </row>
        <row r="16127">
          <cell r="A16127">
            <v>0</v>
          </cell>
          <cell r="B16127">
            <v>0</v>
          </cell>
          <cell r="C16127">
            <v>0</v>
          </cell>
          <cell r="D16127">
            <v>0</v>
          </cell>
        </row>
        <row r="16128">
          <cell r="A16128">
            <v>0</v>
          </cell>
          <cell r="B16128">
            <v>0</v>
          </cell>
          <cell r="C16128">
            <v>0</v>
          </cell>
          <cell r="D16128">
            <v>0</v>
          </cell>
        </row>
        <row r="16129">
          <cell r="A16129">
            <v>0</v>
          </cell>
          <cell r="B16129">
            <v>0</v>
          </cell>
          <cell r="C16129">
            <v>0</v>
          </cell>
          <cell r="D16129">
            <v>0</v>
          </cell>
        </row>
        <row r="16130">
          <cell r="A16130">
            <v>0</v>
          </cell>
          <cell r="B16130">
            <v>0</v>
          </cell>
          <cell r="C16130">
            <v>0</v>
          </cell>
          <cell r="D16130">
            <v>0</v>
          </cell>
        </row>
        <row r="16131">
          <cell r="A16131">
            <v>0</v>
          </cell>
          <cell r="B16131">
            <v>0</v>
          </cell>
          <cell r="C16131">
            <v>0</v>
          </cell>
          <cell r="D16131">
            <v>0</v>
          </cell>
        </row>
        <row r="16132">
          <cell r="A16132">
            <v>0</v>
          </cell>
          <cell r="B16132">
            <v>0</v>
          </cell>
          <cell r="C16132">
            <v>0</v>
          </cell>
          <cell r="D16132">
            <v>0</v>
          </cell>
        </row>
        <row r="16133">
          <cell r="A16133">
            <v>0</v>
          </cell>
          <cell r="B16133">
            <v>0</v>
          </cell>
          <cell r="C16133">
            <v>0</v>
          </cell>
          <cell r="D16133">
            <v>0</v>
          </cell>
        </row>
        <row r="16134">
          <cell r="A16134">
            <v>0</v>
          </cell>
          <cell r="B16134">
            <v>0</v>
          </cell>
          <cell r="C16134">
            <v>0</v>
          </cell>
          <cell r="D16134">
            <v>0</v>
          </cell>
        </row>
        <row r="16135">
          <cell r="A16135">
            <v>0</v>
          </cell>
          <cell r="B16135">
            <v>0</v>
          </cell>
          <cell r="C16135">
            <v>0</v>
          </cell>
          <cell r="D16135">
            <v>0</v>
          </cell>
        </row>
        <row r="16136">
          <cell r="A16136">
            <v>0</v>
          </cell>
          <cell r="B16136">
            <v>0</v>
          </cell>
          <cell r="C16136">
            <v>0</v>
          </cell>
          <cell r="D16136">
            <v>0</v>
          </cell>
        </row>
        <row r="16137">
          <cell r="A16137">
            <v>0</v>
          </cell>
          <cell r="B16137">
            <v>0</v>
          </cell>
          <cell r="C16137">
            <v>0</v>
          </cell>
          <cell r="D16137">
            <v>0</v>
          </cell>
        </row>
        <row r="16138">
          <cell r="A16138">
            <v>0</v>
          </cell>
          <cell r="B16138">
            <v>0</v>
          </cell>
          <cell r="C16138">
            <v>0</v>
          </cell>
          <cell r="D16138">
            <v>0</v>
          </cell>
        </row>
        <row r="16139">
          <cell r="A16139">
            <v>0</v>
          </cell>
          <cell r="B16139">
            <v>0</v>
          </cell>
          <cell r="C16139">
            <v>0</v>
          </cell>
          <cell r="D16139">
            <v>0</v>
          </cell>
        </row>
        <row r="16140">
          <cell r="A16140">
            <v>0</v>
          </cell>
          <cell r="B16140">
            <v>0</v>
          </cell>
          <cell r="C16140">
            <v>0</v>
          </cell>
          <cell r="D16140">
            <v>0</v>
          </cell>
        </row>
        <row r="16141">
          <cell r="A16141">
            <v>0</v>
          </cell>
          <cell r="B16141">
            <v>0</v>
          </cell>
          <cell r="C16141">
            <v>0</v>
          </cell>
          <cell r="D16141">
            <v>0</v>
          </cell>
        </row>
        <row r="16142">
          <cell r="A16142">
            <v>0</v>
          </cell>
          <cell r="B16142">
            <v>0</v>
          </cell>
          <cell r="C16142">
            <v>0</v>
          </cell>
          <cell r="D16142">
            <v>0</v>
          </cell>
        </row>
        <row r="16143">
          <cell r="A16143">
            <v>0</v>
          </cell>
          <cell r="B16143">
            <v>0</v>
          </cell>
          <cell r="C16143">
            <v>0</v>
          </cell>
          <cell r="D16143">
            <v>0</v>
          </cell>
        </row>
        <row r="16144">
          <cell r="A16144">
            <v>0</v>
          </cell>
          <cell r="B16144">
            <v>0</v>
          </cell>
          <cell r="C16144">
            <v>0</v>
          </cell>
          <cell r="D16144">
            <v>0</v>
          </cell>
        </row>
        <row r="16145">
          <cell r="A16145">
            <v>0</v>
          </cell>
          <cell r="B16145">
            <v>0</v>
          </cell>
          <cell r="C16145">
            <v>0</v>
          </cell>
          <cell r="D16145">
            <v>0</v>
          </cell>
        </row>
        <row r="16146">
          <cell r="A16146">
            <v>0</v>
          </cell>
          <cell r="B16146">
            <v>0</v>
          </cell>
          <cell r="C16146">
            <v>0</v>
          </cell>
          <cell r="D16146">
            <v>0</v>
          </cell>
        </row>
        <row r="16147">
          <cell r="A16147">
            <v>0</v>
          </cell>
          <cell r="B16147">
            <v>0</v>
          </cell>
          <cell r="C16147">
            <v>0</v>
          </cell>
          <cell r="D16147">
            <v>0</v>
          </cell>
        </row>
        <row r="16148">
          <cell r="A16148">
            <v>0</v>
          </cell>
          <cell r="B16148">
            <v>0</v>
          </cell>
          <cell r="C16148">
            <v>0</v>
          </cell>
          <cell r="D16148">
            <v>0</v>
          </cell>
        </row>
        <row r="16149">
          <cell r="A16149">
            <v>0</v>
          </cell>
          <cell r="B16149">
            <v>0</v>
          </cell>
          <cell r="C16149">
            <v>0</v>
          </cell>
          <cell r="D16149">
            <v>0</v>
          </cell>
        </row>
        <row r="16150">
          <cell r="A16150">
            <v>0</v>
          </cell>
          <cell r="B16150">
            <v>0</v>
          </cell>
          <cell r="C16150">
            <v>0</v>
          </cell>
          <cell r="D16150">
            <v>0</v>
          </cell>
        </row>
        <row r="16151">
          <cell r="A16151">
            <v>0</v>
          </cell>
          <cell r="B16151">
            <v>0</v>
          </cell>
          <cell r="C16151">
            <v>0</v>
          </cell>
          <cell r="D16151">
            <v>0</v>
          </cell>
        </row>
        <row r="16152">
          <cell r="A16152">
            <v>0</v>
          </cell>
          <cell r="B16152">
            <v>0</v>
          </cell>
          <cell r="C16152">
            <v>0</v>
          </cell>
          <cell r="D16152">
            <v>0</v>
          </cell>
        </row>
        <row r="16153">
          <cell r="A16153">
            <v>0</v>
          </cell>
          <cell r="B16153">
            <v>0</v>
          </cell>
          <cell r="C16153">
            <v>0</v>
          </cell>
          <cell r="D16153">
            <v>0</v>
          </cell>
        </row>
        <row r="16154">
          <cell r="A16154">
            <v>0</v>
          </cell>
          <cell r="B16154">
            <v>0</v>
          </cell>
          <cell r="C16154">
            <v>0</v>
          </cell>
          <cell r="D16154">
            <v>0</v>
          </cell>
        </row>
        <row r="16155">
          <cell r="A16155">
            <v>0</v>
          </cell>
          <cell r="B16155">
            <v>0</v>
          </cell>
          <cell r="C16155">
            <v>0</v>
          </cell>
          <cell r="D16155">
            <v>0</v>
          </cell>
        </row>
        <row r="16156">
          <cell r="A16156">
            <v>0</v>
          </cell>
          <cell r="B16156">
            <v>0</v>
          </cell>
          <cell r="C16156">
            <v>0</v>
          </cell>
          <cell r="D16156">
            <v>0</v>
          </cell>
        </row>
        <row r="16157">
          <cell r="A16157">
            <v>0</v>
          </cell>
          <cell r="B16157">
            <v>0</v>
          </cell>
          <cell r="C16157">
            <v>0</v>
          </cell>
          <cell r="D16157">
            <v>0</v>
          </cell>
        </row>
        <row r="16158">
          <cell r="A16158">
            <v>0</v>
          </cell>
          <cell r="B16158">
            <v>0</v>
          </cell>
          <cell r="C16158">
            <v>0</v>
          </cell>
          <cell r="D16158">
            <v>0</v>
          </cell>
        </row>
        <row r="16159">
          <cell r="A16159">
            <v>0</v>
          </cell>
          <cell r="B16159">
            <v>0</v>
          </cell>
          <cell r="C16159">
            <v>0</v>
          </cell>
          <cell r="D16159">
            <v>0</v>
          </cell>
        </row>
        <row r="16160">
          <cell r="A16160">
            <v>0</v>
          </cell>
          <cell r="B16160">
            <v>0</v>
          </cell>
          <cell r="C16160">
            <v>0</v>
          </cell>
          <cell r="D16160">
            <v>0</v>
          </cell>
        </row>
        <row r="16161">
          <cell r="A16161">
            <v>0</v>
          </cell>
          <cell r="B16161">
            <v>0</v>
          </cell>
          <cell r="C16161">
            <v>0</v>
          </cell>
          <cell r="D16161">
            <v>0</v>
          </cell>
        </row>
        <row r="16162">
          <cell r="A16162">
            <v>0</v>
          </cell>
          <cell r="B16162">
            <v>0</v>
          </cell>
          <cell r="C16162">
            <v>0</v>
          </cell>
          <cell r="D16162">
            <v>0</v>
          </cell>
        </row>
        <row r="16163">
          <cell r="A16163">
            <v>0</v>
          </cell>
          <cell r="B16163">
            <v>0</v>
          </cell>
          <cell r="C16163">
            <v>0</v>
          </cell>
          <cell r="D16163">
            <v>0</v>
          </cell>
        </row>
        <row r="16164">
          <cell r="A16164">
            <v>0</v>
          </cell>
          <cell r="B16164">
            <v>0</v>
          </cell>
          <cell r="C16164">
            <v>0</v>
          </cell>
          <cell r="D16164">
            <v>0</v>
          </cell>
        </row>
        <row r="16165">
          <cell r="A16165">
            <v>0</v>
          </cell>
          <cell r="B16165">
            <v>0</v>
          </cell>
          <cell r="C16165">
            <v>0</v>
          </cell>
          <cell r="D16165">
            <v>0</v>
          </cell>
        </row>
        <row r="16166">
          <cell r="A16166">
            <v>0</v>
          </cell>
          <cell r="B16166">
            <v>0</v>
          </cell>
          <cell r="C16166">
            <v>0</v>
          </cell>
          <cell r="D16166">
            <v>0</v>
          </cell>
        </row>
        <row r="16167">
          <cell r="A16167">
            <v>0</v>
          </cell>
          <cell r="B16167">
            <v>0</v>
          </cell>
          <cell r="C16167">
            <v>0</v>
          </cell>
          <cell r="D16167">
            <v>0</v>
          </cell>
        </row>
        <row r="16168">
          <cell r="A16168">
            <v>0</v>
          </cell>
          <cell r="B16168">
            <v>0</v>
          </cell>
          <cell r="C16168">
            <v>0</v>
          </cell>
          <cell r="D16168">
            <v>0</v>
          </cell>
        </row>
        <row r="16169">
          <cell r="A16169">
            <v>0</v>
          </cell>
          <cell r="B16169">
            <v>0</v>
          </cell>
          <cell r="C16169">
            <v>0</v>
          </cell>
          <cell r="D16169">
            <v>0</v>
          </cell>
        </row>
        <row r="16170">
          <cell r="A16170">
            <v>0</v>
          </cell>
          <cell r="B16170">
            <v>0</v>
          </cell>
          <cell r="C16170">
            <v>0</v>
          </cell>
          <cell r="D16170">
            <v>0</v>
          </cell>
        </row>
        <row r="16171">
          <cell r="A16171">
            <v>0</v>
          </cell>
          <cell r="B16171">
            <v>0</v>
          </cell>
          <cell r="C16171">
            <v>0</v>
          </cell>
          <cell r="D16171">
            <v>0</v>
          </cell>
        </row>
        <row r="16172">
          <cell r="A16172">
            <v>0</v>
          </cell>
          <cell r="B16172">
            <v>0</v>
          </cell>
          <cell r="C16172">
            <v>0</v>
          </cell>
          <cell r="D16172">
            <v>0</v>
          </cell>
        </row>
        <row r="16173">
          <cell r="A16173">
            <v>0</v>
          </cell>
          <cell r="B16173">
            <v>0</v>
          </cell>
          <cell r="C16173">
            <v>0</v>
          </cell>
          <cell r="D16173">
            <v>0</v>
          </cell>
        </row>
        <row r="16174">
          <cell r="A16174">
            <v>0</v>
          </cell>
          <cell r="B16174">
            <v>0</v>
          </cell>
          <cell r="C16174">
            <v>0</v>
          </cell>
          <cell r="D16174">
            <v>0</v>
          </cell>
        </row>
        <row r="16175">
          <cell r="A16175">
            <v>0</v>
          </cell>
          <cell r="B16175">
            <v>0</v>
          </cell>
          <cell r="C16175">
            <v>0</v>
          </cell>
          <cell r="D16175">
            <v>0</v>
          </cell>
        </row>
        <row r="16176">
          <cell r="A16176">
            <v>0</v>
          </cell>
          <cell r="B16176">
            <v>0</v>
          </cell>
          <cell r="C16176">
            <v>0</v>
          </cell>
          <cell r="D16176">
            <v>0</v>
          </cell>
        </row>
        <row r="16177">
          <cell r="A16177">
            <v>0</v>
          </cell>
          <cell r="B16177">
            <v>0</v>
          </cell>
          <cell r="C16177">
            <v>0</v>
          </cell>
          <cell r="D16177">
            <v>0</v>
          </cell>
        </row>
        <row r="16178">
          <cell r="A16178">
            <v>0</v>
          </cell>
          <cell r="B16178">
            <v>0</v>
          </cell>
          <cell r="C16178">
            <v>0</v>
          </cell>
          <cell r="D16178">
            <v>0</v>
          </cell>
        </row>
        <row r="16179">
          <cell r="A16179">
            <v>0</v>
          </cell>
          <cell r="B16179">
            <v>0</v>
          </cell>
          <cell r="C16179">
            <v>0</v>
          </cell>
          <cell r="D16179">
            <v>0</v>
          </cell>
        </row>
        <row r="16180">
          <cell r="A16180">
            <v>0</v>
          </cell>
          <cell r="B16180">
            <v>0</v>
          </cell>
          <cell r="C16180">
            <v>0</v>
          </cell>
          <cell r="D16180">
            <v>0</v>
          </cell>
        </row>
        <row r="16181">
          <cell r="A16181">
            <v>0</v>
          </cell>
          <cell r="B16181">
            <v>0</v>
          </cell>
          <cell r="C16181">
            <v>0</v>
          </cell>
          <cell r="D16181">
            <v>0</v>
          </cell>
        </row>
        <row r="16182">
          <cell r="A16182">
            <v>0</v>
          </cell>
          <cell r="B16182">
            <v>0</v>
          </cell>
          <cell r="C16182">
            <v>0</v>
          </cell>
          <cell r="D16182">
            <v>0</v>
          </cell>
        </row>
        <row r="16183">
          <cell r="A16183">
            <v>0</v>
          </cell>
          <cell r="B16183">
            <v>0</v>
          </cell>
          <cell r="C16183">
            <v>0</v>
          </cell>
          <cell r="D16183">
            <v>0</v>
          </cell>
        </row>
        <row r="16184">
          <cell r="A16184">
            <v>0</v>
          </cell>
          <cell r="B16184">
            <v>0</v>
          </cell>
          <cell r="C16184">
            <v>0</v>
          </cell>
          <cell r="D16184">
            <v>0</v>
          </cell>
        </row>
        <row r="16185">
          <cell r="A16185">
            <v>0</v>
          </cell>
          <cell r="B16185">
            <v>0</v>
          </cell>
          <cell r="C16185">
            <v>0</v>
          </cell>
          <cell r="D16185">
            <v>0</v>
          </cell>
        </row>
        <row r="16186">
          <cell r="A16186">
            <v>0</v>
          </cell>
          <cell r="B16186">
            <v>0</v>
          </cell>
          <cell r="C16186">
            <v>0</v>
          </cell>
          <cell r="D16186">
            <v>0</v>
          </cell>
        </row>
        <row r="16187">
          <cell r="A16187">
            <v>0</v>
          </cell>
          <cell r="B16187">
            <v>0</v>
          </cell>
          <cell r="C16187">
            <v>0</v>
          </cell>
          <cell r="D16187">
            <v>0</v>
          </cell>
        </row>
        <row r="16188">
          <cell r="A16188">
            <v>0</v>
          </cell>
          <cell r="B16188">
            <v>0</v>
          </cell>
          <cell r="C16188">
            <v>0</v>
          </cell>
          <cell r="D16188">
            <v>0</v>
          </cell>
        </row>
        <row r="16189">
          <cell r="A16189">
            <v>0</v>
          </cell>
          <cell r="B16189">
            <v>0</v>
          </cell>
          <cell r="C16189">
            <v>0</v>
          </cell>
          <cell r="D16189">
            <v>0</v>
          </cell>
        </row>
        <row r="16190">
          <cell r="A16190">
            <v>0</v>
          </cell>
          <cell r="B16190">
            <v>0</v>
          </cell>
          <cell r="C16190">
            <v>0</v>
          </cell>
          <cell r="D16190">
            <v>0</v>
          </cell>
        </row>
        <row r="16191">
          <cell r="A16191">
            <v>0</v>
          </cell>
          <cell r="B16191">
            <v>0</v>
          </cell>
          <cell r="C16191">
            <v>0</v>
          </cell>
          <cell r="D16191">
            <v>0</v>
          </cell>
        </row>
        <row r="16192">
          <cell r="A16192">
            <v>0</v>
          </cell>
          <cell r="B16192">
            <v>0</v>
          </cell>
          <cell r="C16192">
            <v>0</v>
          </cell>
          <cell r="D16192">
            <v>0</v>
          </cell>
        </row>
        <row r="16193">
          <cell r="A16193">
            <v>0</v>
          </cell>
          <cell r="B16193">
            <v>0</v>
          </cell>
          <cell r="C16193">
            <v>0</v>
          </cell>
          <cell r="D16193">
            <v>0</v>
          </cell>
        </row>
        <row r="16194">
          <cell r="A16194">
            <v>0</v>
          </cell>
          <cell r="B16194">
            <v>0</v>
          </cell>
          <cell r="C16194">
            <v>0</v>
          </cell>
          <cell r="D16194">
            <v>0</v>
          </cell>
        </row>
        <row r="16195">
          <cell r="A16195">
            <v>0</v>
          </cell>
          <cell r="B16195">
            <v>0</v>
          </cell>
          <cell r="C16195">
            <v>0</v>
          </cell>
          <cell r="D16195">
            <v>0</v>
          </cell>
        </row>
        <row r="16196">
          <cell r="A16196">
            <v>0</v>
          </cell>
          <cell r="B16196">
            <v>0</v>
          </cell>
          <cell r="C16196">
            <v>0</v>
          </cell>
          <cell r="D16196">
            <v>0</v>
          </cell>
        </row>
        <row r="16197">
          <cell r="A16197">
            <v>0</v>
          </cell>
          <cell r="B16197">
            <v>0</v>
          </cell>
          <cell r="C16197">
            <v>0</v>
          </cell>
          <cell r="D16197">
            <v>0</v>
          </cell>
        </row>
        <row r="16198">
          <cell r="A16198">
            <v>0</v>
          </cell>
          <cell r="B16198">
            <v>0</v>
          </cell>
          <cell r="C16198">
            <v>0</v>
          </cell>
          <cell r="D16198">
            <v>0</v>
          </cell>
        </row>
        <row r="16199">
          <cell r="A16199">
            <v>0</v>
          </cell>
          <cell r="B16199">
            <v>0</v>
          </cell>
          <cell r="C16199">
            <v>0</v>
          </cell>
          <cell r="D16199">
            <v>0</v>
          </cell>
        </row>
        <row r="16200">
          <cell r="A16200">
            <v>0</v>
          </cell>
          <cell r="B16200">
            <v>0</v>
          </cell>
          <cell r="C16200">
            <v>0</v>
          </cell>
          <cell r="D16200">
            <v>0</v>
          </cell>
        </row>
        <row r="16201">
          <cell r="A16201">
            <v>0</v>
          </cell>
          <cell r="B16201">
            <v>0</v>
          </cell>
          <cell r="C16201">
            <v>0</v>
          </cell>
          <cell r="D16201">
            <v>0</v>
          </cell>
        </row>
        <row r="16202">
          <cell r="A16202">
            <v>0</v>
          </cell>
          <cell r="B16202">
            <v>0</v>
          </cell>
          <cell r="C16202">
            <v>0</v>
          </cell>
          <cell r="D16202">
            <v>0</v>
          </cell>
        </row>
        <row r="16203">
          <cell r="A16203">
            <v>0</v>
          </cell>
          <cell r="B16203">
            <v>0</v>
          </cell>
          <cell r="C16203">
            <v>0</v>
          </cell>
          <cell r="D16203">
            <v>0</v>
          </cell>
        </row>
        <row r="16204">
          <cell r="A16204">
            <v>0</v>
          </cell>
          <cell r="B16204">
            <v>0</v>
          </cell>
          <cell r="C16204">
            <v>0</v>
          </cell>
          <cell r="D16204">
            <v>0</v>
          </cell>
        </row>
        <row r="16205">
          <cell r="A16205">
            <v>0</v>
          </cell>
          <cell r="B16205">
            <v>0</v>
          </cell>
          <cell r="C16205">
            <v>0</v>
          </cell>
          <cell r="D16205">
            <v>0</v>
          </cell>
        </row>
        <row r="16206">
          <cell r="A16206">
            <v>0</v>
          </cell>
          <cell r="B16206">
            <v>0</v>
          </cell>
          <cell r="C16206">
            <v>0</v>
          </cell>
          <cell r="D16206">
            <v>0</v>
          </cell>
        </row>
        <row r="16207">
          <cell r="A16207">
            <v>0</v>
          </cell>
          <cell r="B16207">
            <v>0</v>
          </cell>
          <cell r="C16207">
            <v>0</v>
          </cell>
          <cell r="D16207">
            <v>0</v>
          </cell>
        </row>
        <row r="16208">
          <cell r="A16208">
            <v>0</v>
          </cell>
          <cell r="B16208">
            <v>0</v>
          </cell>
          <cell r="C16208">
            <v>0</v>
          </cell>
          <cell r="D16208">
            <v>0</v>
          </cell>
        </row>
        <row r="16209">
          <cell r="A16209">
            <v>0</v>
          </cell>
          <cell r="B16209">
            <v>0</v>
          </cell>
          <cell r="C16209">
            <v>0</v>
          </cell>
          <cell r="D16209">
            <v>0</v>
          </cell>
        </row>
        <row r="16210">
          <cell r="A16210">
            <v>0</v>
          </cell>
          <cell r="B16210">
            <v>0</v>
          </cell>
          <cell r="C16210">
            <v>0</v>
          </cell>
          <cell r="D16210">
            <v>0</v>
          </cell>
        </row>
        <row r="16211">
          <cell r="A16211">
            <v>0</v>
          </cell>
          <cell r="B16211">
            <v>0</v>
          </cell>
          <cell r="C16211">
            <v>0</v>
          </cell>
          <cell r="D16211">
            <v>0</v>
          </cell>
        </row>
        <row r="16212">
          <cell r="A16212">
            <v>0</v>
          </cell>
          <cell r="B16212">
            <v>0</v>
          </cell>
          <cell r="C16212">
            <v>0</v>
          </cell>
          <cell r="D16212">
            <v>0</v>
          </cell>
        </row>
        <row r="16213">
          <cell r="A16213">
            <v>0</v>
          </cell>
          <cell r="B16213">
            <v>0</v>
          </cell>
          <cell r="C16213">
            <v>0</v>
          </cell>
          <cell r="D16213">
            <v>0</v>
          </cell>
        </row>
        <row r="16214">
          <cell r="A16214">
            <v>0</v>
          </cell>
          <cell r="B16214">
            <v>0</v>
          </cell>
          <cell r="C16214">
            <v>0</v>
          </cell>
          <cell r="D16214">
            <v>0</v>
          </cell>
        </row>
        <row r="16215">
          <cell r="A16215">
            <v>0</v>
          </cell>
          <cell r="B16215">
            <v>0</v>
          </cell>
          <cell r="C16215">
            <v>0</v>
          </cell>
          <cell r="D16215">
            <v>0</v>
          </cell>
        </row>
        <row r="16216">
          <cell r="A16216">
            <v>0</v>
          </cell>
          <cell r="B16216">
            <v>0</v>
          </cell>
          <cell r="C16216">
            <v>0</v>
          </cell>
          <cell r="D16216">
            <v>0</v>
          </cell>
        </row>
        <row r="16217">
          <cell r="A16217">
            <v>0</v>
          </cell>
          <cell r="B16217">
            <v>0</v>
          </cell>
          <cell r="C16217">
            <v>0</v>
          </cell>
          <cell r="D16217">
            <v>0</v>
          </cell>
        </row>
        <row r="16218">
          <cell r="A16218">
            <v>0</v>
          </cell>
          <cell r="B16218">
            <v>0</v>
          </cell>
          <cell r="C16218">
            <v>0</v>
          </cell>
          <cell r="D16218">
            <v>0</v>
          </cell>
        </row>
        <row r="16219">
          <cell r="A16219">
            <v>0</v>
          </cell>
          <cell r="B16219">
            <v>0</v>
          </cell>
          <cell r="C16219">
            <v>0</v>
          </cell>
          <cell r="D16219">
            <v>0</v>
          </cell>
        </row>
        <row r="16220">
          <cell r="A16220">
            <v>0</v>
          </cell>
          <cell r="B16220">
            <v>0</v>
          </cell>
          <cell r="C16220">
            <v>0</v>
          </cell>
          <cell r="D16220">
            <v>0</v>
          </cell>
        </row>
        <row r="16221">
          <cell r="A16221">
            <v>0</v>
          </cell>
          <cell r="B16221">
            <v>0</v>
          </cell>
          <cell r="C16221">
            <v>0</v>
          </cell>
          <cell r="D16221">
            <v>0</v>
          </cell>
        </row>
        <row r="16222">
          <cell r="A16222">
            <v>0</v>
          </cell>
          <cell r="B16222">
            <v>0</v>
          </cell>
          <cell r="C16222">
            <v>0</v>
          </cell>
          <cell r="D16222">
            <v>0</v>
          </cell>
        </row>
        <row r="16223">
          <cell r="A16223">
            <v>0</v>
          </cell>
          <cell r="B16223">
            <v>0</v>
          </cell>
          <cell r="C16223">
            <v>0</v>
          </cell>
          <cell r="D16223">
            <v>0</v>
          </cell>
        </row>
        <row r="16224">
          <cell r="A16224">
            <v>0</v>
          </cell>
          <cell r="B16224">
            <v>0</v>
          </cell>
          <cell r="C16224">
            <v>0</v>
          </cell>
          <cell r="D16224">
            <v>0</v>
          </cell>
        </row>
        <row r="16225">
          <cell r="A16225">
            <v>0</v>
          </cell>
          <cell r="B16225">
            <v>0</v>
          </cell>
          <cell r="C16225">
            <v>0</v>
          </cell>
          <cell r="D16225">
            <v>0</v>
          </cell>
        </row>
        <row r="16226">
          <cell r="A16226">
            <v>0</v>
          </cell>
          <cell r="B16226">
            <v>0</v>
          </cell>
          <cell r="C16226">
            <v>0</v>
          </cell>
          <cell r="D16226">
            <v>0</v>
          </cell>
        </row>
        <row r="16227">
          <cell r="A16227">
            <v>0</v>
          </cell>
          <cell r="B16227">
            <v>0</v>
          </cell>
          <cell r="C16227">
            <v>0</v>
          </cell>
          <cell r="D16227">
            <v>0</v>
          </cell>
        </row>
        <row r="16228">
          <cell r="A16228">
            <v>0</v>
          </cell>
          <cell r="B16228">
            <v>0</v>
          </cell>
          <cell r="C16228">
            <v>0</v>
          </cell>
          <cell r="D16228">
            <v>0</v>
          </cell>
        </row>
        <row r="16229">
          <cell r="A16229">
            <v>0</v>
          </cell>
          <cell r="B16229">
            <v>0</v>
          </cell>
          <cell r="C16229">
            <v>0</v>
          </cell>
          <cell r="D16229">
            <v>0</v>
          </cell>
        </row>
        <row r="16230">
          <cell r="A16230">
            <v>0</v>
          </cell>
          <cell r="B16230">
            <v>0</v>
          </cell>
          <cell r="C16230">
            <v>0</v>
          </cell>
          <cell r="D16230">
            <v>0</v>
          </cell>
        </row>
        <row r="16231">
          <cell r="A16231">
            <v>0</v>
          </cell>
          <cell r="B16231">
            <v>0</v>
          </cell>
          <cell r="C16231">
            <v>0</v>
          </cell>
          <cell r="D16231">
            <v>0</v>
          </cell>
        </row>
        <row r="16232">
          <cell r="A16232">
            <v>0</v>
          </cell>
          <cell r="B16232">
            <v>0</v>
          </cell>
          <cell r="C16232">
            <v>0</v>
          </cell>
          <cell r="D16232">
            <v>0</v>
          </cell>
        </row>
        <row r="16233">
          <cell r="A16233">
            <v>0</v>
          </cell>
          <cell r="B16233">
            <v>0</v>
          </cell>
          <cell r="C16233">
            <v>0</v>
          </cell>
          <cell r="D16233">
            <v>0</v>
          </cell>
        </row>
        <row r="16234">
          <cell r="A16234">
            <v>0</v>
          </cell>
          <cell r="B16234">
            <v>0</v>
          </cell>
          <cell r="C16234">
            <v>0</v>
          </cell>
          <cell r="D16234">
            <v>0</v>
          </cell>
        </row>
        <row r="16235">
          <cell r="A16235">
            <v>0</v>
          </cell>
          <cell r="B16235">
            <v>0</v>
          </cell>
          <cell r="C16235">
            <v>0</v>
          </cell>
          <cell r="D16235">
            <v>0</v>
          </cell>
        </row>
        <row r="16236">
          <cell r="A16236">
            <v>0</v>
          </cell>
          <cell r="B16236">
            <v>0</v>
          </cell>
          <cell r="C16236">
            <v>0</v>
          </cell>
          <cell r="D16236">
            <v>0</v>
          </cell>
        </row>
        <row r="16237">
          <cell r="A16237">
            <v>0</v>
          </cell>
          <cell r="B16237">
            <v>0</v>
          </cell>
          <cell r="C16237">
            <v>0</v>
          </cell>
          <cell r="D16237">
            <v>0</v>
          </cell>
        </row>
        <row r="16238">
          <cell r="A16238">
            <v>0</v>
          </cell>
          <cell r="B16238">
            <v>0</v>
          </cell>
          <cell r="C16238">
            <v>0</v>
          </cell>
          <cell r="D16238">
            <v>0</v>
          </cell>
        </row>
        <row r="16239">
          <cell r="A16239">
            <v>0</v>
          </cell>
          <cell r="B16239">
            <v>0</v>
          </cell>
          <cell r="C16239">
            <v>0</v>
          </cell>
          <cell r="D16239">
            <v>0</v>
          </cell>
        </row>
        <row r="16240">
          <cell r="A16240">
            <v>0</v>
          </cell>
          <cell r="B16240">
            <v>0</v>
          </cell>
          <cell r="C16240">
            <v>0</v>
          </cell>
          <cell r="D16240">
            <v>0</v>
          </cell>
        </row>
        <row r="16241">
          <cell r="A16241">
            <v>0</v>
          </cell>
          <cell r="B16241">
            <v>0</v>
          </cell>
          <cell r="C16241">
            <v>0</v>
          </cell>
          <cell r="D16241">
            <v>0</v>
          </cell>
        </row>
        <row r="16242">
          <cell r="A16242">
            <v>0</v>
          </cell>
          <cell r="B16242">
            <v>0</v>
          </cell>
          <cell r="C16242">
            <v>0</v>
          </cell>
          <cell r="D16242">
            <v>0</v>
          </cell>
        </row>
        <row r="16243">
          <cell r="A16243">
            <v>0</v>
          </cell>
          <cell r="B16243">
            <v>0</v>
          </cell>
          <cell r="C16243">
            <v>0</v>
          </cell>
          <cell r="D16243">
            <v>0</v>
          </cell>
        </row>
        <row r="16244">
          <cell r="A16244">
            <v>0</v>
          </cell>
          <cell r="B16244">
            <v>0</v>
          </cell>
          <cell r="C16244">
            <v>0</v>
          </cell>
          <cell r="D16244">
            <v>0</v>
          </cell>
        </row>
        <row r="16245">
          <cell r="A16245">
            <v>0</v>
          </cell>
          <cell r="B16245">
            <v>0</v>
          </cell>
          <cell r="C16245">
            <v>0</v>
          </cell>
          <cell r="D16245">
            <v>0</v>
          </cell>
        </row>
        <row r="16246">
          <cell r="A16246">
            <v>0</v>
          </cell>
          <cell r="B16246">
            <v>0</v>
          </cell>
          <cell r="C16246">
            <v>0</v>
          </cell>
          <cell r="D16246">
            <v>0</v>
          </cell>
        </row>
        <row r="16247">
          <cell r="A16247">
            <v>0</v>
          </cell>
          <cell r="B16247">
            <v>0</v>
          </cell>
          <cell r="C16247">
            <v>0</v>
          </cell>
          <cell r="D16247">
            <v>0</v>
          </cell>
        </row>
        <row r="16248">
          <cell r="A16248">
            <v>0</v>
          </cell>
          <cell r="B16248">
            <v>0</v>
          </cell>
          <cell r="C16248">
            <v>0</v>
          </cell>
          <cell r="D16248">
            <v>0</v>
          </cell>
        </row>
        <row r="16249">
          <cell r="A16249">
            <v>0</v>
          </cell>
          <cell r="B16249">
            <v>0</v>
          </cell>
          <cell r="C16249">
            <v>0</v>
          </cell>
          <cell r="D16249">
            <v>0</v>
          </cell>
        </row>
        <row r="16250">
          <cell r="A16250">
            <v>0</v>
          </cell>
          <cell r="B16250">
            <v>0</v>
          </cell>
          <cell r="C16250">
            <v>0</v>
          </cell>
          <cell r="D16250">
            <v>0</v>
          </cell>
        </row>
        <row r="16251">
          <cell r="A16251">
            <v>0</v>
          </cell>
          <cell r="B16251">
            <v>0</v>
          </cell>
          <cell r="C16251">
            <v>0</v>
          </cell>
          <cell r="D16251">
            <v>0</v>
          </cell>
        </row>
        <row r="16252">
          <cell r="A16252">
            <v>0</v>
          </cell>
          <cell r="B16252">
            <v>0</v>
          </cell>
          <cell r="C16252">
            <v>0</v>
          </cell>
          <cell r="D16252">
            <v>0</v>
          </cell>
        </row>
        <row r="16253">
          <cell r="A16253">
            <v>0</v>
          </cell>
          <cell r="B16253">
            <v>0</v>
          </cell>
          <cell r="C16253">
            <v>0</v>
          </cell>
          <cell r="D16253">
            <v>0</v>
          </cell>
        </row>
        <row r="16254">
          <cell r="A16254">
            <v>0</v>
          </cell>
          <cell r="B16254">
            <v>0</v>
          </cell>
          <cell r="C16254">
            <v>0</v>
          </cell>
          <cell r="D16254">
            <v>0</v>
          </cell>
        </row>
        <row r="16255">
          <cell r="A16255">
            <v>0</v>
          </cell>
          <cell r="B16255">
            <v>0</v>
          </cell>
          <cell r="C16255">
            <v>0</v>
          </cell>
          <cell r="D16255">
            <v>0</v>
          </cell>
        </row>
        <row r="16256">
          <cell r="A16256">
            <v>0</v>
          </cell>
          <cell r="B16256">
            <v>0</v>
          </cell>
          <cell r="C16256">
            <v>0</v>
          </cell>
          <cell r="D16256">
            <v>0</v>
          </cell>
        </row>
        <row r="16257">
          <cell r="A16257">
            <v>0</v>
          </cell>
          <cell r="B16257">
            <v>0</v>
          </cell>
          <cell r="C16257">
            <v>0</v>
          </cell>
          <cell r="D16257">
            <v>0</v>
          </cell>
        </row>
        <row r="16258">
          <cell r="A16258">
            <v>0</v>
          </cell>
          <cell r="B16258">
            <v>0</v>
          </cell>
          <cell r="C16258">
            <v>0</v>
          </cell>
          <cell r="D16258">
            <v>0</v>
          </cell>
        </row>
        <row r="16259">
          <cell r="A16259">
            <v>0</v>
          </cell>
          <cell r="B16259">
            <v>0</v>
          </cell>
          <cell r="C16259">
            <v>0</v>
          </cell>
          <cell r="D16259">
            <v>0</v>
          </cell>
        </row>
        <row r="16260">
          <cell r="A16260">
            <v>0</v>
          </cell>
          <cell r="B16260">
            <v>0</v>
          </cell>
          <cell r="C16260">
            <v>0</v>
          </cell>
          <cell r="D16260">
            <v>0</v>
          </cell>
        </row>
        <row r="16261">
          <cell r="A16261">
            <v>0</v>
          </cell>
          <cell r="B16261">
            <v>0</v>
          </cell>
          <cell r="C16261">
            <v>0</v>
          </cell>
          <cell r="D16261">
            <v>0</v>
          </cell>
        </row>
        <row r="16262">
          <cell r="A16262">
            <v>0</v>
          </cell>
          <cell r="B16262">
            <v>0</v>
          </cell>
          <cell r="C16262">
            <v>0</v>
          </cell>
          <cell r="D16262">
            <v>0</v>
          </cell>
        </row>
        <row r="16263">
          <cell r="A16263">
            <v>0</v>
          </cell>
          <cell r="B16263">
            <v>0</v>
          </cell>
          <cell r="C16263">
            <v>0</v>
          </cell>
          <cell r="D16263">
            <v>0</v>
          </cell>
        </row>
        <row r="16264">
          <cell r="A16264">
            <v>0</v>
          </cell>
          <cell r="B16264">
            <v>0</v>
          </cell>
          <cell r="C16264">
            <v>0</v>
          </cell>
          <cell r="D16264">
            <v>0</v>
          </cell>
        </row>
        <row r="16265">
          <cell r="A16265">
            <v>0</v>
          </cell>
          <cell r="B16265">
            <v>0</v>
          </cell>
          <cell r="C16265">
            <v>0</v>
          </cell>
          <cell r="D16265">
            <v>0</v>
          </cell>
        </row>
        <row r="16266">
          <cell r="A16266">
            <v>0</v>
          </cell>
          <cell r="B16266">
            <v>0</v>
          </cell>
          <cell r="C16266">
            <v>0</v>
          </cell>
          <cell r="D16266">
            <v>0</v>
          </cell>
        </row>
        <row r="16267">
          <cell r="A16267">
            <v>0</v>
          </cell>
          <cell r="B16267">
            <v>0</v>
          </cell>
          <cell r="C16267">
            <v>0</v>
          </cell>
          <cell r="D16267">
            <v>0</v>
          </cell>
        </row>
        <row r="16268">
          <cell r="A16268">
            <v>0</v>
          </cell>
          <cell r="B16268">
            <v>0</v>
          </cell>
          <cell r="C16268">
            <v>0</v>
          </cell>
          <cell r="D16268">
            <v>0</v>
          </cell>
        </row>
        <row r="16269">
          <cell r="A16269">
            <v>0</v>
          </cell>
          <cell r="B16269">
            <v>0</v>
          </cell>
          <cell r="C16269">
            <v>0</v>
          </cell>
          <cell r="D16269">
            <v>0</v>
          </cell>
        </row>
        <row r="16270">
          <cell r="A16270">
            <v>0</v>
          </cell>
          <cell r="B16270">
            <v>0</v>
          </cell>
          <cell r="C16270">
            <v>0</v>
          </cell>
          <cell r="D16270">
            <v>0</v>
          </cell>
        </row>
        <row r="16271">
          <cell r="A16271">
            <v>0</v>
          </cell>
          <cell r="B16271">
            <v>0</v>
          </cell>
          <cell r="C16271">
            <v>0</v>
          </cell>
          <cell r="D16271">
            <v>0</v>
          </cell>
        </row>
        <row r="16272">
          <cell r="A16272">
            <v>0</v>
          </cell>
          <cell r="B16272">
            <v>0</v>
          </cell>
          <cell r="C16272">
            <v>0</v>
          </cell>
          <cell r="D16272">
            <v>0</v>
          </cell>
        </row>
        <row r="16273">
          <cell r="A16273">
            <v>0</v>
          </cell>
          <cell r="B16273">
            <v>0</v>
          </cell>
          <cell r="C16273">
            <v>0</v>
          </cell>
          <cell r="D16273">
            <v>0</v>
          </cell>
        </row>
        <row r="16274">
          <cell r="A16274">
            <v>0</v>
          </cell>
          <cell r="B16274">
            <v>0</v>
          </cell>
          <cell r="C16274">
            <v>0</v>
          </cell>
          <cell r="D16274">
            <v>0</v>
          </cell>
        </row>
        <row r="16275">
          <cell r="A16275">
            <v>0</v>
          </cell>
          <cell r="B16275">
            <v>0</v>
          </cell>
          <cell r="C16275">
            <v>0</v>
          </cell>
          <cell r="D16275">
            <v>0</v>
          </cell>
        </row>
        <row r="16276">
          <cell r="A16276">
            <v>0</v>
          </cell>
          <cell r="B16276">
            <v>0</v>
          </cell>
          <cell r="C16276">
            <v>0</v>
          </cell>
          <cell r="D16276">
            <v>0</v>
          </cell>
        </row>
        <row r="16277">
          <cell r="A16277">
            <v>0</v>
          </cell>
          <cell r="B16277">
            <v>0</v>
          </cell>
          <cell r="C16277">
            <v>0</v>
          </cell>
          <cell r="D16277">
            <v>0</v>
          </cell>
        </row>
        <row r="16278">
          <cell r="A16278">
            <v>0</v>
          </cell>
          <cell r="B16278">
            <v>0</v>
          </cell>
          <cell r="C16278">
            <v>0</v>
          </cell>
          <cell r="D16278">
            <v>0</v>
          </cell>
        </row>
        <row r="16279">
          <cell r="A16279">
            <v>0</v>
          </cell>
          <cell r="B16279">
            <v>0</v>
          </cell>
          <cell r="C16279">
            <v>0</v>
          </cell>
          <cell r="D16279">
            <v>0</v>
          </cell>
        </row>
        <row r="16280">
          <cell r="A16280">
            <v>0</v>
          </cell>
          <cell r="B16280">
            <v>0</v>
          </cell>
          <cell r="C16280">
            <v>0</v>
          </cell>
          <cell r="D16280">
            <v>0</v>
          </cell>
        </row>
        <row r="16281">
          <cell r="A16281">
            <v>0</v>
          </cell>
          <cell r="B16281">
            <v>0</v>
          </cell>
          <cell r="C16281">
            <v>0</v>
          </cell>
          <cell r="D16281">
            <v>0</v>
          </cell>
        </row>
        <row r="16282">
          <cell r="A16282">
            <v>0</v>
          </cell>
          <cell r="B16282">
            <v>0</v>
          </cell>
          <cell r="C16282">
            <v>0</v>
          </cell>
          <cell r="D16282">
            <v>0</v>
          </cell>
        </row>
        <row r="16283">
          <cell r="A16283">
            <v>0</v>
          </cell>
          <cell r="B16283">
            <v>0</v>
          </cell>
          <cell r="C16283">
            <v>0</v>
          </cell>
          <cell r="D16283">
            <v>0</v>
          </cell>
        </row>
        <row r="16284">
          <cell r="A16284">
            <v>0</v>
          </cell>
          <cell r="B16284">
            <v>0</v>
          </cell>
          <cell r="C16284">
            <v>0</v>
          </cell>
          <cell r="D16284">
            <v>0</v>
          </cell>
        </row>
        <row r="16285">
          <cell r="A16285">
            <v>0</v>
          </cell>
          <cell r="B16285">
            <v>0</v>
          </cell>
          <cell r="C16285">
            <v>0</v>
          </cell>
          <cell r="D16285">
            <v>0</v>
          </cell>
        </row>
        <row r="16286">
          <cell r="A16286">
            <v>0</v>
          </cell>
          <cell r="B16286">
            <v>0</v>
          </cell>
          <cell r="C16286">
            <v>0</v>
          </cell>
          <cell r="D16286">
            <v>0</v>
          </cell>
        </row>
        <row r="16287">
          <cell r="A16287">
            <v>0</v>
          </cell>
          <cell r="B16287">
            <v>0</v>
          </cell>
          <cell r="C16287">
            <v>0</v>
          </cell>
          <cell r="D16287">
            <v>0</v>
          </cell>
        </row>
        <row r="16288">
          <cell r="A16288">
            <v>0</v>
          </cell>
          <cell r="B16288">
            <v>0</v>
          </cell>
          <cell r="C16288">
            <v>0</v>
          </cell>
          <cell r="D16288">
            <v>0</v>
          </cell>
        </row>
        <row r="16289">
          <cell r="A16289">
            <v>0</v>
          </cell>
          <cell r="B16289">
            <v>0</v>
          </cell>
          <cell r="C16289">
            <v>0</v>
          </cell>
          <cell r="D16289">
            <v>0</v>
          </cell>
        </row>
        <row r="16290">
          <cell r="A16290">
            <v>0</v>
          </cell>
          <cell r="B16290">
            <v>0</v>
          </cell>
          <cell r="C16290">
            <v>0</v>
          </cell>
          <cell r="D16290">
            <v>0</v>
          </cell>
        </row>
        <row r="16291">
          <cell r="A16291">
            <v>0</v>
          </cell>
          <cell r="B16291">
            <v>0</v>
          </cell>
          <cell r="C16291">
            <v>0</v>
          </cell>
          <cell r="D16291">
            <v>0</v>
          </cell>
        </row>
        <row r="16292">
          <cell r="A16292">
            <v>0</v>
          </cell>
          <cell r="B16292">
            <v>0</v>
          </cell>
          <cell r="C16292">
            <v>0</v>
          </cell>
          <cell r="D16292">
            <v>0</v>
          </cell>
        </row>
        <row r="16293">
          <cell r="A16293">
            <v>0</v>
          </cell>
          <cell r="B16293">
            <v>0</v>
          </cell>
          <cell r="C16293">
            <v>0</v>
          </cell>
          <cell r="D16293">
            <v>0</v>
          </cell>
        </row>
        <row r="16294">
          <cell r="A16294">
            <v>0</v>
          </cell>
          <cell r="B16294">
            <v>0</v>
          </cell>
          <cell r="C16294">
            <v>0</v>
          </cell>
          <cell r="D16294">
            <v>0</v>
          </cell>
        </row>
        <row r="16295">
          <cell r="A16295">
            <v>0</v>
          </cell>
          <cell r="B16295">
            <v>0</v>
          </cell>
          <cell r="C16295">
            <v>0</v>
          </cell>
          <cell r="D16295">
            <v>0</v>
          </cell>
        </row>
        <row r="16296">
          <cell r="A16296">
            <v>0</v>
          </cell>
          <cell r="B16296">
            <v>0</v>
          </cell>
          <cell r="C16296">
            <v>0</v>
          </cell>
          <cell r="D16296">
            <v>0</v>
          </cell>
        </row>
        <row r="16297">
          <cell r="A16297">
            <v>0</v>
          </cell>
          <cell r="B16297">
            <v>0</v>
          </cell>
          <cell r="C16297">
            <v>0</v>
          </cell>
          <cell r="D16297">
            <v>0</v>
          </cell>
        </row>
        <row r="16298">
          <cell r="A16298">
            <v>0</v>
          </cell>
          <cell r="B16298">
            <v>0</v>
          </cell>
          <cell r="C16298">
            <v>0</v>
          </cell>
          <cell r="D16298">
            <v>0</v>
          </cell>
        </row>
        <row r="16299">
          <cell r="A16299">
            <v>0</v>
          </cell>
          <cell r="B16299">
            <v>0</v>
          </cell>
          <cell r="C16299">
            <v>0</v>
          </cell>
          <cell r="D16299">
            <v>0</v>
          </cell>
        </row>
        <row r="16300">
          <cell r="A16300">
            <v>0</v>
          </cell>
          <cell r="B16300">
            <v>0</v>
          </cell>
          <cell r="C16300">
            <v>0</v>
          </cell>
          <cell r="D16300">
            <v>0</v>
          </cell>
        </row>
        <row r="16301">
          <cell r="A16301">
            <v>0</v>
          </cell>
          <cell r="B16301">
            <v>0</v>
          </cell>
          <cell r="C16301">
            <v>0</v>
          </cell>
          <cell r="D16301">
            <v>0</v>
          </cell>
        </row>
        <row r="16302">
          <cell r="A16302">
            <v>0</v>
          </cell>
          <cell r="B16302">
            <v>0</v>
          </cell>
          <cell r="C16302">
            <v>0</v>
          </cell>
          <cell r="D16302">
            <v>0</v>
          </cell>
        </row>
        <row r="16303">
          <cell r="A16303">
            <v>0</v>
          </cell>
          <cell r="B16303">
            <v>0</v>
          </cell>
          <cell r="C16303">
            <v>0</v>
          </cell>
          <cell r="D16303">
            <v>0</v>
          </cell>
        </row>
        <row r="16304">
          <cell r="A16304">
            <v>0</v>
          </cell>
          <cell r="B16304">
            <v>0</v>
          </cell>
          <cell r="C16304">
            <v>0</v>
          </cell>
          <cell r="D16304">
            <v>0</v>
          </cell>
        </row>
        <row r="16305">
          <cell r="A16305">
            <v>0</v>
          </cell>
          <cell r="B16305">
            <v>0</v>
          </cell>
          <cell r="C16305">
            <v>0</v>
          </cell>
          <cell r="D16305">
            <v>0</v>
          </cell>
        </row>
        <row r="16306">
          <cell r="A16306">
            <v>0</v>
          </cell>
          <cell r="B16306">
            <v>0</v>
          </cell>
          <cell r="C16306">
            <v>0</v>
          </cell>
          <cell r="D16306">
            <v>0</v>
          </cell>
        </row>
        <row r="16307">
          <cell r="A16307">
            <v>0</v>
          </cell>
          <cell r="B16307">
            <v>0</v>
          </cell>
          <cell r="C16307">
            <v>0</v>
          </cell>
          <cell r="D16307">
            <v>0</v>
          </cell>
        </row>
        <row r="16308">
          <cell r="A16308">
            <v>0</v>
          </cell>
          <cell r="B16308">
            <v>0</v>
          </cell>
          <cell r="C16308">
            <v>0</v>
          </cell>
          <cell r="D16308">
            <v>0</v>
          </cell>
        </row>
        <row r="16309">
          <cell r="A16309">
            <v>0</v>
          </cell>
          <cell r="B16309">
            <v>0</v>
          </cell>
          <cell r="C16309">
            <v>0</v>
          </cell>
          <cell r="D16309">
            <v>0</v>
          </cell>
        </row>
        <row r="16310">
          <cell r="A16310">
            <v>0</v>
          </cell>
          <cell r="B16310">
            <v>0</v>
          </cell>
          <cell r="C16310">
            <v>0</v>
          </cell>
          <cell r="D16310">
            <v>0</v>
          </cell>
        </row>
        <row r="16311">
          <cell r="A16311">
            <v>0</v>
          </cell>
          <cell r="B16311">
            <v>0</v>
          </cell>
          <cell r="C16311">
            <v>0</v>
          </cell>
          <cell r="D16311">
            <v>0</v>
          </cell>
        </row>
        <row r="16312">
          <cell r="A16312">
            <v>0</v>
          </cell>
          <cell r="B16312">
            <v>0</v>
          </cell>
          <cell r="C16312">
            <v>0</v>
          </cell>
          <cell r="D16312">
            <v>0</v>
          </cell>
        </row>
        <row r="16313">
          <cell r="A16313">
            <v>0</v>
          </cell>
          <cell r="B16313">
            <v>0</v>
          </cell>
          <cell r="C16313">
            <v>0</v>
          </cell>
          <cell r="D16313">
            <v>0</v>
          </cell>
        </row>
        <row r="16314">
          <cell r="A16314">
            <v>0</v>
          </cell>
          <cell r="B16314">
            <v>0</v>
          </cell>
          <cell r="C16314">
            <v>0</v>
          </cell>
          <cell r="D16314">
            <v>0</v>
          </cell>
        </row>
        <row r="16315">
          <cell r="A16315">
            <v>0</v>
          </cell>
          <cell r="B16315">
            <v>0</v>
          </cell>
          <cell r="C16315">
            <v>0</v>
          </cell>
          <cell r="D16315">
            <v>0</v>
          </cell>
        </row>
        <row r="16316">
          <cell r="A16316">
            <v>0</v>
          </cell>
          <cell r="B16316">
            <v>0</v>
          </cell>
          <cell r="C16316">
            <v>0</v>
          </cell>
          <cell r="D16316">
            <v>0</v>
          </cell>
        </row>
        <row r="16317">
          <cell r="A16317">
            <v>0</v>
          </cell>
          <cell r="B16317">
            <v>0</v>
          </cell>
          <cell r="C16317">
            <v>0</v>
          </cell>
          <cell r="D16317">
            <v>0</v>
          </cell>
        </row>
        <row r="16318">
          <cell r="A16318">
            <v>0</v>
          </cell>
          <cell r="B16318">
            <v>0</v>
          </cell>
          <cell r="C16318">
            <v>0</v>
          </cell>
          <cell r="D16318">
            <v>0</v>
          </cell>
        </row>
        <row r="16319">
          <cell r="A16319">
            <v>0</v>
          </cell>
          <cell r="B16319">
            <v>0</v>
          </cell>
          <cell r="C16319">
            <v>0</v>
          </cell>
          <cell r="D16319">
            <v>0</v>
          </cell>
        </row>
        <row r="16320">
          <cell r="A16320">
            <v>0</v>
          </cell>
          <cell r="B16320">
            <v>0</v>
          </cell>
          <cell r="C16320">
            <v>0</v>
          </cell>
          <cell r="D16320">
            <v>0</v>
          </cell>
        </row>
        <row r="16321">
          <cell r="A16321">
            <v>0</v>
          </cell>
          <cell r="B16321">
            <v>0</v>
          </cell>
          <cell r="C16321">
            <v>0</v>
          </cell>
          <cell r="D16321">
            <v>0</v>
          </cell>
        </row>
        <row r="16322">
          <cell r="A16322">
            <v>0</v>
          </cell>
          <cell r="B16322">
            <v>0</v>
          </cell>
          <cell r="C16322">
            <v>0</v>
          </cell>
          <cell r="D16322">
            <v>0</v>
          </cell>
        </row>
        <row r="16323">
          <cell r="A16323">
            <v>0</v>
          </cell>
          <cell r="B16323">
            <v>0</v>
          </cell>
          <cell r="C16323">
            <v>0</v>
          </cell>
          <cell r="D16323">
            <v>0</v>
          </cell>
        </row>
        <row r="16324">
          <cell r="A16324">
            <v>0</v>
          </cell>
          <cell r="B16324">
            <v>0</v>
          </cell>
          <cell r="C16324">
            <v>0</v>
          </cell>
          <cell r="D16324">
            <v>0</v>
          </cell>
        </row>
        <row r="16325">
          <cell r="A16325">
            <v>0</v>
          </cell>
          <cell r="B16325">
            <v>0</v>
          </cell>
          <cell r="C16325">
            <v>0</v>
          </cell>
          <cell r="D16325">
            <v>0</v>
          </cell>
        </row>
        <row r="16326">
          <cell r="A16326">
            <v>0</v>
          </cell>
          <cell r="B16326">
            <v>0</v>
          </cell>
          <cell r="C16326">
            <v>0</v>
          </cell>
          <cell r="D16326">
            <v>0</v>
          </cell>
        </row>
        <row r="16327">
          <cell r="A16327">
            <v>0</v>
          </cell>
          <cell r="B16327">
            <v>0</v>
          </cell>
          <cell r="C16327">
            <v>0</v>
          </cell>
          <cell r="D16327">
            <v>0</v>
          </cell>
        </row>
        <row r="16328">
          <cell r="A16328">
            <v>0</v>
          </cell>
          <cell r="B16328">
            <v>0</v>
          </cell>
          <cell r="C16328">
            <v>0</v>
          </cell>
          <cell r="D16328">
            <v>0</v>
          </cell>
        </row>
        <row r="16329">
          <cell r="A16329">
            <v>0</v>
          </cell>
          <cell r="B16329">
            <v>0</v>
          </cell>
          <cell r="C16329">
            <v>0</v>
          </cell>
          <cell r="D16329">
            <v>0</v>
          </cell>
        </row>
        <row r="16330">
          <cell r="A16330">
            <v>0</v>
          </cell>
          <cell r="B16330">
            <v>0</v>
          </cell>
          <cell r="C16330">
            <v>0</v>
          </cell>
          <cell r="D16330">
            <v>0</v>
          </cell>
        </row>
        <row r="16331">
          <cell r="A16331">
            <v>0</v>
          </cell>
          <cell r="B16331">
            <v>0</v>
          </cell>
          <cell r="C16331">
            <v>0</v>
          </cell>
          <cell r="D16331">
            <v>0</v>
          </cell>
        </row>
        <row r="16332">
          <cell r="A16332">
            <v>0</v>
          </cell>
          <cell r="B16332">
            <v>0</v>
          </cell>
          <cell r="C16332">
            <v>0</v>
          </cell>
          <cell r="D16332">
            <v>0</v>
          </cell>
        </row>
        <row r="16333">
          <cell r="A16333">
            <v>0</v>
          </cell>
          <cell r="B16333">
            <v>0</v>
          </cell>
          <cell r="C16333">
            <v>0</v>
          </cell>
          <cell r="D16333">
            <v>0</v>
          </cell>
        </row>
        <row r="16334">
          <cell r="A16334">
            <v>0</v>
          </cell>
          <cell r="B16334">
            <v>0</v>
          </cell>
          <cell r="C16334">
            <v>0</v>
          </cell>
          <cell r="D16334">
            <v>0</v>
          </cell>
        </row>
        <row r="16335">
          <cell r="A16335">
            <v>0</v>
          </cell>
          <cell r="B16335">
            <v>0</v>
          </cell>
          <cell r="C16335">
            <v>0</v>
          </cell>
          <cell r="D16335">
            <v>0</v>
          </cell>
        </row>
        <row r="16336">
          <cell r="A16336">
            <v>0</v>
          </cell>
          <cell r="B16336">
            <v>0</v>
          </cell>
          <cell r="C16336">
            <v>0</v>
          </cell>
          <cell r="D16336">
            <v>0</v>
          </cell>
        </row>
        <row r="16337">
          <cell r="A16337">
            <v>0</v>
          </cell>
          <cell r="B16337">
            <v>0</v>
          </cell>
          <cell r="C16337">
            <v>0</v>
          </cell>
          <cell r="D16337">
            <v>0</v>
          </cell>
        </row>
        <row r="16338">
          <cell r="A16338">
            <v>0</v>
          </cell>
          <cell r="B16338">
            <v>0</v>
          </cell>
          <cell r="C16338">
            <v>0</v>
          </cell>
          <cell r="D16338">
            <v>0</v>
          </cell>
        </row>
        <row r="16339">
          <cell r="A16339">
            <v>0</v>
          </cell>
          <cell r="B16339">
            <v>0</v>
          </cell>
          <cell r="C16339">
            <v>0</v>
          </cell>
          <cell r="D16339">
            <v>0</v>
          </cell>
        </row>
        <row r="16340">
          <cell r="A16340">
            <v>0</v>
          </cell>
          <cell r="B16340">
            <v>0</v>
          </cell>
          <cell r="C16340">
            <v>0</v>
          </cell>
          <cell r="D16340">
            <v>0</v>
          </cell>
        </row>
        <row r="16341">
          <cell r="A16341">
            <v>0</v>
          </cell>
          <cell r="B16341">
            <v>0</v>
          </cell>
          <cell r="C16341">
            <v>0</v>
          </cell>
          <cell r="D16341">
            <v>0</v>
          </cell>
        </row>
        <row r="16342">
          <cell r="A16342">
            <v>0</v>
          </cell>
          <cell r="B16342">
            <v>0</v>
          </cell>
          <cell r="C16342">
            <v>0</v>
          </cell>
          <cell r="D16342">
            <v>0</v>
          </cell>
        </row>
        <row r="16343">
          <cell r="A16343">
            <v>0</v>
          </cell>
          <cell r="B16343">
            <v>0</v>
          </cell>
          <cell r="C16343">
            <v>0</v>
          </cell>
          <cell r="D16343">
            <v>0</v>
          </cell>
        </row>
        <row r="16344">
          <cell r="A16344">
            <v>0</v>
          </cell>
          <cell r="B16344">
            <v>0</v>
          </cell>
          <cell r="C16344">
            <v>0</v>
          </cell>
          <cell r="D16344">
            <v>0</v>
          </cell>
        </row>
        <row r="16345">
          <cell r="A16345">
            <v>0</v>
          </cell>
          <cell r="B16345">
            <v>0</v>
          </cell>
          <cell r="C16345">
            <v>0</v>
          </cell>
          <cell r="D16345">
            <v>0</v>
          </cell>
        </row>
        <row r="16346">
          <cell r="A16346">
            <v>0</v>
          </cell>
          <cell r="B16346">
            <v>0</v>
          </cell>
          <cell r="C16346">
            <v>0</v>
          </cell>
          <cell r="D16346">
            <v>0</v>
          </cell>
        </row>
        <row r="16347">
          <cell r="A16347">
            <v>0</v>
          </cell>
          <cell r="B16347">
            <v>0</v>
          </cell>
          <cell r="C16347">
            <v>0</v>
          </cell>
          <cell r="D16347">
            <v>0</v>
          </cell>
        </row>
        <row r="16348">
          <cell r="A16348">
            <v>0</v>
          </cell>
          <cell r="B16348">
            <v>0</v>
          </cell>
          <cell r="C16348">
            <v>0</v>
          </cell>
          <cell r="D16348">
            <v>0</v>
          </cell>
        </row>
        <row r="16349">
          <cell r="A16349">
            <v>0</v>
          </cell>
          <cell r="B16349">
            <v>0</v>
          </cell>
          <cell r="C16349">
            <v>0</v>
          </cell>
          <cell r="D16349">
            <v>0</v>
          </cell>
        </row>
        <row r="16350">
          <cell r="A16350">
            <v>0</v>
          </cell>
          <cell r="B16350">
            <v>0</v>
          </cell>
          <cell r="C16350">
            <v>0</v>
          </cell>
          <cell r="D16350">
            <v>0</v>
          </cell>
        </row>
        <row r="16351">
          <cell r="A16351">
            <v>0</v>
          </cell>
          <cell r="B16351">
            <v>0</v>
          </cell>
          <cell r="C16351">
            <v>0</v>
          </cell>
          <cell r="D16351">
            <v>0</v>
          </cell>
        </row>
        <row r="16352">
          <cell r="A16352">
            <v>0</v>
          </cell>
          <cell r="B16352">
            <v>0</v>
          </cell>
          <cell r="C16352">
            <v>0</v>
          </cell>
          <cell r="D16352">
            <v>0</v>
          </cell>
        </row>
        <row r="16353">
          <cell r="A16353">
            <v>0</v>
          </cell>
          <cell r="B16353">
            <v>0</v>
          </cell>
          <cell r="C16353">
            <v>0</v>
          </cell>
          <cell r="D16353">
            <v>0</v>
          </cell>
        </row>
        <row r="16354">
          <cell r="A16354">
            <v>0</v>
          </cell>
          <cell r="B16354">
            <v>0</v>
          </cell>
          <cell r="C16354">
            <v>0</v>
          </cell>
          <cell r="D16354">
            <v>0</v>
          </cell>
        </row>
        <row r="16355">
          <cell r="A16355">
            <v>0</v>
          </cell>
          <cell r="B16355">
            <v>0</v>
          </cell>
          <cell r="C16355">
            <v>0</v>
          </cell>
          <cell r="D16355">
            <v>0</v>
          </cell>
        </row>
        <row r="16356">
          <cell r="A16356">
            <v>0</v>
          </cell>
          <cell r="B16356">
            <v>0</v>
          </cell>
          <cell r="C16356">
            <v>0</v>
          </cell>
          <cell r="D16356">
            <v>0</v>
          </cell>
        </row>
        <row r="16357">
          <cell r="A16357">
            <v>0</v>
          </cell>
          <cell r="B16357">
            <v>0</v>
          </cell>
          <cell r="C16357">
            <v>0</v>
          </cell>
          <cell r="D16357">
            <v>0</v>
          </cell>
        </row>
        <row r="16358">
          <cell r="A16358">
            <v>0</v>
          </cell>
          <cell r="B16358">
            <v>0</v>
          </cell>
          <cell r="C16358">
            <v>0</v>
          </cell>
          <cell r="D16358">
            <v>0</v>
          </cell>
        </row>
        <row r="16359">
          <cell r="A16359">
            <v>0</v>
          </cell>
          <cell r="B16359">
            <v>0</v>
          </cell>
          <cell r="C16359">
            <v>0</v>
          </cell>
          <cell r="D16359">
            <v>0</v>
          </cell>
        </row>
        <row r="16360">
          <cell r="A16360">
            <v>0</v>
          </cell>
          <cell r="B16360">
            <v>0</v>
          </cell>
          <cell r="C16360">
            <v>0</v>
          </cell>
          <cell r="D16360">
            <v>0</v>
          </cell>
        </row>
        <row r="16361">
          <cell r="A16361">
            <v>0</v>
          </cell>
          <cell r="B16361">
            <v>0</v>
          </cell>
          <cell r="C16361">
            <v>0</v>
          </cell>
          <cell r="D16361">
            <v>0</v>
          </cell>
        </row>
        <row r="16362">
          <cell r="A16362">
            <v>0</v>
          </cell>
          <cell r="B16362">
            <v>0</v>
          </cell>
          <cell r="C16362">
            <v>0</v>
          </cell>
          <cell r="D16362">
            <v>0</v>
          </cell>
        </row>
        <row r="16363">
          <cell r="A16363">
            <v>0</v>
          </cell>
          <cell r="B16363">
            <v>0</v>
          </cell>
          <cell r="C16363">
            <v>0</v>
          </cell>
          <cell r="D16363">
            <v>0</v>
          </cell>
        </row>
        <row r="16364">
          <cell r="A16364">
            <v>0</v>
          </cell>
          <cell r="B16364">
            <v>0</v>
          </cell>
          <cell r="C16364">
            <v>0</v>
          </cell>
          <cell r="D16364">
            <v>0</v>
          </cell>
        </row>
        <row r="16365">
          <cell r="A16365">
            <v>0</v>
          </cell>
          <cell r="B16365">
            <v>0</v>
          </cell>
          <cell r="C16365">
            <v>0</v>
          </cell>
          <cell r="D16365">
            <v>0</v>
          </cell>
        </row>
        <row r="16366">
          <cell r="A16366">
            <v>0</v>
          </cell>
          <cell r="B16366">
            <v>0</v>
          </cell>
          <cell r="C16366">
            <v>0</v>
          </cell>
          <cell r="D16366">
            <v>0</v>
          </cell>
        </row>
        <row r="16367">
          <cell r="A16367">
            <v>0</v>
          </cell>
          <cell r="B16367">
            <v>0</v>
          </cell>
          <cell r="C16367">
            <v>0</v>
          </cell>
          <cell r="D16367">
            <v>0</v>
          </cell>
        </row>
        <row r="16368">
          <cell r="A16368">
            <v>0</v>
          </cell>
          <cell r="B16368">
            <v>0</v>
          </cell>
          <cell r="C16368">
            <v>0</v>
          </cell>
          <cell r="D16368">
            <v>0</v>
          </cell>
        </row>
        <row r="16369">
          <cell r="A16369">
            <v>0</v>
          </cell>
          <cell r="B16369">
            <v>0</v>
          </cell>
          <cell r="C16369">
            <v>0</v>
          </cell>
          <cell r="D16369">
            <v>0</v>
          </cell>
        </row>
        <row r="16370">
          <cell r="A16370">
            <v>0</v>
          </cell>
          <cell r="B16370">
            <v>0</v>
          </cell>
          <cell r="C16370">
            <v>0</v>
          </cell>
          <cell r="D16370">
            <v>0</v>
          </cell>
        </row>
        <row r="16371">
          <cell r="A16371">
            <v>0</v>
          </cell>
          <cell r="B16371">
            <v>0</v>
          </cell>
          <cell r="C16371">
            <v>0</v>
          </cell>
          <cell r="D16371">
            <v>0</v>
          </cell>
        </row>
        <row r="16372">
          <cell r="A16372">
            <v>0</v>
          </cell>
          <cell r="B16372">
            <v>0</v>
          </cell>
          <cell r="C16372">
            <v>0</v>
          </cell>
          <cell r="D16372">
            <v>0</v>
          </cell>
        </row>
        <row r="16373">
          <cell r="A16373">
            <v>0</v>
          </cell>
          <cell r="B16373">
            <v>0</v>
          </cell>
          <cell r="C16373">
            <v>0</v>
          </cell>
          <cell r="D16373">
            <v>0</v>
          </cell>
        </row>
        <row r="16374">
          <cell r="A16374">
            <v>0</v>
          </cell>
          <cell r="B16374">
            <v>0</v>
          </cell>
          <cell r="C16374">
            <v>0</v>
          </cell>
          <cell r="D16374">
            <v>0</v>
          </cell>
        </row>
        <row r="16375">
          <cell r="A16375">
            <v>0</v>
          </cell>
          <cell r="B16375">
            <v>0</v>
          </cell>
          <cell r="C16375">
            <v>0</v>
          </cell>
          <cell r="D16375">
            <v>0</v>
          </cell>
        </row>
        <row r="16376">
          <cell r="A16376">
            <v>0</v>
          </cell>
          <cell r="B16376">
            <v>0</v>
          </cell>
          <cell r="C16376">
            <v>0</v>
          </cell>
          <cell r="D16376">
            <v>0</v>
          </cell>
        </row>
        <row r="16377">
          <cell r="A16377">
            <v>0</v>
          </cell>
          <cell r="B16377">
            <v>0</v>
          </cell>
          <cell r="C16377">
            <v>0</v>
          </cell>
          <cell r="D16377">
            <v>0</v>
          </cell>
        </row>
        <row r="16378">
          <cell r="A16378">
            <v>0</v>
          </cell>
          <cell r="B16378">
            <v>0</v>
          </cell>
          <cell r="C16378">
            <v>0</v>
          </cell>
          <cell r="D16378">
            <v>0</v>
          </cell>
        </row>
        <row r="16379">
          <cell r="A16379">
            <v>0</v>
          </cell>
          <cell r="B16379">
            <v>0</v>
          </cell>
          <cell r="C16379">
            <v>0</v>
          </cell>
          <cell r="D16379">
            <v>0</v>
          </cell>
        </row>
        <row r="16380">
          <cell r="A16380">
            <v>0</v>
          </cell>
          <cell r="B16380">
            <v>0</v>
          </cell>
          <cell r="C16380">
            <v>0</v>
          </cell>
          <cell r="D16380">
            <v>0</v>
          </cell>
        </row>
        <row r="16381">
          <cell r="A16381">
            <v>0</v>
          </cell>
          <cell r="B16381">
            <v>0</v>
          </cell>
          <cell r="C16381">
            <v>0</v>
          </cell>
          <cell r="D16381">
            <v>0</v>
          </cell>
        </row>
        <row r="16382">
          <cell r="A16382">
            <v>0</v>
          </cell>
          <cell r="B16382">
            <v>0</v>
          </cell>
          <cell r="C16382">
            <v>0</v>
          </cell>
          <cell r="D16382">
            <v>0</v>
          </cell>
        </row>
        <row r="16383">
          <cell r="A16383">
            <v>0</v>
          </cell>
          <cell r="B16383">
            <v>0</v>
          </cell>
          <cell r="C16383">
            <v>0</v>
          </cell>
          <cell r="D16383">
            <v>0</v>
          </cell>
        </row>
        <row r="16384">
          <cell r="A16384">
            <v>0</v>
          </cell>
          <cell r="B16384">
            <v>0</v>
          </cell>
          <cell r="C16384">
            <v>0</v>
          </cell>
          <cell r="D16384">
            <v>0</v>
          </cell>
        </row>
        <row r="16385">
          <cell r="A16385">
            <v>0</v>
          </cell>
          <cell r="B16385">
            <v>0</v>
          </cell>
          <cell r="C16385">
            <v>0</v>
          </cell>
          <cell r="D16385">
            <v>0</v>
          </cell>
        </row>
        <row r="16386">
          <cell r="A16386">
            <v>0</v>
          </cell>
          <cell r="B16386">
            <v>0</v>
          </cell>
          <cell r="C16386">
            <v>0</v>
          </cell>
          <cell r="D16386">
            <v>0</v>
          </cell>
        </row>
        <row r="16387">
          <cell r="A16387">
            <v>0</v>
          </cell>
          <cell r="B16387">
            <v>0</v>
          </cell>
          <cell r="C16387">
            <v>0</v>
          </cell>
          <cell r="D16387">
            <v>0</v>
          </cell>
        </row>
        <row r="16388">
          <cell r="A16388">
            <v>0</v>
          </cell>
          <cell r="B16388">
            <v>0</v>
          </cell>
          <cell r="C16388">
            <v>0</v>
          </cell>
          <cell r="D16388">
            <v>0</v>
          </cell>
        </row>
        <row r="16389">
          <cell r="A16389">
            <v>0</v>
          </cell>
          <cell r="B16389">
            <v>0</v>
          </cell>
          <cell r="C16389">
            <v>0</v>
          </cell>
          <cell r="D16389">
            <v>0</v>
          </cell>
        </row>
        <row r="16390">
          <cell r="A16390">
            <v>0</v>
          </cell>
          <cell r="B16390">
            <v>0</v>
          </cell>
          <cell r="C16390">
            <v>0</v>
          </cell>
          <cell r="D16390">
            <v>0</v>
          </cell>
        </row>
        <row r="16391">
          <cell r="A16391">
            <v>0</v>
          </cell>
          <cell r="B16391">
            <v>0</v>
          </cell>
          <cell r="C16391">
            <v>0</v>
          </cell>
          <cell r="D16391">
            <v>0</v>
          </cell>
        </row>
        <row r="16392">
          <cell r="A16392">
            <v>0</v>
          </cell>
          <cell r="B16392">
            <v>0</v>
          </cell>
          <cell r="C16392">
            <v>0</v>
          </cell>
          <cell r="D16392">
            <v>0</v>
          </cell>
        </row>
        <row r="16393">
          <cell r="A16393">
            <v>0</v>
          </cell>
          <cell r="B16393">
            <v>0</v>
          </cell>
          <cell r="C16393">
            <v>0</v>
          </cell>
          <cell r="D16393">
            <v>0</v>
          </cell>
        </row>
        <row r="16394">
          <cell r="A16394">
            <v>0</v>
          </cell>
          <cell r="B16394">
            <v>0</v>
          </cell>
          <cell r="C16394">
            <v>0</v>
          </cell>
          <cell r="D16394">
            <v>0</v>
          </cell>
        </row>
        <row r="16395">
          <cell r="A16395">
            <v>0</v>
          </cell>
          <cell r="B16395">
            <v>0</v>
          </cell>
          <cell r="C16395">
            <v>0</v>
          </cell>
          <cell r="D16395">
            <v>0</v>
          </cell>
        </row>
        <row r="16396">
          <cell r="A16396">
            <v>0</v>
          </cell>
          <cell r="B16396">
            <v>0</v>
          </cell>
          <cell r="C16396">
            <v>0</v>
          </cell>
          <cell r="D16396">
            <v>0</v>
          </cell>
        </row>
        <row r="16397">
          <cell r="A16397">
            <v>0</v>
          </cell>
          <cell r="B16397">
            <v>0</v>
          </cell>
          <cell r="C16397">
            <v>0</v>
          </cell>
          <cell r="D16397">
            <v>0</v>
          </cell>
        </row>
        <row r="16398">
          <cell r="A16398">
            <v>0</v>
          </cell>
          <cell r="B16398">
            <v>0</v>
          </cell>
          <cell r="C16398">
            <v>0</v>
          </cell>
          <cell r="D16398">
            <v>0</v>
          </cell>
        </row>
        <row r="16399">
          <cell r="A16399">
            <v>0</v>
          </cell>
          <cell r="B16399">
            <v>0</v>
          </cell>
          <cell r="C16399">
            <v>0</v>
          </cell>
          <cell r="D16399">
            <v>0</v>
          </cell>
        </row>
        <row r="16400">
          <cell r="A16400">
            <v>0</v>
          </cell>
          <cell r="B16400">
            <v>0</v>
          </cell>
          <cell r="C16400">
            <v>0</v>
          </cell>
          <cell r="D16400">
            <v>0</v>
          </cell>
        </row>
        <row r="16401">
          <cell r="A16401">
            <v>0</v>
          </cell>
          <cell r="B16401">
            <v>0</v>
          </cell>
          <cell r="C16401">
            <v>0</v>
          </cell>
          <cell r="D16401">
            <v>0</v>
          </cell>
        </row>
        <row r="16402">
          <cell r="A16402">
            <v>0</v>
          </cell>
          <cell r="B16402">
            <v>0</v>
          </cell>
          <cell r="C16402">
            <v>0</v>
          </cell>
          <cell r="D16402">
            <v>0</v>
          </cell>
        </row>
        <row r="16403">
          <cell r="A16403">
            <v>0</v>
          </cell>
          <cell r="B16403">
            <v>0</v>
          </cell>
          <cell r="C16403">
            <v>0</v>
          </cell>
          <cell r="D16403">
            <v>0</v>
          </cell>
        </row>
        <row r="16404">
          <cell r="A16404">
            <v>0</v>
          </cell>
          <cell r="B16404">
            <v>0</v>
          </cell>
          <cell r="C16404">
            <v>0</v>
          </cell>
          <cell r="D16404">
            <v>0</v>
          </cell>
        </row>
        <row r="16405">
          <cell r="A16405">
            <v>0</v>
          </cell>
          <cell r="B16405">
            <v>0</v>
          </cell>
          <cell r="C16405">
            <v>0</v>
          </cell>
          <cell r="D16405">
            <v>0</v>
          </cell>
        </row>
        <row r="16406">
          <cell r="A16406">
            <v>0</v>
          </cell>
          <cell r="B16406">
            <v>0</v>
          </cell>
          <cell r="C16406">
            <v>0</v>
          </cell>
          <cell r="D16406">
            <v>0</v>
          </cell>
        </row>
        <row r="16407">
          <cell r="A16407">
            <v>0</v>
          </cell>
          <cell r="B16407">
            <v>0</v>
          </cell>
          <cell r="C16407">
            <v>0</v>
          </cell>
          <cell r="D16407">
            <v>0</v>
          </cell>
        </row>
        <row r="16408">
          <cell r="A16408">
            <v>0</v>
          </cell>
          <cell r="B16408">
            <v>0</v>
          </cell>
          <cell r="C16408">
            <v>0</v>
          </cell>
          <cell r="D16408">
            <v>0</v>
          </cell>
        </row>
        <row r="16409">
          <cell r="A16409">
            <v>0</v>
          </cell>
          <cell r="B16409">
            <v>0</v>
          </cell>
          <cell r="C16409">
            <v>0</v>
          </cell>
          <cell r="D16409">
            <v>0</v>
          </cell>
        </row>
        <row r="16410">
          <cell r="A16410">
            <v>0</v>
          </cell>
          <cell r="B16410">
            <v>0</v>
          </cell>
          <cell r="C16410">
            <v>0</v>
          </cell>
          <cell r="D16410">
            <v>0</v>
          </cell>
        </row>
        <row r="16411">
          <cell r="A16411">
            <v>0</v>
          </cell>
          <cell r="B16411">
            <v>0</v>
          </cell>
          <cell r="C16411">
            <v>0</v>
          </cell>
          <cell r="D16411">
            <v>0</v>
          </cell>
        </row>
        <row r="16412">
          <cell r="A16412">
            <v>0</v>
          </cell>
          <cell r="B16412">
            <v>0</v>
          </cell>
          <cell r="C16412">
            <v>0</v>
          </cell>
          <cell r="D16412">
            <v>0</v>
          </cell>
        </row>
        <row r="16413">
          <cell r="A16413">
            <v>0</v>
          </cell>
          <cell r="B16413">
            <v>0</v>
          </cell>
          <cell r="C16413">
            <v>0</v>
          </cell>
          <cell r="D16413">
            <v>0</v>
          </cell>
        </row>
        <row r="16414">
          <cell r="A16414">
            <v>0</v>
          </cell>
          <cell r="B16414">
            <v>0</v>
          </cell>
          <cell r="C16414">
            <v>0</v>
          </cell>
          <cell r="D16414">
            <v>0</v>
          </cell>
        </row>
        <row r="16415">
          <cell r="A16415">
            <v>0</v>
          </cell>
          <cell r="B16415">
            <v>0</v>
          </cell>
          <cell r="C16415">
            <v>0</v>
          </cell>
          <cell r="D16415">
            <v>0</v>
          </cell>
        </row>
        <row r="16416">
          <cell r="A16416">
            <v>0</v>
          </cell>
          <cell r="B16416">
            <v>0</v>
          </cell>
          <cell r="C16416">
            <v>0</v>
          </cell>
          <cell r="D16416">
            <v>0</v>
          </cell>
        </row>
        <row r="16417">
          <cell r="A16417">
            <v>0</v>
          </cell>
          <cell r="B16417">
            <v>0</v>
          </cell>
          <cell r="C16417">
            <v>0</v>
          </cell>
          <cell r="D16417">
            <v>0</v>
          </cell>
        </row>
        <row r="16418">
          <cell r="A16418">
            <v>0</v>
          </cell>
          <cell r="B16418">
            <v>0</v>
          </cell>
          <cell r="C16418">
            <v>0</v>
          </cell>
          <cell r="D16418">
            <v>0</v>
          </cell>
        </row>
        <row r="16419">
          <cell r="A16419">
            <v>0</v>
          </cell>
          <cell r="B16419">
            <v>0</v>
          </cell>
          <cell r="C16419">
            <v>0</v>
          </cell>
          <cell r="D16419">
            <v>0</v>
          </cell>
        </row>
        <row r="16420">
          <cell r="A16420">
            <v>0</v>
          </cell>
          <cell r="B16420">
            <v>0</v>
          </cell>
          <cell r="C16420">
            <v>0</v>
          </cell>
          <cell r="D16420">
            <v>0</v>
          </cell>
        </row>
        <row r="16421">
          <cell r="A16421">
            <v>0</v>
          </cell>
          <cell r="B16421">
            <v>0</v>
          </cell>
          <cell r="C16421">
            <v>0</v>
          </cell>
          <cell r="D16421">
            <v>0</v>
          </cell>
        </row>
        <row r="16422">
          <cell r="A16422">
            <v>0</v>
          </cell>
          <cell r="B16422">
            <v>0</v>
          </cell>
          <cell r="C16422">
            <v>0</v>
          </cell>
          <cell r="D16422">
            <v>0</v>
          </cell>
        </row>
        <row r="16423">
          <cell r="A16423">
            <v>0</v>
          </cell>
          <cell r="B16423">
            <v>0</v>
          </cell>
          <cell r="C16423">
            <v>0</v>
          </cell>
          <cell r="D16423">
            <v>0</v>
          </cell>
        </row>
        <row r="16424">
          <cell r="A16424">
            <v>0</v>
          </cell>
          <cell r="B16424">
            <v>0</v>
          </cell>
          <cell r="C16424">
            <v>0</v>
          </cell>
          <cell r="D16424">
            <v>0</v>
          </cell>
        </row>
        <row r="16425">
          <cell r="A16425">
            <v>0</v>
          </cell>
          <cell r="B16425">
            <v>0</v>
          </cell>
          <cell r="C16425">
            <v>0</v>
          </cell>
          <cell r="D16425">
            <v>0</v>
          </cell>
        </row>
        <row r="16426">
          <cell r="A16426">
            <v>0</v>
          </cell>
          <cell r="B16426">
            <v>0</v>
          </cell>
          <cell r="C16426">
            <v>0</v>
          </cell>
          <cell r="D16426">
            <v>0</v>
          </cell>
        </row>
        <row r="16427">
          <cell r="A16427">
            <v>0</v>
          </cell>
          <cell r="B16427">
            <v>0</v>
          </cell>
          <cell r="C16427">
            <v>0</v>
          </cell>
          <cell r="D16427">
            <v>0</v>
          </cell>
        </row>
        <row r="16428">
          <cell r="A16428">
            <v>0</v>
          </cell>
          <cell r="B16428">
            <v>0</v>
          </cell>
          <cell r="C16428">
            <v>0</v>
          </cell>
          <cell r="D16428">
            <v>0</v>
          </cell>
        </row>
        <row r="16429">
          <cell r="A16429">
            <v>0</v>
          </cell>
          <cell r="B16429">
            <v>0</v>
          </cell>
          <cell r="C16429">
            <v>0</v>
          </cell>
          <cell r="D16429">
            <v>0</v>
          </cell>
        </row>
        <row r="16430">
          <cell r="A16430">
            <v>0</v>
          </cell>
          <cell r="B16430">
            <v>0</v>
          </cell>
          <cell r="C16430">
            <v>0</v>
          </cell>
          <cell r="D16430">
            <v>0</v>
          </cell>
        </row>
        <row r="16431">
          <cell r="A16431">
            <v>0</v>
          </cell>
          <cell r="B16431">
            <v>0</v>
          </cell>
          <cell r="C16431">
            <v>0</v>
          </cell>
          <cell r="D16431">
            <v>0</v>
          </cell>
        </row>
        <row r="16432">
          <cell r="A16432">
            <v>0</v>
          </cell>
          <cell r="B16432">
            <v>0</v>
          </cell>
          <cell r="C16432">
            <v>0</v>
          </cell>
          <cell r="D16432">
            <v>0</v>
          </cell>
        </row>
        <row r="16433">
          <cell r="A16433">
            <v>0</v>
          </cell>
          <cell r="B16433">
            <v>0</v>
          </cell>
          <cell r="C16433">
            <v>0</v>
          </cell>
          <cell r="D16433">
            <v>0</v>
          </cell>
        </row>
        <row r="16434">
          <cell r="A16434">
            <v>0</v>
          </cell>
          <cell r="B16434">
            <v>0</v>
          </cell>
          <cell r="C16434">
            <v>0</v>
          </cell>
          <cell r="D16434">
            <v>0</v>
          </cell>
        </row>
        <row r="16435">
          <cell r="A16435">
            <v>0</v>
          </cell>
          <cell r="B16435">
            <v>0</v>
          </cell>
          <cell r="C16435">
            <v>0</v>
          </cell>
          <cell r="D16435">
            <v>0</v>
          </cell>
        </row>
        <row r="16436">
          <cell r="A16436">
            <v>0</v>
          </cell>
          <cell r="B16436">
            <v>0</v>
          </cell>
          <cell r="C16436">
            <v>0</v>
          </cell>
          <cell r="D16436">
            <v>0</v>
          </cell>
        </row>
        <row r="16437">
          <cell r="A16437">
            <v>0</v>
          </cell>
          <cell r="B16437">
            <v>0</v>
          </cell>
          <cell r="C16437">
            <v>0</v>
          </cell>
          <cell r="D16437">
            <v>0</v>
          </cell>
        </row>
        <row r="16438">
          <cell r="A16438">
            <v>0</v>
          </cell>
          <cell r="B16438">
            <v>0</v>
          </cell>
          <cell r="C16438">
            <v>0</v>
          </cell>
          <cell r="D16438">
            <v>0</v>
          </cell>
        </row>
        <row r="16439">
          <cell r="A16439">
            <v>0</v>
          </cell>
          <cell r="B16439">
            <v>0</v>
          </cell>
          <cell r="C16439">
            <v>0</v>
          </cell>
          <cell r="D16439">
            <v>0</v>
          </cell>
        </row>
        <row r="16440">
          <cell r="A16440">
            <v>0</v>
          </cell>
          <cell r="B16440">
            <v>0</v>
          </cell>
          <cell r="C16440">
            <v>0</v>
          </cell>
          <cell r="D16440">
            <v>0</v>
          </cell>
        </row>
        <row r="16441">
          <cell r="A16441">
            <v>0</v>
          </cell>
          <cell r="B16441">
            <v>0</v>
          </cell>
          <cell r="C16441">
            <v>0</v>
          </cell>
          <cell r="D16441">
            <v>0</v>
          </cell>
        </row>
        <row r="16442">
          <cell r="A16442">
            <v>0</v>
          </cell>
          <cell r="B16442">
            <v>0</v>
          </cell>
          <cell r="C16442">
            <v>0</v>
          </cell>
          <cell r="D16442">
            <v>0</v>
          </cell>
        </row>
        <row r="16443">
          <cell r="A16443">
            <v>0</v>
          </cell>
          <cell r="B16443">
            <v>0</v>
          </cell>
          <cell r="C16443">
            <v>0</v>
          </cell>
          <cell r="D16443">
            <v>0</v>
          </cell>
        </row>
        <row r="16444">
          <cell r="A16444">
            <v>0</v>
          </cell>
          <cell r="B16444">
            <v>0</v>
          </cell>
          <cell r="C16444">
            <v>0</v>
          </cell>
          <cell r="D16444">
            <v>0</v>
          </cell>
        </row>
        <row r="16445">
          <cell r="A16445">
            <v>0</v>
          </cell>
          <cell r="B16445">
            <v>0</v>
          </cell>
          <cell r="C16445">
            <v>0</v>
          </cell>
          <cell r="D16445">
            <v>0</v>
          </cell>
        </row>
        <row r="16446">
          <cell r="A16446">
            <v>0</v>
          </cell>
          <cell r="B16446">
            <v>0</v>
          </cell>
          <cell r="C16446">
            <v>0</v>
          </cell>
          <cell r="D16446">
            <v>0</v>
          </cell>
        </row>
        <row r="16447">
          <cell r="A16447">
            <v>0</v>
          </cell>
          <cell r="B16447">
            <v>0</v>
          </cell>
          <cell r="C16447">
            <v>0</v>
          </cell>
          <cell r="D16447">
            <v>0</v>
          </cell>
        </row>
        <row r="16448">
          <cell r="A16448">
            <v>0</v>
          </cell>
          <cell r="B16448">
            <v>0</v>
          </cell>
          <cell r="C16448">
            <v>0</v>
          </cell>
          <cell r="D16448">
            <v>0</v>
          </cell>
        </row>
        <row r="16449">
          <cell r="A16449">
            <v>0</v>
          </cell>
          <cell r="B16449">
            <v>0</v>
          </cell>
          <cell r="C16449">
            <v>0</v>
          </cell>
          <cell r="D16449">
            <v>0</v>
          </cell>
        </row>
        <row r="16450">
          <cell r="A16450">
            <v>0</v>
          </cell>
          <cell r="B16450">
            <v>0</v>
          </cell>
          <cell r="C16450">
            <v>0</v>
          </cell>
          <cell r="D16450">
            <v>0</v>
          </cell>
        </row>
        <row r="16451">
          <cell r="A16451">
            <v>0</v>
          </cell>
          <cell r="B16451">
            <v>0</v>
          </cell>
          <cell r="C16451">
            <v>0</v>
          </cell>
          <cell r="D16451">
            <v>0</v>
          </cell>
        </row>
        <row r="16452">
          <cell r="A16452">
            <v>0</v>
          </cell>
          <cell r="B16452">
            <v>0</v>
          </cell>
          <cell r="C16452">
            <v>0</v>
          </cell>
          <cell r="D16452">
            <v>0</v>
          </cell>
        </row>
        <row r="16453">
          <cell r="A16453">
            <v>0</v>
          </cell>
          <cell r="B16453">
            <v>0</v>
          </cell>
          <cell r="C16453">
            <v>0</v>
          </cell>
          <cell r="D16453">
            <v>0</v>
          </cell>
        </row>
        <row r="16454">
          <cell r="A16454">
            <v>0</v>
          </cell>
          <cell r="B16454">
            <v>0</v>
          </cell>
          <cell r="C16454">
            <v>0</v>
          </cell>
          <cell r="D16454">
            <v>0</v>
          </cell>
        </row>
        <row r="16455">
          <cell r="A16455">
            <v>0</v>
          </cell>
          <cell r="B16455">
            <v>0</v>
          </cell>
          <cell r="C16455">
            <v>0</v>
          </cell>
          <cell r="D16455">
            <v>0</v>
          </cell>
        </row>
        <row r="16456">
          <cell r="A16456">
            <v>0</v>
          </cell>
          <cell r="B16456">
            <v>0</v>
          </cell>
          <cell r="C16456">
            <v>0</v>
          </cell>
          <cell r="D16456">
            <v>0</v>
          </cell>
        </row>
        <row r="16457">
          <cell r="A16457">
            <v>0</v>
          </cell>
          <cell r="B16457">
            <v>0</v>
          </cell>
          <cell r="C16457">
            <v>0</v>
          </cell>
          <cell r="D16457">
            <v>0</v>
          </cell>
        </row>
        <row r="16458">
          <cell r="A16458">
            <v>0</v>
          </cell>
          <cell r="B16458">
            <v>0</v>
          </cell>
          <cell r="C16458">
            <v>0</v>
          </cell>
          <cell r="D16458">
            <v>0</v>
          </cell>
        </row>
        <row r="16459">
          <cell r="A16459">
            <v>0</v>
          </cell>
          <cell r="B16459">
            <v>0</v>
          </cell>
          <cell r="C16459">
            <v>0</v>
          </cell>
          <cell r="D16459">
            <v>0</v>
          </cell>
        </row>
        <row r="16460">
          <cell r="A16460">
            <v>0</v>
          </cell>
          <cell r="B16460">
            <v>0</v>
          </cell>
          <cell r="C16460">
            <v>0</v>
          </cell>
          <cell r="D16460">
            <v>0</v>
          </cell>
        </row>
        <row r="16461">
          <cell r="A16461">
            <v>0</v>
          </cell>
          <cell r="B16461">
            <v>0</v>
          </cell>
          <cell r="C16461">
            <v>0</v>
          </cell>
          <cell r="D16461">
            <v>0</v>
          </cell>
        </row>
        <row r="16462">
          <cell r="A16462">
            <v>0</v>
          </cell>
          <cell r="B16462">
            <v>0</v>
          </cell>
          <cell r="C16462">
            <v>0</v>
          </cell>
          <cell r="D16462">
            <v>0</v>
          </cell>
        </row>
        <row r="16463">
          <cell r="A16463">
            <v>0</v>
          </cell>
          <cell r="B16463">
            <v>0</v>
          </cell>
          <cell r="C16463">
            <v>0</v>
          </cell>
          <cell r="D16463">
            <v>0</v>
          </cell>
        </row>
        <row r="16464">
          <cell r="A16464">
            <v>0</v>
          </cell>
          <cell r="B16464">
            <v>0</v>
          </cell>
          <cell r="C16464">
            <v>0</v>
          </cell>
          <cell r="D16464">
            <v>0</v>
          </cell>
        </row>
        <row r="16465">
          <cell r="A16465">
            <v>0</v>
          </cell>
          <cell r="B16465">
            <v>0</v>
          </cell>
          <cell r="C16465">
            <v>0</v>
          </cell>
          <cell r="D16465">
            <v>0</v>
          </cell>
        </row>
        <row r="16466">
          <cell r="A16466">
            <v>0</v>
          </cell>
          <cell r="B16466">
            <v>0</v>
          </cell>
          <cell r="C16466">
            <v>0</v>
          </cell>
          <cell r="D16466">
            <v>0</v>
          </cell>
        </row>
        <row r="16467">
          <cell r="A16467">
            <v>0</v>
          </cell>
          <cell r="B16467">
            <v>0</v>
          </cell>
          <cell r="C16467">
            <v>0</v>
          </cell>
          <cell r="D16467">
            <v>0</v>
          </cell>
        </row>
        <row r="16468">
          <cell r="A16468">
            <v>0</v>
          </cell>
          <cell r="B16468">
            <v>0</v>
          </cell>
          <cell r="C16468">
            <v>0</v>
          </cell>
          <cell r="D16468">
            <v>0</v>
          </cell>
        </row>
        <row r="16469">
          <cell r="A16469">
            <v>0</v>
          </cell>
          <cell r="B16469">
            <v>0</v>
          </cell>
          <cell r="C16469">
            <v>0</v>
          </cell>
          <cell r="D16469">
            <v>0</v>
          </cell>
        </row>
        <row r="16470">
          <cell r="A16470">
            <v>0</v>
          </cell>
          <cell r="B16470">
            <v>0</v>
          </cell>
          <cell r="C16470">
            <v>0</v>
          </cell>
          <cell r="D16470">
            <v>0</v>
          </cell>
        </row>
        <row r="16471">
          <cell r="A16471">
            <v>0</v>
          </cell>
          <cell r="B16471">
            <v>0</v>
          </cell>
          <cell r="C16471">
            <v>0</v>
          </cell>
          <cell r="D16471">
            <v>0</v>
          </cell>
        </row>
        <row r="16472">
          <cell r="A16472">
            <v>0</v>
          </cell>
          <cell r="B16472">
            <v>0</v>
          </cell>
          <cell r="C16472">
            <v>0</v>
          </cell>
          <cell r="D16472">
            <v>0</v>
          </cell>
        </row>
        <row r="16473">
          <cell r="A16473">
            <v>0</v>
          </cell>
          <cell r="B16473">
            <v>0</v>
          </cell>
          <cell r="C16473">
            <v>0</v>
          </cell>
          <cell r="D16473">
            <v>0</v>
          </cell>
        </row>
        <row r="16474">
          <cell r="A16474">
            <v>0</v>
          </cell>
          <cell r="B16474">
            <v>0</v>
          </cell>
          <cell r="C16474">
            <v>0</v>
          </cell>
          <cell r="D16474">
            <v>0</v>
          </cell>
        </row>
        <row r="16475">
          <cell r="A16475">
            <v>0</v>
          </cell>
          <cell r="B16475">
            <v>0</v>
          </cell>
          <cell r="C16475">
            <v>0</v>
          </cell>
          <cell r="D16475">
            <v>0</v>
          </cell>
        </row>
        <row r="16476">
          <cell r="A16476">
            <v>0</v>
          </cell>
          <cell r="B16476">
            <v>0</v>
          </cell>
          <cell r="C16476">
            <v>0</v>
          </cell>
          <cell r="D16476">
            <v>0</v>
          </cell>
        </row>
        <row r="16477">
          <cell r="A16477">
            <v>0</v>
          </cell>
          <cell r="B16477">
            <v>0</v>
          </cell>
          <cell r="C16477">
            <v>0</v>
          </cell>
          <cell r="D16477">
            <v>0</v>
          </cell>
        </row>
        <row r="16478">
          <cell r="A16478">
            <v>0</v>
          </cell>
          <cell r="B16478">
            <v>0</v>
          </cell>
          <cell r="C16478">
            <v>0</v>
          </cell>
          <cell r="D16478">
            <v>0</v>
          </cell>
        </row>
        <row r="16479">
          <cell r="A16479">
            <v>0</v>
          </cell>
          <cell r="B16479">
            <v>0</v>
          </cell>
          <cell r="C16479">
            <v>0</v>
          </cell>
          <cell r="D16479">
            <v>0</v>
          </cell>
        </row>
        <row r="16480">
          <cell r="A16480">
            <v>0</v>
          </cell>
          <cell r="B16480">
            <v>0</v>
          </cell>
          <cell r="C16480">
            <v>0</v>
          </cell>
          <cell r="D16480">
            <v>0</v>
          </cell>
        </row>
        <row r="16481">
          <cell r="A16481">
            <v>0</v>
          </cell>
          <cell r="B16481">
            <v>0</v>
          </cell>
          <cell r="C16481">
            <v>0</v>
          </cell>
          <cell r="D16481">
            <v>0</v>
          </cell>
        </row>
        <row r="16482">
          <cell r="A16482">
            <v>0</v>
          </cell>
          <cell r="B16482">
            <v>0</v>
          </cell>
          <cell r="C16482">
            <v>0</v>
          </cell>
          <cell r="D16482">
            <v>0</v>
          </cell>
        </row>
        <row r="16483">
          <cell r="A16483">
            <v>0</v>
          </cell>
          <cell r="B16483">
            <v>0</v>
          </cell>
          <cell r="C16483">
            <v>0</v>
          </cell>
          <cell r="D16483">
            <v>0</v>
          </cell>
        </row>
        <row r="16484">
          <cell r="A16484">
            <v>0</v>
          </cell>
          <cell r="B16484">
            <v>0</v>
          </cell>
          <cell r="C16484">
            <v>0</v>
          </cell>
          <cell r="D16484">
            <v>0</v>
          </cell>
        </row>
        <row r="16485">
          <cell r="A16485">
            <v>0</v>
          </cell>
          <cell r="B16485">
            <v>0</v>
          </cell>
          <cell r="C16485">
            <v>0</v>
          </cell>
          <cell r="D16485">
            <v>0</v>
          </cell>
        </row>
        <row r="16486">
          <cell r="A16486">
            <v>0</v>
          </cell>
          <cell r="B16486">
            <v>0</v>
          </cell>
          <cell r="C16486">
            <v>0</v>
          </cell>
          <cell r="D16486">
            <v>0</v>
          </cell>
        </row>
        <row r="16487">
          <cell r="A16487">
            <v>0</v>
          </cell>
          <cell r="B16487">
            <v>0</v>
          </cell>
          <cell r="C16487">
            <v>0</v>
          </cell>
          <cell r="D16487">
            <v>0</v>
          </cell>
        </row>
        <row r="16488">
          <cell r="A16488">
            <v>0</v>
          </cell>
          <cell r="B16488">
            <v>0</v>
          </cell>
          <cell r="C16488">
            <v>0</v>
          </cell>
          <cell r="D16488">
            <v>0</v>
          </cell>
        </row>
        <row r="16489">
          <cell r="A16489">
            <v>0</v>
          </cell>
          <cell r="B16489">
            <v>0</v>
          </cell>
          <cell r="C16489">
            <v>0</v>
          </cell>
          <cell r="D16489">
            <v>0</v>
          </cell>
        </row>
        <row r="16490">
          <cell r="A16490">
            <v>0</v>
          </cell>
          <cell r="B16490">
            <v>0</v>
          </cell>
          <cell r="C16490">
            <v>0</v>
          </cell>
          <cell r="D16490">
            <v>0</v>
          </cell>
        </row>
        <row r="16491">
          <cell r="A16491">
            <v>0</v>
          </cell>
          <cell r="B16491">
            <v>0</v>
          </cell>
          <cell r="C16491">
            <v>0</v>
          </cell>
          <cell r="D16491">
            <v>0</v>
          </cell>
        </row>
        <row r="16492">
          <cell r="A16492">
            <v>0</v>
          </cell>
          <cell r="B16492">
            <v>0</v>
          </cell>
          <cell r="C16492">
            <v>0</v>
          </cell>
          <cell r="D16492">
            <v>0</v>
          </cell>
        </row>
        <row r="16493">
          <cell r="A16493">
            <v>0</v>
          </cell>
          <cell r="B16493">
            <v>0</v>
          </cell>
          <cell r="C16493">
            <v>0</v>
          </cell>
          <cell r="D16493">
            <v>0</v>
          </cell>
        </row>
        <row r="16494">
          <cell r="A16494">
            <v>0</v>
          </cell>
          <cell r="B16494">
            <v>0</v>
          </cell>
          <cell r="C16494">
            <v>0</v>
          </cell>
          <cell r="D16494">
            <v>0</v>
          </cell>
        </row>
        <row r="16495">
          <cell r="A16495">
            <v>0</v>
          </cell>
          <cell r="B16495">
            <v>0</v>
          </cell>
          <cell r="C16495">
            <v>0</v>
          </cell>
          <cell r="D16495">
            <v>0</v>
          </cell>
        </row>
        <row r="16496">
          <cell r="A16496">
            <v>0</v>
          </cell>
          <cell r="B16496">
            <v>0</v>
          </cell>
          <cell r="C16496">
            <v>0</v>
          </cell>
          <cell r="D16496">
            <v>0</v>
          </cell>
        </row>
        <row r="16497">
          <cell r="A16497">
            <v>0</v>
          </cell>
          <cell r="B16497">
            <v>0</v>
          </cell>
          <cell r="C16497">
            <v>0</v>
          </cell>
          <cell r="D16497">
            <v>0</v>
          </cell>
        </row>
        <row r="16498">
          <cell r="A16498">
            <v>0</v>
          </cell>
          <cell r="B16498">
            <v>0</v>
          </cell>
          <cell r="C16498">
            <v>0</v>
          </cell>
          <cell r="D16498">
            <v>0</v>
          </cell>
        </row>
        <row r="16499">
          <cell r="A16499">
            <v>0</v>
          </cell>
          <cell r="B16499">
            <v>0</v>
          </cell>
          <cell r="C16499">
            <v>0</v>
          </cell>
          <cell r="D16499">
            <v>0</v>
          </cell>
        </row>
        <row r="16500">
          <cell r="A16500">
            <v>0</v>
          </cell>
          <cell r="B16500">
            <v>0</v>
          </cell>
          <cell r="C16500">
            <v>0</v>
          </cell>
          <cell r="D16500">
            <v>0</v>
          </cell>
        </row>
        <row r="16501">
          <cell r="A16501">
            <v>0</v>
          </cell>
          <cell r="B16501">
            <v>0</v>
          </cell>
          <cell r="C16501">
            <v>0</v>
          </cell>
          <cell r="D16501">
            <v>0</v>
          </cell>
        </row>
        <row r="16502">
          <cell r="A16502">
            <v>0</v>
          </cell>
          <cell r="B16502">
            <v>0</v>
          </cell>
          <cell r="C16502">
            <v>0</v>
          </cell>
          <cell r="D16502">
            <v>0</v>
          </cell>
        </row>
        <row r="16503">
          <cell r="A16503">
            <v>0</v>
          </cell>
          <cell r="B16503">
            <v>0</v>
          </cell>
          <cell r="C16503">
            <v>0</v>
          </cell>
          <cell r="D16503">
            <v>0</v>
          </cell>
        </row>
        <row r="16504">
          <cell r="A16504">
            <v>0</v>
          </cell>
          <cell r="B16504">
            <v>0</v>
          </cell>
          <cell r="C16504">
            <v>0</v>
          </cell>
          <cell r="D16504">
            <v>0</v>
          </cell>
        </row>
        <row r="16505">
          <cell r="A16505">
            <v>0</v>
          </cell>
          <cell r="B16505">
            <v>0</v>
          </cell>
          <cell r="C16505">
            <v>0</v>
          </cell>
          <cell r="D16505">
            <v>0</v>
          </cell>
        </row>
        <row r="16506">
          <cell r="A16506">
            <v>0</v>
          </cell>
          <cell r="B16506">
            <v>0</v>
          </cell>
          <cell r="C16506">
            <v>0</v>
          </cell>
          <cell r="D16506">
            <v>0</v>
          </cell>
        </row>
        <row r="16507">
          <cell r="A16507">
            <v>0</v>
          </cell>
          <cell r="B16507">
            <v>0</v>
          </cell>
          <cell r="C16507">
            <v>0</v>
          </cell>
          <cell r="D16507">
            <v>0</v>
          </cell>
        </row>
        <row r="16508">
          <cell r="A16508">
            <v>0</v>
          </cell>
          <cell r="B16508">
            <v>0</v>
          </cell>
          <cell r="C16508">
            <v>0</v>
          </cell>
          <cell r="D16508">
            <v>0</v>
          </cell>
        </row>
        <row r="16509">
          <cell r="A16509">
            <v>0</v>
          </cell>
          <cell r="B16509">
            <v>0</v>
          </cell>
          <cell r="C16509">
            <v>0</v>
          </cell>
          <cell r="D16509">
            <v>0</v>
          </cell>
        </row>
        <row r="16510">
          <cell r="A16510">
            <v>0</v>
          </cell>
          <cell r="B16510">
            <v>0</v>
          </cell>
          <cell r="C16510">
            <v>0</v>
          </cell>
          <cell r="D16510">
            <v>0</v>
          </cell>
        </row>
        <row r="16511">
          <cell r="A16511">
            <v>0</v>
          </cell>
          <cell r="B16511">
            <v>0</v>
          </cell>
          <cell r="C16511">
            <v>0</v>
          </cell>
          <cell r="D16511">
            <v>0</v>
          </cell>
        </row>
        <row r="16512">
          <cell r="A16512">
            <v>0</v>
          </cell>
          <cell r="B16512">
            <v>0</v>
          </cell>
          <cell r="C16512">
            <v>0</v>
          </cell>
          <cell r="D16512">
            <v>0</v>
          </cell>
        </row>
        <row r="16513">
          <cell r="A16513">
            <v>0</v>
          </cell>
          <cell r="B16513">
            <v>0</v>
          </cell>
          <cell r="C16513">
            <v>0</v>
          </cell>
          <cell r="D16513">
            <v>0</v>
          </cell>
        </row>
        <row r="16514">
          <cell r="A16514">
            <v>0</v>
          </cell>
          <cell r="B16514">
            <v>0</v>
          </cell>
          <cell r="C16514">
            <v>0</v>
          </cell>
          <cell r="D16514">
            <v>0</v>
          </cell>
        </row>
        <row r="16515">
          <cell r="A16515">
            <v>0</v>
          </cell>
          <cell r="B16515">
            <v>0</v>
          </cell>
          <cell r="C16515">
            <v>0</v>
          </cell>
          <cell r="D16515">
            <v>0</v>
          </cell>
        </row>
        <row r="16516">
          <cell r="A16516">
            <v>0</v>
          </cell>
          <cell r="B16516">
            <v>0</v>
          </cell>
          <cell r="C16516">
            <v>0</v>
          </cell>
          <cell r="D16516">
            <v>0</v>
          </cell>
        </row>
        <row r="16517">
          <cell r="A16517">
            <v>0</v>
          </cell>
          <cell r="B16517">
            <v>0</v>
          </cell>
          <cell r="C16517">
            <v>0</v>
          </cell>
          <cell r="D16517">
            <v>0</v>
          </cell>
        </row>
        <row r="16518">
          <cell r="A16518">
            <v>0</v>
          </cell>
          <cell r="B16518">
            <v>0</v>
          </cell>
          <cell r="C16518">
            <v>0</v>
          </cell>
          <cell r="D16518">
            <v>0</v>
          </cell>
        </row>
        <row r="16519">
          <cell r="A16519">
            <v>0</v>
          </cell>
          <cell r="B16519">
            <v>0</v>
          </cell>
          <cell r="C16519">
            <v>0</v>
          </cell>
          <cell r="D16519">
            <v>0</v>
          </cell>
        </row>
        <row r="16520">
          <cell r="A16520">
            <v>0</v>
          </cell>
          <cell r="B16520">
            <v>0</v>
          </cell>
          <cell r="C16520">
            <v>0</v>
          </cell>
          <cell r="D16520">
            <v>0</v>
          </cell>
        </row>
        <row r="16521">
          <cell r="A16521">
            <v>0</v>
          </cell>
          <cell r="B16521">
            <v>0</v>
          </cell>
          <cell r="C16521">
            <v>0</v>
          </cell>
          <cell r="D16521">
            <v>0</v>
          </cell>
        </row>
        <row r="16522">
          <cell r="A16522">
            <v>0</v>
          </cell>
          <cell r="B16522">
            <v>0</v>
          </cell>
          <cell r="C16522">
            <v>0</v>
          </cell>
          <cell r="D16522">
            <v>0</v>
          </cell>
        </row>
        <row r="16523">
          <cell r="A16523">
            <v>0</v>
          </cell>
          <cell r="B16523">
            <v>0</v>
          </cell>
          <cell r="C16523">
            <v>0</v>
          </cell>
          <cell r="D16523">
            <v>0</v>
          </cell>
        </row>
        <row r="16524">
          <cell r="A16524">
            <v>0</v>
          </cell>
          <cell r="B16524">
            <v>0</v>
          </cell>
          <cell r="C16524">
            <v>0</v>
          </cell>
          <cell r="D16524">
            <v>0</v>
          </cell>
        </row>
        <row r="16525">
          <cell r="A16525">
            <v>0</v>
          </cell>
          <cell r="B16525">
            <v>0</v>
          </cell>
          <cell r="C16525">
            <v>0</v>
          </cell>
          <cell r="D16525">
            <v>0</v>
          </cell>
        </row>
        <row r="16526">
          <cell r="A16526">
            <v>0</v>
          </cell>
          <cell r="B16526">
            <v>0</v>
          </cell>
          <cell r="C16526">
            <v>0</v>
          </cell>
          <cell r="D16526">
            <v>0</v>
          </cell>
        </row>
        <row r="16527">
          <cell r="A16527">
            <v>0</v>
          </cell>
          <cell r="B16527">
            <v>0</v>
          </cell>
          <cell r="C16527">
            <v>0</v>
          </cell>
          <cell r="D16527">
            <v>0</v>
          </cell>
        </row>
        <row r="16528">
          <cell r="A16528">
            <v>0</v>
          </cell>
          <cell r="B16528">
            <v>0</v>
          </cell>
          <cell r="C16528">
            <v>0</v>
          </cell>
          <cell r="D16528">
            <v>0</v>
          </cell>
        </row>
        <row r="16529">
          <cell r="A16529">
            <v>0</v>
          </cell>
          <cell r="B16529">
            <v>0</v>
          </cell>
          <cell r="C16529">
            <v>0</v>
          </cell>
          <cell r="D16529">
            <v>0</v>
          </cell>
        </row>
        <row r="16530">
          <cell r="A16530">
            <v>0</v>
          </cell>
          <cell r="B16530">
            <v>0</v>
          </cell>
          <cell r="C16530">
            <v>0</v>
          </cell>
          <cell r="D16530">
            <v>0</v>
          </cell>
        </row>
        <row r="16531">
          <cell r="A16531">
            <v>0</v>
          </cell>
          <cell r="B16531">
            <v>0</v>
          </cell>
          <cell r="C16531">
            <v>0</v>
          </cell>
          <cell r="D16531">
            <v>0</v>
          </cell>
        </row>
        <row r="16532">
          <cell r="A16532">
            <v>0</v>
          </cell>
          <cell r="B16532">
            <v>0</v>
          </cell>
          <cell r="C16532">
            <v>0</v>
          </cell>
          <cell r="D16532">
            <v>0</v>
          </cell>
        </row>
        <row r="16533">
          <cell r="A16533">
            <v>0</v>
          </cell>
          <cell r="B16533">
            <v>0</v>
          </cell>
          <cell r="C16533">
            <v>0</v>
          </cell>
          <cell r="D16533">
            <v>0</v>
          </cell>
        </row>
        <row r="16534">
          <cell r="A16534">
            <v>0</v>
          </cell>
          <cell r="B16534">
            <v>0</v>
          </cell>
          <cell r="C16534">
            <v>0</v>
          </cell>
          <cell r="D16534">
            <v>0</v>
          </cell>
        </row>
        <row r="16535">
          <cell r="A16535">
            <v>0</v>
          </cell>
          <cell r="B16535">
            <v>0</v>
          </cell>
          <cell r="C16535">
            <v>0</v>
          </cell>
          <cell r="D16535">
            <v>0</v>
          </cell>
        </row>
        <row r="16536">
          <cell r="A16536">
            <v>0</v>
          </cell>
          <cell r="B16536">
            <v>0</v>
          </cell>
          <cell r="C16536">
            <v>0</v>
          </cell>
          <cell r="D16536">
            <v>0</v>
          </cell>
        </row>
        <row r="16537">
          <cell r="A16537">
            <v>0</v>
          </cell>
          <cell r="B16537">
            <v>0</v>
          </cell>
          <cell r="C16537">
            <v>0</v>
          </cell>
          <cell r="D16537">
            <v>0</v>
          </cell>
        </row>
        <row r="16538">
          <cell r="A16538">
            <v>0</v>
          </cell>
          <cell r="B16538">
            <v>0</v>
          </cell>
          <cell r="C16538">
            <v>0</v>
          </cell>
          <cell r="D16538">
            <v>0</v>
          </cell>
        </row>
        <row r="16539">
          <cell r="A16539">
            <v>0</v>
          </cell>
          <cell r="B16539">
            <v>0</v>
          </cell>
          <cell r="C16539">
            <v>0</v>
          </cell>
          <cell r="D16539">
            <v>0</v>
          </cell>
        </row>
        <row r="16540">
          <cell r="A16540">
            <v>0</v>
          </cell>
          <cell r="B16540">
            <v>0</v>
          </cell>
          <cell r="C16540">
            <v>0</v>
          </cell>
          <cell r="D16540">
            <v>0</v>
          </cell>
        </row>
        <row r="16541">
          <cell r="A16541">
            <v>0</v>
          </cell>
          <cell r="B16541">
            <v>0</v>
          </cell>
          <cell r="C16541">
            <v>0</v>
          </cell>
          <cell r="D16541">
            <v>0</v>
          </cell>
        </row>
        <row r="16542">
          <cell r="A16542">
            <v>0</v>
          </cell>
          <cell r="B16542">
            <v>0</v>
          </cell>
          <cell r="C16542">
            <v>0</v>
          </cell>
          <cell r="D16542">
            <v>0</v>
          </cell>
        </row>
        <row r="16543">
          <cell r="A16543">
            <v>0</v>
          </cell>
          <cell r="B16543">
            <v>0</v>
          </cell>
          <cell r="C16543">
            <v>0</v>
          </cell>
          <cell r="D16543">
            <v>0</v>
          </cell>
        </row>
        <row r="16544">
          <cell r="A16544">
            <v>0</v>
          </cell>
          <cell r="B16544">
            <v>0</v>
          </cell>
          <cell r="C16544">
            <v>0</v>
          </cell>
          <cell r="D16544">
            <v>0</v>
          </cell>
        </row>
        <row r="16545">
          <cell r="A16545">
            <v>0</v>
          </cell>
          <cell r="B16545">
            <v>0</v>
          </cell>
          <cell r="C16545">
            <v>0</v>
          </cell>
          <cell r="D16545">
            <v>0</v>
          </cell>
        </row>
        <row r="16546">
          <cell r="A16546">
            <v>0</v>
          </cell>
          <cell r="B16546">
            <v>0</v>
          </cell>
          <cell r="C16546">
            <v>0</v>
          </cell>
          <cell r="D16546">
            <v>0</v>
          </cell>
        </row>
        <row r="16547">
          <cell r="A16547">
            <v>0</v>
          </cell>
          <cell r="B16547">
            <v>0</v>
          </cell>
          <cell r="C16547">
            <v>0</v>
          </cell>
          <cell r="D16547">
            <v>0</v>
          </cell>
        </row>
        <row r="16548">
          <cell r="A16548">
            <v>0</v>
          </cell>
          <cell r="B16548">
            <v>0</v>
          </cell>
          <cell r="C16548">
            <v>0</v>
          </cell>
          <cell r="D16548">
            <v>0</v>
          </cell>
        </row>
        <row r="16549">
          <cell r="A16549">
            <v>0</v>
          </cell>
          <cell r="B16549">
            <v>0</v>
          </cell>
          <cell r="C16549">
            <v>0</v>
          </cell>
          <cell r="D16549">
            <v>0</v>
          </cell>
        </row>
        <row r="16550">
          <cell r="A16550">
            <v>0</v>
          </cell>
          <cell r="B16550">
            <v>0</v>
          </cell>
          <cell r="C16550">
            <v>0</v>
          </cell>
          <cell r="D16550">
            <v>0</v>
          </cell>
        </row>
        <row r="16551">
          <cell r="A16551">
            <v>0</v>
          </cell>
          <cell r="B16551">
            <v>0</v>
          </cell>
          <cell r="C16551">
            <v>0</v>
          </cell>
          <cell r="D16551">
            <v>0</v>
          </cell>
        </row>
        <row r="16552">
          <cell r="A16552">
            <v>0</v>
          </cell>
          <cell r="B16552">
            <v>0</v>
          </cell>
          <cell r="C16552">
            <v>0</v>
          </cell>
          <cell r="D16552">
            <v>0</v>
          </cell>
        </row>
        <row r="16553">
          <cell r="A16553">
            <v>0</v>
          </cell>
          <cell r="B16553">
            <v>0</v>
          </cell>
          <cell r="C16553">
            <v>0</v>
          </cell>
          <cell r="D16553">
            <v>0</v>
          </cell>
        </row>
        <row r="16554">
          <cell r="A16554">
            <v>0</v>
          </cell>
          <cell r="B16554">
            <v>0</v>
          </cell>
          <cell r="C16554">
            <v>0</v>
          </cell>
          <cell r="D16554">
            <v>0</v>
          </cell>
        </row>
        <row r="16555">
          <cell r="A16555">
            <v>0</v>
          </cell>
          <cell r="B16555">
            <v>0</v>
          </cell>
          <cell r="C16555">
            <v>0</v>
          </cell>
          <cell r="D16555">
            <v>0</v>
          </cell>
        </row>
        <row r="16556">
          <cell r="A16556">
            <v>0</v>
          </cell>
          <cell r="B16556">
            <v>0</v>
          </cell>
          <cell r="C16556">
            <v>0</v>
          </cell>
          <cell r="D16556">
            <v>0</v>
          </cell>
        </row>
        <row r="16557">
          <cell r="A16557">
            <v>0</v>
          </cell>
          <cell r="B16557">
            <v>0</v>
          </cell>
          <cell r="C16557">
            <v>0</v>
          </cell>
          <cell r="D16557">
            <v>0</v>
          </cell>
        </row>
        <row r="16558">
          <cell r="A16558">
            <v>0</v>
          </cell>
          <cell r="B16558">
            <v>0</v>
          </cell>
          <cell r="C16558">
            <v>0</v>
          </cell>
          <cell r="D16558">
            <v>0</v>
          </cell>
        </row>
        <row r="16559">
          <cell r="A16559">
            <v>0</v>
          </cell>
          <cell r="B16559">
            <v>0</v>
          </cell>
          <cell r="C16559">
            <v>0</v>
          </cell>
          <cell r="D16559">
            <v>0</v>
          </cell>
        </row>
        <row r="16560">
          <cell r="A16560">
            <v>0</v>
          </cell>
          <cell r="B16560">
            <v>0</v>
          </cell>
          <cell r="C16560">
            <v>0</v>
          </cell>
          <cell r="D16560">
            <v>0</v>
          </cell>
        </row>
        <row r="16561">
          <cell r="A16561">
            <v>0</v>
          </cell>
          <cell r="B16561">
            <v>0</v>
          </cell>
          <cell r="C16561">
            <v>0</v>
          </cell>
          <cell r="D16561">
            <v>0</v>
          </cell>
        </row>
        <row r="16562">
          <cell r="A16562">
            <v>0</v>
          </cell>
          <cell r="B16562">
            <v>0</v>
          </cell>
          <cell r="C16562">
            <v>0</v>
          </cell>
          <cell r="D16562">
            <v>0</v>
          </cell>
        </row>
        <row r="16563">
          <cell r="A16563">
            <v>0</v>
          </cell>
          <cell r="B16563">
            <v>0</v>
          </cell>
          <cell r="C16563">
            <v>0</v>
          </cell>
          <cell r="D16563">
            <v>0</v>
          </cell>
        </row>
        <row r="16564">
          <cell r="A16564">
            <v>0</v>
          </cell>
          <cell r="B16564">
            <v>0</v>
          </cell>
          <cell r="C16564">
            <v>0</v>
          </cell>
          <cell r="D16564">
            <v>0</v>
          </cell>
        </row>
        <row r="16565">
          <cell r="A16565">
            <v>0</v>
          </cell>
          <cell r="B16565">
            <v>0</v>
          </cell>
          <cell r="C16565">
            <v>0</v>
          </cell>
          <cell r="D16565">
            <v>0</v>
          </cell>
        </row>
        <row r="16566">
          <cell r="A16566">
            <v>0</v>
          </cell>
          <cell r="B16566">
            <v>0</v>
          </cell>
          <cell r="C16566">
            <v>0</v>
          </cell>
          <cell r="D16566">
            <v>0</v>
          </cell>
        </row>
        <row r="16567">
          <cell r="A16567">
            <v>0</v>
          </cell>
          <cell r="B16567">
            <v>0</v>
          </cell>
          <cell r="C16567">
            <v>0</v>
          </cell>
          <cell r="D16567">
            <v>0</v>
          </cell>
        </row>
        <row r="16568">
          <cell r="A16568">
            <v>0</v>
          </cell>
          <cell r="B16568">
            <v>0</v>
          </cell>
          <cell r="C16568">
            <v>0</v>
          </cell>
          <cell r="D16568">
            <v>0</v>
          </cell>
        </row>
        <row r="16569">
          <cell r="A16569">
            <v>0</v>
          </cell>
          <cell r="B16569">
            <v>0</v>
          </cell>
          <cell r="C16569">
            <v>0</v>
          </cell>
          <cell r="D16569">
            <v>0</v>
          </cell>
        </row>
        <row r="16570">
          <cell r="A16570">
            <v>0</v>
          </cell>
          <cell r="B16570">
            <v>0</v>
          </cell>
          <cell r="C16570">
            <v>0</v>
          </cell>
          <cell r="D16570">
            <v>0</v>
          </cell>
        </row>
        <row r="16571">
          <cell r="A16571">
            <v>0</v>
          </cell>
          <cell r="B16571">
            <v>0</v>
          </cell>
          <cell r="C16571">
            <v>0</v>
          </cell>
          <cell r="D16571">
            <v>0</v>
          </cell>
        </row>
        <row r="16572">
          <cell r="A16572">
            <v>0</v>
          </cell>
          <cell r="B16572">
            <v>0</v>
          </cell>
          <cell r="C16572">
            <v>0</v>
          </cell>
          <cell r="D16572">
            <v>0</v>
          </cell>
        </row>
        <row r="16573">
          <cell r="A16573">
            <v>0</v>
          </cell>
          <cell r="B16573">
            <v>0</v>
          </cell>
          <cell r="C16573">
            <v>0</v>
          </cell>
          <cell r="D16573">
            <v>0</v>
          </cell>
        </row>
        <row r="16574">
          <cell r="A16574">
            <v>0</v>
          </cell>
          <cell r="B16574">
            <v>0</v>
          </cell>
          <cell r="C16574">
            <v>0</v>
          </cell>
          <cell r="D16574">
            <v>0</v>
          </cell>
        </row>
        <row r="16575">
          <cell r="A16575">
            <v>0</v>
          </cell>
          <cell r="B16575">
            <v>0</v>
          </cell>
          <cell r="C16575">
            <v>0</v>
          </cell>
          <cell r="D16575">
            <v>0</v>
          </cell>
        </row>
        <row r="16576">
          <cell r="A16576">
            <v>0</v>
          </cell>
          <cell r="B16576">
            <v>0</v>
          </cell>
          <cell r="C16576">
            <v>0</v>
          </cell>
          <cell r="D16576">
            <v>0</v>
          </cell>
        </row>
        <row r="16577">
          <cell r="A16577">
            <v>0</v>
          </cell>
          <cell r="B16577">
            <v>0</v>
          </cell>
          <cell r="C16577">
            <v>0</v>
          </cell>
          <cell r="D16577">
            <v>0</v>
          </cell>
        </row>
        <row r="16578">
          <cell r="A16578">
            <v>0</v>
          </cell>
          <cell r="B16578">
            <v>0</v>
          </cell>
          <cell r="C16578">
            <v>0</v>
          </cell>
          <cell r="D16578">
            <v>0</v>
          </cell>
        </row>
        <row r="16579">
          <cell r="A16579">
            <v>0</v>
          </cell>
          <cell r="B16579">
            <v>0</v>
          </cell>
          <cell r="C16579">
            <v>0</v>
          </cell>
          <cell r="D16579">
            <v>0</v>
          </cell>
        </row>
        <row r="16580">
          <cell r="A16580">
            <v>0</v>
          </cell>
          <cell r="B16580">
            <v>0</v>
          </cell>
          <cell r="C16580">
            <v>0</v>
          </cell>
          <cell r="D16580">
            <v>0</v>
          </cell>
        </row>
        <row r="16581">
          <cell r="A16581">
            <v>0</v>
          </cell>
          <cell r="B16581">
            <v>0</v>
          </cell>
          <cell r="C16581">
            <v>0</v>
          </cell>
          <cell r="D16581">
            <v>0</v>
          </cell>
        </row>
        <row r="16582">
          <cell r="A16582">
            <v>0</v>
          </cell>
          <cell r="B16582">
            <v>0</v>
          </cell>
          <cell r="C16582">
            <v>0</v>
          </cell>
          <cell r="D16582">
            <v>0</v>
          </cell>
        </row>
        <row r="16583">
          <cell r="A16583">
            <v>0</v>
          </cell>
          <cell r="B16583">
            <v>0</v>
          </cell>
          <cell r="C16583">
            <v>0</v>
          </cell>
          <cell r="D16583">
            <v>0</v>
          </cell>
        </row>
        <row r="16584">
          <cell r="A16584">
            <v>0</v>
          </cell>
          <cell r="B16584">
            <v>0</v>
          </cell>
          <cell r="C16584">
            <v>0</v>
          </cell>
          <cell r="D16584">
            <v>0</v>
          </cell>
        </row>
        <row r="16585">
          <cell r="A16585">
            <v>0</v>
          </cell>
          <cell r="B16585">
            <v>0</v>
          </cell>
          <cell r="C16585">
            <v>0</v>
          </cell>
          <cell r="D16585">
            <v>0</v>
          </cell>
        </row>
        <row r="16586">
          <cell r="A16586">
            <v>0</v>
          </cell>
          <cell r="B16586">
            <v>0</v>
          </cell>
          <cell r="C16586">
            <v>0</v>
          </cell>
          <cell r="D16586">
            <v>0</v>
          </cell>
        </row>
        <row r="16587">
          <cell r="A16587">
            <v>0</v>
          </cell>
          <cell r="B16587">
            <v>0</v>
          </cell>
          <cell r="C16587">
            <v>0</v>
          </cell>
          <cell r="D16587">
            <v>0</v>
          </cell>
        </row>
        <row r="16588">
          <cell r="A16588">
            <v>0</v>
          </cell>
          <cell r="B16588">
            <v>0</v>
          </cell>
          <cell r="C16588">
            <v>0</v>
          </cell>
          <cell r="D16588">
            <v>0</v>
          </cell>
        </row>
        <row r="16589">
          <cell r="A16589">
            <v>0</v>
          </cell>
          <cell r="B16589">
            <v>0</v>
          </cell>
          <cell r="C16589">
            <v>0</v>
          </cell>
          <cell r="D16589">
            <v>0</v>
          </cell>
        </row>
        <row r="16590">
          <cell r="A16590">
            <v>0</v>
          </cell>
          <cell r="B16590">
            <v>0</v>
          </cell>
          <cell r="C16590">
            <v>0</v>
          </cell>
          <cell r="D16590">
            <v>0</v>
          </cell>
        </row>
        <row r="16591">
          <cell r="A16591">
            <v>0</v>
          </cell>
          <cell r="B16591">
            <v>0</v>
          </cell>
          <cell r="C16591">
            <v>0</v>
          </cell>
          <cell r="D16591">
            <v>0</v>
          </cell>
        </row>
        <row r="16592">
          <cell r="A16592">
            <v>0</v>
          </cell>
          <cell r="B16592">
            <v>0</v>
          </cell>
          <cell r="C16592">
            <v>0</v>
          </cell>
          <cell r="D16592">
            <v>0</v>
          </cell>
        </row>
        <row r="16593">
          <cell r="A16593">
            <v>0</v>
          </cell>
          <cell r="B16593">
            <v>0</v>
          </cell>
          <cell r="C16593">
            <v>0</v>
          </cell>
          <cell r="D16593">
            <v>0</v>
          </cell>
        </row>
        <row r="16594">
          <cell r="A16594">
            <v>0</v>
          </cell>
          <cell r="B16594">
            <v>0</v>
          </cell>
          <cell r="C16594">
            <v>0</v>
          </cell>
          <cell r="D16594">
            <v>0</v>
          </cell>
        </row>
        <row r="16595">
          <cell r="A16595">
            <v>0</v>
          </cell>
          <cell r="B16595">
            <v>0</v>
          </cell>
          <cell r="C16595">
            <v>0</v>
          </cell>
          <cell r="D16595">
            <v>0</v>
          </cell>
        </row>
        <row r="16596">
          <cell r="A16596">
            <v>0</v>
          </cell>
          <cell r="B16596">
            <v>0</v>
          </cell>
          <cell r="C16596">
            <v>0</v>
          </cell>
          <cell r="D16596">
            <v>0</v>
          </cell>
        </row>
        <row r="16597">
          <cell r="A16597">
            <v>0</v>
          </cell>
          <cell r="B16597">
            <v>0</v>
          </cell>
          <cell r="C16597">
            <v>0</v>
          </cell>
          <cell r="D16597">
            <v>0</v>
          </cell>
        </row>
        <row r="16598">
          <cell r="A16598">
            <v>0</v>
          </cell>
          <cell r="B16598">
            <v>0</v>
          </cell>
          <cell r="C16598">
            <v>0</v>
          </cell>
          <cell r="D16598">
            <v>0</v>
          </cell>
        </row>
        <row r="16599">
          <cell r="A16599">
            <v>0</v>
          </cell>
          <cell r="B16599">
            <v>0</v>
          </cell>
          <cell r="C16599">
            <v>0</v>
          </cell>
          <cell r="D16599">
            <v>0</v>
          </cell>
        </row>
        <row r="16600">
          <cell r="A16600">
            <v>0</v>
          </cell>
          <cell r="B16600">
            <v>0</v>
          </cell>
          <cell r="C16600">
            <v>0</v>
          </cell>
          <cell r="D16600">
            <v>0</v>
          </cell>
        </row>
        <row r="16601">
          <cell r="A16601">
            <v>0</v>
          </cell>
          <cell r="B16601">
            <v>0</v>
          </cell>
          <cell r="C16601">
            <v>0</v>
          </cell>
          <cell r="D16601">
            <v>0</v>
          </cell>
        </row>
        <row r="16602">
          <cell r="A16602">
            <v>0</v>
          </cell>
          <cell r="B16602">
            <v>0</v>
          </cell>
          <cell r="C16602">
            <v>0</v>
          </cell>
          <cell r="D16602">
            <v>0</v>
          </cell>
        </row>
        <row r="16603">
          <cell r="A16603">
            <v>0</v>
          </cell>
          <cell r="B16603">
            <v>0</v>
          </cell>
          <cell r="C16603">
            <v>0</v>
          </cell>
          <cell r="D16603">
            <v>0</v>
          </cell>
        </row>
        <row r="16604">
          <cell r="A16604">
            <v>0</v>
          </cell>
          <cell r="B16604">
            <v>0</v>
          </cell>
          <cell r="C16604">
            <v>0</v>
          </cell>
          <cell r="D16604">
            <v>0</v>
          </cell>
        </row>
        <row r="16605">
          <cell r="A16605">
            <v>0</v>
          </cell>
          <cell r="B16605">
            <v>0</v>
          </cell>
          <cell r="C16605">
            <v>0</v>
          </cell>
          <cell r="D16605">
            <v>0</v>
          </cell>
        </row>
        <row r="16606">
          <cell r="A16606">
            <v>0</v>
          </cell>
          <cell r="B16606">
            <v>0</v>
          </cell>
          <cell r="C16606">
            <v>0</v>
          </cell>
          <cell r="D16606">
            <v>0</v>
          </cell>
        </row>
        <row r="16607">
          <cell r="A16607">
            <v>0</v>
          </cell>
          <cell r="B16607">
            <v>0</v>
          </cell>
          <cell r="C16607">
            <v>0</v>
          </cell>
          <cell r="D16607">
            <v>0</v>
          </cell>
        </row>
        <row r="16608">
          <cell r="A16608">
            <v>0</v>
          </cell>
          <cell r="B16608">
            <v>0</v>
          </cell>
          <cell r="C16608">
            <v>0</v>
          </cell>
          <cell r="D16608">
            <v>0</v>
          </cell>
        </row>
        <row r="16609">
          <cell r="A16609">
            <v>0</v>
          </cell>
          <cell r="B16609">
            <v>0</v>
          </cell>
          <cell r="C16609">
            <v>0</v>
          </cell>
          <cell r="D16609">
            <v>0</v>
          </cell>
        </row>
        <row r="16610">
          <cell r="A16610">
            <v>0</v>
          </cell>
          <cell r="B16610">
            <v>0</v>
          </cell>
          <cell r="C16610">
            <v>0</v>
          </cell>
          <cell r="D16610">
            <v>0</v>
          </cell>
        </row>
        <row r="16611">
          <cell r="A16611">
            <v>0</v>
          </cell>
          <cell r="B16611">
            <v>0</v>
          </cell>
          <cell r="C16611">
            <v>0</v>
          </cell>
          <cell r="D16611">
            <v>0</v>
          </cell>
        </row>
        <row r="16612">
          <cell r="A16612">
            <v>0</v>
          </cell>
          <cell r="B16612">
            <v>0</v>
          </cell>
          <cell r="C16612">
            <v>0</v>
          </cell>
          <cell r="D16612">
            <v>0</v>
          </cell>
        </row>
        <row r="16613">
          <cell r="A16613">
            <v>0</v>
          </cell>
          <cell r="B16613">
            <v>0</v>
          </cell>
          <cell r="C16613">
            <v>0</v>
          </cell>
          <cell r="D16613">
            <v>0</v>
          </cell>
        </row>
        <row r="16614">
          <cell r="A16614">
            <v>0</v>
          </cell>
          <cell r="B16614">
            <v>0</v>
          </cell>
          <cell r="C16614">
            <v>0</v>
          </cell>
          <cell r="D16614">
            <v>0</v>
          </cell>
        </row>
        <row r="16615">
          <cell r="A16615">
            <v>0</v>
          </cell>
          <cell r="B16615">
            <v>0</v>
          </cell>
          <cell r="C16615">
            <v>0</v>
          </cell>
          <cell r="D16615">
            <v>0</v>
          </cell>
        </row>
        <row r="16616">
          <cell r="A16616">
            <v>0</v>
          </cell>
          <cell r="B16616">
            <v>0</v>
          </cell>
          <cell r="C16616">
            <v>0</v>
          </cell>
          <cell r="D16616">
            <v>0</v>
          </cell>
        </row>
        <row r="16617">
          <cell r="A16617">
            <v>0</v>
          </cell>
          <cell r="B16617">
            <v>0</v>
          </cell>
          <cell r="C16617">
            <v>0</v>
          </cell>
          <cell r="D16617">
            <v>0</v>
          </cell>
        </row>
        <row r="16618">
          <cell r="A16618">
            <v>0</v>
          </cell>
          <cell r="B16618">
            <v>0</v>
          </cell>
          <cell r="C16618">
            <v>0</v>
          </cell>
          <cell r="D16618">
            <v>0</v>
          </cell>
        </row>
        <row r="16619">
          <cell r="A16619">
            <v>0</v>
          </cell>
          <cell r="B16619">
            <v>0</v>
          </cell>
          <cell r="C16619">
            <v>0</v>
          </cell>
          <cell r="D16619">
            <v>0</v>
          </cell>
        </row>
        <row r="16620">
          <cell r="A16620">
            <v>0</v>
          </cell>
          <cell r="B16620">
            <v>0</v>
          </cell>
          <cell r="C16620">
            <v>0</v>
          </cell>
          <cell r="D16620">
            <v>0</v>
          </cell>
        </row>
        <row r="16621">
          <cell r="A16621">
            <v>0</v>
          </cell>
          <cell r="B16621">
            <v>0</v>
          </cell>
          <cell r="C16621">
            <v>0</v>
          </cell>
          <cell r="D16621">
            <v>0</v>
          </cell>
        </row>
        <row r="16622">
          <cell r="A16622">
            <v>0</v>
          </cell>
          <cell r="B16622">
            <v>0</v>
          </cell>
          <cell r="C16622">
            <v>0</v>
          </cell>
          <cell r="D16622">
            <v>0</v>
          </cell>
        </row>
        <row r="16623">
          <cell r="A16623">
            <v>0</v>
          </cell>
          <cell r="B16623">
            <v>0</v>
          </cell>
          <cell r="C16623">
            <v>0</v>
          </cell>
          <cell r="D16623">
            <v>0</v>
          </cell>
        </row>
        <row r="16624">
          <cell r="A16624">
            <v>0</v>
          </cell>
          <cell r="B16624">
            <v>0</v>
          </cell>
          <cell r="C16624">
            <v>0</v>
          </cell>
          <cell r="D16624">
            <v>0</v>
          </cell>
        </row>
        <row r="16625">
          <cell r="A16625">
            <v>0</v>
          </cell>
          <cell r="B16625">
            <v>0</v>
          </cell>
          <cell r="C16625">
            <v>0</v>
          </cell>
          <cell r="D16625">
            <v>0</v>
          </cell>
        </row>
        <row r="16626">
          <cell r="A16626">
            <v>0</v>
          </cell>
          <cell r="B16626">
            <v>0</v>
          </cell>
          <cell r="C16626">
            <v>0</v>
          </cell>
          <cell r="D16626">
            <v>0</v>
          </cell>
        </row>
        <row r="16627">
          <cell r="A16627">
            <v>0</v>
          </cell>
          <cell r="B16627">
            <v>0</v>
          </cell>
          <cell r="C16627">
            <v>0</v>
          </cell>
          <cell r="D16627">
            <v>0</v>
          </cell>
        </row>
        <row r="16628">
          <cell r="A16628">
            <v>0</v>
          </cell>
          <cell r="B16628">
            <v>0</v>
          </cell>
          <cell r="C16628">
            <v>0</v>
          </cell>
          <cell r="D16628">
            <v>0</v>
          </cell>
        </row>
        <row r="16629">
          <cell r="A16629">
            <v>0</v>
          </cell>
          <cell r="B16629">
            <v>0</v>
          </cell>
          <cell r="C16629">
            <v>0</v>
          </cell>
          <cell r="D16629">
            <v>0</v>
          </cell>
        </row>
        <row r="16630">
          <cell r="A16630">
            <v>0</v>
          </cell>
          <cell r="B16630">
            <v>0</v>
          </cell>
          <cell r="C16630">
            <v>0</v>
          </cell>
          <cell r="D16630">
            <v>0</v>
          </cell>
        </row>
        <row r="16631">
          <cell r="A16631">
            <v>0</v>
          </cell>
          <cell r="B16631">
            <v>0</v>
          </cell>
          <cell r="C16631">
            <v>0</v>
          </cell>
          <cell r="D16631">
            <v>0</v>
          </cell>
        </row>
        <row r="16632">
          <cell r="A16632">
            <v>0</v>
          </cell>
          <cell r="B16632">
            <v>0</v>
          </cell>
          <cell r="C16632">
            <v>0</v>
          </cell>
          <cell r="D16632">
            <v>0</v>
          </cell>
        </row>
        <row r="16633">
          <cell r="A16633">
            <v>0</v>
          </cell>
          <cell r="B16633">
            <v>0</v>
          </cell>
          <cell r="C16633">
            <v>0</v>
          </cell>
          <cell r="D16633">
            <v>0</v>
          </cell>
        </row>
        <row r="16634">
          <cell r="A16634">
            <v>0</v>
          </cell>
          <cell r="B16634">
            <v>0</v>
          </cell>
          <cell r="C16634">
            <v>0</v>
          </cell>
          <cell r="D16634">
            <v>0</v>
          </cell>
        </row>
        <row r="16635">
          <cell r="A16635">
            <v>0</v>
          </cell>
          <cell r="B16635">
            <v>0</v>
          </cell>
          <cell r="C16635">
            <v>0</v>
          </cell>
          <cell r="D16635">
            <v>0</v>
          </cell>
        </row>
        <row r="16636">
          <cell r="A16636">
            <v>0</v>
          </cell>
          <cell r="B16636">
            <v>0</v>
          </cell>
          <cell r="C16636">
            <v>0</v>
          </cell>
          <cell r="D16636">
            <v>0</v>
          </cell>
        </row>
        <row r="16637">
          <cell r="A16637">
            <v>0</v>
          </cell>
          <cell r="B16637">
            <v>0</v>
          </cell>
          <cell r="C16637">
            <v>0</v>
          </cell>
          <cell r="D16637">
            <v>0</v>
          </cell>
        </row>
        <row r="16638">
          <cell r="A16638">
            <v>0</v>
          </cell>
          <cell r="B16638">
            <v>0</v>
          </cell>
          <cell r="C16638">
            <v>0</v>
          </cell>
          <cell r="D16638">
            <v>0</v>
          </cell>
        </row>
        <row r="16639">
          <cell r="A16639">
            <v>0</v>
          </cell>
          <cell r="B16639">
            <v>0</v>
          </cell>
          <cell r="C16639">
            <v>0</v>
          </cell>
          <cell r="D16639">
            <v>0</v>
          </cell>
        </row>
        <row r="16640">
          <cell r="A16640">
            <v>0</v>
          </cell>
          <cell r="B16640">
            <v>0</v>
          </cell>
          <cell r="C16640">
            <v>0</v>
          </cell>
          <cell r="D16640">
            <v>0</v>
          </cell>
        </row>
        <row r="16641">
          <cell r="A16641">
            <v>0</v>
          </cell>
          <cell r="B16641">
            <v>0</v>
          </cell>
          <cell r="C16641">
            <v>0</v>
          </cell>
          <cell r="D16641">
            <v>0</v>
          </cell>
        </row>
        <row r="16642">
          <cell r="A16642">
            <v>0</v>
          </cell>
          <cell r="B16642">
            <v>0</v>
          </cell>
          <cell r="C16642">
            <v>0</v>
          </cell>
          <cell r="D16642">
            <v>0</v>
          </cell>
        </row>
        <row r="16643">
          <cell r="A16643">
            <v>0</v>
          </cell>
          <cell r="B16643">
            <v>0</v>
          </cell>
          <cell r="C16643">
            <v>0</v>
          </cell>
          <cell r="D16643">
            <v>0</v>
          </cell>
        </row>
        <row r="16644">
          <cell r="A16644">
            <v>0</v>
          </cell>
          <cell r="B16644">
            <v>0</v>
          </cell>
          <cell r="C16644">
            <v>0</v>
          </cell>
          <cell r="D16644">
            <v>0</v>
          </cell>
        </row>
        <row r="16645">
          <cell r="A16645">
            <v>0</v>
          </cell>
          <cell r="B16645">
            <v>0</v>
          </cell>
          <cell r="C16645">
            <v>0</v>
          </cell>
          <cell r="D16645">
            <v>0</v>
          </cell>
        </row>
        <row r="16646">
          <cell r="A16646">
            <v>0</v>
          </cell>
          <cell r="B16646">
            <v>0</v>
          </cell>
          <cell r="C16646">
            <v>0</v>
          </cell>
          <cell r="D16646">
            <v>0</v>
          </cell>
        </row>
        <row r="16647">
          <cell r="A16647">
            <v>0</v>
          </cell>
          <cell r="B16647">
            <v>0</v>
          </cell>
          <cell r="C16647">
            <v>0</v>
          </cell>
          <cell r="D16647">
            <v>0</v>
          </cell>
        </row>
        <row r="16648">
          <cell r="A16648">
            <v>0</v>
          </cell>
          <cell r="B16648">
            <v>0</v>
          </cell>
          <cell r="C16648">
            <v>0</v>
          </cell>
          <cell r="D16648">
            <v>0</v>
          </cell>
        </row>
        <row r="16649">
          <cell r="A16649">
            <v>0</v>
          </cell>
          <cell r="B16649">
            <v>0</v>
          </cell>
          <cell r="C16649">
            <v>0</v>
          </cell>
          <cell r="D16649">
            <v>0</v>
          </cell>
        </row>
        <row r="16650">
          <cell r="A16650">
            <v>0</v>
          </cell>
          <cell r="B16650">
            <v>0</v>
          </cell>
          <cell r="C16650">
            <v>0</v>
          </cell>
          <cell r="D16650">
            <v>0</v>
          </cell>
        </row>
        <row r="16651">
          <cell r="A16651">
            <v>0</v>
          </cell>
          <cell r="B16651">
            <v>0</v>
          </cell>
          <cell r="C16651">
            <v>0</v>
          </cell>
          <cell r="D16651">
            <v>0</v>
          </cell>
        </row>
        <row r="16652">
          <cell r="A16652">
            <v>0</v>
          </cell>
          <cell r="B16652">
            <v>0</v>
          </cell>
          <cell r="C16652">
            <v>0</v>
          </cell>
          <cell r="D16652">
            <v>0</v>
          </cell>
        </row>
        <row r="16653">
          <cell r="A16653">
            <v>0</v>
          </cell>
          <cell r="B16653">
            <v>0</v>
          </cell>
          <cell r="C16653">
            <v>0</v>
          </cell>
          <cell r="D16653">
            <v>0</v>
          </cell>
        </row>
        <row r="16654">
          <cell r="A16654">
            <v>0</v>
          </cell>
          <cell r="B16654">
            <v>0</v>
          </cell>
          <cell r="C16654">
            <v>0</v>
          </cell>
          <cell r="D16654">
            <v>0</v>
          </cell>
        </row>
        <row r="16655">
          <cell r="A16655">
            <v>0</v>
          </cell>
          <cell r="B16655">
            <v>0</v>
          </cell>
          <cell r="C16655">
            <v>0</v>
          </cell>
          <cell r="D16655">
            <v>0</v>
          </cell>
        </row>
        <row r="16656">
          <cell r="A16656">
            <v>0</v>
          </cell>
          <cell r="B16656">
            <v>0</v>
          </cell>
          <cell r="C16656">
            <v>0</v>
          </cell>
          <cell r="D16656">
            <v>0</v>
          </cell>
        </row>
        <row r="16657">
          <cell r="A16657">
            <v>0</v>
          </cell>
          <cell r="B16657">
            <v>0</v>
          </cell>
          <cell r="C16657">
            <v>0</v>
          </cell>
          <cell r="D16657">
            <v>0</v>
          </cell>
        </row>
        <row r="16658">
          <cell r="A16658">
            <v>0</v>
          </cell>
          <cell r="B16658">
            <v>0</v>
          </cell>
          <cell r="C16658">
            <v>0</v>
          </cell>
          <cell r="D16658">
            <v>0</v>
          </cell>
        </row>
        <row r="16659">
          <cell r="A16659">
            <v>0</v>
          </cell>
          <cell r="B16659">
            <v>0</v>
          </cell>
          <cell r="C16659">
            <v>0</v>
          </cell>
          <cell r="D16659">
            <v>0</v>
          </cell>
        </row>
        <row r="16660">
          <cell r="A16660">
            <v>0</v>
          </cell>
          <cell r="B16660">
            <v>0</v>
          </cell>
          <cell r="C16660">
            <v>0</v>
          </cell>
          <cell r="D16660">
            <v>0</v>
          </cell>
        </row>
        <row r="16661">
          <cell r="A16661">
            <v>0</v>
          </cell>
          <cell r="B16661">
            <v>0</v>
          </cell>
          <cell r="C16661">
            <v>0</v>
          </cell>
          <cell r="D16661">
            <v>0</v>
          </cell>
        </row>
        <row r="16662">
          <cell r="A16662">
            <v>0</v>
          </cell>
          <cell r="B16662">
            <v>0</v>
          </cell>
          <cell r="C16662">
            <v>0</v>
          </cell>
          <cell r="D16662">
            <v>0</v>
          </cell>
        </row>
        <row r="16663">
          <cell r="A16663">
            <v>0</v>
          </cell>
          <cell r="B16663">
            <v>0</v>
          </cell>
          <cell r="C16663">
            <v>0</v>
          </cell>
          <cell r="D16663">
            <v>0</v>
          </cell>
        </row>
        <row r="16664">
          <cell r="A16664">
            <v>0</v>
          </cell>
          <cell r="B16664">
            <v>0</v>
          </cell>
          <cell r="C16664">
            <v>0</v>
          </cell>
          <cell r="D16664">
            <v>0</v>
          </cell>
        </row>
        <row r="16665">
          <cell r="A16665">
            <v>0</v>
          </cell>
          <cell r="B16665">
            <v>0</v>
          </cell>
          <cell r="C16665">
            <v>0</v>
          </cell>
          <cell r="D16665">
            <v>0</v>
          </cell>
        </row>
        <row r="16666">
          <cell r="A16666">
            <v>0</v>
          </cell>
          <cell r="B16666">
            <v>0</v>
          </cell>
          <cell r="C16666">
            <v>0</v>
          </cell>
          <cell r="D16666">
            <v>0</v>
          </cell>
        </row>
        <row r="16667">
          <cell r="A16667">
            <v>0</v>
          </cell>
          <cell r="B16667">
            <v>0</v>
          </cell>
          <cell r="C16667">
            <v>0</v>
          </cell>
          <cell r="D16667">
            <v>0</v>
          </cell>
        </row>
        <row r="16668">
          <cell r="A16668">
            <v>0</v>
          </cell>
          <cell r="B16668">
            <v>0</v>
          </cell>
          <cell r="C16668">
            <v>0</v>
          </cell>
          <cell r="D16668">
            <v>0</v>
          </cell>
        </row>
        <row r="16669">
          <cell r="A16669">
            <v>0</v>
          </cell>
          <cell r="B16669">
            <v>0</v>
          </cell>
          <cell r="C16669">
            <v>0</v>
          </cell>
          <cell r="D16669">
            <v>0</v>
          </cell>
        </row>
        <row r="16670">
          <cell r="A16670">
            <v>0</v>
          </cell>
          <cell r="B16670">
            <v>0</v>
          </cell>
          <cell r="C16670">
            <v>0</v>
          </cell>
          <cell r="D16670">
            <v>0</v>
          </cell>
        </row>
        <row r="16671">
          <cell r="A16671">
            <v>0</v>
          </cell>
          <cell r="B16671">
            <v>0</v>
          </cell>
          <cell r="C16671">
            <v>0</v>
          </cell>
          <cell r="D16671">
            <v>0</v>
          </cell>
        </row>
        <row r="16672">
          <cell r="A16672">
            <v>0</v>
          </cell>
          <cell r="B16672">
            <v>0</v>
          </cell>
          <cell r="C16672">
            <v>0</v>
          </cell>
          <cell r="D16672">
            <v>0</v>
          </cell>
        </row>
        <row r="16673">
          <cell r="A16673">
            <v>0</v>
          </cell>
          <cell r="B16673">
            <v>0</v>
          </cell>
          <cell r="C16673">
            <v>0</v>
          </cell>
          <cell r="D16673">
            <v>0</v>
          </cell>
        </row>
        <row r="16674">
          <cell r="A16674">
            <v>0</v>
          </cell>
          <cell r="B16674">
            <v>0</v>
          </cell>
          <cell r="C16674">
            <v>0</v>
          </cell>
          <cell r="D16674">
            <v>0</v>
          </cell>
        </row>
        <row r="16675">
          <cell r="A16675">
            <v>0</v>
          </cell>
          <cell r="B16675">
            <v>0</v>
          </cell>
          <cell r="C16675">
            <v>0</v>
          </cell>
          <cell r="D16675">
            <v>0</v>
          </cell>
        </row>
        <row r="16676">
          <cell r="A16676">
            <v>0</v>
          </cell>
          <cell r="B16676">
            <v>0</v>
          </cell>
          <cell r="C16676">
            <v>0</v>
          </cell>
          <cell r="D16676">
            <v>0</v>
          </cell>
        </row>
        <row r="16677">
          <cell r="A16677">
            <v>0</v>
          </cell>
          <cell r="B16677">
            <v>0</v>
          </cell>
          <cell r="C16677">
            <v>0</v>
          </cell>
          <cell r="D16677">
            <v>0</v>
          </cell>
        </row>
        <row r="16678">
          <cell r="A16678">
            <v>0</v>
          </cell>
          <cell r="B16678">
            <v>0</v>
          </cell>
          <cell r="C16678">
            <v>0</v>
          </cell>
          <cell r="D16678">
            <v>0</v>
          </cell>
        </row>
        <row r="16679">
          <cell r="A16679">
            <v>0</v>
          </cell>
          <cell r="B16679">
            <v>0</v>
          </cell>
          <cell r="C16679">
            <v>0</v>
          </cell>
          <cell r="D16679">
            <v>0</v>
          </cell>
        </row>
        <row r="16680">
          <cell r="A16680">
            <v>0</v>
          </cell>
          <cell r="B16680">
            <v>0</v>
          </cell>
          <cell r="C16680">
            <v>0</v>
          </cell>
          <cell r="D16680">
            <v>0</v>
          </cell>
        </row>
        <row r="16681">
          <cell r="A16681">
            <v>0</v>
          </cell>
          <cell r="B16681">
            <v>0</v>
          </cell>
          <cell r="C16681">
            <v>0</v>
          </cell>
          <cell r="D16681">
            <v>0</v>
          </cell>
        </row>
        <row r="16682">
          <cell r="A16682">
            <v>0</v>
          </cell>
          <cell r="B16682">
            <v>0</v>
          </cell>
          <cell r="C16682">
            <v>0</v>
          </cell>
          <cell r="D16682">
            <v>0</v>
          </cell>
        </row>
        <row r="16683">
          <cell r="A16683">
            <v>0</v>
          </cell>
          <cell r="B16683">
            <v>0</v>
          </cell>
          <cell r="C16683">
            <v>0</v>
          </cell>
          <cell r="D16683">
            <v>0</v>
          </cell>
        </row>
        <row r="16684">
          <cell r="A16684">
            <v>0</v>
          </cell>
          <cell r="B16684">
            <v>0</v>
          </cell>
          <cell r="C16684">
            <v>0</v>
          </cell>
          <cell r="D16684">
            <v>0</v>
          </cell>
        </row>
        <row r="16685">
          <cell r="A16685">
            <v>0</v>
          </cell>
          <cell r="B16685">
            <v>0</v>
          </cell>
          <cell r="C16685">
            <v>0</v>
          </cell>
          <cell r="D16685">
            <v>0</v>
          </cell>
        </row>
        <row r="16686">
          <cell r="A16686">
            <v>0</v>
          </cell>
          <cell r="B16686">
            <v>0</v>
          </cell>
          <cell r="C16686">
            <v>0</v>
          </cell>
          <cell r="D16686">
            <v>0</v>
          </cell>
        </row>
        <row r="16687">
          <cell r="A16687">
            <v>0</v>
          </cell>
          <cell r="B16687">
            <v>0</v>
          </cell>
          <cell r="C16687">
            <v>0</v>
          </cell>
          <cell r="D16687">
            <v>0</v>
          </cell>
        </row>
        <row r="16688">
          <cell r="A16688">
            <v>0</v>
          </cell>
          <cell r="B16688">
            <v>0</v>
          </cell>
          <cell r="C16688">
            <v>0</v>
          </cell>
          <cell r="D16688">
            <v>0</v>
          </cell>
        </row>
        <row r="16689">
          <cell r="A16689">
            <v>0</v>
          </cell>
          <cell r="B16689">
            <v>0</v>
          </cell>
          <cell r="C16689">
            <v>0</v>
          </cell>
          <cell r="D16689">
            <v>0</v>
          </cell>
        </row>
        <row r="16690">
          <cell r="A16690">
            <v>0</v>
          </cell>
          <cell r="B16690">
            <v>0</v>
          </cell>
          <cell r="C16690">
            <v>0</v>
          </cell>
          <cell r="D16690">
            <v>0</v>
          </cell>
        </row>
        <row r="16691">
          <cell r="A16691">
            <v>0</v>
          </cell>
          <cell r="B16691">
            <v>0</v>
          </cell>
          <cell r="C16691">
            <v>0</v>
          </cell>
          <cell r="D16691">
            <v>0</v>
          </cell>
        </row>
        <row r="16692">
          <cell r="A16692">
            <v>0</v>
          </cell>
          <cell r="B16692">
            <v>0</v>
          </cell>
          <cell r="C16692">
            <v>0</v>
          </cell>
          <cell r="D16692">
            <v>0</v>
          </cell>
        </row>
        <row r="16693">
          <cell r="A16693">
            <v>0</v>
          </cell>
          <cell r="B16693">
            <v>0</v>
          </cell>
          <cell r="C16693">
            <v>0</v>
          </cell>
          <cell r="D16693">
            <v>0</v>
          </cell>
        </row>
        <row r="16694">
          <cell r="A16694">
            <v>0</v>
          </cell>
          <cell r="B16694">
            <v>0</v>
          </cell>
          <cell r="C16694">
            <v>0</v>
          </cell>
          <cell r="D16694">
            <v>0</v>
          </cell>
        </row>
        <row r="16695">
          <cell r="A16695">
            <v>0</v>
          </cell>
          <cell r="B16695">
            <v>0</v>
          </cell>
          <cell r="C16695">
            <v>0</v>
          </cell>
          <cell r="D16695">
            <v>0</v>
          </cell>
        </row>
        <row r="16696">
          <cell r="A16696">
            <v>0</v>
          </cell>
          <cell r="B16696">
            <v>0</v>
          </cell>
          <cell r="C16696">
            <v>0</v>
          </cell>
          <cell r="D16696">
            <v>0</v>
          </cell>
        </row>
        <row r="16697">
          <cell r="A16697">
            <v>0</v>
          </cell>
          <cell r="B16697">
            <v>0</v>
          </cell>
          <cell r="C16697">
            <v>0</v>
          </cell>
          <cell r="D16697">
            <v>0</v>
          </cell>
        </row>
        <row r="16698">
          <cell r="A16698">
            <v>0</v>
          </cell>
          <cell r="B16698">
            <v>0</v>
          </cell>
          <cell r="C16698">
            <v>0</v>
          </cell>
          <cell r="D16698">
            <v>0</v>
          </cell>
        </row>
        <row r="16699">
          <cell r="A16699">
            <v>0</v>
          </cell>
          <cell r="B16699">
            <v>0</v>
          </cell>
          <cell r="C16699">
            <v>0</v>
          </cell>
          <cell r="D16699">
            <v>0</v>
          </cell>
        </row>
        <row r="16700">
          <cell r="A16700">
            <v>0</v>
          </cell>
          <cell r="B16700">
            <v>0</v>
          </cell>
          <cell r="C16700">
            <v>0</v>
          </cell>
          <cell r="D16700">
            <v>0</v>
          </cell>
        </row>
        <row r="16701">
          <cell r="A16701">
            <v>0</v>
          </cell>
          <cell r="B16701">
            <v>0</v>
          </cell>
          <cell r="C16701">
            <v>0</v>
          </cell>
          <cell r="D16701">
            <v>0</v>
          </cell>
        </row>
        <row r="16702">
          <cell r="A16702">
            <v>0</v>
          </cell>
          <cell r="B16702">
            <v>0</v>
          </cell>
          <cell r="C16702">
            <v>0</v>
          </cell>
          <cell r="D16702">
            <v>0</v>
          </cell>
        </row>
        <row r="16703">
          <cell r="A16703">
            <v>0</v>
          </cell>
          <cell r="B16703">
            <v>0</v>
          </cell>
          <cell r="C16703">
            <v>0</v>
          </cell>
          <cell r="D16703">
            <v>0</v>
          </cell>
        </row>
        <row r="16704">
          <cell r="A16704">
            <v>0</v>
          </cell>
          <cell r="B16704">
            <v>0</v>
          </cell>
          <cell r="C16704">
            <v>0</v>
          </cell>
          <cell r="D16704">
            <v>0</v>
          </cell>
        </row>
        <row r="16705">
          <cell r="A16705">
            <v>0</v>
          </cell>
          <cell r="B16705">
            <v>0</v>
          </cell>
          <cell r="C16705">
            <v>0</v>
          </cell>
          <cell r="D16705">
            <v>0</v>
          </cell>
        </row>
        <row r="16706">
          <cell r="A16706">
            <v>0</v>
          </cell>
          <cell r="B16706">
            <v>0</v>
          </cell>
          <cell r="C16706">
            <v>0</v>
          </cell>
          <cell r="D16706">
            <v>0</v>
          </cell>
        </row>
        <row r="16707">
          <cell r="A16707">
            <v>0</v>
          </cell>
          <cell r="B16707">
            <v>0</v>
          </cell>
          <cell r="C16707">
            <v>0</v>
          </cell>
          <cell r="D16707">
            <v>0</v>
          </cell>
        </row>
        <row r="16708">
          <cell r="A16708">
            <v>0</v>
          </cell>
          <cell r="B16708">
            <v>0</v>
          </cell>
          <cell r="C16708">
            <v>0</v>
          </cell>
          <cell r="D16708">
            <v>0</v>
          </cell>
        </row>
        <row r="16709">
          <cell r="A16709">
            <v>0</v>
          </cell>
          <cell r="B16709">
            <v>0</v>
          </cell>
          <cell r="C16709">
            <v>0</v>
          </cell>
          <cell r="D16709">
            <v>0</v>
          </cell>
        </row>
        <row r="16710">
          <cell r="A16710">
            <v>0</v>
          </cell>
          <cell r="B16710">
            <v>0</v>
          </cell>
          <cell r="C16710">
            <v>0</v>
          </cell>
          <cell r="D16710">
            <v>0</v>
          </cell>
        </row>
        <row r="16711">
          <cell r="A16711">
            <v>0</v>
          </cell>
          <cell r="B16711">
            <v>0</v>
          </cell>
          <cell r="C16711">
            <v>0</v>
          </cell>
          <cell r="D16711">
            <v>0</v>
          </cell>
        </row>
        <row r="16712">
          <cell r="A16712">
            <v>0</v>
          </cell>
          <cell r="B16712">
            <v>0</v>
          </cell>
          <cell r="C16712">
            <v>0</v>
          </cell>
          <cell r="D16712">
            <v>0</v>
          </cell>
        </row>
        <row r="16713">
          <cell r="A16713">
            <v>0</v>
          </cell>
          <cell r="B16713">
            <v>0</v>
          </cell>
          <cell r="C16713">
            <v>0</v>
          </cell>
          <cell r="D16713">
            <v>0</v>
          </cell>
        </row>
        <row r="16714">
          <cell r="A16714">
            <v>0</v>
          </cell>
          <cell r="B16714">
            <v>0</v>
          </cell>
          <cell r="C16714">
            <v>0</v>
          </cell>
          <cell r="D16714">
            <v>0</v>
          </cell>
        </row>
        <row r="16715">
          <cell r="A16715">
            <v>0</v>
          </cell>
          <cell r="B16715">
            <v>0</v>
          </cell>
          <cell r="C16715">
            <v>0</v>
          </cell>
          <cell r="D16715">
            <v>0</v>
          </cell>
        </row>
        <row r="16716">
          <cell r="A16716">
            <v>0</v>
          </cell>
          <cell r="B16716">
            <v>0</v>
          </cell>
          <cell r="C16716">
            <v>0</v>
          </cell>
          <cell r="D16716">
            <v>0</v>
          </cell>
        </row>
        <row r="16717">
          <cell r="A16717">
            <v>0</v>
          </cell>
          <cell r="B16717">
            <v>0</v>
          </cell>
          <cell r="C16717">
            <v>0</v>
          </cell>
          <cell r="D16717">
            <v>0</v>
          </cell>
        </row>
        <row r="16718">
          <cell r="A16718">
            <v>0</v>
          </cell>
          <cell r="B16718">
            <v>0</v>
          </cell>
          <cell r="C16718">
            <v>0</v>
          </cell>
          <cell r="D16718">
            <v>0</v>
          </cell>
        </row>
        <row r="16719">
          <cell r="A16719">
            <v>0</v>
          </cell>
          <cell r="B16719">
            <v>0</v>
          </cell>
          <cell r="C16719">
            <v>0</v>
          </cell>
          <cell r="D16719">
            <v>0</v>
          </cell>
        </row>
        <row r="16720">
          <cell r="A16720">
            <v>0</v>
          </cell>
          <cell r="B16720">
            <v>0</v>
          </cell>
          <cell r="C16720">
            <v>0</v>
          </cell>
          <cell r="D16720">
            <v>0</v>
          </cell>
        </row>
        <row r="16721">
          <cell r="A16721">
            <v>0</v>
          </cell>
          <cell r="B16721">
            <v>0</v>
          </cell>
          <cell r="C16721">
            <v>0</v>
          </cell>
          <cell r="D16721">
            <v>0</v>
          </cell>
        </row>
        <row r="16722">
          <cell r="A16722">
            <v>0</v>
          </cell>
          <cell r="B16722">
            <v>0</v>
          </cell>
          <cell r="C16722">
            <v>0</v>
          </cell>
          <cell r="D16722">
            <v>0</v>
          </cell>
        </row>
        <row r="16723">
          <cell r="A16723">
            <v>0</v>
          </cell>
          <cell r="B16723">
            <v>0</v>
          </cell>
          <cell r="C16723">
            <v>0</v>
          </cell>
          <cell r="D16723">
            <v>0</v>
          </cell>
        </row>
        <row r="16724">
          <cell r="A16724">
            <v>0</v>
          </cell>
          <cell r="B16724">
            <v>0</v>
          </cell>
          <cell r="C16724">
            <v>0</v>
          </cell>
          <cell r="D16724">
            <v>0</v>
          </cell>
        </row>
        <row r="16725">
          <cell r="A16725">
            <v>0</v>
          </cell>
          <cell r="B16725">
            <v>0</v>
          </cell>
          <cell r="C16725">
            <v>0</v>
          </cell>
          <cell r="D16725">
            <v>0</v>
          </cell>
        </row>
        <row r="16726">
          <cell r="A16726">
            <v>0</v>
          </cell>
          <cell r="B16726">
            <v>0</v>
          </cell>
          <cell r="C16726">
            <v>0</v>
          </cell>
          <cell r="D16726">
            <v>0</v>
          </cell>
        </row>
        <row r="16727">
          <cell r="A16727">
            <v>0</v>
          </cell>
          <cell r="B16727">
            <v>0</v>
          </cell>
          <cell r="C16727">
            <v>0</v>
          </cell>
          <cell r="D16727">
            <v>0</v>
          </cell>
        </row>
        <row r="16728">
          <cell r="A16728">
            <v>0</v>
          </cell>
          <cell r="B16728">
            <v>0</v>
          </cell>
          <cell r="C16728">
            <v>0</v>
          </cell>
          <cell r="D16728">
            <v>0</v>
          </cell>
        </row>
        <row r="16729">
          <cell r="A16729">
            <v>0</v>
          </cell>
          <cell r="B16729">
            <v>0</v>
          </cell>
          <cell r="C16729">
            <v>0</v>
          </cell>
          <cell r="D16729">
            <v>0</v>
          </cell>
        </row>
        <row r="16730">
          <cell r="A16730">
            <v>0</v>
          </cell>
          <cell r="B16730">
            <v>0</v>
          </cell>
          <cell r="C16730">
            <v>0</v>
          </cell>
          <cell r="D16730">
            <v>0</v>
          </cell>
        </row>
        <row r="16731">
          <cell r="A16731">
            <v>0</v>
          </cell>
          <cell r="B16731">
            <v>0</v>
          </cell>
          <cell r="C16731">
            <v>0</v>
          </cell>
          <cell r="D16731">
            <v>0</v>
          </cell>
        </row>
        <row r="16732">
          <cell r="A16732">
            <v>0</v>
          </cell>
          <cell r="B16732">
            <v>0</v>
          </cell>
          <cell r="C16732">
            <v>0</v>
          </cell>
          <cell r="D16732">
            <v>0</v>
          </cell>
        </row>
        <row r="16733">
          <cell r="A16733">
            <v>0</v>
          </cell>
          <cell r="B16733">
            <v>0</v>
          </cell>
          <cell r="C16733">
            <v>0</v>
          </cell>
          <cell r="D16733">
            <v>0</v>
          </cell>
        </row>
        <row r="16734">
          <cell r="A16734">
            <v>0</v>
          </cell>
          <cell r="B16734">
            <v>0</v>
          </cell>
          <cell r="C16734">
            <v>0</v>
          </cell>
          <cell r="D16734">
            <v>0</v>
          </cell>
        </row>
        <row r="16735">
          <cell r="A16735">
            <v>0</v>
          </cell>
          <cell r="B16735">
            <v>0</v>
          </cell>
          <cell r="C16735">
            <v>0</v>
          </cell>
          <cell r="D16735">
            <v>0</v>
          </cell>
        </row>
        <row r="16736">
          <cell r="A16736">
            <v>0</v>
          </cell>
          <cell r="B16736">
            <v>0</v>
          </cell>
          <cell r="C16736">
            <v>0</v>
          </cell>
          <cell r="D16736">
            <v>0</v>
          </cell>
        </row>
        <row r="16737">
          <cell r="A16737">
            <v>0</v>
          </cell>
          <cell r="B16737">
            <v>0</v>
          </cell>
          <cell r="C16737">
            <v>0</v>
          </cell>
          <cell r="D16737">
            <v>0</v>
          </cell>
        </row>
        <row r="16738">
          <cell r="A16738">
            <v>0</v>
          </cell>
          <cell r="B16738">
            <v>0</v>
          </cell>
          <cell r="C16738">
            <v>0</v>
          </cell>
          <cell r="D16738">
            <v>0</v>
          </cell>
        </row>
        <row r="16739">
          <cell r="A16739">
            <v>0</v>
          </cell>
          <cell r="B16739">
            <v>0</v>
          </cell>
          <cell r="C16739">
            <v>0</v>
          </cell>
          <cell r="D16739">
            <v>0</v>
          </cell>
        </row>
        <row r="16740">
          <cell r="A16740">
            <v>0</v>
          </cell>
          <cell r="B16740">
            <v>0</v>
          </cell>
          <cell r="C16740">
            <v>0</v>
          </cell>
          <cell r="D16740">
            <v>0</v>
          </cell>
        </row>
        <row r="16741">
          <cell r="A16741">
            <v>0</v>
          </cell>
          <cell r="B16741">
            <v>0</v>
          </cell>
          <cell r="C16741">
            <v>0</v>
          </cell>
          <cell r="D16741">
            <v>0</v>
          </cell>
        </row>
        <row r="16742">
          <cell r="A16742">
            <v>0</v>
          </cell>
          <cell r="B16742">
            <v>0</v>
          </cell>
          <cell r="C16742">
            <v>0</v>
          </cell>
          <cell r="D16742">
            <v>0</v>
          </cell>
        </row>
        <row r="16743">
          <cell r="A16743">
            <v>0</v>
          </cell>
          <cell r="B16743">
            <v>0</v>
          </cell>
          <cell r="C16743">
            <v>0</v>
          </cell>
          <cell r="D16743">
            <v>0</v>
          </cell>
        </row>
        <row r="16744">
          <cell r="A16744">
            <v>0</v>
          </cell>
          <cell r="B16744">
            <v>0</v>
          </cell>
          <cell r="C16744">
            <v>0</v>
          </cell>
          <cell r="D16744">
            <v>0</v>
          </cell>
        </row>
        <row r="16745">
          <cell r="A16745">
            <v>0</v>
          </cell>
          <cell r="B16745">
            <v>0</v>
          </cell>
          <cell r="C16745">
            <v>0</v>
          </cell>
          <cell r="D16745">
            <v>0</v>
          </cell>
        </row>
        <row r="16746">
          <cell r="A16746">
            <v>0</v>
          </cell>
          <cell r="B16746">
            <v>0</v>
          </cell>
          <cell r="C16746">
            <v>0</v>
          </cell>
          <cell r="D16746">
            <v>0</v>
          </cell>
        </row>
        <row r="16747">
          <cell r="A16747">
            <v>0</v>
          </cell>
          <cell r="B16747">
            <v>0</v>
          </cell>
          <cell r="C16747">
            <v>0</v>
          </cell>
          <cell r="D16747">
            <v>0</v>
          </cell>
        </row>
        <row r="16748">
          <cell r="A16748">
            <v>0</v>
          </cell>
          <cell r="B16748">
            <v>0</v>
          </cell>
          <cell r="C16748">
            <v>0</v>
          </cell>
          <cell r="D16748">
            <v>0</v>
          </cell>
        </row>
        <row r="16749">
          <cell r="A16749">
            <v>0</v>
          </cell>
          <cell r="B16749">
            <v>0</v>
          </cell>
          <cell r="C16749">
            <v>0</v>
          </cell>
          <cell r="D16749">
            <v>0</v>
          </cell>
        </row>
        <row r="16750">
          <cell r="A16750">
            <v>0</v>
          </cell>
          <cell r="B16750">
            <v>0</v>
          </cell>
          <cell r="C16750">
            <v>0</v>
          </cell>
          <cell r="D16750">
            <v>0</v>
          </cell>
        </row>
        <row r="16751">
          <cell r="A16751">
            <v>0</v>
          </cell>
          <cell r="B16751">
            <v>0</v>
          </cell>
          <cell r="C16751">
            <v>0</v>
          </cell>
          <cell r="D16751">
            <v>0</v>
          </cell>
        </row>
        <row r="16752">
          <cell r="A16752">
            <v>0</v>
          </cell>
          <cell r="B16752">
            <v>0</v>
          </cell>
          <cell r="C16752">
            <v>0</v>
          </cell>
          <cell r="D16752">
            <v>0</v>
          </cell>
        </row>
        <row r="16753">
          <cell r="A16753">
            <v>0</v>
          </cell>
          <cell r="B16753">
            <v>0</v>
          </cell>
          <cell r="C16753">
            <v>0</v>
          </cell>
          <cell r="D16753">
            <v>0</v>
          </cell>
        </row>
        <row r="16754">
          <cell r="A16754">
            <v>0</v>
          </cell>
          <cell r="B16754">
            <v>0</v>
          </cell>
          <cell r="C16754">
            <v>0</v>
          </cell>
          <cell r="D16754">
            <v>0</v>
          </cell>
        </row>
        <row r="16755">
          <cell r="A16755">
            <v>0</v>
          </cell>
          <cell r="B16755">
            <v>0</v>
          </cell>
          <cell r="C16755">
            <v>0</v>
          </cell>
          <cell r="D16755">
            <v>0</v>
          </cell>
        </row>
        <row r="16756">
          <cell r="A16756">
            <v>0</v>
          </cell>
          <cell r="B16756">
            <v>0</v>
          </cell>
          <cell r="C16756">
            <v>0</v>
          </cell>
          <cell r="D16756">
            <v>0</v>
          </cell>
        </row>
        <row r="16757">
          <cell r="A16757">
            <v>0</v>
          </cell>
          <cell r="B16757">
            <v>0</v>
          </cell>
          <cell r="C16757">
            <v>0</v>
          </cell>
          <cell r="D16757">
            <v>0</v>
          </cell>
        </row>
        <row r="16758">
          <cell r="A16758">
            <v>0</v>
          </cell>
          <cell r="B16758">
            <v>0</v>
          </cell>
          <cell r="C16758">
            <v>0</v>
          </cell>
          <cell r="D16758">
            <v>0</v>
          </cell>
        </row>
        <row r="16759">
          <cell r="A16759">
            <v>0</v>
          </cell>
          <cell r="B16759">
            <v>0</v>
          </cell>
          <cell r="C16759">
            <v>0</v>
          </cell>
          <cell r="D16759">
            <v>0</v>
          </cell>
        </row>
        <row r="16760">
          <cell r="A16760">
            <v>0</v>
          </cell>
          <cell r="B16760">
            <v>0</v>
          </cell>
          <cell r="C16760">
            <v>0</v>
          </cell>
          <cell r="D16760">
            <v>0</v>
          </cell>
        </row>
        <row r="16761">
          <cell r="A16761">
            <v>0</v>
          </cell>
          <cell r="B16761">
            <v>0</v>
          </cell>
          <cell r="C16761">
            <v>0</v>
          </cell>
          <cell r="D16761">
            <v>0</v>
          </cell>
        </row>
        <row r="16762">
          <cell r="A16762">
            <v>0</v>
          </cell>
          <cell r="B16762">
            <v>0</v>
          </cell>
          <cell r="C16762">
            <v>0</v>
          </cell>
          <cell r="D16762">
            <v>0</v>
          </cell>
        </row>
        <row r="16763">
          <cell r="A16763">
            <v>0</v>
          </cell>
          <cell r="B16763">
            <v>0</v>
          </cell>
          <cell r="C16763">
            <v>0</v>
          </cell>
          <cell r="D16763">
            <v>0</v>
          </cell>
        </row>
        <row r="16764">
          <cell r="A16764">
            <v>0</v>
          </cell>
          <cell r="B16764">
            <v>0</v>
          </cell>
          <cell r="C16764">
            <v>0</v>
          </cell>
          <cell r="D16764">
            <v>0</v>
          </cell>
        </row>
        <row r="16765">
          <cell r="A16765">
            <v>0</v>
          </cell>
          <cell r="B16765">
            <v>0</v>
          </cell>
          <cell r="C16765">
            <v>0</v>
          </cell>
          <cell r="D16765">
            <v>0</v>
          </cell>
        </row>
        <row r="16766">
          <cell r="A16766">
            <v>0</v>
          </cell>
          <cell r="B16766">
            <v>0</v>
          </cell>
          <cell r="C16766">
            <v>0</v>
          </cell>
          <cell r="D16766">
            <v>0</v>
          </cell>
        </row>
        <row r="16767">
          <cell r="A16767">
            <v>0</v>
          </cell>
          <cell r="B16767">
            <v>0</v>
          </cell>
          <cell r="C16767">
            <v>0</v>
          </cell>
          <cell r="D16767">
            <v>0</v>
          </cell>
        </row>
        <row r="16768">
          <cell r="A16768">
            <v>0</v>
          </cell>
          <cell r="B16768">
            <v>0</v>
          </cell>
          <cell r="C16768">
            <v>0</v>
          </cell>
          <cell r="D16768">
            <v>0</v>
          </cell>
        </row>
        <row r="16769">
          <cell r="A16769">
            <v>0</v>
          </cell>
          <cell r="B16769">
            <v>0</v>
          </cell>
          <cell r="C16769">
            <v>0</v>
          </cell>
          <cell r="D16769">
            <v>0</v>
          </cell>
        </row>
        <row r="16770">
          <cell r="A16770">
            <v>0</v>
          </cell>
          <cell r="B16770">
            <v>0</v>
          </cell>
          <cell r="C16770">
            <v>0</v>
          </cell>
          <cell r="D16770">
            <v>0</v>
          </cell>
        </row>
        <row r="16771">
          <cell r="A16771">
            <v>0</v>
          </cell>
          <cell r="B16771">
            <v>0</v>
          </cell>
          <cell r="C16771">
            <v>0</v>
          </cell>
          <cell r="D16771">
            <v>0</v>
          </cell>
        </row>
        <row r="16772">
          <cell r="A16772">
            <v>0</v>
          </cell>
          <cell r="B16772">
            <v>0</v>
          </cell>
          <cell r="C16772">
            <v>0</v>
          </cell>
          <cell r="D16772">
            <v>0</v>
          </cell>
        </row>
        <row r="16773">
          <cell r="A16773">
            <v>0</v>
          </cell>
          <cell r="B16773">
            <v>0</v>
          </cell>
          <cell r="C16773">
            <v>0</v>
          </cell>
          <cell r="D16773">
            <v>0</v>
          </cell>
        </row>
        <row r="16774">
          <cell r="A16774">
            <v>0</v>
          </cell>
          <cell r="B16774">
            <v>0</v>
          </cell>
          <cell r="C16774">
            <v>0</v>
          </cell>
          <cell r="D16774">
            <v>0</v>
          </cell>
        </row>
        <row r="16775">
          <cell r="A16775">
            <v>0</v>
          </cell>
          <cell r="B16775">
            <v>0</v>
          </cell>
          <cell r="C16775">
            <v>0</v>
          </cell>
          <cell r="D16775">
            <v>0</v>
          </cell>
        </row>
        <row r="16776">
          <cell r="A16776">
            <v>0</v>
          </cell>
          <cell r="B16776">
            <v>0</v>
          </cell>
          <cell r="C16776">
            <v>0</v>
          </cell>
          <cell r="D16776">
            <v>0</v>
          </cell>
        </row>
        <row r="16777">
          <cell r="A16777">
            <v>0</v>
          </cell>
          <cell r="B16777">
            <v>0</v>
          </cell>
          <cell r="C16777">
            <v>0</v>
          </cell>
          <cell r="D16777">
            <v>0</v>
          </cell>
        </row>
        <row r="16778">
          <cell r="A16778">
            <v>0</v>
          </cell>
          <cell r="B16778">
            <v>0</v>
          </cell>
          <cell r="C16778">
            <v>0</v>
          </cell>
          <cell r="D16778">
            <v>0</v>
          </cell>
        </row>
        <row r="16779">
          <cell r="A16779">
            <v>0</v>
          </cell>
          <cell r="B16779">
            <v>0</v>
          </cell>
          <cell r="C16779">
            <v>0</v>
          </cell>
          <cell r="D16779">
            <v>0</v>
          </cell>
        </row>
        <row r="16780">
          <cell r="A16780">
            <v>0</v>
          </cell>
          <cell r="B16780">
            <v>0</v>
          </cell>
          <cell r="C16780">
            <v>0</v>
          </cell>
          <cell r="D16780">
            <v>0</v>
          </cell>
        </row>
        <row r="16781">
          <cell r="A16781">
            <v>0</v>
          </cell>
          <cell r="B16781">
            <v>0</v>
          </cell>
          <cell r="C16781">
            <v>0</v>
          </cell>
          <cell r="D16781">
            <v>0</v>
          </cell>
        </row>
        <row r="16782">
          <cell r="A16782">
            <v>0</v>
          </cell>
          <cell r="B16782">
            <v>0</v>
          </cell>
          <cell r="C16782">
            <v>0</v>
          </cell>
          <cell r="D16782">
            <v>0</v>
          </cell>
        </row>
        <row r="16783">
          <cell r="A16783">
            <v>0</v>
          </cell>
          <cell r="B16783">
            <v>0</v>
          </cell>
          <cell r="C16783">
            <v>0</v>
          </cell>
          <cell r="D16783">
            <v>0</v>
          </cell>
        </row>
        <row r="16784">
          <cell r="A16784">
            <v>0</v>
          </cell>
          <cell r="B16784">
            <v>0</v>
          </cell>
          <cell r="C16784">
            <v>0</v>
          </cell>
          <cell r="D16784">
            <v>0</v>
          </cell>
        </row>
        <row r="16785">
          <cell r="A16785">
            <v>0</v>
          </cell>
          <cell r="B16785">
            <v>0</v>
          </cell>
          <cell r="C16785">
            <v>0</v>
          </cell>
          <cell r="D16785">
            <v>0</v>
          </cell>
        </row>
        <row r="16786">
          <cell r="A16786">
            <v>0</v>
          </cell>
          <cell r="B16786">
            <v>0</v>
          </cell>
          <cell r="C16786">
            <v>0</v>
          </cell>
          <cell r="D16786">
            <v>0</v>
          </cell>
        </row>
        <row r="16787">
          <cell r="A16787">
            <v>0</v>
          </cell>
          <cell r="B16787">
            <v>0</v>
          </cell>
          <cell r="C16787">
            <v>0</v>
          </cell>
          <cell r="D16787">
            <v>0</v>
          </cell>
        </row>
        <row r="16788">
          <cell r="A16788">
            <v>0</v>
          </cell>
          <cell r="B16788">
            <v>0</v>
          </cell>
          <cell r="C16788">
            <v>0</v>
          </cell>
          <cell r="D16788">
            <v>0</v>
          </cell>
        </row>
        <row r="16789">
          <cell r="A16789">
            <v>0</v>
          </cell>
          <cell r="B16789">
            <v>0</v>
          </cell>
          <cell r="C16789">
            <v>0</v>
          </cell>
          <cell r="D16789">
            <v>0</v>
          </cell>
        </row>
        <row r="16790">
          <cell r="A16790">
            <v>0</v>
          </cell>
          <cell r="B16790">
            <v>0</v>
          </cell>
          <cell r="C16790">
            <v>0</v>
          </cell>
          <cell r="D16790">
            <v>0</v>
          </cell>
        </row>
        <row r="16791">
          <cell r="A16791">
            <v>0</v>
          </cell>
          <cell r="B16791">
            <v>0</v>
          </cell>
          <cell r="C16791">
            <v>0</v>
          </cell>
          <cell r="D16791">
            <v>0</v>
          </cell>
        </row>
        <row r="16792">
          <cell r="A16792">
            <v>0</v>
          </cell>
          <cell r="B16792">
            <v>0</v>
          </cell>
          <cell r="C16792">
            <v>0</v>
          </cell>
          <cell r="D16792">
            <v>0</v>
          </cell>
        </row>
        <row r="16793">
          <cell r="A16793">
            <v>0</v>
          </cell>
          <cell r="B16793">
            <v>0</v>
          </cell>
          <cell r="C16793">
            <v>0</v>
          </cell>
          <cell r="D16793">
            <v>0</v>
          </cell>
        </row>
        <row r="16794">
          <cell r="A16794">
            <v>0</v>
          </cell>
          <cell r="B16794">
            <v>0</v>
          </cell>
          <cell r="C16794">
            <v>0</v>
          </cell>
          <cell r="D16794">
            <v>0</v>
          </cell>
        </row>
        <row r="16795">
          <cell r="A16795">
            <v>0</v>
          </cell>
          <cell r="B16795">
            <v>0</v>
          </cell>
          <cell r="C16795">
            <v>0</v>
          </cell>
          <cell r="D16795">
            <v>0</v>
          </cell>
        </row>
        <row r="16796">
          <cell r="A16796">
            <v>0</v>
          </cell>
          <cell r="B16796">
            <v>0</v>
          </cell>
          <cell r="C16796">
            <v>0</v>
          </cell>
          <cell r="D16796">
            <v>0</v>
          </cell>
        </row>
        <row r="16797">
          <cell r="A16797">
            <v>0</v>
          </cell>
          <cell r="B16797">
            <v>0</v>
          </cell>
          <cell r="C16797">
            <v>0</v>
          </cell>
          <cell r="D16797">
            <v>0</v>
          </cell>
        </row>
        <row r="16798">
          <cell r="A16798">
            <v>0</v>
          </cell>
          <cell r="B16798">
            <v>0</v>
          </cell>
          <cell r="C16798">
            <v>0</v>
          </cell>
          <cell r="D16798">
            <v>0</v>
          </cell>
        </row>
        <row r="16799">
          <cell r="A16799">
            <v>0</v>
          </cell>
          <cell r="B16799">
            <v>0</v>
          </cell>
          <cell r="C16799">
            <v>0</v>
          </cell>
          <cell r="D16799">
            <v>0</v>
          </cell>
        </row>
        <row r="16800">
          <cell r="A16800">
            <v>0</v>
          </cell>
          <cell r="B16800">
            <v>0</v>
          </cell>
          <cell r="C16800">
            <v>0</v>
          </cell>
          <cell r="D16800">
            <v>0</v>
          </cell>
        </row>
        <row r="16801">
          <cell r="A16801">
            <v>0</v>
          </cell>
          <cell r="B16801">
            <v>0</v>
          </cell>
          <cell r="C16801">
            <v>0</v>
          </cell>
          <cell r="D16801">
            <v>0</v>
          </cell>
        </row>
        <row r="16802">
          <cell r="A16802">
            <v>0</v>
          </cell>
          <cell r="B16802">
            <v>0</v>
          </cell>
          <cell r="C16802">
            <v>0</v>
          </cell>
          <cell r="D16802">
            <v>0</v>
          </cell>
        </row>
        <row r="16803">
          <cell r="A16803">
            <v>0</v>
          </cell>
          <cell r="B16803">
            <v>0</v>
          </cell>
          <cell r="C16803">
            <v>0</v>
          </cell>
          <cell r="D16803">
            <v>0</v>
          </cell>
        </row>
        <row r="16804">
          <cell r="A16804">
            <v>0</v>
          </cell>
          <cell r="B16804">
            <v>0</v>
          </cell>
          <cell r="C16804">
            <v>0</v>
          </cell>
          <cell r="D16804">
            <v>0</v>
          </cell>
        </row>
        <row r="16805">
          <cell r="A16805">
            <v>0</v>
          </cell>
          <cell r="B16805">
            <v>0</v>
          </cell>
          <cell r="C16805">
            <v>0</v>
          </cell>
          <cell r="D16805">
            <v>0</v>
          </cell>
        </row>
        <row r="16806">
          <cell r="A16806">
            <v>0</v>
          </cell>
          <cell r="B16806">
            <v>0</v>
          </cell>
          <cell r="C16806">
            <v>0</v>
          </cell>
          <cell r="D16806">
            <v>0</v>
          </cell>
        </row>
        <row r="16807">
          <cell r="A16807">
            <v>0</v>
          </cell>
          <cell r="B16807">
            <v>0</v>
          </cell>
          <cell r="C16807">
            <v>0</v>
          </cell>
          <cell r="D16807">
            <v>0</v>
          </cell>
        </row>
        <row r="16808">
          <cell r="A16808">
            <v>0</v>
          </cell>
          <cell r="B16808">
            <v>0</v>
          </cell>
          <cell r="C16808">
            <v>0</v>
          </cell>
          <cell r="D16808">
            <v>0</v>
          </cell>
        </row>
        <row r="16809">
          <cell r="A16809">
            <v>0</v>
          </cell>
          <cell r="B16809">
            <v>0</v>
          </cell>
          <cell r="C16809">
            <v>0</v>
          </cell>
          <cell r="D16809">
            <v>0</v>
          </cell>
        </row>
        <row r="16810">
          <cell r="A16810">
            <v>0</v>
          </cell>
          <cell r="B16810">
            <v>0</v>
          </cell>
          <cell r="C16810">
            <v>0</v>
          </cell>
          <cell r="D16810">
            <v>0</v>
          </cell>
        </row>
        <row r="16811">
          <cell r="A16811">
            <v>0</v>
          </cell>
          <cell r="B16811">
            <v>0</v>
          </cell>
          <cell r="C16811">
            <v>0</v>
          </cell>
          <cell r="D16811">
            <v>0</v>
          </cell>
        </row>
        <row r="16812">
          <cell r="A16812">
            <v>0</v>
          </cell>
          <cell r="B16812">
            <v>0</v>
          </cell>
          <cell r="C16812">
            <v>0</v>
          </cell>
          <cell r="D16812">
            <v>0</v>
          </cell>
        </row>
        <row r="16813">
          <cell r="A16813">
            <v>0</v>
          </cell>
          <cell r="B16813">
            <v>0</v>
          </cell>
          <cell r="C16813">
            <v>0</v>
          </cell>
          <cell r="D16813">
            <v>0</v>
          </cell>
        </row>
        <row r="16814">
          <cell r="A16814">
            <v>0</v>
          </cell>
          <cell r="B16814">
            <v>0</v>
          </cell>
          <cell r="C16814">
            <v>0</v>
          </cell>
          <cell r="D16814">
            <v>0</v>
          </cell>
        </row>
        <row r="16815">
          <cell r="A16815">
            <v>0</v>
          </cell>
          <cell r="B16815">
            <v>0</v>
          </cell>
          <cell r="C16815">
            <v>0</v>
          </cell>
          <cell r="D16815">
            <v>0</v>
          </cell>
        </row>
        <row r="16816">
          <cell r="A16816">
            <v>0</v>
          </cell>
          <cell r="B16816">
            <v>0</v>
          </cell>
          <cell r="C16816">
            <v>0</v>
          </cell>
          <cell r="D16816">
            <v>0</v>
          </cell>
        </row>
        <row r="16817">
          <cell r="A16817">
            <v>0</v>
          </cell>
          <cell r="B16817">
            <v>0</v>
          </cell>
          <cell r="C16817">
            <v>0</v>
          </cell>
          <cell r="D16817">
            <v>0</v>
          </cell>
        </row>
        <row r="16818">
          <cell r="A16818">
            <v>0</v>
          </cell>
          <cell r="B16818">
            <v>0</v>
          </cell>
          <cell r="C16818">
            <v>0</v>
          </cell>
          <cell r="D16818">
            <v>0</v>
          </cell>
        </row>
        <row r="16819">
          <cell r="A16819">
            <v>0</v>
          </cell>
          <cell r="B16819">
            <v>0</v>
          </cell>
          <cell r="C16819">
            <v>0</v>
          </cell>
          <cell r="D16819">
            <v>0</v>
          </cell>
        </row>
        <row r="16820">
          <cell r="A16820">
            <v>0</v>
          </cell>
          <cell r="B16820">
            <v>0</v>
          </cell>
          <cell r="C16820">
            <v>0</v>
          </cell>
          <cell r="D16820">
            <v>0</v>
          </cell>
        </row>
        <row r="16821">
          <cell r="A16821">
            <v>0</v>
          </cell>
          <cell r="B16821">
            <v>0</v>
          </cell>
          <cell r="C16821">
            <v>0</v>
          </cell>
          <cell r="D16821">
            <v>0</v>
          </cell>
        </row>
        <row r="16822">
          <cell r="A16822">
            <v>0</v>
          </cell>
          <cell r="B16822">
            <v>0</v>
          </cell>
          <cell r="C16822">
            <v>0</v>
          </cell>
          <cell r="D16822">
            <v>0</v>
          </cell>
        </row>
        <row r="16823">
          <cell r="A16823">
            <v>0</v>
          </cell>
          <cell r="B16823">
            <v>0</v>
          </cell>
          <cell r="C16823">
            <v>0</v>
          </cell>
          <cell r="D16823">
            <v>0</v>
          </cell>
        </row>
        <row r="16824">
          <cell r="A16824">
            <v>0</v>
          </cell>
          <cell r="B16824">
            <v>0</v>
          </cell>
          <cell r="C16824">
            <v>0</v>
          </cell>
          <cell r="D16824">
            <v>0</v>
          </cell>
        </row>
        <row r="16825">
          <cell r="A16825">
            <v>0</v>
          </cell>
          <cell r="B16825">
            <v>0</v>
          </cell>
          <cell r="C16825">
            <v>0</v>
          </cell>
          <cell r="D16825">
            <v>0</v>
          </cell>
        </row>
        <row r="16826">
          <cell r="A16826">
            <v>0</v>
          </cell>
          <cell r="B16826">
            <v>0</v>
          </cell>
          <cell r="C16826">
            <v>0</v>
          </cell>
          <cell r="D16826">
            <v>0</v>
          </cell>
        </row>
        <row r="16827">
          <cell r="A16827">
            <v>0</v>
          </cell>
          <cell r="B16827">
            <v>0</v>
          </cell>
          <cell r="C16827">
            <v>0</v>
          </cell>
          <cell r="D16827">
            <v>0</v>
          </cell>
        </row>
        <row r="16828">
          <cell r="A16828">
            <v>0</v>
          </cell>
          <cell r="B16828">
            <v>0</v>
          </cell>
          <cell r="C16828">
            <v>0</v>
          </cell>
          <cell r="D16828">
            <v>0</v>
          </cell>
        </row>
        <row r="16829">
          <cell r="A16829">
            <v>0</v>
          </cell>
          <cell r="B16829">
            <v>0</v>
          </cell>
          <cell r="C16829">
            <v>0</v>
          </cell>
          <cell r="D16829">
            <v>0</v>
          </cell>
        </row>
        <row r="16830">
          <cell r="A16830">
            <v>0</v>
          </cell>
          <cell r="B16830">
            <v>0</v>
          </cell>
          <cell r="C16830">
            <v>0</v>
          </cell>
          <cell r="D16830">
            <v>0</v>
          </cell>
        </row>
        <row r="16831">
          <cell r="A16831">
            <v>0</v>
          </cell>
          <cell r="B16831">
            <v>0</v>
          </cell>
          <cell r="C16831">
            <v>0</v>
          </cell>
          <cell r="D16831">
            <v>0</v>
          </cell>
        </row>
        <row r="16832">
          <cell r="A16832">
            <v>0</v>
          </cell>
          <cell r="B16832">
            <v>0</v>
          </cell>
          <cell r="C16832">
            <v>0</v>
          </cell>
          <cell r="D16832">
            <v>0</v>
          </cell>
        </row>
        <row r="16833">
          <cell r="A16833">
            <v>0</v>
          </cell>
          <cell r="B16833">
            <v>0</v>
          </cell>
          <cell r="C16833">
            <v>0</v>
          </cell>
          <cell r="D16833">
            <v>0</v>
          </cell>
        </row>
        <row r="16834">
          <cell r="A16834">
            <v>0</v>
          </cell>
          <cell r="B16834">
            <v>0</v>
          </cell>
          <cell r="C16834">
            <v>0</v>
          </cell>
          <cell r="D16834">
            <v>0</v>
          </cell>
        </row>
        <row r="16835">
          <cell r="A16835">
            <v>0</v>
          </cell>
          <cell r="B16835">
            <v>0</v>
          </cell>
          <cell r="C16835">
            <v>0</v>
          </cell>
          <cell r="D16835">
            <v>0</v>
          </cell>
        </row>
        <row r="16836">
          <cell r="A16836">
            <v>0</v>
          </cell>
          <cell r="B16836">
            <v>0</v>
          </cell>
          <cell r="C16836">
            <v>0</v>
          </cell>
          <cell r="D16836">
            <v>0</v>
          </cell>
        </row>
        <row r="16837">
          <cell r="A16837">
            <v>0</v>
          </cell>
          <cell r="B16837">
            <v>0</v>
          </cell>
          <cell r="C16837">
            <v>0</v>
          </cell>
          <cell r="D16837">
            <v>0</v>
          </cell>
        </row>
        <row r="16838">
          <cell r="A16838">
            <v>0</v>
          </cell>
          <cell r="B16838">
            <v>0</v>
          </cell>
          <cell r="C16838">
            <v>0</v>
          </cell>
          <cell r="D16838">
            <v>0</v>
          </cell>
        </row>
        <row r="16839">
          <cell r="A16839">
            <v>0</v>
          </cell>
          <cell r="B16839">
            <v>0</v>
          </cell>
          <cell r="C16839">
            <v>0</v>
          </cell>
          <cell r="D16839">
            <v>0</v>
          </cell>
        </row>
        <row r="16840">
          <cell r="A16840">
            <v>0</v>
          </cell>
          <cell r="B16840">
            <v>0</v>
          </cell>
          <cell r="C16840">
            <v>0</v>
          </cell>
          <cell r="D16840">
            <v>0</v>
          </cell>
        </row>
        <row r="16841">
          <cell r="A16841">
            <v>0</v>
          </cell>
          <cell r="B16841">
            <v>0</v>
          </cell>
          <cell r="C16841">
            <v>0</v>
          </cell>
          <cell r="D16841">
            <v>0</v>
          </cell>
        </row>
        <row r="16842">
          <cell r="A16842">
            <v>0</v>
          </cell>
          <cell r="B16842">
            <v>0</v>
          </cell>
          <cell r="C16842">
            <v>0</v>
          </cell>
          <cell r="D16842">
            <v>0</v>
          </cell>
        </row>
        <row r="16843">
          <cell r="A16843">
            <v>0</v>
          </cell>
          <cell r="B16843">
            <v>0</v>
          </cell>
          <cell r="C16843">
            <v>0</v>
          </cell>
          <cell r="D16843">
            <v>0</v>
          </cell>
        </row>
        <row r="16844">
          <cell r="A16844">
            <v>0</v>
          </cell>
          <cell r="B16844">
            <v>0</v>
          </cell>
          <cell r="C16844">
            <v>0</v>
          </cell>
          <cell r="D16844">
            <v>0</v>
          </cell>
        </row>
        <row r="16845">
          <cell r="A16845">
            <v>0</v>
          </cell>
          <cell r="B16845">
            <v>0</v>
          </cell>
          <cell r="C16845">
            <v>0</v>
          </cell>
          <cell r="D16845">
            <v>0</v>
          </cell>
        </row>
        <row r="16846">
          <cell r="A16846">
            <v>0</v>
          </cell>
          <cell r="B16846">
            <v>0</v>
          </cell>
          <cell r="C16846">
            <v>0</v>
          </cell>
          <cell r="D16846">
            <v>0</v>
          </cell>
        </row>
        <row r="16847">
          <cell r="A16847">
            <v>0</v>
          </cell>
          <cell r="B16847">
            <v>0</v>
          </cell>
          <cell r="C16847">
            <v>0</v>
          </cell>
          <cell r="D16847">
            <v>0</v>
          </cell>
        </row>
        <row r="16848">
          <cell r="A16848">
            <v>0</v>
          </cell>
          <cell r="B16848">
            <v>0</v>
          </cell>
          <cell r="C16848">
            <v>0</v>
          </cell>
          <cell r="D16848">
            <v>0</v>
          </cell>
        </row>
        <row r="16849">
          <cell r="A16849">
            <v>0</v>
          </cell>
          <cell r="B16849">
            <v>0</v>
          </cell>
          <cell r="C16849">
            <v>0</v>
          </cell>
          <cell r="D16849">
            <v>0</v>
          </cell>
        </row>
        <row r="16850">
          <cell r="A16850">
            <v>0</v>
          </cell>
          <cell r="B16850">
            <v>0</v>
          </cell>
          <cell r="C16850">
            <v>0</v>
          </cell>
          <cell r="D16850">
            <v>0</v>
          </cell>
        </row>
        <row r="16851">
          <cell r="A16851">
            <v>0</v>
          </cell>
          <cell r="B16851">
            <v>0</v>
          </cell>
          <cell r="C16851">
            <v>0</v>
          </cell>
          <cell r="D16851">
            <v>0</v>
          </cell>
        </row>
        <row r="16852">
          <cell r="A16852">
            <v>0</v>
          </cell>
          <cell r="B16852">
            <v>0</v>
          </cell>
          <cell r="C16852">
            <v>0</v>
          </cell>
          <cell r="D16852">
            <v>0</v>
          </cell>
        </row>
        <row r="16853">
          <cell r="A16853">
            <v>0</v>
          </cell>
          <cell r="B16853">
            <v>0</v>
          </cell>
          <cell r="C16853">
            <v>0</v>
          </cell>
          <cell r="D16853">
            <v>0</v>
          </cell>
        </row>
        <row r="16854">
          <cell r="A16854">
            <v>0</v>
          </cell>
          <cell r="B16854">
            <v>0</v>
          </cell>
          <cell r="C16854">
            <v>0</v>
          </cell>
          <cell r="D16854">
            <v>0</v>
          </cell>
        </row>
        <row r="16855">
          <cell r="A16855">
            <v>0</v>
          </cell>
          <cell r="B16855">
            <v>0</v>
          </cell>
          <cell r="C16855">
            <v>0</v>
          </cell>
          <cell r="D16855">
            <v>0</v>
          </cell>
        </row>
        <row r="16856">
          <cell r="A16856">
            <v>0</v>
          </cell>
          <cell r="B16856">
            <v>0</v>
          </cell>
          <cell r="C16856">
            <v>0</v>
          </cell>
          <cell r="D16856">
            <v>0</v>
          </cell>
        </row>
        <row r="16857">
          <cell r="A16857">
            <v>0</v>
          </cell>
          <cell r="B16857">
            <v>0</v>
          </cell>
          <cell r="C16857">
            <v>0</v>
          </cell>
          <cell r="D16857">
            <v>0</v>
          </cell>
        </row>
        <row r="16858">
          <cell r="A16858">
            <v>0</v>
          </cell>
          <cell r="B16858">
            <v>0</v>
          </cell>
          <cell r="C16858">
            <v>0</v>
          </cell>
          <cell r="D16858">
            <v>0</v>
          </cell>
        </row>
        <row r="16859">
          <cell r="A16859">
            <v>0</v>
          </cell>
          <cell r="B16859">
            <v>0</v>
          </cell>
          <cell r="C16859">
            <v>0</v>
          </cell>
          <cell r="D16859">
            <v>0</v>
          </cell>
        </row>
        <row r="16860">
          <cell r="A16860">
            <v>0</v>
          </cell>
          <cell r="B16860">
            <v>0</v>
          </cell>
          <cell r="C16860">
            <v>0</v>
          </cell>
          <cell r="D16860">
            <v>0</v>
          </cell>
        </row>
        <row r="16861">
          <cell r="A16861">
            <v>0</v>
          </cell>
          <cell r="B16861">
            <v>0</v>
          </cell>
          <cell r="C16861">
            <v>0</v>
          </cell>
          <cell r="D16861">
            <v>0</v>
          </cell>
        </row>
        <row r="16862">
          <cell r="A16862">
            <v>0</v>
          </cell>
          <cell r="B16862">
            <v>0</v>
          </cell>
          <cell r="C16862">
            <v>0</v>
          </cell>
          <cell r="D16862">
            <v>0</v>
          </cell>
        </row>
        <row r="16863">
          <cell r="A16863">
            <v>0</v>
          </cell>
          <cell r="B16863">
            <v>0</v>
          </cell>
          <cell r="C16863">
            <v>0</v>
          </cell>
          <cell r="D16863">
            <v>0</v>
          </cell>
        </row>
        <row r="16864">
          <cell r="A16864">
            <v>0</v>
          </cell>
          <cell r="B16864">
            <v>0</v>
          </cell>
          <cell r="C16864">
            <v>0</v>
          </cell>
          <cell r="D16864">
            <v>0</v>
          </cell>
        </row>
        <row r="16865">
          <cell r="A16865">
            <v>0</v>
          </cell>
          <cell r="B16865">
            <v>0</v>
          </cell>
          <cell r="C16865">
            <v>0</v>
          </cell>
          <cell r="D16865">
            <v>0</v>
          </cell>
        </row>
        <row r="16866">
          <cell r="A16866">
            <v>0</v>
          </cell>
          <cell r="B16866">
            <v>0</v>
          </cell>
          <cell r="C16866">
            <v>0</v>
          </cell>
          <cell r="D16866">
            <v>0</v>
          </cell>
        </row>
        <row r="16867">
          <cell r="A16867">
            <v>0</v>
          </cell>
          <cell r="B16867">
            <v>0</v>
          </cell>
          <cell r="C16867">
            <v>0</v>
          </cell>
          <cell r="D16867">
            <v>0</v>
          </cell>
        </row>
        <row r="16868">
          <cell r="A16868">
            <v>0</v>
          </cell>
          <cell r="B16868">
            <v>0</v>
          </cell>
          <cell r="C16868">
            <v>0</v>
          </cell>
          <cell r="D16868">
            <v>0</v>
          </cell>
        </row>
        <row r="16869">
          <cell r="A16869">
            <v>0</v>
          </cell>
          <cell r="B16869">
            <v>0</v>
          </cell>
          <cell r="C16869">
            <v>0</v>
          </cell>
          <cell r="D16869">
            <v>0</v>
          </cell>
        </row>
        <row r="16870">
          <cell r="A16870">
            <v>0</v>
          </cell>
          <cell r="B16870">
            <v>0</v>
          </cell>
          <cell r="C16870">
            <v>0</v>
          </cell>
          <cell r="D16870">
            <v>0</v>
          </cell>
        </row>
        <row r="16871">
          <cell r="A16871">
            <v>0</v>
          </cell>
          <cell r="B16871">
            <v>0</v>
          </cell>
          <cell r="C16871">
            <v>0</v>
          </cell>
          <cell r="D16871">
            <v>0</v>
          </cell>
        </row>
        <row r="16872">
          <cell r="A16872">
            <v>0</v>
          </cell>
          <cell r="B16872">
            <v>0</v>
          </cell>
          <cell r="C16872">
            <v>0</v>
          </cell>
          <cell r="D16872">
            <v>0</v>
          </cell>
        </row>
        <row r="16873">
          <cell r="A16873">
            <v>0</v>
          </cell>
          <cell r="B16873">
            <v>0</v>
          </cell>
          <cell r="C16873">
            <v>0</v>
          </cell>
          <cell r="D16873">
            <v>0</v>
          </cell>
        </row>
        <row r="16874">
          <cell r="A16874">
            <v>0</v>
          </cell>
          <cell r="B16874">
            <v>0</v>
          </cell>
          <cell r="C16874">
            <v>0</v>
          </cell>
          <cell r="D16874">
            <v>0</v>
          </cell>
        </row>
        <row r="16875">
          <cell r="A16875">
            <v>0</v>
          </cell>
          <cell r="B16875">
            <v>0</v>
          </cell>
          <cell r="C16875">
            <v>0</v>
          </cell>
          <cell r="D16875">
            <v>0</v>
          </cell>
        </row>
        <row r="16876">
          <cell r="A16876">
            <v>0</v>
          </cell>
          <cell r="B16876">
            <v>0</v>
          </cell>
          <cell r="C16876">
            <v>0</v>
          </cell>
          <cell r="D16876">
            <v>0</v>
          </cell>
        </row>
        <row r="16877">
          <cell r="A16877">
            <v>0</v>
          </cell>
          <cell r="B16877">
            <v>0</v>
          </cell>
          <cell r="C16877">
            <v>0</v>
          </cell>
          <cell r="D16877">
            <v>0</v>
          </cell>
        </row>
        <row r="16878">
          <cell r="A16878">
            <v>0</v>
          </cell>
          <cell r="B16878">
            <v>0</v>
          </cell>
          <cell r="C16878">
            <v>0</v>
          </cell>
          <cell r="D16878">
            <v>0</v>
          </cell>
        </row>
        <row r="16879">
          <cell r="A16879">
            <v>0</v>
          </cell>
          <cell r="B16879">
            <v>0</v>
          </cell>
          <cell r="C16879">
            <v>0</v>
          </cell>
          <cell r="D16879">
            <v>0</v>
          </cell>
        </row>
        <row r="16880">
          <cell r="A16880">
            <v>0</v>
          </cell>
          <cell r="B16880">
            <v>0</v>
          </cell>
          <cell r="C16880">
            <v>0</v>
          </cell>
          <cell r="D16880">
            <v>0</v>
          </cell>
        </row>
        <row r="16881">
          <cell r="A16881">
            <v>0</v>
          </cell>
          <cell r="B16881">
            <v>0</v>
          </cell>
          <cell r="C16881">
            <v>0</v>
          </cell>
          <cell r="D16881">
            <v>0</v>
          </cell>
        </row>
        <row r="16882">
          <cell r="A16882">
            <v>0</v>
          </cell>
          <cell r="B16882">
            <v>0</v>
          </cell>
          <cell r="C16882">
            <v>0</v>
          </cell>
          <cell r="D16882">
            <v>0</v>
          </cell>
        </row>
        <row r="16883">
          <cell r="A16883">
            <v>0</v>
          </cell>
          <cell r="B16883">
            <v>0</v>
          </cell>
          <cell r="C16883">
            <v>0</v>
          </cell>
          <cell r="D16883">
            <v>0</v>
          </cell>
        </row>
        <row r="16884">
          <cell r="A16884">
            <v>0</v>
          </cell>
          <cell r="B16884">
            <v>0</v>
          </cell>
          <cell r="C16884">
            <v>0</v>
          </cell>
          <cell r="D16884">
            <v>0</v>
          </cell>
        </row>
        <row r="16885">
          <cell r="A16885">
            <v>0</v>
          </cell>
          <cell r="B16885">
            <v>0</v>
          </cell>
          <cell r="C16885">
            <v>0</v>
          </cell>
          <cell r="D16885">
            <v>0</v>
          </cell>
        </row>
        <row r="16886">
          <cell r="A16886">
            <v>0</v>
          </cell>
          <cell r="B16886">
            <v>0</v>
          </cell>
          <cell r="C16886">
            <v>0</v>
          </cell>
          <cell r="D16886">
            <v>0</v>
          </cell>
        </row>
        <row r="16887">
          <cell r="A16887">
            <v>0</v>
          </cell>
          <cell r="B16887">
            <v>0</v>
          </cell>
          <cell r="C16887">
            <v>0</v>
          </cell>
          <cell r="D16887">
            <v>0</v>
          </cell>
        </row>
        <row r="16888">
          <cell r="A16888">
            <v>0</v>
          </cell>
          <cell r="B16888">
            <v>0</v>
          </cell>
          <cell r="C16888">
            <v>0</v>
          </cell>
          <cell r="D16888">
            <v>0</v>
          </cell>
        </row>
        <row r="16889">
          <cell r="A16889">
            <v>0</v>
          </cell>
          <cell r="B16889">
            <v>0</v>
          </cell>
          <cell r="C16889">
            <v>0</v>
          </cell>
          <cell r="D16889">
            <v>0</v>
          </cell>
        </row>
        <row r="16890">
          <cell r="A16890">
            <v>0</v>
          </cell>
          <cell r="B16890">
            <v>0</v>
          </cell>
          <cell r="C16890">
            <v>0</v>
          </cell>
          <cell r="D16890">
            <v>0</v>
          </cell>
        </row>
        <row r="16891">
          <cell r="A16891">
            <v>0</v>
          </cell>
          <cell r="B16891">
            <v>0</v>
          </cell>
          <cell r="C16891">
            <v>0</v>
          </cell>
          <cell r="D16891">
            <v>0</v>
          </cell>
        </row>
        <row r="16892">
          <cell r="A16892">
            <v>0</v>
          </cell>
          <cell r="B16892">
            <v>0</v>
          </cell>
          <cell r="C16892">
            <v>0</v>
          </cell>
          <cell r="D16892">
            <v>0</v>
          </cell>
        </row>
        <row r="16893">
          <cell r="A16893">
            <v>0</v>
          </cell>
          <cell r="B16893">
            <v>0</v>
          </cell>
          <cell r="C16893">
            <v>0</v>
          </cell>
          <cell r="D16893">
            <v>0</v>
          </cell>
        </row>
        <row r="16894">
          <cell r="A16894">
            <v>0</v>
          </cell>
          <cell r="B16894">
            <v>0</v>
          </cell>
          <cell r="C16894">
            <v>0</v>
          </cell>
          <cell r="D16894">
            <v>0</v>
          </cell>
        </row>
        <row r="16895">
          <cell r="A16895">
            <v>0</v>
          </cell>
          <cell r="B16895">
            <v>0</v>
          </cell>
          <cell r="C16895">
            <v>0</v>
          </cell>
          <cell r="D16895">
            <v>0</v>
          </cell>
        </row>
        <row r="16896">
          <cell r="A16896">
            <v>0</v>
          </cell>
          <cell r="B16896">
            <v>0</v>
          </cell>
          <cell r="C16896">
            <v>0</v>
          </cell>
          <cell r="D16896">
            <v>0</v>
          </cell>
        </row>
        <row r="16897">
          <cell r="A16897">
            <v>0</v>
          </cell>
          <cell r="B16897">
            <v>0</v>
          </cell>
          <cell r="C16897">
            <v>0</v>
          </cell>
          <cell r="D16897">
            <v>0</v>
          </cell>
        </row>
        <row r="16898">
          <cell r="A16898">
            <v>0</v>
          </cell>
          <cell r="B16898">
            <v>0</v>
          </cell>
          <cell r="C16898">
            <v>0</v>
          </cell>
          <cell r="D16898">
            <v>0</v>
          </cell>
        </row>
        <row r="16899">
          <cell r="A16899">
            <v>0</v>
          </cell>
          <cell r="B16899">
            <v>0</v>
          </cell>
          <cell r="C16899">
            <v>0</v>
          </cell>
          <cell r="D16899">
            <v>0</v>
          </cell>
        </row>
        <row r="16900">
          <cell r="A16900">
            <v>0</v>
          </cell>
          <cell r="B16900">
            <v>0</v>
          </cell>
          <cell r="C16900">
            <v>0</v>
          </cell>
          <cell r="D16900">
            <v>0</v>
          </cell>
        </row>
        <row r="16901">
          <cell r="A16901">
            <v>0</v>
          </cell>
          <cell r="B16901">
            <v>0</v>
          </cell>
          <cell r="C16901">
            <v>0</v>
          </cell>
          <cell r="D16901">
            <v>0</v>
          </cell>
        </row>
        <row r="16902">
          <cell r="A16902">
            <v>0</v>
          </cell>
          <cell r="B16902">
            <v>0</v>
          </cell>
          <cell r="C16902">
            <v>0</v>
          </cell>
          <cell r="D16902">
            <v>0</v>
          </cell>
        </row>
        <row r="16903">
          <cell r="A16903">
            <v>0</v>
          </cell>
          <cell r="B16903">
            <v>0</v>
          </cell>
          <cell r="C16903">
            <v>0</v>
          </cell>
          <cell r="D16903">
            <v>0</v>
          </cell>
        </row>
        <row r="16904">
          <cell r="A16904">
            <v>0</v>
          </cell>
          <cell r="B16904">
            <v>0</v>
          </cell>
          <cell r="C16904">
            <v>0</v>
          </cell>
          <cell r="D16904">
            <v>0</v>
          </cell>
        </row>
        <row r="16905">
          <cell r="A16905">
            <v>0</v>
          </cell>
          <cell r="B16905">
            <v>0</v>
          </cell>
          <cell r="C16905">
            <v>0</v>
          </cell>
          <cell r="D16905">
            <v>0</v>
          </cell>
        </row>
        <row r="16906">
          <cell r="A16906">
            <v>0</v>
          </cell>
          <cell r="B16906">
            <v>0</v>
          </cell>
          <cell r="C16906">
            <v>0</v>
          </cell>
          <cell r="D16906">
            <v>0</v>
          </cell>
        </row>
        <row r="16907">
          <cell r="A16907">
            <v>0</v>
          </cell>
          <cell r="B16907">
            <v>0</v>
          </cell>
          <cell r="C16907">
            <v>0</v>
          </cell>
          <cell r="D16907">
            <v>0</v>
          </cell>
        </row>
        <row r="16908">
          <cell r="A16908">
            <v>0</v>
          </cell>
          <cell r="B16908">
            <v>0</v>
          </cell>
          <cell r="C16908">
            <v>0</v>
          </cell>
          <cell r="D16908">
            <v>0</v>
          </cell>
        </row>
        <row r="16909">
          <cell r="A16909">
            <v>0</v>
          </cell>
          <cell r="B16909">
            <v>0</v>
          </cell>
          <cell r="C16909">
            <v>0</v>
          </cell>
          <cell r="D16909">
            <v>0</v>
          </cell>
        </row>
        <row r="16910">
          <cell r="A16910">
            <v>0</v>
          </cell>
          <cell r="B16910">
            <v>0</v>
          </cell>
          <cell r="C16910">
            <v>0</v>
          </cell>
          <cell r="D16910">
            <v>0</v>
          </cell>
        </row>
        <row r="16911">
          <cell r="A16911">
            <v>0</v>
          </cell>
          <cell r="B16911">
            <v>0</v>
          </cell>
          <cell r="C16911">
            <v>0</v>
          </cell>
          <cell r="D16911">
            <v>0</v>
          </cell>
        </row>
        <row r="16912">
          <cell r="A16912">
            <v>0</v>
          </cell>
          <cell r="B16912">
            <v>0</v>
          </cell>
          <cell r="C16912">
            <v>0</v>
          </cell>
          <cell r="D16912">
            <v>0</v>
          </cell>
        </row>
        <row r="16913">
          <cell r="A16913">
            <v>0</v>
          </cell>
          <cell r="B16913">
            <v>0</v>
          </cell>
          <cell r="C16913">
            <v>0</v>
          </cell>
          <cell r="D16913">
            <v>0</v>
          </cell>
        </row>
        <row r="16914">
          <cell r="A16914">
            <v>0</v>
          </cell>
          <cell r="B16914">
            <v>0</v>
          </cell>
          <cell r="C16914">
            <v>0</v>
          </cell>
          <cell r="D16914">
            <v>0</v>
          </cell>
        </row>
        <row r="16915">
          <cell r="A16915">
            <v>0</v>
          </cell>
          <cell r="B16915">
            <v>0</v>
          </cell>
          <cell r="C16915">
            <v>0</v>
          </cell>
          <cell r="D16915">
            <v>0</v>
          </cell>
        </row>
        <row r="16916">
          <cell r="A16916">
            <v>0</v>
          </cell>
          <cell r="B16916">
            <v>0</v>
          </cell>
          <cell r="C16916">
            <v>0</v>
          </cell>
          <cell r="D16916">
            <v>0</v>
          </cell>
        </row>
        <row r="16917">
          <cell r="A16917">
            <v>0</v>
          </cell>
          <cell r="B16917">
            <v>0</v>
          </cell>
          <cell r="C16917">
            <v>0</v>
          </cell>
          <cell r="D16917">
            <v>0</v>
          </cell>
        </row>
        <row r="16918">
          <cell r="A16918">
            <v>0</v>
          </cell>
          <cell r="B16918">
            <v>0</v>
          </cell>
          <cell r="C16918">
            <v>0</v>
          </cell>
          <cell r="D16918">
            <v>0</v>
          </cell>
        </row>
        <row r="16919">
          <cell r="A16919">
            <v>0</v>
          </cell>
          <cell r="B16919">
            <v>0</v>
          </cell>
          <cell r="C16919">
            <v>0</v>
          </cell>
          <cell r="D16919">
            <v>0</v>
          </cell>
        </row>
        <row r="16920">
          <cell r="A16920">
            <v>0</v>
          </cell>
          <cell r="B16920">
            <v>0</v>
          </cell>
          <cell r="C16920">
            <v>0</v>
          </cell>
          <cell r="D16920">
            <v>0</v>
          </cell>
        </row>
        <row r="16921">
          <cell r="A16921">
            <v>0</v>
          </cell>
          <cell r="B16921">
            <v>0</v>
          </cell>
          <cell r="C16921">
            <v>0</v>
          </cell>
          <cell r="D16921">
            <v>0</v>
          </cell>
        </row>
        <row r="16922">
          <cell r="A16922">
            <v>0</v>
          </cell>
          <cell r="B16922">
            <v>0</v>
          </cell>
          <cell r="C16922">
            <v>0</v>
          </cell>
          <cell r="D16922">
            <v>0</v>
          </cell>
        </row>
        <row r="16923">
          <cell r="A16923">
            <v>0</v>
          </cell>
          <cell r="B16923">
            <v>0</v>
          </cell>
          <cell r="C16923">
            <v>0</v>
          </cell>
          <cell r="D16923">
            <v>0</v>
          </cell>
        </row>
        <row r="16924">
          <cell r="A16924">
            <v>0</v>
          </cell>
          <cell r="B16924">
            <v>0</v>
          </cell>
          <cell r="C16924">
            <v>0</v>
          </cell>
          <cell r="D16924">
            <v>0</v>
          </cell>
        </row>
        <row r="16925">
          <cell r="A16925">
            <v>0</v>
          </cell>
          <cell r="B16925">
            <v>0</v>
          </cell>
          <cell r="C16925">
            <v>0</v>
          </cell>
          <cell r="D16925">
            <v>0</v>
          </cell>
        </row>
        <row r="16926">
          <cell r="A16926">
            <v>0</v>
          </cell>
          <cell r="B16926">
            <v>0</v>
          </cell>
          <cell r="C16926">
            <v>0</v>
          </cell>
          <cell r="D16926">
            <v>0</v>
          </cell>
        </row>
        <row r="16927">
          <cell r="A16927">
            <v>0</v>
          </cell>
          <cell r="B16927">
            <v>0</v>
          </cell>
          <cell r="C16927">
            <v>0</v>
          </cell>
          <cell r="D16927">
            <v>0</v>
          </cell>
        </row>
        <row r="16928">
          <cell r="A16928">
            <v>0</v>
          </cell>
          <cell r="B16928">
            <v>0</v>
          </cell>
          <cell r="C16928">
            <v>0</v>
          </cell>
          <cell r="D16928">
            <v>0</v>
          </cell>
        </row>
        <row r="16929">
          <cell r="A16929">
            <v>0</v>
          </cell>
          <cell r="B16929">
            <v>0</v>
          </cell>
          <cell r="C16929">
            <v>0</v>
          </cell>
          <cell r="D16929">
            <v>0</v>
          </cell>
        </row>
        <row r="16930">
          <cell r="A16930">
            <v>0</v>
          </cell>
          <cell r="B16930">
            <v>0</v>
          </cell>
          <cell r="C16930">
            <v>0</v>
          </cell>
          <cell r="D16930">
            <v>0</v>
          </cell>
        </row>
        <row r="16931">
          <cell r="A16931">
            <v>0</v>
          </cell>
          <cell r="B16931">
            <v>0</v>
          </cell>
          <cell r="C16931">
            <v>0</v>
          </cell>
          <cell r="D16931">
            <v>0</v>
          </cell>
        </row>
        <row r="16932">
          <cell r="A16932">
            <v>0</v>
          </cell>
          <cell r="B16932">
            <v>0</v>
          </cell>
          <cell r="C16932">
            <v>0</v>
          </cell>
          <cell r="D16932">
            <v>0</v>
          </cell>
        </row>
        <row r="16933">
          <cell r="A16933">
            <v>0</v>
          </cell>
          <cell r="B16933">
            <v>0</v>
          </cell>
          <cell r="C16933">
            <v>0</v>
          </cell>
          <cell r="D16933">
            <v>0</v>
          </cell>
        </row>
        <row r="16934">
          <cell r="A16934">
            <v>0</v>
          </cell>
          <cell r="B16934">
            <v>0</v>
          </cell>
          <cell r="C16934">
            <v>0</v>
          </cell>
          <cell r="D16934">
            <v>0</v>
          </cell>
        </row>
        <row r="16935">
          <cell r="A16935">
            <v>0</v>
          </cell>
          <cell r="B16935">
            <v>0</v>
          </cell>
          <cell r="C16935">
            <v>0</v>
          </cell>
          <cell r="D16935">
            <v>0</v>
          </cell>
        </row>
        <row r="16936">
          <cell r="A16936">
            <v>0</v>
          </cell>
          <cell r="B16936">
            <v>0</v>
          </cell>
          <cell r="C16936">
            <v>0</v>
          </cell>
          <cell r="D16936">
            <v>0</v>
          </cell>
        </row>
        <row r="16937">
          <cell r="A16937">
            <v>0</v>
          </cell>
          <cell r="B16937">
            <v>0</v>
          </cell>
          <cell r="C16937">
            <v>0</v>
          </cell>
          <cell r="D16937">
            <v>0</v>
          </cell>
        </row>
        <row r="16938">
          <cell r="A16938">
            <v>0</v>
          </cell>
          <cell r="B16938">
            <v>0</v>
          </cell>
          <cell r="C16938">
            <v>0</v>
          </cell>
          <cell r="D16938">
            <v>0</v>
          </cell>
        </row>
        <row r="16939">
          <cell r="A16939">
            <v>0</v>
          </cell>
          <cell r="B16939">
            <v>0</v>
          </cell>
          <cell r="C16939">
            <v>0</v>
          </cell>
          <cell r="D16939">
            <v>0</v>
          </cell>
        </row>
        <row r="16940">
          <cell r="A16940">
            <v>0</v>
          </cell>
          <cell r="B16940">
            <v>0</v>
          </cell>
          <cell r="C16940">
            <v>0</v>
          </cell>
          <cell r="D16940">
            <v>0</v>
          </cell>
        </row>
        <row r="16941">
          <cell r="A16941">
            <v>0</v>
          </cell>
          <cell r="B16941">
            <v>0</v>
          </cell>
          <cell r="C16941">
            <v>0</v>
          </cell>
          <cell r="D16941">
            <v>0</v>
          </cell>
        </row>
        <row r="16942">
          <cell r="A16942">
            <v>0</v>
          </cell>
          <cell r="B16942">
            <v>0</v>
          </cell>
          <cell r="C16942">
            <v>0</v>
          </cell>
          <cell r="D16942">
            <v>0</v>
          </cell>
        </row>
        <row r="16943">
          <cell r="A16943">
            <v>0</v>
          </cell>
          <cell r="B16943">
            <v>0</v>
          </cell>
          <cell r="C16943">
            <v>0</v>
          </cell>
          <cell r="D16943">
            <v>0</v>
          </cell>
        </row>
        <row r="16944">
          <cell r="A16944">
            <v>0</v>
          </cell>
          <cell r="B16944">
            <v>0</v>
          </cell>
          <cell r="C16944">
            <v>0</v>
          </cell>
          <cell r="D16944">
            <v>0</v>
          </cell>
        </row>
        <row r="16945">
          <cell r="A16945">
            <v>0</v>
          </cell>
          <cell r="B16945">
            <v>0</v>
          </cell>
          <cell r="C16945">
            <v>0</v>
          </cell>
          <cell r="D16945">
            <v>0</v>
          </cell>
        </row>
        <row r="16946">
          <cell r="A16946">
            <v>0</v>
          </cell>
          <cell r="B16946">
            <v>0</v>
          </cell>
          <cell r="C16946">
            <v>0</v>
          </cell>
          <cell r="D16946">
            <v>0</v>
          </cell>
        </row>
        <row r="16947">
          <cell r="A16947">
            <v>0</v>
          </cell>
          <cell r="B16947">
            <v>0</v>
          </cell>
          <cell r="C16947">
            <v>0</v>
          </cell>
          <cell r="D16947">
            <v>0</v>
          </cell>
        </row>
        <row r="16948">
          <cell r="A16948">
            <v>0</v>
          </cell>
          <cell r="B16948">
            <v>0</v>
          </cell>
          <cell r="C16948">
            <v>0</v>
          </cell>
          <cell r="D16948">
            <v>0</v>
          </cell>
        </row>
        <row r="16949">
          <cell r="A16949">
            <v>0</v>
          </cell>
          <cell r="B16949">
            <v>0</v>
          </cell>
          <cell r="C16949">
            <v>0</v>
          </cell>
          <cell r="D16949">
            <v>0</v>
          </cell>
        </row>
        <row r="16950">
          <cell r="A16950">
            <v>0</v>
          </cell>
          <cell r="B16950">
            <v>0</v>
          </cell>
          <cell r="C16950">
            <v>0</v>
          </cell>
          <cell r="D16950">
            <v>0</v>
          </cell>
        </row>
        <row r="16951">
          <cell r="A16951">
            <v>0</v>
          </cell>
          <cell r="B16951">
            <v>0</v>
          </cell>
          <cell r="C16951">
            <v>0</v>
          </cell>
          <cell r="D16951">
            <v>0</v>
          </cell>
        </row>
        <row r="16952">
          <cell r="A16952">
            <v>0</v>
          </cell>
          <cell r="B16952">
            <v>0</v>
          </cell>
          <cell r="C16952">
            <v>0</v>
          </cell>
          <cell r="D16952">
            <v>0</v>
          </cell>
        </row>
        <row r="16953">
          <cell r="A16953">
            <v>0</v>
          </cell>
          <cell r="B16953">
            <v>0</v>
          </cell>
          <cell r="C16953">
            <v>0</v>
          </cell>
          <cell r="D16953">
            <v>0</v>
          </cell>
        </row>
        <row r="16954">
          <cell r="A16954">
            <v>0</v>
          </cell>
          <cell r="B16954">
            <v>0</v>
          </cell>
          <cell r="C16954">
            <v>0</v>
          </cell>
          <cell r="D16954">
            <v>0</v>
          </cell>
        </row>
        <row r="16955">
          <cell r="A16955">
            <v>0</v>
          </cell>
          <cell r="B16955">
            <v>0</v>
          </cell>
          <cell r="C16955">
            <v>0</v>
          </cell>
          <cell r="D16955">
            <v>0</v>
          </cell>
        </row>
        <row r="16956">
          <cell r="A16956">
            <v>0</v>
          </cell>
          <cell r="B16956">
            <v>0</v>
          </cell>
          <cell r="C16956">
            <v>0</v>
          </cell>
          <cell r="D16956">
            <v>0</v>
          </cell>
        </row>
        <row r="16957">
          <cell r="A16957">
            <v>0</v>
          </cell>
          <cell r="B16957">
            <v>0</v>
          </cell>
          <cell r="C16957">
            <v>0</v>
          </cell>
          <cell r="D16957">
            <v>0</v>
          </cell>
        </row>
        <row r="16958">
          <cell r="A16958">
            <v>0</v>
          </cell>
          <cell r="B16958">
            <v>0</v>
          </cell>
          <cell r="C16958">
            <v>0</v>
          </cell>
          <cell r="D16958">
            <v>0</v>
          </cell>
        </row>
        <row r="16959">
          <cell r="A16959">
            <v>0</v>
          </cell>
          <cell r="B16959">
            <v>0</v>
          </cell>
          <cell r="C16959">
            <v>0</v>
          </cell>
          <cell r="D16959">
            <v>0</v>
          </cell>
        </row>
        <row r="16960">
          <cell r="A16960">
            <v>0</v>
          </cell>
          <cell r="B16960">
            <v>0</v>
          </cell>
          <cell r="C16960">
            <v>0</v>
          </cell>
          <cell r="D16960">
            <v>0</v>
          </cell>
        </row>
        <row r="16961">
          <cell r="A16961">
            <v>0</v>
          </cell>
          <cell r="B16961">
            <v>0</v>
          </cell>
          <cell r="C16961">
            <v>0</v>
          </cell>
          <cell r="D16961">
            <v>0</v>
          </cell>
        </row>
        <row r="16962">
          <cell r="A16962">
            <v>0</v>
          </cell>
          <cell r="B16962">
            <v>0</v>
          </cell>
          <cell r="C16962">
            <v>0</v>
          </cell>
          <cell r="D16962">
            <v>0</v>
          </cell>
        </row>
        <row r="16963">
          <cell r="A16963">
            <v>0</v>
          </cell>
          <cell r="B16963">
            <v>0</v>
          </cell>
          <cell r="C16963">
            <v>0</v>
          </cell>
          <cell r="D16963">
            <v>0</v>
          </cell>
        </row>
        <row r="16964">
          <cell r="A16964">
            <v>0</v>
          </cell>
          <cell r="B16964">
            <v>0</v>
          </cell>
          <cell r="C16964">
            <v>0</v>
          </cell>
          <cell r="D16964">
            <v>0</v>
          </cell>
        </row>
        <row r="16965">
          <cell r="A16965">
            <v>0</v>
          </cell>
          <cell r="B16965">
            <v>0</v>
          </cell>
          <cell r="C16965">
            <v>0</v>
          </cell>
          <cell r="D16965">
            <v>0</v>
          </cell>
        </row>
        <row r="16966">
          <cell r="A16966">
            <v>0</v>
          </cell>
          <cell r="B16966">
            <v>0</v>
          </cell>
          <cell r="C16966">
            <v>0</v>
          </cell>
          <cell r="D16966">
            <v>0</v>
          </cell>
        </row>
        <row r="16967">
          <cell r="A16967">
            <v>0</v>
          </cell>
          <cell r="B16967">
            <v>0</v>
          </cell>
          <cell r="C16967">
            <v>0</v>
          </cell>
          <cell r="D16967">
            <v>0</v>
          </cell>
        </row>
        <row r="16968">
          <cell r="A16968">
            <v>0</v>
          </cell>
          <cell r="B16968">
            <v>0</v>
          </cell>
          <cell r="C16968">
            <v>0</v>
          </cell>
          <cell r="D16968">
            <v>0</v>
          </cell>
        </row>
        <row r="16969">
          <cell r="A16969">
            <v>0</v>
          </cell>
          <cell r="B16969">
            <v>0</v>
          </cell>
          <cell r="C16969">
            <v>0</v>
          </cell>
          <cell r="D16969">
            <v>0</v>
          </cell>
        </row>
        <row r="16970">
          <cell r="A16970">
            <v>0</v>
          </cell>
          <cell r="B16970">
            <v>0</v>
          </cell>
          <cell r="C16970">
            <v>0</v>
          </cell>
          <cell r="D16970">
            <v>0</v>
          </cell>
        </row>
        <row r="16971">
          <cell r="A16971">
            <v>0</v>
          </cell>
          <cell r="B16971">
            <v>0</v>
          </cell>
          <cell r="C16971">
            <v>0</v>
          </cell>
          <cell r="D16971">
            <v>0</v>
          </cell>
        </row>
        <row r="16972">
          <cell r="A16972">
            <v>0</v>
          </cell>
          <cell r="B16972">
            <v>0</v>
          </cell>
          <cell r="C16972">
            <v>0</v>
          </cell>
          <cell r="D16972">
            <v>0</v>
          </cell>
        </row>
        <row r="16973">
          <cell r="A16973">
            <v>0</v>
          </cell>
          <cell r="B16973">
            <v>0</v>
          </cell>
          <cell r="C16973">
            <v>0</v>
          </cell>
          <cell r="D16973">
            <v>0</v>
          </cell>
        </row>
        <row r="16974">
          <cell r="A16974">
            <v>0</v>
          </cell>
          <cell r="B16974">
            <v>0</v>
          </cell>
          <cell r="C16974">
            <v>0</v>
          </cell>
          <cell r="D16974">
            <v>0</v>
          </cell>
        </row>
        <row r="16975">
          <cell r="A16975">
            <v>0</v>
          </cell>
          <cell r="B16975">
            <v>0</v>
          </cell>
          <cell r="C16975">
            <v>0</v>
          </cell>
          <cell r="D16975">
            <v>0</v>
          </cell>
        </row>
        <row r="16976">
          <cell r="A16976">
            <v>0</v>
          </cell>
          <cell r="B16976">
            <v>0</v>
          </cell>
          <cell r="C16976">
            <v>0</v>
          </cell>
          <cell r="D16976">
            <v>0</v>
          </cell>
        </row>
        <row r="16977">
          <cell r="A16977">
            <v>0</v>
          </cell>
          <cell r="B16977">
            <v>0</v>
          </cell>
          <cell r="C16977">
            <v>0</v>
          </cell>
          <cell r="D16977">
            <v>0</v>
          </cell>
        </row>
        <row r="16978">
          <cell r="A16978">
            <v>0</v>
          </cell>
          <cell r="B16978">
            <v>0</v>
          </cell>
          <cell r="C16978">
            <v>0</v>
          </cell>
          <cell r="D16978">
            <v>0</v>
          </cell>
        </row>
        <row r="16979">
          <cell r="A16979">
            <v>0</v>
          </cell>
          <cell r="B16979">
            <v>0</v>
          </cell>
          <cell r="C16979">
            <v>0</v>
          </cell>
          <cell r="D16979">
            <v>0</v>
          </cell>
        </row>
        <row r="16980">
          <cell r="A16980">
            <v>0</v>
          </cell>
          <cell r="B16980">
            <v>0</v>
          </cell>
          <cell r="C16980">
            <v>0</v>
          </cell>
          <cell r="D16980">
            <v>0</v>
          </cell>
        </row>
        <row r="16981">
          <cell r="A16981">
            <v>0</v>
          </cell>
          <cell r="B16981">
            <v>0</v>
          </cell>
          <cell r="C16981">
            <v>0</v>
          </cell>
          <cell r="D16981">
            <v>0</v>
          </cell>
        </row>
        <row r="16982">
          <cell r="A16982">
            <v>0</v>
          </cell>
          <cell r="B16982">
            <v>0</v>
          </cell>
          <cell r="C16982">
            <v>0</v>
          </cell>
          <cell r="D16982">
            <v>0</v>
          </cell>
        </row>
        <row r="16983">
          <cell r="A16983">
            <v>0</v>
          </cell>
          <cell r="B16983">
            <v>0</v>
          </cell>
          <cell r="C16983">
            <v>0</v>
          </cell>
          <cell r="D16983">
            <v>0</v>
          </cell>
        </row>
        <row r="16984">
          <cell r="A16984">
            <v>0</v>
          </cell>
          <cell r="B16984">
            <v>0</v>
          </cell>
          <cell r="C16984">
            <v>0</v>
          </cell>
          <cell r="D16984">
            <v>0</v>
          </cell>
        </row>
        <row r="16985">
          <cell r="A16985">
            <v>0</v>
          </cell>
          <cell r="B16985">
            <v>0</v>
          </cell>
          <cell r="C16985">
            <v>0</v>
          </cell>
          <cell r="D16985">
            <v>0</v>
          </cell>
        </row>
        <row r="16986">
          <cell r="A16986">
            <v>0</v>
          </cell>
          <cell r="B16986">
            <v>0</v>
          </cell>
          <cell r="C16986">
            <v>0</v>
          </cell>
          <cell r="D16986">
            <v>0</v>
          </cell>
        </row>
        <row r="16987">
          <cell r="A16987">
            <v>0</v>
          </cell>
          <cell r="B16987">
            <v>0</v>
          </cell>
          <cell r="C16987">
            <v>0</v>
          </cell>
          <cell r="D16987">
            <v>0</v>
          </cell>
        </row>
        <row r="16988">
          <cell r="A16988">
            <v>0</v>
          </cell>
          <cell r="B16988">
            <v>0</v>
          </cell>
          <cell r="C16988">
            <v>0</v>
          </cell>
          <cell r="D16988">
            <v>0</v>
          </cell>
        </row>
        <row r="16989">
          <cell r="A16989">
            <v>0</v>
          </cell>
          <cell r="B16989">
            <v>0</v>
          </cell>
          <cell r="C16989">
            <v>0</v>
          </cell>
          <cell r="D16989">
            <v>0</v>
          </cell>
        </row>
        <row r="16990">
          <cell r="A16990">
            <v>0</v>
          </cell>
          <cell r="B16990">
            <v>0</v>
          </cell>
          <cell r="C16990">
            <v>0</v>
          </cell>
          <cell r="D16990">
            <v>0</v>
          </cell>
        </row>
        <row r="16991">
          <cell r="A16991">
            <v>0</v>
          </cell>
          <cell r="B16991">
            <v>0</v>
          </cell>
          <cell r="C16991">
            <v>0</v>
          </cell>
          <cell r="D16991">
            <v>0</v>
          </cell>
        </row>
        <row r="16992">
          <cell r="A16992">
            <v>0</v>
          </cell>
          <cell r="B16992">
            <v>0</v>
          </cell>
          <cell r="C16992">
            <v>0</v>
          </cell>
          <cell r="D16992">
            <v>0</v>
          </cell>
        </row>
        <row r="16993">
          <cell r="A16993">
            <v>0</v>
          </cell>
          <cell r="B16993">
            <v>0</v>
          </cell>
          <cell r="C16993">
            <v>0</v>
          </cell>
          <cell r="D16993">
            <v>0</v>
          </cell>
        </row>
        <row r="16994">
          <cell r="A16994">
            <v>0</v>
          </cell>
          <cell r="B16994">
            <v>0</v>
          </cell>
          <cell r="C16994">
            <v>0</v>
          </cell>
          <cell r="D16994">
            <v>0</v>
          </cell>
        </row>
        <row r="16995">
          <cell r="A16995">
            <v>0</v>
          </cell>
          <cell r="B16995">
            <v>0</v>
          </cell>
          <cell r="C16995">
            <v>0</v>
          </cell>
          <cell r="D16995">
            <v>0</v>
          </cell>
        </row>
        <row r="16996">
          <cell r="A16996">
            <v>0</v>
          </cell>
          <cell r="B16996">
            <v>0</v>
          </cell>
          <cell r="C16996">
            <v>0</v>
          </cell>
          <cell r="D16996">
            <v>0</v>
          </cell>
        </row>
        <row r="16997">
          <cell r="A16997">
            <v>0</v>
          </cell>
          <cell r="B16997">
            <v>0</v>
          </cell>
          <cell r="C16997">
            <v>0</v>
          </cell>
          <cell r="D16997">
            <v>0</v>
          </cell>
        </row>
        <row r="16998">
          <cell r="A16998">
            <v>0</v>
          </cell>
          <cell r="B16998">
            <v>0</v>
          </cell>
          <cell r="C16998">
            <v>0</v>
          </cell>
          <cell r="D16998">
            <v>0</v>
          </cell>
        </row>
        <row r="16999">
          <cell r="A16999">
            <v>0</v>
          </cell>
          <cell r="B16999">
            <v>0</v>
          </cell>
          <cell r="C16999">
            <v>0</v>
          </cell>
          <cell r="D16999">
            <v>0</v>
          </cell>
        </row>
        <row r="17000">
          <cell r="A17000">
            <v>0</v>
          </cell>
          <cell r="B17000">
            <v>0</v>
          </cell>
          <cell r="C17000">
            <v>0</v>
          </cell>
          <cell r="D17000">
            <v>0</v>
          </cell>
        </row>
        <row r="17001">
          <cell r="A17001">
            <v>0</v>
          </cell>
          <cell r="B17001">
            <v>0</v>
          </cell>
          <cell r="C17001">
            <v>0</v>
          </cell>
          <cell r="D17001">
            <v>0</v>
          </cell>
        </row>
        <row r="17002">
          <cell r="A17002">
            <v>0</v>
          </cell>
          <cell r="B17002">
            <v>0</v>
          </cell>
          <cell r="C17002">
            <v>0</v>
          </cell>
          <cell r="D17002">
            <v>0</v>
          </cell>
        </row>
        <row r="17003">
          <cell r="A17003">
            <v>0</v>
          </cell>
          <cell r="B17003">
            <v>0</v>
          </cell>
          <cell r="C17003">
            <v>0</v>
          </cell>
          <cell r="D17003">
            <v>0</v>
          </cell>
        </row>
        <row r="17004">
          <cell r="A17004">
            <v>0</v>
          </cell>
          <cell r="B17004">
            <v>0</v>
          </cell>
          <cell r="C17004">
            <v>0</v>
          </cell>
          <cell r="D17004">
            <v>0</v>
          </cell>
        </row>
        <row r="17005">
          <cell r="A17005">
            <v>0</v>
          </cell>
          <cell r="B17005">
            <v>0</v>
          </cell>
          <cell r="C17005">
            <v>0</v>
          </cell>
          <cell r="D17005">
            <v>0</v>
          </cell>
        </row>
        <row r="17006">
          <cell r="A17006">
            <v>0</v>
          </cell>
          <cell r="B17006">
            <v>0</v>
          </cell>
          <cell r="C17006">
            <v>0</v>
          </cell>
          <cell r="D17006">
            <v>0</v>
          </cell>
        </row>
        <row r="17007">
          <cell r="A17007">
            <v>0</v>
          </cell>
          <cell r="B17007">
            <v>0</v>
          </cell>
          <cell r="C17007">
            <v>0</v>
          </cell>
          <cell r="D17007">
            <v>0</v>
          </cell>
        </row>
        <row r="17008">
          <cell r="A17008">
            <v>0</v>
          </cell>
          <cell r="B17008">
            <v>0</v>
          </cell>
          <cell r="C17008">
            <v>0</v>
          </cell>
          <cell r="D17008">
            <v>0</v>
          </cell>
        </row>
        <row r="17009">
          <cell r="A17009">
            <v>0</v>
          </cell>
          <cell r="B17009">
            <v>0</v>
          </cell>
          <cell r="C17009">
            <v>0</v>
          </cell>
          <cell r="D17009">
            <v>0</v>
          </cell>
        </row>
        <row r="17010">
          <cell r="A17010">
            <v>0</v>
          </cell>
          <cell r="B17010">
            <v>0</v>
          </cell>
          <cell r="C17010">
            <v>0</v>
          </cell>
          <cell r="D17010">
            <v>0</v>
          </cell>
        </row>
        <row r="17011">
          <cell r="A17011">
            <v>0</v>
          </cell>
          <cell r="B17011">
            <v>0</v>
          </cell>
          <cell r="C17011">
            <v>0</v>
          </cell>
          <cell r="D17011">
            <v>0</v>
          </cell>
        </row>
        <row r="17012">
          <cell r="A17012">
            <v>0</v>
          </cell>
          <cell r="B17012">
            <v>0</v>
          </cell>
          <cell r="C17012">
            <v>0</v>
          </cell>
          <cell r="D17012">
            <v>0</v>
          </cell>
        </row>
        <row r="17013">
          <cell r="A17013">
            <v>0</v>
          </cell>
          <cell r="B17013">
            <v>0</v>
          </cell>
          <cell r="C17013">
            <v>0</v>
          </cell>
          <cell r="D17013">
            <v>0</v>
          </cell>
        </row>
        <row r="17014">
          <cell r="A17014">
            <v>0</v>
          </cell>
          <cell r="B17014">
            <v>0</v>
          </cell>
          <cell r="C17014">
            <v>0</v>
          </cell>
          <cell r="D17014">
            <v>0</v>
          </cell>
        </row>
        <row r="17015">
          <cell r="A17015">
            <v>0</v>
          </cell>
          <cell r="B17015">
            <v>0</v>
          </cell>
          <cell r="C17015">
            <v>0</v>
          </cell>
          <cell r="D17015">
            <v>0</v>
          </cell>
        </row>
        <row r="17016">
          <cell r="A17016">
            <v>0</v>
          </cell>
          <cell r="B17016">
            <v>0</v>
          </cell>
          <cell r="C17016">
            <v>0</v>
          </cell>
          <cell r="D17016">
            <v>0</v>
          </cell>
        </row>
        <row r="17017">
          <cell r="A17017">
            <v>0</v>
          </cell>
          <cell r="B17017">
            <v>0</v>
          </cell>
          <cell r="C17017">
            <v>0</v>
          </cell>
          <cell r="D17017">
            <v>0</v>
          </cell>
        </row>
        <row r="17018">
          <cell r="A17018">
            <v>0</v>
          </cell>
          <cell r="B17018">
            <v>0</v>
          </cell>
          <cell r="C17018">
            <v>0</v>
          </cell>
          <cell r="D17018">
            <v>0</v>
          </cell>
        </row>
        <row r="17019">
          <cell r="A17019">
            <v>0</v>
          </cell>
          <cell r="B17019">
            <v>0</v>
          </cell>
          <cell r="C17019">
            <v>0</v>
          </cell>
          <cell r="D17019">
            <v>0</v>
          </cell>
        </row>
        <row r="17020">
          <cell r="A17020">
            <v>0</v>
          </cell>
          <cell r="B17020">
            <v>0</v>
          </cell>
          <cell r="C17020">
            <v>0</v>
          </cell>
          <cell r="D17020">
            <v>0</v>
          </cell>
        </row>
        <row r="17021">
          <cell r="A17021">
            <v>0</v>
          </cell>
          <cell r="B17021">
            <v>0</v>
          </cell>
          <cell r="C17021">
            <v>0</v>
          </cell>
          <cell r="D17021">
            <v>0</v>
          </cell>
        </row>
        <row r="17022">
          <cell r="A17022">
            <v>0</v>
          </cell>
          <cell r="B17022">
            <v>0</v>
          </cell>
          <cell r="C17022">
            <v>0</v>
          </cell>
          <cell r="D17022">
            <v>0</v>
          </cell>
        </row>
        <row r="17023">
          <cell r="A17023">
            <v>0</v>
          </cell>
          <cell r="B17023">
            <v>0</v>
          </cell>
          <cell r="C17023">
            <v>0</v>
          </cell>
          <cell r="D17023">
            <v>0</v>
          </cell>
        </row>
        <row r="17024">
          <cell r="A17024">
            <v>0</v>
          </cell>
          <cell r="B17024">
            <v>0</v>
          </cell>
          <cell r="C17024">
            <v>0</v>
          </cell>
          <cell r="D17024">
            <v>0</v>
          </cell>
        </row>
        <row r="17025">
          <cell r="A17025">
            <v>0</v>
          </cell>
          <cell r="B17025">
            <v>0</v>
          </cell>
          <cell r="C17025">
            <v>0</v>
          </cell>
          <cell r="D17025">
            <v>0</v>
          </cell>
        </row>
        <row r="17026">
          <cell r="A17026">
            <v>0</v>
          </cell>
          <cell r="B17026">
            <v>0</v>
          </cell>
          <cell r="C17026">
            <v>0</v>
          </cell>
          <cell r="D17026">
            <v>0</v>
          </cell>
        </row>
        <row r="17027">
          <cell r="A17027">
            <v>0</v>
          </cell>
          <cell r="B17027">
            <v>0</v>
          </cell>
          <cell r="C17027">
            <v>0</v>
          </cell>
          <cell r="D17027">
            <v>0</v>
          </cell>
        </row>
        <row r="17028">
          <cell r="A17028">
            <v>0</v>
          </cell>
          <cell r="B17028">
            <v>0</v>
          </cell>
          <cell r="C17028">
            <v>0</v>
          </cell>
          <cell r="D17028">
            <v>0</v>
          </cell>
        </row>
        <row r="17029">
          <cell r="A17029">
            <v>0</v>
          </cell>
          <cell r="B17029">
            <v>0</v>
          </cell>
          <cell r="C17029">
            <v>0</v>
          </cell>
          <cell r="D17029">
            <v>0</v>
          </cell>
        </row>
        <row r="17030">
          <cell r="A17030">
            <v>0</v>
          </cell>
          <cell r="B17030">
            <v>0</v>
          </cell>
          <cell r="C17030">
            <v>0</v>
          </cell>
          <cell r="D17030">
            <v>0</v>
          </cell>
        </row>
        <row r="17031">
          <cell r="A17031">
            <v>0</v>
          </cell>
          <cell r="B17031">
            <v>0</v>
          </cell>
          <cell r="C17031">
            <v>0</v>
          </cell>
          <cell r="D17031">
            <v>0</v>
          </cell>
        </row>
        <row r="17032">
          <cell r="A17032">
            <v>0</v>
          </cell>
          <cell r="B17032">
            <v>0</v>
          </cell>
          <cell r="C17032">
            <v>0</v>
          </cell>
          <cell r="D17032">
            <v>0</v>
          </cell>
        </row>
        <row r="17033">
          <cell r="A17033">
            <v>0</v>
          </cell>
          <cell r="B17033">
            <v>0</v>
          </cell>
          <cell r="C17033">
            <v>0</v>
          </cell>
          <cell r="D17033">
            <v>0</v>
          </cell>
        </row>
        <row r="17034">
          <cell r="A17034">
            <v>0</v>
          </cell>
          <cell r="B17034">
            <v>0</v>
          </cell>
          <cell r="C17034">
            <v>0</v>
          </cell>
          <cell r="D17034">
            <v>0</v>
          </cell>
        </row>
        <row r="17035">
          <cell r="A17035">
            <v>0</v>
          </cell>
          <cell r="B17035">
            <v>0</v>
          </cell>
          <cell r="C17035">
            <v>0</v>
          </cell>
          <cell r="D17035">
            <v>0</v>
          </cell>
        </row>
        <row r="17036">
          <cell r="A17036">
            <v>0</v>
          </cell>
          <cell r="B17036">
            <v>0</v>
          </cell>
          <cell r="C17036">
            <v>0</v>
          </cell>
          <cell r="D17036">
            <v>0</v>
          </cell>
        </row>
        <row r="17037">
          <cell r="A17037">
            <v>0</v>
          </cell>
          <cell r="B17037">
            <v>0</v>
          </cell>
          <cell r="C17037">
            <v>0</v>
          </cell>
          <cell r="D17037">
            <v>0</v>
          </cell>
        </row>
        <row r="17038">
          <cell r="A17038">
            <v>0</v>
          </cell>
          <cell r="B17038">
            <v>0</v>
          </cell>
          <cell r="C17038">
            <v>0</v>
          </cell>
          <cell r="D17038">
            <v>0</v>
          </cell>
        </row>
        <row r="17039">
          <cell r="A17039">
            <v>0</v>
          </cell>
          <cell r="B17039">
            <v>0</v>
          </cell>
          <cell r="C17039">
            <v>0</v>
          </cell>
          <cell r="D17039">
            <v>0</v>
          </cell>
        </row>
        <row r="17040">
          <cell r="A17040">
            <v>0</v>
          </cell>
          <cell r="B17040">
            <v>0</v>
          </cell>
          <cell r="C17040">
            <v>0</v>
          </cell>
          <cell r="D17040">
            <v>0</v>
          </cell>
        </row>
        <row r="17041">
          <cell r="A17041">
            <v>0</v>
          </cell>
          <cell r="B17041">
            <v>0</v>
          </cell>
          <cell r="C17041">
            <v>0</v>
          </cell>
          <cell r="D17041">
            <v>0</v>
          </cell>
        </row>
        <row r="17042">
          <cell r="A17042">
            <v>0</v>
          </cell>
          <cell r="B17042">
            <v>0</v>
          </cell>
          <cell r="C17042">
            <v>0</v>
          </cell>
          <cell r="D17042">
            <v>0</v>
          </cell>
        </row>
        <row r="17043">
          <cell r="A17043">
            <v>0</v>
          </cell>
          <cell r="B17043">
            <v>0</v>
          </cell>
          <cell r="C17043">
            <v>0</v>
          </cell>
          <cell r="D17043">
            <v>0</v>
          </cell>
        </row>
        <row r="17044">
          <cell r="A17044">
            <v>0</v>
          </cell>
          <cell r="B17044">
            <v>0</v>
          </cell>
          <cell r="C17044">
            <v>0</v>
          </cell>
          <cell r="D17044">
            <v>0</v>
          </cell>
        </row>
        <row r="17045">
          <cell r="A17045">
            <v>0</v>
          </cell>
          <cell r="B17045">
            <v>0</v>
          </cell>
          <cell r="C17045">
            <v>0</v>
          </cell>
          <cell r="D17045">
            <v>0</v>
          </cell>
        </row>
        <row r="17046">
          <cell r="A17046">
            <v>0</v>
          </cell>
          <cell r="B17046">
            <v>0</v>
          </cell>
          <cell r="C17046">
            <v>0</v>
          </cell>
          <cell r="D17046">
            <v>0</v>
          </cell>
        </row>
        <row r="17047">
          <cell r="A17047">
            <v>0</v>
          </cell>
          <cell r="B17047">
            <v>0</v>
          </cell>
          <cell r="C17047">
            <v>0</v>
          </cell>
          <cell r="D17047">
            <v>0</v>
          </cell>
        </row>
        <row r="17048">
          <cell r="A17048">
            <v>0</v>
          </cell>
          <cell r="B17048">
            <v>0</v>
          </cell>
          <cell r="C17048">
            <v>0</v>
          </cell>
          <cell r="D17048">
            <v>0</v>
          </cell>
        </row>
        <row r="17049">
          <cell r="A17049">
            <v>0</v>
          </cell>
          <cell r="B17049">
            <v>0</v>
          </cell>
          <cell r="C17049">
            <v>0</v>
          </cell>
          <cell r="D17049">
            <v>0</v>
          </cell>
        </row>
        <row r="17050">
          <cell r="A17050">
            <v>0</v>
          </cell>
          <cell r="B17050">
            <v>0</v>
          </cell>
          <cell r="C17050">
            <v>0</v>
          </cell>
          <cell r="D17050">
            <v>0</v>
          </cell>
        </row>
        <row r="17051">
          <cell r="A17051">
            <v>0</v>
          </cell>
          <cell r="B17051">
            <v>0</v>
          </cell>
          <cell r="C17051">
            <v>0</v>
          </cell>
          <cell r="D17051">
            <v>0</v>
          </cell>
        </row>
        <row r="17052">
          <cell r="A17052">
            <v>0</v>
          </cell>
          <cell r="B17052">
            <v>0</v>
          </cell>
          <cell r="C17052">
            <v>0</v>
          </cell>
          <cell r="D17052">
            <v>0</v>
          </cell>
        </row>
        <row r="17053">
          <cell r="A17053">
            <v>0</v>
          </cell>
          <cell r="B17053">
            <v>0</v>
          </cell>
          <cell r="C17053">
            <v>0</v>
          </cell>
          <cell r="D17053">
            <v>0</v>
          </cell>
        </row>
        <row r="17054">
          <cell r="A17054">
            <v>0</v>
          </cell>
          <cell r="B17054">
            <v>0</v>
          </cell>
          <cell r="C17054">
            <v>0</v>
          </cell>
          <cell r="D17054">
            <v>0</v>
          </cell>
        </row>
        <row r="17055">
          <cell r="A17055">
            <v>0</v>
          </cell>
          <cell r="B17055">
            <v>0</v>
          </cell>
          <cell r="C17055">
            <v>0</v>
          </cell>
          <cell r="D17055">
            <v>0</v>
          </cell>
        </row>
        <row r="17056">
          <cell r="A17056">
            <v>0</v>
          </cell>
          <cell r="B17056">
            <v>0</v>
          </cell>
          <cell r="C17056">
            <v>0</v>
          </cell>
          <cell r="D17056">
            <v>0</v>
          </cell>
        </row>
        <row r="17057">
          <cell r="A17057">
            <v>0</v>
          </cell>
          <cell r="B17057">
            <v>0</v>
          </cell>
          <cell r="C17057">
            <v>0</v>
          </cell>
          <cell r="D17057">
            <v>0</v>
          </cell>
        </row>
        <row r="17058">
          <cell r="A17058">
            <v>0</v>
          </cell>
          <cell r="B17058">
            <v>0</v>
          </cell>
          <cell r="C17058">
            <v>0</v>
          </cell>
          <cell r="D17058">
            <v>0</v>
          </cell>
        </row>
        <row r="17059">
          <cell r="A17059">
            <v>0</v>
          </cell>
          <cell r="B17059">
            <v>0</v>
          </cell>
          <cell r="C17059">
            <v>0</v>
          </cell>
          <cell r="D17059">
            <v>0</v>
          </cell>
        </row>
        <row r="17060">
          <cell r="A17060">
            <v>0</v>
          </cell>
          <cell r="B17060">
            <v>0</v>
          </cell>
          <cell r="C17060">
            <v>0</v>
          </cell>
          <cell r="D17060">
            <v>0</v>
          </cell>
        </row>
        <row r="17061">
          <cell r="A17061">
            <v>0</v>
          </cell>
          <cell r="B17061">
            <v>0</v>
          </cell>
          <cell r="C17061">
            <v>0</v>
          </cell>
          <cell r="D17061">
            <v>0</v>
          </cell>
        </row>
        <row r="17062">
          <cell r="A17062">
            <v>0</v>
          </cell>
          <cell r="B17062">
            <v>0</v>
          </cell>
          <cell r="C17062">
            <v>0</v>
          </cell>
          <cell r="D17062">
            <v>0</v>
          </cell>
        </row>
        <row r="17063">
          <cell r="A17063">
            <v>0</v>
          </cell>
          <cell r="B17063">
            <v>0</v>
          </cell>
          <cell r="C17063">
            <v>0</v>
          </cell>
          <cell r="D17063">
            <v>0</v>
          </cell>
        </row>
        <row r="17064">
          <cell r="A17064">
            <v>0</v>
          </cell>
          <cell r="B17064">
            <v>0</v>
          </cell>
          <cell r="C17064">
            <v>0</v>
          </cell>
          <cell r="D17064">
            <v>0</v>
          </cell>
        </row>
        <row r="17065">
          <cell r="A17065">
            <v>0</v>
          </cell>
          <cell r="B17065">
            <v>0</v>
          </cell>
          <cell r="C17065">
            <v>0</v>
          </cell>
          <cell r="D17065">
            <v>0</v>
          </cell>
        </row>
        <row r="17066">
          <cell r="A17066">
            <v>0</v>
          </cell>
          <cell r="B17066">
            <v>0</v>
          </cell>
          <cell r="C17066">
            <v>0</v>
          </cell>
          <cell r="D17066">
            <v>0</v>
          </cell>
        </row>
        <row r="17067">
          <cell r="A17067">
            <v>0</v>
          </cell>
          <cell r="B17067">
            <v>0</v>
          </cell>
          <cell r="C17067">
            <v>0</v>
          </cell>
          <cell r="D17067">
            <v>0</v>
          </cell>
        </row>
        <row r="17068">
          <cell r="A17068">
            <v>0</v>
          </cell>
          <cell r="B17068">
            <v>0</v>
          </cell>
          <cell r="C17068">
            <v>0</v>
          </cell>
          <cell r="D17068">
            <v>0</v>
          </cell>
        </row>
        <row r="17069">
          <cell r="A17069">
            <v>0</v>
          </cell>
          <cell r="B17069">
            <v>0</v>
          </cell>
          <cell r="C17069">
            <v>0</v>
          </cell>
          <cell r="D17069">
            <v>0</v>
          </cell>
        </row>
        <row r="17070">
          <cell r="A17070">
            <v>0</v>
          </cell>
          <cell r="B17070">
            <v>0</v>
          </cell>
          <cell r="C17070">
            <v>0</v>
          </cell>
          <cell r="D17070">
            <v>0</v>
          </cell>
        </row>
        <row r="17071">
          <cell r="A17071">
            <v>0</v>
          </cell>
          <cell r="B17071">
            <v>0</v>
          </cell>
          <cell r="C17071">
            <v>0</v>
          </cell>
          <cell r="D17071">
            <v>0</v>
          </cell>
        </row>
        <row r="17072">
          <cell r="A17072">
            <v>0</v>
          </cell>
          <cell r="B17072">
            <v>0</v>
          </cell>
          <cell r="C17072">
            <v>0</v>
          </cell>
          <cell r="D17072">
            <v>0</v>
          </cell>
        </row>
        <row r="17073">
          <cell r="A17073">
            <v>0</v>
          </cell>
          <cell r="B17073">
            <v>0</v>
          </cell>
          <cell r="C17073">
            <v>0</v>
          </cell>
          <cell r="D17073">
            <v>0</v>
          </cell>
        </row>
        <row r="17074">
          <cell r="A17074">
            <v>0</v>
          </cell>
          <cell r="B17074">
            <v>0</v>
          </cell>
          <cell r="C17074">
            <v>0</v>
          </cell>
          <cell r="D17074">
            <v>0</v>
          </cell>
        </row>
        <row r="17075">
          <cell r="A17075">
            <v>0</v>
          </cell>
          <cell r="B17075">
            <v>0</v>
          </cell>
          <cell r="C17075">
            <v>0</v>
          </cell>
          <cell r="D17075">
            <v>0</v>
          </cell>
        </row>
        <row r="17076">
          <cell r="A17076">
            <v>0</v>
          </cell>
          <cell r="B17076">
            <v>0</v>
          </cell>
          <cell r="C17076">
            <v>0</v>
          </cell>
          <cell r="D17076">
            <v>0</v>
          </cell>
        </row>
        <row r="17077">
          <cell r="A17077">
            <v>0</v>
          </cell>
          <cell r="B17077">
            <v>0</v>
          </cell>
          <cell r="C17077">
            <v>0</v>
          </cell>
          <cell r="D17077">
            <v>0</v>
          </cell>
        </row>
        <row r="17078">
          <cell r="A17078">
            <v>0</v>
          </cell>
          <cell r="B17078">
            <v>0</v>
          </cell>
          <cell r="C17078">
            <v>0</v>
          </cell>
          <cell r="D17078">
            <v>0</v>
          </cell>
        </row>
        <row r="17079">
          <cell r="A17079">
            <v>0</v>
          </cell>
          <cell r="B17079">
            <v>0</v>
          </cell>
          <cell r="C17079">
            <v>0</v>
          </cell>
          <cell r="D17079">
            <v>0</v>
          </cell>
        </row>
        <row r="17080">
          <cell r="A17080">
            <v>0</v>
          </cell>
          <cell r="B17080">
            <v>0</v>
          </cell>
          <cell r="C17080">
            <v>0</v>
          </cell>
          <cell r="D17080">
            <v>0</v>
          </cell>
        </row>
        <row r="17081">
          <cell r="A17081">
            <v>0</v>
          </cell>
          <cell r="B17081">
            <v>0</v>
          </cell>
          <cell r="C17081">
            <v>0</v>
          </cell>
          <cell r="D17081">
            <v>0</v>
          </cell>
        </row>
        <row r="17082">
          <cell r="A17082">
            <v>0</v>
          </cell>
          <cell r="B17082">
            <v>0</v>
          </cell>
          <cell r="C17082">
            <v>0</v>
          </cell>
          <cell r="D17082">
            <v>0</v>
          </cell>
        </row>
        <row r="17083">
          <cell r="A17083">
            <v>0</v>
          </cell>
          <cell r="B17083">
            <v>0</v>
          </cell>
          <cell r="C17083">
            <v>0</v>
          </cell>
          <cell r="D17083">
            <v>0</v>
          </cell>
        </row>
        <row r="17084">
          <cell r="A17084">
            <v>0</v>
          </cell>
          <cell r="B17084">
            <v>0</v>
          </cell>
          <cell r="C17084">
            <v>0</v>
          </cell>
          <cell r="D17084">
            <v>0</v>
          </cell>
        </row>
        <row r="17085">
          <cell r="A17085">
            <v>0</v>
          </cell>
          <cell r="B17085">
            <v>0</v>
          </cell>
          <cell r="C17085">
            <v>0</v>
          </cell>
          <cell r="D17085">
            <v>0</v>
          </cell>
        </row>
        <row r="17086">
          <cell r="A17086">
            <v>0</v>
          </cell>
          <cell r="B17086">
            <v>0</v>
          </cell>
          <cell r="C17086">
            <v>0</v>
          </cell>
          <cell r="D17086">
            <v>0</v>
          </cell>
        </row>
        <row r="17087">
          <cell r="A17087">
            <v>0</v>
          </cell>
          <cell r="B17087">
            <v>0</v>
          </cell>
          <cell r="C17087">
            <v>0</v>
          </cell>
          <cell r="D17087">
            <v>0</v>
          </cell>
        </row>
        <row r="17088">
          <cell r="A17088">
            <v>0</v>
          </cell>
          <cell r="B17088">
            <v>0</v>
          </cell>
          <cell r="C17088">
            <v>0</v>
          </cell>
          <cell r="D17088">
            <v>0</v>
          </cell>
        </row>
        <row r="17089">
          <cell r="A17089">
            <v>0</v>
          </cell>
          <cell r="B17089">
            <v>0</v>
          </cell>
          <cell r="C17089">
            <v>0</v>
          </cell>
          <cell r="D17089">
            <v>0</v>
          </cell>
        </row>
        <row r="17090">
          <cell r="A17090">
            <v>0</v>
          </cell>
          <cell r="B17090">
            <v>0</v>
          </cell>
          <cell r="C17090">
            <v>0</v>
          </cell>
          <cell r="D17090">
            <v>0</v>
          </cell>
        </row>
        <row r="17091">
          <cell r="A17091">
            <v>0</v>
          </cell>
          <cell r="B17091">
            <v>0</v>
          </cell>
          <cell r="C17091">
            <v>0</v>
          </cell>
          <cell r="D17091">
            <v>0</v>
          </cell>
        </row>
        <row r="17092">
          <cell r="A17092">
            <v>0</v>
          </cell>
          <cell r="B17092">
            <v>0</v>
          </cell>
          <cell r="C17092">
            <v>0</v>
          </cell>
          <cell r="D17092">
            <v>0</v>
          </cell>
        </row>
        <row r="17093">
          <cell r="A17093">
            <v>0</v>
          </cell>
          <cell r="B17093">
            <v>0</v>
          </cell>
          <cell r="C17093">
            <v>0</v>
          </cell>
          <cell r="D17093">
            <v>0</v>
          </cell>
        </row>
        <row r="17094">
          <cell r="A17094">
            <v>0</v>
          </cell>
          <cell r="B17094">
            <v>0</v>
          </cell>
          <cell r="C17094">
            <v>0</v>
          </cell>
          <cell r="D17094">
            <v>0</v>
          </cell>
        </row>
        <row r="17095">
          <cell r="A17095">
            <v>0</v>
          </cell>
          <cell r="B17095">
            <v>0</v>
          </cell>
          <cell r="C17095">
            <v>0</v>
          </cell>
          <cell r="D17095">
            <v>0</v>
          </cell>
        </row>
        <row r="17096">
          <cell r="A17096">
            <v>0</v>
          </cell>
          <cell r="B17096">
            <v>0</v>
          </cell>
          <cell r="C17096">
            <v>0</v>
          </cell>
          <cell r="D17096">
            <v>0</v>
          </cell>
        </row>
        <row r="17097">
          <cell r="A17097">
            <v>0</v>
          </cell>
          <cell r="B17097">
            <v>0</v>
          </cell>
          <cell r="C17097">
            <v>0</v>
          </cell>
          <cell r="D17097">
            <v>0</v>
          </cell>
        </row>
        <row r="17098">
          <cell r="A17098">
            <v>0</v>
          </cell>
          <cell r="B17098">
            <v>0</v>
          </cell>
          <cell r="C17098">
            <v>0</v>
          </cell>
          <cell r="D17098">
            <v>0</v>
          </cell>
        </row>
        <row r="17099">
          <cell r="A17099">
            <v>0</v>
          </cell>
          <cell r="B17099">
            <v>0</v>
          </cell>
          <cell r="C17099">
            <v>0</v>
          </cell>
          <cell r="D17099">
            <v>0</v>
          </cell>
        </row>
        <row r="17100">
          <cell r="A17100">
            <v>0</v>
          </cell>
          <cell r="B17100">
            <v>0</v>
          </cell>
          <cell r="C17100">
            <v>0</v>
          </cell>
          <cell r="D17100">
            <v>0</v>
          </cell>
        </row>
        <row r="17101">
          <cell r="A17101">
            <v>0</v>
          </cell>
          <cell r="B17101">
            <v>0</v>
          </cell>
          <cell r="C17101">
            <v>0</v>
          </cell>
          <cell r="D17101">
            <v>0</v>
          </cell>
        </row>
        <row r="17102">
          <cell r="A17102">
            <v>0</v>
          </cell>
          <cell r="B17102">
            <v>0</v>
          </cell>
          <cell r="C17102">
            <v>0</v>
          </cell>
          <cell r="D17102">
            <v>0</v>
          </cell>
        </row>
        <row r="17103">
          <cell r="A17103">
            <v>0</v>
          </cell>
          <cell r="B17103">
            <v>0</v>
          </cell>
          <cell r="C17103">
            <v>0</v>
          </cell>
          <cell r="D17103">
            <v>0</v>
          </cell>
        </row>
        <row r="17104">
          <cell r="A17104">
            <v>0</v>
          </cell>
          <cell r="B17104">
            <v>0</v>
          </cell>
          <cell r="C17104">
            <v>0</v>
          </cell>
          <cell r="D17104">
            <v>0</v>
          </cell>
        </row>
        <row r="17105">
          <cell r="A17105">
            <v>0</v>
          </cell>
          <cell r="B17105">
            <v>0</v>
          </cell>
          <cell r="C17105">
            <v>0</v>
          </cell>
          <cell r="D17105">
            <v>0</v>
          </cell>
        </row>
        <row r="17106">
          <cell r="A17106">
            <v>0</v>
          </cell>
          <cell r="B17106">
            <v>0</v>
          </cell>
          <cell r="C17106">
            <v>0</v>
          </cell>
          <cell r="D17106">
            <v>0</v>
          </cell>
        </row>
        <row r="17107">
          <cell r="A17107">
            <v>0</v>
          </cell>
          <cell r="B17107">
            <v>0</v>
          </cell>
          <cell r="C17107">
            <v>0</v>
          </cell>
          <cell r="D17107">
            <v>0</v>
          </cell>
        </row>
        <row r="17108">
          <cell r="A17108">
            <v>0</v>
          </cell>
          <cell r="B17108">
            <v>0</v>
          </cell>
          <cell r="C17108">
            <v>0</v>
          </cell>
          <cell r="D17108">
            <v>0</v>
          </cell>
        </row>
        <row r="17109">
          <cell r="A17109">
            <v>0</v>
          </cell>
          <cell r="B17109">
            <v>0</v>
          </cell>
          <cell r="C17109">
            <v>0</v>
          </cell>
          <cell r="D17109">
            <v>0</v>
          </cell>
        </row>
        <row r="17110">
          <cell r="A17110">
            <v>0</v>
          </cell>
          <cell r="B17110">
            <v>0</v>
          </cell>
          <cell r="C17110">
            <v>0</v>
          </cell>
          <cell r="D17110">
            <v>0</v>
          </cell>
        </row>
        <row r="17111">
          <cell r="A17111">
            <v>0</v>
          </cell>
          <cell r="B17111">
            <v>0</v>
          </cell>
          <cell r="C17111">
            <v>0</v>
          </cell>
          <cell r="D17111">
            <v>0</v>
          </cell>
        </row>
        <row r="17112">
          <cell r="A17112">
            <v>0</v>
          </cell>
          <cell r="B17112">
            <v>0</v>
          </cell>
          <cell r="C17112">
            <v>0</v>
          </cell>
          <cell r="D17112">
            <v>0</v>
          </cell>
        </row>
        <row r="17113">
          <cell r="A17113">
            <v>0</v>
          </cell>
          <cell r="B17113">
            <v>0</v>
          </cell>
          <cell r="C17113">
            <v>0</v>
          </cell>
          <cell r="D17113">
            <v>0</v>
          </cell>
        </row>
        <row r="17114">
          <cell r="A17114">
            <v>0</v>
          </cell>
          <cell r="B17114">
            <v>0</v>
          </cell>
          <cell r="C17114">
            <v>0</v>
          </cell>
          <cell r="D17114">
            <v>0</v>
          </cell>
        </row>
        <row r="17115">
          <cell r="A17115">
            <v>0</v>
          </cell>
          <cell r="B17115">
            <v>0</v>
          </cell>
          <cell r="C17115">
            <v>0</v>
          </cell>
          <cell r="D17115">
            <v>0</v>
          </cell>
        </row>
        <row r="17116">
          <cell r="A17116">
            <v>0</v>
          </cell>
          <cell r="B17116">
            <v>0</v>
          </cell>
          <cell r="C17116">
            <v>0</v>
          </cell>
          <cell r="D17116">
            <v>0</v>
          </cell>
        </row>
        <row r="17117">
          <cell r="A17117">
            <v>0</v>
          </cell>
          <cell r="B17117">
            <v>0</v>
          </cell>
          <cell r="C17117">
            <v>0</v>
          </cell>
          <cell r="D17117">
            <v>0</v>
          </cell>
        </row>
        <row r="17118">
          <cell r="A17118">
            <v>0</v>
          </cell>
          <cell r="B17118">
            <v>0</v>
          </cell>
          <cell r="C17118">
            <v>0</v>
          </cell>
          <cell r="D17118">
            <v>0</v>
          </cell>
        </row>
        <row r="17119">
          <cell r="A17119">
            <v>0</v>
          </cell>
          <cell r="B17119">
            <v>0</v>
          </cell>
          <cell r="C17119">
            <v>0</v>
          </cell>
          <cell r="D17119">
            <v>0</v>
          </cell>
        </row>
        <row r="17120">
          <cell r="A17120">
            <v>0</v>
          </cell>
          <cell r="B17120">
            <v>0</v>
          </cell>
          <cell r="C17120">
            <v>0</v>
          </cell>
          <cell r="D17120">
            <v>0</v>
          </cell>
        </row>
        <row r="17121">
          <cell r="A17121">
            <v>0</v>
          </cell>
          <cell r="B17121">
            <v>0</v>
          </cell>
          <cell r="C17121">
            <v>0</v>
          </cell>
          <cell r="D17121">
            <v>0</v>
          </cell>
        </row>
        <row r="17122">
          <cell r="A17122">
            <v>0</v>
          </cell>
          <cell r="B17122">
            <v>0</v>
          </cell>
          <cell r="C17122">
            <v>0</v>
          </cell>
          <cell r="D17122">
            <v>0</v>
          </cell>
        </row>
        <row r="17123">
          <cell r="A17123">
            <v>0</v>
          </cell>
          <cell r="B17123">
            <v>0</v>
          </cell>
          <cell r="C17123">
            <v>0</v>
          </cell>
          <cell r="D17123">
            <v>0</v>
          </cell>
        </row>
        <row r="17124">
          <cell r="A17124">
            <v>0</v>
          </cell>
          <cell r="B17124">
            <v>0</v>
          </cell>
          <cell r="C17124">
            <v>0</v>
          </cell>
          <cell r="D17124">
            <v>0</v>
          </cell>
        </row>
        <row r="17125">
          <cell r="A17125">
            <v>0</v>
          </cell>
          <cell r="B17125">
            <v>0</v>
          </cell>
          <cell r="C17125">
            <v>0</v>
          </cell>
          <cell r="D17125">
            <v>0</v>
          </cell>
        </row>
        <row r="17126">
          <cell r="A17126">
            <v>0</v>
          </cell>
          <cell r="B17126">
            <v>0</v>
          </cell>
          <cell r="C17126">
            <v>0</v>
          </cell>
          <cell r="D17126">
            <v>0</v>
          </cell>
        </row>
        <row r="17127">
          <cell r="A17127">
            <v>0</v>
          </cell>
          <cell r="B17127">
            <v>0</v>
          </cell>
          <cell r="C17127">
            <v>0</v>
          </cell>
          <cell r="D17127">
            <v>0</v>
          </cell>
        </row>
        <row r="17128">
          <cell r="A17128">
            <v>0</v>
          </cell>
          <cell r="B17128">
            <v>0</v>
          </cell>
          <cell r="C17128">
            <v>0</v>
          </cell>
          <cell r="D17128">
            <v>0</v>
          </cell>
        </row>
        <row r="17129">
          <cell r="A17129">
            <v>0</v>
          </cell>
          <cell r="B17129">
            <v>0</v>
          </cell>
          <cell r="C17129">
            <v>0</v>
          </cell>
          <cell r="D17129">
            <v>0</v>
          </cell>
        </row>
        <row r="17130">
          <cell r="A17130">
            <v>0</v>
          </cell>
          <cell r="B17130">
            <v>0</v>
          </cell>
          <cell r="C17130">
            <v>0</v>
          </cell>
          <cell r="D17130">
            <v>0</v>
          </cell>
        </row>
        <row r="17131">
          <cell r="A17131">
            <v>0</v>
          </cell>
          <cell r="B17131">
            <v>0</v>
          </cell>
          <cell r="C17131">
            <v>0</v>
          </cell>
          <cell r="D17131">
            <v>0</v>
          </cell>
        </row>
        <row r="17132">
          <cell r="A17132">
            <v>0</v>
          </cell>
          <cell r="B17132">
            <v>0</v>
          </cell>
          <cell r="C17132">
            <v>0</v>
          </cell>
          <cell r="D17132">
            <v>0</v>
          </cell>
        </row>
        <row r="17133">
          <cell r="A17133">
            <v>0</v>
          </cell>
          <cell r="B17133">
            <v>0</v>
          </cell>
          <cell r="C17133">
            <v>0</v>
          </cell>
          <cell r="D17133">
            <v>0</v>
          </cell>
        </row>
        <row r="17134">
          <cell r="A17134">
            <v>0</v>
          </cell>
          <cell r="B17134">
            <v>0</v>
          </cell>
          <cell r="C17134">
            <v>0</v>
          </cell>
          <cell r="D17134">
            <v>0</v>
          </cell>
        </row>
        <row r="17135">
          <cell r="A17135">
            <v>0</v>
          </cell>
          <cell r="B17135">
            <v>0</v>
          </cell>
          <cell r="C17135">
            <v>0</v>
          </cell>
          <cell r="D17135">
            <v>0</v>
          </cell>
        </row>
        <row r="17136">
          <cell r="A17136">
            <v>0</v>
          </cell>
          <cell r="B17136">
            <v>0</v>
          </cell>
          <cell r="C17136">
            <v>0</v>
          </cell>
          <cell r="D17136">
            <v>0</v>
          </cell>
        </row>
        <row r="17137">
          <cell r="A17137">
            <v>0</v>
          </cell>
          <cell r="B17137">
            <v>0</v>
          </cell>
          <cell r="C17137">
            <v>0</v>
          </cell>
          <cell r="D17137">
            <v>0</v>
          </cell>
        </row>
        <row r="17138">
          <cell r="A17138">
            <v>0</v>
          </cell>
          <cell r="B17138">
            <v>0</v>
          </cell>
          <cell r="C17138">
            <v>0</v>
          </cell>
          <cell r="D17138">
            <v>0</v>
          </cell>
        </row>
        <row r="17139">
          <cell r="A17139">
            <v>0</v>
          </cell>
          <cell r="B17139">
            <v>0</v>
          </cell>
          <cell r="C17139">
            <v>0</v>
          </cell>
          <cell r="D17139">
            <v>0</v>
          </cell>
        </row>
        <row r="17140">
          <cell r="A17140">
            <v>0</v>
          </cell>
          <cell r="B17140">
            <v>0</v>
          </cell>
          <cell r="C17140">
            <v>0</v>
          </cell>
          <cell r="D17140">
            <v>0</v>
          </cell>
        </row>
        <row r="17141">
          <cell r="A17141">
            <v>0</v>
          </cell>
          <cell r="B17141">
            <v>0</v>
          </cell>
          <cell r="C17141">
            <v>0</v>
          </cell>
          <cell r="D17141">
            <v>0</v>
          </cell>
        </row>
        <row r="17142">
          <cell r="A17142">
            <v>0</v>
          </cell>
          <cell r="B17142">
            <v>0</v>
          </cell>
          <cell r="C17142">
            <v>0</v>
          </cell>
          <cell r="D17142">
            <v>0</v>
          </cell>
        </row>
        <row r="17143">
          <cell r="A17143">
            <v>0</v>
          </cell>
          <cell r="B17143">
            <v>0</v>
          </cell>
          <cell r="C17143">
            <v>0</v>
          </cell>
          <cell r="D17143">
            <v>0</v>
          </cell>
        </row>
        <row r="17144">
          <cell r="A17144">
            <v>0</v>
          </cell>
          <cell r="B17144">
            <v>0</v>
          </cell>
          <cell r="C17144">
            <v>0</v>
          </cell>
          <cell r="D17144">
            <v>0</v>
          </cell>
        </row>
        <row r="17145">
          <cell r="A17145">
            <v>0</v>
          </cell>
          <cell r="B17145">
            <v>0</v>
          </cell>
          <cell r="C17145">
            <v>0</v>
          </cell>
          <cell r="D17145">
            <v>0</v>
          </cell>
        </row>
        <row r="17146">
          <cell r="A17146">
            <v>0</v>
          </cell>
          <cell r="B17146">
            <v>0</v>
          </cell>
          <cell r="C17146">
            <v>0</v>
          </cell>
          <cell r="D17146">
            <v>0</v>
          </cell>
        </row>
        <row r="17147">
          <cell r="A17147">
            <v>0</v>
          </cell>
          <cell r="B17147">
            <v>0</v>
          </cell>
          <cell r="C17147">
            <v>0</v>
          </cell>
          <cell r="D17147">
            <v>0</v>
          </cell>
        </row>
        <row r="17148">
          <cell r="A17148">
            <v>0</v>
          </cell>
          <cell r="B17148">
            <v>0</v>
          </cell>
          <cell r="C17148">
            <v>0</v>
          </cell>
          <cell r="D17148">
            <v>0</v>
          </cell>
        </row>
        <row r="17149">
          <cell r="A17149">
            <v>0</v>
          </cell>
          <cell r="B17149">
            <v>0</v>
          </cell>
          <cell r="C17149">
            <v>0</v>
          </cell>
          <cell r="D17149">
            <v>0</v>
          </cell>
        </row>
        <row r="17150">
          <cell r="A17150">
            <v>0</v>
          </cell>
          <cell r="B17150">
            <v>0</v>
          </cell>
          <cell r="C17150">
            <v>0</v>
          </cell>
          <cell r="D17150">
            <v>0</v>
          </cell>
        </row>
        <row r="17151">
          <cell r="A17151">
            <v>0</v>
          </cell>
          <cell r="B17151">
            <v>0</v>
          </cell>
          <cell r="C17151">
            <v>0</v>
          </cell>
          <cell r="D17151">
            <v>0</v>
          </cell>
        </row>
        <row r="17152">
          <cell r="A17152">
            <v>0</v>
          </cell>
          <cell r="B17152">
            <v>0</v>
          </cell>
          <cell r="C17152">
            <v>0</v>
          </cell>
          <cell r="D17152">
            <v>0</v>
          </cell>
        </row>
        <row r="17153">
          <cell r="A17153">
            <v>0</v>
          </cell>
          <cell r="B17153">
            <v>0</v>
          </cell>
          <cell r="C17153">
            <v>0</v>
          </cell>
          <cell r="D17153">
            <v>0</v>
          </cell>
        </row>
        <row r="17154">
          <cell r="A17154">
            <v>0</v>
          </cell>
          <cell r="B17154">
            <v>0</v>
          </cell>
          <cell r="C17154">
            <v>0</v>
          </cell>
          <cell r="D17154">
            <v>0</v>
          </cell>
        </row>
        <row r="17155">
          <cell r="A17155">
            <v>0</v>
          </cell>
          <cell r="B17155">
            <v>0</v>
          </cell>
          <cell r="C17155">
            <v>0</v>
          </cell>
          <cell r="D17155">
            <v>0</v>
          </cell>
        </row>
        <row r="17156">
          <cell r="A17156">
            <v>0</v>
          </cell>
          <cell r="B17156">
            <v>0</v>
          </cell>
          <cell r="C17156">
            <v>0</v>
          </cell>
          <cell r="D17156">
            <v>0</v>
          </cell>
        </row>
        <row r="17157">
          <cell r="A17157">
            <v>0</v>
          </cell>
          <cell r="B17157">
            <v>0</v>
          </cell>
          <cell r="C17157">
            <v>0</v>
          </cell>
          <cell r="D17157">
            <v>0</v>
          </cell>
        </row>
        <row r="17158">
          <cell r="A17158">
            <v>0</v>
          </cell>
          <cell r="B17158">
            <v>0</v>
          </cell>
          <cell r="C17158">
            <v>0</v>
          </cell>
          <cell r="D17158">
            <v>0</v>
          </cell>
        </row>
        <row r="17159">
          <cell r="A17159">
            <v>0</v>
          </cell>
          <cell r="B17159">
            <v>0</v>
          </cell>
          <cell r="C17159">
            <v>0</v>
          </cell>
          <cell r="D17159">
            <v>0</v>
          </cell>
        </row>
        <row r="17160">
          <cell r="A17160">
            <v>0</v>
          </cell>
          <cell r="B17160">
            <v>0</v>
          </cell>
          <cell r="C17160">
            <v>0</v>
          </cell>
          <cell r="D17160">
            <v>0</v>
          </cell>
        </row>
        <row r="17161">
          <cell r="A17161">
            <v>0</v>
          </cell>
          <cell r="B17161">
            <v>0</v>
          </cell>
          <cell r="C17161">
            <v>0</v>
          </cell>
          <cell r="D17161">
            <v>0</v>
          </cell>
        </row>
        <row r="17162">
          <cell r="A17162">
            <v>0</v>
          </cell>
          <cell r="B17162">
            <v>0</v>
          </cell>
          <cell r="C17162">
            <v>0</v>
          </cell>
          <cell r="D17162">
            <v>0</v>
          </cell>
        </row>
        <row r="17163">
          <cell r="A17163">
            <v>0</v>
          </cell>
          <cell r="B17163">
            <v>0</v>
          </cell>
          <cell r="C17163">
            <v>0</v>
          </cell>
          <cell r="D17163">
            <v>0</v>
          </cell>
        </row>
        <row r="17164">
          <cell r="A17164">
            <v>0</v>
          </cell>
          <cell r="B17164">
            <v>0</v>
          </cell>
          <cell r="C17164">
            <v>0</v>
          </cell>
          <cell r="D17164">
            <v>0</v>
          </cell>
        </row>
        <row r="17165">
          <cell r="A17165">
            <v>0</v>
          </cell>
          <cell r="B17165">
            <v>0</v>
          </cell>
          <cell r="C17165">
            <v>0</v>
          </cell>
          <cell r="D17165">
            <v>0</v>
          </cell>
        </row>
        <row r="17166">
          <cell r="A17166">
            <v>0</v>
          </cell>
          <cell r="B17166">
            <v>0</v>
          </cell>
          <cell r="C17166">
            <v>0</v>
          </cell>
          <cell r="D17166">
            <v>0</v>
          </cell>
        </row>
        <row r="17167">
          <cell r="A17167">
            <v>0</v>
          </cell>
          <cell r="B17167">
            <v>0</v>
          </cell>
          <cell r="C17167">
            <v>0</v>
          </cell>
          <cell r="D17167">
            <v>0</v>
          </cell>
        </row>
        <row r="17168">
          <cell r="A17168">
            <v>0</v>
          </cell>
          <cell r="B17168">
            <v>0</v>
          </cell>
          <cell r="C17168">
            <v>0</v>
          </cell>
          <cell r="D17168">
            <v>0</v>
          </cell>
        </row>
        <row r="17169">
          <cell r="A17169">
            <v>0</v>
          </cell>
          <cell r="B17169">
            <v>0</v>
          </cell>
          <cell r="C17169">
            <v>0</v>
          </cell>
          <cell r="D17169">
            <v>0</v>
          </cell>
        </row>
        <row r="17170">
          <cell r="A17170">
            <v>0</v>
          </cell>
          <cell r="B17170">
            <v>0</v>
          </cell>
          <cell r="C17170">
            <v>0</v>
          </cell>
          <cell r="D17170">
            <v>0</v>
          </cell>
        </row>
        <row r="17171">
          <cell r="A17171">
            <v>0</v>
          </cell>
          <cell r="B17171">
            <v>0</v>
          </cell>
          <cell r="C17171">
            <v>0</v>
          </cell>
          <cell r="D17171">
            <v>0</v>
          </cell>
        </row>
        <row r="17172">
          <cell r="A17172">
            <v>0</v>
          </cell>
          <cell r="B17172">
            <v>0</v>
          </cell>
          <cell r="C17172">
            <v>0</v>
          </cell>
          <cell r="D17172">
            <v>0</v>
          </cell>
        </row>
        <row r="17173">
          <cell r="A17173">
            <v>0</v>
          </cell>
          <cell r="B17173">
            <v>0</v>
          </cell>
          <cell r="C17173">
            <v>0</v>
          </cell>
          <cell r="D17173">
            <v>0</v>
          </cell>
        </row>
        <row r="17174">
          <cell r="A17174">
            <v>0</v>
          </cell>
          <cell r="B17174">
            <v>0</v>
          </cell>
          <cell r="C17174">
            <v>0</v>
          </cell>
          <cell r="D17174">
            <v>0</v>
          </cell>
        </row>
        <row r="17175">
          <cell r="A17175">
            <v>0</v>
          </cell>
          <cell r="B17175">
            <v>0</v>
          </cell>
          <cell r="C17175">
            <v>0</v>
          </cell>
          <cell r="D17175">
            <v>0</v>
          </cell>
        </row>
        <row r="17176">
          <cell r="A17176">
            <v>0</v>
          </cell>
          <cell r="B17176">
            <v>0</v>
          </cell>
          <cell r="C17176">
            <v>0</v>
          </cell>
          <cell r="D17176">
            <v>0</v>
          </cell>
        </row>
        <row r="17177">
          <cell r="A17177">
            <v>0</v>
          </cell>
          <cell r="B17177">
            <v>0</v>
          </cell>
          <cell r="C17177">
            <v>0</v>
          </cell>
          <cell r="D17177">
            <v>0</v>
          </cell>
        </row>
        <row r="17178">
          <cell r="A17178">
            <v>0</v>
          </cell>
          <cell r="B17178">
            <v>0</v>
          </cell>
          <cell r="C17178">
            <v>0</v>
          </cell>
          <cell r="D17178">
            <v>0</v>
          </cell>
        </row>
        <row r="17179">
          <cell r="A17179">
            <v>0</v>
          </cell>
          <cell r="B17179">
            <v>0</v>
          </cell>
          <cell r="C17179">
            <v>0</v>
          </cell>
          <cell r="D17179">
            <v>0</v>
          </cell>
        </row>
        <row r="17180">
          <cell r="A17180">
            <v>0</v>
          </cell>
          <cell r="B17180">
            <v>0</v>
          </cell>
          <cell r="C17180">
            <v>0</v>
          </cell>
          <cell r="D17180">
            <v>0</v>
          </cell>
        </row>
        <row r="17181">
          <cell r="A17181">
            <v>0</v>
          </cell>
          <cell r="B17181">
            <v>0</v>
          </cell>
          <cell r="C17181">
            <v>0</v>
          </cell>
          <cell r="D17181">
            <v>0</v>
          </cell>
        </row>
        <row r="17182">
          <cell r="A17182">
            <v>0</v>
          </cell>
          <cell r="B17182">
            <v>0</v>
          </cell>
          <cell r="C17182">
            <v>0</v>
          </cell>
          <cell r="D17182">
            <v>0</v>
          </cell>
        </row>
        <row r="17183">
          <cell r="A17183">
            <v>0</v>
          </cell>
          <cell r="B17183">
            <v>0</v>
          </cell>
          <cell r="C17183">
            <v>0</v>
          </cell>
          <cell r="D17183">
            <v>0</v>
          </cell>
        </row>
        <row r="17184">
          <cell r="A17184">
            <v>0</v>
          </cell>
          <cell r="B17184">
            <v>0</v>
          </cell>
          <cell r="C17184">
            <v>0</v>
          </cell>
          <cell r="D17184">
            <v>0</v>
          </cell>
        </row>
        <row r="17185">
          <cell r="A17185">
            <v>0</v>
          </cell>
          <cell r="B17185">
            <v>0</v>
          </cell>
          <cell r="C17185">
            <v>0</v>
          </cell>
          <cell r="D17185">
            <v>0</v>
          </cell>
        </row>
        <row r="17186">
          <cell r="A17186">
            <v>0</v>
          </cell>
          <cell r="B17186">
            <v>0</v>
          </cell>
          <cell r="C17186">
            <v>0</v>
          </cell>
          <cell r="D17186">
            <v>0</v>
          </cell>
        </row>
        <row r="17187">
          <cell r="A17187">
            <v>0</v>
          </cell>
          <cell r="B17187">
            <v>0</v>
          </cell>
          <cell r="C17187">
            <v>0</v>
          </cell>
          <cell r="D17187">
            <v>0</v>
          </cell>
        </row>
        <row r="17188">
          <cell r="A17188">
            <v>0</v>
          </cell>
          <cell r="B17188">
            <v>0</v>
          </cell>
          <cell r="C17188">
            <v>0</v>
          </cell>
          <cell r="D17188">
            <v>0</v>
          </cell>
        </row>
        <row r="17189">
          <cell r="A17189">
            <v>0</v>
          </cell>
          <cell r="B17189">
            <v>0</v>
          </cell>
          <cell r="C17189">
            <v>0</v>
          </cell>
          <cell r="D17189">
            <v>0</v>
          </cell>
        </row>
        <row r="17190">
          <cell r="A17190">
            <v>0</v>
          </cell>
          <cell r="B17190">
            <v>0</v>
          </cell>
          <cell r="C17190">
            <v>0</v>
          </cell>
          <cell r="D17190">
            <v>0</v>
          </cell>
        </row>
        <row r="17191">
          <cell r="A17191">
            <v>0</v>
          </cell>
          <cell r="B17191">
            <v>0</v>
          </cell>
          <cell r="C17191">
            <v>0</v>
          </cell>
          <cell r="D17191">
            <v>0</v>
          </cell>
        </row>
        <row r="17192">
          <cell r="A17192">
            <v>0</v>
          </cell>
          <cell r="B17192">
            <v>0</v>
          </cell>
          <cell r="C17192">
            <v>0</v>
          </cell>
          <cell r="D17192">
            <v>0</v>
          </cell>
        </row>
        <row r="17193">
          <cell r="A17193">
            <v>0</v>
          </cell>
          <cell r="B17193">
            <v>0</v>
          </cell>
          <cell r="C17193">
            <v>0</v>
          </cell>
          <cell r="D17193">
            <v>0</v>
          </cell>
        </row>
        <row r="17194">
          <cell r="A17194">
            <v>0</v>
          </cell>
          <cell r="B17194">
            <v>0</v>
          </cell>
          <cell r="C17194">
            <v>0</v>
          </cell>
          <cell r="D17194">
            <v>0</v>
          </cell>
        </row>
        <row r="17195">
          <cell r="A17195">
            <v>0</v>
          </cell>
          <cell r="B17195">
            <v>0</v>
          </cell>
          <cell r="C17195">
            <v>0</v>
          </cell>
          <cell r="D17195">
            <v>0</v>
          </cell>
        </row>
        <row r="17196">
          <cell r="A17196">
            <v>0</v>
          </cell>
          <cell r="B17196">
            <v>0</v>
          </cell>
          <cell r="C17196">
            <v>0</v>
          </cell>
          <cell r="D17196">
            <v>0</v>
          </cell>
        </row>
        <row r="17197">
          <cell r="A17197">
            <v>0</v>
          </cell>
          <cell r="B17197">
            <v>0</v>
          </cell>
          <cell r="C17197">
            <v>0</v>
          </cell>
          <cell r="D17197">
            <v>0</v>
          </cell>
        </row>
        <row r="17198">
          <cell r="A17198">
            <v>0</v>
          </cell>
          <cell r="B17198">
            <v>0</v>
          </cell>
          <cell r="C17198">
            <v>0</v>
          </cell>
          <cell r="D17198">
            <v>0</v>
          </cell>
        </row>
        <row r="17199">
          <cell r="A17199">
            <v>0</v>
          </cell>
          <cell r="B17199">
            <v>0</v>
          </cell>
          <cell r="C17199">
            <v>0</v>
          </cell>
          <cell r="D17199">
            <v>0</v>
          </cell>
        </row>
        <row r="17200">
          <cell r="A17200">
            <v>0</v>
          </cell>
          <cell r="B17200">
            <v>0</v>
          </cell>
          <cell r="C17200">
            <v>0</v>
          </cell>
          <cell r="D17200">
            <v>0</v>
          </cell>
        </row>
        <row r="17201">
          <cell r="A17201">
            <v>0</v>
          </cell>
          <cell r="B17201">
            <v>0</v>
          </cell>
          <cell r="C17201">
            <v>0</v>
          </cell>
          <cell r="D17201">
            <v>0</v>
          </cell>
        </row>
        <row r="17202">
          <cell r="A17202">
            <v>0</v>
          </cell>
          <cell r="B17202">
            <v>0</v>
          </cell>
          <cell r="C17202">
            <v>0</v>
          </cell>
          <cell r="D17202">
            <v>0</v>
          </cell>
        </row>
        <row r="17203">
          <cell r="A17203">
            <v>0</v>
          </cell>
          <cell r="B17203">
            <v>0</v>
          </cell>
          <cell r="C17203">
            <v>0</v>
          </cell>
          <cell r="D17203">
            <v>0</v>
          </cell>
        </row>
        <row r="17204">
          <cell r="A17204">
            <v>0</v>
          </cell>
          <cell r="B17204">
            <v>0</v>
          </cell>
          <cell r="C17204">
            <v>0</v>
          </cell>
          <cell r="D17204">
            <v>0</v>
          </cell>
        </row>
        <row r="17205">
          <cell r="A17205">
            <v>0</v>
          </cell>
          <cell r="B17205">
            <v>0</v>
          </cell>
          <cell r="C17205">
            <v>0</v>
          </cell>
          <cell r="D17205">
            <v>0</v>
          </cell>
        </row>
        <row r="17206">
          <cell r="A17206">
            <v>0</v>
          </cell>
          <cell r="B17206">
            <v>0</v>
          </cell>
          <cell r="C17206">
            <v>0</v>
          </cell>
          <cell r="D17206">
            <v>0</v>
          </cell>
        </row>
        <row r="17207">
          <cell r="A17207">
            <v>0</v>
          </cell>
          <cell r="B17207">
            <v>0</v>
          </cell>
          <cell r="C17207">
            <v>0</v>
          </cell>
          <cell r="D17207">
            <v>0</v>
          </cell>
        </row>
        <row r="17208">
          <cell r="A17208">
            <v>0</v>
          </cell>
          <cell r="B17208">
            <v>0</v>
          </cell>
          <cell r="C17208">
            <v>0</v>
          </cell>
          <cell r="D17208">
            <v>0</v>
          </cell>
        </row>
        <row r="17209">
          <cell r="A17209">
            <v>0</v>
          </cell>
          <cell r="B17209">
            <v>0</v>
          </cell>
          <cell r="C17209">
            <v>0</v>
          </cell>
          <cell r="D17209">
            <v>0</v>
          </cell>
        </row>
        <row r="17210">
          <cell r="A17210">
            <v>0</v>
          </cell>
          <cell r="B17210">
            <v>0</v>
          </cell>
          <cell r="C17210">
            <v>0</v>
          </cell>
          <cell r="D17210">
            <v>0</v>
          </cell>
        </row>
        <row r="17211">
          <cell r="A17211">
            <v>0</v>
          </cell>
          <cell r="B17211">
            <v>0</v>
          </cell>
          <cell r="C17211">
            <v>0</v>
          </cell>
          <cell r="D17211">
            <v>0</v>
          </cell>
        </row>
        <row r="17212">
          <cell r="A17212">
            <v>0</v>
          </cell>
          <cell r="B17212">
            <v>0</v>
          </cell>
          <cell r="C17212">
            <v>0</v>
          </cell>
          <cell r="D17212">
            <v>0</v>
          </cell>
        </row>
        <row r="17213">
          <cell r="A17213">
            <v>0</v>
          </cell>
          <cell r="B17213">
            <v>0</v>
          </cell>
          <cell r="C17213">
            <v>0</v>
          </cell>
          <cell r="D17213">
            <v>0</v>
          </cell>
        </row>
        <row r="17214">
          <cell r="A17214">
            <v>0</v>
          </cell>
          <cell r="B17214">
            <v>0</v>
          </cell>
          <cell r="C17214">
            <v>0</v>
          </cell>
          <cell r="D17214">
            <v>0</v>
          </cell>
        </row>
        <row r="17215">
          <cell r="A17215">
            <v>0</v>
          </cell>
          <cell r="B17215">
            <v>0</v>
          </cell>
          <cell r="C17215">
            <v>0</v>
          </cell>
          <cell r="D17215">
            <v>0</v>
          </cell>
        </row>
        <row r="17216">
          <cell r="A17216">
            <v>0</v>
          </cell>
          <cell r="B17216">
            <v>0</v>
          </cell>
          <cell r="C17216">
            <v>0</v>
          </cell>
          <cell r="D17216">
            <v>0</v>
          </cell>
        </row>
        <row r="17217">
          <cell r="A17217">
            <v>0</v>
          </cell>
          <cell r="B17217">
            <v>0</v>
          </cell>
          <cell r="C17217">
            <v>0</v>
          </cell>
          <cell r="D17217">
            <v>0</v>
          </cell>
        </row>
        <row r="17218">
          <cell r="A17218">
            <v>0</v>
          </cell>
          <cell r="B17218">
            <v>0</v>
          </cell>
          <cell r="C17218">
            <v>0</v>
          </cell>
          <cell r="D17218">
            <v>0</v>
          </cell>
        </row>
        <row r="17219">
          <cell r="A17219">
            <v>0</v>
          </cell>
          <cell r="B17219">
            <v>0</v>
          </cell>
          <cell r="C17219">
            <v>0</v>
          </cell>
          <cell r="D17219">
            <v>0</v>
          </cell>
        </row>
        <row r="17220">
          <cell r="A17220">
            <v>0</v>
          </cell>
          <cell r="B17220">
            <v>0</v>
          </cell>
          <cell r="C17220">
            <v>0</v>
          </cell>
          <cell r="D17220">
            <v>0</v>
          </cell>
        </row>
        <row r="17221">
          <cell r="A17221">
            <v>0</v>
          </cell>
          <cell r="B17221">
            <v>0</v>
          </cell>
          <cell r="C17221">
            <v>0</v>
          </cell>
          <cell r="D17221">
            <v>0</v>
          </cell>
        </row>
        <row r="17222">
          <cell r="A17222">
            <v>0</v>
          </cell>
          <cell r="B17222">
            <v>0</v>
          </cell>
          <cell r="C17222">
            <v>0</v>
          </cell>
          <cell r="D17222">
            <v>0</v>
          </cell>
        </row>
        <row r="17223">
          <cell r="A17223">
            <v>0</v>
          </cell>
          <cell r="B17223">
            <v>0</v>
          </cell>
          <cell r="C17223">
            <v>0</v>
          </cell>
          <cell r="D17223">
            <v>0</v>
          </cell>
        </row>
        <row r="17224">
          <cell r="A17224">
            <v>0</v>
          </cell>
          <cell r="B17224">
            <v>0</v>
          </cell>
          <cell r="C17224">
            <v>0</v>
          </cell>
          <cell r="D17224">
            <v>0</v>
          </cell>
        </row>
        <row r="17225">
          <cell r="A17225">
            <v>0</v>
          </cell>
          <cell r="B17225">
            <v>0</v>
          </cell>
          <cell r="C17225">
            <v>0</v>
          </cell>
          <cell r="D17225">
            <v>0</v>
          </cell>
        </row>
        <row r="17226">
          <cell r="A17226">
            <v>0</v>
          </cell>
          <cell r="B17226">
            <v>0</v>
          </cell>
          <cell r="C17226">
            <v>0</v>
          </cell>
          <cell r="D17226">
            <v>0</v>
          </cell>
        </row>
        <row r="17227">
          <cell r="A17227">
            <v>0</v>
          </cell>
          <cell r="B17227">
            <v>0</v>
          </cell>
          <cell r="C17227">
            <v>0</v>
          </cell>
          <cell r="D17227">
            <v>0</v>
          </cell>
        </row>
        <row r="17228">
          <cell r="A17228">
            <v>0</v>
          </cell>
          <cell r="B17228">
            <v>0</v>
          </cell>
          <cell r="C17228">
            <v>0</v>
          </cell>
          <cell r="D17228">
            <v>0</v>
          </cell>
        </row>
        <row r="17229">
          <cell r="A17229">
            <v>0</v>
          </cell>
          <cell r="B17229">
            <v>0</v>
          </cell>
          <cell r="C17229">
            <v>0</v>
          </cell>
          <cell r="D17229">
            <v>0</v>
          </cell>
        </row>
        <row r="17230">
          <cell r="A17230">
            <v>0</v>
          </cell>
          <cell r="B17230">
            <v>0</v>
          </cell>
          <cell r="C17230">
            <v>0</v>
          </cell>
          <cell r="D17230">
            <v>0</v>
          </cell>
        </row>
        <row r="17231">
          <cell r="A17231">
            <v>0</v>
          </cell>
          <cell r="B17231">
            <v>0</v>
          </cell>
          <cell r="C17231">
            <v>0</v>
          </cell>
          <cell r="D17231">
            <v>0</v>
          </cell>
        </row>
        <row r="17232">
          <cell r="A17232">
            <v>0</v>
          </cell>
          <cell r="B17232">
            <v>0</v>
          </cell>
          <cell r="C17232">
            <v>0</v>
          </cell>
          <cell r="D17232">
            <v>0</v>
          </cell>
        </row>
        <row r="17233">
          <cell r="A17233">
            <v>0</v>
          </cell>
          <cell r="B17233">
            <v>0</v>
          </cell>
          <cell r="C17233">
            <v>0</v>
          </cell>
          <cell r="D17233">
            <v>0</v>
          </cell>
        </row>
        <row r="17234">
          <cell r="A17234">
            <v>0</v>
          </cell>
          <cell r="B17234">
            <v>0</v>
          </cell>
          <cell r="C17234">
            <v>0</v>
          </cell>
          <cell r="D17234">
            <v>0</v>
          </cell>
        </row>
        <row r="17235">
          <cell r="A17235">
            <v>0</v>
          </cell>
          <cell r="B17235">
            <v>0</v>
          </cell>
          <cell r="C17235">
            <v>0</v>
          </cell>
          <cell r="D17235">
            <v>0</v>
          </cell>
        </row>
        <row r="17236">
          <cell r="A17236">
            <v>0</v>
          </cell>
          <cell r="B17236">
            <v>0</v>
          </cell>
          <cell r="C17236">
            <v>0</v>
          </cell>
          <cell r="D17236">
            <v>0</v>
          </cell>
        </row>
        <row r="17237">
          <cell r="A17237">
            <v>0</v>
          </cell>
          <cell r="B17237">
            <v>0</v>
          </cell>
          <cell r="C17237">
            <v>0</v>
          </cell>
          <cell r="D17237">
            <v>0</v>
          </cell>
        </row>
        <row r="17238">
          <cell r="A17238">
            <v>0</v>
          </cell>
          <cell r="B17238">
            <v>0</v>
          </cell>
          <cell r="C17238">
            <v>0</v>
          </cell>
          <cell r="D17238">
            <v>0</v>
          </cell>
        </row>
        <row r="17239">
          <cell r="A17239">
            <v>0</v>
          </cell>
          <cell r="B17239">
            <v>0</v>
          </cell>
          <cell r="C17239">
            <v>0</v>
          </cell>
          <cell r="D17239">
            <v>0</v>
          </cell>
        </row>
        <row r="17240">
          <cell r="A17240">
            <v>0</v>
          </cell>
          <cell r="B17240">
            <v>0</v>
          </cell>
          <cell r="C17240">
            <v>0</v>
          </cell>
          <cell r="D17240">
            <v>0</v>
          </cell>
        </row>
        <row r="17241">
          <cell r="A17241">
            <v>0</v>
          </cell>
          <cell r="B17241">
            <v>0</v>
          </cell>
          <cell r="C17241">
            <v>0</v>
          </cell>
          <cell r="D17241">
            <v>0</v>
          </cell>
        </row>
        <row r="17242">
          <cell r="A17242">
            <v>0</v>
          </cell>
          <cell r="B17242">
            <v>0</v>
          </cell>
          <cell r="C17242">
            <v>0</v>
          </cell>
          <cell r="D17242">
            <v>0</v>
          </cell>
        </row>
        <row r="17243">
          <cell r="A17243">
            <v>0</v>
          </cell>
          <cell r="B17243">
            <v>0</v>
          </cell>
          <cell r="C17243">
            <v>0</v>
          </cell>
          <cell r="D17243">
            <v>0</v>
          </cell>
        </row>
        <row r="17244">
          <cell r="A17244">
            <v>0</v>
          </cell>
          <cell r="B17244">
            <v>0</v>
          </cell>
          <cell r="C17244">
            <v>0</v>
          </cell>
          <cell r="D17244">
            <v>0</v>
          </cell>
        </row>
        <row r="17245">
          <cell r="A17245">
            <v>0</v>
          </cell>
          <cell r="B17245">
            <v>0</v>
          </cell>
          <cell r="C17245">
            <v>0</v>
          </cell>
          <cell r="D17245">
            <v>0</v>
          </cell>
        </row>
        <row r="17246">
          <cell r="A17246">
            <v>0</v>
          </cell>
          <cell r="B17246">
            <v>0</v>
          </cell>
          <cell r="C17246">
            <v>0</v>
          </cell>
          <cell r="D17246">
            <v>0</v>
          </cell>
        </row>
        <row r="17247">
          <cell r="A17247">
            <v>0</v>
          </cell>
          <cell r="B17247">
            <v>0</v>
          </cell>
          <cell r="C17247">
            <v>0</v>
          </cell>
          <cell r="D17247">
            <v>0</v>
          </cell>
        </row>
        <row r="17248">
          <cell r="A17248">
            <v>0</v>
          </cell>
          <cell r="B17248">
            <v>0</v>
          </cell>
          <cell r="C17248">
            <v>0</v>
          </cell>
          <cell r="D17248">
            <v>0</v>
          </cell>
        </row>
        <row r="17249">
          <cell r="A17249">
            <v>0</v>
          </cell>
          <cell r="B17249">
            <v>0</v>
          </cell>
          <cell r="C17249">
            <v>0</v>
          </cell>
          <cell r="D17249">
            <v>0</v>
          </cell>
        </row>
        <row r="17250">
          <cell r="A17250">
            <v>0</v>
          </cell>
          <cell r="B17250">
            <v>0</v>
          </cell>
          <cell r="C17250">
            <v>0</v>
          </cell>
          <cell r="D17250">
            <v>0</v>
          </cell>
        </row>
        <row r="17251">
          <cell r="A17251">
            <v>0</v>
          </cell>
          <cell r="B17251">
            <v>0</v>
          </cell>
          <cell r="C17251">
            <v>0</v>
          </cell>
          <cell r="D17251">
            <v>0</v>
          </cell>
        </row>
        <row r="17252">
          <cell r="A17252">
            <v>0</v>
          </cell>
          <cell r="B17252">
            <v>0</v>
          </cell>
          <cell r="C17252">
            <v>0</v>
          </cell>
          <cell r="D17252">
            <v>0</v>
          </cell>
        </row>
        <row r="17253">
          <cell r="A17253">
            <v>0</v>
          </cell>
          <cell r="B17253">
            <v>0</v>
          </cell>
          <cell r="C17253">
            <v>0</v>
          </cell>
          <cell r="D17253">
            <v>0</v>
          </cell>
        </row>
        <row r="17254">
          <cell r="A17254">
            <v>0</v>
          </cell>
          <cell r="B17254">
            <v>0</v>
          </cell>
          <cell r="C17254">
            <v>0</v>
          </cell>
          <cell r="D17254">
            <v>0</v>
          </cell>
        </row>
        <row r="17255">
          <cell r="A17255">
            <v>0</v>
          </cell>
          <cell r="B17255">
            <v>0</v>
          </cell>
          <cell r="C17255">
            <v>0</v>
          </cell>
          <cell r="D17255">
            <v>0</v>
          </cell>
        </row>
        <row r="17256">
          <cell r="A17256">
            <v>0</v>
          </cell>
          <cell r="B17256">
            <v>0</v>
          </cell>
          <cell r="C17256">
            <v>0</v>
          </cell>
          <cell r="D17256">
            <v>0</v>
          </cell>
        </row>
        <row r="17257">
          <cell r="A17257">
            <v>0</v>
          </cell>
          <cell r="B17257">
            <v>0</v>
          </cell>
          <cell r="C17257">
            <v>0</v>
          </cell>
          <cell r="D17257">
            <v>0</v>
          </cell>
        </row>
        <row r="17258">
          <cell r="A17258">
            <v>0</v>
          </cell>
          <cell r="B17258">
            <v>0</v>
          </cell>
          <cell r="C17258">
            <v>0</v>
          </cell>
          <cell r="D17258">
            <v>0</v>
          </cell>
        </row>
        <row r="17259">
          <cell r="A17259">
            <v>0</v>
          </cell>
          <cell r="B17259">
            <v>0</v>
          </cell>
          <cell r="C17259">
            <v>0</v>
          </cell>
          <cell r="D17259">
            <v>0</v>
          </cell>
        </row>
        <row r="17260">
          <cell r="A17260">
            <v>0</v>
          </cell>
          <cell r="B17260">
            <v>0</v>
          </cell>
          <cell r="C17260">
            <v>0</v>
          </cell>
          <cell r="D17260">
            <v>0</v>
          </cell>
        </row>
        <row r="17261">
          <cell r="A17261">
            <v>0</v>
          </cell>
          <cell r="B17261">
            <v>0</v>
          </cell>
          <cell r="C17261">
            <v>0</v>
          </cell>
          <cell r="D17261">
            <v>0</v>
          </cell>
        </row>
        <row r="17262">
          <cell r="A17262">
            <v>0</v>
          </cell>
          <cell r="B17262">
            <v>0</v>
          </cell>
          <cell r="C17262">
            <v>0</v>
          </cell>
          <cell r="D17262">
            <v>0</v>
          </cell>
        </row>
        <row r="17263">
          <cell r="A17263">
            <v>0</v>
          </cell>
          <cell r="B17263">
            <v>0</v>
          </cell>
          <cell r="C17263">
            <v>0</v>
          </cell>
          <cell r="D17263">
            <v>0</v>
          </cell>
        </row>
        <row r="17264">
          <cell r="A17264">
            <v>0</v>
          </cell>
          <cell r="B17264">
            <v>0</v>
          </cell>
          <cell r="C17264">
            <v>0</v>
          </cell>
          <cell r="D17264">
            <v>0</v>
          </cell>
        </row>
        <row r="17265">
          <cell r="A17265">
            <v>0</v>
          </cell>
          <cell r="B17265">
            <v>0</v>
          </cell>
          <cell r="C17265">
            <v>0</v>
          </cell>
          <cell r="D17265">
            <v>0</v>
          </cell>
        </row>
        <row r="17266">
          <cell r="A17266">
            <v>0</v>
          </cell>
          <cell r="B17266">
            <v>0</v>
          </cell>
          <cell r="C17266">
            <v>0</v>
          </cell>
          <cell r="D17266">
            <v>0</v>
          </cell>
        </row>
        <row r="17267">
          <cell r="A17267">
            <v>0</v>
          </cell>
          <cell r="B17267">
            <v>0</v>
          </cell>
          <cell r="C17267">
            <v>0</v>
          </cell>
          <cell r="D17267">
            <v>0</v>
          </cell>
        </row>
        <row r="17268">
          <cell r="A17268">
            <v>0</v>
          </cell>
          <cell r="B17268">
            <v>0</v>
          </cell>
          <cell r="C17268">
            <v>0</v>
          </cell>
          <cell r="D17268">
            <v>0</v>
          </cell>
        </row>
        <row r="17269">
          <cell r="A17269">
            <v>0</v>
          </cell>
          <cell r="B17269">
            <v>0</v>
          </cell>
          <cell r="C17269">
            <v>0</v>
          </cell>
          <cell r="D17269">
            <v>0</v>
          </cell>
        </row>
        <row r="17270">
          <cell r="A17270">
            <v>0</v>
          </cell>
          <cell r="B17270">
            <v>0</v>
          </cell>
          <cell r="C17270">
            <v>0</v>
          </cell>
          <cell r="D17270">
            <v>0</v>
          </cell>
        </row>
        <row r="17271">
          <cell r="A17271">
            <v>0</v>
          </cell>
          <cell r="B17271">
            <v>0</v>
          </cell>
          <cell r="C17271">
            <v>0</v>
          </cell>
          <cell r="D17271">
            <v>0</v>
          </cell>
        </row>
        <row r="17272">
          <cell r="A17272">
            <v>0</v>
          </cell>
          <cell r="B17272">
            <v>0</v>
          </cell>
          <cell r="C17272">
            <v>0</v>
          </cell>
          <cell r="D17272">
            <v>0</v>
          </cell>
        </row>
        <row r="17273">
          <cell r="A17273">
            <v>0</v>
          </cell>
          <cell r="B17273">
            <v>0</v>
          </cell>
          <cell r="C17273">
            <v>0</v>
          </cell>
          <cell r="D17273">
            <v>0</v>
          </cell>
        </row>
        <row r="17274">
          <cell r="A17274">
            <v>0</v>
          </cell>
          <cell r="B17274">
            <v>0</v>
          </cell>
          <cell r="C17274">
            <v>0</v>
          </cell>
          <cell r="D17274">
            <v>0</v>
          </cell>
        </row>
        <row r="17275">
          <cell r="A17275">
            <v>0</v>
          </cell>
          <cell r="B17275">
            <v>0</v>
          </cell>
          <cell r="C17275">
            <v>0</v>
          </cell>
          <cell r="D17275">
            <v>0</v>
          </cell>
        </row>
        <row r="17276">
          <cell r="A17276">
            <v>0</v>
          </cell>
          <cell r="B17276">
            <v>0</v>
          </cell>
          <cell r="C17276">
            <v>0</v>
          </cell>
          <cell r="D17276">
            <v>0</v>
          </cell>
        </row>
        <row r="17277">
          <cell r="A17277">
            <v>0</v>
          </cell>
          <cell r="B17277">
            <v>0</v>
          </cell>
          <cell r="C17277">
            <v>0</v>
          </cell>
          <cell r="D17277">
            <v>0</v>
          </cell>
        </row>
        <row r="17278">
          <cell r="A17278">
            <v>0</v>
          </cell>
          <cell r="B17278">
            <v>0</v>
          </cell>
          <cell r="C17278">
            <v>0</v>
          </cell>
          <cell r="D17278">
            <v>0</v>
          </cell>
        </row>
        <row r="17279">
          <cell r="A17279">
            <v>0</v>
          </cell>
          <cell r="B17279">
            <v>0</v>
          </cell>
          <cell r="C17279">
            <v>0</v>
          </cell>
          <cell r="D17279">
            <v>0</v>
          </cell>
        </row>
        <row r="17280">
          <cell r="A17280">
            <v>0</v>
          </cell>
          <cell r="B17280">
            <v>0</v>
          </cell>
          <cell r="C17280">
            <v>0</v>
          </cell>
          <cell r="D17280">
            <v>0</v>
          </cell>
        </row>
        <row r="17281">
          <cell r="A17281">
            <v>0</v>
          </cell>
          <cell r="B17281">
            <v>0</v>
          </cell>
          <cell r="C17281">
            <v>0</v>
          </cell>
          <cell r="D17281">
            <v>0</v>
          </cell>
        </row>
        <row r="17282">
          <cell r="A17282">
            <v>0</v>
          </cell>
          <cell r="B17282">
            <v>0</v>
          </cell>
          <cell r="C17282">
            <v>0</v>
          </cell>
          <cell r="D17282">
            <v>0</v>
          </cell>
        </row>
        <row r="17283">
          <cell r="A17283">
            <v>0</v>
          </cell>
          <cell r="B17283">
            <v>0</v>
          </cell>
          <cell r="C17283">
            <v>0</v>
          </cell>
          <cell r="D17283">
            <v>0</v>
          </cell>
        </row>
        <row r="17284">
          <cell r="A17284">
            <v>0</v>
          </cell>
          <cell r="B17284">
            <v>0</v>
          </cell>
          <cell r="C17284">
            <v>0</v>
          </cell>
          <cell r="D17284">
            <v>0</v>
          </cell>
        </row>
        <row r="17285">
          <cell r="A17285">
            <v>0</v>
          </cell>
          <cell r="B17285">
            <v>0</v>
          </cell>
          <cell r="C17285">
            <v>0</v>
          </cell>
          <cell r="D17285">
            <v>0</v>
          </cell>
        </row>
        <row r="17286">
          <cell r="A17286">
            <v>0</v>
          </cell>
          <cell r="B17286">
            <v>0</v>
          </cell>
          <cell r="C17286">
            <v>0</v>
          </cell>
          <cell r="D17286">
            <v>0</v>
          </cell>
        </row>
        <row r="17287">
          <cell r="A17287">
            <v>0</v>
          </cell>
          <cell r="B17287">
            <v>0</v>
          </cell>
          <cell r="C17287">
            <v>0</v>
          </cell>
          <cell r="D17287">
            <v>0</v>
          </cell>
        </row>
        <row r="17288">
          <cell r="A17288">
            <v>0</v>
          </cell>
          <cell r="B17288">
            <v>0</v>
          </cell>
          <cell r="C17288">
            <v>0</v>
          </cell>
          <cell r="D17288">
            <v>0</v>
          </cell>
        </row>
        <row r="17289">
          <cell r="A17289">
            <v>0</v>
          </cell>
          <cell r="B17289">
            <v>0</v>
          </cell>
          <cell r="C17289">
            <v>0</v>
          </cell>
          <cell r="D17289">
            <v>0</v>
          </cell>
        </row>
        <row r="17290">
          <cell r="A17290">
            <v>0</v>
          </cell>
          <cell r="B17290">
            <v>0</v>
          </cell>
          <cell r="C17290">
            <v>0</v>
          </cell>
          <cell r="D17290">
            <v>0</v>
          </cell>
        </row>
        <row r="17291">
          <cell r="A17291">
            <v>0</v>
          </cell>
          <cell r="B17291">
            <v>0</v>
          </cell>
          <cell r="C17291">
            <v>0</v>
          </cell>
          <cell r="D17291">
            <v>0</v>
          </cell>
        </row>
        <row r="17292">
          <cell r="A17292">
            <v>0</v>
          </cell>
          <cell r="B17292">
            <v>0</v>
          </cell>
          <cell r="C17292">
            <v>0</v>
          </cell>
          <cell r="D17292">
            <v>0</v>
          </cell>
        </row>
        <row r="17293">
          <cell r="A17293">
            <v>0</v>
          </cell>
          <cell r="B17293">
            <v>0</v>
          </cell>
          <cell r="C17293">
            <v>0</v>
          </cell>
          <cell r="D17293">
            <v>0</v>
          </cell>
        </row>
        <row r="17294">
          <cell r="A17294">
            <v>0</v>
          </cell>
          <cell r="B17294">
            <v>0</v>
          </cell>
          <cell r="C17294">
            <v>0</v>
          </cell>
          <cell r="D17294">
            <v>0</v>
          </cell>
        </row>
        <row r="17295">
          <cell r="A17295">
            <v>0</v>
          </cell>
          <cell r="B17295">
            <v>0</v>
          </cell>
          <cell r="C17295">
            <v>0</v>
          </cell>
          <cell r="D17295">
            <v>0</v>
          </cell>
        </row>
        <row r="17296">
          <cell r="A17296">
            <v>0</v>
          </cell>
          <cell r="B17296">
            <v>0</v>
          </cell>
          <cell r="C17296">
            <v>0</v>
          </cell>
          <cell r="D17296">
            <v>0</v>
          </cell>
        </row>
        <row r="17297">
          <cell r="A17297">
            <v>0</v>
          </cell>
          <cell r="B17297">
            <v>0</v>
          </cell>
          <cell r="C17297">
            <v>0</v>
          </cell>
          <cell r="D17297">
            <v>0</v>
          </cell>
        </row>
        <row r="17298">
          <cell r="A17298">
            <v>0</v>
          </cell>
          <cell r="B17298">
            <v>0</v>
          </cell>
          <cell r="C17298">
            <v>0</v>
          </cell>
          <cell r="D17298">
            <v>0</v>
          </cell>
        </row>
        <row r="17299">
          <cell r="A17299">
            <v>0</v>
          </cell>
          <cell r="B17299">
            <v>0</v>
          </cell>
          <cell r="C17299">
            <v>0</v>
          </cell>
          <cell r="D17299">
            <v>0</v>
          </cell>
        </row>
        <row r="17300">
          <cell r="A17300">
            <v>0</v>
          </cell>
          <cell r="B17300">
            <v>0</v>
          </cell>
          <cell r="C17300">
            <v>0</v>
          </cell>
          <cell r="D17300">
            <v>0</v>
          </cell>
        </row>
        <row r="17301">
          <cell r="A17301">
            <v>0</v>
          </cell>
          <cell r="B17301">
            <v>0</v>
          </cell>
          <cell r="C17301">
            <v>0</v>
          </cell>
          <cell r="D17301">
            <v>0</v>
          </cell>
        </row>
        <row r="17302">
          <cell r="A17302">
            <v>0</v>
          </cell>
          <cell r="B17302">
            <v>0</v>
          </cell>
          <cell r="C17302">
            <v>0</v>
          </cell>
          <cell r="D17302">
            <v>0</v>
          </cell>
        </row>
        <row r="17303">
          <cell r="A17303">
            <v>0</v>
          </cell>
          <cell r="B17303">
            <v>0</v>
          </cell>
          <cell r="C17303">
            <v>0</v>
          </cell>
          <cell r="D17303">
            <v>0</v>
          </cell>
        </row>
        <row r="17304">
          <cell r="A17304">
            <v>0</v>
          </cell>
          <cell r="B17304">
            <v>0</v>
          </cell>
          <cell r="C17304">
            <v>0</v>
          </cell>
          <cell r="D17304">
            <v>0</v>
          </cell>
        </row>
        <row r="17305">
          <cell r="A17305">
            <v>0</v>
          </cell>
          <cell r="B17305">
            <v>0</v>
          </cell>
          <cell r="C17305">
            <v>0</v>
          </cell>
          <cell r="D17305">
            <v>0</v>
          </cell>
        </row>
        <row r="17306">
          <cell r="A17306">
            <v>0</v>
          </cell>
          <cell r="B17306">
            <v>0</v>
          </cell>
          <cell r="C17306">
            <v>0</v>
          </cell>
          <cell r="D17306">
            <v>0</v>
          </cell>
        </row>
        <row r="17307">
          <cell r="A17307">
            <v>0</v>
          </cell>
          <cell r="B17307">
            <v>0</v>
          </cell>
          <cell r="C17307">
            <v>0</v>
          </cell>
          <cell r="D17307">
            <v>0</v>
          </cell>
        </row>
        <row r="17308">
          <cell r="A17308">
            <v>0</v>
          </cell>
          <cell r="B17308">
            <v>0</v>
          </cell>
          <cell r="C17308">
            <v>0</v>
          </cell>
          <cell r="D17308">
            <v>0</v>
          </cell>
        </row>
        <row r="17309">
          <cell r="A17309">
            <v>0</v>
          </cell>
          <cell r="B17309">
            <v>0</v>
          </cell>
          <cell r="C17309">
            <v>0</v>
          </cell>
          <cell r="D17309">
            <v>0</v>
          </cell>
        </row>
        <row r="17310">
          <cell r="A17310">
            <v>0</v>
          </cell>
          <cell r="B17310">
            <v>0</v>
          </cell>
          <cell r="C17310">
            <v>0</v>
          </cell>
          <cell r="D17310">
            <v>0</v>
          </cell>
        </row>
        <row r="17311">
          <cell r="A17311">
            <v>0</v>
          </cell>
          <cell r="B17311">
            <v>0</v>
          </cell>
          <cell r="C17311">
            <v>0</v>
          </cell>
          <cell r="D17311">
            <v>0</v>
          </cell>
        </row>
        <row r="17312">
          <cell r="A17312">
            <v>0</v>
          </cell>
          <cell r="B17312">
            <v>0</v>
          </cell>
          <cell r="C17312">
            <v>0</v>
          </cell>
          <cell r="D17312">
            <v>0</v>
          </cell>
        </row>
        <row r="17313">
          <cell r="A17313">
            <v>0</v>
          </cell>
          <cell r="B17313">
            <v>0</v>
          </cell>
          <cell r="C17313">
            <v>0</v>
          </cell>
          <cell r="D17313">
            <v>0</v>
          </cell>
        </row>
        <row r="17314">
          <cell r="A17314">
            <v>0</v>
          </cell>
          <cell r="B17314">
            <v>0</v>
          </cell>
          <cell r="C17314">
            <v>0</v>
          </cell>
          <cell r="D17314">
            <v>0</v>
          </cell>
        </row>
        <row r="17315">
          <cell r="A17315">
            <v>0</v>
          </cell>
          <cell r="B17315">
            <v>0</v>
          </cell>
          <cell r="C17315">
            <v>0</v>
          </cell>
          <cell r="D17315">
            <v>0</v>
          </cell>
        </row>
        <row r="17316">
          <cell r="A17316">
            <v>0</v>
          </cell>
          <cell r="B17316">
            <v>0</v>
          </cell>
          <cell r="C17316">
            <v>0</v>
          </cell>
          <cell r="D17316">
            <v>0</v>
          </cell>
        </row>
        <row r="17317">
          <cell r="A17317">
            <v>0</v>
          </cell>
          <cell r="B17317">
            <v>0</v>
          </cell>
          <cell r="C17317">
            <v>0</v>
          </cell>
          <cell r="D17317">
            <v>0</v>
          </cell>
        </row>
        <row r="17318">
          <cell r="A17318">
            <v>0</v>
          </cell>
          <cell r="B17318">
            <v>0</v>
          </cell>
          <cell r="C17318">
            <v>0</v>
          </cell>
          <cell r="D17318">
            <v>0</v>
          </cell>
        </row>
        <row r="17319">
          <cell r="A17319">
            <v>0</v>
          </cell>
          <cell r="B17319">
            <v>0</v>
          </cell>
          <cell r="C17319">
            <v>0</v>
          </cell>
          <cell r="D17319">
            <v>0</v>
          </cell>
        </row>
        <row r="17320">
          <cell r="A17320">
            <v>0</v>
          </cell>
          <cell r="B17320">
            <v>0</v>
          </cell>
          <cell r="C17320">
            <v>0</v>
          </cell>
          <cell r="D17320">
            <v>0</v>
          </cell>
        </row>
        <row r="17321">
          <cell r="A17321">
            <v>0</v>
          </cell>
          <cell r="B17321">
            <v>0</v>
          </cell>
          <cell r="C17321">
            <v>0</v>
          </cell>
          <cell r="D17321">
            <v>0</v>
          </cell>
        </row>
        <row r="17322">
          <cell r="A17322">
            <v>0</v>
          </cell>
          <cell r="B17322">
            <v>0</v>
          </cell>
          <cell r="C17322">
            <v>0</v>
          </cell>
          <cell r="D17322">
            <v>0</v>
          </cell>
        </row>
        <row r="17323">
          <cell r="A17323">
            <v>0</v>
          </cell>
          <cell r="B17323">
            <v>0</v>
          </cell>
          <cell r="C17323">
            <v>0</v>
          </cell>
          <cell r="D17323">
            <v>0</v>
          </cell>
        </row>
        <row r="17324">
          <cell r="A17324">
            <v>0</v>
          </cell>
          <cell r="B17324">
            <v>0</v>
          </cell>
          <cell r="C17324">
            <v>0</v>
          </cell>
          <cell r="D17324">
            <v>0</v>
          </cell>
        </row>
        <row r="17325">
          <cell r="A17325">
            <v>0</v>
          </cell>
          <cell r="B17325">
            <v>0</v>
          </cell>
          <cell r="C17325">
            <v>0</v>
          </cell>
          <cell r="D17325">
            <v>0</v>
          </cell>
        </row>
        <row r="17326">
          <cell r="A17326">
            <v>0</v>
          </cell>
          <cell r="B17326">
            <v>0</v>
          </cell>
          <cell r="C17326">
            <v>0</v>
          </cell>
          <cell r="D17326">
            <v>0</v>
          </cell>
        </row>
        <row r="17327">
          <cell r="A17327">
            <v>0</v>
          </cell>
          <cell r="B17327">
            <v>0</v>
          </cell>
          <cell r="C17327">
            <v>0</v>
          </cell>
          <cell r="D17327">
            <v>0</v>
          </cell>
        </row>
        <row r="17328">
          <cell r="A17328">
            <v>0</v>
          </cell>
          <cell r="B17328">
            <v>0</v>
          </cell>
          <cell r="C17328">
            <v>0</v>
          </cell>
          <cell r="D17328">
            <v>0</v>
          </cell>
        </row>
        <row r="17329">
          <cell r="A17329">
            <v>0</v>
          </cell>
          <cell r="B17329">
            <v>0</v>
          </cell>
          <cell r="C17329">
            <v>0</v>
          </cell>
          <cell r="D17329">
            <v>0</v>
          </cell>
        </row>
        <row r="17330">
          <cell r="A17330">
            <v>0</v>
          </cell>
          <cell r="B17330">
            <v>0</v>
          </cell>
          <cell r="C17330">
            <v>0</v>
          </cell>
          <cell r="D17330">
            <v>0</v>
          </cell>
        </row>
        <row r="17331">
          <cell r="A17331">
            <v>0</v>
          </cell>
          <cell r="B17331">
            <v>0</v>
          </cell>
          <cell r="C17331">
            <v>0</v>
          </cell>
          <cell r="D17331">
            <v>0</v>
          </cell>
        </row>
        <row r="17332">
          <cell r="A17332">
            <v>0</v>
          </cell>
          <cell r="B17332">
            <v>0</v>
          </cell>
          <cell r="C17332">
            <v>0</v>
          </cell>
          <cell r="D17332">
            <v>0</v>
          </cell>
        </row>
        <row r="17333">
          <cell r="A17333">
            <v>0</v>
          </cell>
          <cell r="B17333">
            <v>0</v>
          </cell>
          <cell r="C17333">
            <v>0</v>
          </cell>
          <cell r="D17333">
            <v>0</v>
          </cell>
        </row>
        <row r="17334">
          <cell r="A17334">
            <v>0</v>
          </cell>
          <cell r="B17334">
            <v>0</v>
          </cell>
          <cell r="C17334">
            <v>0</v>
          </cell>
          <cell r="D17334">
            <v>0</v>
          </cell>
        </row>
        <row r="17335">
          <cell r="A17335">
            <v>0</v>
          </cell>
          <cell r="B17335">
            <v>0</v>
          </cell>
          <cell r="C17335">
            <v>0</v>
          </cell>
          <cell r="D17335">
            <v>0</v>
          </cell>
        </row>
        <row r="17336">
          <cell r="A17336">
            <v>0</v>
          </cell>
          <cell r="B17336">
            <v>0</v>
          </cell>
          <cell r="C17336">
            <v>0</v>
          </cell>
          <cell r="D17336">
            <v>0</v>
          </cell>
        </row>
        <row r="17337">
          <cell r="A17337">
            <v>0</v>
          </cell>
          <cell r="B17337">
            <v>0</v>
          </cell>
          <cell r="C17337">
            <v>0</v>
          </cell>
          <cell r="D17337">
            <v>0</v>
          </cell>
        </row>
        <row r="17338">
          <cell r="A17338">
            <v>0</v>
          </cell>
          <cell r="B17338">
            <v>0</v>
          </cell>
          <cell r="C17338">
            <v>0</v>
          </cell>
          <cell r="D17338">
            <v>0</v>
          </cell>
        </row>
        <row r="17339">
          <cell r="A17339">
            <v>0</v>
          </cell>
          <cell r="B17339">
            <v>0</v>
          </cell>
          <cell r="C17339">
            <v>0</v>
          </cell>
          <cell r="D17339">
            <v>0</v>
          </cell>
        </row>
        <row r="17340">
          <cell r="A17340">
            <v>0</v>
          </cell>
          <cell r="B17340">
            <v>0</v>
          </cell>
          <cell r="C17340">
            <v>0</v>
          </cell>
          <cell r="D17340">
            <v>0</v>
          </cell>
        </row>
        <row r="17341">
          <cell r="A17341">
            <v>0</v>
          </cell>
          <cell r="B17341">
            <v>0</v>
          </cell>
          <cell r="C17341">
            <v>0</v>
          </cell>
          <cell r="D17341">
            <v>0</v>
          </cell>
        </row>
        <row r="17342">
          <cell r="A17342">
            <v>0</v>
          </cell>
          <cell r="B17342">
            <v>0</v>
          </cell>
          <cell r="C17342">
            <v>0</v>
          </cell>
          <cell r="D17342">
            <v>0</v>
          </cell>
        </row>
        <row r="17343">
          <cell r="A17343">
            <v>0</v>
          </cell>
          <cell r="B17343">
            <v>0</v>
          </cell>
          <cell r="C17343">
            <v>0</v>
          </cell>
          <cell r="D17343">
            <v>0</v>
          </cell>
        </row>
        <row r="17344">
          <cell r="A17344">
            <v>0</v>
          </cell>
          <cell r="B17344">
            <v>0</v>
          </cell>
          <cell r="C17344">
            <v>0</v>
          </cell>
          <cell r="D17344">
            <v>0</v>
          </cell>
        </row>
        <row r="17345">
          <cell r="A17345">
            <v>0</v>
          </cell>
          <cell r="B17345">
            <v>0</v>
          </cell>
          <cell r="C17345">
            <v>0</v>
          </cell>
          <cell r="D17345">
            <v>0</v>
          </cell>
        </row>
        <row r="17346">
          <cell r="A17346">
            <v>0</v>
          </cell>
          <cell r="B17346">
            <v>0</v>
          </cell>
          <cell r="C17346">
            <v>0</v>
          </cell>
          <cell r="D17346">
            <v>0</v>
          </cell>
        </row>
        <row r="17347">
          <cell r="A17347">
            <v>0</v>
          </cell>
          <cell r="B17347">
            <v>0</v>
          </cell>
          <cell r="C17347">
            <v>0</v>
          </cell>
          <cell r="D17347">
            <v>0</v>
          </cell>
        </row>
        <row r="17348">
          <cell r="A17348">
            <v>0</v>
          </cell>
          <cell r="B17348">
            <v>0</v>
          </cell>
          <cell r="C17348">
            <v>0</v>
          </cell>
          <cell r="D17348">
            <v>0</v>
          </cell>
        </row>
        <row r="17349">
          <cell r="A17349">
            <v>0</v>
          </cell>
          <cell r="B17349">
            <v>0</v>
          </cell>
          <cell r="C17349">
            <v>0</v>
          </cell>
          <cell r="D17349">
            <v>0</v>
          </cell>
        </row>
        <row r="17350">
          <cell r="A17350">
            <v>0</v>
          </cell>
          <cell r="B17350">
            <v>0</v>
          </cell>
          <cell r="C17350">
            <v>0</v>
          </cell>
          <cell r="D17350">
            <v>0</v>
          </cell>
        </row>
        <row r="17351">
          <cell r="A17351">
            <v>0</v>
          </cell>
          <cell r="B17351">
            <v>0</v>
          </cell>
          <cell r="C17351">
            <v>0</v>
          </cell>
          <cell r="D17351">
            <v>0</v>
          </cell>
        </row>
        <row r="17352">
          <cell r="A17352">
            <v>0</v>
          </cell>
          <cell r="B17352">
            <v>0</v>
          </cell>
          <cell r="C17352">
            <v>0</v>
          </cell>
          <cell r="D17352">
            <v>0</v>
          </cell>
        </row>
        <row r="17353">
          <cell r="A17353">
            <v>0</v>
          </cell>
          <cell r="B17353">
            <v>0</v>
          </cell>
          <cell r="C17353">
            <v>0</v>
          </cell>
          <cell r="D17353">
            <v>0</v>
          </cell>
        </row>
        <row r="17354">
          <cell r="A17354">
            <v>0</v>
          </cell>
          <cell r="B17354">
            <v>0</v>
          </cell>
          <cell r="C17354">
            <v>0</v>
          </cell>
          <cell r="D17354">
            <v>0</v>
          </cell>
        </row>
        <row r="17355">
          <cell r="A17355">
            <v>0</v>
          </cell>
          <cell r="B17355">
            <v>0</v>
          </cell>
          <cell r="C17355">
            <v>0</v>
          </cell>
          <cell r="D17355">
            <v>0</v>
          </cell>
        </row>
        <row r="17356">
          <cell r="A17356">
            <v>0</v>
          </cell>
          <cell r="B17356">
            <v>0</v>
          </cell>
          <cell r="C17356">
            <v>0</v>
          </cell>
          <cell r="D17356">
            <v>0</v>
          </cell>
        </row>
        <row r="17357">
          <cell r="A17357">
            <v>0</v>
          </cell>
          <cell r="B17357">
            <v>0</v>
          </cell>
          <cell r="C17357">
            <v>0</v>
          </cell>
          <cell r="D17357">
            <v>0</v>
          </cell>
        </row>
        <row r="17358">
          <cell r="A17358">
            <v>0</v>
          </cell>
          <cell r="B17358">
            <v>0</v>
          </cell>
          <cell r="C17358">
            <v>0</v>
          </cell>
          <cell r="D17358">
            <v>0</v>
          </cell>
        </row>
        <row r="17359">
          <cell r="A17359">
            <v>0</v>
          </cell>
          <cell r="B17359">
            <v>0</v>
          </cell>
          <cell r="C17359">
            <v>0</v>
          </cell>
          <cell r="D17359">
            <v>0</v>
          </cell>
        </row>
        <row r="17360">
          <cell r="A17360">
            <v>0</v>
          </cell>
          <cell r="B17360">
            <v>0</v>
          </cell>
          <cell r="C17360">
            <v>0</v>
          </cell>
          <cell r="D17360">
            <v>0</v>
          </cell>
        </row>
        <row r="17361">
          <cell r="A17361">
            <v>0</v>
          </cell>
          <cell r="B17361">
            <v>0</v>
          </cell>
          <cell r="C17361">
            <v>0</v>
          </cell>
          <cell r="D17361">
            <v>0</v>
          </cell>
        </row>
        <row r="17362">
          <cell r="A17362">
            <v>0</v>
          </cell>
          <cell r="B17362">
            <v>0</v>
          </cell>
          <cell r="C17362">
            <v>0</v>
          </cell>
          <cell r="D17362">
            <v>0</v>
          </cell>
        </row>
        <row r="17363">
          <cell r="A17363">
            <v>0</v>
          </cell>
          <cell r="B17363">
            <v>0</v>
          </cell>
          <cell r="C17363">
            <v>0</v>
          </cell>
          <cell r="D17363">
            <v>0</v>
          </cell>
        </row>
        <row r="17364">
          <cell r="A17364">
            <v>0</v>
          </cell>
          <cell r="B17364">
            <v>0</v>
          </cell>
          <cell r="C17364">
            <v>0</v>
          </cell>
          <cell r="D17364">
            <v>0</v>
          </cell>
        </row>
        <row r="17365">
          <cell r="A17365">
            <v>0</v>
          </cell>
          <cell r="B17365">
            <v>0</v>
          </cell>
          <cell r="C17365">
            <v>0</v>
          </cell>
          <cell r="D17365">
            <v>0</v>
          </cell>
        </row>
        <row r="17366">
          <cell r="A17366">
            <v>0</v>
          </cell>
          <cell r="B17366">
            <v>0</v>
          </cell>
          <cell r="C17366">
            <v>0</v>
          </cell>
          <cell r="D17366">
            <v>0</v>
          </cell>
        </row>
        <row r="17367">
          <cell r="A17367">
            <v>0</v>
          </cell>
          <cell r="B17367">
            <v>0</v>
          </cell>
          <cell r="C17367">
            <v>0</v>
          </cell>
          <cell r="D17367">
            <v>0</v>
          </cell>
        </row>
        <row r="17368">
          <cell r="A17368">
            <v>0</v>
          </cell>
          <cell r="B17368">
            <v>0</v>
          </cell>
          <cell r="C17368">
            <v>0</v>
          </cell>
          <cell r="D17368">
            <v>0</v>
          </cell>
        </row>
        <row r="17369">
          <cell r="A17369">
            <v>0</v>
          </cell>
          <cell r="B17369">
            <v>0</v>
          </cell>
          <cell r="C17369">
            <v>0</v>
          </cell>
          <cell r="D17369">
            <v>0</v>
          </cell>
        </row>
        <row r="17370">
          <cell r="A17370">
            <v>0</v>
          </cell>
          <cell r="B17370">
            <v>0</v>
          </cell>
          <cell r="C17370">
            <v>0</v>
          </cell>
          <cell r="D17370">
            <v>0</v>
          </cell>
        </row>
        <row r="17371">
          <cell r="A17371">
            <v>0</v>
          </cell>
          <cell r="B17371">
            <v>0</v>
          </cell>
          <cell r="C17371">
            <v>0</v>
          </cell>
          <cell r="D17371">
            <v>0</v>
          </cell>
        </row>
        <row r="17372">
          <cell r="A17372">
            <v>0</v>
          </cell>
          <cell r="B17372">
            <v>0</v>
          </cell>
          <cell r="C17372">
            <v>0</v>
          </cell>
          <cell r="D17372">
            <v>0</v>
          </cell>
        </row>
        <row r="17373">
          <cell r="A17373">
            <v>0</v>
          </cell>
          <cell r="B17373">
            <v>0</v>
          </cell>
          <cell r="C17373">
            <v>0</v>
          </cell>
          <cell r="D17373">
            <v>0</v>
          </cell>
        </row>
        <row r="17374">
          <cell r="A17374">
            <v>0</v>
          </cell>
          <cell r="B17374">
            <v>0</v>
          </cell>
          <cell r="C17374">
            <v>0</v>
          </cell>
          <cell r="D17374">
            <v>0</v>
          </cell>
        </row>
        <row r="17375">
          <cell r="A17375">
            <v>0</v>
          </cell>
          <cell r="B17375">
            <v>0</v>
          </cell>
          <cell r="C17375">
            <v>0</v>
          </cell>
          <cell r="D17375">
            <v>0</v>
          </cell>
        </row>
        <row r="17376">
          <cell r="A17376">
            <v>0</v>
          </cell>
          <cell r="B17376">
            <v>0</v>
          </cell>
          <cell r="C17376">
            <v>0</v>
          </cell>
          <cell r="D17376">
            <v>0</v>
          </cell>
        </row>
        <row r="17377">
          <cell r="A17377">
            <v>0</v>
          </cell>
          <cell r="B17377">
            <v>0</v>
          </cell>
          <cell r="C17377">
            <v>0</v>
          </cell>
          <cell r="D17377">
            <v>0</v>
          </cell>
        </row>
        <row r="17378">
          <cell r="A17378">
            <v>0</v>
          </cell>
          <cell r="B17378">
            <v>0</v>
          </cell>
          <cell r="C17378">
            <v>0</v>
          </cell>
          <cell r="D17378">
            <v>0</v>
          </cell>
        </row>
        <row r="17379">
          <cell r="A17379">
            <v>0</v>
          </cell>
          <cell r="B17379">
            <v>0</v>
          </cell>
          <cell r="C17379">
            <v>0</v>
          </cell>
          <cell r="D17379">
            <v>0</v>
          </cell>
        </row>
        <row r="17380">
          <cell r="A17380">
            <v>0</v>
          </cell>
          <cell r="B17380">
            <v>0</v>
          </cell>
          <cell r="C17380">
            <v>0</v>
          </cell>
          <cell r="D17380">
            <v>0</v>
          </cell>
        </row>
        <row r="17381">
          <cell r="A17381">
            <v>0</v>
          </cell>
          <cell r="B17381">
            <v>0</v>
          </cell>
          <cell r="C17381">
            <v>0</v>
          </cell>
          <cell r="D17381">
            <v>0</v>
          </cell>
        </row>
        <row r="17382">
          <cell r="A17382">
            <v>0</v>
          </cell>
          <cell r="B17382">
            <v>0</v>
          </cell>
          <cell r="C17382">
            <v>0</v>
          </cell>
          <cell r="D17382">
            <v>0</v>
          </cell>
        </row>
        <row r="17383">
          <cell r="A17383">
            <v>0</v>
          </cell>
          <cell r="B17383">
            <v>0</v>
          </cell>
          <cell r="C17383">
            <v>0</v>
          </cell>
          <cell r="D17383">
            <v>0</v>
          </cell>
        </row>
        <row r="17384">
          <cell r="A17384">
            <v>0</v>
          </cell>
          <cell r="B17384">
            <v>0</v>
          </cell>
          <cell r="C17384">
            <v>0</v>
          </cell>
          <cell r="D17384">
            <v>0</v>
          </cell>
        </row>
        <row r="17385">
          <cell r="A17385">
            <v>0</v>
          </cell>
          <cell r="B17385">
            <v>0</v>
          </cell>
          <cell r="C17385">
            <v>0</v>
          </cell>
          <cell r="D17385">
            <v>0</v>
          </cell>
        </row>
        <row r="17386">
          <cell r="A17386">
            <v>0</v>
          </cell>
          <cell r="B17386">
            <v>0</v>
          </cell>
          <cell r="C17386">
            <v>0</v>
          </cell>
          <cell r="D17386">
            <v>0</v>
          </cell>
        </row>
        <row r="17387">
          <cell r="A17387">
            <v>0</v>
          </cell>
          <cell r="B17387">
            <v>0</v>
          </cell>
          <cell r="C17387">
            <v>0</v>
          </cell>
          <cell r="D17387">
            <v>0</v>
          </cell>
        </row>
        <row r="17388">
          <cell r="A17388">
            <v>0</v>
          </cell>
          <cell r="B17388">
            <v>0</v>
          </cell>
          <cell r="C17388">
            <v>0</v>
          </cell>
          <cell r="D17388">
            <v>0</v>
          </cell>
        </row>
        <row r="17389">
          <cell r="A17389">
            <v>0</v>
          </cell>
          <cell r="B17389">
            <v>0</v>
          </cell>
          <cell r="C17389">
            <v>0</v>
          </cell>
          <cell r="D17389">
            <v>0</v>
          </cell>
        </row>
        <row r="17390">
          <cell r="A17390">
            <v>0</v>
          </cell>
          <cell r="B17390">
            <v>0</v>
          </cell>
          <cell r="C17390">
            <v>0</v>
          </cell>
          <cell r="D17390">
            <v>0</v>
          </cell>
        </row>
        <row r="17391">
          <cell r="A17391">
            <v>0</v>
          </cell>
          <cell r="B17391">
            <v>0</v>
          </cell>
          <cell r="C17391">
            <v>0</v>
          </cell>
          <cell r="D17391">
            <v>0</v>
          </cell>
        </row>
        <row r="17392">
          <cell r="A17392">
            <v>0</v>
          </cell>
          <cell r="B17392">
            <v>0</v>
          </cell>
          <cell r="C17392">
            <v>0</v>
          </cell>
          <cell r="D17392">
            <v>0</v>
          </cell>
        </row>
        <row r="17393">
          <cell r="A17393">
            <v>0</v>
          </cell>
          <cell r="B17393">
            <v>0</v>
          </cell>
          <cell r="C17393">
            <v>0</v>
          </cell>
          <cell r="D17393">
            <v>0</v>
          </cell>
        </row>
        <row r="17394">
          <cell r="A17394">
            <v>0</v>
          </cell>
          <cell r="B17394">
            <v>0</v>
          </cell>
          <cell r="C17394">
            <v>0</v>
          </cell>
          <cell r="D17394">
            <v>0</v>
          </cell>
        </row>
        <row r="17395">
          <cell r="A17395">
            <v>0</v>
          </cell>
          <cell r="B17395">
            <v>0</v>
          </cell>
          <cell r="C17395">
            <v>0</v>
          </cell>
          <cell r="D17395">
            <v>0</v>
          </cell>
        </row>
        <row r="17396">
          <cell r="A17396">
            <v>0</v>
          </cell>
          <cell r="B17396">
            <v>0</v>
          </cell>
          <cell r="C17396">
            <v>0</v>
          </cell>
          <cell r="D17396">
            <v>0</v>
          </cell>
        </row>
        <row r="17397">
          <cell r="A17397">
            <v>0</v>
          </cell>
          <cell r="B17397">
            <v>0</v>
          </cell>
          <cell r="C17397">
            <v>0</v>
          </cell>
          <cell r="D17397">
            <v>0</v>
          </cell>
        </row>
        <row r="17398">
          <cell r="A17398">
            <v>0</v>
          </cell>
          <cell r="B17398">
            <v>0</v>
          </cell>
          <cell r="C17398">
            <v>0</v>
          </cell>
          <cell r="D17398">
            <v>0</v>
          </cell>
        </row>
        <row r="17399">
          <cell r="A17399">
            <v>0</v>
          </cell>
          <cell r="B17399">
            <v>0</v>
          </cell>
          <cell r="C17399">
            <v>0</v>
          </cell>
          <cell r="D17399">
            <v>0</v>
          </cell>
        </row>
        <row r="17400">
          <cell r="A17400">
            <v>0</v>
          </cell>
          <cell r="B17400">
            <v>0</v>
          </cell>
          <cell r="C17400">
            <v>0</v>
          </cell>
          <cell r="D17400">
            <v>0</v>
          </cell>
        </row>
        <row r="17401">
          <cell r="A17401">
            <v>0</v>
          </cell>
          <cell r="B17401">
            <v>0</v>
          </cell>
          <cell r="C17401">
            <v>0</v>
          </cell>
          <cell r="D17401">
            <v>0</v>
          </cell>
        </row>
        <row r="17402">
          <cell r="A17402">
            <v>0</v>
          </cell>
          <cell r="B17402">
            <v>0</v>
          </cell>
          <cell r="C17402">
            <v>0</v>
          </cell>
          <cell r="D17402">
            <v>0</v>
          </cell>
        </row>
        <row r="17403">
          <cell r="A17403">
            <v>0</v>
          </cell>
          <cell r="B17403">
            <v>0</v>
          </cell>
          <cell r="C17403">
            <v>0</v>
          </cell>
          <cell r="D17403">
            <v>0</v>
          </cell>
        </row>
        <row r="17404">
          <cell r="A17404">
            <v>0</v>
          </cell>
          <cell r="B17404">
            <v>0</v>
          </cell>
          <cell r="C17404">
            <v>0</v>
          </cell>
          <cell r="D17404">
            <v>0</v>
          </cell>
        </row>
        <row r="17405">
          <cell r="A17405">
            <v>0</v>
          </cell>
          <cell r="B17405">
            <v>0</v>
          </cell>
          <cell r="C17405">
            <v>0</v>
          </cell>
          <cell r="D17405">
            <v>0</v>
          </cell>
        </row>
        <row r="17406">
          <cell r="A17406">
            <v>0</v>
          </cell>
          <cell r="B17406">
            <v>0</v>
          </cell>
          <cell r="C17406">
            <v>0</v>
          </cell>
          <cell r="D17406">
            <v>0</v>
          </cell>
        </row>
        <row r="17407">
          <cell r="A17407">
            <v>0</v>
          </cell>
          <cell r="B17407">
            <v>0</v>
          </cell>
          <cell r="C17407">
            <v>0</v>
          </cell>
          <cell r="D17407">
            <v>0</v>
          </cell>
        </row>
        <row r="17408">
          <cell r="A17408">
            <v>0</v>
          </cell>
          <cell r="B17408">
            <v>0</v>
          </cell>
          <cell r="C17408">
            <v>0</v>
          </cell>
          <cell r="D17408">
            <v>0</v>
          </cell>
        </row>
        <row r="17409">
          <cell r="A17409">
            <v>0</v>
          </cell>
          <cell r="B17409">
            <v>0</v>
          </cell>
          <cell r="C17409">
            <v>0</v>
          </cell>
          <cell r="D17409">
            <v>0</v>
          </cell>
        </row>
        <row r="17410">
          <cell r="A17410">
            <v>0</v>
          </cell>
          <cell r="B17410">
            <v>0</v>
          </cell>
          <cell r="C17410">
            <v>0</v>
          </cell>
          <cell r="D17410">
            <v>0</v>
          </cell>
        </row>
        <row r="17411">
          <cell r="A17411">
            <v>0</v>
          </cell>
          <cell r="B17411">
            <v>0</v>
          </cell>
          <cell r="C17411">
            <v>0</v>
          </cell>
          <cell r="D17411">
            <v>0</v>
          </cell>
        </row>
        <row r="17412">
          <cell r="A17412">
            <v>0</v>
          </cell>
          <cell r="B17412">
            <v>0</v>
          </cell>
          <cell r="C17412">
            <v>0</v>
          </cell>
          <cell r="D17412">
            <v>0</v>
          </cell>
        </row>
        <row r="17413">
          <cell r="A17413">
            <v>0</v>
          </cell>
          <cell r="B17413">
            <v>0</v>
          </cell>
          <cell r="C17413">
            <v>0</v>
          </cell>
          <cell r="D17413">
            <v>0</v>
          </cell>
        </row>
        <row r="17414">
          <cell r="A17414">
            <v>0</v>
          </cell>
          <cell r="B17414">
            <v>0</v>
          </cell>
          <cell r="C17414">
            <v>0</v>
          </cell>
          <cell r="D17414">
            <v>0</v>
          </cell>
        </row>
        <row r="17415">
          <cell r="A17415">
            <v>0</v>
          </cell>
          <cell r="B17415">
            <v>0</v>
          </cell>
          <cell r="C17415">
            <v>0</v>
          </cell>
          <cell r="D17415">
            <v>0</v>
          </cell>
        </row>
        <row r="17416">
          <cell r="A17416">
            <v>0</v>
          </cell>
          <cell r="B17416">
            <v>0</v>
          </cell>
          <cell r="C17416">
            <v>0</v>
          </cell>
          <cell r="D17416">
            <v>0</v>
          </cell>
        </row>
        <row r="17417">
          <cell r="A17417">
            <v>0</v>
          </cell>
          <cell r="B17417">
            <v>0</v>
          </cell>
          <cell r="C17417">
            <v>0</v>
          </cell>
          <cell r="D17417">
            <v>0</v>
          </cell>
        </row>
        <row r="17418">
          <cell r="A17418">
            <v>0</v>
          </cell>
          <cell r="B17418">
            <v>0</v>
          </cell>
          <cell r="C17418">
            <v>0</v>
          </cell>
          <cell r="D17418">
            <v>0</v>
          </cell>
        </row>
        <row r="17419">
          <cell r="A17419">
            <v>0</v>
          </cell>
          <cell r="B17419">
            <v>0</v>
          </cell>
          <cell r="C17419">
            <v>0</v>
          </cell>
          <cell r="D17419">
            <v>0</v>
          </cell>
        </row>
        <row r="17420">
          <cell r="A17420">
            <v>0</v>
          </cell>
          <cell r="B17420">
            <v>0</v>
          </cell>
          <cell r="C17420">
            <v>0</v>
          </cell>
          <cell r="D17420">
            <v>0</v>
          </cell>
        </row>
        <row r="17421">
          <cell r="A17421">
            <v>0</v>
          </cell>
          <cell r="B17421">
            <v>0</v>
          </cell>
          <cell r="C17421">
            <v>0</v>
          </cell>
          <cell r="D17421">
            <v>0</v>
          </cell>
        </row>
        <row r="17422">
          <cell r="A17422">
            <v>0</v>
          </cell>
          <cell r="B17422">
            <v>0</v>
          </cell>
          <cell r="C17422">
            <v>0</v>
          </cell>
          <cell r="D17422">
            <v>0</v>
          </cell>
        </row>
        <row r="17423">
          <cell r="A17423">
            <v>0</v>
          </cell>
          <cell r="B17423">
            <v>0</v>
          </cell>
          <cell r="C17423">
            <v>0</v>
          </cell>
          <cell r="D17423">
            <v>0</v>
          </cell>
        </row>
        <row r="17424">
          <cell r="A17424">
            <v>0</v>
          </cell>
          <cell r="B17424">
            <v>0</v>
          </cell>
          <cell r="C17424">
            <v>0</v>
          </cell>
          <cell r="D17424">
            <v>0</v>
          </cell>
        </row>
        <row r="17425">
          <cell r="A17425">
            <v>0</v>
          </cell>
          <cell r="B17425">
            <v>0</v>
          </cell>
          <cell r="C17425">
            <v>0</v>
          </cell>
          <cell r="D17425">
            <v>0</v>
          </cell>
        </row>
        <row r="17426">
          <cell r="A17426">
            <v>0</v>
          </cell>
          <cell r="B17426">
            <v>0</v>
          </cell>
          <cell r="C17426">
            <v>0</v>
          </cell>
          <cell r="D17426">
            <v>0</v>
          </cell>
        </row>
        <row r="17427">
          <cell r="A17427">
            <v>0</v>
          </cell>
          <cell r="B17427">
            <v>0</v>
          </cell>
          <cell r="C17427">
            <v>0</v>
          </cell>
          <cell r="D17427">
            <v>0</v>
          </cell>
        </row>
        <row r="17428">
          <cell r="A17428">
            <v>0</v>
          </cell>
          <cell r="B17428">
            <v>0</v>
          </cell>
          <cell r="C17428">
            <v>0</v>
          </cell>
          <cell r="D17428">
            <v>0</v>
          </cell>
        </row>
        <row r="17429">
          <cell r="A17429">
            <v>0</v>
          </cell>
          <cell r="B17429">
            <v>0</v>
          </cell>
          <cell r="C17429">
            <v>0</v>
          </cell>
          <cell r="D17429">
            <v>0</v>
          </cell>
        </row>
        <row r="17430">
          <cell r="A17430">
            <v>0</v>
          </cell>
          <cell r="B17430">
            <v>0</v>
          </cell>
          <cell r="C17430">
            <v>0</v>
          </cell>
          <cell r="D17430">
            <v>0</v>
          </cell>
        </row>
        <row r="17431">
          <cell r="A17431">
            <v>0</v>
          </cell>
          <cell r="B17431">
            <v>0</v>
          </cell>
          <cell r="C17431">
            <v>0</v>
          </cell>
          <cell r="D17431">
            <v>0</v>
          </cell>
        </row>
        <row r="17432">
          <cell r="A17432">
            <v>0</v>
          </cell>
          <cell r="B17432">
            <v>0</v>
          </cell>
          <cell r="C17432">
            <v>0</v>
          </cell>
          <cell r="D17432">
            <v>0</v>
          </cell>
        </row>
        <row r="17433">
          <cell r="A17433">
            <v>0</v>
          </cell>
          <cell r="B17433">
            <v>0</v>
          </cell>
          <cell r="C17433">
            <v>0</v>
          </cell>
          <cell r="D17433">
            <v>0</v>
          </cell>
        </row>
        <row r="17434">
          <cell r="A17434">
            <v>0</v>
          </cell>
          <cell r="B17434">
            <v>0</v>
          </cell>
          <cell r="C17434">
            <v>0</v>
          </cell>
          <cell r="D17434">
            <v>0</v>
          </cell>
        </row>
        <row r="17435">
          <cell r="A17435">
            <v>0</v>
          </cell>
          <cell r="B17435">
            <v>0</v>
          </cell>
          <cell r="C17435">
            <v>0</v>
          </cell>
          <cell r="D17435">
            <v>0</v>
          </cell>
        </row>
        <row r="17436">
          <cell r="A17436">
            <v>0</v>
          </cell>
          <cell r="B17436">
            <v>0</v>
          </cell>
          <cell r="C17436">
            <v>0</v>
          </cell>
          <cell r="D17436">
            <v>0</v>
          </cell>
        </row>
        <row r="17437">
          <cell r="A17437">
            <v>0</v>
          </cell>
          <cell r="B17437">
            <v>0</v>
          </cell>
          <cell r="C17437">
            <v>0</v>
          </cell>
          <cell r="D17437">
            <v>0</v>
          </cell>
        </row>
        <row r="17438">
          <cell r="A17438">
            <v>0</v>
          </cell>
          <cell r="B17438">
            <v>0</v>
          </cell>
          <cell r="C17438">
            <v>0</v>
          </cell>
          <cell r="D17438">
            <v>0</v>
          </cell>
        </row>
        <row r="17439">
          <cell r="A17439">
            <v>0</v>
          </cell>
          <cell r="B17439">
            <v>0</v>
          </cell>
          <cell r="C17439">
            <v>0</v>
          </cell>
          <cell r="D17439">
            <v>0</v>
          </cell>
        </row>
        <row r="17440">
          <cell r="A17440">
            <v>0</v>
          </cell>
          <cell r="B17440">
            <v>0</v>
          </cell>
          <cell r="C17440">
            <v>0</v>
          </cell>
          <cell r="D17440">
            <v>0</v>
          </cell>
        </row>
        <row r="17441">
          <cell r="A17441">
            <v>0</v>
          </cell>
          <cell r="B17441">
            <v>0</v>
          </cell>
          <cell r="C17441">
            <v>0</v>
          </cell>
          <cell r="D17441">
            <v>0</v>
          </cell>
        </row>
        <row r="17442">
          <cell r="A17442">
            <v>0</v>
          </cell>
          <cell r="B17442">
            <v>0</v>
          </cell>
          <cell r="C17442">
            <v>0</v>
          </cell>
          <cell r="D17442">
            <v>0</v>
          </cell>
        </row>
        <row r="17443">
          <cell r="A17443">
            <v>0</v>
          </cell>
          <cell r="B17443">
            <v>0</v>
          </cell>
          <cell r="C17443">
            <v>0</v>
          </cell>
          <cell r="D17443">
            <v>0</v>
          </cell>
        </row>
        <row r="17444">
          <cell r="A17444">
            <v>0</v>
          </cell>
          <cell r="B17444">
            <v>0</v>
          </cell>
          <cell r="C17444">
            <v>0</v>
          </cell>
          <cell r="D17444">
            <v>0</v>
          </cell>
        </row>
        <row r="17445">
          <cell r="A17445">
            <v>0</v>
          </cell>
          <cell r="B17445">
            <v>0</v>
          </cell>
          <cell r="C17445">
            <v>0</v>
          </cell>
          <cell r="D17445">
            <v>0</v>
          </cell>
        </row>
        <row r="17446">
          <cell r="A17446">
            <v>0</v>
          </cell>
          <cell r="B17446">
            <v>0</v>
          </cell>
          <cell r="C17446">
            <v>0</v>
          </cell>
          <cell r="D17446">
            <v>0</v>
          </cell>
        </row>
        <row r="17447">
          <cell r="A17447">
            <v>0</v>
          </cell>
          <cell r="B17447">
            <v>0</v>
          </cell>
          <cell r="C17447">
            <v>0</v>
          </cell>
          <cell r="D17447">
            <v>0</v>
          </cell>
        </row>
        <row r="17448">
          <cell r="A17448">
            <v>0</v>
          </cell>
          <cell r="B17448">
            <v>0</v>
          </cell>
          <cell r="C17448">
            <v>0</v>
          </cell>
          <cell r="D17448">
            <v>0</v>
          </cell>
        </row>
        <row r="17449">
          <cell r="A17449">
            <v>0</v>
          </cell>
          <cell r="B17449">
            <v>0</v>
          </cell>
          <cell r="C17449">
            <v>0</v>
          </cell>
          <cell r="D17449">
            <v>0</v>
          </cell>
        </row>
        <row r="17450">
          <cell r="A17450">
            <v>0</v>
          </cell>
          <cell r="B17450">
            <v>0</v>
          </cell>
          <cell r="C17450">
            <v>0</v>
          </cell>
          <cell r="D17450">
            <v>0</v>
          </cell>
        </row>
        <row r="17451">
          <cell r="A17451">
            <v>0</v>
          </cell>
          <cell r="B17451">
            <v>0</v>
          </cell>
          <cell r="C17451">
            <v>0</v>
          </cell>
          <cell r="D17451">
            <v>0</v>
          </cell>
        </row>
        <row r="17452">
          <cell r="A17452">
            <v>0</v>
          </cell>
          <cell r="B17452">
            <v>0</v>
          </cell>
          <cell r="C17452">
            <v>0</v>
          </cell>
          <cell r="D17452">
            <v>0</v>
          </cell>
        </row>
        <row r="17453">
          <cell r="A17453">
            <v>0</v>
          </cell>
          <cell r="B17453">
            <v>0</v>
          </cell>
          <cell r="C17453">
            <v>0</v>
          </cell>
          <cell r="D17453">
            <v>0</v>
          </cell>
        </row>
        <row r="17454">
          <cell r="A17454">
            <v>0</v>
          </cell>
          <cell r="B17454">
            <v>0</v>
          </cell>
          <cell r="C17454">
            <v>0</v>
          </cell>
          <cell r="D17454">
            <v>0</v>
          </cell>
        </row>
        <row r="17455">
          <cell r="A17455">
            <v>0</v>
          </cell>
          <cell r="B17455">
            <v>0</v>
          </cell>
          <cell r="C17455">
            <v>0</v>
          </cell>
          <cell r="D17455">
            <v>0</v>
          </cell>
        </row>
        <row r="17456">
          <cell r="A17456">
            <v>0</v>
          </cell>
          <cell r="B17456">
            <v>0</v>
          </cell>
          <cell r="C17456">
            <v>0</v>
          </cell>
          <cell r="D17456">
            <v>0</v>
          </cell>
        </row>
        <row r="17457">
          <cell r="A17457">
            <v>0</v>
          </cell>
          <cell r="B17457">
            <v>0</v>
          </cell>
          <cell r="C17457">
            <v>0</v>
          </cell>
          <cell r="D17457">
            <v>0</v>
          </cell>
        </row>
        <row r="17458">
          <cell r="A17458">
            <v>0</v>
          </cell>
          <cell r="B17458">
            <v>0</v>
          </cell>
          <cell r="C17458">
            <v>0</v>
          </cell>
          <cell r="D17458">
            <v>0</v>
          </cell>
        </row>
        <row r="17459">
          <cell r="A17459">
            <v>0</v>
          </cell>
          <cell r="B17459">
            <v>0</v>
          </cell>
          <cell r="C17459">
            <v>0</v>
          </cell>
          <cell r="D17459">
            <v>0</v>
          </cell>
        </row>
        <row r="17460">
          <cell r="A17460">
            <v>0</v>
          </cell>
          <cell r="B17460">
            <v>0</v>
          </cell>
          <cell r="C17460">
            <v>0</v>
          </cell>
          <cell r="D17460">
            <v>0</v>
          </cell>
        </row>
        <row r="17461">
          <cell r="A17461">
            <v>0</v>
          </cell>
          <cell r="B17461">
            <v>0</v>
          </cell>
          <cell r="C17461">
            <v>0</v>
          </cell>
          <cell r="D17461">
            <v>0</v>
          </cell>
        </row>
        <row r="17462">
          <cell r="A17462">
            <v>0</v>
          </cell>
          <cell r="B17462">
            <v>0</v>
          </cell>
          <cell r="C17462">
            <v>0</v>
          </cell>
          <cell r="D17462">
            <v>0</v>
          </cell>
        </row>
        <row r="17463">
          <cell r="A17463">
            <v>0</v>
          </cell>
          <cell r="B17463">
            <v>0</v>
          </cell>
          <cell r="C17463">
            <v>0</v>
          </cell>
          <cell r="D17463">
            <v>0</v>
          </cell>
        </row>
        <row r="17464">
          <cell r="A17464">
            <v>0</v>
          </cell>
          <cell r="B17464">
            <v>0</v>
          </cell>
          <cell r="C17464">
            <v>0</v>
          </cell>
          <cell r="D17464">
            <v>0</v>
          </cell>
        </row>
        <row r="17465">
          <cell r="A17465">
            <v>0</v>
          </cell>
          <cell r="B17465">
            <v>0</v>
          </cell>
          <cell r="C17465">
            <v>0</v>
          </cell>
          <cell r="D17465">
            <v>0</v>
          </cell>
        </row>
        <row r="17466">
          <cell r="A17466">
            <v>0</v>
          </cell>
          <cell r="B17466">
            <v>0</v>
          </cell>
          <cell r="C17466">
            <v>0</v>
          </cell>
          <cell r="D17466">
            <v>0</v>
          </cell>
        </row>
        <row r="17467">
          <cell r="A17467">
            <v>0</v>
          </cell>
          <cell r="B17467">
            <v>0</v>
          </cell>
          <cell r="C17467">
            <v>0</v>
          </cell>
          <cell r="D17467">
            <v>0</v>
          </cell>
        </row>
        <row r="17468">
          <cell r="A17468">
            <v>0</v>
          </cell>
          <cell r="B17468">
            <v>0</v>
          </cell>
          <cell r="C17468">
            <v>0</v>
          </cell>
          <cell r="D17468">
            <v>0</v>
          </cell>
        </row>
        <row r="17469">
          <cell r="A17469">
            <v>0</v>
          </cell>
          <cell r="B17469">
            <v>0</v>
          </cell>
          <cell r="C17469">
            <v>0</v>
          </cell>
          <cell r="D17469">
            <v>0</v>
          </cell>
        </row>
        <row r="17470">
          <cell r="A17470">
            <v>0</v>
          </cell>
          <cell r="B17470">
            <v>0</v>
          </cell>
          <cell r="C17470">
            <v>0</v>
          </cell>
          <cell r="D17470">
            <v>0</v>
          </cell>
        </row>
        <row r="17471">
          <cell r="A17471">
            <v>0</v>
          </cell>
          <cell r="B17471">
            <v>0</v>
          </cell>
          <cell r="C17471">
            <v>0</v>
          </cell>
          <cell r="D17471">
            <v>0</v>
          </cell>
        </row>
        <row r="17472">
          <cell r="A17472">
            <v>0</v>
          </cell>
          <cell r="B17472">
            <v>0</v>
          </cell>
          <cell r="C17472">
            <v>0</v>
          </cell>
          <cell r="D17472">
            <v>0</v>
          </cell>
        </row>
        <row r="17473">
          <cell r="A17473">
            <v>0</v>
          </cell>
          <cell r="B17473">
            <v>0</v>
          </cell>
          <cell r="C17473">
            <v>0</v>
          </cell>
          <cell r="D17473">
            <v>0</v>
          </cell>
        </row>
        <row r="17474">
          <cell r="A17474">
            <v>0</v>
          </cell>
          <cell r="B17474">
            <v>0</v>
          </cell>
          <cell r="C17474">
            <v>0</v>
          </cell>
          <cell r="D17474">
            <v>0</v>
          </cell>
        </row>
        <row r="17475">
          <cell r="A17475">
            <v>0</v>
          </cell>
          <cell r="B17475">
            <v>0</v>
          </cell>
          <cell r="C17475">
            <v>0</v>
          </cell>
          <cell r="D17475">
            <v>0</v>
          </cell>
        </row>
        <row r="17476">
          <cell r="A17476">
            <v>0</v>
          </cell>
          <cell r="B17476">
            <v>0</v>
          </cell>
          <cell r="C17476">
            <v>0</v>
          </cell>
          <cell r="D17476">
            <v>0</v>
          </cell>
        </row>
        <row r="17477">
          <cell r="A17477">
            <v>0</v>
          </cell>
          <cell r="B17477">
            <v>0</v>
          </cell>
          <cell r="C17477">
            <v>0</v>
          </cell>
          <cell r="D17477">
            <v>0</v>
          </cell>
        </row>
        <row r="17478">
          <cell r="A17478">
            <v>0</v>
          </cell>
          <cell r="B17478">
            <v>0</v>
          </cell>
          <cell r="C17478">
            <v>0</v>
          </cell>
          <cell r="D17478">
            <v>0</v>
          </cell>
        </row>
        <row r="17479">
          <cell r="A17479">
            <v>0</v>
          </cell>
          <cell r="B17479">
            <v>0</v>
          </cell>
          <cell r="C17479">
            <v>0</v>
          </cell>
          <cell r="D17479">
            <v>0</v>
          </cell>
        </row>
        <row r="17480">
          <cell r="A17480">
            <v>0</v>
          </cell>
          <cell r="B17480">
            <v>0</v>
          </cell>
          <cell r="C17480">
            <v>0</v>
          </cell>
          <cell r="D17480">
            <v>0</v>
          </cell>
        </row>
        <row r="17481">
          <cell r="A17481">
            <v>0</v>
          </cell>
          <cell r="B17481">
            <v>0</v>
          </cell>
          <cell r="C17481">
            <v>0</v>
          </cell>
          <cell r="D17481">
            <v>0</v>
          </cell>
        </row>
        <row r="17482">
          <cell r="A17482">
            <v>0</v>
          </cell>
          <cell r="B17482">
            <v>0</v>
          </cell>
          <cell r="C17482">
            <v>0</v>
          </cell>
          <cell r="D17482">
            <v>0</v>
          </cell>
        </row>
        <row r="17483">
          <cell r="A17483">
            <v>0</v>
          </cell>
          <cell r="B17483">
            <v>0</v>
          </cell>
          <cell r="C17483">
            <v>0</v>
          </cell>
          <cell r="D17483">
            <v>0</v>
          </cell>
        </row>
        <row r="17484">
          <cell r="A17484">
            <v>0</v>
          </cell>
          <cell r="B17484">
            <v>0</v>
          </cell>
          <cell r="C17484">
            <v>0</v>
          </cell>
          <cell r="D17484">
            <v>0</v>
          </cell>
        </row>
        <row r="17485">
          <cell r="A17485">
            <v>0</v>
          </cell>
          <cell r="B17485">
            <v>0</v>
          </cell>
          <cell r="C17485">
            <v>0</v>
          </cell>
          <cell r="D17485">
            <v>0</v>
          </cell>
        </row>
        <row r="17486">
          <cell r="A17486">
            <v>0</v>
          </cell>
          <cell r="B17486">
            <v>0</v>
          </cell>
          <cell r="C17486">
            <v>0</v>
          </cell>
          <cell r="D17486">
            <v>0</v>
          </cell>
        </row>
        <row r="17487">
          <cell r="A17487">
            <v>0</v>
          </cell>
          <cell r="B17487">
            <v>0</v>
          </cell>
          <cell r="C17487">
            <v>0</v>
          </cell>
          <cell r="D17487">
            <v>0</v>
          </cell>
        </row>
        <row r="17488">
          <cell r="A17488">
            <v>0</v>
          </cell>
          <cell r="B17488">
            <v>0</v>
          </cell>
          <cell r="C17488">
            <v>0</v>
          </cell>
          <cell r="D17488">
            <v>0</v>
          </cell>
        </row>
        <row r="17489">
          <cell r="A17489">
            <v>0</v>
          </cell>
          <cell r="B17489">
            <v>0</v>
          </cell>
          <cell r="C17489">
            <v>0</v>
          </cell>
          <cell r="D17489">
            <v>0</v>
          </cell>
        </row>
        <row r="17490">
          <cell r="A17490">
            <v>0</v>
          </cell>
          <cell r="B17490">
            <v>0</v>
          </cell>
          <cell r="C17490">
            <v>0</v>
          </cell>
          <cell r="D17490">
            <v>0</v>
          </cell>
        </row>
        <row r="17491">
          <cell r="A17491">
            <v>0</v>
          </cell>
          <cell r="B17491">
            <v>0</v>
          </cell>
          <cell r="C17491">
            <v>0</v>
          </cell>
          <cell r="D17491">
            <v>0</v>
          </cell>
        </row>
        <row r="17492">
          <cell r="A17492">
            <v>0</v>
          </cell>
          <cell r="B17492">
            <v>0</v>
          </cell>
          <cell r="C17492">
            <v>0</v>
          </cell>
          <cell r="D17492">
            <v>0</v>
          </cell>
        </row>
        <row r="17493">
          <cell r="A17493">
            <v>0</v>
          </cell>
          <cell r="B17493">
            <v>0</v>
          </cell>
          <cell r="C17493">
            <v>0</v>
          </cell>
          <cell r="D17493">
            <v>0</v>
          </cell>
        </row>
        <row r="17494">
          <cell r="A17494">
            <v>0</v>
          </cell>
          <cell r="B17494">
            <v>0</v>
          </cell>
          <cell r="C17494">
            <v>0</v>
          </cell>
          <cell r="D17494">
            <v>0</v>
          </cell>
        </row>
        <row r="17495">
          <cell r="A17495">
            <v>0</v>
          </cell>
          <cell r="B17495">
            <v>0</v>
          </cell>
          <cell r="C17495">
            <v>0</v>
          </cell>
          <cell r="D17495">
            <v>0</v>
          </cell>
        </row>
        <row r="17496">
          <cell r="A17496">
            <v>0</v>
          </cell>
          <cell r="B17496">
            <v>0</v>
          </cell>
          <cell r="C17496">
            <v>0</v>
          </cell>
          <cell r="D17496">
            <v>0</v>
          </cell>
        </row>
        <row r="17497">
          <cell r="A17497">
            <v>0</v>
          </cell>
          <cell r="B17497">
            <v>0</v>
          </cell>
          <cell r="C17497">
            <v>0</v>
          </cell>
          <cell r="D17497">
            <v>0</v>
          </cell>
        </row>
        <row r="17498">
          <cell r="A17498">
            <v>0</v>
          </cell>
          <cell r="B17498">
            <v>0</v>
          </cell>
          <cell r="C17498">
            <v>0</v>
          </cell>
          <cell r="D17498">
            <v>0</v>
          </cell>
        </row>
        <row r="17499">
          <cell r="A17499">
            <v>0</v>
          </cell>
          <cell r="B17499">
            <v>0</v>
          </cell>
          <cell r="C17499">
            <v>0</v>
          </cell>
          <cell r="D17499">
            <v>0</v>
          </cell>
        </row>
        <row r="17500">
          <cell r="A17500">
            <v>0</v>
          </cell>
          <cell r="B17500">
            <v>0</v>
          </cell>
          <cell r="C17500">
            <v>0</v>
          </cell>
          <cell r="D17500">
            <v>0</v>
          </cell>
        </row>
        <row r="17501">
          <cell r="A17501">
            <v>0</v>
          </cell>
          <cell r="B17501">
            <v>0</v>
          </cell>
          <cell r="C17501">
            <v>0</v>
          </cell>
          <cell r="D17501">
            <v>0</v>
          </cell>
        </row>
        <row r="17502">
          <cell r="A17502">
            <v>0</v>
          </cell>
          <cell r="B17502">
            <v>0</v>
          </cell>
          <cell r="C17502">
            <v>0</v>
          </cell>
          <cell r="D17502">
            <v>0</v>
          </cell>
        </row>
        <row r="17503">
          <cell r="A17503">
            <v>0</v>
          </cell>
          <cell r="B17503">
            <v>0</v>
          </cell>
          <cell r="C17503">
            <v>0</v>
          </cell>
          <cell r="D17503">
            <v>0</v>
          </cell>
        </row>
        <row r="17504">
          <cell r="A17504">
            <v>0</v>
          </cell>
          <cell r="B17504">
            <v>0</v>
          </cell>
          <cell r="C17504">
            <v>0</v>
          </cell>
          <cell r="D17504">
            <v>0</v>
          </cell>
        </row>
        <row r="17505">
          <cell r="A17505">
            <v>0</v>
          </cell>
          <cell r="B17505">
            <v>0</v>
          </cell>
          <cell r="C17505">
            <v>0</v>
          </cell>
          <cell r="D17505">
            <v>0</v>
          </cell>
        </row>
        <row r="17506">
          <cell r="A17506">
            <v>0</v>
          </cell>
          <cell r="B17506">
            <v>0</v>
          </cell>
          <cell r="C17506">
            <v>0</v>
          </cell>
          <cell r="D17506">
            <v>0</v>
          </cell>
        </row>
        <row r="17507">
          <cell r="A17507">
            <v>0</v>
          </cell>
          <cell r="B17507">
            <v>0</v>
          </cell>
          <cell r="C17507">
            <v>0</v>
          </cell>
          <cell r="D17507">
            <v>0</v>
          </cell>
        </row>
        <row r="17508">
          <cell r="A17508">
            <v>0</v>
          </cell>
          <cell r="B17508">
            <v>0</v>
          </cell>
          <cell r="C17508">
            <v>0</v>
          </cell>
          <cell r="D17508">
            <v>0</v>
          </cell>
        </row>
        <row r="17509">
          <cell r="A17509">
            <v>0</v>
          </cell>
          <cell r="B17509">
            <v>0</v>
          </cell>
          <cell r="C17509">
            <v>0</v>
          </cell>
          <cell r="D17509">
            <v>0</v>
          </cell>
        </row>
        <row r="17510">
          <cell r="A17510">
            <v>0</v>
          </cell>
          <cell r="B17510">
            <v>0</v>
          </cell>
          <cell r="C17510">
            <v>0</v>
          </cell>
          <cell r="D17510">
            <v>0</v>
          </cell>
        </row>
        <row r="17511">
          <cell r="A17511">
            <v>0</v>
          </cell>
          <cell r="B17511">
            <v>0</v>
          </cell>
          <cell r="C17511">
            <v>0</v>
          </cell>
          <cell r="D17511">
            <v>0</v>
          </cell>
        </row>
        <row r="17512">
          <cell r="A17512">
            <v>0</v>
          </cell>
          <cell r="B17512">
            <v>0</v>
          </cell>
          <cell r="C17512">
            <v>0</v>
          </cell>
          <cell r="D17512">
            <v>0</v>
          </cell>
        </row>
        <row r="17513">
          <cell r="A17513">
            <v>0</v>
          </cell>
          <cell r="B17513">
            <v>0</v>
          </cell>
          <cell r="C17513">
            <v>0</v>
          </cell>
          <cell r="D17513">
            <v>0</v>
          </cell>
        </row>
        <row r="17514">
          <cell r="A17514">
            <v>0</v>
          </cell>
          <cell r="B17514">
            <v>0</v>
          </cell>
          <cell r="C17514">
            <v>0</v>
          </cell>
          <cell r="D17514">
            <v>0</v>
          </cell>
        </row>
        <row r="17515">
          <cell r="A17515">
            <v>0</v>
          </cell>
          <cell r="B17515">
            <v>0</v>
          </cell>
          <cell r="C17515">
            <v>0</v>
          </cell>
          <cell r="D17515">
            <v>0</v>
          </cell>
        </row>
        <row r="17516">
          <cell r="A17516">
            <v>0</v>
          </cell>
          <cell r="B17516">
            <v>0</v>
          </cell>
          <cell r="C17516">
            <v>0</v>
          </cell>
          <cell r="D17516">
            <v>0</v>
          </cell>
        </row>
        <row r="17517">
          <cell r="A17517">
            <v>0</v>
          </cell>
          <cell r="B17517">
            <v>0</v>
          </cell>
          <cell r="C17517">
            <v>0</v>
          </cell>
          <cell r="D17517">
            <v>0</v>
          </cell>
        </row>
        <row r="17518">
          <cell r="A17518">
            <v>0</v>
          </cell>
          <cell r="B17518">
            <v>0</v>
          </cell>
          <cell r="C17518">
            <v>0</v>
          </cell>
          <cell r="D17518">
            <v>0</v>
          </cell>
        </row>
        <row r="17519">
          <cell r="A17519">
            <v>0</v>
          </cell>
          <cell r="B17519">
            <v>0</v>
          </cell>
          <cell r="C17519">
            <v>0</v>
          </cell>
          <cell r="D17519">
            <v>0</v>
          </cell>
        </row>
        <row r="17520">
          <cell r="A17520">
            <v>0</v>
          </cell>
          <cell r="B17520">
            <v>0</v>
          </cell>
          <cell r="C17520">
            <v>0</v>
          </cell>
          <cell r="D17520">
            <v>0</v>
          </cell>
        </row>
        <row r="17521">
          <cell r="A17521">
            <v>0</v>
          </cell>
          <cell r="B17521">
            <v>0</v>
          </cell>
          <cell r="C17521">
            <v>0</v>
          </cell>
          <cell r="D17521">
            <v>0</v>
          </cell>
        </row>
        <row r="17522">
          <cell r="A17522">
            <v>0</v>
          </cell>
          <cell r="B17522">
            <v>0</v>
          </cell>
          <cell r="C17522">
            <v>0</v>
          </cell>
          <cell r="D17522">
            <v>0</v>
          </cell>
        </row>
        <row r="17523">
          <cell r="A17523">
            <v>0</v>
          </cell>
          <cell r="B17523">
            <v>0</v>
          </cell>
          <cell r="C17523">
            <v>0</v>
          </cell>
          <cell r="D17523">
            <v>0</v>
          </cell>
        </row>
        <row r="17524">
          <cell r="A17524">
            <v>0</v>
          </cell>
          <cell r="B17524">
            <v>0</v>
          </cell>
          <cell r="C17524">
            <v>0</v>
          </cell>
          <cell r="D17524">
            <v>0</v>
          </cell>
        </row>
        <row r="17525">
          <cell r="A17525">
            <v>0</v>
          </cell>
          <cell r="B17525">
            <v>0</v>
          </cell>
          <cell r="C17525">
            <v>0</v>
          </cell>
          <cell r="D17525">
            <v>0</v>
          </cell>
        </row>
        <row r="17526">
          <cell r="A17526">
            <v>0</v>
          </cell>
          <cell r="B17526">
            <v>0</v>
          </cell>
          <cell r="C17526">
            <v>0</v>
          </cell>
          <cell r="D17526">
            <v>0</v>
          </cell>
        </row>
        <row r="17527">
          <cell r="A17527">
            <v>0</v>
          </cell>
          <cell r="B17527">
            <v>0</v>
          </cell>
          <cell r="C17527">
            <v>0</v>
          </cell>
          <cell r="D17527">
            <v>0</v>
          </cell>
        </row>
        <row r="17528">
          <cell r="A17528">
            <v>0</v>
          </cell>
          <cell r="B17528">
            <v>0</v>
          </cell>
          <cell r="C17528">
            <v>0</v>
          </cell>
          <cell r="D17528">
            <v>0</v>
          </cell>
        </row>
        <row r="17529">
          <cell r="A17529">
            <v>0</v>
          </cell>
          <cell r="B17529">
            <v>0</v>
          </cell>
          <cell r="C17529">
            <v>0</v>
          </cell>
          <cell r="D17529">
            <v>0</v>
          </cell>
        </row>
        <row r="17530">
          <cell r="A17530">
            <v>0</v>
          </cell>
          <cell r="B17530">
            <v>0</v>
          </cell>
          <cell r="C17530">
            <v>0</v>
          </cell>
          <cell r="D17530">
            <v>0</v>
          </cell>
        </row>
        <row r="17531">
          <cell r="A17531">
            <v>0</v>
          </cell>
          <cell r="B17531">
            <v>0</v>
          </cell>
          <cell r="C17531">
            <v>0</v>
          </cell>
          <cell r="D17531">
            <v>0</v>
          </cell>
        </row>
        <row r="17532">
          <cell r="A17532">
            <v>0</v>
          </cell>
          <cell r="B17532">
            <v>0</v>
          </cell>
          <cell r="C17532">
            <v>0</v>
          </cell>
          <cell r="D17532">
            <v>0</v>
          </cell>
        </row>
        <row r="17533">
          <cell r="A17533">
            <v>0</v>
          </cell>
          <cell r="B17533">
            <v>0</v>
          </cell>
          <cell r="C17533">
            <v>0</v>
          </cell>
          <cell r="D17533">
            <v>0</v>
          </cell>
        </row>
        <row r="17534">
          <cell r="A17534">
            <v>0</v>
          </cell>
          <cell r="B17534">
            <v>0</v>
          </cell>
          <cell r="C17534">
            <v>0</v>
          </cell>
          <cell r="D17534">
            <v>0</v>
          </cell>
        </row>
        <row r="17535">
          <cell r="A17535">
            <v>0</v>
          </cell>
          <cell r="B17535">
            <v>0</v>
          </cell>
          <cell r="C17535">
            <v>0</v>
          </cell>
          <cell r="D17535">
            <v>0</v>
          </cell>
        </row>
        <row r="17536">
          <cell r="A17536">
            <v>0</v>
          </cell>
          <cell r="B17536">
            <v>0</v>
          </cell>
          <cell r="C17536">
            <v>0</v>
          </cell>
          <cell r="D17536">
            <v>0</v>
          </cell>
        </row>
        <row r="17537">
          <cell r="A17537">
            <v>0</v>
          </cell>
          <cell r="B17537">
            <v>0</v>
          </cell>
          <cell r="C17537">
            <v>0</v>
          </cell>
          <cell r="D17537">
            <v>0</v>
          </cell>
        </row>
        <row r="17538">
          <cell r="A17538">
            <v>0</v>
          </cell>
          <cell r="B17538">
            <v>0</v>
          </cell>
          <cell r="C17538">
            <v>0</v>
          </cell>
          <cell r="D17538">
            <v>0</v>
          </cell>
        </row>
        <row r="17539">
          <cell r="A17539">
            <v>0</v>
          </cell>
          <cell r="B17539">
            <v>0</v>
          </cell>
          <cell r="C17539">
            <v>0</v>
          </cell>
          <cell r="D17539">
            <v>0</v>
          </cell>
        </row>
        <row r="17540">
          <cell r="A17540">
            <v>0</v>
          </cell>
          <cell r="B17540">
            <v>0</v>
          </cell>
          <cell r="C17540">
            <v>0</v>
          </cell>
          <cell r="D17540">
            <v>0</v>
          </cell>
        </row>
        <row r="17541">
          <cell r="A17541">
            <v>0</v>
          </cell>
          <cell r="B17541">
            <v>0</v>
          </cell>
          <cell r="C17541">
            <v>0</v>
          </cell>
          <cell r="D17541">
            <v>0</v>
          </cell>
        </row>
        <row r="17542">
          <cell r="A17542">
            <v>0</v>
          </cell>
          <cell r="B17542">
            <v>0</v>
          </cell>
          <cell r="C17542">
            <v>0</v>
          </cell>
          <cell r="D17542">
            <v>0</v>
          </cell>
        </row>
        <row r="17543">
          <cell r="A17543">
            <v>0</v>
          </cell>
          <cell r="B17543">
            <v>0</v>
          </cell>
          <cell r="C17543">
            <v>0</v>
          </cell>
          <cell r="D17543">
            <v>0</v>
          </cell>
        </row>
        <row r="17544">
          <cell r="A17544">
            <v>0</v>
          </cell>
          <cell r="B17544">
            <v>0</v>
          </cell>
          <cell r="C17544">
            <v>0</v>
          </cell>
          <cell r="D17544">
            <v>0</v>
          </cell>
        </row>
        <row r="17545">
          <cell r="A17545">
            <v>0</v>
          </cell>
          <cell r="B17545">
            <v>0</v>
          </cell>
          <cell r="C17545">
            <v>0</v>
          </cell>
          <cell r="D17545">
            <v>0</v>
          </cell>
        </row>
        <row r="17546">
          <cell r="A17546">
            <v>0</v>
          </cell>
          <cell r="B17546">
            <v>0</v>
          </cell>
          <cell r="C17546">
            <v>0</v>
          </cell>
          <cell r="D17546">
            <v>0</v>
          </cell>
        </row>
        <row r="17547">
          <cell r="A17547">
            <v>0</v>
          </cell>
          <cell r="B17547">
            <v>0</v>
          </cell>
          <cell r="C17547">
            <v>0</v>
          </cell>
          <cell r="D17547">
            <v>0</v>
          </cell>
        </row>
        <row r="17548">
          <cell r="A17548">
            <v>0</v>
          </cell>
          <cell r="B17548">
            <v>0</v>
          </cell>
          <cell r="C17548">
            <v>0</v>
          </cell>
          <cell r="D17548">
            <v>0</v>
          </cell>
        </row>
        <row r="17549">
          <cell r="A17549">
            <v>0</v>
          </cell>
          <cell r="B17549">
            <v>0</v>
          </cell>
          <cell r="C17549">
            <v>0</v>
          </cell>
          <cell r="D17549">
            <v>0</v>
          </cell>
        </row>
        <row r="17550">
          <cell r="A17550">
            <v>0</v>
          </cell>
          <cell r="B17550">
            <v>0</v>
          </cell>
          <cell r="C17550">
            <v>0</v>
          </cell>
          <cell r="D17550">
            <v>0</v>
          </cell>
        </row>
        <row r="17551">
          <cell r="A17551">
            <v>0</v>
          </cell>
          <cell r="B17551">
            <v>0</v>
          </cell>
          <cell r="C17551">
            <v>0</v>
          </cell>
          <cell r="D17551">
            <v>0</v>
          </cell>
        </row>
        <row r="17552">
          <cell r="A17552">
            <v>0</v>
          </cell>
          <cell r="B17552">
            <v>0</v>
          </cell>
          <cell r="C17552">
            <v>0</v>
          </cell>
          <cell r="D17552">
            <v>0</v>
          </cell>
        </row>
        <row r="17553">
          <cell r="A17553">
            <v>0</v>
          </cell>
          <cell r="B17553">
            <v>0</v>
          </cell>
          <cell r="C17553">
            <v>0</v>
          </cell>
          <cell r="D17553">
            <v>0</v>
          </cell>
        </row>
        <row r="17554">
          <cell r="A17554">
            <v>0</v>
          </cell>
          <cell r="B17554">
            <v>0</v>
          </cell>
          <cell r="C17554">
            <v>0</v>
          </cell>
          <cell r="D17554">
            <v>0</v>
          </cell>
        </row>
        <row r="17555">
          <cell r="A17555">
            <v>0</v>
          </cell>
          <cell r="B17555">
            <v>0</v>
          </cell>
          <cell r="C17555">
            <v>0</v>
          </cell>
          <cell r="D17555">
            <v>0</v>
          </cell>
        </row>
        <row r="17556">
          <cell r="A17556">
            <v>0</v>
          </cell>
          <cell r="B17556">
            <v>0</v>
          </cell>
          <cell r="C17556">
            <v>0</v>
          </cell>
          <cell r="D17556">
            <v>0</v>
          </cell>
        </row>
        <row r="17557">
          <cell r="A17557">
            <v>0</v>
          </cell>
          <cell r="B17557">
            <v>0</v>
          </cell>
          <cell r="C17557">
            <v>0</v>
          </cell>
          <cell r="D17557">
            <v>0</v>
          </cell>
        </row>
        <row r="17558">
          <cell r="A17558">
            <v>0</v>
          </cell>
          <cell r="B17558">
            <v>0</v>
          </cell>
          <cell r="C17558">
            <v>0</v>
          </cell>
          <cell r="D17558">
            <v>0</v>
          </cell>
        </row>
        <row r="17559">
          <cell r="A17559">
            <v>0</v>
          </cell>
          <cell r="B17559">
            <v>0</v>
          </cell>
          <cell r="C17559">
            <v>0</v>
          </cell>
          <cell r="D17559">
            <v>0</v>
          </cell>
        </row>
        <row r="17560">
          <cell r="A17560">
            <v>0</v>
          </cell>
          <cell r="B17560">
            <v>0</v>
          </cell>
          <cell r="C17560">
            <v>0</v>
          </cell>
          <cell r="D17560">
            <v>0</v>
          </cell>
        </row>
        <row r="17561">
          <cell r="A17561">
            <v>0</v>
          </cell>
          <cell r="B17561">
            <v>0</v>
          </cell>
          <cell r="C17561">
            <v>0</v>
          </cell>
          <cell r="D17561">
            <v>0</v>
          </cell>
        </row>
        <row r="17562">
          <cell r="A17562">
            <v>0</v>
          </cell>
          <cell r="B17562">
            <v>0</v>
          </cell>
          <cell r="C17562">
            <v>0</v>
          </cell>
          <cell r="D17562">
            <v>0</v>
          </cell>
        </row>
        <row r="17563">
          <cell r="A17563">
            <v>0</v>
          </cell>
          <cell r="B17563">
            <v>0</v>
          </cell>
          <cell r="C17563">
            <v>0</v>
          </cell>
          <cell r="D17563">
            <v>0</v>
          </cell>
        </row>
        <row r="17564">
          <cell r="A17564">
            <v>0</v>
          </cell>
          <cell r="B17564">
            <v>0</v>
          </cell>
          <cell r="C17564">
            <v>0</v>
          </cell>
          <cell r="D17564">
            <v>0</v>
          </cell>
        </row>
        <row r="17565">
          <cell r="A17565">
            <v>0</v>
          </cell>
          <cell r="B17565">
            <v>0</v>
          </cell>
          <cell r="C17565">
            <v>0</v>
          </cell>
          <cell r="D17565">
            <v>0</v>
          </cell>
        </row>
        <row r="17566">
          <cell r="A17566">
            <v>0</v>
          </cell>
          <cell r="B17566">
            <v>0</v>
          </cell>
          <cell r="C17566">
            <v>0</v>
          </cell>
          <cell r="D17566">
            <v>0</v>
          </cell>
        </row>
        <row r="17567">
          <cell r="A17567">
            <v>0</v>
          </cell>
          <cell r="B17567">
            <v>0</v>
          </cell>
          <cell r="C17567">
            <v>0</v>
          </cell>
          <cell r="D17567">
            <v>0</v>
          </cell>
        </row>
        <row r="17568">
          <cell r="A17568">
            <v>0</v>
          </cell>
          <cell r="B17568">
            <v>0</v>
          </cell>
          <cell r="C17568">
            <v>0</v>
          </cell>
          <cell r="D17568">
            <v>0</v>
          </cell>
        </row>
        <row r="17569">
          <cell r="A17569">
            <v>0</v>
          </cell>
          <cell r="B17569">
            <v>0</v>
          </cell>
          <cell r="C17569">
            <v>0</v>
          </cell>
          <cell r="D17569">
            <v>0</v>
          </cell>
        </row>
        <row r="17570">
          <cell r="A17570">
            <v>0</v>
          </cell>
          <cell r="B17570">
            <v>0</v>
          </cell>
          <cell r="C17570">
            <v>0</v>
          </cell>
          <cell r="D17570">
            <v>0</v>
          </cell>
        </row>
        <row r="17571">
          <cell r="A17571">
            <v>0</v>
          </cell>
          <cell r="B17571">
            <v>0</v>
          </cell>
          <cell r="C17571">
            <v>0</v>
          </cell>
          <cell r="D17571">
            <v>0</v>
          </cell>
        </row>
        <row r="17572">
          <cell r="A17572">
            <v>0</v>
          </cell>
          <cell r="B17572">
            <v>0</v>
          </cell>
          <cell r="C17572">
            <v>0</v>
          </cell>
          <cell r="D17572">
            <v>0</v>
          </cell>
        </row>
        <row r="17573">
          <cell r="A17573">
            <v>0</v>
          </cell>
          <cell r="B17573">
            <v>0</v>
          </cell>
          <cell r="C17573">
            <v>0</v>
          </cell>
          <cell r="D17573">
            <v>0</v>
          </cell>
        </row>
        <row r="17574">
          <cell r="A17574">
            <v>0</v>
          </cell>
          <cell r="B17574">
            <v>0</v>
          </cell>
          <cell r="C17574">
            <v>0</v>
          </cell>
          <cell r="D17574">
            <v>0</v>
          </cell>
        </row>
        <row r="17575">
          <cell r="A17575">
            <v>0</v>
          </cell>
          <cell r="B17575">
            <v>0</v>
          </cell>
          <cell r="C17575">
            <v>0</v>
          </cell>
          <cell r="D17575">
            <v>0</v>
          </cell>
        </row>
        <row r="17576">
          <cell r="A17576">
            <v>0</v>
          </cell>
          <cell r="B17576">
            <v>0</v>
          </cell>
          <cell r="C17576">
            <v>0</v>
          </cell>
          <cell r="D17576">
            <v>0</v>
          </cell>
        </row>
        <row r="17577">
          <cell r="A17577">
            <v>0</v>
          </cell>
          <cell r="B17577">
            <v>0</v>
          </cell>
          <cell r="C17577">
            <v>0</v>
          </cell>
          <cell r="D17577">
            <v>0</v>
          </cell>
        </row>
        <row r="17578">
          <cell r="A17578">
            <v>0</v>
          </cell>
          <cell r="B17578">
            <v>0</v>
          </cell>
          <cell r="C17578">
            <v>0</v>
          </cell>
          <cell r="D17578">
            <v>0</v>
          </cell>
        </row>
        <row r="17579">
          <cell r="A17579">
            <v>0</v>
          </cell>
          <cell r="B17579">
            <v>0</v>
          </cell>
          <cell r="C17579">
            <v>0</v>
          </cell>
          <cell r="D17579">
            <v>0</v>
          </cell>
        </row>
        <row r="17580">
          <cell r="A17580">
            <v>0</v>
          </cell>
          <cell r="B17580">
            <v>0</v>
          </cell>
          <cell r="C17580">
            <v>0</v>
          </cell>
          <cell r="D17580">
            <v>0</v>
          </cell>
        </row>
        <row r="17581">
          <cell r="A17581">
            <v>0</v>
          </cell>
          <cell r="B17581">
            <v>0</v>
          </cell>
          <cell r="C17581">
            <v>0</v>
          </cell>
          <cell r="D17581">
            <v>0</v>
          </cell>
        </row>
        <row r="17582">
          <cell r="A17582">
            <v>0</v>
          </cell>
          <cell r="B17582">
            <v>0</v>
          </cell>
          <cell r="C17582">
            <v>0</v>
          </cell>
          <cell r="D17582">
            <v>0</v>
          </cell>
        </row>
        <row r="17583">
          <cell r="A17583">
            <v>0</v>
          </cell>
          <cell r="B17583">
            <v>0</v>
          </cell>
          <cell r="C17583">
            <v>0</v>
          </cell>
          <cell r="D17583">
            <v>0</v>
          </cell>
        </row>
        <row r="17584">
          <cell r="A17584">
            <v>0</v>
          </cell>
          <cell r="B17584">
            <v>0</v>
          </cell>
          <cell r="C17584">
            <v>0</v>
          </cell>
          <cell r="D17584">
            <v>0</v>
          </cell>
        </row>
        <row r="17585">
          <cell r="A17585">
            <v>0</v>
          </cell>
          <cell r="B17585">
            <v>0</v>
          </cell>
          <cell r="C17585">
            <v>0</v>
          </cell>
          <cell r="D17585">
            <v>0</v>
          </cell>
        </row>
        <row r="17586">
          <cell r="A17586">
            <v>0</v>
          </cell>
          <cell r="B17586">
            <v>0</v>
          </cell>
          <cell r="C17586">
            <v>0</v>
          </cell>
          <cell r="D17586">
            <v>0</v>
          </cell>
        </row>
        <row r="17587">
          <cell r="A17587">
            <v>0</v>
          </cell>
          <cell r="B17587">
            <v>0</v>
          </cell>
          <cell r="C17587">
            <v>0</v>
          </cell>
          <cell r="D17587">
            <v>0</v>
          </cell>
        </row>
        <row r="17588">
          <cell r="A17588">
            <v>0</v>
          </cell>
          <cell r="B17588">
            <v>0</v>
          </cell>
          <cell r="C17588">
            <v>0</v>
          </cell>
          <cell r="D17588">
            <v>0</v>
          </cell>
        </row>
        <row r="17589">
          <cell r="A17589">
            <v>0</v>
          </cell>
          <cell r="B17589">
            <v>0</v>
          </cell>
          <cell r="C17589">
            <v>0</v>
          </cell>
          <cell r="D17589">
            <v>0</v>
          </cell>
        </row>
        <row r="17590">
          <cell r="A17590">
            <v>0</v>
          </cell>
          <cell r="B17590">
            <v>0</v>
          </cell>
          <cell r="C17590">
            <v>0</v>
          </cell>
          <cell r="D17590">
            <v>0</v>
          </cell>
        </row>
        <row r="17591">
          <cell r="A17591">
            <v>0</v>
          </cell>
          <cell r="B17591">
            <v>0</v>
          </cell>
          <cell r="C17591">
            <v>0</v>
          </cell>
          <cell r="D17591">
            <v>0</v>
          </cell>
        </row>
        <row r="17592">
          <cell r="A17592">
            <v>0</v>
          </cell>
          <cell r="B17592">
            <v>0</v>
          </cell>
          <cell r="C17592">
            <v>0</v>
          </cell>
          <cell r="D17592">
            <v>0</v>
          </cell>
        </row>
        <row r="17593">
          <cell r="A17593">
            <v>0</v>
          </cell>
          <cell r="B17593">
            <v>0</v>
          </cell>
          <cell r="C17593">
            <v>0</v>
          </cell>
          <cell r="D17593">
            <v>0</v>
          </cell>
        </row>
        <row r="17594">
          <cell r="A17594">
            <v>0</v>
          </cell>
          <cell r="B17594">
            <v>0</v>
          </cell>
          <cell r="C17594">
            <v>0</v>
          </cell>
          <cell r="D17594">
            <v>0</v>
          </cell>
        </row>
        <row r="17595">
          <cell r="A17595">
            <v>0</v>
          </cell>
          <cell r="B17595">
            <v>0</v>
          </cell>
          <cell r="C17595">
            <v>0</v>
          </cell>
          <cell r="D17595">
            <v>0</v>
          </cell>
        </row>
        <row r="17596">
          <cell r="A17596">
            <v>0</v>
          </cell>
          <cell r="B17596">
            <v>0</v>
          </cell>
          <cell r="C17596">
            <v>0</v>
          </cell>
          <cell r="D17596">
            <v>0</v>
          </cell>
        </row>
        <row r="17597">
          <cell r="A17597">
            <v>0</v>
          </cell>
          <cell r="B17597">
            <v>0</v>
          </cell>
          <cell r="C17597">
            <v>0</v>
          </cell>
          <cell r="D17597">
            <v>0</v>
          </cell>
        </row>
        <row r="17598">
          <cell r="A17598">
            <v>0</v>
          </cell>
          <cell r="B17598">
            <v>0</v>
          </cell>
          <cell r="C17598">
            <v>0</v>
          </cell>
          <cell r="D17598">
            <v>0</v>
          </cell>
        </row>
        <row r="17599">
          <cell r="A17599">
            <v>0</v>
          </cell>
          <cell r="B17599">
            <v>0</v>
          </cell>
          <cell r="C17599">
            <v>0</v>
          </cell>
          <cell r="D17599">
            <v>0</v>
          </cell>
        </row>
        <row r="17600">
          <cell r="A17600">
            <v>0</v>
          </cell>
          <cell r="B17600">
            <v>0</v>
          </cell>
          <cell r="C17600">
            <v>0</v>
          </cell>
          <cell r="D17600">
            <v>0</v>
          </cell>
        </row>
        <row r="17601">
          <cell r="A17601">
            <v>0</v>
          </cell>
          <cell r="B17601">
            <v>0</v>
          </cell>
          <cell r="C17601">
            <v>0</v>
          </cell>
          <cell r="D17601">
            <v>0</v>
          </cell>
        </row>
        <row r="17602">
          <cell r="A17602">
            <v>0</v>
          </cell>
          <cell r="B17602">
            <v>0</v>
          </cell>
          <cell r="C17602">
            <v>0</v>
          </cell>
          <cell r="D17602">
            <v>0</v>
          </cell>
        </row>
        <row r="17603">
          <cell r="A17603">
            <v>0</v>
          </cell>
          <cell r="B17603">
            <v>0</v>
          </cell>
          <cell r="C17603">
            <v>0</v>
          </cell>
          <cell r="D17603">
            <v>0</v>
          </cell>
        </row>
        <row r="17604">
          <cell r="A17604">
            <v>0</v>
          </cell>
          <cell r="B17604">
            <v>0</v>
          </cell>
          <cell r="C17604">
            <v>0</v>
          </cell>
          <cell r="D17604">
            <v>0</v>
          </cell>
        </row>
        <row r="17605">
          <cell r="A17605">
            <v>0</v>
          </cell>
          <cell r="B17605">
            <v>0</v>
          </cell>
          <cell r="C17605">
            <v>0</v>
          </cell>
          <cell r="D17605">
            <v>0</v>
          </cell>
        </row>
        <row r="17606">
          <cell r="A17606">
            <v>0</v>
          </cell>
          <cell r="B17606">
            <v>0</v>
          </cell>
          <cell r="C17606">
            <v>0</v>
          </cell>
          <cell r="D17606">
            <v>0</v>
          </cell>
        </row>
        <row r="17607">
          <cell r="A17607">
            <v>0</v>
          </cell>
          <cell r="B17607">
            <v>0</v>
          </cell>
          <cell r="C17607">
            <v>0</v>
          </cell>
          <cell r="D17607">
            <v>0</v>
          </cell>
        </row>
        <row r="17608">
          <cell r="A17608">
            <v>0</v>
          </cell>
          <cell r="B17608">
            <v>0</v>
          </cell>
          <cell r="C17608">
            <v>0</v>
          </cell>
          <cell r="D17608">
            <v>0</v>
          </cell>
        </row>
        <row r="17609">
          <cell r="A17609">
            <v>0</v>
          </cell>
          <cell r="B17609">
            <v>0</v>
          </cell>
          <cell r="C17609">
            <v>0</v>
          </cell>
          <cell r="D17609">
            <v>0</v>
          </cell>
        </row>
        <row r="17610">
          <cell r="A17610">
            <v>0</v>
          </cell>
          <cell r="B17610">
            <v>0</v>
          </cell>
          <cell r="C17610">
            <v>0</v>
          </cell>
          <cell r="D17610">
            <v>0</v>
          </cell>
        </row>
        <row r="17611">
          <cell r="A17611">
            <v>0</v>
          </cell>
          <cell r="B17611">
            <v>0</v>
          </cell>
          <cell r="C17611">
            <v>0</v>
          </cell>
          <cell r="D17611">
            <v>0</v>
          </cell>
        </row>
        <row r="17612">
          <cell r="A17612">
            <v>0</v>
          </cell>
          <cell r="B17612">
            <v>0</v>
          </cell>
          <cell r="C17612">
            <v>0</v>
          </cell>
          <cell r="D17612">
            <v>0</v>
          </cell>
        </row>
        <row r="17613">
          <cell r="A17613">
            <v>0</v>
          </cell>
          <cell r="B17613">
            <v>0</v>
          </cell>
          <cell r="C17613">
            <v>0</v>
          </cell>
          <cell r="D17613">
            <v>0</v>
          </cell>
        </row>
        <row r="17614">
          <cell r="A17614">
            <v>0</v>
          </cell>
          <cell r="B17614">
            <v>0</v>
          </cell>
          <cell r="C17614">
            <v>0</v>
          </cell>
          <cell r="D17614">
            <v>0</v>
          </cell>
        </row>
        <row r="17615">
          <cell r="A17615">
            <v>0</v>
          </cell>
          <cell r="B17615">
            <v>0</v>
          </cell>
          <cell r="C17615">
            <v>0</v>
          </cell>
          <cell r="D17615">
            <v>0</v>
          </cell>
        </row>
        <row r="17616">
          <cell r="A17616">
            <v>0</v>
          </cell>
          <cell r="B17616">
            <v>0</v>
          </cell>
          <cell r="C17616">
            <v>0</v>
          </cell>
          <cell r="D17616">
            <v>0</v>
          </cell>
        </row>
        <row r="17617">
          <cell r="A17617">
            <v>0</v>
          </cell>
          <cell r="B17617">
            <v>0</v>
          </cell>
          <cell r="C17617">
            <v>0</v>
          </cell>
          <cell r="D17617">
            <v>0</v>
          </cell>
        </row>
        <row r="17618">
          <cell r="A17618">
            <v>0</v>
          </cell>
          <cell r="B17618">
            <v>0</v>
          </cell>
          <cell r="C17618">
            <v>0</v>
          </cell>
          <cell r="D17618">
            <v>0</v>
          </cell>
        </row>
        <row r="17619">
          <cell r="A17619">
            <v>0</v>
          </cell>
          <cell r="B17619">
            <v>0</v>
          </cell>
          <cell r="C17619">
            <v>0</v>
          </cell>
          <cell r="D17619">
            <v>0</v>
          </cell>
        </row>
        <row r="17620">
          <cell r="A17620">
            <v>0</v>
          </cell>
          <cell r="B17620">
            <v>0</v>
          </cell>
          <cell r="C17620">
            <v>0</v>
          </cell>
          <cell r="D17620">
            <v>0</v>
          </cell>
        </row>
        <row r="17621">
          <cell r="A17621">
            <v>0</v>
          </cell>
          <cell r="B17621">
            <v>0</v>
          </cell>
          <cell r="C17621">
            <v>0</v>
          </cell>
          <cell r="D17621">
            <v>0</v>
          </cell>
        </row>
        <row r="17622">
          <cell r="A17622">
            <v>0</v>
          </cell>
          <cell r="B17622">
            <v>0</v>
          </cell>
          <cell r="C17622">
            <v>0</v>
          </cell>
          <cell r="D17622">
            <v>0</v>
          </cell>
        </row>
        <row r="17623">
          <cell r="A17623">
            <v>0</v>
          </cell>
          <cell r="B17623">
            <v>0</v>
          </cell>
          <cell r="C17623">
            <v>0</v>
          </cell>
          <cell r="D17623">
            <v>0</v>
          </cell>
        </row>
        <row r="17624">
          <cell r="A17624">
            <v>0</v>
          </cell>
          <cell r="B17624">
            <v>0</v>
          </cell>
          <cell r="C17624">
            <v>0</v>
          </cell>
          <cell r="D17624">
            <v>0</v>
          </cell>
        </row>
        <row r="17625">
          <cell r="A17625">
            <v>0</v>
          </cell>
          <cell r="B17625">
            <v>0</v>
          </cell>
          <cell r="C17625">
            <v>0</v>
          </cell>
          <cell r="D17625">
            <v>0</v>
          </cell>
        </row>
        <row r="17626">
          <cell r="A17626">
            <v>0</v>
          </cell>
          <cell r="B17626">
            <v>0</v>
          </cell>
          <cell r="C17626">
            <v>0</v>
          </cell>
          <cell r="D17626">
            <v>0</v>
          </cell>
        </row>
        <row r="17627">
          <cell r="A17627">
            <v>0</v>
          </cell>
          <cell r="B17627">
            <v>0</v>
          </cell>
          <cell r="C17627">
            <v>0</v>
          </cell>
          <cell r="D17627">
            <v>0</v>
          </cell>
        </row>
        <row r="17628">
          <cell r="A17628">
            <v>0</v>
          </cell>
          <cell r="B17628">
            <v>0</v>
          </cell>
          <cell r="C17628">
            <v>0</v>
          </cell>
          <cell r="D17628">
            <v>0</v>
          </cell>
        </row>
        <row r="17629">
          <cell r="A17629">
            <v>0</v>
          </cell>
          <cell r="B17629">
            <v>0</v>
          </cell>
          <cell r="C17629">
            <v>0</v>
          </cell>
          <cell r="D17629">
            <v>0</v>
          </cell>
        </row>
        <row r="17630">
          <cell r="A17630">
            <v>0</v>
          </cell>
          <cell r="B17630">
            <v>0</v>
          </cell>
          <cell r="C17630">
            <v>0</v>
          </cell>
          <cell r="D17630">
            <v>0</v>
          </cell>
        </row>
        <row r="17631">
          <cell r="A17631">
            <v>0</v>
          </cell>
          <cell r="B17631">
            <v>0</v>
          </cell>
          <cell r="C17631">
            <v>0</v>
          </cell>
          <cell r="D17631">
            <v>0</v>
          </cell>
        </row>
        <row r="17632">
          <cell r="A17632">
            <v>0</v>
          </cell>
          <cell r="B17632">
            <v>0</v>
          </cell>
          <cell r="C17632">
            <v>0</v>
          </cell>
          <cell r="D17632">
            <v>0</v>
          </cell>
        </row>
        <row r="17633">
          <cell r="A17633">
            <v>0</v>
          </cell>
          <cell r="B17633">
            <v>0</v>
          </cell>
          <cell r="C17633">
            <v>0</v>
          </cell>
          <cell r="D17633">
            <v>0</v>
          </cell>
        </row>
        <row r="17634">
          <cell r="A17634">
            <v>0</v>
          </cell>
          <cell r="B17634">
            <v>0</v>
          </cell>
          <cell r="C17634">
            <v>0</v>
          </cell>
          <cell r="D17634">
            <v>0</v>
          </cell>
        </row>
        <row r="17635">
          <cell r="A17635">
            <v>0</v>
          </cell>
          <cell r="B17635">
            <v>0</v>
          </cell>
          <cell r="C17635">
            <v>0</v>
          </cell>
          <cell r="D17635">
            <v>0</v>
          </cell>
        </row>
        <row r="17636">
          <cell r="A17636">
            <v>0</v>
          </cell>
          <cell r="B17636">
            <v>0</v>
          </cell>
          <cell r="C17636">
            <v>0</v>
          </cell>
          <cell r="D17636">
            <v>0</v>
          </cell>
        </row>
        <row r="17637">
          <cell r="A17637">
            <v>0</v>
          </cell>
          <cell r="B17637">
            <v>0</v>
          </cell>
          <cell r="C17637">
            <v>0</v>
          </cell>
          <cell r="D17637">
            <v>0</v>
          </cell>
        </row>
        <row r="17638">
          <cell r="A17638">
            <v>0</v>
          </cell>
          <cell r="B17638">
            <v>0</v>
          </cell>
          <cell r="C17638">
            <v>0</v>
          </cell>
          <cell r="D17638">
            <v>0</v>
          </cell>
        </row>
        <row r="17639">
          <cell r="A17639">
            <v>0</v>
          </cell>
          <cell r="B17639">
            <v>0</v>
          </cell>
          <cell r="C17639">
            <v>0</v>
          </cell>
          <cell r="D17639">
            <v>0</v>
          </cell>
        </row>
        <row r="17640">
          <cell r="A17640">
            <v>0</v>
          </cell>
          <cell r="B17640">
            <v>0</v>
          </cell>
          <cell r="C17640">
            <v>0</v>
          </cell>
          <cell r="D17640">
            <v>0</v>
          </cell>
        </row>
        <row r="17641">
          <cell r="A17641">
            <v>0</v>
          </cell>
          <cell r="B17641">
            <v>0</v>
          </cell>
          <cell r="C17641">
            <v>0</v>
          </cell>
          <cell r="D17641">
            <v>0</v>
          </cell>
        </row>
        <row r="17642">
          <cell r="A17642">
            <v>0</v>
          </cell>
          <cell r="B17642">
            <v>0</v>
          </cell>
          <cell r="C17642">
            <v>0</v>
          </cell>
          <cell r="D17642">
            <v>0</v>
          </cell>
        </row>
        <row r="17643">
          <cell r="A17643">
            <v>0</v>
          </cell>
          <cell r="B17643">
            <v>0</v>
          </cell>
          <cell r="C17643">
            <v>0</v>
          </cell>
          <cell r="D17643">
            <v>0</v>
          </cell>
        </row>
        <row r="17644">
          <cell r="A17644">
            <v>0</v>
          </cell>
          <cell r="B17644">
            <v>0</v>
          </cell>
          <cell r="C17644">
            <v>0</v>
          </cell>
          <cell r="D17644">
            <v>0</v>
          </cell>
        </row>
        <row r="17645">
          <cell r="A17645">
            <v>0</v>
          </cell>
          <cell r="B17645">
            <v>0</v>
          </cell>
          <cell r="C17645">
            <v>0</v>
          </cell>
          <cell r="D17645">
            <v>0</v>
          </cell>
        </row>
        <row r="17646">
          <cell r="A17646">
            <v>0</v>
          </cell>
          <cell r="B17646">
            <v>0</v>
          </cell>
          <cell r="C17646">
            <v>0</v>
          </cell>
          <cell r="D17646">
            <v>0</v>
          </cell>
        </row>
        <row r="17647">
          <cell r="A17647">
            <v>0</v>
          </cell>
          <cell r="B17647">
            <v>0</v>
          </cell>
          <cell r="C17647">
            <v>0</v>
          </cell>
          <cell r="D17647">
            <v>0</v>
          </cell>
        </row>
        <row r="17648">
          <cell r="A17648">
            <v>0</v>
          </cell>
          <cell r="B17648">
            <v>0</v>
          </cell>
          <cell r="C17648">
            <v>0</v>
          </cell>
          <cell r="D17648">
            <v>0</v>
          </cell>
        </row>
        <row r="17649">
          <cell r="A17649">
            <v>0</v>
          </cell>
          <cell r="B17649">
            <v>0</v>
          </cell>
          <cell r="C17649">
            <v>0</v>
          </cell>
          <cell r="D17649">
            <v>0</v>
          </cell>
        </row>
        <row r="17650">
          <cell r="A17650">
            <v>0</v>
          </cell>
          <cell r="B17650">
            <v>0</v>
          </cell>
          <cell r="C17650">
            <v>0</v>
          </cell>
          <cell r="D17650">
            <v>0</v>
          </cell>
        </row>
        <row r="17651">
          <cell r="A17651">
            <v>0</v>
          </cell>
          <cell r="B17651">
            <v>0</v>
          </cell>
          <cell r="C17651">
            <v>0</v>
          </cell>
          <cell r="D17651">
            <v>0</v>
          </cell>
        </row>
        <row r="17652">
          <cell r="A17652">
            <v>0</v>
          </cell>
          <cell r="B17652">
            <v>0</v>
          </cell>
          <cell r="C17652">
            <v>0</v>
          </cell>
          <cell r="D17652">
            <v>0</v>
          </cell>
        </row>
        <row r="17653">
          <cell r="A17653">
            <v>0</v>
          </cell>
          <cell r="B17653">
            <v>0</v>
          </cell>
          <cell r="C17653">
            <v>0</v>
          </cell>
          <cell r="D17653">
            <v>0</v>
          </cell>
        </row>
        <row r="17654">
          <cell r="A17654">
            <v>0</v>
          </cell>
          <cell r="B17654">
            <v>0</v>
          </cell>
          <cell r="C17654">
            <v>0</v>
          </cell>
          <cell r="D17654">
            <v>0</v>
          </cell>
        </row>
        <row r="17655">
          <cell r="A17655">
            <v>0</v>
          </cell>
          <cell r="B17655">
            <v>0</v>
          </cell>
          <cell r="C17655">
            <v>0</v>
          </cell>
          <cell r="D17655">
            <v>0</v>
          </cell>
        </row>
        <row r="17656">
          <cell r="A17656">
            <v>0</v>
          </cell>
          <cell r="B17656">
            <v>0</v>
          </cell>
          <cell r="C17656">
            <v>0</v>
          </cell>
          <cell r="D17656">
            <v>0</v>
          </cell>
        </row>
        <row r="17657">
          <cell r="A17657">
            <v>0</v>
          </cell>
          <cell r="B17657">
            <v>0</v>
          </cell>
          <cell r="C17657">
            <v>0</v>
          </cell>
          <cell r="D17657">
            <v>0</v>
          </cell>
        </row>
        <row r="17658">
          <cell r="A17658">
            <v>0</v>
          </cell>
          <cell r="B17658">
            <v>0</v>
          </cell>
          <cell r="C17658">
            <v>0</v>
          </cell>
          <cell r="D17658">
            <v>0</v>
          </cell>
        </row>
        <row r="17659">
          <cell r="A17659">
            <v>0</v>
          </cell>
          <cell r="B17659">
            <v>0</v>
          </cell>
          <cell r="C17659">
            <v>0</v>
          </cell>
          <cell r="D17659">
            <v>0</v>
          </cell>
        </row>
        <row r="17660">
          <cell r="A17660">
            <v>0</v>
          </cell>
          <cell r="B17660">
            <v>0</v>
          </cell>
          <cell r="C17660">
            <v>0</v>
          </cell>
          <cell r="D17660">
            <v>0</v>
          </cell>
        </row>
        <row r="17661">
          <cell r="A17661">
            <v>0</v>
          </cell>
          <cell r="B17661">
            <v>0</v>
          </cell>
          <cell r="C17661">
            <v>0</v>
          </cell>
          <cell r="D17661">
            <v>0</v>
          </cell>
        </row>
        <row r="17662">
          <cell r="A17662">
            <v>0</v>
          </cell>
          <cell r="B17662">
            <v>0</v>
          </cell>
          <cell r="C17662">
            <v>0</v>
          </cell>
          <cell r="D17662">
            <v>0</v>
          </cell>
        </row>
        <row r="17663">
          <cell r="A17663">
            <v>0</v>
          </cell>
          <cell r="B17663">
            <v>0</v>
          </cell>
          <cell r="C17663">
            <v>0</v>
          </cell>
          <cell r="D17663">
            <v>0</v>
          </cell>
        </row>
        <row r="17664">
          <cell r="A17664">
            <v>0</v>
          </cell>
          <cell r="B17664">
            <v>0</v>
          </cell>
          <cell r="C17664">
            <v>0</v>
          </cell>
          <cell r="D17664">
            <v>0</v>
          </cell>
        </row>
        <row r="17665">
          <cell r="A17665">
            <v>0</v>
          </cell>
          <cell r="B17665">
            <v>0</v>
          </cell>
          <cell r="C17665">
            <v>0</v>
          </cell>
          <cell r="D17665">
            <v>0</v>
          </cell>
        </row>
        <row r="17666">
          <cell r="A17666">
            <v>0</v>
          </cell>
          <cell r="B17666">
            <v>0</v>
          </cell>
          <cell r="C17666">
            <v>0</v>
          </cell>
          <cell r="D17666">
            <v>0</v>
          </cell>
        </row>
        <row r="17667">
          <cell r="A17667">
            <v>0</v>
          </cell>
          <cell r="B17667">
            <v>0</v>
          </cell>
          <cell r="C17667">
            <v>0</v>
          </cell>
          <cell r="D17667">
            <v>0</v>
          </cell>
        </row>
        <row r="17668">
          <cell r="A17668">
            <v>0</v>
          </cell>
          <cell r="B17668">
            <v>0</v>
          </cell>
          <cell r="C17668">
            <v>0</v>
          </cell>
          <cell r="D17668">
            <v>0</v>
          </cell>
        </row>
        <row r="17669">
          <cell r="A17669">
            <v>0</v>
          </cell>
          <cell r="B17669">
            <v>0</v>
          </cell>
          <cell r="C17669">
            <v>0</v>
          </cell>
          <cell r="D17669">
            <v>0</v>
          </cell>
        </row>
        <row r="17670">
          <cell r="A17670">
            <v>0</v>
          </cell>
          <cell r="B17670">
            <v>0</v>
          </cell>
          <cell r="C17670">
            <v>0</v>
          </cell>
          <cell r="D17670">
            <v>0</v>
          </cell>
        </row>
        <row r="17671">
          <cell r="A17671">
            <v>0</v>
          </cell>
          <cell r="B17671">
            <v>0</v>
          </cell>
          <cell r="C17671">
            <v>0</v>
          </cell>
          <cell r="D17671">
            <v>0</v>
          </cell>
        </row>
        <row r="17672">
          <cell r="A17672">
            <v>0</v>
          </cell>
          <cell r="B17672">
            <v>0</v>
          </cell>
          <cell r="C17672">
            <v>0</v>
          </cell>
          <cell r="D17672">
            <v>0</v>
          </cell>
        </row>
        <row r="17673">
          <cell r="A17673">
            <v>0</v>
          </cell>
          <cell r="B17673">
            <v>0</v>
          </cell>
          <cell r="C17673">
            <v>0</v>
          </cell>
          <cell r="D17673">
            <v>0</v>
          </cell>
        </row>
        <row r="17674">
          <cell r="A17674">
            <v>0</v>
          </cell>
          <cell r="B17674">
            <v>0</v>
          </cell>
          <cell r="C17674">
            <v>0</v>
          </cell>
          <cell r="D17674">
            <v>0</v>
          </cell>
        </row>
        <row r="17675">
          <cell r="A17675">
            <v>0</v>
          </cell>
          <cell r="B17675">
            <v>0</v>
          </cell>
          <cell r="C17675">
            <v>0</v>
          </cell>
          <cell r="D17675">
            <v>0</v>
          </cell>
        </row>
        <row r="17676">
          <cell r="A17676">
            <v>0</v>
          </cell>
          <cell r="B17676">
            <v>0</v>
          </cell>
          <cell r="C17676">
            <v>0</v>
          </cell>
          <cell r="D17676">
            <v>0</v>
          </cell>
        </row>
        <row r="17677">
          <cell r="A17677">
            <v>0</v>
          </cell>
          <cell r="B17677">
            <v>0</v>
          </cell>
          <cell r="C17677">
            <v>0</v>
          </cell>
          <cell r="D17677">
            <v>0</v>
          </cell>
        </row>
        <row r="17678">
          <cell r="A17678">
            <v>0</v>
          </cell>
          <cell r="B17678">
            <v>0</v>
          </cell>
          <cell r="C17678">
            <v>0</v>
          </cell>
          <cell r="D17678">
            <v>0</v>
          </cell>
        </row>
        <row r="17679">
          <cell r="A17679">
            <v>0</v>
          </cell>
          <cell r="B17679">
            <v>0</v>
          </cell>
          <cell r="C17679">
            <v>0</v>
          </cell>
          <cell r="D17679">
            <v>0</v>
          </cell>
        </row>
        <row r="17680">
          <cell r="A17680">
            <v>0</v>
          </cell>
          <cell r="B17680">
            <v>0</v>
          </cell>
          <cell r="C17680">
            <v>0</v>
          </cell>
          <cell r="D17680">
            <v>0</v>
          </cell>
        </row>
        <row r="17681">
          <cell r="A17681">
            <v>0</v>
          </cell>
          <cell r="B17681">
            <v>0</v>
          </cell>
          <cell r="C17681">
            <v>0</v>
          </cell>
          <cell r="D17681">
            <v>0</v>
          </cell>
        </row>
        <row r="17682">
          <cell r="A17682">
            <v>0</v>
          </cell>
          <cell r="B17682">
            <v>0</v>
          </cell>
          <cell r="C17682">
            <v>0</v>
          </cell>
          <cell r="D17682">
            <v>0</v>
          </cell>
        </row>
        <row r="17683">
          <cell r="A17683">
            <v>0</v>
          </cell>
          <cell r="B17683">
            <v>0</v>
          </cell>
          <cell r="C17683">
            <v>0</v>
          </cell>
          <cell r="D17683">
            <v>0</v>
          </cell>
        </row>
        <row r="17684">
          <cell r="A17684">
            <v>0</v>
          </cell>
          <cell r="B17684">
            <v>0</v>
          </cell>
          <cell r="C17684">
            <v>0</v>
          </cell>
          <cell r="D17684">
            <v>0</v>
          </cell>
        </row>
        <row r="17685">
          <cell r="A17685">
            <v>0</v>
          </cell>
          <cell r="B17685">
            <v>0</v>
          </cell>
          <cell r="C17685">
            <v>0</v>
          </cell>
          <cell r="D17685">
            <v>0</v>
          </cell>
        </row>
        <row r="17686">
          <cell r="A17686">
            <v>0</v>
          </cell>
          <cell r="B17686">
            <v>0</v>
          </cell>
          <cell r="C17686">
            <v>0</v>
          </cell>
          <cell r="D17686">
            <v>0</v>
          </cell>
        </row>
        <row r="17687">
          <cell r="A17687">
            <v>0</v>
          </cell>
          <cell r="B17687">
            <v>0</v>
          </cell>
          <cell r="C17687">
            <v>0</v>
          </cell>
          <cell r="D17687">
            <v>0</v>
          </cell>
        </row>
        <row r="17688">
          <cell r="A17688">
            <v>0</v>
          </cell>
          <cell r="B17688">
            <v>0</v>
          </cell>
          <cell r="C17688">
            <v>0</v>
          </cell>
          <cell r="D17688">
            <v>0</v>
          </cell>
        </row>
        <row r="17689">
          <cell r="A17689">
            <v>0</v>
          </cell>
          <cell r="B17689">
            <v>0</v>
          </cell>
          <cell r="C17689">
            <v>0</v>
          </cell>
          <cell r="D17689">
            <v>0</v>
          </cell>
        </row>
        <row r="17690">
          <cell r="A17690">
            <v>0</v>
          </cell>
          <cell r="B17690">
            <v>0</v>
          </cell>
          <cell r="C17690">
            <v>0</v>
          </cell>
          <cell r="D17690">
            <v>0</v>
          </cell>
        </row>
        <row r="17691">
          <cell r="A17691">
            <v>0</v>
          </cell>
          <cell r="B17691">
            <v>0</v>
          </cell>
          <cell r="C17691">
            <v>0</v>
          </cell>
          <cell r="D17691">
            <v>0</v>
          </cell>
        </row>
        <row r="17692">
          <cell r="A17692">
            <v>0</v>
          </cell>
          <cell r="B17692">
            <v>0</v>
          </cell>
          <cell r="C17692">
            <v>0</v>
          </cell>
          <cell r="D17692">
            <v>0</v>
          </cell>
        </row>
        <row r="17693">
          <cell r="A17693">
            <v>0</v>
          </cell>
          <cell r="B17693">
            <v>0</v>
          </cell>
          <cell r="C17693">
            <v>0</v>
          </cell>
          <cell r="D17693">
            <v>0</v>
          </cell>
        </row>
        <row r="17694">
          <cell r="A17694">
            <v>0</v>
          </cell>
          <cell r="B17694">
            <v>0</v>
          </cell>
          <cell r="C17694">
            <v>0</v>
          </cell>
          <cell r="D17694">
            <v>0</v>
          </cell>
        </row>
        <row r="17695">
          <cell r="A17695">
            <v>0</v>
          </cell>
          <cell r="B17695">
            <v>0</v>
          </cell>
          <cell r="C17695">
            <v>0</v>
          </cell>
          <cell r="D17695">
            <v>0</v>
          </cell>
        </row>
        <row r="17696">
          <cell r="A17696">
            <v>0</v>
          </cell>
          <cell r="B17696">
            <v>0</v>
          </cell>
          <cell r="C17696">
            <v>0</v>
          </cell>
          <cell r="D17696">
            <v>0</v>
          </cell>
        </row>
        <row r="17697">
          <cell r="A17697">
            <v>0</v>
          </cell>
          <cell r="B17697">
            <v>0</v>
          </cell>
          <cell r="C17697">
            <v>0</v>
          </cell>
          <cell r="D17697">
            <v>0</v>
          </cell>
        </row>
        <row r="17698">
          <cell r="A17698">
            <v>0</v>
          </cell>
          <cell r="B17698">
            <v>0</v>
          </cell>
          <cell r="C17698">
            <v>0</v>
          </cell>
          <cell r="D17698">
            <v>0</v>
          </cell>
        </row>
        <row r="17699">
          <cell r="A17699">
            <v>0</v>
          </cell>
          <cell r="B17699">
            <v>0</v>
          </cell>
          <cell r="C17699">
            <v>0</v>
          </cell>
          <cell r="D17699">
            <v>0</v>
          </cell>
        </row>
        <row r="17700">
          <cell r="A17700">
            <v>0</v>
          </cell>
          <cell r="B17700">
            <v>0</v>
          </cell>
          <cell r="C17700">
            <v>0</v>
          </cell>
          <cell r="D17700">
            <v>0</v>
          </cell>
        </row>
        <row r="17701">
          <cell r="A17701">
            <v>0</v>
          </cell>
          <cell r="B17701">
            <v>0</v>
          </cell>
          <cell r="C17701">
            <v>0</v>
          </cell>
          <cell r="D17701">
            <v>0</v>
          </cell>
        </row>
        <row r="17702">
          <cell r="A17702">
            <v>0</v>
          </cell>
          <cell r="B17702">
            <v>0</v>
          </cell>
          <cell r="C17702">
            <v>0</v>
          </cell>
          <cell r="D17702">
            <v>0</v>
          </cell>
        </row>
        <row r="17703">
          <cell r="A17703">
            <v>0</v>
          </cell>
          <cell r="B17703">
            <v>0</v>
          </cell>
          <cell r="C17703">
            <v>0</v>
          </cell>
          <cell r="D17703">
            <v>0</v>
          </cell>
        </row>
        <row r="17704">
          <cell r="A17704">
            <v>0</v>
          </cell>
          <cell r="B17704">
            <v>0</v>
          </cell>
          <cell r="C17704">
            <v>0</v>
          </cell>
          <cell r="D17704">
            <v>0</v>
          </cell>
        </row>
        <row r="17705">
          <cell r="A17705">
            <v>0</v>
          </cell>
          <cell r="B17705">
            <v>0</v>
          </cell>
          <cell r="C17705">
            <v>0</v>
          </cell>
          <cell r="D17705">
            <v>0</v>
          </cell>
        </row>
        <row r="17706">
          <cell r="A17706">
            <v>0</v>
          </cell>
          <cell r="B17706">
            <v>0</v>
          </cell>
          <cell r="C17706">
            <v>0</v>
          </cell>
          <cell r="D17706">
            <v>0</v>
          </cell>
        </row>
        <row r="17707">
          <cell r="A17707">
            <v>0</v>
          </cell>
          <cell r="B17707">
            <v>0</v>
          </cell>
          <cell r="C17707">
            <v>0</v>
          </cell>
          <cell r="D17707">
            <v>0</v>
          </cell>
        </row>
        <row r="17708">
          <cell r="A17708">
            <v>0</v>
          </cell>
          <cell r="B17708">
            <v>0</v>
          </cell>
          <cell r="C17708">
            <v>0</v>
          </cell>
          <cell r="D17708">
            <v>0</v>
          </cell>
        </row>
        <row r="17709">
          <cell r="A17709">
            <v>0</v>
          </cell>
          <cell r="B17709">
            <v>0</v>
          </cell>
          <cell r="C17709">
            <v>0</v>
          </cell>
          <cell r="D17709">
            <v>0</v>
          </cell>
        </row>
        <row r="17710">
          <cell r="A17710">
            <v>0</v>
          </cell>
          <cell r="B17710">
            <v>0</v>
          </cell>
          <cell r="C17710">
            <v>0</v>
          </cell>
          <cell r="D17710">
            <v>0</v>
          </cell>
        </row>
        <row r="17711">
          <cell r="A17711">
            <v>0</v>
          </cell>
          <cell r="B17711">
            <v>0</v>
          </cell>
          <cell r="C17711">
            <v>0</v>
          </cell>
          <cell r="D17711">
            <v>0</v>
          </cell>
        </row>
        <row r="17712">
          <cell r="A17712">
            <v>0</v>
          </cell>
          <cell r="B17712">
            <v>0</v>
          </cell>
          <cell r="C17712">
            <v>0</v>
          </cell>
          <cell r="D17712">
            <v>0</v>
          </cell>
        </row>
        <row r="17713">
          <cell r="A17713">
            <v>0</v>
          </cell>
          <cell r="B17713">
            <v>0</v>
          </cell>
          <cell r="C17713">
            <v>0</v>
          </cell>
          <cell r="D17713">
            <v>0</v>
          </cell>
        </row>
        <row r="17714">
          <cell r="A17714">
            <v>0</v>
          </cell>
          <cell r="B17714">
            <v>0</v>
          </cell>
          <cell r="C17714">
            <v>0</v>
          </cell>
          <cell r="D17714">
            <v>0</v>
          </cell>
        </row>
        <row r="17715">
          <cell r="A17715">
            <v>0</v>
          </cell>
          <cell r="B17715">
            <v>0</v>
          </cell>
          <cell r="C17715">
            <v>0</v>
          </cell>
          <cell r="D17715">
            <v>0</v>
          </cell>
        </row>
        <row r="17716">
          <cell r="A17716">
            <v>0</v>
          </cell>
          <cell r="B17716">
            <v>0</v>
          </cell>
          <cell r="C17716">
            <v>0</v>
          </cell>
          <cell r="D17716">
            <v>0</v>
          </cell>
        </row>
        <row r="17717">
          <cell r="A17717">
            <v>0</v>
          </cell>
          <cell r="B17717">
            <v>0</v>
          </cell>
          <cell r="C17717">
            <v>0</v>
          </cell>
          <cell r="D17717">
            <v>0</v>
          </cell>
        </row>
        <row r="17718">
          <cell r="A17718">
            <v>0</v>
          </cell>
          <cell r="B17718">
            <v>0</v>
          </cell>
          <cell r="C17718">
            <v>0</v>
          </cell>
          <cell r="D17718">
            <v>0</v>
          </cell>
        </row>
        <row r="17719">
          <cell r="A17719">
            <v>0</v>
          </cell>
          <cell r="B17719">
            <v>0</v>
          </cell>
          <cell r="C17719">
            <v>0</v>
          </cell>
          <cell r="D17719">
            <v>0</v>
          </cell>
        </row>
        <row r="17720">
          <cell r="A17720">
            <v>0</v>
          </cell>
          <cell r="B17720">
            <v>0</v>
          </cell>
          <cell r="C17720">
            <v>0</v>
          </cell>
          <cell r="D17720">
            <v>0</v>
          </cell>
        </row>
        <row r="17721">
          <cell r="A17721">
            <v>0</v>
          </cell>
          <cell r="B17721">
            <v>0</v>
          </cell>
          <cell r="C17721">
            <v>0</v>
          </cell>
          <cell r="D17721">
            <v>0</v>
          </cell>
        </row>
        <row r="17722">
          <cell r="A17722">
            <v>0</v>
          </cell>
          <cell r="B17722">
            <v>0</v>
          </cell>
          <cell r="C17722">
            <v>0</v>
          </cell>
          <cell r="D17722">
            <v>0</v>
          </cell>
        </row>
        <row r="17723">
          <cell r="A17723">
            <v>0</v>
          </cell>
          <cell r="B17723">
            <v>0</v>
          </cell>
          <cell r="C17723">
            <v>0</v>
          </cell>
          <cell r="D17723">
            <v>0</v>
          </cell>
        </row>
        <row r="17724">
          <cell r="A17724">
            <v>0</v>
          </cell>
          <cell r="B17724">
            <v>0</v>
          </cell>
          <cell r="C17724">
            <v>0</v>
          </cell>
          <cell r="D17724">
            <v>0</v>
          </cell>
        </row>
        <row r="17725">
          <cell r="A17725">
            <v>0</v>
          </cell>
          <cell r="B17725">
            <v>0</v>
          </cell>
          <cell r="C17725">
            <v>0</v>
          </cell>
          <cell r="D17725">
            <v>0</v>
          </cell>
        </row>
        <row r="17726">
          <cell r="A17726">
            <v>0</v>
          </cell>
          <cell r="B17726">
            <v>0</v>
          </cell>
          <cell r="C17726">
            <v>0</v>
          </cell>
          <cell r="D17726">
            <v>0</v>
          </cell>
        </row>
        <row r="17727">
          <cell r="A17727">
            <v>0</v>
          </cell>
          <cell r="B17727">
            <v>0</v>
          </cell>
          <cell r="C17727">
            <v>0</v>
          </cell>
          <cell r="D17727">
            <v>0</v>
          </cell>
        </row>
        <row r="17728">
          <cell r="A17728">
            <v>0</v>
          </cell>
          <cell r="B17728">
            <v>0</v>
          </cell>
          <cell r="C17728">
            <v>0</v>
          </cell>
          <cell r="D17728">
            <v>0</v>
          </cell>
        </row>
        <row r="17729">
          <cell r="A17729">
            <v>0</v>
          </cell>
          <cell r="B17729">
            <v>0</v>
          </cell>
          <cell r="C17729">
            <v>0</v>
          </cell>
          <cell r="D17729">
            <v>0</v>
          </cell>
        </row>
        <row r="17730">
          <cell r="A17730">
            <v>0</v>
          </cell>
          <cell r="B17730">
            <v>0</v>
          </cell>
          <cell r="C17730">
            <v>0</v>
          </cell>
          <cell r="D17730">
            <v>0</v>
          </cell>
        </row>
        <row r="17731">
          <cell r="A17731">
            <v>0</v>
          </cell>
          <cell r="B17731">
            <v>0</v>
          </cell>
          <cell r="C17731">
            <v>0</v>
          </cell>
          <cell r="D17731">
            <v>0</v>
          </cell>
        </row>
        <row r="17732">
          <cell r="A17732">
            <v>0</v>
          </cell>
          <cell r="B17732">
            <v>0</v>
          </cell>
          <cell r="C17732">
            <v>0</v>
          </cell>
          <cell r="D17732">
            <v>0</v>
          </cell>
        </row>
        <row r="17733">
          <cell r="A17733">
            <v>0</v>
          </cell>
          <cell r="B17733">
            <v>0</v>
          </cell>
          <cell r="C17733">
            <v>0</v>
          </cell>
          <cell r="D17733">
            <v>0</v>
          </cell>
        </row>
        <row r="17734">
          <cell r="A17734">
            <v>0</v>
          </cell>
          <cell r="B17734">
            <v>0</v>
          </cell>
          <cell r="C17734">
            <v>0</v>
          </cell>
          <cell r="D17734">
            <v>0</v>
          </cell>
        </row>
        <row r="17735">
          <cell r="A17735">
            <v>0</v>
          </cell>
          <cell r="B17735">
            <v>0</v>
          </cell>
          <cell r="C17735">
            <v>0</v>
          </cell>
          <cell r="D17735">
            <v>0</v>
          </cell>
        </row>
        <row r="17736">
          <cell r="A17736">
            <v>0</v>
          </cell>
          <cell r="B17736">
            <v>0</v>
          </cell>
          <cell r="C17736">
            <v>0</v>
          </cell>
          <cell r="D17736">
            <v>0</v>
          </cell>
        </row>
        <row r="17737">
          <cell r="A17737">
            <v>0</v>
          </cell>
          <cell r="B17737">
            <v>0</v>
          </cell>
          <cell r="C17737">
            <v>0</v>
          </cell>
          <cell r="D17737">
            <v>0</v>
          </cell>
        </row>
        <row r="17738">
          <cell r="A17738">
            <v>0</v>
          </cell>
          <cell r="B17738">
            <v>0</v>
          </cell>
          <cell r="C17738">
            <v>0</v>
          </cell>
          <cell r="D17738">
            <v>0</v>
          </cell>
        </row>
        <row r="17739">
          <cell r="A17739">
            <v>0</v>
          </cell>
          <cell r="B17739">
            <v>0</v>
          </cell>
          <cell r="C17739">
            <v>0</v>
          </cell>
          <cell r="D17739">
            <v>0</v>
          </cell>
        </row>
        <row r="17740">
          <cell r="A17740">
            <v>0</v>
          </cell>
          <cell r="B17740">
            <v>0</v>
          </cell>
          <cell r="C17740">
            <v>0</v>
          </cell>
          <cell r="D17740">
            <v>0</v>
          </cell>
        </row>
        <row r="17741">
          <cell r="A17741">
            <v>0</v>
          </cell>
          <cell r="B17741">
            <v>0</v>
          </cell>
          <cell r="C17741">
            <v>0</v>
          </cell>
          <cell r="D17741">
            <v>0</v>
          </cell>
        </row>
        <row r="17742">
          <cell r="A17742">
            <v>0</v>
          </cell>
          <cell r="B17742">
            <v>0</v>
          </cell>
          <cell r="C17742">
            <v>0</v>
          </cell>
          <cell r="D17742">
            <v>0</v>
          </cell>
        </row>
        <row r="17743">
          <cell r="A17743">
            <v>0</v>
          </cell>
          <cell r="B17743">
            <v>0</v>
          </cell>
          <cell r="C17743">
            <v>0</v>
          </cell>
          <cell r="D17743">
            <v>0</v>
          </cell>
        </row>
        <row r="17744">
          <cell r="A17744">
            <v>0</v>
          </cell>
          <cell r="B17744">
            <v>0</v>
          </cell>
          <cell r="C17744">
            <v>0</v>
          </cell>
          <cell r="D17744">
            <v>0</v>
          </cell>
        </row>
        <row r="17745">
          <cell r="A17745">
            <v>0</v>
          </cell>
          <cell r="B17745">
            <v>0</v>
          </cell>
          <cell r="C17745">
            <v>0</v>
          </cell>
          <cell r="D17745">
            <v>0</v>
          </cell>
        </row>
        <row r="17746">
          <cell r="A17746">
            <v>0</v>
          </cell>
          <cell r="B17746">
            <v>0</v>
          </cell>
          <cell r="C17746">
            <v>0</v>
          </cell>
          <cell r="D17746">
            <v>0</v>
          </cell>
        </row>
        <row r="17747">
          <cell r="A17747">
            <v>0</v>
          </cell>
          <cell r="B17747">
            <v>0</v>
          </cell>
          <cell r="C17747">
            <v>0</v>
          </cell>
          <cell r="D17747">
            <v>0</v>
          </cell>
        </row>
        <row r="17748">
          <cell r="A17748">
            <v>0</v>
          </cell>
          <cell r="B17748">
            <v>0</v>
          </cell>
          <cell r="C17748">
            <v>0</v>
          </cell>
          <cell r="D17748">
            <v>0</v>
          </cell>
        </row>
        <row r="17749">
          <cell r="A17749">
            <v>0</v>
          </cell>
          <cell r="B17749">
            <v>0</v>
          </cell>
          <cell r="C17749">
            <v>0</v>
          </cell>
          <cell r="D17749">
            <v>0</v>
          </cell>
        </row>
        <row r="17750">
          <cell r="A17750">
            <v>0</v>
          </cell>
          <cell r="B17750">
            <v>0</v>
          </cell>
          <cell r="C17750">
            <v>0</v>
          </cell>
          <cell r="D17750">
            <v>0</v>
          </cell>
        </row>
        <row r="17751">
          <cell r="A17751">
            <v>0</v>
          </cell>
          <cell r="B17751">
            <v>0</v>
          </cell>
          <cell r="C17751">
            <v>0</v>
          </cell>
          <cell r="D17751">
            <v>0</v>
          </cell>
        </row>
        <row r="17752">
          <cell r="A17752">
            <v>0</v>
          </cell>
          <cell r="B17752">
            <v>0</v>
          </cell>
          <cell r="C17752">
            <v>0</v>
          </cell>
          <cell r="D17752">
            <v>0</v>
          </cell>
        </row>
        <row r="17753">
          <cell r="A17753">
            <v>0</v>
          </cell>
          <cell r="B17753">
            <v>0</v>
          </cell>
          <cell r="C17753">
            <v>0</v>
          </cell>
          <cell r="D17753">
            <v>0</v>
          </cell>
        </row>
        <row r="17754">
          <cell r="A17754">
            <v>0</v>
          </cell>
          <cell r="B17754">
            <v>0</v>
          </cell>
          <cell r="C17754">
            <v>0</v>
          </cell>
          <cell r="D17754">
            <v>0</v>
          </cell>
        </row>
        <row r="17755">
          <cell r="A17755">
            <v>0</v>
          </cell>
          <cell r="B17755">
            <v>0</v>
          </cell>
          <cell r="C17755">
            <v>0</v>
          </cell>
          <cell r="D17755">
            <v>0</v>
          </cell>
        </row>
        <row r="17756">
          <cell r="A17756">
            <v>0</v>
          </cell>
          <cell r="B17756">
            <v>0</v>
          </cell>
          <cell r="C17756">
            <v>0</v>
          </cell>
          <cell r="D17756">
            <v>0</v>
          </cell>
        </row>
        <row r="17757">
          <cell r="A17757">
            <v>0</v>
          </cell>
          <cell r="B17757">
            <v>0</v>
          </cell>
          <cell r="C17757">
            <v>0</v>
          </cell>
          <cell r="D17757">
            <v>0</v>
          </cell>
        </row>
        <row r="17758">
          <cell r="A17758">
            <v>0</v>
          </cell>
          <cell r="B17758">
            <v>0</v>
          </cell>
          <cell r="C17758">
            <v>0</v>
          </cell>
          <cell r="D17758">
            <v>0</v>
          </cell>
        </row>
        <row r="17759">
          <cell r="A17759">
            <v>0</v>
          </cell>
          <cell r="B17759">
            <v>0</v>
          </cell>
          <cell r="C17759">
            <v>0</v>
          </cell>
          <cell r="D17759">
            <v>0</v>
          </cell>
        </row>
        <row r="17760">
          <cell r="A17760">
            <v>0</v>
          </cell>
          <cell r="B17760">
            <v>0</v>
          </cell>
          <cell r="C17760">
            <v>0</v>
          </cell>
          <cell r="D17760">
            <v>0</v>
          </cell>
        </row>
        <row r="17761">
          <cell r="A17761">
            <v>0</v>
          </cell>
          <cell r="B17761">
            <v>0</v>
          </cell>
          <cell r="C17761">
            <v>0</v>
          </cell>
          <cell r="D17761">
            <v>0</v>
          </cell>
        </row>
        <row r="17762">
          <cell r="A17762">
            <v>0</v>
          </cell>
          <cell r="B17762">
            <v>0</v>
          </cell>
          <cell r="C17762">
            <v>0</v>
          </cell>
          <cell r="D17762">
            <v>0</v>
          </cell>
        </row>
        <row r="17763">
          <cell r="A17763">
            <v>0</v>
          </cell>
          <cell r="B17763">
            <v>0</v>
          </cell>
          <cell r="C17763">
            <v>0</v>
          </cell>
          <cell r="D17763">
            <v>0</v>
          </cell>
        </row>
        <row r="17764">
          <cell r="A17764">
            <v>0</v>
          </cell>
          <cell r="B17764">
            <v>0</v>
          </cell>
          <cell r="C17764">
            <v>0</v>
          </cell>
          <cell r="D17764">
            <v>0</v>
          </cell>
        </row>
        <row r="17765">
          <cell r="A17765">
            <v>0</v>
          </cell>
          <cell r="B17765">
            <v>0</v>
          </cell>
          <cell r="C17765">
            <v>0</v>
          </cell>
          <cell r="D17765">
            <v>0</v>
          </cell>
        </row>
        <row r="17766">
          <cell r="A17766">
            <v>0</v>
          </cell>
          <cell r="B17766">
            <v>0</v>
          </cell>
          <cell r="C17766">
            <v>0</v>
          </cell>
          <cell r="D17766">
            <v>0</v>
          </cell>
        </row>
        <row r="17767">
          <cell r="A17767">
            <v>0</v>
          </cell>
          <cell r="B17767">
            <v>0</v>
          </cell>
          <cell r="C17767">
            <v>0</v>
          </cell>
          <cell r="D17767">
            <v>0</v>
          </cell>
        </row>
        <row r="17768">
          <cell r="A17768">
            <v>0</v>
          </cell>
          <cell r="B17768">
            <v>0</v>
          </cell>
          <cell r="C17768">
            <v>0</v>
          </cell>
          <cell r="D17768">
            <v>0</v>
          </cell>
        </row>
        <row r="17769">
          <cell r="A17769">
            <v>0</v>
          </cell>
          <cell r="B17769">
            <v>0</v>
          </cell>
          <cell r="C17769">
            <v>0</v>
          </cell>
          <cell r="D17769">
            <v>0</v>
          </cell>
        </row>
        <row r="17770">
          <cell r="A17770">
            <v>0</v>
          </cell>
          <cell r="B17770">
            <v>0</v>
          </cell>
          <cell r="C17770">
            <v>0</v>
          </cell>
          <cell r="D17770">
            <v>0</v>
          </cell>
        </row>
        <row r="17771">
          <cell r="A17771">
            <v>0</v>
          </cell>
          <cell r="B17771">
            <v>0</v>
          </cell>
          <cell r="C17771">
            <v>0</v>
          </cell>
          <cell r="D17771">
            <v>0</v>
          </cell>
        </row>
        <row r="17772">
          <cell r="A17772">
            <v>0</v>
          </cell>
          <cell r="B17772">
            <v>0</v>
          </cell>
          <cell r="C17772">
            <v>0</v>
          </cell>
          <cell r="D17772">
            <v>0</v>
          </cell>
        </row>
        <row r="17773">
          <cell r="A17773">
            <v>0</v>
          </cell>
          <cell r="B17773">
            <v>0</v>
          </cell>
          <cell r="C17773">
            <v>0</v>
          </cell>
          <cell r="D17773">
            <v>0</v>
          </cell>
        </row>
        <row r="17774">
          <cell r="A17774">
            <v>0</v>
          </cell>
          <cell r="B17774">
            <v>0</v>
          </cell>
          <cell r="C17774">
            <v>0</v>
          </cell>
          <cell r="D17774">
            <v>0</v>
          </cell>
        </row>
        <row r="17775">
          <cell r="A17775">
            <v>0</v>
          </cell>
          <cell r="B17775">
            <v>0</v>
          </cell>
          <cell r="C17775">
            <v>0</v>
          </cell>
          <cell r="D17775">
            <v>0</v>
          </cell>
        </row>
        <row r="17776">
          <cell r="A17776">
            <v>0</v>
          </cell>
          <cell r="B17776">
            <v>0</v>
          </cell>
          <cell r="C17776">
            <v>0</v>
          </cell>
          <cell r="D17776">
            <v>0</v>
          </cell>
        </row>
        <row r="17777">
          <cell r="A17777">
            <v>0</v>
          </cell>
          <cell r="B17777">
            <v>0</v>
          </cell>
          <cell r="C17777">
            <v>0</v>
          </cell>
          <cell r="D17777">
            <v>0</v>
          </cell>
        </row>
        <row r="17778">
          <cell r="A17778">
            <v>0</v>
          </cell>
          <cell r="B17778">
            <v>0</v>
          </cell>
          <cell r="C17778">
            <v>0</v>
          </cell>
          <cell r="D17778">
            <v>0</v>
          </cell>
        </row>
        <row r="17779">
          <cell r="A17779">
            <v>0</v>
          </cell>
          <cell r="B17779">
            <v>0</v>
          </cell>
          <cell r="C17779">
            <v>0</v>
          </cell>
          <cell r="D17779">
            <v>0</v>
          </cell>
        </row>
        <row r="17780">
          <cell r="A17780">
            <v>0</v>
          </cell>
          <cell r="B17780">
            <v>0</v>
          </cell>
          <cell r="C17780">
            <v>0</v>
          </cell>
          <cell r="D17780">
            <v>0</v>
          </cell>
        </row>
        <row r="17781">
          <cell r="A17781">
            <v>0</v>
          </cell>
          <cell r="B17781">
            <v>0</v>
          </cell>
          <cell r="C17781">
            <v>0</v>
          </cell>
          <cell r="D17781">
            <v>0</v>
          </cell>
        </row>
        <row r="17782">
          <cell r="A17782">
            <v>0</v>
          </cell>
          <cell r="B17782">
            <v>0</v>
          </cell>
          <cell r="C17782">
            <v>0</v>
          </cell>
          <cell r="D17782">
            <v>0</v>
          </cell>
        </row>
        <row r="17783">
          <cell r="A17783">
            <v>0</v>
          </cell>
          <cell r="B17783">
            <v>0</v>
          </cell>
          <cell r="C17783">
            <v>0</v>
          </cell>
          <cell r="D17783">
            <v>0</v>
          </cell>
        </row>
        <row r="17784">
          <cell r="A17784">
            <v>0</v>
          </cell>
          <cell r="B17784">
            <v>0</v>
          </cell>
          <cell r="C17784">
            <v>0</v>
          </cell>
          <cell r="D17784">
            <v>0</v>
          </cell>
        </row>
        <row r="17785">
          <cell r="A17785">
            <v>0</v>
          </cell>
          <cell r="B17785">
            <v>0</v>
          </cell>
          <cell r="C17785">
            <v>0</v>
          </cell>
          <cell r="D17785">
            <v>0</v>
          </cell>
        </row>
        <row r="17786">
          <cell r="A17786">
            <v>0</v>
          </cell>
          <cell r="B17786">
            <v>0</v>
          </cell>
          <cell r="C17786">
            <v>0</v>
          </cell>
          <cell r="D17786">
            <v>0</v>
          </cell>
        </row>
        <row r="17787">
          <cell r="A17787">
            <v>0</v>
          </cell>
          <cell r="B17787">
            <v>0</v>
          </cell>
          <cell r="C17787">
            <v>0</v>
          </cell>
          <cell r="D17787">
            <v>0</v>
          </cell>
        </row>
        <row r="17788">
          <cell r="A17788">
            <v>0</v>
          </cell>
          <cell r="B17788">
            <v>0</v>
          </cell>
          <cell r="C17788">
            <v>0</v>
          </cell>
          <cell r="D17788">
            <v>0</v>
          </cell>
        </row>
        <row r="17789">
          <cell r="A17789">
            <v>0</v>
          </cell>
          <cell r="B17789">
            <v>0</v>
          </cell>
          <cell r="C17789">
            <v>0</v>
          </cell>
          <cell r="D17789">
            <v>0</v>
          </cell>
        </row>
        <row r="17790">
          <cell r="A17790">
            <v>0</v>
          </cell>
          <cell r="B17790">
            <v>0</v>
          </cell>
          <cell r="C17790">
            <v>0</v>
          </cell>
          <cell r="D17790">
            <v>0</v>
          </cell>
        </row>
        <row r="17791">
          <cell r="A17791">
            <v>0</v>
          </cell>
          <cell r="B17791">
            <v>0</v>
          </cell>
          <cell r="C17791">
            <v>0</v>
          </cell>
          <cell r="D17791">
            <v>0</v>
          </cell>
        </row>
        <row r="17792">
          <cell r="A17792">
            <v>0</v>
          </cell>
          <cell r="B17792">
            <v>0</v>
          </cell>
          <cell r="C17792">
            <v>0</v>
          </cell>
          <cell r="D17792">
            <v>0</v>
          </cell>
        </row>
        <row r="17793">
          <cell r="A17793">
            <v>0</v>
          </cell>
          <cell r="B17793">
            <v>0</v>
          </cell>
          <cell r="C17793">
            <v>0</v>
          </cell>
          <cell r="D17793">
            <v>0</v>
          </cell>
        </row>
        <row r="17794">
          <cell r="A17794">
            <v>0</v>
          </cell>
          <cell r="B17794">
            <v>0</v>
          </cell>
          <cell r="C17794">
            <v>0</v>
          </cell>
          <cell r="D17794">
            <v>0</v>
          </cell>
        </row>
        <row r="17795">
          <cell r="A17795">
            <v>0</v>
          </cell>
          <cell r="B17795">
            <v>0</v>
          </cell>
          <cell r="C17795">
            <v>0</v>
          </cell>
          <cell r="D17795">
            <v>0</v>
          </cell>
        </row>
        <row r="17796">
          <cell r="A17796">
            <v>0</v>
          </cell>
          <cell r="B17796">
            <v>0</v>
          </cell>
          <cell r="C17796">
            <v>0</v>
          </cell>
          <cell r="D17796">
            <v>0</v>
          </cell>
        </row>
        <row r="17797">
          <cell r="A17797">
            <v>0</v>
          </cell>
          <cell r="B17797">
            <v>0</v>
          </cell>
          <cell r="C17797">
            <v>0</v>
          </cell>
          <cell r="D17797">
            <v>0</v>
          </cell>
        </row>
        <row r="17798">
          <cell r="A17798">
            <v>0</v>
          </cell>
          <cell r="B17798">
            <v>0</v>
          </cell>
          <cell r="C17798">
            <v>0</v>
          </cell>
          <cell r="D17798">
            <v>0</v>
          </cell>
        </row>
        <row r="17799">
          <cell r="A17799">
            <v>0</v>
          </cell>
          <cell r="B17799">
            <v>0</v>
          </cell>
          <cell r="C17799">
            <v>0</v>
          </cell>
          <cell r="D17799">
            <v>0</v>
          </cell>
        </row>
        <row r="17800">
          <cell r="A17800">
            <v>0</v>
          </cell>
          <cell r="B17800">
            <v>0</v>
          </cell>
          <cell r="C17800">
            <v>0</v>
          </cell>
          <cell r="D17800">
            <v>0</v>
          </cell>
        </row>
        <row r="17801">
          <cell r="A17801">
            <v>0</v>
          </cell>
          <cell r="B17801">
            <v>0</v>
          </cell>
          <cell r="C17801">
            <v>0</v>
          </cell>
          <cell r="D17801">
            <v>0</v>
          </cell>
        </row>
        <row r="17802">
          <cell r="A17802">
            <v>0</v>
          </cell>
          <cell r="B17802">
            <v>0</v>
          </cell>
          <cell r="C17802">
            <v>0</v>
          </cell>
          <cell r="D17802">
            <v>0</v>
          </cell>
        </row>
        <row r="17803">
          <cell r="A17803">
            <v>0</v>
          </cell>
          <cell r="B17803">
            <v>0</v>
          </cell>
          <cell r="C17803">
            <v>0</v>
          </cell>
          <cell r="D17803">
            <v>0</v>
          </cell>
        </row>
        <row r="17804">
          <cell r="A17804">
            <v>0</v>
          </cell>
          <cell r="B17804">
            <v>0</v>
          </cell>
          <cell r="C17804">
            <v>0</v>
          </cell>
          <cell r="D17804">
            <v>0</v>
          </cell>
        </row>
        <row r="17805">
          <cell r="A17805">
            <v>0</v>
          </cell>
          <cell r="B17805">
            <v>0</v>
          </cell>
          <cell r="C17805">
            <v>0</v>
          </cell>
          <cell r="D17805">
            <v>0</v>
          </cell>
        </row>
        <row r="17806">
          <cell r="A17806">
            <v>0</v>
          </cell>
          <cell r="B17806">
            <v>0</v>
          </cell>
          <cell r="C17806">
            <v>0</v>
          </cell>
          <cell r="D17806">
            <v>0</v>
          </cell>
        </row>
        <row r="17807">
          <cell r="A17807">
            <v>0</v>
          </cell>
          <cell r="B17807">
            <v>0</v>
          </cell>
          <cell r="C17807">
            <v>0</v>
          </cell>
          <cell r="D17807">
            <v>0</v>
          </cell>
        </row>
        <row r="17808">
          <cell r="A17808">
            <v>0</v>
          </cell>
          <cell r="B17808">
            <v>0</v>
          </cell>
          <cell r="C17808">
            <v>0</v>
          </cell>
          <cell r="D17808">
            <v>0</v>
          </cell>
        </row>
        <row r="17809">
          <cell r="A17809">
            <v>0</v>
          </cell>
          <cell r="B17809">
            <v>0</v>
          </cell>
          <cell r="C17809">
            <v>0</v>
          </cell>
          <cell r="D17809">
            <v>0</v>
          </cell>
        </row>
        <row r="17810">
          <cell r="A17810">
            <v>0</v>
          </cell>
          <cell r="B17810">
            <v>0</v>
          </cell>
          <cell r="C17810">
            <v>0</v>
          </cell>
          <cell r="D17810">
            <v>0</v>
          </cell>
        </row>
        <row r="17811">
          <cell r="A17811">
            <v>0</v>
          </cell>
          <cell r="B17811">
            <v>0</v>
          </cell>
          <cell r="C17811">
            <v>0</v>
          </cell>
          <cell r="D17811">
            <v>0</v>
          </cell>
        </row>
        <row r="17812">
          <cell r="A17812">
            <v>0</v>
          </cell>
          <cell r="B17812">
            <v>0</v>
          </cell>
          <cell r="C17812">
            <v>0</v>
          </cell>
          <cell r="D17812">
            <v>0</v>
          </cell>
        </row>
        <row r="17813">
          <cell r="A17813">
            <v>0</v>
          </cell>
          <cell r="B17813">
            <v>0</v>
          </cell>
          <cell r="C17813">
            <v>0</v>
          </cell>
          <cell r="D17813">
            <v>0</v>
          </cell>
        </row>
        <row r="17814">
          <cell r="A17814">
            <v>0</v>
          </cell>
          <cell r="B17814">
            <v>0</v>
          </cell>
          <cell r="C17814">
            <v>0</v>
          </cell>
          <cell r="D17814">
            <v>0</v>
          </cell>
        </row>
        <row r="17815">
          <cell r="A17815">
            <v>0</v>
          </cell>
          <cell r="B17815">
            <v>0</v>
          </cell>
          <cell r="C17815">
            <v>0</v>
          </cell>
          <cell r="D17815">
            <v>0</v>
          </cell>
        </row>
        <row r="17816">
          <cell r="A17816">
            <v>0</v>
          </cell>
          <cell r="B17816">
            <v>0</v>
          </cell>
          <cell r="C17816">
            <v>0</v>
          </cell>
          <cell r="D17816">
            <v>0</v>
          </cell>
        </row>
        <row r="17817">
          <cell r="A17817">
            <v>0</v>
          </cell>
          <cell r="B17817">
            <v>0</v>
          </cell>
          <cell r="C17817">
            <v>0</v>
          </cell>
          <cell r="D17817">
            <v>0</v>
          </cell>
        </row>
        <row r="17818">
          <cell r="A17818">
            <v>0</v>
          </cell>
          <cell r="B17818">
            <v>0</v>
          </cell>
          <cell r="C17818">
            <v>0</v>
          </cell>
          <cell r="D17818">
            <v>0</v>
          </cell>
        </row>
        <row r="17819">
          <cell r="A17819">
            <v>0</v>
          </cell>
          <cell r="B17819">
            <v>0</v>
          </cell>
          <cell r="C17819">
            <v>0</v>
          </cell>
          <cell r="D17819">
            <v>0</v>
          </cell>
        </row>
        <row r="17820">
          <cell r="A17820">
            <v>0</v>
          </cell>
          <cell r="B17820">
            <v>0</v>
          </cell>
          <cell r="C17820">
            <v>0</v>
          </cell>
          <cell r="D17820">
            <v>0</v>
          </cell>
        </row>
        <row r="17821">
          <cell r="A17821">
            <v>0</v>
          </cell>
          <cell r="B17821">
            <v>0</v>
          </cell>
          <cell r="C17821">
            <v>0</v>
          </cell>
          <cell r="D17821">
            <v>0</v>
          </cell>
        </row>
        <row r="17822">
          <cell r="A17822">
            <v>0</v>
          </cell>
          <cell r="B17822">
            <v>0</v>
          </cell>
          <cell r="C17822">
            <v>0</v>
          </cell>
          <cell r="D17822">
            <v>0</v>
          </cell>
        </row>
        <row r="17823">
          <cell r="A17823">
            <v>0</v>
          </cell>
          <cell r="B17823">
            <v>0</v>
          </cell>
          <cell r="C17823">
            <v>0</v>
          </cell>
          <cell r="D17823">
            <v>0</v>
          </cell>
        </row>
        <row r="17824">
          <cell r="A17824">
            <v>0</v>
          </cell>
          <cell r="B17824">
            <v>0</v>
          </cell>
          <cell r="C17824">
            <v>0</v>
          </cell>
          <cell r="D17824">
            <v>0</v>
          </cell>
        </row>
        <row r="17825">
          <cell r="A17825">
            <v>0</v>
          </cell>
          <cell r="B17825">
            <v>0</v>
          </cell>
          <cell r="C17825">
            <v>0</v>
          </cell>
          <cell r="D17825">
            <v>0</v>
          </cell>
        </row>
        <row r="17826">
          <cell r="A17826">
            <v>0</v>
          </cell>
          <cell r="B17826">
            <v>0</v>
          </cell>
          <cell r="C17826">
            <v>0</v>
          </cell>
          <cell r="D17826">
            <v>0</v>
          </cell>
        </row>
        <row r="17827">
          <cell r="A17827">
            <v>0</v>
          </cell>
          <cell r="B17827">
            <v>0</v>
          </cell>
          <cell r="C17827">
            <v>0</v>
          </cell>
          <cell r="D17827">
            <v>0</v>
          </cell>
        </row>
        <row r="17828">
          <cell r="A17828">
            <v>0</v>
          </cell>
          <cell r="B17828">
            <v>0</v>
          </cell>
          <cell r="C17828">
            <v>0</v>
          </cell>
          <cell r="D17828">
            <v>0</v>
          </cell>
        </row>
        <row r="17829">
          <cell r="A17829">
            <v>0</v>
          </cell>
          <cell r="B17829">
            <v>0</v>
          </cell>
          <cell r="C17829">
            <v>0</v>
          </cell>
          <cell r="D17829">
            <v>0</v>
          </cell>
        </row>
        <row r="17830">
          <cell r="A17830">
            <v>0</v>
          </cell>
          <cell r="B17830">
            <v>0</v>
          </cell>
          <cell r="C17830">
            <v>0</v>
          </cell>
          <cell r="D17830">
            <v>0</v>
          </cell>
        </row>
        <row r="17831">
          <cell r="A17831">
            <v>0</v>
          </cell>
          <cell r="B17831">
            <v>0</v>
          </cell>
          <cell r="C17831">
            <v>0</v>
          </cell>
          <cell r="D17831">
            <v>0</v>
          </cell>
        </row>
        <row r="17832">
          <cell r="A17832">
            <v>0</v>
          </cell>
          <cell r="B17832">
            <v>0</v>
          </cell>
          <cell r="C17832">
            <v>0</v>
          </cell>
          <cell r="D17832">
            <v>0</v>
          </cell>
        </row>
        <row r="17833">
          <cell r="A17833">
            <v>0</v>
          </cell>
          <cell r="B17833">
            <v>0</v>
          </cell>
          <cell r="C17833">
            <v>0</v>
          </cell>
          <cell r="D17833">
            <v>0</v>
          </cell>
        </row>
        <row r="17834">
          <cell r="A17834">
            <v>0</v>
          </cell>
          <cell r="B17834">
            <v>0</v>
          </cell>
          <cell r="C17834">
            <v>0</v>
          </cell>
          <cell r="D17834">
            <v>0</v>
          </cell>
        </row>
        <row r="17835">
          <cell r="A17835">
            <v>0</v>
          </cell>
          <cell r="B17835">
            <v>0</v>
          </cell>
          <cell r="C17835">
            <v>0</v>
          </cell>
          <cell r="D17835">
            <v>0</v>
          </cell>
        </row>
        <row r="17836">
          <cell r="A17836">
            <v>0</v>
          </cell>
          <cell r="B17836">
            <v>0</v>
          </cell>
          <cell r="C17836">
            <v>0</v>
          </cell>
          <cell r="D17836">
            <v>0</v>
          </cell>
        </row>
        <row r="17837">
          <cell r="A17837">
            <v>0</v>
          </cell>
          <cell r="B17837">
            <v>0</v>
          </cell>
          <cell r="C17837">
            <v>0</v>
          </cell>
          <cell r="D17837">
            <v>0</v>
          </cell>
        </row>
        <row r="17838">
          <cell r="A17838">
            <v>0</v>
          </cell>
          <cell r="B17838">
            <v>0</v>
          </cell>
          <cell r="C17838">
            <v>0</v>
          </cell>
          <cell r="D17838">
            <v>0</v>
          </cell>
        </row>
        <row r="17839">
          <cell r="A17839">
            <v>0</v>
          </cell>
          <cell r="B17839">
            <v>0</v>
          </cell>
          <cell r="C17839">
            <v>0</v>
          </cell>
          <cell r="D17839">
            <v>0</v>
          </cell>
        </row>
        <row r="17840">
          <cell r="A17840">
            <v>0</v>
          </cell>
          <cell r="B17840">
            <v>0</v>
          </cell>
          <cell r="C17840">
            <v>0</v>
          </cell>
          <cell r="D17840">
            <v>0</v>
          </cell>
        </row>
        <row r="17841">
          <cell r="A17841">
            <v>0</v>
          </cell>
          <cell r="B17841">
            <v>0</v>
          </cell>
          <cell r="C17841">
            <v>0</v>
          </cell>
          <cell r="D17841">
            <v>0</v>
          </cell>
        </row>
        <row r="17842">
          <cell r="A17842">
            <v>0</v>
          </cell>
          <cell r="B17842">
            <v>0</v>
          </cell>
          <cell r="C17842">
            <v>0</v>
          </cell>
          <cell r="D17842">
            <v>0</v>
          </cell>
        </row>
        <row r="17843">
          <cell r="A17843">
            <v>0</v>
          </cell>
          <cell r="B17843">
            <v>0</v>
          </cell>
          <cell r="C17843">
            <v>0</v>
          </cell>
          <cell r="D17843">
            <v>0</v>
          </cell>
        </row>
        <row r="17844">
          <cell r="A17844">
            <v>0</v>
          </cell>
          <cell r="B17844">
            <v>0</v>
          </cell>
          <cell r="C17844">
            <v>0</v>
          </cell>
          <cell r="D17844">
            <v>0</v>
          </cell>
        </row>
        <row r="17845">
          <cell r="A17845">
            <v>0</v>
          </cell>
          <cell r="B17845">
            <v>0</v>
          </cell>
          <cell r="C17845">
            <v>0</v>
          </cell>
          <cell r="D17845">
            <v>0</v>
          </cell>
        </row>
        <row r="17846">
          <cell r="A17846">
            <v>0</v>
          </cell>
          <cell r="B17846">
            <v>0</v>
          </cell>
          <cell r="C17846">
            <v>0</v>
          </cell>
          <cell r="D17846">
            <v>0</v>
          </cell>
        </row>
        <row r="17847">
          <cell r="A17847">
            <v>0</v>
          </cell>
          <cell r="B17847">
            <v>0</v>
          </cell>
          <cell r="C17847">
            <v>0</v>
          </cell>
          <cell r="D17847">
            <v>0</v>
          </cell>
        </row>
        <row r="17848">
          <cell r="A17848">
            <v>0</v>
          </cell>
          <cell r="B17848">
            <v>0</v>
          </cell>
          <cell r="C17848">
            <v>0</v>
          </cell>
          <cell r="D17848">
            <v>0</v>
          </cell>
        </row>
        <row r="17849">
          <cell r="A17849">
            <v>0</v>
          </cell>
          <cell r="B17849">
            <v>0</v>
          </cell>
          <cell r="C17849">
            <v>0</v>
          </cell>
          <cell r="D17849">
            <v>0</v>
          </cell>
        </row>
        <row r="17850">
          <cell r="A17850">
            <v>0</v>
          </cell>
          <cell r="B17850">
            <v>0</v>
          </cell>
          <cell r="C17850">
            <v>0</v>
          </cell>
          <cell r="D17850">
            <v>0</v>
          </cell>
        </row>
        <row r="17851">
          <cell r="A17851">
            <v>0</v>
          </cell>
          <cell r="B17851">
            <v>0</v>
          </cell>
          <cell r="C17851">
            <v>0</v>
          </cell>
          <cell r="D17851">
            <v>0</v>
          </cell>
        </row>
        <row r="17852">
          <cell r="A17852">
            <v>0</v>
          </cell>
          <cell r="B17852">
            <v>0</v>
          </cell>
          <cell r="C17852">
            <v>0</v>
          </cell>
          <cell r="D17852">
            <v>0</v>
          </cell>
        </row>
        <row r="17853">
          <cell r="A17853">
            <v>0</v>
          </cell>
          <cell r="B17853">
            <v>0</v>
          </cell>
          <cell r="C17853">
            <v>0</v>
          </cell>
          <cell r="D17853">
            <v>0</v>
          </cell>
        </row>
        <row r="17854">
          <cell r="A17854">
            <v>0</v>
          </cell>
          <cell r="B17854">
            <v>0</v>
          </cell>
          <cell r="C17854">
            <v>0</v>
          </cell>
          <cell r="D17854">
            <v>0</v>
          </cell>
        </row>
        <row r="17855">
          <cell r="A17855">
            <v>0</v>
          </cell>
          <cell r="B17855">
            <v>0</v>
          </cell>
          <cell r="C17855">
            <v>0</v>
          </cell>
          <cell r="D17855">
            <v>0</v>
          </cell>
        </row>
        <row r="17856">
          <cell r="A17856">
            <v>0</v>
          </cell>
          <cell r="B17856">
            <v>0</v>
          </cell>
          <cell r="C17856">
            <v>0</v>
          </cell>
          <cell r="D17856">
            <v>0</v>
          </cell>
        </row>
        <row r="17857">
          <cell r="A17857">
            <v>0</v>
          </cell>
          <cell r="B17857">
            <v>0</v>
          </cell>
          <cell r="C17857">
            <v>0</v>
          </cell>
          <cell r="D17857">
            <v>0</v>
          </cell>
        </row>
        <row r="17858">
          <cell r="A17858">
            <v>0</v>
          </cell>
          <cell r="B17858">
            <v>0</v>
          </cell>
          <cell r="C17858">
            <v>0</v>
          </cell>
          <cell r="D17858">
            <v>0</v>
          </cell>
        </row>
        <row r="17859">
          <cell r="A17859">
            <v>0</v>
          </cell>
          <cell r="B17859">
            <v>0</v>
          </cell>
          <cell r="C17859">
            <v>0</v>
          </cell>
          <cell r="D17859">
            <v>0</v>
          </cell>
        </row>
        <row r="17860">
          <cell r="A17860">
            <v>0</v>
          </cell>
          <cell r="B17860">
            <v>0</v>
          </cell>
          <cell r="C17860">
            <v>0</v>
          </cell>
          <cell r="D17860">
            <v>0</v>
          </cell>
        </row>
        <row r="17861">
          <cell r="A17861">
            <v>0</v>
          </cell>
          <cell r="B17861">
            <v>0</v>
          </cell>
          <cell r="C17861">
            <v>0</v>
          </cell>
          <cell r="D17861">
            <v>0</v>
          </cell>
        </row>
        <row r="17862">
          <cell r="A17862">
            <v>0</v>
          </cell>
          <cell r="B17862">
            <v>0</v>
          </cell>
          <cell r="C17862">
            <v>0</v>
          </cell>
          <cell r="D17862">
            <v>0</v>
          </cell>
        </row>
        <row r="17863">
          <cell r="A17863">
            <v>0</v>
          </cell>
          <cell r="B17863">
            <v>0</v>
          </cell>
          <cell r="C17863">
            <v>0</v>
          </cell>
          <cell r="D17863">
            <v>0</v>
          </cell>
        </row>
        <row r="17864">
          <cell r="A17864">
            <v>0</v>
          </cell>
          <cell r="B17864">
            <v>0</v>
          </cell>
          <cell r="C17864">
            <v>0</v>
          </cell>
          <cell r="D17864">
            <v>0</v>
          </cell>
        </row>
        <row r="17865">
          <cell r="A17865">
            <v>0</v>
          </cell>
          <cell r="B17865">
            <v>0</v>
          </cell>
          <cell r="C17865">
            <v>0</v>
          </cell>
          <cell r="D17865">
            <v>0</v>
          </cell>
        </row>
        <row r="17866">
          <cell r="A17866">
            <v>0</v>
          </cell>
          <cell r="B17866">
            <v>0</v>
          </cell>
          <cell r="C17866">
            <v>0</v>
          </cell>
          <cell r="D17866">
            <v>0</v>
          </cell>
        </row>
        <row r="17867">
          <cell r="A17867">
            <v>0</v>
          </cell>
          <cell r="B17867">
            <v>0</v>
          </cell>
          <cell r="C17867">
            <v>0</v>
          </cell>
          <cell r="D17867">
            <v>0</v>
          </cell>
        </row>
        <row r="17868">
          <cell r="A17868">
            <v>0</v>
          </cell>
          <cell r="B17868">
            <v>0</v>
          </cell>
          <cell r="C17868">
            <v>0</v>
          </cell>
          <cell r="D17868">
            <v>0</v>
          </cell>
        </row>
        <row r="17869">
          <cell r="A17869">
            <v>0</v>
          </cell>
          <cell r="B17869">
            <v>0</v>
          </cell>
          <cell r="C17869">
            <v>0</v>
          </cell>
          <cell r="D17869">
            <v>0</v>
          </cell>
        </row>
        <row r="17870">
          <cell r="A17870">
            <v>0</v>
          </cell>
          <cell r="B17870">
            <v>0</v>
          </cell>
          <cell r="C17870">
            <v>0</v>
          </cell>
          <cell r="D17870">
            <v>0</v>
          </cell>
        </row>
        <row r="17871">
          <cell r="A17871">
            <v>0</v>
          </cell>
          <cell r="B17871">
            <v>0</v>
          </cell>
          <cell r="C17871">
            <v>0</v>
          </cell>
          <cell r="D17871">
            <v>0</v>
          </cell>
        </row>
        <row r="17872">
          <cell r="A17872">
            <v>0</v>
          </cell>
          <cell r="B17872">
            <v>0</v>
          </cell>
          <cell r="C17872">
            <v>0</v>
          </cell>
          <cell r="D17872">
            <v>0</v>
          </cell>
        </row>
        <row r="17873">
          <cell r="A17873">
            <v>0</v>
          </cell>
          <cell r="B17873">
            <v>0</v>
          </cell>
          <cell r="C17873">
            <v>0</v>
          </cell>
          <cell r="D17873">
            <v>0</v>
          </cell>
        </row>
        <row r="17874">
          <cell r="A17874">
            <v>0</v>
          </cell>
          <cell r="B17874">
            <v>0</v>
          </cell>
          <cell r="C17874">
            <v>0</v>
          </cell>
          <cell r="D17874">
            <v>0</v>
          </cell>
        </row>
        <row r="17875">
          <cell r="A17875">
            <v>0</v>
          </cell>
          <cell r="B17875">
            <v>0</v>
          </cell>
          <cell r="C17875">
            <v>0</v>
          </cell>
          <cell r="D17875">
            <v>0</v>
          </cell>
        </row>
        <row r="17876">
          <cell r="A17876">
            <v>0</v>
          </cell>
          <cell r="B17876">
            <v>0</v>
          </cell>
          <cell r="C17876">
            <v>0</v>
          </cell>
          <cell r="D17876">
            <v>0</v>
          </cell>
        </row>
        <row r="17877">
          <cell r="A17877">
            <v>0</v>
          </cell>
          <cell r="B17877">
            <v>0</v>
          </cell>
          <cell r="C17877">
            <v>0</v>
          </cell>
          <cell r="D17877">
            <v>0</v>
          </cell>
        </row>
        <row r="17878">
          <cell r="A17878">
            <v>0</v>
          </cell>
          <cell r="B17878">
            <v>0</v>
          </cell>
          <cell r="C17878">
            <v>0</v>
          </cell>
          <cell r="D17878">
            <v>0</v>
          </cell>
        </row>
        <row r="17879">
          <cell r="A17879">
            <v>0</v>
          </cell>
          <cell r="B17879">
            <v>0</v>
          </cell>
          <cell r="C17879">
            <v>0</v>
          </cell>
          <cell r="D17879">
            <v>0</v>
          </cell>
        </row>
        <row r="17880">
          <cell r="A17880">
            <v>0</v>
          </cell>
          <cell r="B17880">
            <v>0</v>
          </cell>
          <cell r="C17880">
            <v>0</v>
          </cell>
          <cell r="D17880">
            <v>0</v>
          </cell>
        </row>
        <row r="17881">
          <cell r="A17881">
            <v>0</v>
          </cell>
          <cell r="B17881">
            <v>0</v>
          </cell>
          <cell r="C17881">
            <v>0</v>
          </cell>
          <cell r="D17881">
            <v>0</v>
          </cell>
        </row>
        <row r="17882">
          <cell r="A17882">
            <v>0</v>
          </cell>
          <cell r="B17882">
            <v>0</v>
          </cell>
          <cell r="C17882">
            <v>0</v>
          </cell>
          <cell r="D17882">
            <v>0</v>
          </cell>
        </row>
        <row r="17883">
          <cell r="A17883">
            <v>0</v>
          </cell>
          <cell r="B17883">
            <v>0</v>
          </cell>
          <cell r="C17883">
            <v>0</v>
          </cell>
          <cell r="D17883">
            <v>0</v>
          </cell>
        </row>
        <row r="17884">
          <cell r="A17884">
            <v>0</v>
          </cell>
          <cell r="B17884">
            <v>0</v>
          </cell>
          <cell r="C17884">
            <v>0</v>
          </cell>
          <cell r="D17884">
            <v>0</v>
          </cell>
        </row>
        <row r="17885">
          <cell r="A17885">
            <v>0</v>
          </cell>
          <cell r="B17885">
            <v>0</v>
          </cell>
          <cell r="C17885">
            <v>0</v>
          </cell>
          <cell r="D17885">
            <v>0</v>
          </cell>
        </row>
        <row r="17886">
          <cell r="A17886">
            <v>0</v>
          </cell>
          <cell r="B17886">
            <v>0</v>
          </cell>
          <cell r="C17886">
            <v>0</v>
          </cell>
          <cell r="D17886">
            <v>0</v>
          </cell>
        </row>
        <row r="17887">
          <cell r="A17887">
            <v>0</v>
          </cell>
          <cell r="B17887">
            <v>0</v>
          </cell>
          <cell r="C17887">
            <v>0</v>
          </cell>
          <cell r="D17887">
            <v>0</v>
          </cell>
        </row>
        <row r="17888">
          <cell r="A17888">
            <v>0</v>
          </cell>
          <cell r="B17888">
            <v>0</v>
          </cell>
          <cell r="C17888">
            <v>0</v>
          </cell>
          <cell r="D17888">
            <v>0</v>
          </cell>
        </row>
        <row r="17889">
          <cell r="A17889">
            <v>0</v>
          </cell>
          <cell r="B17889">
            <v>0</v>
          </cell>
          <cell r="C17889">
            <v>0</v>
          </cell>
          <cell r="D17889">
            <v>0</v>
          </cell>
        </row>
        <row r="17890">
          <cell r="A17890">
            <v>0</v>
          </cell>
          <cell r="B17890">
            <v>0</v>
          </cell>
          <cell r="C17890">
            <v>0</v>
          </cell>
          <cell r="D17890">
            <v>0</v>
          </cell>
        </row>
        <row r="17891">
          <cell r="A17891">
            <v>0</v>
          </cell>
          <cell r="B17891">
            <v>0</v>
          </cell>
          <cell r="C17891">
            <v>0</v>
          </cell>
          <cell r="D17891">
            <v>0</v>
          </cell>
        </row>
        <row r="17892">
          <cell r="A17892">
            <v>0</v>
          </cell>
          <cell r="B17892">
            <v>0</v>
          </cell>
          <cell r="C17892">
            <v>0</v>
          </cell>
          <cell r="D17892">
            <v>0</v>
          </cell>
        </row>
        <row r="17893">
          <cell r="A17893">
            <v>0</v>
          </cell>
          <cell r="B17893">
            <v>0</v>
          </cell>
          <cell r="C17893">
            <v>0</v>
          </cell>
          <cell r="D17893">
            <v>0</v>
          </cell>
        </row>
        <row r="17894">
          <cell r="A17894">
            <v>0</v>
          </cell>
          <cell r="B17894">
            <v>0</v>
          </cell>
          <cell r="C17894">
            <v>0</v>
          </cell>
          <cell r="D17894">
            <v>0</v>
          </cell>
        </row>
        <row r="17895">
          <cell r="A17895">
            <v>0</v>
          </cell>
          <cell r="B17895">
            <v>0</v>
          </cell>
          <cell r="C17895">
            <v>0</v>
          </cell>
          <cell r="D17895">
            <v>0</v>
          </cell>
        </row>
        <row r="17896">
          <cell r="A17896">
            <v>0</v>
          </cell>
          <cell r="B17896">
            <v>0</v>
          </cell>
          <cell r="C17896">
            <v>0</v>
          </cell>
          <cell r="D17896">
            <v>0</v>
          </cell>
        </row>
        <row r="17897">
          <cell r="A17897">
            <v>0</v>
          </cell>
          <cell r="B17897">
            <v>0</v>
          </cell>
          <cell r="C17897">
            <v>0</v>
          </cell>
          <cell r="D17897">
            <v>0</v>
          </cell>
        </row>
        <row r="17898">
          <cell r="A17898">
            <v>0</v>
          </cell>
          <cell r="B17898">
            <v>0</v>
          </cell>
          <cell r="C17898">
            <v>0</v>
          </cell>
          <cell r="D17898">
            <v>0</v>
          </cell>
        </row>
        <row r="17899">
          <cell r="A17899">
            <v>0</v>
          </cell>
          <cell r="B17899">
            <v>0</v>
          </cell>
          <cell r="C17899">
            <v>0</v>
          </cell>
          <cell r="D17899">
            <v>0</v>
          </cell>
        </row>
        <row r="17900">
          <cell r="A17900">
            <v>0</v>
          </cell>
          <cell r="B17900">
            <v>0</v>
          </cell>
          <cell r="C17900">
            <v>0</v>
          </cell>
          <cell r="D17900">
            <v>0</v>
          </cell>
        </row>
        <row r="17901">
          <cell r="A17901">
            <v>0</v>
          </cell>
          <cell r="B17901">
            <v>0</v>
          </cell>
          <cell r="C17901">
            <v>0</v>
          </cell>
          <cell r="D17901">
            <v>0</v>
          </cell>
        </row>
        <row r="17902">
          <cell r="A17902">
            <v>0</v>
          </cell>
          <cell r="B17902">
            <v>0</v>
          </cell>
          <cell r="C17902">
            <v>0</v>
          </cell>
          <cell r="D17902">
            <v>0</v>
          </cell>
        </row>
        <row r="17903">
          <cell r="A17903">
            <v>0</v>
          </cell>
          <cell r="B17903">
            <v>0</v>
          </cell>
          <cell r="C17903">
            <v>0</v>
          </cell>
          <cell r="D17903">
            <v>0</v>
          </cell>
        </row>
        <row r="17904">
          <cell r="A17904">
            <v>0</v>
          </cell>
          <cell r="B17904">
            <v>0</v>
          </cell>
          <cell r="C17904">
            <v>0</v>
          </cell>
          <cell r="D17904">
            <v>0</v>
          </cell>
        </row>
        <row r="17905">
          <cell r="A17905">
            <v>0</v>
          </cell>
          <cell r="B17905">
            <v>0</v>
          </cell>
          <cell r="C17905">
            <v>0</v>
          </cell>
          <cell r="D17905">
            <v>0</v>
          </cell>
        </row>
        <row r="17906">
          <cell r="A17906">
            <v>0</v>
          </cell>
          <cell r="B17906">
            <v>0</v>
          </cell>
          <cell r="C17906">
            <v>0</v>
          </cell>
          <cell r="D17906">
            <v>0</v>
          </cell>
        </row>
        <row r="17907">
          <cell r="A17907">
            <v>0</v>
          </cell>
          <cell r="B17907">
            <v>0</v>
          </cell>
          <cell r="C17907">
            <v>0</v>
          </cell>
          <cell r="D17907">
            <v>0</v>
          </cell>
        </row>
        <row r="17908">
          <cell r="A17908">
            <v>0</v>
          </cell>
          <cell r="B17908">
            <v>0</v>
          </cell>
          <cell r="C17908">
            <v>0</v>
          </cell>
          <cell r="D17908">
            <v>0</v>
          </cell>
        </row>
        <row r="17909">
          <cell r="A17909">
            <v>0</v>
          </cell>
          <cell r="B17909">
            <v>0</v>
          </cell>
          <cell r="C17909">
            <v>0</v>
          </cell>
          <cell r="D17909">
            <v>0</v>
          </cell>
        </row>
        <row r="17910">
          <cell r="A17910">
            <v>0</v>
          </cell>
          <cell r="B17910">
            <v>0</v>
          </cell>
          <cell r="C17910">
            <v>0</v>
          </cell>
          <cell r="D17910">
            <v>0</v>
          </cell>
        </row>
        <row r="17911">
          <cell r="A17911">
            <v>0</v>
          </cell>
          <cell r="B17911">
            <v>0</v>
          </cell>
          <cell r="C17911">
            <v>0</v>
          </cell>
          <cell r="D17911">
            <v>0</v>
          </cell>
        </row>
        <row r="17912">
          <cell r="A17912">
            <v>0</v>
          </cell>
          <cell r="B17912">
            <v>0</v>
          </cell>
          <cell r="C17912">
            <v>0</v>
          </cell>
          <cell r="D17912">
            <v>0</v>
          </cell>
        </row>
        <row r="17913">
          <cell r="A17913">
            <v>0</v>
          </cell>
          <cell r="B17913">
            <v>0</v>
          </cell>
          <cell r="C17913">
            <v>0</v>
          </cell>
          <cell r="D17913">
            <v>0</v>
          </cell>
        </row>
        <row r="17914">
          <cell r="A17914">
            <v>0</v>
          </cell>
          <cell r="B17914">
            <v>0</v>
          </cell>
          <cell r="C17914">
            <v>0</v>
          </cell>
          <cell r="D17914">
            <v>0</v>
          </cell>
        </row>
        <row r="17915">
          <cell r="A17915">
            <v>0</v>
          </cell>
          <cell r="B17915">
            <v>0</v>
          </cell>
          <cell r="C17915">
            <v>0</v>
          </cell>
          <cell r="D17915">
            <v>0</v>
          </cell>
        </row>
        <row r="17916">
          <cell r="A17916">
            <v>0</v>
          </cell>
          <cell r="B17916">
            <v>0</v>
          </cell>
          <cell r="C17916">
            <v>0</v>
          </cell>
          <cell r="D17916">
            <v>0</v>
          </cell>
        </row>
        <row r="17917">
          <cell r="A17917">
            <v>0</v>
          </cell>
          <cell r="B17917">
            <v>0</v>
          </cell>
          <cell r="C17917">
            <v>0</v>
          </cell>
          <cell r="D17917">
            <v>0</v>
          </cell>
        </row>
        <row r="17918">
          <cell r="A17918">
            <v>0</v>
          </cell>
          <cell r="B17918">
            <v>0</v>
          </cell>
          <cell r="C17918">
            <v>0</v>
          </cell>
          <cell r="D17918">
            <v>0</v>
          </cell>
        </row>
        <row r="17919">
          <cell r="A17919">
            <v>0</v>
          </cell>
          <cell r="B17919">
            <v>0</v>
          </cell>
          <cell r="C17919">
            <v>0</v>
          </cell>
          <cell r="D17919">
            <v>0</v>
          </cell>
        </row>
        <row r="17920">
          <cell r="A17920">
            <v>0</v>
          </cell>
          <cell r="B17920">
            <v>0</v>
          </cell>
          <cell r="C17920">
            <v>0</v>
          </cell>
          <cell r="D17920">
            <v>0</v>
          </cell>
        </row>
        <row r="17921">
          <cell r="A17921">
            <v>0</v>
          </cell>
          <cell r="B17921">
            <v>0</v>
          </cell>
          <cell r="C17921">
            <v>0</v>
          </cell>
          <cell r="D17921">
            <v>0</v>
          </cell>
        </row>
        <row r="17922">
          <cell r="A17922">
            <v>0</v>
          </cell>
          <cell r="B17922">
            <v>0</v>
          </cell>
          <cell r="C17922">
            <v>0</v>
          </cell>
          <cell r="D17922">
            <v>0</v>
          </cell>
        </row>
        <row r="17923">
          <cell r="A17923">
            <v>0</v>
          </cell>
          <cell r="B17923">
            <v>0</v>
          </cell>
          <cell r="C17923">
            <v>0</v>
          </cell>
          <cell r="D17923">
            <v>0</v>
          </cell>
        </row>
        <row r="17924">
          <cell r="A17924">
            <v>0</v>
          </cell>
          <cell r="B17924">
            <v>0</v>
          </cell>
          <cell r="C17924">
            <v>0</v>
          </cell>
          <cell r="D17924">
            <v>0</v>
          </cell>
        </row>
        <row r="17925">
          <cell r="A17925">
            <v>0</v>
          </cell>
          <cell r="B17925">
            <v>0</v>
          </cell>
          <cell r="C17925">
            <v>0</v>
          </cell>
          <cell r="D17925">
            <v>0</v>
          </cell>
        </row>
        <row r="17926">
          <cell r="A17926">
            <v>0</v>
          </cell>
          <cell r="B17926">
            <v>0</v>
          </cell>
          <cell r="C17926">
            <v>0</v>
          </cell>
          <cell r="D17926">
            <v>0</v>
          </cell>
        </row>
        <row r="17927">
          <cell r="A17927">
            <v>0</v>
          </cell>
          <cell r="B17927">
            <v>0</v>
          </cell>
          <cell r="C17927">
            <v>0</v>
          </cell>
          <cell r="D17927">
            <v>0</v>
          </cell>
        </row>
        <row r="17928">
          <cell r="A17928">
            <v>0</v>
          </cell>
          <cell r="B17928">
            <v>0</v>
          </cell>
          <cell r="C17928">
            <v>0</v>
          </cell>
          <cell r="D17928">
            <v>0</v>
          </cell>
        </row>
        <row r="17929">
          <cell r="A17929">
            <v>0</v>
          </cell>
          <cell r="B17929">
            <v>0</v>
          </cell>
          <cell r="C17929">
            <v>0</v>
          </cell>
          <cell r="D17929">
            <v>0</v>
          </cell>
        </row>
        <row r="17930">
          <cell r="A17930">
            <v>0</v>
          </cell>
          <cell r="B17930">
            <v>0</v>
          </cell>
          <cell r="C17930">
            <v>0</v>
          </cell>
          <cell r="D17930">
            <v>0</v>
          </cell>
        </row>
        <row r="17931">
          <cell r="A17931">
            <v>0</v>
          </cell>
          <cell r="B17931">
            <v>0</v>
          </cell>
          <cell r="C17931">
            <v>0</v>
          </cell>
          <cell r="D17931">
            <v>0</v>
          </cell>
        </row>
        <row r="17932">
          <cell r="A17932">
            <v>0</v>
          </cell>
          <cell r="B17932">
            <v>0</v>
          </cell>
          <cell r="C17932">
            <v>0</v>
          </cell>
          <cell r="D17932">
            <v>0</v>
          </cell>
        </row>
        <row r="17933">
          <cell r="A17933">
            <v>0</v>
          </cell>
          <cell r="B17933">
            <v>0</v>
          </cell>
          <cell r="C17933">
            <v>0</v>
          </cell>
          <cell r="D17933">
            <v>0</v>
          </cell>
        </row>
        <row r="17934">
          <cell r="A17934">
            <v>0</v>
          </cell>
          <cell r="B17934">
            <v>0</v>
          </cell>
          <cell r="C17934">
            <v>0</v>
          </cell>
          <cell r="D17934">
            <v>0</v>
          </cell>
        </row>
        <row r="17935">
          <cell r="A17935">
            <v>0</v>
          </cell>
          <cell r="B17935">
            <v>0</v>
          </cell>
          <cell r="C17935">
            <v>0</v>
          </cell>
          <cell r="D17935">
            <v>0</v>
          </cell>
        </row>
        <row r="17936">
          <cell r="A17936">
            <v>0</v>
          </cell>
          <cell r="B17936">
            <v>0</v>
          </cell>
          <cell r="C17936">
            <v>0</v>
          </cell>
          <cell r="D17936">
            <v>0</v>
          </cell>
        </row>
        <row r="17937">
          <cell r="A17937">
            <v>0</v>
          </cell>
          <cell r="B17937">
            <v>0</v>
          </cell>
          <cell r="C17937">
            <v>0</v>
          </cell>
          <cell r="D17937">
            <v>0</v>
          </cell>
        </row>
        <row r="17938">
          <cell r="A17938">
            <v>0</v>
          </cell>
          <cell r="B17938">
            <v>0</v>
          </cell>
          <cell r="C17938">
            <v>0</v>
          </cell>
          <cell r="D17938">
            <v>0</v>
          </cell>
        </row>
        <row r="17939">
          <cell r="A17939">
            <v>0</v>
          </cell>
          <cell r="B17939">
            <v>0</v>
          </cell>
          <cell r="C17939">
            <v>0</v>
          </cell>
          <cell r="D17939">
            <v>0</v>
          </cell>
        </row>
        <row r="17940">
          <cell r="A17940">
            <v>0</v>
          </cell>
          <cell r="B17940">
            <v>0</v>
          </cell>
          <cell r="C17940">
            <v>0</v>
          </cell>
          <cell r="D17940">
            <v>0</v>
          </cell>
        </row>
        <row r="17941">
          <cell r="A17941">
            <v>0</v>
          </cell>
          <cell r="B17941">
            <v>0</v>
          </cell>
          <cell r="C17941">
            <v>0</v>
          </cell>
          <cell r="D17941">
            <v>0</v>
          </cell>
        </row>
        <row r="17942">
          <cell r="A17942">
            <v>0</v>
          </cell>
          <cell r="B17942">
            <v>0</v>
          </cell>
          <cell r="C17942">
            <v>0</v>
          </cell>
          <cell r="D17942">
            <v>0</v>
          </cell>
        </row>
        <row r="17943">
          <cell r="A17943">
            <v>0</v>
          </cell>
          <cell r="B17943">
            <v>0</v>
          </cell>
          <cell r="C17943">
            <v>0</v>
          </cell>
          <cell r="D17943">
            <v>0</v>
          </cell>
        </row>
        <row r="17944">
          <cell r="A17944">
            <v>0</v>
          </cell>
          <cell r="B17944">
            <v>0</v>
          </cell>
          <cell r="C17944">
            <v>0</v>
          </cell>
          <cell r="D17944">
            <v>0</v>
          </cell>
        </row>
        <row r="17945">
          <cell r="A17945">
            <v>0</v>
          </cell>
          <cell r="B17945">
            <v>0</v>
          </cell>
          <cell r="C17945">
            <v>0</v>
          </cell>
          <cell r="D17945">
            <v>0</v>
          </cell>
        </row>
        <row r="17946">
          <cell r="A17946">
            <v>0</v>
          </cell>
          <cell r="B17946">
            <v>0</v>
          </cell>
          <cell r="C17946">
            <v>0</v>
          </cell>
          <cell r="D17946">
            <v>0</v>
          </cell>
        </row>
        <row r="17947">
          <cell r="A17947">
            <v>0</v>
          </cell>
          <cell r="B17947">
            <v>0</v>
          </cell>
          <cell r="C17947">
            <v>0</v>
          </cell>
          <cell r="D17947">
            <v>0</v>
          </cell>
        </row>
        <row r="17948">
          <cell r="A17948">
            <v>0</v>
          </cell>
          <cell r="B17948">
            <v>0</v>
          </cell>
          <cell r="C17948">
            <v>0</v>
          </cell>
          <cell r="D17948">
            <v>0</v>
          </cell>
        </row>
        <row r="17949">
          <cell r="A17949">
            <v>0</v>
          </cell>
          <cell r="B17949">
            <v>0</v>
          </cell>
          <cell r="C17949">
            <v>0</v>
          </cell>
          <cell r="D17949">
            <v>0</v>
          </cell>
        </row>
        <row r="17950">
          <cell r="A17950">
            <v>0</v>
          </cell>
          <cell r="B17950">
            <v>0</v>
          </cell>
          <cell r="C17950">
            <v>0</v>
          </cell>
          <cell r="D17950">
            <v>0</v>
          </cell>
        </row>
        <row r="17951">
          <cell r="A17951">
            <v>0</v>
          </cell>
          <cell r="B17951">
            <v>0</v>
          </cell>
          <cell r="C17951">
            <v>0</v>
          </cell>
          <cell r="D17951">
            <v>0</v>
          </cell>
        </row>
        <row r="17952">
          <cell r="A17952">
            <v>0</v>
          </cell>
          <cell r="B17952">
            <v>0</v>
          </cell>
          <cell r="C17952">
            <v>0</v>
          </cell>
          <cell r="D17952">
            <v>0</v>
          </cell>
        </row>
        <row r="17953">
          <cell r="A17953">
            <v>0</v>
          </cell>
          <cell r="B17953">
            <v>0</v>
          </cell>
          <cell r="C17953">
            <v>0</v>
          </cell>
          <cell r="D17953">
            <v>0</v>
          </cell>
        </row>
        <row r="17954">
          <cell r="A17954">
            <v>0</v>
          </cell>
          <cell r="B17954">
            <v>0</v>
          </cell>
          <cell r="C17954">
            <v>0</v>
          </cell>
          <cell r="D17954">
            <v>0</v>
          </cell>
        </row>
        <row r="17955">
          <cell r="A17955">
            <v>0</v>
          </cell>
          <cell r="B17955">
            <v>0</v>
          </cell>
          <cell r="C17955">
            <v>0</v>
          </cell>
          <cell r="D17955">
            <v>0</v>
          </cell>
        </row>
        <row r="17956">
          <cell r="A17956">
            <v>0</v>
          </cell>
          <cell r="B17956">
            <v>0</v>
          </cell>
          <cell r="C17956">
            <v>0</v>
          </cell>
          <cell r="D17956">
            <v>0</v>
          </cell>
        </row>
        <row r="17957">
          <cell r="A17957">
            <v>0</v>
          </cell>
          <cell r="B17957">
            <v>0</v>
          </cell>
          <cell r="C17957">
            <v>0</v>
          </cell>
          <cell r="D17957">
            <v>0</v>
          </cell>
        </row>
        <row r="17958">
          <cell r="A17958">
            <v>0</v>
          </cell>
          <cell r="B17958">
            <v>0</v>
          </cell>
          <cell r="C17958">
            <v>0</v>
          </cell>
          <cell r="D17958">
            <v>0</v>
          </cell>
        </row>
        <row r="17959">
          <cell r="A17959">
            <v>0</v>
          </cell>
          <cell r="B17959">
            <v>0</v>
          </cell>
          <cell r="C17959">
            <v>0</v>
          </cell>
          <cell r="D17959">
            <v>0</v>
          </cell>
        </row>
        <row r="17960">
          <cell r="A17960">
            <v>0</v>
          </cell>
          <cell r="B17960">
            <v>0</v>
          </cell>
          <cell r="C17960">
            <v>0</v>
          </cell>
          <cell r="D17960">
            <v>0</v>
          </cell>
        </row>
        <row r="17961">
          <cell r="A17961">
            <v>0</v>
          </cell>
          <cell r="B17961">
            <v>0</v>
          </cell>
          <cell r="C17961">
            <v>0</v>
          </cell>
          <cell r="D17961">
            <v>0</v>
          </cell>
        </row>
        <row r="17962">
          <cell r="A17962">
            <v>0</v>
          </cell>
          <cell r="B17962">
            <v>0</v>
          </cell>
          <cell r="C17962">
            <v>0</v>
          </cell>
          <cell r="D17962">
            <v>0</v>
          </cell>
        </row>
        <row r="17963">
          <cell r="A17963">
            <v>0</v>
          </cell>
          <cell r="B17963">
            <v>0</v>
          </cell>
          <cell r="C17963">
            <v>0</v>
          </cell>
          <cell r="D17963">
            <v>0</v>
          </cell>
        </row>
        <row r="17964">
          <cell r="A17964">
            <v>0</v>
          </cell>
          <cell r="B17964">
            <v>0</v>
          </cell>
          <cell r="C17964">
            <v>0</v>
          </cell>
          <cell r="D17964">
            <v>0</v>
          </cell>
        </row>
        <row r="17965">
          <cell r="A17965">
            <v>0</v>
          </cell>
          <cell r="B17965">
            <v>0</v>
          </cell>
          <cell r="C17965">
            <v>0</v>
          </cell>
          <cell r="D17965">
            <v>0</v>
          </cell>
        </row>
        <row r="17966">
          <cell r="A17966">
            <v>0</v>
          </cell>
          <cell r="B17966">
            <v>0</v>
          </cell>
          <cell r="C17966">
            <v>0</v>
          </cell>
          <cell r="D17966">
            <v>0</v>
          </cell>
        </row>
        <row r="17967">
          <cell r="A17967">
            <v>0</v>
          </cell>
          <cell r="B17967">
            <v>0</v>
          </cell>
          <cell r="C17967">
            <v>0</v>
          </cell>
          <cell r="D17967">
            <v>0</v>
          </cell>
        </row>
        <row r="17968">
          <cell r="A17968">
            <v>0</v>
          </cell>
          <cell r="B17968">
            <v>0</v>
          </cell>
          <cell r="C17968">
            <v>0</v>
          </cell>
          <cell r="D17968">
            <v>0</v>
          </cell>
        </row>
        <row r="17969">
          <cell r="A17969">
            <v>0</v>
          </cell>
          <cell r="B17969">
            <v>0</v>
          </cell>
          <cell r="C17969">
            <v>0</v>
          </cell>
          <cell r="D17969">
            <v>0</v>
          </cell>
        </row>
        <row r="17970">
          <cell r="A17970">
            <v>0</v>
          </cell>
          <cell r="B17970">
            <v>0</v>
          </cell>
          <cell r="C17970">
            <v>0</v>
          </cell>
          <cell r="D17970">
            <v>0</v>
          </cell>
        </row>
        <row r="17971">
          <cell r="A17971">
            <v>0</v>
          </cell>
          <cell r="B17971">
            <v>0</v>
          </cell>
          <cell r="C17971">
            <v>0</v>
          </cell>
          <cell r="D17971">
            <v>0</v>
          </cell>
        </row>
        <row r="17972">
          <cell r="A17972">
            <v>0</v>
          </cell>
          <cell r="B17972">
            <v>0</v>
          </cell>
          <cell r="C17972">
            <v>0</v>
          </cell>
          <cell r="D17972">
            <v>0</v>
          </cell>
        </row>
        <row r="17973">
          <cell r="A17973">
            <v>0</v>
          </cell>
          <cell r="B17973">
            <v>0</v>
          </cell>
          <cell r="C17973">
            <v>0</v>
          </cell>
          <cell r="D17973">
            <v>0</v>
          </cell>
        </row>
        <row r="17974">
          <cell r="A17974">
            <v>0</v>
          </cell>
          <cell r="B17974">
            <v>0</v>
          </cell>
          <cell r="C17974">
            <v>0</v>
          </cell>
          <cell r="D17974">
            <v>0</v>
          </cell>
        </row>
        <row r="17975">
          <cell r="A17975">
            <v>0</v>
          </cell>
          <cell r="B17975">
            <v>0</v>
          </cell>
          <cell r="C17975">
            <v>0</v>
          </cell>
          <cell r="D17975">
            <v>0</v>
          </cell>
        </row>
        <row r="17976">
          <cell r="A17976">
            <v>0</v>
          </cell>
          <cell r="B17976">
            <v>0</v>
          </cell>
          <cell r="C17976">
            <v>0</v>
          </cell>
          <cell r="D17976">
            <v>0</v>
          </cell>
        </row>
        <row r="17977">
          <cell r="A17977">
            <v>0</v>
          </cell>
          <cell r="B17977">
            <v>0</v>
          </cell>
          <cell r="C17977">
            <v>0</v>
          </cell>
          <cell r="D17977">
            <v>0</v>
          </cell>
        </row>
        <row r="17978">
          <cell r="A17978">
            <v>0</v>
          </cell>
          <cell r="B17978">
            <v>0</v>
          </cell>
          <cell r="C17978">
            <v>0</v>
          </cell>
          <cell r="D17978">
            <v>0</v>
          </cell>
        </row>
        <row r="17979">
          <cell r="A17979">
            <v>0</v>
          </cell>
          <cell r="B17979">
            <v>0</v>
          </cell>
          <cell r="C17979">
            <v>0</v>
          </cell>
          <cell r="D17979">
            <v>0</v>
          </cell>
        </row>
        <row r="17980">
          <cell r="A17980">
            <v>0</v>
          </cell>
          <cell r="B17980">
            <v>0</v>
          </cell>
          <cell r="C17980">
            <v>0</v>
          </cell>
          <cell r="D17980">
            <v>0</v>
          </cell>
        </row>
        <row r="17981">
          <cell r="A17981">
            <v>0</v>
          </cell>
          <cell r="B17981">
            <v>0</v>
          </cell>
          <cell r="C17981">
            <v>0</v>
          </cell>
          <cell r="D17981">
            <v>0</v>
          </cell>
        </row>
        <row r="17982">
          <cell r="A17982">
            <v>0</v>
          </cell>
          <cell r="B17982">
            <v>0</v>
          </cell>
          <cell r="C17982">
            <v>0</v>
          </cell>
          <cell r="D17982">
            <v>0</v>
          </cell>
        </row>
        <row r="17983">
          <cell r="A17983">
            <v>0</v>
          </cell>
          <cell r="B17983">
            <v>0</v>
          </cell>
          <cell r="C17983">
            <v>0</v>
          </cell>
          <cell r="D17983">
            <v>0</v>
          </cell>
        </row>
        <row r="17984">
          <cell r="A17984">
            <v>0</v>
          </cell>
          <cell r="B17984">
            <v>0</v>
          </cell>
          <cell r="C17984">
            <v>0</v>
          </cell>
          <cell r="D17984">
            <v>0</v>
          </cell>
        </row>
        <row r="17985">
          <cell r="A17985">
            <v>0</v>
          </cell>
          <cell r="B17985">
            <v>0</v>
          </cell>
          <cell r="C17985">
            <v>0</v>
          </cell>
          <cell r="D17985">
            <v>0</v>
          </cell>
        </row>
        <row r="17986">
          <cell r="A17986">
            <v>0</v>
          </cell>
          <cell r="B17986">
            <v>0</v>
          </cell>
          <cell r="C17986">
            <v>0</v>
          </cell>
          <cell r="D17986">
            <v>0</v>
          </cell>
        </row>
        <row r="17987">
          <cell r="A17987">
            <v>0</v>
          </cell>
          <cell r="B17987">
            <v>0</v>
          </cell>
          <cell r="C17987">
            <v>0</v>
          </cell>
          <cell r="D17987">
            <v>0</v>
          </cell>
        </row>
        <row r="17988">
          <cell r="A17988">
            <v>0</v>
          </cell>
          <cell r="B17988">
            <v>0</v>
          </cell>
          <cell r="C17988">
            <v>0</v>
          </cell>
          <cell r="D17988">
            <v>0</v>
          </cell>
        </row>
        <row r="17989">
          <cell r="A17989">
            <v>0</v>
          </cell>
          <cell r="B17989">
            <v>0</v>
          </cell>
          <cell r="C17989">
            <v>0</v>
          </cell>
          <cell r="D17989">
            <v>0</v>
          </cell>
        </row>
        <row r="17990">
          <cell r="A17990">
            <v>0</v>
          </cell>
          <cell r="B17990">
            <v>0</v>
          </cell>
          <cell r="C17990">
            <v>0</v>
          </cell>
          <cell r="D17990">
            <v>0</v>
          </cell>
        </row>
        <row r="17991">
          <cell r="A17991">
            <v>0</v>
          </cell>
          <cell r="B17991">
            <v>0</v>
          </cell>
          <cell r="C17991">
            <v>0</v>
          </cell>
          <cell r="D17991">
            <v>0</v>
          </cell>
        </row>
        <row r="17992">
          <cell r="A17992">
            <v>0</v>
          </cell>
          <cell r="B17992">
            <v>0</v>
          </cell>
          <cell r="C17992">
            <v>0</v>
          </cell>
          <cell r="D17992">
            <v>0</v>
          </cell>
        </row>
        <row r="17993">
          <cell r="A17993">
            <v>0</v>
          </cell>
          <cell r="B17993">
            <v>0</v>
          </cell>
          <cell r="C17993">
            <v>0</v>
          </cell>
          <cell r="D17993">
            <v>0</v>
          </cell>
        </row>
        <row r="17994">
          <cell r="A17994">
            <v>0</v>
          </cell>
          <cell r="B17994">
            <v>0</v>
          </cell>
          <cell r="C17994">
            <v>0</v>
          </cell>
          <cell r="D17994">
            <v>0</v>
          </cell>
        </row>
        <row r="17995">
          <cell r="A17995">
            <v>0</v>
          </cell>
          <cell r="B17995">
            <v>0</v>
          </cell>
          <cell r="C17995">
            <v>0</v>
          </cell>
          <cell r="D17995">
            <v>0</v>
          </cell>
        </row>
        <row r="17996">
          <cell r="A17996">
            <v>0</v>
          </cell>
          <cell r="B17996">
            <v>0</v>
          </cell>
          <cell r="C17996">
            <v>0</v>
          </cell>
          <cell r="D17996">
            <v>0</v>
          </cell>
        </row>
        <row r="17997">
          <cell r="A17997">
            <v>0</v>
          </cell>
          <cell r="B17997">
            <v>0</v>
          </cell>
          <cell r="C17997">
            <v>0</v>
          </cell>
          <cell r="D17997">
            <v>0</v>
          </cell>
        </row>
        <row r="17998">
          <cell r="A17998">
            <v>0</v>
          </cell>
          <cell r="B17998">
            <v>0</v>
          </cell>
          <cell r="C17998">
            <v>0</v>
          </cell>
          <cell r="D17998">
            <v>0</v>
          </cell>
        </row>
        <row r="17999">
          <cell r="A17999">
            <v>0</v>
          </cell>
          <cell r="B17999">
            <v>0</v>
          </cell>
          <cell r="C17999">
            <v>0</v>
          </cell>
          <cell r="D17999">
            <v>0</v>
          </cell>
        </row>
        <row r="18000">
          <cell r="A18000">
            <v>0</v>
          </cell>
          <cell r="B18000">
            <v>0</v>
          </cell>
          <cell r="C18000">
            <v>0</v>
          </cell>
          <cell r="D18000">
            <v>0</v>
          </cell>
        </row>
        <row r="18001">
          <cell r="A18001">
            <v>0</v>
          </cell>
          <cell r="B18001">
            <v>0</v>
          </cell>
          <cell r="C18001">
            <v>0</v>
          </cell>
          <cell r="D18001">
            <v>0</v>
          </cell>
        </row>
        <row r="18002">
          <cell r="A18002">
            <v>0</v>
          </cell>
          <cell r="B18002">
            <v>0</v>
          </cell>
          <cell r="C18002">
            <v>0</v>
          </cell>
          <cell r="D18002">
            <v>0</v>
          </cell>
        </row>
        <row r="18003">
          <cell r="A18003">
            <v>0</v>
          </cell>
          <cell r="B18003">
            <v>0</v>
          </cell>
          <cell r="C18003">
            <v>0</v>
          </cell>
          <cell r="D18003">
            <v>0</v>
          </cell>
        </row>
        <row r="18004">
          <cell r="A18004">
            <v>0</v>
          </cell>
          <cell r="B18004">
            <v>0</v>
          </cell>
          <cell r="C18004">
            <v>0</v>
          </cell>
          <cell r="D18004">
            <v>0</v>
          </cell>
        </row>
        <row r="18005">
          <cell r="A18005">
            <v>0</v>
          </cell>
          <cell r="B18005">
            <v>0</v>
          </cell>
          <cell r="C18005">
            <v>0</v>
          </cell>
          <cell r="D18005">
            <v>0</v>
          </cell>
        </row>
        <row r="18006">
          <cell r="A18006">
            <v>0</v>
          </cell>
          <cell r="B18006">
            <v>0</v>
          </cell>
          <cell r="C18006">
            <v>0</v>
          </cell>
          <cell r="D18006">
            <v>0</v>
          </cell>
        </row>
        <row r="18007">
          <cell r="A18007">
            <v>0</v>
          </cell>
          <cell r="B18007">
            <v>0</v>
          </cell>
          <cell r="C18007">
            <v>0</v>
          </cell>
          <cell r="D18007">
            <v>0</v>
          </cell>
        </row>
        <row r="18008">
          <cell r="A18008">
            <v>0</v>
          </cell>
          <cell r="B18008">
            <v>0</v>
          </cell>
          <cell r="C18008">
            <v>0</v>
          </cell>
          <cell r="D18008">
            <v>0</v>
          </cell>
        </row>
        <row r="18009">
          <cell r="A18009">
            <v>0</v>
          </cell>
          <cell r="B18009">
            <v>0</v>
          </cell>
          <cell r="C18009">
            <v>0</v>
          </cell>
          <cell r="D18009">
            <v>0</v>
          </cell>
        </row>
        <row r="18010">
          <cell r="A18010">
            <v>0</v>
          </cell>
          <cell r="B18010">
            <v>0</v>
          </cell>
          <cell r="C18010">
            <v>0</v>
          </cell>
          <cell r="D18010">
            <v>0</v>
          </cell>
        </row>
        <row r="18011">
          <cell r="A18011">
            <v>0</v>
          </cell>
          <cell r="B18011">
            <v>0</v>
          </cell>
          <cell r="C18011">
            <v>0</v>
          </cell>
          <cell r="D18011">
            <v>0</v>
          </cell>
        </row>
        <row r="18012">
          <cell r="A18012">
            <v>0</v>
          </cell>
          <cell r="B18012">
            <v>0</v>
          </cell>
          <cell r="C18012">
            <v>0</v>
          </cell>
          <cell r="D18012">
            <v>0</v>
          </cell>
        </row>
        <row r="18013">
          <cell r="A18013">
            <v>0</v>
          </cell>
          <cell r="B18013">
            <v>0</v>
          </cell>
          <cell r="C18013">
            <v>0</v>
          </cell>
          <cell r="D18013">
            <v>0</v>
          </cell>
        </row>
        <row r="18014">
          <cell r="A18014">
            <v>0</v>
          </cell>
          <cell r="B18014">
            <v>0</v>
          </cell>
          <cell r="C18014">
            <v>0</v>
          </cell>
          <cell r="D18014">
            <v>0</v>
          </cell>
        </row>
        <row r="18015">
          <cell r="A18015">
            <v>0</v>
          </cell>
          <cell r="B18015">
            <v>0</v>
          </cell>
          <cell r="C18015">
            <v>0</v>
          </cell>
          <cell r="D18015">
            <v>0</v>
          </cell>
        </row>
        <row r="18016">
          <cell r="A18016">
            <v>0</v>
          </cell>
          <cell r="B18016">
            <v>0</v>
          </cell>
          <cell r="C18016">
            <v>0</v>
          </cell>
          <cell r="D18016">
            <v>0</v>
          </cell>
        </row>
        <row r="18017">
          <cell r="A18017">
            <v>0</v>
          </cell>
          <cell r="B18017">
            <v>0</v>
          </cell>
          <cell r="C18017">
            <v>0</v>
          </cell>
          <cell r="D18017">
            <v>0</v>
          </cell>
        </row>
        <row r="18018">
          <cell r="A18018">
            <v>0</v>
          </cell>
          <cell r="B18018">
            <v>0</v>
          </cell>
          <cell r="C18018">
            <v>0</v>
          </cell>
          <cell r="D18018">
            <v>0</v>
          </cell>
        </row>
        <row r="18019">
          <cell r="A18019">
            <v>0</v>
          </cell>
          <cell r="B18019">
            <v>0</v>
          </cell>
          <cell r="C18019">
            <v>0</v>
          </cell>
          <cell r="D18019">
            <v>0</v>
          </cell>
        </row>
        <row r="18020">
          <cell r="A18020">
            <v>0</v>
          </cell>
          <cell r="B18020">
            <v>0</v>
          </cell>
          <cell r="C18020">
            <v>0</v>
          </cell>
          <cell r="D18020">
            <v>0</v>
          </cell>
        </row>
        <row r="18021">
          <cell r="A18021">
            <v>0</v>
          </cell>
          <cell r="B18021">
            <v>0</v>
          </cell>
          <cell r="C18021">
            <v>0</v>
          </cell>
          <cell r="D18021">
            <v>0</v>
          </cell>
        </row>
        <row r="18022">
          <cell r="A18022">
            <v>0</v>
          </cell>
          <cell r="B18022">
            <v>0</v>
          </cell>
          <cell r="C18022">
            <v>0</v>
          </cell>
          <cell r="D18022">
            <v>0</v>
          </cell>
        </row>
        <row r="18023">
          <cell r="A18023">
            <v>0</v>
          </cell>
          <cell r="B18023">
            <v>0</v>
          </cell>
          <cell r="C18023">
            <v>0</v>
          </cell>
          <cell r="D18023">
            <v>0</v>
          </cell>
        </row>
        <row r="18024">
          <cell r="A18024">
            <v>0</v>
          </cell>
          <cell r="B18024">
            <v>0</v>
          </cell>
          <cell r="C18024">
            <v>0</v>
          </cell>
          <cell r="D18024">
            <v>0</v>
          </cell>
        </row>
        <row r="18025">
          <cell r="A18025">
            <v>0</v>
          </cell>
          <cell r="B18025">
            <v>0</v>
          </cell>
          <cell r="C18025">
            <v>0</v>
          </cell>
          <cell r="D18025">
            <v>0</v>
          </cell>
        </row>
        <row r="18026">
          <cell r="A18026">
            <v>0</v>
          </cell>
          <cell r="B18026">
            <v>0</v>
          </cell>
          <cell r="C18026">
            <v>0</v>
          </cell>
          <cell r="D18026">
            <v>0</v>
          </cell>
        </row>
        <row r="18027">
          <cell r="A18027">
            <v>0</v>
          </cell>
          <cell r="B18027">
            <v>0</v>
          </cell>
          <cell r="C18027">
            <v>0</v>
          </cell>
          <cell r="D18027">
            <v>0</v>
          </cell>
        </row>
        <row r="18028">
          <cell r="A18028">
            <v>0</v>
          </cell>
          <cell r="B18028">
            <v>0</v>
          </cell>
          <cell r="C18028">
            <v>0</v>
          </cell>
          <cell r="D18028">
            <v>0</v>
          </cell>
        </row>
        <row r="18029">
          <cell r="A18029">
            <v>0</v>
          </cell>
          <cell r="B18029">
            <v>0</v>
          </cell>
          <cell r="C18029">
            <v>0</v>
          </cell>
          <cell r="D18029">
            <v>0</v>
          </cell>
        </row>
        <row r="18030">
          <cell r="A18030">
            <v>0</v>
          </cell>
          <cell r="B18030">
            <v>0</v>
          </cell>
          <cell r="C18030">
            <v>0</v>
          </cell>
          <cell r="D18030">
            <v>0</v>
          </cell>
        </row>
        <row r="18031">
          <cell r="A18031">
            <v>0</v>
          </cell>
          <cell r="B18031">
            <v>0</v>
          </cell>
          <cell r="C18031">
            <v>0</v>
          </cell>
          <cell r="D18031">
            <v>0</v>
          </cell>
        </row>
        <row r="18032">
          <cell r="A18032">
            <v>0</v>
          </cell>
          <cell r="B18032">
            <v>0</v>
          </cell>
          <cell r="C18032">
            <v>0</v>
          </cell>
          <cell r="D18032">
            <v>0</v>
          </cell>
        </row>
        <row r="18033">
          <cell r="A18033">
            <v>0</v>
          </cell>
          <cell r="B18033">
            <v>0</v>
          </cell>
          <cell r="C18033">
            <v>0</v>
          </cell>
          <cell r="D18033">
            <v>0</v>
          </cell>
        </row>
        <row r="18034">
          <cell r="A18034">
            <v>0</v>
          </cell>
          <cell r="B18034">
            <v>0</v>
          </cell>
          <cell r="C18034">
            <v>0</v>
          </cell>
          <cell r="D18034">
            <v>0</v>
          </cell>
        </row>
        <row r="18035">
          <cell r="A18035">
            <v>0</v>
          </cell>
          <cell r="B18035">
            <v>0</v>
          </cell>
          <cell r="C18035">
            <v>0</v>
          </cell>
          <cell r="D18035">
            <v>0</v>
          </cell>
        </row>
        <row r="18036">
          <cell r="A18036">
            <v>0</v>
          </cell>
          <cell r="B18036">
            <v>0</v>
          </cell>
          <cell r="C18036">
            <v>0</v>
          </cell>
          <cell r="D18036">
            <v>0</v>
          </cell>
        </row>
        <row r="18037">
          <cell r="A18037">
            <v>0</v>
          </cell>
          <cell r="B18037">
            <v>0</v>
          </cell>
          <cell r="C18037">
            <v>0</v>
          </cell>
          <cell r="D18037">
            <v>0</v>
          </cell>
        </row>
        <row r="18038">
          <cell r="A18038">
            <v>0</v>
          </cell>
          <cell r="B18038">
            <v>0</v>
          </cell>
          <cell r="C18038">
            <v>0</v>
          </cell>
          <cell r="D18038">
            <v>0</v>
          </cell>
        </row>
        <row r="18039">
          <cell r="A18039">
            <v>0</v>
          </cell>
          <cell r="B18039">
            <v>0</v>
          </cell>
          <cell r="C18039">
            <v>0</v>
          </cell>
          <cell r="D18039">
            <v>0</v>
          </cell>
        </row>
        <row r="18040">
          <cell r="A18040">
            <v>0</v>
          </cell>
          <cell r="B18040">
            <v>0</v>
          </cell>
          <cell r="C18040">
            <v>0</v>
          </cell>
          <cell r="D18040">
            <v>0</v>
          </cell>
        </row>
        <row r="18041">
          <cell r="A18041">
            <v>0</v>
          </cell>
          <cell r="B18041">
            <v>0</v>
          </cell>
          <cell r="C18041">
            <v>0</v>
          </cell>
          <cell r="D18041">
            <v>0</v>
          </cell>
        </row>
        <row r="18042">
          <cell r="A18042">
            <v>0</v>
          </cell>
          <cell r="B18042">
            <v>0</v>
          </cell>
          <cell r="C18042">
            <v>0</v>
          </cell>
          <cell r="D18042">
            <v>0</v>
          </cell>
        </row>
        <row r="18043">
          <cell r="A18043">
            <v>0</v>
          </cell>
          <cell r="B18043">
            <v>0</v>
          </cell>
          <cell r="C18043">
            <v>0</v>
          </cell>
          <cell r="D18043">
            <v>0</v>
          </cell>
        </row>
        <row r="18044">
          <cell r="A18044">
            <v>0</v>
          </cell>
          <cell r="B18044">
            <v>0</v>
          </cell>
          <cell r="C18044">
            <v>0</v>
          </cell>
          <cell r="D18044">
            <v>0</v>
          </cell>
        </row>
        <row r="18045">
          <cell r="A18045">
            <v>0</v>
          </cell>
          <cell r="B18045">
            <v>0</v>
          </cell>
          <cell r="C18045">
            <v>0</v>
          </cell>
          <cell r="D18045">
            <v>0</v>
          </cell>
        </row>
        <row r="18046">
          <cell r="A18046">
            <v>0</v>
          </cell>
          <cell r="B18046">
            <v>0</v>
          </cell>
          <cell r="C18046">
            <v>0</v>
          </cell>
          <cell r="D18046">
            <v>0</v>
          </cell>
        </row>
        <row r="18047">
          <cell r="A18047">
            <v>0</v>
          </cell>
          <cell r="B18047">
            <v>0</v>
          </cell>
          <cell r="C18047">
            <v>0</v>
          </cell>
          <cell r="D18047">
            <v>0</v>
          </cell>
        </row>
        <row r="18048">
          <cell r="A18048">
            <v>0</v>
          </cell>
          <cell r="B18048">
            <v>0</v>
          </cell>
          <cell r="C18048">
            <v>0</v>
          </cell>
          <cell r="D18048">
            <v>0</v>
          </cell>
        </row>
        <row r="18049">
          <cell r="A18049">
            <v>0</v>
          </cell>
          <cell r="B18049">
            <v>0</v>
          </cell>
          <cell r="C18049">
            <v>0</v>
          </cell>
          <cell r="D18049">
            <v>0</v>
          </cell>
        </row>
        <row r="18050">
          <cell r="A18050">
            <v>0</v>
          </cell>
          <cell r="B18050">
            <v>0</v>
          </cell>
          <cell r="C18050">
            <v>0</v>
          </cell>
          <cell r="D18050">
            <v>0</v>
          </cell>
        </row>
        <row r="18051">
          <cell r="A18051">
            <v>0</v>
          </cell>
          <cell r="B18051">
            <v>0</v>
          </cell>
          <cell r="C18051">
            <v>0</v>
          </cell>
          <cell r="D18051">
            <v>0</v>
          </cell>
        </row>
        <row r="18052">
          <cell r="A18052">
            <v>0</v>
          </cell>
          <cell r="B18052">
            <v>0</v>
          </cell>
          <cell r="C18052">
            <v>0</v>
          </cell>
          <cell r="D18052">
            <v>0</v>
          </cell>
        </row>
        <row r="18053">
          <cell r="A18053">
            <v>0</v>
          </cell>
          <cell r="B18053">
            <v>0</v>
          </cell>
          <cell r="C18053">
            <v>0</v>
          </cell>
          <cell r="D18053">
            <v>0</v>
          </cell>
        </row>
        <row r="18054">
          <cell r="A18054">
            <v>0</v>
          </cell>
          <cell r="B18054">
            <v>0</v>
          </cell>
          <cell r="C18054">
            <v>0</v>
          </cell>
          <cell r="D18054">
            <v>0</v>
          </cell>
        </row>
        <row r="18055">
          <cell r="A18055">
            <v>0</v>
          </cell>
          <cell r="B18055">
            <v>0</v>
          </cell>
          <cell r="C18055">
            <v>0</v>
          </cell>
          <cell r="D18055">
            <v>0</v>
          </cell>
        </row>
        <row r="18056">
          <cell r="A18056">
            <v>0</v>
          </cell>
          <cell r="B18056">
            <v>0</v>
          </cell>
          <cell r="C18056">
            <v>0</v>
          </cell>
          <cell r="D18056">
            <v>0</v>
          </cell>
        </row>
        <row r="18057">
          <cell r="A18057">
            <v>0</v>
          </cell>
          <cell r="B18057">
            <v>0</v>
          </cell>
          <cell r="C18057">
            <v>0</v>
          </cell>
          <cell r="D18057">
            <v>0</v>
          </cell>
        </row>
        <row r="18058">
          <cell r="A18058">
            <v>0</v>
          </cell>
          <cell r="B18058">
            <v>0</v>
          </cell>
          <cell r="C18058">
            <v>0</v>
          </cell>
          <cell r="D18058">
            <v>0</v>
          </cell>
        </row>
        <row r="18059">
          <cell r="A18059">
            <v>0</v>
          </cell>
          <cell r="B18059">
            <v>0</v>
          </cell>
          <cell r="C18059">
            <v>0</v>
          </cell>
          <cell r="D18059">
            <v>0</v>
          </cell>
        </row>
        <row r="18060">
          <cell r="A18060">
            <v>0</v>
          </cell>
          <cell r="B18060">
            <v>0</v>
          </cell>
          <cell r="C18060">
            <v>0</v>
          </cell>
          <cell r="D18060">
            <v>0</v>
          </cell>
        </row>
        <row r="18061">
          <cell r="A18061">
            <v>0</v>
          </cell>
          <cell r="B18061">
            <v>0</v>
          </cell>
          <cell r="C18061">
            <v>0</v>
          </cell>
          <cell r="D18061">
            <v>0</v>
          </cell>
        </row>
        <row r="18062">
          <cell r="A18062">
            <v>0</v>
          </cell>
          <cell r="B18062">
            <v>0</v>
          </cell>
          <cell r="C18062">
            <v>0</v>
          </cell>
          <cell r="D18062">
            <v>0</v>
          </cell>
        </row>
        <row r="18063">
          <cell r="A18063">
            <v>0</v>
          </cell>
          <cell r="B18063">
            <v>0</v>
          </cell>
          <cell r="C18063">
            <v>0</v>
          </cell>
          <cell r="D18063">
            <v>0</v>
          </cell>
        </row>
        <row r="18064">
          <cell r="A18064">
            <v>0</v>
          </cell>
          <cell r="B18064">
            <v>0</v>
          </cell>
          <cell r="C18064">
            <v>0</v>
          </cell>
          <cell r="D18064">
            <v>0</v>
          </cell>
        </row>
        <row r="18065">
          <cell r="A18065">
            <v>0</v>
          </cell>
          <cell r="B18065">
            <v>0</v>
          </cell>
          <cell r="C18065">
            <v>0</v>
          </cell>
          <cell r="D18065">
            <v>0</v>
          </cell>
        </row>
        <row r="18066">
          <cell r="A18066">
            <v>0</v>
          </cell>
          <cell r="B18066">
            <v>0</v>
          </cell>
          <cell r="C18066">
            <v>0</v>
          </cell>
          <cell r="D18066">
            <v>0</v>
          </cell>
        </row>
        <row r="18067">
          <cell r="A18067">
            <v>0</v>
          </cell>
          <cell r="B18067">
            <v>0</v>
          </cell>
          <cell r="C18067">
            <v>0</v>
          </cell>
          <cell r="D18067">
            <v>0</v>
          </cell>
        </row>
        <row r="18068">
          <cell r="A18068">
            <v>0</v>
          </cell>
          <cell r="B18068">
            <v>0</v>
          </cell>
          <cell r="C18068">
            <v>0</v>
          </cell>
          <cell r="D18068">
            <v>0</v>
          </cell>
        </row>
        <row r="18069">
          <cell r="A18069">
            <v>0</v>
          </cell>
          <cell r="B18069">
            <v>0</v>
          </cell>
          <cell r="C18069">
            <v>0</v>
          </cell>
          <cell r="D18069">
            <v>0</v>
          </cell>
        </row>
        <row r="18070">
          <cell r="A18070">
            <v>0</v>
          </cell>
          <cell r="B18070">
            <v>0</v>
          </cell>
          <cell r="C18070">
            <v>0</v>
          </cell>
          <cell r="D18070">
            <v>0</v>
          </cell>
        </row>
        <row r="18071">
          <cell r="A18071">
            <v>0</v>
          </cell>
          <cell r="B18071">
            <v>0</v>
          </cell>
          <cell r="C18071">
            <v>0</v>
          </cell>
          <cell r="D18071">
            <v>0</v>
          </cell>
        </row>
        <row r="18072">
          <cell r="A18072">
            <v>0</v>
          </cell>
          <cell r="B18072">
            <v>0</v>
          </cell>
          <cell r="C18072">
            <v>0</v>
          </cell>
          <cell r="D18072">
            <v>0</v>
          </cell>
        </row>
        <row r="18073">
          <cell r="A18073">
            <v>0</v>
          </cell>
          <cell r="B18073">
            <v>0</v>
          </cell>
          <cell r="C18073">
            <v>0</v>
          </cell>
          <cell r="D18073">
            <v>0</v>
          </cell>
        </row>
        <row r="18074">
          <cell r="A18074">
            <v>0</v>
          </cell>
          <cell r="B18074">
            <v>0</v>
          </cell>
          <cell r="C18074">
            <v>0</v>
          </cell>
          <cell r="D18074">
            <v>0</v>
          </cell>
        </row>
        <row r="18075">
          <cell r="A18075">
            <v>0</v>
          </cell>
          <cell r="B18075">
            <v>0</v>
          </cell>
          <cell r="C18075">
            <v>0</v>
          </cell>
          <cell r="D18075">
            <v>0</v>
          </cell>
        </row>
        <row r="18076">
          <cell r="A18076">
            <v>0</v>
          </cell>
          <cell r="B18076">
            <v>0</v>
          </cell>
          <cell r="C18076">
            <v>0</v>
          </cell>
          <cell r="D18076">
            <v>0</v>
          </cell>
        </row>
        <row r="18077">
          <cell r="A18077">
            <v>0</v>
          </cell>
          <cell r="B18077">
            <v>0</v>
          </cell>
          <cell r="C18077">
            <v>0</v>
          </cell>
          <cell r="D18077">
            <v>0</v>
          </cell>
        </row>
        <row r="18078">
          <cell r="A18078">
            <v>0</v>
          </cell>
          <cell r="B18078">
            <v>0</v>
          </cell>
          <cell r="C18078">
            <v>0</v>
          </cell>
          <cell r="D18078">
            <v>0</v>
          </cell>
        </row>
        <row r="18079">
          <cell r="A18079">
            <v>0</v>
          </cell>
          <cell r="B18079">
            <v>0</v>
          </cell>
          <cell r="C18079">
            <v>0</v>
          </cell>
          <cell r="D18079">
            <v>0</v>
          </cell>
        </row>
        <row r="18080">
          <cell r="A18080">
            <v>0</v>
          </cell>
          <cell r="B18080">
            <v>0</v>
          </cell>
          <cell r="C18080">
            <v>0</v>
          </cell>
          <cell r="D18080">
            <v>0</v>
          </cell>
        </row>
        <row r="18081">
          <cell r="A18081">
            <v>0</v>
          </cell>
          <cell r="B18081">
            <v>0</v>
          </cell>
          <cell r="C18081">
            <v>0</v>
          </cell>
          <cell r="D18081">
            <v>0</v>
          </cell>
        </row>
        <row r="18082">
          <cell r="A18082">
            <v>0</v>
          </cell>
          <cell r="B18082">
            <v>0</v>
          </cell>
          <cell r="C18082">
            <v>0</v>
          </cell>
          <cell r="D18082">
            <v>0</v>
          </cell>
        </row>
        <row r="18083">
          <cell r="A18083">
            <v>0</v>
          </cell>
          <cell r="B18083">
            <v>0</v>
          </cell>
          <cell r="C18083">
            <v>0</v>
          </cell>
          <cell r="D18083">
            <v>0</v>
          </cell>
        </row>
        <row r="18084">
          <cell r="A18084">
            <v>0</v>
          </cell>
          <cell r="B18084">
            <v>0</v>
          </cell>
          <cell r="C18084">
            <v>0</v>
          </cell>
          <cell r="D18084">
            <v>0</v>
          </cell>
        </row>
        <row r="18085">
          <cell r="A18085">
            <v>0</v>
          </cell>
          <cell r="B18085">
            <v>0</v>
          </cell>
          <cell r="C18085">
            <v>0</v>
          </cell>
          <cell r="D18085">
            <v>0</v>
          </cell>
        </row>
        <row r="18086">
          <cell r="A18086">
            <v>0</v>
          </cell>
          <cell r="B18086">
            <v>0</v>
          </cell>
          <cell r="C18086">
            <v>0</v>
          </cell>
          <cell r="D18086">
            <v>0</v>
          </cell>
        </row>
        <row r="18087">
          <cell r="A18087">
            <v>0</v>
          </cell>
          <cell r="B18087">
            <v>0</v>
          </cell>
          <cell r="C18087">
            <v>0</v>
          </cell>
          <cell r="D18087">
            <v>0</v>
          </cell>
        </row>
        <row r="18088">
          <cell r="A18088">
            <v>0</v>
          </cell>
          <cell r="B18088">
            <v>0</v>
          </cell>
          <cell r="C18088">
            <v>0</v>
          </cell>
          <cell r="D18088">
            <v>0</v>
          </cell>
        </row>
        <row r="18089">
          <cell r="A18089">
            <v>0</v>
          </cell>
          <cell r="B18089">
            <v>0</v>
          </cell>
          <cell r="C18089">
            <v>0</v>
          </cell>
          <cell r="D18089">
            <v>0</v>
          </cell>
        </row>
        <row r="18090">
          <cell r="A18090">
            <v>0</v>
          </cell>
          <cell r="B18090">
            <v>0</v>
          </cell>
          <cell r="C18090">
            <v>0</v>
          </cell>
          <cell r="D18090">
            <v>0</v>
          </cell>
        </row>
        <row r="18091">
          <cell r="A18091">
            <v>0</v>
          </cell>
          <cell r="B18091">
            <v>0</v>
          </cell>
          <cell r="C18091">
            <v>0</v>
          </cell>
          <cell r="D18091">
            <v>0</v>
          </cell>
        </row>
        <row r="18092">
          <cell r="A18092">
            <v>0</v>
          </cell>
          <cell r="B18092">
            <v>0</v>
          </cell>
          <cell r="C18092">
            <v>0</v>
          </cell>
          <cell r="D18092">
            <v>0</v>
          </cell>
        </row>
        <row r="18093">
          <cell r="A18093">
            <v>0</v>
          </cell>
          <cell r="B18093">
            <v>0</v>
          </cell>
          <cell r="C18093">
            <v>0</v>
          </cell>
          <cell r="D18093">
            <v>0</v>
          </cell>
        </row>
        <row r="18094">
          <cell r="A18094">
            <v>0</v>
          </cell>
          <cell r="B18094">
            <v>0</v>
          </cell>
          <cell r="C18094">
            <v>0</v>
          </cell>
          <cell r="D18094">
            <v>0</v>
          </cell>
        </row>
        <row r="18095">
          <cell r="A18095">
            <v>0</v>
          </cell>
          <cell r="B18095">
            <v>0</v>
          </cell>
          <cell r="C18095">
            <v>0</v>
          </cell>
          <cell r="D18095">
            <v>0</v>
          </cell>
        </row>
        <row r="18096">
          <cell r="A18096">
            <v>0</v>
          </cell>
          <cell r="B18096">
            <v>0</v>
          </cell>
          <cell r="C18096">
            <v>0</v>
          </cell>
          <cell r="D18096">
            <v>0</v>
          </cell>
        </row>
        <row r="18097">
          <cell r="A18097">
            <v>0</v>
          </cell>
          <cell r="B18097">
            <v>0</v>
          </cell>
          <cell r="C18097">
            <v>0</v>
          </cell>
          <cell r="D18097">
            <v>0</v>
          </cell>
        </row>
        <row r="18098">
          <cell r="A18098">
            <v>0</v>
          </cell>
          <cell r="B18098">
            <v>0</v>
          </cell>
          <cell r="C18098">
            <v>0</v>
          </cell>
          <cell r="D18098">
            <v>0</v>
          </cell>
        </row>
        <row r="18099">
          <cell r="A18099">
            <v>0</v>
          </cell>
          <cell r="B18099">
            <v>0</v>
          </cell>
          <cell r="C18099">
            <v>0</v>
          </cell>
          <cell r="D18099">
            <v>0</v>
          </cell>
        </row>
        <row r="18100">
          <cell r="A18100">
            <v>0</v>
          </cell>
          <cell r="B18100">
            <v>0</v>
          </cell>
          <cell r="C18100">
            <v>0</v>
          </cell>
          <cell r="D18100">
            <v>0</v>
          </cell>
        </row>
        <row r="18101">
          <cell r="A18101">
            <v>0</v>
          </cell>
          <cell r="B18101">
            <v>0</v>
          </cell>
          <cell r="C18101">
            <v>0</v>
          </cell>
          <cell r="D18101">
            <v>0</v>
          </cell>
        </row>
        <row r="18102">
          <cell r="A18102">
            <v>0</v>
          </cell>
          <cell r="B18102">
            <v>0</v>
          </cell>
          <cell r="C18102">
            <v>0</v>
          </cell>
          <cell r="D18102">
            <v>0</v>
          </cell>
        </row>
        <row r="18103">
          <cell r="A18103">
            <v>0</v>
          </cell>
          <cell r="B18103">
            <v>0</v>
          </cell>
          <cell r="C18103">
            <v>0</v>
          </cell>
          <cell r="D18103">
            <v>0</v>
          </cell>
        </row>
        <row r="18104">
          <cell r="A18104">
            <v>0</v>
          </cell>
          <cell r="B18104">
            <v>0</v>
          </cell>
          <cell r="C18104">
            <v>0</v>
          </cell>
          <cell r="D18104">
            <v>0</v>
          </cell>
        </row>
        <row r="18105">
          <cell r="A18105">
            <v>0</v>
          </cell>
          <cell r="B18105">
            <v>0</v>
          </cell>
          <cell r="C18105">
            <v>0</v>
          </cell>
          <cell r="D18105">
            <v>0</v>
          </cell>
        </row>
        <row r="18106">
          <cell r="A18106">
            <v>0</v>
          </cell>
          <cell r="B18106">
            <v>0</v>
          </cell>
          <cell r="C18106">
            <v>0</v>
          </cell>
          <cell r="D18106">
            <v>0</v>
          </cell>
        </row>
        <row r="18107">
          <cell r="A18107">
            <v>0</v>
          </cell>
          <cell r="B18107">
            <v>0</v>
          </cell>
          <cell r="C18107">
            <v>0</v>
          </cell>
          <cell r="D18107">
            <v>0</v>
          </cell>
        </row>
        <row r="18108">
          <cell r="A18108">
            <v>0</v>
          </cell>
          <cell r="B18108">
            <v>0</v>
          </cell>
          <cell r="C18108">
            <v>0</v>
          </cell>
          <cell r="D18108">
            <v>0</v>
          </cell>
        </row>
        <row r="18109">
          <cell r="A18109">
            <v>0</v>
          </cell>
          <cell r="B18109">
            <v>0</v>
          </cell>
          <cell r="C18109">
            <v>0</v>
          </cell>
          <cell r="D18109">
            <v>0</v>
          </cell>
        </row>
        <row r="18110">
          <cell r="A18110">
            <v>0</v>
          </cell>
          <cell r="B18110">
            <v>0</v>
          </cell>
          <cell r="C18110">
            <v>0</v>
          </cell>
          <cell r="D18110">
            <v>0</v>
          </cell>
        </row>
        <row r="18111">
          <cell r="A18111">
            <v>0</v>
          </cell>
          <cell r="B18111">
            <v>0</v>
          </cell>
          <cell r="C18111">
            <v>0</v>
          </cell>
          <cell r="D18111">
            <v>0</v>
          </cell>
        </row>
        <row r="18112">
          <cell r="A18112">
            <v>0</v>
          </cell>
          <cell r="B18112">
            <v>0</v>
          </cell>
          <cell r="C18112">
            <v>0</v>
          </cell>
          <cell r="D18112">
            <v>0</v>
          </cell>
        </row>
        <row r="18113">
          <cell r="A18113">
            <v>0</v>
          </cell>
          <cell r="B18113">
            <v>0</v>
          </cell>
          <cell r="C18113">
            <v>0</v>
          </cell>
          <cell r="D18113">
            <v>0</v>
          </cell>
        </row>
        <row r="18114">
          <cell r="A18114">
            <v>0</v>
          </cell>
          <cell r="B18114">
            <v>0</v>
          </cell>
          <cell r="C18114">
            <v>0</v>
          </cell>
          <cell r="D18114">
            <v>0</v>
          </cell>
        </row>
        <row r="18115">
          <cell r="A18115">
            <v>0</v>
          </cell>
          <cell r="B18115">
            <v>0</v>
          </cell>
          <cell r="C18115">
            <v>0</v>
          </cell>
          <cell r="D18115">
            <v>0</v>
          </cell>
        </row>
        <row r="18116">
          <cell r="A18116">
            <v>0</v>
          </cell>
          <cell r="B18116">
            <v>0</v>
          </cell>
          <cell r="C18116">
            <v>0</v>
          </cell>
          <cell r="D18116">
            <v>0</v>
          </cell>
        </row>
        <row r="18117">
          <cell r="A18117">
            <v>0</v>
          </cell>
          <cell r="B18117">
            <v>0</v>
          </cell>
          <cell r="C18117">
            <v>0</v>
          </cell>
          <cell r="D18117">
            <v>0</v>
          </cell>
        </row>
        <row r="18118">
          <cell r="A18118">
            <v>0</v>
          </cell>
          <cell r="B18118">
            <v>0</v>
          </cell>
          <cell r="C18118">
            <v>0</v>
          </cell>
          <cell r="D18118">
            <v>0</v>
          </cell>
        </row>
        <row r="18119">
          <cell r="A18119">
            <v>0</v>
          </cell>
          <cell r="B18119">
            <v>0</v>
          </cell>
          <cell r="C18119">
            <v>0</v>
          </cell>
          <cell r="D18119">
            <v>0</v>
          </cell>
        </row>
        <row r="18120">
          <cell r="A18120">
            <v>0</v>
          </cell>
          <cell r="B18120">
            <v>0</v>
          </cell>
          <cell r="C18120">
            <v>0</v>
          </cell>
          <cell r="D18120">
            <v>0</v>
          </cell>
        </row>
        <row r="18121">
          <cell r="A18121">
            <v>0</v>
          </cell>
          <cell r="B18121">
            <v>0</v>
          </cell>
          <cell r="C18121">
            <v>0</v>
          </cell>
          <cell r="D18121">
            <v>0</v>
          </cell>
        </row>
        <row r="18122">
          <cell r="A18122">
            <v>0</v>
          </cell>
          <cell r="B18122">
            <v>0</v>
          </cell>
          <cell r="C18122">
            <v>0</v>
          </cell>
          <cell r="D18122">
            <v>0</v>
          </cell>
        </row>
        <row r="18123">
          <cell r="A18123">
            <v>0</v>
          </cell>
          <cell r="B18123">
            <v>0</v>
          </cell>
          <cell r="C18123">
            <v>0</v>
          </cell>
          <cell r="D18123">
            <v>0</v>
          </cell>
        </row>
        <row r="18124">
          <cell r="A18124">
            <v>0</v>
          </cell>
          <cell r="B18124">
            <v>0</v>
          </cell>
          <cell r="C18124">
            <v>0</v>
          </cell>
          <cell r="D18124">
            <v>0</v>
          </cell>
        </row>
        <row r="18125">
          <cell r="A18125">
            <v>0</v>
          </cell>
          <cell r="B18125">
            <v>0</v>
          </cell>
          <cell r="C18125">
            <v>0</v>
          </cell>
          <cell r="D18125">
            <v>0</v>
          </cell>
        </row>
        <row r="18126">
          <cell r="A18126">
            <v>0</v>
          </cell>
          <cell r="B18126">
            <v>0</v>
          </cell>
          <cell r="C18126">
            <v>0</v>
          </cell>
          <cell r="D18126">
            <v>0</v>
          </cell>
        </row>
        <row r="18127">
          <cell r="A18127">
            <v>0</v>
          </cell>
          <cell r="B18127">
            <v>0</v>
          </cell>
          <cell r="C18127">
            <v>0</v>
          </cell>
          <cell r="D18127">
            <v>0</v>
          </cell>
        </row>
        <row r="18128">
          <cell r="A18128">
            <v>0</v>
          </cell>
          <cell r="B18128">
            <v>0</v>
          </cell>
          <cell r="C18128">
            <v>0</v>
          </cell>
          <cell r="D18128">
            <v>0</v>
          </cell>
        </row>
        <row r="18129">
          <cell r="A18129">
            <v>0</v>
          </cell>
          <cell r="B18129">
            <v>0</v>
          </cell>
          <cell r="C18129">
            <v>0</v>
          </cell>
          <cell r="D18129">
            <v>0</v>
          </cell>
        </row>
        <row r="18130">
          <cell r="A18130">
            <v>0</v>
          </cell>
          <cell r="B18130">
            <v>0</v>
          </cell>
          <cell r="C18130">
            <v>0</v>
          </cell>
          <cell r="D18130">
            <v>0</v>
          </cell>
        </row>
        <row r="18131">
          <cell r="A18131">
            <v>0</v>
          </cell>
          <cell r="B18131">
            <v>0</v>
          </cell>
          <cell r="C18131">
            <v>0</v>
          </cell>
          <cell r="D18131">
            <v>0</v>
          </cell>
        </row>
        <row r="18132">
          <cell r="A18132">
            <v>0</v>
          </cell>
          <cell r="B18132">
            <v>0</v>
          </cell>
          <cell r="C18132">
            <v>0</v>
          </cell>
          <cell r="D18132">
            <v>0</v>
          </cell>
        </row>
        <row r="18133">
          <cell r="A18133">
            <v>0</v>
          </cell>
          <cell r="B18133">
            <v>0</v>
          </cell>
          <cell r="C18133">
            <v>0</v>
          </cell>
          <cell r="D18133">
            <v>0</v>
          </cell>
        </row>
        <row r="18134">
          <cell r="A18134">
            <v>0</v>
          </cell>
          <cell r="B18134">
            <v>0</v>
          </cell>
          <cell r="C18134">
            <v>0</v>
          </cell>
          <cell r="D18134">
            <v>0</v>
          </cell>
        </row>
        <row r="18135">
          <cell r="A18135">
            <v>0</v>
          </cell>
          <cell r="B18135">
            <v>0</v>
          </cell>
          <cell r="C18135">
            <v>0</v>
          </cell>
          <cell r="D18135">
            <v>0</v>
          </cell>
        </row>
        <row r="18136">
          <cell r="A18136">
            <v>0</v>
          </cell>
          <cell r="B18136">
            <v>0</v>
          </cell>
          <cell r="C18136">
            <v>0</v>
          </cell>
          <cell r="D18136">
            <v>0</v>
          </cell>
        </row>
        <row r="18137">
          <cell r="A18137">
            <v>0</v>
          </cell>
          <cell r="B18137">
            <v>0</v>
          </cell>
          <cell r="C18137">
            <v>0</v>
          </cell>
          <cell r="D18137">
            <v>0</v>
          </cell>
        </row>
        <row r="18138">
          <cell r="A18138">
            <v>0</v>
          </cell>
          <cell r="B18138">
            <v>0</v>
          </cell>
          <cell r="C18138">
            <v>0</v>
          </cell>
          <cell r="D18138">
            <v>0</v>
          </cell>
        </row>
        <row r="18139">
          <cell r="A18139">
            <v>0</v>
          </cell>
          <cell r="B18139">
            <v>0</v>
          </cell>
          <cell r="C18139">
            <v>0</v>
          </cell>
          <cell r="D18139">
            <v>0</v>
          </cell>
        </row>
        <row r="18140">
          <cell r="A18140">
            <v>0</v>
          </cell>
          <cell r="B18140">
            <v>0</v>
          </cell>
          <cell r="C18140">
            <v>0</v>
          </cell>
          <cell r="D18140">
            <v>0</v>
          </cell>
        </row>
        <row r="18141">
          <cell r="A18141">
            <v>0</v>
          </cell>
          <cell r="B18141">
            <v>0</v>
          </cell>
          <cell r="C18141">
            <v>0</v>
          </cell>
          <cell r="D18141">
            <v>0</v>
          </cell>
        </row>
        <row r="18142">
          <cell r="A18142">
            <v>0</v>
          </cell>
          <cell r="B18142">
            <v>0</v>
          </cell>
          <cell r="C18142">
            <v>0</v>
          </cell>
          <cell r="D18142">
            <v>0</v>
          </cell>
        </row>
        <row r="18143">
          <cell r="A18143">
            <v>0</v>
          </cell>
          <cell r="B18143">
            <v>0</v>
          </cell>
          <cell r="C18143">
            <v>0</v>
          </cell>
          <cell r="D18143">
            <v>0</v>
          </cell>
        </row>
        <row r="18144">
          <cell r="A18144">
            <v>0</v>
          </cell>
          <cell r="B18144">
            <v>0</v>
          </cell>
          <cell r="C18144">
            <v>0</v>
          </cell>
          <cell r="D18144">
            <v>0</v>
          </cell>
        </row>
        <row r="18145">
          <cell r="A18145">
            <v>0</v>
          </cell>
          <cell r="B18145">
            <v>0</v>
          </cell>
          <cell r="C18145">
            <v>0</v>
          </cell>
          <cell r="D18145">
            <v>0</v>
          </cell>
        </row>
        <row r="18146">
          <cell r="A18146">
            <v>0</v>
          </cell>
          <cell r="B18146">
            <v>0</v>
          </cell>
          <cell r="C18146">
            <v>0</v>
          </cell>
          <cell r="D18146">
            <v>0</v>
          </cell>
        </row>
        <row r="18147">
          <cell r="A18147">
            <v>0</v>
          </cell>
          <cell r="B18147">
            <v>0</v>
          </cell>
          <cell r="C18147">
            <v>0</v>
          </cell>
          <cell r="D18147">
            <v>0</v>
          </cell>
        </row>
        <row r="18148">
          <cell r="A18148">
            <v>0</v>
          </cell>
          <cell r="B18148">
            <v>0</v>
          </cell>
          <cell r="C18148">
            <v>0</v>
          </cell>
          <cell r="D18148">
            <v>0</v>
          </cell>
        </row>
        <row r="18149">
          <cell r="A18149">
            <v>0</v>
          </cell>
          <cell r="B18149">
            <v>0</v>
          </cell>
          <cell r="C18149">
            <v>0</v>
          </cell>
          <cell r="D18149">
            <v>0</v>
          </cell>
        </row>
        <row r="18150">
          <cell r="A18150">
            <v>0</v>
          </cell>
          <cell r="B18150">
            <v>0</v>
          </cell>
          <cell r="C18150">
            <v>0</v>
          </cell>
          <cell r="D18150">
            <v>0</v>
          </cell>
        </row>
        <row r="18151">
          <cell r="A18151">
            <v>0</v>
          </cell>
          <cell r="B18151">
            <v>0</v>
          </cell>
          <cell r="C18151">
            <v>0</v>
          </cell>
          <cell r="D18151">
            <v>0</v>
          </cell>
        </row>
        <row r="18152">
          <cell r="A18152">
            <v>0</v>
          </cell>
          <cell r="B18152">
            <v>0</v>
          </cell>
          <cell r="C18152">
            <v>0</v>
          </cell>
          <cell r="D18152">
            <v>0</v>
          </cell>
        </row>
        <row r="18153">
          <cell r="A18153">
            <v>0</v>
          </cell>
          <cell r="B18153">
            <v>0</v>
          </cell>
          <cell r="C18153">
            <v>0</v>
          </cell>
          <cell r="D18153">
            <v>0</v>
          </cell>
        </row>
        <row r="18154">
          <cell r="A18154">
            <v>0</v>
          </cell>
          <cell r="B18154">
            <v>0</v>
          </cell>
          <cell r="C18154">
            <v>0</v>
          </cell>
          <cell r="D18154">
            <v>0</v>
          </cell>
        </row>
        <row r="18155">
          <cell r="A18155">
            <v>0</v>
          </cell>
          <cell r="B18155">
            <v>0</v>
          </cell>
          <cell r="C18155">
            <v>0</v>
          </cell>
          <cell r="D18155">
            <v>0</v>
          </cell>
        </row>
        <row r="18156">
          <cell r="A18156">
            <v>0</v>
          </cell>
          <cell r="B18156">
            <v>0</v>
          </cell>
          <cell r="C18156">
            <v>0</v>
          </cell>
          <cell r="D18156">
            <v>0</v>
          </cell>
        </row>
        <row r="18157">
          <cell r="A18157">
            <v>0</v>
          </cell>
          <cell r="B18157">
            <v>0</v>
          </cell>
          <cell r="C18157">
            <v>0</v>
          </cell>
          <cell r="D18157">
            <v>0</v>
          </cell>
        </row>
        <row r="18158">
          <cell r="A18158">
            <v>0</v>
          </cell>
          <cell r="B18158">
            <v>0</v>
          </cell>
          <cell r="C18158">
            <v>0</v>
          </cell>
          <cell r="D18158">
            <v>0</v>
          </cell>
        </row>
        <row r="18159">
          <cell r="A18159">
            <v>0</v>
          </cell>
          <cell r="B18159">
            <v>0</v>
          </cell>
          <cell r="C18159">
            <v>0</v>
          </cell>
          <cell r="D18159">
            <v>0</v>
          </cell>
        </row>
        <row r="18160">
          <cell r="A18160">
            <v>0</v>
          </cell>
          <cell r="B18160">
            <v>0</v>
          </cell>
          <cell r="C18160">
            <v>0</v>
          </cell>
          <cell r="D18160">
            <v>0</v>
          </cell>
        </row>
        <row r="18161">
          <cell r="A18161">
            <v>0</v>
          </cell>
          <cell r="B18161">
            <v>0</v>
          </cell>
          <cell r="C18161">
            <v>0</v>
          </cell>
          <cell r="D18161">
            <v>0</v>
          </cell>
        </row>
        <row r="18162">
          <cell r="A18162">
            <v>0</v>
          </cell>
          <cell r="B18162">
            <v>0</v>
          </cell>
          <cell r="C18162">
            <v>0</v>
          </cell>
          <cell r="D18162">
            <v>0</v>
          </cell>
        </row>
        <row r="18163">
          <cell r="A18163">
            <v>0</v>
          </cell>
          <cell r="B18163">
            <v>0</v>
          </cell>
          <cell r="C18163">
            <v>0</v>
          </cell>
          <cell r="D18163">
            <v>0</v>
          </cell>
        </row>
        <row r="18164">
          <cell r="A18164">
            <v>0</v>
          </cell>
          <cell r="B18164">
            <v>0</v>
          </cell>
          <cell r="C18164">
            <v>0</v>
          </cell>
          <cell r="D18164">
            <v>0</v>
          </cell>
        </row>
        <row r="18165">
          <cell r="A18165">
            <v>0</v>
          </cell>
          <cell r="B18165">
            <v>0</v>
          </cell>
          <cell r="C18165">
            <v>0</v>
          </cell>
          <cell r="D18165">
            <v>0</v>
          </cell>
        </row>
        <row r="18166">
          <cell r="A18166">
            <v>0</v>
          </cell>
          <cell r="B18166">
            <v>0</v>
          </cell>
          <cell r="C18166">
            <v>0</v>
          </cell>
          <cell r="D18166">
            <v>0</v>
          </cell>
        </row>
        <row r="18167">
          <cell r="A18167">
            <v>0</v>
          </cell>
          <cell r="B18167">
            <v>0</v>
          </cell>
          <cell r="C18167">
            <v>0</v>
          </cell>
          <cell r="D18167">
            <v>0</v>
          </cell>
        </row>
        <row r="18168">
          <cell r="A18168">
            <v>0</v>
          </cell>
          <cell r="B18168">
            <v>0</v>
          </cell>
          <cell r="C18168">
            <v>0</v>
          </cell>
          <cell r="D18168">
            <v>0</v>
          </cell>
        </row>
        <row r="18169">
          <cell r="A18169">
            <v>0</v>
          </cell>
          <cell r="B18169">
            <v>0</v>
          </cell>
          <cell r="C18169">
            <v>0</v>
          </cell>
          <cell r="D18169">
            <v>0</v>
          </cell>
        </row>
        <row r="18170">
          <cell r="A18170">
            <v>0</v>
          </cell>
          <cell r="B18170">
            <v>0</v>
          </cell>
          <cell r="C18170">
            <v>0</v>
          </cell>
          <cell r="D18170">
            <v>0</v>
          </cell>
        </row>
        <row r="18171">
          <cell r="A18171">
            <v>0</v>
          </cell>
          <cell r="B18171">
            <v>0</v>
          </cell>
          <cell r="C18171">
            <v>0</v>
          </cell>
          <cell r="D18171">
            <v>0</v>
          </cell>
        </row>
        <row r="18172">
          <cell r="A18172">
            <v>0</v>
          </cell>
          <cell r="B18172">
            <v>0</v>
          </cell>
          <cell r="C18172">
            <v>0</v>
          </cell>
          <cell r="D18172">
            <v>0</v>
          </cell>
        </row>
        <row r="18173">
          <cell r="A18173">
            <v>0</v>
          </cell>
          <cell r="B18173">
            <v>0</v>
          </cell>
          <cell r="C18173">
            <v>0</v>
          </cell>
          <cell r="D18173">
            <v>0</v>
          </cell>
        </row>
        <row r="18174">
          <cell r="A18174">
            <v>0</v>
          </cell>
          <cell r="B18174">
            <v>0</v>
          </cell>
          <cell r="C18174">
            <v>0</v>
          </cell>
          <cell r="D18174">
            <v>0</v>
          </cell>
        </row>
        <row r="18175">
          <cell r="A18175">
            <v>0</v>
          </cell>
          <cell r="B18175">
            <v>0</v>
          </cell>
          <cell r="C18175">
            <v>0</v>
          </cell>
          <cell r="D18175">
            <v>0</v>
          </cell>
        </row>
        <row r="18176">
          <cell r="A18176">
            <v>0</v>
          </cell>
          <cell r="B18176">
            <v>0</v>
          </cell>
          <cell r="C18176">
            <v>0</v>
          </cell>
          <cell r="D18176">
            <v>0</v>
          </cell>
        </row>
        <row r="18177">
          <cell r="A18177">
            <v>0</v>
          </cell>
          <cell r="B18177">
            <v>0</v>
          </cell>
          <cell r="C18177">
            <v>0</v>
          </cell>
          <cell r="D18177">
            <v>0</v>
          </cell>
        </row>
        <row r="18178">
          <cell r="A18178">
            <v>0</v>
          </cell>
          <cell r="B18178">
            <v>0</v>
          </cell>
          <cell r="C18178">
            <v>0</v>
          </cell>
          <cell r="D18178">
            <v>0</v>
          </cell>
        </row>
        <row r="18179">
          <cell r="A18179">
            <v>0</v>
          </cell>
          <cell r="B18179">
            <v>0</v>
          </cell>
          <cell r="C18179">
            <v>0</v>
          </cell>
          <cell r="D18179">
            <v>0</v>
          </cell>
        </row>
        <row r="18180">
          <cell r="A18180">
            <v>0</v>
          </cell>
          <cell r="B18180">
            <v>0</v>
          </cell>
          <cell r="C18180">
            <v>0</v>
          </cell>
          <cell r="D18180">
            <v>0</v>
          </cell>
        </row>
        <row r="18181">
          <cell r="A18181">
            <v>0</v>
          </cell>
          <cell r="B18181">
            <v>0</v>
          </cell>
          <cell r="C18181">
            <v>0</v>
          </cell>
          <cell r="D18181">
            <v>0</v>
          </cell>
        </row>
        <row r="18182">
          <cell r="A18182">
            <v>0</v>
          </cell>
          <cell r="B18182">
            <v>0</v>
          </cell>
          <cell r="C18182">
            <v>0</v>
          </cell>
          <cell r="D18182">
            <v>0</v>
          </cell>
        </row>
        <row r="18183">
          <cell r="A18183">
            <v>0</v>
          </cell>
          <cell r="B18183">
            <v>0</v>
          </cell>
          <cell r="C18183">
            <v>0</v>
          </cell>
          <cell r="D18183">
            <v>0</v>
          </cell>
        </row>
        <row r="18184">
          <cell r="A18184">
            <v>0</v>
          </cell>
          <cell r="B18184">
            <v>0</v>
          </cell>
          <cell r="C18184">
            <v>0</v>
          </cell>
          <cell r="D18184">
            <v>0</v>
          </cell>
        </row>
        <row r="18185">
          <cell r="A18185">
            <v>0</v>
          </cell>
          <cell r="B18185">
            <v>0</v>
          </cell>
          <cell r="C18185">
            <v>0</v>
          </cell>
          <cell r="D18185">
            <v>0</v>
          </cell>
        </row>
        <row r="18186">
          <cell r="A18186">
            <v>0</v>
          </cell>
          <cell r="B18186">
            <v>0</v>
          </cell>
          <cell r="C18186">
            <v>0</v>
          </cell>
          <cell r="D18186">
            <v>0</v>
          </cell>
        </row>
        <row r="18187">
          <cell r="A18187">
            <v>0</v>
          </cell>
          <cell r="B18187">
            <v>0</v>
          </cell>
          <cell r="C18187">
            <v>0</v>
          </cell>
          <cell r="D18187">
            <v>0</v>
          </cell>
        </row>
        <row r="18188">
          <cell r="A18188">
            <v>0</v>
          </cell>
          <cell r="B18188">
            <v>0</v>
          </cell>
          <cell r="C18188">
            <v>0</v>
          </cell>
          <cell r="D18188">
            <v>0</v>
          </cell>
        </row>
        <row r="18189">
          <cell r="A18189">
            <v>0</v>
          </cell>
          <cell r="B18189">
            <v>0</v>
          </cell>
          <cell r="C18189">
            <v>0</v>
          </cell>
          <cell r="D18189">
            <v>0</v>
          </cell>
        </row>
        <row r="18190">
          <cell r="A18190">
            <v>0</v>
          </cell>
          <cell r="B18190">
            <v>0</v>
          </cell>
          <cell r="C18190">
            <v>0</v>
          </cell>
          <cell r="D18190">
            <v>0</v>
          </cell>
        </row>
        <row r="18191">
          <cell r="A18191">
            <v>0</v>
          </cell>
          <cell r="B18191">
            <v>0</v>
          </cell>
          <cell r="C18191">
            <v>0</v>
          </cell>
          <cell r="D18191">
            <v>0</v>
          </cell>
        </row>
        <row r="18192">
          <cell r="A18192">
            <v>0</v>
          </cell>
          <cell r="B18192">
            <v>0</v>
          </cell>
          <cell r="C18192">
            <v>0</v>
          </cell>
          <cell r="D18192">
            <v>0</v>
          </cell>
        </row>
        <row r="18193">
          <cell r="A18193">
            <v>0</v>
          </cell>
          <cell r="B18193">
            <v>0</v>
          </cell>
          <cell r="C18193">
            <v>0</v>
          </cell>
          <cell r="D18193">
            <v>0</v>
          </cell>
        </row>
        <row r="18194">
          <cell r="A18194">
            <v>0</v>
          </cell>
          <cell r="B18194">
            <v>0</v>
          </cell>
          <cell r="C18194">
            <v>0</v>
          </cell>
          <cell r="D18194">
            <v>0</v>
          </cell>
        </row>
        <row r="18195">
          <cell r="A18195">
            <v>0</v>
          </cell>
          <cell r="B18195">
            <v>0</v>
          </cell>
          <cell r="C18195">
            <v>0</v>
          </cell>
          <cell r="D18195">
            <v>0</v>
          </cell>
        </row>
        <row r="18196">
          <cell r="A18196">
            <v>0</v>
          </cell>
          <cell r="B18196">
            <v>0</v>
          </cell>
          <cell r="C18196">
            <v>0</v>
          </cell>
          <cell r="D18196">
            <v>0</v>
          </cell>
        </row>
        <row r="18197">
          <cell r="A18197">
            <v>0</v>
          </cell>
          <cell r="B18197">
            <v>0</v>
          </cell>
          <cell r="C18197">
            <v>0</v>
          </cell>
          <cell r="D18197">
            <v>0</v>
          </cell>
        </row>
        <row r="18198">
          <cell r="A18198">
            <v>0</v>
          </cell>
          <cell r="B18198">
            <v>0</v>
          </cell>
          <cell r="C18198">
            <v>0</v>
          </cell>
          <cell r="D18198">
            <v>0</v>
          </cell>
        </row>
        <row r="18199">
          <cell r="A18199">
            <v>0</v>
          </cell>
          <cell r="B18199">
            <v>0</v>
          </cell>
          <cell r="C18199">
            <v>0</v>
          </cell>
          <cell r="D18199">
            <v>0</v>
          </cell>
        </row>
        <row r="18200">
          <cell r="A18200">
            <v>0</v>
          </cell>
          <cell r="B18200">
            <v>0</v>
          </cell>
          <cell r="C18200">
            <v>0</v>
          </cell>
          <cell r="D18200">
            <v>0</v>
          </cell>
        </row>
        <row r="18201">
          <cell r="A18201">
            <v>0</v>
          </cell>
          <cell r="B18201">
            <v>0</v>
          </cell>
          <cell r="C18201">
            <v>0</v>
          </cell>
          <cell r="D18201">
            <v>0</v>
          </cell>
        </row>
        <row r="18202">
          <cell r="A18202">
            <v>0</v>
          </cell>
          <cell r="B18202">
            <v>0</v>
          </cell>
          <cell r="C18202">
            <v>0</v>
          </cell>
          <cell r="D18202">
            <v>0</v>
          </cell>
        </row>
        <row r="18203">
          <cell r="A18203">
            <v>0</v>
          </cell>
          <cell r="B18203">
            <v>0</v>
          </cell>
          <cell r="C18203">
            <v>0</v>
          </cell>
          <cell r="D18203">
            <v>0</v>
          </cell>
        </row>
        <row r="18204">
          <cell r="A18204">
            <v>0</v>
          </cell>
          <cell r="B18204">
            <v>0</v>
          </cell>
          <cell r="C18204">
            <v>0</v>
          </cell>
          <cell r="D18204">
            <v>0</v>
          </cell>
        </row>
        <row r="18205">
          <cell r="A18205">
            <v>0</v>
          </cell>
          <cell r="B18205">
            <v>0</v>
          </cell>
          <cell r="C18205">
            <v>0</v>
          </cell>
          <cell r="D18205">
            <v>0</v>
          </cell>
        </row>
        <row r="18206">
          <cell r="A18206">
            <v>0</v>
          </cell>
          <cell r="B18206">
            <v>0</v>
          </cell>
          <cell r="C18206">
            <v>0</v>
          </cell>
          <cell r="D18206">
            <v>0</v>
          </cell>
        </row>
        <row r="18207">
          <cell r="A18207">
            <v>0</v>
          </cell>
          <cell r="B18207">
            <v>0</v>
          </cell>
          <cell r="C18207">
            <v>0</v>
          </cell>
          <cell r="D18207">
            <v>0</v>
          </cell>
        </row>
        <row r="18208">
          <cell r="A18208">
            <v>0</v>
          </cell>
          <cell r="B18208">
            <v>0</v>
          </cell>
          <cell r="C18208">
            <v>0</v>
          </cell>
          <cell r="D18208">
            <v>0</v>
          </cell>
        </row>
        <row r="18209">
          <cell r="A18209">
            <v>0</v>
          </cell>
          <cell r="B18209">
            <v>0</v>
          </cell>
          <cell r="C18209">
            <v>0</v>
          </cell>
          <cell r="D18209">
            <v>0</v>
          </cell>
        </row>
        <row r="18210">
          <cell r="A18210">
            <v>0</v>
          </cell>
          <cell r="B18210">
            <v>0</v>
          </cell>
          <cell r="C18210">
            <v>0</v>
          </cell>
          <cell r="D18210">
            <v>0</v>
          </cell>
        </row>
        <row r="18211">
          <cell r="A18211">
            <v>0</v>
          </cell>
          <cell r="B18211">
            <v>0</v>
          </cell>
          <cell r="C18211">
            <v>0</v>
          </cell>
          <cell r="D18211">
            <v>0</v>
          </cell>
        </row>
        <row r="18212">
          <cell r="A18212">
            <v>0</v>
          </cell>
          <cell r="B18212">
            <v>0</v>
          </cell>
          <cell r="C18212">
            <v>0</v>
          </cell>
          <cell r="D18212">
            <v>0</v>
          </cell>
        </row>
        <row r="18213">
          <cell r="A18213">
            <v>0</v>
          </cell>
          <cell r="B18213">
            <v>0</v>
          </cell>
          <cell r="C18213">
            <v>0</v>
          </cell>
          <cell r="D18213">
            <v>0</v>
          </cell>
        </row>
        <row r="18214">
          <cell r="A18214">
            <v>0</v>
          </cell>
          <cell r="B18214">
            <v>0</v>
          </cell>
          <cell r="C18214">
            <v>0</v>
          </cell>
          <cell r="D18214">
            <v>0</v>
          </cell>
        </row>
        <row r="18215">
          <cell r="A18215">
            <v>0</v>
          </cell>
          <cell r="B18215">
            <v>0</v>
          </cell>
          <cell r="C18215">
            <v>0</v>
          </cell>
          <cell r="D18215">
            <v>0</v>
          </cell>
        </row>
        <row r="18216">
          <cell r="A18216">
            <v>0</v>
          </cell>
          <cell r="B18216">
            <v>0</v>
          </cell>
          <cell r="C18216">
            <v>0</v>
          </cell>
          <cell r="D18216">
            <v>0</v>
          </cell>
        </row>
        <row r="18217">
          <cell r="A18217">
            <v>0</v>
          </cell>
          <cell r="B18217">
            <v>0</v>
          </cell>
          <cell r="C18217">
            <v>0</v>
          </cell>
          <cell r="D18217">
            <v>0</v>
          </cell>
        </row>
        <row r="18218">
          <cell r="A18218">
            <v>0</v>
          </cell>
          <cell r="B18218">
            <v>0</v>
          </cell>
          <cell r="C18218">
            <v>0</v>
          </cell>
          <cell r="D18218">
            <v>0</v>
          </cell>
        </row>
        <row r="18219">
          <cell r="A18219">
            <v>0</v>
          </cell>
          <cell r="B18219">
            <v>0</v>
          </cell>
          <cell r="C18219">
            <v>0</v>
          </cell>
          <cell r="D18219">
            <v>0</v>
          </cell>
        </row>
        <row r="18220">
          <cell r="A18220">
            <v>0</v>
          </cell>
          <cell r="B18220">
            <v>0</v>
          </cell>
          <cell r="C18220">
            <v>0</v>
          </cell>
          <cell r="D18220">
            <v>0</v>
          </cell>
        </row>
        <row r="18221">
          <cell r="A18221">
            <v>0</v>
          </cell>
          <cell r="B18221">
            <v>0</v>
          </cell>
          <cell r="C18221">
            <v>0</v>
          </cell>
          <cell r="D18221">
            <v>0</v>
          </cell>
        </row>
        <row r="18222">
          <cell r="A18222">
            <v>0</v>
          </cell>
          <cell r="B18222">
            <v>0</v>
          </cell>
          <cell r="C18222">
            <v>0</v>
          </cell>
          <cell r="D18222">
            <v>0</v>
          </cell>
        </row>
        <row r="18223">
          <cell r="A18223">
            <v>0</v>
          </cell>
          <cell r="B18223">
            <v>0</v>
          </cell>
          <cell r="C18223">
            <v>0</v>
          </cell>
          <cell r="D18223">
            <v>0</v>
          </cell>
        </row>
        <row r="18224">
          <cell r="A18224">
            <v>0</v>
          </cell>
          <cell r="B18224">
            <v>0</v>
          </cell>
          <cell r="C18224">
            <v>0</v>
          </cell>
          <cell r="D18224">
            <v>0</v>
          </cell>
        </row>
        <row r="18225">
          <cell r="A18225">
            <v>0</v>
          </cell>
          <cell r="B18225">
            <v>0</v>
          </cell>
          <cell r="C18225">
            <v>0</v>
          </cell>
          <cell r="D18225">
            <v>0</v>
          </cell>
        </row>
        <row r="18226">
          <cell r="A18226">
            <v>0</v>
          </cell>
          <cell r="B18226">
            <v>0</v>
          </cell>
          <cell r="C18226">
            <v>0</v>
          </cell>
          <cell r="D18226">
            <v>0</v>
          </cell>
        </row>
        <row r="18227">
          <cell r="A18227">
            <v>0</v>
          </cell>
          <cell r="B18227">
            <v>0</v>
          </cell>
          <cell r="C18227">
            <v>0</v>
          </cell>
          <cell r="D18227">
            <v>0</v>
          </cell>
        </row>
        <row r="18228">
          <cell r="A18228">
            <v>0</v>
          </cell>
          <cell r="B18228">
            <v>0</v>
          </cell>
          <cell r="C18228">
            <v>0</v>
          </cell>
          <cell r="D18228">
            <v>0</v>
          </cell>
        </row>
        <row r="18229">
          <cell r="A18229">
            <v>0</v>
          </cell>
          <cell r="B18229">
            <v>0</v>
          </cell>
          <cell r="C18229">
            <v>0</v>
          </cell>
          <cell r="D18229">
            <v>0</v>
          </cell>
        </row>
        <row r="18230">
          <cell r="A18230">
            <v>0</v>
          </cell>
          <cell r="B18230">
            <v>0</v>
          </cell>
          <cell r="C18230">
            <v>0</v>
          </cell>
          <cell r="D18230">
            <v>0</v>
          </cell>
        </row>
        <row r="18231">
          <cell r="A18231">
            <v>0</v>
          </cell>
          <cell r="B18231">
            <v>0</v>
          </cell>
          <cell r="C18231">
            <v>0</v>
          </cell>
          <cell r="D18231">
            <v>0</v>
          </cell>
        </row>
        <row r="18232">
          <cell r="A18232">
            <v>0</v>
          </cell>
          <cell r="B18232">
            <v>0</v>
          </cell>
          <cell r="C18232">
            <v>0</v>
          </cell>
          <cell r="D18232">
            <v>0</v>
          </cell>
        </row>
        <row r="18233">
          <cell r="A18233">
            <v>0</v>
          </cell>
          <cell r="B18233">
            <v>0</v>
          </cell>
          <cell r="C18233">
            <v>0</v>
          </cell>
          <cell r="D18233">
            <v>0</v>
          </cell>
        </row>
        <row r="18234">
          <cell r="A18234">
            <v>0</v>
          </cell>
          <cell r="B18234">
            <v>0</v>
          </cell>
          <cell r="C18234">
            <v>0</v>
          </cell>
          <cell r="D18234">
            <v>0</v>
          </cell>
        </row>
        <row r="18235">
          <cell r="A18235">
            <v>0</v>
          </cell>
          <cell r="B18235">
            <v>0</v>
          </cell>
          <cell r="C18235">
            <v>0</v>
          </cell>
          <cell r="D18235">
            <v>0</v>
          </cell>
        </row>
        <row r="18236">
          <cell r="A18236">
            <v>0</v>
          </cell>
          <cell r="B18236">
            <v>0</v>
          </cell>
          <cell r="C18236">
            <v>0</v>
          </cell>
          <cell r="D18236">
            <v>0</v>
          </cell>
        </row>
        <row r="18237">
          <cell r="A18237">
            <v>0</v>
          </cell>
          <cell r="B18237">
            <v>0</v>
          </cell>
          <cell r="C18237">
            <v>0</v>
          </cell>
          <cell r="D18237">
            <v>0</v>
          </cell>
        </row>
        <row r="18238">
          <cell r="A18238">
            <v>0</v>
          </cell>
          <cell r="B18238">
            <v>0</v>
          </cell>
          <cell r="C18238">
            <v>0</v>
          </cell>
          <cell r="D18238">
            <v>0</v>
          </cell>
        </row>
        <row r="18239">
          <cell r="A18239">
            <v>0</v>
          </cell>
          <cell r="B18239">
            <v>0</v>
          </cell>
          <cell r="C18239">
            <v>0</v>
          </cell>
          <cell r="D18239">
            <v>0</v>
          </cell>
        </row>
        <row r="18240">
          <cell r="A18240">
            <v>0</v>
          </cell>
          <cell r="B18240">
            <v>0</v>
          </cell>
          <cell r="C18240">
            <v>0</v>
          </cell>
          <cell r="D18240">
            <v>0</v>
          </cell>
        </row>
        <row r="18241">
          <cell r="A18241">
            <v>0</v>
          </cell>
          <cell r="B18241">
            <v>0</v>
          </cell>
          <cell r="C18241">
            <v>0</v>
          </cell>
          <cell r="D18241">
            <v>0</v>
          </cell>
        </row>
        <row r="18242">
          <cell r="A18242">
            <v>0</v>
          </cell>
          <cell r="B18242">
            <v>0</v>
          </cell>
          <cell r="C18242">
            <v>0</v>
          </cell>
          <cell r="D18242">
            <v>0</v>
          </cell>
        </row>
        <row r="18243">
          <cell r="A18243">
            <v>0</v>
          </cell>
          <cell r="B18243">
            <v>0</v>
          </cell>
          <cell r="C18243">
            <v>0</v>
          </cell>
          <cell r="D18243">
            <v>0</v>
          </cell>
        </row>
        <row r="18244">
          <cell r="A18244">
            <v>0</v>
          </cell>
          <cell r="B18244">
            <v>0</v>
          </cell>
          <cell r="C18244">
            <v>0</v>
          </cell>
          <cell r="D18244">
            <v>0</v>
          </cell>
        </row>
        <row r="18245">
          <cell r="A18245">
            <v>0</v>
          </cell>
          <cell r="B18245">
            <v>0</v>
          </cell>
          <cell r="C18245">
            <v>0</v>
          </cell>
          <cell r="D18245">
            <v>0</v>
          </cell>
        </row>
        <row r="18246">
          <cell r="A18246">
            <v>0</v>
          </cell>
          <cell r="B18246">
            <v>0</v>
          </cell>
          <cell r="C18246">
            <v>0</v>
          </cell>
          <cell r="D18246">
            <v>0</v>
          </cell>
        </row>
        <row r="18247">
          <cell r="A18247">
            <v>0</v>
          </cell>
          <cell r="B18247">
            <v>0</v>
          </cell>
          <cell r="C18247">
            <v>0</v>
          </cell>
          <cell r="D18247">
            <v>0</v>
          </cell>
        </row>
        <row r="18248">
          <cell r="A18248">
            <v>0</v>
          </cell>
          <cell r="B18248">
            <v>0</v>
          </cell>
          <cell r="C18248">
            <v>0</v>
          </cell>
          <cell r="D18248">
            <v>0</v>
          </cell>
        </row>
        <row r="18249">
          <cell r="A18249">
            <v>0</v>
          </cell>
          <cell r="B18249">
            <v>0</v>
          </cell>
          <cell r="C18249">
            <v>0</v>
          </cell>
          <cell r="D18249">
            <v>0</v>
          </cell>
        </row>
        <row r="18250">
          <cell r="A18250">
            <v>0</v>
          </cell>
          <cell r="B18250">
            <v>0</v>
          </cell>
          <cell r="C18250">
            <v>0</v>
          </cell>
          <cell r="D18250">
            <v>0</v>
          </cell>
        </row>
        <row r="18251">
          <cell r="A18251">
            <v>0</v>
          </cell>
          <cell r="B18251">
            <v>0</v>
          </cell>
          <cell r="C18251">
            <v>0</v>
          </cell>
          <cell r="D18251">
            <v>0</v>
          </cell>
        </row>
        <row r="18252">
          <cell r="A18252">
            <v>0</v>
          </cell>
          <cell r="B18252">
            <v>0</v>
          </cell>
          <cell r="C18252">
            <v>0</v>
          </cell>
          <cell r="D18252">
            <v>0</v>
          </cell>
        </row>
        <row r="18253">
          <cell r="A18253">
            <v>0</v>
          </cell>
          <cell r="B18253">
            <v>0</v>
          </cell>
          <cell r="C18253">
            <v>0</v>
          </cell>
          <cell r="D18253">
            <v>0</v>
          </cell>
        </row>
        <row r="18254">
          <cell r="A18254">
            <v>0</v>
          </cell>
          <cell r="B18254">
            <v>0</v>
          </cell>
          <cell r="C18254">
            <v>0</v>
          </cell>
          <cell r="D18254">
            <v>0</v>
          </cell>
        </row>
        <row r="18255">
          <cell r="A18255">
            <v>0</v>
          </cell>
          <cell r="B18255">
            <v>0</v>
          </cell>
          <cell r="C18255">
            <v>0</v>
          </cell>
          <cell r="D18255">
            <v>0</v>
          </cell>
        </row>
        <row r="18256">
          <cell r="A18256">
            <v>0</v>
          </cell>
          <cell r="B18256">
            <v>0</v>
          </cell>
          <cell r="C18256">
            <v>0</v>
          </cell>
          <cell r="D18256">
            <v>0</v>
          </cell>
        </row>
        <row r="18257">
          <cell r="A18257">
            <v>0</v>
          </cell>
          <cell r="B18257">
            <v>0</v>
          </cell>
          <cell r="C18257">
            <v>0</v>
          </cell>
          <cell r="D18257">
            <v>0</v>
          </cell>
        </row>
        <row r="18258">
          <cell r="A18258">
            <v>0</v>
          </cell>
          <cell r="B18258">
            <v>0</v>
          </cell>
          <cell r="C18258">
            <v>0</v>
          </cell>
          <cell r="D18258">
            <v>0</v>
          </cell>
        </row>
        <row r="18259">
          <cell r="A18259">
            <v>0</v>
          </cell>
          <cell r="B18259">
            <v>0</v>
          </cell>
          <cell r="C18259">
            <v>0</v>
          </cell>
          <cell r="D18259">
            <v>0</v>
          </cell>
        </row>
        <row r="18260">
          <cell r="A18260">
            <v>0</v>
          </cell>
          <cell r="B18260">
            <v>0</v>
          </cell>
          <cell r="C18260">
            <v>0</v>
          </cell>
          <cell r="D18260">
            <v>0</v>
          </cell>
        </row>
        <row r="18261">
          <cell r="A18261">
            <v>0</v>
          </cell>
          <cell r="B18261">
            <v>0</v>
          </cell>
          <cell r="C18261">
            <v>0</v>
          </cell>
          <cell r="D18261">
            <v>0</v>
          </cell>
        </row>
        <row r="18262">
          <cell r="A18262">
            <v>0</v>
          </cell>
          <cell r="B18262">
            <v>0</v>
          </cell>
          <cell r="C18262">
            <v>0</v>
          </cell>
          <cell r="D18262">
            <v>0</v>
          </cell>
        </row>
        <row r="18263">
          <cell r="A18263">
            <v>0</v>
          </cell>
          <cell r="B18263">
            <v>0</v>
          </cell>
          <cell r="C18263">
            <v>0</v>
          </cell>
          <cell r="D18263">
            <v>0</v>
          </cell>
        </row>
        <row r="18264">
          <cell r="A18264">
            <v>0</v>
          </cell>
          <cell r="B18264">
            <v>0</v>
          </cell>
          <cell r="C18264">
            <v>0</v>
          </cell>
          <cell r="D18264">
            <v>0</v>
          </cell>
        </row>
        <row r="18265">
          <cell r="A18265">
            <v>0</v>
          </cell>
          <cell r="B18265">
            <v>0</v>
          </cell>
          <cell r="C18265">
            <v>0</v>
          </cell>
          <cell r="D18265">
            <v>0</v>
          </cell>
        </row>
        <row r="18266">
          <cell r="A18266">
            <v>0</v>
          </cell>
          <cell r="B18266">
            <v>0</v>
          </cell>
          <cell r="C18266">
            <v>0</v>
          </cell>
          <cell r="D18266">
            <v>0</v>
          </cell>
        </row>
        <row r="18267">
          <cell r="A18267">
            <v>0</v>
          </cell>
          <cell r="B18267">
            <v>0</v>
          </cell>
          <cell r="C18267">
            <v>0</v>
          </cell>
          <cell r="D18267">
            <v>0</v>
          </cell>
        </row>
        <row r="18268">
          <cell r="A18268">
            <v>0</v>
          </cell>
          <cell r="B18268">
            <v>0</v>
          </cell>
          <cell r="C18268">
            <v>0</v>
          </cell>
          <cell r="D18268">
            <v>0</v>
          </cell>
        </row>
        <row r="18269">
          <cell r="A18269">
            <v>0</v>
          </cell>
          <cell r="B18269">
            <v>0</v>
          </cell>
          <cell r="C18269">
            <v>0</v>
          </cell>
          <cell r="D18269">
            <v>0</v>
          </cell>
        </row>
        <row r="18270">
          <cell r="A18270">
            <v>0</v>
          </cell>
          <cell r="B18270">
            <v>0</v>
          </cell>
          <cell r="C18270">
            <v>0</v>
          </cell>
          <cell r="D18270">
            <v>0</v>
          </cell>
        </row>
        <row r="18271">
          <cell r="A18271">
            <v>0</v>
          </cell>
          <cell r="B18271">
            <v>0</v>
          </cell>
          <cell r="C18271">
            <v>0</v>
          </cell>
          <cell r="D18271">
            <v>0</v>
          </cell>
        </row>
        <row r="18272">
          <cell r="A18272">
            <v>0</v>
          </cell>
          <cell r="B18272">
            <v>0</v>
          </cell>
          <cell r="C18272">
            <v>0</v>
          </cell>
          <cell r="D18272">
            <v>0</v>
          </cell>
        </row>
        <row r="18273">
          <cell r="A18273">
            <v>0</v>
          </cell>
          <cell r="B18273">
            <v>0</v>
          </cell>
          <cell r="C18273">
            <v>0</v>
          </cell>
          <cell r="D18273">
            <v>0</v>
          </cell>
        </row>
        <row r="18274">
          <cell r="A18274">
            <v>0</v>
          </cell>
          <cell r="B18274">
            <v>0</v>
          </cell>
          <cell r="C18274">
            <v>0</v>
          </cell>
          <cell r="D18274">
            <v>0</v>
          </cell>
        </row>
        <row r="18275">
          <cell r="A18275">
            <v>0</v>
          </cell>
          <cell r="B18275">
            <v>0</v>
          </cell>
          <cell r="C18275">
            <v>0</v>
          </cell>
          <cell r="D18275">
            <v>0</v>
          </cell>
        </row>
        <row r="18276">
          <cell r="A18276">
            <v>0</v>
          </cell>
          <cell r="B18276">
            <v>0</v>
          </cell>
          <cell r="C18276">
            <v>0</v>
          </cell>
          <cell r="D18276">
            <v>0</v>
          </cell>
        </row>
        <row r="18277">
          <cell r="A18277">
            <v>0</v>
          </cell>
          <cell r="B18277">
            <v>0</v>
          </cell>
          <cell r="C18277">
            <v>0</v>
          </cell>
          <cell r="D18277">
            <v>0</v>
          </cell>
        </row>
        <row r="18278">
          <cell r="A18278">
            <v>0</v>
          </cell>
          <cell r="B18278">
            <v>0</v>
          </cell>
          <cell r="C18278">
            <v>0</v>
          </cell>
          <cell r="D18278">
            <v>0</v>
          </cell>
        </row>
        <row r="18279">
          <cell r="A18279">
            <v>0</v>
          </cell>
          <cell r="B18279">
            <v>0</v>
          </cell>
          <cell r="C18279">
            <v>0</v>
          </cell>
          <cell r="D18279">
            <v>0</v>
          </cell>
        </row>
        <row r="18280">
          <cell r="A18280">
            <v>0</v>
          </cell>
          <cell r="B18280">
            <v>0</v>
          </cell>
          <cell r="C18280">
            <v>0</v>
          </cell>
          <cell r="D18280">
            <v>0</v>
          </cell>
        </row>
        <row r="18281">
          <cell r="A18281">
            <v>0</v>
          </cell>
          <cell r="B18281">
            <v>0</v>
          </cell>
          <cell r="C18281">
            <v>0</v>
          </cell>
          <cell r="D18281">
            <v>0</v>
          </cell>
        </row>
        <row r="18282">
          <cell r="A18282">
            <v>0</v>
          </cell>
          <cell r="B18282">
            <v>0</v>
          </cell>
          <cell r="C18282">
            <v>0</v>
          </cell>
          <cell r="D18282">
            <v>0</v>
          </cell>
        </row>
        <row r="18283">
          <cell r="A18283">
            <v>0</v>
          </cell>
          <cell r="B18283">
            <v>0</v>
          </cell>
          <cell r="C18283">
            <v>0</v>
          </cell>
          <cell r="D18283">
            <v>0</v>
          </cell>
        </row>
        <row r="18284">
          <cell r="A18284">
            <v>0</v>
          </cell>
          <cell r="B18284">
            <v>0</v>
          </cell>
          <cell r="C18284">
            <v>0</v>
          </cell>
          <cell r="D18284">
            <v>0</v>
          </cell>
        </row>
        <row r="18285">
          <cell r="A18285">
            <v>0</v>
          </cell>
          <cell r="B18285">
            <v>0</v>
          </cell>
          <cell r="C18285">
            <v>0</v>
          </cell>
          <cell r="D18285">
            <v>0</v>
          </cell>
        </row>
        <row r="18286">
          <cell r="A18286">
            <v>0</v>
          </cell>
          <cell r="B18286">
            <v>0</v>
          </cell>
          <cell r="C18286">
            <v>0</v>
          </cell>
          <cell r="D18286">
            <v>0</v>
          </cell>
        </row>
        <row r="18287">
          <cell r="A18287">
            <v>0</v>
          </cell>
          <cell r="B18287">
            <v>0</v>
          </cell>
          <cell r="C18287">
            <v>0</v>
          </cell>
          <cell r="D18287">
            <v>0</v>
          </cell>
        </row>
        <row r="18288">
          <cell r="A18288">
            <v>0</v>
          </cell>
          <cell r="B18288">
            <v>0</v>
          </cell>
          <cell r="C18288">
            <v>0</v>
          </cell>
          <cell r="D18288">
            <v>0</v>
          </cell>
        </row>
        <row r="18289">
          <cell r="A18289">
            <v>0</v>
          </cell>
          <cell r="B18289">
            <v>0</v>
          </cell>
          <cell r="C18289">
            <v>0</v>
          </cell>
          <cell r="D18289">
            <v>0</v>
          </cell>
        </row>
        <row r="18290">
          <cell r="A18290">
            <v>0</v>
          </cell>
          <cell r="B18290">
            <v>0</v>
          </cell>
          <cell r="C18290">
            <v>0</v>
          </cell>
          <cell r="D18290">
            <v>0</v>
          </cell>
        </row>
        <row r="18291">
          <cell r="A18291">
            <v>0</v>
          </cell>
          <cell r="B18291">
            <v>0</v>
          </cell>
          <cell r="C18291">
            <v>0</v>
          </cell>
          <cell r="D18291">
            <v>0</v>
          </cell>
        </row>
        <row r="18292">
          <cell r="A18292">
            <v>0</v>
          </cell>
          <cell r="B18292">
            <v>0</v>
          </cell>
          <cell r="C18292">
            <v>0</v>
          </cell>
          <cell r="D18292">
            <v>0</v>
          </cell>
        </row>
        <row r="18293">
          <cell r="A18293">
            <v>0</v>
          </cell>
          <cell r="B18293">
            <v>0</v>
          </cell>
          <cell r="C18293">
            <v>0</v>
          </cell>
          <cell r="D18293">
            <v>0</v>
          </cell>
        </row>
        <row r="18294">
          <cell r="A18294">
            <v>0</v>
          </cell>
          <cell r="B18294">
            <v>0</v>
          </cell>
          <cell r="C18294">
            <v>0</v>
          </cell>
          <cell r="D18294">
            <v>0</v>
          </cell>
        </row>
        <row r="18295">
          <cell r="A18295">
            <v>0</v>
          </cell>
          <cell r="B18295">
            <v>0</v>
          </cell>
          <cell r="C18295">
            <v>0</v>
          </cell>
          <cell r="D18295">
            <v>0</v>
          </cell>
        </row>
        <row r="18296">
          <cell r="A18296">
            <v>0</v>
          </cell>
          <cell r="B18296">
            <v>0</v>
          </cell>
          <cell r="C18296">
            <v>0</v>
          </cell>
          <cell r="D18296">
            <v>0</v>
          </cell>
        </row>
        <row r="18297">
          <cell r="A18297">
            <v>0</v>
          </cell>
          <cell r="B18297">
            <v>0</v>
          </cell>
          <cell r="C18297">
            <v>0</v>
          </cell>
          <cell r="D18297">
            <v>0</v>
          </cell>
        </row>
        <row r="18298">
          <cell r="A18298">
            <v>0</v>
          </cell>
          <cell r="B18298">
            <v>0</v>
          </cell>
          <cell r="C18298">
            <v>0</v>
          </cell>
          <cell r="D18298">
            <v>0</v>
          </cell>
        </row>
        <row r="18299">
          <cell r="A18299">
            <v>0</v>
          </cell>
          <cell r="B18299">
            <v>0</v>
          </cell>
          <cell r="C18299">
            <v>0</v>
          </cell>
          <cell r="D18299">
            <v>0</v>
          </cell>
        </row>
        <row r="18300">
          <cell r="A18300">
            <v>0</v>
          </cell>
          <cell r="B18300">
            <v>0</v>
          </cell>
          <cell r="C18300">
            <v>0</v>
          </cell>
          <cell r="D18300">
            <v>0</v>
          </cell>
        </row>
        <row r="18301">
          <cell r="A18301">
            <v>0</v>
          </cell>
          <cell r="B18301">
            <v>0</v>
          </cell>
          <cell r="C18301">
            <v>0</v>
          </cell>
          <cell r="D18301">
            <v>0</v>
          </cell>
        </row>
        <row r="18302">
          <cell r="A18302">
            <v>0</v>
          </cell>
          <cell r="B18302">
            <v>0</v>
          </cell>
          <cell r="C18302">
            <v>0</v>
          </cell>
          <cell r="D18302">
            <v>0</v>
          </cell>
        </row>
        <row r="18303">
          <cell r="A18303">
            <v>0</v>
          </cell>
          <cell r="B18303">
            <v>0</v>
          </cell>
          <cell r="C18303">
            <v>0</v>
          </cell>
          <cell r="D18303">
            <v>0</v>
          </cell>
        </row>
        <row r="18304">
          <cell r="A18304">
            <v>0</v>
          </cell>
          <cell r="B18304">
            <v>0</v>
          </cell>
          <cell r="C18304">
            <v>0</v>
          </cell>
          <cell r="D18304">
            <v>0</v>
          </cell>
        </row>
        <row r="18305">
          <cell r="A18305">
            <v>0</v>
          </cell>
          <cell r="B18305">
            <v>0</v>
          </cell>
          <cell r="C18305">
            <v>0</v>
          </cell>
          <cell r="D18305">
            <v>0</v>
          </cell>
        </row>
        <row r="18306">
          <cell r="A18306">
            <v>0</v>
          </cell>
          <cell r="B18306">
            <v>0</v>
          </cell>
          <cell r="C18306">
            <v>0</v>
          </cell>
          <cell r="D18306">
            <v>0</v>
          </cell>
        </row>
        <row r="18307">
          <cell r="A18307">
            <v>0</v>
          </cell>
          <cell r="B18307">
            <v>0</v>
          </cell>
          <cell r="C18307">
            <v>0</v>
          </cell>
          <cell r="D18307">
            <v>0</v>
          </cell>
        </row>
        <row r="18308">
          <cell r="A18308">
            <v>0</v>
          </cell>
          <cell r="B18308">
            <v>0</v>
          </cell>
          <cell r="C18308">
            <v>0</v>
          </cell>
          <cell r="D18308">
            <v>0</v>
          </cell>
        </row>
        <row r="18309">
          <cell r="A18309">
            <v>0</v>
          </cell>
          <cell r="B18309">
            <v>0</v>
          </cell>
          <cell r="C18309">
            <v>0</v>
          </cell>
          <cell r="D18309">
            <v>0</v>
          </cell>
        </row>
        <row r="18310">
          <cell r="A18310">
            <v>0</v>
          </cell>
          <cell r="B18310">
            <v>0</v>
          </cell>
          <cell r="C18310">
            <v>0</v>
          </cell>
          <cell r="D18310">
            <v>0</v>
          </cell>
        </row>
        <row r="18311">
          <cell r="A18311">
            <v>0</v>
          </cell>
          <cell r="B18311">
            <v>0</v>
          </cell>
          <cell r="C18311">
            <v>0</v>
          </cell>
          <cell r="D18311">
            <v>0</v>
          </cell>
        </row>
        <row r="18312">
          <cell r="A18312">
            <v>0</v>
          </cell>
          <cell r="B18312">
            <v>0</v>
          </cell>
          <cell r="C18312">
            <v>0</v>
          </cell>
          <cell r="D18312">
            <v>0</v>
          </cell>
        </row>
        <row r="18313">
          <cell r="A18313">
            <v>0</v>
          </cell>
          <cell r="B18313">
            <v>0</v>
          </cell>
          <cell r="C18313">
            <v>0</v>
          </cell>
          <cell r="D18313">
            <v>0</v>
          </cell>
        </row>
        <row r="18314">
          <cell r="A18314">
            <v>0</v>
          </cell>
          <cell r="B18314">
            <v>0</v>
          </cell>
          <cell r="C18314">
            <v>0</v>
          </cell>
          <cell r="D18314">
            <v>0</v>
          </cell>
        </row>
        <row r="18315">
          <cell r="A18315">
            <v>0</v>
          </cell>
          <cell r="B18315">
            <v>0</v>
          </cell>
          <cell r="C18315">
            <v>0</v>
          </cell>
          <cell r="D18315">
            <v>0</v>
          </cell>
        </row>
        <row r="18316">
          <cell r="A18316">
            <v>0</v>
          </cell>
          <cell r="B18316">
            <v>0</v>
          </cell>
          <cell r="C18316">
            <v>0</v>
          </cell>
          <cell r="D18316">
            <v>0</v>
          </cell>
        </row>
        <row r="18317">
          <cell r="A18317">
            <v>0</v>
          </cell>
          <cell r="B18317">
            <v>0</v>
          </cell>
          <cell r="C18317">
            <v>0</v>
          </cell>
          <cell r="D18317">
            <v>0</v>
          </cell>
        </row>
        <row r="18318">
          <cell r="A18318">
            <v>0</v>
          </cell>
          <cell r="B18318">
            <v>0</v>
          </cell>
          <cell r="C18318">
            <v>0</v>
          </cell>
          <cell r="D18318">
            <v>0</v>
          </cell>
        </row>
        <row r="18319">
          <cell r="A18319">
            <v>0</v>
          </cell>
          <cell r="B18319">
            <v>0</v>
          </cell>
          <cell r="C18319">
            <v>0</v>
          </cell>
          <cell r="D18319">
            <v>0</v>
          </cell>
        </row>
        <row r="18320">
          <cell r="A18320">
            <v>0</v>
          </cell>
          <cell r="B18320">
            <v>0</v>
          </cell>
          <cell r="C18320">
            <v>0</v>
          </cell>
          <cell r="D18320">
            <v>0</v>
          </cell>
        </row>
        <row r="18321">
          <cell r="A18321">
            <v>0</v>
          </cell>
          <cell r="B18321">
            <v>0</v>
          </cell>
          <cell r="C18321">
            <v>0</v>
          </cell>
          <cell r="D18321">
            <v>0</v>
          </cell>
        </row>
        <row r="18322">
          <cell r="A18322">
            <v>0</v>
          </cell>
          <cell r="B18322">
            <v>0</v>
          </cell>
          <cell r="C18322">
            <v>0</v>
          </cell>
          <cell r="D18322">
            <v>0</v>
          </cell>
        </row>
        <row r="18323">
          <cell r="A18323">
            <v>0</v>
          </cell>
          <cell r="B18323">
            <v>0</v>
          </cell>
          <cell r="C18323">
            <v>0</v>
          </cell>
          <cell r="D18323">
            <v>0</v>
          </cell>
        </row>
        <row r="18324">
          <cell r="A18324">
            <v>0</v>
          </cell>
          <cell r="B18324">
            <v>0</v>
          </cell>
          <cell r="C18324">
            <v>0</v>
          </cell>
          <cell r="D18324">
            <v>0</v>
          </cell>
        </row>
        <row r="18325">
          <cell r="A18325">
            <v>0</v>
          </cell>
          <cell r="B18325">
            <v>0</v>
          </cell>
          <cell r="C18325">
            <v>0</v>
          </cell>
          <cell r="D18325">
            <v>0</v>
          </cell>
        </row>
        <row r="18326">
          <cell r="A18326">
            <v>0</v>
          </cell>
          <cell r="B18326">
            <v>0</v>
          </cell>
          <cell r="C18326">
            <v>0</v>
          </cell>
          <cell r="D18326">
            <v>0</v>
          </cell>
        </row>
        <row r="18327">
          <cell r="A18327">
            <v>0</v>
          </cell>
          <cell r="B18327">
            <v>0</v>
          </cell>
          <cell r="C18327">
            <v>0</v>
          </cell>
          <cell r="D18327">
            <v>0</v>
          </cell>
        </row>
        <row r="18328">
          <cell r="A18328">
            <v>0</v>
          </cell>
          <cell r="B18328">
            <v>0</v>
          </cell>
          <cell r="C18328">
            <v>0</v>
          </cell>
          <cell r="D18328">
            <v>0</v>
          </cell>
        </row>
        <row r="18329">
          <cell r="A18329">
            <v>0</v>
          </cell>
          <cell r="B18329">
            <v>0</v>
          </cell>
          <cell r="C18329">
            <v>0</v>
          </cell>
          <cell r="D18329">
            <v>0</v>
          </cell>
        </row>
        <row r="18330">
          <cell r="A18330">
            <v>0</v>
          </cell>
          <cell r="B18330">
            <v>0</v>
          </cell>
          <cell r="C18330">
            <v>0</v>
          </cell>
          <cell r="D18330">
            <v>0</v>
          </cell>
        </row>
        <row r="18331">
          <cell r="A18331">
            <v>0</v>
          </cell>
          <cell r="B18331">
            <v>0</v>
          </cell>
          <cell r="C18331">
            <v>0</v>
          </cell>
          <cell r="D18331">
            <v>0</v>
          </cell>
        </row>
        <row r="18332">
          <cell r="A18332">
            <v>0</v>
          </cell>
          <cell r="B18332">
            <v>0</v>
          </cell>
          <cell r="C18332">
            <v>0</v>
          </cell>
          <cell r="D18332">
            <v>0</v>
          </cell>
        </row>
        <row r="18333">
          <cell r="A18333">
            <v>0</v>
          </cell>
          <cell r="B18333">
            <v>0</v>
          </cell>
          <cell r="C18333">
            <v>0</v>
          </cell>
          <cell r="D18333">
            <v>0</v>
          </cell>
        </row>
        <row r="18334">
          <cell r="A18334">
            <v>0</v>
          </cell>
          <cell r="B18334">
            <v>0</v>
          </cell>
          <cell r="C18334">
            <v>0</v>
          </cell>
          <cell r="D18334">
            <v>0</v>
          </cell>
        </row>
        <row r="18335">
          <cell r="A18335">
            <v>0</v>
          </cell>
          <cell r="B18335">
            <v>0</v>
          </cell>
          <cell r="C18335">
            <v>0</v>
          </cell>
          <cell r="D18335">
            <v>0</v>
          </cell>
        </row>
        <row r="18336">
          <cell r="A18336">
            <v>0</v>
          </cell>
          <cell r="B18336">
            <v>0</v>
          </cell>
          <cell r="C18336">
            <v>0</v>
          </cell>
          <cell r="D18336">
            <v>0</v>
          </cell>
        </row>
        <row r="18337">
          <cell r="A18337">
            <v>0</v>
          </cell>
          <cell r="B18337">
            <v>0</v>
          </cell>
          <cell r="C18337">
            <v>0</v>
          </cell>
          <cell r="D18337">
            <v>0</v>
          </cell>
        </row>
        <row r="18338">
          <cell r="A18338">
            <v>0</v>
          </cell>
          <cell r="B18338">
            <v>0</v>
          </cell>
          <cell r="C18338">
            <v>0</v>
          </cell>
          <cell r="D18338">
            <v>0</v>
          </cell>
        </row>
        <row r="18339">
          <cell r="A18339">
            <v>0</v>
          </cell>
          <cell r="B18339">
            <v>0</v>
          </cell>
          <cell r="C18339">
            <v>0</v>
          </cell>
          <cell r="D18339">
            <v>0</v>
          </cell>
        </row>
        <row r="18340">
          <cell r="A18340">
            <v>0</v>
          </cell>
          <cell r="B18340">
            <v>0</v>
          </cell>
          <cell r="C18340">
            <v>0</v>
          </cell>
          <cell r="D18340">
            <v>0</v>
          </cell>
        </row>
        <row r="18341">
          <cell r="A18341">
            <v>0</v>
          </cell>
          <cell r="B18341">
            <v>0</v>
          </cell>
          <cell r="C18341">
            <v>0</v>
          </cell>
          <cell r="D18341">
            <v>0</v>
          </cell>
        </row>
        <row r="18342">
          <cell r="A18342">
            <v>0</v>
          </cell>
          <cell r="B18342">
            <v>0</v>
          </cell>
          <cell r="C18342">
            <v>0</v>
          </cell>
          <cell r="D18342">
            <v>0</v>
          </cell>
        </row>
        <row r="18343">
          <cell r="A18343">
            <v>0</v>
          </cell>
          <cell r="B18343">
            <v>0</v>
          </cell>
          <cell r="C18343">
            <v>0</v>
          </cell>
          <cell r="D18343">
            <v>0</v>
          </cell>
        </row>
        <row r="18344">
          <cell r="A18344">
            <v>0</v>
          </cell>
          <cell r="B18344">
            <v>0</v>
          </cell>
          <cell r="C18344">
            <v>0</v>
          </cell>
          <cell r="D18344">
            <v>0</v>
          </cell>
        </row>
        <row r="18345">
          <cell r="A18345">
            <v>0</v>
          </cell>
          <cell r="B18345">
            <v>0</v>
          </cell>
          <cell r="C18345">
            <v>0</v>
          </cell>
          <cell r="D18345">
            <v>0</v>
          </cell>
        </row>
        <row r="18346">
          <cell r="A18346">
            <v>0</v>
          </cell>
          <cell r="B18346">
            <v>0</v>
          </cell>
          <cell r="C18346">
            <v>0</v>
          </cell>
          <cell r="D18346">
            <v>0</v>
          </cell>
        </row>
        <row r="18347">
          <cell r="A18347">
            <v>0</v>
          </cell>
          <cell r="B18347">
            <v>0</v>
          </cell>
          <cell r="C18347">
            <v>0</v>
          </cell>
          <cell r="D18347">
            <v>0</v>
          </cell>
        </row>
        <row r="18348">
          <cell r="A18348">
            <v>0</v>
          </cell>
          <cell r="B18348">
            <v>0</v>
          </cell>
          <cell r="C18348">
            <v>0</v>
          </cell>
          <cell r="D18348">
            <v>0</v>
          </cell>
        </row>
        <row r="18349">
          <cell r="A18349">
            <v>0</v>
          </cell>
          <cell r="B18349">
            <v>0</v>
          </cell>
          <cell r="C18349">
            <v>0</v>
          </cell>
          <cell r="D18349">
            <v>0</v>
          </cell>
        </row>
        <row r="18350">
          <cell r="A18350">
            <v>0</v>
          </cell>
          <cell r="B18350">
            <v>0</v>
          </cell>
          <cell r="C18350">
            <v>0</v>
          </cell>
          <cell r="D18350">
            <v>0</v>
          </cell>
        </row>
        <row r="18351">
          <cell r="A18351">
            <v>0</v>
          </cell>
          <cell r="B18351">
            <v>0</v>
          </cell>
          <cell r="C18351">
            <v>0</v>
          </cell>
          <cell r="D18351">
            <v>0</v>
          </cell>
        </row>
        <row r="18352">
          <cell r="A18352">
            <v>0</v>
          </cell>
          <cell r="B18352">
            <v>0</v>
          </cell>
          <cell r="C18352">
            <v>0</v>
          </cell>
          <cell r="D18352">
            <v>0</v>
          </cell>
        </row>
        <row r="18353">
          <cell r="A18353">
            <v>0</v>
          </cell>
          <cell r="B18353">
            <v>0</v>
          </cell>
          <cell r="C18353">
            <v>0</v>
          </cell>
          <cell r="D18353">
            <v>0</v>
          </cell>
        </row>
        <row r="18354">
          <cell r="A18354">
            <v>0</v>
          </cell>
          <cell r="B18354">
            <v>0</v>
          </cell>
          <cell r="C18354">
            <v>0</v>
          </cell>
          <cell r="D18354">
            <v>0</v>
          </cell>
        </row>
        <row r="18355">
          <cell r="A18355">
            <v>0</v>
          </cell>
          <cell r="B18355">
            <v>0</v>
          </cell>
          <cell r="C18355">
            <v>0</v>
          </cell>
          <cell r="D18355">
            <v>0</v>
          </cell>
        </row>
        <row r="18356">
          <cell r="A18356">
            <v>0</v>
          </cell>
          <cell r="B18356">
            <v>0</v>
          </cell>
          <cell r="C18356">
            <v>0</v>
          </cell>
          <cell r="D18356">
            <v>0</v>
          </cell>
        </row>
        <row r="18357">
          <cell r="A18357">
            <v>0</v>
          </cell>
          <cell r="B18357">
            <v>0</v>
          </cell>
          <cell r="C18357">
            <v>0</v>
          </cell>
          <cell r="D18357">
            <v>0</v>
          </cell>
        </row>
        <row r="18358">
          <cell r="A18358">
            <v>0</v>
          </cell>
          <cell r="B18358">
            <v>0</v>
          </cell>
          <cell r="C18358">
            <v>0</v>
          </cell>
          <cell r="D18358">
            <v>0</v>
          </cell>
        </row>
        <row r="18359">
          <cell r="A18359">
            <v>0</v>
          </cell>
          <cell r="B18359">
            <v>0</v>
          </cell>
          <cell r="C18359">
            <v>0</v>
          </cell>
          <cell r="D18359">
            <v>0</v>
          </cell>
        </row>
        <row r="18360">
          <cell r="A18360">
            <v>0</v>
          </cell>
          <cell r="B18360">
            <v>0</v>
          </cell>
          <cell r="C18360">
            <v>0</v>
          </cell>
          <cell r="D18360">
            <v>0</v>
          </cell>
        </row>
        <row r="18361">
          <cell r="A18361">
            <v>0</v>
          </cell>
          <cell r="B18361">
            <v>0</v>
          </cell>
          <cell r="C18361">
            <v>0</v>
          </cell>
          <cell r="D18361">
            <v>0</v>
          </cell>
        </row>
        <row r="18362">
          <cell r="A18362">
            <v>0</v>
          </cell>
          <cell r="B18362">
            <v>0</v>
          </cell>
          <cell r="C18362">
            <v>0</v>
          </cell>
          <cell r="D18362">
            <v>0</v>
          </cell>
        </row>
        <row r="18363">
          <cell r="A18363">
            <v>0</v>
          </cell>
          <cell r="B18363">
            <v>0</v>
          </cell>
          <cell r="C18363">
            <v>0</v>
          </cell>
          <cell r="D18363">
            <v>0</v>
          </cell>
        </row>
        <row r="18364">
          <cell r="A18364">
            <v>0</v>
          </cell>
          <cell r="B18364">
            <v>0</v>
          </cell>
          <cell r="C18364">
            <v>0</v>
          </cell>
          <cell r="D18364">
            <v>0</v>
          </cell>
        </row>
        <row r="18365">
          <cell r="A18365">
            <v>0</v>
          </cell>
          <cell r="B18365">
            <v>0</v>
          </cell>
          <cell r="C18365">
            <v>0</v>
          </cell>
          <cell r="D18365">
            <v>0</v>
          </cell>
        </row>
        <row r="18366">
          <cell r="A18366">
            <v>0</v>
          </cell>
          <cell r="B18366">
            <v>0</v>
          </cell>
          <cell r="C18366">
            <v>0</v>
          </cell>
          <cell r="D18366">
            <v>0</v>
          </cell>
        </row>
        <row r="18367">
          <cell r="A18367">
            <v>0</v>
          </cell>
          <cell r="B18367">
            <v>0</v>
          </cell>
          <cell r="C18367">
            <v>0</v>
          </cell>
          <cell r="D18367">
            <v>0</v>
          </cell>
        </row>
        <row r="18368">
          <cell r="A18368">
            <v>0</v>
          </cell>
          <cell r="B18368">
            <v>0</v>
          </cell>
          <cell r="C18368">
            <v>0</v>
          </cell>
          <cell r="D18368">
            <v>0</v>
          </cell>
        </row>
        <row r="18369">
          <cell r="A18369">
            <v>0</v>
          </cell>
          <cell r="B18369">
            <v>0</v>
          </cell>
          <cell r="C18369">
            <v>0</v>
          </cell>
          <cell r="D18369">
            <v>0</v>
          </cell>
        </row>
        <row r="18370">
          <cell r="A18370">
            <v>0</v>
          </cell>
          <cell r="B18370">
            <v>0</v>
          </cell>
          <cell r="C18370">
            <v>0</v>
          </cell>
          <cell r="D18370">
            <v>0</v>
          </cell>
        </row>
        <row r="18371">
          <cell r="A18371">
            <v>0</v>
          </cell>
          <cell r="B18371">
            <v>0</v>
          </cell>
          <cell r="C18371">
            <v>0</v>
          </cell>
          <cell r="D18371">
            <v>0</v>
          </cell>
        </row>
        <row r="18372">
          <cell r="A18372">
            <v>0</v>
          </cell>
          <cell r="B18372">
            <v>0</v>
          </cell>
          <cell r="C18372">
            <v>0</v>
          </cell>
          <cell r="D18372">
            <v>0</v>
          </cell>
        </row>
        <row r="18373">
          <cell r="A18373">
            <v>0</v>
          </cell>
          <cell r="B18373">
            <v>0</v>
          </cell>
          <cell r="C18373">
            <v>0</v>
          </cell>
          <cell r="D18373">
            <v>0</v>
          </cell>
        </row>
        <row r="18374">
          <cell r="A18374">
            <v>0</v>
          </cell>
          <cell r="B18374">
            <v>0</v>
          </cell>
          <cell r="C18374">
            <v>0</v>
          </cell>
          <cell r="D18374">
            <v>0</v>
          </cell>
        </row>
        <row r="18375">
          <cell r="A18375">
            <v>0</v>
          </cell>
          <cell r="B18375">
            <v>0</v>
          </cell>
          <cell r="C18375">
            <v>0</v>
          </cell>
          <cell r="D18375">
            <v>0</v>
          </cell>
        </row>
        <row r="18376">
          <cell r="A18376">
            <v>0</v>
          </cell>
          <cell r="B18376">
            <v>0</v>
          </cell>
          <cell r="C18376">
            <v>0</v>
          </cell>
          <cell r="D18376">
            <v>0</v>
          </cell>
        </row>
        <row r="18377">
          <cell r="A18377">
            <v>0</v>
          </cell>
          <cell r="B18377">
            <v>0</v>
          </cell>
          <cell r="C18377">
            <v>0</v>
          </cell>
          <cell r="D18377">
            <v>0</v>
          </cell>
        </row>
        <row r="18378">
          <cell r="A18378">
            <v>0</v>
          </cell>
          <cell r="B18378">
            <v>0</v>
          </cell>
          <cell r="C18378">
            <v>0</v>
          </cell>
          <cell r="D18378">
            <v>0</v>
          </cell>
        </row>
        <row r="18379">
          <cell r="A18379">
            <v>0</v>
          </cell>
          <cell r="B18379">
            <v>0</v>
          </cell>
          <cell r="C18379">
            <v>0</v>
          </cell>
          <cell r="D18379">
            <v>0</v>
          </cell>
        </row>
        <row r="18380">
          <cell r="A18380">
            <v>0</v>
          </cell>
          <cell r="B18380">
            <v>0</v>
          </cell>
          <cell r="C18380">
            <v>0</v>
          </cell>
          <cell r="D18380">
            <v>0</v>
          </cell>
        </row>
        <row r="18381">
          <cell r="A18381">
            <v>0</v>
          </cell>
          <cell r="B18381">
            <v>0</v>
          </cell>
          <cell r="C18381">
            <v>0</v>
          </cell>
          <cell r="D18381">
            <v>0</v>
          </cell>
        </row>
        <row r="18382">
          <cell r="A18382">
            <v>0</v>
          </cell>
          <cell r="B18382">
            <v>0</v>
          </cell>
          <cell r="C18382">
            <v>0</v>
          </cell>
          <cell r="D18382">
            <v>0</v>
          </cell>
        </row>
        <row r="18383">
          <cell r="A18383">
            <v>0</v>
          </cell>
          <cell r="B18383">
            <v>0</v>
          </cell>
          <cell r="C18383">
            <v>0</v>
          </cell>
          <cell r="D18383">
            <v>0</v>
          </cell>
        </row>
        <row r="18384">
          <cell r="A18384">
            <v>0</v>
          </cell>
          <cell r="B18384">
            <v>0</v>
          </cell>
          <cell r="C18384">
            <v>0</v>
          </cell>
          <cell r="D18384">
            <v>0</v>
          </cell>
        </row>
        <row r="18385">
          <cell r="A18385">
            <v>0</v>
          </cell>
          <cell r="B18385">
            <v>0</v>
          </cell>
          <cell r="C18385">
            <v>0</v>
          </cell>
          <cell r="D18385">
            <v>0</v>
          </cell>
        </row>
        <row r="18386">
          <cell r="A18386">
            <v>0</v>
          </cell>
          <cell r="B18386">
            <v>0</v>
          </cell>
          <cell r="C18386">
            <v>0</v>
          </cell>
          <cell r="D18386">
            <v>0</v>
          </cell>
        </row>
        <row r="18387">
          <cell r="A18387">
            <v>0</v>
          </cell>
          <cell r="B18387">
            <v>0</v>
          </cell>
          <cell r="C18387">
            <v>0</v>
          </cell>
          <cell r="D18387">
            <v>0</v>
          </cell>
        </row>
        <row r="18388">
          <cell r="A18388">
            <v>0</v>
          </cell>
          <cell r="B18388">
            <v>0</v>
          </cell>
          <cell r="C18388">
            <v>0</v>
          </cell>
          <cell r="D18388">
            <v>0</v>
          </cell>
        </row>
        <row r="18389">
          <cell r="A18389">
            <v>0</v>
          </cell>
          <cell r="B18389">
            <v>0</v>
          </cell>
          <cell r="C18389">
            <v>0</v>
          </cell>
          <cell r="D18389">
            <v>0</v>
          </cell>
        </row>
        <row r="18390">
          <cell r="A18390">
            <v>0</v>
          </cell>
          <cell r="B18390">
            <v>0</v>
          </cell>
          <cell r="C18390">
            <v>0</v>
          </cell>
          <cell r="D18390">
            <v>0</v>
          </cell>
        </row>
        <row r="18391">
          <cell r="A18391">
            <v>0</v>
          </cell>
          <cell r="B18391">
            <v>0</v>
          </cell>
          <cell r="C18391">
            <v>0</v>
          </cell>
          <cell r="D18391">
            <v>0</v>
          </cell>
        </row>
        <row r="18392">
          <cell r="A18392">
            <v>0</v>
          </cell>
          <cell r="B18392">
            <v>0</v>
          </cell>
          <cell r="C18392">
            <v>0</v>
          </cell>
          <cell r="D18392">
            <v>0</v>
          </cell>
        </row>
        <row r="18393">
          <cell r="A18393">
            <v>0</v>
          </cell>
          <cell r="B18393">
            <v>0</v>
          </cell>
          <cell r="C18393">
            <v>0</v>
          </cell>
          <cell r="D18393">
            <v>0</v>
          </cell>
        </row>
        <row r="18394">
          <cell r="A18394">
            <v>0</v>
          </cell>
          <cell r="B18394">
            <v>0</v>
          </cell>
          <cell r="C18394">
            <v>0</v>
          </cell>
          <cell r="D18394">
            <v>0</v>
          </cell>
        </row>
        <row r="18395">
          <cell r="A18395">
            <v>0</v>
          </cell>
          <cell r="B18395">
            <v>0</v>
          </cell>
          <cell r="C18395">
            <v>0</v>
          </cell>
          <cell r="D18395">
            <v>0</v>
          </cell>
        </row>
        <row r="18396">
          <cell r="A18396">
            <v>0</v>
          </cell>
          <cell r="B18396">
            <v>0</v>
          </cell>
          <cell r="C18396">
            <v>0</v>
          </cell>
          <cell r="D18396">
            <v>0</v>
          </cell>
        </row>
        <row r="18397">
          <cell r="A18397">
            <v>0</v>
          </cell>
          <cell r="B18397">
            <v>0</v>
          </cell>
          <cell r="C18397">
            <v>0</v>
          </cell>
          <cell r="D18397">
            <v>0</v>
          </cell>
        </row>
        <row r="18398">
          <cell r="A18398">
            <v>0</v>
          </cell>
          <cell r="B18398">
            <v>0</v>
          </cell>
          <cell r="C18398">
            <v>0</v>
          </cell>
          <cell r="D18398">
            <v>0</v>
          </cell>
        </row>
        <row r="18399">
          <cell r="A18399">
            <v>0</v>
          </cell>
          <cell r="B18399">
            <v>0</v>
          </cell>
          <cell r="C18399">
            <v>0</v>
          </cell>
          <cell r="D18399">
            <v>0</v>
          </cell>
        </row>
        <row r="18400">
          <cell r="A18400">
            <v>0</v>
          </cell>
          <cell r="B18400">
            <v>0</v>
          </cell>
          <cell r="C18400">
            <v>0</v>
          </cell>
          <cell r="D18400">
            <v>0</v>
          </cell>
        </row>
        <row r="18401">
          <cell r="A18401">
            <v>0</v>
          </cell>
          <cell r="B18401">
            <v>0</v>
          </cell>
          <cell r="C18401">
            <v>0</v>
          </cell>
          <cell r="D18401">
            <v>0</v>
          </cell>
        </row>
        <row r="18402">
          <cell r="A18402">
            <v>0</v>
          </cell>
          <cell r="B18402">
            <v>0</v>
          </cell>
          <cell r="C18402">
            <v>0</v>
          </cell>
          <cell r="D18402">
            <v>0</v>
          </cell>
        </row>
        <row r="18403">
          <cell r="A18403">
            <v>0</v>
          </cell>
          <cell r="B18403">
            <v>0</v>
          </cell>
          <cell r="C18403">
            <v>0</v>
          </cell>
          <cell r="D18403">
            <v>0</v>
          </cell>
        </row>
        <row r="18404">
          <cell r="A18404">
            <v>0</v>
          </cell>
          <cell r="B18404">
            <v>0</v>
          </cell>
          <cell r="C18404">
            <v>0</v>
          </cell>
          <cell r="D18404">
            <v>0</v>
          </cell>
        </row>
        <row r="18405">
          <cell r="A18405">
            <v>0</v>
          </cell>
          <cell r="B18405">
            <v>0</v>
          </cell>
          <cell r="C18405">
            <v>0</v>
          </cell>
          <cell r="D18405">
            <v>0</v>
          </cell>
        </row>
        <row r="18406">
          <cell r="A18406">
            <v>0</v>
          </cell>
          <cell r="B18406">
            <v>0</v>
          </cell>
          <cell r="C18406">
            <v>0</v>
          </cell>
          <cell r="D18406">
            <v>0</v>
          </cell>
        </row>
        <row r="18407">
          <cell r="A18407">
            <v>0</v>
          </cell>
          <cell r="B18407">
            <v>0</v>
          </cell>
          <cell r="C18407">
            <v>0</v>
          </cell>
          <cell r="D18407">
            <v>0</v>
          </cell>
        </row>
        <row r="18408">
          <cell r="A18408">
            <v>0</v>
          </cell>
          <cell r="B18408">
            <v>0</v>
          </cell>
          <cell r="C18408">
            <v>0</v>
          </cell>
          <cell r="D18408">
            <v>0</v>
          </cell>
        </row>
        <row r="18409">
          <cell r="A18409">
            <v>0</v>
          </cell>
          <cell r="B18409">
            <v>0</v>
          </cell>
          <cell r="C18409">
            <v>0</v>
          </cell>
          <cell r="D18409">
            <v>0</v>
          </cell>
        </row>
        <row r="18410">
          <cell r="A18410">
            <v>0</v>
          </cell>
          <cell r="B18410">
            <v>0</v>
          </cell>
          <cell r="C18410">
            <v>0</v>
          </cell>
          <cell r="D18410">
            <v>0</v>
          </cell>
        </row>
        <row r="18411">
          <cell r="A18411">
            <v>0</v>
          </cell>
          <cell r="B18411">
            <v>0</v>
          </cell>
          <cell r="C18411">
            <v>0</v>
          </cell>
          <cell r="D18411">
            <v>0</v>
          </cell>
        </row>
        <row r="18412">
          <cell r="A18412">
            <v>0</v>
          </cell>
          <cell r="B18412">
            <v>0</v>
          </cell>
          <cell r="C18412">
            <v>0</v>
          </cell>
          <cell r="D18412">
            <v>0</v>
          </cell>
        </row>
        <row r="18413">
          <cell r="A18413">
            <v>0</v>
          </cell>
          <cell r="B18413">
            <v>0</v>
          </cell>
          <cell r="C18413">
            <v>0</v>
          </cell>
          <cell r="D18413">
            <v>0</v>
          </cell>
        </row>
        <row r="18414">
          <cell r="A18414">
            <v>0</v>
          </cell>
          <cell r="B18414">
            <v>0</v>
          </cell>
          <cell r="C18414">
            <v>0</v>
          </cell>
          <cell r="D18414">
            <v>0</v>
          </cell>
        </row>
        <row r="18415">
          <cell r="A18415">
            <v>0</v>
          </cell>
          <cell r="B18415">
            <v>0</v>
          </cell>
          <cell r="C18415">
            <v>0</v>
          </cell>
          <cell r="D18415">
            <v>0</v>
          </cell>
        </row>
        <row r="18416">
          <cell r="A18416">
            <v>0</v>
          </cell>
          <cell r="B18416">
            <v>0</v>
          </cell>
          <cell r="C18416">
            <v>0</v>
          </cell>
          <cell r="D18416">
            <v>0</v>
          </cell>
        </row>
        <row r="18417">
          <cell r="A18417">
            <v>0</v>
          </cell>
          <cell r="B18417">
            <v>0</v>
          </cell>
          <cell r="C18417">
            <v>0</v>
          </cell>
          <cell r="D18417">
            <v>0</v>
          </cell>
        </row>
        <row r="18418">
          <cell r="A18418">
            <v>0</v>
          </cell>
          <cell r="B18418">
            <v>0</v>
          </cell>
          <cell r="C18418">
            <v>0</v>
          </cell>
          <cell r="D18418">
            <v>0</v>
          </cell>
        </row>
        <row r="18419">
          <cell r="A18419">
            <v>0</v>
          </cell>
          <cell r="B18419">
            <v>0</v>
          </cell>
          <cell r="C18419">
            <v>0</v>
          </cell>
          <cell r="D18419">
            <v>0</v>
          </cell>
        </row>
        <row r="18420">
          <cell r="A18420">
            <v>0</v>
          </cell>
          <cell r="B18420">
            <v>0</v>
          </cell>
          <cell r="C18420">
            <v>0</v>
          </cell>
          <cell r="D18420">
            <v>0</v>
          </cell>
        </row>
        <row r="18421">
          <cell r="A18421">
            <v>0</v>
          </cell>
          <cell r="B18421">
            <v>0</v>
          </cell>
          <cell r="C18421">
            <v>0</v>
          </cell>
          <cell r="D18421">
            <v>0</v>
          </cell>
        </row>
        <row r="18422">
          <cell r="A18422">
            <v>0</v>
          </cell>
          <cell r="B18422">
            <v>0</v>
          </cell>
          <cell r="C18422">
            <v>0</v>
          </cell>
          <cell r="D18422">
            <v>0</v>
          </cell>
        </row>
        <row r="18423">
          <cell r="A18423">
            <v>0</v>
          </cell>
          <cell r="B18423">
            <v>0</v>
          </cell>
          <cell r="C18423">
            <v>0</v>
          </cell>
          <cell r="D18423">
            <v>0</v>
          </cell>
        </row>
        <row r="18424">
          <cell r="A18424">
            <v>0</v>
          </cell>
          <cell r="B18424">
            <v>0</v>
          </cell>
          <cell r="C18424">
            <v>0</v>
          </cell>
          <cell r="D18424">
            <v>0</v>
          </cell>
        </row>
        <row r="18425">
          <cell r="A18425">
            <v>0</v>
          </cell>
          <cell r="B18425">
            <v>0</v>
          </cell>
          <cell r="C18425">
            <v>0</v>
          </cell>
          <cell r="D18425">
            <v>0</v>
          </cell>
        </row>
        <row r="18426">
          <cell r="A18426">
            <v>0</v>
          </cell>
          <cell r="B18426">
            <v>0</v>
          </cell>
          <cell r="C18426">
            <v>0</v>
          </cell>
          <cell r="D18426">
            <v>0</v>
          </cell>
        </row>
        <row r="18427">
          <cell r="A18427">
            <v>0</v>
          </cell>
          <cell r="B18427">
            <v>0</v>
          </cell>
          <cell r="C18427">
            <v>0</v>
          </cell>
          <cell r="D18427">
            <v>0</v>
          </cell>
        </row>
        <row r="18428">
          <cell r="A18428">
            <v>0</v>
          </cell>
          <cell r="B18428">
            <v>0</v>
          </cell>
          <cell r="C18428">
            <v>0</v>
          </cell>
          <cell r="D18428">
            <v>0</v>
          </cell>
        </row>
        <row r="18429">
          <cell r="A18429">
            <v>0</v>
          </cell>
          <cell r="B18429">
            <v>0</v>
          </cell>
          <cell r="C18429">
            <v>0</v>
          </cell>
          <cell r="D18429">
            <v>0</v>
          </cell>
        </row>
        <row r="18430">
          <cell r="A18430">
            <v>0</v>
          </cell>
          <cell r="B18430">
            <v>0</v>
          </cell>
          <cell r="C18430">
            <v>0</v>
          </cell>
          <cell r="D18430">
            <v>0</v>
          </cell>
        </row>
        <row r="18431">
          <cell r="A18431">
            <v>0</v>
          </cell>
          <cell r="B18431">
            <v>0</v>
          </cell>
          <cell r="C18431">
            <v>0</v>
          </cell>
          <cell r="D18431">
            <v>0</v>
          </cell>
        </row>
        <row r="18432">
          <cell r="A18432">
            <v>0</v>
          </cell>
          <cell r="B18432">
            <v>0</v>
          </cell>
          <cell r="C18432">
            <v>0</v>
          </cell>
          <cell r="D18432">
            <v>0</v>
          </cell>
        </row>
        <row r="18433">
          <cell r="A18433">
            <v>0</v>
          </cell>
          <cell r="B18433">
            <v>0</v>
          </cell>
          <cell r="C18433">
            <v>0</v>
          </cell>
          <cell r="D18433">
            <v>0</v>
          </cell>
        </row>
        <row r="18434">
          <cell r="A18434">
            <v>0</v>
          </cell>
          <cell r="B18434">
            <v>0</v>
          </cell>
          <cell r="C18434">
            <v>0</v>
          </cell>
          <cell r="D18434">
            <v>0</v>
          </cell>
        </row>
        <row r="18435">
          <cell r="A18435">
            <v>0</v>
          </cell>
          <cell r="B18435">
            <v>0</v>
          </cell>
          <cell r="C18435">
            <v>0</v>
          </cell>
          <cell r="D18435">
            <v>0</v>
          </cell>
        </row>
        <row r="18436">
          <cell r="A18436">
            <v>0</v>
          </cell>
          <cell r="B18436">
            <v>0</v>
          </cell>
          <cell r="C18436">
            <v>0</v>
          </cell>
          <cell r="D18436">
            <v>0</v>
          </cell>
        </row>
        <row r="18437">
          <cell r="A18437">
            <v>0</v>
          </cell>
          <cell r="B18437">
            <v>0</v>
          </cell>
          <cell r="C18437">
            <v>0</v>
          </cell>
          <cell r="D18437">
            <v>0</v>
          </cell>
        </row>
        <row r="18438">
          <cell r="A18438">
            <v>0</v>
          </cell>
          <cell r="B18438">
            <v>0</v>
          </cell>
          <cell r="C18438">
            <v>0</v>
          </cell>
          <cell r="D18438">
            <v>0</v>
          </cell>
        </row>
        <row r="18439">
          <cell r="A18439">
            <v>0</v>
          </cell>
          <cell r="B18439">
            <v>0</v>
          </cell>
          <cell r="C18439">
            <v>0</v>
          </cell>
          <cell r="D18439">
            <v>0</v>
          </cell>
        </row>
        <row r="18440">
          <cell r="A18440">
            <v>0</v>
          </cell>
          <cell r="B18440">
            <v>0</v>
          </cell>
          <cell r="C18440">
            <v>0</v>
          </cell>
          <cell r="D18440">
            <v>0</v>
          </cell>
        </row>
        <row r="18441">
          <cell r="A18441">
            <v>0</v>
          </cell>
          <cell r="B18441">
            <v>0</v>
          </cell>
          <cell r="C18441">
            <v>0</v>
          </cell>
          <cell r="D18441">
            <v>0</v>
          </cell>
        </row>
        <row r="18442">
          <cell r="A18442">
            <v>0</v>
          </cell>
          <cell r="B18442">
            <v>0</v>
          </cell>
          <cell r="C18442">
            <v>0</v>
          </cell>
          <cell r="D18442">
            <v>0</v>
          </cell>
        </row>
        <row r="18443">
          <cell r="A18443">
            <v>0</v>
          </cell>
          <cell r="B18443">
            <v>0</v>
          </cell>
          <cell r="C18443">
            <v>0</v>
          </cell>
          <cell r="D18443">
            <v>0</v>
          </cell>
        </row>
        <row r="18444">
          <cell r="A18444">
            <v>0</v>
          </cell>
          <cell r="B18444">
            <v>0</v>
          </cell>
          <cell r="C18444">
            <v>0</v>
          </cell>
          <cell r="D18444">
            <v>0</v>
          </cell>
        </row>
        <row r="18445">
          <cell r="A18445">
            <v>0</v>
          </cell>
          <cell r="B18445">
            <v>0</v>
          </cell>
          <cell r="C18445">
            <v>0</v>
          </cell>
          <cell r="D18445">
            <v>0</v>
          </cell>
        </row>
        <row r="18446">
          <cell r="A18446">
            <v>0</v>
          </cell>
          <cell r="B18446">
            <v>0</v>
          </cell>
          <cell r="C18446">
            <v>0</v>
          </cell>
          <cell r="D18446">
            <v>0</v>
          </cell>
        </row>
        <row r="18447">
          <cell r="A18447">
            <v>0</v>
          </cell>
          <cell r="B18447">
            <v>0</v>
          </cell>
          <cell r="C18447">
            <v>0</v>
          </cell>
          <cell r="D18447">
            <v>0</v>
          </cell>
        </row>
        <row r="18448">
          <cell r="A18448">
            <v>0</v>
          </cell>
          <cell r="B18448">
            <v>0</v>
          </cell>
          <cell r="C18448">
            <v>0</v>
          </cell>
          <cell r="D18448">
            <v>0</v>
          </cell>
        </row>
        <row r="18449">
          <cell r="A18449">
            <v>0</v>
          </cell>
          <cell r="B18449">
            <v>0</v>
          </cell>
          <cell r="C18449">
            <v>0</v>
          </cell>
          <cell r="D18449">
            <v>0</v>
          </cell>
        </row>
        <row r="18450">
          <cell r="A18450">
            <v>0</v>
          </cell>
          <cell r="B18450">
            <v>0</v>
          </cell>
          <cell r="C18450">
            <v>0</v>
          </cell>
          <cell r="D18450">
            <v>0</v>
          </cell>
        </row>
        <row r="18451">
          <cell r="A18451">
            <v>0</v>
          </cell>
          <cell r="B18451">
            <v>0</v>
          </cell>
          <cell r="C18451">
            <v>0</v>
          </cell>
          <cell r="D18451">
            <v>0</v>
          </cell>
        </row>
        <row r="18452">
          <cell r="A18452">
            <v>0</v>
          </cell>
          <cell r="B18452">
            <v>0</v>
          </cell>
          <cell r="C18452">
            <v>0</v>
          </cell>
          <cell r="D18452">
            <v>0</v>
          </cell>
        </row>
        <row r="18453">
          <cell r="A18453">
            <v>0</v>
          </cell>
          <cell r="B18453">
            <v>0</v>
          </cell>
          <cell r="C18453">
            <v>0</v>
          </cell>
          <cell r="D18453">
            <v>0</v>
          </cell>
        </row>
        <row r="18454">
          <cell r="A18454">
            <v>0</v>
          </cell>
          <cell r="B18454">
            <v>0</v>
          </cell>
          <cell r="C18454">
            <v>0</v>
          </cell>
          <cell r="D18454">
            <v>0</v>
          </cell>
        </row>
        <row r="18455">
          <cell r="A18455">
            <v>0</v>
          </cell>
          <cell r="B18455">
            <v>0</v>
          </cell>
          <cell r="C18455">
            <v>0</v>
          </cell>
          <cell r="D18455">
            <v>0</v>
          </cell>
        </row>
        <row r="18456">
          <cell r="A18456">
            <v>0</v>
          </cell>
          <cell r="B18456">
            <v>0</v>
          </cell>
          <cell r="C18456">
            <v>0</v>
          </cell>
          <cell r="D18456">
            <v>0</v>
          </cell>
        </row>
        <row r="18457">
          <cell r="A18457">
            <v>0</v>
          </cell>
          <cell r="B18457">
            <v>0</v>
          </cell>
          <cell r="C18457">
            <v>0</v>
          </cell>
          <cell r="D18457">
            <v>0</v>
          </cell>
        </row>
        <row r="18458">
          <cell r="A18458">
            <v>0</v>
          </cell>
          <cell r="B18458">
            <v>0</v>
          </cell>
          <cell r="C18458">
            <v>0</v>
          </cell>
          <cell r="D18458">
            <v>0</v>
          </cell>
        </row>
        <row r="18459">
          <cell r="A18459">
            <v>0</v>
          </cell>
          <cell r="B18459">
            <v>0</v>
          </cell>
          <cell r="C18459">
            <v>0</v>
          </cell>
          <cell r="D18459">
            <v>0</v>
          </cell>
        </row>
        <row r="18460">
          <cell r="A18460">
            <v>0</v>
          </cell>
          <cell r="B18460">
            <v>0</v>
          </cell>
          <cell r="C18460">
            <v>0</v>
          </cell>
          <cell r="D18460">
            <v>0</v>
          </cell>
        </row>
        <row r="18461">
          <cell r="A18461">
            <v>0</v>
          </cell>
          <cell r="B18461">
            <v>0</v>
          </cell>
          <cell r="C18461">
            <v>0</v>
          </cell>
          <cell r="D18461">
            <v>0</v>
          </cell>
        </row>
        <row r="18462">
          <cell r="A18462">
            <v>0</v>
          </cell>
          <cell r="B18462">
            <v>0</v>
          </cell>
          <cell r="C18462">
            <v>0</v>
          </cell>
          <cell r="D18462">
            <v>0</v>
          </cell>
        </row>
        <row r="18463">
          <cell r="A18463">
            <v>0</v>
          </cell>
          <cell r="B18463">
            <v>0</v>
          </cell>
          <cell r="C18463">
            <v>0</v>
          </cell>
          <cell r="D18463">
            <v>0</v>
          </cell>
        </row>
        <row r="18464">
          <cell r="A18464">
            <v>0</v>
          </cell>
          <cell r="B18464">
            <v>0</v>
          </cell>
          <cell r="C18464">
            <v>0</v>
          </cell>
          <cell r="D18464">
            <v>0</v>
          </cell>
        </row>
        <row r="18465">
          <cell r="A18465">
            <v>0</v>
          </cell>
          <cell r="B18465">
            <v>0</v>
          </cell>
          <cell r="C18465">
            <v>0</v>
          </cell>
          <cell r="D18465">
            <v>0</v>
          </cell>
        </row>
        <row r="18466">
          <cell r="A18466">
            <v>0</v>
          </cell>
          <cell r="B18466">
            <v>0</v>
          </cell>
          <cell r="C18466">
            <v>0</v>
          </cell>
          <cell r="D18466">
            <v>0</v>
          </cell>
        </row>
        <row r="18467">
          <cell r="A18467">
            <v>0</v>
          </cell>
          <cell r="B18467">
            <v>0</v>
          </cell>
          <cell r="C18467">
            <v>0</v>
          </cell>
          <cell r="D18467">
            <v>0</v>
          </cell>
        </row>
        <row r="18468">
          <cell r="A18468">
            <v>0</v>
          </cell>
          <cell r="B18468">
            <v>0</v>
          </cell>
          <cell r="C18468">
            <v>0</v>
          </cell>
          <cell r="D18468">
            <v>0</v>
          </cell>
        </row>
        <row r="18469">
          <cell r="A18469">
            <v>0</v>
          </cell>
          <cell r="B18469">
            <v>0</v>
          </cell>
          <cell r="C18469">
            <v>0</v>
          </cell>
          <cell r="D18469">
            <v>0</v>
          </cell>
        </row>
        <row r="18470">
          <cell r="A18470">
            <v>0</v>
          </cell>
          <cell r="B18470">
            <v>0</v>
          </cell>
          <cell r="C18470">
            <v>0</v>
          </cell>
          <cell r="D18470">
            <v>0</v>
          </cell>
        </row>
        <row r="18471">
          <cell r="A18471">
            <v>0</v>
          </cell>
          <cell r="B18471">
            <v>0</v>
          </cell>
          <cell r="C18471">
            <v>0</v>
          </cell>
          <cell r="D18471">
            <v>0</v>
          </cell>
        </row>
        <row r="18472">
          <cell r="A18472">
            <v>0</v>
          </cell>
          <cell r="B18472">
            <v>0</v>
          </cell>
          <cell r="C18472">
            <v>0</v>
          </cell>
          <cell r="D18472">
            <v>0</v>
          </cell>
        </row>
        <row r="18473">
          <cell r="A18473">
            <v>0</v>
          </cell>
          <cell r="B18473">
            <v>0</v>
          </cell>
          <cell r="C18473">
            <v>0</v>
          </cell>
          <cell r="D18473">
            <v>0</v>
          </cell>
        </row>
        <row r="18474">
          <cell r="A18474">
            <v>0</v>
          </cell>
          <cell r="B18474">
            <v>0</v>
          </cell>
          <cell r="C18474">
            <v>0</v>
          </cell>
          <cell r="D18474">
            <v>0</v>
          </cell>
        </row>
        <row r="18475">
          <cell r="A18475">
            <v>0</v>
          </cell>
          <cell r="B18475">
            <v>0</v>
          </cell>
          <cell r="C18475">
            <v>0</v>
          </cell>
          <cell r="D18475">
            <v>0</v>
          </cell>
        </row>
        <row r="18476">
          <cell r="A18476">
            <v>0</v>
          </cell>
          <cell r="B18476">
            <v>0</v>
          </cell>
          <cell r="C18476">
            <v>0</v>
          </cell>
          <cell r="D18476">
            <v>0</v>
          </cell>
        </row>
        <row r="18477">
          <cell r="A18477">
            <v>0</v>
          </cell>
          <cell r="B18477">
            <v>0</v>
          </cell>
          <cell r="C18477">
            <v>0</v>
          </cell>
          <cell r="D18477">
            <v>0</v>
          </cell>
        </row>
        <row r="18478">
          <cell r="A18478">
            <v>0</v>
          </cell>
          <cell r="B18478">
            <v>0</v>
          </cell>
          <cell r="C18478">
            <v>0</v>
          </cell>
          <cell r="D18478">
            <v>0</v>
          </cell>
        </row>
        <row r="18479">
          <cell r="A18479">
            <v>0</v>
          </cell>
          <cell r="B18479">
            <v>0</v>
          </cell>
          <cell r="C18479">
            <v>0</v>
          </cell>
          <cell r="D18479">
            <v>0</v>
          </cell>
        </row>
        <row r="18480">
          <cell r="A18480">
            <v>0</v>
          </cell>
          <cell r="B18480">
            <v>0</v>
          </cell>
          <cell r="C18480">
            <v>0</v>
          </cell>
          <cell r="D18480">
            <v>0</v>
          </cell>
        </row>
        <row r="18481">
          <cell r="A18481">
            <v>0</v>
          </cell>
          <cell r="B18481">
            <v>0</v>
          </cell>
          <cell r="C18481">
            <v>0</v>
          </cell>
          <cell r="D18481">
            <v>0</v>
          </cell>
        </row>
        <row r="18482">
          <cell r="A18482">
            <v>0</v>
          </cell>
          <cell r="B18482">
            <v>0</v>
          </cell>
          <cell r="C18482">
            <v>0</v>
          </cell>
          <cell r="D18482">
            <v>0</v>
          </cell>
        </row>
        <row r="18483">
          <cell r="A18483">
            <v>0</v>
          </cell>
          <cell r="B18483">
            <v>0</v>
          </cell>
          <cell r="C18483">
            <v>0</v>
          </cell>
          <cell r="D18483">
            <v>0</v>
          </cell>
        </row>
        <row r="18484">
          <cell r="A18484">
            <v>0</v>
          </cell>
          <cell r="B18484">
            <v>0</v>
          </cell>
          <cell r="C18484">
            <v>0</v>
          </cell>
          <cell r="D18484">
            <v>0</v>
          </cell>
        </row>
        <row r="18485">
          <cell r="A18485">
            <v>0</v>
          </cell>
          <cell r="B18485">
            <v>0</v>
          </cell>
          <cell r="C18485">
            <v>0</v>
          </cell>
          <cell r="D18485">
            <v>0</v>
          </cell>
        </row>
        <row r="18486">
          <cell r="A18486">
            <v>0</v>
          </cell>
          <cell r="B18486">
            <v>0</v>
          </cell>
          <cell r="C18486">
            <v>0</v>
          </cell>
          <cell r="D18486">
            <v>0</v>
          </cell>
        </row>
        <row r="18487">
          <cell r="A18487">
            <v>0</v>
          </cell>
          <cell r="B18487">
            <v>0</v>
          </cell>
          <cell r="C18487">
            <v>0</v>
          </cell>
          <cell r="D18487">
            <v>0</v>
          </cell>
        </row>
        <row r="18488">
          <cell r="A18488">
            <v>0</v>
          </cell>
          <cell r="B18488">
            <v>0</v>
          </cell>
          <cell r="C18488">
            <v>0</v>
          </cell>
          <cell r="D18488">
            <v>0</v>
          </cell>
        </row>
        <row r="18489">
          <cell r="A18489">
            <v>0</v>
          </cell>
          <cell r="B18489">
            <v>0</v>
          </cell>
          <cell r="C18489">
            <v>0</v>
          </cell>
          <cell r="D18489">
            <v>0</v>
          </cell>
        </row>
        <row r="18490">
          <cell r="A18490">
            <v>0</v>
          </cell>
          <cell r="B18490">
            <v>0</v>
          </cell>
          <cell r="C18490">
            <v>0</v>
          </cell>
          <cell r="D18490">
            <v>0</v>
          </cell>
        </row>
        <row r="18491">
          <cell r="A18491">
            <v>0</v>
          </cell>
          <cell r="B18491">
            <v>0</v>
          </cell>
          <cell r="C18491">
            <v>0</v>
          </cell>
          <cell r="D18491">
            <v>0</v>
          </cell>
        </row>
        <row r="18492">
          <cell r="A18492">
            <v>0</v>
          </cell>
          <cell r="B18492">
            <v>0</v>
          </cell>
          <cell r="C18492">
            <v>0</v>
          </cell>
          <cell r="D18492">
            <v>0</v>
          </cell>
        </row>
        <row r="18493">
          <cell r="A18493">
            <v>0</v>
          </cell>
          <cell r="B18493">
            <v>0</v>
          </cell>
          <cell r="C18493">
            <v>0</v>
          </cell>
          <cell r="D18493">
            <v>0</v>
          </cell>
        </row>
        <row r="18494">
          <cell r="A18494">
            <v>0</v>
          </cell>
          <cell r="B18494">
            <v>0</v>
          </cell>
          <cell r="C18494">
            <v>0</v>
          </cell>
          <cell r="D18494">
            <v>0</v>
          </cell>
        </row>
        <row r="18495">
          <cell r="A18495">
            <v>0</v>
          </cell>
          <cell r="B18495">
            <v>0</v>
          </cell>
          <cell r="C18495">
            <v>0</v>
          </cell>
          <cell r="D18495">
            <v>0</v>
          </cell>
        </row>
        <row r="18496">
          <cell r="A18496">
            <v>0</v>
          </cell>
          <cell r="B18496">
            <v>0</v>
          </cell>
          <cell r="C18496">
            <v>0</v>
          </cell>
          <cell r="D18496">
            <v>0</v>
          </cell>
        </row>
        <row r="18497">
          <cell r="A18497">
            <v>0</v>
          </cell>
          <cell r="B18497">
            <v>0</v>
          </cell>
          <cell r="C18497">
            <v>0</v>
          </cell>
          <cell r="D18497">
            <v>0</v>
          </cell>
        </row>
        <row r="18498">
          <cell r="A18498">
            <v>0</v>
          </cell>
          <cell r="B18498">
            <v>0</v>
          </cell>
          <cell r="C18498">
            <v>0</v>
          </cell>
          <cell r="D18498">
            <v>0</v>
          </cell>
        </row>
        <row r="18499">
          <cell r="A18499">
            <v>0</v>
          </cell>
          <cell r="B18499">
            <v>0</v>
          </cell>
          <cell r="C18499">
            <v>0</v>
          </cell>
          <cell r="D18499">
            <v>0</v>
          </cell>
        </row>
        <row r="18500">
          <cell r="A18500">
            <v>0</v>
          </cell>
          <cell r="B18500">
            <v>0</v>
          </cell>
          <cell r="C18500">
            <v>0</v>
          </cell>
          <cell r="D18500">
            <v>0</v>
          </cell>
        </row>
        <row r="18501">
          <cell r="A18501">
            <v>0</v>
          </cell>
          <cell r="B18501">
            <v>0</v>
          </cell>
          <cell r="C18501">
            <v>0</v>
          </cell>
          <cell r="D18501">
            <v>0</v>
          </cell>
        </row>
        <row r="18502">
          <cell r="A18502">
            <v>0</v>
          </cell>
          <cell r="B18502">
            <v>0</v>
          </cell>
          <cell r="C18502">
            <v>0</v>
          </cell>
          <cell r="D18502">
            <v>0</v>
          </cell>
        </row>
        <row r="18503">
          <cell r="A18503">
            <v>0</v>
          </cell>
          <cell r="B18503">
            <v>0</v>
          </cell>
          <cell r="C18503">
            <v>0</v>
          </cell>
          <cell r="D18503">
            <v>0</v>
          </cell>
        </row>
        <row r="18504">
          <cell r="A18504">
            <v>0</v>
          </cell>
          <cell r="B18504">
            <v>0</v>
          </cell>
          <cell r="C18504">
            <v>0</v>
          </cell>
          <cell r="D18504">
            <v>0</v>
          </cell>
        </row>
        <row r="18505">
          <cell r="A18505">
            <v>0</v>
          </cell>
          <cell r="B18505">
            <v>0</v>
          </cell>
          <cell r="C18505">
            <v>0</v>
          </cell>
          <cell r="D18505">
            <v>0</v>
          </cell>
        </row>
        <row r="18506">
          <cell r="A18506">
            <v>0</v>
          </cell>
          <cell r="B18506">
            <v>0</v>
          </cell>
          <cell r="C18506">
            <v>0</v>
          </cell>
          <cell r="D18506">
            <v>0</v>
          </cell>
        </row>
        <row r="18507">
          <cell r="A18507">
            <v>0</v>
          </cell>
          <cell r="B18507">
            <v>0</v>
          </cell>
          <cell r="C18507">
            <v>0</v>
          </cell>
          <cell r="D18507">
            <v>0</v>
          </cell>
        </row>
        <row r="18508">
          <cell r="A18508">
            <v>0</v>
          </cell>
          <cell r="B18508">
            <v>0</v>
          </cell>
          <cell r="C18508">
            <v>0</v>
          </cell>
          <cell r="D18508">
            <v>0</v>
          </cell>
        </row>
        <row r="18509">
          <cell r="A18509">
            <v>0</v>
          </cell>
          <cell r="B18509">
            <v>0</v>
          </cell>
          <cell r="C18509">
            <v>0</v>
          </cell>
          <cell r="D18509">
            <v>0</v>
          </cell>
        </row>
        <row r="18510">
          <cell r="A18510">
            <v>0</v>
          </cell>
          <cell r="B18510">
            <v>0</v>
          </cell>
          <cell r="C18510">
            <v>0</v>
          </cell>
          <cell r="D18510">
            <v>0</v>
          </cell>
        </row>
        <row r="18511">
          <cell r="A18511">
            <v>0</v>
          </cell>
          <cell r="B18511">
            <v>0</v>
          </cell>
          <cell r="C18511">
            <v>0</v>
          </cell>
          <cell r="D18511">
            <v>0</v>
          </cell>
        </row>
        <row r="18512">
          <cell r="A18512">
            <v>0</v>
          </cell>
          <cell r="B18512">
            <v>0</v>
          </cell>
          <cell r="C18512">
            <v>0</v>
          </cell>
          <cell r="D18512">
            <v>0</v>
          </cell>
        </row>
        <row r="18513">
          <cell r="A18513">
            <v>0</v>
          </cell>
          <cell r="B18513">
            <v>0</v>
          </cell>
          <cell r="C18513">
            <v>0</v>
          </cell>
          <cell r="D18513">
            <v>0</v>
          </cell>
        </row>
        <row r="18514">
          <cell r="A18514">
            <v>0</v>
          </cell>
          <cell r="B18514">
            <v>0</v>
          </cell>
          <cell r="C18514">
            <v>0</v>
          </cell>
          <cell r="D18514">
            <v>0</v>
          </cell>
        </row>
        <row r="18515">
          <cell r="A18515">
            <v>0</v>
          </cell>
          <cell r="B18515">
            <v>0</v>
          </cell>
          <cell r="C18515">
            <v>0</v>
          </cell>
          <cell r="D18515">
            <v>0</v>
          </cell>
        </row>
        <row r="18516">
          <cell r="A18516">
            <v>0</v>
          </cell>
          <cell r="B18516">
            <v>0</v>
          </cell>
          <cell r="C18516">
            <v>0</v>
          </cell>
          <cell r="D18516">
            <v>0</v>
          </cell>
        </row>
        <row r="18517">
          <cell r="A18517">
            <v>0</v>
          </cell>
          <cell r="B18517">
            <v>0</v>
          </cell>
          <cell r="C18517">
            <v>0</v>
          </cell>
          <cell r="D18517">
            <v>0</v>
          </cell>
        </row>
        <row r="18518">
          <cell r="A18518">
            <v>0</v>
          </cell>
          <cell r="B18518">
            <v>0</v>
          </cell>
          <cell r="C18518">
            <v>0</v>
          </cell>
          <cell r="D18518">
            <v>0</v>
          </cell>
        </row>
        <row r="18519">
          <cell r="A18519">
            <v>0</v>
          </cell>
          <cell r="B18519">
            <v>0</v>
          </cell>
          <cell r="C18519">
            <v>0</v>
          </cell>
          <cell r="D18519">
            <v>0</v>
          </cell>
        </row>
        <row r="18520">
          <cell r="A18520">
            <v>0</v>
          </cell>
          <cell r="B18520">
            <v>0</v>
          </cell>
          <cell r="C18520">
            <v>0</v>
          </cell>
          <cell r="D18520">
            <v>0</v>
          </cell>
        </row>
        <row r="18521">
          <cell r="A18521">
            <v>0</v>
          </cell>
          <cell r="B18521">
            <v>0</v>
          </cell>
          <cell r="C18521">
            <v>0</v>
          </cell>
          <cell r="D18521">
            <v>0</v>
          </cell>
        </row>
        <row r="18522">
          <cell r="A18522">
            <v>0</v>
          </cell>
          <cell r="B18522">
            <v>0</v>
          </cell>
          <cell r="C18522">
            <v>0</v>
          </cell>
          <cell r="D18522">
            <v>0</v>
          </cell>
        </row>
        <row r="18523">
          <cell r="A18523">
            <v>0</v>
          </cell>
          <cell r="B18523">
            <v>0</v>
          </cell>
          <cell r="C18523">
            <v>0</v>
          </cell>
          <cell r="D18523">
            <v>0</v>
          </cell>
        </row>
        <row r="18524">
          <cell r="A18524">
            <v>0</v>
          </cell>
          <cell r="B18524">
            <v>0</v>
          </cell>
          <cell r="C18524">
            <v>0</v>
          </cell>
          <cell r="D18524">
            <v>0</v>
          </cell>
        </row>
        <row r="18525">
          <cell r="A18525">
            <v>0</v>
          </cell>
          <cell r="B18525">
            <v>0</v>
          </cell>
          <cell r="C18525">
            <v>0</v>
          </cell>
          <cell r="D18525">
            <v>0</v>
          </cell>
        </row>
        <row r="18526">
          <cell r="A18526">
            <v>0</v>
          </cell>
          <cell r="B18526">
            <v>0</v>
          </cell>
          <cell r="C18526">
            <v>0</v>
          </cell>
          <cell r="D18526">
            <v>0</v>
          </cell>
        </row>
        <row r="18527">
          <cell r="A18527">
            <v>0</v>
          </cell>
          <cell r="B18527">
            <v>0</v>
          </cell>
          <cell r="C18527">
            <v>0</v>
          </cell>
          <cell r="D18527">
            <v>0</v>
          </cell>
        </row>
        <row r="18528">
          <cell r="A18528">
            <v>0</v>
          </cell>
          <cell r="B18528">
            <v>0</v>
          </cell>
          <cell r="C18528">
            <v>0</v>
          </cell>
          <cell r="D18528">
            <v>0</v>
          </cell>
        </row>
        <row r="18529">
          <cell r="A18529">
            <v>0</v>
          </cell>
          <cell r="B18529">
            <v>0</v>
          </cell>
          <cell r="C18529">
            <v>0</v>
          </cell>
          <cell r="D18529">
            <v>0</v>
          </cell>
        </row>
        <row r="18530">
          <cell r="A18530">
            <v>0</v>
          </cell>
          <cell r="B18530">
            <v>0</v>
          </cell>
          <cell r="C18530">
            <v>0</v>
          </cell>
          <cell r="D18530">
            <v>0</v>
          </cell>
        </row>
        <row r="18531">
          <cell r="A18531">
            <v>0</v>
          </cell>
          <cell r="B18531">
            <v>0</v>
          </cell>
          <cell r="C18531">
            <v>0</v>
          </cell>
          <cell r="D18531">
            <v>0</v>
          </cell>
        </row>
        <row r="18532">
          <cell r="A18532">
            <v>0</v>
          </cell>
          <cell r="B18532">
            <v>0</v>
          </cell>
          <cell r="C18532">
            <v>0</v>
          </cell>
          <cell r="D18532">
            <v>0</v>
          </cell>
        </row>
        <row r="18533">
          <cell r="A18533">
            <v>0</v>
          </cell>
          <cell r="B18533">
            <v>0</v>
          </cell>
          <cell r="C18533">
            <v>0</v>
          </cell>
          <cell r="D18533">
            <v>0</v>
          </cell>
        </row>
        <row r="18534">
          <cell r="A18534">
            <v>0</v>
          </cell>
          <cell r="B18534">
            <v>0</v>
          </cell>
          <cell r="C18534">
            <v>0</v>
          </cell>
          <cell r="D18534">
            <v>0</v>
          </cell>
        </row>
        <row r="18535">
          <cell r="A18535">
            <v>0</v>
          </cell>
          <cell r="B18535">
            <v>0</v>
          </cell>
          <cell r="C18535">
            <v>0</v>
          </cell>
          <cell r="D18535">
            <v>0</v>
          </cell>
        </row>
        <row r="18536">
          <cell r="A18536">
            <v>0</v>
          </cell>
          <cell r="B18536">
            <v>0</v>
          </cell>
          <cell r="C18536">
            <v>0</v>
          </cell>
          <cell r="D18536">
            <v>0</v>
          </cell>
        </row>
        <row r="18537">
          <cell r="A18537">
            <v>0</v>
          </cell>
          <cell r="B18537">
            <v>0</v>
          </cell>
          <cell r="C18537">
            <v>0</v>
          </cell>
          <cell r="D18537">
            <v>0</v>
          </cell>
        </row>
        <row r="18538">
          <cell r="A18538">
            <v>0</v>
          </cell>
          <cell r="B18538">
            <v>0</v>
          </cell>
          <cell r="C18538">
            <v>0</v>
          </cell>
          <cell r="D18538">
            <v>0</v>
          </cell>
        </row>
        <row r="18539">
          <cell r="A18539">
            <v>0</v>
          </cell>
          <cell r="B18539">
            <v>0</v>
          </cell>
          <cell r="C18539">
            <v>0</v>
          </cell>
          <cell r="D18539">
            <v>0</v>
          </cell>
        </row>
        <row r="18540">
          <cell r="A18540">
            <v>0</v>
          </cell>
          <cell r="B18540">
            <v>0</v>
          </cell>
          <cell r="C18540">
            <v>0</v>
          </cell>
          <cell r="D18540">
            <v>0</v>
          </cell>
        </row>
        <row r="18541">
          <cell r="A18541">
            <v>0</v>
          </cell>
          <cell r="B18541">
            <v>0</v>
          </cell>
          <cell r="C18541">
            <v>0</v>
          </cell>
          <cell r="D18541">
            <v>0</v>
          </cell>
        </row>
        <row r="18542">
          <cell r="A18542">
            <v>0</v>
          </cell>
          <cell r="B18542">
            <v>0</v>
          </cell>
          <cell r="C18542">
            <v>0</v>
          </cell>
          <cell r="D18542">
            <v>0</v>
          </cell>
        </row>
        <row r="18543">
          <cell r="A18543">
            <v>0</v>
          </cell>
          <cell r="B18543">
            <v>0</v>
          </cell>
          <cell r="C18543">
            <v>0</v>
          </cell>
          <cell r="D18543">
            <v>0</v>
          </cell>
        </row>
        <row r="18544">
          <cell r="A18544">
            <v>0</v>
          </cell>
          <cell r="B18544">
            <v>0</v>
          </cell>
          <cell r="C18544">
            <v>0</v>
          </cell>
          <cell r="D18544">
            <v>0</v>
          </cell>
        </row>
        <row r="18545">
          <cell r="A18545">
            <v>0</v>
          </cell>
          <cell r="B18545">
            <v>0</v>
          </cell>
          <cell r="C18545">
            <v>0</v>
          </cell>
          <cell r="D18545">
            <v>0</v>
          </cell>
        </row>
        <row r="18546">
          <cell r="A18546">
            <v>0</v>
          </cell>
          <cell r="B18546">
            <v>0</v>
          </cell>
          <cell r="C18546">
            <v>0</v>
          </cell>
          <cell r="D18546">
            <v>0</v>
          </cell>
        </row>
        <row r="18547">
          <cell r="A18547">
            <v>0</v>
          </cell>
          <cell r="B18547">
            <v>0</v>
          </cell>
          <cell r="C18547">
            <v>0</v>
          </cell>
          <cell r="D18547">
            <v>0</v>
          </cell>
        </row>
        <row r="18548">
          <cell r="A18548">
            <v>0</v>
          </cell>
          <cell r="B18548">
            <v>0</v>
          </cell>
          <cell r="C18548">
            <v>0</v>
          </cell>
          <cell r="D18548">
            <v>0</v>
          </cell>
        </row>
        <row r="18549">
          <cell r="A18549">
            <v>0</v>
          </cell>
          <cell r="B18549">
            <v>0</v>
          </cell>
          <cell r="C18549">
            <v>0</v>
          </cell>
          <cell r="D18549">
            <v>0</v>
          </cell>
        </row>
        <row r="18550">
          <cell r="A18550">
            <v>0</v>
          </cell>
          <cell r="B18550">
            <v>0</v>
          </cell>
          <cell r="C18550">
            <v>0</v>
          </cell>
          <cell r="D18550">
            <v>0</v>
          </cell>
        </row>
        <row r="18551">
          <cell r="A18551">
            <v>0</v>
          </cell>
          <cell r="B18551">
            <v>0</v>
          </cell>
          <cell r="C18551">
            <v>0</v>
          </cell>
          <cell r="D18551">
            <v>0</v>
          </cell>
        </row>
        <row r="18552">
          <cell r="A18552">
            <v>0</v>
          </cell>
          <cell r="B18552">
            <v>0</v>
          </cell>
          <cell r="C18552">
            <v>0</v>
          </cell>
          <cell r="D18552">
            <v>0</v>
          </cell>
        </row>
        <row r="18553">
          <cell r="A18553">
            <v>0</v>
          </cell>
          <cell r="B18553">
            <v>0</v>
          </cell>
          <cell r="C18553">
            <v>0</v>
          </cell>
          <cell r="D18553">
            <v>0</v>
          </cell>
        </row>
        <row r="18554">
          <cell r="A18554">
            <v>0</v>
          </cell>
          <cell r="B18554">
            <v>0</v>
          </cell>
          <cell r="C18554">
            <v>0</v>
          </cell>
          <cell r="D18554">
            <v>0</v>
          </cell>
        </row>
        <row r="18555">
          <cell r="A18555">
            <v>0</v>
          </cell>
          <cell r="B18555">
            <v>0</v>
          </cell>
          <cell r="C18555">
            <v>0</v>
          </cell>
          <cell r="D18555">
            <v>0</v>
          </cell>
        </row>
        <row r="18556">
          <cell r="A18556">
            <v>0</v>
          </cell>
          <cell r="B18556">
            <v>0</v>
          </cell>
          <cell r="C18556">
            <v>0</v>
          </cell>
          <cell r="D18556">
            <v>0</v>
          </cell>
        </row>
        <row r="18557">
          <cell r="A18557">
            <v>0</v>
          </cell>
          <cell r="B18557">
            <v>0</v>
          </cell>
          <cell r="C18557">
            <v>0</v>
          </cell>
          <cell r="D18557">
            <v>0</v>
          </cell>
        </row>
        <row r="18558">
          <cell r="A18558">
            <v>0</v>
          </cell>
          <cell r="B18558">
            <v>0</v>
          </cell>
          <cell r="C18558">
            <v>0</v>
          </cell>
          <cell r="D18558">
            <v>0</v>
          </cell>
        </row>
        <row r="18559">
          <cell r="A18559">
            <v>0</v>
          </cell>
          <cell r="B18559">
            <v>0</v>
          </cell>
          <cell r="C18559">
            <v>0</v>
          </cell>
          <cell r="D18559">
            <v>0</v>
          </cell>
        </row>
        <row r="18560">
          <cell r="A18560">
            <v>0</v>
          </cell>
          <cell r="B18560">
            <v>0</v>
          </cell>
          <cell r="C18560">
            <v>0</v>
          </cell>
          <cell r="D18560">
            <v>0</v>
          </cell>
        </row>
        <row r="18561">
          <cell r="A18561">
            <v>0</v>
          </cell>
          <cell r="B18561">
            <v>0</v>
          </cell>
          <cell r="C18561">
            <v>0</v>
          </cell>
          <cell r="D18561">
            <v>0</v>
          </cell>
        </row>
        <row r="18562">
          <cell r="A18562">
            <v>0</v>
          </cell>
          <cell r="B18562">
            <v>0</v>
          </cell>
          <cell r="C18562">
            <v>0</v>
          </cell>
          <cell r="D18562">
            <v>0</v>
          </cell>
        </row>
        <row r="18563">
          <cell r="A18563">
            <v>0</v>
          </cell>
          <cell r="B18563">
            <v>0</v>
          </cell>
          <cell r="C18563">
            <v>0</v>
          </cell>
          <cell r="D18563">
            <v>0</v>
          </cell>
        </row>
        <row r="18564">
          <cell r="A18564">
            <v>0</v>
          </cell>
          <cell r="B18564">
            <v>0</v>
          </cell>
          <cell r="C18564">
            <v>0</v>
          </cell>
          <cell r="D18564">
            <v>0</v>
          </cell>
        </row>
        <row r="18565">
          <cell r="A18565">
            <v>0</v>
          </cell>
          <cell r="B18565">
            <v>0</v>
          </cell>
          <cell r="C18565">
            <v>0</v>
          </cell>
          <cell r="D18565">
            <v>0</v>
          </cell>
        </row>
        <row r="18566">
          <cell r="A18566">
            <v>0</v>
          </cell>
          <cell r="B18566">
            <v>0</v>
          </cell>
          <cell r="C18566">
            <v>0</v>
          </cell>
          <cell r="D18566">
            <v>0</v>
          </cell>
        </row>
        <row r="18567">
          <cell r="A18567">
            <v>0</v>
          </cell>
          <cell r="B18567">
            <v>0</v>
          </cell>
          <cell r="C18567">
            <v>0</v>
          </cell>
          <cell r="D18567">
            <v>0</v>
          </cell>
        </row>
        <row r="18568">
          <cell r="A18568">
            <v>0</v>
          </cell>
          <cell r="B18568">
            <v>0</v>
          </cell>
          <cell r="C18568">
            <v>0</v>
          </cell>
          <cell r="D18568">
            <v>0</v>
          </cell>
        </row>
        <row r="18569">
          <cell r="A18569">
            <v>0</v>
          </cell>
          <cell r="B18569">
            <v>0</v>
          </cell>
          <cell r="C18569">
            <v>0</v>
          </cell>
          <cell r="D18569">
            <v>0</v>
          </cell>
        </row>
        <row r="18570">
          <cell r="A18570">
            <v>0</v>
          </cell>
          <cell r="B18570">
            <v>0</v>
          </cell>
          <cell r="C18570">
            <v>0</v>
          </cell>
          <cell r="D18570">
            <v>0</v>
          </cell>
        </row>
        <row r="18571">
          <cell r="A18571">
            <v>0</v>
          </cell>
          <cell r="B18571">
            <v>0</v>
          </cell>
          <cell r="C18571">
            <v>0</v>
          </cell>
          <cell r="D18571">
            <v>0</v>
          </cell>
        </row>
        <row r="18572">
          <cell r="A18572">
            <v>0</v>
          </cell>
          <cell r="B18572">
            <v>0</v>
          </cell>
          <cell r="C18572">
            <v>0</v>
          </cell>
          <cell r="D18572">
            <v>0</v>
          </cell>
        </row>
        <row r="18573">
          <cell r="A18573">
            <v>0</v>
          </cell>
          <cell r="B18573">
            <v>0</v>
          </cell>
          <cell r="C18573">
            <v>0</v>
          </cell>
          <cell r="D18573">
            <v>0</v>
          </cell>
        </row>
        <row r="18574">
          <cell r="A18574">
            <v>0</v>
          </cell>
          <cell r="B18574">
            <v>0</v>
          </cell>
          <cell r="C18574">
            <v>0</v>
          </cell>
          <cell r="D18574">
            <v>0</v>
          </cell>
        </row>
        <row r="18575">
          <cell r="A18575">
            <v>0</v>
          </cell>
          <cell r="B18575">
            <v>0</v>
          </cell>
          <cell r="C18575">
            <v>0</v>
          </cell>
          <cell r="D18575">
            <v>0</v>
          </cell>
        </row>
        <row r="18576">
          <cell r="A18576">
            <v>0</v>
          </cell>
          <cell r="B18576">
            <v>0</v>
          </cell>
          <cell r="C18576">
            <v>0</v>
          </cell>
          <cell r="D18576">
            <v>0</v>
          </cell>
        </row>
        <row r="18577">
          <cell r="A18577">
            <v>0</v>
          </cell>
          <cell r="B18577">
            <v>0</v>
          </cell>
          <cell r="C18577">
            <v>0</v>
          </cell>
          <cell r="D18577">
            <v>0</v>
          </cell>
        </row>
        <row r="18578">
          <cell r="A18578">
            <v>0</v>
          </cell>
          <cell r="B18578">
            <v>0</v>
          </cell>
          <cell r="C18578">
            <v>0</v>
          </cell>
          <cell r="D18578">
            <v>0</v>
          </cell>
        </row>
        <row r="18579">
          <cell r="A18579">
            <v>0</v>
          </cell>
          <cell r="B18579">
            <v>0</v>
          </cell>
          <cell r="C18579">
            <v>0</v>
          </cell>
          <cell r="D18579">
            <v>0</v>
          </cell>
        </row>
        <row r="18580">
          <cell r="A18580">
            <v>0</v>
          </cell>
          <cell r="B18580">
            <v>0</v>
          </cell>
          <cell r="C18580">
            <v>0</v>
          </cell>
          <cell r="D18580">
            <v>0</v>
          </cell>
        </row>
        <row r="18581">
          <cell r="A18581">
            <v>0</v>
          </cell>
          <cell r="B18581">
            <v>0</v>
          </cell>
          <cell r="C18581">
            <v>0</v>
          </cell>
          <cell r="D18581">
            <v>0</v>
          </cell>
        </row>
        <row r="18582">
          <cell r="A18582">
            <v>0</v>
          </cell>
          <cell r="B18582">
            <v>0</v>
          </cell>
          <cell r="C18582">
            <v>0</v>
          </cell>
          <cell r="D18582">
            <v>0</v>
          </cell>
        </row>
        <row r="18583">
          <cell r="A18583">
            <v>0</v>
          </cell>
          <cell r="B18583">
            <v>0</v>
          </cell>
          <cell r="C18583">
            <v>0</v>
          </cell>
          <cell r="D18583">
            <v>0</v>
          </cell>
        </row>
        <row r="18584">
          <cell r="A18584">
            <v>0</v>
          </cell>
          <cell r="B18584">
            <v>0</v>
          </cell>
          <cell r="C18584">
            <v>0</v>
          </cell>
          <cell r="D18584">
            <v>0</v>
          </cell>
        </row>
        <row r="18585">
          <cell r="A18585">
            <v>0</v>
          </cell>
          <cell r="B18585">
            <v>0</v>
          </cell>
          <cell r="C18585">
            <v>0</v>
          </cell>
          <cell r="D18585">
            <v>0</v>
          </cell>
        </row>
        <row r="18586">
          <cell r="A18586">
            <v>0</v>
          </cell>
          <cell r="B18586">
            <v>0</v>
          </cell>
          <cell r="C18586">
            <v>0</v>
          </cell>
          <cell r="D18586">
            <v>0</v>
          </cell>
        </row>
        <row r="18587">
          <cell r="A18587">
            <v>0</v>
          </cell>
          <cell r="B18587">
            <v>0</v>
          </cell>
          <cell r="C18587">
            <v>0</v>
          </cell>
          <cell r="D18587">
            <v>0</v>
          </cell>
        </row>
        <row r="18588">
          <cell r="A18588">
            <v>0</v>
          </cell>
          <cell r="B18588">
            <v>0</v>
          </cell>
          <cell r="C18588">
            <v>0</v>
          </cell>
          <cell r="D18588">
            <v>0</v>
          </cell>
        </row>
        <row r="18589">
          <cell r="A18589">
            <v>0</v>
          </cell>
          <cell r="B18589">
            <v>0</v>
          </cell>
          <cell r="C18589">
            <v>0</v>
          </cell>
          <cell r="D18589">
            <v>0</v>
          </cell>
        </row>
        <row r="18590">
          <cell r="A18590">
            <v>0</v>
          </cell>
          <cell r="B18590">
            <v>0</v>
          </cell>
          <cell r="C18590">
            <v>0</v>
          </cell>
          <cell r="D18590">
            <v>0</v>
          </cell>
        </row>
        <row r="18591">
          <cell r="A18591">
            <v>0</v>
          </cell>
          <cell r="B18591">
            <v>0</v>
          </cell>
          <cell r="C18591">
            <v>0</v>
          </cell>
          <cell r="D18591">
            <v>0</v>
          </cell>
        </row>
        <row r="18592">
          <cell r="A18592">
            <v>0</v>
          </cell>
          <cell r="B18592">
            <v>0</v>
          </cell>
          <cell r="C18592">
            <v>0</v>
          </cell>
          <cell r="D18592">
            <v>0</v>
          </cell>
        </row>
        <row r="18593">
          <cell r="A18593">
            <v>0</v>
          </cell>
          <cell r="B18593">
            <v>0</v>
          </cell>
          <cell r="C18593">
            <v>0</v>
          </cell>
          <cell r="D18593">
            <v>0</v>
          </cell>
        </row>
        <row r="18594">
          <cell r="A18594">
            <v>0</v>
          </cell>
          <cell r="B18594">
            <v>0</v>
          </cell>
          <cell r="C18594">
            <v>0</v>
          </cell>
          <cell r="D18594">
            <v>0</v>
          </cell>
        </row>
        <row r="18595">
          <cell r="A18595">
            <v>0</v>
          </cell>
          <cell r="B18595">
            <v>0</v>
          </cell>
          <cell r="C18595">
            <v>0</v>
          </cell>
          <cell r="D18595">
            <v>0</v>
          </cell>
        </row>
        <row r="18596">
          <cell r="A18596">
            <v>0</v>
          </cell>
          <cell r="B18596">
            <v>0</v>
          </cell>
          <cell r="C18596">
            <v>0</v>
          </cell>
          <cell r="D18596">
            <v>0</v>
          </cell>
        </row>
        <row r="18597">
          <cell r="A18597">
            <v>0</v>
          </cell>
          <cell r="B18597">
            <v>0</v>
          </cell>
          <cell r="C18597">
            <v>0</v>
          </cell>
          <cell r="D18597">
            <v>0</v>
          </cell>
        </row>
        <row r="18598">
          <cell r="A18598">
            <v>0</v>
          </cell>
          <cell r="B18598">
            <v>0</v>
          </cell>
          <cell r="C18598">
            <v>0</v>
          </cell>
          <cell r="D18598">
            <v>0</v>
          </cell>
        </row>
        <row r="18599">
          <cell r="A18599">
            <v>0</v>
          </cell>
          <cell r="B18599">
            <v>0</v>
          </cell>
          <cell r="C18599">
            <v>0</v>
          </cell>
          <cell r="D18599">
            <v>0</v>
          </cell>
        </row>
        <row r="18600">
          <cell r="A18600">
            <v>0</v>
          </cell>
          <cell r="B18600">
            <v>0</v>
          </cell>
          <cell r="C18600">
            <v>0</v>
          </cell>
          <cell r="D18600">
            <v>0</v>
          </cell>
        </row>
        <row r="18601">
          <cell r="A18601">
            <v>0</v>
          </cell>
          <cell r="B18601">
            <v>0</v>
          </cell>
          <cell r="C18601">
            <v>0</v>
          </cell>
          <cell r="D18601">
            <v>0</v>
          </cell>
        </row>
        <row r="18602">
          <cell r="A18602">
            <v>0</v>
          </cell>
          <cell r="B18602">
            <v>0</v>
          </cell>
          <cell r="C18602">
            <v>0</v>
          </cell>
          <cell r="D18602">
            <v>0</v>
          </cell>
        </row>
        <row r="18603">
          <cell r="A18603">
            <v>0</v>
          </cell>
          <cell r="B18603">
            <v>0</v>
          </cell>
          <cell r="C18603">
            <v>0</v>
          </cell>
          <cell r="D18603">
            <v>0</v>
          </cell>
        </row>
        <row r="18604">
          <cell r="A18604">
            <v>0</v>
          </cell>
          <cell r="B18604">
            <v>0</v>
          </cell>
          <cell r="C18604">
            <v>0</v>
          </cell>
          <cell r="D18604">
            <v>0</v>
          </cell>
        </row>
        <row r="18605">
          <cell r="A18605">
            <v>0</v>
          </cell>
          <cell r="B18605">
            <v>0</v>
          </cell>
          <cell r="C18605">
            <v>0</v>
          </cell>
          <cell r="D18605">
            <v>0</v>
          </cell>
        </row>
        <row r="18606">
          <cell r="A18606">
            <v>0</v>
          </cell>
          <cell r="B18606">
            <v>0</v>
          </cell>
          <cell r="C18606">
            <v>0</v>
          </cell>
          <cell r="D18606">
            <v>0</v>
          </cell>
        </row>
        <row r="18607">
          <cell r="A18607">
            <v>0</v>
          </cell>
          <cell r="B18607">
            <v>0</v>
          </cell>
          <cell r="C18607">
            <v>0</v>
          </cell>
          <cell r="D18607">
            <v>0</v>
          </cell>
        </row>
        <row r="18608">
          <cell r="A18608">
            <v>0</v>
          </cell>
          <cell r="B18608">
            <v>0</v>
          </cell>
          <cell r="C18608">
            <v>0</v>
          </cell>
          <cell r="D18608">
            <v>0</v>
          </cell>
        </row>
        <row r="18609">
          <cell r="A18609">
            <v>0</v>
          </cell>
          <cell r="B18609">
            <v>0</v>
          </cell>
          <cell r="C18609">
            <v>0</v>
          </cell>
          <cell r="D18609">
            <v>0</v>
          </cell>
        </row>
        <row r="18610">
          <cell r="A18610">
            <v>0</v>
          </cell>
          <cell r="B18610">
            <v>0</v>
          </cell>
          <cell r="C18610">
            <v>0</v>
          </cell>
          <cell r="D18610">
            <v>0</v>
          </cell>
        </row>
        <row r="18611">
          <cell r="A18611">
            <v>0</v>
          </cell>
          <cell r="B18611">
            <v>0</v>
          </cell>
          <cell r="C18611">
            <v>0</v>
          </cell>
          <cell r="D18611">
            <v>0</v>
          </cell>
        </row>
        <row r="18612">
          <cell r="A18612">
            <v>0</v>
          </cell>
          <cell r="B18612">
            <v>0</v>
          </cell>
          <cell r="C18612">
            <v>0</v>
          </cell>
          <cell r="D18612">
            <v>0</v>
          </cell>
        </row>
        <row r="18613">
          <cell r="A18613">
            <v>0</v>
          </cell>
          <cell r="B18613">
            <v>0</v>
          </cell>
          <cell r="C18613">
            <v>0</v>
          </cell>
          <cell r="D18613">
            <v>0</v>
          </cell>
        </row>
        <row r="18614">
          <cell r="A18614">
            <v>0</v>
          </cell>
          <cell r="B18614">
            <v>0</v>
          </cell>
          <cell r="C18614">
            <v>0</v>
          </cell>
          <cell r="D18614">
            <v>0</v>
          </cell>
        </row>
        <row r="18615">
          <cell r="A18615">
            <v>0</v>
          </cell>
          <cell r="B18615">
            <v>0</v>
          </cell>
          <cell r="C18615">
            <v>0</v>
          </cell>
          <cell r="D18615">
            <v>0</v>
          </cell>
        </row>
        <row r="18616">
          <cell r="A18616">
            <v>0</v>
          </cell>
          <cell r="B18616">
            <v>0</v>
          </cell>
          <cell r="C18616">
            <v>0</v>
          </cell>
          <cell r="D18616">
            <v>0</v>
          </cell>
        </row>
        <row r="18617">
          <cell r="A18617">
            <v>0</v>
          </cell>
          <cell r="B18617">
            <v>0</v>
          </cell>
          <cell r="C18617">
            <v>0</v>
          </cell>
          <cell r="D18617">
            <v>0</v>
          </cell>
        </row>
        <row r="18618">
          <cell r="A18618">
            <v>0</v>
          </cell>
          <cell r="B18618">
            <v>0</v>
          </cell>
          <cell r="C18618">
            <v>0</v>
          </cell>
          <cell r="D18618">
            <v>0</v>
          </cell>
        </row>
        <row r="18619">
          <cell r="A18619">
            <v>0</v>
          </cell>
          <cell r="B18619">
            <v>0</v>
          </cell>
          <cell r="C18619">
            <v>0</v>
          </cell>
          <cell r="D18619">
            <v>0</v>
          </cell>
        </row>
        <row r="18620">
          <cell r="A18620">
            <v>0</v>
          </cell>
          <cell r="B18620">
            <v>0</v>
          </cell>
          <cell r="C18620">
            <v>0</v>
          </cell>
          <cell r="D18620">
            <v>0</v>
          </cell>
        </row>
        <row r="18621">
          <cell r="A18621">
            <v>0</v>
          </cell>
          <cell r="B18621">
            <v>0</v>
          </cell>
          <cell r="C18621">
            <v>0</v>
          </cell>
          <cell r="D18621">
            <v>0</v>
          </cell>
        </row>
        <row r="18622">
          <cell r="A18622">
            <v>0</v>
          </cell>
          <cell r="B18622">
            <v>0</v>
          </cell>
          <cell r="C18622">
            <v>0</v>
          </cell>
          <cell r="D18622">
            <v>0</v>
          </cell>
        </row>
        <row r="18623">
          <cell r="A18623">
            <v>0</v>
          </cell>
          <cell r="B18623">
            <v>0</v>
          </cell>
          <cell r="C18623">
            <v>0</v>
          </cell>
          <cell r="D18623">
            <v>0</v>
          </cell>
        </row>
        <row r="18624">
          <cell r="A18624">
            <v>0</v>
          </cell>
          <cell r="B18624">
            <v>0</v>
          </cell>
          <cell r="C18624">
            <v>0</v>
          </cell>
          <cell r="D18624">
            <v>0</v>
          </cell>
        </row>
        <row r="18625">
          <cell r="A18625">
            <v>0</v>
          </cell>
          <cell r="B18625">
            <v>0</v>
          </cell>
          <cell r="C18625">
            <v>0</v>
          </cell>
          <cell r="D18625">
            <v>0</v>
          </cell>
        </row>
        <row r="18626">
          <cell r="A18626">
            <v>0</v>
          </cell>
          <cell r="B18626">
            <v>0</v>
          </cell>
          <cell r="C18626">
            <v>0</v>
          </cell>
          <cell r="D18626">
            <v>0</v>
          </cell>
        </row>
        <row r="18627">
          <cell r="A18627">
            <v>0</v>
          </cell>
          <cell r="B18627">
            <v>0</v>
          </cell>
          <cell r="C18627">
            <v>0</v>
          </cell>
          <cell r="D18627">
            <v>0</v>
          </cell>
        </row>
        <row r="18628">
          <cell r="A18628">
            <v>0</v>
          </cell>
          <cell r="B18628">
            <v>0</v>
          </cell>
          <cell r="C18628">
            <v>0</v>
          </cell>
          <cell r="D18628">
            <v>0</v>
          </cell>
        </row>
        <row r="18629">
          <cell r="A18629">
            <v>0</v>
          </cell>
          <cell r="B18629">
            <v>0</v>
          </cell>
          <cell r="C18629">
            <v>0</v>
          </cell>
          <cell r="D18629">
            <v>0</v>
          </cell>
        </row>
        <row r="18630">
          <cell r="A18630">
            <v>0</v>
          </cell>
          <cell r="B18630">
            <v>0</v>
          </cell>
          <cell r="C18630">
            <v>0</v>
          </cell>
          <cell r="D18630">
            <v>0</v>
          </cell>
        </row>
        <row r="18631">
          <cell r="A18631">
            <v>0</v>
          </cell>
          <cell r="B18631">
            <v>0</v>
          </cell>
          <cell r="C18631">
            <v>0</v>
          </cell>
          <cell r="D18631">
            <v>0</v>
          </cell>
        </row>
        <row r="18632">
          <cell r="A18632">
            <v>0</v>
          </cell>
          <cell r="B18632">
            <v>0</v>
          </cell>
          <cell r="C18632">
            <v>0</v>
          </cell>
          <cell r="D18632">
            <v>0</v>
          </cell>
        </row>
        <row r="18633">
          <cell r="A18633">
            <v>0</v>
          </cell>
          <cell r="B18633">
            <v>0</v>
          </cell>
          <cell r="C18633">
            <v>0</v>
          </cell>
          <cell r="D18633">
            <v>0</v>
          </cell>
        </row>
        <row r="18634">
          <cell r="A18634">
            <v>0</v>
          </cell>
          <cell r="B18634">
            <v>0</v>
          </cell>
          <cell r="C18634">
            <v>0</v>
          </cell>
          <cell r="D18634">
            <v>0</v>
          </cell>
        </row>
        <row r="18635">
          <cell r="A18635">
            <v>0</v>
          </cell>
          <cell r="B18635">
            <v>0</v>
          </cell>
          <cell r="C18635">
            <v>0</v>
          </cell>
          <cell r="D18635">
            <v>0</v>
          </cell>
        </row>
        <row r="18636">
          <cell r="A18636">
            <v>0</v>
          </cell>
          <cell r="B18636">
            <v>0</v>
          </cell>
          <cell r="C18636">
            <v>0</v>
          </cell>
          <cell r="D18636">
            <v>0</v>
          </cell>
        </row>
        <row r="18637">
          <cell r="A18637">
            <v>0</v>
          </cell>
          <cell r="B18637">
            <v>0</v>
          </cell>
          <cell r="C18637">
            <v>0</v>
          </cell>
          <cell r="D18637">
            <v>0</v>
          </cell>
        </row>
        <row r="18638">
          <cell r="A18638">
            <v>0</v>
          </cell>
          <cell r="B18638">
            <v>0</v>
          </cell>
          <cell r="C18638">
            <v>0</v>
          </cell>
          <cell r="D18638">
            <v>0</v>
          </cell>
        </row>
        <row r="18639">
          <cell r="A18639">
            <v>0</v>
          </cell>
          <cell r="B18639">
            <v>0</v>
          </cell>
          <cell r="C18639">
            <v>0</v>
          </cell>
          <cell r="D18639">
            <v>0</v>
          </cell>
        </row>
        <row r="18640">
          <cell r="A18640">
            <v>0</v>
          </cell>
          <cell r="B18640">
            <v>0</v>
          </cell>
          <cell r="C18640">
            <v>0</v>
          </cell>
          <cell r="D18640">
            <v>0</v>
          </cell>
        </row>
        <row r="18641">
          <cell r="A18641">
            <v>0</v>
          </cell>
          <cell r="B18641">
            <v>0</v>
          </cell>
          <cell r="C18641">
            <v>0</v>
          </cell>
          <cell r="D18641">
            <v>0</v>
          </cell>
        </row>
        <row r="18642">
          <cell r="A18642">
            <v>0</v>
          </cell>
          <cell r="B18642">
            <v>0</v>
          </cell>
          <cell r="C18642">
            <v>0</v>
          </cell>
          <cell r="D18642">
            <v>0</v>
          </cell>
        </row>
        <row r="18643">
          <cell r="A18643">
            <v>0</v>
          </cell>
          <cell r="B18643">
            <v>0</v>
          </cell>
          <cell r="C18643">
            <v>0</v>
          </cell>
          <cell r="D18643">
            <v>0</v>
          </cell>
        </row>
        <row r="18644">
          <cell r="A18644">
            <v>0</v>
          </cell>
          <cell r="B18644">
            <v>0</v>
          </cell>
          <cell r="C18644">
            <v>0</v>
          </cell>
          <cell r="D18644">
            <v>0</v>
          </cell>
        </row>
        <row r="18645">
          <cell r="A18645">
            <v>0</v>
          </cell>
          <cell r="B18645">
            <v>0</v>
          </cell>
          <cell r="C18645">
            <v>0</v>
          </cell>
          <cell r="D18645">
            <v>0</v>
          </cell>
        </row>
        <row r="18646">
          <cell r="A18646">
            <v>0</v>
          </cell>
          <cell r="B18646">
            <v>0</v>
          </cell>
          <cell r="C18646">
            <v>0</v>
          </cell>
          <cell r="D18646">
            <v>0</v>
          </cell>
        </row>
        <row r="18647">
          <cell r="A18647">
            <v>0</v>
          </cell>
          <cell r="B18647">
            <v>0</v>
          </cell>
          <cell r="C18647">
            <v>0</v>
          </cell>
          <cell r="D18647">
            <v>0</v>
          </cell>
        </row>
        <row r="18648">
          <cell r="A18648">
            <v>0</v>
          </cell>
          <cell r="B18648">
            <v>0</v>
          </cell>
          <cell r="C18648">
            <v>0</v>
          </cell>
          <cell r="D18648">
            <v>0</v>
          </cell>
        </row>
        <row r="18649">
          <cell r="A18649">
            <v>0</v>
          </cell>
          <cell r="B18649">
            <v>0</v>
          </cell>
          <cell r="C18649">
            <v>0</v>
          </cell>
          <cell r="D18649">
            <v>0</v>
          </cell>
        </row>
        <row r="18650">
          <cell r="A18650">
            <v>0</v>
          </cell>
          <cell r="B18650">
            <v>0</v>
          </cell>
          <cell r="C18650">
            <v>0</v>
          </cell>
          <cell r="D18650">
            <v>0</v>
          </cell>
        </row>
        <row r="18651">
          <cell r="A18651">
            <v>0</v>
          </cell>
          <cell r="B18651">
            <v>0</v>
          </cell>
          <cell r="C18651">
            <v>0</v>
          </cell>
          <cell r="D18651">
            <v>0</v>
          </cell>
        </row>
        <row r="18652">
          <cell r="A18652">
            <v>0</v>
          </cell>
          <cell r="B18652">
            <v>0</v>
          </cell>
          <cell r="C18652">
            <v>0</v>
          </cell>
          <cell r="D18652">
            <v>0</v>
          </cell>
        </row>
        <row r="18653">
          <cell r="A18653">
            <v>0</v>
          </cell>
          <cell r="B18653">
            <v>0</v>
          </cell>
          <cell r="C18653">
            <v>0</v>
          </cell>
          <cell r="D18653">
            <v>0</v>
          </cell>
        </row>
        <row r="18654">
          <cell r="A18654">
            <v>0</v>
          </cell>
          <cell r="B18654">
            <v>0</v>
          </cell>
          <cell r="C18654">
            <v>0</v>
          </cell>
          <cell r="D18654">
            <v>0</v>
          </cell>
        </row>
        <row r="18655">
          <cell r="A18655">
            <v>0</v>
          </cell>
          <cell r="B18655">
            <v>0</v>
          </cell>
          <cell r="C18655">
            <v>0</v>
          </cell>
          <cell r="D18655">
            <v>0</v>
          </cell>
        </row>
        <row r="18656">
          <cell r="A18656">
            <v>0</v>
          </cell>
          <cell r="B18656">
            <v>0</v>
          </cell>
          <cell r="C18656">
            <v>0</v>
          </cell>
          <cell r="D18656">
            <v>0</v>
          </cell>
        </row>
        <row r="18657">
          <cell r="A18657">
            <v>0</v>
          </cell>
          <cell r="B18657">
            <v>0</v>
          </cell>
          <cell r="C18657">
            <v>0</v>
          </cell>
          <cell r="D18657">
            <v>0</v>
          </cell>
        </row>
        <row r="18658">
          <cell r="A18658">
            <v>0</v>
          </cell>
          <cell r="B18658">
            <v>0</v>
          </cell>
          <cell r="C18658">
            <v>0</v>
          </cell>
          <cell r="D18658">
            <v>0</v>
          </cell>
        </row>
        <row r="18659">
          <cell r="A18659">
            <v>0</v>
          </cell>
          <cell r="B18659">
            <v>0</v>
          </cell>
          <cell r="C18659">
            <v>0</v>
          </cell>
          <cell r="D18659">
            <v>0</v>
          </cell>
        </row>
        <row r="18660">
          <cell r="A18660">
            <v>0</v>
          </cell>
          <cell r="B18660">
            <v>0</v>
          </cell>
          <cell r="C18660">
            <v>0</v>
          </cell>
          <cell r="D18660">
            <v>0</v>
          </cell>
        </row>
        <row r="18661">
          <cell r="A18661">
            <v>0</v>
          </cell>
          <cell r="B18661">
            <v>0</v>
          </cell>
          <cell r="C18661">
            <v>0</v>
          </cell>
          <cell r="D18661">
            <v>0</v>
          </cell>
        </row>
        <row r="18662">
          <cell r="A18662">
            <v>0</v>
          </cell>
          <cell r="B18662">
            <v>0</v>
          </cell>
          <cell r="C18662">
            <v>0</v>
          </cell>
          <cell r="D18662">
            <v>0</v>
          </cell>
        </row>
        <row r="18663">
          <cell r="A18663">
            <v>0</v>
          </cell>
          <cell r="B18663">
            <v>0</v>
          </cell>
          <cell r="C18663">
            <v>0</v>
          </cell>
          <cell r="D18663">
            <v>0</v>
          </cell>
        </row>
        <row r="18664">
          <cell r="A18664">
            <v>0</v>
          </cell>
          <cell r="B18664">
            <v>0</v>
          </cell>
          <cell r="C18664">
            <v>0</v>
          </cell>
          <cell r="D18664">
            <v>0</v>
          </cell>
        </row>
        <row r="18665">
          <cell r="A18665">
            <v>0</v>
          </cell>
          <cell r="B18665">
            <v>0</v>
          </cell>
          <cell r="C18665">
            <v>0</v>
          </cell>
          <cell r="D18665">
            <v>0</v>
          </cell>
        </row>
        <row r="18666">
          <cell r="A18666">
            <v>0</v>
          </cell>
          <cell r="B18666">
            <v>0</v>
          </cell>
          <cell r="C18666">
            <v>0</v>
          </cell>
          <cell r="D18666">
            <v>0</v>
          </cell>
        </row>
        <row r="18667">
          <cell r="A18667">
            <v>0</v>
          </cell>
          <cell r="B18667">
            <v>0</v>
          </cell>
          <cell r="C18667">
            <v>0</v>
          </cell>
          <cell r="D18667">
            <v>0</v>
          </cell>
        </row>
        <row r="18668">
          <cell r="A18668">
            <v>0</v>
          </cell>
          <cell r="B18668">
            <v>0</v>
          </cell>
          <cell r="C18668">
            <v>0</v>
          </cell>
          <cell r="D18668">
            <v>0</v>
          </cell>
        </row>
        <row r="18669">
          <cell r="A18669">
            <v>0</v>
          </cell>
          <cell r="B18669">
            <v>0</v>
          </cell>
          <cell r="C18669">
            <v>0</v>
          </cell>
          <cell r="D18669">
            <v>0</v>
          </cell>
        </row>
        <row r="18670">
          <cell r="A18670">
            <v>0</v>
          </cell>
          <cell r="B18670">
            <v>0</v>
          </cell>
          <cell r="C18670">
            <v>0</v>
          </cell>
          <cell r="D18670">
            <v>0</v>
          </cell>
        </row>
        <row r="18671">
          <cell r="A18671">
            <v>0</v>
          </cell>
          <cell r="B18671">
            <v>0</v>
          </cell>
          <cell r="C18671">
            <v>0</v>
          </cell>
          <cell r="D18671">
            <v>0</v>
          </cell>
        </row>
        <row r="18672">
          <cell r="A18672">
            <v>0</v>
          </cell>
          <cell r="B18672">
            <v>0</v>
          </cell>
          <cell r="C18672">
            <v>0</v>
          </cell>
          <cell r="D18672">
            <v>0</v>
          </cell>
        </row>
        <row r="18673">
          <cell r="A18673">
            <v>0</v>
          </cell>
          <cell r="B18673">
            <v>0</v>
          </cell>
          <cell r="C18673">
            <v>0</v>
          </cell>
          <cell r="D18673">
            <v>0</v>
          </cell>
        </row>
        <row r="18674">
          <cell r="A18674">
            <v>0</v>
          </cell>
          <cell r="B18674">
            <v>0</v>
          </cell>
          <cell r="C18674">
            <v>0</v>
          </cell>
          <cell r="D18674">
            <v>0</v>
          </cell>
        </row>
        <row r="18675">
          <cell r="A18675">
            <v>0</v>
          </cell>
          <cell r="B18675">
            <v>0</v>
          </cell>
          <cell r="C18675">
            <v>0</v>
          </cell>
          <cell r="D18675">
            <v>0</v>
          </cell>
        </row>
        <row r="18676">
          <cell r="A18676">
            <v>0</v>
          </cell>
          <cell r="B18676">
            <v>0</v>
          </cell>
          <cell r="C18676">
            <v>0</v>
          </cell>
          <cell r="D18676">
            <v>0</v>
          </cell>
        </row>
        <row r="18677">
          <cell r="A18677">
            <v>0</v>
          </cell>
          <cell r="B18677">
            <v>0</v>
          </cell>
          <cell r="C18677">
            <v>0</v>
          </cell>
          <cell r="D18677">
            <v>0</v>
          </cell>
        </row>
        <row r="18678">
          <cell r="A18678">
            <v>0</v>
          </cell>
          <cell r="B18678">
            <v>0</v>
          </cell>
          <cell r="C18678">
            <v>0</v>
          </cell>
          <cell r="D18678">
            <v>0</v>
          </cell>
        </row>
        <row r="18679">
          <cell r="A18679">
            <v>0</v>
          </cell>
          <cell r="B18679">
            <v>0</v>
          </cell>
          <cell r="C18679">
            <v>0</v>
          </cell>
          <cell r="D18679">
            <v>0</v>
          </cell>
        </row>
        <row r="18680">
          <cell r="A18680">
            <v>0</v>
          </cell>
          <cell r="B18680">
            <v>0</v>
          </cell>
          <cell r="C18680">
            <v>0</v>
          </cell>
          <cell r="D18680">
            <v>0</v>
          </cell>
        </row>
        <row r="18681">
          <cell r="A18681">
            <v>0</v>
          </cell>
          <cell r="B18681">
            <v>0</v>
          </cell>
          <cell r="C18681">
            <v>0</v>
          </cell>
          <cell r="D18681">
            <v>0</v>
          </cell>
        </row>
        <row r="18682">
          <cell r="A18682">
            <v>0</v>
          </cell>
          <cell r="B18682">
            <v>0</v>
          </cell>
          <cell r="C18682">
            <v>0</v>
          </cell>
          <cell r="D18682">
            <v>0</v>
          </cell>
        </row>
        <row r="18683">
          <cell r="A18683">
            <v>0</v>
          </cell>
          <cell r="B18683">
            <v>0</v>
          </cell>
          <cell r="C18683">
            <v>0</v>
          </cell>
          <cell r="D18683">
            <v>0</v>
          </cell>
        </row>
        <row r="18684">
          <cell r="A18684">
            <v>0</v>
          </cell>
          <cell r="B18684">
            <v>0</v>
          </cell>
          <cell r="C18684">
            <v>0</v>
          </cell>
          <cell r="D18684">
            <v>0</v>
          </cell>
        </row>
        <row r="18685">
          <cell r="A18685">
            <v>0</v>
          </cell>
          <cell r="B18685">
            <v>0</v>
          </cell>
          <cell r="C18685">
            <v>0</v>
          </cell>
          <cell r="D18685">
            <v>0</v>
          </cell>
        </row>
        <row r="18686">
          <cell r="A18686">
            <v>0</v>
          </cell>
          <cell r="B18686">
            <v>0</v>
          </cell>
          <cell r="C18686">
            <v>0</v>
          </cell>
          <cell r="D18686">
            <v>0</v>
          </cell>
        </row>
        <row r="18687">
          <cell r="A18687">
            <v>0</v>
          </cell>
          <cell r="B18687">
            <v>0</v>
          </cell>
          <cell r="C18687">
            <v>0</v>
          </cell>
          <cell r="D18687">
            <v>0</v>
          </cell>
        </row>
        <row r="18688">
          <cell r="A18688">
            <v>0</v>
          </cell>
          <cell r="B18688">
            <v>0</v>
          </cell>
          <cell r="C18688">
            <v>0</v>
          </cell>
          <cell r="D18688">
            <v>0</v>
          </cell>
        </row>
        <row r="18689">
          <cell r="A18689">
            <v>0</v>
          </cell>
          <cell r="B18689">
            <v>0</v>
          </cell>
          <cell r="C18689">
            <v>0</v>
          </cell>
          <cell r="D18689">
            <v>0</v>
          </cell>
        </row>
        <row r="18690">
          <cell r="A18690">
            <v>0</v>
          </cell>
          <cell r="B18690">
            <v>0</v>
          </cell>
          <cell r="C18690">
            <v>0</v>
          </cell>
          <cell r="D18690">
            <v>0</v>
          </cell>
        </row>
        <row r="18691">
          <cell r="A18691">
            <v>0</v>
          </cell>
          <cell r="B18691">
            <v>0</v>
          </cell>
          <cell r="C18691">
            <v>0</v>
          </cell>
          <cell r="D18691">
            <v>0</v>
          </cell>
        </row>
        <row r="18692">
          <cell r="A18692">
            <v>0</v>
          </cell>
          <cell r="B18692">
            <v>0</v>
          </cell>
          <cell r="C18692">
            <v>0</v>
          </cell>
          <cell r="D18692">
            <v>0</v>
          </cell>
        </row>
        <row r="18693">
          <cell r="A18693">
            <v>0</v>
          </cell>
          <cell r="B18693">
            <v>0</v>
          </cell>
          <cell r="C18693">
            <v>0</v>
          </cell>
          <cell r="D18693">
            <v>0</v>
          </cell>
        </row>
        <row r="18694">
          <cell r="A18694">
            <v>0</v>
          </cell>
          <cell r="B18694">
            <v>0</v>
          </cell>
          <cell r="C18694">
            <v>0</v>
          </cell>
          <cell r="D18694">
            <v>0</v>
          </cell>
        </row>
        <row r="18695">
          <cell r="A18695">
            <v>0</v>
          </cell>
          <cell r="B18695">
            <v>0</v>
          </cell>
          <cell r="C18695">
            <v>0</v>
          </cell>
          <cell r="D18695">
            <v>0</v>
          </cell>
        </row>
        <row r="18696">
          <cell r="A18696">
            <v>0</v>
          </cell>
          <cell r="B18696">
            <v>0</v>
          </cell>
          <cell r="C18696">
            <v>0</v>
          </cell>
          <cell r="D18696">
            <v>0</v>
          </cell>
        </row>
        <row r="18697">
          <cell r="A18697">
            <v>0</v>
          </cell>
          <cell r="B18697">
            <v>0</v>
          </cell>
          <cell r="C18697">
            <v>0</v>
          </cell>
          <cell r="D18697">
            <v>0</v>
          </cell>
        </row>
        <row r="18698">
          <cell r="A18698">
            <v>0</v>
          </cell>
          <cell r="B18698">
            <v>0</v>
          </cell>
          <cell r="C18698">
            <v>0</v>
          </cell>
          <cell r="D18698">
            <v>0</v>
          </cell>
        </row>
        <row r="18699">
          <cell r="A18699">
            <v>0</v>
          </cell>
          <cell r="B18699">
            <v>0</v>
          </cell>
          <cell r="C18699">
            <v>0</v>
          </cell>
          <cell r="D18699">
            <v>0</v>
          </cell>
        </row>
        <row r="18700">
          <cell r="A18700">
            <v>0</v>
          </cell>
          <cell r="B18700">
            <v>0</v>
          </cell>
          <cell r="C18700">
            <v>0</v>
          </cell>
          <cell r="D18700">
            <v>0</v>
          </cell>
        </row>
        <row r="18701">
          <cell r="A18701">
            <v>0</v>
          </cell>
          <cell r="B18701">
            <v>0</v>
          </cell>
          <cell r="C18701">
            <v>0</v>
          </cell>
          <cell r="D18701">
            <v>0</v>
          </cell>
        </row>
        <row r="18702">
          <cell r="A18702">
            <v>0</v>
          </cell>
          <cell r="B18702">
            <v>0</v>
          </cell>
          <cell r="C18702">
            <v>0</v>
          </cell>
          <cell r="D18702">
            <v>0</v>
          </cell>
        </row>
        <row r="18703">
          <cell r="A18703">
            <v>0</v>
          </cell>
          <cell r="B18703">
            <v>0</v>
          </cell>
          <cell r="C18703">
            <v>0</v>
          </cell>
          <cell r="D18703">
            <v>0</v>
          </cell>
        </row>
        <row r="18704">
          <cell r="A18704">
            <v>0</v>
          </cell>
          <cell r="B18704">
            <v>0</v>
          </cell>
          <cell r="C18704">
            <v>0</v>
          </cell>
          <cell r="D18704">
            <v>0</v>
          </cell>
        </row>
        <row r="18705">
          <cell r="A18705">
            <v>0</v>
          </cell>
          <cell r="B18705">
            <v>0</v>
          </cell>
          <cell r="C18705">
            <v>0</v>
          </cell>
          <cell r="D18705">
            <v>0</v>
          </cell>
        </row>
        <row r="18706">
          <cell r="A18706">
            <v>0</v>
          </cell>
          <cell r="B18706">
            <v>0</v>
          </cell>
          <cell r="C18706">
            <v>0</v>
          </cell>
          <cell r="D18706">
            <v>0</v>
          </cell>
        </row>
        <row r="18707">
          <cell r="A18707">
            <v>0</v>
          </cell>
          <cell r="B18707">
            <v>0</v>
          </cell>
          <cell r="C18707">
            <v>0</v>
          </cell>
          <cell r="D18707">
            <v>0</v>
          </cell>
        </row>
        <row r="18708">
          <cell r="A18708">
            <v>0</v>
          </cell>
          <cell r="B18708">
            <v>0</v>
          </cell>
          <cell r="C18708">
            <v>0</v>
          </cell>
          <cell r="D18708">
            <v>0</v>
          </cell>
        </row>
        <row r="18709">
          <cell r="A18709">
            <v>0</v>
          </cell>
          <cell r="B18709">
            <v>0</v>
          </cell>
          <cell r="C18709">
            <v>0</v>
          </cell>
          <cell r="D18709">
            <v>0</v>
          </cell>
        </row>
        <row r="18710">
          <cell r="A18710">
            <v>0</v>
          </cell>
          <cell r="B18710">
            <v>0</v>
          </cell>
          <cell r="C18710">
            <v>0</v>
          </cell>
          <cell r="D18710">
            <v>0</v>
          </cell>
        </row>
        <row r="18711">
          <cell r="A18711">
            <v>0</v>
          </cell>
          <cell r="B18711">
            <v>0</v>
          </cell>
          <cell r="C18711">
            <v>0</v>
          </cell>
          <cell r="D18711">
            <v>0</v>
          </cell>
        </row>
        <row r="18712">
          <cell r="A18712">
            <v>0</v>
          </cell>
          <cell r="B18712">
            <v>0</v>
          </cell>
          <cell r="C18712">
            <v>0</v>
          </cell>
          <cell r="D18712">
            <v>0</v>
          </cell>
        </row>
        <row r="18713">
          <cell r="A18713">
            <v>0</v>
          </cell>
          <cell r="B18713">
            <v>0</v>
          </cell>
          <cell r="C18713">
            <v>0</v>
          </cell>
          <cell r="D18713">
            <v>0</v>
          </cell>
        </row>
        <row r="18714">
          <cell r="A18714">
            <v>0</v>
          </cell>
          <cell r="B18714">
            <v>0</v>
          </cell>
          <cell r="C18714">
            <v>0</v>
          </cell>
          <cell r="D18714">
            <v>0</v>
          </cell>
        </row>
        <row r="18715">
          <cell r="A18715">
            <v>0</v>
          </cell>
          <cell r="B18715">
            <v>0</v>
          </cell>
          <cell r="C18715">
            <v>0</v>
          </cell>
          <cell r="D18715">
            <v>0</v>
          </cell>
        </row>
        <row r="18716">
          <cell r="A18716">
            <v>0</v>
          </cell>
          <cell r="B18716">
            <v>0</v>
          </cell>
          <cell r="C18716">
            <v>0</v>
          </cell>
          <cell r="D18716">
            <v>0</v>
          </cell>
        </row>
        <row r="18717">
          <cell r="A18717">
            <v>0</v>
          </cell>
          <cell r="B18717">
            <v>0</v>
          </cell>
          <cell r="C18717">
            <v>0</v>
          </cell>
          <cell r="D18717">
            <v>0</v>
          </cell>
        </row>
        <row r="18718">
          <cell r="A18718">
            <v>0</v>
          </cell>
          <cell r="B18718">
            <v>0</v>
          </cell>
          <cell r="C18718">
            <v>0</v>
          </cell>
          <cell r="D18718">
            <v>0</v>
          </cell>
        </row>
        <row r="18719">
          <cell r="A18719">
            <v>0</v>
          </cell>
          <cell r="B18719">
            <v>0</v>
          </cell>
          <cell r="C18719">
            <v>0</v>
          </cell>
          <cell r="D18719">
            <v>0</v>
          </cell>
        </row>
        <row r="18720">
          <cell r="A18720">
            <v>0</v>
          </cell>
          <cell r="B18720">
            <v>0</v>
          </cell>
          <cell r="C18720">
            <v>0</v>
          </cell>
          <cell r="D18720">
            <v>0</v>
          </cell>
        </row>
        <row r="18721">
          <cell r="A18721">
            <v>0</v>
          </cell>
          <cell r="B18721">
            <v>0</v>
          </cell>
          <cell r="C18721">
            <v>0</v>
          </cell>
          <cell r="D18721">
            <v>0</v>
          </cell>
        </row>
        <row r="18722">
          <cell r="A18722">
            <v>0</v>
          </cell>
          <cell r="B18722">
            <v>0</v>
          </cell>
          <cell r="C18722">
            <v>0</v>
          </cell>
          <cell r="D18722">
            <v>0</v>
          </cell>
        </row>
        <row r="18723">
          <cell r="A18723">
            <v>0</v>
          </cell>
          <cell r="B18723">
            <v>0</v>
          </cell>
          <cell r="C18723">
            <v>0</v>
          </cell>
          <cell r="D18723">
            <v>0</v>
          </cell>
        </row>
        <row r="18724">
          <cell r="A18724">
            <v>0</v>
          </cell>
          <cell r="B18724">
            <v>0</v>
          </cell>
          <cell r="C18724">
            <v>0</v>
          </cell>
          <cell r="D18724">
            <v>0</v>
          </cell>
        </row>
        <row r="18725">
          <cell r="A18725">
            <v>0</v>
          </cell>
          <cell r="B18725">
            <v>0</v>
          </cell>
          <cell r="C18725">
            <v>0</v>
          </cell>
          <cell r="D18725">
            <v>0</v>
          </cell>
        </row>
        <row r="18726">
          <cell r="A18726">
            <v>0</v>
          </cell>
          <cell r="B18726">
            <v>0</v>
          </cell>
          <cell r="C18726">
            <v>0</v>
          </cell>
          <cell r="D18726">
            <v>0</v>
          </cell>
        </row>
        <row r="18727">
          <cell r="A18727">
            <v>0</v>
          </cell>
          <cell r="B18727">
            <v>0</v>
          </cell>
          <cell r="C18727">
            <v>0</v>
          </cell>
          <cell r="D18727">
            <v>0</v>
          </cell>
        </row>
        <row r="18728">
          <cell r="A18728">
            <v>0</v>
          </cell>
          <cell r="B18728">
            <v>0</v>
          </cell>
          <cell r="C18728">
            <v>0</v>
          </cell>
          <cell r="D18728">
            <v>0</v>
          </cell>
        </row>
        <row r="18729">
          <cell r="A18729">
            <v>0</v>
          </cell>
          <cell r="B18729">
            <v>0</v>
          </cell>
          <cell r="C18729">
            <v>0</v>
          </cell>
          <cell r="D18729">
            <v>0</v>
          </cell>
        </row>
        <row r="18730">
          <cell r="A18730">
            <v>0</v>
          </cell>
          <cell r="B18730">
            <v>0</v>
          </cell>
          <cell r="C18730">
            <v>0</v>
          </cell>
          <cell r="D18730">
            <v>0</v>
          </cell>
        </row>
        <row r="18731">
          <cell r="A18731">
            <v>0</v>
          </cell>
          <cell r="B18731">
            <v>0</v>
          </cell>
          <cell r="C18731">
            <v>0</v>
          </cell>
          <cell r="D18731">
            <v>0</v>
          </cell>
        </row>
        <row r="18732">
          <cell r="A18732">
            <v>0</v>
          </cell>
          <cell r="B18732">
            <v>0</v>
          </cell>
          <cell r="C18732">
            <v>0</v>
          </cell>
          <cell r="D18732">
            <v>0</v>
          </cell>
        </row>
        <row r="18733">
          <cell r="A18733">
            <v>0</v>
          </cell>
          <cell r="B18733">
            <v>0</v>
          </cell>
          <cell r="C18733">
            <v>0</v>
          </cell>
          <cell r="D18733">
            <v>0</v>
          </cell>
        </row>
        <row r="18734">
          <cell r="A18734">
            <v>0</v>
          </cell>
          <cell r="B18734">
            <v>0</v>
          </cell>
          <cell r="C18734">
            <v>0</v>
          </cell>
          <cell r="D18734">
            <v>0</v>
          </cell>
        </row>
        <row r="18735">
          <cell r="A18735">
            <v>0</v>
          </cell>
          <cell r="B18735">
            <v>0</v>
          </cell>
          <cell r="C18735">
            <v>0</v>
          </cell>
          <cell r="D18735">
            <v>0</v>
          </cell>
        </row>
        <row r="18736">
          <cell r="A18736">
            <v>0</v>
          </cell>
          <cell r="B18736">
            <v>0</v>
          </cell>
          <cell r="C18736">
            <v>0</v>
          </cell>
          <cell r="D18736">
            <v>0</v>
          </cell>
        </row>
        <row r="18737">
          <cell r="A18737">
            <v>0</v>
          </cell>
          <cell r="B18737">
            <v>0</v>
          </cell>
          <cell r="C18737">
            <v>0</v>
          </cell>
          <cell r="D18737">
            <v>0</v>
          </cell>
        </row>
        <row r="18738">
          <cell r="A18738">
            <v>0</v>
          </cell>
          <cell r="B18738">
            <v>0</v>
          </cell>
          <cell r="C18738">
            <v>0</v>
          </cell>
          <cell r="D18738">
            <v>0</v>
          </cell>
        </row>
        <row r="18739">
          <cell r="A18739">
            <v>0</v>
          </cell>
          <cell r="B18739">
            <v>0</v>
          </cell>
          <cell r="C18739">
            <v>0</v>
          </cell>
          <cell r="D18739">
            <v>0</v>
          </cell>
        </row>
        <row r="18740">
          <cell r="A18740">
            <v>0</v>
          </cell>
          <cell r="B18740">
            <v>0</v>
          </cell>
          <cell r="C18740">
            <v>0</v>
          </cell>
          <cell r="D18740">
            <v>0</v>
          </cell>
        </row>
        <row r="18741">
          <cell r="A18741">
            <v>0</v>
          </cell>
          <cell r="B18741">
            <v>0</v>
          </cell>
          <cell r="C18741">
            <v>0</v>
          </cell>
          <cell r="D18741">
            <v>0</v>
          </cell>
        </row>
        <row r="18742">
          <cell r="A18742">
            <v>0</v>
          </cell>
          <cell r="B18742">
            <v>0</v>
          </cell>
          <cell r="C18742">
            <v>0</v>
          </cell>
          <cell r="D18742">
            <v>0</v>
          </cell>
        </row>
        <row r="18743">
          <cell r="A18743">
            <v>0</v>
          </cell>
          <cell r="B18743">
            <v>0</v>
          </cell>
          <cell r="C18743">
            <v>0</v>
          </cell>
          <cell r="D18743">
            <v>0</v>
          </cell>
        </row>
        <row r="18744">
          <cell r="A18744">
            <v>0</v>
          </cell>
          <cell r="B18744">
            <v>0</v>
          </cell>
          <cell r="C18744">
            <v>0</v>
          </cell>
          <cell r="D18744">
            <v>0</v>
          </cell>
        </row>
        <row r="18745">
          <cell r="A18745">
            <v>0</v>
          </cell>
          <cell r="B18745">
            <v>0</v>
          </cell>
          <cell r="C18745">
            <v>0</v>
          </cell>
          <cell r="D18745">
            <v>0</v>
          </cell>
        </row>
        <row r="18746">
          <cell r="A18746">
            <v>0</v>
          </cell>
          <cell r="B18746">
            <v>0</v>
          </cell>
          <cell r="C18746">
            <v>0</v>
          </cell>
          <cell r="D18746">
            <v>0</v>
          </cell>
        </row>
        <row r="18747">
          <cell r="A18747">
            <v>0</v>
          </cell>
          <cell r="B18747">
            <v>0</v>
          </cell>
          <cell r="C18747">
            <v>0</v>
          </cell>
          <cell r="D18747">
            <v>0</v>
          </cell>
        </row>
        <row r="18748">
          <cell r="A18748">
            <v>0</v>
          </cell>
          <cell r="B18748">
            <v>0</v>
          </cell>
          <cell r="C18748">
            <v>0</v>
          </cell>
          <cell r="D18748">
            <v>0</v>
          </cell>
        </row>
        <row r="18749">
          <cell r="A18749">
            <v>0</v>
          </cell>
          <cell r="B18749">
            <v>0</v>
          </cell>
          <cell r="C18749">
            <v>0</v>
          </cell>
          <cell r="D18749">
            <v>0</v>
          </cell>
        </row>
        <row r="18750">
          <cell r="A18750">
            <v>0</v>
          </cell>
          <cell r="B18750">
            <v>0</v>
          </cell>
          <cell r="C18750">
            <v>0</v>
          </cell>
          <cell r="D18750">
            <v>0</v>
          </cell>
        </row>
        <row r="18751">
          <cell r="A18751">
            <v>0</v>
          </cell>
          <cell r="B18751">
            <v>0</v>
          </cell>
          <cell r="C18751">
            <v>0</v>
          </cell>
          <cell r="D18751">
            <v>0</v>
          </cell>
        </row>
        <row r="18752">
          <cell r="A18752">
            <v>0</v>
          </cell>
          <cell r="B18752">
            <v>0</v>
          </cell>
          <cell r="C18752">
            <v>0</v>
          </cell>
          <cell r="D18752">
            <v>0</v>
          </cell>
        </row>
        <row r="18753">
          <cell r="A18753">
            <v>0</v>
          </cell>
          <cell r="B18753">
            <v>0</v>
          </cell>
          <cell r="C18753">
            <v>0</v>
          </cell>
          <cell r="D18753">
            <v>0</v>
          </cell>
        </row>
        <row r="18754">
          <cell r="A18754">
            <v>0</v>
          </cell>
          <cell r="B18754">
            <v>0</v>
          </cell>
          <cell r="C18754">
            <v>0</v>
          </cell>
          <cell r="D18754">
            <v>0</v>
          </cell>
        </row>
        <row r="18755">
          <cell r="A18755">
            <v>0</v>
          </cell>
          <cell r="B18755">
            <v>0</v>
          </cell>
          <cell r="C18755">
            <v>0</v>
          </cell>
          <cell r="D18755">
            <v>0</v>
          </cell>
        </row>
        <row r="18756">
          <cell r="A18756">
            <v>0</v>
          </cell>
          <cell r="B18756">
            <v>0</v>
          </cell>
          <cell r="C18756">
            <v>0</v>
          </cell>
          <cell r="D18756">
            <v>0</v>
          </cell>
        </row>
        <row r="18757">
          <cell r="A18757">
            <v>0</v>
          </cell>
          <cell r="B18757">
            <v>0</v>
          </cell>
          <cell r="C18757">
            <v>0</v>
          </cell>
          <cell r="D18757">
            <v>0</v>
          </cell>
        </row>
        <row r="18758">
          <cell r="A18758">
            <v>0</v>
          </cell>
          <cell r="B18758">
            <v>0</v>
          </cell>
          <cell r="C18758">
            <v>0</v>
          </cell>
          <cell r="D18758">
            <v>0</v>
          </cell>
        </row>
        <row r="18759">
          <cell r="A18759">
            <v>0</v>
          </cell>
          <cell r="B18759">
            <v>0</v>
          </cell>
          <cell r="C18759">
            <v>0</v>
          </cell>
          <cell r="D18759">
            <v>0</v>
          </cell>
        </row>
        <row r="18760">
          <cell r="A18760">
            <v>0</v>
          </cell>
          <cell r="B18760">
            <v>0</v>
          </cell>
          <cell r="C18760">
            <v>0</v>
          </cell>
          <cell r="D18760">
            <v>0</v>
          </cell>
        </row>
        <row r="18761">
          <cell r="A18761">
            <v>0</v>
          </cell>
          <cell r="B18761">
            <v>0</v>
          </cell>
          <cell r="C18761">
            <v>0</v>
          </cell>
          <cell r="D18761">
            <v>0</v>
          </cell>
        </row>
        <row r="18762">
          <cell r="A18762">
            <v>0</v>
          </cell>
          <cell r="B18762">
            <v>0</v>
          </cell>
          <cell r="C18762">
            <v>0</v>
          </cell>
          <cell r="D18762">
            <v>0</v>
          </cell>
        </row>
        <row r="18763">
          <cell r="A18763">
            <v>0</v>
          </cell>
          <cell r="B18763">
            <v>0</v>
          </cell>
          <cell r="C18763">
            <v>0</v>
          </cell>
          <cell r="D18763">
            <v>0</v>
          </cell>
        </row>
        <row r="18764">
          <cell r="A18764">
            <v>0</v>
          </cell>
          <cell r="B18764">
            <v>0</v>
          </cell>
          <cell r="C18764">
            <v>0</v>
          </cell>
          <cell r="D18764">
            <v>0</v>
          </cell>
        </row>
        <row r="18765">
          <cell r="A18765">
            <v>0</v>
          </cell>
          <cell r="B18765">
            <v>0</v>
          </cell>
          <cell r="C18765">
            <v>0</v>
          </cell>
          <cell r="D18765">
            <v>0</v>
          </cell>
        </row>
        <row r="18766">
          <cell r="A18766">
            <v>0</v>
          </cell>
          <cell r="B18766">
            <v>0</v>
          </cell>
          <cell r="C18766">
            <v>0</v>
          </cell>
          <cell r="D18766">
            <v>0</v>
          </cell>
        </row>
        <row r="18767">
          <cell r="A18767">
            <v>0</v>
          </cell>
          <cell r="B18767">
            <v>0</v>
          </cell>
          <cell r="C18767">
            <v>0</v>
          </cell>
          <cell r="D18767">
            <v>0</v>
          </cell>
        </row>
        <row r="18768">
          <cell r="A18768">
            <v>0</v>
          </cell>
          <cell r="B18768">
            <v>0</v>
          </cell>
          <cell r="C18768">
            <v>0</v>
          </cell>
          <cell r="D18768">
            <v>0</v>
          </cell>
        </row>
        <row r="18769">
          <cell r="A18769">
            <v>0</v>
          </cell>
          <cell r="B18769">
            <v>0</v>
          </cell>
          <cell r="C18769">
            <v>0</v>
          </cell>
          <cell r="D18769">
            <v>0</v>
          </cell>
        </row>
        <row r="18770">
          <cell r="A18770">
            <v>0</v>
          </cell>
          <cell r="B18770">
            <v>0</v>
          </cell>
          <cell r="C18770">
            <v>0</v>
          </cell>
          <cell r="D18770">
            <v>0</v>
          </cell>
        </row>
        <row r="18771">
          <cell r="A18771">
            <v>0</v>
          </cell>
          <cell r="B18771">
            <v>0</v>
          </cell>
          <cell r="C18771">
            <v>0</v>
          </cell>
          <cell r="D18771">
            <v>0</v>
          </cell>
        </row>
        <row r="18772">
          <cell r="A18772">
            <v>0</v>
          </cell>
          <cell r="B18772">
            <v>0</v>
          </cell>
          <cell r="C18772">
            <v>0</v>
          </cell>
          <cell r="D18772">
            <v>0</v>
          </cell>
        </row>
        <row r="18773">
          <cell r="A18773">
            <v>0</v>
          </cell>
          <cell r="B18773">
            <v>0</v>
          </cell>
          <cell r="C18773">
            <v>0</v>
          </cell>
          <cell r="D18773">
            <v>0</v>
          </cell>
        </row>
        <row r="18774">
          <cell r="A18774">
            <v>0</v>
          </cell>
          <cell r="B18774">
            <v>0</v>
          </cell>
          <cell r="C18774">
            <v>0</v>
          </cell>
          <cell r="D18774">
            <v>0</v>
          </cell>
        </row>
        <row r="18775">
          <cell r="A18775">
            <v>0</v>
          </cell>
          <cell r="B18775">
            <v>0</v>
          </cell>
          <cell r="C18775">
            <v>0</v>
          </cell>
          <cell r="D18775">
            <v>0</v>
          </cell>
        </row>
        <row r="18776">
          <cell r="A18776">
            <v>0</v>
          </cell>
          <cell r="B18776">
            <v>0</v>
          </cell>
          <cell r="C18776">
            <v>0</v>
          </cell>
          <cell r="D18776">
            <v>0</v>
          </cell>
        </row>
        <row r="18777">
          <cell r="A18777">
            <v>0</v>
          </cell>
          <cell r="B18777">
            <v>0</v>
          </cell>
          <cell r="C18777">
            <v>0</v>
          </cell>
          <cell r="D18777">
            <v>0</v>
          </cell>
        </row>
        <row r="18778">
          <cell r="A18778">
            <v>0</v>
          </cell>
          <cell r="B18778">
            <v>0</v>
          </cell>
          <cell r="C18778">
            <v>0</v>
          </cell>
          <cell r="D18778">
            <v>0</v>
          </cell>
        </row>
        <row r="18779">
          <cell r="A18779">
            <v>0</v>
          </cell>
          <cell r="B18779">
            <v>0</v>
          </cell>
          <cell r="C18779">
            <v>0</v>
          </cell>
          <cell r="D18779">
            <v>0</v>
          </cell>
        </row>
        <row r="18780">
          <cell r="A18780">
            <v>0</v>
          </cell>
          <cell r="B18780">
            <v>0</v>
          </cell>
          <cell r="C18780">
            <v>0</v>
          </cell>
          <cell r="D18780">
            <v>0</v>
          </cell>
        </row>
        <row r="18781">
          <cell r="A18781">
            <v>0</v>
          </cell>
          <cell r="B18781">
            <v>0</v>
          </cell>
          <cell r="C18781">
            <v>0</v>
          </cell>
          <cell r="D18781">
            <v>0</v>
          </cell>
        </row>
        <row r="18782">
          <cell r="A18782">
            <v>0</v>
          </cell>
          <cell r="B18782">
            <v>0</v>
          </cell>
          <cell r="C18782">
            <v>0</v>
          </cell>
          <cell r="D18782">
            <v>0</v>
          </cell>
        </row>
        <row r="18783">
          <cell r="A18783">
            <v>0</v>
          </cell>
          <cell r="B18783">
            <v>0</v>
          </cell>
          <cell r="C18783">
            <v>0</v>
          </cell>
          <cell r="D18783">
            <v>0</v>
          </cell>
        </row>
        <row r="18784">
          <cell r="A18784">
            <v>0</v>
          </cell>
          <cell r="B18784">
            <v>0</v>
          </cell>
          <cell r="C18784">
            <v>0</v>
          </cell>
          <cell r="D18784">
            <v>0</v>
          </cell>
        </row>
        <row r="18785">
          <cell r="A18785">
            <v>0</v>
          </cell>
          <cell r="B18785">
            <v>0</v>
          </cell>
          <cell r="C18785">
            <v>0</v>
          </cell>
          <cell r="D18785">
            <v>0</v>
          </cell>
        </row>
        <row r="18786">
          <cell r="A18786">
            <v>0</v>
          </cell>
          <cell r="B18786">
            <v>0</v>
          </cell>
          <cell r="C18786">
            <v>0</v>
          </cell>
          <cell r="D18786">
            <v>0</v>
          </cell>
        </row>
        <row r="18787">
          <cell r="A18787">
            <v>0</v>
          </cell>
          <cell r="B18787">
            <v>0</v>
          </cell>
          <cell r="C18787">
            <v>0</v>
          </cell>
          <cell r="D18787">
            <v>0</v>
          </cell>
        </row>
        <row r="18788">
          <cell r="A18788">
            <v>0</v>
          </cell>
          <cell r="B18788">
            <v>0</v>
          </cell>
          <cell r="C18788">
            <v>0</v>
          </cell>
          <cell r="D18788">
            <v>0</v>
          </cell>
        </row>
        <row r="18789">
          <cell r="A18789">
            <v>0</v>
          </cell>
          <cell r="B18789">
            <v>0</v>
          </cell>
          <cell r="C18789">
            <v>0</v>
          </cell>
          <cell r="D18789">
            <v>0</v>
          </cell>
        </row>
        <row r="18790">
          <cell r="A18790">
            <v>0</v>
          </cell>
          <cell r="B18790">
            <v>0</v>
          </cell>
          <cell r="C18790">
            <v>0</v>
          </cell>
          <cell r="D18790">
            <v>0</v>
          </cell>
        </row>
        <row r="18791">
          <cell r="A18791">
            <v>0</v>
          </cell>
          <cell r="B18791">
            <v>0</v>
          </cell>
          <cell r="C18791">
            <v>0</v>
          </cell>
          <cell r="D18791">
            <v>0</v>
          </cell>
        </row>
        <row r="18792">
          <cell r="A18792">
            <v>0</v>
          </cell>
          <cell r="B18792">
            <v>0</v>
          </cell>
          <cell r="C18792">
            <v>0</v>
          </cell>
          <cell r="D18792">
            <v>0</v>
          </cell>
        </row>
        <row r="18793">
          <cell r="A18793">
            <v>0</v>
          </cell>
          <cell r="B18793">
            <v>0</v>
          </cell>
          <cell r="C18793">
            <v>0</v>
          </cell>
          <cell r="D18793">
            <v>0</v>
          </cell>
        </row>
        <row r="18794">
          <cell r="A18794">
            <v>0</v>
          </cell>
          <cell r="B18794">
            <v>0</v>
          </cell>
          <cell r="C18794">
            <v>0</v>
          </cell>
          <cell r="D18794">
            <v>0</v>
          </cell>
        </row>
        <row r="18795">
          <cell r="A18795">
            <v>0</v>
          </cell>
          <cell r="B18795">
            <v>0</v>
          </cell>
          <cell r="C18795">
            <v>0</v>
          </cell>
          <cell r="D18795">
            <v>0</v>
          </cell>
        </row>
        <row r="18796">
          <cell r="A18796">
            <v>0</v>
          </cell>
          <cell r="B18796">
            <v>0</v>
          </cell>
          <cell r="C18796">
            <v>0</v>
          </cell>
          <cell r="D18796">
            <v>0</v>
          </cell>
        </row>
        <row r="18797">
          <cell r="A18797">
            <v>0</v>
          </cell>
          <cell r="B18797">
            <v>0</v>
          </cell>
          <cell r="C18797">
            <v>0</v>
          </cell>
          <cell r="D18797">
            <v>0</v>
          </cell>
        </row>
        <row r="18798">
          <cell r="A18798">
            <v>0</v>
          </cell>
          <cell r="B18798">
            <v>0</v>
          </cell>
          <cell r="C18798">
            <v>0</v>
          </cell>
          <cell r="D18798">
            <v>0</v>
          </cell>
        </row>
        <row r="18799">
          <cell r="A18799">
            <v>0</v>
          </cell>
          <cell r="B18799">
            <v>0</v>
          </cell>
          <cell r="C18799">
            <v>0</v>
          </cell>
          <cell r="D18799">
            <v>0</v>
          </cell>
        </row>
        <row r="18800">
          <cell r="A18800">
            <v>0</v>
          </cell>
          <cell r="B18800">
            <v>0</v>
          </cell>
          <cell r="C18800">
            <v>0</v>
          </cell>
          <cell r="D18800">
            <v>0</v>
          </cell>
        </row>
        <row r="18801">
          <cell r="A18801">
            <v>0</v>
          </cell>
          <cell r="B18801">
            <v>0</v>
          </cell>
          <cell r="C18801">
            <v>0</v>
          </cell>
          <cell r="D18801">
            <v>0</v>
          </cell>
        </row>
        <row r="18802">
          <cell r="A18802">
            <v>0</v>
          </cell>
          <cell r="B18802">
            <v>0</v>
          </cell>
          <cell r="C18802">
            <v>0</v>
          </cell>
          <cell r="D18802">
            <v>0</v>
          </cell>
        </row>
        <row r="18803">
          <cell r="A18803">
            <v>0</v>
          </cell>
          <cell r="B18803">
            <v>0</v>
          </cell>
          <cell r="C18803">
            <v>0</v>
          </cell>
          <cell r="D18803">
            <v>0</v>
          </cell>
        </row>
        <row r="18804">
          <cell r="A18804">
            <v>0</v>
          </cell>
          <cell r="B18804">
            <v>0</v>
          </cell>
          <cell r="C18804">
            <v>0</v>
          </cell>
          <cell r="D18804">
            <v>0</v>
          </cell>
        </row>
        <row r="18805">
          <cell r="A18805">
            <v>0</v>
          </cell>
          <cell r="B18805">
            <v>0</v>
          </cell>
          <cell r="C18805">
            <v>0</v>
          </cell>
          <cell r="D18805">
            <v>0</v>
          </cell>
        </row>
        <row r="18806">
          <cell r="A18806">
            <v>0</v>
          </cell>
          <cell r="B18806">
            <v>0</v>
          </cell>
          <cell r="C18806">
            <v>0</v>
          </cell>
          <cell r="D18806">
            <v>0</v>
          </cell>
        </row>
        <row r="18807">
          <cell r="A18807">
            <v>0</v>
          </cell>
          <cell r="B18807">
            <v>0</v>
          </cell>
          <cell r="C18807">
            <v>0</v>
          </cell>
          <cell r="D18807">
            <v>0</v>
          </cell>
        </row>
        <row r="18808">
          <cell r="A18808">
            <v>0</v>
          </cell>
          <cell r="B18808">
            <v>0</v>
          </cell>
          <cell r="C18808">
            <v>0</v>
          </cell>
          <cell r="D18808">
            <v>0</v>
          </cell>
        </row>
        <row r="18809">
          <cell r="A18809">
            <v>0</v>
          </cell>
          <cell r="B18809">
            <v>0</v>
          </cell>
          <cell r="C18809">
            <v>0</v>
          </cell>
          <cell r="D18809">
            <v>0</v>
          </cell>
        </row>
        <row r="18810">
          <cell r="A18810">
            <v>0</v>
          </cell>
          <cell r="B18810">
            <v>0</v>
          </cell>
          <cell r="C18810">
            <v>0</v>
          </cell>
          <cell r="D18810">
            <v>0</v>
          </cell>
        </row>
        <row r="18811">
          <cell r="A18811">
            <v>0</v>
          </cell>
          <cell r="B18811">
            <v>0</v>
          </cell>
          <cell r="C18811">
            <v>0</v>
          </cell>
          <cell r="D18811">
            <v>0</v>
          </cell>
        </row>
        <row r="18812">
          <cell r="A18812">
            <v>0</v>
          </cell>
          <cell r="B18812">
            <v>0</v>
          </cell>
          <cell r="C18812">
            <v>0</v>
          </cell>
          <cell r="D18812">
            <v>0</v>
          </cell>
        </row>
        <row r="18813">
          <cell r="A18813">
            <v>0</v>
          </cell>
          <cell r="B18813">
            <v>0</v>
          </cell>
          <cell r="C18813">
            <v>0</v>
          </cell>
          <cell r="D18813">
            <v>0</v>
          </cell>
        </row>
        <row r="18814">
          <cell r="A18814">
            <v>0</v>
          </cell>
          <cell r="B18814">
            <v>0</v>
          </cell>
          <cell r="C18814">
            <v>0</v>
          </cell>
          <cell r="D18814">
            <v>0</v>
          </cell>
        </row>
        <row r="18815">
          <cell r="A18815">
            <v>0</v>
          </cell>
          <cell r="B18815">
            <v>0</v>
          </cell>
          <cell r="C18815">
            <v>0</v>
          </cell>
          <cell r="D18815">
            <v>0</v>
          </cell>
        </row>
        <row r="18816">
          <cell r="A18816">
            <v>0</v>
          </cell>
          <cell r="B18816">
            <v>0</v>
          </cell>
          <cell r="C18816">
            <v>0</v>
          </cell>
          <cell r="D18816">
            <v>0</v>
          </cell>
        </row>
        <row r="18817">
          <cell r="A18817">
            <v>0</v>
          </cell>
          <cell r="B18817">
            <v>0</v>
          </cell>
          <cell r="C18817">
            <v>0</v>
          </cell>
          <cell r="D18817">
            <v>0</v>
          </cell>
        </row>
        <row r="18818">
          <cell r="A18818">
            <v>0</v>
          </cell>
          <cell r="B18818">
            <v>0</v>
          </cell>
          <cell r="C18818">
            <v>0</v>
          </cell>
          <cell r="D18818">
            <v>0</v>
          </cell>
        </row>
        <row r="18819">
          <cell r="A18819">
            <v>0</v>
          </cell>
          <cell r="B18819">
            <v>0</v>
          </cell>
          <cell r="C18819">
            <v>0</v>
          </cell>
          <cell r="D18819">
            <v>0</v>
          </cell>
        </row>
        <row r="18820">
          <cell r="A18820">
            <v>0</v>
          </cell>
          <cell r="B18820">
            <v>0</v>
          </cell>
          <cell r="C18820">
            <v>0</v>
          </cell>
          <cell r="D18820">
            <v>0</v>
          </cell>
        </row>
        <row r="18821">
          <cell r="A18821">
            <v>0</v>
          </cell>
          <cell r="B18821">
            <v>0</v>
          </cell>
          <cell r="C18821">
            <v>0</v>
          </cell>
          <cell r="D18821">
            <v>0</v>
          </cell>
        </row>
        <row r="18822">
          <cell r="A18822">
            <v>0</v>
          </cell>
          <cell r="B18822">
            <v>0</v>
          </cell>
          <cell r="C18822">
            <v>0</v>
          </cell>
          <cell r="D18822">
            <v>0</v>
          </cell>
        </row>
        <row r="18823">
          <cell r="A18823">
            <v>0</v>
          </cell>
          <cell r="B18823">
            <v>0</v>
          </cell>
          <cell r="C18823">
            <v>0</v>
          </cell>
          <cell r="D18823">
            <v>0</v>
          </cell>
        </row>
        <row r="18824">
          <cell r="A18824">
            <v>0</v>
          </cell>
          <cell r="B18824">
            <v>0</v>
          </cell>
          <cell r="C18824">
            <v>0</v>
          </cell>
          <cell r="D18824">
            <v>0</v>
          </cell>
        </row>
        <row r="18825">
          <cell r="A18825">
            <v>0</v>
          </cell>
          <cell r="B18825">
            <v>0</v>
          </cell>
          <cell r="C18825">
            <v>0</v>
          </cell>
          <cell r="D18825">
            <v>0</v>
          </cell>
        </row>
        <row r="18826">
          <cell r="A18826">
            <v>0</v>
          </cell>
          <cell r="B18826">
            <v>0</v>
          </cell>
          <cell r="C18826">
            <v>0</v>
          </cell>
          <cell r="D18826">
            <v>0</v>
          </cell>
        </row>
        <row r="18827">
          <cell r="A18827">
            <v>0</v>
          </cell>
          <cell r="B18827">
            <v>0</v>
          </cell>
          <cell r="C18827">
            <v>0</v>
          </cell>
          <cell r="D18827">
            <v>0</v>
          </cell>
        </row>
        <row r="18828">
          <cell r="A18828">
            <v>0</v>
          </cell>
          <cell r="B18828">
            <v>0</v>
          </cell>
          <cell r="C18828">
            <v>0</v>
          </cell>
          <cell r="D18828">
            <v>0</v>
          </cell>
        </row>
        <row r="18829">
          <cell r="A18829">
            <v>0</v>
          </cell>
          <cell r="B18829">
            <v>0</v>
          </cell>
          <cell r="C18829">
            <v>0</v>
          </cell>
          <cell r="D18829">
            <v>0</v>
          </cell>
        </row>
        <row r="18830">
          <cell r="A18830">
            <v>0</v>
          </cell>
          <cell r="B18830">
            <v>0</v>
          </cell>
          <cell r="C18830">
            <v>0</v>
          </cell>
          <cell r="D18830">
            <v>0</v>
          </cell>
        </row>
        <row r="18831">
          <cell r="A18831">
            <v>0</v>
          </cell>
          <cell r="B18831">
            <v>0</v>
          </cell>
          <cell r="C18831">
            <v>0</v>
          </cell>
          <cell r="D18831">
            <v>0</v>
          </cell>
        </row>
        <row r="18832">
          <cell r="A18832">
            <v>0</v>
          </cell>
          <cell r="B18832">
            <v>0</v>
          </cell>
          <cell r="C18832">
            <v>0</v>
          </cell>
          <cell r="D18832">
            <v>0</v>
          </cell>
        </row>
        <row r="18833">
          <cell r="A18833">
            <v>0</v>
          </cell>
          <cell r="B18833">
            <v>0</v>
          </cell>
          <cell r="C18833">
            <v>0</v>
          </cell>
          <cell r="D18833">
            <v>0</v>
          </cell>
        </row>
        <row r="18834">
          <cell r="A18834">
            <v>0</v>
          </cell>
          <cell r="B18834">
            <v>0</v>
          </cell>
          <cell r="C18834">
            <v>0</v>
          </cell>
          <cell r="D18834">
            <v>0</v>
          </cell>
        </row>
        <row r="18835">
          <cell r="A18835">
            <v>0</v>
          </cell>
          <cell r="B18835">
            <v>0</v>
          </cell>
          <cell r="C18835">
            <v>0</v>
          </cell>
          <cell r="D18835">
            <v>0</v>
          </cell>
        </row>
        <row r="18836">
          <cell r="A18836">
            <v>0</v>
          </cell>
          <cell r="B18836">
            <v>0</v>
          </cell>
          <cell r="C18836">
            <v>0</v>
          </cell>
          <cell r="D18836">
            <v>0</v>
          </cell>
        </row>
        <row r="18837">
          <cell r="A18837">
            <v>0</v>
          </cell>
          <cell r="B18837">
            <v>0</v>
          </cell>
          <cell r="C18837">
            <v>0</v>
          </cell>
          <cell r="D18837">
            <v>0</v>
          </cell>
        </row>
        <row r="18838">
          <cell r="A18838">
            <v>0</v>
          </cell>
          <cell r="B18838">
            <v>0</v>
          </cell>
          <cell r="C18838">
            <v>0</v>
          </cell>
          <cell r="D18838">
            <v>0</v>
          </cell>
        </row>
        <row r="18839">
          <cell r="A18839">
            <v>0</v>
          </cell>
          <cell r="B18839">
            <v>0</v>
          </cell>
          <cell r="C18839">
            <v>0</v>
          </cell>
          <cell r="D18839">
            <v>0</v>
          </cell>
        </row>
        <row r="18840">
          <cell r="A18840">
            <v>0</v>
          </cell>
          <cell r="B18840">
            <v>0</v>
          </cell>
          <cell r="C18840">
            <v>0</v>
          </cell>
          <cell r="D18840">
            <v>0</v>
          </cell>
        </row>
        <row r="18841">
          <cell r="A18841">
            <v>0</v>
          </cell>
          <cell r="B18841">
            <v>0</v>
          </cell>
          <cell r="C18841">
            <v>0</v>
          </cell>
          <cell r="D18841">
            <v>0</v>
          </cell>
        </row>
        <row r="18842">
          <cell r="A18842">
            <v>0</v>
          </cell>
          <cell r="B18842">
            <v>0</v>
          </cell>
          <cell r="C18842">
            <v>0</v>
          </cell>
          <cell r="D18842">
            <v>0</v>
          </cell>
        </row>
        <row r="18843">
          <cell r="A18843">
            <v>0</v>
          </cell>
          <cell r="B18843">
            <v>0</v>
          </cell>
          <cell r="C18843">
            <v>0</v>
          </cell>
          <cell r="D18843">
            <v>0</v>
          </cell>
        </row>
        <row r="18844">
          <cell r="A18844">
            <v>0</v>
          </cell>
          <cell r="B18844">
            <v>0</v>
          </cell>
          <cell r="C18844">
            <v>0</v>
          </cell>
          <cell r="D18844">
            <v>0</v>
          </cell>
        </row>
        <row r="18845">
          <cell r="A18845">
            <v>0</v>
          </cell>
          <cell r="B18845">
            <v>0</v>
          </cell>
          <cell r="C18845">
            <v>0</v>
          </cell>
          <cell r="D18845">
            <v>0</v>
          </cell>
        </row>
        <row r="18846">
          <cell r="A18846">
            <v>0</v>
          </cell>
          <cell r="B18846">
            <v>0</v>
          </cell>
          <cell r="C18846">
            <v>0</v>
          </cell>
          <cell r="D18846">
            <v>0</v>
          </cell>
        </row>
        <row r="18847">
          <cell r="A18847">
            <v>0</v>
          </cell>
          <cell r="B18847">
            <v>0</v>
          </cell>
          <cell r="C18847">
            <v>0</v>
          </cell>
          <cell r="D18847">
            <v>0</v>
          </cell>
        </row>
        <row r="18848">
          <cell r="A18848">
            <v>0</v>
          </cell>
          <cell r="B18848">
            <v>0</v>
          </cell>
          <cell r="C18848">
            <v>0</v>
          </cell>
          <cell r="D18848">
            <v>0</v>
          </cell>
        </row>
        <row r="18849">
          <cell r="A18849">
            <v>0</v>
          </cell>
          <cell r="B18849">
            <v>0</v>
          </cell>
          <cell r="C18849">
            <v>0</v>
          </cell>
          <cell r="D18849">
            <v>0</v>
          </cell>
        </row>
        <row r="18850">
          <cell r="A18850">
            <v>0</v>
          </cell>
          <cell r="B18850">
            <v>0</v>
          </cell>
          <cell r="C18850">
            <v>0</v>
          </cell>
          <cell r="D18850">
            <v>0</v>
          </cell>
        </row>
        <row r="18851">
          <cell r="A18851">
            <v>0</v>
          </cell>
          <cell r="B18851">
            <v>0</v>
          </cell>
          <cell r="C18851">
            <v>0</v>
          </cell>
          <cell r="D18851">
            <v>0</v>
          </cell>
        </row>
        <row r="18852">
          <cell r="A18852">
            <v>0</v>
          </cell>
          <cell r="B18852">
            <v>0</v>
          </cell>
          <cell r="C18852">
            <v>0</v>
          </cell>
          <cell r="D18852">
            <v>0</v>
          </cell>
        </row>
        <row r="18853">
          <cell r="A18853">
            <v>0</v>
          </cell>
          <cell r="B18853">
            <v>0</v>
          </cell>
          <cell r="C18853">
            <v>0</v>
          </cell>
          <cell r="D18853">
            <v>0</v>
          </cell>
        </row>
        <row r="18854">
          <cell r="A18854">
            <v>0</v>
          </cell>
          <cell r="B18854">
            <v>0</v>
          </cell>
          <cell r="C18854">
            <v>0</v>
          </cell>
          <cell r="D18854">
            <v>0</v>
          </cell>
        </row>
        <row r="18855">
          <cell r="A18855">
            <v>0</v>
          </cell>
          <cell r="B18855">
            <v>0</v>
          </cell>
          <cell r="C18855">
            <v>0</v>
          </cell>
          <cell r="D18855">
            <v>0</v>
          </cell>
        </row>
        <row r="18856">
          <cell r="A18856">
            <v>0</v>
          </cell>
          <cell r="B18856">
            <v>0</v>
          </cell>
          <cell r="C18856">
            <v>0</v>
          </cell>
          <cell r="D18856">
            <v>0</v>
          </cell>
        </row>
        <row r="18857">
          <cell r="A18857">
            <v>0</v>
          </cell>
          <cell r="B18857">
            <v>0</v>
          </cell>
          <cell r="C18857">
            <v>0</v>
          </cell>
          <cell r="D18857">
            <v>0</v>
          </cell>
        </row>
        <row r="18858">
          <cell r="A18858">
            <v>0</v>
          </cell>
          <cell r="B18858">
            <v>0</v>
          </cell>
          <cell r="C18858">
            <v>0</v>
          </cell>
          <cell r="D18858">
            <v>0</v>
          </cell>
        </row>
        <row r="18859">
          <cell r="A18859">
            <v>0</v>
          </cell>
          <cell r="B18859">
            <v>0</v>
          </cell>
          <cell r="C18859">
            <v>0</v>
          </cell>
          <cell r="D18859">
            <v>0</v>
          </cell>
        </row>
        <row r="18860">
          <cell r="A18860">
            <v>0</v>
          </cell>
          <cell r="B18860">
            <v>0</v>
          </cell>
          <cell r="C18860">
            <v>0</v>
          </cell>
          <cell r="D18860">
            <v>0</v>
          </cell>
        </row>
        <row r="18861">
          <cell r="A18861">
            <v>0</v>
          </cell>
          <cell r="B18861">
            <v>0</v>
          </cell>
          <cell r="C18861">
            <v>0</v>
          </cell>
          <cell r="D18861">
            <v>0</v>
          </cell>
        </row>
        <row r="18862">
          <cell r="A18862">
            <v>0</v>
          </cell>
          <cell r="B18862">
            <v>0</v>
          </cell>
          <cell r="C18862">
            <v>0</v>
          </cell>
          <cell r="D18862">
            <v>0</v>
          </cell>
        </row>
        <row r="18863">
          <cell r="A18863">
            <v>0</v>
          </cell>
          <cell r="B18863">
            <v>0</v>
          </cell>
          <cell r="C18863">
            <v>0</v>
          </cell>
          <cell r="D18863">
            <v>0</v>
          </cell>
        </row>
        <row r="18864">
          <cell r="A18864">
            <v>0</v>
          </cell>
          <cell r="B18864">
            <v>0</v>
          </cell>
          <cell r="C18864">
            <v>0</v>
          </cell>
          <cell r="D18864">
            <v>0</v>
          </cell>
        </row>
        <row r="18865">
          <cell r="A18865">
            <v>0</v>
          </cell>
          <cell r="B18865">
            <v>0</v>
          </cell>
          <cell r="C18865">
            <v>0</v>
          </cell>
          <cell r="D18865">
            <v>0</v>
          </cell>
        </row>
        <row r="18866">
          <cell r="A18866">
            <v>0</v>
          </cell>
          <cell r="B18866">
            <v>0</v>
          </cell>
          <cell r="C18866">
            <v>0</v>
          </cell>
          <cell r="D18866">
            <v>0</v>
          </cell>
        </row>
        <row r="18867">
          <cell r="A18867">
            <v>0</v>
          </cell>
          <cell r="B18867">
            <v>0</v>
          </cell>
          <cell r="C18867">
            <v>0</v>
          </cell>
          <cell r="D18867">
            <v>0</v>
          </cell>
        </row>
        <row r="18868">
          <cell r="A18868">
            <v>0</v>
          </cell>
          <cell r="B18868">
            <v>0</v>
          </cell>
          <cell r="C18868">
            <v>0</v>
          </cell>
          <cell r="D18868">
            <v>0</v>
          </cell>
        </row>
        <row r="18869">
          <cell r="A18869">
            <v>0</v>
          </cell>
          <cell r="B18869">
            <v>0</v>
          </cell>
          <cell r="C18869">
            <v>0</v>
          </cell>
          <cell r="D18869">
            <v>0</v>
          </cell>
        </row>
        <row r="18870">
          <cell r="A18870">
            <v>0</v>
          </cell>
          <cell r="B18870">
            <v>0</v>
          </cell>
          <cell r="C18870">
            <v>0</v>
          </cell>
          <cell r="D18870">
            <v>0</v>
          </cell>
        </row>
        <row r="18871">
          <cell r="A18871">
            <v>0</v>
          </cell>
          <cell r="B18871">
            <v>0</v>
          </cell>
          <cell r="C18871">
            <v>0</v>
          </cell>
          <cell r="D18871">
            <v>0</v>
          </cell>
        </row>
        <row r="18872">
          <cell r="A18872">
            <v>0</v>
          </cell>
          <cell r="B18872">
            <v>0</v>
          </cell>
          <cell r="C18872">
            <v>0</v>
          </cell>
          <cell r="D18872">
            <v>0</v>
          </cell>
        </row>
        <row r="18873">
          <cell r="A18873">
            <v>0</v>
          </cell>
          <cell r="B18873">
            <v>0</v>
          </cell>
          <cell r="C18873">
            <v>0</v>
          </cell>
          <cell r="D18873">
            <v>0</v>
          </cell>
        </row>
        <row r="18874">
          <cell r="A18874">
            <v>0</v>
          </cell>
          <cell r="B18874">
            <v>0</v>
          </cell>
          <cell r="C18874">
            <v>0</v>
          </cell>
          <cell r="D18874">
            <v>0</v>
          </cell>
        </row>
        <row r="18875">
          <cell r="A18875">
            <v>0</v>
          </cell>
          <cell r="B18875">
            <v>0</v>
          </cell>
          <cell r="C18875">
            <v>0</v>
          </cell>
          <cell r="D18875">
            <v>0</v>
          </cell>
        </row>
        <row r="18876">
          <cell r="A18876">
            <v>0</v>
          </cell>
          <cell r="B18876">
            <v>0</v>
          </cell>
          <cell r="C18876">
            <v>0</v>
          </cell>
          <cell r="D18876">
            <v>0</v>
          </cell>
        </row>
        <row r="18877">
          <cell r="A18877">
            <v>0</v>
          </cell>
          <cell r="B18877">
            <v>0</v>
          </cell>
          <cell r="C18877">
            <v>0</v>
          </cell>
          <cell r="D18877">
            <v>0</v>
          </cell>
        </row>
        <row r="18878">
          <cell r="A18878">
            <v>0</v>
          </cell>
          <cell r="B18878">
            <v>0</v>
          </cell>
          <cell r="C18878">
            <v>0</v>
          </cell>
          <cell r="D18878">
            <v>0</v>
          </cell>
        </row>
        <row r="18879">
          <cell r="A18879">
            <v>0</v>
          </cell>
          <cell r="B18879">
            <v>0</v>
          </cell>
          <cell r="C18879">
            <v>0</v>
          </cell>
          <cell r="D18879">
            <v>0</v>
          </cell>
        </row>
        <row r="18880">
          <cell r="A18880">
            <v>0</v>
          </cell>
          <cell r="B18880">
            <v>0</v>
          </cell>
          <cell r="C18880">
            <v>0</v>
          </cell>
          <cell r="D18880">
            <v>0</v>
          </cell>
        </row>
        <row r="18881">
          <cell r="A18881">
            <v>0</v>
          </cell>
          <cell r="B18881">
            <v>0</v>
          </cell>
          <cell r="C18881">
            <v>0</v>
          </cell>
          <cell r="D18881">
            <v>0</v>
          </cell>
        </row>
        <row r="18882">
          <cell r="A18882">
            <v>0</v>
          </cell>
          <cell r="B18882">
            <v>0</v>
          </cell>
          <cell r="C18882">
            <v>0</v>
          </cell>
          <cell r="D18882">
            <v>0</v>
          </cell>
        </row>
        <row r="18883">
          <cell r="A18883">
            <v>0</v>
          </cell>
          <cell r="B18883">
            <v>0</v>
          </cell>
          <cell r="C18883">
            <v>0</v>
          </cell>
          <cell r="D18883">
            <v>0</v>
          </cell>
        </row>
        <row r="18884">
          <cell r="A18884">
            <v>0</v>
          </cell>
          <cell r="B18884">
            <v>0</v>
          </cell>
          <cell r="C18884">
            <v>0</v>
          </cell>
          <cell r="D18884">
            <v>0</v>
          </cell>
        </row>
        <row r="18885">
          <cell r="A18885">
            <v>0</v>
          </cell>
          <cell r="B18885">
            <v>0</v>
          </cell>
          <cell r="C18885">
            <v>0</v>
          </cell>
          <cell r="D18885">
            <v>0</v>
          </cell>
        </row>
        <row r="18886">
          <cell r="A18886">
            <v>0</v>
          </cell>
          <cell r="B18886">
            <v>0</v>
          </cell>
          <cell r="C18886">
            <v>0</v>
          </cell>
          <cell r="D18886">
            <v>0</v>
          </cell>
        </row>
        <row r="18887">
          <cell r="A18887">
            <v>0</v>
          </cell>
          <cell r="B18887">
            <v>0</v>
          </cell>
          <cell r="C18887">
            <v>0</v>
          </cell>
          <cell r="D18887">
            <v>0</v>
          </cell>
        </row>
        <row r="18888">
          <cell r="A18888">
            <v>0</v>
          </cell>
          <cell r="B18888">
            <v>0</v>
          </cell>
          <cell r="C18888">
            <v>0</v>
          </cell>
          <cell r="D18888">
            <v>0</v>
          </cell>
        </row>
        <row r="18889">
          <cell r="A18889">
            <v>0</v>
          </cell>
          <cell r="B18889">
            <v>0</v>
          </cell>
          <cell r="C18889">
            <v>0</v>
          </cell>
          <cell r="D18889">
            <v>0</v>
          </cell>
        </row>
        <row r="18890">
          <cell r="A18890">
            <v>0</v>
          </cell>
          <cell r="B18890">
            <v>0</v>
          </cell>
          <cell r="C18890">
            <v>0</v>
          </cell>
          <cell r="D18890">
            <v>0</v>
          </cell>
        </row>
        <row r="18891">
          <cell r="A18891">
            <v>0</v>
          </cell>
          <cell r="B18891">
            <v>0</v>
          </cell>
          <cell r="C18891">
            <v>0</v>
          </cell>
          <cell r="D18891">
            <v>0</v>
          </cell>
        </row>
        <row r="18892">
          <cell r="A18892">
            <v>0</v>
          </cell>
          <cell r="B18892">
            <v>0</v>
          </cell>
          <cell r="C18892">
            <v>0</v>
          </cell>
          <cell r="D18892">
            <v>0</v>
          </cell>
        </row>
        <row r="18893">
          <cell r="A18893">
            <v>0</v>
          </cell>
          <cell r="B18893">
            <v>0</v>
          </cell>
          <cell r="C18893">
            <v>0</v>
          </cell>
          <cell r="D18893">
            <v>0</v>
          </cell>
        </row>
        <row r="18894">
          <cell r="A18894">
            <v>0</v>
          </cell>
          <cell r="B18894">
            <v>0</v>
          </cell>
          <cell r="C18894">
            <v>0</v>
          </cell>
          <cell r="D18894">
            <v>0</v>
          </cell>
        </row>
        <row r="18895">
          <cell r="A18895">
            <v>0</v>
          </cell>
          <cell r="B18895">
            <v>0</v>
          </cell>
          <cell r="C18895">
            <v>0</v>
          </cell>
          <cell r="D18895">
            <v>0</v>
          </cell>
        </row>
        <row r="18896">
          <cell r="A18896">
            <v>0</v>
          </cell>
          <cell r="B18896">
            <v>0</v>
          </cell>
          <cell r="C18896">
            <v>0</v>
          </cell>
          <cell r="D18896">
            <v>0</v>
          </cell>
        </row>
        <row r="18897">
          <cell r="A18897">
            <v>0</v>
          </cell>
          <cell r="B18897">
            <v>0</v>
          </cell>
          <cell r="C18897">
            <v>0</v>
          </cell>
          <cell r="D18897">
            <v>0</v>
          </cell>
        </row>
        <row r="18898">
          <cell r="A18898">
            <v>0</v>
          </cell>
          <cell r="B18898">
            <v>0</v>
          </cell>
          <cell r="C18898">
            <v>0</v>
          </cell>
          <cell r="D18898">
            <v>0</v>
          </cell>
        </row>
        <row r="18899">
          <cell r="A18899">
            <v>0</v>
          </cell>
          <cell r="B18899">
            <v>0</v>
          </cell>
          <cell r="C18899">
            <v>0</v>
          </cell>
          <cell r="D18899">
            <v>0</v>
          </cell>
        </row>
        <row r="18900">
          <cell r="A18900">
            <v>0</v>
          </cell>
          <cell r="B18900">
            <v>0</v>
          </cell>
          <cell r="C18900">
            <v>0</v>
          </cell>
          <cell r="D18900">
            <v>0</v>
          </cell>
        </row>
        <row r="18901">
          <cell r="A18901">
            <v>0</v>
          </cell>
          <cell r="B18901">
            <v>0</v>
          </cell>
          <cell r="C18901">
            <v>0</v>
          </cell>
          <cell r="D18901">
            <v>0</v>
          </cell>
        </row>
        <row r="18902">
          <cell r="A18902">
            <v>0</v>
          </cell>
          <cell r="B18902">
            <v>0</v>
          </cell>
          <cell r="C18902">
            <v>0</v>
          </cell>
          <cell r="D18902">
            <v>0</v>
          </cell>
        </row>
        <row r="18903">
          <cell r="A18903">
            <v>0</v>
          </cell>
          <cell r="B18903">
            <v>0</v>
          </cell>
          <cell r="C18903">
            <v>0</v>
          </cell>
          <cell r="D18903">
            <v>0</v>
          </cell>
        </row>
        <row r="18904">
          <cell r="A18904">
            <v>0</v>
          </cell>
          <cell r="B18904">
            <v>0</v>
          </cell>
          <cell r="C18904">
            <v>0</v>
          </cell>
          <cell r="D18904">
            <v>0</v>
          </cell>
        </row>
        <row r="18905">
          <cell r="A18905">
            <v>0</v>
          </cell>
          <cell r="B18905">
            <v>0</v>
          </cell>
          <cell r="C18905">
            <v>0</v>
          </cell>
          <cell r="D18905">
            <v>0</v>
          </cell>
        </row>
        <row r="18906">
          <cell r="A18906">
            <v>0</v>
          </cell>
          <cell r="B18906">
            <v>0</v>
          </cell>
          <cell r="C18906">
            <v>0</v>
          </cell>
          <cell r="D18906">
            <v>0</v>
          </cell>
        </row>
        <row r="18907">
          <cell r="A18907">
            <v>0</v>
          </cell>
          <cell r="B18907">
            <v>0</v>
          </cell>
          <cell r="C18907">
            <v>0</v>
          </cell>
          <cell r="D18907">
            <v>0</v>
          </cell>
        </row>
        <row r="18908">
          <cell r="A18908">
            <v>0</v>
          </cell>
          <cell r="B18908">
            <v>0</v>
          </cell>
          <cell r="C18908">
            <v>0</v>
          </cell>
          <cell r="D18908">
            <v>0</v>
          </cell>
        </row>
        <row r="18909">
          <cell r="A18909">
            <v>0</v>
          </cell>
          <cell r="B18909">
            <v>0</v>
          </cell>
          <cell r="C18909">
            <v>0</v>
          </cell>
          <cell r="D18909">
            <v>0</v>
          </cell>
        </row>
        <row r="18910">
          <cell r="A18910">
            <v>0</v>
          </cell>
          <cell r="B18910">
            <v>0</v>
          </cell>
          <cell r="C18910">
            <v>0</v>
          </cell>
          <cell r="D18910">
            <v>0</v>
          </cell>
        </row>
        <row r="18911">
          <cell r="A18911">
            <v>0</v>
          </cell>
          <cell r="B18911">
            <v>0</v>
          </cell>
          <cell r="C18911">
            <v>0</v>
          </cell>
          <cell r="D18911">
            <v>0</v>
          </cell>
        </row>
        <row r="18912">
          <cell r="A18912">
            <v>0</v>
          </cell>
          <cell r="B18912">
            <v>0</v>
          </cell>
          <cell r="C18912">
            <v>0</v>
          </cell>
          <cell r="D18912">
            <v>0</v>
          </cell>
        </row>
        <row r="18913">
          <cell r="A18913">
            <v>0</v>
          </cell>
          <cell r="B18913">
            <v>0</v>
          </cell>
          <cell r="C18913">
            <v>0</v>
          </cell>
          <cell r="D18913">
            <v>0</v>
          </cell>
        </row>
        <row r="18914">
          <cell r="A18914">
            <v>0</v>
          </cell>
          <cell r="B18914">
            <v>0</v>
          </cell>
          <cell r="C18914">
            <v>0</v>
          </cell>
          <cell r="D18914">
            <v>0</v>
          </cell>
        </row>
        <row r="18915">
          <cell r="A18915">
            <v>0</v>
          </cell>
          <cell r="B18915">
            <v>0</v>
          </cell>
          <cell r="C18915">
            <v>0</v>
          </cell>
          <cell r="D18915">
            <v>0</v>
          </cell>
        </row>
        <row r="18916">
          <cell r="A18916">
            <v>0</v>
          </cell>
          <cell r="B18916">
            <v>0</v>
          </cell>
          <cell r="C18916">
            <v>0</v>
          </cell>
          <cell r="D18916">
            <v>0</v>
          </cell>
        </row>
        <row r="18917">
          <cell r="A18917">
            <v>0</v>
          </cell>
          <cell r="B18917">
            <v>0</v>
          </cell>
          <cell r="C18917">
            <v>0</v>
          </cell>
          <cell r="D18917">
            <v>0</v>
          </cell>
        </row>
        <row r="18918">
          <cell r="A18918">
            <v>0</v>
          </cell>
          <cell r="B18918">
            <v>0</v>
          </cell>
          <cell r="C18918">
            <v>0</v>
          </cell>
          <cell r="D18918">
            <v>0</v>
          </cell>
        </row>
        <row r="18919">
          <cell r="A18919">
            <v>0</v>
          </cell>
          <cell r="B18919">
            <v>0</v>
          </cell>
          <cell r="C18919">
            <v>0</v>
          </cell>
          <cell r="D18919">
            <v>0</v>
          </cell>
        </row>
        <row r="18920">
          <cell r="A18920">
            <v>0</v>
          </cell>
          <cell r="B18920">
            <v>0</v>
          </cell>
          <cell r="C18920">
            <v>0</v>
          </cell>
          <cell r="D18920">
            <v>0</v>
          </cell>
        </row>
        <row r="18921">
          <cell r="A18921">
            <v>0</v>
          </cell>
          <cell r="B18921">
            <v>0</v>
          </cell>
          <cell r="C18921">
            <v>0</v>
          </cell>
          <cell r="D18921">
            <v>0</v>
          </cell>
        </row>
        <row r="18922">
          <cell r="A18922">
            <v>0</v>
          </cell>
          <cell r="B18922">
            <v>0</v>
          </cell>
          <cell r="C18922">
            <v>0</v>
          </cell>
          <cell r="D18922">
            <v>0</v>
          </cell>
        </row>
        <row r="18923">
          <cell r="A18923">
            <v>0</v>
          </cell>
          <cell r="B18923">
            <v>0</v>
          </cell>
          <cell r="C18923">
            <v>0</v>
          </cell>
          <cell r="D18923">
            <v>0</v>
          </cell>
        </row>
        <row r="18924">
          <cell r="A18924">
            <v>0</v>
          </cell>
          <cell r="B18924">
            <v>0</v>
          </cell>
          <cell r="C18924">
            <v>0</v>
          </cell>
          <cell r="D18924">
            <v>0</v>
          </cell>
        </row>
        <row r="18925">
          <cell r="A18925">
            <v>0</v>
          </cell>
          <cell r="B18925">
            <v>0</v>
          </cell>
          <cell r="C18925">
            <v>0</v>
          </cell>
          <cell r="D18925">
            <v>0</v>
          </cell>
        </row>
        <row r="18926">
          <cell r="A18926">
            <v>0</v>
          </cell>
          <cell r="B18926">
            <v>0</v>
          </cell>
          <cell r="C18926">
            <v>0</v>
          </cell>
          <cell r="D18926">
            <v>0</v>
          </cell>
        </row>
        <row r="18927">
          <cell r="A18927">
            <v>0</v>
          </cell>
          <cell r="B18927">
            <v>0</v>
          </cell>
          <cell r="C18927">
            <v>0</v>
          </cell>
          <cell r="D18927">
            <v>0</v>
          </cell>
        </row>
        <row r="18928">
          <cell r="A18928">
            <v>0</v>
          </cell>
          <cell r="B18928">
            <v>0</v>
          </cell>
          <cell r="C18928">
            <v>0</v>
          </cell>
          <cell r="D18928">
            <v>0</v>
          </cell>
        </row>
        <row r="18929">
          <cell r="A18929">
            <v>0</v>
          </cell>
          <cell r="B18929">
            <v>0</v>
          </cell>
          <cell r="C18929">
            <v>0</v>
          </cell>
          <cell r="D18929">
            <v>0</v>
          </cell>
        </row>
        <row r="18930">
          <cell r="A18930">
            <v>0</v>
          </cell>
          <cell r="B18930">
            <v>0</v>
          </cell>
          <cell r="C18930">
            <v>0</v>
          </cell>
          <cell r="D18930">
            <v>0</v>
          </cell>
        </row>
        <row r="18931">
          <cell r="A18931">
            <v>0</v>
          </cell>
          <cell r="B18931">
            <v>0</v>
          </cell>
          <cell r="C18931">
            <v>0</v>
          </cell>
          <cell r="D18931">
            <v>0</v>
          </cell>
        </row>
        <row r="18932">
          <cell r="A18932">
            <v>0</v>
          </cell>
          <cell r="B18932">
            <v>0</v>
          </cell>
          <cell r="C18932">
            <v>0</v>
          </cell>
          <cell r="D18932">
            <v>0</v>
          </cell>
        </row>
        <row r="18933">
          <cell r="A18933">
            <v>0</v>
          </cell>
          <cell r="B18933">
            <v>0</v>
          </cell>
          <cell r="C18933">
            <v>0</v>
          </cell>
          <cell r="D18933">
            <v>0</v>
          </cell>
        </row>
        <row r="18934">
          <cell r="A18934">
            <v>0</v>
          </cell>
          <cell r="B18934">
            <v>0</v>
          </cell>
          <cell r="C18934">
            <v>0</v>
          </cell>
          <cell r="D18934">
            <v>0</v>
          </cell>
        </row>
        <row r="18935">
          <cell r="A18935">
            <v>0</v>
          </cell>
          <cell r="B18935">
            <v>0</v>
          </cell>
          <cell r="C18935">
            <v>0</v>
          </cell>
          <cell r="D18935">
            <v>0</v>
          </cell>
        </row>
        <row r="18936">
          <cell r="A18936">
            <v>0</v>
          </cell>
          <cell r="B18936">
            <v>0</v>
          </cell>
          <cell r="C18936">
            <v>0</v>
          </cell>
          <cell r="D18936">
            <v>0</v>
          </cell>
        </row>
        <row r="18937">
          <cell r="A18937">
            <v>0</v>
          </cell>
          <cell r="B18937">
            <v>0</v>
          </cell>
          <cell r="C18937">
            <v>0</v>
          </cell>
          <cell r="D18937">
            <v>0</v>
          </cell>
        </row>
        <row r="18938">
          <cell r="A18938">
            <v>0</v>
          </cell>
          <cell r="B18938">
            <v>0</v>
          </cell>
          <cell r="C18938">
            <v>0</v>
          </cell>
          <cell r="D18938">
            <v>0</v>
          </cell>
        </row>
        <row r="18939">
          <cell r="A18939">
            <v>0</v>
          </cell>
          <cell r="B18939">
            <v>0</v>
          </cell>
          <cell r="C18939">
            <v>0</v>
          </cell>
          <cell r="D18939">
            <v>0</v>
          </cell>
        </row>
        <row r="18940">
          <cell r="A18940">
            <v>0</v>
          </cell>
          <cell r="B18940">
            <v>0</v>
          </cell>
          <cell r="C18940">
            <v>0</v>
          </cell>
          <cell r="D18940">
            <v>0</v>
          </cell>
        </row>
        <row r="18941">
          <cell r="A18941">
            <v>0</v>
          </cell>
          <cell r="B18941">
            <v>0</v>
          </cell>
          <cell r="C18941">
            <v>0</v>
          </cell>
          <cell r="D18941">
            <v>0</v>
          </cell>
        </row>
        <row r="18942">
          <cell r="A18942">
            <v>0</v>
          </cell>
          <cell r="B18942">
            <v>0</v>
          </cell>
          <cell r="C18942">
            <v>0</v>
          </cell>
          <cell r="D18942">
            <v>0</v>
          </cell>
        </row>
        <row r="18943">
          <cell r="A18943">
            <v>0</v>
          </cell>
          <cell r="B18943">
            <v>0</v>
          </cell>
          <cell r="C18943">
            <v>0</v>
          </cell>
          <cell r="D18943">
            <v>0</v>
          </cell>
        </row>
        <row r="18944">
          <cell r="A18944">
            <v>0</v>
          </cell>
          <cell r="B18944">
            <v>0</v>
          </cell>
          <cell r="C18944">
            <v>0</v>
          </cell>
          <cell r="D18944">
            <v>0</v>
          </cell>
        </row>
        <row r="18945">
          <cell r="A18945">
            <v>0</v>
          </cell>
          <cell r="B18945">
            <v>0</v>
          </cell>
          <cell r="C18945">
            <v>0</v>
          </cell>
          <cell r="D18945">
            <v>0</v>
          </cell>
        </row>
        <row r="18946">
          <cell r="A18946">
            <v>0</v>
          </cell>
          <cell r="B18946">
            <v>0</v>
          </cell>
          <cell r="C18946">
            <v>0</v>
          </cell>
          <cell r="D18946">
            <v>0</v>
          </cell>
        </row>
        <row r="18947">
          <cell r="A18947">
            <v>0</v>
          </cell>
          <cell r="B18947">
            <v>0</v>
          </cell>
          <cell r="C18947">
            <v>0</v>
          </cell>
          <cell r="D18947">
            <v>0</v>
          </cell>
        </row>
        <row r="18948">
          <cell r="A18948">
            <v>0</v>
          </cell>
          <cell r="B18948">
            <v>0</v>
          </cell>
          <cell r="C18948">
            <v>0</v>
          </cell>
          <cell r="D18948">
            <v>0</v>
          </cell>
        </row>
        <row r="18949">
          <cell r="A18949">
            <v>0</v>
          </cell>
          <cell r="B18949">
            <v>0</v>
          </cell>
          <cell r="C18949">
            <v>0</v>
          </cell>
          <cell r="D18949">
            <v>0</v>
          </cell>
        </row>
        <row r="18950">
          <cell r="A18950">
            <v>0</v>
          </cell>
          <cell r="B18950">
            <v>0</v>
          </cell>
          <cell r="C18950">
            <v>0</v>
          </cell>
          <cell r="D18950">
            <v>0</v>
          </cell>
        </row>
        <row r="18951">
          <cell r="A18951">
            <v>0</v>
          </cell>
          <cell r="B18951">
            <v>0</v>
          </cell>
          <cell r="C18951">
            <v>0</v>
          </cell>
          <cell r="D18951">
            <v>0</v>
          </cell>
        </row>
        <row r="18952">
          <cell r="A18952">
            <v>0</v>
          </cell>
          <cell r="B18952">
            <v>0</v>
          </cell>
          <cell r="C18952">
            <v>0</v>
          </cell>
          <cell r="D18952">
            <v>0</v>
          </cell>
        </row>
        <row r="18953">
          <cell r="A18953">
            <v>0</v>
          </cell>
          <cell r="B18953">
            <v>0</v>
          </cell>
          <cell r="C18953">
            <v>0</v>
          </cell>
          <cell r="D18953">
            <v>0</v>
          </cell>
        </row>
        <row r="18954">
          <cell r="A18954">
            <v>0</v>
          </cell>
          <cell r="B18954">
            <v>0</v>
          </cell>
          <cell r="C18954">
            <v>0</v>
          </cell>
          <cell r="D18954">
            <v>0</v>
          </cell>
        </row>
        <row r="18955">
          <cell r="A18955">
            <v>0</v>
          </cell>
          <cell r="B18955">
            <v>0</v>
          </cell>
          <cell r="C18955">
            <v>0</v>
          </cell>
          <cell r="D18955">
            <v>0</v>
          </cell>
        </row>
        <row r="18956">
          <cell r="A18956">
            <v>0</v>
          </cell>
          <cell r="B18956">
            <v>0</v>
          </cell>
          <cell r="C18956">
            <v>0</v>
          </cell>
          <cell r="D18956">
            <v>0</v>
          </cell>
        </row>
        <row r="18957">
          <cell r="A18957">
            <v>0</v>
          </cell>
          <cell r="B18957">
            <v>0</v>
          </cell>
          <cell r="C18957">
            <v>0</v>
          </cell>
          <cell r="D18957">
            <v>0</v>
          </cell>
        </row>
        <row r="18958">
          <cell r="A18958">
            <v>0</v>
          </cell>
          <cell r="B18958">
            <v>0</v>
          </cell>
          <cell r="C18958">
            <v>0</v>
          </cell>
          <cell r="D18958">
            <v>0</v>
          </cell>
        </row>
        <row r="18959">
          <cell r="A18959">
            <v>0</v>
          </cell>
          <cell r="B18959">
            <v>0</v>
          </cell>
          <cell r="C18959">
            <v>0</v>
          </cell>
          <cell r="D18959">
            <v>0</v>
          </cell>
        </row>
        <row r="18960">
          <cell r="A18960">
            <v>0</v>
          </cell>
          <cell r="B18960">
            <v>0</v>
          </cell>
          <cell r="C18960">
            <v>0</v>
          </cell>
          <cell r="D18960">
            <v>0</v>
          </cell>
        </row>
        <row r="18961">
          <cell r="A18961">
            <v>0</v>
          </cell>
          <cell r="B18961">
            <v>0</v>
          </cell>
          <cell r="C18961">
            <v>0</v>
          </cell>
          <cell r="D18961">
            <v>0</v>
          </cell>
        </row>
        <row r="18962">
          <cell r="A18962">
            <v>0</v>
          </cell>
          <cell r="B18962">
            <v>0</v>
          </cell>
          <cell r="C18962">
            <v>0</v>
          </cell>
          <cell r="D18962">
            <v>0</v>
          </cell>
        </row>
        <row r="18963">
          <cell r="A18963">
            <v>0</v>
          </cell>
          <cell r="B18963">
            <v>0</v>
          </cell>
          <cell r="C18963">
            <v>0</v>
          </cell>
          <cell r="D18963">
            <v>0</v>
          </cell>
        </row>
        <row r="18964">
          <cell r="A18964">
            <v>0</v>
          </cell>
          <cell r="B18964">
            <v>0</v>
          </cell>
          <cell r="C18964">
            <v>0</v>
          </cell>
          <cell r="D18964">
            <v>0</v>
          </cell>
        </row>
        <row r="18965">
          <cell r="A18965">
            <v>0</v>
          </cell>
          <cell r="B18965">
            <v>0</v>
          </cell>
          <cell r="C18965">
            <v>0</v>
          </cell>
          <cell r="D18965">
            <v>0</v>
          </cell>
        </row>
        <row r="18966">
          <cell r="A18966">
            <v>0</v>
          </cell>
          <cell r="B18966">
            <v>0</v>
          </cell>
          <cell r="C18966">
            <v>0</v>
          </cell>
          <cell r="D18966">
            <v>0</v>
          </cell>
        </row>
        <row r="18967">
          <cell r="A18967">
            <v>0</v>
          </cell>
          <cell r="B18967">
            <v>0</v>
          </cell>
          <cell r="C18967">
            <v>0</v>
          </cell>
          <cell r="D18967">
            <v>0</v>
          </cell>
        </row>
        <row r="18968">
          <cell r="A18968">
            <v>0</v>
          </cell>
          <cell r="B18968">
            <v>0</v>
          </cell>
          <cell r="C18968">
            <v>0</v>
          </cell>
          <cell r="D18968">
            <v>0</v>
          </cell>
        </row>
        <row r="18969">
          <cell r="A18969">
            <v>0</v>
          </cell>
          <cell r="B18969">
            <v>0</v>
          </cell>
          <cell r="C18969">
            <v>0</v>
          </cell>
          <cell r="D18969">
            <v>0</v>
          </cell>
        </row>
        <row r="18970">
          <cell r="A18970">
            <v>0</v>
          </cell>
          <cell r="B18970">
            <v>0</v>
          </cell>
          <cell r="C18970">
            <v>0</v>
          </cell>
          <cell r="D18970">
            <v>0</v>
          </cell>
        </row>
        <row r="18971">
          <cell r="A18971">
            <v>0</v>
          </cell>
          <cell r="B18971">
            <v>0</v>
          </cell>
          <cell r="C18971">
            <v>0</v>
          </cell>
          <cell r="D18971">
            <v>0</v>
          </cell>
        </row>
        <row r="18972">
          <cell r="A18972">
            <v>0</v>
          </cell>
          <cell r="B18972">
            <v>0</v>
          </cell>
          <cell r="C18972">
            <v>0</v>
          </cell>
          <cell r="D18972">
            <v>0</v>
          </cell>
        </row>
        <row r="18973">
          <cell r="A18973">
            <v>0</v>
          </cell>
          <cell r="B18973">
            <v>0</v>
          </cell>
          <cell r="C18973">
            <v>0</v>
          </cell>
          <cell r="D18973">
            <v>0</v>
          </cell>
        </row>
        <row r="18974">
          <cell r="A18974">
            <v>0</v>
          </cell>
          <cell r="B18974">
            <v>0</v>
          </cell>
          <cell r="C18974">
            <v>0</v>
          </cell>
          <cell r="D18974">
            <v>0</v>
          </cell>
        </row>
        <row r="18975">
          <cell r="A18975">
            <v>0</v>
          </cell>
          <cell r="B18975">
            <v>0</v>
          </cell>
          <cell r="C18975">
            <v>0</v>
          </cell>
          <cell r="D18975">
            <v>0</v>
          </cell>
        </row>
        <row r="18976">
          <cell r="A18976">
            <v>0</v>
          </cell>
          <cell r="B18976">
            <v>0</v>
          </cell>
          <cell r="C18976">
            <v>0</v>
          </cell>
          <cell r="D18976">
            <v>0</v>
          </cell>
        </row>
        <row r="18977">
          <cell r="A18977">
            <v>0</v>
          </cell>
          <cell r="B18977">
            <v>0</v>
          </cell>
          <cell r="C18977">
            <v>0</v>
          </cell>
          <cell r="D18977">
            <v>0</v>
          </cell>
        </row>
        <row r="18978">
          <cell r="A18978">
            <v>0</v>
          </cell>
          <cell r="B18978">
            <v>0</v>
          </cell>
          <cell r="C18978">
            <v>0</v>
          </cell>
          <cell r="D18978">
            <v>0</v>
          </cell>
        </row>
        <row r="18979">
          <cell r="A18979">
            <v>0</v>
          </cell>
          <cell r="B18979">
            <v>0</v>
          </cell>
          <cell r="C18979">
            <v>0</v>
          </cell>
          <cell r="D18979">
            <v>0</v>
          </cell>
        </row>
        <row r="18980">
          <cell r="A18980">
            <v>0</v>
          </cell>
          <cell r="B18980">
            <v>0</v>
          </cell>
          <cell r="C18980">
            <v>0</v>
          </cell>
          <cell r="D18980">
            <v>0</v>
          </cell>
        </row>
        <row r="18981">
          <cell r="A18981">
            <v>0</v>
          </cell>
          <cell r="B18981">
            <v>0</v>
          </cell>
          <cell r="C18981">
            <v>0</v>
          </cell>
          <cell r="D18981">
            <v>0</v>
          </cell>
        </row>
        <row r="18982">
          <cell r="A18982">
            <v>0</v>
          </cell>
          <cell r="B18982">
            <v>0</v>
          </cell>
          <cell r="C18982">
            <v>0</v>
          </cell>
          <cell r="D18982">
            <v>0</v>
          </cell>
        </row>
        <row r="18983">
          <cell r="A18983">
            <v>0</v>
          </cell>
          <cell r="B18983">
            <v>0</v>
          </cell>
          <cell r="C18983">
            <v>0</v>
          </cell>
          <cell r="D18983">
            <v>0</v>
          </cell>
        </row>
        <row r="18984">
          <cell r="A18984">
            <v>0</v>
          </cell>
          <cell r="B18984">
            <v>0</v>
          </cell>
          <cell r="C18984">
            <v>0</v>
          </cell>
          <cell r="D18984">
            <v>0</v>
          </cell>
        </row>
        <row r="18985">
          <cell r="A18985">
            <v>0</v>
          </cell>
          <cell r="B18985">
            <v>0</v>
          </cell>
          <cell r="C18985">
            <v>0</v>
          </cell>
          <cell r="D18985">
            <v>0</v>
          </cell>
        </row>
        <row r="18986">
          <cell r="A18986">
            <v>0</v>
          </cell>
          <cell r="B18986">
            <v>0</v>
          </cell>
          <cell r="C18986">
            <v>0</v>
          </cell>
          <cell r="D18986">
            <v>0</v>
          </cell>
        </row>
        <row r="18987">
          <cell r="A18987">
            <v>0</v>
          </cell>
          <cell r="B18987">
            <v>0</v>
          </cell>
          <cell r="C18987">
            <v>0</v>
          </cell>
          <cell r="D18987">
            <v>0</v>
          </cell>
        </row>
        <row r="18988">
          <cell r="A18988">
            <v>0</v>
          </cell>
          <cell r="B18988">
            <v>0</v>
          </cell>
          <cell r="C18988">
            <v>0</v>
          </cell>
          <cell r="D18988">
            <v>0</v>
          </cell>
        </row>
        <row r="18989">
          <cell r="A18989">
            <v>0</v>
          </cell>
          <cell r="B18989">
            <v>0</v>
          </cell>
          <cell r="C18989">
            <v>0</v>
          </cell>
          <cell r="D18989">
            <v>0</v>
          </cell>
        </row>
        <row r="18990">
          <cell r="A18990">
            <v>0</v>
          </cell>
          <cell r="B18990">
            <v>0</v>
          </cell>
          <cell r="C18990">
            <v>0</v>
          </cell>
          <cell r="D18990">
            <v>0</v>
          </cell>
        </row>
        <row r="18991">
          <cell r="A18991">
            <v>0</v>
          </cell>
          <cell r="B18991">
            <v>0</v>
          </cell>
          <cell r="C18991">
            <v>0</v>
          </cell>
          <cell r="D18991">
            <v>0</v>
          </cell>
        </row>
        <row r="18992">
          <cell r="A18992">
            <v>0</v>
          </cell>
          <cell r="B18992">
            <v>0</v>
          </cell>
          <cell r="C18992">
            <v>0</v>
          </cell>
          <cell r="D18992">
            <v>0</v>
          </cell>
        </row>
        <row r="18993">
          <cell r="A18993">
            <v>0</v>
          </cell>
          <cell r="B18993">
            <v>0</v>
          </cell>
          <cell r="C18993">
            <v>0</v>
          </cell>
          <cell r="D18993">
            <v>0</v>
          </cell>
        </row>
        <row r="18994">
          <cell r="A18994">
            <v>0</v>
          </cell>
          <cell r="B18994">
            <v>0</v>
          </cell>
          <cell r="C18994">
            <v>0</v>
          </cell>
          <cell r="D18994">
            <v>0</v>
          </cell>
        </row>
        <row r="18995">
          <cell r="A18995">
            <v>0</v>
          </cell>
          <cell r="B18995">
            <v>0</v>
          </cell>
          <cell r="C18995">
            <v>0</v>
          </cell>
          <cell r="D18995">
            <v>0</v>
          </cell>
        </row>
        <row r="18996">
          <cell r="A18996">
            <v>0</v>
          </cell>
          <cell r="B18996">
            <v>0</v>
          </cell>
          <cell r="C18996">
            <v>0</v>
          </cell>
          <cell r="D18996">
            <v>0</v>
          </cell>
        </row>
        <row r="18997">
          <cell r="A18997">
            <v>0</v>
          </cell>
          <cell r="B18997">
            <v>0</v>
          </cell>
          <cell r="C18997">
            <v>0</v>
          </cell>
          <cell r="D18997">
            <v>0</v>
          </cell>
        </row>
        <row r="18998">
          <cell r="A18998">
            <v>0</v>
          </cell>
          <cell r="B18998">
            <v>0</v>
          </cell>
          <cell r="C18998">
            <v>0</v>
          </cell>
          <cell r="D18998">
            <v>0</v>
          </cell>
        </row>
        <row r="18999">
          <cell r="A18999">
            <v>0</v>
          </cell>
          <cell r="B18999">
            <v>0</v>
          </cell>
          <cell r="C18999">
            <v>0</v>
          </cell>
          <cell r="D18999">
            <v>0</v>
          </cell>
        </row>
        <row r="19000">
          <cell r="A19000">
            <v>0</v>
          </cell>
          <cell r="B19000">
            <v>0</v>
          </cell>
          <cell r="C19000">
            <v>0</v>
          </cell>
          <cell r="D19000">
            <v>0</v>
          </cell>
        </row>
        <row r="19001">
          <cell r="A19001">
            <v>0</v>
          </cell>
          <cell r="B19001">
            <v>0</v>
          </cell>
          <cell r="C19001">
            <v>0</v>
          </cell>
          <cell r="D19001">
            <v>0</v>
          </cell>
        </row>
        <row r="19002">
          <cell r="A19002">
            <v>0</v>
          </cell>
          <cell r="B19002">
            <v>0</v>
          </cell>
          <cell r="C19002">
            <v>0</v>
          </cell>
          <cell r="D19002">
            <v>0</v>
          </cell>
        </row>
        <row r="19003">
          <cell r="A19003">
            <v>0</v>
          </cell>
          <cell r="B19003">
            <v>0</v>
          </cell>
          <cell r="C19003">
            <v>0</v>
          </cell>
          <cell r="D19003">
            <v>0</v>
          </cell>
        </row>
        <row r="19004">
          <cell r="A19004">
            <v>0</v>
          </cell>
          <cell r="B19004">
            <v>0</v>
          </cell>
          <cell r="C19004">
            <v>0</v>
          </cell>
          <cell r="D19004">
            <v>0</v>
          </cell>
        </row>
        <row r="19005">
          <cell r="A19005">
            <v>0</v>
          </cell>
          <cell r="B19005">
            <v>0</v>
          </cell>
          <cell r="C19005">
            <v>0</v>
          </cell>
          <cell r="D19005">
            <v>0</v>
          </cell>
        </row>
        <row r="19006">
          <cell r="A19006">
            <v>0</v>
          </cell>
          <cell r="B19006">
            <v>0</v>
          </cell>
          <cell r="C19006">
            <v>0</v>
          </cell>
          <cell r="D19006">
            <v>0</v>
          </cell>
        </row>
        <row r="19007">
          <cell r="A19007">
            <v>0</v>
          </cell>
          <cell r="B19007">
            <v>0</v>
          </cell>
          <cell r="C19007">
            <v>0</v>
          </cell>
          <cell r="D19007">
            <v>0</v>
          </cell>
        </row>
        <row r="19008">
          <cell r="A19008">
            <v>0</v>
          </cell>
          <cell r="B19008">
            <v>0</v>
          </cell>
          <cell r="C19008">
            <v>0</v>
          </cell>
          <cell r="D19008">
            <v>0</v>
          </cell>
        </row>
        <row r="19009">
          <cell r="A19009">
            <v>0</v>
          </cell>
          <cell r="B19009">
            <v>0</v>
          </cell>
          <cell r="C19009">
            <v>0</v>
          </cell>
          <cell r="D19009">
            <v>0</v>
          </cell>
        </row>
        <row r="19010">
          <cell r="A19010">
            <v>0</v>
          </cell>
          <cell r="B19010">
            <v>0</v>
          </cell>
          <cell r="C19010">
            <v>0</v>
          </cell>
          <cell r="D19010">
            <v>0</v>
          </cell>
        </row>
        <row r="19011">
          <cell r="A19011">
            <v>0</v>
          </cell>
          <cell r="B19011">
            <v>0</v>
          </cell>
          <cell r="C19011">
            <v>0</v>
          </cell>
          <cell r="D19011">
            <v>0</v>
          </cell>
        </row>
        <row r="19012">
          <cell r="A19012">
            <v>0</v>
          </cell>
          <cell r="B19012">
            <v>0</v>
          </cell>
          <cell r="C19012">
            <v>0</v>
          </cell>
          <cell r="D19012">
            <v>0</v>
          </cell>
        </row>
        <row r="19013">
          <cell r="A19013">
            <v>0</v>
          </cell>
          <cell r="B19013">
            <v>0</v>
          </cell>
          <cell r="C19013">
            <v>0</v>
          </cell>
          <cell r="D19013">
            <v>0</v>
          </cell>
        </row>
        <row r="19014">
          <cell r="A19014">
            <v>0</v>
          </cell>
          <cell r="B19014">
            <v>0</v>
          </cell>
          <cell r="C19014">
            <v>0</v>
          </cell>
          <cell r="D19014">
            <v>0</v>
          </cell>
        </row>
        <row r="19015">
          <cell r="A19015">
            <v>0</v>
          </cell>
          <cell r="B19015">
            <v>0</v>
          </cell>
          <cell r="C19015">
            <v>0</v>
          </cell>
          <cell r="D19015">
            <v>0</v>
          </cell>
        </row>
        <row r="19016">
          <cell r="A19016">
            <v>0</v>
          </cell>
          <cell r="B19016">
            <v>0</v>
          </cell>
          <cell r="C19016">
            <v>0</v>
          </cell>
          <cell r="D19016">
            <v>0</v>
          </cell>
        </row>
        <row r="19017">
          <cell r="A19017">
            <v>0</v>
          </cell>
          <cell r="B19017">
            <v>0</v>
          </cell>
          <cell r="C19017">
            <v>0</v>
          </cell>
          <cell r="D19017">
            <v>0</v>
          </cell>
        </row>
        <row r="19018">
          <cell r="A19018">
            <v>0</v>
          </cell>
          <cell r="B19018">
            <v>0</v>
          </cell>
          <cell r="C19018">
            <v>0</v>
          </cell>
          <cell r="D19018">
            <v>0</v>
          </cell>
        </row>
        <row r="19019">
          <cell r="A19019">
            <v>0</v>
          </cell>
          <cell r="B19019">
            <v>0</v>
          </cell>
          <cell r="C19019">
            <v>0</v>
          </cell>
          <cell r="D19019">
            <v>0</v>
          </cell>
        </row>
        <row r="19020">
          <cell r="A19020">
            <v>0</v>
          </cell>
          <cell r="B19020">
            <v>0</v>
          </cell>
          <cell r="C19020">
            <v>0</v>
          </cell>
          <cell r="D19020">
            <v>0</v>
          </cell>
        </row>
        <row r="19021">
          <cell r="A19021">
            <v>0</v>
          </cell>
          <cell r="B19021">
            <v>0</v>
          </cell>
          <cell r="C19021">
            <v>0</v>
          </cell>
          <cell r="D19021">
            <v>0</v>
          </cell>
        </row>
        <row r="19022">
          <cell r="A19022">
            <v>0</v>
          </cell>
          <cell r="B19022">
            <v>0</v>
          </cell>
          <cell r="C19022">
            <v>0</v>
          </cell>
          <cell r="D19022">
            <v>0</v>
          </cell>
        </row>
        <row r="19023">
          <cell r="A19023">
            <v>0</v>
          </cell>
          <cell r="B19023">
            <v>0</v>
          </cell>
          <cell r="C19023">
            <v>0</v>
          </cell>
          <cell r="D19023">
            <v>0</v>
          </cell>
        </row>
        <row r="19024">
          <cell r="A19024">
            <v>0</v>
          </cell>
          <cell r="B19024">
            <v>0</v>
          </cell>
          <cell r="C19024">
            <v>0</v>
          </cell>
          <cell r="D19024">
            <v>0</v>
          </cell>
        </row>
        <row r="19025">
          <cell r="A19025">
            <v>0</v>
          </cell>
          <cell r="B19025">
            <v>0</v>
          </cell>
          <cell r="C19025">
            <v>0</v>
          </cell>
          <cell r="D19025">
            <v>0</v>
          </cell>
        </row>
        <row r="19026">
          <cell r="A19026">
            <v>0</v>
          </cell>
          <cell r="B19026">
            <v>0</v>
          </cell>
          <cell r="C19026">
            <v>0</v>
          </cell>
          <cell r="D19026">
            <v>0</v>
          </cell>
        </row>
        <row r="19027">
          <cell r="A19027">
            <v>0</v>
          </cell>
          <cell r="B19027">
            <v>0</v>
          </cell>
          <cell r="C19027">
            <v>0</v>
          </cell>
          <cell r="D19027">
            <v>0</v>
          </cell>
        </row>
        <row r="19028">
          <cell r="A19028">
            <v>0</v>
          </cell>
          <cell r="B19028">
            <v>0</v>
          </cell>
          <cell r="C19028">
            <v>0</v>
          </cell>
          <cell r="D19028">
            <v>0</v>
          </cell>
        </row>
        <row r="19029">
          <cell r="A19029">
            <v>0</v>
          </cell>
          <cell r="B19029">
            <v>0</v>
          </cell>
          <cell r="C19029">
            <v>0</v>
          </cell>
          <cell r="D19029">
            <v>0</v>
          </cell>
        </row>
        <row r="19030">
          <cell r="A19030">
            <v>0</v>
          </cell>
          <cell r="B19030">
            <v>0</v>
          </cell>
          <cell r="C19030">
            <v>0</v>
          </cell>
          <cell r="D19030">
            <v>0</v>
          </cell>
        </row>
        <row r="19031">
          <cell r="A19031">
            <v>0</v>
          </cell>
          <cell r="B19031">
            <v>0</v>
          </cell>
          <cell r="C19031">
            <v>0</v>
          </cell>
          <cell r="D19031">
            <v>0</v>
          </cell>
        </row>
        <row r="19032">
          <cell r="A19032">
            <v>0</v>
          </cell>
          <cell r="B19032">
            <v>0</v>
          </cell>
          <cell r="C19032">
            <v>0</v>
          </cell>
          <cell r="D19032">
            <v>0</v>
          </cell>
        </row>
        <row r="19033">
          <cell r="A19033">
            <v>0</v>
          </cell>
          <cell r="B19033">
            <v>0</v>
          </cell>
          <cell r="C19033">
            <v>0</v>
          </cell>
          <cell r="D19033">
            <v>0</v>
          </cell>
        </row>
        <row r="19034">
          <cell r="A19034">
            <v>0</v>
          </cell>
          <cell r="B19034">
            <v>0</v>
          </cell>
          <cell r="C19034">
            <v>0</v>
          </cell>
          <cell r="D19034">
            <v>0</v>
          </cell>
        </row>
        <row r="19035">
          <cell r="A19035">
            <v>0</v>
          </cell>
          <cell r="B19035">
            <v>0</v>
          </cell>
          <cell r="C19035">
            <v>0</v>
          </cell>
          <cell r="D19035">
            <v>0</v>
          </cell>
        </row>
        <row r="19036">
          <cell r="A19036">
            <v>0</v>
          </cell>
          <cell r="B19036">
            <v>0</v>
          </cell>
          <cell r="C19036">
            <v>0</v>
          </cell>
          <cell r="D19036">
            <v>0</v>
          </cell>
        </row>
        <row r="19037">
          <cell r="A19037">
            <v>0</v>
          </cell>
          <cell r="B19037">
            <v>0</v>
          </cell>
          <cell r="C19037">
            <v>0</v>
          </cell>
          <cell r="D19037">
            <v>0</v>
          </cell>
        </row>
        <row r="19038">
          <cell r="A19038">
            <v>0</v>
          </cell>
          <cell r="B19038">
            <v>0</v>
          </cell>
          <cell r="C19038">
            <v>0</v>
          </cell>
          <cell r="D19038">
            <v>0</v>
          </cell>
        </row>
        <row r="19039">
          <cell r="A19039">
            <v>0</v>
          </cell>
          <cell r="B19039">
            <v>0</v>
          </cell>
          <cell r="C19039">
            <v>0</v>
          </cell>
          <cell r="D19039">
            <v>0</v>
          </cell>
        </row>
        <row r="19040">
          <cell r="A19040">
            <v>0</v>
          </cell>
          <cell r="B19040">
            <v>0</v>
          </cell>
          <cell r="C19040">
            <v>0</v>
          </cell>
          <cell r="D19040">
            <v>0</v>
          </cell>
        </row>
        <row r="19041">
          <cell r="A19041">
            <v>0</v>
          </cell>
          <cell r="B19041">
            <v>0</v>
          </cell>
          <cell r="C19041">
            <v>0</v>
          </cell>
          <cell r="D19041">
            <v>0</v>
          </cell>
        </row>
        <row r="19042">
          <cell r="A19042">
            <v>0</v>
          </cell>
          <cell r="B19042">
            <v>0</v>
          </cell>
          <cell r="C19042">
            <v>0</v>
          </cell>
          <cell r="D19042">
            <v>0</v>
          </cell>
        </row>
        <row r="19043">
          <cell r="A19043">
            <v>0</v>
          </cell>
          <cell r="B19043">
            <v>0</v>
          </cell>
          <cell r="C19043">
            <v>0</v>
          </cell>
          <cell r="D19043">
            <v>0</v>
          </cell>
        </row>
        <row r="19044">
          <cell r="A19044">
            <v>0</v>
          </cell>
          <cell r="B19044">
            <v>0</v>
          </cell>
          <cell r="C19044">
            <v>0</v>
          </cell>
          <cell r="D19044">
            <v>0</v>
          </cell>
        </row>
        <row r="19045">
          <cell r="A19045">
            <v>0</v>
          </cell>
          <cell r="B19045">
            <v>0</v>
          </cell>
          <cell r="C19045">
            <v>0</v>
          </cell>
          <cell r="D19045">
            <v>0</v>
          </cell>
        </row>
        <row r="19046">
          <cell r="A19046">
            <v>0</v>
          </cell>
          <cell r="B19046">
            <v>0</v>
          </cell>
          <cell r="C19046">
            <v>0</v>
          </cell>
          <cell r="D19046">
            <v>0</v>
          </cell>
        </row>
        <row r="19047">
          <cell r="A19047">
            <v>0</v>
          </cell>
          <cell r="B19047">
            <v>0</v>
          </cell>
          <cell r="C19047">
            <v>0</v>
          </cell>
          <cell r="D19047">
            <v>0</v>
          </cell>
        </row>
        <row r="19048">
          <cell r="A19048">
            <v>0</v>
          </cell>
          <cell r="B19048">
            <v>0</v>
          </cell>
          <cell r="C19048">
            <v>0</v>
          </cell>
          <cell r="D19048">
            <v>0</v>
          </cell>
        </row>
        <row r="19049">
          <cell r="A19049">
            <v>0</v>
          </cell>
          <cell r="B19049">
            <v>0</v>
          </cell>
          <cell r="C19049">
            <v>0</v>
          </cell>
          <cell r="D19049">
            <v>0</v>
          </cell>
        </row>
        <row r="19050">
          <cell r="A19050">
            <v>0</v>
          </cell>
          <cell r="B19050">
            <v>0</v>
          </cell>
          <cell r="C19050">
            <v>0</v>
          </cell>
          <cell r="D19050">
            <v>0</v>
          </cell>
        </row>
        <row r="19051">
          <cell r="A19051">
            <v>0</v>
          </cell>
          <cell r="B19051">
            <v>0</v>
          </cell>
          <cell r="C19051">
            <v>0</v>
          </cell>
          <cell r="D19051">
            <v>0</v>
          </cell>
        </row>
        <row r="19052">
          <cell r="A19052">
            <v>0</v>
          </cell>
          <cell r="B19052">
            <v>0</v>
          </cell>
          <cell r="C19052">
            <v>0</v>
          </cell>
          <cell r="D19052">
            <v>0</v>
          </cell>
        </row>
        <row r="19053">
          <cell r="A19053">
            <v>0</v>
          </cell>
          <cell r="B19053">
            <v>0</v>
          </cell>
          <cell r="C19053">
            <v>0</v>
          </cell>
          <cell r="D19053">
            <v>0</v>
          </cell>
        </row>
        <row r="19054">
          <cell r="A19054">
            <v>0</v>
          </cell>
          <cell r="B19054">
            <v>0</v>
          </cell>
          <cell r="C19054">
            <v>0</v>
          </cell>
          <cell r="D19054">
            <v>0</v>
          </cell>
        </row>
        <row r="19055">
          <cell r="A19055">
            <v>0</v>
          </cell>
          <cell r="B19055">
            <v>0</v>
          </cell>
          <cell r="C19055">
            <v>0</v>
          </cell>
          <cell r="D19055">
            <v>0</v>
          </cell>
        </row>
        <row r="19056">
          <cell r="A19056">
            <v>0</v>
          </cell>
          <cell r="B19056">
            <v>0</v>
          </cell>
          <cell r="C19056">
            <v>0</v>
          </cell>
          <cell r="D19056">
            <v>0</v>
          </cell>
        </row>
        <row r="19057">
          <cell r="A19057">
            <v>0</v>
          </cell>
          <cell r="B19057">
            <v>0</v>
          </cell>
          <cell r="C19057">
            <v>0</v>
          </cell>
          <cell r="D19057">
            <v>0</v>
          </cell>
        </row>
        <row r="19058">
          <cell r="A19058">
            <v>0</v>
          </cell>
          <cell r="B19058">
            <v>0</v>
          </cell>
          <cell r="C19058">
            <v>0</v>
          </cell>
          <cell r="D19058">
            <v>0</v>
          </cell>
        </row>
        <row r="19059">
          <cell r="A19059">
            <v>0</v>
          </cell>
          <cell r="B19059">
            <v>0</v>
          </cell>
          <cell r="C19059">
            <v>0</v>
          </cell>
          <cell r="D19059">
            <v>0</v>
          </cell>
        </row>
        <row r="19060">
          <cell r="A19060">
            <v>0</v>
          </cell>
          <cell r="B19060">
            <v>0</v>
          </cell>
          <cell r="C19060">
            <v>0</v>
          </cell>
          <cell r="D19060">
            <v>0</v>
          </cell>
        </row>
        <row r="19061">
          <cell r="A19061">
            <v>0</v>
          </cell>
          <cell r="B19061">
            <v>0</v>
          </cell>
          <cell r="C19061">
            <v>0</v>
          </cell>
          <cell r="D19061">
            <v>0</v>
          </cell>
        </row>
        <row r="19062">
          <cell r="A19062">
            <v>0</v>
          </cell>
          <cell r="B19062">
            <v>0</v>
          </cell>
          <cell r="C19062">
            <v>0</v>
          </cell>
          <cell r="D19062">
            <v>0</v>
          </cell>
        </row>
        <row r="19063">
          <cell r="A19063">
            <v>0</v>
          </cell>
          <cell r="B19063">
            <v>0</v>
          </cell>
          <cell r="C19063">
            <v>0</v>
          </cell>
          <cell r="D19063">
            <v>0</v>
          </cell>
        </row>
        <row r="19064">
          <cell r="A19064">
            <v>0</v>
          </cell>
          <cell r="B19064">
            <v>0</v>
          </cell>
          <cell r="C19064">
            <v>0</v>
          </cell>
          <cell r="D19064">
            <v>0</v>
          </cell>
        </row>
        <row r="19065">
          <cell r="A19065">
            <v>0</v>
          </cell>
          <cell r="B19065">
            <v>0</v>
          </cell>
          <cell r="C19065">
            <v>0</v>
          </cell>
          <cell r="D19065">
            <v>0</v>
          </cell>
        </row>
        <row r="19066">
          <cell r="A19066">
            <v>0</v>
          </cell>
          <cell r="B19066">
            <v>0</v>
          </cell>
          <cell r="C19066">
            <v>0</v>
          </cell>
          <cell r="D19066">
            <v>0</v>
          </cell>
        </row>
        <row r="19067">
          <cell r="A19067">
            <v>0</v>
          </cell>
          <cell r="B19067">
            <v>0</v>
          </cell>
          <cell r="C19067">
            <v>0</v>
          </cell>
          <cell r="D19067">
            <v>0</v>
          </cell>
        </row>
        <row r="19068">
          <cell r="A19068">
            <v>0</v>
          </cell>
          <cell r="B19068">
            <v>0</v>
          </cell>
          <cell r="C19068">
            <v>0</v>
          </cell>
          <cell r="D19068">
            <v>0</v>
          </cell>
        </row>
        <row r="19069">
          <cell r="A19069">
            <v>0</v>
          </cell>
          <cell r="B19069">
            <v>0</v>
          </cell>
          <cell r="C19069">
            <v>0</v>
          </cell>
          <cell r="D19069">
            <v>0</v>
          </cell>
        </row>
        <row r="19070">
          <cell r="A19070">
            <v>0</v>
          </cell>
          <cell r="B19070">
            <v>0</v>
          </cell>
          <cell r="C19070">
            <v>0</v>
          </cell>
          <cell r="D19070">
            <v>0</v>
          </cell>
        </row>
        <row r="19071">
          <cell r="A19071">
            <v>0</v>
          </cell>
          <cell r="B19071">
            <v>0</v>
          </cell>
          <cell r="C19071">
            <v>0</v>
          </cell>
          <cell r="D19071">
            <v>0</v>
          </cell>
        </row>
        <row r="19072">
          <cell r="A19072">
            <v>0</v>
          </cell>
          <cell r="B19072">
            <v>0</v>
          </cell>
          <cell r="C19072">
            <v>0</v>
          </cell>
          <cell r="D19072">
            <v>0</v>
          </cell>
        </row>
        <row r="19073">
          <cell r="A19073">
            <v>0</v>
          </cell>
          <cell r="B19073">
            <v>0</v>
          </cell>
          <cell r="C19073">
            <v>0</v>
          </cell>
          <cell r="D19073">
            <v>0</v>
          </cell>
        </row>
        <row r="19074">
          <cell r="A19074">
            <v>0</v>
          </cell>
          <cell r="B19074">
            <v>0</v>
          </cell>
          <cell r="C19074">
            <v>0</v>
          </cell>
          <cell r="D19074">
            <v>0</v>
          </cell>
        </row>
        <row r="19075">
          <cell r="A19075">
            <v>0</v>
          </cell>
          <cell r="B19075">
            <v>0</v>
          </cell>
          <cell r="C19075">
            <v>0</v>
          </cell>
          <cell r="D19075">
            <v>0</v>
          </cell>
        </row>
        <row r="19076">
          <cell r="A19076">
            <v>0</v>
          </cell>
          <cell r="B19076">
            <v>0</v>
          </cell>
          <cell r="C19076">
            <v>0</v>
          </cell>
          <cell r="D19076">
            <v>0</v>
          </cell>
        </row>
        <row r="19077">
          <cell r="A19077">
            <v>0</v>
          </cell>
          <cell r="B19077">
            <v>0</v>
          </cell>
          <cell r="C19077">
            <v>0</v>
          </cell>
          <cell r="D19077">
            <v>0</v>
          </cell>
        </row>
        <row r="19078">
          <cell r="A19078">
            <v>0</v>
          </cell>
          <cell r="B19078">
            <v>0</v>
          </cell>
          <cell r="C19078">
            <v>0</v>
          </cell>
          <cell r="D19078">
            <v>0</v>
          </cell>
        </row>
        <row r="19079">
          <cell r="A19079">
            <v>0</v>
          </cell>
          <cell r="B19079">
            <v>0</v>
          </cell>
          <cell r="C19079">
            <v>0</v>
          </cell>
          <cell r="D19079">
            <v>0</v>
          </cell>
        </row>
        <row r="19080">
          <cell r="A19080">
            <v>0</v>
          </cell>
          <cell r="B19080">
            <v>0</v>
          </cell>
          <cell r="C19080">
            <v>0</v>
          </cell>
          <cell r="D19080">
            <v>0</v>
          </cell>
        </row>
        <row r="19081">
          <cell r="A19081">
            <v>0</v>
          </cell>
          <cell r="B19081">
            <v>0</v>
          </cell>
          <cell r="C19081">
            <v>0</v>
          </cell>
          <cell r="D19081">
            <v>0</v>
          </cell>
        </row>
        <row r="19082">
          <cell r="A19082">
            <v>0</v>
          </cell>
          <cell r="B19082">
            <v>0</v>
          </cell>
          <cell r="C19082">
            <v>0</v>
          </cell>
          <cell r="D19082">
            <v>0</v>
          </cell>
        </row>
        <row r="19083">
          <cell r="A19083">
            <v>0</v>
          </cell>
          <cell r="B19083">
            <v>0</v>
          </cell>
          <cell r="C19083">
            <v>0</v>
          </cell>
          <cell r="D19083">
            <v>0</v>
          </cell>
        </row>
        <row r="19084">
          <cell r="A19084">
            <v>0</v>
          </cell>
          <cell r="B19084">
            <v>0</v>
          </cell>
          <cell r="C19084">
            <v>0</v>
          </cell>
          <cell r="D19084">
            <v>0</v>
          </cell>
        </row>
        <row r="19085">
          <cell r="A19085">
            <v>0</v>
          </cell>
          <cell r="B19085">
            <v>0</v>
          </cell>
          <cell r="C19085">
            <v>0</v>
          </cell>
          <cell r="D19085">
            <v>0</v>
          </cell>
        </row>
        <row r="19086">
          <cell r="A19086">
            <v>0</v>
          </cell>
          <cell r="B19086">
            <v>0</v>
          </cell>
          <cell r="C19086">
            <v>0</v>
          </cell>
          <cell r="D19086">
            <v>0</v>
          </cell>
        </row>
        <row r="19087">
          <cell r="A19087">
            <v>0</v>
          </cell>
          <cell r="B19087">
            <v>0</v>
          </cell>
          <cell r="C19087">
            <v>0</v>
          </cell>
          <cell r="D19087">
            <v>0</v>
          </cell>
        </row>
        <row r="19088">
          <cell r="A19088">
            <v>0</v>
          </cell>
          <cell r="B19088">
            <v>0</v>
          </cell>
          <cell r="C19088">
            <v>0</v>
          </cell>
          <cell r="D19088">
            <v>0</v>
          </cell>
        </row>
        <row r="19089">
          <cell r="A19089">
            <v>0</v>
          </cell>
          <cell r="B19089">
            <v>0</v>
          </cell>
          <cell r="C19089">
            <v>0</v>
          </cell>
          <cell r="D19089">
            <v>0</v>
          </cell>
        </row>
        <row r="19090">
          <cell r="A19090">
            <v>0</v>
          </cell>
          <cell r="B19090">
            <v>0</v>
          </cell>
          <cell r="C19090">
            <v>0</v>
          </cell>
          <cell r="D19090">
            <v>0</v>
          </cell>
        </row>
        <row r="19091">
          <cell r="A19091">
            <v>0</v>
          </cell>
          <cell r="B19091">
            <v>0</v>
          </cell>
          <cell r="C19091">
            <v>0</v>
          </cell>
          <cell r="D19091">
            <v>0</v>
          </cell>
        </row>
        <row r="19092">
          <cell r="A19092">
            <v>0</v>
          </cell>
          <cell r="B19092">
            <v>0</v>
          </cell>
          <cell r="C19092">
            <v>0</v>
          </cell>
          <cell r="D19092">
            <v>0</v>
          </cell>
        </row>
        <row r="19093">
          <cell r="A19093">
            <v>0</v>
          </cell>
          <cell r="B19093">
            <v>0</v>
          </cell>
          <cell r="C19093">
            <v>0</v>
          </cell>
          <cell r="D19093">
            <v>0</v>
          </cell>
        </row>
        <row r="19094">
          <cell r="A19094">
            <v>0</v>
          </cell>
          <cell r="B19094">
            <v>0</v>
          </cell>
          <cell r="C19094">
            <v>0</v>
          </cell>
          <cell r="D19094">
            <v>0</v>
          </cell>
        </row>
        <row r="19095">
          <cell r="A19095">
            <v>0</v>
          </cell>
          <cell r="B19095">
            <v>0</v>
          </cell>
          <cell r="C19095">
            <v>0</v>
          </cell>
          <cell r="D19095">
            <v>0</v>
          </cell>
        </row>
        <row r="19096">
          <cell r="A19096">
            <v>0</v>
          </cell>
          <cell r="B19096">
            <v>0</v>
          </cell>
          <cell r="C19096">
            <v>0</v>
          </cell>
          <cell r="D19096">
            <v>0</v>
          </cell>
        </row>
        <row r="19097">
          <cell r="A19097">
            <v>0</v>
          </cell>
          <cell r="B19097">
            <v>0</v>
          </cell>
          <cell r="C19097">
            <v>0</v>
          </cell>
          <cell r="D19097">
            <v>0</v>
          </cell>
        </row>
        <row r="19098">
          <cell r="A19098">
            <v>0</v>
          </cell>
          <cell r="B19098">
            <v>0</v>
          </cell>
          <cell r="C19098">
            <v>0</v>
          </cell>
          <cell r="D19098">
            <v>0</v>
          </cell>
        </row>
        <row r="19099">
          <cell r="A19099">
            <v>0</v>
          </cell>
          <cell r="B19099">
            <v>0</v>
          </cell>
          <cell r="C19099">
            <v>0</v>
          </cell>
          <cell r="D19099">
            <v>0</v>
          </cell>
        </row>
        <row r="19100">
          <cell r="A19100">
            <v>0</v>
          </cell>
          <cell r="B19100">
            <v>0</v>
          </cell>
          <cell r="C19100">
            <v>0</v>
          </cell>
          <cell r="D19100">
            <v>0</v>
          </cell>
        </row>
        <row r="19101">
          <cell r="A19101">
            <v>0</v>
          </cell>
          <cell r="B19101">
            <v>0</v>
          </cell>
          <cell r="C19101">
            <v>0</v>
          </cell>
          <cell r="D19101">
            <v>0</v>
          </cell>
        </row>
        <row r="19102">
          <cell r="A19102">
            <v>0</v>
          </cell>
          <cell r="B19102">
            <v>0</v>
          </cell>
          <cell r="C19102">
            <v>0</v>
          </cell>
          <cell r="D19102">
            <v>0</v>
          </cell>
        </row>
        <row r="19103">
          <cell r="A19103">
            <v>0</v>
          </cell>
          <cell r="B19103">
            <v>0</v>
          </cell>
          <cell r="C19103">
            <v>0</v>
          </cell>
          <cell r="D19103">
            <v>0</v>
          </cell>
        </row>
        <row r="19104">
          <cell r="A19104">
            <v>0</v>
          </cell>
          <cell r="B19104">
            <v>0</v>
          </cell>
          <cell r="C19104">
            <v>0</v>
          </cell>
          <cell r="D19104">
            <v>0</v>
          </cell>
        </row>
        <row r="19105">
          <cell r="A19105">
            <v>0</v>
          </cell>
          <cell r="B19105">
            <v>0</v>
          </cell>
          <cell r="C19105">
            <v>0</v>
          </cell>
          <cell r="D19105">
            <v>0</v>
          </cell>
        </row>
        <row r="19106">
          <cell r="A19106">
            <v>0</v>
          </cell>
          <cell r="B19106">
            <v>0</v>
          </cell>
          <cell r="C19106">
            <v>0</v>
          </cell>
          <cell r="D19106">
            <v>0</v>
          </cell>
        </row>
        <row r="19107">
          <cell r="A19107">
            <v>0</v>
          </cell>
          <cell r="B19107">
            <v>0</v>
          </cell>
          <cell r="C19107">
            <v>0</v>
          </cell>
          <cell r="D19107">
            <v>0</v>
          </cell>
        </row>
        <row r="19108">
          <cell r="A19108">
            <v>0</v>
          </cell>
          <cell r="B19108">
            <v>0</v>
          </cell>
          <cell r="C19108">
            <v>0</v>
          </cell>
          <cell r="D19108">
            <v>0</v>
          </cell>
        </row>
        <row r="19109">
          <cell r="A19109">
            <v>0</v>
          </cell>
          <cell r="B19109">
            <v>0</v>
          </cell>
          <cell r="C19109">
            <v>0</v>
          </cell>
          <cell r="D19109">
            <v>0</v>
          </cell>
        </row>
        <row r="19110">
          <cell r="A19110">
            <v>0</v>
          </cell>
          <cell r="B19110">
            <v>0</v>
          </cell>
          <cell r="C19110">
            <v>0</v>
          </cell>
          <cell r="D19110">
            <v>0</v>
          </cell>
        </row>
        <row r="19111">
          <cell r="A19111">
            <v>0</v>
          </cell>
          <cell r="B19111">
            <v>0</v>
          </cell>
          <cell r="C19111">
            <v>0</v>
          </cell>
          <cell r="D19111">
            <v>0</v>
          </cell>
        </row>
        <row r="19112">
          <cell r="A19112">
            <v>0</v>
          </cell>
          <cell r="B19112">
            <v>0</v>
          </cell>
          <cell r="C19112">
            <v>0</v>
          </cell>
          <cell r="D19112">
            <v>0</v>
          </cell>
        </row>
        <row r="19113">
          <cell r="A19113">
            <v>0</v>
          </cell>
          <cell r="B19113">
            <v>0</v>
          </cell>
          <cell r="C19113">
            <v>0</v>
          </cell>
          <cell r="D19113">
            <v>0</v>
          </cell>
        </row>
        <row r="19114">
          <cell r="A19114">
            <v>0</v>
          </cell>
          <cell r="B19114">
            <v>0</v>
          </cell>
          <cell r="C19114">
            <v>0</v>
          </cell>
          <cell r="D19114">
            <v>0</v>
          </cell>
        </row>
        <row r="19115">
          <cell r="A19115">
            <v>0</v>
          </cell>
          <cell r="B19115">
            <v>0</v>
          </cell>
          <cell r="C19115">
            <v>0</v>
          </cell>
          <cell r="D19115">
            <v>0</v>
          </cell>
        </row>
        <row r="19116">
          <cell r="A19116">
            <v>0</v>
          </cell>
          <cell r="B19116">
            <v>0</v>
          </cell>
          <cell r="C19116">
            <v>0</v>
          </cell>
          <cell r="D19116">
            <v>0</v>
          </cell>
        </row>
        <row r="19117">
          <cell r="A19117">
            <v>0</v>
          </cell>
          <cell r="B19117">
            <v>0</v>
          </cell>
          <cell r="C19117">
            <v>0</v>
          </cell>
          <cell r="D19117">
            <v>0</v>
          </cell>
        </row>
        <row r="19118">
          <cell r="A19118">
            <v>0</v>
          </cell>
          <cell r="B19118">
            <v>0</v>
          </cell>
          <cell r="C19118">
            <v>0</v>
          </cell>
          <cell r="D19118">
            <v>0</v>
          </cell>
        </row>
        <row r="19119">
          <cell r="A19119">
            <v>0</v>
          </cell>
          <cell r="B19119">
            <v>0</v>
          </cell>
          <cell r="C19119">
            <v>0</v>
          </cell>
          <cell r="D19119">
            <v>0</v>
          </cell>
        </row>
        <row r="19120">
          <cell r="A19120">
            <v>0</v>
          </cell>
          <cell r="B19120">
            <v>0</v>
          </cell>
          <cell r="C19120">
            <v>0</v>
          </cell>
          <cell r="D19120">
            <v>0</v>
          </cell>
        </row>
        <row r="19121">
          <cell r="A19121">
            <v>0</v>
          </cell>
          <cell r="B19121">
            <v>0</v>
          </cell>
          <cell r="C19121">
            <v>0</v>
          </cell>
          <cell r="D19121">
            <v>0</v>
          </cell>
        </row>
        <row r="19122">
          <cell r="A19122">
            <v>0</v>
          </cell>
          <cell r="B19122">
            <v>0</v>
          </cell>
          <cell r="C19122">
            <v>0</v>
          </cell>
          <cell r="D19122">
            <v>0</v>
          </cell>
        </row>
        <row r="19123">
          <cell r="A19123">
            <v>0</v>
          </cell>
          <cell r="B19123">
            <v>0</v>
          </cell>
          <cell r="C19123">
            <v>0</v>
          </cell>
          <cell r="D19123">
            <v>0</v>
          </cell>
        </row>
        <row r="19124">
          <cell r="A19124">
            <v>0</v>
          </cell>
          <cell r="B19124">
            <v>0</v>
          </cell>
          <cell r="C19124">
            <v>0</v>
          </cell>
          <cell r="D19124">
            <v>0</v>
          </cell>
        </row>
        <row r="19125">
          <cell r="A19125">
            <v>0</v>
          </cell>
          <cell r="B19125">
            <v>0</v>
          </cell>
          <cell r="C19125">
            <v>0</v>
          </cell>
          <cell r="D19125">
            <v>0</v>
          </cell>
        </row>
        <row r="19126">
          <cell r="A19126">
            <v>0</v>
          </cell>
          <cell r="B19126">
            <v>0</v>
          </cell>
          <cell r="C19126">
            <v>0</v>
          </cell>
          <cell r="D19126">
            <v>0</v>
          </cell>
        </row>
        <row r="19127">
          <cell r="A19127">
            <v>0</v>
          </cell>
          <cell r="B19127">
            <v>0</v>
          </cell>
          <cell r="C19127">
            <v>0</v>
          </cell>
          <cell r="D19127">
            <v>0</v>
          </cell>
        </row>
        <row r="19128">
          <cell r="A19128">
            <v>0</v>
          </cell>
          <cell r="B19128">
            <v>0</v>
          </cell>
          <cell r="C19128">
            <v>0</v>
          </cell>
          <cell r="D19128">
            <v>0</v>
          </cell>
        </row>
        <row r="19129">
          <cell r="A19129">
            <v>0</v>
          </cell>
          <cell r="B19129">
            <v>0</v>
          </cell>
          <cell r="C19129">
            <v>0</v>
          </cell>
          <cell r="D19129">
            <v>0</v>
          </cell>
        </row>
        <row r="19130">
          <cell r="A19130">
            <v>0</v>
          </cell>
          <cell r="B19130">
            <v>0</v>
          </cell>
          <cell r="C19130">
            <v>0</v>
          </cell>
          <cell r="D19130">
            <v>0</v>
          </cell>
        </row>
        <row r="19131">
          <cell r="A19131">
            <v>0</v>
          </cell>
          <cell r="B19131">
            <v>0</v>
          </cell>
          <cell r="C19131">
            <v>0</v>
          </cell>
          <cell r="D19131">
            <v>0</v>
          </cell>
        </row>
        <row r="19132">
          <cell r="A19132">
            <v>0</v>
          </cell>
          <cell r="B19132">
            <v>0</v>
          </cell>
          <cell r="C19132">
            <v>0</v>
          </cell>
          <cell r="D19132">
            <v>0</v>
          </cell>
        </row>
        <row r="19133">
          <cell r="A19133">
            <v>0</v>
          </cell>
          <cell r="B19133">
            <v>0</v>
          </cell>
          <cell r="C19133">
            <v>0</v>
          </cell>
          <cell r="D19133">
            <v>0</v>
          </cell>
        </row>
        <row r="19134">
          <cell r="A19134">
            <v>0</v>
          </cell>
          <cell r="B19134">
            <v>0</v>
          </cell>
          <cell r="C19134">
            <v>0</v>
          </cell>
          <cell r="D19134">
            <v>0</v>
          </cell>
        </row>
        <row r="19135">
          <cell r="A19135">
            <v>0</v>
          </cell>
          <cell r="B19135">
            <v>0</v>
          </cell>
          <cell r="C19135">
            <v>0</v>
          </cell>
          <cell r="D19135">
            <v>0</v>
          </cell>
        </row>
        <row r="19136">
          <cell r="A19136">
            <v>0</v>
          </cell>
          <cell r="B19136">
            <v>0</v>
          </cell>
          <cell r="C19136">
            <v>0</v>
          </cell>
          <cell r="D19136">
            <v>0</v>
          </cell>
        </row>
        <row r="19137">
          <cell r="A19137">
            <v>0</v>
          </cell>
          <cell r="B19137">
            <v>0</v>
          </cell>
          <cell r="C19137">
            <v>0</v>
          </cell>
          <cell r="D19137">
            <v>0</v>
          </cell>
        </row>
        <row r="19138">
          <cell r="A19138">
            <v>0</v>
          </cell>
          <cell r="B19138">
            <v>0</v>
          </cell>
          <cell r="C19138">
            <v>0</v>
          </cell>
          <cell r="D19138">
            <v>0</v>
          </cell>
        </row>
        <row r="19139">
          <cell r="A19139">
            <v>0</v>
          </cell>
          <cell r="B19139">
            <v>0</v>
          </cell>
          <cell r="C19139">
            <v>0</v>
          </cell>
          <cell r="D19139">
            <v>0</v>
          </cell>
        </row>
        <row r="19140">
          <cell r="A19140">
            <v>0</v>
          </cell>
          <cell r="B19140">
            <v>0</v>
          </cell>
          <cell r="C19140">
            <v>0</v>
          </cell>
          <cell r="D19140">
            <v>0</v>
          </cell>
        </row>
        <row r="19141">
          <cell r="A19141">
            <v>0</v>
          </cell>
          <cell r="B19141">
            <v>0</v>
          </cell>
          <cell r="C19141">
            <v>0</v>
          </cell>
          <cell r="D19141">
            <v>0</v>
          </cell>
        </row>
        <row r="19142">
          <cell r="A19142">
            <v>0</v>
          </cell>
          <cell r="B19142">
            <v>0</v>
          </cell>
          <cell r="C19142">
            <v>0</v>
          </cell>
          <cell r="D19142">
            <v>0</v>
          </cell>
        </row>
        <row r="19143">
          <cell r="A19143">
            <v>0</v>
          </cell>
          <cell r="B19143">
            <v>0</v>
          </cell>
          <cell r="C19143">
            <v>0</v>
          </cell>
          <cell r="D19143">
            <v>0</v>
          </cell>
        </row>
        <row r="19144">
          <cell r="A19144">
            <v>0</v>
          </cell>
          <cell r="B19144">
            <v>0</v>
          </cell>
          <cell r="C19144">
            <v>0</v>
          </cell>
          <cell r="D19144">
            <v>0</v>
          </cell>
        </row>
        <row r="19145">
          <cell r="A19145">
            <v>0</v>
          </cell>
          <cell r="B19145">
            <v>0</v>
          </cell>
          <cell r="C19145">
            <v>0</v>
          </cell>
          <cell r="D19145">
            <v>0</v>
          </cell>
        </row>
        <row r="19146">
          <cell r="A19146">
            <v>0</v>
          </cell>
          <cell r="B19146">
            <v>0</v>
          </cell>
          <cell r="C19146">
            <v>0</v>
          </cell>
          <cell r="D19146">
            <v>0</v>
          </cell>
        </row>
        <row r="19147">
          <cell r="A19147">
            <v>0</v>
          </cell>
          <cell r="B19147">
            <v>0</v>
          </cell>
          <cell r="C19147">
            <v>0</v>
          </cell>
          <cell r="D19147">
            <v>0</v>
          </cell>
        </row>
        <row r="19148">
          <cell r="A19148">
            <v>0</v>
          </cell>
          <cell r="B19148">
            <v>0</v>
          </cell>
          <cell r="C19148">
            <v>0</v>
          </cell>
          <cell r="D19148">
            <v>0</v>
          </cell>
        </row>
        <row r="19149">
          <cell r="A19149">
            <v>0</v>
          </cell>
          <cell r="B19149">
            <v>0</v>
          </cell>
          <cell r="C19149">
            <v>0</v>
          </cell>
          <cell r="D19149">
            <v>0</v>
          </cell>
        </row>
        <row r="19150">
          <cell r="A19150">
            <v>0</v>
          </cell>
          <cell r="B19150">
            <v>0</v>
          </cell>
          <cell r="C19150">
            <v>0</v>
          </cell>
          <cell r="D19150">
            <v>0</v>
          </cell>
        </row>
        <row r="19151">
          <cell r="A19151">
            <v>0</v>
          </cell>
          <cell r="B19151">
            <v>0</v>
          </cell>
          <cell r="C19151">
            <v>0</v>
          </cell>
          <cell r="D19151">
            <v>0</v>
          </cell>
        </row>
        <row r="19152">
          <cell r="A19152">
            <v>0</v>
          </cell>
          <cell r="B19152">
            <v>0</v>
          </cell>
          <cell r="C19152">
            <v>0</v>
          </cell>
          <cell r="D19152">
            <v>0</v>
          </cell>
        </row>
        <row r="19153">
          <cell r="A19153">
            <v>0</v>
          </cell>
          <cell r="B19153">
            <v>0</v>
          </cell>
          <cell r="C19153">
            <v>0</v>
          </cell>
          <cell r="D19153">
            <v>0</v>
          </cell>
        </row>
        <row r="19154">
          <cell r="A19154">
            <v>0</v>
          </cell>
          <cell r="B19154">
            <v>0</v>
          </cell>
          <cell r="C19154">
            <v>0</v>
          </cell>
          <cell r="D19154">
            <v>0</v>
          </cell>
        </row>
        <row r="19155">
          <cell r="A19155">
            <v>0</v>
          </cell>
          <cell r="B19155">
            <v>0</v>
          </cell>
          <cell r="C19155">
            <v>0</v>
          </cell>
          <cell r="D19155">
            <v>0</v>
          </cell>
        </row>
        <row r="19156">
          <cell r="A19156">
            <v>0</v>
          </cell>
          <cell r="B19156">
            <v>0</v>
          </cell>
          <cell r="C19156">
            <v>0</v>
          </cell>
          <cell r="D19156">
            <v>0</v>
          </cell>
        </row>
        <row r="19157">
          <cell r="A19157">
            <v>0</v>
          </cell>
          <cell r="B19157">
            <v>0</v>
          </cell>
          <cell r="C19157">
            <v>0</v>
          </cell>
          <cell r="D19157">
            <v>0</v>
          </cell>
        </row>
        <row r="19158">
          <cell r="A19158">
            <v>0</v>
          </cell>
          <cell r="B19158">
            <v>0</v>
          </cell>
          <cell r="C19158">
            <v>0</v>
          </cell>
          <cell r="D19158">
            <v>0</v>
          </cell>
        </row>
        <row r="19159">
          <cell r="A19159">
            <v>0</v>
          </cell>
          <cell r="B19159">
            <v>0</v>
          </cell>
          <cell r="C19159">
            <v>0</v>
          </cell>
          <cell r="D19159">
            <v>0</v>
          </cell>
        </row>
        <row r="19160">
          <cell r="A19160">
            <v>0</v>
          </cell>
          <cell r="B19160">
            <v>0</v>
          </cell>
          <cell r="C19160">
            <v>0</v>
          </cell>
          <cell r="D19160">
            <v>0</v>
          </cell>
        </row>
        <row r="19161">
          <cell r="A19161">
            <v>0</v>
          </cell>
          <cell r="B19161">
            <v>0</v>
          </cell>
          <cell r="C19161">
            <v>0</v>
          </cell>
          <cell r="D19161">
            <v>0</v>
          </cell>
        </row>
        <row r="19162">
          <cell r="A19162">
            <v>0</v>
          </cell>
          <cell r="B19162">
            <v>0</v>
          </cell>
          <cell r="C19162">
            <v>0</v>
          </cell>
          <cell r="D19162">
            <v>0</v>
          </cell>
        </row>
        <row r="19163">
          <cell r="A19163">
            <v>0</v>
          </cell>
          <cell r="B19163">
            <v>0</v>
          </cell>
          <cell r="C19163">
            <v>0</v>
          </cell>
          <cell r="D19163">
            <v>0</v>
          </cell>
        </row>
        <row r="19164">
          <cell r="A19164">
            <v>0</v>
          </cell>
          <cell r="B19164">
            <v>0</v>
          </cell>
          <cell r="C19164">
            <v>0</v>
          </cell>
          <cell r="D19164">
            <v>0</v>
          </cell>
        </row>
        <row r="19165">
          <cell r="A19165">
            <v>0</v>
          </cell>
          <cell r="B19165">
            <v>0</v>
          </cell>
          <cell r="C19165">
            <v>0</v>
          </cell>
          <cell r="D19165">
            <v>0</v>
          </cell>
        </row>
        <row r="19166">
          <cell r="A19166">
            <v>0</v>
          </cell>
          <cell r="B19166">
            <v>0</v>
          </cell>
          <cell r="C19166">
            <v>0</v>
          </cell>
          <cell r="D19166">
            <v>0</v>
          </cell>
        </row>
        <row r="19167">
          <cell r="A19167">
            <v>0</v>
          </cell>
          <cell r="B19167">
            <v>0</v>
          </cell>
          <cell r="C19167">
            <v>0</v>
          </cell>
          <cell r="D19167">
            <v>0</v>
          </cell>
        </row>
        <row r="19168">
          <cell r="A19168">
            <v>0</v>
          </cell>
          <cell r="B19168">
            <v>0</v>
          </cell>
          <cell r="C19168">
            <v>0</v>
          </cell>
          <cell r="D19168">
            <v>0</v>
          </cell>
        </row>
        <row r="19169">
          <cell r="A19169">
            <v>0</v>
          </cell>
          <cell r="B19169">
            <v>0</v>
          </cell>
          <cell r="C19169">
            <v>0</v>
          </cell>
          <cell r="D19169">
            <v>0</v>
          </cell>
        </row>
        <row r="19170">
          <cell r="A19170">
            <v>0</v>
          </cell>
          <cell r="B19170">
            <v>0</v>
          </cell>
          <cell r="C19170">
            <v>0</v>
          </cell>
          <cell r="D19170">
            <v>0</v>
          </cell>
        </row>
        <row r="19171">
          <cell r="A19171">
            <v>0</v>
          </cell>
          <cell r="B19171">
            <v>0</v>
          </cell>
          <cell r="C19171">
            <v>0</v>
          </cell>
          <cell r="D19171">
            <v>0</v>
          </cell>
        </row>
        <row r="19172">
          <cell r="A19172">
            <v>0</v>
          </cell>
          <cell r="B19172">
            <v>0</v>
          </cell>
          <cell r="C19172">
            <v>0</v>
          </cell>
          <cell r="D19172">
            <v>0</v>
          </cell>
        </row>
        <row r="19173">
          <cell r="A19173">
            <v>0</v>
          </cell>
          <cell r="B19173">
            <v>0</v>
          </cell>
          <cell r="C19173">
            <v>0</v>
          </cell>
          <cell r="D19173">
            <v>0</v>
          </cell>
        </row>
        <row r="19174">
          <cell r="A19174">
            <v>0</v>
          </cell>
          <cell r="B19174">
            <v>0</v>
          </cell>
          <cell r="C19174">
            <v>0</v>
          </cell>
          <cell r="D19174">
            <v>0</v>
          </cell>
        </row>
        <row r="19175">
          <cell r="A19175">
            <v>0</v>
          </cell>
          <cell r="B19175">
            <v>0</v>
          </cell>
          <cell r="C19175">
            <v>0</v>
          </cell>
          <cell r="D19175">
            <v>0</v>
          </cell>
        </row>
        <row r="19176">
          <cell r="A19176">
            <v>0</v>
          </cell>
          <cell r="B19176">
            <v>0</v>
          </cell>
          <cell r="C19176">
            <v>0</v>
          </cell>
          <cell r="D19176">
            <v>0</v>
          </cell>
        </row>
        <row r="19177">
          <cell r="A19177">
            <v>0</v>
          </cell>
          <cell r="B19177">
            <v>0</v>
          </cell>
          <cell r="C19177">
            <v>0</v>
          </cell>
          <cell r="D19177">
            <v>0</v>
          </cell>
        </row>
        <row r="19178">
          <cell r="A19178">
            <v>0</v>
          </cell>
          <cell r="B19178">
            <v>0</v>
          </cell>
          <cell r="C19178">
            <v>0</v>
          </cell>
          <cell r="D19178">
            <v>0</v>
          </cell>
        </row>
        <row r="19179">
          <cell r="A19179">
            <v>0</v>
          </cell>
          <cell r="B19179">
            <v>0</v>
          </cell>
          <cell r="C19179">
            <v>0</v>
          </cell>
          <cell r="D19179">
            <v>0</v>
          </cell>
        </row>
        <row r="19180">
          <cell r="A19180">
            <v>0</v>
          </cell>
          <cell r="B19180">
            <v>0</v>
          </cell>
          <cell r="C19180">
            <v>0</v>
          </cell>
          <cell r="D19180">
            <v>0</v>
          </cell>
        </row>
        <row r="19181">
          <cell r="A19181">
            <v>0</v>
          </cell>
          <cell r="B19181">
            <v>0</v>
          </cell>
          <cell r="C19181">
            <v>0</v>
          </cell>
          <cell r="D19181">
            <v>0</v>
          </cell>
        </row>
        <row r="19182">
          <cell r="A19182">
            <v>0</v>
          </cell>
          <cell r="B19182">
            <v>0</v>
          </cell>
          <cell r="C19182">
            <v>0</v>
          </cell>
          <cell r="D19182">
            <v>0</v>
          </cell>
        </row>
        <row r="19183">
          <cell r="A19183">
            <v>0</v>
          </cell>
          <cell r="B19183">
            <v>0</v>
          </cell>
          <cell r="C19183">
            <v>0</v>
          </cell>
          <cell r="D19183">
            <v>0</v>
          </cell>
        </row>
        <row r="19184">
          <cell r="A19184">
            <v>0</v>
          </cell>
          <cell r="B19184">
            <v>0</v>
          </cell>
          <cell r="C19184">
            <v>0</v>
          </cell>
          <cell r="D19184">
            <v>0</v>
          </cell>
        </row>
        <row r="19185">
          <cell r="A19185">
            <v>0</v>
          </cell>
          <cell r="B19185">
            <v>0</v>
          </cell>
          <cell r="C19185">
            <v>0</v>
          </cell>
          <cell r="D19185">
            <v>0</v>
          </cell>
        </row>
        <row r="19186">
          <cell r="A19186">
            <v>0</v>
          </cell>
          <cell r="B19186">
            <v>0</v>
          </cell>
          <cell r="C19186">
            <v>0</v>
          </cell>
          <cell r="D19186">
            <v>0</v>
          </cell>
        </row>
        <row r="19187">
          <cell r="A19187">
            <v>0</v>
          </cell>
          <cell r="B19187">
            <v>0</v>
          </cell>
          <cell r="C19187">
            <v>0</v>
          </cell>
          <cell r="D19187">
            <v>0</v>
          </cell>
        </row>
        <row r="19188">
          <cell r="A19188">
            <v>0</v>
          </cell>
          <cell r="B19188">
            <v>0</v>
          </cell>
          <cell r="C19188">
            <v>0</v>
          </cell>
          <cell r="D19188">
            <v>0</v>
          </cell>
        </row>
        <row r="19189">
          <cell r="A19189">
            <v>0</v>
          </cell>
          <cell r="B19189">
            <v>0</v>
          </cell>
          <cell r="C19189">
            <v>0</v>
          </cell>
          <cell r="D19189">
            <v>0</v>
          </cell>
        </row>
        <row r="19190">
          <cell r="A19190">
            <v>0</v>
          </cell>
          <cell r="B19190">
            <v>0</v>
          </cell>
          <cell r="C19190">
            <v>0</v>
          </cell>
          <cell r="D19190">
            <v>0</v>
          </cell>
        </row>
        <row r="19191">
          <cell r="A19191">
            <v>0</v>
          </cell>
          <cell r="B19191">
            <v>0</v>
          </cell>
          <cell r="C19191">
            <v>0</v>
          </cell>
          <cell r="D19191">
            <v>0</v>
          </cell>
        </row>
        <row r="19192">
          <cell r="A19192">
            <v>0</v>
          </cell>
          <cell r="B19192">
            <v>0</v>
          </cell>
          <cell r="C19192">
            <v>0</v>
          </cell>
          <cell r="D19192">
            <v>0</v>
          </cell>
        </row>
        <row r="19193">
          <cell r="A19193">
            <v>0</v>
          </cell>
          <cell r="B19193">
            <v>0</v>
          </cell>
          <cell r="C19193">
            <v>0</v>
          </cell>
          <cell r="D19193">
            <v>0</v>
          </cell>
        </row>
        <row r="19194">
          <cell r="A19194">
            <v>0</v>
          </cell>
          <cell r="B19194">
            <v>0</v>
          </cell>
          <cell r="C19194">
            <v>0</v>
          </cell>
          <cell r="D19194">
            <v>0</v>
          </cell>
        </row>
        <row r="19195">
          <cell r="A19195">
            <v>0</v>
          </cell>
          <cell r="B19195">
            <v>0</v>
          </cell>
          <cell r="C19195">
            <v>0</v>
          </cell>
          <cell r="D19195">
            <v>0</v>
          </cell>
        </row>
        <row r="19196">
          <cell r="A19196">
            <v>0</v>
          </cell>
          <cell r="B19196">
            <v>0</v>
          </cell>
          <cell r="C19196">
            <v>0</v>
          </cell>
          <cell r="D19196">
            <v>0</v>
          </cell>
        </row>
        <row r="19197">
          <cell r="A19197">
            <v>0</v>
          </cell>
          <cell r="B19197">
            <v>0</v>
          </cell>
          <cell r="C19197">
            <v>0</v>
          </cell>
          <cell r="D19197">
            <v>0</v>
          </cell>
        </row>
        <row r="19198">
          <cell r="A19198">
            <v>0</v>
          </cell>
          <cell r="B19198">
            <v>0</v>
          </cell>
          <cell r="C19198">
            <v>0</v>
          </cell>
          <cell r="D19198">
            <v>0</v>
          </cell>
        </row>
        <row r="19199">
          <cell r="A19199">
            <v>0</v>
          </cell>
          <cell r="B19199">
            <v>0</v>
          </cell>
          <cell r="C19199">
            <v>0</v>
          </cell>
          <cell r="D19199">
            <v>0</v>
          </cell>
        </row>
        <row r="19200">
          <cell r="A19200">
            <v>0</v>
          </cell>
          <cell r="B19200">
            <v>0</v>
          </cell>
          <cell r="C19200">
            <v>0</v>
          </cell>
          <cell r="D19200">
            <v>0</v>
          </cell>
        </row>
        <row r="19201">
          <cell r="A19201">
            <v>0</v>
          </cell>
          <cell r="B19201">
            <v>0</v>
          </cell>
          <cell r="C19201">
            <v>0</v>
          </cell>
          <cell r="D19201">
            <v>0</v>
          </cell>
        </row>
        <row r="19202">
          <cell r="A19202">
            <v>0</v>
          </cell>
          <cell r="B19202">
            <v>0</v>
          </cell>
          <cell r="C19202">
            <v>0</v>
          </cell>
          <cell r="D19202">
            <v>0</v>
          </cell>
        </row>
        <row r="19203">
          <cell r="A19203">
            <v>0</v>
          </cell>
          <cell r="B19203">
            <v>0</v>
          </cell>
          <cell r="C19203">
            <v>0</v>
          </cell>
          <cell r="D19203">
            <v>0</v>
          </cell>
        </row>
        <row r="19204">
          <cell r="A19204">
            <v>0</v>
          </cell>
          <cell r="B19204">
            <v>0</v>
          </cell>
          <cell r="C19204">
            <v>0</v>
          </cell>
          <cell r="D19204">
            <v>0</v>
          </cell>
        </row>
        <row r="19205">
          <cell r="A19205">
            <v>0</v>
          </cell>
          <cell r="B19205">
            <v>0</v>
          </cell>
          <cell r="C19205">
            <v>0</v>
          </cell>
          <cell r="D19205">
            <v>0</v>
          </cell>
        </row>
        <row r="19206">
          <cell r="A19206">
            <v>0</v>
          </cell>
          <cell r="B19206">
            <v>0</v>
          </cell>
          <cell r="C19206">
            <v>0</v>
          </cell>
          <cell r="D19206">
            <v>0</v>
          </cell>
        </row>
        <row r="19207">
          <cell r="A19207">
            <v>0</v>
          </cell>
          <cell r="B19207">
            <v>0</v>
          </cell>
          <cell r="C19207">
            <v>0</v>
          </cell>
          <cell r="D19207">
            <v>0</v>
          </cell>
        </row>
        <row r="19208">
          <cell r="A19208">
            <v>0</v>
          </cell>
          <cell r="B19208">
            <v>0</v>
          </cell>
          <cell r="C19208">
            <v>0</v>
          </cell>
          <cell r="D19208">
            <v>0</v>
          </cell>
        </row>
        <row r="19209">
          <cell r="A19209">
            <v>0</v>
          </cell>
          <cell r="B19209">
            <v>0</v>
          </cell>
          <cell r="C19209">
            <v>0</v>
          </cell>
          <cell r="D19209">
            <v>0</v>
          </cell>
        </row>
        <row r="19210">
          <cell r="A19210">
            <v>0</v>
          </cell>
          <cell r="B19210">
            <v>0</v>
          </cell>
          <cell r="C19210">
            <v>0</v>
          </cell>
          <cell r="D19210">
            <v>0</v>
          </cell>
        </row>
        <row r="19211">
          <cell r="A19211">
            <v>0</v>
          </cell>
          <cell r="B19211">
            <v>0</v>
          </cell>
          <cell r="C19211">
            <v>0</v>
          </cell>
          <cell r="D19211">
            <v>0</v>
          </cell>
        </row>
        <row r="19212">
          <cell r="A19212">
            <v>0</v>
          </cell>
          <cell r="B19212">
            <v>0</v>
          </cell>
          <cell r="C19212">
            <v>0</v>
          </cell>
          <cell r="D19212">
            <v>0</v>
          </cell>
        </row>
        <row r="19213">
          <cell r="A19213">
            <v>0</v>
          </cell>
          <cell r="B19213">
            <v>0</v>
          </cell>
          <cell r="C19213">
            <v>0</v>
          </cell>
          <cell r="D19213">
            <v>0</v>
          </cell>
        </row>
        <row r="19214">
          <cell r="A19214">
            <v>0</v>
          </cell>
          <cell r="B19214">
            <v>0</v>
          </cell>
          <cell r="C19214">
            <v>0</v>
          </cell>
          <cell r="D19214">
            <v>0</v>
          </cell>
        </row>
        <row r="19215">
          <cell r="A19215">
            <v>0</v>
          </cell>
          <cell r="B19215">
            <v>0</v>
          </cell>
          <cell r="C19215">
            <v>0</v>
          </cell>
          <cell r="D19215">
            <v>0</v>
          </cell>
        </row>
        <row r="19216">
          <cell r="A19216">
            <v>0</v>
          </cell>
          <cell r="B19216">
            <v>0</v>
          </cell>
          <cell r="C19216">
            <v>0</v>
          </cell>
          <cell r="D19216">
            <v>0</v>
          </cell>
        </row>
        <row r="19217">
          <cell r="A19217">
            <v>0</v>
          </cell>
          <cell r="B19217">
            <v>0</v>
          </cell>
          <cell r="C19217">
            <v>0</v>
          </cell>
          <cell r="D19217">
            <v>0</v>
          </cell>
        </row>
        <row r="19218">
          <cell r="A19218">
            <v>0</v>
          </cell>
          <cell r="B19218">
            <v>0</v>
          </cell>
          <cell r="C19218">
            <v>0</v>
          </cell>
          <cell r="D19218">
            <v>0</v>
          </cell>
        </row>
        <row r="19219">
          <cell r="A19219">
            <v>0</v>
          </cell>
          <cell r="B19219">
            <v>0</v>
          </cell>
          <cell r="C19219">
            <v>0</v>
          </cell>
          <cell r="D19219">
            <v>0</v>
          </cell>
        </row>
        <row r="19220">
          <cell r="A19220">
            <v>0</v>
          </cell>
          <cell r="B19220">
            <v>0</v>
          </cell>
          <cell r="C19220">
            <v>0</v>
          </cell>
          <cell r="D19220">
            <v>0</v>
          </cell>
        </row>
        <row r="19221">
          <cell r="A19221">
            <v>0</v>
          </cell>
          <cell r="B19221">
            <v>0</v>
          </cell>
          <cell r="C19221">
            <v>0</v>
          </cell>
          <cell r="D19221">
            <v>0</v>
          </cell>
        </row>
        <row r="19222">
          <cell r="A19222">
            <v>0</v>
          </cell>
          <cell r="B19222">
            <v>0</v>
          </cell>
          <cell r="C19222">
            <v>0</v>
          </cell>
          <cell r="D19222">
            <v>0</v>
          </cell>
        </row>
        <row r="19223">
          <cell r="A19223">
            <v>0</v>
          </cell>
          <cell r="B19223">
            <v>0</v>
          </cell>
          <cell r="C19223">
            <v>0</v>
          </cell>
          <cell r="D19223">
            <v>0</v>
          </cell>
        </row>
        <row r="19224">
          <cell r="A19224">
            <v>0</v>
          </cell>
          <cell r="B19224">
            <v>0</v>
          </cell>
          <cell r="C19224">
            <v>0</v>
          </cell>
          <cell r="D19224">
            <v>0</v>
          </cell>
        </row>
        <row r="19225">
          <cell r="A19225">
            <v>0</v>
          </cell>
          <cell r="B19225">
            <v>0</v>
          </cell>
          <cell r="C19225">
            <v>0</v>
          </cell>
          <cell r="D19225">
            <v>0</v>
          </cell>
        </row>
        <row r="19226">
          <cell r="A19226">
            <v>0</v>
          </cell>
          <cell r="B19226">
            <v>0</v>
          </cell>
          <cell r="C19226">
            <v>0</v>
          </cell>
          <cell r="D19226">
            <v>0</v>
          </cell>
        </row>
        <row r="19227">
          <cell r="A19227">
            <v>0</v>
          </cell>
          <cell r="B19227">
            <v>0</v>
          </cell>
          <cell r="C19227">
            <v>0</v>
          </cell>
          <cell r="D19227">
            <v>0</v>
          </cell>
        </row>
        <row r="19228">
          <cell r="A19228">
            <v>0</v>
          </cell>
          <cell r="B19228">
            <v>0</v>
          </cell>
          <cell r="C19228">
            <v>0</v>
          </cell>
          <cell r="D19228">
            <v>0</v>
          </cell>
        </row>
        <row r="19229">
          <cell r="A19229">
            <v>0</v>
          </cell>
          <cell r="B19229">
            <v>0</v>
          </cell>
          <cell r="C19229">
            <v>0</v>
          </cell>
          <cell r="D19229">
            <v>0</v>
          </cell>
        </row>
        <row r="19230">
          <cell r="A19230">
            <v>0</v>
          </cell>
          <cell r="B19230">
            <v>0</v>
          </cell>
          <cell r="C19230">
            <v>0</v>
          </cell>
          <cell r="D19230">
            <v>0</v>
          </cell>
        </row>
        <row r="19231">
          <cell r="A19231">
            <v>0</v>
          </cell>
          <cell r="B19231">
            <v>0</v>
          </cell>
          <cell r="C19231">
            <v>0</v>
          </cell>
          <cell r="D19231">
            <v>0</v>
          </cell>
        </row>
        <row r="19232">
          <cell r="A19232">
            <v>0</v>
          </cell>
          <cell r="B19232">
            <v>0</v>
          </cell>
          <cell r="C19232">
            <v>0</v>
          </cell>
          <cell r="D19232">
            <v>0</v>
          </cell>
        </row>
        <row r="19233">
          <cell r="A19233">
            <v>0</v>
          </cell>
          <cell r="B19233">
            <v>0</v>
          </cell>
          <cell r="C19233">
            <v>0</v>
          </cell>
          <cell r="D19233">
            <v>0</v>
          </cell>
        </row>
        <row r="19234">
          <cell r="A19234">
            <v>0</v>
          </cell>
          <cell r="B19234">
            <v>0</v>
          </cell>
          <cell r="C19234">
            <v>0</v>
          </cell>
          <cell r="D19234">
            <v>0</v>
          </cell>
        </row>
        <row r="19235">
          <cell r="A19235">
            <v>0</v>
          </cell>
          <cell r="B19235">
            <v>0</v>
          </cell>
          <cell r="C19235">
            <v>0</v>
          </cell>
          <cell r="D19235">
            <v>0</v>
          </cell>
        </row>
        <row r="19236">
          <cell r="A19236">
            <v>0</v>
          </cell>
          <cell r="B19236">
            <v>0</v>
          </cell>
          <cell r="C19236">
            <v>0</v>
          </cell>
          <cell r="D19236">
            <v>0</v>
          </cell>
        </row>
        <row r="19237">
          <cell r="A19237">
            <v>0</v>
          </cell>
          <cell r="B19237">
            <v>0</v>
          </cell>
          <cell r="C19237">
            <v>0</v>
          </cell>
          <cell r="D19237">
            <v>0</v>
          </cell>
        </row>
        <row r="19238">
          <cell r="A19238">
            <v>0</v>
          </cell>
          <cell r="B19238">
            <v>0</v>
          </cell>
          <cell r="C19238">
            <v>0</v>
          </cell>
          <cell r="D19238">
            <v>0</v>
          </cell>
        </row>
        <row r="19239">
          <cell r="A19239">
            <v>0</v>
          </cell>
          <cell r="B19239">
            <v>0</v>
          </cell>
          <cell r="C19239">
            <v>0</v>
          </cell>
          <cell r="D19239">
            <v>0</v>
          </cell>
        </row>
        <row r="19240">
          <cell r="A19240">
            <v>0</v>
          </cell>
          <cell r="B19240">
            <v>0</v>
          </cell>
          <cell r="C19240">
            <v>0</v>
          </cell>
          <cell r="D19240">
            <v>0</v>
          </cell>
        </row>
        <row r="19241">
          <cell r="A19241">
            <v>0</v>
          </cell>
          <cell r="B19241">
            <v>0</v>
          </cell>
          <cell r="C19241">
            <v>0</v>
          </cell>
          <cell r="D19241">
            <v>0</v>
          </cell>
        </row>
        <row r="19242">
          <cell r="A19242">
            <v>0</v>
          </cell>
          <cell r="B19242">
            <v>0</v>
          </cell>
          <cell r="C19242">
            <v>0</v>
          </cell>
          <cell r="D19242">
            <v>0</v>
          </cell>
        </row>
        <row r="19243">
          <cell r="A19243">
            <v>0</v>
          </cell>
          <cell r="B19243">
            <v>0</v>
          </cell>
          <cell r="C19243">
            <v>0</v>
          </cell>
          <cell r="D19243">
            <v>0</v>
          </cell>
        </row>
        <row r="19244">
          <cell r="A19244">
            <v>0</v>
          </cell>
          <cell r="B19244">
            <v>0</v>
          </cell>
          <cell r="C19244">
            <v>0</v>
          </cell>
          <cell r="D19244">
            <v>0</v>
          </cell>
        </row>
        <row r="19245">
          <cell r="A19245">
            <v>0</v>
          </cell>
          <cell r="B19245">
            <v>0</v>
          </cell>
          <cell r="C19245">
            <v>0</v>
          </cell>
          <cell r="D19245">
            <v>0</v>
          </cell>
        </row>
        <row r="19246">
          <cell r="A19246">
            <v>0</v>
          </cell>
          <cell r="B19246">
            <v>0</v>
          </cell>
          <cell r="C19246">
            <v>0</v>
          </cell>
          <cell r="D19246">
            <v>0</v>
          </cell>
        </row>
        <row r="19247">
          <cell r="A19247">
            <v>0</v>
          </cell>
          <cell r="B19247">
            <v>0</v>
          </cell>
          <cell r="C19247">
            <v>0</v>
          </cell>
          <cell r="D19247">
            <v>0</v>
          </cell>
        </row>
        <row r="19248">
          <cell r="A19248">
            <v>0</v>
          </cell>
          <cell r="B19248">
            <v>0</v>
          </cell>
          <cell r="C19248">
            <v>0</v>
          </cell>
          <cell r="D19248">
            <v>0</v>
          </cell>
        </row>
        <row r="19249">
          <cell r="A19249">
            <v>0</v>
          </cell>
          <cell r="B19249">
            <v>0</v>
          </cell>
          <cell r="C19249">
            <v>0</v>
          </cell>
          <cell r="D19249">
            <v>0</v>
          </cell>
        </row>
        <row r="19250">
          <cell r="A19250">
            <v>0</v>
          </cell>
          <cell r="B19250">
            <v>0</v>
          </cell>
          <cell r="C19250">
            <v>0</v>
          </cell>
          <cell r="D19250">
            <v>0</v>
          </cell>
        </row>
        <row r="19251">
          <cell r="A19251">
            <v>0</v>
          </cell>
          <cell r="B19251">
            <v>0</v>
          </cell>
          <cell r="C19251">
            <v>0</v>
          </cell>
          <cell r="D19251">
            <v>0</v>
          </cell>
        </row>
        <row r="19252">
          <cell r="A19252">
            <v>0</v>
          </cell>
          <cell r="B19252">
            <v>0</v>
          </cell>
          <cell r="C19252">
            <v>0</v>
          </cell>
          <cell r="D19252">
            <v>0</v>
          </cell>
        </row>
        <row r="19253">
          <cell r="A19253">
            <v>0</v>
          </cell>
          <cell r="B19253">
            <v>0</v>
          </cell>
          <cell r="C19253">
            <v>0</v>
          </cell>
          <cell r="D19253">
            <v>0</v>
          </cell>
        </row>
        <row r="19254">
          <cell r="A19254">
            <v>0</v>
          </cell>
          <cell r="B19254">
            <v>0</v>
          </cell>
          <cell r="C19254">
            <v>0</v>
          </cell>
          <cell r="D19254">
            <v>0</v>
          </cell>
        </row>
        <row r="19255">
          <cell r="A19255">
            <v>0</v>
          </cell>
          <cell r="B19255">
            <v>0</v>
          </cell>
          <cell r="C19255">
            <v>0</v>
          </cell>
          <cell r="D19255">
            <v>0</v>
          </cell>
        </row>
        <row r="19256">
          <cell r="A19256">
            <v>0</v>
          </cell>
          <cell r="B19256">
            <v>0</v>
          </cell>
          <cell r="C19256">
            <v>0</v>
          </cell>
          <cell r="D19256">
            <v>0</v>
          </cell>
        </row>
        <row r="19257">
          <cell r="A19257">
            <v>0</v>
          </cell>
          <cell r="B19257">
            <v>0</v>
          </cell>
          <cell r="C19257">
            <v>0</v>
          </cell>
          <cell r="D19257">
            <v>0</v>
          </cell>
        </row>
        <row r="19258">
          <cell r="A19258">
            <v>0</v>
          </cell>
          <cell r="B19258">
            <v>0</v>
          </cell>
          <cell r="C19258">
            <v>0</v>
          </cell>
          <cell r="D19258">
            <v>0</v>
          </cell>
        </row>
        <row r="19259">
          <cell r="A19259">
            <v>0</v>
          </cell>
          <cell r="B19259">
            <v>0</v>
          </cell>
          <cell r="C19259">
            <v>0</v>
          </cell>
          <cell r="D19259">
            <v>0</v>
          </cell>
        </row>
        <row r="19260">
          <cell r="A19260">
            <v>0</v>
          </cell>
          <cell r="B19260">
            <v>0</v>
          </cell>
          <cell r="C19260">
            <v>0</v>
          </cell>
          <cell r="D19260">
            <v>0</v>
          </cell>
        </row>
        <row r="19261">
          <cell r="A19261">
            <v>0</v>
          </cell>
          <cell r="B19261">
            <v>0</v>
          </cell>
          <cell r="C19261">
            <v>0</v>
          </cell>
          <cell r="D19261">
            <v>0</v>
          </cell>
        </row>
        <row r="19262">
          <cell r="A19262">
            <v>0</v>
          </cell>
          <cell r="B19262">
            <v>0</v>
          </cell>
          <cell r="C19262">
            <v>0</v>
          </cell>
          <cell r="D19262">
            <v>0</v>
          </cell>
        </row>
        <row r="19263">
          <cell r="A19263">
            <v>0</v>
          </cell>
          <cell r="B19263">
            <v>0</v>
          </cell>
          <cell r="C19263">
            <v>0</v>
          </cell>
          <cell r="D19263">
            <v>0</v>
          </cell>
        </row>
        <row r="19264">
          <cell r="A19264">
            <v>0</v>
          </cell>
          <cell r="B19264">
            <v>0</v>
          </cell>
          <cell r="C19264">
            <v>0</v>
          </cell>
          <cell r="D19264">
            <v>0</v>
          </cell>
        </row>
        <row r="19265">
          <cell r="A19265">
            <v>0</v>
          </cell>
          <cell r="B19265">
            <v>0</v>
          </cell>
          <cell r="C19265">
            <v>0</v>
          </cell>
          <cell r="D19265">
            <v>0</v>
          </cell>
        </row>
        <row r="19266">
          <cell r="A19266">
            <v>0</v>
          </cell>
          <cell r="B19266">
            <v>0</v>
          </cell>
          <cell r="C19266">
            <v>0</v>
          </cell>
          <cell r="D19266">
            <v>0</v>
          </cell>
        </row>
        <row r="19267">
          <cell r="A19267">
            <v>0</v>
          </cell>
          <cell r="B19267">
            <v>0</v>
          </cell>
          <cell r="C19267">
            <v>0</v>
          </cell>
          <cell r="D19267">
            <v>0</v>
          </cell>
        </row>
        <row r="19268">
          <cell r="A19268">
            <v>0</v>
          </cell>
          <cell r="B19268">
            <v>0</v>
          </cell>
          <cell r="C19268">
            <v>0</v>
          </cell>
          <cell r="D19268">
            <v>0</v>
          </cell>
        </row>
        <row r="19269">
          <cell r="A19269">
            <v>0</v>
          </cell>
          <cell r="B19269">
            <v>0</v>
          </cell>
          <cell r="C19269">
            <v>0</v>
          </cell>
          <cell r="D19269">
            <v>0</v>
          </cell>
        </row>
        <row r="19270">
          <cell r="A19270">
            <v>0</v>
          </cell>
          <cell r="B19270">
            <v>0</v>
          </cell>
          <cell r="C19270">
            <v>0</v>
          </cell>
          <cell r="D19270">
            <v>0</v>
          </cell>
        </row>
        <row r="19271">
          <cell r="A19271">
            <v>0</v>
          </cell>
          <cell r="B19271">
            <v>0</v>
          </cell>
          <cell r="C19271">
            <v>0</v>
          </cell>
          <cell r="D19271">
            <v>0</v>
          </cell>
        </row>
        <row r="19272">
          <cell r="A19272">
            <v>0</v>
          </cell>
          <cell r="B19272">
            <v>0</v>
          </cell>
          <cell r="C19272">
            <v>0</v>
          </cell>
          <cell r="D19272">
            <v>0</v>
          </cell>
        </row>
        <row r="19273">
          <cell r="A19273">
            <v>0</v>
          </cell>
          <cell r="B19273">
            <v>0</v>
          </cell>
          <cell r="C19273">
            <v>0</v>
          </cell>
          <cell r="D19273">
            <v>0</v>
          </cell>
        </row>
        <row r="19274">
          <cell r="A19274">
            <v>0</v>
          </cell>
          <cell r="B19274">
            <v>0</v>
          </cell>
          <cell r="C19274">
            <v>0</v>
          </cell>
          <cell r="D19274">
            <v>0</v>
          </cell>
        </row>
        <row r="19275">
          <cell r="A19275">
            <v>0</v>
          </cell>
          <cell r="B19275">
            <v>0</v>
          </cell>
          <cell r="C19275">
            <v>0</v>
          </cell>
          <cell r="D19275">
            <v>0</v>
          </cell>
        </row>
        <row r="19276">
          <cell r="A19276">
            <v>0</v>
          </cell>
          <cell r="B19276">
            <v>0</v>
          </cell>
          <cell r="C19276">
            <v>0</v>
          </cell>
          <cell r="D19276">
            <v>0</v>
          </cell>
        </row>
        <row r="19277">
          <cell r="A19277">
            <v>0</v>
          </cell>
          <cell r="B19277">
            <v>0</v>
          </cell>
          <cell r="C19277">
            <v>0</v>
          </cell>
          <cell r="D19277">
            <v>0</v>
          </cell>
        </row>
        <row r="19278">
          <cell r="A19278">
            <v>0</v>
          </cell>
          <cell r="B19278">
            <v>0</v>
          </cell>
          <cell r="C19278">
            <v>0</v>
          </cell>
          <cell r="D19278">
            <v>0</v>
          </cell>
        </row>
        <row r="19279">
          <cell r="A19279">
            <v>0</v>
          </cell>
          <cell r="B19279">
            <v>0</v>
          </cell>
          <cell r="C19279">
            <v>0</v>
          </cell>
          <cell r="D19279">
            <v>0</v>
          </cell>
        </row>
        <row r="19280">
          <cell r="A19280">
            <v>0</v>
          </cell>
          <cell r="B19280">
            <v>0</v>
          </cell>
          <cell r="C19280">
            <v>0</v>
          </cell>
          <cell r="D19280">
            <v>0</v>
          </cell>
        </row>
        <row r="19281">
          <cell r="A19281">
            <v>0</v>
          </cell>
          <cell r="B19281">
            <v>0</v>
          </cell>
          <cell r="C19281">
            <v>0</v>
          </cell>
          <cell r="D19281">
            <v>0</v>
          </cell>
        </row>
        <row r="19282">
          <cell r="A19282">
            <v>0</v>
          </cell>
          <cell r="B19282">
            <v>0</v>
          </cell>
          <cell r="C19282">
            <v>0</v>
          </cell>
          <cell r="D19282">
            <v>0</v>
          </cell>
        </row>
        <row r="19283">
          <cell r="A19283">
            <v>0</v>
          </cell>
          <cell r="B19283">
            <v>0</v>
          </cell>
          <cell r="C19283">
            <v>0</v>
          </cell>
          <cell r="D19283">
            <v>0</v>
          </cell>
        </row>
        <row r="19284">
          <cell r="A19284">
            <v>0</v>
          </cell>
          <cell r="B19284">
            <v>0</v>
          </cell>
          <cell r="C19284">
            <v>0</v>
          </cell>
          <cell r="D19284">
            <v>0</v>
          </cell>
        </row>
        <row r="19285">
          <cell r="A19285">
            <v>0</v>
          </cell>
          <cell r="B19285">
            <v>0</v>
          </cell>
          <cell r="C19285">
            <v>0</v>
          </cell>
          <cell r="D19285">
            <v>0</v>
          </cell>
        </row>
        <row r="19286">
          <cell r="A19286">
            <v>0</v>
          </cell>
          <cell r="B19286">
            <v>0</v>
          </cell>
          <cell r="C19286">
            <v>0</v>
          </cell>
          <cell r="D19286">
            <v>0</v>
          </cell>
        </row>
        <row r="19287">
          <cell r="A19287">
            <v>0</v>
          </cell>
          <cell r="B19287">
            <v>0</v>
          </cell>
          <cell r="C19287">
            <v>0</v>
          </cell>
          <cell r="D19287">
            <v>0</v>
          </cell>
        </row>
        <row r="19288">
          <cell r="A19288">
            <v>0</v>
          </cell>
          <cell r="B19288">
            <v>0</v>
          </cell>
          <cell r="C19288">
            <v>0</v>
          </cell>
          <cell r="D19288">
            <v>0</v>
          </cell>
        </row>
        <row r="19289">
          <cell r="A19289">
            <v>0</v>
          </cell>
          <cell r="B19289">
            <v>0</v>
          </cell>
          <cell r="C19289">
            <v>0</v>
          </cell>
          <cell r="D19289">
            <v>0</v>
          </cell>
        </row>
        <row r="19290">
          <cell r="A19290">
            <v>0</v>
          </cell>
          <cell r="B19290">
            <v>0</v>
          </cell>
          <cell r="C19290">
            <v>0</v>
          </cell>
          <cell r="D19290">
            <v>0</v>
          </cell>
        </row>
        <row r="19291">
          <cell r="A19291">
            <v>0</v>
          </cell>
          <cell r="B19291">
            <v>0</v>
          </cell>
          <cell r="C19291">
            <v>0</v>
          </cell>
          <cell r="D19291">
            <v>0</v>
          </cell>
        </row>
        <row r="19292">
          <cell r="A19292">
            <v>0</v>
          </cell>
          <cell r="B19292">
            <v>0</v>
          </cell>
          <cell r="C19292">
            <v>0</v>
          </cell>
          <cell r="D19292">
            <v>0</v>
          </cell>
        </row>
        <row r="19293">
          <cell r="A19293">
            <v>0</v>
          </cell>
          <cell r="B19293">
            <v>0</v>
          </cell>
          <cell r="C19293">
            <v>0</v>
          </cell>
          <cell r="D19293">
            <v>0</v>
          </cell>
        </row>
        <row r="19294">
          <cell r="A19294">
            <v>0</v>
          </cell>
          <cell r="B19294">
            <v>0</v>
          </cell>
          <cell r="C19294">
            <v>0</v>
          </cell>
          <cell r="D19294">
            <v>0</v>
          </cell>
        </row>
        <row r="19295">
          <cell r="A19295">
            <v>0</v>
          </cell>
          <cell r="B19295">
            <v>0</v>
          </cell>
          <cell r="C19295">
            <v>0</v>
          </cell>
          <cell r="D19295">
            <v>0</v>
          </cell>
        </row>
        <row r="19296">
          <cell r="A19296">
            <v>0</v>
          </cell>
          <cell r="B19296">
            <v>0</v>
          </cell>
          <cell r="C19296">
            <v>0</v>
          </cell>
          <cell r="D19296">
            <v>0</v>
          </cell>
        </row>
        <row r="19297">
          <cell r="A19297">
            <v>0</v>
          </cell>
          <cell r="B19297">
            <v>0</v>
          </cell>
          <cell r="C19297">
            <v>0</v>
          </cell>
          <cell r="D19297">
            <v>0</v>
          </cell>
        </row>
        <row r="19298">
          <cell r="A19298">
            <v>0</v>
          </cell>
          <cell r="B19298">
            <v>0</v>
          </cell>
          <cell r="C19298">
            <v>0</v>
          </cell>
          <cell r="D19298">
            <v>0</v>
          </cell>
        </row>
        <row r="19299">
          <cell r="A19299">
            <v>0</v>
          </cell>
          <cell r="B19299">
            <v>0</v>
          </cell>
          <cell r="C19299">
            <v>0</v>
          </cell>
          <cell r="D19299">
            <v>0</v>
          </cell>
        </row>
        <row r="19300">
          <cell r="A19300">
            <v>0</v>
          </cell>
          <cell r="B19300">
            <v>0</v>
          </cell>
          <cell r="C19300">
            <v>0</v>
          </cell>
          <cell r="D19300">
            <v>0</v>
          </cell>
        </row>
        <row r="19301">
          <cell r="A19301">
            <v>0</v>
          </cell>
          <cell r="B19301">
            <v>0</v>
          </cell>
          <cell r="C19301">
            <v>0</v>
          </cell>
          <cell r="D19301">
            <v>0</v>
          </cell>
        </row>
        <row r="19302">
          <cell r="A19302">
            <v>0</v>
          </cell>
          <cell r="B19302">
            <v>0</v>
          </cell>
          <cell r="C19302">
            <v>0</v>
          </cell>
          <cell r="D19302">
            <v>0</v>
          </cell>
        </row>
        <row r="19303">
          <cell r="A19303">
            <v>0</v>
          </cell>
          <cell r="B19303">
            <v>0</v>
          </cell>
          <cell r="C19303">
            <v>0</v>
          </cell>
          <cell r="D19303">
            <v>0</v>
          </cell>
        </row>
        <row r="19304">
          <cell r="A19304">
            <v>0</v>
          </cell>
          <cell r="B19304">
            <v>0</v>
          </cell>
          <cell r="C19304">
            <v>0</v>
          </cell>
          <cell r="D19304">
            <v>0</v>
          </cell>
        </row>
        <row r="19305">
          <cell r="A19305">
            <v>0</v>
          </cell>
          <cell r="B19305">
            <v>0</v>
          </cell>
          <cell r="C19305">
            <v>0</v>
          </cell>
          <cell r="D19305">
            <v>0</v>
          </cell>
        </row>
        <row r="19306">
          <cell r="A19306">
            <v>0</v>
          </cell>
          <cell r="B19306">
            <v>0</v>
          </cell>
          <cell r="C19306">
            <v>0</v>
          </cell>
          <cell r="D19306">
            <v>0</v>
          </cell>
        </row>
        <row r="19307">
          <cell r="A19307">
            <v>0</v>
          </cell>
          <cell r="B19307">
            <v>0</v>
          </cell>
          <cell r="C19307">
            <v>0</v>
          </cell>
          <cell r="D19307">
            <v>0</v>
          </cell>
        </row>
        <row r="19308">
          <cell r="A19308">
            <v>0</v>
          </cell>
          <cell r="B19308">
            <v>0</v>
          </cell>
          <cell r="C19308">
            <v>0</v>
          </cell>
          <cell r="D19308">
            <v>0</v>
          </cell>
        </row>
        <row r="19309">
          <cell r="A19309">
            <v>0</v>
          </cell>
          <cell r="B19309">
            <v>0</v>
          </cell>
          <cell r="C19309">
            <v>0</v>
          </cell>
          <cell r="D19309">
            <v>0</v>
          </cell>
        </row>
        <row r="19310">
          <cell r="A19310">
            <v>0</v>
          </cell>
          <cell r="B19310">
            <v>0</v>
          </cell>
          <cell r="C19310">
            <v>0</v>
          </cell>
          <cell r="D19310">
            <v>0</v>
          </cell>
        </row>
        <row r="19311">
          <cell r="A19311">
            <v>0</v>
          </cell>
          <cell r="B19311">
            <v>0</v>
          </cell>
          <cell r="C19311">
            <v>0</v>
          </cell>
          <cell r="D19311">
            <v>0</v>
          </cell>
        </row>
        <row r="19312">
          <cell r="A19312">
            <v>0</v>
          </cell>
          <cell r="B19312">
            <v>0</v>
          </cell>
          <cell r="C19312">
            <v>0</v>
          </cell>
          <cell r="D19312">
            <v>0</v>
          </cell>
        </row>
        <row r="19313">
          <cell r="A19313">
            <v>0</v>
          </cell>
          <cell r="B19313">
            <v>0</v>
          </cell>
          <cell r="C19313">
            <v>0</v>
          </cell>
          <cell r="D19313">
            <v>0</v>
          </cell>
        </row>
        <row r="19314">
          <cell r="A19314">
            <v>0</v>
          </cell>
          <cell r="B19314">
            <v>0</v>
          </cell>
          <cell r="C19314">
            <v>0</v>
          </cell>
          <cell r="D19314">
            <v>0</v>
          </cell>
        </row>
        <row r="19315">
          <cell r="A19315">
            <v>0</v>
          </cell>
          <cell r="B19315">
            <v>0</v>
          </cell>
          <cell r="C19315">
            <v>0</v>
          </cell>
          <cell r="D19315">
            <v>0</v>
          </cell>
        </row>
        <row r="19316">
          <cell r="A19316">
            <v>0</v>
          </cell>
          <cell r="B19316">
            <v>0</v>
          </cell>
          <cell r="C19316">
            <v>0</v>
          </cell>
          <cell r="D19316">
            <v>0</v>
          </cell>
        </row>
        <row r="19317">
          <cell r="A19317">
            <v>0</v>
          </cell>
          <cell r="B19317">
            <v>0</v>
          </cell>
          <cell r="C19317">
            <v>0</v>
          </cell>
          <cell r="D19317">
            <v>0</v>
          </cell>
        </row>
        <row r="19318">
          <cell r="A19318">
            <v>0</v>
          </cell>
          <cell r="B19318">
            <v>0</v>
          </cell>
          <cell r="C19318">
            <v>0</v>
          </cell>
          <cell r="D19318">
            <v>0</v>
          </cell>
        </row>
        <row r="19319">
          <cell r="A19319">
            <v>0</v>
          </cell>
          <cell r="B19319">
            <v>0</v>
          </cell>
          <cell r="C19319">
            <v>0</v>
          </cell>
          <cell r="D19319">
            <v>0</v>
          </cell>
        </row>
        <row r="19320">
          <cell r="A19320">
            <v>0</v>
          </cell>
          <cell r="B19320">
            <v>0</v>
          </cell>
          <cell r="C19320">
            <v>0</v>
          </cell>
          <cell r="D19320">
            <v>0</v>
          </cell>
        </row>
        <row r="19321">
          <cell r="A19321">
            <v>0</v>
          </cell>
          <cell r="B19321">
            <v>0</v>
          </cell>
          <cell r="C19321">
            <v>0</v>
          </cell>
          <cell r="D19321">
            <v>0</v>
          </cell>
        </row>
        <row r="19322">
          <cell r="A19322">
            <v>0</v>
          </cell>
          <cell r="B19322">
            <v>0</v>
          </cell>
          <cell r="C19322">
            <v>0</v>
          </cell>
          <cell r="D19322">
            <v>0</v>
          </cell>
        </row>
        <row r="19323">
          <cell r="A19323">
            <v>0</v>
          </cell>
          <cell r="B19323">
            <v>0</v>
          </cell>
          <cell r="C19323">
            <v>0</v>
          </cell>
          <cell r="D19323">
            <v>0</v>
          </cell>
        </row>
        <row r="19324">
          <cell r="A19324">
            <v>0</v>
          </cell>
          <cell r="B19324">
            <v>0</v>
          </cell>
          <cell r="C19324">
            <v>0</v>
          </cell>
          <cell r="D19324">
            <v>0</v>
          </cell>
        </row>
        <row r="19325">
          <cell r="A19325">
            <v>0</v>
          </cell>
          <cell r="B19325">
            <v>0</v>
          </cell>
          <cell r="C19325">
            <v>0</v>
          </cell>
          <cell r="D19325">
            <v>0</v>
          </cell>
        </row>
        <row r="19326">
          <cell r="A19326">
            <v>0</v>
          </cell>
          <cell r="B19326">
            <v>0</v>
          </cell>
          <cell r="C19326">
            <v>0</v>
          </cell>
          <cell r="D19326">
            <v>0</v>
          </cell>
        </row>
        <row r="19327">
          <cell r="A19327">
            <v>0</v>
          </cell>
          <cell r="B19327">
            <v>0</v>
          </cell>
          <cell r="C19327">
            <v>0</v>
          </cell>
          <cell r="D19327">
            <v>0</v>
          </cell>
        </row>
        <row r="19328">
          <cell r="A19328">
            <v>0</v>
          </cell>
          <cell r="B19328">
            <v>0</v>
          </cell>
          <cell r="C19328">
            <v>0</v>
          </cell>
          <cell r="D19328">
            <v>0</v>
          </cell>
        </row>
        <row r="19329">
          <cell r="A19329">
            <v>0</v>
          </cell>
          <cell r="B19329">
            <v>0</v>
          </cell>
          <cell r="C19329">
            <v>0</v>
          </cell>
          <cell r="D19329">
            <v>0</v>
          </cell>
        </row>
        <row r="19330">
          <cell r="A19330">
            <v>0</v>
          </cell>
          <cell r="B19330">
            <v>0</v>
          </cell>
          <cell r="C19330">
            <v>0</v>
          </cell>
          <cell r="D19330">
            <v>0</v>
          </cell>
        </row>
        <row r="19331">
          <cell r="A19331">
            <v>0</v>
          </cell>
          <cell r="B19331">
            <v>0</v>
          </cell>
          <cell r="C19331">
            <v>0</v>
          </cell>
          <cell r="D19331">
            <v>0</v>
          </cell>
        </row>
        <row r="19332">
          <cell r="A19332">
            <v>0</v>
          </cell>
          <cell r="B19332">
            <v>0</v>
          </cell>
          <cell r="C19332">
            <v>0</v>
          </cell>
          <cell r="D19332">
            <v>0</v>
          </cell>
        </row>
        <row r="19333">
          <cell r="A19333">
            <v>0</v>
          </cell>
          <cell r="B19333">
            <v>0</v>
          </cell>
          <cell r="C19333">
            <v>0</v>
          </cell>
          <cell r="D19333">
            <v>0</v>
          </cell>
        </row>
        <row r="19334">
          <cell r="A19334">
            <v>0</v>
          </cell>
          <cell r="B19334">
            <v>0</v>
          </cell>
          <cell r="C19334">
            <v>0</v>
          </cell>
          <cell r="D19334">
            <v>0</v>
          </cell>
        </row>
        <row r="19335">
          <cell r="A19335">
            <v>0</v>
          </cell>
          <cell r="B19335">
            <v>0</v>
          </cell>
          <cell r="C19335">
            <v>0</v>
          </cell>
          <cell r="D19335">
            <v>0</v>
          </cell>
        </row>
        <row r="19336">
          <cell r="A19336">
            <v>0</v>
          </cell>
          <cell r="B19336">
            <v>0</v>
          </cell>
          <cell r="C19336">
            <v>0</v>
          </cell>
          <cell r="D19336">
            <v>0</v>
          </cell>
        </row>
        <row r="19337">
          <cell r="A19337">
            <v>0</v>
          </cell>
          <cell r="B19337">
            <v>0</v>
          </cell>
          <cell r="C19337">
            <v>0</v>
          </cell>
          <cell r="D19337">
            <v>0</v>
          </cell>
        </row>
        <row r="19338">
          <cell r="A19338">
            <v>0</v>
          </cell>
          <cell r="B19338">
            <v>0</v>
          </cell>
          <cell r="C19338">
            <v>0</v>
          </cell>
          <cell r="D19338">
            <v>0</v>
          </cell>
        </row>
        <row r="19339">
          <cell r="A19339">
            <v>0</v>
          </cell>
          <cell r="B19339">
            <v>0</v>
          </cell>
          <cell r="C19339">
            <v>0</v>
          </cell>
          <cell r="D19339">
            <v>0</v>
          </cell>
        </row>
        <row r="19340">
          <cell r="A19340">
            <v>0</v>
          </cell>
          <cell r="B19340">
            <v>0</v>
          </cell>
          <cell r="C19340">
            <v>0</v>
          </cell>
          <cell r="D19340">
            <v>0</v>
          </cell>
        </row>
        <row r="19341">
          <cell r="A19341">
            <v>0</v>
          </cell>
          <cell r="B19341">
            <v>0</v>
          </cell>
          <cell r="C19341">
            <v>0</v>
          </cell>
          <cell r="D19341">
            <v>0</v>
          </cell>
        </row>
        <row r="19342">
          <cell r="A19342">
            <v>0</v>
          </cell>
          <cell r="B19342">
            <v>0</v>
          </cell>
          <cell r="C19342">
            <v>0</v>
          </cell>
          <cell r="D19342">
            <v>0</v>
          </cell>
        </row>
        <row r="19343">
          <cell r="A19343">
            <v>0</v>
          </cell>
          <cell r="B19343">
            <v>0</v>
          </cell>
          <cell r="C19343">
            <v>0</v>
          </cell>
          <cell r="D19343">
            <v>0</v>
          </cell>
        </row>
        <row r="19344">
          <cell r="A19344">
            <v>0</v>
          </cell>
          <cell r="B19344">
            <v>0</v>
          </cell>
          <cell r="C19344">
            <v>0</v>
          </cell>
          <cell r="D19344">
            <v>0</v>
          </cell>
        </row>
        <row r="19345">
          <cell r="A19345">
            <v>0</v>
          </cell>
          <cell r="B19345">
            <v>0</v>
          </cell>
          <cell r="C19345">
            <v>0</v>
          </cell>
          <cell r="D19345">
            <v>0</v>
          </cell>
        </row>
        <row r="19346">
          <cell r="A19346">
            <v>0</v>
          </cell>
          <cell r="B19346">
            <v>0</v>
          </cell>
          <cell r="C19346">
            <v>0</v>
          </cell>
          <cell r="D19346">
            <v>0</v>
          </cell>
        </row>
        <row r="19347">
          <cell r="A19347">
            <v>0</v>
          </cell>
          <cell r="B19347">
            <v>0</v>
          </cell>
          <cell r="C19347">
            <v>0</v>
          </cell>
          <cell r="D19347">
            <v>0</v>
          </cell>
        </row>
        <row r="19348">
          <cell r="A19348">
            <v>0</v>
          </cell>
          <cell r="B19348">
            <v>0</v>
          </cell>
          <cell r="C19348">
            <v>0</v>
          </cell>
          <cell r="D19348">
            <v>0</v>
          </cell>
        </row>
        <row r="19349">
          <cell r="A19349">
            <v>0</v>
          </cell>
          <cell r="B19349">
            <v>0</v>
          </cell>
          <cell r="C19349">
            <v>0</v>
          </cell>
          <cell r="D19349">
            <v>0</v>
          </cell>
        </row>
        <row r="19350">
          <cell r="A19350">
            <v>0</v>
          </cell>
          <cell r="B19350">
            <v>0</v>
          </cell>
          <cell r="C19350">
            <v>0</v>
          </cell>
          <cell r="D19350">
            <v>0</v>
          </cell>
        </row>
        <row r="19351">
          <cell r="A19351">
            <v>0</v>
          </cell>
          <cell r="B19351">
            <v>0</v>
          </cell>
          <cell r="C19351">
            <v>0</v>
          </cell>
          <cell r="D19351">
            <v>0</v>
          </cell>
        </row>
        <row r="19352">
          <cell r="A19352">
            <v>0</v>
          </cell>
          <cell r="B19352">
            <v>0</v>
          </cell>
          <cell r="C19352">
            <v>0</v>
          </cell>
          <cell r="D19352">
            <v>0</v>
          </cell>
        </row>
        <row r="19353">
          <cell r="A19353">
            <v>0</v>
          </cell>
          <cell r="B19353">
            <v>0</v>
          </cell>
          <cell r="C19353">
            <v>0</v>
          </cell>
          <cell r="D19353">
            <v>0</v>
          </cell>
        </row>
        <row r="19354">
          <cell r="A19354">
            <v>0</v>
          </cell>
          <cell r="B19354">
            <v>0</v>
          </cell>
          <cell r="C19354">
            <v>0</v>
          </cell>
          <cell r="D19354">
            <v>0</v>
          </cell>
        </row>
        <row r="19355">
          <cell r="A19355">
            <v>0</v>
          </cell>
          <cell r="B19355">
            <v>0</v>
          </cell>
          <cell r="C19355">
            <v>0</v>
          </cell>
          <cell r="D19355">
            <v>0</v>
          </cell>
        </row>
        <row r="19356">
          <cell r="A19356">
            <v>0</v>
          </cell>
          <cell r="B19356">
            <v>0</v>
          </cell>
          <cell r="C19356">
            <v>0</v>
          </cell>
          <cell r="D19356">
            <v>0</v>
          </cell>
        </row>
        <row r="19357">
          <cell r="A19357">
            <v>0</v>
          </cell>
          <cell r="B19357">
            <v>0</v>
          </cell>
          <cell r="C19357">
            <v>0</v>
          </cell>
          <cell r="D19357">
            <v>0</v>
          </cell>
        </row>
        <row r="19358">
          <cell r="A19358">
            <v>0</v>
          </cell>
          <cell r="B19358">
            <v>0</v>
          </cell>
          <cell r="C19358">
            <v>0</v>
          </cell>
          <cell r="D19358">
            <v>0</v>
          </cell>
        </row>
        <row r="19359">
          <cell r="A19359">
            <v>0</v>
          </cell>
          <cell r="B19359">
            <v>0</v>
          </cell>
          <cell r="C19359">
            <v>0</v>
          </cell>
          <cell r="D19359">
            <v>0</v>
          </cell>
        </row>
        <row r="19360">
          <cell r="A19360">
            <v>0</v>
          </cell>
          <cell r="B19360">
            <v>0</v>
          </cell>
          <cell r="C19360">
            <v>0</v>
          </cell>
          <cell r="D19360">
            <v>0</v>
          </cell>
        </row>
        <row r="19361">
          <cell r="A19361">
            <v>0</v>
          </cell>
          <cell r="B19361">
            <v>0</v>
          </cell>
          <cell r="C19361">
            <v>0</v>
          </cell>
          <cell r="D19361">
            <v>0</v>
          </cell>
        </row>
        <row r="19362">
          <cell r="A19362">
            <v>0</v>
          </cell>
          <cell r="B19362">
            <v>0</v>
          </cell>
          <cell r="C19362">
            <v>0</v>
          </cell>
          <cell r="D19362">
            <v>0</v>
          </cell>
        </row>
        <row r="19363">
          <cell r="A19363">
            <v>0</v>
          </cell>
          <cell r="B19363">
            <v>0</v>
          </cell>
          <cell r="C19363">
            <v>0</v>
          </cell>
          <cell r="D19363">
            <v>0</v>
          </cell>
        </row>
        <row r="19364">
          <cell r="A19364">
            <v>0</v>
          </cell>
          <cell r="B19364">
            <v>0</v>
          </cell>
          <cell r="C19364">
            <v>0</v>
          </cell>
          <cell r="D19364">
            <v>0</v>
          </cell>
        </row>
        <row r="19365">
          <cell r="A19365">
            <v>0</v>
          </cell>
          <cell r="B19365">
            <v>0</v>
          </cell>
          <cell r="C19365">
            <v>0</v>
          </cell>
          <cell r="D19365">
            <v>0</v>
          </cell>
        </row>
        <row r="19366">
          <cell r="A19366">
            <v>0</v>
          </cell>
          <cell r="B19366">
            <v>0</v>
          </cell>
          <cell r="C19366">
            <v>0</v>
          </cell>
          <cell r="D19366">
            <v>0</v>
          </cell>
        </row>
        <row r="19367">
          <cell r="A19367">
            <v>0</v>
          </cell>
          <cell r="B19367">
            <v>0</v>
          </cell>
          <cell r="C19367">
            <v>0</v>
          </cell>
          <cell r="D19367">
            <v>0</v>
          </cell>
        </row>
        <row r="19368">
          <cell r="A19368">
            <v>0</v>
          </cell>
          <cell r="B19368">
            <v>0</v>
          </cell>
          <cell r="C19368">
            <v>0</v>
          </cell>
          <cell r="D19368">
            <v>0</v>
          </cell>
        </row>
        <row r="19369">
          <cell r="A19369">
            <v>0</v>
          </cell>
          <cell r="B19369">
            <v>0</v>
          </cell>
          <cell r="C19369">
            <v>0</v>
          </cell>
          <cell r="D19369">
            <v>0</v>
          </cell>
        </row>
        <row r="19370">
          <cell r="A19370">
            <v>0</v>
          </cell>
          <cell r="B19370">
            <v>0</v>
          </cell>
          <cell r="C19370">
            <v>0</v>
          </cell>
          <cell r="D19370">
            <v>0</v>
          </cell>
        </row>
        <row r="19371">
          <cell r="A19371">
            <v>0</v>
          </cell>
          <cell r="B19371">
            <v>0</v>
          </cell>
          <cell r="C19371">
            <v>0</v>
          </cell>
          <cell r="D19371">
            <v>0</v>
          </cell>
        </row>
        <row r="19372">
          <cell r="A19372">
            <v>0</v>
          </cell>
          <cell r="B19372">
            <v>0</v>
          </cell>
          <cell r="C19372">
            <v>0</v>
          </cell>
          <cell r="D19372">
            <v>0</v>
          </cell>
        </row>
        <row r="19373">
          <cell r="A19373">
            <v>0</v>
          </cell>
          <cell r="B19373">
            <v>0</v>
          </cell>
          <cell r="C19373">
            <v>0</v>
          </cell>
          <cell r="D19373">
            <v>0</v>
          </cell>
        </row>
        <row r="19374">
          <cell r="A19374">
            <v>0</v>
          </cell>
          <cell r="B19374">
            <v>0</v>
          </cell>
          <cell r="C19374">
            <v>0</v>
          </cell>
          <cell r="D19374">
            <v>0</v>
          </cell>
        </row>
        <row r="19375">
          <cell r="A19375">
            <v>0</v>
          </cell>
          <cell r="B19375">
            <v>0</v>
          </cell>
          <cell r="C19375">
            <v>0</v>
          </cell>
          <cell r="D19375">
            <v>0</v>
          </cell>
        </row>
        <row r="19376">
          <cell r="A19376">
            <v>0</v>
          </cell>
          <cell r="B19376">
            <v>0</v>
          </cell>
          <cell r="C19376">
            <v>0</v>
          </cell>
          <cell r="D19376">
            <v>0</v>
          </cell>
        </row>
        <row r="19377">
          <cell r="A19377">
            <v>0</v>
          </cell>
          <cell r="B19377">
            <v>0</v>
          </cell>
          <cell r="C19377">
            <v>0</v>
          </cell>
          <cell r="D19377">
            <v>0</v>
          </cell>
        </row>
        <row r="19378">
          <cell r="A19378">
            <v>0</v>
          </cell>
          <cell r="B19378">
            <v>0</v>
          </cell>
          <cell r="C19378">
            <v>0</v>
          </cell>
          <cell r="D19378">
            <v>0</v>
          </cell>
        </row>
        <row r="19379">
          <cell r="A19379">
            <v>0</v>
          </cell>
          <cell r="B19379">
            <v>0</v>
          </cell>
          <cell r="C19379">
            <v>0</v>
          </cell>
          <cell r="D19379">
            <v>0</v>
          </cell>
        </row>
        <row r="19380">
          <cell r="A19380">
            <v>0</v>
          </cell>
          <cell r="B19380">
            <v>0</v>
          </cell>
          <cell r="C19380">
            <v>0</v>
          </cell>
          <cell r="D19380">
            <v>0</v>
          </cell>
        </row>
        <row r="19381">
          <cell r="A19381">
            <v>0</v>
          </cell>
          <cell r="B19381">
            <v>0</v>
          </cell>
          <cell r="C19381">
            <v>0</v>
          </cell>
          <cell r="D19381">
            <v>0</v>
          </cell>
        </row>
        <row r="19382">
          <cell r="A19382">
            <v>0</v>
          </cell>
          <cell r="B19382">
            <v>0</v>
          </cell>
          <cell r="C19382">
            <v>0</v>
          </cell>
          <cell r="D19382">
            <v>0</v>
          </cell>
        </row>
        <row r="19383">
          <cell r="A19383">
            <v>0</v>
          </cell>
          <cell r="B19383">
            <v>0</v>
          </cell>
          <cell r="C19383">
            <v>0</v>
          </cell>
          <cell r="D19383">
            <v>0</v>
          </cell>
        </row>
        <row r="19384">
          <cell r="A19384">
            <v>0</v>
          </cell>
          <cell r="B19384">
            <v>0</v>
          </cell>
          <cell r="C19384">
            <v>0</v>
          </cell>
          <cell r="D19384">
            <v>0</v>
          </cell>
        </row>
        <row r="19385">
          <cell r="A19385">
            <v>0</v>
          </cell>
          <cell r="B19385">
            <v>0</v>
          </cell>
          <cell r="C19385">
            <v>0</v>
          </cell>
          <cell r="D19385">
            <v>0</v>
          </cell>
        </row>
        <row r="19386">
          <cell r="A19386">
            <v>0</v>
          </cell>
          <cell r="B19386">
            <v>0</v>
          </cell>
          <cell r="C19386">
            <v>0</v>
          </cell>
          <cell r="D19386">
            <v>0</v>
          </cell>
        </row>
        <row r="19387">
          <cell r="A19387">
            <v>0</v>
          </cell>
          <cell r="B19387">
            <v>0</v>
          </cell>
          <cell r="C19387">
            <v>0</v>
          </cell>
          <cell r="D19387">
            <v>0</v>
          </cell>
        </row>
        <row r="19388">
          <cell r="A19388">
            <v>0</v>
          </cell>
          <cell r="B19388">
            <v>0</v>
          </cell>
          <cell r="C19388">
            <v>0</v>
          </cell>
          <cell r="D19388">
            <v>0</v>
          </cell>
        </row>
        <row r="19389">
          <cell r="A19389">
            <v>0</v>
          </cell>
          <cell r="B19389">
            <v>0</v>
          </cell>
          <cell r="C19389">
            <v>0</v>
          </cell>
          <cell r="D19389">
            <v>0</v>
          </cell>
        </row>
        <row r="19390">
          <cell r="A19390">
            <v>0</v>
          </cell>
          <cell r="B19390">
            <v>0</v>
          </cell>
          <cell r="C19390">
            <v>0</v>
          </cell>
          <cell r="D19390">
            <v>0</v>
          </cell>
        </row>
        <row r="19391">
          <cell r="A19391">
            <v>0</v>
          </cell>
          <cell r="B19391">
            <v>0</v>
          </cell>
          <cell r="C19391">
            <v>0</v>
          </cell>
          <cell r="D19391">
            <v>0</v>
          </cell>
        </row>
        <row r="19392">
          <cell r="A19392">
            <v>0</v>
          </cell>
          <cell r="B19392">
            <v>0</v>
          </cell>
          <cell r="C19392">
            <v>0</v>
          </cell>
          <cell r="D19392">
            <v>0</v>
          </cell>
        </row>
        <row r="19393">
          <cell r="A19393">
            <v>0</v>
          </cell>
          <cell r="B19393">
            <v>0</v>
          </cell>
          <cell r="C19393">
            <v>0</v>
          </cell>
          <cell r="D19393">
            <v>0</v>
          </cell>
        </row>
        <row r="19394">
          <cell r="A19394">
            <v>0</v>
          </cell>
          <cell r="B19394">
            <v>0</v>
          </cell>
          <cell r="C19394">
            <v>0</v>
          </cell>
          <cell r="D19394">
            <v>0</v>
          </cell>
        </row>
        <row r="19395">
          <cell r="A19395">
            <v>0</v>
          </cell>
          <cell r="B19395">
            <v>0</v>
          </cell>
          <cell r="C19395">
            <v>0</v>
          </cell>
          <cell r="D19395">
            <v>0</v>
          </cell>
        </row>
        <row r="19396">
          <cell r="A19396">
            <v>0</v>
          </cell>
          <cell r="B19396">
            <v>0</v>
          </cell>
          <cell r="C19396">
            <v>0</v>
          </cell>
          <cell r="D19396">
            <v>0</v>
          </cell>
        </row>
        <row r="19397">
          <cell r="A19397">
            <v>0</v>
          </cell>
          <cell r="B19397">
            <v>0</v>
          </cell>
          <cell r="C19397">
            <v>0</v>
          </cell>
          <cell r="D19397">
            <v>0</v>
          </cell>
        </row>
        <row r="19398">
          <cell r="A19398">
            <v>0</v>
          </cell>
          <cell r="B19398">
            <v>0</v>
          </cell>
          <cell r="C19398">
            <v>0</v>
          </cell>
          <cell r="D19398">
            <v>0</v>
          </cell>
        </row>
        <row r="19399">
          <cell r="A19399">
            <v>0</v>
          </cell>
          <cell r="B19399">
            <v>0</v>
          </cell>
          <cell r="C19399">
            <v>0</v>
          </cell>
          <cell r="D19399">
            <v>0</v>
          </cell>
        </row>
        <row r="19400">
          <cell r="A19400">
            <v>0</v>
          </cell>
          <cell r="B19400">
            <v>0</v>
          </cell>
          <cell r="C19400">
            <v>0</v>
          </cell>
          <cell r="D19400">
            <v>0</v>
          </cell>
        </row>
        <row r="19401">
          <cell r="A19401">
            <v>0</v>
          </cell>
          <cell r="B19401">
            <v>0</v>
          </cell>
          <cell r="C19401">
            <v>0</v>
          </cell>
          <cell r="D19401">
            <v>0</v>
          </cell>
        </row>
        <row r="19402">
          <cell r="A19402">
            <v>0</v>
          </cell>
          <cell r="B19402">
            <v>0</v>
          </cell>
          <cell r="C19402">
            <v>0</v>
          </cell>
          <cell r="D19402">
            <v>0</v>
          </cell>
        </row>
        <row r="19403">
          <cell r="A19403">
            <v>0</v>
          </cell>
          <cell r="B19403">
            <v>0</v>
          </cell>
          <cell r="C19403">
            <v>0</v>
          </cell>
          <cell r="D19403">
            <v>0</v>
          </cell>
        </row>
        <row r="19404">
          <cell r="A19404">
            <v>0</v>
          </cell>
          <cell r="B19404">
            <v>0</v>
          </cell>
          <cell r="C19404">
            <v>0</v>
          </cell>
          <cell r="D19404">
            <v>0</v>
          </cell>
        </row>
        <row r="19405">
          <cell r="A19405">
            <v>0</v>
          </cell>
          <cell r="B19405">
            <v>0</v>
          </cell>
          <cell r="C19405">
            <v>0</v>
          </cell>
          <cell r="D19405">
            <v>0</v>
          </cell>
        </row>
        <row r="19406">
          <cell r="A19406">
            <v>0</v>
          </cell>
          <cell r="B19406">
            <v>0</v>
          </cell>
          <cell r="C19406">
            <v>0</v>
          </cell>
          <cell r="D19406">
            <v>0</v>
          </cell>
        </row>
        <row r="19407">
          <cell r="A19407">
            <v>0</v>
          </cell>
          <cell r="B19407">
            <v>0</v>
          </cell>
          <cell r="C19407">
            <v>0</v>
          </cell>
          <cell r="D19407">
            <v>0</v>
          </cell>
        </row>
        <row r="19408">
          <cell r="A19408">
            <v>0</v>
          </cell>
          <cell r="B19408">
            <v>0</v>
          </cell>
          <cell r="C19408">
            <v>0</v>
          </cell>
          <cell r="D19408">
            <v>0</v>
          </cell>
        </row>
        <row r="19409">
          <cell r="A19409">
            <v>0</v>
          </cell>
          <cell r="B19409">
            <v>0</v>
          </cell>
          <cell r="C19409">
            <v>0</v>
          </cell>
          <cell r="D19409">
            <v>0</v>
          </cell>
        </row>
        <row r="19410">
          <cell r="A19410">
            <v>0</v>
          </cell>
          <cell r="B19410">
            <v>0</v>
          </cell>
          <cell r="C19410">
            <v>0</v>
          </cell>
          <cell r="D19410">
            <v>0</v>
          </cell>
        </row>
        <row r="19411">
          <cell r="A19411">
            <v>0</v>
          </cell>
          <cell r="B19411">
            <v>0</v>
          </cell>
          <cell r="C19411">
            <v>0</v>
          </cell>
          <cell r="D19411">
            <v>0</v>
          </cell>
        </row>
        <row r="19412">
          <cell r="A19412">
            <v>0</v>
          </cell>
          <cell r="B19412">
            <v>0</v>
          </cell>
          <cell r="C19412">
            <v>0</v>
          </cell>
          <cell r="D19412">
            <v>0</v>
          </cell>
        </row>
        <row r="19413">
          <cell r="A19413">
            <v>0</v>
          </cell>
          <cell r="B19413">
            <v>0</v>
          </cell>
          <cell r="C19413">
            <v>0</v>
          </cell>
          <cell r="D19413">
            <v>0</v>
          </cell>
        </row>
        <row r="19414">
          <cell r="A19414">
            <v>0</v>
          </cell>
          <cell r="B19414">
            <v>0</v>
          </cell>
          <cell r="C19414">
            <v>0</v>
          </cell>
          <cell r="D19414">
            <v>0</v>
          </cell>
        </row>
        <row r="19415">
          <cell r="A19415">
            <v>0</v>
          </cell>
          <cell r="B19415">
            <v>0</v>
          </cell>
          <cell r="C19415">
            <v>0</v>
          </cell>
          <cell r="D19415">
            <v>0</v>
          </cell>
        </row>
        <row r="19416">
          <cell r="A19416">
            <v>0</v>
          </cell>
          <cell r="B19416">
            <v>0</v>
          </cell>
          <cell r="C19416">
            <v>0</v>
          </cell>
          <cell r="D19416">
            <v>0</v>
          </cell>
        </row>
        <row r="19417">
          <cell r="A19417">
            <v>0</v>
          </cell>
          <cell r="B19417">
            <v>0</v>
          </cell>
          <cell r="C19417">
            <v>0</v>
          </cell>
          <cell r="D19417">
            <v>0</v>
          </cell>
        </row>
        <row r="19418">
          <cell r="A19418">
            <v>0</v>
          </cell>
          <cell r="B19418">
            <v>0</v>
          </cell>
          <cell r="C19418">
            <v>0</v>
          </cell>
          <cell r="D19418">
            <v>0</v>
          </cell>
        </row>
        <row r="19419">
          <cell r="A19419">
            <v>0</v>
          </cell>
          <cell r="B19419">
            <v>0</v>
          </cell>
          <cell r="C19419">
            <v>0</v>
          </cell>
          <cell r="D19419">
            <v>0</v>
          </cell>
        </row>
        <row r="19420">
          <cell r="A19420">
            <v>0</v>
          </cell>
          <cell r="B19420">
            <v>0</v>
          </cell>
          <cell r="C19420">
            <v>0</v>
          </cell>
          <cell r="D19420">
            <v>0</v>
          </cell>
        </row>
        <row r="19421">
          <cell r="A19421">
            <v>0</v>
          </cell>
          <cell r="B19421">
            <v>0</v>
          </cell>
          <cell r="C19421">
            <v>0</v>
          </cell>
          <cell r="D19421">
            <v>0</v>
          </cell>
        </row>
        <row r="19422">
          <cell r="A19422">
            <v>0</v>
          </cell>
          <cell r="B19422">
            <v>0</v>
          </cell>
          <cell r="C19422">
            <v>0</v>
          </cell>
          <cell r="D19422">
            <v>0</v>
          </cell>
        </row>
        <row r="19423">
          <cell r="A19423">
            <v>0</v>
          </cell>
          <cell r="B19423">
            <v>0</v>
          </cell>
          <cell r="C19423">
            <v>0</v>
          </cell>
          <cell r="D19423">
            <v>0</v>
          </cell>
        </row>
        <row r="19424">
          <cell r="A19424">
            <v>0</v>
          </cell>
          <cell r="B19424">
            <v>0</v>
          </cell>
          <cell r="C19424">
            <v>0</v>
          </cell>
          <cell r="D19424">
            <v>0</v>
          </cell>
        </row>
        <row r="19425">
          <cell r="A19425">
            <v>0</v>
          </cell>
          <cell r="B19425">
            <v>0</v>
          </cell>
          <cell r="C19425">
            <v>0</v>
          </cell>
          <cell r="D19425">
            <v>0</v>
          </cell>
        </row>
        <row r="19426">
          <cell r="A19426">
            <v>0</v>
          </cell>
          <cell r="B19426">
            <v>0</v>
          </cell>
          <cell r="C19426">
            <v>0</v>
          </cell>
          <cell r="D19426">
            <v>0</v>
          </cell>
        </row>
        <row r="19427">
          <cell r="A19427">
            <v>0</v>
          </cell>
          <cell r="B19427">
            <v>0</v>
          </cell>
          <cell r="C19427">
            <v>0</v>
          </cell>
          <cell r="D19427">
            <v>0</v>
          </cell>
        </row>
        <row r="19428">
          <cell r="A19428">
            <v>0</v>
          </cell>
          <cell r="B19428">
            <v>0</v>
          </cell>
          <cell r="C19428">
            <v>0</v>
          </cell>
          <cell r="D19428">
            <v>0</v>
          </cell>
        </row>
        <row r="19429">
          <cell r="A19429">
            <v>0</v>
          </cell>
          <cell r="B19429">
            <v>0</v>
          </cell>
          <cell r="C19429">
            <v>0</v>
          </cell>
          <cell r="D19429">
            <v>0</v>
          </cell>
        </row>
        <row r="19430">
          <cell r="A19430">
            <v>0</v>
          </cell>
          <cell r="B19430">
            <v>0</v>
          </cell>
          <cell r="C19430">
            <v>0</v>
          </cell>
          <cell r="D19430">
            <v>0</v>
          </cell>
        </row>
        <row r="19431">
          <cell r="A19431">
            <v>0</v>
          </cell>
          <cell r="B19431">
            <v>0</v>
          </cell>
          <cell r="C19431">
            <v>0</v>
          </cell>
          <cell r="D19431">
            <v>0</v>
          </cell>
        </row>
        <row r="19432">
          <cell r="A19432">
            <v>0</v>
          </cell>
          <cell r="B19432">
            <v>0</v>
          </cell>
          <cell r="C19432">
            <v>0</v>
          </cell>
          <cell r="D19432">
            <v>0</v>
          </cell>
        </row>
        <row r="19433">
          <cell r="A19433">
            <v>0</v>
          </cell>
          <cell r="B19433">
            <v>0</v>
          </cell>
          <cell r="C19433">
            <v>0</v>
          </cell>
          <cell r="D19433">
            <v>0</v>
          </cell>
        </row>
        <row r="19434">
          <cell r="A19434">
            <v>0</v>
          </cell>
          <cell r="B19434">
            <v>0</v>
          </cell>
          <cell r="C19434">
            <v>0</v>
          </cell>
          <cell r="D19434">
            <v>0</v>
          </cell>
        </row>
        <row r="19435">
          <cell r="A19435">
            <v>0</v>
          </cell>
          <cell r="B19435">
            <v>0</v>
          </cell>
          <cell r="C19435">
            <v>0</v>
          </cell>
          <cell r="D19435">
            <v>0</v>
          </cell>
        </row>
        <row r="19436">
          <cell r="A19436">
            <v>0</v>
          </cell>
          <cell r="B19436">
            <v>0</v>
          </cell>
          <cell r="C19436">
            <v>0</v>
          </cell>
          <cell r="D19436">
            <v>0</v>
          </cell>
        </row>
        <row r="19437">
          <cell r="A19437">
            <v>0</v>
          </cell>
          <cell r="B19437">
            <v>0</v>
          </cell>
          <cell r="C19437">
            <v>0</v>
          </cell>
          <cell r="D19437">
            <v>0</v>
          </cell>
        </row>
        <row r="19438">
          <cell r="A19438">
            <v>0</v>
          </cell>
          <cell r="B19438">
            <v>0</v>
          </cell>
          <cell r="C19438">
            <v>0</v>
          </cell>
          <cell r="D19438">
            <v>0</v>
          </cell>
        </row>
        <row r="19439">
          <cell r="A19439">
            <v>0</v>
          </cell>
          <cell r="B19439">
            <v>0</v>
          </cell>
          <cell r="C19439">
            <v>0</v>
          </cell>
          <cell r="D19439">
            <v>0</v>
          </cell>
        </row>
        <row r="19440">
          <cell r="A19440">
            <v>0</v>
          </cell>
          <cell r="B19440">
            <v>0</v>
          </cell>
          <cell r="C19440">
            <v>0</v>
          </cell>
          <cell r="D19440">
            <v>0</v>
          </cell>
        </row>
        <row r="19441">
          <cell r="A19441">
            <v>0</v>
          </cell>
          <cell r="B19441">
            <v>0</v>
          </cell>
          <cell r="C19441">
            <v>0</v>
          </cell>
          <cell r="D19441">
            <v>0</v>
          </cell>
        </row>
        <row r="19442">
          <cell r="A19442">
            <v>0</v>
          </cell>
          <cell r="B19442">
            <v>0</v>
          </cell>
          <cell r="C19442">
            <v>0</v>
          </cell>
          <cell r="D19442">
            <v>0</v>
          </cell>
        </row>
        <row r="19443">
          <cell r="A19443">
            <v>0</v>
          </cell>
          <cell r="B19443">
            <v>0</v>
          </cell>
          <cell r="C19443">
            <v>0</v>
          </cell>
          <cell r="D19443">
            <v>0</v>
          </cell>
        </row>
        <row r="19444">
          <cell r="A19444">
            <v>0</v>
          </cell>
          <cell r="B19444">
            <v>0</v>
          </cell>
          <cell r="C19444">
            <v>0</v>
          </cell>
          <cell r="D19444">
            <v>0</v>
          </cell>
        </row>
        <row r="19445">
          <cell r="A19445">
            <v>0</v>
          </cell>
          <cell r="B19445">
            <v>0</v>
          </cell>
          <cell r="C19445">
            <v>0</v>
          </cell>
          <cell r="D19445">
            <v>0</v>
          </cell>
        </row>
        <row r="19446">
          <cell r="A19446">
            <v>0</v>
          </cell>
          <cell r="B19446">
            <v>0</v>
          </cell>
          <cell r="C19446">
            <v>0</v>
          </cell>
          <cell r="D19446">
            <v>0</v>
          </cell>
        </row>
        <row r="19447">
          <cell r="A19447">
            <v>0</v>
          </cell>
          <cell r="B19447">
            <v>0</v>
          </cell>
          <cell r="C19447">
            <v>0</v>
          </cell>
          <cell r="D19447">
            <v>0</v>
          </cell>
        </row>
        <row r="19448">
          <cell r="A19448">
            <v>0</v>
          </cell>
          <cell r="B19448">
            <v>0</v>
          </cell>
          <cell r="C19448">
            <v>0</v>
          </cell>
          <cell r="D19448">
            <v>0</v>
          </cell>
        </row>
        <row r="19449">
          <cell r="A19449">
            <v>0</v>
          </cell>
          <cell r="B19449">
            <v>0</v>
          </cell>
          <cell r="C19449">
            <v>0</v>
          </cell>
          <cell r="D19449">
            <v>0</v>
          </cell>
        </row>
        <row r="19450">
          <cell r="A19450">
            <v>0</v>
          </cell>
          <cell r="B19450">
            <v>0</v>
          </cell>
          <cell r="C19450">
            <v>0</v>
          </cell>
          <cell r="D19450">
            <v>0</v>
          </cell>
        </row>
        <row r="19451">
          <cell r="A19451">
            <v>0</v>
          </cell>
          <cell r="B19451">
            <v>0</v>
          </cell>
          <cell r="C19451">
            <v>0</v>
          </cell>
          <cell r="D19451">
            <v>0</v>
          </cell>
        </row>
        <row r="19452">
          <cell r="A19452">
            <v>0</v>
          </cell>
          <cell r="B19452">
            <v>0</v>
          </cell>
          <cell r="C19452">
            <v>0</v>
          </cell>
          <cell r="D19452">
            <v>0</v>
          </cell>
        </row>
        <row r="19453">
          <cell r="A19453">
            <v>0</v>
          </cell>
          <cell r="B19453">
            <v>0</v>
          </cell>
          <cell r="C19453">
            <v>0</v>
          </cell>
          <cell r="D19453">
            <v>0</v>
          </cell>
        </row>
        <row r="19454">
          <cell r="A19454">
            <v>0</v>
          </cell>
          <cell r="B19454">
            <v>0</v>
          </cell>
          <cell r="C19454">
            <v>0</v>
          </cell>
          <cell r="D19454">
            <v>0</v>
          </cell>
        </row>
        <row r="19455">
          <cell r="A19455">
            <v>0</v>
          </cell>
          <cell r="B19455">
            <v>0</v>
          </cell>
          <cell r="C19455">
            <v>0</v>
          </cell>
          <cell r="D19455">
            <v>0</v>
          </cell>
        </row>
        <row r="19456">
          <cell r="A19456">
            <v>0</v>
          </cell>
          <cell r="B19456">
            <v>0</v>
          </cell>
          <cell r="C19456">
            <v>0</v>
          </cell>
          <cell r="D19456">
            <v>0</v>
          </cell>
        </row>
        <row r="19457">
          <cell r="A19457">
            <v>0</v>
          </cell>
          <cell r="B19457">
            <v>0</v>
          </cell>
          <cell r="C19457">
            <v>0</v>
          </cell>
          <cell r="D19457">
            <v>0</v>
          </cell>
        </row>
        <row r="19458">
          <cell r="A19458">
            <v>0</v>
          </cell>
          <cell r="B19458">
            <v>0</v>
          </cell>
          <cell r="C19458">
            <v>0</v>
          </cell>
          <cell r="D19458">
            <v>0</v>
          </cell>
        </row>
        <row r="19459">
          <cell r="A19459">
            <v>0</v>
          </cell>
          <cell r="B19459">
            <v>0</v>
          </cell>
          <cell r="C19459">
            <v>0</v>
          </cell>
          <cell r="D19459">
            <v>0</v>
          </cell>
        </row>
        <row r="19460">
          <cell r="A19460">
            <v>0</v>
          </cell>
          <cell r="B19460">
            <v>0</v>
          </cell>
          <cell r="C19460">
            <v>0</v>
          </cell>
          <cell r="D19460">
            <v>0</v>
          </cell>
        </row>
        <row r="19461">
          <cell r="A19461">
            <v>0</v>
          </cell>
          <cell r="B19461">
            <v>0</v>
          </cell>
          <cell r="C19461">
            <v>0</v>
          </cell>
          <cell r="D19461">
            <v>0</v>
          </cell>
        </row>
        <row r="19462">
          <cell r="A19462">
            <v>0</v>
          </cell>
          <cell r="B19462">
            <v>0</v>
          </cell>
          <cell r="C19462">
            <v>0</v>
          </cell>
          <cell r="D19462">
            <v>0</v>
          </cell>
        </row>
        <row r="19463">
          <cell r="A19463">
            <v>0</v>
          </cell>
          <cell r="B19463">
            <v>0</v>
          </cell>
          <cell r="C19463">
            <v>0</v>
          </cell>
          <cell r="D19463">
            <v>0</v>
          </cell>
        </row>
        <row r="19464">
          <cell r="A19464">
            <v>0</v>
          </cell>
          <cell r="B19464">
            <v>0</v>
          </cell>
          <cell r="C19464">
            <v>0</v>
          </cell>
          <cell r="D19464">
            <v>0</v>
          </cell>
        </row>
        <row r="19465">
          <cell r="A19465">
            <v>0</v>
          </cell>
          <cell r="B19465">
            <v>0</v>
          </cell>
          <cell r="C19465">
            <v>0</v>
          </cell>
          <cell r="D19465">
            <v>0</v>
          </cell>
        </row>
        <row r="19466">
          <cell r="A19466">
            <v>0</v>
          </cell>
          <cell r="B19466">
            <v>0</v>
          </cell>
          <cell r="C19466">
            <v>0</v>
          </cell>
          <cell r="D19466">
            <v>0</v>
          </cell>
        </row>
        <row r="19467">
          <cell r="A19467">
            <v>0</v>
          </cell>
          <cell r="B19467">
            <v>0</v>
          </cell>
          <cell r="C19467">
            <v>0</v>
          </cell>
          <cell r="D19467">
            <v>0</v>
          </cell>
        </row>
        <row r="19468">
          <cell r="A19468">
            <v>0</v>
          </cell>
          <cell r="B19468">
            <v>0</v>
          </cell>
          <cell r="C19468">
            <v>0</v>
          </cell>
          <cell r="D19468">
            <v>0</v>
          </cell>
        </row>
        <row r="19469">
          <cell r="A19469">
            <v>0</v>
          </cell>
          <cell r="B19469">
            <v>0</v>
          </cell>
          <cell r="C19469">
            <v>0</v>
          </cell>
          <cell r="D19469">
            <v>0</v>
          </cell>
        </row>
        <row r="19470">
          <cell r="A19470">
            <v>0</v>
          </cell>
          <cell r="B19470">
            <v>0</v>
          </cell>
          <cell r="C19470">
            <v>0</v>
          </cell>
          <cell r="D19470">
            <v>0</v>
          </cell>
        </row>
        <row r="19471">
          <cell r="A19471">
            <v>0</v>
          </cell>
          <cell r="B19471">
            <v>0</v>
          </cell>
          <cell r="C19471">
            <v>0</v>
          </cell>
          <cell r="D19471">
            <v>0</v>
          </cell>
        </row>
        <row r="19472">
          <cell r="A19472">
            <v>0</v>
          </cell>
          <cell r="B19472">
            <v>0</v>
          </cell>
          <cell r="C19472">
            <v>0</v>
          </cell>
          <cell r="D19472">
            <v>0</v>
          </cell>
        </row>
        <row r="19473">
          <cell r="A19473">
            <v>0</v>
          </cell>
          <cell r="B19473">
            <v>0</v>
          </cell>
          <cell r="C19473">
            <v>0</v>
          </cell>
          <cell r="D19473">
            <v>0</v>
          </cell>
        </row>
        <row r="19474">
          <cell r="A19474">
            <v>0</v>
          </cell>
          <cell r="B19474">
            <v>0</v>
          </cell>
          <cell r="C19474">
            <v>0</v>
          </cell>
          <cell r="D19474">
            <v>0</v>
          </cell>
        </row>
        <row r="19475">
          <cell r="A19475">
            <v>0</v>
          </cell>
          <cell r="B19475">
            <v>0</v>
          </cell>
          <cell r="C19475">
            <v>0</v>
          </cell>
          <cell r="D19475">
            <v>0</v>
          </cell>
        </row>
        <row r="19476">
          <cell r="A19476">
            <v>0</v>
          </cell>
          <cell r="B19476">
            <v>0</v>
          </cell>
          <cell r="C19476">
            <v>0</v>
          </cell>
          <cell r="D19476">
            <v>0</v>
          </cell>
        </row>
        <row r="19477">
          <cell r="A19477">
            <v>0</v>
          </cell>
          <cell r="B19477">
            <v>0</v>
          </cell>
          <cell r="C19477">
            <v>0</v>
          </cell>
          <cell r="D19477">
            <v>0</v>
          </cell>
        </row>
        <row r="19478">
          <cell r="A19478">
            <v>0</v>
          </cell>
          <cell r="B19478">
            <v>0</v>
          </cell>
          <cell r="C19478">
            <v>0</v>
          </cell>
          <cell r="D19478">
            <v>0</v>
          </cell>
        </row>
        <row r="19479">
          <cell r="A19479">
            <v>0</v>
          </cell>
          <cell r="B19479">
            <v>0</v>
          </cell>
          <cell r="C19479">
            <v>0</v>
          </cell>
          <cell r="D19479">
            <v>0</v>
          </cell>
        </row>
        <row r="19480">
          <cell r="A19480">
            <v>0</v>
          </cell>
          <cell r="B19480">
            <v>0</v>
          </cell>
          <cell r="C19480">
            <v>0</v>
          </cell>
          <cell r="D19480">
            <v>0</v>
          </cell>
        </row>
        <row r="19481">
          <cell r="A19481">
            <v>0</v>
          </cell>
          <cell r="B19481">
            <v>0</v>
          </cell>
          <cell r="C19481">
            <v>0</v>
          </cell>
          <cell r="D19481">
            <v>0</v>
          </cell>
        </row>
        <row r="19482">
          <cell r="A19482">
            <v>0</v>
          </cell>
          <cell r="B19482">
            <v>0</v>
          </cell>
          <cell r="C19482">
            <v>0</v>
          </cell>
          <cell r="D19482">
            <v>0</v>
          </cell>
        </row>
        <row r="19483">
          <cell r="A19483">
            <v>0</v>
          </cell>
          <cell r="B19483">
            <v>0</v>
          </cell>
          <cell r="C19483">
            <v>0</v>
          </cell>
          <cell r="D19483">
            <v>0</v>
          </cell>
        </row>
        <row r="19484">
          <cell r="A19484">
            <v>0</v>
          </cell>
          <cell r="B19484">
            <v>0</v>
          </cell>
          <cell r="C19484">
            <v>0</v>
          </cell>
          <cell r="D19484">
            <v>0</v>
          </cell>
        </row>
        <row r="19485">
          <cell r="A19485">
            <v>0</v>
          </cell>
          <cell r="B19485">
            <v>0</v>
          </cell>
          <cell r="C19485">
            <v>0</v>
          </cell>
          <cell r="D19485">
            <v>0</v>
          </cell>
        </row>
        <row r="19486">
          <cell r="A19486">
            <v>0</v>
          </cell>
          <cell r="B19486">
            <v>0</v>
          </cell>
          <cell r="C19486">
            <v>0</v>
          </cell>
          <cell r="D19486">
            <v>0</v>
          </cell>
        </row>
        <row r="19487">
          <cell r="A19487">
            <v>0</v>
          </cell>
          <cell r="B19487">
            <v>0</v>
          </cell>
          <cell r="C19487">
            <v>0</v>
          </cell>
          <cell r="D19487">
            <v>0</v>
          </cell>
        </row>
        <row r="19488">
          <cell r="A19488">
            <v>0</v>
          </cell>
          <cell r="B19488">
            <v>0</v>
          </cell>
          <cell r="C19488">
            <v>0</v>
          </cell>
          <cell r="D19488">
            <v>0</v>
          </cell>
        </row>
        <row r="19489">
          <cell r="A19489">
            <v>0</v>
          </cell>
          <cell r="B19489">
            <v>0</v>
          </cell>
          <cell r="C19489">
            <v>0</v>
          </cell>
          <cell r="D19489">
            <v>0</v>
          </cell>
        </row>
        <row r="19490">
          <cell r="A19490">
            <v>0</v>
          </cell>
          <cell r="B19490">
            <v>0</v>
          </cell>
          <cell r="C19490">
            <v>0</v>
          </cell>
          <cell r="D19490">
            <v>0</v>
          </cell>
        </row>
        <row r="19491">
          <cell r="A19491">
            <v>0</v>
          </cell>
          <cell r="B19491">
            <v>0</v>
          </cell>
          <cell r="C19491">
            <v>0</v>
          </cell>
          <cell r="D19491">
            <v>0</v>
          </cell>
        </row>
        <row r="19492">
          <cell r="A19492">
            <v>0</v>
          </cell>
          <cell r="B19492">
            <v>0</v>
          </cell>
          <cell r="C19492">
            <v>0</v>
          </cell>
          <cell r="D19492">
            <v>0</v>
          </cell>
        </row>
        <row r="19493">
          <cell r="A19493">
            <v>0</v>
          </cell>
          <cell r="B19493">
            <v>0</v>
          </cell>
          <cell r="C19493">
            <v>0</v>
          </cell>
          <cell r="D19493">
            <v>0</v>
          </cell>
        </row>
        <row r="19494">
          <cell r="A19494">
            <v>0</v>
          </cell>
          <cell r="B19494">
            <v>0</v>
          </cell>
          <cell r="C19494">
            <v>0</v>
          </cell>
          <cell r="D19494">
            <v>0</v>
          </cell>
        </row>
        <row r="19495">
          <cell r="A19495">
            <v>0</v>
          </cell>
          <cell r="B19495">
            <v>0</v>
          </cell>
          <cell r="C19495">
            <v>0</v>
          </cell>
          <cell r="D19495">
            <v>0</v>
          </cell>
        </row>
        <row r="19496">
          <cell r="A19496">
            <v>0</v>
          </cell>
          <cell r="B19496">
            <v>0</v>
          </cell>
          <cell r="C19496">
            <v>0</v>
          </cell>
          <cell r="D19496">
            <v>0</v>
          </cell>
        </row>
        <row r="19497">
          <cell r="A19497">
            <v>0</v>
          </cell>
          <cell r="B19497">
            <v>0</v>
          </cell>
          <cell r="C19497">
            <v>0</v>
          </cell>
          <cell r="D19497">
            <v>0</v>
          </cell>
        </row>
        <row r="19498">
          <cell r="A19498">
            <v>0</v>
          </cell>
          <cell r="B19498">
            <v>0</v>
          </cell>
          <cell r="C19498">
            <v>0</v>
          </cell>
          <cell r="D19498">
            <v>0</v>
          </cell>
        </row>
        <row r="19499">
          <cell r="A19499">
            <v>0</v>
          </cell>
          <cell r="B19499">
            <v>0</v>
          </cell>
          <cell r="C19499">
            <v>0</v>
          </cell>
          <cell r="D19499">
            <v>0</v>
          </cell>
        </row>
        <row r="19500">
          <cell r="A19500">
            <v>0</v>
          </cell>
          <cell r="B19500">
            <v>0</v>
          </cell>
          <cell r="C19500">
            <v>0</v>
          </cell>
          <cell r="D19500">
            <v>0</v>
          </cell>
        </row>
        <row r="19501">
          <cell r="A19501">
            <v>0</v>
          </cell>
          <cell r="B19501">
            <v>0</v>
          </cell>
          <cell r="C19501">
            <v>0</v>
          </cell>
          <cell r="D19501">
            <v>0</v>
          </cell>
        </row>
        <row r="19502">
          <cell r="A19502">
            <v>0</v>
          </cell>
          <cell r="B19502">
            <v>0</v>
          </cell>
          <cell r="C19502">
            <v>0</v>
          </cell>
          <cell r="D19502">
            <v>0</v>
          </cell>
        </row>
        <row r="19503">
          <cell r="A19503">
            <v>0</v>
          </cell>
          <cell r="B19503">
            <v>0</v>
          </cell>
          <cell r="C19503">
            <v>0</v>
          </cell>
          <cell r="D19503">
            <v>0</v>
          </cell>
        </row>
        <row r="19504">
          <cell r="A19504">
            <v>0</v>
          </cell>
          <cell r="B19504">
            <v>0</v>
          </cell>
          <cell r="C19504">
            <v>0</v>
          </cell>
          <cell r="D19504">
            <v>0</v>
          </cell>
        </row>
        <row r="19505">
          <cell r="A19505">
            <v>0</v>
          </cell>
          <cell r="B19505">
            <v>0</v>
          </cell>
          <cell r="C19505">
            <v>0</v>
          </cell>
          <cell r="D19505">
            <v>0</v>
          </cell>
        </row>
        <row r="19506">
          <cell r="A19506">
            <v>0</v>
          </cell>
          <cell r="B19506">
            <v>0</v>
          </cell>
          <cell r="C19506">
            <v>0</v>
          </cell>
          <cell r="D19506">
            <v>0</v>
          </cell>
        </row>
        <row r="19507">
          <cell r="A19507">
            <v>0</v>
          </cell>
          <cell r="B19507">
            <v>0</v>
          </cell>
          <cell r="C19507">
            <v>0</v>
          </cell>
          <cell r="D19507">
            <v>0</v>
          </cell>
        </row>
        <row r="19508">
          <cell r="A19508">
            <v>0</v>
          </cell>
          <cell r="B19508">
            <v>0</v>
          </cell>
          <cell r="C19508">
            <v>0</v>
          </cell>
          <cell r="D19508">
            <v>0</v>
          </cell>
        </row>
        <row r="19509">
          <cell r="A19509">
            <v>0</v>
          </cell>
          <cell r="B19509">
            <v>0</v>
          </cell>
          <cell r="C19509">
            <v>0</v>
          </cell>
          <cell r="D19509">
            <v>0</v>
          </cell>
        </row>
        <row r="19510">
          <cell r="A19510">
            <v>0</v>
          </cell>
          <cell r="B19510">
            <v>0</v>
          </cell>
          <cell r="C19510">
            <v>0</v>
          </cell>
          <cell r="D19510">
            <v>0</v>
          </cell>
        </row>
        <row r="19511">
          <cell r="A19511">
            <v>0</v>
          </cell>
          <cell r="B19511">
            <v>0</v>
          </cell>
          <cell r="C19511">
            <v>0</v>
          </cell>
          <cell r="D19511">
            <v>0</v>
          </cell>
        </row>
        <row r="19512">
          <cell r="A19512">
            <v>0</v>
          </cell>
          <cell r="B19512">
            <v>0</v>
          </cell>
          <cell r="C19512">
            <v>0</v>
          </cell>
          <cell r="D19512">
            <v>0</v>
          </cell>
        </row>
        <row r="19513">
          <cell r="A19513">
            <v>0</v>
          </cell>
          <cell r="B19513">
            <v>0</v>
          </cell>
          <cell r="C19513">
            <v>0</v>
          </cell>
          <cell r="D19513">
            <v>0</v>
          </cell>
        </row>
        <row r="19514">
          <cell r="A19514">
            <v>0</v>
          </cell>
          <cell r="B19514">
            <v>0</v>
          </cell>
          <cell r="C19514">
            <v>0</v>
          </cell>
          <cell r="D19514">
            <v>0</v>
          </cell>
        </row>
        <row r="19515">
          <cell r="A19515">
            <v>0</v>
          </cell>
          <cell r="B19515">
            <v>0</v>
          </cell>
          <cell r="C19515">
            <v>0</v>
          </cell>
          <cell r="D19515">
            <v>0</v>
          </cell>
        </row>
        <row r="19516">
          <cell r="A19516">
            <v>0</v>
          </cell>
          <cell r="B19516">
            <v>0</v>
          </cell>
          <cell r="C19516">
            <v>0</v>
          </cell>
          <cell r="D19516">
            <v>0</v>
          </cell>
        </row>
        <row r="19517">
          <cell r="A19517">
            <v>0</v>
          </cell>
          <cell r="B19517">
            <v>0</v>
          </cell>
          <cell r="C19517">
            <v>0</v>
          </cell>
          <cell r="D19517">
            <v>0</v>
          </cell>
        </row>
        <row r="19518">
          <cell r="A19518">
            <v>0</v>
          </cell>
          <cell r="B19518">
            <v>0</v>
          </cell>
          <cell r="C19518">
            <v>0</v>
          </cell>
          <cell r="D19518">
            <v>0</v>
          </cell>
        </row>
        <row r="19519">
          <cell r="A19519">
            <v>0</v>
          </cell>
          <cell r="B19519">
            <v>0</v>
          </cell>
          <cell r="C19519">
            <v>0</v>
          </cell>
          <cell r="D19519">
            <v>0</v>
          </cell>
        </row>
        <row r="19520">
          <cell r="A19520">
            <v>0</v>
          </cell>
          <cell r="B19520">
            <v>0</v>
          </cell>
          <cell r="C19520">
            <v>0</v>
          </cell>
          <cell r="D19520">
            <v>0</v>
          </cell>
        </row>
        <row r="19521">
          <cell r="A19521">
            <v>0</v>
          </cell>
          <cell r="B19521">
            <v>0</v>
          </cell>
          <cell r="C19521">
            <v>0</v>
          </cell>
          <cell r="D19521">
            <v>0</v>
          </cell>
        </row>
        <row r="19522">
          <cell r="A19522">
            <v>0</v>
          </cell>
          <cell r="B19522">
            <v>0</v>
          </cell>
          <cell r="C19522">
            <v>0</v>
          </cell>
          <cell r="D19522">
            <v>0</v>
          </cell>
        </row>
        <row r="19523">
          <cell r="A19523">
            <v>0</v>
          </cell>
          <cell r="B19523">
            <v>0</v>
          </cell>
          <cell r="C19523">
            <v>0</v>
          </cell>
          <cell r="D19523">
            <v>0</v>
          </cell>
        </row>
        <row r="19524">
          <cell r="A19524">
            <v>0</v>
          </cell>
          <cell r="B19524">
            <v>0</v>
          </cell>
          <cell r="C19524">
            <v>0</v>
          </cell>
          <cell r="D19524">
            <v>0</v>
          </cell>
        </row>
        <row r="19525">
          <cell r="A19525">
            <v>0</v>
          </cell>
          <cell r="B19525">
            <v>0</v>
          </cell>
          <cell r="C19525">
            <v>0</v>
          </cell>
          <cell r="D19525">
            <v>0</v>
          </cell>
        </row>
        <row r="19526">
          <cell r="A19526">
            <v>0</v>
          </cell>
          <cell r="B19526">
            <v>0</v>
          </cell>
          <cell r="C19526">
            <v>0</v>
          </cell>
          <cell r="D19526">
            <v>0</v>
          </cell>
        </row>
        <row r="19527">
          <cell r="A19527">
            <v>0</v>
          </cell>
          <cell r="B19527">
            <v>0</v>
          </cell>
          <cell r="C19527">
            <v>0</v>
          </cell>
          <cell r="D19527">
            <v>0</v>
          </cell>
        </row>
        <row r="19528">
          <cell r="A19528">
            <v>0</v>
          </cell>
          <cell r="B19528">
            <v>0</v>
          </cell>
          <cell r="C19528">
            <v>0</v>
          </cell>
          <cell r="D19528">
            <v>0</v>
          </cell>
        </row>
        <row r="19529">
          <cell r="A19529">
            <v>0</v>
          </cell>
          <cell r="B19529">
            <v>0</v>
          </cell>
          <cell r="C19529">
            <v>0</v>
          </cell>
          <cell r="D19529">
            <v>0</v>
          </cell>
        </row>
        <row r="19530">
          <cell r="A19530">
            <v>0</v>
          </cell>
          <cell r="B19530">
            <v>0</v>
          </cell>
          <cell r="C19530">
            <v>0</v>
          </cell>
          <cell r="D19530">
            <v>0</v>
          </cell>
        </row>
        <row r="19531">
          <cell r="A19531">
            <v>0</v>
          </cell>
          <cell r="B19531">
            <v>0</v>
          </cell>
          <cell r="C19531">
            <v>0</v>
          </cell>
          <cell r="D19531">
            <v>0</v>
          </cell>
        </row>
        <row r="19532">
          <cell r="A19532">
            <v>0</v>
          </cell>
          <cell r="B19532">
            <v>0</v>
          </cell>
          <cell r="C19532">
            <v>0</v>
          </cell>
          <cell r="D19532">
            <v>0</v>
          </cell>
        </row>
        <row r="19533">
          <cell r="A19533">
            <v>0</v>
          </cell>
          <cell r="B19533">
            <v>0</v>
          </cell>
          <cell r="C19533">
            <v>0</v>
          </cell>
          <cell r="D19533">
            <v>0</v>
          </cell>
        </row>
        <row r="19534">
          <cell r="A19534">
            <v>0</v>
          </cell>
          <cell r="B19534">
            <v>0</v>
          </cell>
          <cell r="C19534">
            <v>0</v>
          </cell>
          <cell r="D19534">
            <v>0</v>
          </cell>
        </row>
        <row r="19535">
          <cell r="A19535">
            <v>0</v>
          </cell>
          <cell r="B19535">
            <v>0</v>
          </cell>
          <cell r="C19535">
            <v>0</v>
          </cell>
          <cell r="D19535">
            <v>0</v>
          </cell>
        </row>
        <row r="19536">
          <cell r="A19536">
            <v>0</v>
          </cell>
          <cell r="B19536">
            <v>0</v>
          </cell>
          <cell r="C19536">
            <v>0</v>
          </cell>
          <cell r="D19536">
            <v>0</v>
          </cell>
        </row>
        <row r="19537">
          <cell r="A19537">
            <v>0</v>
          </cell>
          <cell r="B19537">
            <v>0</v>
          </cell>
          <cell r="C19537">
            <v>0</v>
          </cell>
          <cell r="D19537">
            <v>0</v>
          </cell>
        </row>
        <row r="19538">
          <cell r="A19538">
            <v>0</v>
          </cell>
          <cell r="B19538">
            <v>0</v>
          </cell>
          <cell r="C19538">
            <v>0</v>
          </cell>
          <cell r="D19538">
            <v>0</v>
          </cell>
        </row>
        <row r="19539">
          <cell r="A19539">
            <v>0</v>
          </cell>
          <cell r="B19539">
            <v>0</v>
          </cell>
          <cell r="C19539">
            <v>0</v>
          </cell>
          <cell r="D19539">
            <v>0</v>
          </cell>
        </row>
        <row r="19540">
          <cell r="A19540">
            <v>0</v>
          </cell>
          <cell r="B19540">
            <v>0</v>
          </cell>
          <cell r="C19540">
            <v>0</v>
          </cell>
          <cell r="D19540">
            <v>0</v>
          </cell>
        </row>
        <row r="19541">
          <cell r="A19541">
            <v>0</v>
          </cell>
          <cell r="B19541">
            <v>0</v>
          </cell>
          <cell r="C19541">
            <v>0</v>
          </cell>
          <cell r="D19541">
            <v>0</v>
          </cell>
        </row>
        <row r="19542">
          <cell r="A19542">
            <v>0</v>
          </cell>
          <cell r="B19542">
            <v>0</v>
          </cell>
          <cell r="C19542">
            <v>0</v>
          </cell>
          <cell r="D19542">
            <v>0</v>
          </cell>
        </row>
        <row r="19543">
          <cell r="A19543">
            <v>0</v>
          </cell>
          <cell r="B19543">
            <v>0</v>
          </cell>
          <cell r="C19543">
            <v>0</v>
          </cell>
          <cell r="D19543">
            <v>0</v>
          </cell>
        </row>
        <row r="19544">
          <cell r="A19544">
            <v>0</v>
          </cell>
          <cell r="B19544">
            <v>0</v>
          </cell>
          <cell r="C19544">
            <v>0</v>
          </cell>
          <cell r="D19544">
            <v>0</v>
          </cell>
        </row>
        <row r="19545">
          <cell r="A19545">
            <v>0</v>
          </cell>
          <cell r="B19545">
            <v>0</v>
          </cell>
          <cell r="C19545">
            <v>0</v>
          </cell>
          <cell r="D19545">
            <v>0</v>
          </cell>
        </row>
        <row r="19546">
          <cell r="A19546">
            <v>0</v>
          </cell>
          <cell r="B19546">
            <v>0</v>
          </cell>
          <cell r="C19546">
            <v>0</v>
          </cell>
          <cell r="D19546">
            <v>0</v>
          </cell>
        </row>
        <row r="19547">
          <cell r="A19547">
            <v>0</v>
          </cell>
          <cell r="B19547">
            <v>0</v>
          </cell>
          <cell r="C19547">
            <v>0</v>
          </cell>
          <cell r="D19547">
            <v>0</v>
          </cell>
        </row>
        <row r="19548">
          <cell r="A19548">
            <v>0</v>
          </cell>
          <cell r="B19548">
            <v>0</v>
          </cell>
          <cell r="C19548">
            <v>0</v>
          </cell>
          <cell r="D19548">
            <v>0</v>
          </cell>
        </row>
        <row r="19549">
          <cell r="A19549">
            <v>0</v>
          </cell>
          <cell r="B19549">
            <v>0</v>
          </cell>
          <cell r="C19549">
            <v>0</v>
          </cell>
          <cell r="D19549">
            <v>0</v>
          </cell>
        </row>
        <row r="19550">
          <cell r="A19550">
            <v>0</v>
          </cell>
          <cell r="B19550">
            <v>0</v>
          </cell>
          <cell r="C19550">
            <v>0</v>
          </cell>
          <cell r="D19550">
            <v>0</v>
          </cell>
        </row>
        <row r="19551">
          <cell r="A19551">
            <v>0</v>
          </cell>
          <cell r="B19551">
            <v>0</v>
          </cell>
          <cell r="C19551">
            <v>0</v>
          </cell>
          <cell r="D19551">
            <v>0</v>
          </cell>
        </row>
        <row r="19552">
          <cell r="A19552">
            <v>0</v>
          </cell>
          <cell r="B19552">
            <v>0</v>
          </cell>
          <cell r="C19552">
            <v>0</v>
          </cell>
          <cell r="D19552">
            <v>0</v>
          </cell>
        </row>
        <row r="19553">
          <cell r="A19553">
            <v>0</v>
          </cell>
          <cell r="B19553">
            <v>0</v>
          </cell>
          <cell r="C19553">
            <v>0</v>
          </cell>
          <cell r="D19553">
            <v>0</v>
          </cell>
        </row>
        <row r="19554">
          <cell r="A19554">
            <v>0</v>
          </cell>
          <cell r="B19554">
            <v>0</v>
          </cell>
          <cell r="C19554">
            <v>0</v>
          </cell>
          <cell r="D19554">
            <v>0</v>
          </cell>
        </row>
        <row r="19555">
          <cell r="A19555">
            <v>0</v>
          </cell>
          <cell r="B19555">
            <v>0</v>
          </cell>
          <cell r="C19555">
            <v>0</v>
          </cell>
          <cell r="D19555">
            <v>0</v>
          </cell>
        </row>
        <row r="19556">
          <cell r="A19556">
            <v>0</v>
          </cell>
          <cell r="B19556">
            <v>0</v>
          </cell>
          <cell r="C19556">
            <v>0</v>
          </cell>
          <cell r="D19556">
            <v>0</v>
          </cell>
        </row>
        <row r="19557">
          <cell r="A19557">
            <v>0</v>
          </cell>
          <cell r="B19557">
            <v>0</v>
          </cell>
          <cell r="C19557">
            <v>0</v>
          </cell>
          <cell r="D19557">
            <v>0</v>
          </cell>
        </row>
        <row r="19558">
          <cell r="A19558">
            <v>0</v>
          </cell>
          <cell r="B19558">
            <v>0</v>
          </cell>
          <cell r="C19558">
            <v>0</v>
          </cell>
          <cell r="D19558">
            <v>0</v>
          </cell>
        </row>
        <row r="19559">
          <cell r="A19559">
            <v>0</v>
          </cell>
          <cell r="B19559">
            <v>0</v>
          </cell>
          <cell r="C19559">
            <v>0</v>
          </cell>
          <cell r="D19559">
            <v>0</v>
          </cell>
        </row>
        <row r="19560">
          <cell r="A19560">
            <v>0</v>
          </cell>
          <cell r="B19560">
            <v>0</v>
          </cell>
          <cell r="C19560">
            <v>0</v>
          </cell>
          <cell r="D19560">
            <v>0</v>
          </cell>
        </row>
        <row r="19561">
          <cell r="A19561">
            <v>0</v>
          </cell>
          <cell r="B19561">
            <v>0</v>
          </cell>
          <cell r="C19561">
            <v>0</v>
          </cell>
          <cell r="D19561">
            <v>0</v>
          </cell>
        </row>
        <row r="19562">
          <cell r="A19562">
            <v>0</v>
          </cell>
          <cell r="B19562">
            <v>0</v>
          </cell>
          <cell r="C19562">
            <v>0</v>
          </cell>
          <cell r="D19562">
            <v>0</v>
          </cell>
        </row>
        <row r="19563">
          <cell r="A19563">
            <v>0</v>
          </cell>
          <cell r="B19563">
            <v>0</v>
          </cell>
          <cell r="C19563">
            <v>0</v>
          </cell>
          <cell r="D19563">
            <v>0</v>
          </cell>
        </row>
        <row r="19564">
          <cell r="A19564">
            <v>0</v>
          </cell>
          <cell r="B19564">
            <v>0</v>
          </cell>
          <cell r="C19564">
            <v>0</v>
          </cell>
          <cell r="D19564">
            <v>0</v>
          </cell>
        </row>
        <row r="19565">
          <cell r="A19565">
            <v>0</v>
          </cell>
          <cell r="B19565">
            <v>0</v>
          </cell>
          <cell r="C19565">
            <v>0</v>
          </cell>
          <cell r="D19565">
            <v>0</v>
          </cell>
        </row>
        <row r="19566">
          <cell r="A19566">
            <v>0</v>
          </cell>
          <cell r="B19566">
            <v>0</v>
          </cell>
          <cell r="C19566">
            <v>0</v>
          </cell>
          <cell r="D19566">
            <v>0</v>
          </cell>
        </row>
        <row r="19567">
          <cell r="A19567">
            <v>0</v>
          </cell>
          <cell r="B19567">
            <v>0</v>
          </cell>
          <cell r="C19567">
            <v>0</v>
          </cell>
          <cell r="D19567">
            <v>0</v>
          </cell>
        </row>
        <row r="19568">
          <cell r="A19568">
            <v>0</v>
          </cell>
          <cell r="B19568">
            <v>0</v>
          </cell>
          <cell r="C19568">
            <v>0</v>
          </cell>
          <cell r="D19568">
            <v>0</v>
          </cell>
        </row>
        <row r="19569">
          <cell r="A19569">
            <v>0</v>
          </cell>
          <cell r="B19569">
            <v>0</v>
          </cell>
          <cell r="C19569">
            <v>0</v>
          </cell>
          <cell r="D19569">
            <v>0</v>
          </cell>
        </row>
        <row r="19570">
          <cell r="A19570">
            <v>0</v>
          </cell>
          <cell r="B19570">
            <v>0</v>
          </cell>
          <cell r="C19570">
            <v>0</v>
          </cell>
          <cell r="D19570">
            <v>0</v>
          </cell>
        </row>
        <row r="19571">
          <cell r="A19571">
            <v>0</v>
          </cell>
          <cell r="B19571">
            <v>0</v>
          </cell>
          <cell r="C19571">
            <v>0</v>
          </cell>
          <cell r="D19571">
            <v>0</v>
          </cell>
        </row>
        <row r="19572">
          <cell r="A19572">
            <v>0</v>
          </cell>
          <cell r="B19572">
            <v>0</v>
          </cell>
          <cell r="C19572">
            <v>0</v>
          </cell>
          <cell r="D19572">
            <v>0</v>
          </cell>
        </row>
        <row r="19573">
          <cell r="A19573">
            <v>0</v>
          </cell>
          <cell r="B19573">
            <v>0</v>
          </cell>
          <cell r="C19573">
            <v>0</v>
          </cell>
          <cell r="D19573">
            <v>0</v>
          </cell>
        </row>
        <row r="19574">
          <cell r="A19574">
            <v>0</v>
          </cell>
          <cell r="B19574">
            <v>0</v>
          </cell>
          <cell r="C19574">
            <v>0</v>
          </cell>
          <cell r="D19574">
            <v>0</v>
          </cell>
        </row>
        <row r="19575">
          <cell r="A19575">
            <v>0</v>
          </cell>
          <cell r="B19575">
            <v>0</v>
          </cell>
          <cell r="C19575">
            <v>0</v>
          </cell>
          <cell r="D19575">
            <v>0</v>
          </cell>
        </row>
        <row r="19576">
          <cell r="A19576">
            <v>0</v>
          </cell>
          <cell r="B19576">
            <v>0</v>
          </cell>
          <cell r="C19576">
            <v>0</v>
          </cell>
          <cell r="D19576">
            <v>0</v>
          </cell>
        </row>
        <row r="19577">
          <cell r="A19577">
            <v>0</v>
          </cell>
          <cell r="B19577">
            <v>0</v>
          </cell>
          <cell r="C19577">
            <v>0</v>
          </cell>
          <cell r="D19577">
            <v>0</v>
          </cell>
        </row>
        <row r="19578">
          <cell r="A19578">
            <v>0</v>
          </cell>
          <cell r="B19578">
            <v>0</v>
          </cell>
          <cell r="C19578">
            <v>0</v>
          </cell>
          <cell r="D19578">
            <v>0</v>
          </cell>
        </row>
        <row r="19579">
          <cell r="A19579">
            <v>0</v>
          </cell>
          <cell r="B19579">
            <v>0</v>
          </cell>
          <cell r="C19579">
            <v>0</v>
          </cell>
          <cell r="D19579">
            <v>0</v>
          </cell>
        </row>
        <row r="19580">
          <cell r="A19580">
            <v>0</v>
          </cell>
          <cell r="B19580">
            <v>0</v>
          </cell>
          <cell r="C19580">
            <v>0</v>
          </cell>
          <cell r="D19580">
            <v>0</v>
          </cell>
        </row>
        <row r="19581">
          <cell r="A19581">
            <v>0</v>
          </cell>
          <cell r="B19581">
            <v>0</v>
          </cell>
          <cell r="C19581">
            <v>0</v>
          </cell>
          <cell r="D19581">
            <v>0</v>
          </cell>
        </row>
        <row r="19582">
          <cell r="A19582">
            <v>0</v>
          </cell>
          <cell r="B19582">
            <v>0</v>
          </cell>
          <cell r="C19582">
            <v>0</v>
          </cell>
          <cell r="D19582">
            <v>0</v>
          </cell>
        </row>
        <row r="19583">
          <cell r="A19583">
            <v>0</v>
          </cell>
          <cell r="B19583">
            <v>0</v>
          </cell>
          <cell r="C19583">
            <v>0</v>
          </cell>
          <cell r="D19583">
            <v>0</v>
          </cell>
        </row>
        <row r="19584">
          <cell r="A19584">
            <v>0</v>
          </cell>
          <cell r="B19584">
            <v>0</v>
          </cell>
          <cell r="C19584">
            <v>0</v>
          </cell>
          <cell r="D19584">
            <v>0</v>
          </cell>
        </row>
        <row r="19585">
          <cell r="A19585">
            <v>0</v>
          </cell>
          <cell r="B19585">
            <v>0</v>
          </cell>
          <cell r="C19585">
            <v>0</v>
          </cell>
          <cell r="D19585">
            <v>0</v>
          </cell>
        </row>
        <row r="19586">
          <cell r="A19586">
            <v>0</v>
          </cell>
          <cell r="B19586">
            <v>0</v>
          </cell>
          <cell r="C19586">
            <v>0</v>
          </cell>
          <cell r="D19586">
            <v>0</v>
          </cell>
        </row>
        <row r="19587">
          <cell r="A19587">
            <v>0</v>
          </cell>
          <cell r="B19587">
            <v>0</v>
          </cell>
          <cell r="C19587">
            <v>0</v>
          </cell>
          <cell r="D19587">
            <v>0</v>
          </cell>
        </row>
        <row r="19588">
          <cell r="A19588">
            <v>0</v>
          </cell>
          <cell r="B19588">
            <v>0</v>
          </cell>
          <cell r="C19588">
            <v>0</v>
          </cell>
          <cell r="D19588">
            <v>0</v>
          </cell>
        </row>
        <row r="19589">
          <cell r="A19589">
            <v>0</v>
          </cell>
          <cell r="B19589">
            <v>0</v>
          </cell>
          <cell r="C19589">
            <v>0</v>
          </cell>
          <cell r="D19589">
            <v>0</v>
          </cell>
        </row>
        <row r="19590">
          <cell r="A19590">
            <v>0</v>
          </cell>
          <cell r="B19590">
            <v>0</v>
          </cell>
          <cell r="C19590">
            <v>0</v>
          </cell>
          <cell r="D19590">
            <v>0</v>
          </cell>
        </row>
        <row r="19591">
          <cell r="A19591">
            <v>0</v>
          </cell>
          <cell r="B19591">
            <v>0</v>
          </cell>
          <cell r="C19591">
            <v>0</v>
          </cell>
          <cell r="D19591">
            <v>0</v>
          </cell>
        </row>
        <row r="19592">
          <cell r="A19592">
            <v>0</v>
          </cell>
          <cell r="B19592">
            <v>0</v>
          </cell>
          <cell r="C19592">
            <v>0</v>
          </cell>
          <cell r="D19592">
            <v>0</v>
          </cell>
        </row>
        <row r="19593">
          <cell r="A19593">
            <v>0</v>
          </cell>
          <cell r="B19593">
            <v>0</v>
          </cell>
          <cell r="C19593">
            <v>0</v>
          </cell>
          <cell r="D19593">
            <v>0</v>
          </cell>
        </row>
        <row r="19594">
          <cell r="A19594">
            <v>0</v>
          </cell>
          <cell r="B19594">
            <v>0</v>
          </cell>
          <cell r="C19594">
            <v>0</v>
          </cell>
          <cell r="D19594">
            <v>0</v>
          </cell>
        </row>
        <row r="19595">
          <cell r="A19595">
            <v>0</v>
          </cell>
          <cell r="B19595">
            <v>0</v>
          </cell>
          <cell r="C19595">
            <v>0</v>
          </cell>
          <cell r="D19595">
            <v>0</v>
          </cell>
        </row>
        <row r="19596">
          <cell r="A19596">
            <v>0</v>
          </cell>
          <cell r="B19596">
            <v>0</v>
          </cell>
          <cell r="C19596">
            <v>0</v>
          </cell>
          <cell r="D19596">
            <v>0</v>
          </cell>
        </row>
        <row r="19597">
          <cell r="A19597">
            <v>0</v>
          </cell>
          <cell r="B19597">
            <v>0</v>
          </cell>
          <cell r="C19597">
            <v>0</v>
          </cell>
          <cell r="D19597">
            <v>0</v>
          </cell>
        </row>
        <row r="19598">
          <cell r="A19598">
            <v>0</v>
          </cell>
          <cell r="B19598">
            <v>0</v>
          </cell>
          <cell r="C19598">
            <v>0</v>
          </cell>
          <cell r="D19598">
            <v>0</v>
          </cell>
        </row>
        <row r="19599">
          <cell r="A19599">
            <v>0</v>
          </cell>
          <cell r="B19599">
            <v>0</v>
          </cell>
          <cell r="C19599">
            <v>0</v>
          </cell>
          <cell r="D19599">
            <v>0</v>
          </cell>
        </row>
        <row r="19600">
          <cell r="A19600">
            <v>0</v>
          </cell>
          <cell r="B19600">
            <v>0</v>
          </cell>
          <cell r="C19600">
            <v>0</v>
          </cell>
          <cell r="D19600">
            <v>0</v>
          </cell>
        </row>
        <row r="19601">
          <cell r="A19601">
            <v>0</v>
          </cell>
          <cell r="B19601">
            <v>0</v>
          </cell>
          <cell r="C19601">
            <v>0</v>
          </cell>
          <cell r="D19601">
            <v>0</v>
          </cell>
        </row>
        <row r="19602">
          <cell r="A19602">
            <v>0</v>
          </cell>
          <cell r="B19602">
            <v>0</v>
          </cell>
          <cell r="C19602">
            <v>0</v>
          </cell>
          <cell r="D19602">
            <v>0</v>
          </cell>
        </row>
        <row r="19603">
          <cell r="A19603">
            <v>0</v>
          </cell>
          <cell r="B19603">
            <v>0</v>
          </cell>
          <cell r="C19603">
            <v>0</v>
          </cell>
          <cell r="D19603">
            <v>0</v>
          </cell>
        </row>
        <row r="19604">
          <cell r="A19604">
            <v>0</v>
          </cell>
          <cell r="B19604">
            <v>0</v>
          </cell>
          <cell r="C19604">
            <v>0</v>
          </cell>
          <cell r="D19604">
            <v>0</v>
          </cell>
        </row>
        <row r="19605">
          <cell r="A19605">
            <v>0</v>
          </cell>
          <cell r="B19605">
            <v>0</v>
          </cell>
          <cell r="C19605">
            <v>0</v>
          </cell>
          <cell r="D19605">
            <v>0</v>
          </cell>
        </row>
        <row r="19606">
          <cell r="A19606">
            <v>0</v>
          </cell>
          <cell r="B19606">
            <v>0</v>
          </cell>
          <cell r="C19606">
            <v>0</v>
          </cell>
          <cell r="D19606">
            <v>0</v>
          </cell>
        </row>
        <row r="19607">
          <cell r="A19607">
            <v>0</v>
          </cell>
          <cell r="B19607">
            <v>0</v>
          </cell>
          <cell r="C19607">
            <v>0</v>
          </cell>
          <cell r="D19607">
            <v>0</v>
          </cell>
        </row>
        <row r="19608">
          <cell r="A19608">
            <v>0</v>
          </cell>
          <cell r="B19608">
            <v>0</v>
          </cell>
          <cell r="C19608">
            <v>0</v>
          </cell>
          <cell r="D19608">
            <v>0</v>
          </cell>
        </row>
        <row r="19609">
          <cell r="A19609">
            <v>0</v>
          </cell>
          <cell r="B19609">
            <v>0</v>
          </cell>
          <cell r="C19609">
            <v>0</v>
          </cell>
          <cell r="D19609">
            <v>0</v>
          </cell>
        </row>
        <row r="19610">
          <cell r="A19610">
            <v>0</v>
          </cell>
          <cell r="B19610">
            <v>0</v>
          </cell>
          <cell r="C19610">
            <v>0</v>
          </cell>
          <cell r="D19610">
            <v>0</v>
          </cell>
        </row>
        <row r="19611">
          <cell r="A19611">
            <v>0</v>
          </cell>
          <cell r="B19611">
            <v>0</v>
          </cell>
          <cell r="C19611">
            <v>0</v>
          </cell>
          <cell r="D19611">
            <v>0</v>
          </cell>
        </row>
        <row r="19612">
          <cell r="A19612">
            <v>0</v>
          </cell>
          <cell r="B19612">
            <v>0</v>
          </cell>
          <cell r="C19612">
            <v>0</v>
          </cell>
          <cell r="D19612">
            <v>0</v>
          </cell>
        </row>
        <row r="19613">
          <cell r="A19613">
            <v>0</v>
          </cell>
          <cell r="B19613">
            <v>0</v>
          </cell>
          <cell r="C19613">
            <v>0</v>
          </cell>
          <cell r="D19613">
            <v>0</v>
          </cell>
        </row>
        <row r="19614">
          <cell r="A19614">
            <v>0</v>
          </cell>
          <cell r="B19614">
            <v>0</v>
          </cell>
          <cell r="C19614">
            <v>0</v>
          </cell>
          <cell r="D19614">
            <v>0</v>
          </cell>
        </row>
        <row r="19615">
          <cell r="A19615">
            <v>0</v>
          </cell>
          <cell r="B19615">
            <v>0</v>
          </cell>
          <cell r="C19615">
            <v>0</v>
          </cell>
          <cell r="D19615">
            <v>0</v>
          </cell>
        </row>
        <row r="19616">
          <cell r="A19616">
            <v>0</v>
          </cell>
          <cell r="B19616">
            <v>0</v>
          </cell>
          <cell r="C19616">
            <v>0</v>
          </cell>
          <cell r="D19616">
            <v>0</v>
          </cell>
        </row>
        <row r="19617">
          <cell r="A19617">
            <v>0</v>
          </cell>
          <cell r="B19617">
            <v>0</v>
          </cell>
          <cell r="C19617">
            <v>0</v>
          </cell>
          <cell r="D19617">
            <v>0</v>
          </cell>
        </row>
        <row r="19618">
          <cell r="A19618">
            <v>0</v>
          </cell>
          <cell r="B19618">
            <v>0</v>
          </cell>
          <cell r="C19618">
            <v>0</v>
          </cell>
          <cell r="D19618">
            <v>0</v>
          </cell>
        </row>
        <row r="19619">
          <cell r="A19619">
            <v>0</v>
          </cell>
          <cell r="B19619">
            <v>0</v>
          </cell>
          <cell r="C19619">
            <v>0</v>
          </cell>
          <cell r="D19619">
            <v>0</v>
          </cell>
        </row>
        <row r="19620">
          <cell r="A19620">
            <v>0</v>
          </cell>
          <cell r="B19620">
            <v>0</v>
          </cell>
          <cell r="C19620">
            <v>0</v>
          </cell>
          <cell r="D19620">
            <v>0</v>
          </cell>
        </row>
        <row r="19621">
          <cell r="A19621">
            <v>0</v>
          </cell>
          <cell r="B19621">
            <v>0</v>
          </cell>
          <cell r="C19621">
            <v>0</v>
          </cell>
          <cell r="D19621">
            <v>0</v>
          </cell>
        </row>
        <row r="19622">
          <cell r="A19622">
            <v>0</v>
          </cell>
          <cell r="B19622">
            <v>0</v>
          </cell>
          <cell r="C19622">
            <v>0</v>
          </cell>
          <cell r="D19622">
            <v>0</v>
          </cell>
        </row>
        <row r="19623">
          <cell r="A19623">
            <v>0</v>
          </cell>
          <cell r="B19623">
            <v>0</v>
          </cell>
          <cell r="C19623">
            <v>0</v>
          </cell>
          <cell r="D19623">
            <v>0</v>
          </cell>
        </row>
        <row r="19624">
          <cell r="A19624">
            <v>0</v>
          </cell>
          <cell r="B19624">
            <v>0</v>
          </cell>
          <cell r="C19624">
            <v>0</v>
          </cell>
          <cell r="D19624">
            <v>0</v>
          </cell>
        </row>
        <row r="19625">
          <cell r="A19625">
            <v>0</v>
          </cell>
          <cell r="B19625">
            <v>0</v>
          </cell>
          <cell r="C19625">
            <v>0</v>
          </cell>
          <cell r="D19625">
            <v>0</v>
          </cell>
        </row>
        <row r="19626">
          <cell r="A19626">
            <v>0</v>
          </cell>
          <cell r="B19626">
            <v>0</v>
          </cell>
          <cell r="C19626">
            <v>0</v>
          </cell>
          <cell r="D19626">
            <v>0</v>
          </cell>
        </row>
        <row r="19627">
          <cell r="A19627">
            <v>0</v>
          </cell>
          <cell r="B19627">
            <v>0</v>
          </cell>
          <cell r="C19627">
            <v>0</v>
          </cell>
          <cell r="D19627">
            <v>0</v>
          </cell>
        </row>
        <row r="19628">
          <cell r="A19628">
            <v>0</v>
          </cell>
          <cell r="B19628">
            <v>0</v>
          </cell>
          <cell r="C19628">
            <v>0</v>
          </cell>
          <cell r="D19628">
            <v>0</v>
          </cell>
        </row>
        <row r="19629">
          <cell r="A19629">
            <v>0</v>
          </cell>
          <cell r="B19629">
            <v>0</v>
          </cell>
          <cell r="C19629">
            <v>0</v>
          </cell>
          <cell r="D19629">
            <v>0</v>
          </cell>
        </row>
        <row r="19630">
          <cell r="A19630">
            <v>0</v>
          </cell>
          <cell r="B19630">
            <v>0</v>
          </cell>
          <cell r="C19630">
            <v>0</v>
          </cell>
          <cell r="D19630">
            <v>0</v>
          </cell>
        </row>
        <row r="19631">
          <cell r="A19631">
            <v>0</v>
          </cell>
          <cell r="B19631">
            <v>0</v>
          </cell>
          <cell r="C19631">
            <v>0</v>
          </cell>
          <cell r="D19631">
            <v>0</v>
          </cell>
        </row>
        <row r="19632">
          <cell r="A19632">
            <v>0</v>
          </cell>
          <cell r="B19632">
            <v>0</v>
          </cell>
          <cell r="C19632">
            <v>0</v>
          </cell>
          <cell r="D19632">
            <v>0</v>
          </cell>
        </row>
        <row r="19633">
          <cell r="A19633">
            <v>0</v>
          </cell>
          <cell r="B19633">
            <v>0</v>
          </cell>
          <cell r="C19633">
            <v>0</v>
          </cell>
          <cell r="D19633">
            <v>0</v>
          </cell>
        </row>
        <row r="19634">
          <cell r="A19634">
            <v>0</v>
          </cell>
          <cell r="B19634">
            <v>0</v>
          </cell>
          <cell r="C19634">
            <v>0</v>
          </cell>
          <cell r="D19634">
            <v>0</v>
          </cell>
        </row>
        <row r="19635">
          <cell r="A19635">
            <v>0</v>
          </cell>
          <cell r="B19635">
            <v>0</v>
          </cell>
          <cell r="C19635">
            <v>0</v>
          </cell>
          <cell r="D19635">
            <v>0</v>
          </cell>
        </row>
        <row r="19636">
          <cell r="A19636">
            <v>0</v>
          </cell>
          <cell r="B19636">
            <v>0</v>
          </cell>
          <cell r="C19636">
            <v>0</v>
          </cell>
          <cell r="D19636">
            <v>0</v>
          </cell>
        </row>
        <row r="19637">
          <cell r="A19637">
            <v>0</v>
          </cell>
          <cell r="B19637">
            <v>0</v>
          </cell>
          <cell r="C19637">
            <v>0</v>
          </cell>
          <cell r="D19637">
            <v>0</v>
          </cell>
        </row>
        <row r="19638">
          <cell r="A19638">
            <v>0</v>
          </cell>
          <cell r="B19638">
            <v>0</v>
          </cell>
          <cell r="C19638">
            <v>0</v>
          </cell>
          <cell r="D19638">
            <v>0</v>
          </cell>
        </row>
        <row r="19639">
          <cell r="A19639">
            <v>0</v>
          </cell>
          <cell r="B19639">
            <v>0</v>
          </cell>
          <cell r="C19639">
            <v>0</v>
          </cell>
          <cell r="D19639">
            <v>0</v>
          </cell>
        </row>
        <row r="19640">
          <cell r="A19640">
            <v>0</v>
          </cell>
          <cell r="B19640">
            <v>0</v>
          </cell>
          <cell r="C19640">
            <v>0</v>
          </cell>
          <cell r="D19640">
            <v>0</v>
          </cell>
        </row>
        <row r="19641">
          <cell r="A19641">
            <v>0</v>
          </cell>
          <cell r="B19641">
            <v>0</v>
          </cell>
          <cell r="C19641">
            <v>0</v>
          </cell>
          <cell r="D19641">
            <v>0</v>
          </cell>
        </row>
        <row r="19642">
          <cell r="A19642">
            <v>0</v>
          </cell>
          <cell r="B19642">
            <v>0</v>
          </cell>
          <cell r="C19642">
            <v>0</v>
          </cell>
          <cell r="D19642">
            <v>0</v>
          </cell>
        </row>
        <row r="19643">
          <cell r="A19643">
            <v>0</v>
          </cell>
          <cell r="B19643">
            <v>0</v>
          </cell>
          <cell r="C19643">
            <v>0</v>
          </cell>
          <cell r="D19643">
            <v>0</v>
          </cell>
        </row>
        <row r="19644">
          <cell r="A19644">
            <v>0</v>
          </cell>
          <cell r="B19644">
            <v>0</v>
          </cell>
          <cell r="C19644">
            <v>0</v>
          </cell>
          <cell r="D19644">
            <v>0</v>
          </cell>
        </row>
        <row r="19645">
          <cell r="A19645">
            <v>0</v>
          </cell>
          <cell r="B19645">
            <v>0</v>
          </cell>
          <cell r="C19645">
            <v>0</v>
          </cell>
          <cell r="D19645">
            <v>0</v>
          </cell>
        </row>
        <row r="19646">
          <cell r="A19646">
            <v>0</v>
          </cell>
          <cell r="B19646">
            <v>0</v>
          </cell>
          <cell r="C19646">
            <v>0</v>
          </cell>
          <cell r="D19646">
            <v>0</v>
          </cell>
        </row>
        <row r="19647">
          <cell r="A19647">
            <v>0</v>
          </cell>
          <cell r="B19647">
            <v>0</v>
          </cell>
          <cell r="C19647">
            <v>0</v>
          </cell>
          <cell r="D19647">
            <v>0</v>
          </cell>
        </row>
        <row r="19648">
          <cell r="A19648">
            <v>0</v>
          </cell>
          <cell r="B19648">
            <v>0</v>
          </cell>
          <cell r="C19648">
            <v>0</v>
          </cell>
          <cell r="D19648">
            <v>0</v>
          </cell>
        </row>
        <row r="19649">
          <cell r="A19649">
            <v>0</v>
          </cell>
          <cell r="B19649">
            <v>0</v>
          </cell>
          <cell r="C19649">
            <v>0</v>
          </cell>
          <cell r="D19649">
            <v>0</v>
          </cell>
        </row>
        <row r="19650">
          <cell r="A19650">
            <v>0</v>
          </cell>
          <cell r="B19650">
            <v>0</v>
          </cell>
          <cell r="C19650">
            <v>0</v>
          </cell>
          <cell r="D19650">
            <v>0</v>
          </cell>
        </row>
        <row r="19651">
          <cell r="A19651">
            <v>0</v>
          </cell>
          <cell r="B19651">
            <v>0</v>
          </cell>
          <cell r="C19651">
            <v>0</v>
          </cell>
          <cell r="D19651">
            <v>0</v>
          </cell>
        </row>
        <row r="19652">
          <cell r="A19652">
            <v>0</v>
          </cell>
          <cell r="B19652">
            <v>0</v>
          </cell>
          <cell r="C19652">
            <v>0</v>
          </cell>
          <cell r="D19652">
            <v>0</v>
          </cell>
        </row>
        <row r="19653">
          <cell r="A19653">
            <v>0</v>
          </cell>
          <cell r="B19653">
            <v>0</v>
          </cell>
          <cell r="C19653">
            <v>0</v>
          </cell>
          <cell r="D19653">
            <v>0</v>
          </cell>
        </row>
        <row r="19654">
          <cell r="A19654">
            <v>0</v>
          </cell>
          <cell r="B19654">
            <v>0</v>
          </cell>
          <cell r="C19654">
            <v>0</v>
          </cell>
          <cell r="D19654">
            <v>0</v>
          </cell>
        </row>
        <row r="19655">
          <cell r="A19655">
            <v>0</v>
          </cell>
          <cell r="B19655">
            <v>0</v>
          </cell>
          <cell r="C19655">
            <v>0</v>
          </cell>
          <cell r="D19655">
            <v>0</v>
          </cell>
        </row>
        <row r="19656">
          <cell r="A19656">
            <v>0</v>
          </cell>
          <cell r="B19656">
            <v>0</v>
          </cell>
          <cell r="C19656">
            <v>0</v>
          </cell>
          <cell r="D19656">
            <v>0</v>
          </cell>
        </row>
        <row r="19657">
          <cell r="A19657">
            <v>0</v>
          </cell>
          <cell r="B19657">
            <v>0</v>
          </cell>
          <cell r="C19657">
            <v>0</v>
          </cell>
          <cell r="D19657">
            <v>0</v>
          </cell>
        </row>
        <row r="19658">
          <cell r="A19658">
            <v>0</v>
          </cell>
          <cell r="B19658">
            <v>0</v>
          </cell>
          <cell r="C19658">
            <v>0</v>
          </cell>
          <cell r="D19658">
            <v>0</v>
          </cell>
        </row>
        <row r="19659">
          <cell r="A19659">
            <v>0</v>
          </cell>
          <cell r="B19659">
            <v>0</v>
          </cell>
          <cell r="C19659">
            <v>0</v>
          </cell>
          <cell r="D19659">
            <v>0</v>
          </cell>
        </row>
        <row r="19660">
          <cell r="A19660">
            <v>0</v>
          </cell>
          <cell r="B19660">
            <v>0</v>
          </cell>
          <cell r="C19660">
            <v>0</v>
          </cell>
          <cell r="D19660">
            <v>0</v>
          </cell>
        </row>
        <row r="19661">
          <cell r="A19661">
            <v>0</v>
          </cell>
          <cell r="B19661">
            <v>0</v>
          </cell>
          <cell r="C19661">
            <v>0</v>
          </cell>
          <cell r="D19661">
            <v>0</v>
          </cell>
        </row>
        <row r="19662">
          <cell r="A19662">
            <v>0</v>
          </cell>
          <cell r="B19662">
            <v>0</v>
          </cell>
          <cell r="C19662">
            <v>0</v>
          </cell>
          <cell r="D19662">
            <v>0</v>
          </cell>
        </row>
        <row r="19663">
          <cell r="A19663">
            <v>0</v>
          </cell>
          <cell r="B19663">
            <v>0</v>
          </cell>
          <cell r="C19663">
            <v>0</v>
          </cell>
          <cell r="D19663">
            <v>0</v>
          </cell>
        </row>
        <row r="19664">
          <cell r="A19664">
            <v>0</v>
          </cell>
          <cell r="B19664">
            <v>0</v>
          </cell>
          <cell r="C19664">
            <v>0</v>
          </cell>
          <cell r="D19664">
            <v>0</v>
          </cell>
        </row>
        <row r="19665">
          <cell r="A19665">
            <v>0</v>
          </cell>
          <cell r="B19665">
            <v>0</v>
          </cell>
          <cell r="C19665">
            <v>0</v>
          </cell>
          <cell r="D19665">
            <v>0</v>
          </cell>
        </row>
        <row r="19666">
          <cell r="A19666">
            <v>0</v>
          </cell>
          <cell r="B19666">
            <v>0</v>
          </cell>
          <cell r="C19666">
            <v>0</v>
          </cell>
          <cell r="D19666">
            <v>0</v>
          </cell>
        </row>
        <row r="19667">
          <cell r="A19667">
            <v>0</v>
          </cell>
          <cell r="B19667">
            <v>0</v>
          </cell>
          <cell r="C19667">
            <v>0</v>
          </cell>
          <cell r="D19667">
            <v>0</v>
          </cell>
        </row>
        <row r="19668">
          <cell r="A19668">
            <v>0</v>
          </cell>
          <cell r="B19668">
            <v>0</v>
          </cell>
          <cell r="C19668">
            <v>0</v>
          </cell>
          <cell r="D19668">
            <v>0</v>
          </cell>
        </row>
        <row r="19669">
          <cell r="A19669">
            <v>0</v>
          </cell>
          <cell r="B19669">
            <v>0</v>
          </cell>
          <cell r="C19669">
            <v>0</v>
          </cell>
          <cell r="D19669">
            <v>0</v>
          </cell>
        </row>
        <row r="19670">
          <cell r="A19670">
            <v>0</v>
          </cell>
          <cell r="B19670">
            <v>0</v>
          </cell>
          <cell r="C19670">
            <v>0</v>
          </cell>
          <cell r="D19670">
            <v>0</v>
          </cell>
        </row>
        <row r="19671">
          <cell r="A19671">
            <v>0</v>
          </cell>
          <cell r="B19671">
            <v>0</v>
          </cell>
          <cell r="C19671">
            <v>0</v>
          </cell>
          <cell r="D19671">
            <v>0</v>
          </cell>
        </row>
        <row r="19672">
          <cell r="A19672">
            <v>0</v>
          </cell>
          <cell r="B19672">
            <v>0</v>
          </cell>
          <cell r="C19672">
            <v>0</v>
          </cell>
          <cell r="D19672">
            <v>0</v>
          </cell>
        </row>
        <row r="19673">
          <cell r="A19673">
            <v>0</v>
          </cell>
          <cell r="B19673">
            <v>0</v>
          </cell>
          <cell r="C19673">
            <v>0</v>
          </cell>
          <cell r="D19673">
            <v>0</v>
          </cell>
        </row>
        <row r="19674">
          <cell r="A19674">
            <v>0</v>
          </cell>
          <cell r="B19674">
            <v>0</v>
          </cell>
          <cell r="C19674">
            <v>0</v>
          </cell>
          <cell r="D19674">
            <v>0</v>
          </cell>
        </row>
        <row r="19675">
          <cell r="A19675">
            <v>0</v>
          </cell>
          <cell r="B19675">
            <v>0</v>
          </cell>
          <cell r="C19675">
            <v>0</v>
          </cell>
          <cell r="D19675">
            <v>0</v>
          </cell>
        </row>
        <row r="19676">
          <cell r="A19676">
            <v>0</v>
          </cell>
          <cell r="B19676">
            <v>0</v>
          </cell>
          <cell r="C19676">
            <v>0</v>
          </cell>
          <cell r="D19676">
            <v>0</v>
          </cell>
        </row>
        <row r="19677">
          <cell r="A19677">
            <v>0</v>
          </cell>
          <cell r="B19677">
            <v>0</v>
          </cell>
          <cell r="C19677">
            <v>0</v>
          </cell>
          <cell r="D19677">
            <v>0</v>
          </cell>
        </row>
        <row r="19678">
          <cell r="A19678">
            <v>0</v>
          </cell>
          <cell r="B19678">
            <v>0</v>
          </cell>
          <cell r="C19678">
            <v>0</v>
          </cell>
          <cell r="D19678">
            <v>0</v>
          </cell>
        </row>
        <row r="19679">
          <cell r="A19679">
            <v>0</v>
          </cell>
          <cell r="B19679">
            <v>0</v>
          </cell>
          <cell r="C19679">
            <v>0</v>
          </cell>
          <cell r="D19679">
            <v>0</v>
          </cell>
        </row>
        <row r="19680">
          <cell r="A19680">
            <v>0</v>
          </cell>
          <cell r="B19680">
            <v>0</v>
          </cell>
          <cell r="C19680">
            <v>0</v>
          </cell>
          <cell r="D19680">
            <v>0</v>
          </cell>
        </row>
        <row r="19681">
          <cell r="A19681">
            <v>0</v>
          </cell>
          <cell r="B19681">
            <v>0</v>
          </cell>
          <cell r="C19681">
            <v>0</v>
          </cell>
          <cell r="D19681">
            <v>0</v>
          </cell>
        </row>
        <row r="19682">
          <cell r="A19682">
            <v>0</v>
          </cell>
          <cell r="B19682">
            <v>0</v>
          </cell>
          <cell r="C19682">
            <v>0</v>
          </cell>
          <cell r="D19682">
            <v>0</v>
          </cell>
        </row>
        <row r="19683">
          <cell r="A19683">
            <v>0</v>
          </cell>
          <cell r="B19683">
            <v>0</v>
          </cell>
          <cell r="C19683">
            <v>0</v>
          </cell>
          <cell r="D19683">
            <v>0</v>
          </cell>
        </row>
        <row r="19684">
          <cell r="A19684">
            <v>0</v>
          </cell>
          <cell r="B19684">
            <v>0</v>
          </cell>
          <cell r="C19684">
            <v>0</v>
          </cell>
          <cell r="D19684">
            <v>0</v>
          </cell>
        </row>
        <row r="19685">
          <cell r="A19685">
            <v>0</v>
          </cell>
          <cell r="B19685">
            <v>0</v>
          </cell>
          <cell r="C19685">
            <v>0</v>
          </cell>
          <cell r="D19685">
            <v>0</v>
          </cell>
        </row>
        <row r="19686">
          <cell r="A19686">
            <v>0</v>
          </cell>
          <cell r="B19686">
            <v>0</v>
          </cell>
          <cell r="C19686">
            <v>0</v>
          </cell>
          <cell r="D19686">
            <v>0</v>
          </cell>
        </row>
        <row r="19687">
          <cell r="A19687">
            <v>0</v>
          </cell>
          <cell r="B19687">
            <v>0</v>
          </cell>
          <cell r="C19687">
            <v>0</v>
          </cell>
          <cell r="D19687">
            <v>0</v>
          </cell>
        </row>
        <row r="19688">
          <cell r="A19688">
            <v>0</v>
          </cell>
          <cell r="B19688">
            <v>0</v>
          </cell>
          <cell r="C19688">
            <v>0</v>
          </cell>
          <cell r="D19688">
            <v>0</v>
          </cell>
        </row>
        <row r="19689">
          <cell r="A19689">
            <v>0</v>
          </cell>
          <cell r="B19689">
            <v>0</v>
          </cell>
          <cell r="C19689">
            <v>0</v>
          </cell>
          <cell r="D19689">
            <v>0</v>
          </cell>
        </row>
        <row r="19690">
          <cell r="A19690">
            <v>0</v>
          </cell>
          <cell r="B19690">
            <v>0</v>
          </cell>
          <cell r="C19690">
            <v>0</v>
          </cell>
          <cell r="D19690">
            <v>0</v>
          </cell>
        </row>
        <row r="19691">
          <cell r="A19691">
            <v>0</v>
          </cell>
          <cell r="B19691">
            <v>0</v>
          </cell>
          <cell r="C19691">
            <v>0</v>
          </cell>
          <cell r="D19691">
            <v>0</v>
          </cell>
        </row>
        <row r="19692">
          <cell r="A19692">
            <v>0</v>
          </cell>
          <cell r="B19692">
            <v>0</v>
          </cell>
          <cell r="C19692">
            <v>0</v>
          </cell>
          <cell r="D19692">
            <v>0</v>
          </cell>
        </row>
        <row r="19693">
          <cell r="A19693">
            <v>0</v>
          </cell>
          <cell r="B19693">
            <v>0</v>
          </cell>
          <cell r="C19693">
            <v>0</v>
          </cell>
          <cell r="D19693">
            <v>0</v>
          </cell>
        </row>
        <row r="19694">
          <cell r="A19694">
            <v>0</v>
          </cell>
          <cell r="B19694">
            <v>0</v>
          </cell>
          <cell r="C19694">
            <v>0</v>
          </cell>
          <cell r="D19694">
            <v>0</v>
          </cell>
        </row>
        <row r="19695">
          <cell r="A19695">
            <v>0</v>
          </cell>
          <cell r="B19695">
            <v>0</v>
          </cell>
          <cell r="C19695">
            <v>0</v>
          </cell>
          <cell r="D19695">
            <v>0</v>
          </cell>
        </row>
        <row r="19696">
          <cell r="A19696">
            <v>0</v>
          </cell>
          <cell r="B19696">
            <v>0</v>
          </cell>
          <cell r="C19696">
            <v>0</v>
          </cell>
          <cell r="D19696">
            <v>0</v>
          </cell>
        </row>
        <row r="19697">
          <cell r="A19697">
            <v>0</v>
          </cell>
          <cell r="B19697">
            <v>0</v>
          </cell>
          <cell r="C19697">
            <v>0</v>
          </cell>
          <cell r="D19697">
            <v>0</v>
          </cell>
        </row>
        <row r="19698">
          <cell r="A19698">
            <v>0</v>
          </cell>
          <cell r="B19698">
            <v>0</v>
          </cell>
          <cell r="C19698">
            <v>0</v>
          </cell>
          <cell r="D19698">
            <v>0</v>
          </cell>
        </row>
        <row r="19699">
          <cell r="A19699">
            <v>0</v>
          </cell>
          <cell r="B19699">
            <v>0</v>
          </cell>
          <cell r="C19699">
            <v>0</v>
          </cell>
          <cell r="D19699">
            <v>0</v>
          </cell>
        </row>
        <row r="19700">
          <cell r="A19700">
            <v>0</v>
          </cell>
          <cell r="B19700">
            <v>0</v>
          </cell>
          <cell r="C19700">
            <v>0</v>
          </cell>
          <cell r="D19700">
            <v>0</v>
          </cell>
        </row>
        <row r="19701">
          <cell r="A19701">
            <v>0</v>
          </cell>
          <cell r="B19701">
            <v>0</v>
          </cell>
          <cell r="C19701">
            <v>0</v>
          </cell>
          <cell r="D19701">
            <v>0</v>
          </cell>
        </row>
        <row r="19702">
          <cell r="A19702">
            <v>0</v>
          </cell>
          <cell r="B19702">
            <v>0</v>
          </cell>
          <cell r="C19702">
            <v>0</v>
          </cell>
          <cell r="D19702">
            <v>0</v>
          </cell>
        </row>
        <row r="19703">
          <cell r="A19703">
            <v>0</v>
          </cell>
          <cell r="B19703">
            <v>0</v>
          </cell>
          <cell r="C19703">
            <v>0</v>
          </cell>
          <cell r="D19703">
            <v>0</v>
          </cell>
        </row>
        <row r="19704">
          <cell r="A19704">
            <v>0</v>
          </cell>
          <cell r="B19704">
            <v>0</v>
          </cell>
          <cell r="C19704">
            <v>0</v>
          </cell>
          <cell r="D19704">
            <v>0</v>
          </cell>
        </row>
        <row r="19705">
          <cell r="A19705">
            <v>0</v>
          </cell>
          <cell r="B19705">
            <v>0</v>
          </cell>
          <cell r="C19705">
            <v>0</v>
          </cell>
          <cell r="D19705">
            <v>0</v>
          </cell>
        </row>
        <row r="19706">
          <cell r="A19706">
            <v>0</v>
          </cell>
          <cell r="B19706">
            <v>0</v>
          </cell>
          <cell r="C19706">
            <v>0</v>
          </cell>
          <cell r="D19706">
            <v>0</v>
          </cell>
        </row>
        <row r="19707">
          <cell r="A19707">
            <v>0</v>
          </cell>
          <cell r="B19707">
            <v>0</v>
          </cell>
          <cell r="C19707">
            <v>0</v>
          </cell>
          <cell r="D19707">
            <v>0</v>
          </cell>
        </row>
        <row r="19708">
          <cell r="A19708">
            <v>0</v>
          </cell>
          <cell r="B19708">
            <v>0</v>
          </cell>
          <cell r="C19708">
            <v>0</v>
          </cell>
          <cell r="D19708">
            <v>0</v>
          </cell>
        </row>
        <row r="19709">
          <cell r="A19709">
            <v>0</v>
          </cell>
          <cell r="B19709">
            <v>0</v>
          </cell>
          <cell r="C19709">
            <v>0</v>
          </cell>
          <cell r="D19709">
            <v>0</v>
          </cell>
        </row>
        <row r="19710">
          <cell r="A19710">
            <v>0</v>
          </cell>
          <cell r="B19710">
            <v>0</v>
          </cell>
          <cell r="C19710">
            <v>0</v>
          </cell>
          <cell r="D19710">
            <v>0</v>
          </cell>
        </row>
        <row r="19711">
          <cell r="A19711">
            <v>0</v>
          </cell>
          <cell r="B19711">
            <v>0</v>
          </cell>
          <cell r="C19711">
            <v>0</v>
          </cell>
          <cell r="D19711">
            <v>0</v>
          </cell>
        </row>
        <row r="19712">
          <cell r="A19712">
            <v>0</v>
          </cell>
          <cell r="B19712">
            <v>0</v>
          </cell>
          <cell r="C19712">
            <v>0</v>
          </cell>
          <cell r="D19712">
            <v>0</v>
          </cell>
        </row>
        <row r="19713">
          <cell r="A19713">
            <v>0</v>
          </cell>
          <cell r="B19713">
            <v>0</v>
          </cell>
          <cell r="C19713">
            <v>0</v>
          </cell>
          <cell r="D19713">
            <v>0</v>
          </cell>
        </row>
        <row r="19714">
          <cell r="A19714">
            <v>0</v>
          </cell>
          <cell r="B19714">
            <v>0</v>
          </cell>
          <cell r="C19714">
            <v>0</v>
          </cell>
          <cell r="D19714">
            <v>0</v>
          </cell>
        </row>
        <row r="19715">
          <cell r="A19715">
            <v>0</v>
          </cell>
          <cell r="B19715">
            <v>0</v>
          </cell>
          <cell r="C19715">
            <v>0</v>
          </cell>
          <cell r="D19715">
            <v>0</v>
          </cell>
        </row>
        <row r="19716">
          <cell r="A19716">
            <v>0</v>
          </cell>
          <cell r="B19716">
            <v>0</v>
          </cell>
          <cell r="C19716">
            <v>0</v>
          </cell>
          <cell r="D19716">
            <v>0</v>
          </cell>
        </row>
        <row r="19717">
          <cell r="A19717">
            <v>0</v>
          </cell>
          <cell r="B19717">
            <v>0</v>
          </cell>
          <cell r="C19717">
            <v>0</v>
          </cell>
          <cell r="D19717">
            <v>0</v>
          </cell>
        </row>
        <row r="19718">
          <cell r="A19718">
            <v>0</v>
          </cell>
          <cell r="B19718">
            <v>0</v>
          </cell>
          <cell r="C19718">
            <v>0</v>
          </cell>
          <cell r="D19718">
            <v>0</v>
          </cell>
        </row>
        <row r="19719">
          <cell r="A19719">
            <v>0</v>
          </cell>
          <cell r="B19719">
            <v>0</v>
          </cell>
          <cell r="C19719">
            <v>0</v>
          </cell>
          <cell r="D19719">
            <v>0</v>
          </cell>
        </row>
        <row r="19720">
          <cell r="A19720">
            <v>0</v>
          </cell>
          <cell r="B19720">
            <v>0</v>
          </cell>
          <cell r="C19720">
            <v>0</v>
          </cell>
          <cell r="D19720">
            <v>0</v>
          </cell>
        </row>
        <row r="19721">
          <cell r="A19721">
            <v>0</v>
          </cell>
          <cell r="B19721">
            <v>0</v>
          </cell>
          <cell r="C19721">
            <v>0</v>
          </cell>
          <cell r="D19721">
            <v>0</v>
          </cell>
        </row>
        <row r="19722">
          <cell r="A19722">
            <v>0</v>
          </cell>
          <cell r="B19722">
            <v>0</v>
          </cell>
          <cell r="C19722">
            <v>0</v>
          </cell>
          <cell r="D19722">
            <v>0</v>
          </cell>
        </row>
        <row r="19723">
          <cell r="A19723">
            <v>0</v>
          </cell>
          <cell r="B19723">
            <v>0</v>
          </cell>
          <cell r="C19723">
            <v>0</v>
          </cell>
          <cell r="D19723">
            <v>0</v>
          </cell>
        </row>
        <row r="19724">
          <cell r="A19724">
            <v>0</v>
          </cell>
          <cell r="B19724">
            <v>0</v>
          </cell>
          <cell r="C19724">
            <v>0</v>
          </cell>
          <cell r="D19724">
            <v>0</v>
          </cell>
        </row>
        <row r="19725">
          <cell r="A19725">
            <v>0</v>
          </cell>
          <cell r="B19725">
            <v>0</v>
          </cell>
          <cell r="C19725">
            <v>0</v>
          </cell>
          <cell r="D19725">
            <v>0</v>
          </cell>
        </row>
        <row r="19726">
          <cell r="A19726">
            <v>0</v>
          </cell>
          <cell r="B19726">
            <v>0</v>
          </cell>
          <cell r="C19726">
            <v>0</v>
          </cell>
          <cell r="D19726">
            <v>0</v>
          </cell>
        </row>
        <row r="19727">
          <cell r="A19727">
            <v>0</v>
          </cell>
          <cell r="B19727">
            <v>0</v>
          </cell>
          <cell r="C19727">
            <v>0</v>
          </cell>
          <cell r="D19727">
            <v>0</v>
          </cell>
        </row>
        <row r="19728">
          <cell r="A19728">
            <v>0</v>
          </cell>
          <cell r="B19728">
            <v>0</v>
          </cell>
          <cell r="C19728">
            <v>0</v>
          </cell>
          <cell r="D19728">
            <v>0</v>
          </cell>
        </row>
        <row r="19729">
          <cell r="A19729">
            <v>0</v>
          </cell>
          <cell r="B19729">
            <v>0</v>
          </cell>
          <cell r="C19729">
            <v>0</v>
          </cell>
          <cell r="D19729">
            <v>0</v>
          </cell>
        </row>
        <row r="19730">
          <cell r="A19730">
            <v>0</v>
          </cell>
          <cell r="B19730">
            <v>0</v>
          </cell>
          <cell r="C19730">
            <v>0</v>
          </cell>
          <cell r="D19730">
            <v>0</v>
          </cell>
        </row>
        <row r="19731">
          <cell r="A19731">
            <v>0</v>
          </cell>
          <cell r="B19731">
            <v>0</v>
          </cell>
          <cell r="C19731">
            <v>0</v>
          </cell>
          <cell r="D19731">
            <v>0</v>
          </cell>
        </row>
        <row r="19732">
          <cell r="A19732">
            <v>0</v>
          </cell>
          <cell r="B19732">
            <v>0</v>
          </cell>
          <cell r="C19732">
            <v>0</v>
          </cell>
          <cell r="D19732">
            <v>0</v>
          </cell>
        </row>
        <row r="19733">
          <cell r="A19733">
            <v>0</v>
          </cell>
          <cell r="B19733">
            <v>0</v>
          </cell>
          <cell r="C19733">
            <v>0</v>
          </cell>
          <cell r="D19733">
            <v>0</v>
          </cell>
        </row>
        <row r="19734">
          <cell r="A19734">
            <v>0</v>
          </cell>
          <cell r="B19734">
            <v>0</v>
          </cell>
          <cell r="C19734">
            <v>0</v>
          </cell>
          <cell r="D19734">
            <v>0</v>
          </cell>
        </row>
        <row r="19735">
          <cell r="A19735">
            <v>0</v>
          </cell>
          <cell r="B19735">
            <v>0</v>
          </cell>
          <cell r="C19735">
            <v>0</v>
          </cell>
          <cell r="D19735">
            <v>0</v>
          </cell>
        </row>
        <row r="19736">
          <cell r="A19736">
            <v>0</v>
          </cell>
          <cell r="B19736">
            <v>0</v>
          </cell>
          <cell r="C19736">
            <v>0</v>
          </cell>
          <cell r="D19736">
            <v>0</v>
          </cell>
        </row>
        <row r="19737">
          <cell r="A19737">
            <v>0</v>
          </cell>
          <cell r="B19737">
            <v>0</v>
          </cell>
          <cell r="C19737">
            <v>0</v>
          </cell>
          <cell r="D19737">
            <v>0</v>
          </cell>
        </row>
        <row r="19738">
          <cell r="A19738">
            <v>0</v>
          </cell>
          <cell r="B19738">
            <v>0</v>
          </cell>
          <cell r="C19738">
            <v>0</v>
          </cell>
          <cell r="D19738">
            <v>0</v>
          </cell>
        </row>
        <row r="19739">
          <cell r="A19739">
            <v>0</v>
          </cell>
          <cell r="B19739">
            <v>0</v>
          </cell>
          <cell r="C19739">
            <v>0</v>
          </cell>
          <cell r="D19739">
            <v>0</v>
          </cell>
        </row>
        <row r="19740">
          <cell r="A19740">
            <v>0</v>
          </cell>
          <cell r="B19740">
            <v>0</v>
          </cell>
          <cell r="C19740">
            <v>0</v>
          </cell>
          <cell r="D19740">
            <v>0</v>
          </cell>
        </row>
        <row r="19741">
          <cell r="A19741">
            <v>0</v>
          </cell>
          <cell r="B19741">
            <v>0</v>
          </cell>
          <cell r="C19741">
            <v>0</v>
          </cell>
          <cell r="D19741">
            <v>0</v>
          </cell>
        </row>
        <row r="19742">
          <cell r="A19742">
            <v>0</v>
          </cell>
          <cell r="B19742">
            <v>0</v>
          </cell>
          <cell r="C19742">
            <v>0</v>
          </cell>
          <cell r="D19742">
            <v>0</v>
          </cell>
        </row>
        <row r="19743">
          <cell r="A19743">
            <v>0</v>
          </cell>
          <cell r="B19743">
            <v>0</v>
          </cell>
          <cell r="C19743">
            <v>0</v>
          </cell>
          <cell r="D19743">
            <v>0</v>
          </cell>
        </row>
        <row r="19744">
          <cell r="A19744">
            <v>0</v>
          </cell>
          <cell r="B19744">
            <v>0</v>
          </cell>
          <cell r="C19744">
            <v>0</v>
          </cell>
          <cell r="D19744">
            <v>0</v>
          </cell>
        </row>
        <row r="19745">
          <cell r="A19745">
            <v>0</v>
          </cell>
          <cell r="B19745">
            <v>0</v>
          </cell>
          <cell r="C19745">
            <v>0</v>
          </cell>
          <cell r="D19745">
            <v>0</v>
          </cell>
        </row>
        <row r="19746">
          <cell r="A19746">
            <v>0</v>
          </cell>
          <cell r="B19746">
            <v>0</v>
          </cell>
          <cell r="C19746">
            <v>0</v>
          </cell>
          <cell r="D19746">
            <v>0</v>
          </cell>
        </row>
        <row r="19747">
          <cell r="A19747">
            <v>0</v>
          </cell>
          <cell r="B19747">
            <v>0</v>
          </cell>
          <cell r="C19747">
            <v>0</v>
          </cell>
          <cell r="D19747">
            <v>0</v>
          </cell>
        </row>
        <row r="19748">
          <cell r="A19748">
            <v>0</v>
          </cell>
          <cell r="B19748">
            <v>0</v>
          </cell>
          <cell r="C19748">
            <v>0</v>
          </cell>
          <cell r="D19748">
            <v>0</v>
          </cell>
        </row>
        <row r="19749">
          <cell r="A19749">
            <v>0</v>
          </cell>
          <cell r="B19749">
            <v>0</v>
          </cell>
          <cell r="C19749">
            <v>0</v>
          </cell>
          <cell r="D19749">
            <v>0</v>
          </cell>
        </row>
        <row r="19750">
          <cell r="A19750">
            <v>0</v>
          </cell>
          <cell r="B19750">
            <v>0</v>
          </cell>
          <cell r="C19750">
            <v>0</v>
          </cell>
          <cell r="D19750">
            <v>0</v>
          </cell>
        </row>
        <row r="19751">
          <cell r="A19751">
            <v>0</v>
          </cell>
          <cell r="B19751">
            <v>0</v>
          </cell>
          <cell r="C19751">
            <v>0</v>
          </cell>
          <cell r="D19751">
            <v>0</v>
          </cell>
        </row>
        <row r="19752">
          <cell r="A19752">
            <v>0</v>
          </cell>
          <cell r="B19752">
            <v>0</v>
          </cell>
          <cell r="C19752">
            <v>0</v>
          </cell>
          <cell r="D19752">
            <v>0</v>
          </cell>
        </row>
        <row r="19753">
          <cell r="A19753">
            <v>0</v>
          </cell>
          <cell r="B19753">
            <v>0</v>
          </cell>
          <cell r="C19753">
            <v>0</v>
          </cell>
          <cell r="D19753">
            <v>0</v>
          </cell>
        </row>
        <row r="19754">
          <cell r="A19754">
            <v>0</v>
          </cell>
          <cell r="B19754">
            <v>0</v>
          </cell>
          <cell r="C19754">
            <v>0</v>
          </cell>
          <cell r="D19754">
            <v>0</v>
          </cell>
        </row>
        <row r="19755">
          <cell r="A19755">
            <v>0</v>
          </cell>
          <cell r="B19755">
            <v>0</v>
          </cell>
          <cell r="C19755">
            <v>0</v>
          </cell>
          <cell r="D19755">
            <v>0</v>
          </cell>
        </row>
        <row r="19756">
          <cell r="A19756">
            <v>0</v>
          </cell>
          <cell r="B19756">
            <v>0</v>
          </cell>
          <cell r="C19756">
            <v>0</v>
          </cell>
          <cell r="D19756">
            <v>0</v>
          </cell>
        </row>
        <row r="19757">
          <cell r="A19757">
            <v>0</v>
          </cell>
          <cell r="B19757">
            <v>0</v>
          </cell>
          <cell r="C19757">
            <v>0</v>
          </cell>
          <cell r="D19757">
            <v>0</v>
          </cell>
        </row>
        <row r="19758">
          <cell r="A19758">
            <v>0</v>
          </cell>
          <cell r="B19758">
            <v>0</v>
          </cell>
          <cell r="C19758">
            <v>0</v>
          </cell>
          <cell r="D19758">
            <v>0</v>
          </cell>
        </row>
        <row r="19759">
          <cell r="A19759">
            <v>0</v>
          </cell>
          <cell r="B19759">
            <v>0</v>
          </cell>
          <cell r="C19759">
            <v>0</v>
          </cell>
          <cell r="D19759">
            <v>0</v>
          </cell>
        </row>
        <row r="19760">
          <cell r="A19760">
            <v>0</v>
          </cell>
          <cell r="B19760">
            <v>0</v>
          </cell>
          <cell r="C19760">
            <v>0</v>
          </cell>
          <cell r="D19760">
            <v>0</v>
          </cell>
        </row>
        <row r="19761">
          <cell r="A19761">
            <v>0</v>
          </cell>
          <cell r="B19761">
            <v>0</v>
          </cell>
          <cell r="C19761">
            <v>0</v>
          </cell>
          <cell r="D19761">
            <v>0</v>
          </cell>
        </row>
        <row r="19762">
          <cell r="A19762">
            <v>0</v>
          </cell>
          <cell r="B19762">
            <v>0</v>
          </cell>
          <cell r="C19762">
            <v>0</v>
          </cell>
          <cell r="D19762">
            <v>0</v>
          </cell>
        </row>
        <row r="19763">
          <cell r="A19763">
            <v>0</v>
          </cell>
          <cell r="B19763">
            <v>0</v>
          </cell>
          <cell r="C19763">
            <v>0</v>
          </cell>
          <cell r="D19763">
            <v>0</v>
          </cell>
        </row>
        <row r="19764">
          <cell r="A19764">
            <v>0</v>
          </cell>
          <cell r="B19764">
            <v>0</v>
          </cell>
          <cell r="C19764">
            <v>0</v>
          </cell>
          <cell r="D19764">
            <v>0</v>
          </cell>
        </row>
        <row r="19765">
          <cell r="A19765">
            <v>0</v>
          </cell>
          <cell r="B19765">
            <v>0</v>
          </cell>
          <cell r="C19765">
            <v>0</v>
          </cell>
          <cell r="D19765">
            <v>0</v>
          </cell>
        </row>
        <row r="19766">
          <cell r="A19766">
            <v>0</v>
          </cell>
          <cell r="B19766">
            <v>0</v>
          </cell>
          <cell r="C19766">
            <v>0</v>
          </cell>
          <cell r="D19766">
            <v>0</v>
          </cell>
        </row>
        <row r="19767">
          <cell r="A19767">
            <v>0</v>
          </cell>
          <cell r="B19767">
            <v>0</v>
          </cell>
          <cell r="C19767">
            <v>0</v>
          </cell>
          <cell r="D19767">
            <v>0</v>
          </cell>
        </row>
        <row r="19768">
          <cell r="A19768">
            <v>0</v>
          </cell>
          <cell r="B19768">
            <v>0</v>
          </cell>
          <cell r="C19768">
            <v>0</v>
          </cell>
          <cell r="D19768">
            <v>0</v>
          </cell>
        </row>
        <row r="19769">
          <cell r="A19769">
            <v>0</v>
          </cell>
          <cell r="B19769">
            <v>0</v>
          </cell>
          <cell r="C19769">
            <v>0</v>
          </cell>
          <cell r="D19769">
            <v>0</v>
          </cell>
        </row>
        <row r="19770">
          <cell r="A19770">
            <v>0</v>
          </cell>
          <cell r="B19770">
            <v>0</v>
          </cell>
          <cell r="C19770">
            <v>0</v>
          </cell>
          <cell r="D19770">
            <v>0</v>
          </cell>
        </row>
        <row r="19771">
          <cell r="A19771">
            <v>0</v>
          </cell>
          <cell r="B19771">
            <v>0</v>
          </cell>
          <cell r="C19771">
            <v>0</v>
          </cell>
          <cell r="D19771">
            <v>0</v>
          </cell>
        </row>
        <row r="19772">
          <cell r="A19772">
            <v>0</v>
          </cell>
          <cell r="B19772">
            <v>0</v>
          </cell>
          <cell r="C19772">
            <v>0</v>
          </cell>
          <cell r="D19772">
            <v>0</v>
          </cell>
        </row>
        <row r="19773">
          <cell r="A19773">
            <v>0</v>
          </cell>
          <cell r="B19773">
            <v>0</v>
          </cell>
          <cell r="C19773">
            <v>0</v>
          </cell>
          <cell r="D19773">
            <v>0</v>
          </cell>
        </row>
        <row r="19774">
          <cell r="A19774">
            <v>0</v>
          </cell>
          <cell r="B19774">
            <v>0</v>
          </cell>
          <cell r="C19774">
            <v>0</v>
          </cell>
          <cell r="D19774">
            <v>0</v>
          </cell>
        </row>
        <row r="19775">
          <cell r="A19775">
            <v>0</v>
          </cell>
          <cell r="B19775">
            <v>0</v>
          </cell>
          <cell r="C19775">
            <v>0</v>
          </cell>
          <cell r="D19775">
            <v>0</v>
          </cell>
        </row>
        <row r="19776">
          <cell r="A19776">
            <v>0</v>
          </cell>
          <cell r="B19776">
            <v>0</v>
          </cell>
          <cell r="C19776">
            <v>0</v>
          </cell>
          <cell r="D19776">
            <v>0</v>
          </cell>
        </row>
        <row r="19777">
          <cell r="A19777">
            <v>0</v>
          </cell>
          <cell r="B19777">
            <v>0</v>
          </cell>
          <cell r="C19777">
            <v>0</v>
          </cell>
          <cell r="D19777">
            <v>0</v>
          </cell>
        </row>
        <row r="19778">
          <cell r="A19778">
            <v>0</v>
          </cell>
          <cell r="B19778">
            <v>0</v>
          </cell>
          <cell r="C19778">
            <v>0</v>
          </cell>
          <cell r="D19778">
            <v>0</v>
          </cell>
        </row>
        <row r="19779">
          <cell r="A19779">
            <v>0</v>
          </cell>
          <cell r="B19779">
            <v>0</v>
          </cell>
          <cell r="C19779">
            <v>0</v>
          </cell>
          <cell r="D19779">
            <v>0</v>
          </cell>
        </row>
        <row r="19780">
          <cell r="A19780">
            <v>0</v>
          </cell>
          <cell r="B19780">
            <v>0</v>
          </cell>
          <cell r="C19780">
            <v>0</v>
          </cell>
          <cell r="D19780">
            <v>0</v>
          </cell>
        </row>
        <row r="19781">
          <cell r="A19781">
            <v>0</v>
          </cell>
          <cell r="B19781">
            <v>0</v>
          </cell>
          <cell r="C19781">
            <v>0</v>
          </cell>
          <cell r="D19781">
            <v>0</v>
          </cell>
        </row>
        <row r="19782">
          <cell r="A19782">
            <v>0</v>
          </cell>
          <cell r="B19782">
            <v>0</v>
          </cell>
          <cell r="C19782">
            <v>0</v>
          </cell>
          <cell r="D19782">
            <v>0</v>
          </cell>
        </row>
        <row r="19783">
          <cell r="A19783">
            <v>0</v>
          </cell>
          <cell r="B19783">
            <v>0</v>
          </cell>
          <cell r="C19783">
            <v>0</v>
          </cell>
          <cell r="D19783">
            <v>0</v>
          </cell>
        </row>
        <row r="19784">
          <cell r="A19784">
            <v>0</v>
          </cell>
          <cell r="B19784">
            <v>0</v>
          </cell>
          <cell r="C19784">
            <v>0</v>
          </cell>
          <cell r="D19784">
            <v>0</v>
          </cell>
        </row>
        <row r="19785">
          <cell r="A19785">
            <v>0</v>
          </cell>
          <cell r="B19785">
            <v>0</v>
          </cell>
          <cell r="C19785">
            <v>0</v>
          </cell>
          <cell r="D19785">
            <v>0</v>
          </cell>
        </row>
        <row r="19786">
          <cell r="A19786">
            <v>0</v>
          </cell>
          <cell r="B19786">
            <v>0</v>
          </cell>
          <cell r="C19786">
            <v>0</v>
          </cell>
          <cell r="D19786">
            <v>0</v>
          </cell>
        </row>
        <row r="19787">
          <cell r="A19787">
            <v>0</v>
          </cell>
          <cell r="B19787">
            <v>0</v>
          </cell>
          <cell r="C19787">
            <v>0</v>
          </cell>
          <cell r="D19787">
            <v>0</v>
          </cell>
        </row>
        <row r="19788">
          <cell r="A19788">
            <v>0</v>
          </cell>
          <cell r="B19788">
            <v>0</v>
          </cell>
          <cell r="C19788">
            <v>0</v>
          </cell>
          <cell r="D19788">
            <v>0</v>
          </cell>
        </row>
        <row r="19789">
          <cell r="A19789">
            <v>0</v>
          </cell>
          <cell r="B19789">
            <v>0</v>
          </cell>
          <cell r="C19789">
            <v>0</v>
          </cell>
          <cell r="D19789">
            <v>0</v>
          </cell>
        </row>
        <row r="19790">
          <cell r="A19790">
            <v>0</v>
          </cell>
          <cell r="B19790">
            <v>0</v>
          </cell>
          <cell r="C19790">
            <v>0</v>
          </cell>
          <cell r="D19790">
            <v>0</v>
          </cell>
        </row>
        <row r="19791">
          <cell r="A19791">
            <v>0</v>
          </cell>
          <cell r="B19791">
            <v>0</v>
          </cell>
          <cell r="C19791">
            <v>0</v>
          </cell>
          <cell r="D19791">
            <v>0</v>
          </cell>
        </row>
        <row r="19792">
          <cell r="A19792">
            <v>0</v>
          </cell>
          <cell r="B19792">
            <v>0</v>
          </cell>
          <cell r="C19792">
            <v>0</v>
          </cell>
          <cell r="D19792">
            <v>0</v>
          </cell>
        </row>
        <row r="19793">
          <cell r="A19793">
            <v>0</v>
          </cell>
          <cell r="B19793">
            <v>0</v>
          </cell>
          <cell r="C19793">
            <v>0</v>
          </cell>
          <cell r="D19793">
            <v>0</v>
          </cell>
        </row>
        <row r="19794">
          <cell r="A19794">
            <v>0</v>
          </cell>
          <cell r="B19794">
            <v>0</v>
          </cell>
          <cell r="C19794">
            <v>0</v>
          </cell>
          <cell r="D19794">
            <v>0</v>
          </cell>
        </row>
        <row r="19795">
          <cell r="A19795">
            <v>0</v>
          </cell>
          <cell r="B19795">
            <v>0</v>
          </cell>
          <cell r="C19795">
            <v>0</v>
          </cell>
          <cell r="D19795">
            <v>0</v>
          </cell>
        </row>
        <row r="19796">
          <cell r="A19796">
            <v>0</v>
          </cell>
          <cell r="B19796">
            <v>0</v>
          </cell>
          <cell r="C19796">
            <v>0</v>
          </cell>
          <cell r="D19796">
            <v>0</v>
          </cell>
        </row>
        <row r="19797">
          <cell r="A19797">
            <v>0</v>
          </cell>
          <cell r="B19797">
            <v>0</v>
          </cell>
          <cell r="C19797">
            <v>0</v>
          </cell>
          <cell r="D19797">
            <v>0</v>
          </cell>
        </row>
        <row r="19798">
          <cell r="A19798">
            <v>0</v>
          </cell>
          <cell r="B19798">
            <v>0</v>
          </cell>
          <cell r="C19798">
            <v>0</v>
          </cell>
          <cell r="D19798">
            <v>0</v>
          </cell>
        </row>
        <row r="19799">
          <cell r="A19799">
            <v>0</v>
          </cell>
          <cell r="B19799">
            <v>0</v>
          </cell>
          <cell r="C19799">
            <v>0</v>
          </cell>
          <cell r="D19799">
            <v>0</v>
          </cell>
        </row>
        <row r="19800">
          <cell r="A19800">
            <v>0</v>
          </cell>
          <cell r="B19800">
            <v>0</v>
          </cell>
          <cell r="C19800">
            <v>0</v>
          </cell>
          <cell r="D19800">
            <v>0</v>
          </cell>
        </row>
        <row r="19801">
          <cell r="A19801">
            <v>0</v>
          </cell>
          <cell r="B19801">
            <v>0</v>
          </cell>
          <cell r="C19801">
            <v>0</v>
          </cell>
          <cell r="D19801">
            <v>0</v>
          </cell>
        </row>
        <row r="19802">
          <cell r="A19802">
            <v>0</v>
          </cell>
          <cell r="B19802">
            <v>0</v>
          </cell>
          <cell r="C19802">
            <v>0</v>
          </cell>
          <cell r="D19802">
            <v>0</v>
          </cell>
        </row>
        <row r="19803">
          <cell r="A19803">
            <v>0</v>
          </cell>
          <cell r="B19803">
            <v>0</v>
          </cell>
          <cell r="C19803">
            <v>0</v>
          </cell>
          <cell r="D19803">
            <v>0</v>
          </cell>
        </row>
        <row r="19804">
          <cell r="A19804">
            <v>0</v>
          </cell>
          <cell r="B19804">
            <v>0</v>
          </cell>
          <cell r="C19804">
            <v>0</v>
          </cell>
          <cell r="D19804">
            <v>0</v>
          </cell>
        </row>
        <row r="19805">
          <cell r="A19805">
            <v>0</v>
          </cell>
          <cell r="B19805">
            <v>0</v>
          </cell>
          <cell r="C19805">
            <v>0</v>
          </cell>
          <cell r="D19805">
            <v>0</v>
          </cell>
        </row>
        <row r="19806">
          <cell r="A19806">
            <v>0</v>
          </cell>
          <cell r="B19806">
            <v>0</v>
          </cell>
          <cell r="C19806">
            <v>0</v>
          </cell>
          <cell r="D19806">
            <v>0</v>
          </cell>
        </row>
        <row r="19807">
          <cell r="A19807">
            <v>0</v>
          </cell>
          <cell r="B19807">
            <v>0</v>
          </cell>
          <cell r="C19807">
            <v>0</v>
          </cell>
          <cell r="D19807">
            <v>0</v>
          </cell>
        </row>
        <row r="19808">
          <cell r="A19808">
            <v>0</v>
          </cell>
          <cell r="B19808">
            <v>0</v>
          </cell>
          <cell r="C19808">
            <v>0</v>
          </cell>
          <cell r="D19808">
            <v>0</v>
          </cell>
        </row>
        <row r="19809">
          <cell r="A19809">
            <v>0</v>
          </cell>
          <cell r="B19809">
            <v>0</v>
          </cell>
          <cell r="C19809">
            <v>0</v>
          </cell>
          <cell r="D19809">
            <v>0</v>
          </cell>
        </row>
        <row r="19810">
          <cell r="A19810">
            <v>0</v>
          </cell>
          <cell r="B19810">
            <v>0</v>
          </cell>
          <cell r="C19810">
            <v>0</v>
          </cell>
          <cell r="D19810">
            <v>0</v>
          </cell>
        </row>
        <row r="19811">
          <cell r="A19811">
            <v>0</v>
          </cell>
          <cell r="B19811">
            <v>0</v>
          </cell>
          <cell r="C19811">
            <v>0</v>
          </cell>
          <cell r="D19811">
            <v>0</v>
          </cell>
        </row>
        <row r="19812">
          <cell r="A19812">
            <v>0</v>
          </cell>
          <cell r="B19812">
            <v>0</v>
          </cell>
          <cell r="C19812">
            <v>0</v>
          </cell>
          <cell r="D19812">
            <v>0</v>
          </cell>
        </row>
        <row r="19813">
          <cell r="A19813">
            <v>0</v>
          </cell>
          <cell r="B19813">
            <v>0</v>
          </cell>
          <cell r="C19813">
            <v>0</v>
          </cell>
          <cell r="D19813">
            <v>0</v>
          </cell>
        </row>
        <row r="19814">
          <cell r="A19814">
            <v>0</v>
          </cell>
          <cell r="B19814">
            <v>0</v>
          </cell>
          <cell r="C19814">
            <v>0</v>
          </cell>
          <cell r="D19814">
            <v>0</v>
          </cell>
        </row>
        <row r="19815">
          <cell r="A19815">
            <v>0</v>
          </cell>
          <cell r="B19815">
            <v>0</v>
          </cell>
          <cell r="C19815">
            <v>0</v>
          </cell>
          <cell r="D19815">
            <v>0</v>
          </cell>
        </row>
        <row r="19816">
          <cell r="A19816">
            <v>0</v>
          </cell>
          <cell r="B19816">
            <v>0</v>
          </cell>
          <cell r="C19816">
            <v>0</v>
          </cell>
          <cell r="D19816">
            <v>0</v>
          </cell>
        </row>
        <row r="19817">
          <cell r="A19817">
            <v>0</v>
          </cell>
          <cell r="B19817">
            <v>0</v>
          </cell>
          <cell r="C19817">
            <v>0</v>
          </cell>
          <cell r="D19817">
            <v>0</v>
          </cell>
        </row>
        <row r="19818">
          <cell r="A19818">
            <v>0</v>
          </cell>
          <cell r="B19818">
            <v>0</v>
          </cell>
          <cell r="C19818">
            <v>0</v>
          </cell>
          <cell r="D19818">
            <v>0</v>
          </cell>
        </row>
        <row r="19819">
          <cell r="A19819">
            <v>0</v>
          </cell>
          <cell r="B19819">
            <v>0</v>
          </cell>
          <cell r="C19819">
            <v>0</v>
          </cell>
          <cell r="D19819">
            <v>0</v>
          </cell>
        </row>
        <row r="19820">
          <cell r="A19820">
            <v>0</v>
          </cell>
          <cell r="B19820">
            <v>0</v>
          </cell>
          <cell r="C19820">
            <v>0</v>
          </cell>
          <cell r="D19820">
            <v>0</v>
          </cell>
        </row>
        <row r="19821">
          <cell r="A19821">
            <v>0</v>
          </cell>
          <cell r="B19821">
            <v>0</v>
          </cell>
          <cell r="C19821">
            <v>0</v>
          </cell>
          <cell r="D19821">
            <v>0</v>
          </cell>
        </row>
        <row r="19822">
          <cell r="A19822">
            <v>0</v>
          </cell>
          <cell r="B19822">
            <v>0</v>
          </cell>
          <cell r="C19822">
            <v>0</v>
          </cell>
          <cell r="D19822">
            <v>0</v>
          </cell>
        </row>
        <row r="19823">
          <cell r="A19823">
            <v>0</v>
          </cell>
          <cell r="B19823">
            <v>0</v>
          </cell>
          <cell r="C19823">
            <v>0</v>
          </cell>
          <cell r="D19823">
            <v>0</v>
          </cell>
        </row>
        <row r="19824">
          <cell r="A19824">
            <v>0</v>
          </cell>
          <cell r="B19824">
            <v>0</v>
          </cell>
          <cell r="C19824">
            <v>0</v>
          </cell>
          <cell r="D19824">
            <v>0</v>
          </cell>
        </row>
        <row r="19825">
          <cell r="A19825">
            <v>0</v>
          </cell>
          <cell r="B19825">
            <v>0</v>
          </cell>
          <cell r="C19825">
            <v>0</v>
          </cell>
          <cell r="D19825">
            <v>0</v>
          </cell>
        </row>
        <row r="19826">
          <cell r="A19826">
            <v>0</v>
          </cell>
          <cell r="B19826">
            <v>0</v>
          </cell>
          <cell r="C19826">
            <v>0</v>
          </cell>
          <cell r="D19826">
            <v>0</v>
          </cell>
        </row>
        <row r="19827">
          <cell r="A19827">
            <v>0</v>
          </cell>
          <cell r="B19827">
            <v>0</v>
          </cell>
          <cell r="C19827">
            <v>0</v>
          </cell>
          <cell r="D19827">
            <v>0</v>
          </cell>
        </row>
        <row r="19828">
          <cell r="A19828">
            <v>0</v>
          </cell>
          <cell r="B19828">
            <v>0</v>
          </cell>
          <cell r="C19828">
            <v>0</v>
          </cell>
          <cell r="D19828">
            <v>0</v>
          </cell>
        </row>
        <row r="19829">
          <cell r="A19829">
            <v>0</v>
          </cell>
          <cell r="B19829">
            <v>0</v>
          </cell>
          <cell r="C19829">
            <v>0</v>
          </cell>
          <cell r="D19829">
            <v>0</v>
          </cell>
        </row>
        <row r="19830">
          <cell r="A19830">
            <v>0</v>
          </cell>
          <cell r="B19830">
            <v>0</v>
          </cell>
          <cell r="C19830">
            <v>0</v>
          </cell>
          <cell r="D19830">
            <v>0</v>
          </cell>
        </row>
        <row r="19831">
          <cell r="A19831">
            <v>0</v>
          </cell>
          <cell r="B19831">
            <v>0</v>
          </cell>
          <cell r="C19831">
            <v>0</v>
          </cell>
          <cell r="D19831">
            <v>0</v>
          </cell>
        </row>
        <row r="19832">
          <cell r="A19832">
            <v>0</v>
          </cell>
          <cell r="B19832">
            <v>0</v>
          </cell>
          <cell r="C19832">
            <v>0</v>
          </cell>
          <cell r="D19832">
            <v>0</v>
          </cell>
        </row>
        <row r="19833">
          <cell r="A19833">
            <v>0</v>
          </cell>
          <cell r="B19833">
            <v>0</v>
          </cell>
          <cell r="C19833">
            <v>0</v>
          </cell>
          <cell r="D19833">
            <v>0</v>
          </cell>
        </row>
        <row r="19834">
          <cell r="A19834">
            <v>0</v>
          </cell>
          <cell r="B19834">
            <v>0</v>
          </cell>
          <cell r="C19834">
            <v>0</v>
          </cell>
          <cell r="D19834">
            <v>0</v>
          </cell>
        </row>
        <row r="19835">
          <cell r="A19835">
            <v>0</v>
          </cell>
          <cell r="B19835">
            <v>0</v>
          </cell>
          <cell r="C19835">
            <v>0</v>
          </cell>
          <cell r="D19835">
            <v>0</v>
          </cell>
        </row>
        <row r="19836">
          <cell r="A19836">
            <v>0</v>
          </cell>
          <cell r="B19836">
            <v>0</v>
          </cell>
          <cell r="C19836">
            <v>0</v>
          </cell>
          <cell r="D19836">
            <v>0</v>
          </cell>
        </row>
        <row r="19837">
          <cell r="A19837">
            <v>0</v>
          </cell>
          <cell r="B19837">
            <v>0</v>
          </cell>
          <cell r="C19837">
            <v>0</v>
          </cell>
          <cell r="D19837">
            <v>0</v>
          </cell>
        </row>
        <row r="19838">
          <cell r="A19838">
            <v>0</v>
          </cell>
          <cell r="B19838">
            <v>0</v>
          </cell>
          <cell r="C19838">
            <v>0</v>
          </cell>
          <cell r="D19838">
            <v>0</v>
          </cell>
        </row>
        <row r="19839">
          <cell r="A19839">
            <v>0</v>
          </cell>
          <cell r="B19839">
            <v>0</v>
          </cell>
          <cell r="C19839">
            <v>0</v>
          </cell>
          <cell r="D19839">
            <v>0</v>
          </cell>
        </row>
        <row r="19840">
          <cell r="A19840">
            <v>0</v>
          </cell>
          <cell r="B19840">
            <v>0</v>
          </cell>
          <cell r="C19840">
            <v>0</v>
          </cell>
          <cell r="D19840">
            <v>0</v>
          </cell>
        </row>
        <row r="19841">
          <cell r="A19841">
            <v>0</v>
          </cell>
          <cell r="B19841">
            <v>0</v>
          </cell>
          <cell r="C19841">
            <v>0</v>
          </cell>
          <cell r="D19841">
            <v>0</v>
          </cell>
        </row>
        <row r="19842">
          <cell r="A19842">
            <v>0</v>
          </cell>
          <cell r="B19842">
            <v>0</v>
          </cell>
          <cell r="C19842">
            <v>0</v>
          </cell>
          <cell r="D19842">
            <v>0</v>
          </cell>
        </row>
        <row r="19843">
          <cell r="A19843">
            <v>0</v>
          </cell>
          <cell r="B19843">
            <v>0</v>
          </cell>
          <cell r="C19843">
            <v>0</v>
          </cell>
          <cell r="D19843">
            <v>0</v>
          </cell>
        </row>
        <row r="19844">
          <cell r="A19844">
            <v>0</v>
          </cell>
          <cell r="B19844">
            <v>0</v>
          </cell>
          <cell r="C19844">
            <v>0</v>
          </cell>
          <cell r="D19844">
            <v>0</v>
          </cell>
        </row>
        <row r="19845">
          <cell r="A19845">
            <v>0</v>
          </cell>
          <cell r="B19845">
            <v>0</v>
          </cell>
          <cell r="C19845">
            <v>0</v>
          </cell>
          <cell r="D19845">
            <v>0</v>
          </cell>
        </row>
        <row r="19846">
          <cell r="A19846">
            <v>0</v>
          </cell>
          <cell r="B19846">
            <v>0</v>
          </cell>
          <cell r="C19846">
            <v>0</v>
          </cell>
          <cell r="D19846">
            <v>0</v>
          </cell>
        </row>
        <row r="19847">
          <cell r="A19847">
            <v>0</v>
          </cell>
          <cell r="B19847">
            <v>0</v>
          </cell>
          <cell r="C19847">
            <v>0</v>
          </cell>
          <cell r="D19847">
            <v>0</v>
          </cell>
        </row>
        <row r="19848">
          <cell r="A19848">
            <v>0</v>
          </cell>
          <cell r="B19848">
            <v>0</v>
          </cell>
          <cell r="C19848">
            <v>0</v>
          </cell>
          <cell r="D19848">
            <v>0</v>
          </cell>
        </row>
        <row r="19849">
          <cell r="A19849">
            <v>0</v>
          </cell>
          <cell r="B19849">
            <v>0</v>
          </cell>
          <cell r="C19849">
            <v>0</v>
          </cell>
          <cell r="D19849">
            <v>0</v>
          </cell>
        </row>
        <row r="19850">
          <cell r="A19850">
            <v>0</v>
          </cell>
          <cell r="B19850">
            <v>0</v>
          </cell>
          <cell r="C19850">
            <v>0</v>
          </cell>
          <cell r="D19850">
            <v>0</v>
          </cell>
        </row>
        <row r="19851">
          <cell r="A19851">
            <v>0</v>
          </cell>
          <cell r="B19851">
            <v>0</v>
          </cell>
          <cell r="C19851">
            <v>0</v>
          </cell>
          <cell r="D19851">
            <v>0</v>
          </cell>
        </row>
        <row r="19852">
          <cell r="A19852">
            <v>0</v>
          </cell>
          <cell r="B19852">
            <v>0</v>
          </cell>
          <cell r="C19852">
            <v>0</v>
          </cell>
          <cell r="D19852">
            <v>0</v>
          </cell>
        </row>
        <row r="19853">
          <cell r="A19853">
            <v>0</v>
          </cell>
          <cell r="B19853">
            <v>0</v>
          </cell>
          <cell r="C19853">
            <v>0</v>
          </cell>
          <cell r="D19853">
            <v>0</v>
          </cell>
        </row>
        <row r="19854">
          <cell r="A19854">
            <v>0</v>
          </cell>
          <cell r="B19854">
            <v>0</v>
          </cell>
          <cell r="C19854">
            <v>0</v>
          </cell>
          <cell r="D19854">
            <v>0</v>
          </cell>
        </row>
        <row r="19855">
          <cell r="A19855">
            <v>0</v>
          </cell>
          <cell r="B19855">
            <v>0</v>
          </cell>
          <cell r="C19855">
            <v>0</v>
          </cell>
          <cell r="D19855">
            <v>0</v>
          </cell>
        </row>
        <row r="19856">
          <cell r="A19856">
            <v>0</v>
          </cell>
          <cell r="B19856">
            <v>0</v>
          </cell>
          <cell r="C19856">
            <v>0</v>
          </cell>
          <cell r="D19856">
            <v>0</v>
          </cell>
        </row>
        <row r="19857">
          <cell r="A19857">
            <v>0</v>
          </cell>
          <cell r="B19857">
            <v>0</v>
          </cell>
          <cell r="C19857">
            <v>0</v>
          </cell>
          <cell r="D19857">
            <v>0</v>
          </cell>
        </row>
        <row r="19858">
          <cell r="A19858">
            <v>0</v>
          </cell>
          <cell r="B19858">
            <v>0</v>
          </cell>
          <cell r="C19858">
            <v>0</v>
          </cell>
          <cell r="D19858">
            <v>0</v>
          </cell>
        </row>
        <row r="19859">
          <cell r="A19859">
            <v>0</v>
          </cell>
          <cell r="B19859">
            <v>0</v>
          </cell>
          <cell r="C19859">
            <v>0</v>
          </cell>
          <cell r="D19859">
            <v>0</v>
          </cell>
        </row>
        <row r="19860">
          <cell r="A19860">
            <v>0</v>
          </cell>
          <cell r="B19860">
            <v>0</v>
          </cell>
          <cell r="C19860">
            <v>0</v>
          </cell>
          <cell r="D19860">
            <v>0</v>
          </cell>
        </row>
        <row r="19861">
          <cell r="A19861">
            <v>0</v>
          </cell>
          <cell r="B19861">
            <v>0</v>
          </cell>
          <cell r="C19861">
            <v>0</v>
          </cell>
          <cell r="D19861">
            <v>0</v>
          </cell>
        </row>
        <row r="19862">
          <cell r="A19862">
            <v>0</v>
          </cell>
          <cell r="B19862">
            <v>0</v>
          </cell>
          <cell r="C19862">
            <v>0</v>
          </cell>
          <cell r="D19862">
            <v>0</v>
          </cell>
        </row>
        <row r="19863">
          <cell r="A19863">
            <v>0</v>
          </cell>
          <cell r="B19863">
            <v>0</v>
          </cell>
          <cell r="C19863">
            <v>0</v>
          </cell>
          <cell r="D19863">
            <v>0</v>
          </cell>
        </row>
        <row r="19864">
          <cell r="A19864">
            <v>0</v>
          </cell>
          <cell r="B19864">
            <v>0</v>
          </cell>
          <cell r="C19864">
            <v>0</v>
          </cell>
          <cell r="D19864">
            <v>0</v>
          </cell>
        </row>
        <row r="19865">
          <cell r="A19865">
            <v>0</v>
          </cell>
          <cell r="B19865">
            <v>0</v>
          </cell>
          <cell r="C19865">
            <v>0</v>
          </cell>
          <cell r="D19865">
            <v>0</v>
          </cell>
        </row>
        <row r="19866">
          <cell r="A19866">
            <v>0</v>
          </cell>
          <cell r="B19866">
            <v>0</v>
          </cell>
          <cell r="C19866">
            <v>0</v>
          </cell>
          <cell r="D19866">
            <v>0</v>
          </cell>
        </row>
        <row r="19867">
          <cell r="A19867">
            <v>0</v>
          </cell>
          <cell r="B19867">
            <v>0</v>
          </cell>
          <cell r="C19867">
            <v>0</v>
          </cell>
          <cell r="D19867">
            <v>0</v>
          </cell>
        </row>
        <row r="19868">
          <cell r="A19868">
            <v>0</v>
          </cell>
          <cell r="B19868">
            <v>0</v>
          </cell>
          <cell r="C19868">
            <v>0</v>
          </cell>
          <cell r="D19868">
            <v>0</v>
          </cell>
        </row>
        <row r="19869">
          <cell r="A19869">
            <v>0</v>
          </cell>
          <cell r="B19869">
            <v>0</v>
          </cell>
          <cell r="C19869">
            <v>0</v>
          </cell>
          <cell r="D19869">
            <v>0</v>
          </cell>
        </row>
        <row r="19870">
          <cell r="A19870">
            <v>0</v>
          </cell>
          <cell r="B19870">
            <v>0</v>
          </cell>
          <cell r="C19870">
            <v>0</v>
          </cell>
          <cell r="D19870">
            <v>0</v>
          </cell>
        </row>
        <row r="19871">
          <cell r="A19871">
            <v>0</v>
          </cell>
          <cell r="B19871">
            <v>0</v>
          </cell>
          <cell r="C19871">
            <v>0</v>
          </cell>
          <cell r="D19871">
            <v>0</v>
          </cell>
        </row>
        <row r="19872">
          <cell r="A19872">
            <v>0</v>
          </cell>
          <cell r="B19872">
            <v>0</v>
          </cell>
          <cell r="C19872">
            <v>0</v>
          </cell>
          <cell r="D19872">
            <v>0</v>
          </cell>
        </row>
        <row r="19873">
          <cell r="A19873">
            <v>0</v>
          </cell>
          <cell r="B19873">
            <v>0</v>
          </cell>
          <cell r="C19873">
            <v>0</v>
          </cell>
          <cell r="D19873">
            <v>0</v>
          </cell>
        </row>
        <row r="19874">
          <cell r="A19874">
            <v>0</v>
          </cell>
          <cell r="B19874">
            <v>0</v>
          </cell>
          <cell r="C19874">
            <v>0</v>
          </cell>
          <cell r="D19874">
            <v>0</v>
          </cell>
        </row>
        <row r="19875">
          <cell r="A19875">
            <v>0</v>
          </cell>
          <cell r="B19875">
            <v>0</v>
          </cell>
          <cell r="C19875">
            <v>0</v>
          </cell>
          <cell r="D19875">
            <v>0</v>
          </cell>
        </row>
        <row r="19876">
          <cell r="A19876">
            <v>0</v>
          </cell>
          <cell r="B19876">
            <v>0</v>
          </cell>
          <cell r="C19876">
            <v>0</v>
          </cell>
          <cell r="D19876">
            <v>0</v>
          </cell>
        </row>
        <row r="19877">
          <cell r="A19877">
            <v>0</v>
          </cell>
          <cell r="B19877">
            <v>0</v>
          </cell>
          <cell r="C19877">
            <v>0</v>
          </cell>
          <cell r="D19877">
            <v>0</v>
          </cell>
        </row>
        <row r="19878">
          <cell r="A19878">
            <v>0</v>
          </cell>
          <cell r="B19878">
            <v>0</v>
          </cell>
          <cell r="C19878">
            <v>0</v>
          </cell>
          <cell r="D19878">
            <v>0</v>
          </cell>
        </row>
        <row r="19879">
          <cell r="A19879">
            <v>0</v>
          </cell>
          <cell r="B19879">
            <v>0</v>
          </cell>
          <cell r="C19879">
            <v>0</v>
          </cell>
          <cell r="D19879">
            <v>0</v>
          </cell>
        </row>
        <row r="19880">
          <cell r="A19880">
            <v>0</v>
          </cell>
          <cell r="B19880">
            <v>0</v>
          </cell>
          <cell r="C19880">
            <v>0</v>
          </cell>
          <cell r="D19880">
            <v>0</v>
          </cell>
        </row>
        <row r="19881">
          <cell r="A19881">
            <v>0</v>
          </cell>
          <cell r="B19881">
            <v>0</v>
          </cell>
          <cell r="C19881">
            <v>0</v>
          </cell>
          <cell r="D19881">
            <v>0</v>
          </cell>
        </row>
        <row r="19882">
          <cell r="A19882">
            <v>0</v>
          </cell>
          <cell r="B19882">
            <v>0</v>
          </cell>
          <cell r="C19882">
            <v>0</v>
          </cell>
          <cell r="D19882">
            <v>0</v>
          </cell>
        </row>
        <row r="19883">
          <cell r="A19883">
            <v>0</v>
          </cell>
          <cell r="B19883">
            <v>0</v>
          </cell>
          <cell r="C19883">
            <v>0</v>
          </cell>
          <cell r="D19883">
            <v>0</v>
          </cell>
        </row>
        <row r="19884">
          <cell r="A19884">
            <v>0</v>
          </cell>
          <cell r="B19884">
            <v>0</v>
          </cell>
          <cell r="C19884">
            <v>0</v>
          </cell>
          <cell r="D19884">
            <v>0</v>
          </cell>
        </row>
        <row r="19885">
          <cell r="A19885">
            <v>0</v>
          </cell>
          <cell r="B19885">
            <v>0</v>
          </cell>
          <cell r="C19885">
            <v>0</v>
          </cell>
          <cell r="D19885">
            <v>0</v>
          </cell>
        </row>
        <row r="19886">
          <cell r="A19886">
            <v>0</v>
          </cell>
          <cell r="B19886">
            <v>0</v>
          </cell>
          <cell r="C19886">
            <v>0</v>
          </cell>
          <cell r="D19886">
            <v>0</v>
          </cell>
        </row>
        <row r="19887">
          <cell r="A19887">
            <v>0</v>
          </cell>
          <cell r="B19887">
            <v>0</v>
          </cell>
          <cell r="C19887">
            <v>0</v>
          </cell>
          <cell r="D19887">
            <v>0</v>
          </cell>
        </row>
        <row r="19888">
          <cell r="A19888">
            <v>0</v>
          </cell>
          <cell r="B19888">
            <v>0</v>
          </cell>
          <cell r="C19888">
            <v>0</v>
          </cell>
          <cell r="D19888">
            <v>0</v>
          </cell>
        </row>
        <row r="19889">
          <cell r="A19889">
            <v>0</v>
          </cell>
          <cell r="B19889">
            <v>0</v>
          </cell>
          <cell r="C19889">
            <v>0</v>
          </cell>
          <cell r="D19889">
            <v>0</v>
          </cell>
        </row>
        <row r="19890">
          <cell r="A19890">
            <v>0</v>
          </cell>
          <cell r="B19890">
            <v>0</v>
          </cell>
          <cell r="C19890">
            <v>0</v>
          </cell>
          <cell r="D19890">
            <v>0</v>
          </cell>
        </row>
        <row r="19891">
          <cell r="A19891">
            <v>0</v>
          </cell>
          <cell r="B19891">
            <v>0</v>
          </cell>
          <cell r="C19891">
            <v>0</v>
          </cell>
          <cell r="D19891">
            <v>0</v>
          </cell>
        </row>
        <row r="19892">
          <cell r="A19892">
            <v>0</v>
          </cell>
          <cell r="B19892">
            <v>0</v>
          </cell>
          <cell r="C19892">
            <v>0</v>
          </cell>
          <cell r="D19892">
            <v>0</v>
          </cell>
        </row>
        <row r="19893">
          <cell r="A19893">
            <v>0</v>
          </cell>
          <cell r="B19893">
            <v>0</v>
          </cell>
          <cell r="C19893">
            <v>0</v>
          </cell>
          <cell r="D19893">
            <v>0</v>
          </cell>
        </row>
        <row r="19894">
          <cell r="A19894">
            <v>0</v>
          </cell>
          <cell r="B19894">
            <v>0</v>
          </cell>
          <cell r="C19894">
            <v>0</v>
          </cell>
          <cell r="D19894">
            <v>0</v>
          </cell>
        </row>
        <row r="19895">
          <cell r="A19895">
            <v>0</v>
          </cell>
          <cell r="B19895">
            <v>0</v>
          </cell>
          <cell r="C19895">
            <v>0</v>
          </cell>
          <cell r="D19895">
            <v>0</v>
          </cell>
        </row>
        <row r="19896">
          <cell r="A19896">
            <v>0</v>
          </cell>
          <cell r="B19896">
            <v>0</v>
          </cell>
          <cell r="C19896">
            <v>0</v>
          </cell>
          <cell r="D19896">
            <v>0</v>
          </cell>
        </row>
        <row r="19897">
          <cell r="A19897">
            <v>0</v>
          </cell>
          <cell r="B19897">
            <v>0</v>
          </cell>
          <cell r="C19897">
            <v>0</v>
          </cell>
          <cell r="D19897">
            <v>0</v>
          </cell>
        </row>
        <row r="19898">
          <cell r="A19898">
            <v>0</v>
          </cell>
          <cell r="B19898">
            <v>0</v>
          </cell>
          <cell r="C19898">
            <v>0</v>
          </cell>
          <cell r="D19898">
            <v>0</v>
          </cell>
        </row>
        <row r="19899">
          <cell r="A19899">
            <v>0</v>
          </cell>
          <cell r="B19899">
            <v>0</v>
          </cell>
          <cell r="C19899">
            <v>0</v>
          </cell>
          <cell r="D19899">
            <v>0</v>
          </cell>
        </row>
        <row r="19900">
          <cell r="A19900">
            <v>0</v>
          </cell>
          <cell r="B19900">
            <v>0</v>
          </cell>
          <cell r="C19900">
            <v>0</v>
          </cell>
          <cell r="D19900">
            <v>0</v>
          </cell>
        </row>
        <row r="19901">
          <cell r="A19901">
            <v>0</v>
          </cell>
          <cell r="B19901">
            <v>0</v>
          </cell>
          <cell r="C19901">
            <v>0</v>
          </cell>
          <cell r="D19901">
            <v>0</v>
          </cell>
        </row>
        <row r="19902">
          <cell r="A19902">
            <v>0</v>
          </cell>
          <cell r="B19902">
            <v>0</v>
          </cell>
          <cell r="C19902">
            <v>0</v>
          </cell>
          <cell r="D19902">
            <v>0</v>
          </cell>
        </row>
        <row r="19903">
          <cell r="A19903">
            <v>0</v>
          </cell>
          <cell r="B19903">
            <v>0</v>
          </cell>
          <cell r="C19903">
            <v>0</v>
          </cell>
          <cell r="D19903">
            <v>0</v>
          </cell>
        </row>
        <row r="19904">
          <cell r="A19904">
            <v>0</v>
          </cell>
          <cell r="B19904">
            <v>0</v>
          </cell>
          <cell r="C19904">
            <v>0</v>
          </cell>
          <cell r="D19904">
            <v>0</v>
          </cell>
        </row>
        <row r="19905">
          <cell r="A19905">
            <v>0</v>
          </cell>
          <cell r="B19905">
            <v>0</v>
          </cell>
          <cell r="C19905">
            <v>0</v>
          </cell>
          <cell r="D19905">
            <v>0</v>
          </cell>
        </row>
        <row r="19906">
          <cell r="A19906">
            <v>0</v>
          </cell>
          <cell r="B19906">
            <v>0</v>
          </cell>
          <cell r="C19906">
            <v>0</v>
          </cell>
          <cell r="D19906">
            <v>0</v>
          </cell>
        </row>
        <row r="19907">
          <cell r="A19907">
            <v>0</v>
          </cell>
          <cell r="B19907">
            <v>0</v>
          </cell>
          <cell r="C19907">
            <v>0</v>
          </cell>
          <cell r="D19907">
            <v>0</v>
          </cell>
        </row>
        <row r="19908">
          <cell r="A19908">
            <v>0</v>
          </cell>
          <cell r="B19908">
            <v>0</v>
          </cell>
          <cell r="C19908">
            <v>0</v>
          </cell>
          <cell r="D19908">
            <v>0</v>
          </cell>
        </row>
        <row r="19909">
          <cell r="A19909">
            <v>0</v>
          </cell>
          <cell r="B19909">
            <v>0</v>
          </cell>
          <cell r="C19909">
            <v>0</v>
          </cell>
          <cell r="D19909">
            <v>0</v>
          </cell>
        </row>
        <row r="19910">
          <cell r="A19910">
            <v>0</v>
          </cell>
          <cell r="B19910">
            <v>0</v>
          </cell>
          <cell r="C19910">
            <v>0</v>
          </cell>
          <cell r="D19910">
            <v>0</v>
          </cell>
        </row>
        <row r="19911">
          <cell r="A19911">
            <v>0</v>
          </cell>
          <cell r="B19911">
            <v>0</v>
          </cell>
          <cell r="C19911">
            <v>0</v>
          </cell>
          <cell r="D19911">
            <v>0</v>
          </cell>
        </row>
        <row r="19912">
          <cell r="A19912">
            <v>0</v>
          </cell>
          <cell r="B19912">
            <v>0</v>
          </cell>
          <cell r="C19912">
            <v>0</v>
          </cell>
          <cell r="D19912">
            <v>0</v>
          </cell>
        </row>
        <row r="19913">
          <cell r="A19913">
            <v>0</v>
          </cell>
          <cell r="B19913">
            <v>0</v>
          </cell>
          <cell r="C19913">
            <v>0</v>
          </cell>
          <cell r="D19913">
            <v>0</v>
          </cell>
        </row>
        <row r="19914">
          <cell r="A19914">
            <v>0</v>
          </cell>
          <cell r="B19914">
            <v>0</v>
          </cell>
          <cell r="C19914">
            <v>0</v>
          </cell>
          <cell r="D19914">
            <v>0</v>
          </cell>
        </row>
        <row r="19915">
          <cell r="A19915">
            <v>0</v>
          </cell>
          <cell r="B19915">
            <v>0</v>
          </cell>
          <cell r="C19915">
            <v>0</v>
          </cell>
          <cell r="D19915">
            <v>0</v>
          </cell>
        </row>
        <row r="19916">
          <cell r="A19916">
            <v>0</v>
          </cell>
          <cell r="B19916">
            <v>0</v>
          </cell>
          <cell r="C19916">
            <v>0</v>
          </cell>
          <cell r="D19916">
            <v>0</v>
          </cell>
        </row>
        <row r="19917">
          <cell r="A19917">
            <v>0</v>
          </cell>
          <cell r="B19917">
            <v>0</v>
          </cell>
          <cell r="C19917">
            <v>0</v>
          </cell>
          <cell r="D19917">
            <v>0</v>
          </cell>
        </row>
        <row r="19918">
          <cell r="A19918">
            <v>0</v>
          </cell>
          <cell r="B19918">
            <v>0</v>
          </cell>
          <cell r="C19918">
            <v>0</v>
          </cell>
          <cell r="D19918">
            <v>0</v>
          </cell>
        </row>
        <row r="19919">
          <cell r="A19919">
            <v>0</v>
          </cell>
          <cell r="B19919">
            <v>0</v>
          </cell>
          <cell r="C19919">
            <v>0</v>
          </cell>
          <cell r="D19919">
            <v>0</v>
          </cell>
        </row>
        <row r="19920">
          <cell r="A19920">
            <v>0</v>
          </cell>
          <cell r="B19920">
            <v>0</v>
          </cell>
          <cell r="C19920">
            <v>0</v>
          </cell>
          <cell r="D19920">
            <v>0</v>
          </cell>
        </row>
        <row r="19921">
          <cell r="A19921">
            <v>0</v>
          </cell>
          <cell r="B19921">
            <v>0</v>
          </cell>
          <cell r="C19921">
            <v>0</v>
          </cell>
          <cell r="D19921">
            <v>0</v>
          </cell>
        </row>
        <row r="19922">
          <cell r="A19922">
            <v>0</v>
          </cell>
          <cell r="B19922">
            <v>0</v>
          </cell>
          <cell r="C19922">
            <v>0</v>
          </cell>
          <cell r="D19922">
            <v>0</v>
          </cell>
        </row>
        <row r="19923">
          <cell r="A19923">
            <v>0</v>
          </cell>
          <cell r="B19923">
            <v>0</v>
          </cell>
          <cell r="C19923">
            <v>0</v>
          </cell>
          <cell r="D19923">
            <v>0</v>
          </cell>
        </row>
        <row r="19924">
          <cell r="A19924">
            <v>0</v>
          </cell>
          <cell r="B19924">
            <v>0</v>
          </cell>
          <cell r="C19924">
            <v>0</v>
          </cell>
          <cell r="D19924">
            <v>0</v>
          </cell>
        </row>
        <row r="19925">
          <cell r="A19925">
            <v>0</v>
          </cell>
          <cell r="B19925">
            <v>0</v>
          </cell>
          <cell r="C19925">
            <v>0</v>
          </cell>
          <cell r="D19925">
            <v>0</v>
          </cell>
        </row>
        <row r="19926">
          <cell r="A19926">
            <v>0</v>
          </cell>
          <cell r="B19926">
            <v>0</v>
          </cell>
          <cell r="C19926">
            <v>0</v>
          </cell>
          <cell r="D19926">
            <v>0</v>
          </cell>
        </row>
        <row r="19927">
          <cell r="A19927">
            <v>0</v>
          </cell>
          <cell r="B19927">
            <v>0</v>
          </cell>
          <cell r="C19927">
            <v>0</v>
          </cell>
          <cell r="D19927">
            <v>0</v>
          </cell>
        </row>
        <row r="19928">
          <cell r="A19928">
            <v>0</v>
          </cell>
          <cell r="B19928">
            <v>0</v>
          </cell>
          <cell r="C19928">
            <v>0</v>
          </cell>
          <cell r="D19928">
            <v>0</v>
          </cell>
        </row>
        <row r="19929">
          <cell r="A19929">
            <v>0</v>
          </cell>
          <cell r="B19929">
            <v>0</v>
          </cell>
          <cell r="C19929">
            <v>0</v>
          </cell>
          <cell r="D19929">
            <v>0</v>
          </cell>
        </row>
        <row r="19930">
          <cell r="A19930">
            <v>0</v>
          </cell>
          <cell r="B19930">
            <v>0</v>
          </cell>
          <cell r="C19930">
            <v>0</v>
          </cell>
          <cell r="D19930">
            <v>0</v>
          </cell>
        </row>
        <row r="19931">
          <cell r="A19931">
            <v>0</v>
          </cell>
          <cell r="B19931">
            <v>0</v>
          </cell>
          <cell r="C19931">
            <v>0</v>
          </cell>
          <cell r="D19931">
            <v>0</v>
          </cell>
        </row>
        <row r="19932">
          <cell r="A19932">
            <v>0</v>
          </cell>
          <cell r="B19932">
            <v>0</v>
          </cell>
          <cell r="C19932">
            <v>0</v>
          </cell>
          <cell r="D19932">
            <v>0</v>
          </cell>
        </row>
        <row r="19933">
          <cell r="A19933">
            <v>0</v>
          </cell>
          <cell r="B19933">
            <v>0</v>
          </cell>
          <cell r="C19933">
            <v>0</v>
          </cell>
          <cell r="D19933">
            <v>0</v>
          </cell>
        </row>
        <row r="19934">
          <cell r="A19934">
            <v>0</v>
          </cell>
          <cell r="B19934">
            <v>0</v>
          </cell>
          <cell r="C19934">
            <v>0</v>
          </cell>
          <cell r="D19934">
            <v>0</v>
          </cell>
        </row>
        <row r="19935">
          <cell r="A19935">
            <v>0</v>
          </cell>
          <cell r="B19935">
            <v>0</v>
          </cell>
          <cell r="C19935">
            <v>0</v>
          </cell>
          <cell r="D19935">
            <v>0</v>
          </cell>
        </row>
        <row r="19936">
          <cell r="A19936">
            <v>0</v>
          </cell>
          <cell r="B19936">
            <v>0</v>
          </cell>
          <cell r="C19936">
            <v>0</v>
          </cell>
          <cell r="D19936">
            <v>0</v>
          </cell>
        </row>
        <row r="19937">
          <cell r="A19937">
            <v>0</v>
          </cell>
          <cell r="B19937">
            <v>0</v>
          </cell>
          <cell r="C19937">
            <v>0</v>
          </cell>
          <cell r="D19937">
            <v>0</v>
          </cell>
        </row>
        <row r="19938">
          <cell r="A19938">
            <v>0</v>
          </cell>
          <cell r="B19938">
            <v>0</v>
          </cell>
          <cell r="C19938">
            <v>0</v>
          </cell>
          <cell r="D19938">
            <v>0</v>
          </cell>
        </row>
        <row r="19939">
          <cell r="A19939">
            <v>0</v>
          </cell>
          <cell r="B19939">
            <v>0</v>
          </cell>
          <cell r="C19939">
            <v>0</v>
          </cell>
          <cell r="D19939">
            <v>0</v>
          </cell>
        </row>
        <row r="19940">
          <cell r="A19940">
            <v>0</v>
          </cell>
          <cell r="B19940">
            <v>0</v>
          </cell>
          <cell r="C19940">
            <v>0</v>
          </cell>
          <cell r="D19940">
            <v>0</v>
          </cell>
        </row>
        <row r="19941">
          <cell r="A19941">
            <v>0</v>
          </cell>
          <cell r="B19941">
            <v>0</v>
          </cell>
          <cell r="C19941">
            <v>0</v>
          </cell>
          <cell r="D19941">
            <v>0</v>
          </cell>
        </row>
        <row r="19942">
          <cell r="A19942">
            <v>0</v>
          </cell>
          <cell r="B19942">
            <v>0</v>
          </cell>
          <cell r="C19942">
            <v>0</v>
          </cell>
          <cell r="D19942">
            <v>0</v>
          </cell>
        </row>
        <row r="19943">
          <cell r="A19943">
            <v>0</v>
          </cell>
          <cell r="B19943">
            <v>0</v>
          </cell>
          <cell r="C19943">
            <v>0</v>
          </cell>
          <cell r="D19943">
            <v>0</v>
          </cell>
        </row>
        <row r="19944">
          <cell r="A19944">
            <v>0</v>
          </cell>
          <cell r="B19944">
            <v>0</v>
          </cell>
          <cell r="C19944">
            <v>0</v>
          </cell>
          <cell r="D19944">
            <v>0</v>
          </cell>
        </row>
        <row r="19945">
          <cell r="A19945">
            <v>0</v>
          </cell>
          <cell r="B19945">
            <v>0</v>
          </cell>
          <cell r="C19945">
            <v>0</v>
          </cell>
          <cell r="D19945">
            <v>0</v>
          </cell>
        </row>
        <row r="19946">
          <cell r="A19946">
            <v>0</v>
          </cell>
          <cell r="B19946">
            <v>0</v>
          </cell>
          <cell r="C19946">
            <v>0</v>
          </cell>
          <cell r="D19946">
            <v>0</v>
          </cell>
        </row>
        <row r="19947">
          <cell r="A19947">
            <v>0</v>
          </cell>
          <cell r="B19947">
            <v>0</v>
          </cell>
          <cell r="C19947">
            <v>0</v>
          </cell>
          <cell r="D19947">
            <v>0</v>
          </cell>
        </row>
        <row r="19948">
          <cell r="A19948">
            <v>0</v>
          </cell>
          <cell r="B19948">
            <v>0</v>
          </cell>
          <cell r="C19948">
            <v>0</v>
          </cell>
          <cell r="D19948">
            <v>0</v>
          </cell>
        </row>
        <row r="19949">
          <cell r="A19949">
            <v>0</v>
          </cell>
          <cell r="B19949">
            <v>0</v>
          </cell>
          <cell r="C19949">
            <v>0</v>
          </cell>
          <cell r="D19949">
            <v>0</v>
          </cell>
        </row>
        <row r="19950">
          <cell r="A19950">
            <v>0</v>
          </cell>
          <cell r="B19950">
            <v>0</v>
          </cell>
          <cell r="C19950">
            <v>0</v>
          </cell>
          <cell r="D19950">
            <v>0</v>
          </cell>
        </row>
        <row r="19951">
          <cell r="A19951">
            <v>0</v>
          </cell>
          <cell r="B19951">
            <v>0</v>
          </cell>
          <cell r="C19951">
            <v>0</v>
          </cell>
          <cell r="D19951">
            <v>0</v>
          </cell>
        </row>
        <row r="19952">
          <cell r="A19952">
            <v>0</v>
          </cell>
          <cell r="B19952">
            <v>0</v>
          </cell>
          <cell r="C19952">
            <v>0</v>
          </cell>
          <cell r="D19952">
            <v>0</v>
          </cell>
        </row>
        <row r="19953">
          <cell r="A19953">
            <v>0</v>
          </cell>
          <cell r="B19953">
            <v>0</v>
          </cell>
          <cell r="C19953">
            <v>0</v>
          </cell>
          <cell r="D19953">
            <v>0</v>
          </cell>
        </row>
        <row r="19954">
          <cell r="A19954">
            <v>0</v>
          </cell>
          <cell r="B19954">
            <v>0</v>
          </cell>
          <cell r="C19954">
            <v>0</v>
          </cell>
          <cell r="D19954">
            <v>0</v>
          </cell>
        </row>
        <row r="19955">
          <cell r="A19955">
            <v>0</v>
          </cell>
          <cell r="B19955">
            <v>0</v>
          </cell>
          <cell r="C19955">
            <v>0</v>
          </cell>
          <cell r="D19955">
            <v>0</v>
          </cell>
        </row>
        <row r="19956">
          <cell r="A19956">
            <v>0</v>
          </cell>
          <cell r="B19956">
            <v>0</v>
          </cell>
          <cell r="C19956">
            <v>0</v>
          </cell>
          <cell r="D19956">
            <v>0</v>
          </cell>
        </row>
        <row r="19957">
          <cell r="A19957">
            <v>0</v>
          </cell>
          <cell r="B19957">
            <v>0</v>
          </cell>
          <cell r="C19957">
            <v>0</v>
          </cell>
          <cell r="D19957">
            <v>0</v>
          </cell>
        </row>
        <row r="19958">
          <cell r="A19958">
            <v>0</v>
          </cell>
          <cell r="B19958">
            <v>0</v>
          </cell>
          <cell r="C19958">
            <v>0</v>
          </cell>
          <cell r="D19958">
            <v>0</v>
          </cell>
        </row>
        <row r="19959">
          <cell r="A19959">
            <v>0</v>
          </cell>
          <cell r="B19959">
            <v>0</v>
          </cell>
          <cell r="C19959">
            <v>0</v>
          </cell>
          <cell r="D19959">
            <v>0</v>
          </cell>
        </row>
        <row r="19960">
          <cell r="A19960">
            <v>0</v>
          </cell>
          <cell r="B19960">
            <v>0</v>
          </cell>
          <cell r="C19960">
            <v>0</v>
          </cell>
          <cell r="D19960">
            <v>0</v>
          </cell>
        </row>
        <row r="19961">
          <cell r="A19961">
            <v>0</v>
          </cell>
          <cell r="B19961">
            <v>0</v>
          </cell>
          <cell r="C19961">
            <v>0</v>
          </cell>
          <cell r="D19961">
            <v>0</v>
          </cell>
        </row>
        <row r="19962">
          <cell r="A19962">
            <v>0</v>
          </cell>
          <cell r="B19962">
            <v>0</v>
          </cell>
          <cell r="C19962">
            <v>0</v>
          </cell>
          <cell r="D19962">
            <v>0</v>
          </cell>
        </row>
        <row r="19963">
          <cell r="A19963">
            <v>0</v>
          </cell>
          <cell r="B19963">
            <v>0</v>
          </cell>
          <cell r="C19963">
            <v>0</v>
          </cell>
          <cell r="D19963">
            <v>0</v>
          </cell>
        </row>
        <row r="19964">
          <cell r="A19964">
            <v>0</v>
          </cell>
          <cell r="B19964">
            <v>0</v>
          </cell>
          <cell r="C19964">
            <v>0</v>
          </cell>
          <cell r="D19964">
            <v>0</v>
          </cell>
        </row>
        <row r="19965">
          <cell r="A19965">
            <v>0</v>
          </cell>
          <cell r="B19965">
            <v>0</v>
          </cell>
          <cell r="C19965">
            <v>0</v>
          </cell>
          <cell r="D19965">
            <v>0</v>
          </cell>
        </row>
        <row r="19966">
          <cell r="A19966">
            <v>0</v>
          </cell>
          <cell r="B19966">
            <v>0</v>
          </cell>
          <cell r="C19966">
            <v>0</v>
          </cell>
          <cell r="D19966">
            <v>0</v>
          </cell>
        </row>
        <row r="19967">
          <cell r="A19967">
            <v>0</v>
          </cell>
          <cell r="B19967">
            <v>0</v>
          </cell>
          <cell r="C19967">
            <v>0</v>
          </cell>
          <cell r="D19967">
            <v>0</v>
          </cell>
        </row>
        <row r="19968">
          <cell r="A19968">
            <v>0</v>
          </cell>
          <cell r="B19968">
            <v>0</v>
          </cell>
          <cell r="C19968">
            <v>0</v>
          </cell>
          <cell r="D19968">
            <v>0</v>
          </cell>
        </row>
        <row r="19969">
          <cell r="A19969">
            <v>0</v>
          </cell>
          <cell r="B19969">
            <v>0</v>
          </cell>
          <cell r="C19969">
            <v>0</v>
          </cell>
          <cell r="D19969">
            <v>0</v>
          </cell>
        </row>
        <row r="19970">
          <cell r="A19970">
            <v>0</v>
          </cell>
          <cell r="B19970">
            <v>0</v>
          </cell>
          <cell r="C19970">
            <v>0</v>
          </cell>
          <cell r="D19970">
            <v>0</v>
          </cell>
        </row>
        <row r="19971">
          <cell r="A19971">
            <v>0</v>
          </cell>
          <cell r="B19971">
            <v>0</v>
          </cell>
          <cell r="C19971">
            <v>0</v>
          </cell>
          <cell r="D19971">
            <v>0</v>
          </cell>
        </row>
        <row r="19972">
          <cell r="A19972">
            <v>0</v>
          </cell>
          <cell r="B19972">
            <v>0</v>
          </cell>
          <cell r="C19972">
            <v>0</v>
          </cell>
          <cell r="D19972">
            <v>0</v>
          </cell>
        </row>
        <row r="19973">
          <cell r="A19973">
            <v>0</v>
          </cell>
          <cell r="B19973">
            <v>0</v>
          </cell>
          <cell r="C19973">
            <v>0</v>
          </cell>
          <cell r="D19973">
            <v>0</v>
          </cell>
        </row>
        <row r="19974">
          <cell r="A19974">
            <v>0</v>
          </cell>
          <cell r="B19974">
            <v>0</v>
          </cell>
          <cell r="C19974">
            <v>0</v>
          </cell>
          <cell r="D19974">
            <v>0</v>
          </cell>
        </row>
        <row r="19975">
          <cell r="A19975">
            <v>0</v>
          </cell>
          <cell r="B19975">
            <v>0</v>
          </cell>
          <cell r="C19975">
            <v>0</v>
          </cell>
          <cell r="D19975">
            <v>0</v>
          </cell>
        </row>
        <row r="19976">
          <cell r="A19976">
            <v>0</v>
          </cell>
          <cell r="B19976">
            <v>0</v>
          </cell>
          <cell r="C19976">
            <v>0</v>
          </cell>
          <cell r="D19976">
            <v>0</v>
          </cell>
        </row>
        <row r="19977">
          <cell r="A19977">
            <v>0</v>
          </cell>
          <cell r="B19977">
            <v>0</v>
          </cell>
          <cell r="C19977">
            <v>0</v>
          </cell>
          <cell r="D19977">
            <v>0</v>
          </cell>
        </row>
        <row r="19978">
          <cell r="A19978">
            <v>0</v>
          </cell>
          <cell r="B19978">
            <v>0</v>
          </cell>
          <cell r="C19978">
            <v>0</v>
          </cell>
          <cell r="D19978">
            <v>0</v>
          </cell>
        </row>
        <row r="19979">
          <cell r="A19979">
            <v>0</v>
          </cell>
          <cell r="B19979">
            <v>0</v>
          </cell>
          <cell r="C19979">
            <v>0</v>
          </cell>
          <cell r="D19979">
            <v>0</v>
          </cell>
        </row>
        <row r="19980">
          <cell r="A19980">
            <v>0</v>
          </cell>
          <cell r="B19980">
            <v>0</v>
          </cell>
          <cell r="C19980">
            <v>0</v>
          </cell>
          <cell r="D19980">
            <v>0</v>
          </cell>
        </row>
        <row r="19981">
          <cell r="A19981">
            <v>0</v>
          </cell>
          <cell r="B19981">
            <v>0</v>
          </cell>
          <cell r="C19981">
            <v>0</v>
          </cell>
          <cell r="D19981">
            <v>0</v>
          </cell>
        </row>
        <row r="19982">
          <cell r="A19982">
            <v>0</v>
          </cell>
          <cell r="B19982">
            <v>0</v>
          </cell>
          <cell r="C19982">
            <v>0</v>
          </cell>
          <cell r="D19982">
            <v>0</v>
          </cell>
        </row>
        <row r="19983">
          <cell r="A19983">
            <v>0</v>
          </cell>
          <cell r="B19983">
            <v>0</v>
          </cell>
          <cell r="C19983">
            <v>0</v>
          </cell>
          <cell r="D19983">
            <v>0</v>
          </cell>
        </row>
        <row r="19984">
          <cell r="A19984">
            <v>0</v>
          </cell>
          <cell r="B19984">
            <v>0</v>
          </cell>
          <cell r="C19984">
            <v>0</v>
          </cell>
          <cell r="D19984">
            <v>0</v>
          </cell>
        </row>
        <row r="19985">
          <cell r="A19985">
            <v>0</v>
          </cell>
          <cell r="B19985">
            <v>0</v>
          </cell>
          <cell r="C19985">
            <v>0</v>
          </cell>
          <cell r="D19985">
            <v>0</v>
          </cell>
        </row>
        <row r="19986">
          <cell r="A19986">
            <v>0</v>
          </cell>
          <cell r="B19986">
            <v>0</v>
          </cell>
          <cell r="C19986">
            <v>0</v>
          </cell>
          <cell r="D19986">
            <v>0</v>
          </cell>
        </row>
        <row r="19987">
          <cell r="A19987">
            <v>0</v>
          </cell>
          <cell r="B19987">
            <v>0</v>
          </cell>
          <cell r="C19987">
            <v>0</v>
          </cell>
          <cell r="D19987">
            <v>0</v>
          </cell>
        </row>
        <row r="19988">
          <cell r="A19988">
            <v>0</v>
          </cell>
          <cell r="B19988">
            <v>0</v>
          </cell>
          <cell r="C19988">
            <v>0</v>
          </cell>
          <cell r="D19988">
            <v>0</v>
          </cell>
        </row>
        <row r="19989">
          <cell r="A19989">
            <v>0</v>
          </cell>
          <cell r="B19989">
            <v>0</v>
          </cell>
          <cell r="C19989">
            <v>0</v>
          </cell>
          <cell r="D19989">
            <v>0</v>
          </cell>
        </row>
        <row r="19990">
          <cell r="A19990">
            <v>0</v>
          </cell>
          <cell r="B19990">
            <v>0</v>
          </cell>
          <cell r="C19990">
            <v>0</v>
          </cell>
          <cell r="D19990">
            <v>0</v>
          </cell>
        </row>
        <row r="19991">
          <cell r="A19991">
            <v>0</v>
          </cell>
          <cell r="B19991">
            <v>0</v>
          </cell>
          <cell r="C19991">
            <v>0</v>
          </cell>
          <cell r="D19991">
            <v>0</v>
          </cell>
        </row>
        <row r="19992">
          <cell r="A19992">
            <v>0</v>
          </cell>
          <cell r="B19992">
            <v>0</v>
          </cell>
          <cell r="C19992">
            <v>0</v>
          </cell>
          <cell r="D19992">
            <v>0</v>
          </cell>
        </row>
        <row r="19993">
          <cell r="A19993">
            <v>0</v>
          </cell>
          <cell r="B19993">
            <v>0</v>
          </cell>
          <cell r="C19993">
            <v>0</v>
          </cell>
          <cell r="D19993">
            <v>0</v>
          </cell>
        </row>
        <row r="19994">
          <cell r="A19994">
            <v>0</v>
          </cell>
          <cell r="B19994">
            <v>0</v>
          </cell>
          <cell r="C19994">
            <v>0</v>
          </cell>
          <cell r="D19994">
            <v>0</v>
          </cell>
        </row>
        <row r="19995">
          <cell r="A19995">
            <v>0</v>
          </cell>
          <cell r="B19995">
            <v>0</v>
          </cell>
          <cell r="C19995">
            <v>0</v>
          </cell>
          <cell r="D19995">
            <v>0</v>
          </cell>
        </row>
        <row r="19996">
          <cell r="A19996">
            <v>0</v>
          </cell>
          <cell r="B19996">
            <v>0</v>
          </cell>
          <cell r="C19996">
            <v>0</v>
          </cell>
          <cell r="D19996">
            <v>0</v>
          </cell>
        </row>
        <row r="19997">
          <cell r="A19997">
            <v>0</v>
          </cell>
          <cell r="B19997">
            <v>0</v>
          </cell>
          <cell r="C19997">
            <v>0</v>
          </cell>
          <cell r="D19997">
            <v>0</v>
          </cell>
        </row>
        <row r="19998">
          <cell r="A19998">
            <v>0</v>
          </cell>
          <cell r="B19998">
            <v>0</v>
          </cell>
          <cell r="C19998">
            <v>0</v>
          </cell>
          <cell r="D19998">
            <v>0</v>
          </cell>
        </row>
        <row r="19999">
          <cell r="A19999">
            <v>0</v>
          </cell>
          <cell r="B19999">
            <v>0</v>
          </cell>
          <cell r="C19999">
            <v>0</v>
          </cell>
          <cell r="D19999">
            <v>0</v>
          </cell>
        </row>
        <row r="20000">
          <cell r="A20000">
            <v>0</v>
          </cell>
          <cell r="B20000">
            <v>0</v>
          </cell>
          <cell r="C20000">
            <v>0</v>
          </cell>
          <cell r="D20000">
            <v>0</v>
          </cell>
        </row>
        <row r="20001">
          <cell r="A20001">
            <v>0</v>
          </cell>
          <cell r="B20001">
            <v>0</v>
          </cell>
          <cell r="C20001">
            <v>0</v>
          </cell>
          <cell r="D20001">
            <v>0</v>
          </cell>
        </row>
        <row r="20002">
          <cell r="A20002">
            <v>0</v>
          </cell>
          <cell r="B20002">
            <v>0</v>
          </cell>
          <cell r="C20002">
            <v>0</v>
          </cell>
          <cell r="D20002">
            <v>0</v>
          </cell>
        </row>
        <row r="20003">
          <cell r="A20003">
            <v>0</v>
          </cell>
          <cell r="B20003">
            <v>0</v>
          </cell>
          <cell r="C20003">
            <v>0</v>
          </cell>
          <cell r="D20003">
            <v>0</v>
          </cell>
        </row>
        <row r="20004">
          <cell r="A20004">
            <v>0</v>
          </cell>
          <cell r="B20004">
            <v>0</v>
          </cell>
          <cell r="C20004">
            <v>0</v>
          </cell>
          <cell r="D20004">
            <v>0</v>
          </cell>
        </row>
        <row r="20005">
          <cell r="A20005">
            <v>0</v>
          </cell>
          <cell r="B20005">
            <v>0</v>
          </cell>
          <cell r="C20005">
            <v>0</v>
          </cell>
          <cell r="D20005">
            <v>0</v>
          </cell>
        </row>
        <row r="20006">
          <cell r="A20006">
            <v>0</v>
          </cell>
          <cell r="B20006">
            <v>0</v>
          </cell>
          <cell r="C20006">
            <v>0</v>
          </cell>
          <cell r="D20006">
            <v>0</v>
          </cell>
        </row>
        <row r="20007">
          <cell r="A20007">
            <v>0</v>
          </cell>
          <cell r="B20007">
            <v>0</v>
          </cell>
          <cell r="C20007">
            <v>0</v>
          </cell>
          <cell r="D20007">
            <v>0</v>
          </cell>
        </row>
        <row r="20008">
          <cell r="A20008">
            <v>0</v>
          </cell>
          <cell r="B20008">
            <v>0</v>
          </cell>
          <cell r="C20008">
            <v>0</v>
          </cell>
          <cell r="D20008">
            <v>0</v>
          </cell>
        </row>
        <row r="20009">
          <cell r="A20009">
            <v>0</v>
          </cell>
          <cell r="B20009">
            <v>0</v>
          </cell>
          <cell r="C20009">
            <v>0</v>
          </cell>
          <cell r="D20009">
            <v>0</v>
          </cell>
        </row>
        <row r="20010">
          <cell r="A20010">
            <v>0</v>
          </cell>
          <cell r="B20010">
            <v>0</v>
          </cell>
          <cell r="C20010">
            <v>0</v>
          </cell>
          <cell r="D20010">
            <v>0</v>
          </cell>
        </row>
        <row r="20011">
          <cell r="A20011">
            <v>0</v>
          </cell>
          <cell r="B20011">
            <v>0</v>
          </cell>
          <cell r="C20011">
            <v>0</v>
          </cell>
          <cell r="D20011">
            <v>0</v>
          </cell>
        </row>
        <row r="20012">
          <cell r="A20012">
            <v>0</v>
          </cell>
          <cell r="B20012">
            <v>0</v>
          </cell>
          <cell r="C20012">
            <v>0</v>
          </cell>
          <cell r="D20012">
            <v>0</v>
          </cell>
        </row>
        <row r="20013">
          <cell r="A20013">
            <v>0</v>
          </cell>
          <cell r="B20013">
            <v>0</v>
          </cell>
          <cell r="C20013">
            <v>0</v>
          </cell>
          <cell r="D20013">
            <v>0</v>
          </cell>
        </row>
        <row r="20014">
          <cell r="A20014">
            <v>0</v>
          </cell>
          <cell r="B20014">
            <v>0</v>
          </cell>
          <cell r="C20014">
            <v>0</v>
          </cell>
          <cell r="D20014">
            <v>0</v>
          </cell>
        </row>
        <row r="20015">
          <cell r="A20015">
            <v>0</v>
          </cell>
          <cell r="B20015">
            <v>0</v>
          </cell>
          <cell r="C20015">
            <v>0</v>
          </cell>
          <cell r="D20015">
            <v>0</v>
          </cell>
        </row>
        <row r="20016">
          <cell r="A20016">
            <v>0</v>
          </cell>
          <cell r="B20016">
            <v>0</v>
          </cell>
          <cell r="C20016">
            <v>0</v>
          </cell>
          <cell r="D20016">
            <v>0</v>
          </cell>
        </row>
        <row r="20017">
          <cell r="A20017">
            <v>0</v>
          </cell>
          <cell r="B20017">
            <v>0</v>
          </cell>
          <cell r="C20017">
            <v>0</v>
          </cell>
          <cell r="D20017">
            <v>0</v>
          </cell>
        </row>
        <row r="20018">
          <cell r="A20018">
            <v>0</v>
          </cell>
          <cell r="B20018">
            <v>0</v>
          </cell>
          <cell r="C20018">
            <v>0</v>
          </cell>
          <cell r="D20018">
            <v>0</v>
          </cell>
        </row>
        <row r="20019">
          <cell r="A20019">
            <v>0</v>
          </cell>
          <cell r="B20019">
            <v>0</v>
          </cell>
          <cell r="C20019">
            <v>0</v>
          </cell>
          <cell r="D20019">
            <v>0</v>
          </cell>
        </row>
        <row r="20020">
          <cell r="A20020">
            <v>0</v>
          </cell>
          <cell r="B20020">
            <v>0</v>
          </cell>
          <cell r="C20020">
            <v>0</v>
          </cell>
          <cell r="D20020">
            <v>0</v>
          </cell>
        </row>
        <row r="20021">
          <cell r="A20021">
            <v>0</v>
          </cell>
          <cell r="B20021">
            <v>0</v>
          </cell>
          <cell r="C20021">
            <v>0</v>
          </cell>
          <cell r="D20021">
            <v>0</v>
          </cell>
        </row>
        <row r="20022">
          <cell r="A20022">
            <v>0</v>
          </cell>
          <cell r="B20022">
            <v>0</v>
          </cell>
          <cell r="C20022">
            <v>0</v>
          </cell>
          <cell r="D20022">
            <v>0</v>
          </cell>
        </row>
        <row r="20023">
          <cell r="A20023">
            <v>0</v>
          </cell>
          <cell r="B20023">
            <v>0</v>
          </cell>
          <cell r="C20023">
            <v>0</v>
          </cell>
          <cell r="D20023">
            <v>0</v>
          </cell>
        </row>
        <row r="20024">
          <cell r="A20024">
            <v>0</v>
          </cell>
          <cell r="B20024">
            <v>0</v>
          </cell>
          <cell r="C20024">
            <v>0</v>
          </cell>
          <cell r="D20024">
            <v>0</v>
          </cell>
        </row>
        <row r="20025">
          <cell r="A20025">
            <v>0</v>
          </cell>
          <cell r="B20025">
            <v>0</v>
          </cell>
          <cell r="C20025">
            <v>0</v>
          </cell>
          <cell r="D20025">
            <v>0</v>
          </cell>
        </row>
        <row r="20026">
          <cell r="A20026">
            <v>0</v>
          </cell>
          <cell r="B20026">
            <v>0</v>
          </cell>
          <cell r="C20026">
            <v>0</v>
          </cell>
          <cell r="D20026">
            <v>0</v>
          </cell>
        </row>
        <row r="20027">
          <cell r="A20027">
            <v>0</v>
          </cell>
          <cell r="B20027">
            <v>0</v>
          </cell>
          <cell r="C20027">
            <v>0</v>
          </cell>
          <cell r="D20027">
            <v>0</v>
          </cell>
        </row>
        <row r="20028">
          <cell r="A20028">
            <v>0</v>
          </cell>
          <cell r="B20028">
            <v>0</v>
          </cell>
          <cell r="C20028">
            <v>0</v>
          </cell>
          <cell r="D20028">
            <v>0</v>
          </cell>
        </row>
        <row r="20029">
          <cell r="A20029">
            <v>0</v>
          </cell>
          <cell r="B20029">
            <v>0</v>
          </cell>
          <cell r="C20029">
            <v>0</v>
          </cell>
          <cell r="D20029">
            <v>0</v>
          </cell>
        </row>
        <row r="20030">
          <cell r="A20030">
            <v>0</v>
          </cell>
          <cell r="B20030">
            <v>0</v>
          </cell>
          <cell r="C20030">
            <v>0</v>
          </cell>
          <cell r="D20030">
            <v>0</v>
          </cell>
        </row>
        <row r="20031">
          <cell r="A20031">
            <v>0</v>
          </cell>
          <cell r="B20031">
            <v>0</v>
          </cell>
          <cell r="C20031">
            <v>0</v>
          </cell>
          <cell r="D20031">
            <v>0</v>
          </cell>
        </row>
        <row r="20032">
          <cell r="A20032">
            <v>0</v>
          </cell>
          <cell r="B20032">
            <v>0</v>
          </cell>
          <cell r="C20032">
            <v>0</v>
          </cell>
          <cell r="D20032">
            <v>0</v>
          </cell>
        </row>
        <row r="20033">
          <cell r="A20033">
            <v>0</v>
          </cell>
          <cell r="B20033">
            <v>0</v>
          </cell>
          <cell r="C20033">
            <v>0</v>
          </cell>
          <cell r="D20033">
            <v>0</v>
          </cell>
        </row>
        <row r="20034">
          <cell r="A20034">
            <v>0</v>
          </cell>
          <cell r="B20034">
            <v>0</v>
          </cell>
          <cell r="C20034">
            <v>0</v>
          </cell>
          <cell r="D20034">
            <v>0</v>
          </cell>
        </row>
        <row r="20035">
          <cell r="A20035">
            <v>0</v>
          </cell>
          <cell r="B20035">
            <v>0</v>
          </cell>
          <cell r="C20035">
            <v>0</v>
          </cell>
          <cell r="D20035">
            <v>0</v>
          </cell>
        </row>
        <row r="20036">
          <cell r="A20036">
            <v>0</v>
          </cell>
          <cell r="B20036">
            <v>0</v>
          </cell>
          <cell r="C20036">
            <v>0</v>
          </cell>
          <cell r="D20036">
            <v>0</v>
          </cell>
        </row>
        <row r="20037">
          <cell r="A20037">
            <v>0</v>
          </cell>
          <cell r="B20037">
            <v>0</v>
          </cell>
          <cell r="C20037">
            <v>0</v>
          </cell>
          <cell r="D20037">
            <v>0</v>
          </cell>
        </row>
        <row r="20038">
          <cell r="A20038">
            <v>0</v>
          </cell>
          <cell r="B20038">
            <v>0</v>
          </cell>
          <cell r="C20038">
            <v>0</v>
          </cell>
          <cell r="D20038">
            <v>0</v>
          </cell>
        </row>
        <row r="20039">
          <cell r="A20039">
            <v>0</v>
          </cell>
          <cell r="B20039">
            <v>0</v>
          </cell>
          <cell r="C20039">
            <v>0</v>
          </cell>
          <cell r="D20039">
            <v>0</v>
          </cell>
        </row>
        <row r="20040">
          <cell r="A20040">
            <v>0</v>
          </cell>
          <cell r="B20040">
            <v>0</v>
          </cell>
          <cell r="C20040">
            <v>0</v>
          </cell>
          <cell r="D20040">
            <v>0</v>
          </cell>
        </row>
        <row r="20041">
          <cell r="A20041">
            <v>0</v>
          </cell>
          <cell r="B20041">
            <v>0</v>
          </cell>
          <cell r="C20041">
            <v>0</v>
          </cell>
          <cell r="D20041">
            <v>0</v>
          </cell>
        </row>
        <row r="20042">
          <cell r="A20042">
            <v>0</v>
          </cell>
          <cell r="B20042">
            <v>0</v>
          </cell>
          <cell r="C20042">
            <v>0</v>
          </cell>
          <cell r="D20042">
            <v>0</v>
          </cell>
        </row>
        <row r="20043">
          <cell r="A20043">
            <v>0</v>
          </cell>
          <cell r="B20043">
            <v>0</v>
          </cell>
          <cell r="C20043">
            <v>0</v>
          </cell>
          <cell r="D20043">
            <v>0</v>
          </cell>
        </row>
        <row r="20044">
          <cell r="A20044">
            <v>0</v>
          </cell>
          <cell r="B20044">
            <v>0</v>
          </cell>
          <cell r="C20044">
            <v>0</v>
          </cell>
          <cell r="D20044">
            <v>0</v>
          </cell>
        </row>
        <row r="20045">
          <cell r="A20045">
            <v>0</v>
          </cell>
          <cell r="B20045">
            <v>0</v>
          </cell>
          <cell r="C20045">
            <v>0</v>
          </cell>
          <cell r="D20045">
            <v>0</v>
          </cell>
        </row>
        <row r="20046">
          <cell r="A20046">
            <v>0</v>
          </cell>
          <cell r="B20046">
            <v>0</v>
          </cell>
          <cell r="C20046">
            <v>0</v>
          </cell>
          <cell r="D20046">
            <v>0</v>
          </cell>
        </row>
        <row r="20047">
          <cell r="A20047">
            <v>0</v>
          </cell>
          <cell r="B20047">
            <v>0</v>
          </cell>
          <cell r="C20047">
            <v>0</v>
          </cell>
          <cell r="D20047">
            <v>0</v>
          </cell>
        </row>
        <row r="20048">
          <cell r="A20048">
            <v>0</v>
          </cell>
          <cell r="B20048">
            <v>0</v>
          </cell>
          <cell r="C20048">
            <v>0</v>
          </cell>
          <cell r="D20048">
            <v>0</v>
          </cell>
        </row>
        <row r="20049">
          <cell r="A20049">
            <v>0</v>
          </cell>
          <cell r="B20049">
            <v>0</v>
          </cell>
          <cell r="C20049">
            <v>0</v>
          </cell>
          <cell r="D20049">
            <v>0</v>
          </cell>
        </row>
        <row r="20050">
          <cell r="A20050">
            <v>0</v>
          </cell>
          <cell r="B20050">
            <v>0</v>
          </cell>
          <cell r="C20050">
            <v>0</v>
          </cell>
          <cell r="D20050">
            <v>0</v>
          </cell>
        </row>
        <row r="20051">
          <cell r="A20051">
            <v>0</v>
          </cell>
          <cell r="B20051">
            <v>0</v>
          </cell>
          <cell r="C20051">
            <v>0</v>
          </cell>
          <cell r="D20051">
            <v>0</v>
          </cell>
        </row>
        <row r="20052">
          <cell r="A20052">
            <v>0</v>
          </cell>
          <cell r="B20052">
            <v>0</v>
          </cell>
          <cell r="C20052">
            <v>0</v>
          </cell>
          <cell r="D20052">
            <v>0</v>
          </cell>
        </row>
        <row r="20053">
          <cell r="A20053">
            <v>0</v>
          </cell>
          <cell r="B20053">
            <v>0</v>
          </cell>
          <cell r="C20053">
            <v>0</v>
          </cell>
          <cell r="D20053">
            <v>0</v>
          </cell>
        </row>
        <row r="20054">
          <cell r="A20054">
            <v>0</v>
          </cell>
          <cell r="B20054">
            <v>0</v>
          </cell>
          <cell r="C20054">
            <v>0</v>
          </cell>
          <cell r="D20054">
            <v>0</v>
          </cell>
        </row>
        <row r="20055">
          <cell r="A20055">
            <v>0</v>
          </cell>
          <cell r="B20055">
            <v>0</v>
          </cell>
          <cell r="C20055">
            <v>0</v>
          </cell>
          <cell r="D20055">
            <v>0</v>
          </cell>
        </row>
        <row r="20056">
          <cell r="A20056">
            <v>0</v>
          </cell>
          <cell r="B20056">
            <v>0</v>
          </cell>
          <cell r="C20056">
            <v>0</v>
          </cell>
          <cell r="D20056">
            <v>0</v>
          </cell>
        </row>
        <row r="20057">
          <cell r="A20057">
            <v>0</v>
          </cell>
          <cell r="B20057">
            <v>0</v>
          </cell>
          <cell r="C20057">
            <v>0</v>
          </cell>
          <cell r="D20057">
            <v>0</v>
          </cell>
        </row>
        <row r="20058">
          <cell r="A20058">
            <v>0</v>
          </cell>
          <cell r="B20058">
            <v>0</v>
          </cell>
          <cell r="C20058">
            <v>0</v>
          </cell>
          <cell r="D20058">
            <v>0</v>
          </cell>
        </row>
        <row r="20059">
          <cell r="A20059">
            <v>0</v>
          </cell>
          <cell r="B20059">
            <v>0</v>
          </cell>
          <cell r="C20059">
            <v>0</v>
          </cell>
          <cell r="D20059">
            <v>0</v>
          </cell>
        </row>
        <row r="20060">
          <cell r="A20060">
            <v>0</v>
          </cell>
          <cell r="B20060">
            <v>0</v>
          </cell>
          <cell r="C20060">
            <v>0</v>
          </cell>
          <cell r="D20060">
            <v>0</v>
          </cell>
        </row>
        <row r="20061">
          <cell r="A20061">
            <v>0</v>
          </cell>
          <cell r="B20061">
            <v>0</v>
          </cell>
          <cell r="C20061">
            <v>0</v>
          </cell>
          <cell r="D20061">
            <v>0</v>
          </cell>
        </row>
        <row r="20062">
          <cell r="A20062">
            <v>0</v>
          </cell>
          <cell r="B20062">
            <v>0</v>
          </cell>
          <cell r="C20062">
            <v>0</v>
          </cell>
          <cell r="D20062">
            <v>0</v>
          </cell>
        </row>
        <row r="20063">
          <cell r="A20063">
            <v>0</v>
          </cell>
          <cell r="B20063">
            <v>0</v>
          </cell>
          <cell r="C20063">
            <v>0</v>
          </cell>
          <cell r="D20063">
            <v>0</v>
          </cell>
        </row>
        <row r="20064">
          <cell r="A20064">
            <v>0</v>
          </cell>
          <cell r="B20064">
            <v>0</v>
          </cell>
          <cell r="C20064">
            <v>0</v>
          </cell>
          <cell r="D20064">
            <v>0</v>
          </cell>
        </row>
        <row r="20065">
          <cell r="A20065">
            <v>0</v>
          </cell>
          <cell r="B20065">
            <v>0</v>
          </cell>
          <cell r="C20065">
            <v>0</v>
          </cell>
          <cell r="D20065">
            <v>0</v>
          </cell>
        </row>
        <row r="20066">
          <cell r="A20066">
            <v>0</v>
          </cell>
          <cell r="B20066">
            <v>0</v>
          </cell>
          <cell r="C20066">
            <v>0</v>
          </cell>
          <cell r="D20066">
            <v>0</v>
          </cell>
        </row>
        <row r="20067">
          <cell r="A20067">
            <v>0</v>
          </cell>
          <cell r="B20067">
            <v>0</v>
          </cell>
          <cell r="C20067">
            <v>0</v>
          </cell>
          <cell r="D20067">
            <v>0</v>
          </cell>
        </row>
        <row r="20068">
          <cell r="A20068">
            <v>0</v>
          </cell>
          <cell r="B20068">
            <v>0</v>
          </cell>
          <cell r="C20068">
            <v>0</v>
          </cell>
          <cell r="D20068">
            <v>0</v>
          </cell>
        </row>
        <row r="20069">
          <cell r="A20069">
            <v>0</v>
          </cell>
          <cell r="B20069">
            <v>0</v>
          </cell>
          <cell r="C20069">
            <v>0</v>
          </cell>
          <cell r="D20069">
            <v>0</v>
          </cell>
        </row>
        <row r="20070">
          <cell r="A20070">
            <v>0</v>
          </cell>
          <cell r="B20070">
            <v>0</v>
          </cell>
          <cell r="C20070">
            <v>0</v>
          </cell>
          <cell r="D20070">
            <v>0</v>
          </cell>
        </row>
        <row r="20071">
          <cell r="A20071">
            <v>0</v>
          </cell>
          <cell r="B20071">
            <v>0</v>
          </cell>
          <cell r="C20071">
            <v>0</v>
          </cell>
          <cell r="D20071">
            <v>0</v>
          </cell>
        </row>
        <row r="20072">
          <cell r="A20072">
            <v>0</v>
          </cell>
          <cell r="B20072">
            <v>0</v>
          </cell>
          <cell r="C20072">
            <v>0</v>
          </cell>
          <cell r="D20072">
            <v>0</v>
          </cell>
        </row>
        <row r="20073">
          <cell r="A20073">
            <v>0</v>
          </cell>
          <cell r="B20073">
            <v>0</v>
          </cell>
          <cell r="C20073">
            <v>0</v>
          </cell>
          <cell r="D20073">
            <v>0</v>
          </cell>
        </row>
        <row r="20074">
          <cell r="A20074">
            <v>0</v>
          </cell>
          <cell r="B20074">
            <v>0</v>
          </cell>
          <cell r="C20074">
            <v>0</v>
          </cell>
          <cell r="D20074">
            <v>0</v>
          </cell>
        </row>
        <row r="20075">
          <cell r="A20075">
            <v>0</v>
          </cell>
          <cell r="B20075">
            <v>0</v>
          </cell>
          <cell r="C20075">
            <v>0</v>
          </cell>
          <cell r="D20075">
            <v>0</v>
          </cell>
        </row>
        <row r="20076">
          <cell r="A20076">
            <v>0</v>
          </cell>
          <cell r="B20076">
            <v>0</v>
          </cell>
          <cell r="C20076">
            <v>0</v>
          </cell>
          <cell r="D20076">
            <v>0</v>
          </cell>
        </row>
        <row r="20077">
          <cell r="A20077">
            <v>0</v>
          </cell>
          <cell r="B20077">
            <v>0</v>
          </cell>
          <cell r="C20077">
            <v>0</v>
          </cell>
          <cell r="D20077">
            <v>0</v>
          </cell>
        </row>
        <row r="20078">
          <cell r="A20078">
            <v>0</v>
          </cell>
          <cell r="B20078">
            <v>0</v>
          </cell>
          <cell r="C20078">
            <v>0</v>
          </cell>
          <cell r="D20078">
            <v>0</v>
          </cell>
        </row>
        <row r="20079">
          <cell r="A20079">
            <v>0</v>
          </cell>
          <cell r="B20079">
            <v>0</v>
          </cell>
          <cell r="C20079">
            <v>0</v>
          </cell>
          <cell r="D20079">
            <v>0</v>
          </cell>
        </row>
        <row r="20080">
          <cell r="A20080">
            <v>0</v>
          </cell>
          <cell r="B20080">
            <v>0</v>
          </cell>
          <cell r="C20080">
            <v>0</v>
          </cell>
          <cell r="D20080">
            <v>0</v>
          </cell>
        </row>
        <row r="20081">
          <cell r="A20081">
            <v>0</v>
          </cell>
          <cell r="B20081">
            <v>0</v>
          </cell>
          <cell r="C20081">
            <v>0</v>
          </cell>
          <cell r="D20081">
            <v>0</v>
          </cell>
        </row>
        <row r="20082">
          <cell r="A20082">
            <v>0</v>
          </cell>
          <cell r="B20082">
            <v>0</v>
          </cell>
          <cell r="C20082">
            <v>0</v>
          </cell>
          <cell r="D20082">
            <v>0</v>
          </cell>
        </row>
        <row r="20083">
          <cell r="A20083">
            <v>0</v>
          </cell>
          <cell r="B20083">
            <v>0</v>
          </cell>
          <cell r="C20083">
            <v>0</v>
          </cell>
          <cell r="D20083">
            <v>0</v>
          </cell>
        </row>
        <row r="20084">
          <cell r="A20084">
            <v>0</v>
          </cell>
          <cell r="B20084">
            <v>0</v>
          </cell>
          <cell r="C20084">
            <v>0</v>
          </cell>
          <cell r="D20084">
            <v>0</v>
          </cell>
        </row>
        <row r="20085">
          <cell r="A20085">
            <v>0</v>
          </cell>
          <cell r="B20085">
            <v>0</v>
          </cell>
          <cell r="C20085">
            <v>0</v>
          </cell>
          <cell r="D20085">
            <v>0</v>
          </cell>
        </row>
        <row r="20086">
          <cell r="A20086">
            <v>0</v>
          </cell>
          <cell r="B20086">
            <v>0</v>
          </cell>
          <cell r="C20086">
            <v>0</v>
          </cell>
          <cell r="D20086">
            <v>0</v>
          </cell>
        </row>
        <row r="20087">
          <cell r="A20087">
            <v>0</v>
          </cell>
          <cell r="B20087">
            <v>0</v>
          </cell>
          <cell r="C20087">
            <v>0</v>
          </cell>
          <cell r="D20087">
            <v>0</v>
          </cell>
        </row>
        <row r="20088">
          <cell r="A20088">
            <v>0</v>
          </cell>
          <cell r="B20088">
            <v>0</v>
          </cell>
          <cell r="C20088">
            <v>0</v>
          </cell>
          <cell r="D20088">
            <v>0</v>
          </cell>
        </row>
        <row r="20089">
          <cell r="A20089">
            <v>0</v>
          </cell>
          <cell r="B20089">
            <v>0</v>
          </cell>
          <cell r="C20089">
            <v>0</v>
          </cell>
          <cell r="D20089">
            <v>0</v>
          </cell>
        </row>
        <row r="20090">
          <cell r="A20090">
            <v>0</v>
          </cell>
          <cell r="B20090">
            <v>0</v>
          </cell>
          <cell r="C20090">
            <v>0</v>
          </cell>
          <cell r="D20090">
            <v>0</v>
          </cell>
        </row>
        <row r="20091">
          <cell r="A20091">
            <v>0</v>
          </cell>
          <cell r="B20091">
            <v>0</v>
          </cell>
          <cell r="C20091">
            <v>0</v>
          </cell>
          <cell r="D20091">
            <v>0</v>
          </cell>
        </row>
        <row r="20092">
          <cell r="A20092">
            <v>0</v>
          </cell>
          <cell r="B20092">
            <v>0</v>
          </cell>
          <cell r="C20092">
            <v>0</v>
          </cell>
          <cell r="D20092">
            <v>0</v>
          </cell>
        </row>
        <row r="20093">
          <cell r="A20093">
            <v>0</v>
          </cell>
          <cell r="B20093">
            <v>0</v>
          </cell>
          <cell r="C20093">
            <v>0</v>
          </cell>
          <cell r="D20093">
            <v>0</v>
          </cell>
        </row>
        <row r="20094">
          <cell r="A20094">
            <v>0</v>
          </cell>
          <cell r="B20094">
            <v>0</v>
          </cell>
          <cell r="C20094">
            <v>0</v>
          </cell>
          <cell r="D20094">
            <v>0</v>
          </cell>
        </row>
        <row r="20095">
          <cell r="A20095">
            <v>0</v>
          </cell>
          <cell r="B20095">
            <v>0</v>
          </cell>
          <cell r="C20095">
            <v>0</v>
          </cell>
          <cell r="D20095">
            <v>0</v>
          </cell>
        </row>
        <row r="20096">
          <cell r="A20096">
            <v>0</v>
          </cell>
          <cell r="B20096">
            <v>0</v>
          </cell>
          <cell r="C20096">
            <v>0</v>
          </cell>
          <cell r="D20096">
            <v>0</v>
          </cell>
        </row>
        <row r="20097">
          <cell r="A20097">
            <v>0</v>
          </cell>
          <cell r="B20097">
            <v>0</v>
          </cell>
          <cell r="C20097">
            <v>0</v>
          </cell>
          <cell r="D20097">
            <v>0</v>
          </cell>
        </row>
        <row r="20098">
          <cell r="A20098">
            <v>0</v>
          </cell>
          <cell r="B20098">
            <v>0</v>
          </cell>
          <cell r="C20098">
            <v>0</v>
          </cell>
          <cell r="D20098">
            <v>0</v>
          </cell>
        </row>
        <row r="20099">
          <cell r="A20099">
            <v>0</v>
          </cell>
          <cell r="B20099">
            <v>0</v>
          </cell>
          <cell r="C20099">
            <v>0</v>
          </cell>
          <cell r="D20099">
            <v>0</v>
          </cell>
        </row>
        <row r="20100">
          <cell r="A20100">
            <v>0</v>
          </cell>
          <cell r="B20100">
            <v>0</v>
          </cell>
          <cell r="C20100">
            <v>0</v>
          </cell>
          <cell r="D20100">
            <v>0</v>
          </cell>
        </row>
        <row r="20101">
          <cell r="A20101">
            <v>0</v>
          </cell>
          <cell r="B20101">
            <v>0</v>
          </cell>
          <cell r="C20101">
            <v>0</v>
          </cell>
          <cell r="D20101">
            <v>0</v>
          </cell>
        </row>
        <row r="20102">
          <cell r="A20102">
            <v>0</v>
          </cell>
          <cell r="B20102">
            <v>0</v>
          </cell>
          <cell r="C20102">
            <v>0</v>
          </cell>
          <cell r="D20102">
            <v>0</v>
          </cell>
        </row>
        <row r="20103">
          <cell r="A20103">
            <v>0</v>
          </cell>
          <cell r="B20103">
            <v>0</v>
          </cell>
          <cell r="C20103">
            <v>0</v>
          </cell>
          <cell r="D20103">
            <v>0</v>
          </cell>
        </row>
        <row r="20104">
          <cell r="A20104">
            <v>0</v>
          </cell>
          <cell r="B20104">
            <v>0</v>
          </cell>
          <cell r="C20104">
            <v>0</v>
          </cell>
          <cell r="D20104">
            <v>0</v>
          </cell>
        </row>
        <row r="20105">
          <cell r="A20105">
            <v>0</v>
          </cell>
          <cell r="B20105">
            <v>0</v>
          </cell>
          <cell r="C20105">
            <v>0</v>
          </cell>
          <cell r="D20105">
            <v>0</v>
          </cell>
        </row>
        <row r="20106">
          <cell r="A20106">
            <v>0</v>
          </cell>
          <cell r="B20106">
            <v>0</v>
          </cell>
          <cell r="C20106">
            <v>0</v>
          </cell>
          <cell r="D20106">
            <v>0</v>
          </cell>
        </row>
        <row r="20107">
          <cell r="A20107">
            <v>0</v>
          </cell>
          <cell r="B20107">
            <v>0</v>
          </cell>
          <cell r="C20107">
            <v>0</v>
          </cell>
          <cell r="D20107">
            <v>0</v>
          </cell>
        </row>
        <row r="20108">
          <cell r="A20108">
            <v>0</v>
          </cell>
          <cell r="B20108">
            <v>0</v>
          </cell>
          <cell r="C20108">
            <v>0</v>
          </cell>
          <cell r="D20108">
            <v>0</v>
          </cell>
        </row>
        <row r="20109">
          <cell r="A20109">
            <v>0</v>
          </cell>
          <cell r="B20109">
            <v>0</v>
          </cell>
          <cell r="C20109">
            <v>0</v>
          </cell>
          <cell r="D20109">
            <v>0</v>
          </cell>
        </row>
        <row r="20110">
          <cell r="A20110">
            <v>0</v>
          </cell>
          <cell r="B20110">
            <v>0</v>
          </cell>
          <cell r="C20110">
            <v>0</v>
          </cell>
          <cell r="D20110">
            <v>0</v>
          </cell>
        </row>
        <row r="20111">
          <cell r="A20111">
            <v>0</v>
          </cell>
          <cell r="B20111">
            <v>0</v>
          </cell>
          <cell r="C20111">
            <v>0</v>
          </cell>
          <cell r="D20111">
            <v>0</v>
          </cell>
        </row>
        <row r="20112">
          <cell r="A20112">
            <v>0</v>
          </cell>
          <cell r="B20112">
            <v>0</v>
          </cell>
          <cell r="C20112">
            <v>0</v>
          </cell>
          <cell r="D20112">
            <v>0</v>
          </cell>
        </row>
        <row r="20113">
          <cell r="A20113">
            <v>0</v>
          </cell>
          <cell r="B20113">
            <v>0</v>
          </cell>
          <cell r="C20113">
            <v>0</v>
          </cell>
          <cell r="D20113">
            <v>0</v>
          </cell>
        </row>
        <row r="20114">
          <cell r="A20114">
            <v>0</v>
          </cell>
          <cell r="B20114">
            <v>0</v>
          </cell>
          <cell r="C20114">
            <v>0</v>
          </cell>
          <cell r="D20114">
            <v>0</v>
          </cell>
        </row>
        <row r="20115">
          <cell r="A20115">
            <v>0</v>
          </cell>
          <cell r="B20115">
            <v>0</v>
          </cell>
          <cell r="C20115">
            <v>0</v>
          </cell>
          <cell r="D20115">
            <v>0</v>
          </cell>
        </row>
        <row r="20116">
          <cell r="A20116">
            <v>0</v>
          </cell>
          <cell r="B20116">
            <v>0</v>
          </cell>
          <cell r="C20116">
            <v>0</v>
          </cell>
          <cell r="D20116">
            <v>0</v>
          </cell>
        </row>
        <row r="20117">
          <cell r="A20117">
            <v>0</v>
          </cell>
          <cell r="B20117">
            <v>0</v>
          </cell>
          <cell r="C20117">
            <v>0</v>
          </cell>
          <cell r="D20117">
            <v>0</v>
          </cell>
        </row>
        <row r="20118">
          <cell r="A20118">
            <v>0</v>
          </cell>
          <cell r="B20118">
            <v>0</v>
          </cell>
          <cell r="C20118">
            <v>0</v>
          </cell>
          <cell r="D20118">
            <v>0</v>
          </cell>
        </row>
        <row r="20119">
          <cell r="A20119">
            <v>0</v>
          </cell>
          <cell r="B20119">
            <v>0</v>
          </cell>
          <cell r="C20119">
            <v>0</v>
          </cell>
          <cell r="D20119">
            <v>0</v>
          </cell>
        </row>
        <row r="20120">
          <cell r="A20120">
            <v>0</v>
          </cell>
          <cell r="B20120">
            <v>0</v>
          </cell>
          <cell r="C20120">
            <v>0</v>
          </cell>
          <cell r="D20120">
            <v>0</v>
          </cell>
        </row>
        <row r="20121">
          <cell r="A20121">
            <v>0</v>
          </cell>
          <cell r="B20121">
            <v>0</v>
          </cell>
          <cell r="C20121">
            <v>0</v>
          </cell>
          <cell r="D20121">
            <v>0</v>
          </cell>
        </row>
        <row r="20122">
          <cell r="A20122">
            <v>0</v>
          </cell>
          <cell r="B20122">
            <v>0</v>
          </cell>
          <cell r="C20122">
            <v>0</v>
          </cell>
          <cell r="D20122">
            <v>0</v>
          </cell>
        </row>
        <row r="20123">
          <cell r="A20123">
            <v>0</v>
          </cell>
          <cell r="B20123">
            <v>0</v>
          </cell>
          <cell r="C20123">
            <v>0</v>
          </cell>
          <cell r="D20123">
            <v>0</v>
          </cell>
        </row>
        <row r="20124">
          <cell r="A20124">
            <v>0</v>
          </cell>
          <cell r="B20124">
            <v>0</v>
          </cell>
          <cell r="C20124">
            <v>0</v>
          </cell>
          <cell r="D20124">
            <v>0</v>
          </cell>
        </row>
        <row r="20125">
          <cell r="A20125">
            <v>0</v>
          </cell>
          <cell r="B20125">
            <v>0</v>
          </cell>
          <cell r="C20125">
            <v>0</v>
          </cell>
          <cell r="D20125">
            <v>0</v>
          </cell>
        </row>
        <row r="20126">
          <cell r="A20126">
            <v>0</v>
          </cell>
          <cell r="B20126">
            <v>0</v>
          </cell>
          <cell r="C20126">
            <v>0</v>
          </cell>
          <cell r="D20126">
            <v>0</v>
          </cell>
        </row>
        <row r="20127">
          <cell r="A20127">
            <v>0</v>
          </cell>
          <cell r="B20127">
            <v>0</v>
          </cell>
          <cell r="C20127">
            <v>0</v>
          </cell>
          <cell r="D20127">
            <v>0</v>
          </cell>
        </row>
        <row r="20128">
          <cell r="A20128">
            <v>0</v>
          </cell>
          <cell r="B20128">
            <v>0</v>
          </cell>
          <cell r="C20128">
            <v>0</v>
          </cell>
          <cell r="D20128">
            <v>0</v>
          </cell>
        </row>
        <row r="20129">
          <cell r="A20129">
            <v>0</v>
          </cell>
          <cell r="B20129">
            <v>0</v>
          </cell>
          <cell r="C20129">
            <v>0</v>
          </cell>
          <cell r="D20129">
            <v>0</v>
          </cell>
        </row>
        <row r="20130">
          <cell r="A20130">
            <v>0</v>
          </cell>
          <cell r="B20130">
            <v>0</v>
          </cell>
          <cell r="C20130">
            <v>0</v>
          </cell>
          <cell r="D20130">
            <v>0</v>
          </cell>
        </row>
        <row r="20131">
          <cell r="A20131">
            <v>0</v>
          </cell>
          <cell r="B20131">
            <v>0</v>
          </cell>
          <cell r="C20131">
            <v>0</v>
          </cell>
          <cell r="D20131">
            <v>0</v>
          </cell>
        </row>
        <row r="20132">
          <cell r="A20132">
            <v>0</v>
          </cell>
          <cell r="B20132">
            <v>0</v>
          </cell>
          <cell r="C20132">
            <v>0</v>
          </cell>
          <cell r="D20132">
            <v>0</v>
          </cell>
        </row>
        <row r="20133">
          <cell r="A20133">
            <v>0</v>
          </cell>
          <cell r="B20133">
            <v>0</v>
          </cell>
          <cell r="C20133">
            <v>0</v>
          </cell>
          <cell r="D20133">
            <v>0</v>
          </cell>
        </row>
        <row r="20134">
          <cell r="A20134">
            <v>0</v>
          </cell>
          <cell r="B20134">
            <v>0</v>
          </cell>
          <cell r="C20134">
            <v>0</v>
          </cell>
          <cell r="D20134">
            <v>0</v>
          </cell>
        </row>
        <row r="20135">
          <cell r="A20135">
            <v>0</v>
          </cell>
          <cell r="B20135">
            <v>0</v>
          </cell>
          <cell r="C20135">
            <v>0</v>
          </cell>
          <cell r="D20135">
            <v>0</v>
          </cell>
        </row>
        <row r="20136">
          <cell r="A20136">
            <v>0</v>
          </cell>
          <cell r="B20136">
            <v>0</v>
          </cell>
          <cell r="C20136">
            <v>0</v>
          </cell>
          <cell r="D20136">
            <v>0</v>
          </cell>
        </row>
        <row r="20137">
          <cell r="A20137">
            <v>0</v>
          </cell>
          <cell r="B20137">
            <v>0</v>
          </cell>
          <cell r="C20137">
            <v>0</v>
          </cell>
          <cell r="D20137">
            <v>0</v>
          </cell>
        </row>
        <row r="20138">
          <cell r="A20138">
            <v>0</v>
          </cell>
          <cell r="B20138">
            <v>0</v>
          </cell>
          <cell r="C20138">
            <v>0</v>
          </cell>
          <cell r="D20138">
            <v>0</v>
          </cell>
        </row>
        <row r="20139">
          <cell r="A20139">
            <v>0</v>
          </cell>
          <cell r="B20139">
            <v>0</v>
          </cell>
          <cell r="C20139">
            <v>0</v>
          </cell>
          <cell r="D20139">
            <v>0</v>
          </cell>
        </row>
        <row r="20140">
          <cell r="A20140">
            <v>0</v>
          </cell>
          <cell r="B20140">
            <v>0</v>
          </cell>
          <cell r="C20140">
            <v>0</v>
          </cell>
          <cell r="D20140">
            <v>0</v>
          </cell>
        </row>
        <row r="20141">
          <cell r="A20141">
            <v>0</v>
          </cell>
          <cell r="B20141">
            <v>0</v>
          </cell>
          <cell r="C20141">
            <v>0</v>
          </cell>
          <cell r="D20141">
            <v>0</v>
          </cell>
        </row>
        <row r="20142">
          <cell r="A20142">
            <v>0</v>
          </cell>
          <cell r="B20142">
            <v>0</v>
          </cell>
          <cell r="C20142">
            <v>0</v>
          </cell>
          <cell r="D20142">
            <v>0</v>
          </cell>
        </row>
        <row r="20143">
          <cell r="A20143">
            <v>0</v>
          </cell>
          <cell r="B20143">
            <v>0</v>
          </cell>
          <cell r="C20143">
            <v>0</v>
          </cell>
          <cell r="D20143">
            <v>0</v>
          </cell>
        </row>
        <row r="20144">
          <cell r="A20144">
            <v>0</v>
          </cell>
          <cell r="B20144">
            <v>0</v>
          </cell>
          <cell r="C20144">
            <v>0</v>
          </cell>
          <cell r="D20144">
            <v>0</v>
          </cell>
        </row>
        <row r="20145">
          <cell r="A20145">
            <v>0</v>
          </cell>
          <cell r="B20145">
            <v>0</v>
          </cell>
          <cell r="C20145">
            <v>0</v>
          </cell>
          <cell r="D20145">
            <v>0</v>
          </cell>
        </row>
        <row r="20146">
          <cell r="A20146">
            <v>0</v>
          </cell>
          <cell r="B20146">
            <v>0</v>
          </cell>
          <cell r="C20146">
            <v>0</v>
          </cell>
          <cell r="D20146">
            <v>0</v>
          </cell>
        </row>
        <row r="20147">
          <cell r="A20147">
            <v>0</v>
          </cell>
          <cell r="B20147">
            <v>0</v>
          </cell>
          <cell r="C20147">
            <v>0</v>
          </cell>
          <cell r="D20147">
            <v>0</v>
          </cell>
        </row>
        <row r="20148">
          <cell r="A20148">
            <v>0</v>
          </cell>
          <cell r="B20148">
            <v>0</v>
          </cell>
          <cell r="C20148">
            <v>0</v>
          </cell>
          <cell r="D20148">
            <v>0</v>
          </cell>
        </row>
        <row r="20149">
          <cell r="A20149">
            <v>0</v>
          </cell>
          <cell r="B20149">
            <v>0</v>
          </cell>
          <cell r="C20149">
            <v>0</v>
          </cell>
          <cell r="D20149">
            <v>0</v>
          </cell>
        </row>
        <row r="20150">
          <cell r="A20150">
            <v>0</v>
          </cell>
          <cell r="B20150">
            <v>0</v>
          </cell>
          <cell r="C20150">
            <v>0</v>
          </cell>
          <cell r="D20150">
            <v>0</v>
          </cell>
        </row>
        <row r="20151">
          <cell r="A20151">
            <v>0</v>
          </cell>
          <cell r="B20151">
            <v>0</v>
          </cell>
          <cell r="C20151">
            <v>0</v>
          </cell>
          <cell r="D20151">
            <v>0</v>
          </cell>
        </row>
        <row r="20152">
          <cell r="A20152">
            <v>0</v>
          </cell>
          <cell r="B20152">
            <v>0</v>
          </cell>
          <cell r="C20152">
            <v>0</v>
          </cell>
          <cell r="D20152">
            <v>0</v>
          </cell>
        </row>
        <row r="20153">
          <cell r="A20153">
            <v>0</v>
          </cell>
          <cell r="B20153">
            <v>0</v>
          </cell>
          <cell r="C20153">
            <v>0</v>
          </cell>
          <cell r="D20153">
            <v>0</v>
          </cell>
        </row>
        <row r="20154">
          <cell r="A20154">
            <v>0</v>
          </cell>
          <cell r="B20154">
            <v>0</v>
          </cell>
          <cell r="C20154">
            <v>0</v>
          </cell>
          <cell r="D20154">
            <v>0</v>
          </cell>
        </row>
        <row r="20155">
          <cell r="A20155">
            <v>0</v>
          </cell>
          <cell r="B20155">
            <v>0</v>
          </cell>
          <cell r="C20155">
            <v>0</v>
          </cell>
          <cell r="D20155">
            <v>0</v>
          </cell>
        </row>
        <row r="20156">
          <cell r="A20156">
            <v>0</v>
          </cell>
          <cell r="B20156">
            <v>0</v>
          </cell>
          <cell r="C20156">
            <v>0</v>
          </cell>
          <cell r="D20156">
            <v>0</v>
          </cell>
        </row>
        <row r="20157">
          <cell r="A20157">
            <v>0</v>
          </cell>
          <cell r="B20157">
            <v>0</v>
          </cell>
          <cell r="C20157">
            <v>0</v>
          </cell>
          <cell r="D20157">
            <v>0</v>
          </cell>
        </row>
        <row r="20158">
          <cell r="A20158">
            <v>0</v>
          </cell>
          <cell r="B20158">
            <v>0</v>
          </cell>
          <cell r="C20158">
            <v>0</v>
          </cell>
          <cell r="D20158">
            <v>0</v>
          </cell>
        </row>
        <row r="20159">
          <cell r="A20159">
            <v>0</v>
          </cell>
          <cell r="B20159">
            <v>0</v>
          </cell>
          <cell r="C20159">
            <v>0</v>
          </cell>
          <cell r="D20159">
            <v>0</v>
          </cell>
        </row>
        <row r="20160">
          <cell r="A20160">
            <v>0</v>
          </cell>
          <cell r="B20160">
            <v>0</v>
          </cell>
          <cell r="C20160">
            <v>0</v>
          </cell>
          <cell r="D20160">
            <v>0</v>
          </cell>
        </row>
        <row r="20161">
          <cell r="A20161">
            <v>0</v>
          </cell>
          <cell r="B20161">
            <v>0</v>
          </cell>
          <cell r="C20161">
            <v>0</v>
          </cell>
          <cell r="D20161">
            <v>0</v>
          </cell>
        </row>
        <row r="20162">
          <cell r="A20162">
            <v>0</v>
          </cell>
          <cell r="B20162">
            <v>0</v>
          </cell>
          <cell r="C20162">
            <v>0</v>
          </cell>
          <cell r="D20162">
            <v>0</v>
          </cell>
        </row>
        <row r="20163">
          <cell r="A20163">
            <v>0</v>
          </cell>
          <cell r="B20163">
            <v>0</v>
          </cell>
          <cell r="C20163">
            <v>0</v>
          </cell>
          <cell r="D20163">
            <v>0</v>
          </cell>
        </row>
        <row r="20164">
          <cell r="A20164">
            <v>0</v>
          </cell>
          <cell r="B20164">
            <v>0</v>
          </cell>
          <cell r="C20164">
            <v>0</v>
          </cell>
          <cell r="D20164">
            <v>0</v>
          </cell>
        </row>
        <row r="20165">
          <cell r="A20165">
            <v>0</v>
          </cell>
          <cell r="B20165">
            <v>0</v>
          </cell>
          <cell r="C20165">
            <v>0</v>
          </cell>
          <cell r="D20165">
            <v>0</v>
          </cell>
        </row>
        <row r="20166">
          <cell r="A20166">
            <v>0</v>
          </cell>
          <cell r="B20166">
            <v>0</v>
          </cell>
          <cell r="C20166">
            <v>0</v>
          </cell>
          <cell r="D20166">
            <v>0</v>
          </cell>
        </row>
        <row r="20167">
          <cell r="A20167">
            <v>0</v>
          </cell>
          <cell r="B20167">
            <v>0</v>
          </cell>
          <cell r="C20167">
            <v>0</v>
          </cell>
          <cell r="D20167">
            <v>0</v>
          </cell>
        </row>
        <row r="20168">
          <cell r="A20168">
            <v>0</v>
          </cell>
          <cell r="B20168">
            <v>0</v>
          </cell>
          <cell r="C20168">
            <v>0</v>
          </cell>
          <cell r="D20168">
            <v>0</v>
          </cell>
        </row>
        <row r="20169">
          <cell r="A20169">
            <v>0</v>
          </cell>
          <cell r="B20169">
            <v>0</v>
          </cell>
          <cell r="C20169">
            <v>0</v>
          </cell>
          <cell r="D20169">
            <v>0</v>
          </cell>
        </row>
        <row r="20170">
          <cell r="A20170">
            <v>0</v>
          </cell>
          <cell r="B20170">
            <v>0</v>
          </cell>
          <cell r="C20170">
            <v>0</v>
          </cell>
          <cell r="D20170">
            <v>0</v>
          </cell>
        </row>
        <row r="20171">
          <cell r="A20171">
            <v>0</v>
          </cell>
          <cell r="B20171">
            <v>0</v>
          </cell>
          <cell r="C20171">
            <v>0</v>
          </cell>
          <cell r="D20171">
            <v>0</v>
          </cell>
        </row>
        <row r="20172">
          <cell r="A20172">
            <v>0</v>
          </cell>
          <cell r="B20172">
            <v>0</v>
          </cell>
          <cell r="C20172">
            <v>0</v>
          </cell>
          <cell r="D20172">
            <v>0</v>
          </cell>
        </row>
        <row r="20173">
          <cell r="A20173">
            <v>0</v>
          </cell>
          <cell r="B20173">
            <v>0</v>
          </cell>
          <cell r="C20173">
            <v>0</v>
          </cell>
          <cell r="D20173">
            <v>0</v>
          </cell>
        </row>
        <row r="20174">
          <cell r="A20174">
            <v>0</v>
          </cell>
          <cell r="B20174">
            <v>0</v>
          </cell>
          <cell r="C20174">
            <v>0</v>
          </cell>
          <cell r="D20174">
            <v>0</v>
          </cell>
        </row>
        <row r="20175">
          <cell r="A20175">
            <v>0</v>
          </cell>
          <cell r="B20175">
            <v>0</v>
          </cell>
          <cell r="C20175">
            <v>0</v>
          </cell>
          <cell r="D20175">
            <v>0</v>
          </cell>
        </row>
        <row r="20176">
          <cell r="A20176">
            <v>0</v>
          </cell>
          <cell r="B20176">
            <v>0</v>
          </cell>
          <cell r="C20176">
            <v>0</v>
          </cell>
          <cell r="D20176">
            <v>0</v>
          </cell>
        </row>
        <row r="20177">
          <cell r="A20177">
            <v>0</v>
          </cell>
          <cell r="B20177">
            <v>0</v>
          </cell>
          <cell r="C20177">
            <v>0</v>
          </cell>
          <cell r="D20177">
            <v>0</v>
          </cell>
        </row>
        <row r="20178">
          <cell r="A20178">
            <v>0</v>
          </cell>
          <cell r="B20178">
            <v>0</v>
          </cell>
          <cell r="C20178">
            <v>0</v>
          </cell>
          <cell r="D20178">
            <v>0</v>
          </cell>
        </row>
        <row r="20179">
          <cell r="A20179">
            <v>0</v>
          </cell>
          <cell r="B20179">
            <v>0</v>
          </cell>
          <cell r="C20179">
            <v>0</v>
          </cell>
          <cell r="D20179">
            <v>0</v>
          </cell>
        </row>
        <row r="20180">
          <cell r="A20180">
            <v>0</v>
          </cell>
          <cell r="B20180">
            <v>0</v>
          </cell>
          <cell r="C20180">
            <v>0</v>
          </cell>
          <cell r="D20180">
            <v>0</v>
          </cell>
        </row>
        <row r="20181">
          <cell r="A20181">
            <v>0</v>
          </cell>
          <cell r="B20181">
            <v>0</v>
          </cell>
          <cell r="C20181">
            <v>0</v>
          </cell>
          <cell r="D20181">
            <v>0</v>
          </cell>
        </row>
        <row r="20182">
          <cell r="A20182">
            <v>0</v>
          </cell>
          <cell r="B20182">
            <v>0</v>
          </cell>
          <cell r="C20182">
            <v>0</v>
          </cell>
          <cell r="D20182">
            <v>0</v>
          </cell>
        </row>
        <row r="20183">
          <cell r="A20183">
            <v>0</v>
          </cell>
          <cell r="B20183">
            <v>0</v>
          </cell>
          <cell r="C20183">
            <v>0</v>
          </cell>
          <cell r="D20183">
            <v>0</v>
          </cell>
        </row>
        <row r="20184">
          <cell r="A20184">
            <v>0</v>
          </cell>
          <cell r="B20184">
            <v>0</v>
          </cell>
          <cell r="C20184">
            <v>0</v>
          </cell>
          <cell r="D20184">
            <v>0</v>
          </cell>
        </row>
        <row r="20185">
          <cell r="A20185">
            <v>0</v>
          </cell>
          <cell r="B20185">
            <v>0</v>
          </cell>
          <cell r="C20185">
            <v>0</v>
          </cell>
          <cell r="D20185">
            <v>0</v>
          </cell>
        </row>
        <row r="20186">
          <cell r="A20186">
            <v>0</v>
          </cell>
          <cell r="B20186">
            <v>0</v>
          </cell>
          <cell r="C20186">
            <v>0</v>
          </cell>
          <cell r="D20186">
            <v>0</v>
          </cell>
        </row>
        <row r="20187">
          <cell r="A20187">
            <v>0</v>
          </cell>
          <cell r="B20187">
            <v>0</v>
          </cell>
          <cell r="C20187">
            <v>0</v>
          </cell>
          <cell r="D20187">
            <v>0</v>
          </cell>
        </row>
        <row r="20188">
          <cell r="A20188">
            <v>0</v>
          </cell>
          <cell r="B20188">
            <v>0</v>
          </cell>
          <cell r="C20188">
            <v>0</v>
          </cell>
          <cell r="D20188">
            <v>0</v>
          </cell>
        </row>
        <row r="20189">
          <cell r="A20189">
            <v>0</v>
          </cell>
          <cell r="B20189">
            <v>0</v>
          </cell>
          <cell r="C20189">
            <v>0</v>
          </cell>
          <cell r="D20189">
            <v>0</v>
          </cell>
        </row>
        <row r="20190">
          <cell r="A20190">
            <v>0</v>
          </cell>
          <cell r="B20190">
            <v>0</v>
          </cell>
          <cell r="C20190">
            <v>0</v>
          </cell>
          <cell r="D20190">
            <v>0</v>
          </cell>
        </row>
        <row r="20191">
          <cell r="A20191">
            <v>0</v>
          </cell>
          <cell r="B20191">
            <v>0</v>
          </cell>
          <cell r="C20191">
            <v>0</v>
          </cell>
          <cell r="D20191">
            <v>0</v>
          </cell>
        </row>
        <row r="20192">
          <cell r="A20192">
            <v>0</v>
          </cell>
          <cell r="B20192">
            <v>0</v>
          </cell>
          <cell r="C20192">
            <v>0</v>
          </cell>
          <cell r="D20192">
            <v>0</v>
          </cell>
        </row>
        <row r="20193">
          <cell r="A20193">
            <v>0</v>
          </cell>
          <cell r="B20193">
            <v>0</v>
          </cell>
          <cell r="C20193">
            <v>0</v>
          </cell>
          <cell r="D20193">
            <v>0</v>
          </cell>
        </row>
        <row r="20194">
          <cell r="A20194">
            <v>0</v>
          </cell>
          <cell r="B20194">
            <v>0</v>
          </cell>
          <cell r="C20194">
            <v>0</v>
          </cell>
          <cell r="D20194">
            <v>0</v>
          </cell>
        </row>
        <row r="20195">
          <cell r="A20195">
            <v>0</v>
          </cell>
          <cell r="B20195">
            <v>0</v>
          </cell>
          <cell r="C20195">
            <v>0</v>
          </cell>
          <cell r="D20195">
            <v>0</v>
          </cell>
        </row>
        <row r="20196">
          <cell r="A20196">
            <v>0</v>
          </cell>
          <cell r="B20196">
            <v>0</v>
          </cell>
          <cell r="C20196">
            <v>0</v>
          </cell>
          <cell r="D20196">
            <v>0</v>
          </cell>
        </row>
        <row r="20197">
          <cell r="A20197">
            <v>0</v>
          </cell>
          <cell r="B20197">
            <v>0</v>
          </cell>
          <cell r="C20197">
            <v>0</v>
          </cell>
          <cell r="D20197">
            <v>0</v>
          </cell>
        </row>
        <row r="20198">
          <cell r="A20198">
            <v>0</v>
          </cell>
          <cell r="B20198">
            <v>0</v>
          </cell>
          <cell r="C20198">
            <v>0</v>
          </cell>
          <cell r="D20198">
            <v>0</v>
          </cell>
        </row>
        <row r="20199">
          <cell r="A20199">
            <v>0</v>
          </cell>
          <cell r="B20199">
            <v>0</v>
          </cell>
          <cell r="C20199">
            <v>0</v>
          </cell>
          <cell r="D20199">
            <v>0</v>
          </cell>
        </row>
        <row r="20200">
          <cell r="A20200">
            <v>0</v>
          </cell>
          <cell r="B20200">
            <v>0</v>
          </cell>
          <cell r="C20200">
            <v>0</v>
          </cell>
          <cell r="D20200">
            <v>0</v>
          </cell>
        </row>
        <row r="20201">
          <cell r="A20201">
            <v>0</v>
          </cell>
          <cell r="B20201">
            <v>0</v>
          </cell>
          <cell r="C20201">
            <v>0</v>
          </cell>
          <cell r="D20201">
            <v>0</v>
          </cell>
        </row>
        <row r="20202">
          <cell r="A20202">
            <v>0</v>
          </cell>
          <cell r="B20202">
            <v>0</v>
          </cell>
          <cell r="C20202">
            <v>0</v>
          </cell>
          <cell r="D20202">
            <v>0</v>
          </cell>
        </row>
        <row r="20203">
          <cell r="A20203">
            <v>0</v>
          </cell>
          <cell r="B20203">
            <v>0</v>
          </cell>
          <cell r="C20203">
            <v>0</v>
          </cell>
          <cell r="D20203">
            <v>0</v>
          </cell>
        </row>
        <row r="20204">
          <cell r="A20204">
            <v>0</v>
          </cell>
          <cell r="B20204">
            <v>0</v>
          </cell>
          <cell r="C20204">
            <v>0</v>
          </cell>
          <cell r="D20204">
            <v>0</v>
          </cell>
        </row>
        <row r="20205">
          <cell r="A20205">
            <v>0</v>
          </cell>
          <cell r="B20205">
            <v>0</v>
          </cell>
          <cell r="C20205">
            <v>0</v>
          </cell>
          <cell r="D20205">
            <v>0</v>
          </cell>
        </row>
        <row r="20206">
          <cell r="A20206">
            <v>0</v>
          </cell>
          <cell r="B20206">
            <v>0</v>
          </cell>
          <cell r="C20206">
            <v>0</v>
          </cell>
          <cell r="D20206">
            <v>0</v>
          </cell>
        </row>
        <row r="20207">
          <cell r="A20207">
            <v>0</v>
          </cell>
          <cell r="B20207">
            <v>0</v>
          </cell>
          <cell r="C20207">
            <v>0</v>
          </cell>
          <cell r="D20207">
            <v>0</v>
          </cell>
        </row>
        <row r="20208">
          <cell r="A20208">
            <v>0</v>
          </cell>
          <cell r="B20208">
            <v>0</v>
          </cell>
          <cell r="C20208">
            <v>0</v>
          </cell>
          <cell r="D20208">
            <v>0</v>
          </cell>
        </row>
        <row r="20209">
          <cell r="A20209">
            <v>0</v>
          </cell>
          <cell r="B20209">
            <v>0</v>
          </cell>
          <cell r="C20209">
            <v>0</v>
          </cell>
          <cell r="D20209">
            <v>0</v>
          </cell>
        </row>
        <row r="20210">
          <cell r="A20210">
            <v>0</v>
          </cell>
          <cell r="B20210">
            <v>0</v>
          </cell>
          <cell r="C20210">
            <v>0</v>
          </cell>
          <cell r="D20210">
            <v>0</v>
          </cell>
        </row>
        <row r="20211">
          <cell r="A20211">
            <v>0</v>
          </cell>
          <cell r="B20211">
            <v>0</v>
          </cell>
          <cell r="C20211">
            <v>0</v>
          </cell>
          <cell r="D20211">
            <v>0</v>
          </cell>
        </row>
        <row r="20212">
          <cell r="A20212">
            <v>0</v>
          </cell>
          <cell r="B20212">
            <v>0</v>
          </cell>
          <cell r="C20212">
            <v>0</v>
          </cell>
          <cell r="D20212">
            <v>0</v>
          </cell>
        </row>
        <row r="20213">
          <cell r="A20213">
            <v>0</v>
          </cell>
          <cell r="B20213">
            <v>0</v>
          </cell>
          <cell r="C20213">
            <v>0</v>
          </cell>
          <cell r="D20213">
            <v>0</v>
          </cell>
        </row>
        <row r="20214">
          <cell r="A20214">
            <v>0</v>
          </cell>
          <cell r="B20214">
            <v>0</v>
          </cell>
          <cell r="C20214">
            <v>0</v>
          </cell>
          <cell r="D20214">
            <v>0</v>
          </cell>
        </row>
        <row r="20215">
          <cell r="A20215">
            <v>0</v>
          </cell>
          <cell r="B20215">
            <v>0</v>
          </cell>
          <cell r="C20215">
            <v>0</v>
          </cell>
          <cell r="D20215">
            <v>0</v>
          </cell>
        </row>
        <row r="20216">
          <cell r="A20216">
            <v>0</v>
          </cell>
          <cell r="B20216">
            <v>0</v>
          </cell>
          <cell r="C20216">
            <v>0</v>
          </cell>
          <cell r="D20216">
            <v>0</v>
          </cell>
        </row>
        <row r="20217">
          <cell r="A20217">
            <v>0</v>
          </cell>
          <cell r="B20217">
            <v>0</v>
          </cell>
          <cell r="C20217">
            <v>0</v>
          </cell>
          <cell r="D20217">
            <v>0</v>
          </cell>
        </row>
        <row r="20218">
          <cell r="A20218">
            <v>0</v>
          </cell>
          <cell r="B20218">
            <v>0</v>
          </cell>
          <cell r="C20218">
            <v>0</v>
          </cell>
          <cell r="D20218">
            <v>0</v>
          </cell>
        </row>
        <row r="20219">
          <cell r="A20219">
            <v>0</v>
          </cell>
          <cell r="B20219">
            <v>0</v>
          </cell>
          <cell r="C20219">
            <v>0</v>
          </cell>
          <cell r="D20219">
            <v>0</v>
          </cell>
        </row>
        <row r="20220">
          <cell r="A20220">
            <v>0</v>
          </cell>
          <cell r="B20220">
            <v>0</v>
          </cell>
          <cell r="C20220">
            <v>0</v>
          </cell>
          <cell r="D20220">
            <v>0</v>
          </cell>
        </row>
        <row r="20221">
          <cell r="A20221">
            <v>0</v>
          </cell>
          <cell r="B20221">
            <v>0</v>
          </cell>
          <cell r="C20221">
            <v>0</v>
          </cell>
          <cell r="D20221">
            <v>0</v>
          </cell>
        </row>
        <row r="20222">
          <cell r="A20222">
            <v>0</v>
          </cell>
          <cell r="B20222">
            <v>0</v>
          </cell>
          <cell r="C20222">
            <v>0</v>
          </cell>
          <cell r="D20222">
            <v>0</v>
          </cell>
        </row>
        <row r="20223">
          <cell r="A20223">
            <v>0</v>
          </cell>
          <cell r="B20223">
            <v>0</v>
          </cell>
          <cell r="C20223">
            <v>0</v>
          </cell>
          <cell r="D20223">
            <v>0</v>
          </cell>
        </row>
        <row r="20224">
          <cell r="A20224">
            <v>0</v>
          </cell>
          <cell r="B20224">
            <v>0</v>
          </cell>
          <cell r="C20224">
            <v>0</v>
          </cell>
          <cell r="D20224">
            <v>0</v>
          </cell>
        </row>
        <row r="20225">
          <cell r="A20225">
            <v>0</v>
          </cell>
          <cell r="B20225">
            <v>0</v>
          </cell>
          <cell r="C20225">
            <v>0</v>
          </cell>
          <cell r="D20225">
            <v>0</v>
          </cell>
        </row>
        <row r="20226">
          <cell r="A20226">
            <v>0</v>
          </cell>
          <cell r="B20226">
            <v>0</v>
          </cell>
          <cell r="C20226">
            <v>0</v>
          </cell>
          <cell r="D20226">
            <v>0</v>
          </cell>
        </row>
        <row r="20227">
          <cell r="A20227">
            <v>0</v>
          </cell>
          <cell r="B20227">
            <v>0</v>
          </cell>
          <cell r="C20227">
            <v>0</v>
          </cell>
          <cell r="D20227">
            <v>0</v>
          </cell>
        </row>
        <row r="20228">
          <cell r="A20228">
            <v>0</v>
          </cell>
          <cell r="B20228">
            <v>0</v>
          </cell>
          <cell r="C20228">
            <v>0</v>
          </cell>
          <cell r="D20228">
            <v>0</v>
          </cell>
        </row>
        <row r="20229">
          <cell r="A20229">
            <v>0</v>
          </cell>
          <cell r="B20229">
            <v>0</v>
          </cell>
          <cell r="C20229">
            <v>0</v>
          </cell>
          <cell r="D20229">
            <v>0</v>
          </cell>
        </row>
        <row r="20230">
          <cell r="A20230">
            <v>0</v>
          </cell>
          <cell r="B20230">
            <v>0</v>
          </cell>
          <cell r="C20230">
            <v>0</v>
          </cell>
          <cell r="D20230">
            <v>0</v>
          </cell>
        </row>
        <row r="20231">
          <cell r="A20231">
            <v>0</v>
          </cell>
          <cell r="B20231">
            <v>0</v>
          </cell>
          <cell r="C20231">
            <v>0</v>
          </cell>
          <cell r="D20231">
            <v>0</v>
          </cell>
        </row>
        <row r="20232">
          <cell r="A20232">
            <v>0</v>
          </cell>
          <cell r="B20232">
            <v>0</v>
          </cell>
          <cell r="C20232">
            <v>0</v>
          </cell>
          <cell r="D20232">
            <v>0</v>
          </cell>
        </row>
        <row r="20233">
          <cell r="A20233">
            <v>0</v>
          </cell>
          <cell r="B20233">
            <v>0</v>
          </cell>
          <cell r="C20233">
            <v>0</v>
          </cell>
          <cell r="D20233">
            <v>0</v>
          </cell>
        </row>
        <row r="20234">
          <cell r="A20234">
            <v>0</v>
          </cell>
          <cell r="B20234">
            <v>0</v>
          </cell>
          <cell r="C20234">
            <v>0</v>
          </cell>
          <cell r="D20234">
            <v>0</v>
          </cell>
        </row>
        <row r="20235">
          <cell r="A20235">
            <v>0</v>
          </cell>
          <cell r="B20235">
            <v>0</v>
          </cell>
          <cell r="C20235">
            <v>0</v>
          </cell>
          <cell r="D20235">
            <v>0</v>
          </cell>
        </row>
        <row r="20236">
          <cell r="A20236">
            <v>0</v>
          </cell>
          <cell r="B20236">
            <v>0</v>
          </cell>
          <cell r="C20236">
            <v>0</v>
          </cell>
          <cell r="D20236">
            <v>0</v>
          </cell>
        </row>
        <row r="20237">
          <cell r="A20237">
            <v>0</v>
          </cell>
          <cell r="B20237">
            <v>0</v>
          </cell>
          <cell r="C20237">
            <v>0</v>
          </cell>
          <cell r="D20237">
            <v>0</v>
          </cell>
        </row>
        <row r="20238">
          <cell r="A20238">
            <v>0</v>
          </cell>
          <cell r="B20238">
            <v>0</v>
          </cell>
          <cell r="C20238">
            <v>0</v>
          </cell>
          <cell r="D20238">
            <v>0</v>
          </cell>
        </row>
        <row r="20239">
          <cell r="A20239">
            <v>0</v>
          </cell>
          <cell r="B20239">
            <v>0</v>
          </cell>
          <cell r="C20239">
            <v>0</v>
          </cell>
          <cell r="D20239">
            <v>0</v>
          </cell>
        </row>
        <row r="20240">
          <cell r="A20240">
            <v>0</v>
          </cell>
          <cell r="B20240">
            <v>0</v>
          </cell>
          <cell r="C20240">
            <v>0</v>
          </cell>
          <cell r="D20240">
            <v>0</v>
          </cell>
        </row>
        <row r="20241">
          <cell r="A20241">
            <v>0</v>
          </cell>
          <cell r="B20241">
            <v>0</v>
          </cell>
          <cell r="C20241">
            <v>0</v>
          </cell>
          <cell r="D20241">
            <v>0</v>
          </cell>
        </row>
        <row r="20242">
          <cell r="A20242">
            <v>0</v>
          </cell>
          <cell r="B20242">
            <v>0</v>
          </cell>
          <cell r="C20242">
            <v>0</v>
          </cell>
          <cell r="D20242">
            <v>0</v>
          </cell>
        </row>
        <row r="20243">
          <cell r="A20243">
            <v>0</v>
          </cell>
          <cell r="B20243">
            <v>0</v>
          </cell>
          <cell r="C20243">
            <v>0</v>
          </cell>
          <cell r="D20243">
            <v>0</v>
          </cell>
        </row>
        <row r="20244">
          <cell r="A20244">
            <v>0</v>
          </cell>
          <cell r="B20244">
            <v>0</v>
          </cell>
          <cell r="C20244">
            <v>0</v>
          </cell>
          <cell r="D20244">
            <v>0</v>
          </cell>
        </row>
        <row r="20245">
          <cell r="A20245">
            <v>0</v>
          </cell>
          <cell r="B20245">
            <v>0</v>
          </cell>
          <cell r="C20245">
            <v>0</v>
          </cell>
          <cell r="D20245">
            <v>0</v>
          </cell>
        </row>
        <row r="20246">
          <cell r="A20246">
            <v>0</v>
          </cell>
          <cell r="B20246">
            <v>0</v>
          </cell>
          <cell r="C20246">
            <v>0</v>
          </cell>
          <cell r="D20246">
            <v>0</v>
          </cell>
        </row>
        <row r="20247">
          <cell r="A20247">
            <v>0</v>
          </cell>
          <cell r="B20247">
            <v>0</v>
          </cell>
          <cell r="C20247">
            <v>0</v>
          </cell>
          <cell r="D20247">
            <v>0</v>
          </cell>
        </row>
        <row r="20248">
          <cell r="A20248">
            <v>0</v>
          </cell>
          <cell r="B20248">
            <v>0</v>
          </cell>
          <cell r="C20248">
            <v>0</v>
          </cell>
          <cell r="D20248">
            <v>0</v>
          </cell>
        </row>
        <row r="20249">
          <cell r="A20249">
            <v>0</v>
          </cell>
          <cell r="B20249">
            <v>0</v>
          </cell>
          <cell r="C20249">
            <v>0</v>
          </cell>
          <cell r="D20249">
            <v>0</v>
          </cell>
        </row>
        <row r="20250">
          <cell r="A20250">
            <v>0</v>
          </cell>
          <cell r="B20250">
            <v>0</v>
          </cell>
          <cell r="C20250">
            <v>0</v>
          </cell>
          <cell r="D20250">
            <v>0</v>
          </cell>
        </row>
        <row r="20251">
          <cell r="A20251">
            <v>0</v>
          </cell>
          <cell r="B20251">
            <v>0</v>
          </cell>
          <cell r="C20251">
            <v>0</v>
          </cell>
          <cell r="D20251">
            <v>0</v>
          </cell>
        </row>
        <row r="20252">
          <cell r="A20252">
            <v>0</v>
          </cell>
          <cell r="B20252">
            <v>0</v>
          </cell>
          <cell r="C20252">
            <v>0</v>
          </cell>
          <cell r="D20252">
            <v>0</v>
          </cell>
        </row>
        <row r="20253">
          <cell r="A20253">
            <v>0</v>
          </cell>
          <cell r="B20253">
            <v>0</v>
          </cell>
          <cell r="C20253">
            <v>0</v>
          </cell>
          <cell r="D20253">
            <v>0</v>
          </cell>
        </row>
        <row r="20254">
          <cell r="A20254">
            <v>0</v>
          </cell>
          <cell r="B20254">
            <v>0</v>
          </cell>
          <cell r="C20254">
            <v>0</v>
          </cell>
          <cell r="D20254">
            <v>0</v>
          </cell>
        </row>
        <row r="20255">
          <cell r="A20255">
            <v>0</v>
          </cell>
          <cell r="B20255">
            <v>0</v>
          </cell>
          <cell r="C20255">
            <v>0</v>
          </cell>
          <cell r="D20255">
            <v>0</v>
          </cell>
        </row>
        <row r="20256">
          <cell r="A20256">
            <v>0</v>
          </cell>
          <cell r="B20256">
            <v>0</v>
          </cell>
          <cell r="C20256">
            <v>0</v>
          </cell>
          <cell r="D20256">
            <v>0</v>
          </cell>
        </row>
        <row r="20257">
          <cell r="A20257">
            <v>0</v>
          </cell>
          <cell r="B20257">
            <v>0</v>
          </cell>
          <cell r="C20257">
            <v>0</v>
          </cell>
          <cell r="D20257">
            <v>0</v>
          </cell>
        </row>
        <row r="20258">
          <cell r="A20258">
            <v>0</v>
          </cell>
          <cell r="B20258">
            <v>0</v>
          </cell>
          <cell r="C20258">
            <v>0</v>
          </cell>
          <cell r="D20258">
            <v>0</v>
          </cell>
        </row>
        <row r="20259">
          <cell r="A20259">
            <v>0</v>
          </cell>
          <cell r="B20259">
            <v>0</v>
          </cell>
          <cell r="C20259">
            <v>0</v>
          </cell>
          <cell r="D20259">
            <v>0</v>
          </cell>
        </row>
        <row r="20260">
          <cell r="A20260">
            <v>0</v>
          </cell>
          <cell r="B20260">
            <v>0</v>
          </cell>
          <cell r="C20260">
            <v>0</v>
          </cell>
          <cell r="D20260">
            <v>0</v>
          </cell>
        </row>
        <row r="20261">
          <cell r="A20261">
            <v>0</v>
          </cell>
          <cell r="B20261">
            <v>0</v>
          </cell>
          <cell r="C20261">
            <v>0</v>
          </cell>
          <cell r="D20261">
            <v>0</v>
          </cell>
        </row>
        <row r="20262">
          <cell r="A20262">
            <v>0</v>
          </cell>
          <cell r="B20262">
            <v>0</v>
          </cell>
          <cell r="C20262">
            <v>0</v>
          </cell>
          <cell r="D20262">
            <v>0</v>
          </cell>
        </row>
        <row r="20263">
          <cell r="A20263">
            <v>0</v>
          </cell>
          <cell r="B20263">
            <v>0</v>
          </cell>
          <cell r="C20263">
            <v>0</v>
          </cell>
          <cell r="D20263">
            <v>0</v>
          </cell>
        </row>
        <row r="20264">
          <cell r="A20264">
            <v>0</v>
          </cell>
          <cell r="B20264">
            <v>0</v>
          </cell>
          <cell r="C20264">
            <v>0</v>
          </cell>
          <cell r="D20264">
            <v>0</v>
          </cell>
        </row>
        <row r="20265">
          <cell r="A20265">
            <v>0</v>
          </cell>
          <cell r="B20265">
            <v>0</v>
          </cell>
          <cell r="C20265">
            <v>0</v>
          </cell>
          <cell r="D20265">
            <v>0</v>
          </cell>
        </row>
        <row r="20266">
          <cell r="A20266">
            <v>0</v>
          </cell>
          <cell r="B20266">
            <v>0</v>
          </cell>
          <cell r="C20266">
            <v>0</v>
          </cell>
          <cell r="D20266">
            <v>0</v>
          </cell>
        </row>
        <row r="20267">
          <cell r="A20267">
            <v>0</v>
          </cell>
          <cell r="B20267">
            <v>0</v>
          </cell>
          <cell r="C20267">
            <v>0</v>
          </cell>
          <cell r="D20267">
            <v>0</v>
          </cell>
        </row>
        <row r="20268">
          <cell r="A20268">
            <v>0</v>
          </cell>
          <cell r="B20268">
            <v>0</v>
          </cell>
          <cell r="C20268">
            <v>0</v>
          </cell>
          <cell r="D20268">
            <v>0</v>
          </cell>
        </row>
        <row r="20269">
          <cell r="A20269">
            <v>0</v>
          </cell>
          <cell r="B20269">
            <v>0</v>
          </cell>
          <cell r="C20269">
            <v>0</v>
          </cell>
          <cell r="D20269">
            <v>0</v>
          </cell>
        </row>
        <row r="20270">
          <cell r="A20270">
            <v>0</v>
          </cell>
          <cell r="B20270">
            <v>0</v>
          </cell>
          <cell r="C20270">
            <v>0</v>
          </cell>
          <cell r="D20270">
            <v>0</v>
          </cell>
        </row>
        <row r="20271">
          <cell r="A20271">
            <v>0</v>
          </cell>
          <cell r="B20271">
            <v>0</v>
          </cell>
          <cell r="C20271">
            <v>0</v>
          </cell>
          <cell r="D20271">
            <v>0</v>
          </cell>
        </row>
        <row r="20272">
          <cell r="A20272">
            <v>0</v>
          </cell>
          <cell r="B20272">
            <v>0</v>
          </cell>
          <cell r="C20272">
            <v>0</v>
          </cell>
          <cell r="D20272">
            <v>0</v>
          </cell>
        </row>
        <row r="20273">
          <cell r="A20273">
            <v>0</v>
          </cell>
          <cell r="B20273">
            <v>0</v>
          </cell>
          <cell r="C20273">
            <v>0</v>
          </cell>
          <cell r="D20273">
            <v>0</v>
          </cell>
        </row>
        <row r="20274">
          <cell r="A20274">
            <v>0</v>
          </cell>
          <cell r="B20274">
            <v>0</v>
          </cell>
          <cell r="C20274">
            <v>0</v>
          </cell>
          <cell r="D20274">
            <v>0</v>
          </cell>
        </row>
        <row r="20275">
          <cell r="A20275">
            <v>0</v>
          </cell>
          <cell r="B20275">
            <v>0</v>
          </cell>
          <cell r="C20275">
            <v>0</v>
          </cell>
          <cell r="D20275">
            <v>0</v>
          </cell>
        </row>
        <row r="20276">
          <cell r="A20276">
            <v>0</v>
          </cell>
          <cell r="B20276">
            <v>0</v>
          </cell>
          <cell r="C20276">
            <v>0</v>
          </cell>
          <cell r="D20276">
            <v>0</v>
          </cell>
        </row>
        <row r="20277">
          <cell r="A20277">
            <v>0</v>
          </cell>
          <cell r="B20277">
            <v>0</v>
          </cell>
          <cell r="C20277">
            <v>0</v>
          </cell>
          <cell r="D20277">
            <v>0</v>
          </cell>
        </row>
        <row r="20278">
          <cell r="A20278">
            <v>0</v>
          </cell>
          <cell r="B20278">
            <v>0</v>
          </cell>
          <cell r="C20278">
            <v>0</v>
          </cell>
          <cell r="D20278">
            <v>0</v>
          </cell>
        </row>
        <row r="20279">
          <cell r="A20279">
            <v>0</v>
          </cell>
          <cell r="B20279">
            <v>0</v>
          </cell>
          <cell r="C20279">
            <v>0</v>
          </cell>
          <cell r="D20279">
            <v>0</v>
          </cell>
        </row>
        <row r="20280">
          <cell r="A20280">
            <v>0</v>
          </cell>
          <cell r="B20280">
            <v>0</v>
          </cell>
          <cell r="C20280">
            <v>0</v>
          </cell>
          <cell r="D20280">
            <v>0</v>
          </cell>
        </row>
        <row r="20281">
          <cell r="A20281">
            <v>0</v>
          </cell>
          <cell r="B20281">
            <v>0</v>
          </cell>
          <cell r="C20281">
            <v>0</v>
          </cell>
          <cell r="D20281">
            <v>0</v>
          </cell>
        </row>
        <row r="20282">
          <cell r="A20282">
            <v>0</v>
          </cell>
          <cell r="B20282">
            <v>0</v>
          </cell>
          <cell r="C20282">
            <v>0</v>
          </cell>
          <cell r="D20282">
            <v>0</v>
          </cell>
        </row>
        <row r="20283">
          <cell r="A20283">
            <v>0</v>
          </cell>
          <cell r="B20283">
            <v>0</v>
          </cell>
          <cell r="C20283">
            <v>0</v>
          </cell>
          <cell r="D20283">
            <v>0</v>
          </cell>
        </row>
        <row r="20284">
          <cell r="A20284">
            <v>0</v>
          </cell>
          <cell r="B20284">
            <v>0</v>
          </cell>
          <cell r="C20284">
            <v>0</v>
          </cell>
          <cell r="D20284">
            <v>0</v>
          </cell>
        </row>
        <row r="20285">
          <cell r="A20285">
            <v>0</v>
          </cell>
          <cell r="B20285">
            <v>0</v>
          </cell>
          <cell r="C20285">
            <v>0</v>
          </cell>
          <cell r="D20285">
            <v>0</v>
          </cell>
        </row>
        <row r="20286">
          <cell r="A20286">
            <v>0</v>
          </cell>
          <cell r="B20286">
            <v>0</v>
          </cell>
          <cell r="C20286">
            <v>0</v>
          </cell>
          <cell r="D20286">
            <v>0</v>
          </cell>
        </row>
        <row r="20287">
          <cell r="A20287">
            <v>0</v>
          </cell>
          <cell r="B20287">
            <v>0</v>
          </cell>
          <cell r="C20287">
            <v>0</v>
          </cell>
          <cell r="D20287">
            <v>0</v>
          </cell>
        </row>
        <row r="20288">
          <cell r="A20288">
            <v>0</v>
          </cell>
          <cell r="B20288">
            <v>0</v>
          </cell>
          <cell r="C20288">
            <v>0</v>
          </cell>
          <cell r="D20288">
            <v>0</v>
          </cell>
        </row>
        <row r="20289">
          <cell r="A20289">
            <v>0</v>
          </cell>
          <cell r="B20289">
            <v>0</v>
          </cell>
          <cell r="C20289">
            <v>0</v>
          </cell>
          <cell r="D20289">
            <v>0</v>
          </cell>
        </row>
        <row r="20290">
          <cell r="A20290">
            <v>0</v>
          </cell>
          <cell r="B20290">
            <v>0</v>
          </cell>
          <cell r="C20290">
            <v>0</v>
          </cell>
          <cell r="D20290">
            <v>0</v>
          </cell>
        </row>
        <row r="20291">
          <cell r="A20291">
            <v>0</v>
          </cell>
          <cell r="B20291">
            <v>0</v>
          </cell>
          <cell r="C20291">
            <v>0</v>
          </cell>
          <cell r="D20291">
            <v>0</v>
          </cell>
        </row>
        <row r="20292">
          <cell r="A20292">
            <v>0</v>
          </cell>
          <cell r="B20292">
            <v>0</v>
          </cell>
          <cell r="C20292">
            <v>0</v>
          </cell>
          <cell r="D20292">
            <v>0</v>
          </cell>
        </row>
        <row r="20293">
          <cell r="A20293">
            <v>0</v>
          </cell>
          <cell r="B20293">
            <v>0</v>
          </cell>
          <cell r="C20293">
            <v>0</v>
          </cell>
          <cell r="D20293">
            <v>0</v>
          </cell>
        </row>
        <row r="20294">
          <cell r="A20294">
            <v>0</v>
          </cell>
          <cell r="B20294">
            <v>0</v>
          </cell>
          <cell r="C20294">
            <v>0</v>
          </cell>
          <cell r="D20294">
            <v>0</v>
          </cell>
        </row>
        <row r="20295">
          <cell r="A20295">
            <v>0</v>
          </cell>
          <cell r="B20295">
            <v>0</v>
          </cell>
          <cell r="C20295">
            <v>0</v>
          </cell>
          <cell r="D20295">
            <v>0</v>
          </cell>
        </row>
        <row r="20296">
          <cell r="A20296">
            <v>0</v>
          </cell>
          <cell r="B20296">
            <v>0</v>
          </cell>
          <cell r="C20296">
            <v>0</v>
          </cell>
          <cell r="D20296">
            <v>0</v>
          </cell>
        </row>
        <row r="20297">
          <cell r="A20297">
            <v>0</v>
          </cell>
          <cell r="B20297">
            <v>0</v>
          </cell>
          <cell r="C20297">
            <v>0</v>
          </cell>
          <cell r="D20297">
            <v>0</v>
          </cell>
        </row>
        <row r="20298">
          <cell r="A20298">
            <v>0</v>
          </cell>
          <cell r="B20298">
            <v>0</v>
          </cell>
          <cell r="C20298">
            <v>0</v>
          </cell>
          <cell r="D20298">
            <v>0</v>
          </cell>
        </row>
        <row r="20299">
          <cell r="A20299">
            <v>0</v>
          </cell>
          <cell r="B20299">
            <v>0</v>
          </cell>
          <cell r="C20299">
            <v>0</v>
          </cell>
          <cell r="D20299">
            <v>0</v>
          </cell>
        </row>
        <row r="20300">
          <cell r="A20300">
            <v>0</v>
          </cell>
          <cell r="B20300">
            <v>0</v>
          </cell>
          <cell r="C20300">
            <v>0</v>
          </cell>
          <cell r="D20300">
            <v>0</v>
          </cell>
        </row>
        <row r="20301">
          <cell r="A20301">
            <v>0</v>
          </cell>
          <cell r="B20301">
            <v>0</v>
          </cell>
          <cell r="C20301">
            <v>0</v>
          </cell>
          <cell r="D20301">
            <v>0</v>
          </cell>
        </row>
        <row r="20302">
          <cell r="A20302">
            <v>0</v>
          </cell>
          <cell r="B20302">
            <v>0</v>
          </cell>
          <cell r="C20302">
            <v>0</v>
          </cell>
          <cell r="D20302">
            <v>0</v>
          </cell>
        </row>
        <row r="20303">
          <cell r="A20303">
            <v>0</v>
          </cell>
          <cell r="B20303">
            <v>0</v>
          </cell>
          <cell r="C20303">
            <v>0</v>
          </cell>
          <cell r="D20303">
            <v>0</v>
          </cell>
        </row>
        <row r="20304">
          <cell r="A20304">
            <v>0</v>
          </cell>
          <cell r="B20304">
            <v>0</v>
          </cell>
          <cell r="C20304">
            <v>0</v>
          </cell>
          <cell r="D20304">
            <v>0</v>
          </cell>
        </row>
        <row r="20305">
          <cell r="A20305">
            <v>0</v>
          </cell>
          <cell r="B20305">
            <v>0</v>
          </cell>
          <cell r="C20305">
            <v>0</v>
          </cell>
          <cell r="D20305">
            <v>0</v>
          </cell>
        </row>
        <row r="20306">
          <cell r="A20306">
            <v>0</v>
          </cell>
          <cell r="B20306">
            <v>0</v>
          </cell>
          <cell r="C20306">
            <v>0</v>
          </cell>
          <cell r="D20306">
            <v>0</v>
          </cell>
        </row>
        <row r="20307">
          <cell r="A20307">
            <v>0</v>
          </cell>
          <cell r="B20307">
            <v>0</v>
          </cell>
          <cell r="C20307">
            <v>0</v>
          </cell>
          <cell r="D20307">
            <v>0</v>
          </cell>
        </row>
        <row r="20308">
          <cell r="A20308">
            <v>0</v>
          </cell>
          <cell r="B20308">
            <v>0</v>
          </cell>
          <cell r="C20308">
            <v>0</v>
          </cell>
          <cell r="D20308">
            <v>0</v>
          </cell>
        </row>
        <row r="20309">
          <cell r="A20309">
            <v>0</v>
          </cell>
          <cell r="B20309">
            <v>0</v>
          </cell>
          <cell r="C20309">
            <v>0</v>
          </cell>
          <cell r="D20309">
            <v>0</v>
          </cell>
        </row>
        <row r="20310">
          <cell r="A20310">
            <v>0</v>
          </cell>
          <cell r="B20310">
            <v>0</v>
          </cell>
          <cell r="C20310">
            <v>0</v>
          </cell>
          <cell r="D20310">
            <v>0</v>
          </cell>
        </row>
        <row r="20311">
          <cell r="A20311">
            <v>0</v>
          </cell>
          <cell r="B20311">
            <v>0</v>
          </cell>
          <cell r="C20311">
            <v>0</v>
          </cell>
          <cell r="D20311">
            <v>0</v>
          </cell>
        </row>
        <row r="20312">
          <cell r="A20312">
            <v>0</v>
          </cell>
          <cell r="B20312">
            <v>0</v>
          </cell>
          <cell r="C20312">
            <v>0</v>
          </cell>
          <cell r="D20312">
            <v>0</v>
          </cell>
        </row>
        <row r="20313">
          <cell r="A20313">
            <v>0</v>
          </cell>
          <cell r="B20313">
            <v>0</v>
          </cell>
          <cell r="C20313">
            <v>0</v>
          </cell>
          <cell r="D20313">
            <v>0</v>
          </cell>
        </row>
        <row r="20314">
          <cell r="A20314">
            <v>0</v>
          </cell>
          <cell r="B20314">
            <v>0</v>
          </cell>
          <cell r="C20314">
            <v>0</v>
          </cell>
          <cell r="D20314">
            <v>0</v>
          </cell>
        </row>
        <row r="20315">
          <cell r="A20315">
            <v>0</v>
          </cell>
          <cell r="B20315">
            <v>0</v>
          </cell>
          <cell r="C20315">
            <v>0</v>
          </cell>
          <cell r="D20315">
            <v>0</v>
          </cell>
        </row>
        <row r="20316">
          <cell r="A20316">
            <v>0</v>
          </cell>
          <cell r="B20316">
            <v>0</v>
          </cell>
          <cell r="C20316">
            <v>0</v>
          </cell>
          <cell r="D20316">
            <v>0</v>
          </cell>
        </row>
        <row r="20317">
          <cell r="A20317">
            <v>0</v>
          </cell>
          <cell r="B20317">
            <v>0</v>
          </cell>
          <cell r="C20317">
            <v>0</v>
          </cell>
          <cell r="D20317">
            <v>0</v>
          </cell>
        </row>
        <row r="20318">
          <cell r="A20318">
            <v>0</v>
          </cell>
          <cell r="B20318">
            <v>0</v>
          </cell>
          <cell r="C20318">
            <v>0</v>
          </cell>
          <cell r="D20318">
            <v>0</v>
          </cell>
        </row>
        <row r="20319">
          <cell r="A20319">
            <v>0</v>
          </cell>
          <cell r="B20319">
            <v>0</v>
          </cell>
          <cell r="C20319">
            <v>0</v>
          </cell>
          <cell r="D20319">
            <v>0</v>
          </cell>
        </row>
        <row r="20320">
          <cell r="A20320">
            <v>0</v>
          </cell>
          <cell r="B20320">
            <v>0</v>
          </cell>
          <cell r="C20320">
            <v>0</v>
          </cell>
          <cell r="D20320">
            <v>0</v>
          </cell>
        </row>
        <row r="20321">
          <cell r="A20321">
            <v>0</v>
          </cell>
          <cell r="B20321">
            <v>0</v>
          </cell>
          <cell r="C20321">
            <v>0</v>
          </cell>
          <cell r="D20321">
            <v>0</v>
          </cell>
        </row>
        <row r="20322">
          <cell r="A20322">
            <v>0</v>
          </cell>
          <cell r="B20322">
            <v>0</v>
          </cell>
          <cell r="C20322">
            <v>0</v>
          </cell>
          <cell r="D20322">
            <v>0</v>
          </cell>
        </row>
        <row r="20323">
          <cell r="A20323">
            <v>0</v>
          </cell>
          <cell r="B20323">
            <v>0</v>
          </cell>
          <cell r="C20323">
            <v>0</v>
          </cell>
          <cell r="D20323">
            <v>0</v>
          </cell>
        </row>
        <row r="20324">
          <cell r="A20324">
            <v>0</v>
          </cell>
          <cell r="B20324">
            <v>0</v>
          </cell>
          <cell r="C20324">
            <v>0</v>
          </cell>
          <cell r="D20324">
            <v>0</v>
          </cell>
        </row>
        <row r="20325">
          <cell r="A20325">
            <v>0</v>
          </cell>
          <cell r="B20325">
            <v>0</v>
          </cell>
          <cell r="C20325">
            <v>0</v>
          </cell>
          <cell r="D20325">
            <v>0</v>
          </cell>
        </row>
        <row r="20326">
          <cell r="A20326">
            <v>0</v>
          </cell>
          <cell r="B20326">
            <v>0</v>
          </cell>
          <cell r="C20326">
            <v>0</v>
          </cell>
          <cell r="D20326">
            <v>0</v>
          </cell>
        </row>
        <row r="20327">
          <cell r="A20327">
            <v>0</v>
          </cell>
          <cell r="B20327">
            <v>0</v>
          </cell>
          <cell r="C20327">
            <v>0</v>
          </cell>
          <cell r="D20327">
            <v>0</v>
          </cell>
        </row>
        <row r="20328">
          <cell r="A20328">
            <v>0</v>
          </cell>
          <cell r="B20328">
            <v>0</v>
          </cell>
          <cell r="C20328">
            <v>0</v>
          </cell>
          <cell r="D20328">
            <v>0</v>
          </cell>
        </row>
        <row r="20329">
          <cell r="A20329">
            <v>0</v>
          </cell>
          <cell r="B20329">
            <v>0</v>
          </cell>
          <cell r="C20329">
            <v>0</v>
          </cell>
          <cell r="D20329">
            <v>0</v>
          </cell>
        </row>
        <row r="20330">
          <cell r="A20330">
            <v>0</v>
          </cell>
          <cell r="B20330">
            <v>0</v>
          </cell>
          <cell r="C20330">
            <v>0</v>
          </cell>
          <cell r="D20330">
            <v>0</v>
          </cell>
        </row>
        <row r="20331">
          <cell r="A20331">
            <v>0</v>
          </cell>
          <cell r="B20331">
            <v>0</v>
          </cell>
          <cell r="C20331">
            <v>0</v>
          </cell>
          <cell r="D20331">
            <v>0</v>
          </cell>
        </row>
        <row r="20332">
          <cell r="A20332">
            <v>0</v>
          </cell>
          <cell r="B20332">
            <v>0</v>
          </cell>
          <cell r="C20332">
            <v>0</v>
          </cell>
          <cell r="D20332">
            <v>0</v>
          </cell>
        </row>
        <row r="20333">
          <cell r="A20333">
            <v>0</v>
          </cell>
          <cell r="B20333">
            <v>0</v>
          </cell>
          <cell r="C20333">
            <v>0</v>
          </cell>
          <cell r="D20333">
            <v>0</v>
          </cell>
        </row>
        <row r="20334">
          <cell r="A20334">
            <v>0</v>
          </cell>
          <cell r="B20334">
            <v>0</v>
          </cell>
          <cell r="C20334">
            <v>0</v>
          </cell>
          <cell r="D20334">
            <v>0</v>
          </cell>
        </row>
        <row r="20335">
          <cell r="A20335">
            <v>0</v>
          </cell>
          <cell r="B20335">
            <v>0</v>
          </cell>
          <cell r="C20335">
            <v>0</v>
          </cell>
          <cell r="D20335">
            <v>0</v>
          </cell>
        </row>
        <row r="20336">
          <cell r="A20336">
            <v>0</v>
          </cell>
          <cell r="B20336">
            <v>0</v>
          </cell>
          <cell r="C20336">
            <v>0</v>
          </cell>
          <cell r="D20336">
            <v>0</v>
          </cell>
        </row>
        <row r="20337">
          <cell r="A20337">
            <v>0</v>
          </cell>
          <cell r="B20337">
            <v>0</v>
          </cell>
          <cell r="C20337">
            <v>0</v>
          </cell>
          <cell r="D20337">
            <v>0</v>
          </cell>
        </row>
        <row r="20338">
          <cell r="A20338">
            <v>0</v>
          </cell>
          <cell r="B20338">
            <v>0</v>
          </cell>
          <cell r="C20338">
            <v>0</v>
          </cell>
          <cell r="D20338">
            <v>0</v>
          </cell>
        </row>
        <row r="20339">
          <cell r="A20339">
            <v>0</v>
          </cell>
          <cell r="B20339">
            <v>0</v>
          </cell>
          <cell r="C20339">
            <v>0</v>
          </cell>
          <cell r="D20339">
            <v>0</v>
          </cell>
        </row>
        <row r="20340">
          <cell r="A20340">
            <v>0</v>
          </cell>
          <cell r="B20340">
            <v>0</v>
          </cell>
          <cell r="C20340">
            <v>0</v>
          </cell>
          <cell r="D20340">
            <v>0</v>
          </cell>
        </row>
        <row r="20341">
          <cell r="A20341">
            <v>0</v>
          </cell>
          <cell r="B20341">
            <v>0</v>
          </cell>
          <cell r="C20341">
            <v>0</v>
          </cell>
          <cell r="D20341">
            <v>0</v>
          </cell>
        </row>
        <row r="20342">
          <cell r="A20342">
            <v>0</v>
          </cell>
          <cell r="B20342">
            <v>0</v>
          </cell>
          <cell r="C20342">
            <v>0</v>
          </cell>
          <cell r="D20342">
            <v>0</v>
          </cell>
        </row>
        <row r="20343">
          <cell r="A20343">
            <v>0</v>
          </cell>
          <cell r="B20343">
            <v>0</v>
          </cell>
          <cell r="C20343">
            <v>0</v>
          </cell>
          <cell r="D20343">
            <v>0</v>
          </cell>
        </row>
        <row r="20344">
          <cell r="A20344">
            <v>0</v>
          </cell>
          <cell r="B20344">
            <v>0</v>
          </cell>
          <cell r="C20344">
            <v>0</v>
          </cell>
          <cell r="D20344">
            <v>0</v>
          </cell>
        </row>
        <row r="20345">
          <cell r="A20345">
            <v>0</v>
          </cell>
          <cell r="B20345">
            <v>0</v>
          </cell>
          <cell r="C20345">
            <v>0</v>
          </cell>
          <cell r="D20345">
            <v>0</v>
          </cell>
        </row>
        <row r="20346">
          <cell r="A20346">
            <v>0</v>
          </cell>
          <cell r="B20346">
            <v>0</v>
          </cell>
          <cell r="C20346">
            <v>0</v>
          </cell>
          <cell r="D20346">
            <v>0</v>
          </cell>
        </row>
        <row r="20347">
          <cell r="A20347">
            <v>0</v>
          </cell>
          <cell r="B20347">
            <v>0</v>
          </cell>
          <cell r="C20347">
            <v>0</v>
          </cell>
          <cell r="D20347">
            <v>0</v>
          </cell>
        </row>
        <row r="20348">
          <cell r="A20348">
            <v>0</v>
          </cell>
          <cell r="B20348">
            <v>0</v>
          </cell>
          <cell r="C20348">
            <v>0</v>
          </cell>
          <cell r="D20348">
            <v>0</v>
          </cell>
        </row>
        <row r="20349">
          <cell r="A20349">
            <v>0</v>
          </cell>
          <cell r="B20349">
            <v>0</v>
          </cell>
          <cell r="C20349">
            <v>0</v>
          </cell>
          <cell r="D20349">
            <v>0</v>
          </cell>
        </row>
        <row r="20350">
          <cell r="A20350">
            <v>0</v>
          </cell>
          <cell r="B20350">
            <v>0</v>
          </cell>
          <cell r="C20350">
            <v>0</v>
          </cell>
          <cell r="D20350">
            <v>0</v>
          </cell>
        </row>
        <row r="20351">
          <cell r="A20351">
            <v>0</v>
          </cell>
          <cell r="B20351">
            <v>0</v>
          </cell>
          <cell r="C20351">
            <v>0</v>
          </cell>
          <cell r="D20351">
            <v>0</v>
          </cell>
        </row>
        <row r="20352">
          <cell r="A20352">
            <v>0</v>
          </cell>
          <cell r="B20352">
            <v>0</v>
          </cell>
          <cell r="C20352">
            <v>0</v>
          </cell>
          <cell r="D20352">
            <v>0</v>
          </cell>
        </row>
        <row r="20353">
          <cell r="A20353">
            <v>0</v>
          </cell>
          <cell r="B20353">
            <v>0</v>
          </cell>
          <cell r="C20353">
            <v>0</v>
          </cell>
          <cell r="D20353">
            <v>0</v>
          </cell>
        </row>
        <row r="20354">
          <cell r="A20354">
            <v>0</v>
          </cell>
          <cell r="B20354">
            <v>0</v>
          </cell>
          <cell r="C20354">
            <v>0</v>
          </cell>
          <cell r="D20354">
            <v>0</v>
          </cell>
        </row>
        <row r="20355">
          <cell r="A20355">
            <v>0</v>
          </cell>
          <cell r="B20355">
            <v>0</v>
          </cell>
          <cell r="C20355">
            <v>0</v>
          </cell>
          <cell r="D20355">
            <v>0</v>
          </cell>
        </row>
        <row r="20356">
          <cell r="A20356">
            <v>0</v>
          </cell>
          <cell r="B20356">
            <v>0</v>
          </cell>
          <cell r="C20356">
            <v>0</v>
          </cell>
          <cell r="D20356">
            <v>0</v>
          </cell>
        </row>
        <row r="20357">
          <cell r="A20357">
            <v>0</v>
          </cell>
          <cell r="B20357">
            <v>0</v>
          </cell>
          <cell r="C20357">
            <v>0</v>
          </cell>
          <cell r="D20357">
            <v>0</v>
          </cell>
        </row>
        <row r="20358">
          <cell r="A20358">
            <v>0</v>
          </cell>
          <cell r="B20358">
            <v>0</v>
          </cell>
          <cell r="C20358">
            <v>0</v>
          </cell>
          <cell r="D20358">
            <v>0</v>
          </cell>
        </row>
        <row r="20359">
          <cell r="A20359">
            <v>0</v>
          </cell>
          <cell r="B20359">
            <v>0</v>
          </cell>
          <cell r="C20359">
            <v>0</v>
          </cell>
          <cell r="D20359">
            <v>0</v>
          </cell>
        </row>
        <row r="20360">
          <cell r="A20360">
            <v>0</v>
          </cell>
          <cell r="B20360">
            <v>0</v>
          </cell>
          <cell r="C20360">
            <v>0</v>
          </cell>
          <cell r="D20360">
            <v>0</v>
          </cell>
        </row>
        <row r="20361">
          <cell r="A20361">
            <v>0</v>
          </cell>
          <cell r="B20361">
            <v>0</v>
          </cell>
          <cell r="C20361">
            <v>0</v>
          </cell>
          <cell r="D20361">
            <v>0</v>
          </cell>
        </row>
        <row r="20362">
          <cell r="A20362">
            <v>0</v>
          </cell>
          <cell r="B20362">
            <v>0</v>
          </cell>
          <cell r="C20362">
            <v>0</v>
          </cell>
          <cell r="D20362">
            <v>0</v>
          </cell>
        </row>
        <row r="20363">
          <cell r="A20363">
            <v>0</v>
          </cell>
          <cell r="B20363">
            <v>0</v>
          </cell>
          <cell r="C20363">
            <v>0</v>
          </cell>
          <cell r="D20363">
            <v>0</v>
          </cell>
        </row>
        <row r="20364">
          <cell r="A20364">
            <v>0</v>
          </cell>
          <cell r="B20364">
            <v>0</v>
          </cell>
          <cell r="C20364">
            <v>0</v>
          </cell>
          <cell r="D20364">
            <v>0</v>
          </cell>
        </row>
        <row r="20365">
          <cell r="A20365">
            <v>0</v>
          </cell>
          <cell r="B20365">
            <v>0</v>
          </cell>
          <cell r="C20365">
            <v>0</v>
          </cell>
          <cell r="D20365">
            <v>0</v>
          </cell>
        </row>
        <row r="20366">
          <cell r="A20366">
            <v>0</v>
          </cell>
          <cell r="B20366">
            <v>0</v>
          </cell>
          <cell r="C20366">
            <v>0</v>
          </cell>
          <cell r="D20366">
            <v>0</v>
          </cell>
        </row>
        <row r="20367">
          <cell r="A20367">
            <v>0</v>
          </cell>
          <cell r="B20367">
            <v>0</v>
          </cell>
          <cell r="C20367">
            <v>0</v>
          </cell>
          <cell r="D20367">
            <v>0</v>
          </cell>
        </row>
        <row r="20368">
          <cell r="A20368">
            <v>0</v>
          </cell>
          <cell r="B20368">
            <v>0</v>
          </cell>
          <cell r="C20368">
            <v>0</v>
          </cell>
          <cell r="D20368">
            <v>0</v>
          </cell>
        </row>
        <row r="20369">
          <cell r="A20369">
            <v>0</v>
          </cell>
          <cell r="B20369">
            <v>0</v>
          </cell>
          <cell r="C20369">
            <v>0</v>
          </cell>
          <cell r="D20369">
            <v>0</v>
          </cell>
        </row>
        <row r="20370">
          <cell r="A20370">
            <v>0</v>
          </cell>
          <cell r="B20370">
            <v>0</v>
          </cell>
          <cell r="C20370">
            <v>0</v>
          </cell>
          <cell r="D20370">
            <v>0</v>
          </cell>
        </row>
        <row r="20371">
          <cell r="A20371">
            <v>0</v>
          </cell>
          <cell r="B20371">
            <v>0</v>
          </cell>
          <cell r="C20371">
            <v>0</v>
          </cell>
          <cell r="D20371">
            <v>0</v>
          </cell>
        </row>
        <row r="20372">
          <cell r="A20372">
            <v>0</v>
          </cell>
          <cell r="B20372">
            <v>0</v>
          </cell>
          <cell r="C20372">
            <v>0</v>
          </cell>
          <cell r="D20372">
            <v>0</v>
          </cell>
        </row>
        <row r="20373">
          <cell r="A20373">
            <v>0</v>
          </cell>
          <cell r="B20373">
            <v>0</v>
          </cell>
          <cell r="C20373">
            <v>0</v>
          </cell>
          <cell r="D20373">
            <v>0</v>
          </cell>
        </row>
        <row r="20374">
          <cell r="A20374">
            <v>0</v>
          </cell>
          <cell r="B20374">
            <v>0</v>
          </cell>
          <cell r="C20374">
            <v>0</v>
          </cell>
          <cell r="D20374">
            <v>0</v>
          </cell>
        </row>
        <row r="20375">
          <cell r="A20375">
            <v>0</v>
          </cell>
          <cell r="B20375">
            <v>0</v>
          </cell>
          <cell r="C20375">
            <v>0</v>
          </cell>
          <cell r="D20375">
            <v>0</v>
          </cell>
        </row>
        <row r="20376">
          <cell r="A20376">
            <v>0</v>
          </cell>
          <cell r="B20376">
            <v>0</v>
          </cell>
          <cell r="C20376">
            <v>0</v>
          </cell>
          <cell r="D20376">
            <v>0</v>
          </cell>
        </row>
        <row r="20377">
          <cell r="A20377">
            <v>0</v>
          </cell>
          <cell r="B20377">
            <v>0</v>
          </cell>
          <cell r="C20377">
            <v>0</v>
          </cell>
          <cell r="D20377">
            <v>0</v>
          </cell>
        </row>
        <row r="20378">
          <cell r="A20378">
            <v>0</v>
          </cell>
          <cell r="B20378">
            <v>0</v>
          </cell>
          <cell r="C20378">
            <v>0</v>
          </cell>
          <cell r="D20378">
            <v>0</v>
          </cell>
        </row>
        <row r="20379">
          <cell r="A20379">
            <v>0</v>
          </cell>
          <cell r="B20379">
            <v>0</v>
          </cell>
          <cell r="C20379">
            <v>0</v>
          </cell>
          <cell r="D20379">
            <v>0</v>
          </cell>
        </row>
        <row r="20380">
          <cell r="A20380">
            <v>0</v>
          </cell>
          <cell r="B20380">
            <v>0</v>
          </cell>
          <cell r="C20380">
            <v>0</v>
          </cell>
          <cell r="D20380">
            <v>0</v>
          </cell>
        </row>
        <row r="20381">
          <cell r="A20381">
            <v>0</v>
          </cell>
          <cell r="B20381">
            <v>0</v>
          </cell>
          <cell r="C20381">
            <v>0</v>
          </cell>
          <cell r="D20381">
            <v>0</v>
          </cell>
        </row>
        <row r="20382">
          <cell r="A20382">
            <v>0</v>
          </cell>
          <cell r="B20382">
            <v>0</v>
          </cell>
          <cell r="C20382">
            <v>0</v>
          </cell>
          <cell r="D20382">
            <v>0</v>
          </cell>
        </row>
        <row r="20383">
          <cell r="A20383">
            <v>0</v>
          </cell>
          <cell r="B20383">
            <v>0</v>
          </cell>
          <cell r="C20383">
            <v>0</v>
          </cell>
          <cell r="D20383">
            <v>0</v>
          </cell>
        </row>
        <row r="20384">
          <cell r="A20384">
            <v>0</v>
          </cell>
          <cell r="B20384">
            <v>0</v>
          </cell>
          <cell r="C20384">
            <v>0</v>
          </cell>
          <cell r="D20384">
            <v>0</v>
          </cell>
        </row>
        <row r="20385">
          <cell r="A20385">
            <v>0</v>
          </cell>
          <cell r="B20385">
            <v>0</v>
          </cell>
          <cell r="C20385">
            <v>0</v>
          </cell>
          <cell r="D20385">
            <v>0</v>
          </cell>
        </row>
        <row r="20386">
          <cell r="A20386">
            <v>0</v>
          </cell>
          <cell r="B20386">
            <v>0</v>
          </cell>
          <cell r="C20386">
            <v>0</v>
          </cell>
          <cell r="D20386">
            <v>0</v>
          </cell>
        </row>
        <row r="20387">
          <cell r="A20387">
            <v>0</v>
          </cell>
          <cell r="B20387">
            <v>0</v>
          </cell>
          <cell r="C20387">
            <v>0</v>
          </cell>
          <cell r="D20387">
            <v>0</v>
          </cell>
        </row>
        <row r="20388">
          <cell r="A20388">
            <v>0</v>
          </cell>
          <cell r="B20388">
            <v>0</v>
          </cell>
          <cell r="C20388">
            <v>0</v>
          </cell>
          <cell r="D20388">
            <v>0</v>
          </cell>
        </row>
        <row r="20389">
          <cell r="A20389">
            <v>0</v>
          </cell>
          <cell r="B20389">
            <v>0</v>
          </cell>
          <cell r="C20389">
            <v>0</v>
          </cell>
          <cell r="D20389">
            <v>0</v>
          </cell>
        </row>
        <row r="20390">
          <cell r="A20390">
            <v>0</v>
          </cell>
          <cell r="B20390">
            <v>0</v>
          </cell>
          <cell r="C20390">
            <v>0</v>
          </cell>
          <cell r="D20390">
            <v>0</v>
          </cell>
        </row>
        <row r="20391">
          <cell r="A20391">
            <v>0</v>
          </cell>
          <cell r="B20391">
            <v>0</v>
          </cell>
          <cell r="C20391">
            <v>0</v>
          </cell>
          <cell r="D20391">
            <v>0</v>
          </cell>
        </row>
        <row r="20392">
          <cell r="A20392">
            <v>0</v>
          </cell>
          <cell r="B20392">
            <v>0</v>
          </cell>
          <cell r="C20392">
            <v>0</v>
          </cell>
          <cell r="D20392">
            <v>0</v>
          </cell>
        </row>
        <row r="20393">
          <cell r="A20393">
            <v>0</v>
          </cell>
          <cell r="B20393">
            <v>0</v>
          </cell>
          <cell r="C20393">
            <v>0</v>
          </cell>
          <cell r="D20393">
            <v>0</v>
          </cell>
        </row>
        <row r="20394">
          <cell r="A20394">
            <v>0</v>
          </cell>
          <cell r="B20394">
            <v>0</v>
          </cell>
          <cell r="C20394">
            <v>0</v>
          </cell>
          <cell r="D20394">
            <v>0</v>
          </cell>
        </row>
        <row r="20395">
          <cell r="A20395">
            <v>0</v>
          </cell>
          <cell r="B20395">
            <v>0</v>
          </cell>
          <cell r="C20395">
            <v>0</v>
          </cell>
          <cell r="D20395">
            <v>0</v>
          </cell>
        </row>
        <row r="20396">
          <cell r="A20396">
            <v>0</v>
          </cell>
          <cell r="B20396">
            <v>0</v>
          </cell>
          <cell r="C20396">
            <v>0</v>
          </cell>
          <cell r="D20396">
            <v>0</v>
          </cell>
        </row>
        <row r="20397">
          <cell r="A20397">
            <v>0</v>
          </cell>
          <cell r="B20397">
            <v>0</v>
          </cell>
          <cell r="C20397">
            <v>0</v>
          </cell>
          <cell r="D20397">
            <v>0</v>
          </cell>
        </row>
        <row r="20398">
          <cell r="A20398">
            <v>0</v>
          </cell>
          <cell r="B20398">
            <v>0</v>
          </cell>
          <cell r="C20398">
            <v>0</v>
          </cell>
          <cell r="D20398">
            <v>0</v>
          </cell>
        </row>
        <row r="20399">
          <cell r="A20399">
            <v>0</v>
          </cell>
          <cell r="B20399">
            <v>0</v>
          </cell>
          <cell r="C20399">
            <v>0</v>
          </cell>
          <cell r="D20399">
            <v>0</v>
          </cell>
        </row>
        <row r="20400">
          <cell r="A20400">
            <v>0</v>
          </cell>
          <cell r="B20400">
            <v>0</v>
          </cell>
          <cell r="C20400">
            <v>0</v>
          </cell>
          <cell r="D20400">
            <v>0</v>
          </cell>
        </row>
        <row r="20401">
          <cell r="A20401">
            <v>0</v>
          </cell>
          <cell r="B20401">
            <v>0</v>
          </cell>
          <cell r="C20401">
            <v>0</v>
          </cell>
          <cell r="D20401">
            <v>0</v>
          </cell>
        </row>
        <row r="20402">
          <cell r="A20402">
            <v>0</v>
          </cell>
          <cell r="B20402">
            <v>0</v>
          </cell>
          <cell r="C20402">
            <v>0</v>
          </cell>
          <cell r="D20402">
            <v>0</v>
          </cell>
        </row>
        <row r="20403">
          <cell r="A20403">
            <v>0</v>
          </cell>
          <cell r="B20403">
            <v>0</v>
          </cell>
          <cell r="C20403">
            <v>0</v>
          </cell>
          <cell r="D20403">
            <v>0</v>
          </cell>
        </row>
        <row r="20404">
          <cell r="A20404">
            <v>0</v>
          </cell>
          <cell r="B20404">
            <v>0</v>
          </cell>
          <cell r="C20404">
            <v>0</v>
          </cell>
          <cell r="D20404">
            <v>0</v>
          </cell>
        </row>
        <row r="20405">
          <cell r="A20405">
            <v>0</v>
          </cell>
          <cell r="B20405">
            <v>0</v>
          </cell>
          <cell r="C20405">
            <v>0</v>
          </cell>
          <cell r="D20405">
            <v>0</v>
          </cell>
        </row>
        <row r="20406">
          <cell r="A20406">
            <v>0</v>
          </cell>
          <cell r="B20406">
            <v>0</v>
          </cell>
          <cell r="C20406">
            <v>0</v>
          </cell>
          <cell r="D20406">
            <v>0</v>
          </cell>
        </row>
        <row r="20407">
          <cell r="A20407">
            <v>0</v>
          </cell>
          <cell r="B20407">
            <v>0</v>
          </cell>
          <cell r="C20407">
            <v>0</v>
          </cell>
          <cell r="D20407">
            <v>0</v>
          </cell>
        </row>
        <row r="20408">
          <cell r="A20408">
            <v>0</v>
          </cell>
          <cell r="B20408">
            <v>0</v>
          </cell>
          <cell r="C20408">
            <v>0</v>
          </cell>
          <cell r="D20408">
            <v>0</v>
          </cell>
        </row>
        <row r="20409">
          <cell r="A20409">
            <v>0</v>
          </cell>
          <cell r="B20409">
            <v>0</v>
          </cell>
          <cell r="C20409">
            <v>0</v>
          </cell>
          <cell r="D20409">
            <v>0</v>
          </cell>
        </row>
        <row r="20410">
          <cell r="A20410">
            <v>0</v>
          </cell>
          <cell r="B20410">
            <v>0</v>
          </cell>
          <cell r="C20410">
            <v>0</v>
          </cell>
          <cell r="D20410">
            <v>0</v>
          </cell>
        </row>
        <row r="20411">
          <cell r="A20411">
            <v>0</v>
          </cell>
          <cell r="B20411">
            <v>0</v>
          </cell>
          <cell r="C20411">
            <v>0</v>
          </cell>
          <cell r="D20411">
            <v>0</v>
          </cell>
        </row>
        <row r="20412">
          <cell r="A20412">
            <v>0</v>
          </cell>
          <cell r="B20412">
            <v>0</v>
          </cell>
          <cell r="C20412">
            <v>0</v>
          </cell>
          <cell r="D20412">
            <v>0</v>
          </cell>
        </row>
        <row r="20413">
          <cell r="A20413">
            <v>0</v>
          </cell>
          <cell r="B20413">
            <v>0</v>
          </cell>
          <cell r="C20413">
            <v>0</v>
          </cell>
          <cell r="D20413">
            <v>0</v>
          </cell>
        </row>
        <row r="20414">
          <cell r="A20414">
            <v>0</v>
          </cell>
          <cell r="B20414">
            <v>0</v>
          </cell>
          <cell r="C20414">
            <v>0</v>
          </cell>
          <cell r="D20414">
            <v>0</v>
          </cell>
        </row>
        <row r="20415">
          <cell r="A20415">
            <v>0</v>
          </cell>
          <cell r="B20415">
            <v>0</v>
          </cell>
          <cell r="C20415">
            <v>0</v>
          </cell>
          <cell r="D20415">
            <v>0</v>
          </cell>
        </row>
        <row r="20416">
          <cell r="A20416">
            <v>0</v>
          </cell>
          <cell r="B20416">
            <v>0</v>
          </cell>
          <cell r="C20416">
            <v>0</v>
          </cell>
          <cell r="D20416">
            <v>0</v>
          </cell>
        </row>
        <row r="20417">
          <cell r="A20417">
            <v>0</v>
          </cell>
          <cell r="B20417">
            <v>0</v>
          </cell>
          <cell r="C20417">
            <v>0</v>
          </cell>
          <cell r="D20417">
            <v>0</v>
          </cell>
        </row>
        <row r="20418">
          <cell r="A20418">
            <v>0</v>
          </cell>
          <cell r="B20418">
            <v>0</v>
          </cell>
          <cell r="C20418">
            <v>0</v>
          </cell>
          <cell r="D20418">
            <v>0</v>
          </cell>
        </row>
        <row r="20419">
          <cell r="A20419">
            <v>0</v>
          </cell>
          <cell r="B20419">
            <v>0</v>
          </cell>
          <cell r="C20419">
            <v>0</v>
          </cell>
          <cell r="D20419">
            <v>0</v>
          </cell>
        </row>
        <row r="20420">
          <cell r="A20420">
            <v>0</v>
          </cell>
          <cell r="B20420">
            <v>0</v>
          </cell>
          <cell r="C20420">
            <v>0</v>
          </cell>
          <cell r="D20420">
            <v>0</v>
          </cell>
        </row>
        <row r="20421">
          <cell r="A20421">
            <v>0</v>
          </cell>
          <cell r="B20421">
            <v>0</v>
          </cell>
          <cell r="C20421">
            <v>0</v>
          </cell>
          <cell r="D20421">
            <v>0</v>
          </cell>
        </row>
        <row r="20422">
          <cell r="A20422">
            <v>0</v>
          </cell>
          <cell r="B20422">
            <v>0</v>
          </cell>
          <cell r="C20422">
            <v>0</v>
          </cell>
          <cell r="D20422">
            <v>0</v>
          </cell>
        </row>
        <row r="20423">
          <cell r="A20423">
            <v>0</v>
          </cell>
          <cell r="B20423">
            <v>0</v>
          </cell>
          <cell r="C20423">
            <v>0</v>
          </cell>
          <cell r="D20423">
            <v>0</v>
          </cell>
        </row>
        <row r="20424">
          <cell r="A20424">
            <v>0</v>
          </cell>
          <cell r="B20424">
            <v>0</v>
          </cell>
          <cell r="C20424">
            <v>0</v>
          </cell>
          <cell r="D20424">
            <v>0</v>
          </cell>
        </row>
        <row r="20425">
          <cell r="A20425">
            <v>0</v>
          </cell>
          <cell r="B20425">
            <v>0</v>
          </cell>
          <cell r="C20425">
            <v>0</v>
          </cell>
          <cell r="D20425">
            <v>0</v>
          </cell>
        </row>
        <row r="20426">
          <cell r="A20426">
            <v>0</v>
          </cell>
          <cell r="B20426">
            <v>0</v>
          </cell>
          <cell r="C20426">
            <v>0</v>
          </cell>
          <cell r="D20426">
            <v>0</v>
          </cell>
        </row>
        <row r="20427">
          <cell r="A20427">
            <v>0</v>
          </cell>
          <cell r="B20427">
            <v>0</v>
          </cell>
          <cell r="C20427">
            <v>0</v>
          </cell>
          <cell r="D20427">
            <v>0</v>
          </cell>
        </row>
        <row r="20428">
          <cell r="A20428">
            <v>0</v>
          </cell>
          <cell r="B20428">
            <v>0</v>
          </cell>
          <cell r="C20428">
            <v>0</v>
          </cell>
          <cell r="D20428">
            <v>0</v>
          </cell>
        </row>
        <row r="20429">
          <cell r="A20429">
            <v>0</v>
          </cell>
          <cell r="B20429">
            <v>0</v>
          </cell>
          <cell r="C20429">
            <v>0</v>
          </cell>
          <cell r="D20429">
            <v>0</v>
          </cell>
        </row>
        <row r="20430">
          <cell r="A20430">
            <v>0</v>
          </cell>
          <cell r="B20430">
            <v>0</v>
          </cell>
          <cell r="C20430">
            <v>0</v>
          </cell>
          <cell r="D20430">
            <v>0</v>
          </cell>
        </row>
        <row r="20431">
          <cell r="A20431">
            <v>0</v>
          </cell>
          <cell r="B20431">
            <v>0</v>
          </cell>
          <cell r="C20431">
            <v>0</v>
          </cell>
          <cell r="D20431">
            <v>0</v>
          </cell>
        </row>
        <row r="20432">
          <cell r="A20432">
            <v>0</v>
          </cell>
          <cell r="B20432">
            <v>0</v>
          </cell>
          <cell r="C20432">
            <v>0</v>
          </cell>
          <cell r="D20432">
            <v>0</v>
          </cell>
        </row>
        <row r="20433">
          <cell r="A20433">
            <v>0</v>
          </cell>
          <cell r="B20433">
            <v>0</v>
          </cell>
          <cell r="C20433">
            <v>0</v>
          </cell>
          <cell r="D20433">
            <v>0</v>
          </cell>
        </row>
        <row r="20434">
          <cell r="A20434">
            <v>0</v>
          </cell>
          <cell r="B20434">
            <v>0</v>
          </cell>
          <cell r="C20434">
            <v>0</v>
          </cell>
          <cell r="D20434">
            <v>0</v>
          </cell>
        </row>
        <row r="20435">
          <cell r="A20435">
            <v>0</v>
          </cell>
          <cell r="B20435">
            <v>0</v>
          </cell>
          <cell r="C20435">
            <v>0</v>
          </cell>
          <cell r="D20435">
            <v>0</v>
          </cell>
        </row>
        <row r="20436">
          <cell r="A20436">
            <v>0</v>
          </cell>
          <cell r="B20436">
            <v>0</v>
          </cell>
          <cell r="C20436">
            <v>0</v>
          </cell>
          <cell r="D20436">
            <v>0</v>
          </cell>
        </row>
        <row r="20437">
          <cell r="A20437">
            <v>0</v>
          </cell>
          <cell r="B20437">
            <v>0</v>
          </cell>
          <cell r="C20437">
            <v>0</v>
          </cell>
          <cell r="D20437">
            <v>0</v>
          </cell>
        </row>
        <row r="20438">
          <cell r="A20438">
            <v>0</v>
          </cell>
          <cell r="B20438">
            <v>0</v>
          </cell>
          <cell r="C20438">
            <v>0</v>
          </cell>
          <cell r="D20438">
            <v>0</v>
          </cell>
        </row>
        <row r="20439">
          <cell r="A20439">
            <v>0</v>
          </cell>
          <cell r="B20439">
            <v>0</v>
          </cell>
          <cell r="C20439">
            <v>0</v>
          </cell>
          <cell r="D20439">
            <v>0</v>
          </cell>
        </row>
        <row r="20440">
          <cell r="A20440">
            <v>0</v>
          </cell>
          <cell r="B20440">
            <v>0</v>
          </cell>
          <cell r="C20440">
            <v>0</v>
          </cell>
          <cell r="D20440">
            <v>0</v>
          </cell>
        </row>
        <row r="20441">
          <cell r="A20441">
            <v>0</v>
          </cell>
          <cell r="B20441">
            <v>0</v>
          </cell>
          <cell r="C20441">
            <v>0</v>
          </cell>
          <cell r="D20441">
            <v>0</v>
          </cell>
        </row>
        <row r="20442">
          <cell r="A20442">
            <v>0</v>
          </cell>
          <cell r="B20442">
            <v>0</v>
          </cell>
          <cell r="C20442">
            <v>0</v>
          </cell>
          <cell r="D20442">
            <v>0</v>
          </cell>
        </row>
        <row r="20443">
          <cell r="A20443">
            <v>0</v>
          </cell>
          <cell r="B20443">
            <v>0</v>
          </cell>
          <cell r="C20443">
            <v>0</v>
          </cell>
          <cell r="D20443">
            <v>0</v>
          </cell>
        </row>
        <row r="20444">
          <cell r="A20444">
            <v>0</v>
          </cell>
          <cell r="B20444">
            <v>0</v>
          </cell>
          <cell r="C20444">
            <v>0</v>
          </cell>
          <cell r="D20444">
            <v>0</v>
          </cell>
        </row>
        <row r="20445">
          <cell r="A20445">
            <v>0</v>
          </cell>
          <cell r="B20445">
            <v>0</v>
          </cell>
          <cell r="C20445">
            <v>0</v>
          </cell>
          <cell r="D20445">
            <v>0</v>
          </cell>
        </row>
        <row r="20446">
          <cell r="A20446">
            <v>0</v>
          </cell>
          <cell r="B20446">
            <v>0</v>
          </cell>
          <cell r="C20446">
            <v>0</v>
          </cell>
          <cell r="D20446">
            <v>0</v>
          </cell>
        </row>
        <row r="20447">
          <cell r="A20447">
            <v>0</v>
          </cell>
          <cell r="B20447">
            <v>0</v>
          </cell>
          <cell r="C20447">
            <v>0</v>
          </cell>
          <cell r="D20447">
            <v>0</v>
          </cell>
        </row>
        <row r="20448">
          <cell r="A20448">
            <v>0</v>
          </cell>
          <cell r="B20448">
            <v>0</v>
          </cell>
          <cell r="C20448">
            <v>0</v>
          </cell>
          <cell r="D20448">
            <v>0</v>
          </cell>
        </row>
        <row r="20449">
          <cell r="A20449">
            <v>0</v>
          </cell>
          <cell r="B20449">
            <v>0</v>
          </cell>
          <cell r="C20449">
            <v>0</v>
          </cell>
          <cell r="D20449">
            <v>0</v>
          </cell>
        </row>
        <row r="20450">
          <cell r="A20450">
            <v>0</v>
          </cell>
          <cell r="B20450">
            <v>0</v>
          </cell>
          <cell r="C20450">
            <v>0</v>
          </cell>
          <cell r="D20450">
            <v>0</v>
          </cell>
        </row>
        <row r="20451">
          <cell r="A20451">
            <v>0</v>
          </cell>
          <cell r="B20451">
            <v>0</v>
          </cell>
          <cell r="C20451">
            <v>0</v>
          </cell>
          <cell r="D20451">
            <v>0</v>
          </cell>
        </row>
        <row r="20452">
          <cell r="A20452">
            <v>0</v>
          </cell>
          <cell r="B20452">
            <v>0</v>
          </cell>
          <cell r="C20452">
            <v>0</v>
          </cell>
          <cell r="D20452">
            <v>0</v>
          </cell>
        </row>
        <row r="20453">
          <cell r="A20453">
            <v>0</v>
          </cell>
          <cell r="B20453">
            <v>0</v>
          </cell>
          <cell r="C20453">
            <v>0</v>
          </cell>
          <cell r="D20453">
            <v>0</v>
          </cell>
        </row>
        <row r="20454">
          <cell r="A20454">
            <v>0</v>
          </cell>
          <cell r="B20454">
            <v>0</v>
          </cell>
          <cell r="C20454">
            <v>0</v>
          </cell>
          <cell r="D20454">
            <v>0</v>
          </cell>
        </row>
        <row r="20455">
          <cell r="A20455">
            <v>0</v>
          </cell>
          <cell r="B20455">
            <v>0</v>
          </cell>
          <cell r="C20455">
            <v>0</v>
          </cell>
          <cell r="D20455">
            <v>0</v>
          </cell>
        </row>
        <row r="20456">
          <cell r="A20456">
            <v>0</v>
          </cell>
          <cell r="B20456">
            <v>0</v>
          </cell>
          <cell r="C20456">
            <v>0</v>
          </cell>
          <cell r="D20456">
            <v>0</v>
          </cell>
        </row>
        <row r="20457">
          <cell r="A20457">
            <v>0</v>
          </cell>
          <cell r="B20457">
            <v>0</v>
          </cell>
          <cell r="C20457">
            <v>0</v>
          </cell>
          <cell r="D20457">
            <v>0</v>
          </cell>
        </row>
        <row r="20458">
          <cell r="A20458">
            <v>0</v>
          </cell>
          <cell r="B20458">
            <v>0</v>
          </cell>
          <cell r="C20458">
            <v>0</v>
          </cell>
          <cell r="D20458">
            <v>0</v>
          </cell>
        </row>
        <row r="20459">
          <cell r="A20459">
            <v>0</v>
          </cell>
          <cell r="B20459">
            <v>0</v>
          </cell>
          <cell r="C20459">
            <v>0</v>
          </cell>
          <cell r="D20459">
            <v>0</v>
          </cell>
        </row>
        <row r="20460">
          <cell r="A20460">
            <v>0</v>
          </cell>
          <cell r="B20460">
            <v>0</v>
          </cell>
          <cell r="C20460">
            <v>0</v>
          </cell>
          <cell r="D20460">
            <v>0</v>
          </cell>
        </row>
        <row r="20461">
          <cell r="A20461">
            <v>0</v>
          </cell>
          <cell r="B20461">
            <v>0</v>
          </cell>
          <cell r="C20461">
            <v>0</v>
          </cell>
          <cell r="D20461">
            <v>0</v>
          </cell>
        </row>
        <row r="20462">
          <cell r="A20462">
            <v>0</v>
          </cell>
          <cell r="B20462">
            <v>0</v>
          </cell>
          <cell r="C20462">
            <v>0</v>
          </cell>
          <cell r="D20462">
            <v>0</v>
          </cell>
        </row>
        <row r="20463">
          <cell r="A20463">
            <v>0</v>
          </cell>
          <cell r="B20463">
            <v>0</v>
          </cell>
          <cell r="C20463">
            <v>0</v>
          </cell>
          <cell r="D20463">
            <v>0</v>
          </cell>
        </row>
        <row r="20464">
          <cell r="A20464">
            <v>0</v>
          </cell>
          <cell r="B20464">
            <v>0</v>
          </cell>
          <cell r="C20464">
            <v>0</v>
          </cell>
          <cell r="D20464">
            <v>0</v>
          </cell>
        </row>
        <row r="20465">
          <cell r="A20465">
            <v>0</v>
          </cell>
          <cell r="B20465">
            <v>0</v>
          </cell>
          <cell r="C20465">
            <v>0</v>
          </cell>
          <cell r="D20465">
            <v>0</v>
          </cell>
        </row>
        <row r="20466">
          <cell r="A20466">
            <v>0</v>
          </cell>
          <cell r="B20466">
            <v>0</v>
          </cell>
          <cell r="C20466">
            <v>0</v>
          </cell>
          <cell r="D20466">
            <v>0</v>
          </cell>
        </row>
        <row r="20467">
          <cell r="A20467">
            <v>0</v>
          </cell>
          <cell r="B20467">
            <v>0</v>
          </cell>
          <cell r="C20467">
            <v>0</v>
          </cell>
          <cell r="D20467">
            <v>0</v>
          </cell>
        </row>
        <row r="20468">
          <cell r="A20468">
            <v>0</v>
          </cell>
          <cell r="B20468">
            <v>0</v>
          </cell>
          <cell r="C20468">
            <v>0</v>
          </cell>
          <cell r="D20468">
            <v>0</v>
          </cell>
        </row>
        <row r="20469">
          <cell r="A20469">
            <v>0</v>
          </cell>
          <cell r="B20469">
            <v>0</v>
          </cell>
          <cell r="C20469">
            <v>0</v>
          </cell>
          <cell r="D20469">
            <v>0</v>
          </cell>
        </row>
        <row r="20470">
          <cell r="A20470">
            <v>0</v>
          </cell>
          <cell r="B20470">
            <v>0</v>
          </cell>
          <cell r="C20470">
            <v>0</v>
          </cell>
          <cell r="D20470">
            <v>0</v>
          </cell>
        </row>
        <row r="20471">
          <cell r="A20471">
            <v>0</v>
          </cell>
          <cell r="B20471">
            <v>0</v>
          </cell>
          <cell r="C20471">
            <v>0</v>
          </cell>
          <cell r="D20471">
            <v>0</v>
          </cell>
        </row>
        <row r="20472">
          <cell r="A20472">
            <v>0</v>
          </cell>
          <cell r="B20472">
            <v>0</v>
          </cell>
          <cell r="C20472">
            <v>0</v>
          </cell>
          <cell r="D20472">
            <v>0</v>
          </cell>
        </row>
        <row r="20473">
          <cell r="A20473">
            <v>0</v>
          </cell>
          <cell r="B20473">
            <v>0</v>
          </cell>
          <cell r="C20473">
            <v>0</v>
          </cell>
          <cell r="D20473">
            <v>0</v>
          </cell>
        </row>
        <row r="20474">
          <cell r="A20474">
            <v>0</v>
          </cell>
          <cell r="B20474">
            <v>0</v>
          </cell>
          <cell r="C20474">
            <v>0</v>
          </cell>
          <cell r="D20474">
            <v>0</v>
          </cell>
        </row>
        <row r="20475">
          <cell r="A20475">
            <v>0</v>
          </cell>
          <cell r="B20475">
            <v>0</v>
          </cell>
          <cell r="C20475">
            <v>0</v>
          </cell>
          <cell r="D20475">
            <v>0</v>
          </cell>
        </row>
        <row r="20476">
          <cell r="A20476">
            <v>0</v>
          </cell>
          <cell r="B20476">
            <v>0</v>
          </cell>
          <cell r="C20476">
            <v>0</v>
          </cell>
          <cell r="D20476">
            <v>0</v>
          </cell>
        </row>
        <row r="20477">
          <cell r="A20477">
            <v>0</v>
          </cell>
          <cell r="B20477">
            <v>0</v>
          </cell>
          <cell r="C20477">
            <v>0</v>
          </cell>
          <cell r="D20477">
            <v>0</v>
          </cell>
        </row>
        <row r="20478">
          <cell r="A20478">
            <v>0</v>
          </cell>
          <cell r="B20478">
            <v>0</v>
          </cell>
          <cell r="C20478">
            <v>0</v>
          </cell>
          <cell r="D20478">
            <v>0</v>
          </cell>
        </row>
        <row r="20479">
          <cell r="A20479">
            <v>0</v>
          </cell>
          <cell r="B20479">
            <v>0</v>
          </cell>
          <cell r="C20479">
            <v>0</v>
          </cell>
          <cell r="D20479">
            <v>0</v>
          </cell>
        </row>
        <row r="20480">
          <cell r="A20480">
            <v>0</v>
          </cell>
          <cell r="B20480">
            <v>0</v>
          </cell>
          <cell r="C20480">
            <v>0</v>
          </cell>
          <cell r="D20480">
            <v>0</v>
          </cell>
        </row>
        <row r="20481">
          <cell r="A20481">
            <v>0</v>
          </cell>
          <cell r="B20481">
            <v>0</v>
          </cell>
          <cell r="C20481">
            <v>0</v>
          </cell>
          <cell r="D20481">
            <v>0</v>
          </cell>
        </row>
        <row r="20482">
          <cell r="A20482">
            <v>0</v>
          </cell>
          <cell r="B20482">
            <v>0</v>
          </cell>
          <cell r="C20482">
            <v>0</v>
          </cell>
          <cell r="D20482">
            <v>0</v>
          </cell>
        </row>
        <row r="20483">
          <cell r="A20483">
            <v>0</v>
          </cell>
          <cell r="B20483">
            <v>0</v>
          </cell>
          <cell r="C20483">
            <v>0</v>
          </cell>
          <cell r="D20483">
            <v>0</v>
          </cell>
        </row>
        <row r="20484">
          <cell r="A20484">
            <v>0</v>
          </cell>
          <cell r="B20484">
            <v>0</v>
          </cell>
          <cell r="C20484">
            <v>0</v>
          </cell>
          <cell r="D20484">
            <v>0</v>
          </cell>
        </row>
        <row r="20485">
          <cell r="A20485">
            <v>0</v>
          </cell>
          <cell r="B20485">
            <v>0</v>
          </cell>
          <cell r="C20485">
            <v>0</v>
          </cell>
          <cell r="D20485">
            <v>0</v>
          </cell>
        </row>
        <row r="20486">
          <cell r="A20486">
            <v>0</v>
          </cell>
          <cell r="B20486">
            <v>0</v>
          </cell>
          <cell r="C20486">
            <v>0</v>
          </cell>
          <cell r="D20486">
            <v>0</v>
          </cell>
        </row>
        <row r="20487">
          <cell r="A20487">
            <v>0</v>
          </cell>
          <cell r="B20487">
            <v>0</v>
          </cell>
          <cell r="C20487">
            <v>0</v>
          </cell>
          <cell r="D20487">
            <v>0</v>
          </cell>
        </row>
        <row r="20488">
          <cell r="A20488">
            <v>0</v>
          </cell>
          <cell r="B20488">
            <v>0</v>
          </cell>
          <cell r="C20488">
            <v>0</v>
          </cell>
          <cell r="D20488">
            <v>0</v>
          </cell>
        </row>
        <row r="20489">
          <cell r="A20489">
            <v>0</v>
          </cell>
          <cell r="B20489">
            <v>0</v>
          </cell>
          <cell r="C20489">
            <v>0</v>
          </cell>
          <cell r="D20489">
            <v>0</v>
          </cell>
        </row>
        <row r="20490">
          <cell r="A20490">
            <v>0</v>
          </cell>
          <cell r="B20490">
            <v>0</v>
          </cell>
          <cell r="C20490">
            <v>0</v>
          </cell>
          <cell r="D20490">
            <v>0</v>
          </cell>
        </row>
        <row r="20491">
          <cell r="A20491">
            <v>0</v>
          </cell>
          <cell r="B20491">
            <v>0</v>
          </cell>
          <cell r="C20491">
            <v>0</v>
          </cell>
          <cell r="D20491">
            <v>0</v>
          </cell>
        </row>
        <row r="20492">
          <cell r="A20492">
            <v>0</v>
          </cell>
          <cell r="B20492">
            <v>0</v>
          </cell>
          <cell r="C20492">
            <v>0</v>
          </cell>
          <cell r="D20492">
            <v>0</v>
          </cell>
        </row>
        <row r="20493">
          <cell r="A20493">
            <v>0</v>
          </cell>
          <cell r="B20493">
            <v>0</v>
          </cell>
          <cell r="C20493">
            <v>0</v>
          </cell>
          <cell r="D20493">
            <v>0</v>
          </cell>
        </row>
        <row r="20494">
          <cell r="A20494">
            <v>0</v>
          </cell>
          <cell r="B20494">
            <v>0</v>
          </cell>
          <cell r="C20494">
            <v>0</v>
          </cell>
          <cell r="D20494">
            <v>0</v>
          </cell>
        </row>
        <row r="20495">
          <cell r="A20495">
            <v>0</v>
          </cell>
          <cell r="B20495">
            <v>0</v>
          </cell>
          <cell r="C20495">
            <v>0</v>
          </cell>
          <cell r="D20495">
            <v>0</v>
          </cell>
        </row>
        <row r="20496">
          <cell r="A20496">
            <v>0</v>
          </cell>
          <cell r="B20496">
            <v>0</v>
          </cell>
          <cell r="C20496">
            <v>0</v>
          </cell>
          <cell r="D20496">
            <v>0</v>
          </cell>
        </row>
        <row r="20497">
          <cell r="A20497">
            <v>0</v>
          </cell>
          <cell r="B20497">
            <v>0</v>
          </cell>
          <cell r="C20497">
            <v>0</v>
          </cell>
          <cell r="D20497">
            <v>0</v>
          </cell>
        </row>
        <row r="20498">
          <cell r="A20498">
            <v>0</v>
          </cell>
          <cell r="B20498">
            <v>0</v>
          </cell>
          <cell r="C20498">
            <v>0</v>
          </cell>
          <cell r="D20498">
            <v>0</v>
          </cell>
        </row>
        <row r="20499">
          <cell r="A20499">
            <v>0</v>
          </cell>
          <cell r="B20499">
            <v>0</v>
          </cell>
          <cell r="C20499">
            <v>0</v>
          </cell>
          <cell r="D20499">
            <v>0</v>
          </cell>
        </row>
        <row r="20500">
          <cell r="A20500">
            <v>0</v>
          </cell>
          <cell r="B20500">
            <v>0</v>
          </cell>
          <cell r="C20500">
            <v>0</v>
          </cell>
          <cell r="D20500">
            <v>0</v>
          </cell>
        </row>
        <row r="20501">
          <cell r="A20501">
            <v>0</v>
          </cell>
          <cell r="B20501">
            <v>0</v>
          </cell>
          <cell r="C20501">
            <v>0</v>
          </cell>
          <cell r="D20501">
            <v>0</v>
          </cell>
        </row>
        <row r="20502">
          <cell r="A20502">
            <v>0</v>
          </cell>
          <cell r="B20502">
            <v>0</v>
          </cell>
          <cell r="C20502">
            <v>0</v>
          </cell>
          <cell r="D20502">
            <v>0</v>
          </cell>
        </row>
        <row r="20503">
          <cell r="A20503">
            <v>0</v>
          </cell>
          <cell r="B20503">
            <v>0</v>
          </cell>
          <cell r="C20503">
            <v>0</v>
          </cell>
          <cell r="D20503">
            <v>0</v>
          </cell>
        </row>
        <row r="20504">
          <cell r="A20504">
            <v>0</v>
          </cell>
          <cell r="B20504">
            <v>0</v>
          </cell>
          <cell r="C20504">
            <v>0</v>
          </cell>
          <cell r="D20504">
            <v>0</v>
          </cell>
        </row>
        <row r="20505">
          <cell r="A20505">
            <v>0</v>
          </cell>
          <cell r="B20505">
            <v>0</v>
          </cell>
          <cell r="C20505">
            <v>0</v>
          </cell>
          <cell r="D20505">
            <v>0</v>
          </cell>
        </row>
        <row r="20506">
          <cell r="A20506">
            <v>0</v>
          </cell>
          <cell r="B20506">
            <v>0</v>
          </cell>
          <cell r="C20506">
            <v>0</v>
          </cell>
          <cell r="D20506">
            <v>0</v>
          </cell>
        </row>
        <row r="20507">
          <cell r="A20507">
            <v>0</v>
          </cell>
          <cell r="B20507">
            <v>0</v>
          </cell>
          <cell r="C20507">
            <v>0</v>
          </cell>
          <cell r="D20507">
            <v>0</v>
          </cell>
        </row>
        <row r="20508">
          <cell r="A20508">
            <v>0</v>
          </cell>
          <cell r="B20508">
            <v>0</v>
          </cell>
          <cell r="C20508">
            <v>0</v>
          </cell>
          <cell r="D20508">
            <v>0</v>
          </cell>
        </row>
        <row r="20509">
          <cell r="A20509">
            <v>0</v>
          </cell>
          <cell r="B20509">
            <v>0</v>
          </cell>
          <cell r="C20509">
            <v>0</v>
          </cell>
          <cell r="D20509">
            <v>0</v>
          </cell>
        </row>
        <row r="20510">
          <cell r="A20510">
            <v>0</v>
          </cell>
          <cell r="B20510">
            <v>0</v>
          </cell>
          <cell r="C20510">
            <v>0</v>
          </cell>
          <cell r="D20510">
            <v>0</v>
          </cell>
        </row>
        <row r="20511">
          <cell r="A20511">
            <v>0</v>
          </cell>
          <cell r="B20511">
            <v>0</v>
          </cell>
          <cell r="C20511">
            <v>0</v>
          </cell>
          <cell r="D20511">
            <v>0</v>
          </cell>
        </row>
        <row r="20512">
          <cell r="A20512">
            <v>0</v>
          </cell>
          <cell r="B20512">
            <v>0</v>
          </cell>
          <cell r="C20512">
            <v>0</v>
          </cell>
          <cell r="D20512">
            <v>0</v>
          </cell>
        </row>
        <row r="20513">
          <cell r="A20513">
            <v>0</v>
          </cell>
          <cell r="B20513">
            <v>0</v>
          </cell>
          <cell r="C20513">
            <v>0</v>
          </cell>
          <cell r="D20513">
            <v>0</v>
          </cell>
        </row>
        <row r="20514">
          <cell r="A20514">
            <v>0</v>
          </cell>
          <cell r="B20514">
            <v>0</v>
          </cell>
          <cell r="C20514">
            <v>0</v>
          </cell>
          <cell r="D20514">
            <v>0</v>
          </cell>
        </row>
        <row r="20515">
          <cell r="A20515">
            <v>0</v>
          </cell>
          <cell r="B20515">
            <v>0</v>
          </cell>
          <cell r="C20515">
            <v>0</v>
          </cell>
          <cell r="D20515">
            <v>0</v>
          </cell>
        </row>
        <row r="20516">
          <cell r="A20516">
            <v>0</v>
          </cell>
          <cell r="B20516">
            <v>0</v>
          </cell>
          <cell r="C20516">
            <v>0</v>
          </cell>
          <cell r="D20516">
            <v>0</v>
          </cell>
        </row>
        <row r="20517">
          <cell r="A20517">
            <v>0</v>
          </cell>
          <cell r="B20517">
            <v>0</v>
          </cell>
          <cell r="C20517">
            <v>0</v>
          </cell>
          <cell r="D20517">
            <v>0</v>
          </cell>
        </row>
        <row r="20518">
          <cell r="A20518">
            <v>0</v>
          </cell>
          <cell r="B20518">
            <v>0</v>
          </cell>
          <cell r="C20518">
            <v>0</v>
          </cell>
          <cell r="D20518">
            <v>0</v>
          </cell>
        </row>
        <row r="20519">
          <cell r="A20519">
            <v>0</v>
          </cell>
          <cell r="B20519">
            <v>0</v>
          </cell>
          <cell r="C20519">
            <v>0</v>
          </cell>
          <cell r="D20519">
            <v>0</v>
          </cell>
        </row>
        <row r="20520">
          <cell r="A20520">
            <v>0</v>
          </cell>
          <cell r="B20520">
            <v>0</v>
          </cell>
          <cell r="C20520">
            <v>0</v>
          </cell>
          <cell r="D20520">
            <v>0</v>
          </cell>
        </row>
        <row r="20521">
          <cell r="A20521">
            <v>0</v>
          </cell>
          <cell r="B20521">
            <v>0</v>
          </cell>
          <cell r="C20521">
            <v>0</v>
          </cell>
          <cell r="D20521">
            <v>0</v>
          </cell>
        </row>
        <row r="20522">
          <cell r="A20522">
            <v>0</v>
          </cell>
          <cell r="B20522">
            <v>0</v>
          </cell>
          <cell r="C20522">
            <v>0</v>
          </cell>
          <cell r="D20522">
            <v>0</v>
          </cell>
        </row>
        <row r="20523">
          <cell r="A20523">
            <v>0</v>
          </cell>
          <cell r="B20523">
            <v>0</v>
          </cell>
          <cell r="C20523">
            <v>0</v>
          </cell>
          <cell r="D20523">
            <v>0</v>
          </cell>
        </row>
        <row r="20524">
          <cell r="A20524">
            <v>0</v>
          </cell>
          <cell r="B20524">
            <v>0</v>
          </cell>
          <cell r="C20524">
            <v>0</v>
          </cell>
          <cell r="D20524">
            <v>0</v>
          </cell>
        </row>
        <row r="20525">
          <cell r="A20525">
            <v>0</v>
          </cell>
          <cell r="B20525">
            <v>0</v>
          </cell>
          <cell r="C20525">
            <v>0</v>
          </cell>
          <cell r="D20525">
            <v>0</v>
          </cell>
        </row>
        <row r="20526">
          <cell r="A20526">
            <v>0</v>
          </cell>
          <cell r="B20526">
            <v>0</v>
          </cell>
          <cell r="C20526">
            <v>0</v>
          </cell>
          <cell r="D20526">
            <v>0</v>
          </cell>
        </row>
        <row r="20527">
          <cell r="A20527">
            <v>0</v>
          </cell>
          <cell r="B20527">
            <v>0</v>
          </cell>
          <cell r="C20527">
            <v>0</v>
          </cell>
          <cell r="D20527">
            <v>0</v>
          </cell>
        </row>
        <row r="20528">
          <cell r="A20528">
            <v>0</v>
          </cell>
          <cell r="B20528">
            <v>0</v>
          </cell>
          <cell r="C20528">
            <v>0</v>
          </cell>
          <cell r="D20528">
            <v>0</v>
          </cell>
        </row>
        <row r="20529">
          <cell r="A20529">
            <v>0</v>
          </cell>
          <cell r="B20529">
            <v>0</v>
          </cell>
          <cell r="C20529">
            <v>0</v>
          </cell>
          <cell r="D20529">
            <v>0</v>
          </cell>
        </row>
        <row r="20530">
          <cell r="A20530">
            <v>0</v>
          </cell>
          <cell r="B20530">
            <v>0</v>
          </cell>
          <cell r="C20530">
            <v>0</v>
          </cell>
          <cell r="D20530">
            <v>0</v>
          </cell>
        </row>
        <row r="20531">
          <cell r="A20531">
            <v>0</v>
          </cell>
          <cell r="B20531">
            <v>0</v>
          </cell>
          <cell r="C20531">
            <v>0</v>
          </cell>
          <cell r="D20531">
            <v>0</v>
          </cell>
        </row>
        <row r="20532">
          <cell r="A20532">
            <v>0</v>
          </cell>
          <cell r="B20532">
            <v>0</v>
          </cell>
          <cell r="C20532">
            <v>0</v>
          </cell>
          <cell r="D20532">
            <v>0</v>
          </cell>
        </row>
        <row r="20533">
          <cell r="A20533">
            <v>0</v>
          </cell>
          <cell r="B20533">
            <v>0</v>
          </cell>
          <cell r="C20533">
            <v>0</v>
          </cell>
          <cell r="D20533">
            <v>0</v>
          </cell>
        </row>
        <row r="20534">
          <cell r="A20534">
            <v>0</v>
          </cell>
          <cell r="B20534">
            <v>0</v>
          </cell>
          <cell r="C20534">
            <v>0</v>
          </cell>
          <cell r="D20534">
            <v>0</v>
          </cell>
        </row>
        <row r="20535">
          <cell r="A20535">
            <v>0</v>
          </cell>
          <cell r="B20535">
            <v>0</v>
          </cell>
          <cell r="C20535">
            <v>0</v>
          </cell>
          <cell r="D20535">
            <v>0</v>
          </cell>
        </row>
        <row r="20536">
          <cell r="A20536">
            <v>0</v>
          </cell>
          <cell r="B20536">
            <v>0</v>
          </cell>
          <cell r="C20536">
            <v>0</v>
          </cell>
          <cell r="D20536">
            <v>0</v>
          </cell>
        </row>
        <row r="20537">
          <cell r="A20537">
            <v>0</v>
          </cell>
          <cell r="B20537">
            <v>0</v>
          </cell>
          <cell r="C20537">
            <v>0</v>
          </cell>
          <cell r="D20537">
            <v>0</v>
          </cell>
        </row>
        <row r="20538">
          <cell r="A20538">
            <v>0</v>
          </cell>
          <cell r="B20538">
            <v>0</v>
          </cell>
          <cell r="C20538">
            <v>0</v>
          </cell>
          <cell r="D20538">
            <v>0</v>
          </cell>
        </row>
        <row r="20539">
          <cell r="A20539">
            <v>0</v>
          </cell>
          <cell r="B20539">
            <v>0</v>
          </cell>
          <cell r="C20539">
            <v>0</v>
          </cell>
          <cell r="D20539">
            <v>0</v>
          </cell>
        </row>
        <row r="20540">
          <cell r="A20540">
            <v>0</v>
          </cell>
          <cell r="B20540">
            <v>0</v>
          </cell>
          <cell r="C20540">
            <v>0</v>
          </cell>
          <cell r="D20540">
            <v>0</v>
          </cell>
        </row>
        <row r="20541">
          <cell r="A20541">
            <v>0</v>
          </cell>
          <cell r="B20541">
            <v>0</v>
          </cell>
          <cell r="C20541">
            <v>0</v>
          </cell>
          <cell r="D20541">
            <v>0</v>
          </cell>
        </row>
        <row r="20542">
          <cell r="A20542">
            <v>0</v>
          </cell>
          <cell r="B20542">
            <v>0</v>
          </cell>
          <cell r="C20542">
            <v>0</v>
          </cell>
          <cell r="D20542">
            <v>0</v>
          </cell>
        </row>
        <row r="20543">
          <cell r="A20543">
            <v>0</v>
          </cell>
          <cell r="B20543">
            <v>0</v>
          </cell>
          <cell r="C20543">
            <v>0</v>
          </cell>
          <cell r="D20543">
            <v>0</v>
          </cell>
        </row>
        <row r="20544">
          <cell r="A20544">
            <v>0</v>
          </cell>
          <cell r="B20544">
            <v>0</v>
          </cell>
          <cell r="C20544">
            <v>0</v>
          </cell>
          <cell r="D20544">
            <v>0</v>
          </cell>
        </row>
        <row r="20545">
          <cell r="A20545">
            <v>0</v>
          </cell>
          <cell r="B20545">
            <v>0</v>
          </cell>
          <cell r="C20545">
            <v>0</v>
          </cell>
          <cell r="D20545">
            <v>0</v>
          </cell>
        </row>
        <row r="20546">
          <cell r="A20546">
            <v>0</v>
          </cell>
          <cell r="B20546">
            <v>0</v>
          </cell>
          <cell r="C20546">
            <v>0</v>
          </cell>
          <cell r="D20546">
            <v>0</v>
          </cell>
        </row>
        <row r="20547">
          <cell r="A20547">
            <v>0</v>
          </cell>
          <cell r="B20547">
            <v>0</v>
          </cell>
          <cell r="C20547">
            <v>0</v>
          </cell>
          <cell r="D20547">
            <v>0</v>
          </cell>
        </row>
        <row r="20548">
          <cell r="A20548">
            <v>0</v>
          </cell>
          <cell r="B20548">
            <v>0</v>
          </cell>
          <cell r="C20548">
            <v>0</v>
          </cell>
          <cell r="D20548">
            <v>0</v>
          </cell>
        </row>
        <row r="20549">
          <cell r="A20549">
            <v>0</v>
          </cell>
          <cell r="B20549">
            <v>0</v>
          </cell>
          <cell r="C20549">
            <v>0</v>
          </cell>
          <cell r="D20549">
            <v>0</v>
          </cell>
        </row>
        <row r="20550">
          <cell r="A20550">
            <v>0</v>
          </cell>
          <cell r="B20550">
            <v>0</v>
          </cell>
          <cell r="C20550">
            <v>0</v>
          </cell>
          <cell r="D20550">
            <v>0</v>
          </cell>
        </row>
        <row r="20551">
          <cell r="A20551">
            <v>0</v>
          </cell>
          <cell r="B20551">
            <v>0</v>
          </cell>
          <cell r="C20551">
            <v>0</v>
          </cell>
          <cell r="D20551">
            <v>0</v>
          </cell>
        </row>
        <row r="20552">
          <cell r="A20552">
            <v>0</v>
          </cell>
          <cell r="B20552">
            <v>0</v>
          </cell>
          <cell r="C20552">
            <v>0</v>
          </cell>
          <cell r="D20552">
            <v>0</v>
          </cell>
        </row>
        <row r="20553">
          <cell r="A20553">
            <v>0</v>
          </cell>
          <cell r="B20553">
            <v>0</v>
          </cell>
          <cell r="C20553">
            <v>0</v>
          </cell>
          <cell r="D20553">
            <v>0</v>
          </cell>
        </row>
        <row r="20554">
          <cell r="A20554">
            <v>0</v>
          </cell>
          <cell r="B20554">
            <v>0</v>
          </cell>
          <cell r="C20554">
            <v>0</v>
          </cell>
          <cell r="D20554">
            <v>0</v>
          </cell>
        </row>
        <row r="20555">
          <cell r="A20555">
            <v>0</v>
          </cell>
          <cell r="B20555">
            <v>0</v>
          </cell>
          <cell r="C20555">
            <v>0</v>
          </cell>
          <cell r="D20555">
            <v>0</v>
          </cell>
        </row>
        <row r="20556">
          <cell r="A20556">
            <v>0</v>
          </cell>
          <cell r="B20556">
            <v>0</v>
          </cell>
          <cell r="C20556">
            <v>0</v>
          </cell>
          <cell r="D20556">
            <v>0</v>
          </cell>
        </row>
        <row r="20557">
          <cell r="A20557">
            <v>0</v>
          </cell>
          <cell r="B20557">
            <v>0</v>
          </cell>
          <cell r="C20557">
            <v>0</v>
          </cell>
          <cell r="D20557">
            <v>0</v>
          </cell>
        </row>
        <row r="20558">
          <cell r="A20558">
            <v>0</v>
          </cell>
          <cell r="B20558">
            <v>0</v>
          </cell>
          <cell r="C20558">
            <v>0</v>
          </cell>
          <cell r="D20558">
            <v>0</v>
          </cell>
        </row>
        <row r="20559">
          <cell r="A20559">
            <v>0</v>
          </cell>
          <cell r="B20559">
            <v>0</v>
          </cell>
          <cell r="C20559">
            <v>0</v>
          </cell>
          <cell r="D20559">
            <v>0</v>
          </cell>
        </row>
        <row r="20560">
          <cell r="A20560">
            <v>0</v>
          </cell>
          <cell r="B20560">
            <v>0</v>
          </cell>
          <cell r="C20560">
            <v>0</v>
          </cell>
          <cell r="D20560">
            <v>0</v>
          </cell>
        </row>
        <row r="20561">
          <cell r="A20561">
            <v>0</v>
          </cell>
          <cell r="B20561">
            <v>0</v>
          </cell>
          <cell r="C20561">
            <v>0</v>
          </cell>
          <cell r="D20561">
            <v>0</v>
          </cell>
        </row>
        <row r="20562">
          <cell r="A20562">
            <v>0</v>
          </cell>
          <cell r="B20562">
            <v>0</v>
          </cell>
          <cell r="C20562">
            <v>0</v>
          </cell>
          <cell r="D20562">
            <v>0</v>
          </cell>
        </row>
        <row r="20563">
          <cell r="A20563">
            <v>0</v>
          </cell>
          <cell r="B20563">
            <v>0</v>
          </cell>
          <cell r="C20563">
            <v>0</v>
          </cell>
          <cell r="D20563">
            <v>0</v>
          </cell>
        </row>
        <row r="20564">
          <cell r="A20564">
            <v>0</v>
          </cell>
          <cell r="B20564">
            <v>0</v>
          </cell>
          <cell r="C20564">
            <v>0</v>
          </cell>
          <cell r="D20564">
            <v>0</v>
          </cell>
        </row>
        <row r="20565">
          <cell r="A20565">
            <v>0</v>
          </cell>
          <cell r="B20565">
            <v>0</v>
          </cell>
          <cell r="C20565">
            <v>0</v>
          </cell>
          <cell r="D20565">
            <v>0</v>
          </cell>
        </row>
        <row r="20566">
          <cell r="A20566">
            <v>0</v>
          </cell>
          <cell r="B20566">
            <v>0</v>
          </cell>
          <cell r="C20566">
            <v>0</v>
          </cell>
          <cell r="D20566">
            <v>0</v>
          </cell>
        </row>
        <row r="20567">
          <cell r="A20567">
            <v>0</v>
          </cell>
          <cell r="B20567">
            <v>0</v>
          </cell>
          <cell r="C20567">
            <v>0</v>
          </cell>
          <cell r="D20567">
            <v>0</v>
          </cell>
        </row>
        <row r="20568">
          <cell r="A20568">
            <v>0</v>
          </cell>
          <cell r="B20568">
            <v>0</v>
          </cell>
          <cell r="C20568">
            <v>0</v>
          </cell>
          <cell r="D20568">
            <v>0</v>
          </cell>
        </row>
        <row r="20569">
          <cell r="A20569">
            <v>0</v>
          </cell>
          <cell r="B20569">
            <v>0</v>
          </cell>
          <cell r="C20569">
            <v>0</v>
          </cell>
          <cell r="D20569">
            <v>0</v>
          </cell>
        </row>
        <row r="20570">
          <cell r="A20570">
            <v>0</v>
          </cell>
          <cell r="B20570">
            <v>0</v>
          </cell>
          <cell r="C20570">
            <v>0</v>
          </cell>
          <cell r="D20570">
            <v>0</v>
          </cell>
        </row>
        <row r="20571">
          <cell r="A20571">
            <v>0</v>
          </cell>
          <cell r="B20571">
            <v>0</v>
          </cell>
          <cell r="C20571">
            <v>0</v>
          </cell>
          <cell r="D20571">
            <v>0</v>
          </cell>
        </row>
        <row r="20572">
          <cell r="A20572">
            <v>0</v>
          </cell>
          <cell r="B20572">
            <v>0</v>
          </cell>
          <cell r="C20572">
            <v>0</v>
          </cell>
          <cell r="D20572">
            <v>0</v>
          </cell>
        </row>
        <row r="20573">
          <cell r="A20573">
            <v>0</v>
          </cell>
          <cell r="B20573">
            <v>0</v>
          </cell>
          <cell r="C20573">
            <v>0</v>
          </cell>
          <cell r="D20573">
            <v>0</v>
          </cell>
        </row>
        <row r="20574">
          <cell r="A20574">
            <v>0</v>
          </cell>
          <cell r="B20574">
            <v>0</v>
          </cell>
          <cell r="C20574">
            <v>0</v>
          </cell>
          <cell r="D20574">
            <v>0</v>
          </cell>
        </row>
        <row r="20575">
          <cell r="A20575">
            <v>0</v>
          </cell>
          <cell r="B20575">
            <v>0</v>
          </cell>
          <cell r="C20575">
            <v>0</v>
          </cell>
          <cell r="D20575">
            <v>0</v>
          </cell>
        </row>
        <row r="20576">
          <cell r="A20576">
            <v>0</v>
          </cell>
          <cell r="B20576">
            <v>0</v>
          </cell>
          <cell r="C20576">
            <v>0</v>
          </cell>
          <cell r="D20576">
            <v>0</v>
          </cell>
        </row>
        <row r="20577">
          <cell r="A20577">
            <v>0</v>
          </cell>
          <cell r="B20577">
            <v>0</v>
          </cell>
          <cell r="C20577">
            <v>0</v>
          </cell>
          <cell r="D20577">
            <v>0</v>
          </cell>
        </row>
        <row r="20578">
          <cell r="A20578">
            <v>0</v>
          </cell>
          <cell r="B20578">
            <v>0</v>
          </cell>
          <cell r="C20578">
            <v>0</v>
          </cell>
          <cell r="D20578">
            <v>0</v>
          </cell>
        </row>
        <row r="20579">
          <cell r="A20579">
            <v>0</v>
          </cell>
          <cell r="B20579">
            <v>0</v>
          </cell>
          <cell r="C20579">
            <v>0</v>
          </cell>
          <cell r="D20579">
            <v>0</v>
          </cell>
        </row>
        <row r="20580">
          <cell r="A20580">
            <v>0</v>
          </cell>
          <cell r="B20580">
            <v>0</v>
          </cell>
          <cell r="C20580">
            <v>0</v>
          </cell>
          <cell r="D20580">
            <v>0</v>
          </cell>
        </row>
        <row r="20581">
          <cell r="A20581">
            <v>0</v>
          </cell>
          <cell r="B20581">
            <v>0</v>
          </cell>
          <cell r="C20581">
            <v>0</v>
          </cell>
          <cell r="D20581">
            <v>0</v>
          </cell>
        </row>
        <row r="20582">
          <cell r="A20582">
            <v>0</v>
          </cell>
          <cell r="B20582">
            <v>0</v>
          </cell>
          <cell r="C20582">
            <v>0</v>
          </cell>
          <cell r="D20582">
            <v>0</v>
          </cell>
        </row>
        <row r="20583">
          <cell r="A20583">
            <v>0</v>
          </cell>
          <cell r="B20583">
            <v>0</v>
          </cell>
          <cell r="C20583">
            <v>0</v>
          </cell>
          <cell r="D20583">
            <v>0</v>
          </cell>
        </row>
        <row r="20584">
          <cell r="A20584">
            <v>0</v>
          </cell>
          <cell r="B20584">
            <v>0</v>
          </cell>
          <cell r="C20584">
            <v>0</v>
          </cell>
          <cell r="D20584">
            <v>0</v>
          </cell>
        </row>
        <row r="20585">
          <cell r="A20585">
            <v>0</v>
          </cell>
          <cell r="B20585">
            <v>0</v>
          </cell>
          <cell r="C20585">
            <v>0</v>
          </cell>
          <cell r="D20585">
            <v>0</v>
          </cell>
        </row>
        <row r="20586">
          <cell r="A20586">
            <v>0</v>
          </cell>
          <cell r="B20586">
            <v>0</v>
          </cell>
          <cell r="C20586">
            <v>0</v>
          </cell>
          <cell r="D20586">
            <v>0</v>
          </cell>
        </row>
        <row r="20587">
          <cell r="A20587">
            <v>0</v>
          </cell>
          <cell r="B20587">
            <v>0</v>
          </cell>
          <cell r="C20587">
            <v>0</v>
          </cell>
          <cell r="D20587">
            <v>0</v>
          </cell>
        </row>
        <row r="20588">
          <cell r="A20588">
            <v>0</v>
          </cell>
          <cell r="B20588">
            <v>0</v>
          </cell>
          <cell r="C20588">
            <v>0</v>
          </cell>
          <cell r="D20588">
            <v>0</v>
          </cell>
        </row>
        <row r="20589">
          <cell r="A20589">
            <v>0</v>
          </cell>
          <cell r="B20589">
            <v>0</v>
          </cell>
          <cell r="C20589">
            <v>0</v>
          </cell>
          <cell r="D20589">
            <v>0</v>
          </cell>
        </row>
        <row r="20590">
          <cell r="A20590">
            <v>0</v>
          </cell>
          <cell r="B20590">
            <v>0</v>
          </cell>
          <cell r="C20590">
            <v>0</v>
          </cell>
          <cell r="D20590">
            <v>0</v>
          </cell>
        </row>
        <row r="20591">
          <cell r="A20591">
            <v>0</v>
          </cell>
          <cell r="B20591">
            <v>0</v>
          </cell>
          <cell r="C20591">
            <v>0</v>
          </cell>
          <cell r="D20591">
            <v>0</v>
          </cell>
        </row>
        <row r="20592">
          <cell r="A20592">
            <v>0</v>
          </cell>
          <cell r="B20592">
            <v>0</v>
          </cell>
          <cell r="C20592">
            <v>0</v>
          </cell>
          <cell r="D20592">
            <v>0</v>
          </cell>
        </row>
        <row r="20593">
          <cell r="A20593">
            <v>0</v>
          </cell>
          <cell r="B20593">
            <v>0</v>
          </cell>
          <cell r="C20593">
            <v>0</v>
          </cell>
          <cell r="D20593">
            <v>0</v>
          </cell>
        </row>
        <row r="20594">
          <cell r="A20594">
            <v>0</v>
          </cell>
          <cell r="B20594">
            <v>0</v>
          </cell>
          <cell r="C20594">
            <v>0</v>
          </cell>
          <cell r="D20594">
            <v>0</v>
          </cell>
        </row>
        <row r="20595">
          <cell r="A20595">
            <v>0</v>
          </cell>
          <cell r="B20595">
            <v>0</v>
          </cell>
          <cell r="C20595">
            <v>0</v>
          </cell>
          <cell r="D20595">
            <v>0</v>
          </cell>
        </row>
        <row r="20596">
          <cell r="A20596">
            <v>0</v>
          </cell>
          <cell r="B20596">
            <v>0</v>
          </cell>
          <cell r="C20596">
            <v>0</v>
          </cell>
          <cell r="D20596">
            <v>0</v>
          </cell>
        </row>
        <row r="20597">
          <cell r="A20597">
            <v>0</v>
          </cell>
          <cell r="B20597">
            <v>0</v>
          </cell>
          <cell r="C20597">
            <v>0</v>
          </cell>
          <cell r="D20597">
            <v>0</v>
          </cell>
        </row>
        <row r="20598">
          <cell r="A20598">
            <v>0</v>
          </cell>
          <cell r="B20598">
            <v>0</v>
          </cell>
          <cell r="C20598">
            <v>0</v>
          </cell>
          <cell r="D20598">
            <v>0</v>
          </cell>
        </row>
        <row r="20599">
          <cell r="A20599">
            <v>0</v>
          </cell>
          <cell r="B20599">
            <v>0</v>
          </cell>
          <cell r="C20599">
            <v>0</v>
          </cell>
          <cell r="D20599">
            <v>0</v>
          </cell>
        </row>
        <row r="20600">
          <cell r="A20600">
            <v>0</v>
          </cell>
          <cell r="B20600">
            <v>0</v>
          </cell>
          <cell r="C20600">
            <v>0</v>
          </cell>
          <cell r="D20600">
            <v>0</v>
          </cell>
        </row>
        <row r="20601">
          <cell r="A20601">
            <v>0</v>
          </cell>
          <cell r="B20601">
            <v>0</v>
          </cell>
          <cell r="C20601">
            <v>0</v>
          </cell>
          <cell r="D20601">
            <v>0</v>
          </cell>
        </row>
        <row r="20602">
          <cell r="A20602">
            <v>0</v>
          </cell>
          <cell r="B20602">
            <v>0</v>
          </cell>
          <cell r="C20602">
            <v>0</v>
          </cell>
          <cell r="D20602">
            <v>0</v>
          </cell>
        </row>
        <row r="20603">
          <cell r="A20603">
            <v>0</v>
          </cell>
          <cell r="B20603">
            <v>0</v>
          </cell>
          <cell r="C20603">
            <v>0</v>
          </cell>
          <cell r="D20603">
            <v>0</v>
          </cell>
        </row>
        <row r="20604">
          <cell r="A20604">
            <v>0</v>
          </cell>
          <cell r="B20604">
            <v>0</v>
          </cell>
          <cell r="C20604">
            <v>0</v>
          </cell>
          <cell r="D20604">
            <v>0</v>
          </cell>
        </row>
        <row r="20605">
          <cell r="A20605">
            <v>0</v>
          </cell>
          <cell r="B20605">
            <v>0</v>
          </cell>
          <cell r="C20605">
            <v>0</v>
          </cell>
          <cell r="D20605">
            <v>0</v>
          </cell>
        </row>
        <row r="20606">
          <cell r="A20606">
            <v>0</v>
          </cell>
          <cell r="B20606">
            <v>0</v>
          </cell>
          <cell r="C20606">
            <v>0</v>
          </cell>
          <cell r="D20606">
            <v>0</v>
          </cell>
        </row>
        <row r="20607">
          <cell r="A20607">
            <v>0</v>
          </cell>
          <cell r="B20607">
            <v>0</v>
          </cell>
          <cell r="C20607">
            <v>0</v>
          </cell>
          <cell r="D20607">
            <v>0</v>
          </cell>
        </row>
        <row r="20608">
          <cell r="A20608">
            <v>0</v>
          </cell>
          <cell r="B20608">
            <v>0</v>
          </cell>
          <cell r="C20608">
            <v>0</v>
          </cell>
          <cell r="D20608">
            <v>0</v>
          </cell>
        </row>
        <row r="20609">
          <cell r="A20609">
            <v>0</v>
          </cell>
          <cell r="B20609">
            <v>0</v>
          </cell>
          <cell r="C20609">
            <v>0</v>
          </cell>
          <cell r="D20609">
            <v>0</v>
          </cell>
        </row>
        <row r="20610">
          <cell r="A20610">
            <v>0</v>
          </cell>
          <cell r="B20610">
            <v>0</v>
          </cell>
          <cell r="C20610">
            <v>0</v>
          </cell>
          <cell r="D20610">
            <v>0</v>
          </cell>
        </row>
        <row r="20611">
          <cell r="A20611">
            <v>0</v>
          </cell>
          <cell r="B20611">
            <v>0</v>
          </cell>
          <cell r="C20611">
            <v>0</v>
          </cell>
          <cell r="D20611">
            <v>0</v>
          </cell>
        </row>
        <row r="20612">
          <cell r="A20612">
            <v>0</v>
          </cell>
          <cell r="B20612">
            <v>0</v>
          </cell>
          <cell r="C20612">
            <v>0</v>
          </cell>
          <cell r="D20612">
            <v>0</v>
          </cell>
        </row>
        <row r="20613">
          <cell r="A20613">
            <v>0</v>
          </cell>
          <cell r="B20613">
            <v>0</v>
          </cell>
          <cell r="C20613">
            <v>0</v>
          </cell>
          <cell r="D20613">
            <v>0</v>
          </cell>
        </row>
        <row r="20614">
          <cell r="A20614">
            <v>0</v>
          </cell>
          <cell r="B20614">
            <v>0</v>
          </cell>
          <cell r="C20614">
            <v>0</v>
          </cell>
          <cell r="D20614">
            <v>0</v>
          </cell>
        </row>
        <row r="20615">
          <cell r="A20615">
            <v>0</v>
          </cell>
          <cell r="B20615">
            <v>0</v>
          </cell>
          <cell r="C20615">
            <v>0</v>
          </cell>
          <cell r="D20615">
            <v>0</v>
          </cell>
        </row>
        <row r="20616">
          <cell r="A20616">
            <v>0</v>
          </cell>
          <cell r="B20616">
            <v>0</v>
          </cell>
          <cell r="C20616">
            <v>0</v>
          </cell>
          <cell r="D20616">
            <v>0</v>
          </cell>
        </row>
        <row r="20617">
          <cell r="A20617">
            <v>0</v>
          </cell>
          <cell r="B20617">
            <v>0</v>
          </cell>
          <cell r="C20617">
            <v>0</v>
          </cell>
          <cell r="D20617">
            <v>0</v>
          </cell>
        </row>
        <row r="20618">
          <cell r="A20618">
            <v>0</v>
          </cell>
          <cell r="B20618">
            <v>0</v>
          </cell>
          <cell r="C20618">
            <v>0</v>
          </cell>
          <cell r="D20618">
            <v>0</v>
          </cell>
        </row>
        <row r="20619">
          <cell r="A20619">
            <v>0</v>
          </cell>
          <cell r="B20619">
            <v>0</v>
          </cell>
          <cell r="C20619">
            <v>0</v>
          </cell>
          <cell r="D20619">
            <v>0</v>
          </cell>
        </row>
        <row r="20620">
          <cell r="A20620">
            <v>0</v>
          </cell>
          <cell r="B20620">
            <v>0</v>
          </cell>
          <cell r="C20620">
            <v>0</v>
          </cell>
          <cell r="D20620">
            <v>0</v>
          </cell>
        </row>
        <row r="20621">
          <cell r="A20621">
            <v>0</v>
          </cell>
          <cell r="B20621">
            <v>0</v>
          </cell>
          <cell r="C20621">
            <v>0</v>
          </cell>
          <cell r="D20621">
            <v>0</v>
          </cell>
        </row>
        <row r="20622">
          <cell r="A20622">
            <v>0</v>
          </cell>
          <cell r="B20622">
            <v>0</v>
          </cell>
          <cell r="C20622">
            <v>0</v>
          </cell>
          <cell r="D20622">
            <v>0</v>
          </cell>
        </row>
        <row r="20623">
          <cell r="A20623">
            <v>0</v>
          </cell>
          <cell r="B20623">
            <v>0</v>
          </cell>
          <cell r="C20623">
            <v>0</v>
          </cell>
          <cell r="D20623">
            <v>0</v>
          </cell>
        </row>
        <row r="20624">
          <cell r="A20624">
            <v>0</v>
          </cell>
          <cell r="B20624">
            <v>0</v>
          </cell>
          <cell r="C20624">
            <v>0</v>
          </cell>
          <cell r="D20624">
            <v>0</v>
          </cell>
        </row>
        <row r="20625">
          <cell r="A20625">
            <v>0</v>
          </cell>
          <cell r="B20625">
            <v>0</v>
          </cell>
          <cell r="C20625">
            <v>0</v>
          </cell>
          <cell r="D20625">
            <v>0</v>
          </cell>
        </row>
        <row r="20626">
          <cell r="A20626">
            <v>0</v>
          </cell>
          <cell r="B20626">
            <v>0</v>
          </cell>
          <cell r="C20626">
            <v>0</v>
          </cell>
          <cell r="D20626">
            <v>0</v>
          </cell>
        </row>
        <row r="20627">
          <cell r="A20627">
            <v>0</v>
          </cell>
          <cell r="B20627">
            <v>0</v>
          </cell>
          <cell r="C20627">
            <v>0</v>
          </cell>
          <cell r="D20627">
            <v>0</v>
          </cell>
        </row>
        <row r="20628">
          <cell r="A20628">
            <v>0</v>
          </cell>
          <cell r="B20628">
            <v>0</v>
          </cell>
          <cell r="C20628">
            <v>0</v>
          </cell>
          <cell r="D20628">
            <v>0</v>
          </cell>
        </row>
        <row r="20629">
          <cell r="A20629">
            <v>0</v>
          </cell>
          <cell r="B20629">
            <v>0</v>
          </cell>
          <cell r="C20629">
            <v>0</v>
          </cell>
          <cell r="D20629">
            <v>0</v>
          </cell>
        </row>
        <row r="20630">
          <cell r="A20630">
            <v>0</v>
          </cell>
          <cell r="B20630">
            <v>0</v>
          </cell>
          <cell r="C20630">
            <v>0</v>
          </cell>
          <cell r="D20630">
            <v>0</v>
          </cell>
        </row>
        <row r="20631">
          <cell r="A20631">
            <v>0</v>
          </cell>
          <cell r="B20631">
            <v>0</v>
          </cell>
          <cell r="C20631">
            <v>0</v>
          </cell>
          <cell r="D20631">
            <v>0</v>
          </cell>
        </row>
        <row r="20632">
          <cell r="A20632">
            <v>0</v>
          </cell>
          <cell r="B20632">
            <v>0</v>
          </cell>
          <cell r="C20632">
            <v>0</v>
          </cell>
          <cell r="D20632">
            <v>0</v>
          </cell>
        </row>
        <row r="20633">
          <cell r="A20633">
            <v>0</v>
          </cell>
          <cell r="B20633">
            <v>0</v>
          </cell>
          <cell r="C20633">
            <v>0</v>
          </cell>
          <cell r="D20633">
            <v>0</v>
          </cell>
        </row>
        <row r="20634">
          <cell r="A20634">
            <v>0</v>
          </cell>
          <cell r="B20634">
            <v>0</v>
          </cell>
          <cell r="C20634">
            <v>0</v>
          </cell>
          <cell r="D20634">
            <v>0</v>
          </cell>
        </row>
        <row r="20635">
          <cell r="A20635">
            <v>0</v>
          </cell>
          <cell r="B20635">
            <v>0</v>
          </cell>
          <cell r="C20635">
            <v>0</v>
          </cell>
          <cell r="D20635">
            <v>0</v>
          </cell>
        </row>
        <row r="20636">
          <cell r="A20636">
            <v>0</v>
          </cell>
          <cell r="B20636">
            <v>0</v>
          </cell>
          <cell r="C20636">
            <v>0</v>
          </cell>
          <cell r="D20636">
            <v>0</v>
          </cell>
        </row>
        <row r="20637">
          <cell r="A20637">
            <v>0</v>
          </cell>
          <cell r="B20637">
            <v>0</v>
          </cell>
          <cell r="C20637">
            <v>0</v>
          </cell>
          <cell r="D20637">
            <v>0</v>
          </cell>
        </row>
        <row r="20638">
          <cell r="A20638">
            <v>0</v>
          </cell>
          <cell r="B20638">
            <v>0</v>
          </cell>
          <cell r="C20638">
            <v>0</v>
          </cell>
          <cell r="D20638">
            <v>0</v>
          </cell>
        </row>
        <row r="20639">
          <cell r="A20639">
            <v>0</v>
          </cell>
          <cell r="B20639">
            <v>0</v>
          </cell>
          <cell r="C20639">
            <v>0</v>
          </cell>
          <cell r="D20639">
            <v>0</v>
          </cell>
        </row>
        <row r="20640">
          <cell r="A20640">
            <v>0</v>
          </cell>
          <cell r="B20640">
            <v>0</v>
          </cell>
          <cell r="C20640">
            <v>0</v>
          </cell>
          <cell r="D20640">
            <v>0</v>
          </cell>
        </row>
        <row r="20641">
          <cell r="A20641">
            <v>0</v>
          </cell>
          <cell r="B20641">
            <v>0</v>
          </cell>
          <cell r="C20641">
            <v>0</v>
          </cell>
          <cell r="D20641">
            <v>0</v>
          </cell>
        </row>
        <row r="20642">
          <cell r="A20642">
            <v>0</v>
          </cell>
          <cell r="B20642">
            <v>0</v>
          </cell>
          <cell r="C20642">
            <v>0</v>
          </cell>
          <cell r="D20642">
            <v>0</v>
          </cell>
        </row>
        <row r="20643">
          <cell r="A20643">
            <v>0</v>
          </cell>
          <cell r="B20643">
            <v>0</v>
          </cell>
          <cell r="C20643">
            <v>0</v>
          </cell>
          <cell r="D20643">
            <v>0</v>
          </cell>
        </row>
        <row r="20644">
          <cell r="A20644">
            <v>0</v>
          </cell>
          <cell r="B20644">
            <v>0</v>
          </cell>
          <cell r="C20644">
            <v>0</v>
          </cell>
          <cell r="D20644">
            <v>0</v>
          </cell>
        </row>
        <row r="20645">
          <cell r="A20645">
            <v>0</v>
          </cell>
          <cell r="B20645">
            <v>0</v>
          </cell>
          <cell r="C20645">
            <v>0</v>
          </cell>
          <cell r="D20645">
            <v>0</v>
          </cell>
        </row>
        <row r="20646">
          <cell r="A20646">
            <v>0</v>
          </cell>
          <cell r="B20646">
            <v>0</v>
          </cell>
          <cell r="C20646">
            <v>0</v>
          </cell>
          <cell r="D20646">
            <v>0</v>
          </cell>
        </row>
        <row r="20647">
          <cell r="A20647">
            <v>0</v>
          </cell>
          <cell r="B20647">
            <v>0</v>
          </cell>
          <cell r="C20647">
            <v>0</v>
          </cell>
          <cell r="D20647">
            <v>0</v>
          </cell>
        </row>
        <row r="20648">
          <cell r="A20648">
            <v>0</v>
          </cell>
          <cell r="B20648">
            <v>0</v>
          </cell>
          <cell r="C20648">
            <v>0</v>
          </cell>
          <cell r="D20648">
            <v>0</v>
          </cell>
        </row>
        <row r="20649">
          <cell r="A20649">
            <v>0</v>
          </cell>
          <cell r="B20649">
            <v>0</v>
          </cell>
          <cell r="C20649">
            <v>0</v>
          </cell>
          <cell r="D20649">
            <v>0</v>
          </cell>
        </row>
        <row r="20650">
          <cell r="A20650">
            <v>0</v>
          </cell>
          <cell r="B20650">
            <v>0</v>
          </cell>
          <cell r="C20650">
            <v>0</v>
          </cell>
          <cell r="D20650">
            <v>0</v>
          </cell>
        </row>
        <row r="20651">
          <cell r="A20651">
            <v>0</v>
          </cell>
          <cell r="B20651">
            <v>0</v>
          </cell>
          <cell r="C20651">
            <v>0</v>
          </cell>
          <cell r="D20651">
            <v>0</v>
          </cell>
        </row>
        <row r="20652">
          <cell r="A20652">
            <v>0</v>
          </cell>
          <cell r="B20652">
            <v>0</v>
          </cell>
          <cell r="C20652">
            <v>0</v>
          </cell>
          <cell r="D20652">
            <v>0</v>
          </cell>
        </row>
        <row r="20653">
          <cell r="A20653">
            <v>0</v>
          </cell>
          <cell r="B20653">
            <v>0</v>
          </cell>
          <cell r="C20653">
            <v>0</v>
          </cell>
          <cell r="D20653">
            <v>0</v>
          </cell>
        </row>
        <row r="20654">
          <cell r="A20654">
            <v>0</v>
          </cell>
          <cell r="B20654">
            <v>0</v>
          </cell>
          <cell r="C20654">
            <v>0</v>
          </cell>
          <cell r="D20654">
            <v>0</v>
          </cell>
        </row>
        <row r="20655">
          <cell r="A20655">
            <v>0</v>
          </cell>
          <cell r="B20655">
            <v>0</v>
          </cell>
          <cell r="C20655">
            <v>0</v>
          </cell>
          <cell r="D20655">
            <v>0</v>
          </cell>
        </row>
        <row r="20656">
          <cell r="A20656">
            <v>0</v>
          </cell>
          <cell r="B20656">
            <v>0</v>
          </cell>
          <cell r="C20656">
            <v>0</v>
          </cell>
          <cell r="D20656">
            <v>0</v>
          </cell>
        </row>
        <row r="20657">
          <cell r="A20657">
            <v>0</v>
          </cell>
          <cell r="B20657">
            <v>0</v>
          </cell>
          <cell r="C20657">
            <v>0</v>
          </cell>
          <cell r="D20657">
            <v>0</v>
          </cell>
        </row>
        <row r="20658">
          <cell r="A20658">
            <v>0</v>
          </cell>
          <cell r="B20658">
            <v>0</v>
          </cell>
          <cell r="C20658">
            <v>0</v>
          </cell>
          <cell r="D20658">
            <v>0</v>
          </cell>
        </row>
        <row r="20659">
          <cell r="A20659">
            <v>0</v>
          </cell>
          <cell r="B20659">
            <v>0</v>
          </cell>
          <cell r="C20659">
            <v>0</v>
          </cell>
          <cell r="D20659">
            <v>0</v>
          </cell>
        </row>
        <row r="20660">
          <cell r="A20660">
            <v>0</v>
          </cell>
          <cell r="B20660">
            <v>0</v>
          </cell>
          <cell r="C20660">
            <v>0</v>
          </cell>
          <cell r="D20660">
            <v>0</v>
          </cell>
        </row>
        <row r="20661">
          <cell r="A20661">
            <v>0</v>
          </cell>
          <cell r="B20661">
            <v>0</v>
          </cell>
          <cell r="C20661">
            <v>0</v>
          </cell>
          <cell r="D20661">
            <v>0</v>
          </cell>
        </row>
        <row r="20662">
          <cell r="A20662">
            <v>0</v>
          </cell>
          <cell r="B20662">
            <v>0</v>
          </cell>
          <cell r="C20662">
            <v>0</v>
          </cell>
          <cell r="D20662">
            <v>0</v>
          </cell>
        </row>
        <row r="20663">
          <cell r="A20663">
            <v>0</v>
          </cell>
          <cell r="B20663">
            <v>0</v>
          </cell>
          <cell r="C20663">
            <v>0</v>
          </cell>
          <cell r="D20663">
            <v>0</v>
          </cell>
        </row>
        <row r="20664">
          <cell r="A20664">
            <v>0</v>
          </cell>
          <cell r="B20664">
            <v>0</v>
          </cell>
          <cell r="C20664">
            <v>0</v>
          </cell>
          <cell r="D20664">
            <v>0</v>
          </cell>
        </row>
        <row r="20665">
          <cell r="A20665">
            <v>0</v>
          </cell>
          <cell r="B20665">
            <v>0</v>
          </cell>
          <cell r="C20665">
            <v>0</v>
          </cell>
          <cell r="D20665">
            <v>0</v>
          </cell>
        </row>
        <row r="20666">
          <cell r="A20666">
            <v>0</v>
          </cell>
          <cell r="B20666">
            <v>0</v>
          </cell>
          <cell r="C20666">
            <v>0</v>
          </cell>
          <cell r="D20666">
            <v>0</v>
          </cell>
        </row>
        <row r="20667">
          <cell r="A20667">
            <v>0</v>
          </cell>
          <cell r="B20667">
            <v>0</v>
          </cell>
          <cell r="C20667">
            <v>0</v>
          </cell>
          <cell r="D20667">
            <v>0</v>
          </cell>
        </row>
        <row r="20668">
          <cell r="A20668">
            <v>0</v>
          </cell>
          <cell r="B20668">
            <v>0</v>
          </cell>
          <cell r="C20668">
            <v>0</v>
          </cell>
          <cell r="D20668">
            <v>0</v>
          </cell>
        </row>
        <row r="20669">
          <cell r="A20669">
            <v>0</v>
          </cell>
          <cell r="B20669">
            <v>0</v>
          </cell>
          <cell r="C20669">
            <v>0</v>
          </cell>
          <cell r="D20669">
            <v>0</v>
          </cell>
        </row>
        <row r="20670">
          <cell r="A20670">
            <v>0</v>
          </cell>
          <cell r="B20670">
            <v>0</v>
          </cell>
          <cell r="C20670">
            <v>0</v>
          </cell>
          <cell r="D20670">
            <v>0</v>
          </cell>
        </row>
        <row r="20671">
          <cell r="A20671">
            <v>0</v>
          </cell>
          <cell r="B20671">
            <v>0</v>
          </cell>
          <cell r="C20671">
            <v>0</v>
          </cell>
          <cell r="D20671">
            <v>0</v>
          </cell>
        </row>
        <row r="20672">
          <cell r="A20672">
            <v>0</v>
          </cell>
          <cell r="B20672">
            <v>0</v>
          </cell>
          <cell r="C20672">
            <v>0</v>
          </cell>
          <cell r="D20672">
            <v>0</v>
          </cell>
        </row>
        <row r="20673">
          <cell r="A20673">
            <v>0</v>
          </cell>
          <cell r="B20673">
            <v>0</v>
          </cell>
          <cell r="C20673">
            <v>0</v>
          </cell>
          <cell r="D20673">
            <v>0</v>
          </cell>
        </row>
        <row r="20674">
          <cell r="A20674">
            <v>0</v>
          </cell>
          <cell r="B20674">
            <v>0</v>
          </cell>
          <cell r="C20674">
            <v>0</v>
          </cell>
          <cell r="D20674">
            <v>0</v>
          </cell>
        </row>
        <row r="20675">
          <cell r="A20675">
            <v>0</v>
          </cell>
          <cell r="B20675">
            <v>0</v>
          </cell>
          <cell r="C20675">
            <v>0</v>
          </cell>
          <cell r="D20675">
            <v>0</v>
          </cell>
        </row>
        <row r="20676">
          <cell r="A20676">
            <v>0</v>
          </cell>
          <cell r="B20676">
            <v>0</v>
          </cell>
          <cell r="C20676">
            <v>0</v>
          </cell>
          <cell r="D20676">
            <v>0</v>
          </cell>
        </row>
        <row r="20677">
          <cell r="A20677">
            <v>0</v>
          </cell>
          <cell r="B20677">
            <v>0</v>
          </cell>
          <cell r="C20677">
            <v>0</v>
          </cell>
          <cell r="D20677">
            <v>0</v>
          </cell>
        </row>
        <row r="20678">
          <cell r="A20678">
            <v>0</v>
          </cell>
          <cell r="B20678">
            <v>0</v>
          </cell>
          <cell r="C20678">
            <v>0</v>
          </cell>
          <cell r="D20678">
            <v>0</v>
          </cell>
        </row>
        <row r="20679">
          <cell r="A20679">
            <v>0</v>
          </cell>
          <cell r="B20679">
            <v>0</v>
          </cell>
          <cell r="C20679">
            <v>0</v>
          </cell>
          <cell r="D20679">
            <v>0</v>
          </cell>
        </row>
        <row r="20680">
          <cell r="A20680">
            <v>0</v>
          </cell>
          <cell r="B20680">
            <v>0</v>
          </cell>
          <cell r="C20680">
            <v>0</v>
          </cell>
          <cell r="D20680">
            <v>0</v>
          </cell>
        </row>
        <row r="20681">
          <cell r="A20681">
            <v>0</v>
          </cell>
          <cell r="B20681">
            <v>0</v>
          </cell>
          <cell r="C20681">
            <v>0</v>
          </cell>
          <cell r="D20681">
            <v>0</v>
          </cell>
        </row>
        <row r="20682">
          <cell r="A20682">
            <v>0</v>
          </cell>
          <cell r="B20682">
            <v>0</v>
          </cell>
          <cell r="C20682">
            <v>0</v>
          </cell>
          <cell r="D20682">
            <v>0</v>
          </cell>
        </row>
        <row r="20683">
          <cell r="A20683">
            <v>0</v>
          </cell>
          <cell r="B20683">
            <v>0</v>
          </cell>
          <cell r="C20683">
            <v>0</v>
          </cell>
          <cell r="D20683">
            <v>0</v>
          </cell>
        </row>
        <row r="20684">
          <cell r="A20684">
            <v>0</v>
          </cell>
          <cell r="B20684">
            <v>0</v>
          </cell>
          <cell r="C20684">
            <v>0</v>
          </cell>
          <cell r="D20684">
            <v>0</v>
          </cell>
        </row>
        <row r="20685">
          <cell r="A20685">
            <v>0</v>
          </cell>
          <cell r="B20685">
            <v>0</v>
          </cell>
          <cell r="C20685">
            <v>0</v>
          </cell>
          <cell r="D20685">
            <v>0</v>
          </cell>
        </row>
        <row r="20686">
          <cell r="A20686">
            <v>0</v>
          </cell>
          <cell r="B20686">
            <v>0</v>
          </cell>
          <cell r="C20686">
            <v>0</v>
          </cell>
          <cell r="D20686">
            <v>0</v>
          </cell>
        </row>
        <row r="20687">
          <cell r="A20687">
            <v>0</v>
          </cell>
          <cell r="B20687">
            <v>0</v>
          </cell>
          <cell r="C20687">
            <v>0</v>
          </cell>
          <cell r="D20687">
            <v>0</v>
          </cell>
        </row>
        <row r="20688">
          <cell r="A20688">
            <v>0</v>
          </cell>
          <cell r="B20688">
            <v>0</v>
          </cell>
          <cell r="C20688">
            <v>0</v>
          </cell>
          <cell r="D20688">
            <v>0</v>
          </cell>
        </row>
        <row r="20689">
          <cell r="A20689">
            <v>0</v>
          </cell>
          <cell r="B20689">
            <v>0</v>
          </cell>
          <cell r="C20689">
            <v>0</v>
          </cell>
          <cell r="D20689">
            <v>0</v>
          </cell>
        </row>
        <row r="20690">
          <cell r="A20690">
            <v>0</v>
          </cell>
          <cell r="B20690">
            <v>0</v>
          </cell>
          <cell r="C20690">
            <v>0</v>
          </cell>
          <cell r="D20690">
            <v>0</v>
          </cell>
        </row>
        <row r="20691">
          <cell r="A20691">
            <v>0</v>
          </cell>
          <cell r="B20691">
            <v>0</v>
          </cell>
          <cell r="C20691">
            <v>0</v>
          </cell>
          <cell r="D20691">
            <v>0</v>
          </cell>
        </row>
        <row r="20692">
          <cell r="A20692">
            <v>0</v>
          </cell>
          <cell r="B20692">
            <v>0</v>
          </cell>
          <cell r="C20692">
            <v>0</v>
          </cell>
          <cell r="D20692">
            <v>0</v>
          </cell>
        </row>
        <row r="20693">
          <cell r="A20693">
            <v>0</v>
          </cell>
          <cell r="B20693">
            <v>0</v>
          </cell>
          <cell r="C20693">
            <v>0</v>
          </cell>
          <cell r="D20693">
            <v>0</v>
          </cell>
        </row>
        <row r="20694">
          <cell r="A20694">
            <v>0</v>
          </cell>
          <cell r="B20694">
            <v>0</v>
          </cell>
          <cell r="C20694">
            <v>0</v>
          </cell>
          <cell r="D20694">
            <v>0</v>
          </cell>
        </row>
        <row r="20695">
          <cell r="A20695">
            <v>0</v>
          </cell>
          <cell r="B20695">
            <v>0</v>
          </cell>
          <cell r="C20695">
            <v>0</v>
          </cell>
          <cell r="D20695">
            <v>0</v>
          </cell>
        </row>
        <row r="20696">
          <cell r="A20696">
            <v>0</v>
          </cell>
          <cell r="B20696">
            <v>0</v>
          </cell>
          <cell r="C20696">
            <v>0</v>
          </cell>
          <cell r="D20696">
            <v>0</v>
          </cell>
        </row>
        <row r="20697">
          <cell r="A20697">
            <v>0</v>
          </cell>
          <cell r="B20697">
            <v>0</v>
          </cell>
          <cell r="C20697">
            <v>0</v>
          </cell>
          <cell r="D20697">
            <v>0</v>
          </cell>
        </row>
        <row r="20698">
          <cell r="A20698">
            <v>0</v>
          </cell>
          <cell r="B20698">
            <v>0</v>
          </cell>
          <cell r="C20698">
            <v>0</v>
          </cell>
          <cell r="D20698">
            <v>0</v>
          </cell>
        </row>
        <row r="20699">
          <cell r="A20699">
            <v>0</v>
          </cell>
          <cell r="B20699">
            <v>0</v>
          </cell>
          <cell r="C20699">
            <v>0</v>
          </cell>
          <cell r="D20699">
            <v>0</v>
          </cell>
        </row>
        <row r="20700">
          <cell r="A20700">
            <v>0</v>
          </cell>
          <cell r="B20700">
            <v>0</v>
          </cell>
          <cell r="C20700">
            <v>0</v>
          </cell>
          <cell r="D20700">
            <v>0</v>
          </cell>
        </row>
        <row r="20701">
          <cell r="A20701">
            <v>0</v>
          </cell>
          <cell r="B20701">
            <v>0</v>
          </cell>
          <cell r="C20701">
            <v>0</v>
          </cell>
          <cell r="D20701">
            <v>0</v>
          </cell>
        </row>
        <row r="20702">
          <cell r="A20702">
            <v>0</v>
          </cell>
          <cell r="B20702">
            <v>0</v>
          </cell>
          <cell r="C20702">
            <v>0</v>
          </cell>
          <cell r="D20702">
            <v>0</v>
          </cell>
        </row>
        <row r="20703">
          <cell r="A20703">
            <v>0</v>
          </cell>
          <cell r="B20703">
            <v>0</v>
          </cell>
          <cell r="C20703">
            <v>0</v>
          </cell>
          <cell r="D20703">
            <v>0</v>
          </cell>
        </row>
        <row r="20704">
          <cell r="A20704">
            <v>0</v>
          </cell>
          <cell r="B20704">
            <v>0</v>
          </cell>
          <cell r="C20704">
            <v>0</v>
          </cell>
          <cell r="D20704">
            <v>0</v>
          </cell>
        </row>
        <row r="20705">
          <cell r="A20705">
            <v>0</v>
          </cell>
          <cell r="B20705">
            <v>0</v>
          </cell>
          <cell r="C20705">
            <v>0</v>
          </cell>
          <cell r="D20705">
            <v>0</v>
          </cell>
        </row>
        <row r="20706">
          <cell r="A20706">
            <v>0</v>
          </cell>
          <cell r="B20706">
            <v>0</v>
          </cell>
          <cell r="C20706">
            <v>0</v>
          </cell>
          <cell r="D20706">
            <v>0</v>
          </cell>
        </row>
        <row r="20707">
          <cell r="A20707">
            <v>0</v>
          </cell>
          <cell r="B20707">
            <v>0</v>
          </cell>
          <cell r="C20707">
            <v>0</v>
          </cell>
          <cell r="D20707">
            <v>0</v>
          </cell>
        </row>
        <row r="20708">
          <cell r="A20708">
            <v>0</v>
          </cell>
          <cell r="B20708">
            <v>0</v>
          </cell>
          <cell r="C20708">
            <v>0</v>
          </cell>
          <cell r="D20708">
            <v>0</v>
          </cell>
        </row>
        <row r="20709">
          <cell r="A20709">
            <v>0</v>
          </cell>
          <cell r="B20709">
            <v>0</v>
          </cell>
          <cell r="C20709">
            <v>0</v>
          </cell>
          <cell r="D20709">
            <v>0</v>
          </cell>
        </row>
        <row r="20710">
          <cell r="A20710">
            <v>0</v>
          </cell>
          <cell r="B20710">
            <v>0</v>
          </cell>
          <cell r="C20710">
            <v>0</v>
          </cell>
          <cell r="D20710">
            <v>0</v>
          </cell>
        </row>
        <row r="20711">
          <cell r="A20711">
            <v>0</v>
          </cell>
          <cell r="B20711">
            <v>0</v>
          </cell>
          <cell r="C20711">
            <v>0</v>
          </cell>
          <cell r="D20711">
            <v>0</v>
          </cell>
        </row>
        <row r="20712">
          <cell r="A20712">
            <v>0</v>
          </cell>
          <cell r="B20712">
            <v>0</v>
          </cell>
          <cell r="C20712">
            <v>0</v>
          </cell>
          <cell r="D20712">
            <v>0</v>
          </cell>
        </row>
        <row r="20713">
          <cell r="A20713">
            <v>0</v>
          </cell>
          <cell r="B20713">
            <v>0</v>
          </cell>
          <cell r="C20713">
            <v>0</v>
          </cell>
          <cell r="D20713">
            <v>0</v>
          </cell>
        </row>
        <row r="20714">
          <cell r="A20714">
            <v>0</v>
          </cell>
          <cell r="B20714">
            <v>0</v>
          </cell>
          <cell r="C20714">
            <v>0</v>
          </cell>
          <cell r="D20714">
            <v>0</v>
          </cell>
        </row>
        <row r="20715">
          <cell r="A20715">
            <v>0</v>
          </cell>
          <cell r="B20715">
            <v>0</v>
          </cell>
          <cell r="C20715">
            <v>0</v>
          </cell>
          <cell r="D20715">
            <v>0</v>
          </cell>
        </row>
        <row r="20716">
          <cell r="A20716">
            <v>0</v>
          </cell>
          <cell r="B20716">
            <v>0</v>
          </cell>
          <cell r="C20716">
            <v>0</v>
          </cell>
          <cell r="D20716">
            <v>0</v>
          </cell>
        </row>
        <row r="20717">
          <cell r="A20717">
            <v>0</v>
          </cell>
          <cell r="B20717">
            <v>0</v>
          </cell>
          <cell r="C20717">
            <v>0</v>
          </cell>
          <cell r="D20717">
            <v>0</v>
          </cell>
        </row>
        <row r="20718">
          <cell r="A20718">
            <v>0</v>
          </cell>
          <cell r="B20718">
            <v>0</v>
          </cell>
          <cell r="C20718">
            <v>0</v>
          </cell>
          <cell r="D20718">
            <v>0</v>
          </cell>
        </row>
        <row r="20719">
          <cell r="A20719">
            <v>0</v>
          </cell>
          <cell r="B20719">
            <v>0</v>
          </cell>
          <cell r="C20719">
            <v>0</v>
          </cell>
          <cell r="D20719">
            <v>0</v>
          </cell>
        </row>
        <row r="20720">
          <cell r="A20720">
            <v>0</v>
          </cell>
          <cell r="B20720">
            <v>0</v>
          </cell>
          <cell r="C20720">
            <v>0</v>
          </cell>
          <cell r="D20720">
            <v>0</v>
          </cell>
        </row>
        <row r="20721">
          <cell r="A20721">
            <v>0</v>
          </cell>
          <cell r="B20721">
            <v>0</v>
          </cell>
          <cell r="C20721">
            <v>0</v>
          </cell>
          <cell r="D20721">
            <v>0</v>
          </cell>
        </row>
        <row r="20722">
          <cell r="A20722">
            <v>0</v>
          </cell>
          <cell r="B20722">
            <v>0</v>
          </cell>
          <cell r="C20722">
            <v>0</v>
          </cell>
          <cell r="D20722">
            <v>0</v>
          </cell>
        </row>
        <row r="20723">
          <cell r="A20723">
            <v>0</v>
          </cell>
          <cell r="B20723">
            <v>0</v>
          </cell>
          <cell r="C20723">
            <v>0</v>
          </cell>
          <cell r="D20723">
            <v>0</v>
          </cell>
        </row>
        <row r="20724">
          <cell r="A20724">
            <v>0</v>
          </cell>
          <cell r="B20724">
            <v>0</v>
          </cell>
          <cell r="C20724">
            <v>0</v>
          </cell>
          <cell r="D20724">
            <v>0</v>
          </cell>
        </row>
        <row r="20725">
          <cell r="A20725">
            <v>0</v>
          </cell>
          <cell r="B20725">
            <v>0</v>
          </cell>
          <cell r="C20725">
            <v>0</v>
          </cell>
          <cell r="D20725">
            <v>0</v>
          </cell>
        </row>
        <row r="20726">
          <cell r="A20726">
            <v>0</v>
          </cell>
          <cell r="B20726">
            <v>0</v>
          </cell>
          <cell r="C20726">
            <v>0</v>
          </cell>
          <cell r="D20726">
            <v>0</v>
          </cell>
        </row>
        <row r="20727">
          <cell r="A20727">
            <v>0</v>
          </cell>
          <cell r="B20727">
            <v>0</v>
          </cell>
          <cell r="C20727">
            <v>0</v>
          </cell>
          <cell r="D20727">
            <v>0</v>
          </cell>
        </row>
        <row r="20728">
          <cell r="A20728">
            <v>0</v>
          </cell>
          <cell r="B20728">
            <v>0</v>
          </cell>
          <cell r="C20728">
            <v>0</v>
          </cell>
          <cell r="D20728">
            <v>0</v>
          </cell>
        </row>
        <row r="20729">
          <cell r="A20729">
            <v>0</v>
          </cell>
          <cell r="B20729">
            <v>0</v>
          </cell>
          <cell r="C20729">
            <v>0</v>
          </cell>
          <cell r="D20729">
            <v>0</v>
          </cell>
        </row>
        <row r="20730">
          <cell r="A20730">
            <v>0</v>
          </cell>
          <cell r="B20730">
            <v>0</v>
          </cell>
          <cell r="C20730">
            <v>0</v>
          </cell>
          <cell r="D20730">
            <v>0</v>
          </cell>
        </row>
        <row r="20731">
          <cell r="A20731">
            <v>0</v>
          </cell>
          <cell r="B20731">
            <v>0</v>
          </cell>
          <cell r="C20731">
            <v>0</v>
          </cell>
          <cell r="D20731">
            <v>0</v>
          </cell>
        </row>
        <row r="20732">
          <cell r="A20732">
            <v>0</v>
          </cell>
          <cell r="B20732">
            <v>0</v>
          </cell>
          <cell r="C20732">
            <v>0</v>
          </cell>
          <cell r="D20732">
            <v>0</v>
          </cell>
        </row>
        <row r="20733">
          <cell r="A20733">
            <v>0</v>
          </cell>
          <cell r="B20733">
            <v>0</v>
          </cell>
          <cell r="C20733">
            <v>0</v>
          </cell>
          <cell r="D20733">
            <v>0</v>
          </cell>
        </row>
        <row r="20734">
          <cell r="A20734">
            <v>0</v>
          </cell>
          <cell r="B20734">
            <v>0</v>
          </cell>
          <cell r="C20734">
            <v>0</v>
          </cell>
          <cell r="D20734">
            <v>0</v>
          </cell>
        </row>
        <row r="20735">
          <cell r="A20735">
            <v>0</v>
          </cell>
          <cell r="B20735">
            <v>0</v>
          </cell>
          <cell r="C20735">
            <v>0</v>
          </cell>
          <cell r="D20735">
            <v>0</v>
          </cell>
        </row>
        <row r="20736">
          <cell r="A20736">
            <v>0</v>
          </cell>
          <cell r="B20736">
            <v>0</v>
          </cell>
          <cell r="C20736">
            <v>0</v>
          </cell>
          <cell r="D20736">
            <v>0</v>
          </cell>
        </row>
        <row r="20737">
          <cell r="A20737">
            <v>0</v>
          </cell>
          <cell r="B20737">
            <v>0</v>
          </cell>
          <cell r="C20737">
            <v>0</v>
          </cell>
          <cell r="D20737">
            <v>0</v>
          </cell>
        </row>
        <row r="20738">
          <cell r="A20738">
            <v>0</v>
          </cell>
          <cell r="B20738">
            <v>0</v>
          </cell>
          <cell r="C20738">
            <v>0</v>
          </cell>
          <cell r="D20738">
            <v>0</v>
          </cell>
        </row>
        <row r="20739">
          <cell r="A20739">
            <v>0</v>
          </cell>
          <cell r="B20739">
            <v>0</v>
          </cell>
          <cell r="C20739">
            <v>0</v>
          </cell>
          <cell r="D20739">
            <v>0</v>
          </cell>
        </row>
        <row r="20740">
          <cell r="A20740">
            <v>0</v>
          </cell>
          <cell r="B20740">
            <v>0</v>
          </cell>
          <cell r="C20740">
            <v>0</v>
          </cell>
          <cell r="D20740">
            <v>0</v>
          </cell>
        </row>
        <row r="20741">
          <cell r="A20741">
            <v>0</v>
          </cell>
          <cell r="B20741">
            <v>0</v>
          </cell>
          <cell r="C20741">
            <v>0</v>
          </cell>
          <cell r="D20741">
            <v>0</v>
          </cell>
        </row>
        <row r="20742">
          <cell r="A20742">
            <v>0</v>
          </cell>
          <cell r="B20742">
            <v>0</v>
          </cell>
          <cell r="C20742">
            <v>0</v>
          </cell>
          <cell r="D20742">
            <v>0</v>
          </cell>
        </row>
        <row r="20743">
          <cell r="A20743">
            <v>0</v>
          </cell>
          <cell r="B20743">
            <v>0</v>
          </cell>
          <cell r="C20743">
            <v>0</v>
          </cell>
          <cell r="D20743">
            <v>0</v>
          </cell>
        </row>
        <row r="20744">
          <cell r="A20744">
            <v>0</v>
          </cell>
          <cell r="B20744">
            <v>0</v>
          </cell>
          <cell r="C20744">
            <v>0</v>
          </cell>
          <cell r="D20744">
            <v>0</v>
          </cell>
        </row>
        <row r="20745">
          <cell r="A20745">
            <v>0</v>
          </cell>
          <cell r="B20745">
            <v>0</v>
          </cell>
          <cell r="C20745">
            <v>0</v>
          </cell>
          <cell r="D20745">
            <v>0</v>
          </cell>
        </row>
        <row r="20746">
          <cell r="A20746">
            <v>0</v>
          </cell>
          <cell r="B20746">
            <v>0</v>
          </cell>
          <cell r="C20746">
            <v>0</v>
          </cell>
          <cell r="D20746">
            <v>0</v>
          </cell>
        </row>
        <row r="20747">
          <cell r="A20747">
            <v>0</v>
          </cell>
          <cell r="B20747">
            <v>0</v>
          </cell>
          <cell r="C20747">
            <v>0</v>
          </cell>
          <cell r="D20747">
            <v>0</v>
          </cell>
        </row>
        <row r="20748">
          <cell r="A20748">
            <v>0</v>
          </cell>
          <cell r="B20748">
            <v>0</v>
          </cell>
          <cell r="C20748">
            <v>0</v>
          </cell>
          <cell r="D20748">
            <v>0</v>
          </cell>
        </row>
        <row r="20749">
          <cell r="A20749">
            <v>0</v>
          </cell>
          <cell r="B20749">
            <v>0</v>
          </cell>
          <cell r="C20749">
            <v>0</v>
          </cell>
          <cell r="D20749">
            <v>0</v>
          </cell>
        </row>
        <row r="20750">
          <cell r="A20750">
            <v>0</v>
          </cell>
          <cell r="B20750">
            <v>0</v>
          </cell>
          <cell r="C20750">
            <v>0</v>
          </cell>
          <cell r="D20750">
            <v>0</v>
          </cell>
        </row>
        <row r="20751">
          <cell r="A20751">
            <v>0</v>
          </cell>
          <cell r="B20751">
            <v>0</v>
          </cell>
          <cell r="C20751">
            <v>0</v>
          </cell>
          <cell r="D20751">
            <v>0</v>
          </cell>
        </row>
        <row r="20752">
          <cell r="A20752">
            <v>0</v>
          </cell>
          <cell r="B20752">
            <v>0</v>
          </cell>
          <cell r="C20752">
            <v>0</v>
          </cell>
          <cell r="D20752">
            <v>0</v>
          </cell>
        </row>
        <row r="20753">
          <cell r="A20753">
            <v>0</v>
          </cell>
          <cell r="B20753">
            <v>0</v>
          </cell>
          <cell r="C20753">
            <v>0</v>
          </cell>
          <cell r="D20753">
            <v>0</v>
          </cell>
        </row>
        <row r="20754">
          <cell r="A20754">
            <v>0</v>
          </cell>
          <cell r="B20754">
            <v>0</v>
          </cell>
          <cell r="C20754">
            <v>0</v>
          </cell>
          <cell r="D20754">
            <v>0</v>
          </cell>
        </row>
        <row r="20755">
          <cell r="A20755">
            <v>0</v>
          </cell>
          <cell r="B20755">
            <v>0</v>
          </cell>
          <cell r="C20755">
            <v>0</v>
          </cell>
          <cell r="D20755">
            <v>0</v>
          </cell>
        </row>
        <row r="20756">
          <cell r="A20756">
            <v>0</v>
          </cell>
          <cell r="B20756">
            <v>0</v>
          </cell>
          <cell r="C20756">
            <v>0</v>
          </cell>
          <cell r="D20756">
            <v>0</v>
          </cell>
        </row>
        <row r="20757">
          <cell r="A20757">
            <v>0</v>
          </cell>
          <cell r="B20757">
            <v>0</v>
          </cell>
          <cell r="C20757">
            <v>0</v>
          </cell>
          <cell r="D20757">
            <v>0</v>
          </cell>
        </row>
        <row r="20758">
          <cell r="A20758">
            <v>0</v>
          </cell>
          <cell r="B20758">
            <v>0</v>
          </cell>
          <cell r="C20758">
            <v>0</v>
          </cell>
          <cell r="D20758">
            <v>0</v>
          </cell>
        </row>
        <row r="20759">
          <cell r="A20759">
            <v>0</v>
          </cell>
          <cell r="B20759">
            <v>0</v>
          </cell>
          <cell r="C20759">
            <v>0</v>
          </cell>
          <cell r="D20759">
            <v>0</v>
          </cell>
        </row>
        <row r="20760">
          <cell r="A20760">
            <v>0</v>
          </cell>
          <cell r="B20760">
            <v>0</v>
          </cell>
          <cell r="C20760">
            <v>0</v>
          </cell>
          <cell r="D20760">
            <v>0</v>
          </cell>
        </row>
        <row r="20761">
          <cell r="A20761">
            <v>0</v>
          </cell>
          <cell r="B20761">
            <v>0</v>
          </cell>
          <cell r="C20761">
            <v>0</v>
          </cell>
          <cell r="D20761">
            <v>0</v>
          </cell>
        </row>
        <row r="20762">
          <cell r="A20762">
            <v>0</v>
          </cell>
          <cell r="B20762">
            <v>0</v>
          </cell>
          <cell r="C20762">
            <v>0</v>
          </cell>
          <cell r="D20762">
            <v>0</v>
          </cell>
        </row>
        <row r="20763">
          <cell r="A20763">
            <v>0</v>
          </cell>
          <cell r="B20763">
            <v>0</v>
          </cell>
          <cell r="C20763">
            <v>0</v>
          </cell>
          <cell r="D20763">
            <v>0</v>
          </cell>
        </row>
        <row r="20764">
          <cell r="A20764">
            <v>0</v>
          </cell>
          <cell r="B20764">
            <v>0</v>
          </cell>
          <cell r="C20764">
            <v>0</v>
          </cell>
          <cell r="D20764">
            <v>0</v>
          </cell>
        </row>
        <row r="20765">
          <cell r="A20765">
            <v>0</v>
          </cell>
          <cell r="B20765">
            <v>0</v>
          </cell>
          <cell r="C20765">
            <v>0</v>
          </cell>
          <cell r="D20765">
            <v>0</v>
          </cell>
        </row>
        <row r="20766">
          <cell r="A20766">
            <v>0</v>
          </cell>
          <cell r="B20766">
            <v>0</v>
          </cell>
          <cell r="C20766">
            <v>0</v>
          </cell>
          <cell r="D20766">
            <v>0</v>
          </cell>
        </row>
        <row r="20767">
          <cell r="A20767">
            <v>0</v>
          </cell>
          <cell r="B20767">
            <v>0</v>
          </cell>
          <cell r="C20767">
            <v>0</v>
          </cell>
          <cell r="D20767">
            <v>0</v>
          </cell>
        </row>
        <row r="20768">
          <cell r="A20768">
            <v>0</v>
          </cell>
          <cell r="B20768">
            <v>0</v>
          </cell>
          <cell r="C20768">
            <v>0</v>
          </cell>
          <cell r="D20768">
            <v>0</v>
          </cell>
        </row>
        <row r="20769">
          <cell r="A20769">
            <v>0</v>
          </cell>
          <cell r="B20769">
            <v>0</v>
          </cell>
          <cell r="C20769">
            <v>0</v>
          </cell>
          <cell r="D20769">
            <v>0</v>
          </cell>
        </row>
        <row r="20770">
          <cell r="A20770">
            <v>0</v>
          </cell>
          <cell r="B20770">
            <v>0</v>
          </cell>
          <cell r="C20770">
            <v>0</v>
          </cell>
          <cell r="D20770">
            <v>0</v>
          </cell>
        </row>
        <row r="20771">
          <cell r="A20771">
            <v>0</v>
          </cell>
          <cell r="B20771">
            <v>0</v>
          </cell>
          <cell r="C20771">
            <v>0</v>
          </cell>
          <cell r="D20771">
            <v>0</v>
          </cell>
        </row>
        <row r="20772">
          <cell r="A20772">
            <v>0</v>
          </cell>
          <cell r="B20772">
            <v>0</v>
          </cell>
          <cell r="C20772">
            <v>0</v>
          </cell>
          <cell r="D20772">
            <v>0</v>
          </cell>
        </row>
        <row r="20773">
          <cell r="A20773">
            <v>0</v>
          </cell>
          <cell r="B20773">
            <v>0</v>
          </cell>
          <cell r="C20773">
            <v>0</v>
          </cell>
          <cell r="D20773">
            <v>0</v>
          </cell>
        </row>
        <row r="20774">
          <cell r="A20774">
            <v>0</v>
          </cell>
          <cell r="B20774">
            <v>0</v>
          </cell>
          <cell r="C20774">
            <v>0</v>
          </cell>
          <cell r="D20774">
            <v>0</v>
          </cell>
        </row>
        <row r="20775">
          <cell r="A20775">
            <v>0</v>
          </cell>
          <cell r="B20775">
            <v>0</v>
          </cell>
          <cell r="C20775">
            <v>0</v>
          </cell>
          <cell r="D20775">
            <v>0</v>
          </cell>
        </row>
        <row r="20776">
          <cell r="A20776">
            <v>0</v>
          </cell>
          <cell r="B20776">
            <v>0</v>
          </cell>
          <cell r="C20776">
            <v>0</v>
          </cell>
          <cell r="D20776">
            <v>0</v>
          </cell>
        </row>
        <row r="20777">
          <cell r="A20777">
            <v>0</v>
          </cell>
          <cell r="B20777">
            <v>0</v>
          </cell>
          <cell r="C20777">
            <v>0</v>
          </cell>
          <cell r="D20777">
            <v>0</v>
          </cell>
        </row>
        <row r="20778">
          <cell r="A20778">
            <v>0</v>
          </cell>
          <cell r="B20778">
            <v>0</v>
          </cell>
          <cell r="C20778">
            <v>0</v>
          </cell>
          <cell r="D20778">
            <v>0</v>
          </cell>
        </row>
        <row r="20779">
          <cell r="A20779">
            <v>0</v>
          </cell>
          <cell r="B20779">
            <v>0</v>
          </cell>
          <cell r="C20779">
            <v>0</v>
          </cell>
          <cell r="D20779">
            <v>0</v>
          </cell>
        </row>
        <row r="20780">
          <cell r="A20780">
            <v>0</v>
          </cell>
          <cell r="B20780">
            <v>0</v>
          </cell>
          <cell r="C20780">
            <v>0</v>
          </cell>
          <cell r="D20780">
            <v>0</v>
          </cell>
        </row>
        <row r="20781">
          <cell r="A20781">
            <v>0</v>
          </cell>
          <cell r="B20781">
            <v>0</v>
          </cell>
          <cell r="C20781">
            <v>0</v>
          </cell>
          <cell r="D20781">
            <v>0</v>
          </cell>
        </row>
        <row r="20782">
          <cell r="A20782">
            <v>0</v>
          </cell>
          <cell r="B20782">
            <v>0</v>
          </cell>
          <cell r="C20782">
            <v>0</v>
          </cell>
          <cell r="D20782">
            <v>0</v>
          </cell>
        </row>
        <row r="20783">
          <cell r="A20783">
            <v>0</v>
          </cell>
          <cell r="B20783">
            <v>0</v>
          </cell>
          <cell r="C20783">
            <v>0</v>
          </cell>
          <cell r="D20783">
            <v>0</v>
          </cell>
        </row>
        <row r="20784">
          <cell r="A20784">
            <v>0</v>
          </cell>
          <cell r="B20784">
            <v>0</v>
          </cell>
          <cell r="C20784">
            <v>0</v>
          </cell>
          <cell r="D20784">
            <v>0</v>
          </cell>
        </row>
        <row r="20785">
          <cell r="A20785">
            <v>0</v>
          </cell>
          <cell r="B20785">
            <v>0</v>
          </cell>
          <cell r="C20785">
            <v>0</v>
          </cell>
          <cell r="D20785">
            <v>0</v>
          </cell>
        </row>
        <row r="20786">
          <cell r="A20786">
            <v>0</v>
          </cell>
          <cell r="B20786">
            <v>0</v>
          </cell>
          <cell r="C20786">
            <v>0</v>
          </cell>
          <cell r="D20786">
            <v>0</v>
          </cell>
        </row>
        <row r="20787">
          <cell r="A20787">
            <v>0</v>
          </cell>
          <cell r="B20787">
            <v>0</v>
          </cell>
          <cell r="C20787">
            <v>0</v>
          </cell>
          <cell r="D20787">
            <v>0</v>
          </cell>
        </row>
        <row r="20788">
          <cell r="A20788">
            <v>0</v>
          </cell>
          <cell r="B20788">
            <v>0</v>
          </cell>
          <cell r="C20788">
            <v>0</v>
          </cell>
          <cell r="D20788">
            <v>0</v>
          </cell>
        </row>
        <row r="20789">
          <cell r="A20789">
            <v>0</v>
          </cell>
          <cell r="B20789">
            <v>0</v>
          </cell>
          <cell r="C20789">
            <v>0</v>
          </cell>
          <cell r="D20789">
            <v>0</v>
          </cell>
        </row>
        <row r="20790">
          <cell r="A20790">
            <v>0</v>
          </cell>
          <cell r="B20790">
            <v>0</v>
          </cell>
          <cell r="C20790">
            <v>0</v>
          </cell>
          <cell r="D20790">
            <v>0</v>
          </cell>
        </row>
        <row r="20791">
          <cell r="A20791">
            <v>0</v>
          </cell>
          <cell r="B20791">
            <v>0</v>
          </cell>
          <cell r="C20791">
            <v>0</v>
          </cell>
          <cell r="D20791">
            <v>0</v>
          </cell>
        </row>
        <row r="20792">
          <cell r="A20792">
            <v>0</v>
          </cell>
          <cell r="B20792">
            <v>0</v>
          </cell>
          <cell r="C20792">
            <v>0</v>
          </cell>
          <cell r="D20792">
            <v>0</v>
          </cell>
        </row>
        <row r="20793">
          <cell r="A20793">
            <v>0</v>
          </cell>
          <cell r="B20793">
            <v>0</v>
          </cell>
          <cell r="C20793">
            <v>0</v>
          </cell>
          <cell r="D20793">
            <v>0</v>
          </cell>
        </row>
        <row r="20794">
          <cell r="A20794">
            <v>0</v>
          </cell>
          <cell r="B20794">
            <v>0</v>
          </cell>
          <cell r="C20794">
            <v>0</v>
          </cell>
          <cell r="D20794">
            <v>0</v>
          </cell>
        </row>
        <row r="20795">
          <cell r="A20795">
            <v>0</v>
          </cell>
          <cell r="B20795">
            <v>0</v>
          </cell>
          <cell r="C20795">
            <v>0</v>
          </cell>
          <cell r="D20795">
            <v>0</v>
          </cell>
        </row>
        <row r="20796">
          <cell r="A20796">
            <v>0</v>
          </cell>
          <cell r="B20796">
            <v>0</v>
          </cell>
          <cell r="C20796">
            <v>0</v>
          </cell>
          <cell r="D20796">
            <v>0</v>
          </cell>
        </row>
        <row r="20797">
          <cell r="A20797">
            <v>0</v>
          </cell>
          <cell r="B20797">
            <v>0</v>
          </cell>
          <cell r="C20797">
            <v>0</v>
          </cell>
          <cell r="D20797">
            <v>0</v>
          </cell>
        </row>
        <row r="20798">
          <cell r="A20798">
            <v>0</v>
          </cell>
          <cell r="B20798">
            <v>0</v>
          </cell>
          <cell r="C20798">
            <v>0</v>
          </cell>
          <cell r="D20798">
            <v>0</v>
          </cell>
        </row>
        <row r="20799">
          <cell r="A20799">
            <v>0</v>
          </cell>
          <cell r="B20799">
            <v>0</v>
          </cell>
          <cell r="C20799">
            <v>0</v>
          </cell>
          <cell r="D20799">
            <v>0</v>
          </cell>
        </row>
        <row r="20800">
          <cell r="A20800">
            <v>0</v>
          </cell>
          <cell r="B20800">
            <v>0</v>
          </cell>
          <cell r="C20800">
            <v>0</v>
          </cell>
          <cell r="D20800">
            <v>0</v>
          </cell>
        </row>
        <row r="20801">
          <cell r="A20801">
            <v>0</v>
          </cell>
          <cell r="B20801">
            <v>0</v>
          </cell>
          <cell r="C20801">
            <v>0</v>
          </cell>
          <cell r="D20801">
            <v>0</v>
          </cell>
        </row>
        <row r="20802">
          <cell r="A20802">
            <v>0</v>
          </cell>
          <cell r="B20802">
            <v>0</v>
          </cell>
          <cell r="C20802">
            <v>0</v>
          </cell>
          <cell r="D20802">
            <v>0</v>
          </cell>
        </row>
        <row r="20803">
          <cell r="A20803">
            <v>0</v>
          </cell>
          <cell r="B20803">
            <v>0</v>
          </cell>
          <cell r="C20803">
            <v>0</v>
          </cell>
          <cell r="D20803">
            <v>0</v>
          </cell>
        </row>
        <row r="20804">
          <cell r="A20804">
            <v>0</v>
          </cell>
          <cell r="B20804">
            <v>0</v>
          </cell>
          <cell r="C20804">
            <v>0</v>
          </cell>
          <cell r="D20804">
            <v>0</v>
          </cell>
        </row>
        <row r="20805">
          <cell r="A20805">
            <v>0</v>
          </cell>
          <cell r="B20805">
            <v>0</v>
          </cell>
          <cell r="C20805">
            <v>0</v>
          </cell>
          <cell r="D20805">
            <v>0</v>
          </cell>
        </row>
        <row r="20806">
          <cell r="A20806">
            <v>0</v>
          </cell>
          <cell r="B20806">
            <v>0</v>
          </cell>
          <cell r="C20806">
            <v>0</v>
          </cell>
          <cell r="D20806">
            <v>0</v>
          </cell>
        </row>
        <row r="20807">
          <cell r="A20807">
            <v>0</v>
          </cell>
          <cell r="B20807">
            <v>0</v>
          </cell>
          <cell r="C20807">
            <v>0</v>
          </cell>
          <cell r="D20807">
            <v>0</v>
          </cell>
        </row>
        <row r="20808">
          <cell r="A20808">
            <v>0</v>
          </cell>
          <cell r="B20808">
            <v>0</v>
          </cell>
          <cell r="C20808">
            <v>0</v>
          </cell>
          <cell r="D20808">
            <v>0</v>
          </cell>
        </row>
        <row r="20809">
          <cell r="A20809">
            <v>0</v>
          </cell>
          <cell r="B20809">
            <v>0</v>
          </cell>
          <cell r="C20809">
            <v>0</v>
          </cell>
          <cell r="D20809">
            <v>0</v>
          </cell>
        </row>
        <row r="20810">
          <cell r="A20810">
            <v>0</v>
          </cell>
          <cell r="B20810">
            <v>0</v>
          </cell>
          <cell r="C20810">
            <v>0</v>
          </cell>
          <cell r="D20810">
            <v>0</v>
          </cell>
        </row>
        <row r="20811">
          <cell r="A20811">
            <v>0</v>
          </cell>
          <cell r="B20811">
            <v>0</v>
          </cell>
          <cell r="C20811">
            <v>0</v>
          </cell>
          <cell r="D20811">
            <v>0</v>
          </cell>
        </row>
        <row r="20812">
          <cell r="A20812">
            <v>0</v>
          </cell>
          <cell r="B20812">
            <v>0</v>
          </cell>
          <cell r="C20812">
            <v>0</v>
          </cell>
          <cell r="D20812">
            <v>0</v>
          </cell>
        </row>
        <row r="20813">
          <cell r="A20813">
            <v>0</v>
          </cell>
          <cell r="B20813">
            <v>0</v>
          </cell>
          <cell r="C20813">
            <v>0</v>
          </cell>
          <cell r="D20813">
            <v>0</v>
          </cell>
        </row>
        <row r="20814">
          <cell r="A20814">
            <v>0</v>
          </cell>
          <cell r="B20814">
            <v>0</v>
          </cell>
          <cell r="C20814">
            <v>0</v>
          </cell>
          <cell r="D20814">
            <v>0</v>
          </cell>
        </row>
        <row r="20815">
          <cell r="A20815">
            <v>0</v>
          </cell>
          <cell r="B20815">
            <v>0</v>
          </cell>
          <cell r="C20815">
            <v>0</v>
          </cell>
          <cell r="D20815">
            <v>0</v>
          </cell>
        </row>
        <row r="20816">
          <cell r="A20816">
            <v>0</v>
          </cell>
          <cell r="B20816">
            <v>0</v>
          </cell>
          <cell r="C20816">
            <v>0</v>
          </cell>
          <cell r="D20816">
            <v>0</v>
          </cell>
        </row>
        <row r="20817">
          <cell r="A20817">
            <v>0</v>
          </cell>
          <cell r="B20817">
            <v>0</v>
          </cell>
          <cell r="C20817">
            <v>0</v>
          </cell>
          <cell r="D20817">
            <v>0</v>
          </cell>
        </row>
        <row r="20818">
          <cell r="A20818">
            <v>0</v>
          </cell>
          <cell r="B20818">
            <v>0</v>
          </cell>
          <cell r="C20818">
            <v>0</v>
          </cell>
          <cell r="D20818">
            <v>0</v>
          </cell>
        </row>
        <row r="20819">
          <cell r="A20819">
            <v>0</v>
          </cell>
          <cell r="B20819">
            <v>0</v>
          </cell>
          <cell r="C20819">
            <v>0</v>
          </cell>
          <cell r="D20819">
            <v>0</v>
          </cell>
        </row>
        <row r="20820">
          <cell r="A20820">
            <v>0</v>
          </cell>
          <cell r="B20820">
            <v>0</v>
          </cell>
          <cell r="C20820">
            <v>0</v>
          </cell>
          <cell r="D20820">
            <v>0</v>
          </cell>
        </row>
        <row r="20821">
          <cell r="A20821">
            <v>0</v>
          </cell>
          <cell r="B20821">
            <v>0</v>
          </cell>
          <cell r="C20821">
            <v>0</v>
          </cell>
          <cell r="D20821">
            <v>0</v>
          </cell>
        </row>
        <row r="20822">
          <cell r="A20822">
            <v>0</v>
          </cell>
          <cell r="B20822">
            <v>0</v>
          </cell>
          <cell r="C20822">
            <v>0</v>
          </cell>
          <cell r="D20822">
            <v>0</v>
          </cell>
        </row>
        <row r="20823">
          <cell r="A20823">
            <v>0</v>
          </cell>
          <cell r="B20823">
            <v>0</v>
          </cell>
          <cell r="C20823">
            <v>0</v>
          </cell>
          <cell r="D20823">
            <v>0</v>
          </cell>
        </row>
        <row r="20824">
          <cell r="A20824">
            <v>0</v>
          </cell>
          <cell r="B20824">
            <v>0</v>
          </cell>
          <cell r="C20824">
            <v>0</v>
          </cell>
          <cell r="D20824">
            <v>0</v>
          </cell>
        </row>
        <row r="20825">
          <cell r="A20825">
            <v>0</v>
          </cell>
          <cell r="B20825">
            <v>0</v>
          </cell>
          <cell r="C20825">
            <v>0</v>
          </cell>
          <cell r="D20825">
            <v>0</v>
          </cell>
        </row>
        <row r="20826">
          <cell r="A20826">
            <v>0</v>
          </cell>
          <cell r="B20826">
            <v>0</v>
          </cell>
          <cell r="C20826">
            <v>0</v>
          </cell>
          <cell r="D20826">
            <v>0</v>
          </cell>
        </row>
        <row r="20827">
          <cell r="A20827">
            <v>0</v>
          </cell>
          <cell r="B20827">
            <v>0</v>
          </cell>
          <cell r="C20827">
            <v>0</v>
          </cell>
          <cell r="D20827">
            <v>0</v>
          </cell>
        </row>
        <row r="20828">
          <cell r="A20828">
            <v>0</v>
          </cell>
          <cell r="B20828">
            <v>0</v>
          </cell>
          <cell r="C20828">
            <v>0</v>
          </cell>
          <cell r="D20828">
            <v>0</v>
          </cell>
        </row>
        <row r="20829">
          <cell r="A20829">
            <v>0</v>
          </cell>
          <cell r="B20829">
            <v>0</v>
          </cell>
          <cell r="C20829">
            <v>0</v>
          </cell>
          <cell r="D20829">
            <v>0</v>
          </cell>
        </row>
        <row r="20830">
          <cell r="A20830">
            <v>0</v>
          </cell>
          <cell r="B20830">
            <v>0</v>
          </cell>
          <cell r="C20830">
            <v>0</v>
          </cell>
          <cell r="D20830">
            <v>0</v>
          </cell>
        </row>
        <row r="20831">
          <cell r="A20831">
            <v>0</v>
          </cell>
          <cell r="B20831">
            <v>0</v>
          </cell>
          <cell r="C20831">
            <v>0</v>
          </cell>
          <cell r="D20831">
            <v>0</v>
          </cell>
        </row>
        <row r="20832">
          <cell r="A20832">
            <v>0</v>
          </cell>
          <cell r="B20832">
            <v>0</v>
          </cell>
          <cell r="C20832">
            <v>0</v>
          </cell>
          <cell r="D20832">
            <v>0</v>
          </cell>
        </row>
        <row r="20833">
          <cell r="A20833">
            <v>0</v>
          </cell>
          <cell r="B20833">
            <v>0</v>
          </cell>
          <cell r="C20833">
            <v>0</v>
          </cell>
          <cell r="D20833">
            <v>0</v>
          </cell>
        </row>
        <row r="20834">
          <cell r="A20834">
            <v>0</v>
          </cell>
          <cell r="B20834">
            <v>0</v>
          </cell>
          <cell r="C20834">
            <v>0</v>
          </cell>
          <cell r="D20834">
            <v>0</v>
          </cell>
        </row>
        <row r="20835">
          <cell r="A20835">
            <v>0</v>
          </cell>
          <cell r="B20835">
            <v>0</v>
          </cell>
          <cell r="C20835">
            <v>0</v>
          </cell>
          <cell r="D20835">
            <v>0</v>
          </cell>
        </row>
        <row r="20836">
          <cell r="A20836">
            <v>0</v>
          </cell>
          <cell r="B20836">
            <v>0</v>
          </cell>
          <cell r="C20836">
            <v>0</v>
          </cell>
          <cell r="D20836">
            <v>0</v>
          </cell>
        </row>
        <row r="20837">
          <cell r="A20837">
            <v>0</v>
          </cell>
          <cell r="B20837">
            <v>0</v>
          </cell>
          <cell r="C20837">
            <v>0</v>
          </cell>
          <cell r="D20837">
            <v>0</v>
          </cell>
        </row>
        <row r="20838">
          <cell r="A20838">
            <v>0</v>
          </cell>
          <cell r="B20838">
            <v>0</v>
          </cell>
          <cell r="C20838">
            <v>0</v>
          </cell>
          <cell r="D20838">
            <v>0</v>
          </cell>
        </row>
        <row r="20839">
          <cell r="A20839">
            <v>0</v>
          </cell>
          <cell r="B20839">
            <v>0</v>
          </cell>
          <cell r="C20839">
            <v>0</v>
          </cell>
          <cell r="D20839">
            <v>0</v>
          </cell>
        </row>
        <row r="20840">
          <cell r="A20840">
            <v>0</v>
          </cell>
          <cell r="B20840">
            <v>0</v>
          </cell>
          <cell r="C20840">
            <v>0</v>
          </cell>
          <cell r="D20840">
            <v>0</v>
          </cell>
        </row>
        <row r="20841">
          <cell r="A20841">
            <v>0</v>
          </cell>
          <cell r="B20841">
            <v>0</v>
          </cell>
          <cell r="C20841">
            <v>0</v>
          </cell>
          <cell r="D20841">
            <v>0</v>
          </cell>
        </row>
        <row r="20842">
          <cell r="A20842">
            <v>0</v>
          </cell>
          <cell r="B20842">
            <v>0</v>
          </cell>
          <cell r="C20842">
            <v>0</v>
          </cell>
          <cell r="D20842">
            <v>0</v>
          </cell>
        </row>
        <row r="20843">
          <cell r="A20843">
            <v>0</v>
          </cell>
          <cell r="B20843">
            <v>0</v>
          </cell>
          <cell r="C20843">
            <v>0</v>
          </cell>
          <cell r="D20843">
            <v>0</v>
          </cell>
        </row>
        <row r="20844">
          <cell r="A20844">
            <v>0</v>
          </cell>
          <cell r="B20844">
            <v>0</v>
          </cell>
          <cell r="C20844">
            <v>0</v>
          </cell>
          <cell r="D20844">
            <v>0</v>
          </cell>
        </row>
        <row r="20845">
          <cell r="A20845">
            <v>0</v>
          </cell>
          <cell r="B20845">
            <v>0</v>
          </cell>
          <cell r="C20845">
            <v>0</v>
          </cell>
          <cell r="D20845">
            <v>0</v>
          </cell>
        </row>
        <row r="20846">
          <cell r="A20846">
            <v>0</v>
          </cell>
          <cell r="B20846">
            <v>0</v>
          </cell>
          <cell r="C20846">
            <v>0</v>
          </cell>
          <cell r="D20846">
            <v>0</v>
          </cell>
        </row>
        <row r="20847">
          <cell r="A20847">
            <v>0</v>
          </cell>
          <cell r="B20847">
            <v>0</v>
          </cell>
          <cell r="C20847">
            <v>0</v>
          </cell>
          <cell r="D20847">
            <v>0</v>
          </cell>
        </row>
        <row r="20848">
          <cell r="A20848">
            <v>0</v>
          </cell>
          <cell r="B20848">
            <v>0</v>
          </cell>
          <cell r="C20848">
            <v>0</v>
          </cell>
          <cell r="D20848">
            <v>0</v>
          </cell>
        </row>
        <row r="20849">
          <cell r="A20849">
            <v>0</v>
          </cell>
          <cell r="B20849">
            <v>0</v>
          </cell>
          <cell r="C20849">
            <v>0</v>
          </cell>
          <cell r="D20849">
            <v>0</v>
          </cell>
        </row>
        <row r="20850">
          <cell r="A20850">
            <v>0</v>
          </cell>
          <cell r="B20850">
            <v>0</v>
          </cell>
          <cell r="C20850">
            <v>0</v>
          </cell>
          <cell r="D20850">
            <v>0</v>
          </cell>
        </row>
        <row r="20851">
          <cell r="A20851">
            <v>0</v>
          </cell>
          <cell r="B20851">
            <v>0</v>
          </cell>
          <cell r="C20851">
            <v>0</v>
          </cell>
          <cell r="D20851">
            <v>0</v>
          </cell>
        </row>
        <row r="20852">
          <cell r="A20852">
            <v>0</v>
          </cell>
          <cell r="B20852">
            <v>0</v>
          </cell>
          <cell r="C20852">
            <v>0</v>
          </cell>
          <cell r="D20852">
            <v>0</v>
          </cell>
        </row>
        <row r="20853">
          <cell r="A20853">
            <v>0</v>
          </cell>
          <cell r="B20853">
            <v>0</v>
          </cell>
          <cell r="C20853">
            <v>0</v>
          </cell>
          <cell r="D20853">
            <v>0</v>
          </cell>
        </row>
        <row r="20854">
          <cell r="A20854">
            <v>0</v>
          </cell>
          <cell r="B20854">
            <v>0</v>
          </cell>
          <cell r="C20854">
            <v>0</v>
          </cell>
          <cell r="D20854">
            <v>0</v>
          </cell>
        </row>
        <row r="20855">
          <cell r="A20855">
            <v>0</v>
          </cell>
          <cell r="B20855">
            <v>0</v>
          </cell>
          <cell r="C20855">
            <v>0</v>
          </cell>
          <cell r="D20855">
            <v>0</v>
          </cell>
        </row>
        <row r="20856">
          <cell r="A20856">
            <v>0</v>
          </cell>
          <cell r="B20856">
            <v>0</v>
          </cell>
          <cell r="C20856">
            <v>0</v>
          </cell>
          <cell r="D20856">
            <v>0</v>
          </cell>
        </row>
        <row r="20857">
          <cell r="A20857">
            <v>0</v>
          </cell>
          <cell r="B20857">
            <v>0</v>
          </cell>
          <cell r="C20857">
            <v>0</v>
          </cell>
          <cell r="D20857">
            <v>0</v>
          </cell>
        </row>
        <row r="20858">
          <cell r="A20858">
            <v>0</v>
          </cell>
          <cell r="B20858">
            <v>0</v>
          </cell>
          <cell r="C20858">
            <v>0</v>
          </cell>
          <cell r="D20858">
            <v>0</v>
          </cell>
        </row>
        <row r="20859">
          <cell r="A20859">
            <v>0</v>
          </cell>
          <cell r="B20859">
            <v>0</v>
          </cell>
          <cell r="C20859">
            <v>0</v>
          </cell>
          <cell r="D20859">
            <v>0</v>
          </cell>
        </row>
        <row r="20860">
          <cell r="A20860">
            <v>0</v>
          </cell>
          <cell r="B20860">
            <v>0</v>
          </cell>
          <cell r="C20860">
            <v>0</v>
          </cell>
          <cell r="D20860">
            <v>0</v>
          </cell>
        </row>
        <row r="20861">
          <cell r="A20861">
            <v>0</v>
          </cell>
          <cell r="B20861">
            <v>0</v>
          </cell>
          <cell r="C20861">
            <v>0</v>
          </cell>
          <cell r="D20861">
            <v>0</v>
          </cell>
        </row>
        <row r="20862">
          <cell r="A20862">
            <v>0</v>
          </cell>
          <cell r="B20862">
            <v>0</v>
          </cell>
          <cell r="C20862">
            <v>0</v>
          </cell>
          <cell r="D20862">
            <v>0</v>
          </cell>
        </row>
        <row r="20863">
          <cell r="A20863">
            <v>0</v>
          </cell>
          <cell r="B20863">
            <v>0</v>
          </cell>
          <cell r="C20863">
            <v>0</v>
          </cell>
          <cell r="D20863">
            <v>0</v>
          </cell>
        </row>
        <row r="20864">
          <cell r="A20864">
            <v>0</v>
          </cell>
          <cell r="B20864">
            <v>0</v>
          </cell>
          <cell r="C20864">
            <v>0</v>
          </cell>
          <cell r="D20864">
            <v>0</v>
          </cell>
        </row>
        <row r="20865">
          <cell r="A20865">
            <v>0</v>
          </cell>
          <cell r="B20865">
            <v>0</v>
          </cell>
          <cell r="C20865">
            <v>0</v>
          </cell>
          <cell r="D20865">
            <v>0</v>
          </cell>
        </row>
        <row r="20866">
          <cell r="A20866">
            <v>0</v>
          </cell>
          <cell r="B20866">
            <v>0</v>
          </cell>
          <cell r="C20866">
            <v>0</v>
          </cell>
          <cell r="D20866">
            <v>0</v>
          </cell>
        </row>
        <row r="20867">
          <cell r="A20867">
            <v>0</v>
          </cell>
          <cell r="B20867">
            <v>0</v>
          </cell>
          <cell r="C20867">
            <v>0</v>
          </cell>
          <cell r="D20867">
            <v>0</v>
          </cell>
        </row>
        <row r="20868">
          <cell r="A20868">
            <v>0</v>
          </cell>
          <cell r="B20868">
            <v>0</v>
          </cell>
          <cell r="C20868">
            <v>0</v>
          </cell>
          <cell r="D20868">
            <v>0</v>
          </cell>
        </row>
        <row r="20869">
          <cell r="A20869">
            <v>0</v>
          </cell>
          <cell r="B20869">
            <v>0</v>
          </cell>
          <cell r="C20869">
            <v>0</v>
          </cell>
          <cell r="D20869">
            <v>0</v>
          </cell>
        </row>
        <row r="20870">
          <cell r="A20870">
            <v>0</v>
          </cell>
          <cell r="B20870">
            <v>0</v>
          </cell>
          <cell r="C20870">
            <v>0</v>
          </cell>
          <cell r="D20870">
            <v>0</v>
          </cell>
        </row>
        <row r="20871">
          <cell r="A20871">
            <v>0</v>
          </cell>
          <cell r="B20871">
            <v>0</v>
          </cell>
          <cell r="C20871">
            <v>0</v>
          </cell>
          <cell r="D20871">
            <v>0</v>
          </cell>
        </row>
        <row r="20872">
          <cell r="A20872">
            <v>0</v>
          </cell>
          <cell r="B20872">
            <v>0</v>
          </cell>
          <cell r="C20872">
            <v>0</v>
          </cell>
          <cell r="D20872">
            <v>0</v>
          </cell>
        </row>
        <row r="20873">
          <cell r="A20873">
            <v>0</v>
          </cell>
          <cell r="B20873">
            <v>0</v>
          </cell>
          <cell r="C20873">
            <v>0</v>
          </cell>
          <cell r="D20873">
            <v>0</v>
          </cell>
        </row>
        <row r="20874">
          <cell r="A20874">
            <v>0</v>
          </cell>
          <cell r="B20874">
            <v>0</v>
          </cell>
          <cell r="C20874">
            <v>0</v>
          </cell>
          <cell r="D20874">
            <v>0</v>
          </cell>
        </row>
        <row r="20875">
          <cell r="A20875">
            <v>0</v>
          </cell>
          <cell r="B20875">
            <v>0</v>
          </cell>
          <cell r="C20875">
            <v>0</v>
          </cell>
          <cell r="D20875">
            <v>0</v>
          </cell>
        </row>
        <row r="20876">
          <cell r="A20876">
            <v>0</v>
          </cell>
          <cell r="B20876">
            <v>0</v>
          </cell>
          <cell r="C20876">
            <v>0</v>
          </cell>
          <cell r="D20876">
            <v>0</v>
          </cell>
        </row>
        <row r="20877">
          <cell r="A20877">
            <v>0</v>
          </cell>
          <cell r="B20877">
            <v>0</v>
          </cell>
          <cell r="C20877">
            <v>0</v>
          </cell>
          <cell r="D20877">
            <v>0</v>
          </cell>
        </row>
        <row r="20878">
          <cell r="A20878">
            <v>0</v>
          </cell>
          <cell r="B20878">
            <v>0</v>
          </cell>
          <cell r="C20878">
            <v>0</v>
          </cell>
          <cell r="D20878">
            <v>0</v>
          </cell>
        </row>
        <row r="20879">
          <cell r="A20879">
            <v>0</v>
          </cell>
          <cell r="B20879">
            <v>0</v>
          </cell>
          <cell r="C20879">
            <v>0</v>
          </cell>
          <cell r="D20879">
            <v>0</v>
          </cell>
        </row>
        <row r="20880">
          <cell r="A20880">
            <v>0</v>
          </cell>
          <cell r="B20880">
            <v>0</v>
          </cell>
          <cell r="C20880">
            <v>0</v>
          </cell>
          <cell r="D20880">
            <v>0</v>
          </cell>
        </row>
        <row r="20881">
          <cell r="A20881">
            <v>0</v>
          </cell>
          <cell r="B20881">
            <v>0</v>
          </cell>
          <cell r="C20881">
            <v>0</v>
          </cell>
          <cell r="D20881">
            <v>0</v>
          </cell>
        </row>
        <row r="20882">
          <cell r="A20882">
            <v>0</v>
          </cell>
          <cell r="B20882">
            <v>0</v>
          </cell>
          <cell r="C20882">
            <v>0</v>
          </cell>
          <cell r="D20882">
            <v>0</v>
          </cell>
        </row>
        <row r="20883">
          <cell r="A20883">
            <v>0</v>
          </cell>
          <cell r="B20883">
            <v>0</v>
          </cell>
          <cell r="C20883">
            <v>0</v>
          </cell>
          <cell r="D20883">
            <v>0</v>
          </cell>
        </row>
        <row r="20884">
          <cell r="A20884">
            <v>0</v>
          </cell>
          <cell r="B20884">
            <v>0</v>
          </cell>
          <cell r="C20884">
            <v>0</v>
          </cell>
          <cell r="D20884">
            <v>0</v>
          </cell>
        </row>
        <row r="20885">
          <cell r="A20885">
            <v>0</v>
          </cell>
          <cell r="B20885">
            <v>0</v>
          </cell>
          <cell r="C20885">
            <v>0</v>
          </cell>
          <cell r="D20885">
            <v>0</v>
          </cell>
        </row>
        <row r="20886">
          <cell r="A20886">
            <v>0</v>
          </cell>
          <cell r="B20886">
            <v>0</v>
          </cell>
          <cell r="C20886">
            <v>0</v>
          </cell>
          <cell r="D20886">
            <v>0</v>
          </cell>
        </row>
        <row r="20887">
          <cell r="A20887">
            <v>0</v>
          </cell>
          <cell r="B20887">
            <v>0</v>
          </cell>
          <cell r="C20887">
            <v>0</v>
          </cell>
          <cell r="D20887">
            <v>0</v>
          </cell>
        </row>
        <row r="20888">
          <cell r="A20888">
            <v>0</v>
          </cell>
          <cell r="B20888">
            <v>0</v>
          </cell>
          <cell r="C20888">
            <v>0</v>
          </cell>
          <cell r="D20888">
            <v>0</v>
          </cell>
        </row>
        <row r="20889">
          <cell r="A20889">
            <v>0</v>
          </cell>
          <cell r="B20889">
            <v>0</v>
          </cell>
          <cell r="C20889">
            <v>0</v>
          </cell>
          <cell r="D20889">
            <v>0</v>
          </cell>
        </row>
        <row r="20890">
          <cell r="A20890">
            <v>0</v>
          </cell>
          <cell r="B20890">
            <v>0</v>
          </cell>
          <cell r="C20890">
            <v>0</v>
          </cell>
          <cell r="D20890">
            <v>0</v>
          </cell>
        </row>
        <row r="20891">
          <cell r="A20891">
            <v>0</v>
          </cell>
          <cell r="B20891">
            <v>0</v>
          </cell>
          <cell r="C20891">
            <v>0</v>
          </cell>
          <cell r="D20891">
            <v>0</v>
          </cell>
        </row>
        <row r="20892">
          <cell r="A20892">
            <v>0</v>
          </cell>
          <cell r="B20892">
            <v>0</v>
          </cell>
          <cell r="C20892">
            <v>0</v>
          </cell>
          <cell r="D20892">
            <v>0</v>
          </cell>
        </row>
        <row r="20893">
          <cell r="A20893">
            <v>0</v>
          </cell>
          <cell r="B20893">
            <v>0</v>
          </cell>
          <cell r="C20893">
            <v>0</v>
          </cell>
          <cell r="D20893">
            <v>0</v>
          </cell>
        </row>
        <row r="20894">
          <cell r="A20894">
            <v>0</v>
          </cell>
          <cell r="B20894">
            <v>0</v>
          </cell>
          <cell r="C20894">
            <v>0</v>
          </cell>
          <cell r="D20894">
            <v>0</v>
          </cell>
        </row>
        <row r="20895">
          <cell r="A20895">
            <v>0</v>
          </cell>
          <cell r="B20895">
            <v>0</v>
          </cell>
          <cell r="C20895">
            <v>0</v>
          </cell>
          <cell r="D20895">
            <v>0</v>
          </cell>
        </row>
        <row r="20896">
          <cell r="A20896">
            <v>0</v>
          </cell>
          <cell r="B20896">
            <v>0</v>
          </cell>
          <cell r="C20896">
            <v>0</v>
          </cell>
          <cell r="D20896">
            <v>0</v>
          </cell>
        </row>
        <row r="20897">
          <cell r="A20897">
            <v>0</v>
          </cell>
          <cell r="B20897">
            <v>0</v>
          </cell>
          <cell r="C20897">
            <v>0</v>
          </cell>
          <cell r="D20897">
            <v>0</v>
          </cell>
        </row>
        <row r="20898">
          <cell r="A20898">
            <v>0</v>
          </cell>
          <cell r="B20898">
            <v>0</v>
          </cell>
          <cell r="C20898">
            <v>0</v>
          </cell>
          <cell r="D20898">
            <v>0</v>
          </cell>
        </row>
        <row r="20899">
          <cell r="A20899">
            <v>0</v>
          </cell>
          <cell r="B20899">
            <v>0</v>
          </cell>
          <cell r="C20899">
            <v>0</v>
          </cell>
          <cell r="D20899">
            <v>0</v>
          </cell>
        </row>
        <row r="20900">
          <cell r="A20900">
            <v>0</v>
          </cell>
          <cell r="B20900">
            <v>0</v>
          </cell>
          <cell r="C20900">
            <v>0</v>
          </cell>
          <cell r="D20900">
            <v>0</v>
          </cell>
        </row>
        <row r="20901">
          <cell r="A20901">
            <v>0</v>
          </cell>
          <cell r="B20901">
            <v>0</v>
          </cell>
          <cell r="C20901">
            <v>0</v>
          </cell>
          <cell r="D20901">
            <v>0</v>
          </cell>
        </row>
        <row r="20902">
          <cell r="A20902">
            <v>0</v>
          </cell>
          <cell r="B20902">
            <v>0</v>
          </cell>
          <cell r="C20902">
            <v>0</v>
          </cell>
          <cell r="D20902">
            <v>0</v>
          </cell>
        </row>
        <row r="20903">
          <cell r="A20903">
            <v>0</v>
          </cell>
          <cell r="B20903">
            <v>0</v>
          </cell>
          <cell r="C20903">
            <v>0</v>
          </cell>
          <cell r="D20903">
            <v>0</v>
          </cell>
        </row>
        <row r="20904">
          <cell r="A20904">
            <v>0</v>
          </cell>
          <cell r="B20904">
            <v>0</v>
          </cell>
          <cell r="C20904">
            <v>0</v>
          </cell>
          <cell r="D20904">
            <v>0</v>
          </cell>
        </row>
        <row r="20905">
          <cell r="A20905">
            <v>0</v>
          </cell>
          <cell r="B20905">
            <v>0</v>
          </cell>
          <cell r="C20905">
            <v>0</v>
          </cell>
          <cell r="D20905">
            <v>0</v>
          </cell>
        </row>
        <row r="20906">
          <cell r="A20906">
            <v>0</v>
          </cell>
          <cell r="B20906">
            <v>0</v>
          </cell>
          <cell r="C20906">
            <v>0</v>
          </cell>
          <cell r="D20906">
            <v>0</v>
          </cell>
        </row>
        <row r="20907">
          <cell r="A20907">
            <v>0</v>
          </cell>
          <cell r="B20907">
            <v>0</v>
          </cell>
          <cell r="C20907">
            <v>0</v>
          </cell>
          <cell r="D20907">
            <v>0</v>
          </cell>
        </row>
        <row r="20908">
          <cell r="A20908">
            <v>0</v>
          </cell>
          <cell r="B20908">
            <v>0</v>
          </cell>
          <cell r="C20908">
            <v>0</v>
          </cell>
          <cell r="D20908">
            <v>0</v>
          </cell>
        </row>
        <row r="20909">
          <cell r="A20909">
            <v>0</v>
          </cell>
          <cell r="B20909">
            <v>0</v>
          </cell>
          <cell r="C20909">
            <v>0</v>
          </cell>
          <cell r="D20909">
            <v>0</v>
          </cell>
        </row>
        <row r="20910">
          <cell r="A20910">
            <v>0</v>
          </cell>
          <cell r="B20910">
            <v>0</v>
          </cell>
          <cell r="C20910">
            <v>0</v>
          </cell>
          <cell r="D20910">
            <v>0</v>
          </cell>
        </row>
        <row r="20911">
          <cell r="A20911">
            <v>0</v>
          </cell>
          <cell r="B20911">
            <v>0</v>
          </cell>
          <cell r="C20911">
            <v>0</v>
          </cell>
          <cell r="D20911">
            <v>0</v>
          </cell>
        </row>
        <row r="20912">
          <cell r="A20912">
            <v>0</v>
          </cell>
          <cell r="B20912">
            <v>0</v>
          </cell>
          <cell r="C20912">
            <v>0</v>
          </cell>
          <cell r="D20912">
            <v>0</v>
          </cell>
        </row>
        <row r="20913">
          <cell r="A20913">
            <v>0</v>
          </cell>
          <cell r="B20913">
            <v>0</v>
          </cell>
          <cell r="C20913">
            <v>0</v>
          </cell>
          <cell r="D20913">
            <v>0</v>
          </cell>
        </row>
        <row r="20914">
          <cell r="A20914">
            <v>0</v>
          </cell>
          <cell r="B20914">
            <v>0</v>
          </cell>
          <cell r="C20914">
            <v>0</v>
          </cell>
          <cell r="D20914">
            <v>0</v>
          </cell>
        </row>
        <row r="20915">
          <cell r="A20915">
            <v>0</v>
          </cell>
          <cell r="B20915">
            <v>0</v>
          </cell>
          <cell r="C20915">
            <v>0</v>
          </cell>
          <cell r="D20915">
            <v>0</v>
          </cell>
        </row>
        <row r="20916">
          <cell r="A20916">
            <v>0</v>
          </cell>
          <cell r="B20916">
            <v>0</v>
          </cell>
          <cell r="C20916">
            <v>0</v>
          </cell>
          <cell r="D20916">
            <v>0</v>
          </cell>
        </row>
        <row r="20917">
          <cell r="A20917">
            <v>0</v>
          </cell>
          <cell r="B20917">
            <v>0</v>
          </cell>
          <cell r="C20917">
            <v>0</v>
          </cell>
          <cell r="D20917">
            <v>0</v>
          </cell>
        </row>
        <row r="20918">
          <cell r="A20918">
            <v>0</v>
          </cell>
          <cell r="B20918">
            <v>0</v>
          </cell>
          <cell r="C20918">
            <v>0</v>
          </cell>
          <cell r="D20918">
            <v>0</v>
          </cell>
        </row>
        <row r="20919">
          <cell r="A20919">
            <v>0</v>
          </cell>
          <cell r="B20919">
            <v>0</v>
          </cell>
          <cell r="C20919">
            <v>0</v>
          </cell>
          <cell r="D20919">
            <v>0</v>
          </cell>
        </row>
        <row r="20920">
          <cell r="A20920">
            <v>0</v>
          </cell>
          <cell r="B20920">
            <v>0</v>
          </cell>
          <cell r="C20920">
            <v>0</v>
          </cell>
          <cell r="D20920">
            <v>0</v>
          </cell>
        </row>
        <row r="20921">
          <cell r="A20921">
            <v>0</v>
          </cell>
          <cell r="B20921">
            <v>0</v>
          </cell>
          <cell r="C20921">
            <v>0</v>
          </cell>
          <cell r="D20921">
            <v>0</v>
          </cell>
        </row>
        <row r="20922">
          <cell r="A20922">
            <v>0</v>
          </cell>
          <cell r="B20922">
            <v>0</v>
          </cell>
          <cell r="C20922">
            <v>0</v>
          </cell>
          <cell r="D20922">
            <v>0</v>
          </cell>
        </row>
        <row r="20923">
          <cell r="A20923">
            <v>0</v>
          </cell>
          <cell r="B20923">
            <v>0</v>
          </cell>
          <cell r="C20923">
            <v>0</v>
          </cell>
          <cell r="D20923">
            <v>0</v>
          </cell>
        </row>
        <row r="20924">
          <cell r="A20924">
            <v>0</v>
          </cell>
          <cell r="B20924">
            <v>0</v>
          </cell>
          <cell r="C20924">
            <v>0</v>
          </cell>
          <cell r="D20924">
            <v>0</v>
          </cell>
        </row>
        <row r="20925">
          <cell r="A20925">
            <v>0</v>
          </cell>
          <cell r="B20925">
            <v>0</v>
          </cell>
          <cell r="C20925">
            <v>0</v>
          </cell>
          <cell r="D20925">
            <v>0</v>
          </cell>
        </row>
        <row r="20926">
          <cell r="A20926">
            <v>0</v>
          </cell>
          <cell r="B20926">
            <v>0</v>
          </cell>
          <cell r="C20926">
            <v>0</v>
          </cell>
          <cell r="D20926">
            <v>0</v>
          </cell>
        </row>
        <row r="20927">
          <cell r="A20927">
            <v>0</v>
          </cell>
          <cell r="B20927">
            <v>0</v>
          </cell>
          <cell r="C20927">
            <v>0</v>
          </cell>
          <cell r="D20927">
            <v>0</v>
          </cell>
        </row>
        <row r="20928">
          <cell r="A20928">
            <v>0</v>
          </cell>
          <cell r="B20928">
            <v>0</v>
          </cell>
          <cell r="C20928">
            <v>0</v>
          </cell>
          <cell r="D20928">
            <v>0</v>
          </cell>
        </row>
        <row r="20929">
          <cell r="A20929">
            <v>0</v>
          </cell>
          <cell r="B20929">
            <v>0</v>
          </cell>
          <cell r="C20929">
            <v>0</v>
          </cell>
          <cell r="D20929">
            <v>0</v>
          </cell>
        </row>
        <row r="20930">
          <cell r="A20930">
            <v>0</v>
          </cell>
          <cell r="B20930">
            <v>0</v>
          </cell>
          <cell r="C20930">
            <v>0</v>
          </cell>
          <cell r="D20930">
            <v>0</v>
          </cell>
        </row>
        <row r="20931">
          <cell r="A20931">
            <v>0</v>
          </cell>
          <cell r="B20931">
            <v>0</v>
          </cell>
          <cell r="C20931">
            <v>0</v>
          </cell>
          <cell r="D20931">
            <v>0</v>
          </cell>
        </row>
        <row r="20932">
          <cell r="A20932">
            <v>0</v>
          </cell>
          <cell r="B20932">
            <v>0</v>
          </cell>
          <cell r="C20932">
            <v>0</v>
          </cell>
          <cell r="D20932">
            <v>0</v>
          </cell>
        </row>
        <row r="20933">
          <cell r="A20933">
            <v>0</v>
          </cell>
          <cell r="B20933">
            <v>0</v>
          </cell>
          <cell r="C20933">
            <v>0</v>
          </cell>
          <cell r="D20933">
            <v>0</v>
          </cell>
        </row>
        <row r="20934">
          <cell r="A20934">
            <v>0</v>
          </cell>
          <cell r="B20934">
            <v>0</v>
          </cell>
          <cell r="C20934">
            <v>0</v>
          </cell>
          <cell r="D20934">
            <v>0</v>
          </cell>
        </row>
        <row r="20935">
          <cell r="A20935">
            <v>0</v>
          </cell>
          <cell r="B20935">
            <v>0</v>
          </cell>
          <cell r="C20935">
            <v>0</v>
          </cell>
          <cell r="D20935">
            <v>0</v>
          </cell>
        </row>
        <row r="20936">
          <cell r="A20936">
            <v>0</v>
          </cell>
          <cell r="B20936">
            <v>0</v>
          </cell>
          <cell r="C20936">
            <v>0</v>
          </cell>
          <cell r="D20936">
            <v>0</v>
          </cell>
        </row>
        <row r="20937">
          <cell r="A20937">
            <v>0</v>
          </cell>
          <cell r="B20937">
            <v>0</v>
          </cell>
          <cell r="C20937">
            <v>0</v>
          </cell>
          <cell r="D20937">
            <v>0</v>
          </cell>
        </row>
        <row r="20938">
          <cell r="A20938">
            <v>0</v>
          </cell>
          <cell r="B20938">
            <v>0</v>
          </cell>
          <cell r="C20938">
            <v>0</v>
          </cell>
          <cell r="D20938">
            <v>0</v>
          </cell>
        </row>
        <row r="20939">
          <cell r="A20939">
            <v>0</v>
          </cell>
          <cell r="B20939">
            <v>0</v>
          </cell>
          <cell r="C20939">
            <v>0</v>
          </cell>
          <cell r="D20939">
            <v>0</v>
          </cell>
        </row>
        <row r="20940">
          <cell r="A20940">
            <v>0</v>
          </cell>
          <cell r="B20940">
            <v>0</v>
          </cell>
          <cell r="C20940">
            <v>0</v>
          </cell>
          <cell r="D20940">
            <v>0</v>
          </cell>
        </row>
        <row r="20941">
          <cell r="A20941">
            <v>0</v>
          </cell>
          <cell r="B20941">
            <v>0</v>
          </cell>
          <cell r="C20941">
            <v>0</v>
          </cell>
          <cell r="D20941">
            <v>0</v>
          </cell>
        </row>
        <row r="20942">
          <cell r="A20942">
            <v>0</v>
          </cell>
          <cell r="B20942">
            <v>0</v>
          </cell>
          <cell r="C20942">
            <v>0</v>
          </cell>
          <cell r="D20942">
            <v>0</v>
          </cell>
        </row>
        <row r="20943">
          <cell r="A20943">
            <v>0</v>
          </cell>
          <cell r="B20943">
            <v>0</v>
          </cell>
          <cell r="C20943">
            <v>0</v>
          </cell>
          <cell r="D20943">
            <v>0</v>
          </cell>
        </row>
        <row r="20944">
          <cell r="A20944">
            <v>0</v>
          </cell>
          <cell r="B20944">
            <v>0</v>
          </cell>
          <cell r="C20944">
            <v>0</v>
          </cell>
          <cell r="D20944">
            <v>0</v>
          </cell>
        </row>
        <row r="20945">
          <cell r="A20945">
            <v>0</v>
          </cell>
          <cell r="B20945">
            <v>0</v>
          </cell>
          <cell r="C20945">
            <v>0</v>
          </cell>
          <cell r="D20945">
            <v>0</v>
          </cell>
        </row>
        <row r="20946">
          <cell r="A20946">
            <v>0</v>
          </cell>
          <cell r="B20946">
            <v>0</v>
          </cell>
          <cell r="C20946">
            <v>0</v>
          </cell>
          <cell r="D20946">
            <v>0</v>
          </cell>
        </row>
        <row r="20947">
          <cell r="A20947">
            <v>0</v>
          </cell>
          <cell r="B20947">
            <v>0</v>
          </cell>
          <cell r="C20947">
            <v>0</v>
          </cell>
          <cell r="D20947">
            <v>0</v>
          </cell>
        </row>
        <row r="20948">
          <cell r="A20948">
            <v>0</v>
          </cell>
          <cell r="B20948">
            <v>0</v>
          </cell>
          <cell r="C20948">
            <v>0</v>
          </cell>
          <cell r="D20948">
            <v>0</v>
          </cell>
        </row>
        <row r="20949">
          <cell r="A20949">
            <v>0</v>
          </cell>
          <cell r="B20949">
            <v>0</v>
          </cell>
          <cell r="C20949">
            <v>0</v>
          </cell>
          <cell r="D20949">
            <v>0</v>
          </cell>
        </row>
        <row r="20950">
          <cell r="A20950">
            <v>0</v>
          </cell>
          <cell r="B20950">
            <v>0</v>
          </cell>
          <cell r="C20950">
            <v>0</v>
          </cell>
          <cell r="D20950">
            <v>0</v>
          </cell>
        </row>
        <row r="20951">
          <cell r="A20951">
            <v>0</v>
          </cell>
          <cell r="B20951">
            <v>0</v>
          </cell>
          <cell r="C20951">
            <v>0</v>
          </cell>
          <cell r="D20951">
            <v>0</v>
          </cell>
        </row>
        <row r="20952">
          <cell r="A20952">
            <v>0</v>
          </cell>
          <cell r="B20952">
            <v>0</v>
          </cell>
          <cell r="C20952">
            <v>0</v>
          </cell>
          <cell r="D20952">
            <v>0</v>
          </cell>
        </row>
        <row r="20953">
          <cell r="A20953">
            <v>0</v>
          </cell>
          <cell r="B20953">
            <v>0</v>
          </cell>
          <cell r="C20953">
            <v>0</v>
          </cell>
          <cell r="D20953">
            <v>0</v>
          </cell>
        </row>
        <row r="20954">
          <cell r="A20954">
            <v>0</v>
          </cell>
          <cell r="B20954">
            <v>0</v>
          </cell>
          <cell r="C20954">
            <v>0</v>
          </cell>
          <cell r="D20954">
            <v>0</v>
          </cell>
        </row>
        <row r="20955">
          <cell r="A20955">
            <v>0</v>
          </cell>
          <cell r="B20955">
            <v>0</v>
          </cell>
          <cell r="C20955">
            <v>0</v>
          </cell>
          <cell r="D20955">
            <v>0</v>
          </cell>
        </row>
        <row r="20956">
          <cell r="A20956">
            <v>0</v>
          </cell>
          <cell r="B20956">
            <v>0</v>
          </cell>
          <cell r="C20956">
            <v>0</v>
          </cell>
          <cell r="D20956">
            <v>0</v>
          </cell>
        </row>
        <row r="20957">
          <cell r="A20957">
            <v>0</v>
          </cell>
          <cell r="B20957">
            <v>0</v>
          </cell>
          <cell r="C20957">
            <v>0</v>
          </cell>
          <cell r="D20957">
            <v>0</v>
          </cell>
        </row>
        <row r="20958">
          <cell r="A20958">
            <v>0</v>
          </cell>
          <cell r="B20958">
            <v>0</v>
          </cell>
          <cell r="C20958">
            <v>0</v>
          </cell>
          <cell r="D20958">
            <v>0</v>
          </cell>
        </row>
        <row r="20959">
          <cell r="A20959">
            <v>0</v>
          </cell>
          <cell r="B20959">
            <v>0</v>
          </cell>
          <cell r="C20959">
            <v>0</v>
          </cell>
          <cell r="D20959">
            <v>0</v>
          </cell>
        </row>
        <row r="20960">
          <cell r="A20960">
            <v>0</v>
          </cell>
          <cell r="B20960">
            <v>0</v>
          </cell>
          <cell r="C20960">
            <v>0</v>
          </cell>
          <cell r="D20960">
            <v>0</v>
          </cell>
        </row>
        <row r="20961">
          <cell r="A20961">
            <v>0</v>
          </cell>
          <cell r="B20961">
            <v>0</v>
          </cell>
          <cell r="C20961">
            <v>0</v>
          </cell>
          <cell r="D20961">
            <v>0</v>
          </cell>
        </row>
        <row r="20962">
          <cell r="A20962">
            <v>0</v>
          </cell>
          <cell r="B20962">
            <v>0</v>
          </cell>
          <cell r="C20962">
            <v>0</v>
          </cell>
          <cell r="D20962">
            <v>0</v>
          </cell>
        </row>
        <row r="20963">
          <cell r="A20963">
            <v>0</v>
          </cell>
          <cell r="B20963">
            <v>0</v>
          </cell>
          <cell r="C20963">
            <v>0</v>
          </cell>
          <cell r="D20963">
            <v>0</v>
          </cell>
        </row>
        <row r="20964">
          <cell r="A20964">
            <v>0</v>
          </cell>
          <cell r="B20964">
            <v>0</v>
          </cell>
          <cell r="C20964">
            <v>0</v>
          </cell>
          <cell r="D20964">
            <v>0</v>
          </cell>
        </row>
        <row r="20965">
          <cell r="A20965">
            <v>0</v>
          </cell>
          <cell r="B20965">
            <v>0</v>
          </cell>
          <cell r="C20965">
            <v>0</v>
          </cell>
          <cell r="D20965">
            <v>0</v>
          </cell>
        </row>
        <row r="20966">
          <cell r="A20966">
            <v>0</v>
          </cell>
          <cell r="B20966">
            <v>0</v>
          </cell>
          <cell r="C20966">
            <v>0</v>
          </cell>
          <cell r="D20966">
            <v>0</v>
          </cell>
        </row>
        <row r="20967">
          <cell r="A20967">
            <v>0</v>
          </cell>
          <cell r="B20967">
            <v>0</v>
          </cell>
          <cell r="C20967">
            <v>0</v>
          </cell>
          <cell r="D20967">
            <v>0</v>
          </cell>
        </row>
        <row r="20968">
          <cell r="A20968">
            <v>0</v>
          </cell>
          <cell r="B20968">
            <v>0</v>
          </cell>
          <cell r="C20968">
            <v>0</v>
          </cell>
          <cell r="D20968">
            <v>0</v>
          </cell>
        </row>
        <row r="20969">
          <cell r="A20969">
            <v>0</v>
          </cell>
          <cell r="B20969">
            <v>0</v>
          </cell>
          <cell r="C20969">
            <v>0</v>
          </cell>
          <cell r="D20969">
            <v>0</v>
          </cell>
        </row>
        <row r="20970">
          <cell r="A20970">
            <v>0</v>
          </cell>
          <cell r="B20970">
            <v>0</v>
          </cell>
          <cell r="C20970">
            <v>0</v>
          </cell>
          <cell r="D20970">
            <v>0</v>
          </cell>
        </row>
        <row r="20971">
          <cell r="A20971">
            <v>0</v>
          </cell>
          <cell r="B20971">
            <v>0</v>
          </cell>
          <cell r="C20971">
            <v>0</v>
          </cell>
          <cell r="D20971">
            <v>0</v>
          </cell>
        </row>
        <row r="20972">
          <cell r="A20972">
            <v>0</v>
          </cell>
          <cell r="B20972">
            <v>0</v>
          </cell>
          <cell r="C20972">
            <v>0</v>
          </cell>
          <cell r="D20972">
            <v>0</v>
          </cell>
        </row>
        <row r="20973">
          <cell r="A20973">
            <v>0</v>
          </cell>
          <cell r="B20973">
            <v>0</v>
          </cell>
          <cell r="C20973">
            <v>0</v>
          </cell>
          <cell r="D20973">
            <v>0</v>
          </cell>
        </row>
        <row r="20974">
          <cell r="A20974">
            <v>0</v>
          </cell>
          <cell r="B20974">
            <v>0</v>
          </cell>
          <cell r="C20974">
            <v>0</v>
          </cell>
          <cell r="D20974">
            <v>0</v>
          </cell>
        </row>
        <row r="20975">
          <cell r="A20975">
            <v>0</v>
          </cell>
          <cell r="B20975">
            <v>0</v>
          </cell>
          <cell r="C20975">
            <v>0</v>
          </cell>
          <cell r="D20975">
            <v>0</v>
          </cell>
        </row>
        <row r="20976">
          <cell r="A20976">
            <v>0</v>
          </cell>
          <cell r="B20976">
            <v>0</v>
          </cell>
          <cell r="C20976">
            <v>0</v>
          </cell>
          <cell r="D20976">
            <v>0</v>
          </cell>
        </row>
        <row r="20977">
          <cell r="A20977">
            <v>0</v>
          </cell>
          <cell r="B20977">
            <v>0</v>
          </cell>
          <cell r="C20977">
            <v>0</v>
          </cell>
          <cell r="D20977">
            <v>0</v>
          </cell>
        </row>
        <row r="20978">
          <cell r="A20978">
            <v>0</v>
          </cell>
          <cell r="B20978">
            <v>0</v>
          </cell>
          <cell r="C20978">
            <v>0</v>
          </cell>
          <cell r="D20978">
            <v>0</v>
          </cell>
        </row>
        <row r="20979">
          <cell r="A20979">
            <v>0</v>
          </cell>
          <cell r="B20979">
            <v>0</v>
          </cell>
          <cell r="C20979">
            <v>0</v>
          </cell>
          <cell r="D20979">
            <v>0</v>
          </cell>
        </row>
        <row r="20980">
          <cell r="A20980">
            <v>0</v>
          </cell>
          <cell r="B20980">
            <v>0</v>
          </cell>
          <cell r="C20980">
            <v>0</v>
          </cell>
          <cell r="D20980">
            <v>0</v>
          </cell>
        </row>
        <row r="20981">
          <cell r="A20981">
            <v>0</v>
          </cell>
          <cell r="B20981">
            <v>0</v>
          </cell>
          <cell r="C20981">
            <v>0</v>
          </cell>
          <cell r="D20981">
            <v>0</v>
          </cell>
        </row>
        <row r="20982">
          <cell r="A20982">
            <v>0</v>
          </cell>
          <cell r="B20982">
            <v>0</v>
          </cell>
          <cell r="C20982">
            <v>0</v>
          </cell>
          <cell r="D20982">
            <v>0</v>
          </cell>
        </row>
        <row r="20983">
          <cell r="A20983">
            <v>0</v>
          </cell>
          <cell r="B20983">
            <v>0</v>
          </cell>
          <cell r="C20983">
            <v>0</v>
          </cell>
          <cell r="D20983">
            <v>0</v>
          </cell>
        </row>
        <row r="20984">
          <cell r="A20984">
            <v>0</v>
          </cell>
          <cell r="B20984">
            <v>0</v>
          </cell>
          <cell r="C20984">
            <v>0</v>
          </cell>
          <cell r="D20984">
            <v>0</v>
          </cell>
        </row>
        <row r="20985">
          <cell r="A20985">
            <v>0</v>
          </cell>
          <cell r="B20985">
            <v>0</v>
          </cell>
          <cell r="C20985">
            <v>0</v>
          </cell>
          <cell r="D20985">
            <v>0</v>
          </cell>
        </row>
        <row r="20986">
          <cell r="A20986">
            <v>0</v>
          </cell>
          <cell r="B20986">
            <v>0</v>
          </cell>
          <cell r="C20986">
            <v>0</v>
          </cell>
          <cell r="D20986">
            <v>0</v>
          </cell>
        </row>
        <row r="20987">
          <cell r="A20987">
            <v>0</v>
          </cell>
          <cell r="B20987">
            <v>0</v>
          </cell>
          <cell r="C20987">
            <v>0</v>
          </cell>
          <cell r="D20987">
            <v>0</v>
          </cell>
        </row>
        <row r="20988">
          <cell r="A20988">
            <v>0</v>
          </cell>
          <cell r="B20988">
            <v>0</v>
          </cell>
          <cell r="C20988">
            <v>0</v>
          </cell>
          <cell r="D20988">
            <v>0</v>
          </cell>
        </row>
        <row r="20989">
          <cell r="A20989">
            <v>0</v>
          </cell>
          <cell r="B20989">
            <v>0</v>
          </cell>
          <cell r="C20989">
            <v>0</v>
          </cell>
          <cell r="D20989">
            <v>0</v>
          </cell>
        </row>
        <row r="20990">
          <cell r="A20990">
            <v>0</v>
          </cell>
          <cell r="B20990">
            <v>0</v>
          </cell>
          <cell r="C20990">
            <v>0</v>
          </cell>
          <cell r="D20990">
            <v>0</v>
          </cell>
        </row>
        <row r="20991">
          <cell r="A20991">
            <v>0</v>
          </cell>
          <cell r="B20991">
            <v>0</v>
          </cell>
          <cell r="C20991">
            <v>0</v>
          </cell>
          <cell r="D20991">
            <v>0</v>
          </cell>
        </row>
        <row r="20992">
          <cell r="A20992">
            <v>0</v>
          </cell>
          <cell r="B20992">
            <v>0</v>
          </cell>
          <cell r="C20992">
            <v>0</v>
          </cell>
          <cell r="D20992">
            <v>0</v>
          </cell>
        </row>
        <row r="20993">
          <cell r="A20993">
            <v>0</v>
          </cell>
          <cell r="B20993">
            <v>0</v>
          </cell>
          <cell r="C20993">
            <v>0</v>
          </cell>
          <cell r="D20993">
            <v>0</v>
          </cell>
        </row>
        <row r="20994">
          <cell r="A20994">
            <v>0</v>
          </cell>
          <cell r="B20994">
            <v>0</v>
          </cell>
          <cell r="C20994">
            <v>0</v>
          </cell>
          <cell r="D20994">
            <v>0</v>
          </cell>
        </row>
        <row r="20995">
          <cell r="A20995">
            <v>0</v>
          </cell>
          <cell r="B20995">
            <v>0</v>
          </cell>
          <cell r="C20995">
            <v>0</v>
          </cell>
          <cell r="D20995">
            <v>0</v>
          </cell>
        </row>
        <row r="20996">
          <cell r="A20996">
            <v>0</v>
          </cell>
          <cell r="B20996">
            <v>0</v>
          </cell>
          <cell r="C20996">
            <v>0</v>
          </cell>
          <cell r="D20996">
            <v>0</v>
          </cell>
        </row>
        <row r="20997">
          <cell r="A20997">
            <v>0</v>
          </cell>
          <cell r="B20997">
            <v>0</v>
          </cell>
          <cell r="C20997">
            <v>0</v>
          </cell>
          <cell r="D20997">
            <v>0</v>
          </cell>
        </row>
        <row r="20998">
          <cell r="A20998">
            <v>0</v>
          </cell>
          <cell r="B20998">
            <v>0</v>
          </cell>
          <cell r="C20998">
            <v>0</v>
          </cell>
          <cell r="D20998">
            <v>0</v>
          </cell>
        </row>
        <row r="20999">
          <cell r="A20999">
            <v>0</v>
          </cell>
          <cell r="B20999">
            <v>0</v>
          </cell>
          <cell r="C20999">
            <v>0</v>
          </cell>
          <cell r="D20999">
            <v>0</v>
          </cell>
        </row>
        <row r="21000">
          <cell r="A21000">
            <v>0</v>
          </cell>
          <cell r="B21000">
            <v>0</v>
          </cell>
          <cell r="C21000">
            <v>0</v>
          </cell>
          <cell r="D21000">
            <v>0</v>
          </cell>
        </row>
        <row r="21001">
          <cell r="A21001">
            <v>0</v>
          </cell>
          <cell r="B21001">
            <v>0</v>
          </cell>
          <cell r="C21001">
            <v>0</v>
          </cell>
          <cell r="D21001">
            <v>0</v>
          </cell>
        </row>
        <row r="21002">
          <cell r="A21002">
            <v>0</v>
          </cell>
          <cell r="B21002">
            <v>0</v>
          </cell>
          <cell r="C21002">
            <v>0</v>
          </cell>
          <cell r="D21002">
            <v>0</v>
          </cell>
        </row>
        <row r="21003">
          <cell r="A21003">
            <v>0</v>
          </cell>
          <cell r="B21003">
            <v>0</v>
          </cell>
          <cell r="C21003">
            <v>0</v>
          </cell>
          <cell r="D21003">
            <v>0</v>
          </cell>
        </row>
        <row r="21004">
          <cell r="A21004">
            <v>0</v>
          </cell>
          <cell r="B21004">
            <v>0</v>
          </cell>
          <cell r="C21004">
            <v>0</v>
          </cell>
          <cell r="D21004">
            <v>0</v>
          </cell>
        </row>
        <row r="21005">
          <cell r="A21005">
            <v>0</v>
          </cell>
          <cell r="B21005">
            <v>0</v>
          </cell>
          <cell r="C21005">
            <v>0</v>
          </cell>
          <cell r="D21005">
            <v>0</v>
          </cell>
        </row>
        <row r="21006">
          <cell r="A21006">
            <v>0</v>
          </cell>
          <cell r="B21006">
            <v>0</v>
          </cell>
          <cell r="C21006">
            <v>0</v>
          </cell>
          <cell r="D21006">
            <v>0</v>
          </cell>
        </row>
        <row r="21007">
          <cell r="A21007">
            <v>0</v>
          </cell>
          <cell r="B21007">
            <v>0</v>
          </cell>
          <cell r="C21007">
            <v>0</v>
          </cell>
          <cell r="D21007">
            <v>0</v>
          </cell>
        </row>
        <row r="21008">
          <cell r="A21008">
            <v>0</v>
          </cell>
          <cell r="B21008">
            <v>0</v>
          </cell>
          <cell r="C21008">
            <v>0</v>
          </cell>
          <cell r="D21008">
            <v>0</v>
          </cell>
        </row>
        <row r="21009">
          <cell r="A21009">
            <v>0</v>
          </cell>
          <cell r="B21009">
            <v>0</v>
          </cell>
          <cell r="C21009">
            <v>0</v>
          </cell>
          <cell r="D21009">
            <v>0</v>
          </cell>
        </row>
        <row r="21010">
          <cell r="A21010">
            <v>0</v>
          </cell>
          <cell r="B21010">
            <v>0</v>
          </cell>
          <cell r="C21010">
            <v>0</v>
          </cell>
          <cell r="D21010">
            <v>0</v>
          </cell>
        </row>
        <row r="21011">
          <cell r="A21011">
            <v>0</v>
          </cell>
          <cell r="B21011">
            <v>0</v>
          </cell>
          <cell r="C21011">
            <v>0</v>
          </cell>
          <cell r="D21011">
            <v>0</v>
          </cell>
        </row>
        <row r="21012">
          <cell r="A21012">
            <v>0</v>
          </cell>
          <cell r="B21012">
            <v>0</v>
          </cell>
          <cell r="C21012">
            <v>0</v>
          </cell>
          <cell r="D21012">
            <v>0</v>
          </cell>
        </row>
        <row r="21013">
          <cell r="A21013">
            <v>0</v>
          </cell>
          <cell r="B21013">
            <v>0</v>
          </cell>
          <cell r="C21013">
            <v>0</v>
          </cell>
          <cell r="D21013">
            <v>0</v>
          </cell>
        </row>
        <row r="21014">
          <cell r="A21014">
            <v>0</v>
          </cell>
          <cell r="B21014">
            <v>0</v>
          </cell>
          <cell r="C21014">
            <v>0</v>
          </cell>
          <cell r="D21014">
            <v>0</v>
          </cell>
        </row>
        <row r="21015">
          <cell r="A21015">
            <v>0</v>
          </cell>
          <cell r="B21015">
            <v>0</v>
          </cell>
          <cell r="C21015">
            <v>0</v>
          </cell>
          <cell r="D21015">
            <v>0</v>
          </cell>
        </row>
        <row r="21016">
          <cell r="A21016">
            <v>0</v>
          </cell>
          <cell r="B21016">
            <v>0</v>
          </cell>
          <cell r="C21016">
            <v>0</v>
          </cell>
          <cell r="D21016">
            <v>0</v>
          </cell>
        </row>
        <row r="21017">
          <cell r="A21017">
            <v>0</v>
          </cell>
          <cell r="B21017">
            <v>0</v>
          </cell>
          <cell r="C21017">
            <v>0</v>
          </cell>
          <cell r="D21017">
            <v>0</v>
          </cell>
        </row>
        <row r="21018">
          <cell r="A21018">
            <v>0</v>
          </cell>
          <cell r="B21018">
            <v>0</v>
          </cell>
          <cell r="C21018">
            <v>0</v>
          </cell>
          <cell r="D21018">
            <v>0</v>
          </cell>
        </row>
        <row r="21019">
          <cell r="A21019">
            <v>0</v>
          </cell>
          <cell r="B21019">
            <v>0</v>
          </cell>
          <cell r="C21019">
            <v>0</v>
          </cell>
          <cell r="D21019">
            <v>0</v>
          </cell>
        </row>
        <row r="21020">
          <cell r="A21020">
            <v>0</v>
          </cell>
          <cell r="B21020">
            <v>0</v>
          </cell>
          <cell r="C21020">
            <v>0</v>
          </cell>
          <cell r="D21020">
            <v>0</v>
          </cell>
        </row>
        <row r="21021">
          <cell r="A21021">
            <v>0</v>
          </cell>
          <cell r="B21021">
            <v>0</v>
          </cell>
          <cell r="C21021">
            <v>0</v>
          </cell>
          <cell r="D21021">
            <v>0</v>
          </cell>
        </row>
        <row r="21022">
          <cell r="A21022">
            <v>0</v>
          </cell>
          <cell r="B21022">
            <v>0</v>
          </cell>
          <cell r="C21022">
            <v>0</v>
          </cell>
          <cell r="D21022">
            <v>0</v>
          </cell>
        </row>
        <row r="21023">
          <cell r="A21023">
            <v>0</v>
          </cell>
          <cell r="B21023">
            <v>0</v>
          </cell>
          <cell r="C21023">
            <v>0</v>
          </cell>
          <cell r="D21023">
            <v>0</v>
          </cell>
        </row>
        <row r="21024">
          <cell r="A21024">
            <v>0</v>
          </cell>
          <cell r="B21024">
            <v>0</v>
          </cell>
          <cell r="C21024">
            <v>0</v>
          </cell>
          <cell r="D21024">
            <v>0</v>
          </cell>
        </row>
        <row r="21025">
          <cell r="A21025">
            <v>0</v>
          </cell>
          <cell r="B21025">
            <v>0</v>
          </cell>
          <cell r="C21025">
            <v>0</v>
          </cell>
          <cell r="D21025">
            <v>0</v>
          </cell>
        </row>
        <row r="21026">
          <cell r="A21026">
            <v>0</v>
          </cell>
          <cell r="B21026">
            <v>0</v>
          </cell>
          <cell r="C21026">
            <v>0</v>
          </cell>
          <cell r="D21026">
            <v>0</v>
          </cell>
        </row>
        <row r="21027">
          <cell r="A21027">
            <v>0</v>
          </cell>
          <cell r="B21027">
            <v>0</v>
          </cell>
          <cell r="C21027">
            <v>0</v>
          </cell>
          <cell r="D21027">
            <v>0</v>
          </cell>
        </row>
        <row r="21028">
          <cell r="A21028">
            <v>0</v>
          </cell>
          <cell r="B21028">
            <v>0</v>
          </cell>
          <cell r="C21028">
            <v>0</v>
          </cell>
          <cell r="D21028">
            <v>0</v>
          </cell>
        </row>
        <row r="21029">
          <cell r="A21029">
            <v>0</v>
          </cell>
          <cell r="B21029">
            <v>0</v>
          </cell>
          <cell r="C21029">
            <v>0</v>
          </cell>
          <cell r="D21029">
            <v>0</v>
          </cell>
        </row>
        <row r="21030">
          <cell r="A21030">
            <v>0</v>
          </cell>
          <cell r="B21030">
            <v>0</v>
          </cell>
          <cell r="C21030">
            <v>0</v>
          </cell>
          <cell r="D21030">
            <v>0</v>
          </cell>
        </row>
        <row r="21031">
          <cell r="A21031">
            <v>0</v>
          </cell>
          <cell r="B21031">
            <v>0</v>
          </cell>
          <cell r="C21031">
            <v>0</v>
          </cell>
          <cell r="D21031">
            <v>0</v>
          </cell>
        </row>
        <row r="21032">
          <cell r="A21032">
            <v>0</v>
          </cell>
          <cell r="B21032">
            <v>0</v>
          </cell>
          <cell r="C21032">
            <v>0</v>
          </cell>
          <cell r="D21032">
            <v>0</v>
          </cell>
        </row>
        <row r="21033">
          <cell r="A21033">
            <v>0</v>
          </cell>
          <cell r="B21033">
            <v>0</v>
          </cell>
          <cell r="C21033">
            <v>0</v>
          </cell>
          <cell r="D21033">
            <v>0</v>
          </cell>
        </row>
        <row r="21034">
          <cell r="A21034">
            <v>0</v>
          </cell>
          <cell r="B21034">
            <v>0</v>
          </cell>
          <cell r="C21034">
            <v>0</v>
          </cell>
          <cell r="D21034">
            <v>0</v>
          </cell>
        </row>
        <row r="21035">
          <cell r="A21035">
            <v>0</v>
          </cell>
          <cell r="B21035">
            <v>0</v>
          </cell>
          <cell r="C21035">
            <v>0</v>
          </cell>
          <cell r="D21035">
            <v>0</v>
          </cell>
        </row>
        <row r="21036">
          <cell r="A21036">
            <v>0</v>
          </cell>
          <cell r="B21036">
            <v>0</v>
          </cell>
          <cell r="C21036">
            <v>0</v>
          </cell>
          <cell r="D21036">
            <v>0</v>
          </cell>
        </row>
        <row r="21037">
          <cell r="A21037">
            <v>0</v>
          </cell>
          <cell r="B21037">
            <v>0</v>
          </cell>
          <cell r="C21037">
            <v>0</v>
          </cell>
          <cell r="D21037">
            <v>0</v>
          </cell>
        </row>
        <row r="21038">
          <cell r="A21038">
            <v>0</v>
          </cell>
          <cell r="B21038">
            <v>0</v>
          </cell>
          <cell r="C21038">
            <v>0</v>
          </cell>
          <cell r="D21038">
            <v>0</v>
          </cell>
        </row>
        <row r="21039">
          <cell r="A21039">
            <v>0</v>
          </cell>
          <cell r="B21039">
            <v>0</v>
          </cell>
          <cell r="C21039">
            <v>0</v>
          </cell>
          <cell r="D21039">
            <v>0</v>
          </cell>
        </row>
        <row r="21040">
          <cell r="A21040">
            <v>0</v>
          </cell>
          <cell r="B21040">
            <v>0</v>
          </cell>
          <cell r="C21040">
            <v>0</v>
          </cell>
          <cell r="D21040">
            <v>0</v>
          </cell>
        </row>
        <row r="21041">
          <cell r="A21041">
            <v>0</v>
          </cell>
          <cell r="B21041">
            <v>0</v>
          </cell>
          <cell r="C21041">
            <v>0</v>
          </cell>
          <cell r="D21041">
            <v>0</v>
          </cell>
        </row>
        <row r="21042">
          <cell r="A21042">
            <v>0</v>
          </cell>
          <cell r="B21042">
            <v>0</v>
          </cell>
          <cell r="C21042">
            <v>0</v>
          </cell>
          <cell r="D21042">
            <v>0</v>
          </cell>
        </row>
        <row r="21043">
          <cell r="A21043">
            <v>0</v>
          </cell>
          <cell r="B21043">
            <v>0</v>
          </cell>
          <cell r="C21043">
            <v>0</v>
          </cell>
          <cell r="D21043">
            <v>0</v>
          </cell>
        </row>
        <row r="21044">
          <cell r="A21044">
            <v>0</v>
          </cell>
          <cell r="B21044">
            <v>0</v>
          </cell>
          <cell r="C21044">
            <v>0</v>
          </cell>
          <cell r="D21044">
            <v>0</v>
          </cell>
        </row>
        <row r="21045">
          <cell r="A21045">
            <v>0</v>
          </cell>
          <cell r="B21045">
            <v>0</v>
          </cell>
          <cell r="C21045">
            <v>0</v>
          </cell>
          <cell r="D21045">
            <v>0</v>
          </cell>
        </row>
        <row r="21046">
          <cell r="A21046">
            <v>0</v>
          </cell>
          <cell r="B21046">
            <v>0</v>
          </cell>
          <cell r="C21046">
            <v>0</v>
          </cell>
          <cell r="D21046">
            <v>0</v>
          </cell>
        </row>
        <row r="21047">
          <cell r="A21047">
            <v>0</v>
          </cell>
          <cell r="B21047">
            <v>0</v>
          </cell>
          <cell r="C21047">
            <v>0</v>
          </cell>
          <cell r="D21047">
            <v>0</v>
          </cell>
        </row>
        <row r="21048">
          <cell r="A21048">
            <v>0</v>
          </cell>
          <cell r="B21048">
            <v>0</v>
          </cell>
          <cell r="C21048">
            <v>0</v>
          </cell>
          <cell r="D21048">
            <v>0</v>
          </cell>
        </row>
        <row r="21049">
          <cell r="A21049">
            <v>0</v>
          </cell>
          <cell r="B21049">
            <v>0</v>
          </cell>
          <cell r="C21049">
            <v>0</v>
          </cell>
          <cell r="D21049">
            <v>0</v>
          </cell>
        </row>
        <row r="21050">
          <cell r="A21050">
            <v>0</v>
          </cell>
          <cell r="B21050">
            <v>0</v>
          </cell>
          <cell r="C21050">
            <v>0</v>
          </cell>
          <cell r="D21050">
            <v>0</v>
          </cell>
        </row>
        <row r="21051">
          <cell r="A21051">
            <v>0</v>
          </cell>
          <cell r="B21051">
            <v>0</v>
          </cell>
          <cell r="C21051">
            <v>0</v>
          </cell>
          <cell r="D21051">
            <v>0</v>
          </cell>
        </row>
        <row r="21052">
          <cell r="A21052">
            <v>0</v>
          </cell>
          <cell r="B21052">
            <v>0</v>
          </cell>
          <cell r="C21052">
            <v>0</v>
          </cell>
          <cell r="D21052">
            <v>0</v>
          </cell>
        </row>
        <row r="21053">
          <cell r="A21053">
            <v>0</v>
          </cell>
          <cell r="B21053">
            <v>0</v>
          </cell>
          <cell r="C21053">
            <v>0</v>
          </cell>
          <cell r="D21053">
            <v>0</v>
          </cell>
        </row>
        <row r="21054">
          <cell r="A21054">
            <v>0</v>
          </cell>
          <cell r="B21054">
            <v>0</v>
          </cell>
          <cell r="C21054">
            <v>0</v>
          </cell>
          <cell r="D21054">
            <v>0</v>
          </cell>
        </row>
        <row r="21055">
          <cell r="A21055">
            <v>0</v>
          </cell>
          <cell r="B21055">
            <v>0</v>
          </cell>
          <cell r="C21055">
            <v>0</v>
          </cell>
          <cell r="D21055">
            <v>0</v>
          </cell>
        </row>
        <row r="21056">
          <cell r="A21056">
            <v>0</v>
          </cell>
          <cell r="B21056">
            <v>0</v>
          </cell>
          <cell r="C21056">
            <v>0</v>
          </cell>
          <cell r="D21056">
            <v>0</v>
          </cell>
        </row>
        <row r="21057">
          <cell r="A21057">
            <v>0</v>
          </cell>
          <cell r="B21057">
            <v>0</v>
          </cell>
          <cell r="C21057">
            <v>0</v>
          </cell>
          <cell r="D21057">
            <v>0</v>
          </cell>
        </row>
        <row r="21058">
          <cell r="A21058">
            <v>0</v>
          </cell>
          <cell r="B21058">
            <v>0</v>
          </cell>
          <cell r="C21058">
            <v>0</v>
          </cell>
          <cell r="D21058">
            <v>0</v>
          </cell>
        </row>
        <row r="21059">
          <cell r="A21059">
            <v>0</v>
          </cell>
          <cell r="B21059">
            <v>0</v>
          </cell>
          <cell r="C21059">
            <v>0</v>
          </cell>
          <cell r="D21059">
            <v>0</v>
          </cell>
        </row>
        <row r="21060">
          <cell r="A21060">
            <v>0</v>
          </cell>
          <cell r="B21060">
            <v>0</v>
          </cell>
          <cell r="C21060">
            <v>0</v>
          </cell>
          <cell r="D21060">
            <v>0</v>
          </cell>
        </row>
        <row r="21061">
          <cell r="A21061">
            <v>0</v>
          </cell>
          <cell r="B21061">
            <v>0</v>
          </cell>
          <cell r="C21061">
            <v>0</v>
          </cell>
          <cell r="D21061">
            <v>0</v>
          </cell>
        </row>
        <row r="21062">
          <cell r="A21062">
            <v>0</v>
          </cell>
          <cell r="B21062">
            <v>0</v>
          </cell>
          <cell r="C21062">
            <v>0</v>
          </cell>
          <cell r="D21062">
            <v>0</v>
          </cell>
        </row>
        <row r="21063">
          <cell r="A21063">
            <v>0</v>
          </cell>
          <cell r="B21063">
            <v>0</v>
          </cell>
          <cell r="C21063">
            <v>0</v>
          </cell>
          <cell r="D21063">
            <v>0</v>
          </cell>
        </row>
        <row r="21064">
          <cell r="A21064">
            <v>0</v>
          </cell>
          <cell r="B21064">
            <v>0</v>
          </cell>
          <cell r="C21064">
            <v>0</v>
          </cell>
          <cell r="D21064">
            <v>0</v>
          </cell>
        </row>
        <row r="21065">
          <cell r="A21065">
            <v>0</v>
          </cell>
          <cell r="B21065">
            <v>0</v>
          </cell>
          <cell r="C21065">
            <v>0</v>
          </cell>
          <cell r="D21065">
            <v>0</v>
          </cell>
        </row>
        <row r="21066">
          <cell r="A21066">
            <v>0</v>
          </cell>
          <cell r="B21066">
            <v>0</v>
          </cell>
          <cell r="C21066">
            <v>0</v>
          </cell>
          <cell r="D21066">
            <v>0</v>
          </cell>
        </row>
        <row r="21067">
          <cell r="A21067">
            <v>0</v>
          </cell>
          <cell r="B21067">
            <v>0</v>
          </cell>
          <cell r="C21067">
            <v>0</v>
          </cell>
          <cell r="D21067">
            <v>0</v>
          </cell>
        </row>
        <row r="21068">
          <cell r="A21068">
            <v>0</v>
          </cell>
          <cell r="B21068">
            <v>0</v>
          </cell>
          <cell r="C21068">
            <v>0</v>
          </cell>
          <cell r="D21068">
            <v>0</v>
          </cell>
        </row>
        <row r="21069">
          <cell r="A21069">
            <v>0</v>
          </cell>
          <cell r="B21069">
            <v>0</v>
          </cell>
          <cell r="C21069">
            <v>0</v>
          </cell>
          <cell r="D21069">
            <v>0</v>
          </cell>
        </row>
        <row r="21070">
          <cell r="A21070">
            <v>0</v>
          </cell>
          <cell r="B21070">
            <v>0</v>
          </cell>
          <cell r="C21070">
            <v>0</v>
          </cell>
          <cell r="D21070">
            <v>0</v>
          </cell>
        </row>
        <row r="21071">
          <cell r="A21071">
            <v>0</v>
          </cell>
          <cell r="B21071">
            <v>0</v>
          </cell>
          <cell r="C21071">
            <v>0</v>
          </cell>
          <cell r="D21071">
            <v>0</v>
          </cell>
        </row>
        <row r="21072">
          <cell r="A21072">
            <v>0</v>
          </cell>
          <cell r="B21072">
            <v>0</v>
          </cell>
          <cell r="C21072">
            <v>0</v>
          </cell>
          <cell r="D21072">
            <v>0</v>
          </cell>
        </row>
        <row r="21073">
          <cell r="A21073">
            <v>0</v>
          </cell>
          <cell r="B21073">
            <v>0</v>
          </cell>
          <cell r="C21073">
            <v>0</v>
          </cell>
          <cell r="D21073">
            <v>0</v>
          </cell>
        </row>
        <row r="21074">
          <cell r="A21074">
            <v>0</v>
          </cell>
          <cell r="B21074">
            <v>0</v>
          </cell>
          <cell r="C21074">
            <v>0</v>
          </cell>
          <cell r="D21074">
            <v>0</v>
          </cell>
        </row>
        <row r="21075">
          <cell r="A21075">
            <v>0</v>
          </cell>
          <cell r="B21075">
            <v>0</v>
          </cell>
          <cell r="C21075">
            <v>0</v>
          </cell>
          <cell r="D21075">
            <v>0</v>
          </cell>
        </row>
        <row r="21076">
          <cell r="A21076">
            <v>0</v>
          </cell>
          <cell r="B21076">
            <v>0</v>
          </cell>
          <cell r="C21076">
            <v>0</v>
          </cell>
          <cell r="D21076">
            <v>0</v>
          </cell>
        </row>
        <row r="21077">
          <cell r="A21077">
            <v>0</v>
          </cell>
          <cell r="B21077">
            <v>0</v>
          </cell>
          <cell r="C21077">
            <v>0</v>
          </cell>
          <cell r="D21077">
            <v>0</v>
          </cell>
        </row>
        <row r="21078">
          <cell r="A21078">
            <v>0</v>
          </cell>
          <cell r="B21078">
            <v>0</v>
          </cell>
          <cell r="C21078">
            <v>0</v>
          </cell>
          <cell r="D21078">
            <v>0</v>
          </cell>
        </row>
        <row r="21079">
          <cell r="A21079">
            <v>0</v>
          </cell>
          <cell r="B21079">
            <v>0</v>
          </cell>
          <cell r="C21079">
            <v>0</v>
          </cell>
          <cell r="D21079">
            <v>0</v>
          </cell>
        </row>
        <row r="21080">
          <cell r="A21080">
            <v>0</v>
          </cell>
          <cell r="B21080">
            <v>0</v>
          </cell>
          <cell r="C21080">
            <v>0</v>
          </cell>
          <cell r="D21080">
            <v>0</v>
          </cell>
        </row>
        <row r="21081">
          <cell r="A21081">
            <v>0</v>
          </cell>
          <cell r="B21081">
            <v>0</v>
          </cell>
          <cell r="C21081">
            <v>0</v>
          </cell>
          <cell r="D21081">
            <v>0</v>
          </cell>
        </row>
        <row r="21082">
          <cell r="A21082">
            <v>0</v>
          </cell>
          <cell r="B21082">
            <v>0</v>
          </cell>
          <cell r="C21082">
            <v>0</v>
          </cell>
          <cell r="D21082">
            <v>0</v>
          </cell>
        </row>
        <row r="21083">
          <cell r="A21083">
            <v>0</v>
          </cell>
          <cell r="B21083">
            <v>0</v>
          </cell>
          <cell r="C21083">
            <v>0</v>
          </cell>
          <cell r="D21083">
            <v>0</v>
          </cell>
        </row>
        <row r="21084">
          <cell r="A21084">
            <v>0</v>
          </cell>
          <cell r="B21084">
            <v>0</v>
          </cell>
          <cell r="C21084">
            <v>0</v>
          </cell>
          <cell r="D21084">
            <v>0</v>
          </cell>
        </row>
        <row r="21085">
          <cell r="A21085">
            <v>0</v>
          </cell>
          <cell r="B21085">
            <v>0</v>
          </cell>
          <cell r="C21085">
            <v>0</v>
          </cell>
          <cell r="D21085">
            <v>0</v>
          </cell>
        </row>
        <row r="21086">
          <cell r="A21086">
            <v>0</v>
          </cell>
          <cell r="B21086">
            <v>0</v>
          </cell>
          <cell r="C21086">
            <v>0</v>
          </cell>
          <cell r="D21086">
            <v>0</v>
          </cell>
        </row>
        <row r="21087">
          <cell r="A21087">
            <v>0</v>
          </cell>
          <cell r="B21087">
            <v>0</v>
          </cell>
          <cell r="C21087">
            <v>0</v>
          </cell>
          <cell r="D21087">
            <v>0</v>
          </cell>
        </row>
        <row r="21088">
          <cell r="A21088">
            <v>0</v>
          </cell>
          <cell r="B21088">
            <v>0</v>
          </cell>
          <cell r="C21088">
            <v>0</v>
          </cell>
          <cell r="D21088">
            <v>0</v>
          </cell>
        </row>
        <row r="21089">
          <cell r="A21089">
            <v>0</v>
          </cell>
          <cell r="B21089">
            <v>0</v>
          </cell>
          <cell r="C21089">
            <v>0</v>
          </cell>
          <cell r="D21089">
            <v>0</v>
          </cell>
        </row>
        <row r="21090">
          <cell r="A21090">
            <v>0</v>
          </cell>
          <cell r="B21090">
            <v>0</v>
          </cell>
          <cell r="C21090">
            <v>0</v>
          </cell>
          <cell r="D21090">
            <v>0</v>
          </cell>
        </row>
        <row r="21091">
          <cell r="A21091">
            <v>0</v>
          </cell>
          <cell r="B21091">
            <v>0</v>
          </cell>
          <cell r="C21091">
            <v>0</v>
          </cell>
          <cell r="D21091">
            <v>0</v>
          </cell>
        </row>
        <row r="21092">
          <cell r="A21092">
            <v>0</v>
          </cell>
          <cell r="B21092">
            <v>0</v>
          </cell>
          <cell r="C21092">
            <v>0</v>
          </cell>
          <cell r="D21092">
            <v>0</v>
          </cell>
        </row>
        <row r="21093">
          <cell r="A21093">
            <v>0</v>
          </cell>
          <cell r="B21093">
            <v>0</v>
          </cell>
          <cell r="C21093">
            <v>0</v>
          </cell>
          <cell r="D21093">
            <v>0</v>
          </cell>
        </row>
        <row r="21094">
          <cell r="A21094">
            <v>0</v>
          </cell>
          <cell r="B21094">
            <v>0</v>
          </cell>
          <cell r="C21094">
            <v>0</v>
          </cell>
          <cell r="D21094">
            <v>0</v>
          </cell>
        </row>
        <row r="21095">
          <cell r="A21095">
            <v>0</v>
          </cell>
          <cell r="B21095">
            <v>0</v>
          </cell>
          <cell r="C21095">
            <v>0</v>
          </cell>
          <cell r="D21095">
            <v>0</v>
          </cell>
        </row>
        <row r="21096">
          <cell r="A21096">
            <v>0</v>
          </cell>
          <cell r="B21096">
            <v>0</v>
          </cell>
          <cell r="C21096">
            <v>0</v>
          </cell>
          <cell r="D21096">
            <v>0</v>
          </cell>
        </row>
        <row r="21097">
          <cell r="A21097">
            <v>0</v>
          </cell>
          <cell r="B21097">
            <v>0</v>
          </cell>
          <cell r="C21097">
            <v>0</v>
          </cell>
          <cell r="D21097">
            <v>0</v>
          </cell>
        </row>
        <row r="21098">
          <cell r="A21098">
            <v>0</v>
          </cell>
          <cell r="B21098">
            <v>0</v>
          </cell>
          <cell r="C21098">
            <v>0</v>
          </cell>
          <cell r="D21098">
            <v>0</v>
          </cell>
        </row>
        <row r="21099">
          <cell r="A21099">
            <v>0</v>
          </cell>
          <cell r="B21099">
            <v>0</v>
          </cell>
          <cell r="C21099">
            <v>0</v>
          </cell>
          <cell r="D21099">
            <v>0</v>
          </cell>
        </row>
        <row r="21100">
          <cell r="A21100">
            <v>0</v>
          </cell>
          <cell r="B21100">
            <v>0</v>
          </cell>
          <cell r="C21100">
            <v>0</v>
          </cell>
          <cell r="D21100">
            <v>0</v>
          </cell>
        </row>
        <row r="21101">
          <cell r="A21101">
            <v>0</v>
          </cell>
          <cell r="B21101">
            <v>0</v>
          </cell>
          <cell r="C21101">
            <v>0</v>
          </cell>
          <cell r="D21101">
            <v>0</v>
          </cell>
        </row>
        <row r="21102">
          <cell r="A21102">
            <v>0</v>
          </cell>
          <cell r="B21102">
            <v>0</v>
          </cell>
          <cell r="C21102">
            <v>0</v>
          </cell>
          <cell r="D21102">
            <v>0</v>
          </cell>
        </row>
        <row r="21103">
          <cell r="A21103">
            <v>0</v>
          </cell>
          <cell r="B21103">
            <v>0</v>
          </cell>
          <cell r="C21103">
            <v>0</v>
          </cell>
          <cell r="D21103">
            <v>0</v>
          </cell>
        </row>
        <row r="21104">
          <cell r="A21104">
            <v>0</v>
          </cell>
          <cell r="B21104">
            <v>0</v>
          </cell>
          <cell r="C21104">
            <v>0</v>
          </cell>
          <cell r="D21104">
            <v>0</v>
          </cell>
        </row>
        <row r="21105">
          <cell r="A21105">
            <v>0</v>
          </cell>
          <cell r="B21105">
            <v>0</v>
          </cell>
          <cell r="C21105">
            <v>0</v>
          </cell>
          <cell r="D21105">
            <v>0</v>
          </cell>
        </row>
        <row r="21106">
          <cell r="A21106">
            <v>0</v>
          </cell>
          <cell r="B21106">
            <v>0</v>
          </cell>
          <cell r="C21106">
            <v>0</v>
          </cell>
          <cell r="D21106">
            <v>0</v>
          </cell>
        </row>
        <row r="21107">
          <cell r="A21107">
            <v>0</v>
          </cell>
          <cell r="B21107">
            <v>0</v>
          </cell>
          <cell r="C21107">
            <v>0</v>
          </cell>
          <cell r="D21107">
            <v>0</v>
          </cell>
        </row>
        <row r="21108">
          <cell r="A21108">
            <v>0</v>
          </cell>
          <cell r="B21108">
            <v>0</v>
          </cell>
          <cell r="C21108">
            <v>0</v>
          </cell>
          <cell r="D21108">
            <v>0</v>
          </cell>
        </row>
        <row r="21109">
          <cell r="A21109">
            <v>0</v>
          </cell>
          <cell r="B21109">
            <v>0</v>
          </cell>
          <cell r="C21109">
            <v>0</v>
          </cell>
          <cell r="D21109">
            <v>0</v>
          </cell>
        </row>
        <row r="21110">
          <cell r="A21110">
            <v>0</v>
          </cell>
          <cell r="B21110">
            <v>0</v>
          </cell>
          <cell r="C21110">
            <v>0</v>
          </cell>
          <cell r="D21110">
            <v>0</v>
          </cell>
        </row>
        <row r="21111">
          <cell r="A21111">
            <v>0</v>
          </cell>
          <cell r="B21111">
            <v>0</v>
          </cell>
          <cell r="C21111">
            <v>0</v>
          </cell>
          <cell r="D21111">
            <v>0</v>
          </cell>
        </row>
        <row r="21112">
          <cell r="A21112">
            <v>0</v>
          </cell>
          <cell r="B21112">
            <v>0</v>
          </cell>
          <cell r="C21112">
            <v>0</v>
          </cell>
          <cell r="D21112">
            <v>0</v>
          </cell>
        </row>
        <row r="21113">
          <cell r="A21113">
            <v>0</v>
          </cell>
          <cell r="B21113">
            <v>0</v>
          </cell>
          <cell r="C21113">
            <v>0</v>
          </cell>
          <cell r="D21113">
            <v>0</v>
          </cell>
        </row>
        <row r="21114">
          <cell r="A21114">
            <v>0</v>
          </cell>
          <cell r="B21114">
            <v>0</v>
          </cell>
          <cell r="C21114">
            <v>0</v>
          </cell>
          <cell r="D21114">
            <v>0</v>
          </cell>
        </row>
        <row r="21115">
          <cell r="A21115">
            <v>0</v>
          </cell>
          <cell r="B21115">
            <v>0</v>
          </cell>
          <cell r="C21115">
            <v>0</v>
          </cell>
          <cell r="D21115">
            <v>0</v>
          </cell>
        </row>
        <row r="21116">
          <cell r="A21116">
            <v>0</v>
          </cell>
          <cell r="B21116">
            <v>0</v>
          </cell>
          <cell r="C21116">
            <v>0</v>
          </cell>
          <cell r="D21116">
            <v>0</v>
          </cell>
        </row>
        <row r="21117">
          <cell r="A21117">
            <v>0</v>
          </cell>
          <cell r="B21117">
            <v>0</v>
          </cell>
          <cell r="C21117">
            <v>0</v>
          </cell>
          <cell r="D21117">
            <v>0</v>
          </cell>
        </row>
        <row r="21118">
          <cell r="A21118">
            <v>0</v>
          </cell>
          <cell r="B21118">
            <v>0</v>
          </cell>
          <cell r="C21118">
            <v>0</v>
          </cell>
          <cell r="D21118">
            <v>0</v>
          </cell>
        </row>
        <row r="21119">
          <cell r="A21119">
            <v>0</v>
          </cell>
          <cell r="B21119">
            <v>0</v>
          </cell>
          <cell r="C21119">
            <v>0</v>
          </cell>
          <cell r="D21119">
            <v>0</v>
          </cell>
        </row>
        <row r="21120">
          <cell r="A21120">
            <v>0</v>
          </cell>
          <cell r="B21120">
            <v>0</v>
          </cell>
          <cell r="C21120">
            <v>0</v>
          </cell>
          <cell r="D21120">
            <v>0</v>
          </cell>
        </row>
        <row r="21121">
          <cell r="A21121">
            <v>0</v>
          </cell>
          <cell r="B21121">
            <v>0</v>
          </cell>
          <cell r="C21121">
            <v>0</v>
          </cell>
          <cell r="D21121">
            <v>0</v>
          </cell>
        </row>
        <row r="21122">
          <cell r="A21122">
            <v>0</v>
          </cell>
          <cell r="B21122">
            <v>0</v>
          </cell>
          <cell r="C21122">
            <v>0</v>
          </cell>
          <cell r="D21122">
            <v>0</v>
          </cell>
        </row>
        <row r="21123">
          <cell r="A21123">
            <v>0</v>
          </cell>
          <cell r="B21123">
            <v>0</v>
          </cell>
          <cell r="C21123">
            <v>0</v>
          </cell>
          <cell r="D21123">
            <v>0</v>
          </cell>
        </row>
        <row r="21124">
          <cell r="A21124">
            <v>0</v>
          </cell>
          <cell r="B21124">
            <v>0</v>
          </cell>
          <cell r="C21124">
            <v>0</v>
          </cell>
          <cell r="D21124">
            <v>0</v>
          </cell>
        </row>
        <row r="21125">
          <cell r="A21125">
            <v>0</v>
          </cell>
          <cell r="B21125">
            <v>0</v>
          </cell>
          <cell r="C21125">
            <v>0</v>
          </cell>
          <cell r="D21125">
            <v>0</v>
          </cell>
        </row>
        <row r="21126">
          <cell r="A21126">
            <v>0</v>
          </cell>
          <cell r="B21126">
            <v>0</v>
          </cell>
          <cell r="C21126">
            <v>0</v>
          </cell>
          <cell r="D21126">
            <v>0</v>
          </cell>
        </row>
        <row r="21127">
          <cell r="A21127">
            <v>0</v>
          </cell>
          <cell r="B21127">
            <v>0</v>
          </cell>
          <cell r="C21127">
            <v>0</v>
          </cell>
          <cell r="D21127">
            <v>0</v>
          </cell>
        </row>
        <row r="21128">
          <cell r="A21128">
            <v>0</v>
          </cell>
          <cell r="B21128">
            <v>0</v>
          </cell>
          <cell r="C21128">
            <v>0</v>
          </cell>
          <cell r="D21128">
            <v>0</v>
          </cell>
        </row>
        <row r="21129">
          <cell r="A21129">
            <v>0</v>
          </cell>
          <cell r="B21129">
            <v>0</v>
          </cell>
          <cell r="C21129">
            <v>0</v>
          </cell>
          <cell r="D21129">
            <v>0</v>
          </cell>
        </row>
        <row r="21130">
          <cell r="A21130">
            <v>0</v>
          </cell>
          <cell r="B21130">
            <v>0</v>
          </cell>
          <cell r="C21130">
            <v>0</v>
          </cell>
          <cell r="D21130">
            <v>0</v>
          </cell>
        </row>
        <row r="21131">
          <cell r="A21131">
            <v>0</v>
          </cell>
          <cell r="B21131">
            <v>0</v>
          </cell>
          <cell r="C21131">
            <v>0</v>
          </cell>
          <cell r="D21131">
            <v>0</v>
          </cell>
        </row>
        <row r="21132">
          <cell r="A21132">
            <v>0</v>
          </cell>
          <cell r="B21132">
            <v>0</v>
          </cell>
          <cell r="C21132">
            <v>0</v>
          </cell>
          <cell r="D21132">
            <v>0</v>
          </cell>
        </row>
        <row r="21133">
          <cell r="A21133">
            <v>0</v>
          </cell>
          <cell r="B21133">
            <v>0</v>
          </cell>
          <cell r="C21133">
            <v>0</v>
          </cell>
          <cell r="D21133">
            <v>0</v>
          </cell>
        </row>
        <row r="21134">
          <cell r="A21134">
            <v>0</v>
          </cell>
          <cell r="B21134">
            <v>0</v>
          </cell>
          <cell r="C21134">
            <v>0</v>
          </cell>
          <cell r="D21134">
            <v>0</v>
          </cell>
        </row>
        <row r="21135">
          <cell r="A21135">
            <v>0</v>
          </cell>
          <cell r="B21135">
            <v>0</v>
          </cell>
          <cell r="C21135">
            <v>0</v>
          </cell>
          <cell r="D21135">
            <v>0</v>
          </cell>
        </row>
        <row r="21136">
          <cell r="A21136">
            <v>0</v>
          </cell>
          <cell r="B21136">
            <v>0</v>
          </cell>
          <cell r="C21136">
            <v>0</v>
          </cell>
          <cell r="D21136">
            <v>0</v>
          </cell>
        </row>
        <row r="21137">
          <cell r="A21137">
            <v>0</v>
          </cell>
          <cell r="B21137">
            <v>0</v>
          </cell>
          <cell r="C21137">
            <v>0</v>
          </cell>
          <cell r="D21137">
            <v>0</v>
          </cell>
        </row>
        <row r="21138">
          <cell r="A21138">
            <v>0</v>
          </cell>
          <cell r="B21138">
            <v>0</v>
          </cell>
          <cell r="C21138">
            <v>0</v>
          </cell>
          <cell r="D21138">
            <v>0</v>
          </cell>
        </row>
        <row r="21139">
          <cell r="A21139">
            <v>0</v>
          </cell>
          <cell r="B21139">
            <v>0</v>
          </cell>
          <cell r="C21139">
            <v>0</v>
          </cell>
          <cell r="D21139">
            <v>0</v>
          </cell>
        </row>
        <row r="21140">
          <cell r="A21140">
            <v>0</v>
          </cell>
          <cell r="B21140">
            <v>0</v>
          </cell>
          <cell r="C21140">
            <v>0</v>
          </cell>
          <cell r="D21140">
            <v>0</v>
          </cell>
        </row>
        <row r="21141">
          <cell r="A21141">
            <v>0</v>
          </cell>
          <cell r="B21141">
            <v>0</v>
          </cell>
          <cell r="C21141">
            <v>0</v>
          </cell>
          <cell r="D21141">
            <v>0</v>
          </cell>
        </row>
        <row r="21142">
          <cell r="A21142">
            <v>0</v>
          </cell>
          <cell r="B21142">
            <v>0</v>
          </cell>
          <cell r="C21142">
            <v>0</v>
          </cell>
          <cell r="D21142">
            <v>0</v>
          </cell>
        </row>
        <row r="21143">
          <cell r="A21143">
            <v>0</v>
          </cell>
          <cell r="B21143">
            <v>0</v>
          </cell>
          <cell r="C21143">
            <v>0</v>
          </cell>
          <cell r="D21143">
            <v>0</v>
          </cell>
        </row>
        <row r="21144">
          <cell r="A21144">
            <v>0</v>
          </cell>
          <cell r="B21144">
            <v>0</v>
          </cell>
          <cell r="C21144">
            <v>0</v>
          </cell>
          <cell r="D21144">
            <v>0</v>
          </cell>
        </row>
        <row r="21145">
          <cell r="A21145">
            <v>0</v>
          </cell>
          <cell r="B21145">
            <v>0</v>
          </cell>
          <cell r="C21145">
            <v>0</v>
          </cell>
          <cell r="D21145">
            <v>0</v>
          </cell>
        </row>
        <row r="21146">
          <cell r="A21146">
            <v>0</v>
          </cell>
          <cell r="B21146">
            <v>0</v>
          </cell>
          <cell r="C21146">
            <v>0</v>
          </cell>
          <cell r="D21146">
            <v>0</v>
          </cell>
        </row>
        <row r="21147">
          <cell r="A21147">
            <v>0</v>
          </cell>
          <cell r="B21147">
            <v>0</v>
          </cell>
          <cell r="C21147">
            <v>0</v>
          </cell>
          <cell r="D21147">
            <v>0</v>
          </cell>
        </row>
        <row r="21148">
          <cell r="A21148">
            <v>0</v>
          </cell>
          <cell r="B21148">
            <v>0</v>
          </cell>
          <cell r="C21148">
            <v>0</v>
          </cell>
          <cell r="D21148">
            <v>0</v>
          </cell>
        </row>
        <row r="21149">
          <cell r="A21149">
            <v>0</v>
          </cell>
          <cell r="B21149">
            <v>0</v>
          </cell>
          <cell r="C21149">
            <v>0</v>
          </cell>
          <cell r="D21149">
            <v>0</v>
          </cell>
        </row>
        <row r="21150">
          <cell r="A21150">
            <v>0</v>
          </cell>
          <cell r="B21150">
            <v>0</v>
          </cell>
          <cell r="C21150">
            <v>0</v>
          </cell>
          <cell r="D21150">
            <v>0</v>
          </cell>
        </row>
        <row r="21151">
          <cell r="A21151">
            <v>0</v>
          </cell>
          <cell r="B21151">
            <v>0</v>
          </cell>
          <cell r="C21151">
            <v>0</v>
          </cell>
          <cell r="D21151">
            <v>0</v>
          </cell>
        </row>
        <row r="21152">
          <cell r="A21152">
            <v>0</v>
          </cell>
          <cell r="B21152">
            <v>0</v>
          </cell>
          <cell r="C21152">
            <v>0</v>
          </cell>
          <cell r="D21152">
            <v>0</v>
          </cell>
        </row>
        <row r="21153">
          <cell r="A21153">
            <v>0</v>
          </cell>
          <cell r="B21153">
            <v>0</v>
          </cell>
          <cell r="C21153">
            <v>0</v>
          </cell>
          <cell r="D21153">
            <v>0</v>
          </cell>
        </row>
        <row r="21154">
          <cell r="A21154">
            <v>0</v>
          </cell>
          <cell r="B21154">
            <v>0</v>
          </cell>
          <cell r="C21154">
            <v>0</v>
          </cell>
          <cell r="D21154">
            <v>0</v>
          </cell>
        </row>
        <row r="21155">
          <cell r="A21155">
            <v>0</v>
          </cell>
          <cell r="B21155">
            <v>0</v>
          </cell>
          <cell r="C21155">
            <v>0</v>
          </cell>
          <cell r="D21155">
            <v>0</v>
          </cell>
        </row>
        <row r="21156">
          <cell r="A21156">
            <v>0</v>
          </cell>
          <cell r="B21156">
            <v>0</v>
          </cell>
          <cell r="C21156">
            <v>0</v>
          </cell>
          <cell r="D21156">
            <v>0</v>
          </cell>
        </row>
        <row r="21157">
          <cell r="A21157">
            <v>0</v>
          </cell>
          <cell r="B21157">
            <v>0</v>
          </cell>
          <cell r="C21157">
            <v>0</v>
          </cell>
          <cell r="D21157">
            <v>0</v>
          </cell>
        </row>
        <row r="21158">
          <cell r="A21158">
            <v>0</v>
          </cell>
          <cell r="B21158">
            <v>0</v>
          </cell>
          <cell r="C21158">
            <v>0</v>
          </cell>
          <cell r="D21158">
            <v>0</v>
          </cell>
        </row>
        <row r="21159">
          <cell r="A21159">
            <v>0</v>
          </cell>
          <cell r="B21159">
            <v>0</v>
          </cell>
          <cell r="C21159">
            <v>0</v>
          </cell>
          <cell r="D21159">
            <v>0</v>
          </cell>
        </row>
        <row r="21160">
          <cell r="A21160">
            <v>0</v>
          </cell>
          <cell r="B21160">
            <v>0</v>
          </cell>
          <cell r="C21160">
            <v>0</v>
          </cell>
          <cell r="D21160">
            <v>0</v>
          </cell>
        </row>
        <row r="21161">
          <cell r="A21161">
            <v>0</v>
          </cell>
          <cell r="B21161">
            <v>0</v>
          </cell>
          <cell r="C21161">
            <v>0</v>
          </cell>
          <cell r="D21161">
            <v>0</v>
          </cell>
        </row>
        <row r="21162">
          <cell r="A21162">
            <v>0</v>
          </cell>
          <cell r="B21162">
            <v>0</v>
          </cell>
          <cell r="C21162">
            <v>0</v>
          </cell>
          <cell r="D21162">
            <v>0</v>
          </cell>
        </row>
        <row r="21163">
          <cell r="A21163">
            <v>0</v>
          </cell>
          <cell r="B21163">
            <v>0</v>
          </cell>
          <cell r="C21163">
            <v>0</v>
          </cell>
          <cell r="D21163">
            <v>0</v>
          </cell>
        </row>
        <row r="21164">
          <cell r="A21164">
            <v>0</v>
          </cell>
          <cell r="B21164">
            <v>0</v>
          </cell>
          <cell r="C21164">
            <v>0</v>
          </cell>
          <cell r="D21164">
            <v>0</v>
          </cell>
        </row>
        <row r="21165">
          <cell r="A21165">
            <v>0</v>
          </cell>
          <cell r="B21165">
            <v>0</v>
          </cell>
          <cell r="C21165">
            <v>0</v>
          </cell>
          <cell r="D21165">
            <v>0</v>
          </cell>
        </row>
        <row r="21166">
          <cell r="A21166">
            <v>0</v>
          </cell>
          <cell r="B21166">
            <v>0</v>
          </cell>
          <cell r="C21166">
            <v>0</v>
          </cell>
          <cell r="D21166">
            <v>0</v>
          </cell>
        </row>
        <row r="21167">
          <cell r="A21167">
            <v>0</v>
          </cell>
          <cell r="B21167">
            <v>0</v>
          </cell>
          <cell r="C21167">
            <v>0</v>
          </cell>
          <cell r="D21167">
            <v>0</v>
          </cell>
        </row>
        <row r="21168">
          <cell r="A21168">
            <v>0</v>
          </cell>
          <cell r="B21168">
            <v>0</v>
          </cell>
          <cell r="C21168">
            <v>0</v>
          </cell>
          <cell r="D21168">
            <v>0</v>
          </cell>
        </row>
        <row r="21169">
          <cell r="A21169">
            <v>0</v>
          </cell>
          <cell r="B21169">
            <v>0</v>
          </cell>
          <cell r="C21169">
            <v>0</v>
          </cell>
          <cell r="D21169">
            <v>0</v>
          </cell>
        </row>
        <row r="21170">
          <cell r="A21170">
            <v>0</v>
          </cell>
          <cell r="B21170">
            <v>0</v>
          </cell>
          <cell r="C21170">
            <v>0</v>
          </cell>
          <cell r="D21170">
            <v>0</v>
          </cell>
        </row>
        <row r="21171">
          <cell r="A21171">
            <v>0</v>
          </cell>
          <cell r="B21171">
            <v>0</v>
          </cell>
          <cell r="C21171">
            <v>0</v>
          </cell>
          <cell r="D21171">
            <v>0</v>
          </cell>
        </row>
        <row r="21172">
          <cell r="A21172">
            <v>0</v>
          </cell>
          <cell r="B21172">
            <v>0</v>
          </cell>
          <cell r="C21172">
            <v>0</v>
          </cell>
          <cell r="D21172">
            <v>0</v>
          </cell>
        </row>
        <row r="21173">
          <cell r="A21173">
            <v>0</v>
          </cell>
          <cell r="B21173">
            <v>0</v>
          </cell>
          <cell r="C21173">
            <v>0</v>
          </cell>
          <cell r="D21173">
            <v>0</v>
          </cell>
        </row>
        <row r="21174">
          <cell r="A21174">
            <v>0</v>
          </cell>
          <cell r="B21174">
            <v>0</v>
          </cell>
          <cell r="C21174">
            <v>0</v>
          </cell>
          <cell r="D21174">
            <v>0</v>
          </cell>
        </row>
        <row r="21175">
          <cell r="A21175">
            <v>0</v>
          </cell>
          <cell r="B21175">
            <v>0</v>
          </cell>
          <cell r="C21175">
            <v>0</v>
          </cell>
          <cell r="D21175">
            <v>0</v>
          </cell>
        </row>
        <row r="21176">
          <cell r="A21176">
            <v>0</v>
          </cell>
          <cell r="B21176">
            <v>0</v>
          </cell>
          <cell r="C21176">
            <v>0</v>
          </cell>
          <cell r="D21176">
            <v>0</v>
          </cell>
        </row>
        <row r="21177">
          <cell r="A21177">
            <v>0</v>
          </cell>
          <cell r="B21177">
            <v>0</v>
          </cell>
          <cell r="C21177">
            <v>0</v>
          </cell>
          <cell r="D21177">
            <v>0</v>
          </cell>
        </row>
        <row r="21178">
          <cell r="A21178">
            <v>0</v>
          </cell>
          <cell r="B21178">
            <v>0</v>
          </cell>
          <cell r="C21178">
            <v>0</v>
          </cell>
          <cell r="D21178">
            <v>0</v>
          </cell>
        </row>
        <row r="21179">
          <cell r="A21179">
            <v>0</v>
          </cell>
          <cell r="B21179">
            <v>0</v>
          </cell>
          <cell r="C21179">
            <v>0</v>
          </cell>
          <cell r="D21179">
            <v>0</v>
          </cell>
        </row>
        <row r="21180">
          <cell r="A21180">
            <v>0</v>
          </cell>
          <cell r="B21180">
            <v>0</v>
          </cell>
          <cell r="C21180">
            <v>0</v>
          </cell>
          <cell r="D21180">
            <v>0</v>
          </cell>
        </row>
        <row r="21181">
          <cell r="A21181">
            <v>0</v>
          </cell>
          <cell r="B21181">
            <v>0</v>
          </cell>
          <cell r="C21181">
            <v>0</v>
          </cell>
          <cell r="D21181">
            <v>0</v>
          </cell>
        </row>
        <row r="21182">
          <cell r="A21182">
            <v>0</v>
          </cell>
          <cell r="B21182">
            <v>0</v>
          </cell>
          <cell r="C21182">
            <v>0</v>
          </cell>
          <cell r="D21182">
            <v>0</v>
          </cell>
        </row>
        <row r="21183">
          <cell r="A21183">
            <v>0</v>
          </cell>
          <cell r="B21183">
            <v>0</v>
          </cell>
          <cell r="C21183">
            <v>0</v>
          </cell>
          <cell r="D21183">
            <v>0</v>
          </cell>
        </row>
        <row r="21184">
          <cell r="A21184">
            <v>0</v>
          </cell>
          <cell r="B21184">
            <v>0</v>
          </cell>
          <cell r="C21184">
            <v>0</v>
          </cell>
          <cell r="D21184">
            <v>0</v>
          </cell>
        </row>
        <row r="21185">
          <cell r="A21185">
            <v>0</v>
          </cell>
          <cell r="B21185">
            <v>0</v>
          </cell>
          <cell r="C21185">
            <v>0</v>
          </cell>
          <cell r="D21185">
            <v>0</v>
          </cell>
        </row>
        <row r="21186">
          <cell r="A21186">
            <v>0</v>
          </cell>
          <cell r="B21186">
            <v>0</v>
          </cell>
          <cell r="C21186">
            <v>0</v>
          </cell>
          <cell r="D21186">
            <v>0</v>
          </cell>
        </row>
        <row r="21187">
          <cell r="A21187">
            <v>0</v>
          </cell>
          <cell r="B21187">
            <v>0</v>
          </cell>
          <cell r="C21187">
            <v>0</v>
          </cell>
          <cell r="D21187">
            <v>0</v>
          </cell>
        </row>
        <row r="21188">
          <cell r="A21188">
            <v>0</v>
          </cell>
          <cell r="B21188">
            <v>0</v>
          </cell>
          <cell r="C21188">
            <v>0</v>
          </cell>
          <cell r="D21188">
            <v>0</v>
          </cell>
        </row>
        <row r="21189">
          <cell r="A21189">
            <v>0</v>
          </cell>
          <cell r="B21189">
            <v>0</v>
          </cell>
          <cell r="C21189">
            <v>0</v>
          </cell>
          <cell r="D21189">
            <v>0</v>
          </cell>
        </row>
        <row r="21190">
          <cell r="A21190">
            <v>0</v>
          </cell>
          <cell r="B21190">
            <v>0</v>
          </cell>
          <cell r="C21190">
            <v>0</v>
          </cell>
          <cell r="D21190">
            <v>0</v>
          </cell>
        </row>
        <row r="21191">
          <cell r="A21191">
            <v>0</v>
          </cell>
          <cell r="B21191">
            <v>0</v>
          </cell>
          <cell r="C21191">
            <v>0</v>
          </cell>
          <cell r="D21191">
            <v>0</v>
          </cell>
        </row>
        <row r="21192">
          <cell r="A21192">
            <v>0</v>
          </cell>
          <cell r="B21192">
            <v>0</v>
          </cell>
          <cell r="C21192">
            <v>0</v>
          </cell>
          <cell r="D21192">
            <v>0</v>
          </cell>
        </row>
        <row r="21193">
          <cell r="A21193">
            <v>0</v>
          </cell>
          <cell r="B21193">
            <v>0</v>
          </cell>
          <cell r="C21193">
            <v>0</v>
          </cell>
          <cell r="D21193">
            <v>0</v>
          </cell>
        </row>
        <row r="21194">
          <cell r="A21194">
            <v>0</v>
          </cell>
          <cell r="B21194">
            <v>0</v>
          </cell>
          <cell r="C21194">
            <v>0</v>
          </cell>
          <cell r="D21194">
            <v>0</v>
          </cell>
        </row>
        <row r="21195">
          <cell r="A21195">
            <v>0</v>
          </cell>
          <cell r="B21195">
            <v>0</v>
          </cell>
          <cell r="C21195">
            <v>0</v>
          </cell>
          <cell r="D21195">
            <v>0</v>
          </cell>
        </row>
        <row r="21196">
          <cell r="A21196">
            <v>0</v>
          </cell>
          <cell r="B21196">
            <v>0</v>
          </cell>
          <cell r="C21196">
            <v>0</v>
          </cell>
          <cell r="D21196">
            <v>0</v>
          </cell>
        </row>
        <row r="21197">
          <cell r="A21197">
            <v>0</v>
          </cell>
          <cell r="B21197">
            <v>0</v>
          </cell>
          <cell r="C21197">
            <v>0</v>
          </cell>
          <cell r="D21197">
            <v>0</v>
          </cell>
        </row>
        <row r="21198">
          <cell r="A21198">
            <v>0</v>
          </cell>
          <cell r="B21198">
            <v>0</v>
          </cell>
          <cell r="C21198">
            <v>0</v>
          </cell>
          <cell r="D21198">
            <v>0</v>
          </cell>
        </row>
        <row r="21199">
          <cell r="A21199">
            <v>0</v>
          </cell>
          <cell r="B21199">
            <v>0</v>
          </cell>
          <cell r="C21199">
            <v>0</v>
          </cell>
          <cell r="D21199">
            <v>0</v>
          </cell>
        </row>
        <row r="21200">
          <cell r="A21200">
            <v>0</v>
          </cell>
          <cell r="B21200">
            <v>0</v>
          </cell>
          <cell r="C21200">
            <v>0</v>
          </cell>
          <cell r="D21200">
            <v>0</v>
          </cell>
        </row>
        <row r="21201">
          <cell r="A21201">
            <v>0</v>
          </cell>
          <cell r="B21201">
            <v>0</v>
          </cell>
          <cell r="C21201">
            <v>0</v>
          </cell>
          <cell r="D21201">
            <v>0</v>
          </cell>
        </row>
        <row r="21202">
          <cell r="A21202">
            <v>0</v>
          </cell>
          <cell r="B21202">
            <v>0</v>
          </cell>
          <cell r="C21202">
            <v>0</v>
          </cell>
          <cell r="D21202">
            <v>0</v>
          </cell>
        </row>
        <row r="21203">
          <cell r="A21203">
            <v>0</v>
          </cell>
          <cell r="B21203">
            <v>0</v>
          </cell>
          <cell r="C21203">
            <v>0</v>
          </cell>
          <cell r="D21203">
            <v>0</v>
          </cell>
        </row>
        <row r="21204">
          <cell r="A21204">
            <v>0</v>
          </cell>
          <cell r="B21204">
            <v>0</v>
          </cell>
          <cell r="C21204">
            <v>0</v>
          </cell>
          <cell r="D21204">
            <v>0</v>
          </cell>
        </row>
        <row r="21205">
          <cell r="A21205">
            <v>0</v>
          </cell>
          <cell r="B21205">
            <v>0</v>
          </cell>
          <cell r="C21205">
            <v>0</v>
          </cell>
          <cell r="D21205">
            <v>0</v>
          </cell>
        </row>
        <row r="21206">
          <cell r="A21206">
            <v>0</v>
          </cell>
          <cell r="B21206">
            <v>0</v>
          </cell>
          <cell r="C21206">
            <v>0</v>
          </cell>
          <cell r="D21206">
            <v>0</v>
          </cell>
        </row>
        <row r="21207">
          <cell r="A21207">
            <v>0</v>
          </cell>
          <cell r="B21207">
            <v>0</v>
          </cell>
          <cell r="C21207">
            <v>0</v>
          </cell>
          <cell r="D21207">
            <v>0</v>
          </cell>
        </row>
        <row r="21208">
          <cell r="A21208">
            <v>0</v>
          </cell>
          <cell r="B21208">
            <v>0</v>
          </cell>
          <cell r="C21208">
            <v>0</v>
          </cell>
          <cell r="D21208">
            <v>0</v>
          </cell>
        </row>
        <row r="21209">
          <cell r="A21209">
            <v>0</v>
          </cell>
          <cell r="B21209">
            <v>0</v>
          </cell>
          <cell r="C21209">
            <v>0</v>
          </cell>
          <cell r="D21209">
            <v>0</v>
          </cell>
        </row>
        <row r="21210">
          <cell r="A21210">
            <v>0</v>
          </cell>
          <cell r="B21210">
            <v>0</v>
          </cell>
          <cell r="C21210">
            <v>0</v>
          </cell>
          <cell r="D21210">
            <v>0</v>
          </cell>
        </row>
        <row r="21211">
          <cell r="A21211">
            <v>0</v>
          </cell>
          <cell r="B21211">
            <v>0</v>
          </cell>
          <cell r="C21211">
            <v>0</v>
          </cell>
          <cell r="D21211">
            <v>0</v>
          </cell>
        </row>
        <row r="21212">
          <cell r="A21212">
            <v>0</v>
          </cell>
          <cell r="B21212">
            <v>0</v>
          </cell>
          <cell r="C21212">
            <v>0</v>
          </cell>
          <cell r="D21212">
            <v>0</v>
          </cell>
        </row>
        <row r="21213">
          <cell r="A21213">
            <v>0</v>
          </cell>
          <cell r="B21213">
            <v>0</v>
          </cell>
          <cell r="C21213">
            <v>0</v>
          </cell>
          <cell r="D21213">
            <v>0</v>
          </cell>
        </row>
        <row r="21214">
          <cell r="A21214">
            <v>0</v>
          </cell>
          <cell r="B21214">
            <v>0</v>
          </cell>
          <cell r="C21214">
            <v>0</v>
          </cell>
          <cell r="D21214">
            <v>0</v>
          </cell>
        </row>
        <row r="21215">
          <cell r="A21215">
            <v>0</v>
          </cell>
          <cell r="B21215">
            <v>0</v>
          </cell>
          <cell r="C21215">
            <v>0</v>
          </cell>
          <cell r="D21215">
            <v>0</v>
          </cell>
        </row>
        <row r="21216">
          <cell r="A21216">
            <v>0</v>
          </cell>
          <cell r="B21216">
            <v>0</v>
          </cell>
          <cell r="C21216">
            <v>0</v>
          </cell>
          <cell r="D21216">
            <v>0</v>
          </cell>
        </row>
        <row r="21217">
          <cell r="A21217">
            <v>0</v>
          </cell>
          <cell r="B21217">
            <v>0</v>
          </cell>
          <cell r="C21217">
            <v>0</v>
          </cell>
          <cell r="D21217">
            <v>0</v>
          </cell>
        </row>
        <row r="21218">
          <cell r="A21218">
            <v>0</v>
          </cell>
          <cell r="B21218">
            <v>0</v>
          </cell>
          <cell r="C21218">
            <v>0</v>
          </cell>
          <cell r="D21218">
            <v>0</v>
          </cell>
        </row>
        <row r="21219">
          <cell r="A21219">
            <v>0</v>
          </cell>
          <cell r="B21219">
            <v>0</v>
          </cell>
          <cell r="C21219">
            <v>0</v>
          </cell>
          <cell r="D21219">
            <v>0</v>
          </cell>
        </row>
        <row r="21220">
          <cell r="A21220">
            <v>0</v>
          </cell>
          <cell r="B21220">
            <v>0</v>
          </cell>
          <cell r="C21220">
            <v>0</v>
          </cell>
          <cell r="D21220">
            <v>0</v>
          </cell>
        </row>
        <row r="21221">
          <cell r="A21221">
            <v>0</v>
          </cell>
          <cell r="B21221">
            <v>0</v>
          </cell>
          <cell r="C21221">
            <v>0</v>
          </cell>
          <cell r="D21221">
            <v>0</v>
          </cell>
        </row>
        <row r="21222">
          <cell r="A21222">
            <v>0</v>
          </cell>
          <cell r="B21222">
            <v>0</v>
          </cell>
          <cell r="C21222">
            <v>0</v>
          </cell>
          <cell r="D21222">
            <v>0</v>
          </cell>
        </row>
        <row r="21223">
          <cell r="A21223">
            <v>0</v>
          </cell>
          <cell r="B21223">
            <v>0</v>
          </cell>
          <cell r="C21223">
            <v>0</v>
          </cell>
          <cell r="D21223">
            <v>0</v>
          </cell>
        </row>
        <row r="21224">
          <cell r="A21224">
            <v>0</v>
          </cell>
          <cell r="B21224">
            <v>0</v>
          </cell>
          <cell r="C21224">
            <v>0</v>
          </cell>
          <cell r="D21224">
            <v>0</v>
          </cell>
        </row>
        <row r="21225">
          <cell r="A21225">
            <v>0</v>
          </cell>
          <cell r="B21225">
            <v>0</v>
          </cell>
          <cell r="C21225">
            <v>0</v>
          </cell>
          <cell r="D21225">
            <v>0</v>
          </cell>
        </row>
        <row r="21226">
          <cell r="A21226">
            <v>0</v>
          </cell>
          <cell r="B21226">
            <v>0</v>
          </cell>
          <cell r="C21226">
            <v>0</v>
          </cell>
          <cell r="D21226">
            <v>0</v>
          </cell>
        </row>
        <row r="21227">
          <cell r="A21227">
            <v>0</v>
          </cell>
          <cell r="B21227">
            <v>0</v>
          </cell>
          <cell r="C21227">
            <v>0</v>
          </cell>
          <cell r="D21227">
            <v>0</v>
          </cell>
        </row>
        <row r="21228">
          <cell r="A21228">
            <v>0</v>
          </cell>
          <cell r="B21228">
            <v>0</v>
          </cell>
          <cell r="C21228">
            <v>0</v>
          </cell>
          <cell r="D21228">
            <v>0</v>
          </cell>
        </row>
        <row r="21229">
          <cell r="A21229">
            <v>0</v>
          </cell>
          <cell r="B21229">
            <v>0</v>
          </cell>
          <cell r="C21229">
            <v>0</v>
          </cell>
          <cell r="D21229">
            <v>0</v>
          </cell>
        </row>
        <row r="21230">
          <cell r="A21230">
            <v>0</v>
          </cell>
          <cell r="B21230">
            <v>0</v>
          </cell>
          <cell r="C21230">
            <v>0</v>
          </cell>
          <cell r="D21230">
            <v>0</v>
          </cell>
        </row>
        <row r="21231">
          <cell r="A21231">
            <v>0</v>
          </cell>
          <cell r="B21231">
            <v>0</v>
          </cell>
          <cell r="C21231">
            <v>0</v>
          </cell>
          <cell r="D21231">
            <v>0</v>
          </cell>
        </row>
        <row r="21232">
          <cell r="A21232">
            <v>0</v>
          </cell>
          <cell r="B21232">
            <v>0</v>
          </cell>
          <cell r="C21232">
            <v>0</v>
          </cell>
          <cell r="D21232">
            <v>0</v>
          </cell>
        </row>
        <row r="21233">
          <cell r="A21233">
            <v>0</v>
          </cell>
          <cell r="B21233">
            <v>0</v>
          </cell>
          <cell r="C21233">
            <v>0</v>
          </cell>
          <cell r="D21233">
            <v>0</v>
          </cell>
        </row>
        <row r="21234">
          <cell r="A21234">
            <v>0</v>
          </cell>
          <cell r="B21234">
            <v>0</v>
          </cell>
          <cell r="C21234">
            <v>0</v>
          </cell>
          <cell r="D21234">
            <v>0</v>
          </cell>
        </row>
        <row r="21235">
          <cell r="A21235">
            <v>0</v>
          </cell>
          <cell r="B21235">
            <v>0</v>
          </cell>
          <cell r="C21235">
            <v>0</v>
          </cell>
          <cell r="D21235">
            <v>0</v>
          </cell>
        </row>
        <row r="21236">
          <cell r="A21236">
            <v>0</v>
          </cell>
          <cell r="B21236">
            <v>0</v>
          </cell>
          <cell r="C21236">
            <v>0</v>
          </cell>
          <cell r="D21236">
            <v>0</v>
          </cell>
        </row>
        <row r="21237">
          <cell r="A21237">
            <v>0</v>
          </cell>
          <cell r="B21237">
            <v>0</v>
          </cell>
          <cell r="C21237">
            <v>0</v>
          </cell>
          <cell r="D21237">
            <v>0</v>
          </cell>
        </row>
        <row r="21238">
          <cell r="A21238">
            <v>0</v>
          </cell>
          <cell r="B21238">
            <v>0</v>
          </cell>
          <cell r="C21238">
            <v>0</v>
          </cell>
          <cell r="D21238">
            <v>0</v>
          </cell>
        </row>
        <row r="21239">
          <cell r="A21239">
            <v>0</v>
          </cell>
          <cell r="B21239">
            <v>0</v>
          </cell>
          <cell r="C21239">
            <v>0</v>
          </cell>
          <cell r="D21239">
            <v>0</v>
          </cell>
        </row>
        <row r="21240">
          <cell r="A21240">
            <v>0</v>
          </cell>
          <cell r="B21240">
            <v>0</v>
          </cell>
          <cell r="C21240">
            <v>0</v>
          </cell>
          <cell r="D21240">
            <v>0</v>
          </cell>
        </row>
        <row r="21241">
          <cell r="A21241">
            <v>0</v>
          </cell>
          <cell r="B21241">
            <v>0</v>
          </cell>
          <cell r="C21241">
            <v>0</v>
          </cell>
          <cell r="D21241">
            <v>0</v>
          </cell>
        </row>
        <row r="21242">
          <cell r="A21242">
            <v>0</v>
          </cell>
          <cell r="B21242">
            <v>0</v>
          </cell>
          <cell r="C21242">
            <v>0</v>
          </cell>
          <cell r="D21242">
            <v>0</v>
          </cell>
        </row>
        <row r="21243">
          <cell r="A21243">
            <v>0</v>
          </cell>
          <cell r="B21243">
            <v>0</v>
          </cell>
          <cell r="C21243">
            <v>0</v>
          </cell>
          <cell r="D21243">
            <v>0</v>
          </cell>
        </row>
        <row r="21244">
          <cell r="A21244">
            <v>0</v>
          </cell>
          <cell r="B21244">
            <v>0</v>
          </cell>
          <cell r="C21244">
            <v>0</v>
          </cell>
          <cell r="D21244">
            <v>0</v>
          </cell>
        </row>
        <row r="21245">
          <cell r="A21245">
            <v>0</v>
          </cell>
          <cell r="B21245">
            <v>0</v>
          </cell>
          <cell r="C21245">
            <v>0</v>
          </cell>
          <cell r="D21245">
            <v>0</v>
          </cell>
        </row>
        <row r="21246">
          <cell r="A21246">
            <v>0</v>
          </cell>
          <cell r="B21246">
            <v>0</v>
          </cell>
          <cell r="C21246">
            <v>0</v>
          </cell>
          <cell r="D21246">
            <v>0</v>
          </cell>
        </row>
        <row r="21247">
          <cell r="A21247">
            <v>0</v>
          </cell>
          <cell r="B21247">
            <v>0</v>
          </cell>
          <cell r="C21247">
            <v>0</v>
          </cell>
          <cell r="D21247">
            <v>0</v>
          </cell>
        </row>
        <row r="21248">
          <cell r="A21248">
            <v>0</v>
          </cell>
          <cell r="B21248">
            <v>0</v>
          </cell>
          <cell r="C21248">
            <v>0</v>
          </cell>
          <cell r="D21248">
            <v>0</v>
          </cell>
        </row>
        <row r="21249">
          <cell r="A21249">
            <v>0</v>
          </cell>
          <cell r="B21249">
            <v>0</v>
          </cell>
          <cell r="C21249">
            <v>0</v>
          </cell>
          <cell r="D21249">
            <v>0</v>
          </cell>
        </row>
        <row r="21250">
          <cell r="A21250">
            <v>0</v>
          </cell>
          <cell r="B21250">
            <v>0</v>
          </cell>
          <cell r="C21250">
            <v>0</v>
          </cell>
          <cell r="D21250">
            <v>0</v>
          </cell>
        </row>
        <row r="21251">
          <cell r="A21251">
            <v>0</v>
          </cell>
          <cell r="B21251">
            <v>0</v>
          </cell>
          <cell r="C21251">
            <v>0</v>
          </cell>
          <cell r="D21251">
            <v>0</v>
          </cell>
        </row>
        <row r="21252">
          <cell r="A21252">
            <v>0</v>
          </cell>
          <cell r="B21252">
            <v>0</v>
          </cell>
          <cell r="C21252">
            <v>0</v>
          </cell>
          <cell r="D21252">
            <v>0</v>
          </cell>
        </row>
        <row r="21253">
          <cell r="A21253">
            <v>0</v>
          </cell>
          <cell r="B21253">
            <v>0</v>
          </cell>
          <cell r="C21253">
            <v>0</v>
          </cell>
          <cell r="D21253">
            <v>0</v>
          </cell>
        </row>
        <row r="21254">
          <cell r="A21254">
            <v>0</v>
          </cell>
          <cell r="B21254">
            <v>0</v>
          </cell>
          <cell r="C21254">
            <v>0</v>
          </cell>
          <cell r="D21254">
            <v>0</v>
          </cell>
        </row>
        <row r="21255">
          <cell r="A21255">
            <v>0</v>
          </cell>
          <cell r="B21255">
            <v>0</v>
          </cell>
          <cell r="C21255">
            <v>0</v>
          </cell>
          <cell r="D21255">
            <v>0</v>
          </cell>
        </row>
        <row r="21256">
          <cell r="A21256">
            <v>0</v>
          </cell>
          <cell r="B21256">
            <v>0</v>
          </cell>
          <cell r="C21256">
            <v>0</v>
          </cell>
          <cell r="D21256">
            <v>0</v>
          </cell>
        </row>
        <row r="21257">
          <cell r="A21257">
            <v>0</v>
          </cell>
          <cell r="B21257">
            <v>0</v>
          </cell>
          <cell r="C21257">
            <v>0</v>
          </cell>
          <cell r="D21257">
            <v>0</v>
          </cell>
        </row>
        <row r="21258">
          <cell r="A21258">
            <v>0</v>
          </cell>
          <cell r="B21258">
            <v>0</v>
          </cell>
          <cell r="C21258">
            <v>0</v>
          </cell>
          <cell r="D21258">
            <v>0</v>
          </cell>
        </row>
        <row r="21259">
          <cell r="A21259">
            <v>0</v>
          </cell>
          <cell r="B21259">
            <v>0</v>
          </cell>
          <cell r="C21259">
            <v>0</v>
          </cell>
          <cell r="D21259">
            <v>0</v>
          </cell>
        </row>
        <row r="21260">
          <cell r="A21260">
            <v>0</v>
          </cell>
          <cell r="B21260">
            <v>0</v>
          </cell>
          <cell r="C21260">
            <v>0</v>
          </cell>
          <cell r="D21260">
            <v>0</v>
          </cell>
        </row>
        <row r="21261">
          <cell r="A21261">
            <v>0</v>
          </cell>
          <cell r="B21261">
            <v>0</v>
          </cell>
          <cell r="C21261">
            <v>0</v>
          </cell>
          <cell r="D21261">
            <v>0</v>
          </cell>
        </row>
        <row r="21262">
          <cell r="A21262">
            <v>0</v>
          </cell>
          <cell r="B21262">
            <v>0</v>
          </cell>
          <cell r="C21262">
            <v>0</v>
          </cell>
          <cell r="D21262">
            <v>0</v>
          </cell>
        </row>
        <row r="21263">
          <cell r="A21263">
            <v>0</v>
          </cell>
          <cell r="B21263">
            <v>0</v>
          </cell>
          <cell r="C21263">
            <v>0</v>
          </cell>
          <cell r="D21263">
            <v>0</v>
          </cell>
        </row>
        <row r="21264">
          <cell r="A21264">
            <v>0</v>
          </cell>
          <cell r="B21264">
            <v>0</v>
          </cell>
          <cell r="C21264">
            <v>0</v>
          </cell>
          <cell r="D21264">
            <v>0</v>
          </cell>
        </row>
        <row r="21265">
          <cell r="A21265">
            <v>0</v>
          </cell>
          <cell r="B21265">
            <v>0</v>
          </cell>
          <cell r="C21265">
            <v>0</v>
          </cell>
          <cell r="D21265">
            <v>0</v>
          </cell>
        </row>
        <row r="21266">
          <cell r="A21266">
            <v>0</v>
          </cell>
          <cell r="B21266">
            <v>0</v>
          </cell>
          <cell r="C21266">
            <v>0</v>
          </cell>
          <cell r="D21266">
            <v>0</v>
          </cell>
        </row>
        <row r="21267">
          <cell r="A21267">
            <v>0</v>
          </cell>
          <cell r="B21267">
            <v>0</v>
          </cell>
          <cell r="C21267">
            <v>0</v>
          </cell>
          <cell r="D21267">
            <v>0</v>
          </cell>
        </row>
        <row r="21268">
          <cell r="A21268">
            <v>0</v>
          </cell>
          <cell r="B21268">
            <v>0</v>
          </cell>
          <cell r="C21268">
            <v>0</v>
          </cell>
          <cell r="D21268">
            <v>0</v>
          </cell>
        </row>
        <row r="21269">
          <cell r="A21269">
            <v>0</v>
          </cell>
          <cell r="B21269">
            <v>0</v>
          </cell>
          <cell r="C21269">
            <v>0</v>
          </cell>
          <cell r="D21269">
            <v>0</v>
          </cell>
        </row>
        <row r="21270">
          <cell r="A21270">
            <v>0</v>
          </cell>
          <cell r="B21270">
            <v>0</v>
          </cell>
          <cell r="C21270">
            <v>0</v>
          </cell>
          <cell r="D21270">
            <v>0</v>
          </cell>
        </row>
        <row r="21271">
          <cell r="A21271">
            <v>0</v>
          </cell>
          <cell r="B21271">
            <v>0</v>
          </cell>
          <cell r="C21271">
            <v>0</v>
          </cell>
          <cell r="D21271">
            <v>0</v>
          </cell>
        </row>
        <row r="21272">
          <cell r="A21272">
            <v>0</v>
          </cell>
          <cell r="B21272">
            <v>0</v>
          </cell>
          <cell r="C21272">
            <v>0</v>
          </cell>
          <cell r="D21272">
            <v>0</v>
          </cell>
        </row>
        <row r="21273">
          <cell r="A21273">
            <v>0</v>
          </cell>
          <cell r="B21273">
            <v>0</v>
          </cell>
          <cell r="C21273">
            <v>0</v>
          </cell>
          <cell r="D21273">
            <v>0</v>
          </cell>
        </row>
        <row r="21274">
          <cell r="A21274">
            <v>0</v>
          </cell>
          <cell r="B21274">
            <v>0</v>
          </cell>
          <cell r="C21274">
            <v>0</v>
          </cell>
          <cell r="D21274">
            <v>0</v>
          </cell>
        </row>
        <row r="21275">
          <cell r="A21275">
            <v>0</v>
          </cell>
          <cell r="B21275">
            <v>0</v>
          </cell>
          <cell r="C21275">
            <v>0</v>
          </cell>
          <cell r="D21275">
            <v>0</v>
          </cell>
        </row>
        <row r="21276">
          <cell r="A21276">
            <v>0</v>
          </cell>
          <cell r="B21276">
            <v>0</v>
          </cell>
          <cell r="C21276">
            <v>0</v>
          </cell>
          <cell r="D21276">
            <v>0</v>
          </cell>
        </row>
        <row r="21277">
          <cell r="A21277">
            <v>0</v>
          </cell>
          <cell r="B21277">
            <v>0</v>
          </cell>
          <cell r="C21277">
            <v>0</v>
          </cell>
          <cell r="D21277">
            <v>0</v>
          </cell>
        </row>
        <row r="21278">
          <cell r="A21278">
            <v>0</v>
          </cell>
          <cell r="B21278">
            <v>0</v>
          </cell>
          <cell r="C21278">
            <v>0</v>
          </cell>
          <cell r="D21278">
            <v>0</v>
          </cell>
        </row>
        <row r="21279">
          <cell r="A21279">
            <v>0</v>
          </cell>
          <cell r="B21279">
            <v>0</v>
          </cell>
          <cell r="C21279">
            <v>0</v>
          </cell>
          <cell r="D21279">
            <v>0</v>
          </cell>
        </row>
        <row r="21280">
          <cell r="A21280">
            <v>0</v>
          </cell>
          <cell r="B21280">
            <v>0</v>
          </cell>
          <cell r="C21280">
            <v>0</v>
          </cell>
          <cell r="D21280">
            <v>0</v>
          </cell>
        </row>
        <row r="21281">
          <cell r="A21281">
            <v>0</v>
          </cell>
          <cell r="B21281">
            <v>0</v>
          </cell>
          <cell r="C21281">
            <v>0</v>
          </cell>
          <cell r="D21281">
            <v>0</v>
          </cell>
        </row>
        <row r="21282">
          <cell r="A21282">
            <v>0</v>
          </cell>
          <cell r="B21282">
            <v>0</v>
          </cell>
          <cell r="C21282">
            <v>0</v>
          </cell>
          <cell r="D21282">
            <v>0</v>
          </cell>
        </row>
        <row r="21283">
          <cell r="A21283">
            <v>0</v>
          </cell>
          <cell r="B21283">
            <v>0</v>
          </cell>
          <cell r="C21283">
            <v>0</v>
          </cell>
          <cell r="D21283">
            <v>0</v>
          </cell>
        </row>
        <row r="21284">
          <cell r="A21284">
            <v>0</v>
          </cell>
          <cell r="B21284">
            <v>0</v>
          </cell>
          <cell r="C21284">
            <v>0</v>
          </cell>
          <cell r="D21284">
            <v>0</v>
          </cell>
        </row>
        <row r="21285">
          <cell r="A21285">
            <v>0</v>
          </cell>
          <cell r="B21285">
            <v>0</v>
          </cell>
          <cell r="C21285">
            <v>0</v>
          </cell>
          <cell r="D21285">
            <v>0</v>
          </cell>
        </row>
        <row r="21286">
          <cell r="A21286">
            <v>0</v>
          </cell>
          <cell r="B21286">
            <v>0</v>
          </cell>
          <cell r="C21286">
            <v>0</v>
          </cell>
          <cell r="D21286">
            <v>0</v>
          </cell>
        </row>
        <row r="21287">
          <cell r="A21287">
            <v>0</v>
          </cell>
          <cell r="B21287">
            <v>0</v>
          </cell>
          <cell r="C21287">
            <v>0</v>
          </cell>
          <cell r="D21287">
            <v>0</v>
          </cell>
        </row>
        <row r="21288">
          <cell r="A21288">
            <v>0</v>
          </cell>
          <cell r="B21288">
            <v>0</v>
          </cell>
          <cell r="C21288">
            <v>0</v>
          </cell>
          <cell r="D21288">
            <v>0</v>
          </cell>
        </row>
        <row r="21289">
          <cell r="A21289">
            <v>0</v>
          </cell>
          <cell r="B21289">
            <v>0</v>
          </cell>
          <cell r="C21289">
            <v>0</v>
          </cell>
          <cell r="D21289">
            <v>0</v>
          </cell>
        </row>
        <row r="21290">
          <cell r="A21290">
            <v>0</v>
          </cell>
          <cell r="B21290">
            <v>0</v>
          </cell>
          <cell r="C21290">
            <v>0</v>
          </cell>
          <cell r="D21290">
            <v>0</v>
          </cell>
        </row>
        <row r="21291">
          <cell r="A21291">
            <v>0</v>
          </cell>
          <cell r="B21291">
            <v>0</v>
          </cell>
          <cell r="C21291">
            <v>0</v>
          </cell>
          <cell r="D21291">
            <v>0</v>
          </cell>
        </row>
        <row r="21292">
          <cell r="A21292">
            <v>0</v>
          </cell>
          <cell r="B21292">
            <v>0</v>
          </cell>
          <cell r="C21292">
            <v>0</v>
          </cell>
          <cell r="D21292">
            <v>0</v>
          </cell>
        </row>
        <row r="21293">
          <cell r="A21293">
            <v>0</v>
          </cell>
          <cell r="B21293">
            <v>0</v>
          </cell>
          <cell r="C21293">
            <v>0</v>
          </cell>
          <cell r="D21293">
            <v>0</v>
          </cell>
        </row>
        <row r="21294">
          <cell r="A21294">
            <v>0</v>
          </cell>
          <cell r="B21294">
            <v>0</v>
          </cell>
          <cell r="C21294">
            <v>0</v>
          </cell>
          <cell r="D21294">
            <v>0</v>
          </cell>
        </row>
        <row r="21295">
          <cell r="A21295">
            <v>0</v>
          </cell>
          <cell r="B21295">
            <v>0</v>
          </cell>
          <cell r="C21295">
            <v>0</v>
          </cell>
          <cell r="D21295">
            <v>0</v>
          </cell>
        </row>
        <row r="21296">
          <cell r="A21296">
            <v>0</v>
          </cell>
          <cell r="B21296">
            <v>0</v>
          </cell>
          <cell r="C21296">
            <v>0</v>
          </cell>
          <cell r="D21296">
            <v>0</v>
          </cell>
        </row>
        <row r="21297">
          <cell r="A21297">
            <v>0</v>
          </cell>
          <cell r="B21297">
            <v>0</v>
          </cell>
          <cell r="C21297">
            <v>0</v>
          </cell>
          <cell r="D21297">
            <v>0</v>
          </cell>
        </row>
        <row r="21298">
          <cell r="A21298">
            <v>0</v>
          </cell>
          <cell r="B21298">
            <v>0</v>
          </cell>
          <cell r="C21298">
            <v>0</v>
          </cell>
          <cell r="D21298">
            <v>0</v>
          </cell>
        </row>
        <row r="21299">
          <cell r="A21299">
            <v>0</v>
          </cell>
          <cell r="B21299">
            <v>0</v>
          </cell>
          <cell r="C21299">
            <v>0</v>
          </cell>
          <cell r="D21299">
            <v>0</v>
          </cell>
        </row>
        <row r="21300">
          <cell r="A21300">
            <v>0</v>
          </cell>
          <cell r="B21300">
            <v>0</v>
          </cell>
          <cell r="C21300">
            <v>0</v>
          </cell>
          <cell r="D21300">
            <v>0</v>
          </cell>
        </row>
        <row r="21301">
          <cell r="A21301">
            <v>0</v>
          </cell>
          <cell r="B21301">
            <v>0</v>
          </cell>
          <cell r="C21301">
            <v>0</v>
          </cell>
          <cell r="D21301">
            <v>0</v>
          </cell>
        </row>
        <row r="21302">
          <cell r="A21302">
            <v>0</v>
          </cell>
          <cell r="B21302">
            <v>0</v>
          </cell>
          <cell r="C21302">
            <v>0</v>
          </cell>
          <cell r="D21302">
            <v>0</v>
          </cell>
        </row>
        <row r="21303">
          <cell r="A21303">
            <v>0</v>
          </cell>
          <cell r="B21303">
            <v>0</v>
          </cell>
          <cell r="C21303">
            <v>0</v>
          </cell>
          <cell r="D21303">
            <v>0</v>
          </cell>
        </row>
        <row r="21304">
          <cell r="A21304">
            <v>0</v>
          </cell>
          <cell r="B21304">
            <v>0</v>
          </cell>
          <cell r="C21304">
            <v>0</v>
          </cell>
          <cell r="D21304">
            <v>0</v>
          </cell>
        </row>
        <row r="21305">
          <cell r="A21305">
            <v>0</v>
          </cell>
          <cell r="B21305">
            <v>0</v>
          </cell>
          <cell r="C21305">
            <v>0</v>
          </cell>
          <cell r="D21305">
            <v>0</v>
          </cell>
        </row>
        <row r="21306">
          <cell r="A21306">
            <v>0</v>
          </cell>
          <cell r="B21306">
            <v>0</v>
          </cell>
          <cell r="C21306">
            <v>0</v>
          </cell>
          <cell r="D21306">
            <v>0</v>
          </cell>
        </row>
        <row r="21307">
          <cell r="A21307">
            <v>0</v>
          </cell>
          <cell r="B21307">
            <v>0</v>
          </cell>
          <cell r="C21307">
            <v>0</v>
          </cell>
          <cell r="D21307">
            <v>0</v>
          </cell>
        </row>
        <row r="21308">
          <cell r="A21308">
            <v>0</v>
          </cell>
          <cell r="B21308">
            <v>0</v>
          </cell>
          <cell r="C21308">
            <v>0</v>
          </cell>
          <cell r="D21308">
            <v>0</v>
          </cell>
        </row>
        <row r="21309">
          <cell r="A21309">
            <v>0</v>
          </cell>
          <cell r="B21309">
            <v>0</v>
          </cell>
          <cell r="C21309">
            <v>0</v>
          </cell>
          <cell r="D21309">
            <v>0</v>
          </cell>
        </row>
        <row r="21310">
          <cell r="A21310">
            <v>0</v>
          </cell>
          <cell r="B21310">
            <v>0</v>
          </cell>
          <cell r="C21310">
            <v>0</v>
          </cell>
          <cell r="D21310">
            <v>0</v>
          </cell>
        </row>
        <row r="21311">
          <cell r="A21311">
            <v>0</v>
          </cell>
          <cell r="B21311">
            <v>0</v>
          </cell>
          <cell r="C21311">
            <v>0</v>
          </cell>
          <cell r="D21311">
            <v>0</v>
          </cell>
        </row>
        <row r="21312">
          <cell r="A21312">
            <v>0</v>
          </cell>
          <cell r="B21312">
            <v>0</v>
          </cell>
          <cell r="C21312">
            <v>0</v>
          </cell>
          <cell r="D21312">
            <v>0</v>
          </cell>
        </row>
        <row r="21313">
          <cell r="A21313">
            <v>0</v>
          </cell>
          <cell r="B21313">
            <v>0</v>
          </cell>
          <cell r="C21313">
            <v>0</v>
          </cell>
          <cell r="D21313">
            <v>0</v>
          </cell>
        </row>
        <row r="21314">
          <cell r="A21314">
            <v>0</v>
          </cell>
          <cell r="B21314">
            <v>0</v>
          </cell>
          <cell r="C21314">
            <v>0</v>
          </cell>
          <cell r="D21314">
            <v>0</v>
          </cell>
        </row>
        <row r="21315">
          <cell r="A21315">
            <v>0</v>
          </cell>
          <cell r="B21315">
            <v>0</v>
          </cell>
          <cell r="C21315">
            <v>0</v>
          </cell>
          <cell r="D21315">
            <v>0</v>
          </cell>
        </row>
        <row r="21316">
          <cell r="A21316">
            <v>0</v>
          </cell>
          <cell r="B21316">
            <v>0</v>
          </cell>
          <cell r="C21316">
            <v>0</v>
          </cell>
          <cell r="D21316">
            <v>0</v>
          </cell>
        </row>
        <row r="21317">
          <cell r="A21317">
            <v>0</v>
          </cell>
          <cell r="B21317">
            <v>0</v>
          </cell>
          <cell r="C21317">
            <v>0</v>
          </cell>
          <cell r="D21317">
            <v>0</v>
          </cell>
        </row>
        <row r="21318">
          <cell r="A21318">
            <v>0</v>
          </cell>
          <cell r="B21318">
            <v>0</v>
          </cell>
          <cell r="C21318">
            <v>0</v>
          </cell>
          <cell r="D21318">
            <v>0</v>
          </cell>
        </row>
        <row r="21319">
          <cell r="A21319">
            <v>0</v>
          </cell>
          <cell r="B21319">
            <v>0</v>
          </cell>
          <cell r="C21319">
            <v>0</v>
          </cell>
          <cell r="D21319">
            <v>0</v>
          </cell>
        </row>
        <row r="21320">
          <cell r="A21320">
            <v>0</v>
          </cell>
          <cell r="B21320">
            <v>0</v>
          </cell>
          <cell r="C21320">
            <v>0</v>
          </cell>
          <cell r="D21320">
            <v>0</v>
          </cell>
        </row>
        <row r="21321">
          <cell r="A21321">
            <v>0</v>
          </cell>
          <cell r="B21321">
            <v>0</v>
          </cell>
          <cell r="C21321">
            <v>0</v>
          </cell>
          <cell r="D21321">
            <v>0</v>
          </cell>
        </row>
        <row r="21322">
          <cell r="A21322">
            <v>0</v>
          </cell>
          <cell r="B21322">
            <v>0</v>
          </cell>
          <cell r="C21322">
            <v>0</v>
          </cell>
          <cell r="D21322">
            <v>0</v>
          </cell>
        </row>
        <row r="21323">
          <cell r="A21323">
            <v>0</v>
          </cell>
          <cell r="B21323">
            <v>0</v>
          </cell>
          <cell r="C21323">
            <v>0</v>
          </cell>
          <cell r="D21323">
            <v>0</v>
          </cell>
        </row>
        <row r="21324">
          <cell r="A21324">
            <v>0</v>
          </cell>
          <cell r="B21324">
            <v>0</v>
          </cell>
          <cell r="C21324">
            <v>0</v>
          </cell>
          <cell r="D21324">
            <v>0</v>
          </cell>
        </row>
        <row r="21325">
          <cell r="A21325">
            <v>0</v>
          </cell>
          <cell r="B21325">
            <v>0</v>
          </cell>
          <cell r="C21325">
            <v>0</v>
          </cell>
          <cell r="D21325">
            <v>0</v>
          </cell>
        </row>
        <row r="21326">
          <cell r="A21326">
            <v>0</v>
          </cell>
          <cell r="B21326">
            <v>0</v>
          </cell>
          <cell r="C21326">
            <v>0</v>
          </cell>
          <cell r="D21326">
            <v>0</v>
          </cell>
        </row>
        <row r="21327">
          <cell r="A21327">
            <v>0</v>
          </cell>
          <cell r="B21327">
            <v>0</v>
          </cell>
          <cell r="C21327">
            <v>0</v>
          </cell>
          <cell r="D21327">
            <v>0</v>
          </cell>
        </row>
        <row r="21328">
          <cell r="A21328">
            <v>0</v>
          </cell>
          <cell r="B21328">
            <v>0</v>
          </cell>
          <cell r="C21328">
            <v>0</v>
          </cell>
          <cell r="D21328">
            <v>0</v>
          </cell>
        </row>
        <row r="21329">
          <cell r="A21329">
            <v>0</v>
          </cell>
          <cell r="B21329">
            <v>0</v>
          </cell>
          <cell r="C21329">
            <v>0</v>
          </cell>
          <cell r="D21329">
            <v>0</v>
          </cell>
        </row>
        <row r="21330">
          <cell r="A21330">
            <v>0</v>
          </cell>
          <cell r="B21330">
            <v>0</v>
          </cell>
          <cell r="C21330">
            <v>0</v>
          </cell>
          <cell r="D21330">
            <v>0</v>
          </cell>
        </row>
        <row r="21331">
          <cell r="A21331">
            <v>0</v>
          </cell>
          <cell r="B21331">
            <v>0</v>
          </cell>
          <cell r="C21331">
            <v>0</v>
          </cell>
          <cell r="D21331">
            <v>0</v>
          </cell>
        </row>
        <row r="21332">
          <cell r="A21332">
            <v>0</v>
          </cell>
          <cell r="B21332">
            <v>0</v>
          </cell>
          <cell r="C21332">
            <v>0</v>
          </cell>
          <cell r="D21332">
            <v>0</v>
          </cell>
        </row>
        <row r="21333">
          <cell r="A21333">
            <v>0</v>
          </cell>
          <cell r="B21333">
            <v>0</v>
          </cell>
          <cell r="C21333">
            <v>0</v>
          </cell>
          <cell r="D21333">
            <v>0</v>
          </cell>
        </row>
        <row r="21334">
          <cell r="A21334">
            <v>0</v>
          </cell>
          <cell r="B21334">
            <v>0</v>
          </cell>
          <cell r="C21334">
            <v>0</v>
          </cell>
          <cell r="D21334">
            <v>0</v>
          </cell>
        </row>
        <row r="21335">
          <cell r="A21335">
            <v>0</v>
          </cell>
          <cell r="B21335">
            <v>0</v>
          </cell>
          <cell r="C21335">
            <v>0</v>
          </cell>
          <cell r="D21335">
            <v>0</v>
          </cell>
        </row>
        <row r="21336">
          <cell r="A21336">
            <v>0</v>
          </cell>
          <cell r="B21336">
            <v>0</v>
          </cell>
          <cell r="C21336">
            <v>0</v>
          </cell>
          <cell r="D21336">
            <v>0</v>
          </cell>
        </row>
        <row r="21337">
          <cell r="A21337">
            <v>0</v>
          </cell>
          <cell r="B21337">
            <v>0</v>
          </cell>
          <cell r="C21337">
            <v>0</v>
          </cell>
          <cell r="D21337">
            <v>0</v>
          </cell>
        </row>
        <row r="21338">
          <cell r="A21338">
            <v>0</v>
          </cell>
          <cell r="B21338">
            <v>0</v>
          </cell>
          <cell r="C21338">
            <v>0</v>
          </cell>
          <cell r="D21338">
            <v>0</v>
          </cell>
        </row>
        <row r="21339">
          <cell r="A21339">
            <v>0</v>
          </cell>
          <cell r="B21339">
            <v>0</v>
          </cell>
          <cell r="C21339">
            <v>0</v>
          </cell>
          <cell r="D21339">
            <v>0</v>
          </cell>
        </row>
        <row r="21340">
          <cell r="A21340">
            <v>0</v>
          </cell>
          <cell r="B21340">
            <v>0</v>
          </cell>
          <cell r="C21340">
            <v>0</v>
          </cell>
          <cell r="D21340">
            <v>0</v>
          </cell>
        </row>
        <row r="21341">
          <cell r="A21341">
            <v>0</v>
          </cell>
          <cell r="B21341">
            <v>0</v>
          </cell>
          <cell r="C21341">
            <v>0</v>
          </cell>
          <cell r="D21341">
            <v>0</v>
          </cell>
        </row>
        <row r="21342">
          <cell r="A21342">
            <v>0</v>
          </cell>
          <cell r="B21342">
            <v>0</v>
          </cell>
          <cell r="C21342">
            <v>0</v>
          </cell>
          <cell r="D21342">
            <v>0</v>
          </cell>
        </row>
        <row r="21343">
          <cell r="A21343">
            <v>0</v>
          </cell>
          <cell r="B21343">
            <v>0</v>
          </cell>
          <cell r="C21343">
            <v>0</v>
          </cell>
          <cell r="D21343">
            <v>0</v>
          </cell>
        </row>
        <row r="21344">
          <cell r="A21344">
            <v>0</v>
          </cell>
          <cell r="B21344">
            <v>0</v>
          </cell>
          <cell r="C21344">
            <v>0</v>
          </cell>
          <cell r="D21344">
            <v>0</v>
          </cell>
        </row>
        <row r="21345">
          <cell r="A21345">
            <v>0</v>
          </cell>
          <cell r="B21345">
            <v>0</v>
          </cell>
          <cell r="C21345">
            <v>0</v>
          </cell>
          <cell r="D21345">
            <v>0</v>
          </cell>
        </row>
        <row r="21346">
          <cell r="A21346">
            <v>0</v>
          </cell>
          <cell r="B21346">
            <v>0</v>
          </cell>
          <cell r="C21346">
            <v>0</v>
          </cell>
          <cell r="D21346">
            <v>0</v>
          </cell>
        </row>
        <row r="21347">
          <cell r="A21347">
            <v>0</v>
          </cell>
          <cell r="B21347">
            <v>0</v>
          </cell>
          <cell r="C21347">
            <v>0</v>
          </cell>
          <cell r="D21347">
            <v>0</v>
          </cell>
        </row>
        <row r="21348">
          <cell r="A21348">
            <v>0</v>
          </cell>
          <cell r="B21348">
            <v>0</v>
          </cell>
          <cell r="C21348">
            <v>0</v>
          </cell>
          <cell r="D21348">
            <v>0</v>
          </cell>
        </row>
        <row r="21349">
          <cell r="A21349">
            <v>0</v>
          </cell>
          <cell r="B21349">
            <v>0</v>
          </cell>
          <cell r="C21349">
            <v>0</v>
          </cell>
          <cell r="D21349">
            <v>0</v>
          </cell>
        </row>
        <row r="21350">
          <cell r="A21350">
            <v>0</v>
          </cell>
          <cell r="B21350">
            <v>0</v>
          </cell>
          <cell r="C21350">
            <v>0</v>
          </cell>
          <cell r="D21350">
            <v>0</v>
          </cell>
        </row>
        <row r="21351">
          <cell r="A21351">
            <v>0</v>
          </cell>
          <cell r="B21351">
            <v>0</v>
          </cell>
          <cell r="C21351">
            <v>0</v>
          </cell>
          <cell r="D21351">
            <v>0</v>
          </cell>
        </row>
        <row r="21352">
          <cell r="A21352">
            <v>0</v>
          </cell>
          <cell r="B21352">
            <v>0</v>
          </cell>
          <cell r="C21352">
            <v>0</v>
          </cell>
          <cell r="D21352">
            <v>0</v>
          </cell>
        </row>
        <row r="21353">
          <cell r="A21353">
            <v>0</v>
          </cell>
          <cell r="B21353">
            <v>0</v>
          </cell>
          <cell r="C21353">
            <v>0</v>
          </cell>
          <cell r="D21353">
            <v>0</v>
          </cell>
        </row>
        <row r="21354">
          <cell r="A21354">
            <v>0</v>
          </cell>
          <cell r="B21354">
            <v>0</v>
          </cell>
          <cell r="C21354">
            <v>0</v>
          </cell>
          <cell r="D21354">
            <v>0</v>
          </cell>
        </row>
        <row r="21355">
          <cell r="A21355">
            <v>0</v>
          </cell>
          <cell r="B21355">
            <v>0</v>
          </cell>
          <cell r="C21355">
            <v>0</v>
          </cell>
          <cell r="D21355">
            <v>0</v>
          </cell>
        </row>
        <row r="21356">
          <cell r="A21356">
            <v>0</v>
          </cell>
          <cell r="B21356">
            <v>0</v>
          </cell>
          <cell r="C21356">
            <v>0</v>
          </cell>
          <cell r="D21356">
            <v>0</v>
          </cell>
        </row>
        <row r="21357">
          <cell r="A21357">
            <v>0</v>
          </cell>
          <cell r="B21357">
            <v>0</v>
          </cell>
          <cell r="C21357">
            <v>0</v>
          </cell>
          <cell r="D21357">
            <v>0</v>
          </cell>
        </row>
        <row r="21358">
          <cell r="A21358">
            <v>0</v>
          </cell>
          <cell r="B21358">
            <v>0</v>
          </cell>
          <cell r="C21358">
            <v>0</v>
          </cell>
          <cell r="D21358">
            <v>0</v>
          </cell>
        </row>
        <row r="21359">
          <cell r="A21359">
            <v>0</v>
          </cell>
          <cell r="B21359">
            <v>0</v>
          </cell>
          <cell r="C21359">
            <v>0</v>
          </cell>
          <cell r="D21359">
            <v>0</v>
          </cell>
        </row>
        <row r="21360">
          <cell r="A21360">
            <v>0</v>
          </cell>
          <cell r="B21360">
            <v>0</v>
          </cell>
          <cell r="C21360">
            <v>0</v>
          </cell>
          <cell r="D21360">
            <v>0</v>
          </cell>
        </row>
        <row r="21361">
          <cell r="A21361">
            <v>0</v>
          </cell>
          <cell r="B21361">
            <v>0</v>
          </cell>
          <cell r="C21361">
            <v>0</v>
          </cell>
          <cell r="D21361">
            <v>0</v>
          </cell>
        </row>
        <row r="21362">
          <cell r="A21362">
            <v>0</v>
          </cell>
          <cell r="B21362">
            <v>0</v>
          </cell>
          <cell r="C21362">
            <v>0</v>
          </cell>
          <cell r="D21362">
            <v>0</v>
          </cell>
        </row>
        <row r="21363">
          <cell r="A21363">
            <v>0</v>
          </cell>
          <cell r="B21363">
            <v>0</v>
          </cell>
          <cell r="C21363">
            <v>0</v>
          </cell>
          <cell r="D21363">
            <v>0</v>
          </cell>
        </row>
        <row r="21364">
          <cell r="A21364">
            <v>0</v>
          </cell>
          <cell r="B21364">
            <v>0</v>
          </cell>
          <cell r="C21364">
            <v>0</v>
          </cell>
          <cell r="D21364">
            <v>0</v>
          </cell>
        </row>
        <row r="21365">
          <cell r="A21365">
            <v>0</v>
          </cell>
          <cell r="B21365">
            <v>0</v>
          </cell>
          <cell r="C21365">
            <v>0</v>
          </cell>
          <cell r="D21365">
            <v>0</v>
          </cell>
        </row>
        <row r="21366">
          <cell r="A21366">
            <v>0</v>
          </cell>
          <cell r="B21366">
            <v>0</v>
          </cell>
          <cell r="C21366">
            <v>0</v>
          </cell>
          <cell r="D21366">
            <v>0</v>
          </cell>
        </row>
        <row r="21367">
          <cell r="A21367">
            <v>0</v>
          </cell>
          <cell r="B21367">
            <v>0</v>
          </cell>
          <cell r="C21367">
            <v>0</v>
          </cell>
          <cell r="D21367">
            <v>0</v>
          </cell>
        </row>
        <row r="21368">
          <cell r="A21368">
            <v>0</v>
          </cell>
          <cell r="B21368">
            <v>0</v>
          </cell>
          <cell r="C21368">
            <v>0</v>
          </cell>
          <cell r="D21368">
            <v>0</v>
          </cell>
        </row>
        <row r="21369">
          <cell r="A21369">
            <v>0</v>
          </cell>
          <cell r="B21369">
            <v>0</v>
          </cell>
          <cell r="C21369">
            <v>0</v>
          </cell>
          <cell r="D21369">
            <v>0</v>
          </cell>
        </row>
        <row r="21370">
          <cell r="A21370">
            <v>0</v>
          </cell>
          <cell r="B21370">
            <v>0</v>
          </cell>
          <cell r="C21370">
            <v>0</v>
          </cell>
          <cell r="D21370">
            <v>0</v>
          </cell>
        </row>
        <row r="21371">
          <cell r="A21371">
            <v>0</v>
          </cell>
          <cell r="B21371">
            <v>0</v>
          </cell>
          <cell r="C21371">
            <v>0</v>
          </cell>
          <cell r="D21371">
            <v>0</v>
          </cell>
        </row>
        <row r="21372">
          <cell r="A21372">
            <v>0</v>
          </cell>
          <cell r="B21372">
            <v>0</v>
          </cell>
          <cell r="C21372">
            <v>0</v>
          </cell>
          <cell r="D21372">
            <v>0</v>
          </cell>
        </row>
        <row r="21373">
          <cell r="A21373">
            <v>0</v>
          </cell>
          <cell r="B21373">
            <v>0</v>
          </cell>
          <cell r="C21373">
            <v>0</v>
          </cell>
          <cell r="D21373">
            <v>0</v>
          </cell>
        </row>
        <row r="21374">
          <cell r="A21374">
            <v>0</v>
          </cell>
          <cell r="B21374">
            <v>0</v>
          </cell>
          <cell r="C21374">
            <v>0</v>
          </cell>
          <cell r="D21374">
            <v>0</v>
          </cell>
        </row>
        <row r="21375">
          <cell r="A21375">
            <v>0</v>
          </cell>
          <cell r="B21375">
            <v>0</v>
          </cell>
          <cell r="C21375">
            <v>0</v>
          </cell>
          <cell r="D21375">
            <v>0</v>
          </cell>
        </row>
        <row r="21376">
          <cell r="A21376">
            <v>0</v>
          </cell>
          <cell r="B21376">
            <v>0</v>
          </cell>
          <cell r="C21376">
            <v>0</v>
          </cell>
          <cell r="D21376">
            <v>0</v>
          </cell>
        </row>
        <row r="21377">
          <cell r="A21377">
            <v>0</v>
          </cell>
          <cell r="B21377">
            <v>0</v>
          </cell>
          <cell r="C21377">
            <v>0</v>
          </cell>
          <cell r="D21377">
            <v>0</v>
          </cell>
        </row>
        <row r="21378">
          <cell r="A21378">
            <v>0</v>
          </cell>
          <cell r="B21378">
            <v>0</v>
          </cell>
          <cell r="C21378">
            <v>0</v>
          </cell>
          <cell r="D21378">
            <v>0</v>
          </cell>
        </row>
        <row r="21379">
          <cell r="A21379">
            <v>0</v>
          </cell>
          <cell r="B21379">
            <v>0</v>
          </cell>
          <cell r="C21379">
            <v>0</v>
          </cell>
          <cell r="D21379">
            <v>0</v>
          </cell>
        </row>
        <row r="21380">
          <cell r="A21380">
            <v>0</v>
          </cell>
          <cell r="B21380">
            <v>0</v>
          </cell>
          <cell r="C21380">
            <v>0</v>
          </cell>
          <cell r="D21380">
            <v>0</v>
          </cell>
        </row>
        <row r="21381">
          <cell r="A21381">
            <v>0</v>
          </cell>
          <cell r="B21381">
            <v>0</v>
          </cell>
          <cell r="C21381">
            <v>0</v>
          </cell>
          <cell r="D21381">
            <v>0</v>
          </cell>
        </row>
        <row r="21382">
          <cell r="A21382">
            <v>0</v>
          </cell>
          <cell r="B21382">
            <v>0</v>
          </cell>
          <cell r="C21382">
            <v>0</v>
          </cell>
          <cell r="D21382">
            <v>0</v>
          </cell>
        </row>
        <row r="21383">
          <cell r="A21383">
            <v>0</v>
          </cell>
          <cell r="B21383">
            <v>0</v>
          </cell>
          <cell r="C21383">
            <v>0</v>
          </cell>
          <cell r="D21383">
            <v>0</v>
          </cell>
        </row>
        <row r="21384">
          <cell r="A21384">
            <v>0</v>
          </cell>
          <cell r="B21384">
            <v>0</v>
          </cell>
          <cell r="C21384">
            <v>0</v>
          </cell>
          <cell r="D21384">
            <v>0</v>
          </cell>
        </row>
        <row r="21385">
          <cell r="A21385">
            <v>0</v>
          </cell>
          <cell r="B21385">
            <v>0</v>
          </cell>
          <cell r="C21385">
            <v>0</v>
          </cell>
          <cell r="D21385">
            <v>0</v>
          </cell>
        </row>
        <row r="21386">
          <cell r="A21386">
            <v>0</v>
          </cell>
          <cell r="B21386">
            <v>0</v>
          </cell>
          <cell r="C21386">
            <v>0</v>
          </cell>
          <cell r="D21386">
            <v>0</v>
          </cell>
        </row>
        <row r="21387">
          <cell r="A21387">
            <v>0</v>
          </cell>
          <cell r="B21387">
            <v>0</v>
          </cell>
          <cell r="C21387">
            <v>0</v>
          </cell>
          <cell r="D21387">
            <v>0</v>
          </cell>
        </row>
        <row r="21388">
          <cell r="A21388">
            <v>0</v>
          </cell>
          <cell r="B21388">
            <v>0</v>
          </cell>
          <cell r="C21388">
            <v>0</v>
          </cell>
          <cell r="D21388">
            <v>0</v>
          </cell>
        </row>
        <row r="21389">
          <cell r="A21389">
            <v>0</v>
          </cell>
          <cell r="B21389">
            <v>0</v>
          </cell>
          <cell r="C21389">
            <v>0</v>
          </cell>
          <cell r="D21389">
            <v>0</v>
          </cell>
        </row>
        <row r="21390">
          <cell r="A21390">
            <v>0</v>
          </cell>
          <cell r="B21390">
            <v>0</v>
          </cell>
          <cell r="C21390">
            <v>0</v>
          </cell>
          <cell r="D21390">
            <v>0</v>
          </cell>
        </row>
        <row r="21391">
          <cell r="A21391">
            <v>0</v>
          </cell>
          <cell r="B21391">
            <v>0</v>
          </cell>
          <cell r="C21391">
            <v>0</v>
          </cell>
          <cell r="D21391">
            <v>0</v>
          </cell>
        </row>
        <row r="21392">
          <cell r="A21392">
            <v>0</v>
          </cell>
          <cell r="B21392">
            <v>0</v>
          </cell>
          <cell r="C21392">
            <v>0</v>
          </cell>
          <cell r="D21392">
            <v>0</v>
          </cell>
        </row>
        <row r="21393">
          <cell r="A21393">
            <v>0</v>
          </cell>
          <cell r="B21393">
            <v>0</v>
          </cell>
          <cell r="C21393">
            <v>0</v>
          </cell>
          <cell r="D21393">
            <v>0</v>
          </cell>
        </row>
        <row r="21394">
          <cell r="A21394">
            <v>0</v>
          </cell>
          <cell r="B21394">
            <v>0</v>
          </cell>
          <cell r="C21394">
            <v>0</v>
          </cell>
          <cell r="D21394">
            <v>0</v>
          </cell>
        </row>
        <row r="21395">
          <cell r="A21395">
            <v>0</v>
          </cell>
          <cell r="B21395">
            <v>0</v>
          </cell>
          <cell r="C21395">
            <v>0</v>
          </cell>
          <cell r="D21395">
            <v>0</v>
          </cell>
        </row>
        <row r="21396">
          <cell r="A21396">
            <v>0</v>
          </cell>
          <cell r="B21396">
            <v>0</v>
          </cell>
          <cell r="C21396">
            <v>0</v>
          </cell>
          <cell r="D21396">
            <v>0</v>
          </cell>
        </row>
        <row r="21397">
          <cell r="A21397">
            <v>0</v>
          </cell>
          <cell r="B21397">
            <v>0</v>
          </cell>
          <cell r="C21397">
            <v>0</v>
          </cell>
          <cell r="D21397">
            <v>0</v>
          </cell>
        </row>
        <row r="21398">
          <cell r="A21398">
            <v>0</v>
          </cell>
          <cell r="B21398">
            <v>0</v>
          </cell>
          <cell r="C21398">
            <v>0</v>
          </cell>
          <cell r="D21398">
            <v>0</v>
          </cell>
        </row>
        <row r="21399">
          <cell r="A21399">
            <v>0</v>
          </cell>
          <cell r="B21399">
            <v>0</v>
          </cell>
          <cell r="C21399">
            <v>0</v>
          </cell>
          <cell r="D21399">
            <v>0</v>
          </cell>
        </row>
        <row r="21400">
          <cell r="A21400">
            <v>0</v>
          </cell>
          <cell r="B21400">
            <v>0</v>
          </cell>
          <cell r="C21400">
            <v>0</v>
          </cell>
          <cell r="D21400">
            <v>0</v>
          </cell>
        </row>
        <row r="21401">
          <cell r="A21401">
            <v>0</v>
          </cell>
          <cell r="B21401">
            <v>0</v>
          </cell>
          <cell r="C21401">
            <v>0</v>
          </cell>
          <cell r="D21401">
            <v>0</v>
          </cell>
        </row>
        <row r="21402">
          <cell r="A21402">
            <v>0</v>
          </cell>
          <cell r="B21402">
            <v>0</v>
          </cell>
          <cell r="C21402">
            <v>0</v>
          </cell>
          <cell r="D21402">
            <v>0</v>
          </cell>
        </row>
        <row r="21403">
          <cell r="A21403">
            <v>0</v>
          </cell>
          <cell r="B21403">
            <v>0</v>
          </cell>
          <cell r="C21403">
            <v>0</v>
          </cell>
          <cell r="D21403">
            <v>0</v>
          </cell>
        </row>
        <row r="21404">
          <cell r="A21404">
            <v>0</v>
          </cell>
          <cell r="B21404">
            <v>0</v>
          </cell>
          <cell r="C21404">
            <v>0</v>
          </cell>
          <cell r="D21404">
            <v>0</v>
          </cell>
        </row>
        <row r="21405">
          <cell r="A21405">
            <v>0</v>
          </cell>
          <cell r="B21405">
            <v>0</v>
          </cell>
          <cell r="C21405">
            <v>0</v>
          </cell>
          <cell r="D21405">
            <v>0</v>
          </cell>
        </row>
        <row r="21406">
          <cell r="A21406">
            <v>0</v>
          </cell>
          <cell r="B21406">
            <v>0</v>
          </cell>
          <cell r="C21406">
            <v>0</v>
          </cell>
          <cell r="D21406">
            <v>0</v>
          </cell>
        </row>
        <row r="21407">
          <cell r="A21407">
            <v>0</v>
          </cell>
          <cell r="B21407">
            <v>0</v>
          </cell>
          <cell r="C21407">
            <v>0</v>
          </cell>
          <cell r="D21407">
            <v>0</v>
          </cell>
        </row>
        <row r="21408">
          <cell r="A21408">
            <v>0</v>
          </cell>
          <cell r="B21408">
            <v>0</v>
          </cell>
          <cell r="C21408">
            <v>0</v>
          </cell>
          <cell r="D21408">
            <v>0</v>
          </cell>
        </row>
        <row r="21409">
          <cell r="A21409">
            <v>0</v>
          </cell>
          <cell r="B21409">
            <v>0</v>
          </cell>
          <cell r="C21409">
            <v>0</v>
          </cell>
          <cell r="D21409">
            <v>0</v>
          </cell>
        </row>
        <row r="21410">
          <cell r="A21410">
            <v>0</v>
          </cell>
          <cell r="B21410">
            <v>0</v>
          </cell>
          <cell r="C21410">
            <v>0</v>
          </cell>
          <cell r="D21410">
            <v>0</v>
          </cell>
        </row>
        <row r="21411">
          <cell r="A21411">
            <v>0</v>
          </cell>
          <cell r="B21411">
            <v>0</v>
          </cell>
          <cell r="C21411">
            <v>0</v>
          </cell>
          <cell r="D21411">
            <v>0</v>
          </cell>
        </row>
        <row r="21412">
          <cell r="A21412">
            <v>0</v>
          </cell>
          <cell r="B21412">
            <v>0</v>
          </cell>
          <cell r="C21412">
            <v>0</v>
          </cell>
          <cell r="D21412">
            <v>0</v>
          </cell>
        </row>
        <row r="21413">
          <cell r="A21413">
            <v>0</v>
          </cell>
          <cell r="B21413">
            <v>0</v>
          </cell>
          <cell r="C21413">
            <v>0</v>
          </cell>
          <cell r="D21413">
            <v>0</v>
          </cell>
        </row>
        <row r="21414">
          <cell r="A21414">
            <v>0</v>
          </cell>
          <cell r="B21414">
            <v>0</v>
          </cell>
          <cell r="C21414">
            <v>0</v>
          </cell>
          <cell r="D21414">
            <v>0</v>
          </cell>
        </row>
        <row r="21415">
          <cell r="A21415">
            <v>0</v>
          </cell>
          <cell r="B21415">
            <v>0</v>
          </cell>
          <cell r="C21415">
            <v>0</v>
          </cell>
          <cell r="D21415">
            <v>0</v>
          </cell>
        </row>
        <row r="21416">
          <cell r="A21416">
            <v>0</v>
          </cell>
          <cell r="B21416">
            <v>0</v>
          </cell>
          <cell r="C21416">
            <v>0</v>
          </cell>
          <cell r="D21416">
            <v>0</v>
          </cell>
        </row>
        <row r="21417">
          <cell r="A21417">
            <v>0</v>
          </cell>
          <cell r="B21417">
            <v>0</v>
          </cell>
          <cell r="C21417">
            <v>0</v>
          </cell>
          <cell r="D21417">
            <v>0</v>
          </cell>
        </row>
        <row r="21418">
          <cell r="A21418">
            <v>0</v>
          </cell>
          <cell r="B21418">
            <v>0</v>
          </cell>
          <cell r="C21418">
            <v>0</v>
          </cell>
          <cell r="D21418">
            <v>0</v>
          </cell>
        </row>
        <row r="21419">
          <cell r="A21419">
            <v>0</v>
          </cell>
          <cell r="B21419">
            <v>0</v>
          </cell>
          <cell r="C21419">
            <v>0</v>
          </cell>
          <cell r="D21419">
            <v>0</v>
          </cell>
        </row>
        <row r="21420">
          <cell r="A21420">
            <v>0</v>
          </cell>
          <cell r="B21420">
            <v>0</v>
          </cell>
          <cell r="C21420">
            <v>0</v>
          </cell>
          <cell r="D21420">
            <v>0</v>
          </cell>
        </row>
        <row r="21421">
          <cell r="A21421">
            <v>0</v>
          </cell>
          <cell r="B21421">
            <v>0</v>
          </cell>
          <cell r="C21421">
            <v>0</v>
          </cell>
          <cell r="D21421">
            <v>0</v>
          </cell>
        </row>
        <row r="21422">
          <cell r="A21422">
            <v>0</v>
          </cell>
          <cell r="B21422">
            <v>0</v>
          </cell>
          <cell r="C21422">
            <v>0</v>
          </cell>
          <cell r="D21422">
            <v>0</v>
          </cell>
        </row>
        <row r="21423">
          <cell r="A21423">
            <v>0</v>
          </cell>
          <cell r="B21423">
            <v>0</v>
          </cell>
          <cell r="C21423">
            <v>0</v>
          </cell>
          <cell r="D21423">
            <v>0</v>
          </cell>
        </row>
        <row r="21424">
          <cell r="A21424">
            <v>0</v>
          </cell>
          <cell r="B21424">
            <v>0</v>
          </cell>
          <cell r="C21424">
            <v>0</v>
          </cell>
          <cell r="D21424">
            <v>0</v>
          </cell>
        </row>
        <row r="21425">
          <cell r="A21425">
            <v>0</v>
          </cell>
          <cell r="B21425">
            <v>0</v>
          </cell>
          <cell r="C21425">
            <v>0</v>
          </cell>
          <cell r="D21425">
            <v>0</v>
          </cell>
        </row>
        <row r="21426">
          <cell r="A21426">
            <v>0</v>
          </cell>
          <cell r="B21426">
            <v>0</v>
          </cell>
          <cell r="C21426">
            <v>0</v>
          </cell>
          <cell r="D21426">
            <v>0</v>
          </cell>
        </row>
        <row r="21427">
          <cell r="A21427">
            <v>0</v>
          </cell>
          <cell r="B21427">
            <v>0</v>
          </cell>
          <cell r="C21427">
            <v>0</v>
          </cell>
          <cell r="D21427">
            <v>0</v>
          </cell>
        </row>
        <row r="21428">
          <cell r="A21428">
            <v>0</v>
          </cell>
          <cell r="B21428">
            <v>0</v>
          </cell>
          <cell r="C21428">
            <v>0</v>
          </cell>
          <cell r="D21428">
            <v>0</v>
          </cell>
        </row>
        <row r="21429">
          <cell r="A21429">
            <v>0</v>
          </cell>
          <cell r="B21429">
            <v>0</v>
          </cell>
          <cell r="C21429">
            <v>0</v>
          </cell>
          <cell r="D21429">
            <v>0</v>
          </cell>
        </row>
        <row r="21430">
          <cell r="A21430">
            <v>0</v>
          </cell>
          <cell r="B21430">
            <v>0</v>
          </cell>
          <cell r="C21430">
            <v>0</v>
          </cell>
          <cell r="D21430">
            <v>0</v>
          </cell>
        </row>
        <row r="21431">
          <cell r="A21431">
            <v>0</v>
          </cell>
          <cell r="B21431">
            <v>0</v>
          </cell>
          <cell r="C21431">
            <v>0</v>
          </cell>
          <cell r="D21431">
            <v>0</v>
          </cell>
        </row>
        <row r="21432">
          <cell r="A21432">
            <v>0</v>
          </cell>
          <cell r="B21432">
            <v>0</v>
          </cell>
          <cell r="C21432">
            <v>0</v>
          </cell>
          <cell r="D21432">
            <v>0</v>
          </cell>
        </row>
        <row r="21433">
          <cell r="A21433">
            <v>0</v>
          </cell>
          <cell r="B21433">
            <v>0</v>
          </cell>
          <cell r="C21433">
            <v>0</v>
          </cell>
          <cell r="D21433">
            <v>0</v>
          </cell>
        </row>
        <row r="21434">
          <cell r="A21434">
            <v>0</v>
          </cell>
          <cell r="B21434">
            <v>0</v>
          </cell>
          <cell r="C21434">
            <v>0</v>
          </cell>
          <cell r="D21434">
            <v>0</v>
          </cell>
        </row>
        <row r="21435">
          <cell r="A21435">
            <v>0</v>
          </cell>
          <cell r="B21435">
            <v>0</v>
          </cell>
          <cell r="C21435">
            <v>0</v>
          </cell>
          <cell r="D21435">
            <v>0</v>
          </cell>
        </row>
        <row r="21436">
          <cell r="A21436">
            <v>0</v>
          </cell>
          <cell r="B21436">
            <v>0</v>
          </cell>
          <cell r="C21436">
            <v>0</v>
          </cell>
          <cell r="D21436">
            <v>0</v>
          </cell>
        </row>
        <row r="21437">
          <cell r="A21437">
            <v>0</v>
          </cell>
          <cell r="B21437">
            <v>0</v>
          </cell>
          <cell r="C21437">
            <v>0</v>
          </cell>
          <cell r="D21437">
            <v>0</v>
          </cell>
        </row>
        <row r="21438">
          <cell r="A21438">
            <v>0</v>
          </cell>
          <cell r="B21438">
            <v>0</v>
          </cell>
          <cell r="C21438">
            <v>0</v>
          </cell>
          <cell r="D21438">
            <v>0</v>
          </cell>
        </row>
        <row r="21439">
          <cell r="A21439">
            <v>0</v>
          </cell>
          <cell r="B21439">
            <v>0</v>
          </cell>
          <cell r="C21439">
            <v>0</v>
          </cell>
          <cell r="D21439">
            <v>0</v>
          </cell>
        </row>
        <row r="21440">
          <cell r="A21440">
            <v>0</v>
          </cell>
          <cell r="B21440">
            <v>0</v>
          </cell>
          <cell r="C21440">
            <v>0</v>
          </cell>
          <cell r="D21440">
            <v>0</v>
          </cell>
        </row>
        <row r="21441">
          <cell r="A21441">
            <v>0</v>
          </cell>
          <cell r="B21441">
            <v>0</v>
          </cell>
          <cell r="C21441">
            <v>0</v>
          </cell>
          <cell r="D21441">
            <v>0</v>
          </cell>
        </row>
        <row r="21442">
          <cell r="A21442">
            <v>0</v>
          </cell>
          <cell r="B21442">
            <v>0</v>
          </cell>
          <cell r="C21442">
            <v>0</v>
          </cell>
          <cell r="D21442">
            <v>0</v>
          </cell>
        </row>
        <row r="21443">
          <cell r="A21443">
            <v>0</v>
          </cell>
          <cell r="B21443">
            <v>0</v>
          </cell>
          <cell r="C21443">
            <v>0</v>
          </cell>
          <cell r="D21443">
            <v>0</v>
          </cell>
        </row>
        <row r="21444">
          <cell r="A21444">
            <v>0</v>
          </cell>
          <cell r="B21444">
            <v>0</v>
          </cell>
          <cell r="C21444">
            <v>0</v>
          </cell>
          <cell r="D21444">
            <v>0</v>
          </cell>
        </row>
        <row r="21445">
          <cell r="A21445">
            <v>0</v>
          </cell>
          <cell r="B21445">
            <v>0</v>
          </cell>
          <cell r="C21445">
            <v>0</v>
          </cell>
          <cell r="D21445">
            <v>0</v>
          </cell>
        </row>
        <row r="21446">
          <cell r="A21446">
            <v>0</v>
          </cell>
          <cell r="B21446">
            <v>0</v>
          </cell>
          <cell r="C21446">
            <v>0</v>
          </cell>
          <cell r="D21446">
            <v>0</v>
          </cell>
        </row>
        <row r="21447">
          <cell r="A21447">
            <v>0</v>
          </cell>
          <cell r="B21447">
            <v>0</v>
          </cell>
          <cell r="C21447">
            <v>0</v>
          </cell>
          <cell r="D21447">
            <v>0</v>
          </cell>
        </row>
        <row r="21448">
          <cell r="A21448">
            <v>0</v>
          </cell>
          <cell r="B21448">
            <v>0</v>
          </cell>
          <cell r="C21448">
            <v>0</v>
          </cell>
          <cell r="D21448">
            <v>0</v>
          </cell>
        </row>
        <row r="21449">
          <cell r="A21449">
            <v>0</v>
          </cell>
          <cell r="B21449">
            <v>0</v>
          </cell>
          <cell r="C21449">
            <v>0</v>
          </cell>
          <cell r="D21449">
            <v>0</v>
          </cell>
        </row>
        <row r="21450">
          <cell r="A21450">
            <v>0</v>
          </cell>
          <cell r="B21450">
            <v>0</v>
          </cell>
          <cell r="C21450">
            <v>0</v>
          </cell>
          <cell r="D21450">
            <v>0</v>
          </cell>
        </row>
        <row r="21451">
          <cell r="A21451">
            <v>0</v>
          </cell>
          <cell r="B21451">
            <v>0</v>
          </cell>
          <cell r="C21451">
            <v>0</v>
          </cell>
          <cell r="D21451">
            <v>0</v>
          </cell>
        </row>
        <row r="21452">
          <cell r="A21452">
            <v>0</v>
          </cell>
          <cell r="B21452">
            <v>0</v>
          </cell>
          <cell r="C21452">
            <v>0</v>
          </cell>
          <cell r="D21452">
            <v>0</v>
          </cell>
        </row>
        <row r="21453">
          <cell r="A21453">
            <v>0</v>
          </cell>
          <cell r="B21453">
            <v>0</v>
          </cell>
          <cell r="C21453">
            <v>0</v>
          </cell>
          <cell r="D21453">
            <v>0</v>
          </cell>
        </row>
        <row r="21454">
          <cell r="A21454">
            <v>0</v>
          </cell>
          <cell r="B21454">
            <v>0</v>
          </cell>
          <cell r="C21454">
            <v>0</v>
          </cell>
          <cell r="D21454">
            <v>0</v>
          </cell>
        </row>
        <row r="21455">
          <cell r="A21455">
            <v>0</v>
          </cell>
          <cell r="B21455">
            <v>0</v>
          </cell>
          <cell r="C21455">
            <v>0</v>
          </cell>
          <cell r="D21455">
            <v>0</v>
          </cell>
        </row>
        <row r="21456">
          <cell r="A21456">
            <v>0</v>
          </cell>
          <cell r="B21456">
            <v>0</v>
          </cell>
          <cell r="C21456">
            <v>0</v>
          </cell>
          <cell r="D21456">
            <v>0</v>
          </cell>
        </row>
        <row r="21457">
          <cell r="A21457">
            <v>0</v>
          </cell>
          <cell r="B21457">
            <v>0</v>
          </cell>
          <cell r="C21457">
            <v>0</v>
          </cell>
          <cell r="D21457">
            <v>0</v>
          </cell>
        </row>
        <row r="21458">
          <cell r="A21458">
            <v>0</v>
          </cell>
          <cell r="B21458">
            <v>0</v>
          </cell>
          <cell r="C21458">
            <v>0</v>
          </cell>
          <cell r="D21458">
            <v>0</v>
          </cell>
        </row>
        <row r="21459">
          <cell r="A21459">
            <v>0</v>
          </cell>
          <cell r="B21459">
            <v>0</v>
          </cell>
          <cell r="C21459">
            <v>0</v>
          </cell>
          <cell r="D21459">
            <v>0</v>
          </cell>
        </row>
        <row r="21460">
          <cell r="A21460">
            <v>0</v>
          </cell>
          <cell r="B21460">
            <v>0</v>
          </cell>
          <cell r="C21460">
            <v>0</v>
          </cell>
          <cell r="D21460">
            <v>0</v>
          </cell>
        </row>
        <row r="21461">
          <cell r="A21461">
            <v>0</v>
          </cell>
          <cell r="B21461">
            <v>0</v>
          </cell>
          <cell r="C21461">
            <v>0</v>
          </cell>
          <cell r="D21461">
            <v>0</v>
          </cell>
        </row>
        <row r="21462">
          <cell r="A21462">
            <v>0</v>
          </cell>
          <cell r="B21462">
            <v>0</v>
          </cell>
          <cell r="C21462">
            <v>0</v>
          </cell>
          <cell r="D21462">
            <v>0</v>
          </cell>
        </row>
        <row r="21463">
          <cell r="A21463">
            <v>0</v>
          </cell>
          <cell r="B21463">
            <v>0</v>
          </cell>
          <cell r="C21463">
            <v>0</v>
          </cell>
          <cell r="D21463">
            <v>0</v>
          </cell>
        </row>
        <row r="21464">
          <cell r="A21464">
            <v>0</v>
          </cell>
          <cell r="B21464">
            <v>0</v>
          </cell>
          <cell r="C21464">
            <v>0</v>
          </cell>
          <cell r="D21464">
            <v>0</v>
          </cell>
        </row>
        <row r="21465">
          <cell r="A21465">
            <v>0</v>
          </cell>
          <cell r="B21465">
            <v>0</v>
          </cell>
          <cell r="C21465">
            <v>0</v>
          </cell>
          <cell r="D21465">
            <v>0</v>
          </cell>
        </row>
        <row r="21466">
          <cell r="A21466">
            <v>0</v>
          </cell>
          <cell r="B21466">
            <v>0</v>
          </cell>
          <cell r="C21466">
            <v>0</v>
          </cell>
          <cell r="D21466">
            <v>0</v>
          </cell>
        </row>
        <row r="21467">
          <cell r="A21467">
            <v>0</v>
          </cell>
          <cell r="B21467">
            <v>0</v>
          </cell>
          <cell r="C21467">
            <v>0</v>
          </cell>
          <cell r="D21467">
            <v>0</v>
          </cell>
        </row>
        <row r="21468">
          <cell r="A21468">
            <v>0</v>
          </cell>
          <cell r="B21468">
            <v>0</v>
          </cell>
          <cell r="C21468">
            <v>0</v>
          </cell>
          <cell r="D21468">
            <v>0</v>
          </cell>
        </row>
        <row r="21469">
          <cell r="A21469">
            <v>0</v>
          </cell>
          <cell r="B21469">
            <v>0</v>
          </cell>
          <cell r="C21469">
            <v>0</v>
          </cell>
          <cell r="D21469">
            <v>0</v>
          </cell>
        </row>
        <row r="21470">
          <cell r="A21470">
            <v>0</v>
          </cell>
          <cell r="B21470">
            <v>0</v>
          </cell>
          <cell r="C21470">
            <v>0</v>
          </cell>
          <cell r="D21470">
            <v>0</v>
          </cell>
        </row>
        <row r="21471">
          <cell r="A21471">
            <v>0</v>
          </cell>
          <cell r="B21471">
            <v>0</v>
          </cell>
          <cell r="C21471">
            <v>0</v>
          </cell>
          <cell r="D21471">
            <v>0</v>
          </cell>
        </row>
        <row r="21472">
          <cell r="A21472">
            <v>0</v>
          </cell>
          <cell r="B21472">
            <v>0</v>
          </cell>
          <cell r="C21472">
            <v>0</v>
          </cell>
          <cell r="D21472">
            <v>0</v>
          </cell>
        </row>
        <row r="21473">
          <cell r="A21473">
            <v>0</v>
          </cell>
          <cell r="B21473">
            <v>0</v>
          </cell>
          <cell r="C21473">
            <v>0</v>
          </cell>
          <cell r="D21473">
            <v>0</v>
          </cell>
        </row>
        <row r="21474">
          <cell r="A21474">
            <v>0</v>
          </cell>
          <cell r="B21474">
            <v>0</v>
          </cell>
          <cell r="C21474">
            <v>0</v>
          </cell>
          <cell r="D21474">
            <v>0</v>
          </cell>
        </row>
        <row r="21475">
          <cell r="A21475">
            <v>0</v>
          </cell>
          <cell r="B21475">
            <v>0</v>
          </cell>
          <cell r="C21475">
            <v>0</v>
          </cell>
          <cell r="D21475">
            <v>0</v>
          </cell>
        </row>
        <row r="21476">
          <cell r="A21476">
            <v>0</v>
          </cell>
          <cell r="B21476">
            <v>0</v>
          </cell>
          <cell r="C21476">
            <v>0</v>
          </cell>
          <cell r="D21476">
            <v>0</v>
          </cell>
        </row>
        <row r="21477">
          <cell r="A21477">
            <v>0</v>
          </cell>
          <cell r="B21477">
            <v>0</v>
          </cell>
          <cell r="C21477">
            <v>0</v>
          </cell>
          <cell r="D21477">
            <v>0</v>
          </cell>
        </row>
        <row r="21478">
          <cell r="A21478">
            <v>0</v>
          </cell>
          <cell r="B21478">
            <v>0</v>
          </cell>
          <cell r="C21478">
            <v>0</v>
          </cell>
          <cell r="D21478">
            <v>0</v>
          </cell>
        </row>
        <row r="21479">
          <cell r="A21479">
            <v>0</v>
          </cell>
          <cell r="B21479">
            <v>0</v>
          </cell>
          <cell r="C21479">
            <v>0</v>
          </cell>
          <cell r="D21479">
            <v>0</v>
          </cell>
        </row>
        <row r="21480">
          <cell r="A21480">
            <v>0</v>
          </cell>
          <cell r="B21480">
            <v>0</v>
          </cell>
          <cell r="C21480">
            <v>0</v>
          </cell>
          <cell r="D21480">
            <v>0</v>
          </cell>
        </row>
        <row r="21481">
          <cell r="A21481">
            <v>0</v>
          </cell>
          <cell r="B21481">
            <v>0</v>
          </cell>
          <cell r="C21481">
            <v>0</v>
          </cell>
          <cell r="D21481">
            <v>0</v>
          </cell>
        </row>
        <row r="21482">
          <cell r="A21482">
            <v>0</v>
          </cell>
          <cell r="B21482">
            <v>0</v>
          </cell>
          <cell r="C21482">
            <v>0</v>
          </cell>
          <cell r="D21482">
            <v>0</v>
          </cell>
        </row>
        <row r="21483">
          <cell r="A21483">
            <v>0</v>
          </cell>
          <cell r="B21483">
            <v>0</v>
          </cell>
          <cell r="C21483">
            <v>0</v>
          </cell>
          <cell r="D21483">
            <v>0</v>
          </cell>
        </row>
        <row r="21484">
          <cell r="A21484">
            <v>0</v>
          </cell>
          <cell r="B21484">
            <v>0</v>
          </cell>
          <cell r="C21484">
            <v>0</v>
          </cell>
          <cell r="D21484">
            <v>0</v>
          </cell>
        </row>
        <row r="21485">
          <cell r="A21485">
            <v>0</v>
          </cell>
          <cell r="B21485">
            <v>0</v>
          </cell>
          <cell r="C21485">
            <v>0</v>
          </cell>
          <cell r="D21485">
            <v>0</v>
          </cell>
        </row>
        <row r="21486">
          <cell r="A21486">
            <v>0</v>
          </cell>
          <cell r="B21486">
            <v>0</v>
          </cell>
          <cell r="C21486">
            <v>0</v>
          </cell>
          <cell r="D21486">
            <v>0</v>
          </cell>
        </row>
        <row r="21487">
          <cell r="A21487">
            <v>0</v>
          </cell>
          <cell r="B21487">
            <v>0</v>
          </cell>
          <cell r="C21487">
            <v>0</v>
          </cell>
          <cell r="D21487">
            <v>0</v>
          </cell>
        </row>
        <row r="21488">
          <cell r="A21488">
            <v>0</v>
          </cell>
          <cell r="B21488">
            <v>0</v>
          </cell>
          <cell r="C21488">
            <v>0</v>
          </cell>
          <cell r="D21488">
            <v>0</v>
          </cell>
        </row>
        <row r="21489">
          <cell r="A21489">
            <v>0</v>
          </cell>
          <cell r="B21489">
            <v>0</v>
          </cell>
          <cell r="C21489">
            <v>0</v>
          </cell>
          <cell r="D21489">
            <v>0</v>
          </cell>
        </row>
        <row r="21490">
          <cell r="A21490">
            <v>0</v>
          </cell>
          <cell r="B21490">
            <v>0</v>
          </cell>
          <cell r="C21490">
            <v>0</v>
          </cell>
          <cell r="D21490">
            <v>0</v>
          </cell>
        </row>
        <row r="21491">
          <cell r="A21491">
            <v>0</v>
          </cell>
          <cell r="B21491">
            <v>0</v>
          </cell>
          <cell r="C21491">
            <v>0</v>
          </cell>
          <cell r="D21491">
            <v>0</v>
          </cell>
        </row>
        <row r="21492">
          <cell r="A21492">
            <v>0</v>
          </cell>
          <cell r="B21492">
            <v>0</v>
          </cell>
          <cell r="C21492">
            <v>0</v>
          </cell>
          <cell r="D21492">
            <v>0</v>
          </cell>
        </row>
        <row r="21493">
          <cell r="A21493">
            <v>0</v>
          </cell>
          <cell r="B21493">
            <v>0</v>
          </cell>
          <cell r="C21493">
            <v>0</v>
          </cell>
          <cell r="D21493">
            <v>0</v>
          </cell>
        </row>
        <row r="21494">
          <cell r="A21494">
            <v>0</v>
          </cell>
          <cell r="B21494">
            <v>0</v>
          </cell>
          <cell r="C21494">
            <v>0</v>
          </cell>
          <cell r="D21494">
            <v>0</v>
          </cell>
        </row>
        <row r="21495">
          <cell r="A21495">
            <v>0</v>
          </cell>
          <cell r="B21495">
            <v>0</v>
          </cell>
          <cell r="C21495">
            <v>0</v>
          </cell>
          <cell r="D21495">
            <v>0</v>
          </cell>
        </row>
        <row r="21496">
          <cell r="A21496">
            <v>0</v>
          </cell>
          <cell r="B21496">
            <v>0</v>
          </cell>
          <cell r="C21496">
            <v>0</v>
          </cell>
          <cell r="D21496">
            <v>0</v>
          </cell>
        </row>
        <row r="21497">
          <cell r="A21497">
            <v>0</v>
          </cell>
          <cell r="B21497">
            <v>0</v>
          </cell>
          <cell r="C21497">
            <v>0</v>
          </cell>
          <cell r="D21497">
            <v>0</v>
          </cell>
        </row>
        <row r="21498">
          <cell r="A21498">
            <v>0</v>
          </cell>
          <cell r="B21498">
            <v>0</v>
          </cell>
          <cell r="C21498">
            <v>0</v>
          </cell>
          <cell r="D21498">
            <v>0</v>
          </cell>
        </row>
        <row r="21499">
          <cell r="A21499">
            <v>0</v>
          </cell>
          <cell r="B21499">
            <v>0</v>
          </cell>
          <cell r="C21499">
            <v>0</v>
          </cell>
          <cell r="D21499">
            <v>0</v>
          </cell>
        </row>
        <row r="21500">
          <cell r="A21500">
            <v>0</v>
          </cell>
          <cell r="B21500">
            <v>0</v>
          </cell>
          <cell r="C21500">
            <v>0</v>
          </cell>
          <cell r="D21500">
            <v>0</v>
          </cell>
        </row>
        <row r="21501">
          <cell r="A21501">
            <v>0</v>
          </cell>
          <cell r="B21501">
            <v>0</v>
          </cell>
          <cell r="C21501">
            <v>0</v>
          </cell>
          <cell r="D21501">
            <v>0</v>
          </cell>
        </row>
        <row r="21502">
          <cell r="A21502">
            <v>0</v>
          </cell>
          <cell r="B21502">
            <v>0</v>
          </cell>
          <cell r="C21502">
            <v>0</v>
          </cell>
          <cell r="D21502">
            <v>0</v>
          </cell>
        </row>
        <row r="21503">
          <cell r="A21503">
            <v>0</v>
          </cell>
          <cell r="B21503">
            <v>0</v>
          </cell>
          <cell r="C21503">
            <v>0</v>
          </cell>
          <cell r="D21503">
            <v>0</v>
          </cell>
        </row>
        <row r="21504">
          <cell r="A21504">
            <v>0</v>
          </cell>
          <cell r="B21504">
            <v>0</v>
          </cell>
          <cell r="C21504">
            <v>0</v>
          </cell>
          <cell r="D21504">
            <v>0</v>
          </cell>
        </row>
        <row r="21505">
          <cell r="A21505">
            <v>0</v>
          </cell>
          <cell r="B21505">
            <v>0</v>
          </cell>
          <cell r="C21505">
            <v>0</v>
          </cell>
          <cell r="D21505">
            <v>0</v>
          </cell>
        </row>
        <row r="21506">
          <cell r="A21506">
            <v>0</v>
          </cell>
          <cell r="B21506">
            <v>0</v>
          </cell>
          <cell r="C21506">
            <v>0</v>
          </cell>
          <cell r="D21506">
            <v>0</v>
          </cell>
        </row>
        <row r="21507">
          <cell r="A21507">
            <v>0</v>
          </cell>
          <cell r="B21507">
            <v>0</v>
          </cell>
          <cell r="C21507">
            <v>0</v>
          </cell>
          <cell r="D21507">
            <v>0</v>
          </cell>
        </row>
        <row r="21508">
          <cell r="A21508">
            <v>0</v>
          </cell>
          <cell r="B21508">
            <v>0</v>
          </cell>
          <cell r="C21508">
            <v>0</v>
          </cell>
          <cell r="D21508">
            <v>0</v>
          </cell>
        </row>
        <row r="21509">
          <cell r="A21509">
            <v>0</v>
          </cell>
          <cell r="B21509">
            <v>0</v>
          </cell>
          <cell r="C21509">
            <v>0</v>
          </cell>
          <cell r="D21509">
            <v>0</v>
          </cell>
        </row>
        <row r="21510">
          <cell r="A21510">
            <v>0</v>
          </cell>
          <cell r="B21510">
            <v>0</v>
          </cell>
          <cell r="C21510">
            <v>0</v>
          </cell>
          <cell r="D21510">
            <v>0</v>
          </cell>
        </row>
        <row r="21511">
          <cell r="A21511">
            <v>0</v>
          </cell>
          <cell r="B21511">
            <v>0</v>
          </cell>
          <cell r="C21511">
            <v>0</v>
          </cell>
          <cell r="D21511">
            <v>0</v>
          </cell>
        </row>
        <row r="21512">
          <cell r="A21512">
            <v>0</v>
          </cell>
          <cell r="B21512">
            <v>0</v>
          </cell>
          <cell r="C21512">
            <v>0</v>
          </cell>
          <cell r="D21512">
            <v>0</v>
          </cell>
        </row>
        <row r="21513">
          <cell r="A21513">
            <v>0</v>
          </cell>
          <cell r="B21513">
            <v>0</v>
          </cell>
          <cell r="C21513">
            <v>0</v>
          </cell>
          <cell r="D21513">
            <v>0</v>
          </cell>
        </row>
        <row r="21514">
          <cell r="A21514">
            <v>0</v>
          </cell>
          <cell r="B21514">
            <v>0</v>
          </cell>
          <cell r="C21514">
            <v>0</v>
          </cell>
          <cell r="D21514">
            <v>0</v>
          </cell>
        </row>
        <row r="21515">
          <cell r="A21515">
            <v>0</v>
          </cell>
          <cell r="B21515">
            <v>0</v>
          </cell>
          <cell r="C21515">
            <v>0</v>
          </cell>
          <cell r="D21515">
            <v>0</v>
          </cell>
        </row>
        <row r="21516">
          <cell r="A21516">
            <v>0</v>
          </cell>
          <cell r="B21516">
            <v>0</v>
          </cell>
          <cell r="C21516">
            <v>0</v>
          </cell>
          <cell r="D21516">
            <v>0</v>
          </cell>
        </row>
        <row r="21517">
          <cell r="A21517">
            <v>0</v>
          </cell>
          <cell r="B21517">
            <v>0</v>
          </cell>
          <cell r="C21517">
            <v>0</v>
          </cell>
          <cell r="D21517">
            <v>0</v>
          </cell>
        </row>
        <row r="21518">
          <cell r="A21518">
            <v>0</v>
          </cell>
          <cell r="B21518">
            <v>0</v>
          </cell>
          <cell r="C21518">
            <v>0</v>
          </cell>
          <cell r="D21518">
            <v>0</v>
          </cell>
        </row>
        <row r="21519">
          <cell r="A21519">
            <v>0</v>
          </cell>
          <cell r="B21519">
            <v>0</v>
          </cell>
          <cell r="C21519">
            <v>0</v>
          </cell>
          <cell r="D21519">
            <v>0</v>
          </cell>
        </row>
        <row r="21520">
          <cell r="A21520">
            <v>0</v>
          </cell>
          <cell r="B21520">
            <v>0</v>
          </cell>
          <cell r="C21520">
            <v>0</v>
          </cell>
          <cell r="D21520">
            <v>0</v>
          </cell>
        </row>
        <row r="21521">
          <cell r="A21521">
            <v>0</v>
          </cell>
          <cell r="B21521">
            <v>0</v>
          </cell>
          <cell r="C21521">
            <v>0</v>
          </cell>
          <cell r="D21521">
            <v>0</v>
          </cell>
        </row>
        <row r="21522">
          <cell r="A21522">
            <v>0</v>
          </cell>
          <cell r="B21522">
            <v>0</v>
          </cell>
          <cell r="C21522">
            <v>0</v>
          </cell>
          <cell r="D21522">
            <v>0</v>
          </cell>
        </row>
        <row r="21523">
          <cell r="A21523">
            <v>0</v>
          </cell>
          <cell r="B21523">
            <v>0</v>
          </cell>
          <cell r="C21523">
            <v>0</v>
          </cell>
          <cell r="D21523">
            <v>0</v>
          </cell>
        </row>
        <row r="21524">
          <cell r="A21524">
            <v>0</v>
          </cell>
          <cell r="B21524">
            <v>0</v>
          </cell>
          <cell r="C21524">
            <v>0</v>
          </cell>
          <cell r="D21524">
            <v>0</v>
          </cell>
        </row>
        <row r="21525">
          <cell r="A21525">
            <v>0</v>
          </cell>
          <cell r="B21525">
            <v>0</v>
          </cell>
          <cell r="C21525">
            <v>0</v>
          </cell>
          <cell r="D21525">
            <v>0</v>
          </cell>
        </row>
        <row r="21526">
          <cell r="A21526">
            <v>0</v>
          </cell>
          <cell r="B21526">
            <v>0</v>
          </cell>
          <cell r="C21526">
            <v>0</v>
          </cell>
          <cell r="D21526">
            <v>0</v>
          </cell>
        </row>
        <row r="21527">
          <cell r="A21527">
            <v>0</v>
          </cell>
          <cell r="B21527">
            <v>0</v>
          </cell>
          <cell r="C21527">
            <v>0</v>
          </cell>
          <cell r="D21527">
            <v>0</v>
          </cell>
        </row>
        <row r="21528">
          <cell r="A21528">
            <v>0</v>
          </cell>
          <cell r="B21528">
            <v>0</v>
          </cell>
          <cell r="C21528">
            <v>0</v>
          </cell>
          <cell r="D21528">
            <v>0</v>
          </cell>
        </row>
        <row r="21529">
          <cell r="A21529">
            <v>0</v>
          </cell>
          <cell r="B21529">
            <v>0</v>
          </cell>
          <cell r="C21529">
            <v>0</v>
          </cell>
          <cell r="D21529">
            <v>0</v>
          </cell>
        </row>
        <row r="21530">
          <cell r="A21530">
            <v>0</v>
          </cell>
          <cell r="B21530">
            <v>0</v>
          </cell>
          <cell r="C21530">
            <v>0</v>
          </cell>
          <cell r="D21530">
            <v>0</v>
          </cell>
        </row>
        <row r="21531">
          <cell r="A21531">
            <v>0</v>
          </cell>
          <cell r="B21531">
            <v>0</v>
          </cell>
          <cell r="C21531">
            <v>0</v>
          </cell>
          <cell r="D21531">
            <v>0</v>
          </cell>
        </row>
        <row r="21532">
          <cell r="A21532">
            <v>0</v>
          </cell>
          <cell r="B21532">
            <v>0</v>
          </cell>
          <cell r="C21532">
            <v>0</v>
          </cell>
          <cell r="D21532">
            <v>0</v>
          </cell>
        </row>
        <row r="21533">
          <cell r="A21533">
            <v>0</v>
          </cell>
          <cell r="B21533">
            <v>0</v>
          </cell>
          <cell r="C21533">
            <v>0</v>
          </cell>
          <cell r="D21533">
            <v>0</v>
          </cell>
        </row>
        <row r="21534">
          <cell r="A21534">
            <v>0</v>
          </cell>
          <cell r="B21534">
            <v>0</v>
          </cell>
          <cell r="C21534">
            <v>0</v>
          </cell>
          <cell r="D21534">
            <v>0</v>
          </cell>
        </row>
        <row r="21535">
          <cell r="A21535">
            <v>0</v>
          </cell>
          <cell r="B21535">
            <v>0</v>
          </cell>
          <cell r="C21535">
            <v>0</v>
          </cell>
          <cell r="D21535">
            <v>0</v>
          </cell>
        </row>
        <row r="21536">
          <cell r="A21536">
            <v>0</v>
          </cell>
          <cell r="B21536">
            <v>0</v>
          </cell>
          <cell r="C21536">
            <v>0</v>
          </cell>
          <cell r="D21536">
            <v>0</v>
          </cell>
        </row>
        <row r="21537">
          <cell r="A21537">
            <v>0</v>
          </cell>
          <cell r="B21537">
            <v>0</v>
          </cell>
          <cell r="C21537">
            <v>0</v>
          </cell>
          <cell r="D21537">
            <v>0</v>
          </cell>
        </row>
        <row r="21538">
          <cell r="A21538">
            <v>0</v>
          </cell>
          <cell r="B21538">
            <v>0</v>
          </cell>
          <cell r="C21538">
            <v>0</v>
          </cell>
          <cell r="D21538">
            <v>0</v>
          </cell>
        </row>
        <row r="21539">
          <cell r="A21539">
            <v>0</v>
          </cell>
          <cell r="B21539">
            <v>0</v>
          </cell>
          <cell r="C21539">
            <v>0</v>
          </cell>
          <cell r="D21539">
            <v>0</v>
          </cell>
        </row>
        <row r="21540">
          <cell r="A21540">
            <v>0</v>
          </cell>
          <cell r="B21540">
            <v>0</v>
          </cell>
          <cell r="C21540">
            <v>0</v>
          </cell>
          <cell r="D21540">
            <v>0</v>
          </cell>
        </row>
        <row r="21541">
          <cell r="A21541">
            <v>0</v>
          </cell>
          <cell r="B21541">
            <v>0</v>
          </cell>
          <cell r="C21541">
            <v>0</v>
          </cell>
          <cell r="D21541">
            <v>0</v>
          </cell>
        </row>
        <row r="21542">
          <cell r="A21542">
            <v>0</v>
          </cell>
          <cell r="B21542">
            <v>0</v>
          </cell>
          <cell r="C21542">
            <v>0</v>
          </cell>
          <cell r="D21542">
            <v>0</v>
          </cell>
        </row>
        <row r="21543">
          <cell r="A21543">
            <v>0</v>
          </cell>
          <cell r="B21543">
            <v>0</v>
          </cell>
          <cell r="C21543">
            <v>0</v>
          </cell>
          <cell r="D21543">
            <v>0</v>
          </cell>
        </row>
        <row r="21544">
          <cell r="A21544">
            <v>0</v>
          </cell>
          <cell r="B21544">
            <v>0</v>
          </cell>
          <cell r="C21544">
            <v>0</v>
          </cell>
          <cell r="D21544">
            <v>0</v>
          </cell>
        </row>
        <row r="21545">
          <cell r="A21545">
            <v>0</v>
          </cell>
          <cell r="B21545">
            <v>0</v>
          </cell>
          <cell r="C21545">
            <v>0</v>
          </cell>
          <cell r="D21545">
            <v>0</v>
          </cell>
        </row>
        <row r="21546">
          <cell r="A21546">
            <v>0</v>
          </cell>
          <cell r="B21546">
            <v>0</v>
          </cell>
          <cell r="C21546">
            <v>0</v>
          </cell>
          <cell r="D21546">
            <v>0</v>
          </cell>
        </row>
        <row r="21547">
          <cell r="A21547">
            <v>0</v>
          </cell>
          <cell r="B21547">
            <v>0</v>
          </cell>
          <cell r="C21547">
            <v>0</v>
          </cell>
          <cell r="D21547">
            <v>0</v>
          </cell>
        </row>
        <row r="21548">
          <cell r="A21548">
            <v>0</v>
          </cell>
          <cell r="B21548">
            <v>0</v>
          </cell>
          <cell r="C21548">
            <v>0</v>
          </cell>
          <cell r="D21548">
            <v>0</v>
          </cell>
        </row>
        <row r="21549">
          <cell r="A21549">
            <v>0</v>
          </cell>
          <cell r="B21549">
            <v>0</v>
          </cell>
          <cell r="C21549">
            <v>0</v>
          </cell>
          <cell r="D21549">
            <v>0</v>
          </cell>
        </row>
        <row r="21550">
          <cell r="A21550">
            <v>0</v>
          </cell>
          <cell r="B21550">
            <v>0</v>
          </cell>
          <cell r="C21550">
            <v>0</v>
          </cell>
          <cell r="D21550">
            <v>0</v>
          </cell>
        </row>
        <row r="21551">
          <cell r="A21551">
            <v>0</v>
          </cell>
          <cell r="B21551">
            <v>0</v>
          </cell>
          <cell r="C21551">
            <v>0</v>
          </cell>
          <cell r="D21551">
            <v>0</v>
          </cell>
        </row>
        <row r="21552">
          <cell r="A21552">
            <v>0</v>
          </cell>
          <cell r="B21552">
            <v>0</v>
          </cell>
          <cell r="C21552">
            <v>0</v>
          </cell>
          <cell r="D21552">
            <v>0</v>
          </cell>
        </row>
        <row r="21553">
          <cell r="A21553">
            <v>0</v>
          </cell>
          <cell r="B21553">
            <v>0</v>
          </cell>
          <cell r="C21553">
            <v>0</v>
          </cell>
          <cell r="D21553">
            <v>0</v>
          </cell>
        </row>
        <row r="21554">
          <cell r="A21554">
            <v>0</v>
          </cell>
          <cell r="B21554">
            <v>0</v>
          </cell>
          <cell r="C21554">
            <v>0</v>
          </cell>
          <cell r="D21554">
            <v>0</v>
          </cell>
        </row>
        <row r="21555">
          <cell r="A21555">
            <v>0</v>
          </cell>
          <cell r="B21555">
            <v>0</v>
          </cell>
          <cell r="C21555">
            <v>0</v>
          </cell>
          <cell r="D21555">
            <v>0</v>
          </cell>
        </row>
        <row r="21556">
          <cell r="A21556">
            <v>0</v>
          </cell>
          <cell r="B21556">
            <v>0</v>
          </cell>
          <cell r="C21556">
            <v>0</v>
          </cell>
          <cell r="D21556">
            <v>0</v>
          </cell>
        </row>
        <row r="21557">
          <cell r="A21557">
            <v>0</v>
          </cell>
          <cell r="B21557">
            <v>0</v>
          </cell>
          <cell r="C21557">
            <v>0</v>
          </cell>
          <cell r="D21557">
            <v>0</v>
          </cell>
        </row>
        <row r="21558">
          <cell r="A21558">
            <v>0</v>
          </cell>
          <cell r="B21558">
            <v>0</v>
          </cell>
          <cell r="C21558">
            <v>0</v>
          </cell>
          <cell r="D21558">
            <v>0</v>
          </cell>
        </row>
        <row r="21559">
          <cell r="A21559">
            <v>0</v>
          </cell>
          <cell r="B21559">
            <v>0</v>
          </cell>
          <cell r="C21559">
            <v>0</v>
          </cell>
          <cell r="D21559">
            <v>0</v>
          </cell>
        </row>
        <row r="21560">
          <cell r="A21560">
            <v>0</v>
          </cell>
          <cell r="B21560">
            <v>0</v>
          </cell>
          <cell r="C21560">
            <v>0</v>
          </cell>
          <cell r="D21560">
            <v>0</v>
          </cell>
        </row>
        <row r="21561">
          <cell r="A21561">
            <v>0</v>
          </cell>
          <cell r="B21561">
            <v>0</v>
          </cell>
          <cell r="C21561">
            <v>0</v>
          </cell>
          <cell r="D21561">
            <v>0</v>
          </cell>
        </row>
        <row r="21562">
          <cell r="A21562">
            <v>0</v>
          </cell>
          <cell r="B21562">
            <v>0</v>
          </cell>
          <cell r="C21562">
            <v>0</v>
          </cell>
          <cell r="D21562">
            <v>0</v>
          </cell>
        </row>
        <row r="21563">
          <cell r="A21563">
            <v>0</v>
          </cell>
          <cell r="B21563">
            <v>0</v>
          </cell>
          <cell r="C21563">
            <v>0</v>
          </cell>
          <cell r="D21563">
            <v>0</v>
          </cell>
        </row>
        <row r="21564">
          <cell r="A21564">
            <v>0</v>
          </cell>
          <cell r="B21564">
            <v>0</v>
          </cell>
          <cell r="C21564">
            <v>0</v>
          </cell>
          <cell r="D21564">
            <v>0</v>
          </cell>
        </row>
        <row r="21565">
          <cell r="A21565">
            <v>0</v>
          </cell>
          <cell r="B21565">
            <v>0</v>
          </cell>
          <cell r="C21565">
            <v>0</v>
          </cell>
          <cell r="D21565">
            <v>0</v>
          </cell>
        </row>
        <row r="21566">
          <cell r="A21566">
            <v>0</v>
          </cell>
          <cell r="B21566">
            <v>0</v>
          </cell>
          <cell r="C21566">
            <v>0</v>
          </cell>
          <cell r="D21566">
            <v>0</v>
          </cell>
        </row>
        <row r="21567">
          <cell r="A21567">
            <v>0</v>
          </cell>
          <cell r="B21567">
            <v>0</v>
          </cell>
          <cell r="C21567">
            <v>0</v>
          </cell>
          <cell r="D21567">
            <v>0</v>
          </cell>
        </row>
        <row r="21568">
          <cell r="A21568">
            <v>0</v>
          </cell>
          <cell r="B21568">
            <v>0</v>
          </cell>
          <cell r="C21568">
            <v>0</v>
          </cell>
          <cell r="D21568">
            <v>0</v>
          </cell>
        </row>
        <row r="21569">
          <cell r="A21569">
            <v>0</v>
          </cell>
          <cell r="B21569">
            <v>0</v>
          </cell>
          <cell r="C21569">
            <v>0</v>
          </cell>
          <cell r="D21569">
            <v>0</v>
          </cell>
        </row>
        <row r="21570">
          <cell r="A21570">
            <v>0</v>
          </cell>
          <cell r="B21570">
            <v>0</v>
          </cell>
          <cell r="C21570">
            <v>0</v>
          </cell>
          <cell r="D21570">
            <v>0</v>
          </cell>
        </row>
        <row r="21571">
          <cell r="A21571">
            <v>0</v>
          </cell>
          <cell r="B21571">
            <v>0</v>
          </cell>
          <cell r="C21571">
            <v>0</v>
          </cell>
          <cell r="D21571">
            <v>0</v>
          </cell>
        </row>
        <row r="21572">
          <cell r="A21572">
            <v>0</v>
          </cell>
          <cell r="B21572">
            <v>0</v>
          </cell>
          <cell r="C21572">
            <v>0</v>
          </cell>
          <cell r="D21572">
            <v>0</v>
          </cell>
        </row>
        <row r="21573">
          <cell r="A21573">
            <v>0</v>
          </cell>
          <cell r="B21573">
            <v>0</v>
          </cell>
          <cell r="C21573">
            <v>0</v>
          </cell>
          <cell r="D21573">
            <v>0</v>
          </cell>
        </row>
        <row r="21574">
          <cell r="A21574">
            <v>0</v>
          </cell>
          <cell r="B21574">
            <v>0</v>
          </cell>
          <cell r="C21574">
            <v>0</v>
          </cell>
          <cell r="D21574">
            <v>0</v>
          </cell>
        </row>
        <row r="21575">
          <cell r="A21575">
            <v>0</v>
          </cell>
          <cell r="B21575">
            <v>0</v>
          </cell>
          <cell r="C21575">
            <v>0</v>
          </cell>
          <cell r="D21575">
            <v>0</v>
          </cell>
        </row>
        <row r="21576">
          <cell r="A21576">
            <v>0</v>
          </cell>
          <cell r="B21576">
            <v>0</v>
          </cell>
          <cell r="C21576">
            <v>0</v>
          </cell>
          <cell r="D21576">
            <v>0</v>
          </cell>
        </row>
        <row r="21577">
          <cell r="A21577">
            <v>0</v>
          </cell>
          <cell r="B21577">
            <v>0</v>
          </cell>
          <cell r="C21577">
            <v>0</v>
          </cell>
          <cell r="D21577">
            <v>0</v>
          </cell>
        </row>
        <row r="21578">
          <cell r="A21578">
            <v>0</v>
          </cell>
          <cell r="B21578">
            <v>0</v>
          </cell>
          <cell r="C21578">
            <v>0</v>
          </cell>
          <cell r="D21578">
            <v>0</v>
          </cell>
        </row>
        <row r="21579">
          <cell r="A21579">
            <v>0</v>
          </cell>
          <cell r="B21579">
            <v>0</v>
          </cell>
          <cell r="C21579">
            <v>0</v>
          </cell>
          <cell r="D21579">
            <v>0</v>
          </cell>
        </row>
        <row r="21580">
          <cell r="A21580">
            <v>0</v>
          </cell>
          <cell r="B21580">
            <v>0</v>
          </cell>
          <cell r="C21580">
            <v>0</v>
          </cell>
          <cell r="D21580">
            <v>0</v>
          </cell>
        </row>
        <row r="21581">
          <cell r="A21581">
            <v>0</v>
          </cell>
          <cell r="B21581">
            <v>0</v>
          </cell>
          <cell r="C21581">
            <v>0</v>
          </cell>
          <cell r="D21581">
            <v>0</v>
          </cell>
        </row>
        <row r="21582">
          <cell r="A21582">
            <v>0</v>
          </cell>
          <cell r="B21582">
            <v>0</v>
          </cell>
          <cell r="C21582">
            <v>0</v>
          </cell>
          <cell r="D21582">
            <v>0</v>
          </cell>
        </row>
        <row r="21583">
          <cell r="A21583">
            <v>0</v>
          </cell>
          <cell r="B21583">
            <v>0</v>
          </cell>
          <cell r="C21583">
            <v>0</v>
          </cell>
          <cell r="D21583">
            <v>0</v>
          </cell>
        </row>
        <row r="21584">
          <cell r="A21584">
            <v>0</v>
          </cell>
          <cell r="B21584">
            <v>0</v>
          </cell>
          <cell r="C21584">
            <v>0</v>
          </cell>
          <cell r="D21584">
            <v>0</v>
          </cell>
        </row>
        <row r="21585">
          <cell r="A21585">
            <v>0</v>
          </cell>
          <cell r="B21585">
            <v>0</v>
          </cell>
          <cell r="C21585">
            <v>0</v>
          </cell>
          <cell r="D21585">
            <v>0</v>
          </cell>
        </row>
        <row r="21586">
          <cell r="A21586">
            <v>0</v>
          </cell>
          <cell r="B21586">
            <v>0</v>
          </cell>
          <cell r="C21586">
            <v>0</v>
          </cell>
          <cell r="D21586">
            <v>0</v>
          </cell>
        </row>
        <row r="21587">
          <cell r="A21587">
            <v>0</v>
          </cell>
          <cell r="B21587">
            <v>0</v>
          </cell>
          <cell r="C21587">
            <v>0</v>
          </cell>
          <cell r="D21587">
            <v>0</v>
          </cell>
        </row>
        <row r="21588">
          <cell r="A21588">
            <v>0</v>
          </cell>
          <cell r="B21588">
            <v>0</v>
          </cell>
          <cell r="C21588">
            <v>0</v>
          </cell>
          <cell r="D21588">
            <v>0</v>
          </cell>
        </row>
        <row r="21589">
          <cell r="A21589">
            <v>0</v>
          </cell>
          <cell r="B21589">
            <v>0</v>
          </cell>
          <cell r="C21589">
            <v>0</v>
          </cell>
          <cell r="D21589">
            <v>0</v>
          </cell>
        </row>
        <row r="21590">
          <cell r="A21590">
            <v>0</v>
          </cell>
          <cell r="B21590">
            <v>0</v>
          </cell>
          <cell r="C21590">
            <v>0</v>
          </cell>
          <cell r="D21590">
            <v>0</v>
          </cell>
        </row>
        <row r="21591">
          <cell r="A21591">
            <v>0</v>
          </cell>
          <cell r="B21591">
            <v>0</v>
          </cell>
          <cell r="C21591">
            <v>0</v>
          </cell>
          <cell r="D21591">
            <v>0</v>
          </cell>
        </row>
        <row r="21592">
          <cell r="A21592">
            <v>0</v>
          </cell>
          <cell r="B21592">
            <v>0</v>
          </cell>
          <cell r="C21592">
            <v>0</v>
          </cell>
          <cell r="D21592">
            <v>0</v>
          </cell>
        </row>
        <row r="21593">
          <cell r="A21593">
            <v>0</v>
          </cell>
          <cell r="B21593">
            <v>0</v>
          </cell>
          <cell r="C21593">
            <v>0</v>
          </cell>
          <cell r="D21593">
            <v>0</v>
          </cell>
        </row>
        <row r="21594">
          <cell r="A21594">
            <v>0</v>
          </cell>
          <cell r="B21594">
            <v>0</v>
          </cell>
          <cell r="C21594">
            <v>0</v>
          </cell>
          <cell r="D21594">
            <v>0</v>
          </cell>
        </row>
        <row r="21595">
          <cell r="A21595">
            <v>0</v>
          </cell>
          <cell r="B21595">
            <v>0</v>
          </cell>
          <cell r="C21595">
            <v>0</v>
          </cell>
          <cell r="D21595">
            <v>0</v>
          </cell>
        </row>
        <row r="21596">
          <cell r="A21596">
            <v>0</v>
          </cell>
          <cell r="B21596">
            <v>0</v>
          </cell>
          <cell r="C21596">
            <v>0</v>
          </cell>
          <cell r="D21596">
            <v>0</v>
          </cell>
        </row>
        <row r="21597">
          <cell r="A21597">
            <v>0</v>
          </cell>
          <cell r="B21597">
            <v>0</v>
          </cell>
          <cell r="C21597">
            <v>0</v>
          </cell>
          <cell r="D21597">
            <v>0</v>
          </cell>
        </row>
        <row r="21598">
          <cell r="A21598">
            <v>0</v>
          </cell>
          <cell r="B21598">
            <v>0</v>
          </cell>
          <cell r="C21598">
            <v>0</v>
          </cell>
          <cell r="D21598">
            <v>0</v>
          </cell>
        </row>
        <row r="21599">
          <cell r="A21599">
            <v>0</v>
          </cell>
          <cell r="B21599">
            <v>0</v>
          </cell>
          <cell r="C21599">
            <v>0</v>
          </cell>
          <cell r="D21599">
            <v>0</v>
          </cell>
        </row>
        <row r="21600">
          <cell r="A21600">
            <v>0</v>
          </cell>
          <cell r="B21600">
            <v>0</v>
          </cell>
          <cell r="C21600">
            <v>0</v>
          </cell>
          <cell r="D21600">
            <v>0</v>
          </cell>
        </row>
        <row r="21601">
          <cell r="A21601">
            <v>0</v>
          </cell>
          <cell r="B21601">
            <v>0</v>
          </cell>
          <cell r="C21601">
            <v>0</v>
          </cell>
          <cell r="D21601">
            <v>0</v>
          </cell>
        </row>
        <row r="21602">
          <cell r="A21602">
            <v>0</v>
          </cell>
          <cell r="B21602">
            <v>0</v>
          </cell>
          <cell r="C21602">
            <v>0</v>
          </cell>
          <cell r="D21602">
            <v>0</v>
          </cell>
        </row>
        <row r="21603">
          <cell r="A21603">
            <v>0</v>
          </cell>
          <cell r="B21603">
            <v>0</v>
          </cell>
          <cell r="C21603">
            <v>0</v>
          </cell>
          <cell r="D21603">
            <v>0</v>
          </cell>
        </row>
        <row r="21604">
          <cell r="A21604">
            <v>0</v>
          </cell>
          <cell r="B21604">
            <v>0</v>
          </cell>
          <cell r="C21604">
            <v>0</v>
          </cell>
          <cell r="D21604">
            <v>0</v>
          </cell>
        </row>
        <row r="21605">
          <cell r="A21605">
            <v>0</v>
          </cell>
          <cell r="B21605">
            <v>0</v>
          </cell>
          <cell r="C21605">
            <v>0</v>
          </cell>
          <cell r="D21605">
            <v>0</v>
          </cell>
        </row>
        <row r="21606">
          <cell r="A21606">
            <v>0</v>
          </cell>
          <cell r="B21606">
            <v>0</v>
          </cell>
          <cell r="C21606">
            <v>0</v>
          </cell>
          <cell r="D21606">
            <v>0</v>
          </cell>
        </row>
        <row r="21607">
          <cell r="A21607">
            <v>0</v>
          </cell>
          <cell r="B21607">
            <v>0</v>
          </cell>
          <cell r="C21607">
            <v>0</v>
          </cell>
          <cell r="D21607">
            <v>0</v>
          </cell>
        </row>
        <row r="21608">
          <cell r="A21608">
            <v>0</v>
          </cell>
          <cell r="B21608">
            <v>0</v>
          </cell>
          <cell r="C21608">
            <v>0</v>
          </cell>
          <cell r="D21608">
            <v>0</v>
          </cell>
        </row>
        <row r="21609">
          <cell r="A21609">
            <v>0</v>
          </cell>
          <cell r="B21609">
            <v>0</v>
          </cell>
          <cell r="C21609">
            <v>0</v>
          </cell>
          <cell r="D21609">
            <v>0</v>
          </cell>
        </row>
        <row r="21610">
          <cell r="A21610">
            <v>0</v>
          </cell>
          <cell r="B21610">
            <v>0</v>
          </cell>
          <cell r="C21610">
            <v>0</v>
          </cell>
          <cell r="D21610">
            <v>0</v>
          </cell>
        </row>
        <row r="21611">
          <cell r="A21611">
            <v>0</v>
          </cell>
          <cell r="B21611">
            <v>0</v>
          </cell>
          <cell r="C21611">
            <v>0</v>
          </cell>
          <cell r="D21611">
            <v>0</v>
          </cell>
        </row>
        <row r="21612">
          <cell r="A21612">
            <v>0</v>
          </cell>
          <cell r="B21612">
            <v>0</v>
          </cell>
          <cell r="C21612">
            <v>0</v>
          </cell>
          <cell r="D21612">
            <v>0</v>
          </cell>
        </row>
        <row r="21613">
          <cell r="A21613">
            <v>0</v>
          </cell>
          <cell r="B21613">
            <v>0</v>
          </cell>
          <cell r="C21613">
            <v>0</v>
          </cell>
          <cell r="D21613">
            <v>0</v>
          </cell>
        </row>
        <row r="21614">
          <cell r="A21614">
            <v>0</v>
          </cell>
          <cell r="B21614">
            <v>0</v>
          </cell>
          <cell r="C21614">
            <v>0</v>
          </cell>
          <cell r="D21614">
            <v>0</v>
          </cell>
        </row>
        <row r="21615">
          <cell r="A21615">
            <v>0</v>
          </cell>
          <cell r="B21615">
            <v>0</v>
          </cell>
          <cell r="C21615">
            <v>0</v>
          </cell>
          <cell r="D21615">
            <v>0</v>
          </cell>
        </row>
        <row r="21616">
          <cell r="A21616">
            <v>0</v>
          </cell>
          <cell r="B21616">
            <v>0</v>
          </cell>
          <cell r="C21616">
            <v>0</v>
          </cell>
          <cell r="D21616">
            <v>0</v>
          </cell>
        </row>
        <row r="21617">
          <cell r="A21617">
            <v>0</v>
          </cell>
          <cell r="B21617">
            <v>0</v>
          </cell>
          <cell r="C21617">
            <v>0</v>
          </cell>
          <cell r="D21617">
            <v>0</v>
          </cell>
        </row>
        <row r="21618">
          <cell r="A21618">
            <v>0</v>
          </cell>
          <cell r="B21618">
            <v>0</v>
          </cell>
          <cell r="C21618">
            <v>0</v>
          </cell>
          <cell r="D21618">
            <v>0</v>
          </cell>
        </row>
        <row r="21619">
          <cell r="A21619">
            <v>0</v>
          </cell>
          <cell r="B21619">
            <v>0</v>
          </cell>
          <cell r="C21619">
            <v>0</v>
          </cell>
          <cell r="D21619">
            <v>0</v>
          </cell>
        </row>
        <row r="21620">
          <cell r="A21620">
            <v>0</v>
          </cell>
          <cell r="B21620">
            <v>0</v>
          </cell>
          <cell r="C21620">
            <v>0</v>
          </cell>
          <cell r="D21620">
            <v>0</v>
          </cell>
        </row>
        <row r="21621">
          <cell r="A21621">
            <v>0</v>
          </cell>
          <cell r="B21621">
            <v>0</v>
          </cell>
          <cell r="C21621">
            <v>0</v>
          </cell>
          <cell r="D21621">
            <v>0</v>
          </cell>
        </row>
        <row r="21622">
          <cell r="A21622">
            <v>0</v>
          </cell>
          <cell r="B21622">
            <v>0</v>
          </cell>
          <cell r="C21622">
            <v>0</v>
          </cell>
          <cell r="D21622">
            <v>0</v>
          </cell>
        </row>
        <row r="21623">
          <cell r="A21623">
            <v>0</v>
          </cell>
          <cell r="B21623">
            <v>0</v>
          </cell>
          <cell r="C21623">
            <v>0</v>
          </cell>
          <cell r="D21623">
            <v>0</v>
          </cell>
        </row>
        <row r="21624">
          <cell r="A21624">
            <v>0</v>
          </cell>
          <cell r="B21624">
            <v>0</v>
          </cell>
          <cell r="C21624">
            <v>0</v>
          </cell>
          <cell r="D21624">
            <v>0</v>
          </cell>
        </row>
        <row r="21625">
          <cell r="A21625">
            <v>0</v>
          </cell>
          <cell r="B21625">
            <v>0</v>
          </cell>
          <cell r="C21625">
            <v>0</v>
          </cell>
          <cell r="D21625">
            <v>0</v>
          </cell>
        </row>
        <row r="21626">
          <cell r="A21626">
            <v>0</v>
          </cell>
          <cell r="B21626">
            <v>0</v>
          </cell>
          <cell r="C21626">
            <v>0</v>
          </cell>
          <cell r="D21626">
            <v>0</v>
          </cell>
        </row>
        <row r="21627">
          <cell r="A21627">
            <v>0</v>
          </cell>
          <cell r="B21627">
            <v>0</v>
          </cell>
          <cell r="C21627">
            <v>0</v>
          </cell>
          <cell r="D21627">
            <v>0</v>
          </cell>
        </row>
        <row r="21628">
          <cell r="A21628">
            <v>0</v>
          </cell>
          <cell r="B21628">
            <v>0</v>
          </cell>
          <cell r="C21628">
            <v>0</v>
          </cell>
          <cell r="D21628">
            <v>0</v>
          </cell>
        </row>
        <row r="21629">
          <cell r="A21629">
            <v>0</v>
          </cell>
          <cell r="B21629">
            <v>0</v>
          </cell>
          <cell r="C21629">
            <v>0</v>
          </cell>
          <cell r="D21629">
            <v>0</v>
          </cell>
        </row>
        <row r="21630">
          <cell r="A21630">
            <v>0</v>
          </cell>
          <cell r="B21630">
            <v>0</v>
          </cell>
          <cell r="C21630">
            <v>0</v>
          </cell>
          <cell r="D21630">
            <v>0</v>
          </cell>
        </row>
        <row r="21631">
          <cell r="A21631">
            <v>0</v>
          </cell>
          <cell r="B21631">
            <v>0</v>
          </cell>
          <cell r="C21631">
            <v>0</v>
          </cell>
          <cell r="D21631">
            <v>0</v>
          </cell>
        </row>
        <row r="21632">
          <cell r="A21632">
            <v>0</v>
          </cell>
          <cell r="B21632">
            <v>0</v>
          </cell>
          <cell r="C21632">
            <v>0</v>
          </cell>
          <cell r="D21632">
            <v>0</v>
          </cell>
        </row>
        <row r="21633">
          <cell r="A21633">
            <v>0</v>
          </cell>
          <cell r="B21633">
            <v>0</v>
          </cell>
          <cell r="C21633">
            <v>0</v>
          </cell>
          <cell r="D21633">
            <v>0</v>
          </cell>
        </row>
        <row r="21634">
          <cell r="A21634">
            <v>0</v>
          </cell>
          <cell r="B21634">
            <v>0</v>
          </cell>
          <cell r="C21634">
            <v>0</v>
          </cell>
          <cell r="D21634">
            <v>0</v>
          </cell>
        </row>
        <row r="21635">
          <cell r="A21635">
            <v>0</v>
          </cell>
          <cell r="B21635">
            <v>0</v>
          </cell>
          <cell r="C21635">
            <v>0</v>
          </cell>
          <cell r="D21635">
            <v>0</v>
          </cell>
        </row>
        <row r="21636">
          <cell r="A21636">
            <v>0</v>
          </cell>
          <cell r="B21636">
            <v>0</v>
          </cell>
          <cell r="C21636">
            <v>0</v>
          </cell>
          <cell r="D21636">
            <v>0</v>
          </cell>
        </row>
        <row r="21637">
          <cell r="A21637">
            <v>0</v>
          </cell>
          <cell r="B21637">
            <v>0</v>
          </cell>
          <cell r="C21637">
            <v>0</v>
          </cell>
          <cell r="D21637">
            <v>0</v>
          </cell>
        </row>
        <row r="21638">
          <cell r="A21638">
            <v>0</v>
          </cell>
          <cell r="B21638">
            <v>0</v>
          </cell>
          <cell r="C21638">
            <v>0</v>
          </cell>
          <cell r="D21638">
            <v>0</v>
          </cell>
        </row>
        <row r="21639">
          <cell r="A21639">
            <v>0</v>
          </cell>
          <cell r="B21639">
            <v>0</v>
          </cell>
          <cell r="C21639">
            <v>0</v>
          </cell>
          <cell r="D21639">
            <v>0</v>
          </cell>
        </row>
        <row r="21640">
          <cell r="A21640">
            <v>0</v>
          </cell>
          <cell r="B21640">
            <v>0</v>
          </cell>
          <cell r="C21640">
            <v>0</v>
          </cell>
          <cell r="D21640">
            <v>0</v>
          </cell>
        </row>
        <row r="21641">
          <cell r="A21641">
            <v>0</v>
          </cell>
          <cell r="B21641">
            <v>0</v>
          </cell>
          <cell r="C21641">
            <v>0</v>
          </cell>
          <cell r="D21641">
            <v>0</v>
          </cell>
        </row>
        <row r="21642">
          <cell r="A21642">
            <v>0</v>
          </cell>
          <cell r="B21642">
            <v>0</v>
          </cell>
          <cell r="C21642">
            <v>0</v>
          </cell>
          <cell r="D21642">
            <v>0</v>
          </cell>
        </row>
        <row r="21643">
          <cell r="A21643">
            <v>0</v>
          </cell>
          <cell r="B21643">
            <v>0</v>
          </cell>
          <cell r="C21643">
            <v>0</v>
          </cell>
          <cell r="D21643">
            <v>0</v>
          </cell>
        </row>
        <row r="21644">
          <cell r="A21644">
            <v>0</v>
          </cell>
          <cell r="B21644">
            <v>0</v>
          </cell>
          <cell r="C21644">
            <v>0</v>
          </cell>
          <cell r="D21644">
            <v>0</v>
          </cell>
        </row>
        <row r="21645">
          <cell r="A21645">
            <v>0</v>
          </cell>
          <cell r="B21645">
            <v>0</v>
          </cell>
          <cell r="C21645">
            <v>0</v>
          </cell>
          <cell r="D21645">
            <v>0</v>
          </cell>
        </row>
        <row r="21646">
          <cell r="A21646">
            <v>0</v>
          </cell>
          <cell r="B21646">
            <v>0</v>
          </cell>
          <cell r="C21646">
            <v>0</v>
          </cell>
          <cell r="D21646">
            <v>0</v>
          </cell>
        </row>
        <row r="21647">
          <cell r="A21647">
            <v>0</v>
          </cell>
          <cell r="B21647">
            <v>0</v>
          </cell>
          <cell r="C21647">
            <v>0</v>
          </cell>
          <cell r="D21647">
            <v>0</v>
          </cell>
        </row>
        <row r="21648">
          <cell r="A21648">
            <v>0</v>
          </cell>
          <cell r="B21648">
            <v>0</v>
          </cell>
          <cell r="C21648">
            <v>0</v>
          </cell>
          <cell r="D21648">
            <v>0</v>
          </cell>
        </row>
        <row r="21649">
          <cell r="A21649">
            <v>0</v>
          </cell>
          <cell r="B21649">
            <v>0</v>
          </cell>
          <cell r="C21649">
            <v>0</v>
          </cell>
          <cell r="D21649">
            <v>0</v>
          </cell>
        </row>
        <row r="21650">
          <cell r="A21650">
            <v>0</v>
          </cell>
          <cell r="B21650">
            <v>0</v>
          </cell>
          <cell r="C21650">
            <v>0</v>
          </cell>
          <cell r="D21650">
            <v>0</v>
          </cell>
        </row>
        <row r="21651">
          <cell r="A21651">
            <v>0</v>
          </cell>
          <cell r="B21651">
            <v>0</v>
          </cell>
          <cell r="C21651">
            <v>0</v>
          </cell>
          <cell r="D21651">
            <v>0</v>
          </cell>
        </row>
        <row r="21652">
          <cell r="A21652">
            <v>0</v>
          </cell>
          <cell r="B21652">
            <v>0</v>
          </cell>
          <cell r="C21652">
            <v>0</v>
          </cell>
          <cell r="D21652">
            <v>0</v>
          </cell>
        </row>
        <row r="21653">
          <cell r="A21653">
            <v>0</v>
          </cell>
          <cell r="B21653">
            <v>0</v>
          </cell>
          <cell r="C21653">
            <v>0</v>
          </cell>
          <cell r="D21653">
            <v>0</v>
          </cell>
        </row>
        <row r="21654">
          <cell r="A21654">
            <v>0</v>
          </cell>
          <cell r="B21654">
            <v>0</v>
          </cell>
          <cell r="C21654">
            <v>0</v>
          </cell>
          <cell r="D21654">
            <v>0</v>
          </cell>
        </row>
        <row r="21655">
          <cell r="A21655">
            <v>0</v>
          </cell>
          <cell r="B21655">
            <v>0</v>
          </cell>
          <cell r="C21655">
            <v>0</v>
          </cell>
          <cell r="D21655">
            <v>0</v>
          </cell>
        </row>
        <row r="21656">
          <cell r="A21656">
            <v>0</v>
          </cell>
          <cell r="B21656">
            <v>0</v>
          </cell>
          <cell r="C21656">
            <v>0</v>
          </cell>
          <cell r="D21656">
            <v>0</v>
          </cell>
        </row>
        <row r="21657">
          <cell r="A21657">
            <v>0</v>
          </cell>
          <cell r="B21657">
            <v>0</v>
          </cell>
          <cell r="C21657">
            <v>0</v>
          </cell>
          <cell r="D21657">
            <v>0</v>
          </cell>
        </row>
        <row r="21658">
          <cell r="A21658">
            <v>0</v>
          </cell>
          <cell r="B21658">
            <v>0</v>
          </cell>
          <cell r="C21658">
            <v>0</v>
          </cell>
          <cell r="D21658">
            <v>0</v>
          </cell>
        </row>
        <row r="21659">
          <cell r="A21659">
            <v>0</v>
          </cell>
          <cell r="B21659">
            <v>0</v>
          </cell>
          <cell r="C21659">
            <v>0</v>
          </cell>
          <cell r="D21659">
            <v>0</v>
          </cell>
        </row>
        <row r="21660">
          <cell r="A21660">
            <v>0</v>
          </cell>
          <cell r="B21660">
            <v>0</v>
          </cell>
          <cell r="C21660">
            <v>0</v>
          </cell>
          <cell r="D21660">
            <v>0</v>
          </cell>
        </row>
        <row r="21661">
          <cell r="A21661">
            <v>0</v>
          </cell>
          <cell r="B21661">
            <v>0</v>
          </cell>
          <cell r="C21661">
            <v>0</v>
          </cell>
          <cell r="D21661">
            <v>0</v>
          </cell>
        </row>
        <row r="21662">
          <cell r="A21662">
            <v>0</v>
          </cell>
          <cell r="B21662">
            <v>0</v>
          </cell>
          <cell r="C21662">
            <v>0</v>
          </cell>
          <cell r="D21662">
            <v>0</v>
          </cell>
        </row>
        <row r="21663">
          <cell r="A21663">
            <v>0</v>
          </cell>
          <cell r="B21663">
            <v>0</v>
          </cell>
          <cell r="C21663">
            <v>0</v>
          </cell>
          <cell r="D21663">
            <v>0</v>
          </cell>
        </row>
        <row r="21664">
          <cell r="A21664">
            <v>0</v>
          </cell>
          <cell r="B21664">
            <v>0</v>
          </cell>
          <cell r="C21664">
            <v>0</v>
          </cell>
          <cell r="D21664">
            <v>0</v>
          </cell>
        </row>
        <row r="21665">
          <cell r="A21665">
            <v>0</v>
          </cell>
          <cell r="B21665">
            <v>0</v>
          </cell>
          <cell r="C21665">
            <v>0</v>
          </cell>
          <cell r="D21665">
            <v>0</v>
          </cell>
        </row>
        <row r="21666">
          <cell r="A21666">
            <v>0</v>
          </cell>
          <cell r="B21666">
            <v>0</v>
          </cell>
          <cell r="C21666">
            <v>0</v>
          </cell>
          <cell r="D21666">
            <v>0</v>
          </cell>
        </row>
        <row r="21667">
          <cell r="A21667">
            <v>0</v>
          </cell>
          <cell r="B21667">
            <v>0</v>
          </cell>
          <cell r="C21667">
            <v>0</v>
          </cell>
          <cell r="D21667">
            <v>0</v>
          </cell>
        </row>
        <row r="21668">
          <cell r="A21668">
            <v>0</v>
          </cell>
          <cell r="B21668">
            <v>0</v>
          </cell>
          <cell r="C21668">
            <v>0</v>
          </cell>
          <cell r="D21668">
            <v>0</v>
          </cell>
        </row>
        <row r="21669">
          <cell r="A21669">
            <v>0</v>
          </cell>
          <cell r="B21669">
            <v>0</v>
          </cell>
          <cell r="C21669">
            <v>0</v>
          </cell>
          <cell r="D21669">
            <v>0</v>
          </cell>
        </row>
        <row r="21670">
          <cell r="A21670">
            <v>0</v>
          </cell>
          <cell r="B21670">
            <v>0</v>
          </cell>
          <cell r="C21670">
            <v>0</v>
          </cell>
          <cell r="D21670">
            <v>0</v>
          </cell>
        </row>
        <row r="21671">
          <cell r="A21671">
            <v>0</v>
          </cell>
          <cell r="B21671">
            <v>0</v>
          </cell>
          <cell r="C21671">
            <v>0</v>
          </cell>
          <cell r="D21671">
            <v>0</v>
          </cell>
        </row>
        <row r="21672">
          <cell r="A21672">
            <v>0</v>
          </cell>
          <cell r="B21672">
            <v>0</v>
          </cell>
          <cell r="C21672">
            <v>0</v>
          </cell>
          <cell r="D21672">
            <v>0</v>
          </cell>
        </row>
        <row r="21673">
          <cell r="A21673">
            <v>0</v>
          </cell>
          <cell r="B21673">
            <v>0</v>
          </cell>
          <cell r="C21673">
            <v>0</v>
          </cell>
          <cell r="D21673">
            <v>0</v>
          </cell>
        </row>
        <row r="21674">
          <cell r="A21674">
            <v>0</v>
          </cell>
          <cell r="B21674">
            <v>0</v>
          </cell>
          <cell r="C21674">
            <v>0</v>
          </cell>
          <cell r="D21674">
            <v>0</v>
          </cell>
        </row>
        <row r="21675">
          <cell r="A21675">
            <v>0</v>
          </cell>
          <cell r="B21675">
            <v>0</v>
          </cell>
          <cell r="C21675">
            <v>0</v>
          </cell>
          <cell r="D21675">
            <v>0</v>
          </cell>
        </row>
        <row r="21676">
          <cell r="A21676">
            <v>0</v>
          </cell>
          <cell r="B21676">
            <v>0</v>
          </cell>
          <cell r="C21676">
            <v>0</v>
          </cell>
          <cell r="D21676">
            <v>0</v>
          </cell>
        </row>
        <row r="21677">
          <cell r="A21677">
            <v>0</v>
          </cell>
          <cell r="B21677">
            <v>0</v>
          </cell>
          <cell r="C21677">
            <v>0</v>
          </cell>
          <cell r="D21677">
            <v>0</v>
          </cell>
        </row>
        <row r="21678">
          <cell r="A21678">
            <v>0</v>
          </cell>
          <cell r="B21678">
            <v>0</v>
          </cell>
          <cell r="C21678">
            <v>0</v>
          </cell>
          <cell r="D21678">
            <v>0</v>
          </cell>
        </row>
        <row r="21679">
          <cell r="A21679">
            <v>0</v>
          </cell>
          <cell r="B21679">
            <v>0</v>
          </cell>
          <cell r="C21679">
            <v>0</v>
          </cell>
          <cell r="D21679">
            <v>0</v>
          </cell>
        </row>
        <row r="21680">
          <cell r="A21680">
            <v>0</v>
          </cell>
          <cell r="B21680">
            <v>0</v>
          </cell>
          <cell r="C21680">
            <v>0</v>
          </cell>
          <cell r="D21680">
            <v>0</v>
          </cell>
        </row>
        <row r="21681">
          <cell r="A21681">
            <v>0</v>
          </cell>
          <cell r="B21681">
            <v>0</v>
          </cell>
          <cell r="C21681">
            <v>0</v>
          </cell>
          <cell r="D21681">
            <v>0</v>
          </cell>
        </row>
        <row r="21682">
          <cell r="A21682">
            <v>0</v>
          </cell>
          <cell r="B21682">
            <v>0</v>
          </cell>
          <cell r="C21682">
            <v>0</v>
          </cell>
          <cell r="D21682">
            <v>0</v>
          </cell>
        </row>
        <row r="21683">
          <cell r="A21683">
            <v>0</v>
          </cell>
          <cell r="B21683">
            <v>0</v>
          </cell>
          <cell r="C21683">
            <v>0</v>
          </cell>
          <cell r="D21683">
            <v>0</v>
          </cell>
        </row>
        <row r="21684">
          <cell r="A21684">
            <v>0</v>
          </cell>
          <cell r="B21684">
            <v>0</v>
          </cell>
          <cell r="C21684">
            <v>0</v>
          </cell>
          <cell r="D21684">
            <v>0</v>
          </cell>
        </row>
        <row r="21685">
          <cell r="A21685">
            <v>0</v>
          </cell>
          <cell r="B21685">
            <v>0</v>
          </cell>
          <cell r="C21685">
            <v>0</v>
          </cell>
          <cell r="D21685">
            <v>0</v>
          </cell>
        </row>
        <row r="21686">
          <cell r="A21686">
            <v>0</v>
          </cell>
          <cell r="B21686">
            <v>0</v>
          </cell>
          <cell r="C21686">
            <v>0</v>
          </cell>
          <cell r="D21686">
            <v>0</v>
          </cell>
        </row>
        <row r="21687">
          <cell r="A21687">
            <v>0</v>
          </cell>
          <cell r="B21687">
            <v>0</v>
          </cell>
          <cell r="C21687">
            <v>0</v>
          </cell>
          <cell r="D21687">
            <v>0</v>
          </cell>
        </row>
        <row r="21688">
          <cell r="A21688">
            <v>0</v>
          </cell>
          <cell r="B21688">
            <v>0</v>
          </cell>
          <cell r="C21688">
            <v>0</v>
          </cell>
          <cell r="D21688">
            <v>0</v>
          </cell>
        </row>
        <row r="21689">
          <cell r="A21689">
            <v>0</v>
          </cell>
          <cell r="B21689">
            <v>0</v>
          </cell>
          <cell r="C21689">
            <v>0</v>
          </cell>
          <cell r="D21689">
            <v>0</v>
          </cell>
        </row>
        <row r="21690">
          <cell r="A21690">
            <v>0</v>
          </cell>
          <cell r="B21690">
            <v>0</v>
          </cell>
          <cell r="C21690">
            <v>0</v>
          </cell>
          <cell r="D21690">
            <v>0</v>
          </cell>
        </row>
        <row r="21691">
          <cell r="A21691">
            <v>0</v>
          </cell>
          <cell r="B21691">
            <v>0</v>
          </cell>
          <cell r="C21691">
            <v>0</v>
          </cell>
          <cell r="D21691">
            <v>0</v>
          </cell>
        </row>
        <row r="21692">
          <cell r="A21692">
            <v>0</v>
          </cell>
          <cell r="B21692">
            <v>0</v>
          </cell>
          <cell r="C21692">
            <v>0</v>
          </cell>
          <cell r="D21692">
            <v>0</v>
          </cell>
        </row>
        <row r="21693">
          <cell r="A21693">
            <v>0</v>
          </cell>
          <cell r="B21693">
            <v>0</v>
          </cell>
          <cell r="C21693">
            <v>0</v>
          </cell>
          <cell r="D21693">
            <v>0</v>
          </cell>
        </row>
        <row r="21694">
          <cell r="A21694">
            <v>0</v>
          </cell>
          <cell r="B21694">
            <v>0</v>
          </cell>
          <cell r="C21694">
            <v>0</v>
          </cell>
          <cell r="D21694">
            <v>0</v>
          </cell>
        </row>
        <row r="21695">
          <cell r="A21695">
            <v>0</v>
          </cell>
          <cell r="B21695">
            <v>0</v>
          </cell>
          <cell r="C21695">
            <v>0</v>
          </cell>
          <cell r="D21695">
            <v>0</v>
          </cell>
        </row>
        <row r="21696">
          <cell r="A21696">
            <v>0</v>
          </cell>
          <cell r="B21696">
            <v>0</v>
          </cell>
          <cell r="C21696">
            <v>0</v>
          </cell>
          <cell r="D21696">
            <v>0</v>
          </cell>
        </row>
        <row r="21697">
          <cell r="A21697">
            <v>0</v>
          </cell>
          <cell r="B21697">
            <v>0</v>
          </cell>
          <cell r="C21697">
            <v>0</v>
          </cell>
          <cell r="D21697">
            <v>0</v>
          </cell>
        </row>
        <row r="21698">
          <cell r="A21698">
            <v>0</v>
          </cell>
          <cell r="B21698">
            <v>0</v>
          </cell>
          <cell r="C21698">
            <v>0</v>
          </cell>
          <cell r="D21698">
            <v>0</v>
          </cell>
        </row>
        <row r="21699">
          <cell r="A21699">
            <v>0</v>
          </cell>
          <cell r="B21699">
            <v>0</v>
          </cell>
          <cell r="C21699">
            <v>0</v>
          </cell>
          <cell r="D21699">
            <v>0</v>
          </cell>
        </row>
        <row r="21700">
          <cell r="A21700">
            <v>0</v>
          </cell>
          <cell r="B21700">
            <v>0</v>
          </cell>
          <cell r="C21700">
            <v>0</v>
          </cell>
          <cell r="D21700">
            <v>0</v>
          </cell>
        </row>
        <row r="21701">
          <cell r="A21701">
            <v>0</v>
          </cell>
          <cell r="B21701">
            <v>0</v>
          </cell>
          <cell r="C21701">
            <v>0</v>
          </cell>
          <cell r="D21701">
            <v>0</v>
          </cell>
        </row>
        <row r="21702">
          <cell r="A21702">
            <v>0</v>
          </cell>
          <cell r="B21702">
            <v>0</v>
          </cell>
          <cell r="C21702">
            <v>0</v>
          </cell>
          <cell r="D21702">
            <v>0</v>
          </cell>
        </row>
        <row r="21703">
          <cell r="A21703">
            <v>0</v>
          </cell>
          <cell r="B21703">
            <v>0</v>
          </cell>
          <cell r="C21703">
            <v>0</v>
          </cell>
          <cell r="D21703">
            <v>0</v>
          </cell>
        </row>
        <row r="21704">
          <cell r="A21704">
            <v>0</v>
          </cell>
          <cell r="B21704">
            <v>0</v>
          </cell>
          <cell r="C21704">
            <v>0</v>
          </cell>
          <cell r="D21704">
            <v>0</v>
          </cell>
        </row>
        <row r="21705">
          <cell r="A21705">
            <v>0</v>
          </cell>
          <cell r="B21705">
            <v>0</v>
          </cell>
          <cell r="C21705">
            <v>0</v>
          </cell>
          <cell r="D21705">
            <v>0</v>
          </cell>
        </row>
        <row r="21706">
          <cell r="A21706">
            <v>0</v>
          </cell>
          <cell r="B21706">
            <v>0</v>
          </cell>
          <cell r="C21706">
            <v>0</v>
          </cell>
          <cell r="D21706">
            <v>0</v>
          </cell>
        </row>
        <row r="21707">
          <cell r="A21707">
            <v>0</v>
          </cell>
          <cell r="B21707">
            <v>0</v>
          </cell>
          <cell r="C21707">
            <v>0</v>
          </cell>
          <cell r="D21707">
            <v>0</v>
          </cell>
        </row>
        <row r="21708">
          <cell r="A21708">
            <v>0</v>
          </cell>
          <cell r="B21708">
            <v>0</v>
          </cell>
          <cell r="C21708">
            <v>0</v>
          </cell>
          <cell r="D21708">
            <v>0</v>
          </cell>
        </row>
        <row r="21709">
          <cell r="A21709">
            <v>0</v>
          </cell>
          <cell r="B21709">
            <v>0</v>
          </cell>
          <cell r="C21709">
            <v>0</v>
          </cell>
          <cell r="D21709">
            <v>0</v>
          </cell>
        </row>
        <row r="21710">
          <cell r="A21710">
            <v>0</v>
          </cell>
          <cell r="B21710">
            <v>0</v>
          </cell>
          <cell r="C21710">
            <v>0</v>
          </cell>
          <cell r="D21710">
            <v>0</v>
          </cell>
        </row>
        <row r="21711">
          <cell r="A21711">
            <v>0</v>
          </cell>
          <cell r="B21711">
            <v>0</v>
          </cell>
          <cell r="C21711">
            <v>0</v>
          </cell>
          <cell r="D21711">
            <v>0</v>
          </cell>
        </row>
        <row r="21712">
          <cell r="A21712">
            <v>0</v>
          </cell>
          <cell r="B21712">
            <v>0</v>
          </cell>
          <cell r="C21712">
            <v>0</v>
          </cell>
          <cell r="D21712">
            <v>0</v>
          </cell>
        </row>
        <row r="21713">
          <cell r="A21713">
            <v>0</v>
          </cell>
          <cell r="B21713">
            <v>0</v>
          </cell>
          <cell r="C21713">
            <v>0</v>
          </cell>
          <cell r="D21713">
            <v>0</v>
          </cell>
        </row>
        <row r="21714">
          <cell r="A21714">
            <v>0</v>
          </cell>
          <cell r="B21714">
            <v>0</v>
          </cell>
          <cell r="C21714">
            <v>0</v>
          </cell>
          <cell r="D21714">
            <v>0</v>
          </cell>
        </row>
        <row r="21715">
          <cell r="A21715">
            <v>0</v>
          </cell>
          <cell r="B21715">
            <v>0</v>
          </cell>
          <cell r="C21715">
            <v>0</v>
          </cell>
          <cell r="D21715">
            <v>0</v>
          </cell>
        </row>
        <row r="21716">
          <cell r="A21716">
            <v>0</v>
          </cell>
          <cell r="B21716">
            <v>0</v>
          </cell>
          <cell r="C21716">
            <v>0</v>
          </cell>
          <cell r="D21716">
            <v>0</v>
          </cell>
        </row>
        <row r="21717">
          <cell r="A21717">
            <v>0</v>
          </cell>
          <cell r="B21717">
            <v>0</v>
          </cell>
          <cell r="C21717">
            <v>0</v>
          </cell>
          <cell r="D21717">
            <v>0</v>
          </cell>
        </row>
        <row r="21718">
          <cell r="A21718">
            <v>0</v>
          </cell>
          <cell r="B21718">
            <v>0</v>
          </cell>
          <cell r="C21718">
            <v>0</v>
          </cell>
          <cell r="D21718">
            <v>0</v>
          </cell>
        </row>
        <row r="21719">
          <cell r="A21719">
            <v>0</v>
          </cell>
          <cell r="B21719">
            <v>0</v>
          </cell>
          <cell r="C21719">
            <v>0</v>
          </cell>
          <cell r="D21719">
            <v>0</v>
          </cell>
        </row>
        <row r="21720">
          <cell r="A21720">
            <v>0</v>
          </cell>
          <cell r="B21720">
            <v>0</v>
          </cell>
          <cell r="C21720">
            <v>0</v>
          </cell>
          <cell r="D21720">
            <v>0</v>
          </cell>
        </row>
        <row r="21721">
          <cell r="A21721">
            <v>0</v>
          </cell>
          <cell r="B21721">
            <v>0</v>
          </cell>
          <cell r="C21721">
            <v>0</v>
          </cell>
          <cell r="D21721">
            <v>0</v>
          </cell>
        </row>
        <row r="21722">
          <cell r="A21722">
            <v>0</v>
          </cell>
          <cell r="B21722">
            <v>0</v>
          </cell>
          <cell r="C21722">
            <v>0</v>
          </cell>
          <cell r="D21722">
            <v>0</v>
          </cell>
        </row>
        <row r="21723">
          <cell r="A21723">
            <v>0</v>
          </cell>
          <cell r="B21723">
            <v>0</v>
          </cell>
          <cell r="C21723">
            <v>0</v>
          </cell>
          <cell r="D21723">
            <v>0</v>
          </cell>
        </row>
        <row r="21724">
          <cell r="A21724">
            <v>0</v>
          </cell>
          <cell r="B21724">
            <v>0</v>
          </cell>
          <cell r="C21724">
            <v>0</v>
          </cell>
          <cell r="D21724">
            <v>0</v>
          </cell>
        </row>
        <row r="21725">
          <cell r="A21725">
            <v>0</v>
          </cell>
          <cell r="B21725">
            <v>0</v>
          </cell>
          <cell r="C21725">
            <v>0</v>
          </cell>
          <cell r="D21725">
            <v>0</v>
          </cell>
        </row>
        <row r="21726">
          <cell r="A21726">
            <v>0</v>
          </cell>
          <cell r="B21726">
            <v>0</v>
          </cell>
          <cell r="C21726">
            <v>0</v>
          </cell>
          <cell r="D21726">
            <v>0</v>
          </cell>
        </row>
        <row r="21727">
          <cell r="A21727">
            <v>0</v>
          </cell>
          <cell r="B21727">
            <v>0</v>
          </cell>
          <cell r="C21727">
            <v>0</v>
          </cell>
          <cell r="D21727">
            <v>0</v>
          </cell>
        </row>
        <row r="21728">
          <cell r="A21728">
            <v>0</v>
          </cell>
          <cell r="B21728">
            <v>0</v>
          </cell>
          <cell r="C21728">
            <v>0</v>
          </cell>
          <cell r="D21728">
            <v>0</v>
          </cell>
        </row>
        <row r="21729">
          <cell r="A21729">
            <v>0</v>
          </cell>
          <cell r="B21729">
            <v>0</v>
          </cell>
          <cell r="C21729">
            <v>0</v>
          </cell>
          <cell r="D21729">
            <v>0</v>
          </cell>
        </row>
        <row r="21730">
          <cell r="A21730">
            <v>0</v>
          </cell>
          <cell r="B21730">
            <v>0</v>
          </cell>
          <cell r="C21730">
            <v>0</v>
          </cell>
          <cell r="D21730">
            <v>0</v>
          </cell>
        </row>
        <row r="21731">
          <cell r="A21731">
            <v>0</v>
          </cell>
          <cell r="B21731">
            <v>0</v>
          </cell>
          <cell r="C21731">
            <v>0</v>
          </cell>
          <cell r="D21731">
            <v>0</v>
          </cell>
        </row>
        <row r="21732">
          <cell r="A21732">
            <v>0</v>
          </cell>
          <cell r="B21732">
            <v>0</v>
          </cell>
          <cell r="C21732">
            <v>0</v>
          </cell>
          <cell r="D21732">
            <v>0</v>
          </cell>
        </row>
        <row r="21733">
          <cell r="A21733">
            <v>0</v>
          </cell>
          <cell r="B21733">
            <v>0</v>
          </cell>
          <cell r="C21733">
            <v>0</v>
          </cell>
          <cell r="D21733">
            <v>0</v>
          </cell>
        </row>
        <row r="21734">
          <cell r="A21734">
            <v>0</v>
          </cell>
          <cell r="B21734">
            <v>0</v>
          </cell>
          <cell r="C21734">
            <v>0</v>
          </cell>
          <cell r="D21734">
            <v>0</v>
          </cell>
        </row>
        <row r="21735">
          <cell r="A21735">
            <v>0</v>
          </cell>
          <cell r="B21735">
            <v>0</v>
          </cell>
          <cell r="C21735">
            <v>0</v>
          </cell>
          <cell r="D21735">
            <v>0</v>
          </cell>
        </row>
        <row r="21736">
          <cell r="A21736">
            <v>0</v>
          </cell>
          <cell r="B21736">
            <v>0</v>
          </cell>
          <cell r="C21736">
            <v>0</v>
          </cell>
          <cell r="D21736">
            <v>0</v>
          </cell>
        </row>
        <row r="21737">
          <cell r="A21737">
            <v>0</v>
          </cell>
          <cell r="B21737">
            <v>0</v>
          </cell>
          <cell r="C21737">
            <v>0</v>
          </cell>
          <cell r="D21737">
            <v>0</v>
          </cell>
        </row>
        <row r="21738">
          <cell r="A21738">
            <v>0</v>
          </cell>
          <cell r="B21738">
            <v>0</v>
          </cell>
          <cell r="C21738">
            <v>0</v>
          </cell>
          <cell r="D21738">
            <v>0</v>
          </cell>
        </row>
        <row r="21739">
          <cell r="A21739">
            <v>0</v>
          </cell>
          <cell r="B21739">
            <v>0</v>
          </cell>
          <cell r="C21739">
            <v>0</v>
          </cell>
          <cell r="D21739">
            <v>0</v>
          </cell>
        </row>
        <row r="21740">
          <cell r="A21740">
            <v>0</v>
          </cell>
          <cell r="B21740">
            <v>0</v>
          </cell>
          <cell r="C21740">
            <v>0</v>
          </cell>
          <cell r="D21740">
            <v>0</v>
          </cell>
        </row>
        <row r="21741">
          <cell r="A21741">
            <v>0</v>
          </cell>
          <cell r="B21741">
            <v>0</v>
          </cell>
          <cell r="C21741">
            <v>0</v>
          </cell>
          <cell r="D21741">
            <v>0</v>
          </cell>
        </row>
        <row r="21742">
          <cell r="A21742">
            <v>0</v>
          </cell>
          <cell r="B21742">
            <v>0</v>
          </cell>
          <cell r="C21742">
            <v>0</v>
          </cell>
          <cell r="D21742">
            <v>0</v>
          </cell>
        </row>
        <row r="21743">
          <cell r="A21743">
            <v>0</v>
          </cell>
          <cell r="B21743">
            <v>0</v>
          </cell>
          <cell r="C21743">
            <v>0</v>
          </cell>
          <cell r="D21743">
            <v>0</v>
          </cell>
        </row>
        <row r="21744">
          <cell r="A21744">
            <v>0</v>
          </cell>
          <cell r="B21744">
            <v>0</v>
          </cell>
          <cell r="C21744">
            <v>0</v>
          </cell>
          <cell r="D21744">
            <v>0</v>
          </cell>
        </row>
        <row r="21745">
          <cell r="A21745">
            <v>0</v>
          </cell>
          <cell r="B21745">
            <v>0</v>
          </cell>
          <cell r="C21745">
            <v>0</v>
          </cell>
          <cell r="D21745">
            <v>0</v>
          </cell>
        </row>
        <row r="21746">
          <cell r="A21746">
            <v>0</v>
          </cell>
          <cell r="B21746">
            <v>0</v>
          </cell>
          <cell r="C21746">
            <v>0</v>
          </cell>
          <cell r="D21746">
            <v>0</v>
          </cell>
        </row>
        <row r="21747">
          <cell r="A21747">
            <v>0</v>
          </cell>
          <cell r="B21747">
            <v>0</v>
          </cell>
          <cell r="C21747">
            <v>0</v>
          </cell>
          <cell r="D21747">
            <v>0</v>
          </cell>
        </row>
        <row r="21748">
          <cell r="A21748">
            <v>0</v>
          </cell>
          <cell r="B21748">
            <v>0</v>
          </cell>
          <cell r="C21748">
            <v>0</v>
          </cell>
          <cell r="D21748">
            <v>0</v>
          </cell>
        </row>
        <row r="21749">
          <cell r="A21749">
            <v>0</v>
          </cell>
          <cell r="B21749">
            <v>0</v>
          </cell>
          <cell r="C21749">
            <v>0</v>
          </cell>
          <cell r="D21749">
            <v>0</v>
          </cell>
        </row>
        <row r="21750">
          <cell r="A21750">
            <v>0</v>
          </cell>
          <cell r="B21750">
            <v>0</v>
          </cell>
          <cell r="C21750">
            <v>0</v>
          </cell>
          <cell r="D21750">
            <v>0</v>
          </cell>
        </row>
        <row r="21751">
          <cell r="A21751">
            <v>0</v>
          </cell>
          <cell r="B21751">
            <v>0</v>
          </cell>
          <cell r="C21751">
            <v>0</v>
          </cell>
          <cell r="D21751">
            <v>0</v>
          </cell>
        </row>
        <row r="21752">
          <cell r="A21752">
            <v>0</v>
          </cell>
          <cell r="B21752">
            <v>0</v>
          </cell>
          <cell r="C21752">
            <v>0</v>
          </cell>
          <cell r="D21752">
            <v>0</v>
          </cell>
        </row>
        <row r="21753">
          <cell r="A21753">
            <v>0</v>
          </cell>
          <cell r="B21753">
            <v>0</v>
          </cell>
          <cell r="C21753">
            <v>0</v>
          </cell>
          <cell r="D21753">
            <v>0</v>
          </cell>
        </row>
        <row r="21754">
          <cell r="A21754">
            <v>0</v>
          </cell>
          <cell r="B21754">
            <v>0</v>
          </cell>
          <cell r="C21754">
            <v>0</v>
          </cell>
          <cell r="D21754">
            <v>0</v>
          </cell>
        </row>
        <row r="21755">
          <cell r="A21755">
            <v>0</v>
          </cell>
          <cell r="B21755">
            <v>0</v>
          </cell>
          <cell r="C21755">
            <v>0</v>
          </cell>
          <cell r="D21755">
            <v>0</v>
          </cell>
        </row>
        <row r="21756">
          <cell r="A21756">
            <v>0</v>
          </cell>
          <cell r="B21756">
            <v>0</v>
          </cell>
          <cell r="C21756">
            <v>0</v>
          </cell>
          <cell r="D21756">
            <v>0</v>
          </cell>
        </row>
        <row r="21757">
          <cell r="A21757">
            <v>0</v>
          </cell>
          <cell r="B21757">
            <v>0</v>
          </cell>
          <cell r="C21757">
            <v>0</v>
          </cell>
          <cell r="D21757">
            <v>0</v>
          </cell>
        </row>
        <row r="21758">
          <cell r="A21758">
            <v>0</v>
          </cell>
          <cell r="B21758">
            <v>0</v>
          </cell>
          <cell r="C21758">
            <v>0</v>
          </cell>
          <cell r="D21758">
            <v>0</v>
          </cell>
        </row>
        <row r="21759">
          <cell r="A21759">
            <v>0</v>
          </cell>
          <cell r="B21759">
            <v>0</v>
          </cell>
          <cell r="C21759">
            <v>0</v>
          </cell>
          <cell r="D21759">
            <v>0</v>
          </cell>
        </row>
        <row r="21760">
          <cell r="A21760">
            <v>0</v>
          </cell>
          <cell r="B21760">
            <v>0</v>
          </cell>
          <cell r="C21760">
            <v>0</v>
          </cell>
          <cell r="D21760">
            <v>0</v>
          </cell>
        </row>
        <row r="21761">
          <cell r="A21761">
            <v>0</v>
          </cell>
          <cell r="B21761">
            <v>0</v>
          </cell>
          <cell r="C21761">
            <v>0</v>
          </cell>
          <cell r="D21761">
            <v>0</v>
          </cell>
        </row>
        <row r="21762">
          <cell r="A21762">
            <v>0</v>
          </cell>
          <cell r="B21762">
            <v>0</v>
          </cell>
          <cell r="C21762">
            <v>0</v>
          </cell>
          <cell r="D21762">
            <v>0</v>
          </cell>
        </row>
        <row r="21763">
          <cell r="A21763">
            <v>0</v>
          </cell>
          <cell r="B21763">
            <v>0</v>
          </cell>
          <cell r="C21763">
            <v>0</v>
          </cell>
          <cell r="D21763">
            <v>0</v>
          </cell>
        </row>
        <row r="21764">
          <cell r="A21764">
            <v>0</v>
          </cell>
          <cell r="B21764">
            <v>0</v>
          </cell>
          <cell r="C21764">
            <v>0</v>
          </cell>
          <cell r="D21764">
            <v>0</v>
          </cell>
        </row>
        <row r="21765">
          <cell r="A21765">
            <v>0</v>
          </cell>
          <cell r="B21765">
            <v>0</v>
          </cell>
          <cell r="C21765">
            <v>0</v>
          </cell>
          <cell r="D21765">
            <v>0</v>
          </cell>
        </row>
        <row r="21766">
          <cell r="A21766">
            <v>0</v>
          </cell>
          <cell r="B21766">
            <v>0</v>
          </cell>
          <cell r="C21766">
            <v>0</v>
          </cell>
          <cell r="D21766">
            <v>0</v>
          </cell>
        </row>
        <row r="21767">
          <cell r="A21767">
            <v>0</v>
          </cell>
          <cell r="B21767">
            <v>0</v>
          </cell>
          <cell r="C21767">
            <v>0</v>
          </cell>
          <cell r="D21767">
            <v>0</v>
          </cell>
        </row>
        <row r="21768">
          <cell r="A21768">
            <v>0</v>
          </cell>
          <cell r="B21768">
            <v>0</v>
          </cell>
          <cell r="C21768">
            <v>0</v>
          </cell>
          <cell r="D21768">
            <v>0</v>
          </cell>
        </row>
        <row r="21769">
          <cell r="A21769">
            <v>0</v>
          </cell>
          <cell r="B21769">
            <v>0</v>
          </cell>
          <cell r="C21769">
            <v>0</v>
          </cell>
          <cell r="D21769">
            <v>0</v>
          </cell>
        </row>
        <row r="21770">
          <cell r="A21770">
            <v>0</v>
          </cell>
          <cell r="B21770">
            <v>0</v>
          </cell>
          <cell r="C21770">
            <v>0</v>
          </cell>
          <cell r="D21770">
            <v>0</v>
          </cell>
        </row>
        <row r="21771">
          <cell r="A21771">
            <v>0</v>
          </cell>
          <cell r="B21771">
            <v>0</v>
          </cell>
          <cell r="C21771">
            <v>0</v>
          </cell>
          <cell r="D21771">
            <v>0</v>
          </cell>
        </row>
        <row r="21772">
          <cell r="A21772">
            <v>0</v>
          </cell>
          <cell r="B21772">
            <v>0</v>
          </cell>
          <cell r="C21772">
            <v>0</v>
          </cell>
          <cell r="D21772">
            <v>0</v>
          </cell>
        </row>
        <row r="21773">
          <cell r="A21773">
            <v>0</v>
          </cell>
          <cell r="B21773">
            <v>0</v>
          </cell>
          <cell r="C21773">
            <v>0</v>
          </cell>
          <cell r="D21773">
            <v>0</v>
          </cell>
        </row>
        <row r="21774">
          <cell r="A21774">
            <v>0</v>
          </cell>
          <cell r="B21774">
            <v>0</v>
          </cell>
          <cell r="C21774">
            <v>0</v>
          </cell>
          <cell r="D21774">
            <v>0</v>
          </cell>
        </row>
        <row r="21775">
          <cell r="A21775">
            <v>0</v>
          </cell>
          <cell r="B21775">
            <v>0</v>
          </cell>
          <cell r="C21775">
            <v>0</v>
          </cell>
          <cell r="D21775">
            <v>0</v>
          </cell>
        </row>
        <row r="21776">
          <cell r="A21776">
            <v>0</v>
          </cell>
          <cell r="B21776">
            <v>0</v>
          </cell>
          <cell r="C21776">
            <v>0</v>
          </cell>
          <cell r="D21776">
            <v>0</v>
          </cell>
        </row>
        <row r="21777">
          <cell r="A21777">
            <v>0</v>
          </cell>
          <cell r="B21777">
            <v>0</v>
          </cell>
          <cell r="C21777">
            <v>0</v>
          </cell>
          <cell r="D21777">
            <v>0</v>
          </cell>
        </row>
        <row r="21778">
          <cell r="A21778">
            <v>0</v>
          </cell>
          <cell r="B21778">
            <v>0</v>
          </cell>
          <cell r="C21778">
            <v>0</v>
          </cell>
          <cell r="D21778">
            <v>0</v>
          </cell>
        </row>
        <row r="21779">
          <cell r="A21779">
            <v>0</v>
          </cell>
          <cell r="B21779">
            <v>0</v>
          </cell>
          <cell r="C21779">
            <v>0</v>
          </cell>
          <cell r="D21779">
            <v>0</v>
          </cell>
        </row>
        <row r="21780">
          <cell r="A21780">
            <v>0</v>
          </cell>
          <cell r="B21780">
            <v>0</v>
          </cell>
          <cell r="C21780">
            <v>0</v>
          </cell>
          <cell r="D21780">
            <v>0</v>
          </cell>
        </row>
        <row r="21781">
          <cell r="A21781">
            <v>0</v>
          </cell>
          <cell r="B21781">
            <v>0</v>
          </cell>
          <cell r="C21781">
            <v>0</v>
          </cell>
          <cell r="D21781">
            <v>0</v>
          </cell>
        </row>
        <row r="21782">
          <cell r="A21782">
            <v>0</v>
          </cell>
          <cell r="B21782">
            <v>0</v>
          </cell>
          <cell r="C21782">
            <v>0</v>
          </cell>
          <cell r="D21782">
            <v>0</v>
          </cell>
        </row>
        <row r="21783">
          <cell r="A21783">
            <v>0</v>
          </cell>
          <cell r="B21783">
            <v>0</v>
          </cell>
          <cell r="C21783">
            <v>0</v>
          </cell>
          <cell r="D21783">
            <v>0</v>
          </cell>
        </row>
        <row r="21784">
          <cell r="A21784">
            <v>0</v>
          </cell>
          <cell r="B21784">
            <v>0</v>
          </cell>
          <cell r="C21784">
            <v>0</v>
          </cell>
          <cell r="D21784">
            <v>0</v>
          </cell>
        </row>
        <row r="21785">
          <cell r="A21785">
            <v>0</v>
          </cell>
          <cell r="B21785">
            <v>0</v>
          </cell>
          <cell r="C21785">
            <v>0</v>
          </cell>
          <cell r="D21785">
            <v>0</v>
          </cell>
        </row>
        <row r="21786">
          <cell r="A21786">
            <v>0</v>
          </cell>
          <cell r="B21786">
            <v>0</v>
          </cell>
          <cell r="C21786">
            <v>0</v>
          </cell>
          <cell r="D21786">
            <v>0</v>
          </cell>
        </row>
        <row r="21787">
          <cell r="A21787">
            <v>0</v>
          </cell>
          <cell r="B21787">
            <v>0</v>
          </cell>
          <cell r="C21787">
            <v>0</v>
          </cell>
          <cell r="D21787">
            <v>0</v>
          </cell>
        </row>
        <row r="21788">
          <cell r="A21788">
            <v>0</v>
          </cell>
          <cell r="B21788">
            <v>0</v>
          </cell>
          <cell r="C21788">
            <v>0</v>
          </cell>
          <cell r="D21788">
            <v>0</v>
          </cell>
        </row>
        <row r="21789">
          <cell r="A21789">
            <v>0</v>
          </cell>
          <cell r="B21789">
            <v>0</v>
          </cell>
          <cell r="C21789">
            <v>0</v>
          </cell>
          <cell r="D21789">
            <v>0</v>
          </cell>
        </row>
        <row r="21790">
          <cell r="A21790">
            <v>0</v>
          </cell>
          <cell r="B21790">
            <v>0</v>
          </cell>
          <cell r="C21790">
            <v>0</v>
          </cell>
          <cell r="D21790">
            <v>0</v>
          </cell>
        </row>
        <row r="21791">
          <cell r="A21791">
            <v>0</v>
          </cell>
          <cell r="B21791">
            <v>0</v>
          </cell>
          <cell r="C21791">
            <v>0</v>
          </cell>
          <cell r="D21791">
            <v>0</v>
          </cell>
        </row>
        <row r="21792">
          <cell r="A21792">
            <v>0</v>
          </cell>
          <cell r="B21792">
            <v>0</v>
          </cell>
          <cell r="C21792">
            <v>0</v>
          </cell>
          <cell r="D21792">
            <v>0</v>
          </cell>
        </row>
        <row r="21793">
          <cell r="A21793">
            <v>0</v>
          </cell>
          <cell r="B21793">
            <v>0</v>
          </cell>
          <cell r="C21793">
            <v>0</v>
          </cell>
          <cell r="D21793">
            <v>0</v>
          </cell>
        </row>
        <row r="21794">
          <cell r="A21794">
            <v>0</v>
          </cell>
          <cell r="B21794">
            <v>0</v>
          </cell>
          <cell r="C21794">
            <v>0</v>
          </cell>
          <cell r="D21794">
            <v>0</v>
          </cell>
        </row>
        <row r="21795">
          <cell r="A21795">
            <v>0</v>
          </cell>
          <cell r="B21795">
            <v>0</v>
          </cell>
          <cell r="C21795">
            <v>0</v>
          </cell>
          <cell r="D21795">
            <v>0</v>
          </cell>
        </row>
        <row r="21796">
          <cell r="A21796">
            <v>0</v>
          </cell>
          <cell r="B21796">
            <v>0</v>
          </cell>
          <cell r="C21796">
            <v>0</v>
          </cell>
          <cell r="D21796">
            <v>0</v>
          </cell>
        </row>
        <row r="21797">
          <cell r="A21797">
            <v>0</v>
          </cell>
          <cell r="B21797">
            <v>0</v>
          </cell>
          <cell r="C21797">
            <v>0</v>
          </cell>
          <cell r="D21797">
            <v>0</v>
          </cell>
        </row>
        <row r="21798">
          <cell r="A21798">
            <v>0</v>
          </cell>
          <cell r="B21798">
            <v>0</v>
          </cell>
          <cell r="C21798">
            <v>0</v>
          </cell>
          <cell r="D21798">
            <v>0</v>
          </cell>
        </row>
        <row r="21799">
          <cell r="A21799">
            <v>0</v>
          </cell>
          <cell r="B21799">
            <v>0</v>
          </cell>
          <cell r="C21799">
            <v>0</v>
          </cell>
          <cell r="D21799">
            <v>0</v>
          </cell>
        </row>
        <row r="21800">
          <cell r="A21800">
            <v>0</v>
          </cell>
          <cell r="B21800">
            <v>0</v>
          </cell>
          <cell r="C21800">
            <v>0</v>
          </cell>
          <cell r="D21800">
            <v>0</v>
          </cell>
        </row>
        <row r="21801">
          <cell r="A21801">
            <v>0</v>
          </cell>
          <cell r="B21801">
            <v>0</v>
          </cell>
          <cell r="C21801">
            <v>0</v>
          </cell>
          <cell r="D21801">
            <v>0</v>
          </cell>
        </row>
        <row r="21802">
          <cell r="A21802">
            <v>0</v>
          </cell>
          <cell r="B21802">
            <v>0</v>
          </cell>
          <cell r="C21802">
            <v>0</v>
          </cell>
          <cell r="D21802">
            <v>0</v>
          </cell>
        </row>
        <row r="21803">
          <cell r="A21803">
            <v>0</v>
          </cell>
          <cell r="B21803">
            <v>0</v>
          </cell>
          <cell r="C21803">
            <v>0</v>
          </cell>
          <cell r="D21803">
            <v>0</v>
          </cell>
        </row>
        <row r="21804">
          <cell r="A21804">
            <v>0</v>
          </cell>
          <cell r="B21804">
            <v>0</v>
          </cell>
          <cell r="C21804">
            <v>0</v>
          </cell>
          <cell r="D21804">
            <v>0</v>
          </cell>
        </row>
        <row r="21805">
          <cell r="A21805">
            <v>0</v>
          </cell>
          <cell r="B21805">
            <v>0</v>
          </cell>
          <cell r="C21805">
            <v>0</v>
          </cell>
          <cell r="D21805">
            <v>0</v>
          </cell>
        </row>
        <row r="21806">
          <cell r="A21806">
            <v>0</v>
          </cell>
          <cell r="B21806">
            <v>0</v>
          </cell>
          <cell r="C21806">
            <v>0</v>
          </cell>
          <cell r="D21806">
            <v>0</v>
          </cell>
        </row>
        <row r="21807">
          <cell r="A21807">
            <v>0</v>
          </cell>
          <cell r="B21807">
            <v>0</v>
          </cell>
          <cell r="C21807">
            <v>0</v>
          </cell>
          <cell r="D21807">
            <v>0</v>
          </cell>
        </row>
        <row r="21808">
          <cell r="A21808">
            <v>0</v>
          </cell>
          <cell r="B21808">
            <v>0</v>
          </cell>
          <cell r="C21808">
            <v>0</v>
          </cell>
          <cell r="D21808">
            <v>0</v>
          </cell>
        </row>
        <row r="21809">
          <cell r="A21809">
            <v>0</v>
          </cell>
          <cell r="B21809">
            <v>0</v>
          </cell>
          <cell r="C21809">
            <v>0</v>
          </cell>
          <cell r="D21809">
            <v>0</v>
          </cell>
        </row>
        <row r="21810">
          <cell r="A21810">
            <v>0</v>
          </cell>
          <cell r="B21810">
            <v>0</v>
          </cell>
          <cell r="C21810">
            <v>0</v>
          </cell>
          <cell r="D21810">
            <v>0</v>
          </cell>
        </row>
        <row r="21811">
          <cell r="A21811">
            <v>0</v>
          </cell>
          <cell r="B21811">
            <v>0</v>
          </cell>
          <cell r="C21811">
            <v>0</v>
          </cell>
          <cell r="D21811">
            <v>0</v>
          </cell>
        </row>
        <row r="21812">
          <cell r="A21812">
            <v>0</v>
          </cell>
          <cell r="B21812">
            <v>0</v>
          </cell>
          <cell r="C21812">
            <v>0</v>
          </cell>
          <cell r="D21812">
            <v>0</v>
          </cell>
        </row>
        <row r="21813">
          <cell r="A21813">
            <v>0</v>
          </cell>
          <cell r="B21813">
            <v>0</v>
          </cell>
          <cell r="C21813">
            <v>0</v>
          </cell>
          <cell r="D21813">
            <v>0</v>
          </cell>
        </row>
        <row r="21814">
          <cell r="A21814">
            <v>0</v>
          </cell>
          <cell r="B21814">
            <v>0</v>
          </cell>
          <cell r="C21814">
            <v>0</v>
          </cell>
          <cell r="D21814">
            <v>0</v>
          </cell>
        </row>
        <row r="21815">
          <cell r="A21815">
            <v>0</v>
          </cell>
          <cell r="B21815">
            <v>0</v>
          </cell>
          <cell r="C21815">
            <v>0</v>
          </cell>
          <cell r="D21815">
            <v>0</v>
          </cell>
        </row>
        <row r="21816">
          <cell r="A21816">
            <v>0</v>
          </cell>
          <cell r="B21816">
            <v>0</v>
          </cell>
          <cell r="C21816">
            <v>0</v>
          </cell>
          <cell r="D21816">
            <v>0</v>
          </cell>
        </row>
        <row r="21817">
          <cell r="A21817">
            <v>0</v>
          </cell>
          <cell r="B21817">
            <v>0</v>
          </cell>
          <cell r="C21817">
            <v>0</v>
          </cell>
          <cell r="D21817">
            <v>0</v>
          </cell>
        </row>
        <row r="21818">
          <cell r="A21818">
            <v>0</v>
          </cell>
          <cell r="B21818">
            <v>0</v>
          </cell>
          <cell r="C21818">
            <v>0</v>
          </cell>
          <cell r="D21818">
            <v>0</v>
          </cell>
        </row>
        <row r="21819">
          <cell r="A21819">
            <v>0</v>
          </cell>
          <cell r="B21819">
            <v>0</v>
          </cell>
          <cell r="C21819">
            <v>0</v>
          </cell>
          <cell r="D21819">
            <v>0</v>
          </cell>
        </row>
        <row r="21820">
          <cell r="A21820">
            <v>0</v>
          </cell>
          <cell r="B21820">
            <v>0</v>
          </cell>
          <cell r="C21820">
            <v>0</v>
          </cell>
          <cell r="D21820">
            <v>0</v>
          </cell>
        </row>
        <row r="21821">
          <cell r="A21821">
            <v>0</v>
          </cell>
          <cell r="B21821">
            <v>0</v>
          </cell>
          <cell r="C21821">
            <v>0</v>
          </cell>
          <cell r="D21821">
            <v>0</v>
          </cell>
        </row>
        <row r="21822">
          <cell r="A21822">
            <v>0</v>
          </cell>
          <cell r="B21822">
            <v>0</v>
          </cell>
          <cell r="C21822">
            <v>0</v>
          </cell>
          <cell r="D21822">
            <v>0</v>
          </cell>
        </row>
        <row r="21823">
          <cell r="A21823">
            <v>0</v>
          </cell>
          <cell r="B21823">
            <v>0</v>
          </cell>
          <cell r="C21823">
            <v>0</v>
          </cell>
          <cell r="D21823">
            <v>0</v>
          </cell>
        </row>
        <row r="21824">
          <cell r="A21824">
            <v>0</v>
          </cell>
          <cell r="B21824">
            <v>0</v>
          </cell>
          <cell r="C21824">
            <v>0</v>
          </cell>
          <cell r="D21824">
            <v>0</v>
          </cell>
        </row>
        <row r="21825">
          <cell r="A21825">
            <v>0</v>
          </cell>
          <cell r="B21825">
            <v>0</v>
          </cell>
          <cell r="C21825">
            <v>0</v>
          </cell>
          <cell r="D21825">
            <v>0</v>
          </cell>
        </row>
        <row r="21826">
          <cell r="A21826">
            <v>0</v>
          </cell>
          <cell r="B21826">
            <v>0</v>
          </cell>
          <cell r="C21826">
            <v>0</v>
          </cell>
          <cell r="D21826">
            <v>0</v>
          </cell>
        </row>
        <row r="21827">
          <cell r="A21827">
            <v>0</v>
          </cell>
          <cell r="B21827">
            <v>0</v>
          </cell>
          <cell r="C21827">
            <v>0</v>
          </cell>
          <cell r="D21827">
            <v>0</v>
          </cell>
        </row>
        <row r="21828">
          <cell r="A21828">
            <v>0</v>
          </cell>
          <cell r="B21828">
            <v>0</v>
          </cell>
          <cell r="C21828">
            <v>0</v>
          </cell>
          <cell r="D21828">
            <v>0</v>
          </cell>
        </row>
        <row r="21829">
          <cell r="A21829">
            <v>0</v>
          </cell>
          <cell r="B21829">
            <v>0</v>
          </cell>
          <cell r="C21829">
            <v>0</v>
          </cell>
          <cell r="D21829">
            <v>0</v>
          </cell>
        </row>
        <row r="21830">
          <cell r="A21830">
            <v>0</v>
          </cell>
          <cell r="B21830">
            <v>0</v>
          </cell>
          <cell r="C21830">
            <v>0</v>
          </cell>
          <cell r="D21830">
            <v>0</v>
          </cell>
        </row>
        <row r="21831">
          <cell r="A21831">
            <v>0</v>
          </cell>
          <cell r="B21831">
            <v>0</v>
          </cell>
          <cell r="C21831">
            <v>0</v>
          </cell>
          <cell r="D21831">
            <v>0</v>
          </cell>
        </row>
        <row r="21832">
          <cell r="A21832">
            <v>0</v>
          </cell>
          <cell r="B21832">
            <v>0</v>
          </cell>
          <cell r="C21832">
            <v>0</v>
          </cell>
          <cell r="D21832">
            <v>0</v>
          </cell>
        </row>
        <row r="21833">
          <cell r="A21833">
            <v>0</v>
          </cell>
          <cell r="B21833">
            <v>0</v>
          </cell>
          <cell r="C21833">
            <v>0</v>
          </cell>
          <cell r="D21833">
            <v>0</v>
          </cell>
        </row>
        <row r="21834">
          <cell r="A21834">
            <v>0</v>
          </cell>
          <cell r="B21834">
            <v>0</v>
          </cell>
          <cell r="C21834">
            <v>0</v>
          </cell>
          <cell r="D21834">
            <v>0</v>
          </cell>
        </row>
        <row r="21835">
          <cell r="A21835">
            <v>0</v>
          </cell>
          <cell r="B21835">
            <v>0</v>
          </cell>
          <cell r="C21835">
            <v>0</v>
          </cell>
          <cell r="D21835">
            <v>0</v>
          </cell>
        </row>
        <row r="21836">
          <cell r="A21836">
            <v>0</v>
          </cell>
          <cell r="B21836">
            <v>0</v>
          </cell>
          <cell r="C21836">
            <v>0</v>
          </cell>
          <cell r="D21836">
            <v>0</v>
          </cell>
        </row>
        <row r="21837">
          <cell r="A21837">
            <v>0</v>
          </cell>
          <cell r="B21837">
            <v>0</v>
          </cell>
          <cell r="C21837">
            <v>0</v>
          </cell>
          <cell r="D21837">
            <v>0</v>
          </cell>
        </row>
        <row r="21838">
          <cell r="A21838">
            <v>0</v>
          </cell>
          <cell r="B21838">
            <v>0</v>
          </cell>
          <cell r="C21838">
            <v>0</v>
          </cell>
          <cell r="D21838">
            <v>0</v>
          </cell>
        </row>
        <row r="21839">
          <cell r="A21839">
            <v>0</v>
          </cell>
          <cell r="B21839">
            <v>0</v>
          </cell>
          <cell r="C21839">
            <v>0</v>
          </cell>
          <cell r="D21839">
            <v>0</v>
          </cell>
        </row>
        <row r="21840">
          <cell r="A21840">
            <v>0</v>
          </cell>
          <cell r="B21840">
            <v>0</v>
          </cell>
          <cell r="C21840">
            <v>0</v>
          </cell>
          <cell r="D21840">
            <v>0</v>
          </cell>
        </row>
        <row r="21841">
          <cell r="A21841">
            <v>0</v>
          </cell>
          <cell r="B21841">
            <v>0</v>
          </cell>
          <cell r="C21841">
            <v>0</v>
          </cell>
          <cell r="D21841">
            <v>0</v>
          </cell>
        </row>
        <row r="21842">
          <cell r="A21842">
            <v>0</v>
          </cell>
          <cell r="B21842">
            <v>0</v>
          </cell>
          <cell r="C21842">
            <v>0</v>
          </cell>
          <cell r="D21842">
            <v>0</v>
          </cell>
        </row>
        <row r="21843">
          <cell r="A21843">
            <v>0</v>
          </cell>
          <cell r="B21843">
            <v>0</v>
          </cell>
          <cell r="C21843">
            <v>0</v>
          </cell>
          <cell r="D21843">
            <v>0</v>
          </cell>
        </row>
        <row r="21844">
          <cell r="A21844">
            <v>0</v>
          </cell>
          <cell r="B21844">
            <v>0</v>
          </cell>
          <cell r="C21844">
            <v>0</v>
          </cell>
          <cell r="D21844">
            <v>0</v>
          </cell>
        </row>
        <row r="21845">
          <cell r="A21845">
            <v>0</v>
          </cell>
          <cell r="B21845">
            <v>0</v>
          </cell>
          <cell r="C21845">
            <v>0</v>
          </cell>
          <cell r="D21845">
            <v>0</v>
          </cell>
        </row>
        <row r="21846">
          <cell r="A21846">
            <v>0</v>
          </cell>
          <cell r="B21846">
            <v>0</v>
          </cell>
          <cell r="C21846">
            <v>0</v>
          </cell>
          <cell r="D21846">
            <v>0</v>
          </cell>
        </row>
        <row r="21847">
          <cell r="A21847">
            <v>0</v>
          </cell>
          <cell r="B21847">
            <v>0</v>
          </cell>
          <cell r="C21847">
            <v>0</v>
          </cell>
          <cell r="D21847">
            <v>0</v>
          </cell>
        </row>
        <row r="21848">
          <cell r="A21848">
            <v>0</v>
          </cell>
          <cell r="B21848">
            <v>0</v>
          </cell>
          <cell r="C21848">
            <v>0</v>
          </cell>
          <cell r="D21848">
            <v>0</v>
          </cell>
        </row>
        <row r="21849">
          <cell r="A21849">
            <v>0</v>
          </cell>
          <cell r="B21849">
            <v>0</v>
          </cell>
          <cell r="C21849">
            <v>0</v>
          </cell>
          <cell r="D21849">
            <v>0</v>
          </cell>
        </row>
        <row r="21850">
          <cell r="A21850">
            <v>0</v>
          </cell>
          <cell r="B21850">
            <v>0</v>
          </cell>
          <cell r="C21850">
            <v>0</v>
          </cell>
          <cell r="D21850">
            <v>0</v>
          </cell>
        </row>
        <row r="21851">
          <cell r="A21851">
            <v>0</v>
          </cell>
          <cell r="B21851">
            <v>0</v>
          </cell>
          <cell r="C21851">
            <v>0</v>
          </cell>
          <cell r="D21851">
            <v>0</v>
          </cell>
        </row>
        <row r="21852">
          <cell r="A21852">
            <v>0</v>
          </cell>
          <cell r="B21852">
            <v>0</v>
          </cell>
          <cell r="C21852">
            <v>0</v>
          </cell>
          <cell r="D21852">
            <v>0</v>
          </cell>
        </row>
        <row r="21853">
          <cell r="A21853">
            <v>0</v>
          </cell>
          <cell r="B21853">
            <v>0</v>
          </cell>
          <cell r="C21853">
            <v>0</v>
          </cell>
          <cell r="D21853">
            <v>0</v>
          </cell>
        </row>
        <row r="21854">
          <cell r="A21854">
            <v>0</v>
          </cell>
          <cell r="B21854">
            <v>0</v>
          </cell>
          <cell r="C21854">
            <v>0</v>
          </cell>
          <cell r="D21854">
            <v>0</v>
          </cell>
        </row>
        <row r="21855">
          <cell r="A21855">
            <v>0</v>
          </cell>
          <cell r="B21855">
            <v>0</v>
          </cell>
          <cell r="C21855">
            <v>0</v>
          </cell>
          <cell r="D21855">
            <v>0</v>
          </cell>
        </row>
        <row r="21856">
          <cell r="A21856">
            <v>0</v>
          </cell>
          <cell r="B21856">
            <v>0</v>
          </cell>
          <cell r="C21856">
            <v>0</v>
          </cell>
          <cell r="D21856">
            <v>0</v>
          </cell>
        </row>
        <row r="21857">
          <cell r="A21857">
            <v>0</v>
          </cell>
          <cell r="B21857">
            <v>0</v>
          </cell>
          <cell r="C21857">
            <v>0</v>
          </cell>
          <cell r="D21857">
            <v>0</v>
          </cell>
        </row>
        <row r="21858">
          <cell r="A21858">
            <v>0</v>
          </cell>
          <cell r="B21858">
            <v>0</v>
          </cell>
          <cell r="C21858">
            <v>0</v>
          </cell>
          <cell r="D21858">
            <v>0</v>
          </cell>
        </row>
        <row r="21859">
          <cell r="A21859">
            <v>0</v>
          </cell>
          <cell r="B21859">
            <v>0</v>
          </cell>
          <cell r="C21859">
            <v>0</v>
          </cell>
          <cell r="D21859">
            <v>0</v>
          </cell>
        </row>
        <row r="21860">
          <cell r="A21860">
            <v>0</v>
          </cell>
          <cell r="B21860">
            <v>0</v>
          </cell>
          <cell r="C21860">
            <v>0</v>
          </cell>
          <cell r="D21860">
            <v>0</v>
          </cell>
        </row>
        <row r="21861">
          <cell r="A21861">
            <v>0</v>
          </cell>
          <cell r="B21861">
            <v>0</v>
          </cell>
          <cell r="C21861">
            <v>0</v>
          </cell>
          <cell r="D21861">
            <v>0</v>
          </cell>
        </row>
        <row r="21862">
          <cell r="A21862">
            <v>0</v>
          </cell>
          <cell r="B21862">
            <v>0</v>
          </cell>
          <cell r="C21862">
            <v>0</v>
          </cell>
          <cell r="D21862">
            <v>0</v>
          </cell>
        </row>
        <row r="21863">
          <cell r="A21863">
            <v>0</v>
          </cell>
          <cell r="B21863">
            <v>0</v>
          </cell>
          <cell r="C21863">
            <v>0</v>
          </cell>
          <cell r="D21863">
            <v>0</v>
          </cell>
        </row>
        <row r="21864">
          <cell r="A21864">
            <v>0</v>
          </cell>
          <cell r="B21864">
            <v>0</v>
          </cell>
          <cell r="C21864">
            <v>0</v>
          </cell>
          <cell r="D21864">
            <v>0</v>
          </cell>
        </row>
        <row r="21865">
          <cell r="A21865">
            <v>0</v>
          </cell>
          <cell r="B21865">
            <v>0</v>
          </cell>
          <cell r="C21865">
            <v>0</v>
          </cell>
          <cell r="D21865">
            <v>0</v>
          </cell>
        </row>
        <row r="21866">
          <cell r="A21866">
            <v>0</v>
          </cell>
          <cell r="B21866">
            <v>0</v>
          </cell>
          <cell r="C21866">
            <v>0</v>
          </cell>
          <cell r="D21866">
            <v>0</v>
          </cell>
        </row>
        <row r="21867">
          <cell r="A21867">
            <v>0</v>
          </cell>
          <cell r="B21867">
            <v>0</v>
          </cell>
          <cell r="C21867">
            <v>0</v>
          </cell>
          <cell r="D21867">
            <v>0</v>
          </cell>
        </row>
        <row r="21868">
          <cell r="A21868">
            <v>0</v>
          </cell>
          <cell r="B21868">
            <v>0</v>
          </cell>
          <cell r="C21868">
            <v>0</v>
          </cell>
          <cell r="D21868">
            <v>0</v>
          </cell>
        </row>
        <row r="21869">
          <cell r="A21869">
            <v>0</v>
          </cell>
          <cell r="B21869">
            <v>0</v>
          </cell>
          <cell r="C21869">
            <v>0</v>
          </cell>
          <cell r="D21869">
            <v>0</v>
          </cell>
        </row>
        <row r="21870">
          <cell r="A21870">
            <v>0</v>
          </cell>
          <cell r="B21870">
            <v>0</v>
          </cell>
          <cell r="C21870">
            <v>0</v>
          </cell>
          <cell r="D21870">
            <v>0</v>
          </cell>
        </row>
        <row r="21871">
          <cell r="A21871">
            <v>0</v>
          </cell>
          <cell r="B21871">
            <v>0</v>
          </cell>
          <cell r="C21871">
            <v>0</v>
          </cell>
          <cell r="D21871">
            <v>0</v>
          </cell>
        </row>
        <row r="21872">
          <cell r="A21872">
            <v>0</v>
          </cell>
          <cell r="B21872">
            <v>0</v>
          </cell>
          <cell r="C21872">
            <v>0</v>
          </cell>
          <cell r="D21872">
            <v>0</v>
          </cell>
        </row>
        <row r="21873">
          <cell r="A21873">
            <v>0</v>
          </cell>
          <cell r="B21873">
            <v>0</v>
          </cell>
          <cell r="C21873">
            <v>0</v>
          </cell>
          <cell r="D21873">
            <v>0</v>
          </cell>
        </row>
        <row r="21874">
          <cell r="A21874">
            <v>0</v>
          </cell>
          <cell r="B21874">
            <v>0</v>
          </cell>
          <cell r="C21874">
            <v>0</v>
          </cell>
          <cell r="D21874">
            <v>0</v>
          </cell>
        </row>
        <row r="21875">
          <cell r="A21875">
            <v>0</v>
          </cell>
          <cell r="B21875">
            <v>0</v>
          </cell>
          <cell r="C21875">
            <v>0</v>
          </cell>
          <cell r="D21875">
            <v>0</v>
          </cell>
        </row>
        <row r="21876">
          <cell r="A21876">
            <v>0</v>
          </cell>
          <cell r="B21876">
            <v>0</v>
          </cell>
          <cell r="C21876">
            <v>0</v>
          </cell>
          <cell r="D21876">
            <v>0</v>
          </cell>
        </row>
        <row r="21877">
          <cell r="A21877">
            <v>0</v>
          </cell>
          <cell r="B21877">
            <v>0</v>
          </cell>
          <cell r="C21877">
            <v>0</v>
          </cell>
          <cell r="D21877">
            <v>0</v>
          </cell>
        </row>
        <row r="21878">
          <cell r="A21878">
            <v>0</v>
          </cell>
          <cell r="B21878">
            <v>0</v>
          </cell>
          <cell r="C21878">
            <v>0</v>
          </cell>
          <cell r="D21878">
            <v>0</v>
          </cell>
        </row>
        <row r="21879">
          <cell r="A21879">
            <v>0</v>
          </cell>
          <cell r="B21879">
            <v>0</v>
          </cell>
          <cell r="C21879">
            <v>0</v>
          </cell>
          <cell r="D21879">
            <v>0</v>
          </cell>
        </row>
        <row r="21880">
          <cell r="A21880">
            <v>0</v>
          </cell>
          <cell r="B21880">
            <v>0</v>
          </cell>
          <cell r="C21880">
            <v>0</v>
          </cell>
          <cell r="D21880">
            <v>0</v>
          </cell>
        </row>
        <row r="21881">
          <cell r="A21881">
            <v>0</v>
          </cell>
          <cell r="B21881">
            <v>0</v>
          </cell>
          <cell r="C21881">
            <v>0</v>
          </cell>
          <cell r="D21881">
            <v>0</v>
          </cell>
        </row>
        <row r="21882">
          <cell r="A21882">
            <v>0</v>
          </cell>
          <cell r="B21882">
            <v>0</v>
          </cell>
          <cell r="C21882">
            <v>0</v>
          </cell>
          <cell r="D21882">
            <v>0</v>
          </cell>
        </row>
        <row r="21883">
          <cell r="A21883">
            <v>0</v>
          </cell>
          <cell r="B21883">
            <v>0</v>
          </cell>
          <cell r="C21883">
            <v>0</v>
          </cell>
          <cell r="D21883">
            <v>0</v>
          </cell>
        </row>
        <row r="21884">
          <cell r="A21884">
            <v>0</v>
          </cell>
          <cell r="B21884">
            <v>0</v>
          </cell>
          <cell r="C21884">
            <v>0</v>
          </cell>
          <cell r="D21884">
            <v>0</v>
          </cell>
        </row>
        <row r="21885">
          <cell r="A21885">
            <v>0</v>
          </cell>
          <cell r="B21885">
            <v>0</v>
          </cell>
          <cell r="C21885">
            <v>0</v>
          </cell>
          <cell r="D21885">
            <v>0</v>
          </cell>
        </row>
        <row r="21886">
          <cell r="A21886">
            <v>0</v>
          </cell>
          <cell r="B21886">
            <v>0</v>
          </cell>
          <cell r="C21886">
            <v>0</v>
          </cell>
          <cell r="D21886">
            <v>0</v>
          </cell>
        </row>
        <row r="21887">
          <cell r="A21887">
            <v>0</v>
          </cell>
          <cell r="B21887">
            <v>0</v>
          </cell>
          <cell r="C21887">
            <v>0</v>
          </cell>
          <cell r="D21887">
            <v>0</v>
          </cell>
        </row>
        <row r="21888">
          <cell r="A21888">
            <v>0</v>
          </cell>
          <cell r="B21888">
            <v>0</v>
          </cell>
          <cell r="C21888">
            <v>0</v>
          </cell>
          <cell r="D21888">
            <v>0</v>
          </cell>
        </row>
        <row r="21889">
          <cell r="A21889">
            <v>0</v>
          </cell>
          <cell r="B21889">
            <v>0</v>
          </cell>
          <cell r="C21889">
            <v>0</v>
          </cell>
          <cell r="D21889">
            <v>0</v>
          </cell>
        </row>
        <row r="21890">
          <cell r="A21890">
            <v>0</v>
          </cell>
          <cell r="B21890">
            <v>0</v>
          </cell>
          <cell r="C21890">
            <v>0</v>
          </cell>
          <cell r="D21890">
            <v>0</v>
          </cell>
        </row>
        <row r="21891">
          <cell r="A21891">
            <v>0</v>
          </cell>
          <cell r="B21891">
            <v>0</v>
          </cell>
          <cell r="C21891">
            <v>0</v>
          </cell>
          <cell r="D21891">
            <v>0</v>
          </cell>
        </row>
        <row r="21892">
          <cell r="A21892">
            <v>0</v>
          </cell>
          <cell r="B21892">
            <v>0</v>
          </cell>
          <cell r="C21892">
            <v>0</v>
          </cell>
          <cell r="D21892">
            <v>0</v>
          </cell>
        </row>
        <row r="21893">
          <cell r="A21893">
            <v>0</v>
          </cell>
          <cell r="B21893">
            <v>0</v>
          </cell>
          <cell r="C21893">
            <v>0</v>
          </cell>
          <cell r="D21893">
            <v>0</v>
          </cell>
        </row>
        <row r="21894">
          <cell r="A21894">
            <v>0</v>
          </cell>
          <cell r="B21894">
            <v>0</v>
          </cell>
          <cell r="C21894">
            <v>0</v>
          </cell>
          <cell r="D21894">
            <v>0</v>
          </cell>
        </row>
        <row r="21895">
          <cell r="A21895">
            <v>0</v>
          </cell>
          <cell r="B21895">
            <v>0</v>
          </cell>
          <cell r="C21895">
            <v>0</v>
          </cell>
          <cell r="D21895">
            <v>0</v>
          </cell>
        </row>
        <row r="21896">
          <cell r="A21896">
            <v>0</v>
          </cell>
          <cell r="B21896">
            <v>0</v>
          </cell>
          <cell r="C21896">
            <v>0</v>
          </cell>
          <cell r="D21896">
            <v>0</v>
          </cell>
        </row>
        <row r="21897">
          <cell r="A21897">
            <v>0</v>
          </cell>
          <cell r="B21897">
            <v>0</v>
          </cell>
          <cell r="C21897">
            <v>0</v>
          </cell>
          <cell r="D21897">
            <v>0</v>
          </cell>
        </row>
        <row r="21898">
          <cell r="A21898">
            <v>0</v>
          </cell>
          <cell r="B21898">
            <v>0</v>
          </cell>
          <cell r="C21898">
            <v>0</v>
          </cell>
          <cell r="D21898">
            <v>0</v>
          </cell>
        </row>
        <row r="21899">
          <cell r="A21899">
            <v>0</v>
          </cell>
          <cell r="B21899">
            <v>0</v>
          </cell>
          <cell r="C21899">
            <v>0</v>
          </cell>
          <cell r="D21899">
            <v>0</v>
          </cell>
        </row>
        <row r="21900">
          <cell r="A21900">
            <v>0</v>
          </cell>
          <cell r="B21900">
            <v>0</v>
          </cell>
          <cell r="C21900">
            <v>0</v>
          </cell>
          <cell r="D21900">
            <v>0</v>
          </cell>
        </row>
        <row r="21901">
          <cell r="A21901">
            <v>0</v>
          </cell>
          <cell r="B21901">
            <v>0</v>
          </cell>
          <cell r="C21901">
            <v>0</v>
          </cell>
          <cell r="D21901">
            <v>0</v>
          </cell>
        </row>
        <row r="21902">
          <cell r="A21902">
            <v>0</v>
          </cell>
          <cell r="B21902">
            <v>0</v>
          </cell>
          <cell r="C21902">
            <v>0</v>
          </cell>
          <cell r="D21902">
            <v>0</v>
          </cell>
        </row>
        <row r="21903">
          <cell r="A21903">
            <v>0</v>
          </cell>
          <cell r="B21903">
            <v>0</v>
          </cell>
          <cell r="C21903">
            <v>0</v>
          </cell>
          <cell r="D21903">
            <v>0</v>
          </cell>
        </row>
        <row r="21904">
          <cell r="A21904">
            <v>0</v>
          </cell>
          <cell r="B21904">
            <v>0</v>
          </cell>
          <cell r="C21904">
            <v>0</v>
          </cell>
          <cell r="D21904">
            <v>0</v>
          </cell>
        </row>
        <row r="21905">
          <cell r="A21905">
            <v>0</v>
          </cell>
          <cell r="B21905">
            <v>0</v>
          </cell>
          <cell r="C21905">
            <v>0</v>
          </cell>
          <cell r="D21905">
            <v>0</v>
          </cell>
        </row>
        <row r="21906">
          <cell r="A21906">
            <v>0</v>
          </cell>
          <cell r="B21906">
            <v>0</v>
          </cell>
          <cell r="C21906">
            <v>0</v>
          </cell>
          <cell r="D21906">
            <v>0</v>
          </cell>
        </row>
        <row r="21907">
          <cell r="A21907">
            <v>0</v>
          </cell>
          <cell r="B21907">
            <v>0</v>
          </cell>
          <cell r="C21907">
            <v>0</v>
          </cell>
          <cell r="D21907">
            <v>0</v>
          </cell>
        </row>
        <row r="21908">
          <cell r="A21908">
            <v>0</v>
          </cell>
          <cell r="B21908">
            <v>0</v>
          </cell>
          <cell r="C21908">
            <v>0</v>
          </cell>
          <cell r="D21908">
            <v>0</v>
          </cell>
        </row>
        <row r="21909">
          <cell r="A21909">
            <v>0</v>
          </cell>
          <cell r="B21909">
            <v>0</v>
          </cell>
          <cell r="C21909">
            <v>0</v>
          </cell>
          <cell r="D21909">
            <v>0</v>
          </cell>
        </row>
        <row r="21910">
          <cell r="A21910">
            <v>0</v>
          </cell>
          <cell r="B21910">
            <v>0</v>
          </cell>
          <cell r="C21910">
            <v>0</v>
          </cell>
          <cell r="D21910">
            <v>0</v>
          </cell>
        </row>
        <row r="21911">
          <cell r="A21911">
            <v>0</v>
          </cell>
          <cell r="B21911">
            <v>0</v>
          </cell>
          <cell r="C21911">
            <v>0</v>
          </cell>
          <cell r="D21911">
            <v>0</v>
          </cell>
        </row>
        <row r="21912">
          <cell r="A21912">
            <v>0</v>
          </cell>
          <cell r="B21912">
            <v>0</v>
          </cell>
          <cell r="C21912">
            <v>0</v>
          </cell>
          <cell r="D21912">
            <v>0</v>
          </cell>
        </row>
        <row r="21913">
          <cell r="A21913">
            <v>0</v>
          </cell>
          <cell r="B21913">
            <v>0</v>
          </cell>
          <cell r="C21913">
            <v>0</v>
          </cell>
          <cell r="D21913">
            <v>0</v>
          </cell>
        </row>
        <row r="21914">
          <cell r="A21914">
            <v>0</v>
          </cell>
          <cell r="B21914">
            <v>0</v>
          </cell>
          <cell r="C21914">
            <v>0</v>
          </cell>
          <cell r="D21914">
            <v>0</v>
          </cell>
        </row>
        <row r="21915">
          <cell r="A21915">
            <v>0</v>
          </cell>
          <cell r="B21915">
            <v>0</v>
          </cell>
          <cell r="C21915">
            <v>0</v>
          </cell>
          <cell r="D21915">
            <v>0</v>
          </cell>
        </row>
        <row r="21916">
          <cell r="A21916">
            <v>0</v>
          </cell>
          <cell r="B21916">
            <v>0</v>
          </cell>
          <cell r="C21916">
            <v>0</v>
          </cell>
          <cell r="D21916">
            <v>0</v>
          </cell>
        </row>
        <row r="21917">
          <cell r="A21917">
            <v>0</v>
          </cell>
          <cell r="B21917">
            <v>0</v>
          </cell>
          <cell r="C21917">
            <v>0</v>
          </cell>
          <cell r="D21917">
            <v>0</v>
          </cell>
        </row>
        <row r="21918">
          <cell r="A21918">
            <v>0</v>
          </cell>
          <cell r="B21918">
            <v>0</v>
          </cell>
          <cell r="C21918">
            <v>0</v>
          </cell>
          <cell r="D21918">
            <v>0</v>
          </cell>
        </row>
        <row r="21919">
          <cell r="A21919">
            <v>0</v>
          </cell>
          <cell r="B21919">
            <v>0</v>
          </cell>
          <cell r="C21919">
            <v>0</v>
          </cell>
          <cell r="D21919">
            <v>0</v>
          </cell>
        </row>
        <row r="21920">
          <cell r="A21920">
            <v>0</v>
          </cell>
          <cell r="B21920">
            <v>0</v>
          </cell>
          <cell r="C21920">
            <v>0</v>
          </cell>
          <cell r="D21920">
            <v>0</v>
          </cell>
        </row>
        <row r="21921">
          <cell r="A21921">
            <v>0</v>
          </cell>
          <cell r="B21921">
            <v>0</v>
          </cell>
          <cell r="C21921">
            <v>0</v>
          </cell>
          <cell r="D21921">
            <v>0</v>
          </cell>
        </row>
        <row r="21922">
          <cell r="A21922">
            <v>0</v>
          </cell>
          <cell r="B21922">
            <v>0</v>
          </cell>
          <cell r="C21922">
            <v>0</v>
          </cell>
          <cell r="D21922">
            <v>0</v>
          </cell>
        </row>
        <row r="21923">
          <cell r="A21923">
            <v>0</v>
          </cell>
          <cell r="B21923">
            <v>0</v>
          </cell>
          <cell r="C21923">
            <v>0</v>
          </cell>
          <cell r="D21923">
            <v>0</v>
          </cell>
        </row>
        <row r="21924">
          <cell r="A21924">
            <v>0</v>
          </cell>
          <cell r="B21924">
            <v>0</v>
          </cell>
          <cell r="C21924">
            <v>0</v>
          </cell>
          <cell r="D21924">
            <v>0</v>
          </cell>
        </row>
        <row r="21925">
          <cell r="A21925">
            <v>0</v>
          </cell>
          <cell r="B21925">
            <v>0</v>
          </cell>
          <cell r="C21925">
            <v>0</v>
          </cell>
          <cell r="D21925">
            <v>0</v>
          </cell>
        </row>
        <row r="21926">
          <cell r="A21926">
            <v>0</v>
          </cell>
          <cell r="B21926">
            <v>0</v>
          </cell>
          <cell r="C21926">
            <v>0</v>
          </cell>
          <cell r="D21926">
            <v>0</v>
          </cell>
        </row>
        <row r="21927">
          <cell r="A21927">
            <v>0</v>
          </cell>
          <cell r="B21927">
            <v>0</v>
          </cell>
          <cell r="C21927">
            <v>0</v>
          </cell>
          <cell r="D21927">
            <v>0</v>
          </cell>
        </row>
        <row r="21928">
          <cell r="A21928">
            <v>0</v>
          </cell>
          <cell r="B21928">
            <v>0</v>
          </cell>
          <cell r="C21928">
            <v>0</v>
          </cell>
          <cell r="D21928">
            <v>0</v>
          </cell>
        </row>
        <row r="21929">
          <cell r="A21929">
            <v>0</v>
          </cell>
          <cell r="B21929">
            <v>0</v>
          </cell>
          <cell r="C21929">
            <v>0</v>
          </cell>
          <cell r="D21929">
            <v>0</v>
          </cell>
        </row>
        <row r="21930">
          <cell r="A21930">
            <v>0</v>
          </cell>
          <cell r="B21930">
            <v>0</v>
          </cell>
          <cell r="C21930">
            <v>0</v>
          </cell>
          <cell r="D21930">
            <v>0</v>
          </cell>
        </row>
        <row r="21931">
          <cell r="A21931">
            <v>0</v>
          </cell>
          <cell r="B21931">
            <v>0</v>
          </cell>
          <cell r="C21931">
            <v>0</v>
          </cell>
          <cell r="D21931">
            <v>0</v>
          </cell>
        </row>
        <row r="21932">
          <cell r="A21932">
            <v>0</v>
          </cell>
          <cell r="B21932">
            <v>0</v>
          </cell>
          <cell r="C21932">
            <v>0</v>
          </cell>
          <cell r="D21932">
            <v>0</v>
          </cell>
        </row>
        <row r="21933">
          <cell r="A21933">
            <v>0</v>
          </cell>
          <cell r="B21933">
            <v>0</v>
          </cell>
          <cell r="C21933">
            <v>0</v>
          </cell>
          <cell r="D21933">
            <v>0</v>
          </cell>
        </row>
        <row r="21934">
          <cell r="A21934">
            <v>0</v>
          </cell>
          <cell r="B21934">
            <v>0</v>
          </cell>
          <cell r="C21934">
            <v>0</v>
          </cell>
          <cell r="D21934">
            <v>0</v>
          </cell>
        </row>
        <row r="21935">
          <cell r="A21935">
            <v>0</v>
          </cell>
          <cell r="B21935">
            <v>0</v>
          </cell>
          <cell r="C21935">
            <v>0</v>
          </cell>
          <cell r="D21935">
            <v>0</v>
          </cell>
        </row>
        <row r="21936">
          <cell r="A21936">
            <v>0</v>
          </cell>
          <cell r="B21936">
            <v>0</v>
          </cell>
          <cell r="C21936">
            <v>0</v>
          </cell>
          <cell r="D21936">
            <v>0</v>
          </cell>
        </row>
        <row r="21937">
          <cell r="A21937">
            <v>0</v>
          </cell>
          <cell r="B21937">
            <v>0</v>
          </cell>
          <cell r="C21937">
            <v>0</v>
          </cell>
          <cell r="D21937">
            <v>0</v>
          </cell>
        </row>
        <row r="21938">
          <cell r="A21938">
            <v>0</v>
          </cell>
          <cell r="B21938">
            <v>0</v>
          </cell>
          <cell r="C21938">
            <v>0</v>
          </cell>
          <cell r="D21938">
            <v>0</v>
          </cell>
        </row>
        <row r="21939">
          <cell r="A21939">
            <v>0</v>
          </cell>
          <cell r="B21939">
            <v>0</v>
          </cell>
          <cell r="C21939">
            <v>0</v>
          </cell>
          <cell r="D21939">
            <v>0</v>
          </cell>
        </row>
        <row r="21940">
          <cell r="A21940">
            <v>0</v>
          </cell>
          <cell r="B21940">
            <v>0</v>
          </cell>
          <cell r="C21940">
            <v>0</v>
          </cell>
          <cell r="D21940">
            <v>0</v>
          </cell>
        </row>
        <row r="21941">
          <cell r="A21941">
            <v>0</v>
          </cell>
          <cell r="B21941">
            <v>0</v>
          </cell>
          <cell r="C21941">
            <v>0</v>
          </cell>
          <cell r="D21941">
            <v>0</v>
          </cell>
        </row>
        <row r="21942">
          <cell r="A21942">
            <v>0</v>
          </cell>
          <cell r="B21942">
            <v>0</v>
          </cell>
          <cell r="C21942">
            <v>0</v>
          </cell>
          <cell r="D21942">
            <v>0</v>
          </cell>
        </row>
        <row r="21943">
          <cell r="A21943">
            <v>0</v>
          </cell>
          <cell r="B21943">
            <v>0</v>
          </cell>
          <cell r="C21943">
            <v>0</v>
          </cell>
          <cell r="D21943">
            <v>0</v>
          </cell>
        </row>
        <row r="21944">
          <cell r="A21944">
            <v>0</v>
          </cell>
          <cell r="B21944">
            <v>0</v>
          </cell>
          <cell r="C21944">
            <v>0</v>
          </cell>
          <cell r="D21944">
            <v>0</v>
          </cell>
        </row>
        <row r="21945">
          <cell r="A21945">
            <v>0</v>
          </cell>
          <cell r="B21945">
            <v>0</v>
          </cell>
          <cell r="C21945">
            <v>0</v>
          </cell>
          <cell r="D21945">
            <v>0</v>
          </cell>
        </row>
        <row r="21946">
          <cell r="A21946">
            <v>0</v>
          </cell>
          <cell r="B21946">
            <v>0</v>
          </cell>
          <cell r="C21946">
            <v>0</v>
          </cell>
          <cell r="D21946">
            <v>0</v>
          </cell>
        </row>
        <row r="21947">
          <cell r="A21947">
            <v>0</v>
          </cell>
          <cell r="B21947">
            <v>0</v>
          </cell>
          <cell r="C21947">
            <v>0</v>
          </cell>
          <cell r="D21947">
            <v>0</v>
          </cell>
        </row>
        <row r="21948">
          <cell r="A21948">
            <v>0</v>
          </cell>
          <cell r="B21948">
            <v>0</v>
          </cell>
          <cell r="C21948">
            <v>0</v>
          </cell>
          <cell r="D21948">
            <v>0</v>
          </cell>
        </row>
        <row r="21949">
          <cell r="A21949">
            <v>0</v>
          </cell>
          <cell r="B21949">
            <v>0</v>
          </cell>
          <cell r="C21949">
            <v>0</v>
          </cell>
          <cell r="D21949">
            <v>0</v>
          </cell>
        </row>
        <row r="21950">
          <cell r="A21950">
            <v>0</v>
          </cell>
          <cell r="B21950">
            <v>0</v>
          </cell>
          <cell r="C21950">
            <v>0</v>
          </cell>
          <cell r="D21950">
            <v>0</v>
          </cell>
        </row>
        <row r="21951">
          <cell r="A21951">
            <v>0</v>
          </cell>
          <cell r="B21951">
            <v>0</v>
          </cell>
          <cell r="C21951">
            <v>0</v>
          </cell>
          <cell r="D21951">
            <v>0</v>
          </cell>
        </row>
        <row r="21952">
          <cell r="A21952">
            <v>0</v>
          </cell>
          <cell r="B21952">
            <v>0</v>
          </cell>
          <cell r="C21952">
            <v>0</v>
          </cell>
          <cell r="D21952">
            <v>0</v>
          </cell>
        </row>
        <row r="21953">
          <cell r="A21953">
            <v>0</v>
          </cell>
          <cell r="B21953">
            <v>0</v>
          </cell>
          <cell r="C21953">
            <v>0</v>
          </cell>
          <cell r="D21953">
            <v>0</v>
          </cell>
        </row>
        <row r="21954">
          <cell r="A21954">
            <v>0</v>
          </cell>
          <cell r="B21954">
            <v>0</v>
          </cell>
          <cell r="C21954">
            <v>0</v>
          </cell>
          <cell r="D21954">
            <v>0</v>
          </cell>
        </row>
        <row r="21955">
          <cell r="A21955">
            <v>0</v>
          </cell>
          <cell r="B21955">
            <v>0</v>
          </cell>
          <cell r="C21955">
            <v>0</v>
          </cell>
          <cell r="D21955">
            <v>0</v>
          </cell>
        </row>
        <row r="21956">
          <cell r="A21956">
            <v>0</v>
          </cell>
          <cell r="B21956">
            <v>0</v>
          </cell>
          <cell r="C21956">
            <v>0</v>
          </cell>
          <cell r="D21956">
            <v>0</v>
          </cell>
        </row>
        <row r="21957">
          <cell r="A21957">
            <v>0</v>
          </cell>
          <cell r="B21957">
            <v>0</v>
          </cell>
          <cell r="C21957">
            <v>0</v>
          </cell>
          <cell r="D21957">
            <v>0</v>
          </cell>
        </row>
        <row r="21958">
          <cell r="A21958">
            <v>0</v>
          </cell>
          <cell r="B21958">
            <v>0</v>
          </cell>
          <cell r="C21958">
            <v>0</v>
          </cell>
          <cell r="D21958">
            <v>0</v>
          </cell>
        </row>
        <row r="21959">
          <cell r="A21959">
            <v>0</v>
          </cell>
          <cell r="B21959">
            <v>0</v>
          </cell>
          <cell r="C21959">
            <v>0</v>
          </cell>
          <cell r="D21959">
            <v>0</v>
          </cell>
        </row>
        <row r="21960">
          <cell r="A21960">
            <v>0</v>
          </cell>
          <cell r="B21960">
            <v>0</v>
          </cell>
          <cell r="C21960">
            <v>0</v>
          </cell>
          <cell r="D21960">
            <v>0</v>
          </cell>
        </row>
        <row r="21961">
          <cell r="A21961">
            <v>0</v>
          </cell>
          <cell r="B21961">
            <v>0</v>
          </cell>
          <cell r="C21961">
            <v>0</v>
          </cell>
          <cell r="D21961">
            <v>0</v>
          </cell>
        </row>
        <row r="21962">
          <cell r="A21962">
            <v>0</v>
          </cell>
          <cell r="B21962">
            <v>0</v>
          </cell>
          <cell r="C21962">
            <v>0</v>
          </cell>
          <cell r="D21962">
            <v>0</v>
          </cell>
        </row>
        <row r="21963">
          <cell r="A21963">
            <v>0</v>
          </cell>
          <cell r="B21963">
            <v>0</v>
          </cell>
          <cell r="C21963">
            <v>0</v>
          </cell>
          <cell r="D21963">
            <v>0</v>
          </cell>
        </row>
        <row r="21964">
          <cell r="A21964">
            <v>0</v>
          </cell>
          <cell r="B21964">
            <v>0</v>
          </cell>
          <cell r="C21964">
            <v>0</v>
          </cell>
          <cell r="D21964">
            <v>0</v>
          </cell>
        </row>
        <row r="21965">
          <cell r="A21965">
            <v>0</v>
          </cell>
          <cell r="B21965">
            <v>0</v>
          </cell>
          <cell r="C21965">
            <v>0</v>
          </cell>
          <cell r="D21965">
            <v>0</v>
          </cell>
        </row>
        <row r="21966">
          <cell r="A21966">
            <v>0</v>
          </cell>
          <cell r="B21966">
            <v>0</v>
          </cell>
          <cell r="C21966">
            <v>0</v>
          </cell>
          <cell r="D21966">
            <v>0</v>
          </cell>
        </row>
        <row r="21967">
          <cell r="A21967">
            <v>0</v>
          </cell>
          <cell r="B21967">
            <v>0</v>
          </cell>
          <cell r="C21967">
            <v>0</v>
          </cell>
          <cell r="D21967">
            <v>0</v>
          </cell>
        </row>
        <row r="21968">
          <cell r="A21968">
            <v>0</v>
          </cell>
          <cell r="B21968">
            <v>0</v>
          </cell>
          <cell r="C21968">
            <v>0</v>
          </cell>
          <cell r="D21968">
            <v>0</v>
          </cell>
        </row>
        <row r="21969">
          <cell r="A21969">
            <v>0</v>
          </cell>
          <cell r="B21969">
            <v>0</v>
          </cell>
          <cell r="C21969">
            <v>0</v>
          </cell>
          <cell r="D21969">
            <v>0</v>
          </cell>
        </row>
        <row r="21970">
          <cell r="A21970">
            <v>0</v>
          </cell>
          <cell r="B21970">
            <v>0</v>
          </cell>
          <cell r="C21970">
            <v>0</v>
          </cell>
          <cell r="D21970">
            <v>0</v>
          </cell>
        </row>
        <row r="21971">
          <cell r="A21971">
            <v>0</v>
          </cell>
          <cell r="B21971">
            <v>0</v>
          </cell>
          <cell r="C21971">
            <v>0</v>
          </cell>
          <cell r="D21971">
            <v>0</v>
          </cell>
        </row>
        <row r="21972">
          <cell r="A21972">
            <v>0</v>
          </cell>
          <cell r="B21972">
            <v>0</v>
          </cell>
          <cell r="C21972">
            <v>0</v>
          </cell>
          <cell r="D21972">
            <v>0</v>
          </cell>
        </row>
        <row r="21973">
          <cell r="A21973">
            <v>0</v>
          </cell>
          <cell r="B21973">
            <v>0</v>
          </cell>
          <cell r="C21973">
            <v>0</v>
          </cell>
          <cell r="D21973">
            <v>0</v>
          </cell>
        </row>
        <row r="21974">
          <cell r="A21974">
            <v>0</v>
          </cell>
          <cell r="B21974">
            <v>0</v>
          </cell>
          <cell r="C21974">
            <v>0</v>
          </cell>
          <cell r="D21974">
            <v>0</v>
          </cell>
        </row>
        <row r="21975">
          <cell r="A21975">
            <v>0</v>
          </cell>
          <cell r="B21975">
            <v>0</v>
          </cell>
          <cell r="C21975">
            <v>0</v>
          </cell>
          <cell r="D21975">
            <v>0</v>
          </cell>
        </row>
        <row r="21976">
          <cell r="A21976">
            <v>0</v>
          </cell>
          <cell r="B21976">
            <v>0</v>
          </cell>
          <cell r="C21976">
            <v>0</v>
          </cell>
          <cell r="D21976">
            <v>0</v>
          </cell>
        </row>
        <row r="21977">
          <cell r="A21977">
            <v>0</v>
          </cell>
          <cell r="B21977">
            <v>0</v>
          </cell>
          <cell r="C21977">
            <v>0</v>
          </cell>
          <cell r="D21977">
            <v>0</v>
          </cell>
        </row>
        <row r="21978">
          <cell r="A21978">
            <v>0</v>
          </cell>
          <cell r="B21978">
            <v>0</v>
          </cell>
          <cell r="C21978">
            <v>0</v>
          </cell>
          <cell r="D21978">
            <v>0</v>
          </cell>
        </row>
        <row r="21979">
          <cell r="A21979">
            <v>0</v>
          </cell>
          <cell r="B21979">
            <v>0</v>
          </cell>
          <cell r="C21979">
            <v>0</v>
          </cell>
          <cell r="D21979">
            <v>0</v>
          </cell>
        </row>
        <row r="21980">
          <cell r="A21980">
            <v>0</v>
          </cell>
          <cell r="B21980">
            <v>0</v>
          </cell>
          <cell r="C21980">
            <v>0</v>
          </cell>
          <cell r="D21980">
            <v>0</v>
          </cell>
        </row>
        <row r="21981">
          <cell r="A21981">
            <v>0</v>
          </cell>
          <cell r="B21981">
            <v>0</v>
          </cell>
          <cell r="C21981">
            <v>0</v>
          </cell>
          <cell r="D21981">
            <v>0</v>
          </cell>
        </row>
        <row r="21982">
          <cell r="A21982">
            <v>0</v>
          </cell>
          <cell r="B21982">
            <v>0</v>
          </cell>
          <cell r="C21982">
            <v>0</v>
          </cell>
          <cell r="D21982">
            <v>0</v>
          </cell>
        </row>
        <row r="21983">
          <cell r="A21983">
            <v>0</v>
          </cell>
          <cell r="B21983">
            <v>0</v>
          </cell>
          <cell r="C21983">
            <v>0</v>
          </cell>
          <cell r="D21983">
            <v>0</v>
          </cell>
        </row>
        <row r="21984">
          <cell r="A21984">
            <v>0</v>
          </cell>
          <cell r="B21984">
            <v>0</v>
          </cell>
          <cell r="C21984">
            <v>0</v>
          </cell>
          <cell r="D21984">
            <v>0</v>
          </cell>
        </row>
        <row r="21985">
          <cell r="A21985">
            <v>0</v>
          </cell>
          <cell r="B21985">
            <v>0</v>
          </cell>
          <cell r="C21985">
            <v>0</v>
          </cell>
          <cell r="D21985">
            <v>0</v>
          </cell>
        </row>
        <row r="21986">
          <cell r="A21986">
            <v>0</v>
          </cell>
          <cell r="B21986">
            <v>0</v>
          </cell>
          <cell r="C21986">
            <v>0</v>
          </cell>
          <cell r="D21986">
            <v>0</v>
          </cell>
        </row>
        <row r="21987">
          <cell r="A21987">
            <v>0</v>
          </cell>
          <cell r="B21987">
            <v>0</v>
          </cell>
          <cell r="C21987">
            <v>0</v>
          </cell>
          <cell r="D21987">
            <v>0</v>
          </cell>
        </row>
        <row r="21988">
          <cell r="A21988">
            <v>0</v>
          </cell>
          <cell r="B21988">
            <v>0</v>
          </cell>
          <cell r="C21988">
            <v>0</v>
          </cell>
          <cell r="D21988">
            <v>0</v>
          </cell>
        </row>
        <row r="21989">
          <cell r="A21989">
            <v>0</v>
          </cell>
          <cell r="B21989">
            <v>0</v>
          </cell>
          <cell r="C21989">
            <v>0</v>
          </cell>
          <cell r="D21989">
            <v>0</v>
          </cell>
        </row>
        <row r="21990">
          <cell r="A21990">
            <v>0</v>
          </cell>
          <cell r="B21990">
            <v>0</v>
          </cell>
          <cell r="C21990">
            <v>0</v>
          </cell>
          <cell r="D21990">
            <v>0</v>
          </cell>
        </row>
        <row r="21991">
          <cell r="A21991">
            <v>0</v>
          </cell>
          <cell r="B21991">
            <v>0</v>
          </cell>
          <cell r="C21991">
            <v>0</v>
          </cell>
          <cell r="D21991">
            <v>0</v>
          </cell>
        </row>
        <row r="21992">
          <cell r="A21992">
            <v>0</v>
          </cell>
          <cell r="B21992">
            <v>0</v>
          </cell>
          <cell r="C21992">
            <v>0</v>
          </cell>
          <cell r="D21992">
            <v>0</v>
          </cell>
        </row>
        <row r="21993">
          <cell r="A21993">
            <v>0</v>
          </cell>
          <cell r="B21993">
            <v>0</v>
          </cell>
          <cell r="C21993">
            <v>0</v>
          </cell>
          <cell r="D21993">
            <v>0</v>
          </cell>
        </row>
        <row r="21994">
          <cell r="A21994">
            <v>0</v>
          </cell>
          <cell r="B21994">
            <v>0</v>
          </cell>
          <cell r="C21994">
            <v>0</v>
          </cell>
          <cell r="D21994">
            <v>0</v>
          </cell>
        </row>
        <row r="21995">
          <cell r="A21995">
            <v>0</v>
          </cell>
          <cell r="B21995">
            <v>0</v>
          </cell>
          <cell r="C21995">
            <v>0</v>
          </cell>
          <cell r="D21995">
            <v>0</v>
          </cell>
        </row>
        <row r="21996">
          <cell r="A21996">
            <v>0</v>
          </cell>
          <cell r="B21996">
            <v>0</v>
          </cell>
          <cell r="C21996">
            <v>0</v>
          </cell>
          <cell r="D21996">
            <v>0</v>
          </cell>
        </row>
        <row r="21997">
          <cell r="A21997">
            <v>0</v>
          </cell>
          <cell r="B21997">
            <v>0</v>
          </cell>
          <cell r="C21997">
            <v>0</v>
          </cell>
          <cell r="D21997">
            <v>0</v>
          </cell>
        </row>
        <row r="21998">
          <cell r="A21998">
            <v>0</v>
          </cell>
          <cell r="B21998">
            <v>0</v>
          </cell>
          <cell r="C21998">
            <v>0</v>
          </cell>
          <cell r="D21998">
            <v>0</v>
          </cell>
        </row>
        <row r="21999">
          <cell r="A21999">
            <v>0</v>
          </cell>
          <cell r="B21999">
            <v>0</v>
          </cell>
          <cell r="C21999">
            <v>0</v>
          </cell>
          <cell r="D21999">
            <v>0</v>
          </cell>
        </row>
        <row r="22000">
          <cell r="A22000">
            <v>0</v>
          </cell>
          <cell r="B22000">
            <v>0</v>
          </cell>
          <cell r="C22000">
            <v>0</v>
          </cell>
          <cell r="D22000">
            <v>0</v>
          </cell>
        </row>
        <row r="22001">
          <cell r="A22001">
            <v>0</v>
          </cell>
          <cell r="B22001">
            <v>0</v>
          </cell>
          <cell r="C22001">
            <v>0</v>
          </cell>
          <cell r="D22001">
            <v>0</v>
          </cell>
        </row>
        <row r="22002">
          <cell r="A22002">
            <v>0</v>
          </cell>
          <cell r="B22002">
            <v>0</v>
          </cell>
          <cell r="C22002">
            <v>0</v>
          </cell>
          <cell r="D22002">
            <v>0</v>
          </cell>
        </row>
        <row r="22003">
          <cell r="A22003">
            <v>0</v>
          </cell>
          <cell r="B22003">
            <v>0</v>
          </cell>
          <cell r="C22003">
            <v>0</v>
          </cell>
          <cell r="D22003">
            <v>0</v>
          </cell>
        </row>
        <row r="22004">
          <cell r="A22004">
            <v>0</v>
          </cell>
          <cell r="B22004">
            <v>0</v>
          </cell>
          <cell r="C22004">
            <v>0</v>
          </cell>
          <cell r="D22004">
            <v>0</v>
          </cell>
        </row>
        <row r="22005">
          <cell r="A22005">
            <v>0</v>
          </cell>
          <cell r="B22005">
            <v>0</v>
          </cell>
          <cell r="C22005">
            <v>0</v>
          </cell>
          <cell r="D22005">
            <v>0</v>
          </cell>
        </row>
        <row r="22006">
          <cell r="A22006">
            <v>0</v>
          </cell>
          <cell r="B22006">
            <v>0</v>
          </cell>
          <cell r="C22006">
            <v>0</v>
          </cell>
          <cell r="D22006">
            <v>0</v>
          </cell>
        </row>
        <row r="22007">
          <cell r="A22007">
            <v>0</v>
          </cell>
          <cell r="B22007">
            <v>0</v>
          </cell>
          <cell r="C22007">
            <v>0</v>
          </cell>
          <cell r="D22007">
            <v>0</v>
          </cell>
        </row>
        <row r="22008">
          <cell r="A22008">
            <v>0</v>
          </cell>
          <cell r="B22008">
            <v>0</v>
          </cell>
          <cell r="C22008">
            <v>0</v>
          </cell>
          <cell r="D22008">
            <v>0</v>
          </cell>
        </row>
        <row r="22009">
          <cell r="A22009">
            <v>0</v>
          </cell>
          <cell r="B22009">
            <v>0</v>
          </cell>
          <cell r="C22009">
            <v>0</v>
          </cell>
          <cell r="D22009">
            <v>0</v>
          </cell>
        </row>
        <row r="22010">
          <cell r="A22010">
            <v>0</v>
          </cell>
          <cell r="B22010">
            <v>0</v>
          </cell>
          <cell r="C22010">
            <v>0</v>
          </cell>
          <cell r="D22010">
            <v>0</v>
          </cell>
        </row>
        <row r="22011">
          <cell r="A22011">
            <v>0</v>
          </cell>
          <cell r="B22011">
            <v>0</v>
          </cell>
          <cell r="C22011">
            <v>0</v>
          </cell>
          <cell r="D22011">
            <v>0</v>
          </cell>
        </row>
        <row r="22012">
          <cell r="A22012">
            <v>0</v>
          </cell>
          <cell r="B22012">
            <v>0</v>
          </cell>
          <cell r="C22012">
            <v>0</v>
          </cell>
          <cell r="D22012">
            <v>0</v>
          </cell>
        </row>
        <row r="22013">
          <cell r="A22013">
            <v>0</v>
          </cell>
          <cell r="B22013">
            <v>0</v>
          </cell>
          <cell r="C22013">
            <v>0</v>
          </cell>
          <cell r="D22013">
            <v>0</v>
          </cell>
        </row>
        <row r="22014">
          <cell r="A22014">
            <v>0</v>
          </cell>
          <cell r="B22014">
            <v>0</v>
          </cell>
          <cell r="C22014">
            <v>0</v>
          </cell>
          <cell r="D22014">
            <v>0</v>
          </cell>
        </row>
        <row r="22015">
          <cell r="A22015">
            <v>0</v>
          </cell>
          <cell r="B22015">
            <v>0</v>
          </cell>
          <cell r="C22015">
            <v>0</v>
          </cell>
          <cell r="D22015">
            <v>0</v>
          </cell>
        </row>
        <row r="22016">
          <cell r="A22016">
            <v>0</v>
          </cell>
          <cell r="B22016">
            <v>0</v>
          </cell>
          <cell r="C22016">
            <v>0</v>
          </cell>
          <cell r="D22016">
            <v>0</v>
          </cell>
        </row>
        <row r="22017">
          <cell r="A22017">
            <v>0</v>
          </cell>
          <cell r="B22017">
            <v>0</v>
          </cell>
          <cell r="C22017">
            <v>0</v>
          </cell>
          <cell r="D22017">
            <v>0</v>
          </cell>
        </row>
        <row r="22018">
          <cell r="A22018">
            <v>0</v>
          </cell>
          <cell r="B22018">
            <v>0</v>
          </cell>
          <cell r="C22018">
            <v>0</v>
          </cell>
          <cell r="D22018">
            <v>0</v>
          </cell>
        </row>
        <row r="22019">
          <cell r="A22019">
            <v>0</v>
          </cell>
          <cell r="B22019">
            <v>0</v>
          </cell>
          <cell r="C22019">
            <v>0</v>
          </cell>
          <cell r="D22019">
            <v>0</v>
          </cell>
        </row>
        <row r="22020">
          <cell r="A22020">
            <v>0</v>
          </cell>
          <cell r="B22020">
            <v>0</v>
          </cell>
          <cell r="C22020">
            <v>0</v>
          </cell>
          <cell r="D22020">
            <v>0</v>
          </cell>
        </row>
        <row r="22021">
          <cell r="A22021">
            <v>0</v>
          </cell>
          <cell r="B22021">
            <v>0</v>
          </cell>
          <cell r="C22021">
            <v>0</v>
          </cell>
          <cell r="D22021">
            <v>0</v>
          </cell>
        </row>
        <row r="22022">
          <cell r="A22022">
            <v>0</v>
          </cell>
          <cell r="B22022">
            <v>0</v>
          </cell>
          <cell r="C22022">
            <v>0</v>
          </cell>
          <cell r="D22022">
            <v>0</v>
          </cell>
        </row>
        <row r="22023">
          <cell r="A22023">
            <v>0</v>
          </cell>
          <cell r="B22023">
            <v>0</v>
          </cell>
          <cell r="C22023">
            <v>0</v>
          </cell>
          <cell r="D22023">
            <v>0</v>
          </cell>
        </row>
        <row r="22024">
          <cell r="A22024">
            <v>0</v>
          </cell>
          <cell r="B22024">
            <v>0</v>
          </cell>
          <cell r="C22024">
            <v>0</v>
          </cell>
          <cell r="D22024">
            <v>0</v>
          </cell>
        </row>
        <row r="22025">
          <cell r="A22025">
            <v>0</v>
          </cell>
          <cell r="B22025">
            <v>0</v>
          </cell>
          <cell r="C22025">
            <v>0</v>
          </cell>
          <cell r="D22025">
            <v>0</v>
          </cell>
        </row>
        <row r="22026">
          <cell r="A22026">
            <v>0</v>
          </cell>
          <cell r="B22026">
            <v>0</v>
          </cell>
          <cell r="C22026">
            <v>0</v>
          </cell>
          <cell r="D22026">
            <v>0</v>
          </cell>
        </row>
        <row r="22027">
          <cell r="A22027">
            <v>0</v>
          </cell>
          <cell r="B22027">
            <v>0</v>
          </cell>
          <cell r="C22027">
            <v>0</v>
          </cell>
          <cell r="D22027">
            <v>0</v>
          </cell>
        </row>
        <row r="22028">
          <cell r="A22028">
            <v>0</v>
          </cell>
          <cell r="B22028">
            <v>0</v>
          </cell>
          <cell r="C22028">
            <v>0</v>
          </cell>
          <cell r="D22028">
            <v>0</v>
          </cell>
        </row>
        <row r="22029">
          <cell r="A22029">
            <v>0</v>
          </cell>
          <cell r="B22029">
            <v>0</v>
          </cell>
          <cell r="C22029">
            <v>0</v>
          </cell>
          <cell r="D22029">
            <v>0</v>
          </cell>
        </row>
        <row r="22030">
          <cell r="A22030">
            <v>0</v>
          </cell>
          <cell r="B22030">
            <v>0</v>
          </cell>
          <cell r="C22030">
            <v>0</v>
          </cell>
          <cell r="D22030">
            <v>0</v>
          </cell>
        </row>
        <row r="22031">
          <cell r="A22031">
            <v>0</v>
          </cell>
          <cell r="B22031">
            <v>0</v>
          </cell>
          <cell r="C22031">
            <v>0</v>
          </cell>
          <cell r="D22031">
            <v>0</v>
          </cell>
        </row>
        <row r="22032">
          <cell r="A22032">
            <v>0</v>
          </cell>
          <cell r="B22032">
            <v>0</v>
          </cell>
          <cell r="C22032">
            <v>0</v>
          </cell>
          <cell r="D22032">
            <v>0</v>
          </cell>
        </row>
        <row r="22033">
          <cell r="A22033">
            <v>0</v>
          </cell>
          <cell r="B22033">
            <v>0</v>
          </cell>
          <cell r="C22033">
            <v>0</v>
          </cell>
          <cell r="D22033">
            <v>0</v>
          </cell>
        </row>
        <row r="22034">
          <cell r="A22034">
            <v>0</v>
          </cell>
          <cell r="B22034">
            <v>0</v>
          </cell>
          <cell r="C22034">
            <v>0</v>
          </cell>
          <cell r="D22034">
            <v>0</v>
          </cell>
        </row>
        <row r="22035">
          <cell r="A22035">
            <v>0</v>
          </cell>
          <cell r="B22035">
            <v>0</v>
          </cell>
          <cell r="C22035">
            <v>0</v>
          </cell>
          <cell r="D22035">
            <v>0</v>
          </cell>
        </row>
        <row r="22036">
          <cell r="A22036">
            <v>0</v>
          </cell>
          <cell r="B22036">
            <v>0</v>
          </cell>
          <cell r="C22036">
            <v>0</v>
          </cell>
          <cell r="D22036">
            <v>0</v>
          </cell>
        </row>
        <row r="22037">
          <cell r="A22037">
            <v>0</v>
          </cell>
          <cell r="B22037">
            <v>0</v>
          </cell>
          <cell r="C22037">
            <v>0</v>
          </cell>
          <cell r="D22037">
            <v>0</v>
          </cell>
        </row>
        <row r="22038">
          <cell r="A22038">
            <v>0</v>
          </cell>
          <cell r="B22038">
            <v>0</v>
          </cell>
          <cell r="C22038">
            <v>0</v>
          </cell>
          <cell r="D22038">
            <v>0</v>
          </cell>
        </row>
        <row r="22039">
          <cell r="A22039">
            <v>0</v>
          </cell>
          <cell r="B22039">
            <v>0</v>
          </cell>
          <cell r="C22039">
            <v>0</v>
          </cell>
          <cell r="D22039">
            <v>0</v>
          </cell>
        </row>
        <row r="22040">
          <cell r="A22040">
            <v>0</v>
          </cell>
          <cell r="B22040">
            <v>0</v>
          </cell>
          <cell r="C22040">
            <v>0</v>
          </cell>
          <cell r="D22040">
            <v>0</v>
          </cell>
        </row>
        <row r="22041">
          <cell r="A22041">
            <v>0</v>
          </cell>
          <cell r="B22041">
            <v>0</v>
          </cell>
          <cell r="C22041">
            <v>0</v>
          </cell>
          <cell r="D22041">
            <v>0</v>
          </cell>
        </row>
        <row r="22042">
          <cell r="A22042">
            <v>0</v>
          </cell>
          <cell r="B22042">
            <v>0</v>
          </cell>
          <cell r="C22042">
            <v>0</v>
          </cell>
          <cell r="D22042">
            <v>0</v>
          </cell>
        </row>
        <row r="22043">
          <cell r="A22043">
            <v>0</v>
          </cell>
          <cell r="B22043">
            <v>0</v>
          </cell>
          <cell r="C22043">
            <v>0</v>
          </cell>
          <cell r="D22043">
            <v>0</v>
          </cell>
        </row>
        <row r="22044">
          <cell r="A22044">
            <v>0</v>
          </cell>
          <cell r="B22044">
            <v>0</v>
          </cell>
          <cell r="C22044">
            <v>0</v>
          </cell>
          <cell r="D22044">
            <v>0</v>
          </cell>
        </row>
        <row r="22045">
          <cell r="A22045">
            <v>0</v>
          </cell>
          <cell r="B22045">
            <v>0</v>
          </cell>
          <cell r="C22045">
            <v>0</v>
          </cell>
          <cell r="D22045">
            <v>0</v>
          </cell>
        </row>
        <row r="22046">
          <cell r="A22046">
            <v>0</v>
          </cell>
          <cell r="B22046">
            <v>0</v>
          </cell>
          <cell r="C22046">
            <v>0</v>
          </cell>
          <cell r="D22046">
            <v>0</v>
          </cell>
        </row>
        <row r="22047">
          <cell r="A22047">
            <v>0</v>
          </cell>
          <cell r="B22047">
            <v>0</v>
          </cell>
          <cell r="C22047">
            <v>0</v>
          </cell>
          <cell r="D22047">
            <v>0</v>
          </cell>
        </row>
        <row r="22048">
          <cell r="A22048">
            <v>0</v>
          </cell>
          <cell r="B22048">
            <v>0</v>
          </cell>
          <cell r="C22048">
            <v>0</v>
          </cell>
          <cell r="D22048">
            <v>0</v>
          </cell>
        </row>
        <row r="22049">
          <cell r="A22049">
            <v>0</v>
          </cell>
          <cell r="B22049">
            <v>0</v>
          </cell>
          <cell r="C22049">
            <v>0</v>
          </cell>
          <cell r="D22049">
            <v>0</v>
          </cell>
        </row>
        <row r="22050">
          <cell r="A22050">
            <v>0</v>
          </cell>
          <cell r="B22050">
            <v>0</v>
          </cell>
          <cell r="C22050">
            <v>0</v>
          </cell>
          <cell r="D22050">
            <v>0</v>
          </cell>
        </row>
        <row r="22051">
          <cell r="A22051">
            <v>0</v>
          </cell>
          <cell r="B22051">
            <v>0</v>
          </cell>
          <cell r="C22051">
            <v>0</v>
          </cell>
          <cell r="D22051">
            <v>0</v>
          </cell>
        </row>
        <row r="22052">
          <cell r="A22052">
            <v>0</v>
          </cell>
          <cell r="B22052">
            <v>0</v>
          </cell>
          <cell r="C22052">
            <v>0</v>
          </cell>
          <cell r="D22052">
            <v>0</v>
          </cell>
        </row>
        <row r="22053">
          <cell r="A22053">
            <v>0</v>
          </cell>
          <cell r="B22053">
            <v>0</v>
          </cell>
          <cell r="C22053">
            <v>0</v>
          </cell>
          <cell r="D22053">
            <v>0</v>
          </cell>
        </row>
        <row r="22054">
          <cell r="A22054">
            <v>0</v>
          </cell>
          <cell r="B22054">
            <v>0</v>
          </cell>
          <cell r="C22054">
            <v>0</v>
          </cell>
          <cell r="D22054">
            <v>0</v>
          </cell>
        </row>
        <row r="22055">
          <cell r="A22055">
            <v>0</v>
          </cell>
          <cell r="B22055">
            <v>0</v>
          </cell>
          <cell r="C22055">
            <v>0</v>
          </cell>
          <cell r="D22055">
            <v>0</v>
          </cell>
        </row>
        <row r="22056">
          <cell r="A22056">
            <v>0</v>
          </cell>
          <cell r="B22056">
            <v>0</v>
          </cell>
          <cell r="C22056">
            <v>0</v>
          </cell>
          <cell r="D22056">
            <v>0</v>
          </cell>
        </row>
        <row r="22057">
          <cell r="A22057">
            <v>0</v>
          </cell>
          <cell r="B22057">
            <v>0</v>
          </cell>
          <cell r="C22057">
            <v>0</v>
          </cell>
          <cell r="D22057">
            <v>0</v>
          </cell>
        </row>
        <row r="22058">
          <cell r="A22058">
            <v>0</v>
          </cell>
          <cell r="B22058">
            <v>0</v>
          </cell>
          <cell r="C22058">
            <v>0</v>
          </cell>
          <cell r="D22058">
            <v>0</v>
          </cell>
        </row>
        <row r="22059">
          <cell r="A22059">
            <v>0</v>
          </cell>
          <cell r="B22059">
            <v>0</v>
          </cell>
          <cell r="C22059">
            <v>0</v>
          </cell>
          <cell r="D22059">
            <v>0</v>
          </cell>
        </row>
        <row r="22060">
          <cell r="A22060">
            <v>0</v>
          </cell>
          <cell r="B22060">
            <v>0</v>
          </cell>
          <cell r="C22060">
            <v>0</v>
          </cell>
          <cell r="D22060">
            <v>0</v>
          </cell>
        </row>
        <row r="22061">
          <cell r="A22061">
            <v>0</v>
          </cell>
          <cell r="B22061">
            <v>0</v>
          </cell>
          <cell r="C22061">
            <v>0</v>
          </cell>
          <cell r="D22061">
            <v>0</v>
          </cell>
        </row>
        <row r="22062">
          <cell r="A22062">
            <v>0</v>
          </cell>
          <cell r="B22062">
            <v>0</v>
          </cell>
          <cell r="C22062">
            <v>0</v>
          </cell>
          <cell r="D22062">
            <v>0</v>
          </cell>
        </row>
        <row r="22063">
          <cell r="A22063">
            <v>0</v>
          </cell>
          <cell r="B22063">
            <v>0</v>
          </cell>
          <cell r="C22063">
            <v>0</v>
          </cell>
          <cell r="D22063">
            <v>0</v>
          </cell>
        </row>
        <row r="22064">
          <cell r="A22064">
            <v>0</v>
          </cell>
          <cell r="B22064">
            <v>0</v>
          </cell>
          <cell r="C22064">
            <v>0</v>
          </cell>
          <cell r="D22064">
            <v>0</v>
          </cell>
        </row>
        <row r="22065">
          <cell r="A22065">
            <v>0</v>
          </cell>
          <cell r="B22065">
            <v>0</v>
          </cell>
          <cell r="C22065">
            <v>0</v>
          </cell>
          <cell r="D22065">
            <v>0</v>
          </cell>
        </row>
        <row r="22066">
          <cell r="A22066">
            <v>0</v>
          </cell>
          <cell r="B22066">
            <v>0</v>
          </cell>
          <cell r="C22066">
            <v>0</v>
          </cell>
          <cell r="D22066">
            <v>0</v>
          </cell>
        </row>
        <row r="22067">
          <cell r="A22067">
            <v>0</v>
          </cell>
          <cell r="B22067">
            <v>0</v>
          </cell>
          <cell r="C22067">
            <v>0</v>
          </cell>
          <cell r="D22067">
            <v>0</v>
          </cell>
        </row>
        <row r="22068">
          <cell r="A22068">
            <v>0</v>
          </cell>
          <cell r="B22068">
            <v>0</v>
          </cell>
          <cell r="C22068">
            <v>0</v>
          </cell>
          <cell r="D22068">
            <v>0</v>
          </cell>
        </row>
        <row r="22069">
          <cell r="A22069">
            <v>0</v>
          </cell>
          <cell r="B22069">
            <v>0</v>
          </cell>
          <cell r="C22069">
            <v>0</v>
          </cell>
          <cell r="D22069">
            <v>0</v>
          </cell>
        </row>
        <row r="22070">
          <cell r="A22070">
            <v>0</v>
          </cell>
          <cell r="B22070">
            <v>0</v>
          </cell>
          <cell r="C22070">
            <v>0</v>
          </cell>
          <cell r="D22070">
            <v>0</v>
          </cell>
        </row>
        <row r="22071">
          <cell r="A22071">
            <v>0</v>
          </cell>
          <cell r="B22071">
            <v>0</v>
          </cell>
          <cell r="C22071">
            <v>0</v>
          </cell>
          <cell r="D22071">
            <v>0</v>
          </cell>
        </row>
        <row r="22072">
          <cell r="A22072">
            <v>0</v>
          </cell>
          <cell r="B22072">
            <v>0</v>
          </cell>
          <cell r="C22072">
            <v>0</v>
          </cell>
          <cell r="D22072">
            <v>0</v>
          </cell>
        </row>
        <row r="22073">
          <cell r="A22073">
            <v>0</v>
          </cell>
          <cell r="B22073">
            <v>0</v>
          </cell>
          <cell r="C22073">
            <v>0</v>
          </cell>
          <cell r="D22073">
            <v>0</v>
          </cell>
        </row>
        <row r="22074">
          <cell r="A22074">
            <v>0</v>
          </cell>
          <cell r="B22074">
            <v>0</v>
          </cell>
          <cell r="C22074">
            <v>0</v>
          </cell>
          <cell r="D22074">
            <v>0</v>
          </cell>
        </row>
        <row r="22075">
          <cell r="A22075">
            <v>0</v>
          </cell>
          <cell r="B22075">
            <v>0</v>
          </cell>
          <cell r="C22075">
            <v>0</v>
          </cell>
          <cell r="D22075">
            <v>0</v>
          </cell>
        </row>
        <row r="22076">
          <cell r="A22076">
            <v>0</v>
          </cell>
          <cell r="B22076">
            <v>0</v>
          </cell>
          <cell r="C22076">
            <v>0</v>
          </cell>
          <cell r="D22076">
            <v>0</v>
          </cell>
        </row>
        <row r="22077">
          <cell r="A22077">
            <v>0</v>
          </cell>
          <cell r="B22077">
            <v>0</v>
          </cell>
          <cell r="C22077">
            <v>0</v>
          </cell>
          <cell r="D22077">
            <v>0</v>
          </cell>
        </row>
        <row r="22078">
          <cell r="A22078">
            <v>0</v>
          </cell>
          <cell r="B22078">
            <v>0</v>
          </cell>
          <cell r="C22078">
            <v>0</v>
          </cell>
          <cell r="D22078">
            <v>0</v>
          </cell>
        </row>
        <row r="22079">
          <cell r="A22079">
            <v>0</v>
          </cell>
          <cell r="B22079">
            <v>0</v>
          </cell>
          <cell r="C22079">
            <v>0</v>
          </cell>
          <cell r="D22079">
            <v>0</v>
          </cell>
        </row>
        <row r="22080">
          <cell r="A22080">
            <v>0</v>
          </cell>
          <cell r="B22080">
            <v>0</v>
          </cell>
          <cell r="C22080">
            <v>0</v>
          </cell>
          <cell r="D22080">
            <v>0</v>
          </cell>
        </row>
        <row r="22081">
          <cell r="A22081">
            <v>0</v>
          </cell>
          <cell r="B22081">
            <v>0</v>
          </cell>
          <cell r="C22081">
            <v>0</v>
          </cell>
          <cell r="D22081">
            <v>0</v>
          </cell>
        </row>
        <row r="22082">
          <cell r="A22082">
            <v>0</v>
          </cell>
          <cell r="B22082">
            <v>0</v>
          </cell>
          <cell r="C22082">
            <v>0</v>
          </cell>
          <cell r="D22082">
            <v>0</v>
          </cell>
        </row>
        <row r="22083">
          <cell r="A22083">
            <v>0</v>
          </cell>
          <cell r="B22083">
            <v>0</v>
          </cell>
          <cell r="C22083">
            <v>0</v>
          </cell>
          <cell r="D22083">
            <v>0</v>
          </cell>
        </row>
        <row r="22084">
          <cell r="A22084">
            <v>0</v>
          </cell>
          <cell r="B22084">
            <v>0</v>
          </cell>
          <cell r="C22084">
            <v>0</v>
          </cell>
          <cell r="D22084">
            <v>0</v>
          </cell>
        </row>
        <row r="22085">
          <cell r="A22085">
            <v>0</v>
          </cell>
          <cell r="B22085">
            <v>0</v>
          </cell>
          <cell r="C22085">
            <v>0</v>
          </cell>
          <cell r="D22085">
            <v>0</v>
          </cell>
        </row>
        <row r="22086">
          <cell r="A22086">
            <v>0</v>
          </cell>
          <cell r="B22086">
            <v>0</v>
          </cell>
          <cell r="C22086">
            <v>0</v>
          </cell>
          <cell r="D22086">
            <v>0</v>
          </cell>
        </row>
        <row r="22087">
          <cell r="A22087">
            <v>0</v>
          </cell>
          <cell r="B22087">
            <v>0</v>
          </cell>
          <cell r="C22087">
            <v>0</v>
          </cell>
          <cell r="D22087">
            <v>0</v>
          </cell>
        </row>
        <row r="22088">
          <cell r="A22088">
            <v>0</v>
          </cell>
          <cell r="B22088">
            <v>0</v>
          </cell>
          <cell r="C22088">
            <v>0</v>
          </cell>
          <cell r="D22088">
            <v>0</v>
          </cell>
        </row>
        <row r="22089">
          <cell r="A22089">
            <v>0</v>
          </cell>
          <cell r="B22089">
            <v>0</v>
          </cell>
          <cell r="C22089">
            <v>0</v>
          </cell>
          <cell r="D22089">
            <v>0</v>
          </cell>
        </row>
        <row r="22090">
          <cell r="A22090">
            <v>0</v>
          </cell>
          <cell r="B22090">
            <v>0</v>
          </cell>
          <cell r="C22090">
            <v>0</v>
          </cell>
          <cell r="D22090">
            <v>0</v>
          </cell>
        </row>
        <row r="22091">
          <cell r="A22091">
            <v>0</v>
          </cell>
          <cell r="B22091">
            <v>0</v>
          </cell>
          <cell r="C22091">
            <v>0</v>
          </cell>
          <cell r="D22091">
            <v>0</v>
          </cell>
        </row>
        <row r="22092">
          <cell r="A22092">
            <v>0</v>
          </cell>
          <cell r="B22092">
            <v>0</v>
          </cell>
          <cell r="C22092">
            <v>0</v>
          </cell>
          <cell r="D22092">
            <v>0</v>
          </cell>
        </row>
        <row r="22093">
          <cell r="A22093">
            <v>0</v>
          </cell>
          <cell r="B22093">
            <v>0</v>
          </cell>
          <cell r="C22093">
            <v>0</v>
          </cell>
          <cell r="D22093">
            <v>0</v>
          </cell>
        </row>
        <row r="22094">
          <cell r="A22094">
            <v>0</v>
          </cell>
          <cell r="B22094">
            <v>0</v>
          </cell>
          <cell r="C22094">
            <v>0</v>
          </cell>
          <cell r="D22094">
            <v>0</v>
          </cell>
        </row>
        <row r="22095">
          <cell r="A22095">
            <v>0</v>
          </cell>
          <cell r="B22095">
            <v>0</v>
          </cell>
          <cell r="C22095">
            <v>0</v>
          </cell>
          <cell r="D22095">
            <v>0</v>
          </cell>
        </row>
        <row r="22096">
          <cell r="A22096">
            <v>0</v>
          </cell>
          <cell r="B22096">
            <v>0</v>
          </cell>
          <cell r="C22096">
            <v>0</v>
          </cell>
          <cell r="D22096">
            <v>0</v>
          </cell>
        </row>
        <row r="22097">
          <cell r="A22097">
            <v>0</v>
          </cell>
          <cell r="B22097">
            <v>0</v>
          </cell>
          <cell r="C22097">
            <v>0</v>
          </cell>
          <cell r="D22097">
            <v>0</v>
          </cell>
        </row>
        <row r="22098">
          <cell r="A22098">
            <v>0</v>
          </cell>
          <cell r="B22098">
            <v>0</v>
          </cell>
          <cell r="C22098">
            <v>0</v>
          </cell>
          <cell r="D22098">
            <v>0</v>
          </cell>
        </row>
        <row r="22099">
          <cell r="A22099">
            <v>0</v>
          </cell>
          <cell r="B22099">
            <v>0</v>
          </cell>
          <cell r="C22099">
            <v>0</v>
          </cell>
          <cell r="D22099">
            <v>0</v>
          </cell>
        </row>
        <row r="22100">
          <cell r="A22100">
            <v>0</v>
          </cell>
          <cell r="B22100">
            <v>0</v>
          </cell>
          <cell r="C22100">
            <v>0</v>
          </cell>
          <cell r="D22100">
            <v>0</v>
          </cell>
        </row>
        <row r="22101">
          <cell r="A22101">
            <v>0</v>
          </cell>
          <cell r="B22101">
            <v>0</v>
          </cell>
          <cell r="C22101">
            <v>0</v>
          </cell>
          <cell r="D22101">
            <v>0</v>
          </cell>
        </row>
        <row r="22102">
          <cell r="A22102">
            <v>0</v>
          </cell>
          <cell r="B22102">
            <v>0</v>
          </cell>
          <cell r="C22102">
            <v>0</v>
          </cell>
          <cell r="D22102">
            <v>0</v>
          </cell>
        </row>
        <row r="22103">
          <cell r="A22103">
            <v>0</v>
          </cell>
          <cell r="B22103">
            <v>0</v>
          </cell>
          <cell r="C22103">
            <v>0</v>
          </cell>
          <cell r="D22103">
            <v>0</v>
          </cell>
        </row>
        <row r="22104">
          <cell r="A22104">
            <v>0</v>
          </cell>
          <cell r="B22104">
            <v>0</v>
          </cell>
          <cell r="C22104">
            <v>0</v>
          </cell>
          <cell r="D22104">
            <v>0</v>
          </cell>
        </row>
        <row r="22105">
          <cell r="A22105">
            <v>0</v>
          </cell>
          <cell r="B22105">
            <v>0</v>
          </cell>
          <cell r="C22105">
            <v>0</v>
          </cell>
          <cell r="D22105">
            <v>0</v>
          </cell>
        </row>
        <row r="22106">
          <cell r="A22106">
            <v>0</v>
          </cell>
          <cell r="B22106">
            <v>0</v>
          </cell>
          <cell r="C22106">
            <v>0</v>
          </cell>
          <cell r="D22106">
            <v>0</v>
          </cell>
        </row>
        <row r="22107">
          <cell r="A22107">
            <v>0</v>
          </cell>
          <cell r="B22107">
            <v>0</v>
          </cell>
          <cell r="C22107">
            <v>0</v>
          </cell>
          <cell r="D22107">
            <v>0</v>
          </cell>
        </row>
        <row r="22108">
          <cell r="A22108">
            <v>0</v>
          </cell>
          <cell r="B22108">
            <v>0</v>
          </cell>
          <cell r="C22108">
            <v>0</v>
          </cell>
          <cell r="D22108">
            <v>0</v>
          </cell>
        </row>
        <row r="22109">
          <cell r="A22109">
            <v>0</v>
          </cell>
          <cell r="B22109">
            <v>0</v>
          </cell>
          <cell r="C22109">
            <v>0</v>
          </cell>
          <cell r="D22109">
            <v>0</v>
          </cell>
        </row>
        <row r="22110">
          <cell r="A22110">
            <v>0</v>
          </cell>
          <cell r="B22110">
            <v>0</v>
          </cell>
          <cell r="C22110">
            <v>0</v>
          </cell>
          <cell r="D22110">
            <v>0</v>
          </cell>
        </row>
        <row r="22111">
          <cell r="A22111">
            <v>0</v>
          </cell>
          <cell r="B22111">
            <v>0</v>
          </cell>
          <cell r="C22111">
            <v>0</v>
          </cell>
          <cell r="D22111">
            <v>0</v>
          </cell>
        </row>
        <row r="22112">
          <cell r="A22112">
            <v>0</v>
          </cell>
          <cell r="B22112">
            <v>0</v>
          </cell>
          <cell r="C22112">
            <v>0</v>
          </cell>
          <cell r="D22112">
            <v>0</v>
          </cell>
        </row>
        <row r="22113">
          <cell r="A22113">
            <v>0</v>
          </cell>
          <cell r="B22113">
            <v>0</v>
          </cell>
          <cell r="C22113">
            <v>0</v>
          </cell>
          <cell r="D22113">
            <v>0</v>
          </cell>
        </row>
        <row r="22114">
          <cell r="A22114">
            <v>0</v>
          </cell>
          <cell r="B22114">
            <v>0</v>
          </cell>
          <cell r="C22114">
            <v>0</v>
          </cell>
          <cell r="D22114">
            <v>0</v>
          </cell>
        </row>
        <row r="22115">
          <cell r="A22115">
            <v>0</v>
          </cell>
          <cell r="B22115">
            <v>0</v>
          </cell>
          <cell r="C22115">
            <v>0</v>
          </cell>
          <cell r="D22115">
            <v>0</v>
          </cell>
        </row>
        <row r="22116">
          <cell r="A22116">
            <v>0</v>
          </cell>
          <cell r="B22116">
            <v>0</v>
          </cell>
          <cell r="C22116">
            <v>0</v>
          </cell>
          <cell r="D22116">
            <v>0</v>
          </cell>
        </row>
        <row r="22117">
          <cell r="A22117">
            <v>0</v>
          </cell>
          <cell r="B22117">
            <v>0</v>
          </cell>
          <cell r="C22117">
            <v>0</v>
          </cell>
          <cell r="D22117">
            <v>0</v>
          </cell>
        </row>
        <row r="22118">
          <cell r="A22118">
            <v>0</v>
          </cell>
          <cell r="B22118">
            <v>0</v>
          </cell>
          <cell r="C22118">
            <v>0</v>
          </cell>
          <cell r="D22118">
            <v>0</v>
          </cell>
        </row>
        <row r="22119">
          <cell r="A22119">
            <v>0</v>
          </cell>
          <cell r="B22119">
            <v>0</v>
          </cell>
          <cell r="C22119">
            <v>0</v>
          </cell>
          <cell r="D22119">
            <v>0</v>
          </cell>
        </row>
        <row r="22120">
          <cell r="A22120">
            <v>0</v>
          </cell>
          <cell r="B22120">
            <v>0</v>
          </cell>
          <cell r="C22120">
            <v>0</v>
          </cell>
          <cell r="D22120">
            <v>0</v>
          </cell>
        </row>
        <row r="22121">
          <cell r="A22121">
            <v>0</v>
          </cell>
          <cell r="B22121">
            <v>0</v>
          </cell>
          <cell r="C22121">
            <v>0</v>
          </cell>
          <cell r="D22121">
            <v>0</v>
          </cell>
        </row>
        <row r="22122">
          <cell r="A22122">
            <v>0</v>
          </cell>
          <cell r="B22122">
            <v>0</v>
          </cell>
          <cell r="C22122">
            <v>0</v>
          </cell>
          <cell r="D22122">
            <v>0</v>
          </cell>
        </row>
        <row r="22123">
          <cell r="A22123">
            <v>0</v>
          </cell>
          <cell r="B22123">
            <v>0</v>
          </cell>
          <cell r="C22123">
            <v>0</v>
          </cell>
          <cell r="D22123">
            <v>0</v>
          </cell>
        </row>
        <row r="22124">
          <cell r="A22124">
            <v>0</v>
          </cell>
          <cell r="B22124">
            <v>0</v>
          </cell>
          <cell r="C22124">
            <v>0</v>
          </cell>
          <cell r="D22124">
            <v>0</v>
          </cell>
        </row>
        <row r="22125">
          <cell r="A22125">
            <v>0</v>
          </cell>
          <cell r="B22125">
            <v>0</v>
          </cell>
          <cell r="C22125">
            <v>0</v>
          </cell>
          <cell r="D22125">
            <v>0</v>
          </cell>
        </row>
        <row r="22126">
          <cell r="A22126">
            <v>0</v>
          </cell>
          <cell r="B22126">
            <v>0</v>
          </cell>
          <cell r="C22126">
            <v>0</v>
          </cell>
          <cell r="D22126">
            <v>0</v>
          </cell>
        </row>
        <row r="22127">
          <cell r="A22127">
            <v>0</v>
          </cell>
          <cell r="B22127">
            <v>0</v>
          </cell>
          <cell r="C22127">
            <v>0</v>
          </cell>
          <cell r="D22127">
            <v>0</v>
          </cell>
        </row>
        <row r="22128">
          <cell r="A22128">
            <v>0</v>
          </cell>
          <cell r="B22128">
            <v>0</v>
          </cell>
          <cell r="C22128">
            <v>0</v>
          </cell>
          <cell r="D22128">
            <v>0</v>
          </cell>
        </row>
        <row r="22129">
          <cell r="A22129">
            <v>0</v>
          </cell>
          <cell r="B22129">
            <v>0</v>
          </cell>
          <cell r="C22129">
            <v>0</v>
          </cell>
          <cell r="D22129">
            <v>0</v>
          </cell>
        </row>
        <row r="22130">
          <cell r="A22130">
            <v>0</v>
          </cell>
          <cell r="B22130">
            <v>0</v>
          </cell>
          <cell r="C22130">
            <v>0</v>
          </cell>
          <cell r="D22130">
            <v>0</v>
          </cell>
        </row>
        <row r="22131">
          <cell r="A22131">
            <v>0</v>
          </cell>
          <cell r="B22131">
            <v>0</v>
          </cell>
          <cell r="C22131">
            <v>0</v>
          </cell>
          <cell r="D22131">
            <v>0</v>
          </cell>
        </row>
        <row r="22132">
          <cell r="A22132">
            <v>0</v>
          </cell>
          <cell r="B22132">
            <v>0</v>
          </cell>
          <cell r="C22132">
            <v>0</v>
          </cell>
          <cell r="D22132">
            <v>0</v>
          </cell>
        </row>
        <row r="22133">
          <cell r="A22133">
            <v>0</v>
          </cell>
          <cell r="B22133">
            <v>0</v>
          </cell>
          <cell r="C22133">
            <v>0</v>
          </cell>
          <cell r="D22133">
            <v>0</v>
          </cell>
        </row>
        <row r="22134">
          <cell r="A22134">
            <v>0</v>
          </cell>
          <cell r="B22134">
            <v>0</v>
          </cell>
          <cell r="C22134">
            <v>0</v>
          </cell>
          <cell r="D22134">
            <v>0</v>
          </cell>
        </row>
        <row r="22135">
          <cell r="A22135">
            <v>0</v>
          </cell>
          <cell r="B22135">
            <v>0</v>
          </cell>
          <cell r="C22135">
            <v>0</v>
          </cell>
          <cell r="D22135">
            <v>0</v>
          </cell>
        </row>
        <row r="22136">
          <cell r="A22136">
            <v>0</v>
          </cell>
          <cell r="B22136">
            <v>0</v>
          </cell>
          <cell r="C22136">
            <v>0</v>
          </cell>
          <cell r="D22136">
            <v>0</v>
          </cell>
        </row>
        <row r="22137">
          <cell r="A22137">
            <v>0</v>
          </cell>
          <cell r="B22137">
            <v>0</v>
          </cell>
          <cell r="C22137">
            <v>0</v>
          </cell>
          <cell r="D22137">
            <v>0</v>
          </cell>
        </row>
        <row r="22138">
          <cell r="A22138">
            <v>0</v>
          </cell>
          <cell r="B22138">
            <v>0</v>
          </cell>
          <cell r="C22138">
            <v>0</v>
          </cell>
          <cell r="D22138">
            <v>0</v>
          </cell>
        </row>
        <row r="22139">
          <cell r="A22139">
            <v>0</v>
          </cell>
          <cell r="B22139">
            <v>0</v>
          </cell>
          <cell r="C22139">
            <v>0</v>
          </cell>
          <cell r="D22139">
            <v>0</v>
          </cell>
        </row>
        <row r="22140">
          <cell r="A22140">
            <v>0</v>
          </cell>
          <cell r="B22140">
            <v>0</v>
          </cell>
          <cell r="C22140">
            <v>0</v>
          </cell>
          <cell r="D22140">
            <v>0</v>
          </cell>
        </row>
        <row r="22141">
          <cell r="A22141">
            <v>0</v>
          </cell>
          <cell r="B22141">
            <v>0</v>
          </cell>
          <cell r="C22141">
            <v>0</v>
          </cell>
          <cell r="D22141">
            <v>0</v>
          </cell>
        </row>
        <row r="22142">
          <cell r="A22142">
            <v>0</v>
          </cell>
          <cell r="B22142">
            <v>0</v>
          </cell>
          <cell r="C22142">
            <v>0</v>
          </cell>
          <cell r="D22142">
            <v>0</v>
          </cell>
        </row>
        <row r="22143">
          <cell r="A22143">
            <v>0</v>
          </cell>
          <cell r="B22143">
            <v>0</v>
          </cell>
          <cell r="C22143">
            <v>0</v>
          </cell>
          <cell r="D22143">
            <v>0</v>
          </cell>
        </row>
        <row r="22144">
          <cell r="A22144">
            <v>0</v>
          </cell>
          <cell r="B22144">
            <v>0</v>
          </cell>
          <cell r="C22144">
            <v>0</v>
          </cell>
          <cell r="D22144">
            <v>0</v>
          </cell>
        </row>
        <row r="22145">
          <cell r="A22145">
            <v>0</v>
          </cell>
          <cell r="B22145">
            <v>0</v>
          </cell>
          <cell r="C22145">
            <v>0</v>
          </cell>
          <cell r="D22145">
            <v>0</v>
          </cell>
        </row>
        <row r="22146">
          <cell r="A22146">
            <v>0</v>
          </cell>
          <cell r="B22146">
            <v>0</v>
          </cell>
          <cell r="C22146">
            <v>0</v>
          </cell>
          <cell r="D22146">
            <v>0</v>
          </cell>
        </row>
        <row r="22147">
          <cell r="A22147">
            <v>0</v>
          </cell>
          <cell r="B22147">
            <v>0</v>
          </cell>
          <cell r="C22147">
            <v>0</v>
          </cell>
          <cell r="D22147">
            <v>0</v>
          </cell>
        </row>
        <row r="22148">
          <cell r="A22148">
            <v>0</v>
          </cell>
          <cell r="B22148">
            <v>0</v>
          </cell>
          <cell r="C22148">
            <v>0</v>
          </cell>
          <cell r="D22148">
            <v>0</v>
          </cell>
        </row>
        <row r="22149">
          <cell r="A22149">
            <v>0</v>
          </cell>
          <cell r="B22149">
            <v>0</v>
          </cell>
          <cell r="C22149">
            <v>0</v>
          </cell>
          <cell r="D22149">
            <v>0</v>
          </cell>
        </row>
        <row r="22150">
          <cell r="A22150">
            <v>0</v>
          </cell>
          <cell r="B22150">
            <v>0</v>
          </cell>
          <cell r="C22150">
            <v>0</v>
          </cell>
          <cell r="D22150">
            <v>0</v>
          </cell>
        </row>
        <row r="22151">
          <cell r="A22151">
            <v>0</v>
          </cell>
          <cell r="B22151">
            <v>0</v>
          </cell>
          <cell r="C22151">
            <v>0</v>
          </cell>
          <cell r="D22151">
            <v>0</v>
          </cell>
        </row>
        <row r="22152">
          <cell r="A22152">
            <v>0</v>
          </cell>
          <cell r="B22152">
            <v>0</v>
          </cell>
          <cell r="C22152">
            <v>0</v>
          </cell>
          <cell r="D22152">
            <v>0</v>
          </cell>
        </row>
        <row r="22153">
          <cell r="A22153">
            <v>0</v>
          </cell>
          <cell r="B22153">
            <v>0</v>
          </cell>
          <cell r="C22153">
            <v>0</v>
          </cell>
          <cell r="D22153">
            <v>0</v>
          </cell>
        </row>
        <row r="22154">
          <cell r="A22154">
            <v>0</v>
          </cell>
          <cell r="B22154">
            <v>0</v>
          </cell>
          <cell r="C22154">
            <v>0</v>
          </cell>
          <cell r="D22154">
            <v>0</v>
          </cell>
        </row>
        <row r="22155">
          <cell r="A22155">
            <v>0</v>
          </cell>
          <cell r="B22155">
            <v>0</v>
          </cell>
          <cell r="C22155">
            <v>0</v>
          </cell>
          <cell r="D22155">
            <v>0</v>
          </cell>
        </row>
        <row r="22156">
          <cell r="A22156">
            <v>0</v>
          </cell>
          <cell r="B22156">
            <v>0</v>
          </cell>
          <cell r="C22156">
            <v>0</v>
          </cell>
          <cell r="D22156">
            <v>0</v>
          </cell>
        </row>
        <row r="22157">
          <cell r="A22157">
            <v>0</v>
          </cell>
          <cell r="B22157">
            <v>0</v>
          </cell>
          <cell r="C22157">
            <v>0</v>
          </cell>
          <cell r="D22157">
            <v>0</v>
          </cell>
        </row>
        <row r="22158">
          <cell r="A22158">
            <v>0</v>
          </cell>
          <cell r="B22158">
            <v>0</v>
          </cell>
          <cell r="C22158">
            <v>0</v>
          </cell>
          <cell r="D22158">
            <v>0</v>
          </cell>
        </row>
        <row r="22159">
          <cell r="A22159">
            <v>0</v>
          </cell>
          <cell r="B22159">
            <v>0</v>
          </cell>
          <cell r="C22159">
            <v>0</v>
          </cell>
          <cell r="D22159">
            <v>0</v>
          </cell>
        </row>
        <row r="22160">
          <cell r="A22160">
            <v>0</v>
          </cell>
          <cell r="B22160">
            <v>0</v>
          </cell>
          <cell r="C22160">
            <v>0</v>
          </cell>
          <cell r="D22160">
            <v>0</v>
          </cell>
        </row>
        <row r="22161">
          <cell r="A22161">
            <v>0</v>
          </cell>
          <cell r="B22161">
            <v>0</v>
          </cell>
          <cell r="C22161">
            <v>0</v>
          </cell>
          <cell r="D22161">
            <v>0</v>
          </cell>
        </row>
        <row r="22162">
          <cell r="A22162">
            <v>0</v>
          </cell>
          <cell r="B22162">
            <v>0</v>
          </cell>
          <cell r="C22162">
            <v>0</v>
          </cell>
          <cell r="D22162">
            <v>0</v>
          </cell>
        </row>
        <row r="22163">
          <cell r="A22163">
            <v>0</v>
          </cell>
          <cell r="B22163">
            <v>0</v>
          </cell>
          <cell r="C22163">
            <v>0</v>
          </cell>
          <cell r="D22163">
            <v>0</v>
          </cell>
        </row>
        <row r="22164">
          <cell r="A22164">
            <v>0</v>
          </cell>
          <cell r="B22164">
            <v>0</v>
          </cell>
          <cell r="C22164">
            <v>0</v>
          </cell>
          <cell r="D22164">
            <v>0</v>
          </cell>
        </row>
        <row r="22165">
          <cell r="A22165">
            <v>0</v>
          </cell>
          <cell r="B22165">
            <v>0</v>
          </cell>
          <cell r="C22165">
            <v>0</v>
          </cell>
          <cell r="D22165">
            <v>0</v>
          </cell>
        </row>
        <row r="22166">
          <cell r="A22166">
            <v>0</v>
          </cell>
          <cell r="B22166">
            <v>0</v>
          </cell>
          <cell r="C22166">
            <v>0</v>
          </cell>
          <cell r="D22166">
            <v>0</v>
          </cell>
        </row>
        <row r="22167">
          <cell r="A22167">
            <v>0</v>
          </cell>
          <cell r="B22167">
            <v>0</v>
          </cell>
          <cell r="C22167">
            <v>0</v>
          </cell>
          <cell r="D22167">
            <v>0</v>
          </cell>
        </row>
        <row r="22168">
          <cell r="A22168">
            <v>0</v>
          </cell>
          <cell r="B22168">
            <v>0</v>
          </cell>
          <cell r="C22168">
            <v>0</v>
          </cell>
          <cell r="D22168">
            <v>0</v>
          </cell>
        </row>
        <row r="22169">
          <cell r="A22169">
            <v>0</v>
          </cell>
          <cell r="B22169">
            <v>0</v>
          </cell>
          <cell r="C22169">
            <v>0</v>
          </cell>
          <cell r="D22169">
            <v>0</v>
          </cell>
        </row>
        <row r="22170">
          <cell r="A22170">
            <v>0</v>
          </cell>
          <cell r="B22170">
            <v>0</v>
          </cell>
          <cell r="C22170">
            <v>0</v>
          </cell>
          <cell r="D22170">
            <v>0</v>
          </cell>
        </row>
        <row r="22171">
          <cell r="A22171">
            <v>0</v>
          </cell>
          <cell r="B22171">
            <v>0</v>
          </cell>
          <cell r="C22171">
            <v>0</v>
          </cell>
          <cell r="D22171">
            <v>0</v>
          </cell>
        </row>
        <row r="22172">
          <cell r="A22172">
            <v>0</v>
          </cell>
          <cell r="B22172">
            <v>0</v>
          </cell>
          <cell r="C22172">
            <v>0</v>
          </cell>
          <cell r="D22172">
            <v>0</v>
          </cell>
        </row>
        <row r="22173">
          <cell r="A22173">
            <v>0</v>
          </cell>
          <cell r="B22173">
            <v>0</v>
          </cell>
          <cell r="C22173">
            <v>0</v>
          </cell>
          <cell r="D22173">
            <v>0</v>
          </cell>
        </row>
        <row r="22174">
          <cell r="A22174">
            <v>0</v>
          </cell>
          <cell r="B22174">
            <v>0</v>
          </cell>
          <cell r="C22174">
            <v>0</v>
          </cell>
          <cell r="D22174">
            <v>0</v>
          </cell>
        </row>
        <row r="22175">
          <cell r="A22175">
            <v>0</v>
          </cell>
          <cell r="B22175">
            <v>0</v>
          </cell>
          <cell r="C22175">
            <v>0</v>
          </cell>
          <cell r="D22175">
            <v>0</v>
          </cell>
        </row>
        <row r="22176">
          <cell r="A22176">
            <v>0</v>
          </cell>
          <cell r="B22176">
            <v>0</v>
          </cell>
          <cell r="C22176">
            <v>0</v>
          </cell>
          <cell r="D22176">
            <v>0</v>
          </cell>
        </row>
        <row r="22177">
          <cell r="A22177">
            <v>0</v>
          </cell>
          <cell r="B22177">
            <v>0</v>
          </cell>
          <cell r="C22177">
            <v>0</v>
          </cell>
          <cell r="D22177">
            <v>0</v>
          </cell>
        </row>
        <row r="22178">
          <cell r="A22178">
            <v>0</v>
          </cell>
          <cell r="B22178">
            <v>0</v>
          </cell>
          <cell r="C22178">
            <v>0</v>
          </cell>
          <cell r="D22178">
            <v>0</v>
          </cell>
        </row>
        <row r="22179">
          <cell r="A22179">
            <v>0</v>
          </cell>
          <cell r="B22179">
            <v>0</v>
          </cell>
          <cell r="C22179">
            <v>0</v>
          </cell>
          <cell r="D22179">
            <v>0</v>
          </cell>
        </row>
        <row r="22180">
          <cell r="A22180">
            <v>0</v>
          </cell>
          <cell r="B22180">
            <v>0</v>
          </cell>
          <cell r="C22180">
            <v>0</v>
          </cell>
          <cell r="D22180">
            <v>0</v>
          </cell>
        </row>
        <row r="22181">
          <cell r="A22181">
            <v>0</v>
          </cell>
          <cell r="B22181">
            <v>0</v>
          </cell>
          <cell r="C22181">
            <v>0</v>
          </cell>
          <cell r="D22181">
            <v>0</v>
          </cell>
        </row>
        <row r="22182">
          <cell r="A22182">
            <v>0</v>
          </cell>
          <cell r="B22182">
            <v>0</v>
          </cell>
          <cell r="C22182">
            <v>0</v>
          </cell>
          <cell r="D22182">
            <v>0</v>
          </cell>
        </row>
        <row r="22183">
          <cell r="A22183">
            <v>0</v>
          </cell>
          <cell r="B22183">
            <v>0</v>
          </cell>
          <cell r="C22183">
            <v>0</v>
          </cell>
          <cell r="D22183">
            <v>0</v>
          </cell>
        </row>
        <row r="22184">
          <cell r="A22184">
            <v>0</v>
          </cell>
          <cell r="B22184">
            <v>0</v>
          </cell>
          <cell r="C22184">
            <v>0</v>
          </cell>
          <cell r="D22184">
            <v>0</v>
          </cell>
        </row>
        <row r="22185">
          <cell r="A22185">
            <v>0</v>
          </cell>
          <cell r="B22185">
            <v>0</v>
          </cell>
          <cell r="C22185">
            <v>0</v>
          </cell>
          <cell r="D22185">
            <v>0</v>
          </cell>
        </row>
        <row r="22186">
          <cell r="A22186">
            <v>0</v>
          </cell>
          <cell r="B22186">
            <v>0</v>
          </cell>
          <cell r="C22186">
            <v>0</v>
          </cell>
          <cell r="D22186">
            <v>0</v>
          </cell>
        </row>
        <row r="22187">
          <cell r="A22187">
            <v>0</v>
          </cell>
          <cell r="B22187">
            <v>0</v>
          </cell>
          <cell r="C22187">
            <v>0</v>
          </cell>
          <cell r="D22187">
            <v>0</v>
          </cell>
        </row>
        <row r="22188">
          <cell r="A22188">
            <v>0</v>
          </cell>
          <cell r="B22188">
            <v>0</v>
          </cell>
          <cell r="C22188">
            <v>0</v>
          </cell>
          <cell r="D22188">
            <v>0</v>
          </cell>
        </row>
        <row r="22189">
          <cell r="A22189">
            <v>0</v>
          </cell>
          <cell r="B22189">
            <v>0</v>
          </cell>
          <cell r="C22189">
            <v>0</v>
          </cell>
          <cell r="D22189">
            <v>0</v>
          </cell>
        </row>
        <row r="22190">
          <cell r="A22190">
            <v>0</v>
          </cell>
          <cell r="B22190">
            <v>0</v>
          </cell>
          <cell r="C22190">
            <v>0</v>
          </cell>
          <cell r="D22190">
            <v>0</v>
          </cell>
        </row>
        <row r="22191">
          <cell r="A22191">
            <v>0</v>
          </cell>
          <cell r="B22191">
            <v>0</v>
          </cell>
          <cell r="C22191">
            <v>0</v>
          </cell>
          <cell r="D22191">
            <v>0</v>
          </cell>
        </row>
        <row r="22192">
          <cell r="A22192">
            <v>0</v>
          </cell>
          <cell r="B22192">
            <v>0</v>
          </cell>
          <cell r="C22192">
            <v>0</v>
          </cell>
          <cell r="D22192">
            <v>0</v>
          </cell>
        </row>
        <row r="22193">
          <cell r="A22193">
            <v>0</v>
          </cell>
          <cell r="B22193">
            <v>0</v>
          </cell>
          <cell r="C22193">
            <v>0</v>
          </cell>
          <cell r="D22193">
            <v>0</v>
          </cell>
        </row>
        <row r="22194">
          <cell r="A22194">
            <v>0</v>
          </cell>
          <cell r="B22194">
            <v>0</v>
          </cell>
          <cell r="C22194">
            <v>0</v>
          </cell>
          <cell r="D22194">
            <v>0</v>
          </cell>
        </row>
        <row r="22195">
          <cell r="A22195">
            <v>0</v>
          </cell>
          <cell r="B22195">
            <v>0</v>
          </cell>
          <cell r="C22195">
            <v>0</v>
          </cell>
          <cell r="D22195">
            <v>0</v>
          </cell>
        </row>
        <row r="22196">
          <cell r="A22196">
            <v>0</v>
          </cell>
          <cell r="B22196">
            <v>0</v>
          </cell>
          <cell r="C22196">
            <v>0</v>
          </cell>
          <cell r="D22196">
            <v>0</v>
          </cell>
        </row>
        <row r="22197">
          <cell r="A22197">
            <v>0</v>
          </cell>
          <cell r="B22197">
            <v>0</v>
          </cell>
          <cell r="C22197">
            <v>0</v>
          </cell>
          <cell r="D22197">
            <v>0</v>
          </cell>
        </row>
        <row r="22198">
          <cell r="A22198">
            <v>0</v>
          </cell>
          <cell r="B22198">
            <v>0</v>
          </cell>
          <cell r="C22198">
            <v>0</v>
          </cell>
          <cell r="D22198">
            <v>0</v>
          </cell>
        </row>
        <row r="22199">
          <cell r="A22199">
            <v>0</v>
          </cell>
          <cell r="B22199">
            <v>0</v>
          </cell>
          <cell r="C22199">
            <v>0</v>
          </cell>
          <cell r="D22199">
            <v>0</v>
          </cell>
        </row>
        <row r="22200">
          <cell r="A22200">
            <v>0</v>
          </cell>
          <cell r="B22200">
            <v>0</v>
          </cell>
          <cell r="C22200">
            <v>0</v>
          </cell>
          <cell r="D22200">
            <v>0</v>
          </cell>
        </row>
        <row r="22201">
          <cell r="A22201">
            <v>0</v>
          </cell>
          <cell r="B22201">
            <v>0</v>
          </cell>
          <cell r="C22201">
            <v>0</v>
          </cell>
          <cell r="D22201">
            <v>0</v>
          </cell>
        </row>
        <row r="22202">
          <cell r="A22202">
            <v>0</v>
          </cell>
          <cell r="B22202">
            <v>0</v>
          </cell>
          <cell r="C22202">
            <v>0</v>
          </cell>
          <cell r="D22202">
            <v>0</v>
          </cell>
        </row>
        <row r="22203">
          <cell r="A22203">
            <v>0</v>
          </cell>
          <cell r="B22203">
            <v>0</v>
          </cell>
          <cell r="C22203">
            <v>0</v>
          </cell>
          <cell r="D22203">
            <v>0</v>
          </cell>
        </row>
        <row r="22204">
          <cell r="A22204">
            <v>0</v>
          </cell>
          <cell r="B22204">
            <v>0</v>
          </cell>
          <cell r="C22204">
            <v>0</v>
          </cell>
          <cell r="D22204">
            <v>0</v>
          </cell>
        </row>
        <row r="22205">
          <cell r="A22205">
            <v>0</v>
          </cell>
          <cell r="B22205">
            <v>0</v>
          </cell>
          <cell r="C22205">
            <v>0</v>
          </cell>
          <cell r="D22205">
            <v>0</v>
          </cell>
        </row>
        <row r="22206">
          <cell r="A22206">
            <v>0</v>
          </cell>
          <cell r="B22206">
            <v>0</v>
          </cell>
          <cell r="C22206">
            <v>0</v>
          </cell>
          <cell r="D22206">
            <v>0</v>
          </cell>
        </row>
        <row r="22207">
          <cell r="A22207">
            <v>0</v>
          </cell>
          <cell r="B22207">
            <v>0</v>
          </cell>
          <cell r="C22207">
            <v>0</v>
          </cell>
          <cell r="D22207">
            <v>0</v>
          </cell>
        </row>
        <row r="22208">
          <cell r="A22208">
            <v>0</v>
          </cell>
          <cell r="B22208">
            <v>0</v>
          </cell>
          <cell r="C22208">
            <v>0</v>
          </cell>
          <cell r="D22208">
            <v>0</v>
          </cell>
        </row>
        <row r="22209">
          <cell r="A22209">
            <v>0</v>
          </cell>
          <cell r="B22209">
            <v>0</v>
          </cell>
          <cell r="C22209">
            <v>0</v>
          </cell>
          <cell r="D22209">
            <v>0</v>
          </cell>
        </row>
        <row r="22210">
          <cell r="A22210">
            <v>0</v>
          </cell>
          <cell r="B22210">
            <v>0</v>
          </cell>
          <cell r="C22210">
            <v>0</v>
          </cell>
          <cell r="D22210">
            <v>0</v>
          </cell>
        </row>
        <row r="22211">
          <cell r="A22211">
            <v>0</v>
          </cell>
          <cell r="B22211">
            <v>0</v>
          </cell>
          <cell r="C22211">
            <v>0</v>
          </cell>
          <cell r="D22211">
            <v>0</v>
          </cell>
        </row>
        <row r="22212">
          <cell r="A22212">
            <v>0</v>
          </cell>
          <cell r="B22212">
            <v>0</v>
          </cell>
          <cell r="C22212">
            <v>0</v>
          </cell>
          <cell r="D22212">
            <v>0</v>
          </cell>
        </row>
        <row r="22213">
          <cell r="A22213">
            <v>0</v>
          </cell>
          <cell r="B22213">
            <v>0</v>
          </cell>
          <cell r="C22213">
            <v>0</v>
          </cell>
          <cell r="D22213">
            <v>0</v>
          </cell>
        </row>
        <row r="22214">
          <cell r="A22214">
            <v>0</v>
          </cell>
          <cell r="B22214">
            <v>0</v>
          </cell>
          <cell r="C22214">
            <v>0</v>
          </cell>
          <cell r="D22214">
            <v>0</v>
          </cell>
        </row>
        <row r="22215">
          <cell r="A22215">
            <v>0</v>
          </cell>
          <cell r="B22215">
            <v>0</v>
          </cell>
          <cell r="C22215">
            <v>0</v>
          </cell>
          <cell r="D22215">
            <v>0</v>
          </cell>
        </row>
        <row r="22216">
          <cell r="A22216">
            <v>0</v>
          </cell>
          <cell r="B22216">
            <v>0</v>
          </cell>
          <cell r="C22216">
            <v>0</v>
          </cell>
          <cell r="D22216">
            <v>0</v>
          </cell>
        </row>
        <row r="22217">
          <cell r="A22217">
            <v>0</v>
          </cell>
          <cell r="B22217">
            <v>0</v>
          </cell>
          <cell r="C22217">
            <v>0</v>
          </cell>
          <cell r="D22217">
            <v>0</v>
          </cell>
        </row>
        <row r="22218">
          <cell r="A22218">
            <v>0</v>
          </cell>
          <cell r="B22218">
            <v>0</v>
          </cell>
          <cell r="C22218">
            <v>0</v>
          </cell>
          <cell r="D22218">
            <v>0</v>
          </cell>
        </row>
        <row r="22219">
          <cell r="A22219">
            <v>0</v>
          </cell>
          <cell r="B22219">
            <v>0</v>
          </cell>
          <cell r="C22219">
            <v>0</v>
          </cell>
          <cell r="D22219">
            <v>0</v>
          </cell>
        </row>
        <row r="22220">
          <cell r="A22220">
            <v>0</v>
          </cell>
          <cell r="B22220">
            <v>0</v>
          </cell>
          <cell r="C22220">
            <v>0</v>
          </cell>
          <cell r="D22220">
            <v>0</v>
          </cell>
        </row>
        <row r="22221">
          <cell r="A22221">
            <v>0</v>
          </cell>
          <cell r="B22221">
            <v>0</v>
          </cell>
          <cell r="C22221">
            <v>0</v>
          </cell>
          <cell r="D22221">
            <v>0</v>
          </cell>
        </row>
        <row r="22222">
          <cell r="A22222">
            <v>0</v>
          </cell>
          <cell r="B22222">
            <v>0</v>
          </cell>
          <cell r="C22222">
            <v>0</v>
          </cell>
          <cell r="D22222">
            <v>0</v>
          </cell>
        </row>
        <row r="22223">
          <cell r="A22223">
            <v>0</v>
          </cell>
          <cell r="B22223">
            <v>0</v>
          </cell>
          <cell r="C22223">
            <v>0</v>
          </cell>
          <cell r="D22223">
            <v>0</v>
          </cell>
        </row>
        <row r="22224">
          <cell r="A22224">
            <v>0</v>
          </cell>
          <cell r="B22224">
            <v>0</v>
          </cell>
          <cell r="C22224">
            <v>0</v>
          </cell>
          <cell r="D22224">
            <v>0</v>
          </cell>
        </row>
        <row r="22225">
          <cell r="A22225">
            <v>0</v>
          </cell>
          <cell r="B22225">
            <v>0</v>
          </cell>
          <cell r="C22225">
            <v>0</v>
          </cell>
          <cell r="D22225">
            <v>0</v>
          </cell>
        </row>
        <row r="22226">
          <cell r="A22226">
            <v>0</v>
          </cell>
          <cell r="B22226">
            <v>0</v>
          </cell>
          <cell r="C22226">
            <v>0</v>
          </cell>
          <cell r="D22226">
            <v>0</v>
          </cell>
        </row>
        <row r="22227">
          <cell r="A22227">
            <v>0</v>
          </cell>
          <cell r="B22227">
            <v>0</v>
          </cell>
          <cell r="C22227">
            <v>0</v>
          </cell>
          <cell r="D22227">
            <v>0</v>
          </cell>
        </row>
        <row r="22228">
          <cell r="A22228">
            <v>0</v>
          </cell>
          <cell r="B22228">
            <v>0</v>
          </cell>
          <cell r="C22228">
            <v>0</v>
          </cell>
          <cell r="D22228">
            <v>0</v>
          </cell>
        </row>
        <row r="22229">
          <cell r="A22229">
            <v>0</v>
          </cell>
          <cell r="B22229">
            <v>0</v>
          </cell>
          <cell r="C22229">
            <v>0</v>
          </cell>
          <cell r="D22229">
            <v>0</v>
          </cell>
        </row>
        <row r="22230">
          <cell r="A22230">
            <v>0</v>
          </cell>
          <cell r="B22230">
            <v>0</v>
          </cell>
          <cell r="C22230">
            <v>0</v>
          </cell>
          <cell r="D22230">
            <v>0</v>
          </cell>
        </row>
        <row r="22231">
          <cell r="A22231">
            <v>0</v>
          </cell>
          <cell r="B22231">
            <v>0</v>
          </cell>
          <cell r="C22231">
            <v>0</v>
          </cell>
          <cell r="D22231">
            <v>0</v>
          </cell>
        </row>
        <row r="22232">
          <cell r="A22232">
            <v>0</v>
          </cell>
          <cell r="B22232">
            <v>0</v>
          </cell>
          <cell r="C22232">
            <v>0</v>
          </cell>
          <cell r="D22232">
            <v>0</v>
          </cell>
        </row>
        <row r="22233">
          <cell r="A22233">
            <v>0</v>
          </cell>
          <cell r="B22233">
            <v>0</v>
          </cell>
          <cell r="C22233">
            <v>0</v>
          </cell>
          <cell r="D22233">
            <v>0</v>
          </cell>
        </row>
        <row r="22234">
          <cell r="A22234">
            <v>0</v>
          </cell>
          <cell r="B22234">
            <v>0</v>
          </cell>
          <cell r="C22234">
            <v>0</v>
          </cell>
          <cell r="D22234">
            <v>0</v>
          </cell>
        </row>
        <row r="22235">
          <cell r="A22235">
            <v>0</v>
          </cell>
          <cell r="B22235">
            <v>0</v>
          </cell>
          <cell r="C22235">
            <v>0</v>
          </cell>
          <cell r="D22235">
            <v>0</v>
          </cell>
        </row>
        <row r="22236">
          <cell r="A22236">
            <v>0</v>
          </cell>
          <cell r="B22236">
            <v>0</v>
          </cell>
          <cell r="C22236">
            <v>0</v>
          </cell>
          <cell r="D22236">
            <v>0</v>
          </cell>
        </row>
        <row r="22237">
          <cell r="A22237">
            <v>0</v>
          </cell>
          <cell r="B22237">
            <v>0</v>
          </cell>
          <cell r="C22237">
            <v>0</v>
          </cell>
          <cell r="D22237">
            <v>0</v>
          </cell>
        </row>
        <row r="22238">
          <cell r="A22238">
            <v>0</v>
          </cell>
          <cell r="B22238">
            <v>0</v>
          </cell>
          <cell r="C22238">
            <v>0</v>
          </cell>
          <cell r="D22238">
            <v>0</v>
          </cell>
        </row>
        <row r="22239">
          <cell r="A22239">
            <v>0</v>
          </cell>
          <cell r="B22239">
            <v>0</v>
          </cell>
          <cell r="C22239">
            <v>0</v>
          </cell>
          <cell r="D22239">
            <v>0</v>
          </cell>
        </row>
        <row r="22240">
          <cell r="A22240">
            <v>0</v>
          </cell>
          <cell r="B22240">
            <v>0</v>
          </cell>
          <cell r="C22240">
            <v>0</v>
          </cell>
          <cell r="D22240">
            <v>0</v>
          </cell>
        </row>
        <row r="22241">
          <cell r="A22241">
            <v>0</v>
          </cell>
          <cell r="B22241">
            <v>0</v>
          </cell>
          <cell r="C22241">
            <v>0</v>
          </cell>
          <cell r="D22241">
            <v>0</v>
          </cell>
        </row>
        <row r="22242">
          <cell r="A22242">
            <v>0</v>
          </cell>
          <cell r="B22242">
            <v>0</v>
          </cell>
          <cell r="C22242">
            <v>0</v>
          </cell>
          <cell r="D22242">
            <v>0</v>
          </cell>
        </row>
        <row r="22243">
          <cell r="A22243">
            <v>0</v>
          </cell>
          <cell r="B22243">
            <v>0</v>
          </cell>
          <cell r="C22243">
            <v>0</v>
          </cell>
          <cell r="D22243">
            <v>0</v>
          </cell>
        </row>
        <row r="22244">
          <cell r="A22244">
            <v>0</v>
          </cell>
          <cell r="B22244">
            <v>0</v>
          </cell>
          <cell r="C22244">
            <v>0</v>
          </cell>
          <cell r="D22244">
            <v>0</v>
          </cell>
        </row>
        <row r="22245">
          <cell r="A22245">
            <v>0</v>
          </cell>
          <cell r="B22245">
            <v>0</v>
          </cell>
          <cell r="C22245">
            <v>0</v>
          </cell>
          <cell r="D22245">
            <v>0</v>
          </cell>
        </row>
        <row r="22246">
          <cell r="A22246">
            <v>0</v>
          </cell>
          <cell r="B22246">
            <v>0</v>
          </cell>
          <cell r="C22246">
            <v>0</v>
          </cell>
          <cell r="D22246">
            <v>0</v>
          </cell>
        </row>
        <row r="22247">
          <cell r="A22247">
            <v>0</v>
          </cell>
          <cell r="B22247">
            <v>0</v>
          </cell>
          <cell r="C22247">
            <v>0</v>
          </cell>
          <cell r="D22247">
            <v>0</v>
          </cell>
        </row>
        <row r="22248">
          <cell r="A22248">
            <v>0</v>
          </cell>
          <cell r="B22248">
            <v>0</v>
          </cell>
          <cell r="C22248">
            <v>0</v>
          </cell>
          <cell r="D22248">
            <v>0</v>
          </cell>
        </row>
        <row r="22249">
          <cell r="A22249">
            <v>0</v>
          </cell>
          <cell r="B22249">
            <v>0</v>
          </cell>
          <cell r="C22249">
            <v>0</v>
          </cell>
          <cell r="D22249">
            <v>0</v>
          </cell>
        </row>
        <row r="22250">
          <cell r="A22250">
            <v>0</v>
          </cell>
          <cell r="B22250">
            <v>0</v>
          </cell>
          <cell r="C22250">
            <v>0</v>
          </cell>
          <cell r="D22250">
            <v>0</v>
          </cell>
        </row>
        <row r="22251">
          <cell r="A22251">
            <v>0</v>
          </cell>
          <cell r="B22251">
            <v>0</v>
          </cell>
          <cell r="C22251">
            <v>0</v>
          </cell>
          <cell r="D22251">
            <v>0</v>
          </cell>
        </row>
        <row r="22252">
          <cell r="A22252">
            <v>0</v>
          </cell>
          <cell r="B22252">
            <v>0</v>
          </cell>
          <cell r="C22252">
            <v>0</v>
          </cell>
          <cell r="D22252">
            <v>0</v>
          </cell>
        </row>
        <row r="22253">
          <cell r="A22253">
            <v>0</v>
          </cell>
          <cell r="B22253">
            <v>0</v>
          </cell>
          <cell r="C22253">
            <v>0</v>
          </cell>
          <cell r="D22253">
            <v>0</v>
          </cell>
        </row>
        <row r="22254">
          <cell r="A22254">
            <v>0</v>
          </cell>
          <cell r="B22254">
            <v>0</v>
          </cell>
          <cell r="C22254">
            <v>0</v>
          </cell>
          <cell r="D22254">
            <v>0</v>
          </cell>
        </row>
        <row r="22255">
          <cell r="A22255">
            <v>0</v>
          </cell>
          <cell r="B22255">
            <v>0</v>
          </cell>
          <cell r="C22255">
            <v>0</v>
          </cell>
          <cell r="D22255">
            <v>0</v>
          </cell>
        </row>
        <row r="22256">
          <cell r="A22256">
            <v>0</v>
          </cell>
          <cell r="B22256">
            <v>0</v>
          </cell>
          <cell r="C22256">
            <v>0</v>
          </cell>
          <cell r="D22256">
            <v>0</v>
          </cell>
        </row>
        <row r="22257">
          <cell r="A22257">
            <v>0</v>
          </cell>
          <cell r="B22257">
            <v>0</v>
          </cell>
          <cell r="C22257">
            <v>0</v>
          </cell>
          <cell r="D22257">
            <v>0</v>
          </cell>
        </row>
        <row r="22258">
          <cell r="A22258">
            <v>0</v>
          </cell>
          <cell r="B22258">
            <v>0</v>
          </cell>
          <cell r="C22258">
            <v>0</v>
          </cell>
          <cell r="D22258">
            <v>0</v>
          </cell>
        </row>
        <row r="22259">
          <cell r="A22259">
            <v>0</v>
          </cell>
          <cell r="B22259">
            <v>0</v>
          </cell>
          <cell r="C22259">
            <v>0</v>
          </cell>
          <cell r="D22259">
            <v>0</v>
          </cell>
        </row>
        <row r="22260">
          <cell r="A22260">
            <v>0</v>
          </cell>
          <cell r="B22260">
            <v>0</v>
          </cell>
          <cell r="C22260">
            <v>0</v>
          </cell>
          <cell r="D22260">
            <v>0</v>
          </cell>
        </row>
        <row r="22261">
          <cell r="A22261">
            <v>0</v>
          </cell>
          <cell r="B22261">
            <v>0</v>
          </cell>
          <cell r="C22261">
            <v>0</v>
          </cell>
          <cell r="D22261">
            <v>0</v>
          </cell>
        </row>
        <row r="22262">
          <cell r="A22262">
            <v>0</v>
          </cell>
          <cell r="B22262">
            <v>0</v>
          </cell>
          <cell r="C22262">
            <v>0</v>
          </cell>
          <cell r="D22262">
            <v>0</v>
          </cell>
        </row>
        <row r="22263">
          <cell r="A22263">
            <v>0</v>
          </cell>
          <cell r="B22263">
            <v>0</v>
          </cell>
          <cell r="C22263">
            <v>0</v>
          </cell>
          <cell r="D22263">
            <v>0</v>
          </cell>
        </row>
        <row r="22264">
          <cell r="A22264">
            <v>0</v>
          </cell>
          <cell r="B22264">
            <v>0</v>
          </cell>
          <cell r="C22264">
            <v>0</v>
          </cell>
          <cell r="D22264">
            <v>0</v>
          </cell>
        </row>
        <row r="22265">
          <cell r="A22265">
            <v>0</v>
          </cell>
          <cell r="B22265">
            <v>0</v>
          </cell>
          <cell r="C22265">
            <v>0</v>
          </cell>
          <cell r="D22265">
            <v>0</v>
          </cell>
        </row>
        <row r="22266">
          <cell r="A22266">
            <v>0</v>
          </cell>
          <cell r="B22266">
            <v>0</v>
          </cell>
          <cell r="C22266">
            <v>0</v>
          </cell>
          <cell r="D22266">
            <v>0</v>
          </cell>
        </row>
        <row r="22267">
          <cell r="A22267">
            <v>0</v>
          </cell>
          <cell r="B22267">
            <v>0</v>
          </cell>
          <cell r="C22267">
            <v>0</v>
          </cell>
          <cell r="D22267">
            <v>0</v>
          </cell>
        </row>
        <row r="22268">
          <cell r="A22268">
            <v>0</v>
          </cell>
          <cell r="B22268">
            <v>0</v>
          </cell>
          <cell r="C22268">
            <v>0</v>
          </cell>
          <cell r="D22268">
            <v>0</v>
          </cell>
        </row>
        <row r="22269">
          <cell r="A22269">
            <v>0</v>
          </cell>
          <cell r="B22269">
            <v>0</v>
          </cell>
          <cell r="C22269">
            <v>0</v>
          </cell>
          <cell r="D22269">
            <v>0</v>
          </cell>
        </row>
        <row r="22270">
          <cell r="A22270">
            <v>0</v>
          </cell>
          <cell r="B22270">
            <v>0</v>
          </cell>
          <cell r="C22270">
            <v>0</v>
          </cell>
          <cell r="D22270">
            <v>0</v>
          </cell>
        </row>
        <row r="22271">
          <cell r="A22271">
            <v>0</v>
          </cell>
          <cell r="B22271">
            <v>0</v>
          </cell>
          <cell r="C22271">
            <v>0</v>
          </cell>
          <cell r="D22271">
            <v>0</v>
          </cell>
        </row>
        <row r="22272">
          <cell r="A22272">
            <v>0</v>
          </cell>
          <cell r="B22272">
            <v>0</v>
          </cell>
          <cell r="C22272">
            <v>0</v>
          </cell>
          <cell r="D22272">
            <v>0</v>
          </cell>
        </row>
        <row r="22273">
          <cell r="A22273">
            <v>0</v>
          </cell>
          <cell r="B22273">
            <v>0</v>
          </cell>
          <cell r="C22273">
            <v>0</v>
          </cell>
          <cell r="D22273">
            <v>0</v>
          </cell>
        </row>
        <row r="22274">
          <cell r="A22274">
            <v>0</v>
          </cell>
          <cell r="B22274">
            <v>0</v>
          </cell>
          <cell r="C22274">
            <v>0</v>
          </cell>
          <cell r="D22274">
            <v>0</v>
          </cell>
        </row>
        <row r="22275">
          <cell r="A22275">
            <v>0</v>
          </cell>
          <cell r="B22275">
            <v>0</v>
          </cell>
          <cell r="C22275">
            <v>0</v>
          </cell>
          <cell r="D22275">
            <v>0</v>
          </cell>
        </row>
        <row r="22276">
          <cell r="A22276">
            <v>0</v>
          </cell>
          <cell r="B22276">
            <v>0</v>
          </cell>
          <cell r="C22276">
            <v>0</v>
          </cell>
          <cell r="D22276">
            <v>0</v>
          </cell>
        </row>
        <row r="22277">
          <cell r="A22277">
            <v>0</v>
          </cell>
          <cell r="B22277">
            <v>0</v>
          </cell>
          <cell r="C22277">
            <v>0</v>
          </cell>
          <cell r="D22277">
            <v>0</v>
          </cell>
        </row>
        <row r="22278">
          <cell r="A22278">
            <v>0</v>
          </cell>
          <cell r="B22278">
            <v>0</v>
          </cell>
          <cell r="C22278">
            <v>0</v>
          </cell>
          <cell r="D22278">
            <v>0</v>
          </cell>
        </row>
        <row r="22279">
          <cell r="A22279">
            <v>0</v>
          </cell>
          <cell r="B22279">
            <v>0</v>
          </cell>
          <cell r="C22279">
            <v>0</v>
          </cell>
          <cell r="D22279">
            <v>0</v>
          </cell>
        </row>
        <row r="22280">
          <cell r="A22280">
            <v>0</v>
          </cell>
          <cell r="B22280">
            <v>0</v>
          </cell>
          <cell r="C22280">
            <v>0</v>
          </cell>
          <cell r="D22280">
            <v>0</v>
          </cell>
        </row>
        <row r="22281">
          <cell r="A22281">
            <v>0</v>
          </cell>
          <cell r="B22281">
            <v>0</v>
          </cell>
          <cell r="C22281">
            <v>0</v>
          </cell>
          <cell r="D22281">
            <v>0</v>
          </cell>
        </row>
        <row r="22282">
          <cell r="A22282">
            <v>0</v>
          </cell>
          <cell r="B22282">
            <v>0</v>
          </cell>
          <cell r="C22282">
            <v>0</v>
          </cell>
          <cell r="D22282">
            <v>0</v>
          </cell>
        </row>
        <row r="22283">
          <cell r="A22283">
            <v>0</v>
          </cell>
          <cell r="B22283">
            <v>0</v>
          </cell>
          <cell r="C22283">
            <v>0</v>
          </cell>
          <cell r="D22283">
            <v>0</v>
          </cell>
        </row>
        <row r="22284">
          <cell r="A22284">
            <v>0</v>
          </cell>
          <cell r="B22284">
            <v>0</v>
          </cell>
          <cell r="C22284">
            <v>0</v>
          </cell>
          <cell r="D22284">
            <v>0</v>
          </cell>
        </row>
        <row r="22285">
          <cell r="A22285">
            <v>0</v>
          </cell>
          <cell r="B22285">
            <v>0</v>
          </cell>
          <cell r="C22285">
            <v>0</v>
          </cell>
          <cell r="D22285">
            <v>0</v>
          </cell>
        </row>
        <row r="22286">
          <cell r="A22286">
            <v>0</v>
          </cell>
          <cell r="B22286">
            <v>0</v>
          </cell>
          <cell r="C22286">
            <v>0</v>
          </cell>
          <cell r="D22286">
            <v>0</v>
          </cell>
        </row>
        <row r="22287">
          <cell r="A22287">
            <v>0</v>
          </cell>
          <cell r="B22287">
            <v>0</v>
          </cell>
          <cell r="C22287">
            <v>0</v>
          </cell>
          <cell r="D22287">
            <v>0</v>
          </cell>
        </row>
        <row r="22288">
          <cell r="A22288">
            <v>0</v>
          </cell>
          <cell r="B22288">
            <v>0</v>
          </cell>
          <cell r="C22288">
            <v>0</v>
          </cell>
          <cell r="D22288">
            <v>0</v>
          </cell>
        </row>
        <row r="22289">
          <cell r="A22289">
            <v>0</v>
          </cell>
          <cell r="B22289">
            <v>0</v>
          </cell>
          <cell r="C22289">
            <v>0</v>
          </cell>
          <cell r="D22289">
            <v>0</v>
          </cell>
        </row>
        <row r="22290">
          <cell r="A22290">
            <v>0</v>
          </cell>
          <cell r="B22290">
            <v>0</v>
          </cell>
          <cell r="C22290">
            <v>0</v>
          </cell>
          <cell r="D22290">
            <v>0</v>
          </cell>
        </row>
        <row r="22291">
          <cell r="A22291">
            <v>0</v>
          </cell>
          <cell r="B22291">
            <v>0</v>
          </cell>
          <cell r="C22291">
            <v>0</v>
          </cell>
          <cell r="D22291">
            <v>0</v>
          </cell>
        </row>
        <row r="22292">
          <cell r="A22292">
            <v>0</v>
          </cell>
          <cell r="B22292">
            <v>0</v>
          </cell>
          <cell r="C22292">
            <v>0</v>
          </cell>
          <cell r="D22292">
            <v>0</v>
          </cell>
        </row>
        <row r="22293">
          <cell r="A22293">
            <v>0</v>
          </cell>
          <cell r="B22293">
            <v>0</v>
          </cell>
          <cell r="C22293">
            <v>0</v>
          </cell>
          <cell r="D22293">
            <v>0</v>
          </cell>
        </row>
        <row r="22294">
          <cell r="A22294">
            <v>0</v>
          </cell>
          <cell r="B22294">
            <v>0</v>
          </cell>
          <cell r="C22294">
            <v>0</v>
          </cell>
          <cell r="D22294">
            <v>0</v>
          </cell>
        </row>
        <row r="22295">
          <cell r="A22295">
            <v>0</v>
          </cell>
          <cell r="B22295">
            <v>0</v>
          </cell>
          <cell r="C22295">
            <v>0</v>
          </cell>
          <cell r="D22295">
            <v>0</v>
          </cell>
        </row>
        <row r="22296">
          <cell r="A22296">
            <v>0</v>
          </cell>
          <cell r="B22296">
            <v>0</v>
          </cell>
          <cell r="C22296">
            <v>0</v>
          </cell>
          <cell r="D22296">
            <v>0</v>
          </cell>
        </row>
        <row r="22297">
          <cell r="A22297">
            <v>0</v>
          </cell>
          <cell r="B22297">
            <v>0</v>
          </cell>
          <cell r="C22297">
            <v>0</v>
          </cell>
          <cell r="D22297">
            <v>0</v>
          </cell>
        </row>
        <row r="22298">
          <cell r="A22298">
            <v>0</v>
          </cell>
          <cell r="B22298">
            <v>0</v>
          </cell>
          <cell r="C22298">
            <v>0</v>
          </cell>
          <cell r="D22298">
            <v>0</v>
          </cell>
        </row>
        <row r="22299">
          <cell r="A22299">
            <v>0</v>
          </cell>
          <cell r="B22299">
            <v>0</v>
          </cell>
          <cell r="C22299">
            <v>0</v>
          </cell>
          <cell r="D22299">
            <v>0</v>
          </cell>
        </row>
        <row r="22300">
          <cell r="A22300">
            <v>0</v>
          </cell>
          <cell r="B22300">
            <v>0</v>
          </cell>
          <cell r="C22300">
            <v>0</v>
          </cell>
          <cell r="D22300">
            <v>0</v>
          </cell>
        </row>
        <row r="22301">
          <cell r="A22301">
            <v>0</v>
          </cell>
          <cell r="B22301">
            <v>0</v>
          </cell>
          <cell r="C22301">
            <v>0</v>
          </cell>
          <cell r="D22301">
            <v>0</v>
          </cell>
        </row>
        <row r="22302">
          <cell r="A22302">
            <v>0</v>
          </cell>
          <cell r="B22302">
            <v>0</v>
          </cell>
          <cell r="C22302">
            <v>0</v>
          </cell>
          <cell r="D22302">
            <v>0</v>
          </cell>
        </row>
        <row r="22303">
          <cell r="A22303">
            <v>0</v>
          </cell>
          <cell r="B22303">
            <v>0</v>
          </cell>
          <cell r="C22303">
            <v>0</v>
          </cell>
          <cell r="D22303">
            <v>0</v>
          </cell>
        </row>
        <row r="22304">
          <cell r="A22304">
            <v>0</v>
          </cell>
          <cell r="B22304">
            <v>0</v>
          </cell>
          <cell r="C22304">
            <v>0</v>
          </cell>
          <cell r="D22304">
            <v>0</v>
          </cell>
        </row>
        <row r="22305">
          <cell r="A22305">
            <v>0</v>
          </cell>
          <cell r="B22305">
            <v>0</v>
          </cell>
          <cell r="C22305">
            <v>0</v>
          </cell>
          <cell r="D22305">
            <v>0</v>
          </cell>
        </row>
        <row r="22306">
          <cell r="A22306">
            <v>0</v>
          </cell>
          <cell r="B22306">
            <v>0</v>
          </cell>
          <cell r="C22306">
            <v>0</v>
          </cell>
          <cell r="D22306">
            <v>0</v>
          </cell>
        </row>
        <row r="22307">
          <cell r="A22307">
            <v>0</v>
          </cell>
          <cell r="B22307">
            <v>0</v>
          </cell>
          <cell r="C22307">
            <v>0</v>
          </cell>
          <cell r="D22307">
            <v>0</v>
          </cell>
        </row>
        <row r="22308">
          <cell r="A22308">
            <v>0</v>
          </cell>
          <cell r="B22308">
            <v>0</v>
          </cell>
          <cell r="C22308">
            <v>0</v>
          </cell>
          <cell r="D22308">
            <v>0</v>
          </cell>
        </row>
        <row r="22309">
          <cell r="A22309">
            <v>0</v>
          </cell>
          <cell r="B22309">
            <v>0</v>
          </cell>
          <cell r="C22309">
            <v>0</v>
          </cell>
          <cell r="D22309">
            <v>0</v>
          </cell>
        </row>
        <row r="22310">
          <cell r="A22310">
            <v>0</v>
          </cell>
          <cell r="B22310">
            <v>0</v>
          </cell>
          <cell r="C22310">
            <v>0</v>
          </cell>
          <cell r="D22310">
            <v>0</v>
          </cell>
        </row>
        <row r="22311">
          <cell r="A22311">
            <v>0</v>
          </cell>
          <cell r="B22311">
            <v>0</v>
          </cell>
          <cell r="C22311">
            <v>0</v>
          </cell>
          <cell r="D22311">
            <v>0</v>
          </cell>
        </row>
        <row r="22312">
          <cell r="A22312">
            <v>0</v>
          </cell>
          <cell r="B22312">
            <v>0</v>
          </cell>
          <cell r="C22312">
            <v>0</v>
          </cell>
          <cell r="D22312">
            <v>0</v>
          </cell>
        </row>
        <row r="22313">
          <cell r="A22313">
            <v>0</v>
          </cell>
          <cell r="B22313">
            <v>0</v>
          </cell>
          <cell r="C22313">
            <v>0</v>
          </cell>
          <cell r="D22313">
            <v>0</v>
          </cell>
        </row>
        <row r="22314">
          <cell r="A22314">
            <v>0</v>
          </cell>
          <cell r="B22314">
            <v>0</v>
          </cell>
          <cell r="C22314">
            <v>0</v>
          </cell>
          <cell r="D22314">
            <v>0</v>
          </cell>
        </row>
        <row r="22315">
          <cell r="A22315">
            <v>0</v>
          </cell>
          <cell r="B22315">
            <v>0</v>
          </cell>
          <cell r="C22315">
            <v>0</v>
          </cell>
          <cell r="D22315">
            <v>0</v>
          </cell>
        </row>
        <row r="22316">
          <cell r="A22316">
            <v>0</v>
          </cell>
          <cell r="B22316">
            <v>0</v>
          </cell>
          <cell r="C22316">
            <v>0</v>
          </cell>
          <cell r="D22316">
            <v>0</v>
          </cell>
        </row>
        <row r="22317">
          <cell r="A22317">
            <v>0</v>
          </cell>
          <cell r="B22317">
            <v>0</v>
          </cell>
          <cell r="C22317">
            <v>0</v>
          </cell>
          <cell r="D22317">
            <v>0</v>
          </cell>
        </row>
        <row r="22318">
          <cell r="A22318">
            <v>0</v>
          </cell>
          <cell r="B22318">
            <v>0</v>
          </cell>
          <cell r="C22318">
            <v>0</v>
          </cell>
          <cell r="D22318">
            <v>0</v>
          </cell>
        </row>
        <row r="22319">
          <cell r="A22319">
            <v>0</v>
          </cell>
          <cell r="B22319">
            <v>0</v>
          </cell>
          <cell r="C22319">
            <v>0</v>
          </cell>
          <cell r="D22319">
            <v>0</v>
          </cell>
        </row>
        <row r="22320">
          <cell r="A22320">
            <v>0</v>
          </cell>
          <cell r="B22320">
            <v>0</v>
          </cell>
          <cell r="C22320">
            <v>0</v>
          </cell>
          <cell r="D22320">
            <v>0</v>
          </cell>
        </row>
        <row r="22321">
          <cell r="A22321">
            <v>0</v>
          </cell>
          <cell r="B22321">
            <v>0</v>
          </cell>
          <cell r="C22321">
            <v>0</v>
          </cell>
          <cell r="D22321">
            <v>0</v>
          </cell>
        </row>
        <row r="22322">
          <cell r="A22322">
            <v>0</v>
          </cell>
          <cell r="B22322">
            <v>0</v>
          </cell>
          <cell r="C22322">
            <v>0</v>
          </cell>
          <cell r="D22322">
            <v>0</v>
          </cell>
        </row>
        <row r="22323">
          <cell r="A22323">
            <v>0</v>
          </cell>
          <cell r="B22323">
            <v>0</v>
          </cell>
          <cell r="C22323">
            <v>0</v>
          </cell>
          <cell r="D22323">
            <v>0</v>
          </cell>
        </row>
        <row r="22324">
          <cell r="A22324">
            <v>0</v>
          </cell>
          <cell r="B22324">
            <v>0</v>
          </cell>
          <cell r="C22324">
            <v>0</v>
          </cell>
          <cell r="D22324">
            <v>0</v>
          </cell>
        </row>
        <row r="22325">
          <cell r="A22325">
            <v>0</v>
          </cell>
          <cell r="B22325">
            <v>0</v>
          </cell>
          <cell r="C22325">
            <v>0</v>
          </cell>
          <cell r="D22325">
            <v>0</v>
          </cell>
        </row>
        <row r="22326">
          <cell r="A22326">
            <v>0</v>
          </cell>
          <cell r="B22326">
            <v>0</v>
          </cell>
          <cell r="C22326">
            <v>0</v>
          </cell>
          <cell r="D22326">
            <v>0</v>
          </cell>
        </row>
        <row r="22327">
          <cell r="A22327">
            <v>0</v>
          </cell>
          <cell r="B22327">
            <v>0</v>
          </cell>
          <cell r="C22327">
            <v>0</v>
          </cell>
          <cell r="D22327">
            <v>0</v>
          </cell>
        </row>
        <row r="22328">
          <cell r="A22328">
            <v>0</v>
          </cell>
          <cell r="B22328">
            <v>0</v>
          </cell>
          <cell r="C22328">
            <v>0</v>
          </cell>
          <cell r="D22328">
            <v>0</v>
          </cell>
        </row>
        <row r="22329">
          <cell r="A22329">
            <v>0</v>
          </cell>
          <cell r="B22329">
            <v>0</v>
          </cell>
          <cell r="C22329">
            <v>0</v>
          </cell>
          <cell r="D22329">
            <v>0</v>
          </cell>
        </row>
        <row r="22330">
          <cell r="A22330">
            <v>0</v>
          </cell>
          <cell r="B22330">
            <v>0</v>
          </cell>
          <cell r="C22330">
            <v>0</v>
          </cell>
          <cell r="D22330">
            <v>0</v>
          </cell>
        </row>
        <row r="22331">
          <cell r="A22331">
            <v>0</v>
          </cell>
          <cell r="B22331">
            <v>0</v>
          </cell>
          <cell r="C22331">
            <v>0</v>
          </cell>
          <cell r="D22331">
            <v>0</v>
          </cell>
        </row>
        <row r="22332">
          <cell r="A22332">
            <v>0</v>
          </cell>
          <cell r="B22332">
            <v>0</v>
          </cell>
          <cell r="C22332">
            <v>0</v>
          </cell>
          <cell r="D22332">
            <v>0</v>
          </cell>
        </row>
        <row r="22333">
          <cell r="A22333">
            <v>0</v>
          </cell>
          <cell r="B22333">
            <v>0</v>
          </cell>
          <cell r="C22333">
            <v>0</v>
          </cell>
          <cell r="D22333">
            <v>0</v>
          </cell>
        </row>
        <row r="22334">
          <cell r="A22334">
            <v>0</v>
          </cell>
          <cell r="B22334">
            <v>0</v>
          </cell>
          <cell r="C22334">
            <v>0</v>
          </cell>
          <cell r="D22334">
            <v>0</v>
          </cell>
        </row>
        <row r="22335">
          <cell r="A22335">
            <v>0</v>
          </cell>
          <cell r="B22335">
            <v>0</v>
          </cell>
          <cell r="C22335">
            <v>0</v>
          </cell>
          <cell r="D22335">
            <v>0</v>
          </cell>
        </row>
        <row r="22336">
          <cell r="A22336">
            <v>0</v>
          </cell>
          <cell r="B22336">
            <v>0</v>
          </cell>
          <cell r="C22336">
            <v>0</v>
          </cell>
          <cell r="D22336">
            <v>0</v>
          </cell>
        </row>
        <row r="22337">
          <cell r="A22337">
            <v>0</v>
          </cell>
          <cell r="B22337">
            <v>0</v>
          </cell>
          <cell r="C22337">
            <v>0</v>
          </cell>
          <cell r="D22337">
            <v>0</v>
          </cell>
        </row>
        <row r="22338">
          <cell r="A22338">
            <v>0</v>
          </cell>
          <cell r="B22338">
            <v>0</v>
          </cell>
          <cell r="C22338">
            <v>0</v>
          </cell>
          <cell r="D22338">
            <v>0</v>
          </cell>
        </row>
        <row r="22339">
          <cell r="A22339">
            <v>0</v>
          </cell>
          <cell r="B22339">
            <v>0</v>
          </cell>
          <cell r="C22339">
            <v>0</v>
          </cell>
          <cell r="D22339">
            <v>0</v>
          </cell>
        </row>
        <row r="22340">
          <cell r="A22340">
            <v>0</v>
          </cell>
          <cell r="B22340">
            <v>0</v>
          </cell>
          <cell r="C22340">
            <v>0</v>
          </cell>
          <cell r="D22340">
            <v>0</v>
          </cell>
        </row>
        <row r="22341">
          <cell r="A22341">
            <v>0</v>
          </cell>
          <cell r="B22341">
            <v>0</v>
          </cell>
          <cell r="C22341">
            <v>0</v>
          </cell>
          <cell r="D22341">
            <v>0</v>
          </cell>
        </row>
        <row r="22342">
          <cell r="A22342">
            <v>0</v>
          </cell>
          <cell r="B22342">
            <v>0</v>
          </cell>
          <cell r="C22342">
            <v>0</v>
          </cell>
          <cell r="D22342">
            <v>0</v>
          </cell>
        </row>
        <row r="22343">
          <cell r="A22343">
            <v>0</v>
          </cell>
          <cell r="B22343">
            <v>0</v>
          </cell>
          <cell r="C22343">
            <v>0</v>
          </cell>
          <cell r="D22343">
            <v>0</v>
          </cell>
        </row>
        <row r="22344">
          <cell r="A22344">
            <v>0</v>
          </cell>
          <cell r="B22344">
            <v>0</v>
          </cell>
          <cell r="C22344">
            <v>0</v>
          </cell>
          <cell r="D22344">
            <v>0</v>
          </cell>
        </row>
        <row r="22345">
          <cell r="A22345">
            <v>0</v>
          </cell>
          <cell r="B22345">
            <v>0</v>
          </cell>
          <cell r="C22345">
            <v>0</v>
          </cell>
          <cell r="D22345">
            <v>0</v>
          </cell>
        </row>
        <row r="22346">
          <cell r="A22346">
            <v>0</v>
          </cell>
          <cell r="B22346">
            <v>0</v>
          </cell>
          <cell r="C22346">
            <v>0</v>
          </cell>
          <cell r="D22346">
            <v>0</v>
          </cell>
        </row>
        <row r="22347">
          <cell r="A22347">
            <v>0</v>
          </cell>
          <cell r="B22347">
            <v>0</v>
          </cell>
          <cell r="C22347">
            <v>0</v>
          </cell>
          <cell r="D22347">
            <v>0</v>
          </cell>
        </row>
        <row r="22348">
          <cell r="A22348">
            <v>0</v>
          </cell>
          <cell r="B22348">
            <v>0</v>
          </cell>
          <cell r="C22348">
            <v>0</v>
          </cell>
          <cell r="D22348">
            <v>0</v>
          </cell>
        </row>
        <row r="22349">
          <cell r="A22349">
            <v>0</v>
          </cell>
          <cell r="B22349">
            <v>0</v>
          </cell>
          <cell r="C22349">
            <v>0</v>
          </cell>
          <cell r="D22349">
            <v>0</v>
          </cell>
        </row>
        <row r="22350">
          <cell r="A22350">
            <v>0</v>
          </cell>
          <cell r="B22350">
            <v>0</v>
          </cell>
          <cell r="C22350">
            <v>0</v>
          </cell>
          <cell r="D22350">
            <v>0</v>
          </cell>
        </row>
        <row r="22351">
          <cell r="A22351">
            <v>0</v>
          </cell>
          <cell r="B22351">
            <v>0</v>
          </cell>
          <cell r="C22351">
            <v>0</v>
          </cell>
          <cell r="D22351">
            <v>0</v>
          </cell>
        </row>
        <row r="22352">
          <cell r="A22352">
            <v>0</v>
          </cell>
          <cell r="B22352">
            <v>0</v>
          </cell>
          <cell r="C22352">
            <v>0</v>
          </cell>
          <cell r="D22352">
            <v>0</v>
          </cell>
        </row>
        <row r="22353">
          <cell r="A22353">
            <v>0</v>
          </cell>
          <cell r="B22353">
            <v>0</v>
          </cell>
          <cell r="C22353">
            <v>0</v>
          </cell>
          <cell r="D22353">
            <v>0</v>
          </cell>
        </row>
        <row r="22354">
          <cell r="A22354">
            <v>0</v>
          </cell>
          <cell r="B22354">
            <v>0</v>
          </cell>
          <cell r="C22354">
            <v>0</v>
          </cell>
          <cell r="D22354">
            <v>0</v>
          </cell>
        </row>
        <row r="22355">
          <cell r="A22355">
            <v>0</v>
          </cell>
          <cell r="B22355">
            <v>0</v>
          </cell>
          <cell r="C22355">
            <v>0</v>
          </cell>
          <cell r="D22355">
            <v>0</v>
          </cell>
        </row>
        <row r="22356">
          <cell r="A22356">
            <v>0</v>
          </cell>
          <cell r="B22356">
            <v>0</v>
          </cell>
          <cell r="C22356">
            <v>0</v>
          </cell>
          <cell r="D22356">
            <v>0</v>
          </cell>
        </row>
        <row r="22357">
          <cell r="A22357">
            <v>0</v>
          </cell>
          <cell r="B22357">
            <v>0</v>
          </cell>
          <cell r="C22357">
            <v>0</v>
          </cell>
          <cell r="D22357">
            <v>0</v>
          </cell>
        </row>
        <row r="22358">
          <cell r="A22358">
            <v>0</v>
          </cell>
          <cell r="B22358">
            <v>0</v>
          </cell>
          <cell r="C22358">
            <v>0</v>
          </cell>
          <cell r="D22358">
            <v>0</v>
          </cell>
        </row>
        <row r="22359">
          <cell r="A22359">
            <v>0</v>
          </cell>
          <cell r="B22359">
            <v>0</v>
          </cell>
          <cell r="C22359">
            <v>0</v>
          </cell>
          <cell r="D22359">
            <v>0</v>
          </cell>
        </row>
        <row r="22360">
          <cell r="A22360">
            <v>0</v>
          </cell>
          <cell r="B22360">
            <v>0</v>
          </cell>
          <cell r="C22360">
            <v>0</v>
          </cell>
          <cell r="D22360">
            <v>0</v>
          </cell>
        </row>
        <row r="22361">
          <cell r="A22361">
            <v>0</v>
          </cell>
          <cell r="B22361">
            <v>0</v>
          </cell>
          <cell r="C22361">
            <v>0</v>
          </cell>
          <cell r="D22361">
            <v>0</v>
          </cell>
        </row>
        <row r="22362">
          <cell r="A22362">
            <v>0</v>
          </cell>
          <cell r="B22362">
            <v>0</v>
          </cell>
          <cell r="C22362">
            <v>0</v>
          </cell>
          <cell r="D22362">
            <v>0</v>
          </cell>
        </row>
        <row r="22363">
          <cell r="A22363">
            <v>0</v>
          </cell>
          <cell r="B22363">
            <v>0</v>
          </cell>
          <cell r="C22363">
            <v>0</v>
          </cell>
          <cell r="D22363">
            <v>0</v>
          </cell>
        </row>
        <row r="22364">
          <cell r="A22364">
            <v>0</v>
          </cell>
          <cell r="B22364">
            <v>0</v>
          </cell>
          <cell r="C22364">
            <v>0</v>
          </cell>
          <cell r="D22364">
            <v>0</v>
          </cell>
        </row>
        <row r="22365">
          <cell r="A22365">
            <v>0</v>
          </cell>
          <cell r="B22365">
            <v>0</v>
          </cell>
          <cell r="C22365">
            <v>0</v>
          </cell>
          <cell r="D22365">
            <v>0</v>
          </cell>
        </row>
        <row r="22366">
          <cell r="A22366">
            <v>0</v>
          </cell>
          <cell r="B22366">
            <v>0</v>
          </cell>
          <cell r="C22366">
            <v>0</v>
          </cell>
          <cell r="D22366">
            <v>0</v>
          </cell>
        </row>
        <row r="22367">
          <cell r="A22367">
            <v>0</v>
          </cell>
          <cell r="B22367">
            <v>0</v>
          </cell>
          <cell r="C22367">
            <v>0</v>
          </cell>
          <cell r="D22367">
            <v>0</v>
          </cell>
        </row>
        <row r="22368">
          <cell r="A22368">
            <v>0</v>
          </cell>
          <cell r="B22368">
            <v>0</v>
          </cell>
          <cell r="C22368">
            <v>0</v>
          </cell>
          <cell r="D22368">
            <v>0</v>
          </cell>
        </row>
        <row r="22369">
          <cell r="A22369">
            <v>0</v>
          </cell>
          <cell r="B22369">
            <v>0</v>
          </cell>
          <cell r="C22369">
            <v>0</v>
          </cell>
          <cell r="D22369">
            <v>0</v>
          </cell>
        </row>
        <row r="22370">
          <cell r="A22370">
            <v>0</v>
          </cell>
          <cell r="B22370">
            <v>0</v>
          </cell>
          <cell r="C22370">
            <v>0</v>
          </cell>
          <cell r="D22370">
            <v>0</v>
          </cell>
        </row>
        <row r="22371">
          <cell r="A22371">
            <v>0</v>
          </cell>
          <cell r="B22371">
            <v>0</v>
          </cell>
          <cell r="C22371">
            <v>0</v>
          </cell>
          <cell r="D22371">
            <v>0</v>
          </cell>
        </row>
        <row r="22372">
          <cell r="A22372">
            <v>0</v>
          </cell>
          <cell r="B22372">
            <v>0</v>
          </cell>
          <cell r="C22372">
            <v>0</v>
          </cell>
          <cell r="D22372">
            <v>0</v>
          </cell>
        </row>
        <row r="22373">
          <cell r="A22373">
            <v>0</v>
          </cell>
          <cell r="B22373">
            <v>0</v>
          </cell>
          <cell r="C22373">
            <v>0</v>
          </cell>
          <cell r="D22373">
            <v>0</v>
          </cell>
        </row>
        <row r="22374">
          <cell r="A22374">
            <v>0</v>
          </cell>
          <cell r="B22374">
            <v>0</v>
          </cell>
          <cell r="C22374">
            <v>0</v>
          </cell>
          <cell r="D22374">
            <v>0</v>
          </cell>
        </row>
        <row r="22375">
          <cell r="A22375">
            <v>0</v>
          </cell>
          <cell r="B22375">
            <v>0</v>
          </cell>
          <cell r="C22375">
            <v>0</v>
          </cell>
          <cell r="D22375">
            <v>0</v>
          </cell>
        </row>
        <row r="22376">
          <cell r="A22376">
            <v>0</v>
          </cell>
          <cell r="B22376">
            <v>0</v>
          </cell>
          <cell r="C22376">
            <v>0</v>
          </cell>
          <cell r="D22376">
            <v>0</v>
          </cell>
        </row>
        <row r="22377">
          <cell r="A22377">
            <v>0</v>
          </cell>
          <cell r="B22377">
            <v>0</v>
          </cell>
          <cell r="C22377">
            <v>0</v>
          </cell>
          <cell r="D22377">
            <v>0</v>
          </cell>
        </row>
        <row r="22378">
          <cell r="A22378">
            <v>0</v>
          </cell>
          <cell r="B22378">
            <v>0</v>
          </cell>
          <cell r="C22378">
            <v>0</v>
          </cell>
          <cell r="D22378">
            <v>0</v>
          </cell>
        </row>
        <row r="22379">
          <cell r="A22379">
            <v>0</v>
          </cell>
          <cell r="B22379">
            <v>0</v>
          </cell>
          <cell r="C22379">
            <v>0</v>
          </cell>
          <cell r="D22379">
            <v>0</v>
          </cell>
        </row>
        <row r="22380">
          <cell r="A22380">
            <v>0</v>
          </cell>
          <cell r="B22380">
            <v>0</v>
          </cell>
          <cell r="C22380">
            <v>0</v>
          </cell>
          <cell r="D22380">
            <v>0</v>
          </cell>
        </row>
        <row r="22381">
          <cell r="A22381">
            <v>0</v>
          </cell>
          <cell r="B22381">
            <v>0</v>
          </cell>
          <cell r="C22381">
            <v>0</v>
          </cell>
          <cell r="D22381">
            <v>0</v>
          </cell>
        </row>
        <row r="22382">
          <cell r="A22382">
            <v>0</v>
          </cell>
          <cell r="B22382">
            <v>0</v>
          </cell>
          <cell r="C22382">
            <v>0</v>
          </cell>
          <cell r="D22382">
            <v>0</v>
          </cell>
        </row>
        <row r="22383">
          <cell r="A22383">
            <v>0</v>
          </cell>
          <cell r="B22383">
            <v>0</v>
          </cell>
          <cell r="C22383">
            <v>0</v>
          </cell>
          <cell r="D22383">
            <v>0</v>
          </cell>
        </row>
        <row r="22384">
          <cell r="A22384">
            <v>0</v>
          </cell>
          <cell r="B22384">
            <v>0</v>
          </cell>
          <cell r="C22384">
            <v>0</v>
          </cell>
          <cell r="D22384">
            <v>0</v>
          </cell>
        </row>
        <row r="22385">
          <cell r="A22385">
            <v>0</v>
          </cell>
          <cell r="B22385">
            <v>0</v>
          </cell>
          <cell r="C22385">
            <v>0</v>
          </cell>
          <cell r="D22385">
            <v>0</v>
          </cell>
        </row>
        <row r="22386">
          <cell r="A22386">
            <v>0</v>
          </cell>
          <cell r="B22386">
            <v>0</v>
          </cell>
          <cell r="C22386">
            <v>0</v>
          </cell>
          <cell r="D22386">
            <v>0</v>
          </cell>
        </row>
        <row r="22387">
          <cell r="A22387">
            <v>0</v>
          </cell>
          <cell r="B22387">
            <v>0</v>
          </cell>
          <cell r="C22387">
            <v>0</v>
          </cell>
          <cell r="D22387">
            <v>0</v>
          </cell>
        </row>
        <row r="22388">
          <cell r="A22388">
            <v>0</v>
          </cell>
          <cell r="B22388">
            <v>0</v>
          </cell>
          <cell r="C22388">
            <v>0</v>
          </cell>
          <cell r="D22388">
            <v>0</v>
          </cell>
        </row>
        <row r="22389">
          <cell r="A22389">
            <v>0</v>
          </cell>
          <cell r="B22389">
            <v>0</v>
          </cell>
          <cell r="C22389">
            <v>0</v>
          </cell>
          <cell r="D22389">
            <v>0</v>
          </cell>
        </row>
        <row r="22390">
          <cell r="A22390">
            <v>0</v>
          </cell>
          <cell r="B22390">
            <v>0</v>
          </cell>
          <cell r="C22390">
            <v>0</v>
          </cell>
          <cell r="D22390">
            <v>0</v>
          </cell>
        </row>
        <row r="22391">
          <cell r="A22391">
            <v>0</v>
          </cell>
          <cell r="B22391">
            <v>0</v>
          </cell>
          <cell r="C22391">
            <v>0</v>
          </cell>
          <cell r="D22391">
            <v>0</v>
          </cell>
        </row>
        <row r="22392">
          <cell r="A22392">
            <v>0</v>
          </cell>
          <cell r="B22392">
            <v>0</v>
          </cell>
          <cell r="C22392">
            <v>0</v>
          </cell>
          <cell r="D22392">
            <v>0</v>
          </cell>
        </row>
        <row r="22393">
          <cell r="A22393">
            <v>0</v>
          </cell>
          <cell r="B22393">
            <v>0</v>
          </cell>
          <cell r="C22393">
            <v>0</v>
          </cell>
          <cell r="D22393">
            <v>0</v>
          </cell>
        </row>
        <row r="22394">
          <cell r="A22394">
            <v>0</v>
          </cell>
          <cell r="B22394">
            <v>0</v>
          </cell>
          <cell r="C22394">
            <v>0</v>
          </cell>
          <cell r="D22394">
            <v>0</v>
          </cell>
        </row>
        <row r="22395">
          <cell r="A22395">
            <v>0</v>
          </cell>
          <cell r="B22395">
            <v>0</v>
          </cell>
          <cell r="C22395">
            <v>0</v>
          </cell>
          <cell r="D22395">
            <v>0</v>
          </cell>
        </row>
        <row r="22396">
          <cell r="A22396">
            <v>0</v>
          </cell>
          <cell r="B22396">
            <v>0</v>
          </cell>
          <cell r="C22396">
            <v>0</v>
          </cell>
          <cell r="D22396">
            <v>0</v>
          </cell>
        </row>
        <row r="22397">
          <cell r="A22397">
            <v>0</v>
          </cell>
          <cell r="B22397">
            <v>0</v>
          </cell>
          <cell r="C22397">
            <v>0</v>
          </cell>
          <cell r="D22397">
            <v>0</v>
          </cell>
        </row>
        <row r="22398">
          <cell r="A22398">
            <v>0</v>
          </cell>
          <cell r="B22398">
            <v>0</v>
          </cell>
          <cell r="C22398">
            <v>0</v>
          </cell>
          <cell r="D22398">
            <v>0</v>
          </cell>
        </row>
        <row r="22399">
          <cell r="A22399">
            <v>0</v>
          </cell>
          <cell r="B22399">
            <v>0</v>
          </cell>
          <cell r="C22399">
            <v>0</v>
          </cell>
          <cell r="D22399">
            <v>0</v>
          </cell>
        </row>
        <row r="22400">
          <cell r="A22400">
            <v>0</v>
          </cell>
          <cell r="B22400">
            <v>0</v>
          </cell>
          <cell r="C22400">
            <v>0</v>
          </cell>
          <cell r="D22400">
            <v>0</v>
          </cell>
        </row>
        <row r="22401">
          <cell r="A22401">
            <v>0</v>
          </cell>
          <cell r="B22401">
            <v>0</v>
          </cell>
          <cell r="C22401">
            <v>0</v>
          </cell>
          <cell r="D22401">
            <v>0</v>
          </cell>
        </row>
        <row r="22402">
          <cell r="A22402">
            <v>0</v>
          </cell>
          <cell r="B22402">
            <v>0</v>
          </cell>
          <cell r="C22402">
            <v>0</v>
          </cell>
          <cell r="D22402">
            <v>0</v>
          </cell>
        </row>
        <row r="22403">
          <cell r="A22403">
            <v>0</v>
          </cell>
          <cell r="B22403">
            <v>0</v>
          </cell>
          <cell r="C22403">
            <v>0</v>
          </cell>
          <cell r="D22403">
            <v>0</v>
          </cell>
        </row>
        <row r="22404">
          <cell r="A22404">
            <v>0</v>
          </cell>
          <cell r="B22404">
            <v>0</v>
          </cell>
          <cell r="C22404">
            <v>0</v>
          </cell>
          <cell r="D22404">
            <v>0</v>
          </cell>
        </row>
        <row r="22405">
          <cell r="A22405">
            <v>0</v>
          </cell>
          <cell r="B22405">
            <v>0</v>
          </cell>
          <cell r="C22405">
            <v>0</v>
          </cell>
          <cell r="D22405">
            <v>0</v>
          </cell>
        </row>
        <row r="22406">
          <cell r="A22406">
            <v>0</v>
          </cell>
          <cell r="B22406">
            <v>0</v>
          </cell>
          <cell r="C22406">
            <v>0</v>
          </cell>
          <cell r="D22406">
            <v>0</v>
          </cell>
        </row>
        <row r="22407">
          <cell r="A22407">
            <v>0</v>
          </cell>
          <cell r="B22407">
            <v>0</v>
          </cell>
          <cell r="C22407">
            <v>0</v>
          </cell>
          <cell r="D22407">
            <v>0</v>
          </cell>
        </row>
        <row r="22408">
          <cell r="A22408">
            <v>0</v>
          </cell>
          <cell r="B22408">
            <v>0</v>
          </cell>
          <cell r="C22408">
            <v>0</v>
          </cell>
          <cell r="D22408">
            <v>0</v>
          </cell>
        </row>
        <row r="22409">
          <cell r="A22409">
            <v>0</v>
          </cell>
          <cell r="B22409">
            <v>0</v>
          </cell>
          <cell r="C22409">
            <v>0</v>
          </cell>
          <cell r="D22409">
            <v>0</v>
          </cell>
        </row>
        <row r="22410">
          <cell r="A22410">
            <v>0</v>
          </cell>
          <cell r="B22410">
            <v>0</v>
          </cell>
          <cell r="C22410">
            <v>0</v>
          </cell>
          <cell r="D22410">
            <v>0</v>
          </cell>
        </row>
        <row r="22411">
          <cell r="A22411">
            <v>0</v>
          </cell>
          <cell r="B22411">
            <v>0</v>
          </cell>
          <cell r="C22411">
            <v>0</v>
          </cell>
          <cell r="D22411">
            <v>0</v>
          </cell>
        </row>
        <row r="22412">
          <cell r="A22412">
            <v>0</v>
          </cell>
          <cell r="B22412">
            <v>0</v>
          </cell>
          <cell r="C22412">
            <v>0</v>
          </cell>
          <cell r="D22412">
            <v>0</v>
          </cell>
        </row>
        <row r="22413">
          <cell r="A22413">
            <v>0</v>
          </cell>
          <cell r="B22413">
            <v>0</v>
          </cell>
          <cell r="C22413">
            <v>0</v>
          </cell>
          <cell r="D22413">
            <v>0</v>
          </cell>
        </row>
        <row r="22414">
          <cell r="A22414">
            <v>0</v>
          </cell>
          <cell r="B22414">
            <v>0</v>
          </cell>
          <cell r="C22414">
            <v>0</v>
          </cell>
          <cell r="D22414">
            <v>0</v>
          </cell>
        </row>
        <row r="22415">
          <cell r="A22415">
            <v>0</v>
          </cell>
          <cell r="B22415">
            <v>0</v>
          </cell>
          <cell r="C22415">
            <v>0</v>
          </cell>
          <cell r="D22415">
            <v>0</v>
          </cell>
        </row>
        <row r="22416">
          <cell r="A22416">
            <v>0</v>
          </cell>
          <cell r="B22416">
            <v>0</v>
          </cell>
          <cell r="C22416">
            <v>0</v>
          </cell>
          <cell r="D22416">
            <v>0</v>
          </cell>
        </row>
        <row r="22417">
          <cell r="A22417">
            <v>0</v>
          </cell>
          <cell r="B22417">
            <v>0</v>
          </cell>
          <cell r="C22417">
            <v>0</v>
          </cell>
          <cell r="D22417">
            <v>0</v>
          </cell>
        </row>
        <row r="22418">
          <cell r="A22418">
            <v>0</v>
          </cell>
          <cell r="B22418">
            <v>0</v>
          </cell>
          <cell r="C22418">
            <v>0</v>
          </cell>
          <cell r="D22418">
            <v>0</v>
          </cell>
        </row>
        <row r="22419">
          <cell r="A22419">
            <v>0</v>
          </cell>
          <cell r="B22419">
            <v>0</v>
          </cell>
          <cell r="C22419">
            <v>0</v>
          </cell>
          <cell r="D22419">
            <v>0</v>
          </cell>
        </row>
        <row r="22420">
          <cell r="A22420">
            <v>0</v>
          </cell>
          <cell r="B22420">
            <v>0</v>
          </cell>
          <cell r="C22420">
            <v>0</v>
          </cell>
          <cell r="D22420">
            <v>0</v>
          </cell>
        </row>
        <row r="22421">
          <cell r="A22421">
            <v>0</v>
          </cell>
          <cell r="B22421">
            <v>0</v>
          </cell>
          <cell r="C22421">
            <v>0</v>
          </cell>
          <cell r="D22421">
            <v>0</v>
          </cell>
        </row>
        <row r="22422">
          <cell r="A22422">
            <v>0</v>
          </cell>
          <cell r="B22422">
            <v>0</v>
          </cell>
          <cell r="C22422">
            <v>0</v>
          </cell>
          <cell r="D22422">
            <v>0</v>
          </cell>
        </row>
        <row r="22423">
          <cell r="A22423">
            <v>0</v>
          </cell>
          <cell r="B22423">
            <v>0</v>
          </cell>
          <cell r="C22423">
            <v>0</v>
          </cell>
          <cell r="D22423">
            <v>0</v>
          </cell>
        </row>
        <row r="22424">
          <cell r="A22424">
            <v>0</v>
          </cell>
          <cell r="B22424">
            <v>0</v>
          </cell>
          <cell r="C22424">
            <v>0</v>
          </cell>
          <cell r="D22424">
            <v>0</v>
          </cell>
        </row>
        <row r="22425">
          <cell r="A22425">
            <v>0</v>
          </cell>
          <cell r="B22425">
            <v>0</v>
          </cell>
          <cell r="C22425">
            <v>0</v>
          </cell>
          <cell r="D22425">
            <v>0</v>
          </cell>
        </row>
        <row r="22426">
          <cell r="A22426">
            <v>0</v>
          </cell>
          <cell r="B22426">
            <v>0</v>
          </cell>
          <cell r="C22426">
            <v>0</v>
          </cell>
          <cell r="D22426">
            <v>0</v>
          </cell>
        </row>
        <row r="22427">
          <cell r="A22427">
            <v>0</v>
          </cell>
          <cell r="B22427">
            <v>0</v>
          </cell>
          <cell r="C22427">
            <v>0</v>
          </cell>
          <cell r="D22427">
            <v>0</v>
          </cell>
        </row>
        <row r="22428">
          <cell r="A22428">
            <v>0</v>
          </cell>
          <cell r="B22428">
            <v>0</v>
          </cell>
          <cell r="C22428">
            <v>0</v>
          </cell>
          <cell r="D22428">
            <v>0</v>
          </cell>
        </row>
        <row r="22429">
          <cell r="A22429">
            <v>0</v>
          </cell>
          <cell r="B22429">
            <v>0</v>
          </cell>
          <cell r="C22429">
            <v>0</v>
          </cell>
          <cell r="D22429">
            <v>0</v>
          </cell>
        </row>
        <row r="22430">
          <cell r="A22430">
            <v>0</v>
          </cell>
          <cell r="B22430">
            <v>0</v>
          </cell>
          <cell r="C22430">
            <v>0</v>
          </cell>
          <cell r="D22430">
            <v>0</v>
          </cell>
        </row>
        <row r="22431">
          <cell r="A22431">
            <v>0</v>
          </cell>
          <cell r="B22431">
            <v>0</v>
          </cell>
          <cell r="C22431">
            <v>0</v>
          </cell>
          <cell r="D22431">
            <v>0</v>
          </cell>
        </row>
        <row r="22432">
          <cell r="A22432">
            <v>0</v>
          </cell>
          <cell r="B22432">
            <v>0</v>
          </cell>
          <cell r="C22432">
            <v>0</v>
          </cell>
          <cell r="D22432">
            <v>0</v>
          </cell>
        </row>
        <row r="22433">
          <cell r="A22433">
            <v>0</v>
          </cell>
          <cell r="B22433">
            <v>0</v>
          </cell>
          <cell r="C22433">
            <v>0</v>
          </cell>
          <cell r="D22433">
            <v>0</v>
          </cell>
        </row>
        <row r="22434">
          <cell r="A22434">
            <v>0</v>
          </cell>
          <cell r="B22434">
            <v>0</v>
          </cell>
          <cell r="C22434">
            <v>0</v>
          </cell>
          <cell r="D22434">
            <v>0</v>
          </cell>
        </row>
        <row r="22435">
          <cell r="A22435">
            <v>0</v>
          </cell>
          <cell r="B22435">
            <v>0</v>
          </cell>
          <cell r="C22435">
            <v>0</v>
          </cell>
          <cell r="D22435">
            <v>0</v>
          </cell>
        </row>
        <row r="22436">
          <cell r="A22436">
            <v>0</v>
          </cell>
          <cell r="B22436">
            <v>0</v>
          </cell>
          <cell r="C22436">
            <v>0</v>
          </cell>
          <cell r="D22436">
            <v>0</v>
          </cell>
        </row>
        <row r="22437">
          <cell r="A22437">
            <v>0</v>
          </cell>
          <cell r="B22437">
            <v>0</v>
          </cell>
          <cell r="C22437">
            <v>0</v>
          </cell>
          <cell r="D22437">
            <v>0</v>
          </cell>
        </row>
        <row r="22438">
          <cell r="A22438">
            <v>0</v>
          </cell>
          <cell r="B22438">
            <v>0</v>
          </cell>
          <cell r="C22438">
            <v>0</v>
          </cell>
          <cell r="D22438">
            <v>0</v>
          </cell>
        </row>
        <row r="22439">
          <cell r="A22439">
            <v>0</v>
          </cell>
          <cell r="B22439">
            <v>0</v>
          </cell>
          <cell r="C22439">
            <v>0</v>
          </cell>
          <cell r="D22439">
            <v>0</v>
          </cell>
        </row>
        <row r="22440">
          <cell r="A22440">
            <v>0</v>
          </cell>
          <cell r="B22440">
            <v>0</v>
          </cell>
          <cell r="C22440">
            <v>0</v>
          </cell>
          <cell r="D22440">
            <v>0</v>
          </cell>
        </row>
        <row r="22441">
          <cell r="A22441">
            <v>0</v>
          </cell>
          <cell r="B22441">
            <v>0</v>
          </cell>
          <cell r="C22441">
            <v>0</v>
          </cell>
          <cell r="D22441">
            <v>0</v>
          </cell>
        </row>
        <row r="22442">
          <cell r="A22442">
            <v>0</v>
          </cell>
          <cell r="B22442">
            <v>0</v>
          </cell>
          <cell r="C22442">
            <v>0</v>
          </cell>
          <cell r="D22442">
            <v>0</v>
          </cell>
        </row>
        <row r="22443">
          <cell r="A22443">
            <v>0</v>
          </cell>
          <cell r="B22443">
            <v>0</v>
          </cell>
          <cell r="C22443">
            <v>0</v>
          </cell>
          <cell r="D22443">
            <v>0</v>
          </cell>
        </row>
        <row r="22444">
          <cell r="A22444">
            <v>0</v>
          </cell>
          <cell r="B22444">
            <v>0</v>
          </cell>
          <cell r="C22444">
            <v>0</v>
          </cell>
          <cell r="D22444">
            <v>0</v>
          </cell>
        </row>
        <row r="22445">
          <cell r="A22445">
            <v>0</v>
          </cell>
          <cell r="B22445">
            <v>0</v>
          </cell>
          <cell r="C22445">
            <v>0</v>
          </cell>
          <cell r="D22445">
            <v>0</v>
          </cell>
        </row>
        <row r="22446">
          <cell r="A22446">
            <v>0</v>
          </cell>
          <cell r="B22446">
            <v>0</v>
          </cell>
          <cell r="C22446">
            <v>0</v>
          </cell>
          <cell r="D22446">
            <v>0</v>
          </cell>
        </row>
        <row r="22447">
          <cell r="A22447">
            <v>0</v>
          </cell>
          <cell r="B22447">
            <v>0</v>
          </cell>
          <cell r="C22447">
            <v>0</v>
          </cell>
          <cell r="D22447">
            <v>0</v>
          </cell>
        </row>
        <row r="22448">
          <cell r="A22448">
            <v>0</v>
          </cell>
          <cell r="B22448">
            <v>0</v>
          </cell>
          <cell r="C22448">
            <v>0</v>
          </cell>
          <cell r="D22448">
            <v>0</v>
          </cell>
        </row>
        <row r="22449">
          <cell r="A22449">
            <v>0</v>
          </cell>
          <cell r="B22449">
            <v>0</v>
          </cell>
          <cell r="C22449">
            <v>0</v>
          </cell>
          <cell r="D22449">
            <v>0</v>
          </cell>
        </row>
        <row r="22450">
          <cell r="A22450">
            <v>0</v>
          </cell>
          <cell r="B22450">
            <v>0</v>
          </cell>
          <cell r="C22450">
            <v>0</v>
          </cell>
          <cell r="D22450">
            <v>0</v>
          </cell>
        </row>
        <row r="22451">
          <cell r="A22451">
            <v>0</v>
          </cell>
          <cell r="B22451">
            <v>0</v>
          </cell>
          <cell r="C22451">
            <v>0</v>
          </cell>
          <cell r="D22451">
            <v>0</v>
          </cell>
        </row>
        <row r="22452">
          <cell r="A22452">
            <v>0</v>
          </cell>
          <cell r="B22452">
            <v>0</v>
          </cell>
          <cell r="C22452">
            <v>0</v>
          </cell>
          <cell r="D22452">
            <v>0</v>
          </cell>
        </row>
        <row r="22453">
          <cell r="A22453">
            <v>0</v>
          </cell>
          <cell r="B22453">
            <v>0</v>
          </cell>
          <cell r="C22453">
            <v>0</v>
          </cell>
          <cell r="D22453">
            <v>0</v>
          </cell>
        </row>
        <row r="22454">
          <cell r="A22454">
            <v>0</v>
          </cell>
          <cell r="B22454">
            <v>0</v>
          </cell>
          <cell r="C22454">
            <v>0</v>
          </cell>
          <cell r="D22454">
            <v>0</v>
          </cell>
        </row>
        <row r="22455">
          <cell r="A22455">
            <v>0</v>
          </cell>
          <cell r="B22455">
            <v>0</v>
          </cell>
          <cell r="C22455">
            <v>0</v>
          </cell>
          <cell r="D22455">
            <v>0</v>
          </cell>
        </row>
        <row r="22456">
          <cell r="A22456">
            <v>0</v>
          </cell>
          <cell r="B22456">
            <v>0</v>
          </cell>
          <cell r="C22456">
            <v>0</v>
          </cell>
          <cell r="D22456">
            <v>0</v>
          </cell>
        </row>
        <row r="22457">
          <cell r="A22457">
            <v>0</v>
          </cell>
          <cell r="B22457">
            <v>0</v>
          </cell>
          <cell r="C22457">
            <v>0</v>
          </cell>
          <cell r="D22457">
            <v>0</v>
          </cell>
        </row>
        <row r="22458">
          <cell r="A22458">
            <v>0</v>
          </cell>
          <cell r="B22458">
            <v>0</v>
          </cell>
          <cell r="C22458">
            <v>0</v>
          </cell>
          <cell r="D22458">
            <v>0</v>
          </cell>
        </row>
        <row r="22459">
          <cell r="A22459">
            <v>0</v>
          </cell>
          <cell r="B22459">
            <v>0</v>
          </cell>
          <cell r="C22459">
            <v>0</v>
          </cell>
          <cell r="D22459">
            <v>0</v>
          </cell>
        </row>
        <row r="22460">
          <cell r="A22460">
            <v>0</v>
          </cell>
          <cell r="B22460">
            <v>0</v>
          </cell>
          <cell r="C22460">
            <v>0</v>
          </cell>
          <cell r="D22460">
            <v>0</v>
          </cell>
        </row>
        <row r="22461">
          <cell r="A22461">
            <v>0</v>
          </cell>
          <cell r="B22461">
            <v>0</v>
          </cell>
          <cell r="C22461">
            <v>0</v>
          </cell>
          <cell r="D22461">
            <v>0</v>
          </cell>
        </row>
        <row r="22462">
          <cell r="A22462">
            <v>0</v>
          </cell>
          <cell r="B22462">
            <v>0</v>
          </cell>
          <cell r="C22462">
            <v>0</v>
          </cell>
          <cell r="D22462">
            <v>0</v>
          </cell>
        </row>
        <row r="22463">
          <cell r="A22463">
            <v>0</v>
          </cell>
          <cell r="B22463">
            <v>0</v>
          </cell>
          <cell r="C22463">
            <v>0</v>
          </cell>
          <cell r="D22463">
            <v>0</v>
          </cell>
        </row>
        <row r="22464">
          <cell r="A22464">
            <v>0</v>
          </cell>
          <cell r="B22464">
            <v>0</v>
          </cell>
          <cell r="C22464">
            <v>0</v>
          </cell>
          <cell r="D22464">
            <v>0</v>
          </cell>
        </row>
        <row r="22465">
          <cell r="A22465">
            <v>0</v>
          </cell>
          <cell r="B22465">
            <v>0</v>
          </cell>
          <cell r="C22465">
            <v>0</v>
          </cell>
          <cell r="D22465">
            <v>0</v>
          </cell>
        </row>
        <row r="22466">
          <cell r="A22466">
            <v>0</v>
          </cell>
          <cell r="B22466">
            <v>0</v>
          </cell>
          <cell r="C22466">
            <v>0</v>
          </cell>
          <cell r="D22466">
            <v>0</v>
          </cell>
        </row>
        <row r="22467">
          <cell r="A22467">
            <v>0</v>
          </cell>
          <cell r="B22467">
            <v>0</v>
          </cell>
          <cell r="C22467">
            <v>0</v>
          </cell>
          <cell r="D22467">
            <v>0</v>
          </cell>
        </row>
        <row r="22468">
          <cell r="A22468">
            <v>0</v>
          </cell>
          <cell r="B22468">
            <v>0</v>
          </cell>
          <cell r="C22468">
            <v>0</v>
          </cell>
          <cell r="D22468">
            <v>0</v>
          </cell>
        </row>
        <row r="22469">
          <cell r="A22469">
            <v>0</v>
          </cell>
          <cell r="B22469">
            <v>0</v>
          </cell>
          <cell r="C22469">
            <v>0</v>
          </cell>
          <cell r="D22469">
            <v>0</v>
          </cell>
        </row>
        <row r="22470">
          <cell r="A22470">
            <v>0</v>
          </cell>
          <cell r="B22470">
            <v>0</v>
          </cell>
          <cell r="C22470">
            <v>0</v>
          </cell>
          <cell r="D22470">
            <v>0</v>
          </cell>
        </row>
        <row r="22471">
          <cell r="A22471">
            <v>0</v>
          </cell>
          <cell r="B22471">
            <v>0</v>
          </cell>
          <cell r="C22471">
            <v>0</v>
          </cell>
          <cell r="D22471">
            <v>0</v>
          </cell>
        </row>
        <row r="22472">
          <cell r="A22472">
            <v>0</v>
          </cell>
          <cell r="B22472">
            <v>0</v>
          </cell>
          <cell r="C22472">
            <v>0</v>
          </cell>
          <cell r="D22472">
            <v>0</v>
          </cell>
        </row>
        <row r="22473">
          <cell r="A22473">
            <v>0</v>
          </cell>
          <cell r="B22473">
            <v>0</v>
          </cell>
          <cell r="C22473">
            <v>0</v>
          </cell>
          <cell r="D22473">
            <v>0</v>
          </cell>
        </row>
        <row r="22474">
          <cell r="A22474">
            <v>0</v>
          </cell>
          <cell r="B22474">
            <v>0</v>
          </cell>
          <cell r="C22474">
            <v>0</v>
          </cell>
          <cell r="D22474">
            <v>0</v>
          </cell>
        </row>
        <row r="22475">
          <cell r="A22475">
            <v>0</v>
          </cell>
          <cell r="B22475">
            <v>0</v>
          </cell>
          <cell r="C22475">
            <v>0</v>
          </cell>
          <cell r="D22475">
            <v>0</v>
          </cell>
        </row>
        <row r="22476">
          <cell r="A22476">
            <v>0</v>
          </cell>
          <cell r="B22476">
            <v>0</v>
          </cell>
          <cell r="C22476">
            <v>0</v>
          </cell>
          <cell r="D22476">
            <v>0</v>
          </cell>
        </row>
        <row r="22477">
          <cell r="A22477">
            <v>0</v>
          </cell>
          <cell r="B22477">
            <v>0</v>
          </cell>
          <cell r="C22477">
            <v>0</v>
          </cell>
          <cell r="D22477">
            <v>0</v>
          </cell>
        </row>
        <row r="22478">
          <cell r="A22478">
            <v>0</v>
          </cell>
          <cell r="B22478">
            <v>0</v>
          </cell>
          <cell r="C22478">
            <v>0</v>
          </cell>
          <cell r="D22478">
            <v>0</v>
          </cell>
        </row>
        <row r="22479">
          <cell r="A22479">
            <v>0</v>
          </cell>
          <cell r="B22479">
            <v>0</v>
          </cell>
          <cell r="C22479">
            <v>0</v>
          </cell>
          <cell r="D22479">
            <v>0</v>
          </cell>
        </row>
        <row r="22480">
          <cell r="A22480">
            <v>0</v>
          </cell>
          <cell r="B22480">
            <v>0</v>
          </cell>
          <cell r="C22480">
            <v>0</v>
          </cell>
          <cell r="D22480">
            <v>0</v>
          </cell>
        </row>
        <row r="22481">
          <cell r="A22481">
            <v>0</v>
          </cell>
          <cell r="B22481">
            <v>0</v>
          </cell>
          <cell r="C22481">
            <v>0</v>
          </cell>
          <cell r="D22481">
            <v>0</v>
          </cell>
        </row>
        <row r="22482">
          <cell r="A22482">
            <v>0</v>
          </cell>
          <cell r="B22482">
            <v>0</v>
          </cell>
          <cell r="C22482">
            <v>0</v>
          </cell>
          <cell r="D22482">
            <v>0</v>
          </cell>
        </row>
        <row r="22483">
          <cell r="A22483">
            <v>0</v>
          </cell>
          <cell r="B22483">
            <v>0</v>
          </cell>
          <cell r="C22483">
            <v>0</v>
          </cell>
          <cell r="D22483">
            <v>0</v>
          </cell>
        </row>
        <row r="22484">
          <cell r="A22484">
            <v>0</v>
          </cell>
          <cell r="B22484">
            <v>0</v>
          </cell>
          <cell r="C22484">
            <v>0</v>
          </cell>
          <cell r="D22484">
            <v>0</v>
          </cell>
        </row>
        <row r="22485">
          <cell r="A22485">
            <v>0</v>
          </cell>
          <cell r="B22485">
            <v>0</v>
          </cell>
          <cell r="C22485">
            <v>0</v>
          </cell>
          <cell r="D22485">
            <v>0</v>
          </cell>
        </row>
        <row r="22486">
          <cell r="A22486">
            <v>0</v>
          </cell>
          <cell r="B22486">
            <v>0</v>
          </cell>
          <cell r="C22486">
            <v>0</v>
          </cell>
          <cell r="D22486">
            <v>0</v>
          </cell>
        </row>
        <row r="22487">
          <cell r="A22487">
            <v>0</v>
          </cell>
          <cell r="B22487">
            <v>0</v>
          </cell>
          <cell r="C22487">
            <v>0</v>
          </cell>
          <cell r="D22487">
            <v>0</v>
          </cell>
        </row>
        <row r="22488">
          <cell r="A22488">
            <v>0</v>
          </cell>
          <cell r="B22488">
            <v>0</v>
          </cell>
          <cell r="C22488">
            <v>0</v>
          </cell>
          <cell r="D22488">
            <v>0</v>
          </cell>
        </row>
        <row r="22489">
          <cell r="A22489">
            <v>0</v>
          </cell>
          <cell r="B22489">
            <v>0</v>
          </cell>
          <cell r="C22489">
            <v>0</v>
          </cell>
          <cell r="D22489">
            <v>0</v>
          </cell>
        </row>
        <row r="22490">
          <cell r="A22490">
            <v>0</v>
          </cell>
          <cell r="B22490">
            <v>0</v>
          </cell>
          <cell r="C22490">
            <v>0</v>
          </cell>
          <cell r="D22490">
            <v>0</v>
          </cell>
        </row>
        <row r="22491">
          <cell r="A22491">
            <v>0</v>
          </cell>
          <cell r="B22491">
            <v>0</v>
          </cell>
          <cell r="C22491">
            <v>0</v>
          </cell>
          <cell r="D22491">
            <v>0</v>
          </cell>
        </row>
        <row r="22492">
          <cell r="A22492">
            <v>0</v>
          </cell>
          <cell r="B22492">
            <v>0</v>
          </cell>
          <cell r="C22492">
            <v>0</v>
          </cell>
          <cell r="D22492">
            <v>0</v>
          </cell>
        </row>
        <row r="22493">
          <cell r="A22493">
            <v>0</v>
          </cell>
          <cell r="B22493">
            <v>0</v>
          </cell>
          <cell r="C22493">
            <v>0</v>
          </cell>
          <cell r="D22493">
            <v>0</v>
          </cell>
        </row>
        <row r="22494">
          <cell r="A22494">
            <v>0</v>
          </cell>
          <cell r="B22494">
            <v>0</v>
          </cell>
          <cell r="C22494">
            <v>0</v>
          </cell>
          <cell r="D22494">
            <v>0</v>
          </cell>
        </row>
        <row r="22495">
          <cell r="A22495">
            <v>0</v>
          </cell>
          <cell r="B22495">
            <v>0</v>
          </cell>
          <cell r="C22495">
            <v>0</v>
          </cell>
          <cell r="D22495">
            <v>0</v>
          </cell>
        </row>
        <row r="22496">
          <cell r="A22496">
            <v>0</v>
          </cell>
          <cell r="B22496">
            <v>0</v>
          </cell>
          <cell r="C22496">
            <v>0</v>
          </cell>
          <cell r="D22496">
            <v>0</v>
          </cell>
        </row>
        <row r="22497">
          <cell r="A22497">
            <v>0</v>
          </cell>
          <cell r="B22497">
            <v>0</v>
          </cell>
          <cell r="C22497">
            <v>0</v>
          </cell>
          <cell r="D22497">
            <v>0</v>
          </cell>
        </row>
        <row r="22498">
          <cell r="A22498">
            <v>0</v>
          </cell>
          <cell r="B22498">
            <v>0</v>
          </cell>
          <cell r="C22498">
            <v>0</v>
          </cell>
          <cell r="D22498">
            <v>0</v>
          </cell>
        </row>
        <row r="22499">
          <cell r="A22499">
            <v>0</v>
          </cell>
          <cell r="B22499">
            <v>0</v>
          </cell>
          <cell r="C22499">
            <v>0</v>
          </cell>
          <cell r="D22499">
            <v>0</v>
          </cell>
        </row>
        <row r="22500">
          <cell r="A22500">
            <v>0</v>
          </cell>
          <cell r="B22500">
            <v>0</v>
          </cell>
          <cell r="C22500">
            <v>0</v>
          </cell>
          <cell r="D22500">
            <v>0</v>
          </cell>
        </row>
        <row r="22501">
          <cell r="A22501">
            <v>0</v>
          </cell>
          <cell r="B22501">
            <v>0</v>
          </cell>
          <cell r="C22501">
            <v>0</v>
          </cell>
          <cell r="D22501">
            <v>0</v>
          </cell>
        </row>
        <row r="22502">
          <cell r="A22502">
            <v>0</v>
          </cell>
          <cell r="B22502">
            <v>0</v>
          </cell>
          <cell r="C22502">
            <v>0</v>
          </cell>
          <cell r="D22502">
            <v>0</v>
          </cell>
        </row>
        <row r="22503">
          <cell r="A22503">
            <v>0</v>
          </cell>
          <cell r="B22503">
            <v>0</v>
          </cell>
          <cell r="C22503">
            <v>0</v>
          </cell>
          <cell r="D22503">
            <v>0</v>
          </cell>
        </row>
        <row r="22504">
          <cell r="A22504">
            <v>0</v>
          </cell>
          <cell r="B22504">
            <v>0</v>
          </cell>
          <cell r="C22504">
            <v>0</v>
          </cell>
          <cell r="D22504">
            <v>0</v>
          </cell>
        </row>
        <row r="22505">
          <cell r="A22505">
            <v>0</v>
          </cell>
          <cell r="B22505">
            <v>0</v>
          </cell>
          <cell r="C22505">
            <v>0</v>
          </cell>
          <cell r="D22505">
            <v>0</v>
          </cell>
        </row>
        <row r="22506">
          <cell r="A22506">
            <v>0</v>
          </cell>
          <cell r="B22506">
            <v>0</v>
          </cell>
          <cell r="C22506">
            <v>0</v>
          </cell>
          <cell r="D22506">
            <v>0</v>
          </cell>
        </row>
        <row r="22507">
          <cell r="A22507">
            <v>0</v>
          </cell>
          <cell r="B22507">
            <v>0</v>
          </cell>
          <cell r="C22507">
            <v>0</v>
          </cell>
          <cell r="D22507">
            <v>0</v>
          </cell>
        </row>
        <row r="22508">
          <cell r="A22508">
            <v>0</v>
          </cell>
          <cell r="B22508">
            <v>0</v>
          </cell>
          <cell r="C22508">
            <v>0</v>
          </cell>
          <cell r="D22508">
            <v>0</v>
          </cell>
        </row>
        <row r="22509">
          <cell r="A22509">
            <v>0</v>
          </cell>
          <cell r="B22509">
            <v>0</v>
          </cell>
          <cell r="C22509">
            <v>0</v>
          </cell>
          <cell r="D22509">
            <v>0</v>
          </cell>
        </row>
        <row r="22510">
          <cell r="A22510">
            <v>0</v>
          </cell>
          <cell r="B22510">
            <v>0</v>
          </cell>
          <cell r="C22510">
            <v>0</v>
          </cell>
          <cell r="D22510">
            <v>0</v>
          </cell>
        </row>
        <row r="22511">
          <cell r="A22511">
            <v>0</v>
          </cell>
          <cell r="B22511">
            <v>0</v>
          </cell>
          <cell r="C22511">
            <v>0</v>
          </cell>
          <cell r="D22511">
            <v>0</v>
          </cell>
        </row>
        <row r="22512">
          <cell r="A22512">
            <v>0</v>
          </cell>
          <cell r="B22512">
            <v>0</v>
          </cell>
          <cell r="C22512">
            <v>0</v>
          </cell>
          <cell r="D22512">
            <v>0</v>
          </cell>
        </row>
        <row r="22513">
          <cell r="A22513">
            <v>0</v>
          </cell>
          <cell r="B22513">
            <v>0</v>
          </cell>
          <cell r="C22513">
            <v>0</v>
          </cell>
          <cell r="D22513">
            <v>0</v>
          </cell>
        </row>
        <row r="22514">
          <cell r="A22514">
            <v>0</v>
          </cell>
          <cell r="B22514">
            <v>0</v>
          </cell>
          <cell r="C22514">
            <v>0</v>
          </cell>
          <cell r="D22514">
            <v>0</v>
          </cell>
        </row>
        <row r="22515">
          <cell r="A22515">
            <v>0</v>
          </cell>
          <cell r="B22515">
            <v>0</v>
          </cell>
          <cell r="C22515">
            <v>0</v>
          </cell>
          <cell r="D22515">
            <v>0</v>
          </cell>
        </row>
        <row r="22516">
          <cell r="A22516">
            <v>0</v>
          </cell>
          <cell r="B22516">
            <v>0</v>
          </cell>
          <cell r="C22516">
            <v>0</v>
          </cell>
          <cell r="D22516">
            <v>0</v>
          </cell>
        </row>
        <row r="22517">
          <cell r="A22517">
            <v>0</v>
          </cell>
          <cell r="B22517">
            <v>0</v>
          </cell>
          <cell r="C22517">
            <v>0</v>
          </cell>
          <cell r="D22517">
            <v>0</v>
          </cell>
        </row>
        <row r="22518">
          <cell r="A22518">
            <v>0</v>
          </cell>
          <cell r="B22518">
            <v>0</v>
          </cell>
          <cell r="C22518">
            <v>0</v>
          </cell>
          <cell r="D22518">
            <v>0</v>
          </cell>
        </row>
        <row r="22519">
          <cell r="A22519">
            <v>0</v>
          </cell>
          <cell r="B22519">
            <v>0</v>
          </cell>
          <cell r="C22519">
            <v>0</v>
          </cell>
          <cell r="D22519">
            <v>0</v>
          </cell>
        </row>
        <row r="22520">
          <cell r="A22520">
            <v>0</v>
          </cell>
          <cell r="B22520">
            <v>0</v>
          </cell>
          <cell r="C22520">
            <v>0</v>
          </cell>
          <cell r="D22520">
            <v>0</v>
          </cell>
        </row>
        <row r="22521">
          <cell r="A22521">
            <v>0</v>
          </cell>
          <cell r="B22521">
            <v>0</v>
          </cell>
          <cell r="C22521">
            <v>0</v>
          </cell>
          <cell r="D22521">
            <v>0</v>
          </cell>
        </row>
        <row r="22522">
          <cell r="A22522">
            <v>0</v>
          </cell>
          <cell r="B22522">
            <v>0</v>
          </cell>
          <cell r="C22522">
            <v>0</v>
          </cell>
          <cell r="D22522">
            <v>0</v>
          </cell>
        </row>
        <row r="22523">
          <cell r="A22523">
            <v>0</v>
          </cell>
          <cell r="B22523">
            <v>0</v>
          </cell>
          <cell r="C22523">
            <v>0</v>
          </cell>
          <cell r="D22523">
            <v>0</v>
          </cell>
        </row>
        <row r="22524">
          <cell r="A22524">
            <v>0</v>
          </cell>
          <cell r="B22524">
            <v>0</v>
          </cell>
          <cell r="C22524">
            <v>0</v>
          </cell>
          <cell r="D22524">
            <v>0</v>
          </cell>
        </row>
        <row r="22525">
          <cell r="A22525">
            <v>0</v>
          </cell>
          <cell r="B22525">
            <v>0</v>
          </cell>
          <cell r="C22525">
            <v>0</v>
          </cell>
          <cell r="D22525">
            <v>0</v>
          </cell>
        </row>
        <row r="22526">
          <cell r="A22526">
            <v>0</v>
          </cell>
          <cell r="B22526">
            <v>0</v>
          </cell>
          <cell r="C22526">
            <v>0</v>
          </cell>
          <cell r="D22526">
            <v>0</v>
          </cell>
        </row>
        <row r="22527">
          <cell r="A22527">
            <v>0</v>
          </cell>
          <cell r="B22527">
            <v>0</v>
          </cell>
          <cell r="C22527">
            <v>0</v>
          </cell>
          <cell r="D22527">
            <v>0</v>
          </cell>
        </row>
        <row r="22528">
          <cell r="A22528">
            <v>0</v>
          </cell>
          <cell r="B22528">
            <v>0</v>
          </cell>
          <cell r="C22528">
            <v>0</v>
          </cell>
          <cell r="D22528">
            <v>0</v>
          </cell>
        </row>
        <row r="22529">
          <cell r="A22529">
            <v>0</v>
          </cell>
          <cell r="B22529">
            <v>0</v>
          </cell>
          <cell r="C22529">
            <v>0</v>
          </cell>
          <cell r="D22529">
            <v>0</v>
          </cell>
        </row>
        <row r="22530">
          <cell r="A22530">
            <v>0</v>
          </cell>
          <cell r="B22530">
            <v>0</v>
          </cell>
          <cell r="C22530">
            <v>0</v>
          </cell>
          <cell r="D22530">
            <v>0</v>
          </cell>
        </row>
        <row r="22531">
          <cell r="A22531">
            <v>0</v>
          </cell>
          <cell r="B22531">
            <v>0</v>
          </cell>
          <cell r="C22531">
            <v>0</v>
          </cell>
          <cell r="D22531">
            <v>0</v>
          </cell>
        </row>
        <row r="22532">
          <cell r="A22532">
            <v>0</v>
          </cell>
          <cell r="B22532">
            <v>0</v>
          </cell>
          <cell r="C22532">
            <v>0</v>
          </cell>
          <cell r="D22532">
            <v>0</v>
          </cell>
        </row>
        <row r="22533">
          <cell r="A22533">
            <v>0</v>
          </cell>
          <cell r="B22533">
            <v>0</v>
          </cell>
          <cell r="C22533">
            <v>0</v>
          </cell>
          <cell r="D22533">
            <v>0</v>
          </cell>
        </row>
        <row r="22534">
          <cell r="A22534">
            <v>0</v>
          </cell>
          <cell r="B22534">
            <v>0</v>
          </cell>
          <cell r="C22534">
            <v>0</v>
          </cell>
          <cell r="D22534">
            <v>0</v>
          </cell>
        </row>
        <row r="22535">
          <cell r="A22535">
            <v>0</v>
          </cell>
          <cell r="B22535">
            <v>0</v>
          </cell>
          <cell r="C22535">
            <v>0</v>
          </cell>
          <cell r="D22535">
            <v>0</v>
          </cell>
        </row>
        <row r="22536">
          <cell r="A22536">
            <v>0</v>
          </cell>
          <cell r="B22536">
            <v>0</v>
          </cell>
          <cell r="C22536">
            <v>0</v>
          </cell>
          <cell r="D22536">
            <v>0</v>
          </cell>
        </row>
        <row r="22537">
          <cell r="A22537">
            <v>0</v>
          </cell>
          <cell r="B22537">
            <v>0</v>
          </cell>
          <cell r="C22537">
            <v>0</v>
          </cell>
          <cell r="D22537">
            <v>0</v>
          </cell>
        </row>
        <row r="22538">
          <cell r="A22538">
            <v>0</v>
          </cell>
          <cell r="B22538">
            <v>0</v>
          </cell>
          <cell r="C22538">
            <v>0</v>
          </cell>
          <cell r="D22538">
            <v>0</v>
          </cell>
        </row>
        <row r="22539">
          <cell r="A22539">
            <v>0</v>
          </cell>
          <cell r="B22539">
            <v>0</v>
          </cell>
          <cell r="C22539">
            <v>0</v>
          </cell>
          <cell r="D22539">
            <v>0</v>
          </cell>
        </row>
        <row r="22540">
          <cell r="A22540">
            <v>0</v>
          </cell>
          <cell r="B22540">
            <v>0</v>
          </cell>
          <cell r="C22540">
            <v>0</v>
          </cell>
          <cell r="D22540">
            <v>0</v>
          </cell>
        </row>
        <row r="22541">
          <cell r="A22541">
            <v>0</v>
          </cell>
          <cell r="B22541">
            <v>0</v>
          </cell>
          <cell r="C22541">
            <v>0</v>
          </cell>
          <cell r="D22541">
            <v>0</v>
          </cell>
        </row>
        <row r="22542">
          <cell r="A22542">
            <v>0</v>
          </cell>
          <cell r="B22542">
            <v>0</v>
          </cell>
          <cell r="C22542">
            <v>0</v>
          </cell>
          <cell r="D22542">
            <v>0</v>
          </cell>
        </row>
        <row r="22543">
          <cell r="A22543">
            <v>0</v>
          </cell>
          <cell r="B22543">
            <v>0</v>
          </cell>
          <cell r="C22543">
            <v>0</v>
          </cell>
          <cell r="D22543">
            <v>0</v>
          </cell>
        </row>
        <row r="22544">
          <cell r="A22544">
            <v>0</v>
          </cell>
          <cell r="B22544">
            <v>0</v>
          </cell>
          <cell r="C22544">
            <v>0</v>
          </cell>
          <cell r="D22544">
            <v>0</v>
          </cell>
        </row>
        <row r="22545">
          <cell r="A22545">
            <v>0</v>
          </cell>
          <cell r="B22545">
            <v>0</v>
          </cell>
          <cell r="C22545">
            <v>0</v>
          </cell>
          <cell r="D22545">
            <v>0</v>
          </cell>
        </row>
        <row r="22546">
          <cell r="A22546">
            <v>0</v>
          </cell>
          <cell r="B22546">
            <v>0</v>
          </cell>
          <cell r="C22546">
            <v>0</v>
          </cell>
          <cell r="D22546">
            <v>0</v>
          </cell>
        </row>
        <row r="22547">
          <cell r="A22547">
            <v>0</v>
          </cell>
          <cell r="B22547">
            <v>0</v>
          </cell>
          <cell r="C22547">
            <v>0</v>
          </cell>
          <cell r="D22547">
            <v>0</v>
          </cell>
        </row>
        <row r="22548">
          <cell r="A22548">
            <v>0</v>
          </cell>
          <cell r="B22548">
            <v>0</v>
          </cell>
          <cell r="C22548">
            <v>0</v>
          </cell>
          <cell r="D22548">
            <v>0</v>
          </cell>
        </row>
        <row r="22549">
          <cell r="A22549">
            <v>0</v>
          </cell>
          <cell r="B22549">
            <v>0</v>
          </cell>
          <cell r="C22549">
            <v>0</v>
          </cell>
          <cell r="D22549">
            <v>0</v>
          </cell>
        </row>
        <row r="22550">
          <cell r="A22550">
            <v>0</v>
          </cell>
          <cell r="B22550">
            <v>0</v>
          </cell>
          <cell r="C22550">
            <v>0</v>
          </cell>
          <cell r="D22550">
            <v>0</v>
          </cell>
        </row>
        <row r="22551">
          <cell r="A22551">
            <v>0</v>
          </cell>
          <cell r="B22551">
            <v>0</v>
          </cell>
          <cell r="C22551">
            <v>0</v>
          </cell>
          <cell r="D22551">
            <v>0</v>
          </cell>
        </row>
        <row r="22552">
          <cell r="A22552">
            <v>0</v>
          </cell>
          <cell r="B22552">
            <v>0</v>
          </cell>
          <cell r="C22552">
            <v>0</v>
          </cell>
          <cell r="D22552">
            <v>0</v>
          </cell>
        </row>
        <row r="22553">
          <cell r="A22553">
            <v>0</v>
          </cell>
          <cell r="B22553">
            <v>0</v>
          </cell>
          <cell r="C22553">
            <v>0</v>
          </cell>
          <cell r="D22553">
            <v>0</v>
          </cell>
        </row>
        <row r="22554">
          <cell r="A22554">
            <v>0</v>
          </cell>
          <cell r="B22554">
            <v>0</v>
          </cell>
          <cell r="C22554">
            <v>0</v>
          </cell>
          <cell r="D22554">
            <v>0</v>
          </cell>
        </row>
        <row r="22555">
          <cell r="A22555">
            <v>0</v>
          </cell>
          <cell r="B22555">
            <v>0</v>
          </cell>
          <cell r="C22555">
            <v>0</v>
          </cell>
          <cell r="D22555">
            <v>0</v>
          </cell>
        </row>
        <row r="22556">
          <cell r="A22556">
            <v>0</v>
          </cell>
          <cell r="B22556">
            <v>0</v>
          </cell>
          <cell r="C22556">
            <v>0</v>
          </cell>
          <cell r="D22556">
            <v>0</v>
          </cell>
        </row>
        <row r="22557">
          <cell r="A22557">
            <v>0</v>
          </cell>
          <cell r="B22557">
            <v>0</v>
          </cell>
          <cell r="C22557">
            <v>0</v>
          </cell>
          <cell r="D22557">
            <v>0</v>
          </cell>
        </row>
        <row r="22558">
          <cell r="A22558">
            <v>0</v>
          </cell>
          <cell r="B22558">
            <v>0</v>
          </cell>
          <cell r="C22558">
            <v>0</v>
          </cell>
          <cell r="D22558">
            <v>0</v>
          </cell>
        </row>
        <row r="22559">
          <cell r="A22559">
            <v>0</v>
          </cell>
          <cell r="B22559">
            <v>0</v>
          </cell>
          <cell r="C22559">
            <v>0</v>
          </cell>
          <cell r="D22559">
            <v>0</v>
          </cell>
        </row>
        <row r="22560">
          <cell r="A22560">
            <v>0</v>
          </cell>
          <cell r="B22560">
            <v>0</v>
          </cell>
          <cell r="C22560">
            <v>0</v>
          </cell>
          <cell r="D22560">
            <v>0</v>
          </cell>
        </row>
        <row r="22561">
          <cell r="A22561">
            <v>0</v>
          </cell>
          <cell r="B22561">
            <v>0</v>
          </cell>
          <cell r="C22561">
            <v>0</v>
          </cell>
          <cell r="D22561">
            <v>0</v>
          </cell>
        </row>
        <row r="22562">
          <cell r="A22562">
            <v>0</v>
          </cell>
          <cell r="B22562">
            <v>0</v>
          </cell>
          <cell r="C22562">
            <v>0</v>
          </cell>
          <cell r="D22562">
            <v>0</v>
          </cell>
        </row>
        <row r="22563">
          <cell r="A22563">
            <v>0</v>
          </cell>
          <cell r="B22563">
            <v>0</v>
          </cell>
          <cell r="C22563">
            <v>0</v>
          </cell>
          <cell r="D22563">
            <v>0</v>
          </cell>
        </row>
        <row r="22564">
          <cell r="A22564">
            <v>0</v>
          </cell>
          <cell r="B22564">
            <v>0</v>
          </cell>
          <cell r="C22564">
            <v>0</v>
          </cell>
          <cell r="D22564">
            <v>0</v>
          </cell>
        </row>
        <row r="22565">
          <cell r="A22565">
            <v>0</v>
          </cell>
          <cell r="B22565">
            <v>0</v>
          </cell>
          <cell r="C22565">
            <v>0</v>
          </cell>
          <cell r="D22565">
            <v>0</v>
          </cell>
        </row>
        <row r="22566">
          <cell r="A22566">
            <v>0</v>
          </cell>
          <cell r="B22566">
            <v>0</v>
          </cell>
          <cell r="C22566">
            <v>0</v>
          </cell>
          <cell r="D22566">
            <v>0</v>
          </cell>
        </row>
        <row r="22567">
          <cell r="A22567">
            <v>0</v>
          </cell>
          <cell r="B22567">
            <v>0</v>
          </cell>
          <cell r="C22567">
            <v>0</v>
          </cell>
          <cell r="D22567">
            <v>0</v>
          </cell>
        </row>
        <row r="22568">
          <cell r="A22568">
            <v>0</v>
          </cell>
          <cell r="B22568">
            <v>0</v>
          </cell>
          <cell r="C22568">
            <v>0</v>
          </cell>
          <cell r="D22568">
            <v>0</v>
          </cell>
        </row>
        <row r="22569">
          <cell r="A22569">
            <v>0</v>
          </cell>
          <cell r="B22569">
            <v>0</v>
          </cell>
          <cell r="C22569">
            <v>0</v>
          </cell>
          <cell r="D22569">
            <v>0</v>
          </cell>
        </row>
        <row r="22570">
          <cell r="A22570">
            <v>0</v>
          </cell>
          <cell r="B22570">
            <v>0</v>
          </cell>
          <cell r="C22570">
            <v>0</v>
          </cell>
          <cell r="D22570">
            <v>0</v>
          </cell>
        </row>
        <row r="22571">
          <cell r="A22571">
            <v>0</v>
          </cell>
          <cell r="B22571">
            <v>0</v>
          </cell>
          <cell r="C22571">
            <v>0</v>
          </cell>
          <cell r="D22571">
            <v>0</v>
          </cell>
        </row>
        <row r="22572">
          <cell r="A22572">
            <v>0</v>
          </cell>
          <cell r="B22572">
            <v>0</v>
          </cell>
          <cell r="C22572">
            <v>0</v>
          </cell>
          <cell r="D22572">
            <v>0</v>
          </cell>
        </row>
        <row r="22573">
          <cell r="A22573">
            <v>0</v>
          </cell>
          <cell r="B22573">
            <v>0</v>
          </cell>
          <cell r="C22573">
            <v>0</v>
          </cell>
          <cell r="D22573">
            <v>0</v>
          </cell>
        </row>
        <row r="22574">
          <cell r="A22574">
            <v>0</v>
          </cell>
          <cell r="B22574">
            <v>0</v>
          </cell>
          <cell r="C22574">
            <v>0</v>
          </cell>
          <cell r="D22574">
            <v>0</v>
          </cell>
        </row>
        <row r="22575">
          <cell r="A22575">
            <v>0</v>
          </cell>
          <cell r="B22575">
            <v>0</v>
          </cell>
          <cell r="C22575">
            <v>0</v>
          </cell>
          <cell r="D22575">
            <v>0</v>
          </cell>
        </row>
        <row r="22576">
          <cell r="A22576">
            <v>0</v>
          </cell>
          <cell r="B22576">
            <v>0</v>
          </cell>
          <cell r="C22576">
            <v>0</v>
          </cell>
          <cell r="D22576">
            <v>0</v>
          </cell>
        </row>
        <row r="22577">
          <cell r="A22577">
            <v>0</v>
          </cell>
          <cell r="B22577">
            <v>0</v>
          </cell>
          <cell r="C22577">
            <v>0</v>
          </cell>
          <cell r="D22577">
            <v>0</v>
          </cell>
        </row>
        <row r="22578">
          <cell r="A22578">
            <v>0</v>
          </cell>
          <cell r="B22578">
            <v>0</v>
          </cell>
          <cell r="C22578">
            <v>0</v>
          </cell>
          <cell r="D22578">
            <v>0</v>
          </cell>
        </row>
        <row r="22579">
          <cell r="A22579">
            <v>0</v>
          </cell>
          <cell r="B22579">
            <v>0</v>
          </cell>
          <cell r="C22579">
            <v>0</v>
          </cell>
          <cell r="D22579">
            <v>0</v>
          </cell>
        </row>
        <row r="22580">
          <cell r="A22580">
            <v>0</v>
          </cell>
          <cell r="B22580">
            <v>0</v>
          </cell>
          <cell r="C22580">
            <v>0</v>
          </cell>
          <cell r="D22580">
            <v>0</v>
          </cell>
        </row>
        <row r="22581">
          <cell r="A22581">
            <v>0</v>
          </cell>
          <cell r="B22581">
            <v>0</v>
          </cell>
          <cell r="C22581">
            <v>0</v>
          </cell>
          <cell r="D22581">
            <v>0</v>
          </cell>
        </row>
        <row r="22582">
          <cell r="A22582">
            <v>0</v>
          </cell>
          <cell r="B22582">
            <v>0</v>
          </cell>
          <cell r="C22582">
            <v>0</v>
          </cell>
          <cell r="D22582">
            <v>0</v>
          </cell>
        </row>
        <row r="22583">
          <cell r="A22583">
            <v>0</v>
          </cell>
          <cell r="B22583">
            <v>0</v>
          </cell>
          <cell r="C22583">
            <v>0</v>
          </cell>
          <cell r="D22583">
            <v>0</v>
          </cell>
        </row>
        <row r="22584">
          <cell r="A22584">
            <v>0</v>
          </cell>
          <cell r="B22584">
            <v>0</v>
          </cell>
          <cell r="C22584">
            <v>0</v>
          </cell>
          <cell r="D22584">
            <v>0</v>
          </cell>
        </row>
        <row r="22585">
          <cell r="A22585">
            <v>0</v>
          </cell>
          <cell r="B22585">
            <v>0</v>
          </cell>
          <cell r="C22585">
            <v>0</v>
          </cell>
          <cell r="D22585">
            <v>0</v>
          </cell>
        </row>
        <row r="22586">
          <cell r="A22586">
            <v>0</v>
          </cell>
          <cell r="B22586">
            <v>0</v>
          </cell>
          <cell r="C22586">
            <v>0</v>
          </cell>
          <cell r="D22586">
            <v>0</v>
          </cell>
        </row>
        <row r="22587">
          <cell r="A22587">
            <v>0</v>
          </cell>
          <cell r="B22587">
            <v>0</v>
          </cell>
          <cell r="C22587">
            <v>0</v>
          </cell>
          <cell r="D22587">
            <v>0</v>
          </cell>
        </row>
        <row r="22588">
          <cell r="A22588">
            <v>0</v>
          </cell>
          <cell r="B22588">
            <v>0</v>
          </cell>
          <cell r="C22588">
            <v>0</v>
          </cell>
          <cell r="D22588">
            <v>0</v>
          </cell>
        </row>
        <row r="22589">
          <cell r="A22589">
            <v>0</v>
          </cell>
          <cell r="B22589">
            <v>0</v>
          </cell>
          <cell r="C22589">
            <v>0</v>
          </cell>
          <cell r="D22589">
            <v>0</v>
          </cell>
        </row>
        <row r="22590">
          <cell r="A22590">
            <v>0</v>
          </cell>
          <cell r="B22590">
            <v>0</v>
          </cell>
          <cell r="C22590">
            <v>0</v>
          </cell>
          <cell r="D22590">
            <v>0</v>
          </cell>
        </row>
        <row r="22591">
          <cell r="A22591">
            <v>0</v>
          </cell>
          <cell r="B22591">
            <v>0</v>
          </cell>
          <cell r="C22591">
            <v>0</v>
          </cell>
          <cell r="D22591">
            <v>0</v>
          </cell>
        </row>
        <row r="22592">
          <cell r="A22592">
            <v>0</v>
          </cell>
          <cell r="B22592">
            <v>0</v>
          </cell>
          <cell r="C22592">
            <v>0</v>
          </cell>
          <cell r="D22592">
            <v>0</v>
          </cell>
        </row>
        <row r="22593">
          <cell r="A22593">
            <v>0</v>
          </cell>
          <cell r="B22593">
            <v>0</v>
          </cell>
          <cell r="C22593">
            <v>0</v>
          </cell>
          <cell r="D22593">
            <v>0</v>
          </cell>
        </row>
        <row r="22594">
          <cell r="A22594">
            <v>0</v>
          </cell>
          <cell r="B22594">
            <v>0</v>
          </cell>
          <cell r="C22594">
            <v>0</v>
          </cell>
          <cell r="D22594">
            <v>0</v>
          </cell>
        </row>
        <row r="22595">
          <cell r="A22595">
            <v>0</v>
          </cell>
          <cell r="B22595">
            <v>0</v>
          </cell>
          <cell r="C22595">
            <v>0</v>
          </cell>
          <cell r="D22595">
            <v>0</v>
          </cell>
        </row>
        <row r="22596">
          <cell r="A22596">
            <v>0</v>
          </cell>
          <cell r="B22596">
            <v>0</v>
          </cell>
          <cell r="C22596">
            <v>0</v>
          </cell>
          <cell r="D22596">
            <v>0</v>
          </cell>
        </row>
        <row r="22597">
          <cell r="A22597">
            <v>0</v>
          </cell>
          <cell r="B22597">
            <v>0</v>
          </cell>
          <cell r="C22597">
            <v>0</v>
          </cell>
          <cell r="D22597">
            <v>0</v>
          </cell>
        </row>
        <row r="22598">
          <cell r="A22598">
            <v>0</v>
          </cell>
          <cell r="B22598">
            <v>0</v>
          </cell>
          <cell r="C22598">
            <v>0</v>
          </cell>
          <cell r="D22598">
            <v>0</v>
          </cell>
        </row>
        <row r="22599">
          <cell r="A22599">
            <v>0</v>
          </cell>
          <cell r="B22599">
            <v>0</v>
          </cell>
          <cell r="C22599">
            <v>0</v>
          </cell>
          <cell r="D22599">
            <v>0</v>
          </cell>
        </row>
        <row r="22600">
          <cell r="A22600">
            <v>0</v>
          </cell>
          <cell r="B22600">
            <v>0</v>
          </cell>
          <cell r="C22600">
            <v>0</v>
          </cell>
          <cell r="D22600">
            <v>0</v>
          </cell>
        </row>
        <row r="22601">
          <cell r="A22601">
            <v>0</v>
          </cell>
          <cell r="B22601">
            <v>0</v>
          </cell>
          <cell r="C22601">
            <v>0</v>
          </cell>
          <cell r="D22601">
            <v>0</v>
          </cell>
        </row>
        <row r="22602">
          <cell r="A22602">
            <v>0</v>
          </cell>
          <cell r="B22602">
            <v>0</v>
          </cell>
          <cell r="C22602">
            <v>0</v>
          </cell>
          <cell r="D22602">
            <v>0</v>
          </cell>
        </row>
        <row r="22603">
          <cell r="A22603">
            <v>0</v>
          </cell>
          <cell r="B22603">
            <v>0</v>
          </cell>
          <cell r="C22603">
            <v>0</v>
          </cell>
          <cell r="D22603">
            <v>0</v>
          </cell>
        </row>
        <row r="22604">
          <cell r="A22604">
            <v>0</v>
          </cell>
          <cell r="B22604">
            <v>0</v>
          </cell>
          <cell r="C22604">
            <v>0</v>
          </cell>
          <cell r="D22604">
            <v>0</v>
          </cell>
        </row>
        <row r="22605">
          <cell r="A22605">
            <v>0</v>
          </cell>
          <cell r="B22605">
            <v>0</v>
          </cell>
          <cell r="C22605">
            <v>0</v>
          </cell>
          <cell r="D22605">
            <v>0</v>
          </cell>
        </row>
        <row r="22606">
          <cell r="A22606">
            <v>0</v>
          </cell>
          <cell r="B22606">
            <v>0</v>
          </cell>
          <cell r="C22606">
            <v>0</v>
          </cell>
          <cell r="D22606">
            <v>0</v>
          </cell>
        </row>
        <row r="22607">
          <cell r="A22607">
            <v>0</v>
          </cell>
          <cell r="B22607">
            <v>0</v>
          </cell>
          <cell r="C22607">
            <v>0</v>
          </cell>
          <cell r="D22607">
            <v>0</v>
          </cell>
        </row>
        <row r="22608">
          <cell r="A22608">
            <v>0</v>
          </cell>
          <cell r="B22608">
            <v>0</v>
          </cell>
          <cell r="C22608">
            <v>0</v>
          </cell>
          <cell r="D22608">
            <v>0</v>
          </cell>
        </row>
        <row r="22609">
          <cell r="A22609">
            <v>0</v>
          </cell>
          <cell r="B22609">
            <v>0</v>
          </cell>
          <cell r="C22609">
            <v>0</v>
          </cell>
          <cell r="D22609">
            <v>0</v>
          </cell>
        </row>
        <row r="22610">
          <cell r="A22610">
            <v>0</v>
          </cell>
          <cell r="B22610">
            <v>0</v>
          </cell>
          <cell r="C22610">
            <v>0</v>
          </cell>
          <cell r="D22610">
            <v>0</v>
          </cell>
        </row>
        <row r="22611">
          <cell r="A22611">
            <v>0</v>
          </cell>
          <cell r="B22611">
            <v>0</v>
          </cell>
          <cell r="C22611">
            <v>0</v>
          </cell>
          <cell r="D22611">
            <v>0</v>
          </cell>
        </row>
        <row r="22612">
          <cell r="A22612">
            <v>0</v>
          </cell>
          <cell r="B22612">
            <v>0</v>
          </cell>
          <cell r="C22612">
            <v>0</v>
          </cell>
          <cell r="D22612">
            <v>0</v>
          </cell>
        </row>
        <row r="22613">
          <cell r="A22613">
            <v>0</v>
          </cell>
          <cell r="B22613">
            <v>0</v>
          </cell>
          <cell r="C22613">
            <v>0</v>
          </cell>
          <cell r="D22613">
            <v>0</v>
          </cell>
        </row>
        <row r="22614">
          <cell r="A22614">
            <v>0</v>
          </cell>
          <cell r="B22614">
            <v>0</v>
          </cell>
          <cell r="C22614">
            <v>0</v>
          </cell>
          <cell r="D22614">
            <v>0</v>
          </cell>
        </row>
        <row r="22615">
          <cell r="A22615">
            <v>0</v>
          </cell>
          <cell r="B22615">
            <v>0</v>
          </cell>
          <cell r="C22615">
            <v>0</v>
          </cell>
          <cell r="D22615">
            <v>0</v>
          </cell>
        </row>
        <row r="22616">
          <cell r="A22616">
            <v>0</v>
          </cell>
          <cell r="B22616">
            <v>0</v>
          </cell>
          <cell r="C22616">
            <v>0</v>
          </cell>
          <cell r="D22616">
            <v>0</v>
          </cell>
        </row>
        <row r="22617">
          <cell r="A22617">
            <v>0</v>
          </cell>
          <cell r="B22617">
            <v>0</v>
          </cell>
          <cell r="C22617">
            <v>0</v>
          </cell>
          <cell r="D22617">
            <v>0</v>
          </cell>
        </row>
        <row r="22618">
          <cell r="A22618">
            <v>0</v>
          </cell>
          <cell r="B22618">
            <v>0</v>
          </cell>
          <cell r="C22618">
            <v>0</v>
          </cell>
          <cell r="D22618">
            <v>0</v>
          </cell>
        </row>
        <row r="22619">
          <cell r="A22619">
            <v>0</v>
          </cell>
          <cell r="B22619">
            <v>0</v>
          </cell>
          <cell r="C22619">
            <v>0</v>
          </cell>
          <cell r="D22619">
            <v>0</v>
          </cell>
        </row>
        <row r="22620">
          <cell r="A22620">
            <v>0</v>
          </cell>
          <cell r="B22620">
            <v>0</v>
          </cell>
          <cell r="C22620">
            <v>0</v>
          </cell>
          <cell r="D22620">
            <v>0</v>
          </cell>
        </row>
        <row r="22621">
          <cell r="A22621">
            <v>0</v>
          </cell>
          <cell r="B22621">
            <v>0</v>
          </cell>
          <cell r="C22621">
            <v>0</v>
          </cell>
          <cell r="D22621">
            <v>0</v>
          </cell>
        </row>
        <row r="22622">
          <cell r="A22622">
            <v>0</v>
          </cell>
          <cell r="B22622">
            <v>0</v>
          </cell>
          <cell r="C22622">
            <v>0</v>
          </cell>
          <cell r="D22622">
            <v>0</v>
          </cell>
        </row>
        <row r="22623">
          <cell r="A22623">
            <v>0</v>
          </cell>
          <cell r="B22623">
            <v>0</v>
          </cell>
          <cell r="C22623">
            <v>0</v>
          </cell>
          <cell r="D22623">
            <v>0</v>
          </cell>
        </row>
        <row r="22624">
          <cell r="A22624">
            <v>0</v>
          </cell>
          <cell r="B22624">
            <v>0</v>
          </cell>
          <cell r="C22624">
            <v>0</v>
          </cell>
          <cell r="D22624">
            <v>0</v>
          </cell>
        </row>
        <row r="22625">
          <cell r="A22625">
            <v>0</v>
          </cell>
          <cell r="B22625">
            <v>0</v>
          </cell>
          <cell r="C22625">
            <v>0</v>
          </cell>
          <cell r="D22625">
            <v>0</v>
          </cell>
        </row>
        <row r="22626">
          <cell r="A22626">
            <v>0</v>
          </cell>
          <cell r="B22626">
            <v>0</v>
          </cell>
          <cell r="C22626">
            <v>0</v>
          </cell>
          <cell r="D22626">
            <v>0</v>
          </cell>
        </row>
        <row r="22627">
          <cell r="A22627">
            <v>0</v>
          </cell>
          <cell r="B22627">
            <v>0</v>
          </cell>
          <cell r="C22627">
            <v>0</v>
          </cell>
          <cell r="D22627">
            <v>0</v>
          </cell>
        </row>
        <row r="22628">
          <cell r="A22628">
            <v>0</v>
          </cell>
          <cell r="B22628">
            <v>0</v>
          </cell>
          <cell r="C22628">
            <v>0</v>
          </cell>
          <cell r="D22628">
            <v>0</v>
          </cell>
        </row>
        <row r="22629">
          <cell r="A22629">
            <v>0</v>
          </cell>
          <cell r="B22629">
            <v>0</v>
          </cell>
          <cell r="C22629">
            <v>0</v>
          </cell>
          <cell r="D22629">
            <v>0</v>
          </cell>
        </row>
        <row r="22630">
          <cell r="A22630">
            <v>0</v>
          </cell>
          <cell r="B22630">
            <v>0</v>
          </cell>
          <cell r="C22630">
            <v>0</v>
          </cell>
          <cell r="D22630">
            <v>0</v>
          </cell>
        </row>
        <row r="22631">
          <cell r="A22631">
            <v>0</v>
          </cell>
          <cell r="B22631">
            <v>0</v>
          </cell>
          <cell r="C22631">
            <v>0</v>
          </cell>
          <cell r="D22631">
            <v>0</v>
          </cell>
        </row>
        <row r="22632">
          <cell r="A22632">
            <v>0</v>
          </cell>
          <cell r="B22632">
            <v>0</v>
          </cell>
          <cell r="C22632">
            <v>0</v>
          </cell>
          <cell r="D22632">
            <v>0</v>
          </cell>
        </row>
        <row r="22633">
          <cell r="A22633">
            <v>0</v>
          </cell>
          <cell r="B22633">
            <v>0</v>
          </cell>
          <cell r="C22633">
            <v>0</v>
          </cell>
          <cell r="D22633">
            <v>0</v>
          </cell>
        </row>
        <row r="22634">
          <cell r="A22634">
            <v>0</v>
          </cell>
          <cell r="B22634">
            <v>0</v>
          </cell>
          <cell r="C22634">
            <v>0</v>
          </cell>
          <cell r="D22634">
            <v>0</v>
          </cell>
        </row>
        <row r="22635">
          <cell r="A22635">
            <v>0</v>
          </cell>
          <cell r="B22635">
            <v>0</v>
          </cell>
          <cell r="C22635">
            <v>0</v>
          </cell>
          <cell r="D22635">
            <v>0</v>
          </cell>
        </row>
        <row r="22636">
          <cell r="A22636">
            <v>0</v>
          </cell>
          <cell r="B22636">
            <v>0</v>
          </cell>
          <cell r="C22636">
            <v>0</v>
          </cell>
          <cell r="D22636">
            <v>0</v>
          </cell>
        </row>
        <row r="22637">
          <cell r="A22637">
            <v>0</v>
          </cell>
          <cell r="B22637">
            <v>0</v>
          </cell>
          <cell r="C22637">
            <v>0</v>
          </cell>
          <cell r="D22637">
            <v>0</v>
          </cell>
        </row>
        <row r="22638">
          <cell r="A22638">
            <v>0</v>
          </cell>
          <cell r="B22638">
            <v>0</v>
          </cell>
          <cell r="C22638">
            <v>0</v>
          </cell>
          <cell r="D22638">
            <v>0</v>
          </cell>
        </row>
        <row r="22639">
          <cell r="A22639">
            <v>0</v>
          </cell>
          <cell r="B22639">
            <v>0</v>
          </cell>
          <cell r="C22639">
            <v>0</v>
          </cell>
          <cell r="D22639">
            <v>0</v>
          </cell>
        </row>
        <row r="22640">
          <cell r="A22640">
            <v>0</v>
          </cell>
          <cell r="B22640">
            <v>0</v>
          </cell>
          <cell r="C22640">
            <v>0</v>
          </cell>
          <cell r="D22640">
            <v>0</v>
          </cell>
        </row>
        <row r="22641">
          <cell r="A22641">
            <v>0</v>
          </cell>
          <cell r="B22641">
            <v>0</v>
          </cell>
          <cell r="C22641">
            <v>0</v>
          </cell>
          <cell r="D22641">
            <v>0</v>
          </cell>
        </row>
        <row r="22642">
          <cell r="A22642">
            <v>0</v>
          </cell>
          <cell r="B22642">
            <v>0</v>
          </cell>
          <cell r="C22642">
            <v>0</v>
          </cell>
          <cell r="D22642">
            <v>0</v>
          </cell>
        </row>
        <row r="22643">
          <cell r="A22643">
            <v>0</v>
          </cell>
          <cell r="B22643">
            <v>0</v>
          </cell>
          <cell r="C22643">
            <v>0</v>
          </cell>
          <cell r="D22643">
            <v>0</v>
          </cell>
        </row>
        <row r="22644">
          <cell r="A22644">
            <v>0</v>
          </cell>
          <cell r="B22644">
            <v>0</v>
          </cell>
          <cell r="C22644">
            <v>0</v>
          </cell>
          <cell r="D22644">
            <v>0</v>
          </cell>
        </row>
        <row r="22645">
          <cell r="A22645">
            <v>0</v>
          </cell>
          <cell r="B22645">
            <v>0</v>
          </cell>
          <cell r="C22645">
            <v>0</v>
          </cell>
          <cell r="D22645">
            <v>0</v>
          </cell>
        </row>
        <row r="22646">
          <cell r="A22646">
            <v>0</v>
          </cell>
          <cell r="B22646">
            <v>0</v>
          </cell>
          <cell r="C22646">
            <v>0</v>
          </cell>
          <cell r="D22646">
            <v>0</v>
          </cell>
        </row>
        <row r="22647">
          <cell r="A22647">
            <v>0</v>
          </cell>
          <cell r="B22647">
            <v>0</v>
          </cell>
          <cell r="C22647">
            <v>0</v>
          </cell>
          <cell r="D22647">
            <v>0</v>
          </cell>
        </row>
        <row r="22648">
          <cell r="A22648">
            <v>0</v>
          </cell>
          <cell r="B22648">
            <v>0</v>
          </cell>
          <cell r="C22648">
            <v>0</v>
          </cell>
          <cell r="D22648">
            <v>0</v>
          </cell>
        </row>
        <row r="22649">
          <cell r="A22649">
            <v>0</v>
          </cell>
          <cell r="B22649">
            <v>0</v>
          </cell>
          <cell r="C22649">
            <v>0</v>
          </cell>
          <cell r="D22649">
            <v>0</v>
          </cell>
        </row>
        <row r="22650">
          <cell r="A22650">
            <v>0</v>
          </cell>
          <cell r="B22650">
            <v>0</v>
          </cell>
          <cell r="C22650">
            <v>0</v>
          </cell>
          <cell r="D22650">
            <v>0</v>
          </cell>
        </row>
        <row r="22651">
          <cell r="A22651">
            <v>0</v>
          </cell>
          <cell r="B22651">
            <v>0</v>
          </cell>
          <cell r="C22651">
            <v>0</v>
          </cell>
          <cell r="D22651">
            <v>0</v>
          </cell>
        </row>
        <row r="22652">
          <cell r="A22652">
            <v>0</v>
          </cell>
          <cell r="B22652">
            <v>0</v>
          </cell>
          <cell r="C22652">
            <v>0</v>
          </cell>
          <cell r="D22652">
            <v>0</v>
          </cell>
        </row>
        <row r="22653">
          <cell r="A22653">
            <v>0</v>
          </cell>
          <cell r="B22653">
            <v>0</v>
          </cell>
          <cell r="C22653">
            <v>0</v>
          </cell>
          <cell r="D22653">
            <v>0</v>
          </cell>
        </row>
        <row r="22654">
          <cell r="A22654">
            <v>0</v>
          </cell>
          <cell r="B22654">
            <v>0</v>
          </cell>
          <cell r="C22654">
            <v>0</v>
          </cell>
          <cell r="D22654">
            <v>0</v>
          </cell>
        </row>
        <row r="22655">
          <cell r="A22655">
            <v>0</v>
          </cell>
          <cell r="B22655">
            <v>0</v>
          </cell>
          <cell r="C22655">
            <v>0</v>
          </cell>
          <cell r="D22655">
            <v>0</v>
          </cell>
        </row>
        <row r="22656">
          <cell r="A22656">
            <v>0</v>
          </cell>
          <cell r="B22656">
            <v>0</v>
          </cell>
          <cell r="C22656">
            <v>0</v>
          </cell>
          <cell r="D22656">
            <v>0</v>
          </cell>
        </row>
        <row r="22657">
          <cell r="A22657">
            <v>0</v>
          </cell>
          <cell r="B22657">
            <v>0</v>
          </cell>
          <cell r="C22657">
            <v>0</v>
          </cell>
          <cell r="D22657">
            <v>0</v>
          </cell>
        </row>
        <row r="22658">
          <cell r="A22658">
            <v>0</v>
          </cell>
          <cell r="B22658">
            <v>0</v>
          </cell>
          <cell r="C22658">
            <v>0</v>
          </cell>
          <cell r="D22658">
            <v>0</v>
          </cell>
        </row>
        <row r="22659">
          <cell r="A22659">
            <v>0</v>
          </cell>
          <cell r="B22659">
            <v>0</v>
          </cell>
          <cell r="C22659">
            <v>0</v>
          </cell>
          <cell r="D22659">
            <v>0</v>
          </cell>
        </row>
        <row r="22660">
          <cell r="A22660">
            <v>0</v>
          </cell>
          <cell r="B22660">
            <v>0</v>
          </cell>
          <cell r="C22660">
            <v>0</v>
          </cell>
          <cell r="D22660">
            <v>0</v>
          </cell>
        </row>
        <row r="22661">
          <cell r="A22661">
            <v>0</v>
          </cell>
          <cell r="B22661">
            <v>0</v>
          </cell>
          <cell r="C22661">
            <v>0</v>
          </cell>
          <cell r="D22661">
            <v>0</v>
          </cell>
        </row>
        <row r="22662">
          <cell r="A22662">
            <v>0</v>
          </cell>
          <cell r="B22662">
            <v>0</v>
          </cell>
          <cell r="C22662">
            <v>0</v>
          </cell>
          <cell r="D22662">
            <v>0</v>
          </cell>
        </row>
        <row r="22663">
          <cell r="A22663">
            <v>0</v>
          </cell>
          <cell r="B22663">
            <v>0</v>
          </cell>
          <cell r="C22663">
            <v>0</v>
          </cell>
          <cell r="D22663">
            <v>0</v>
          </cell>
        </row>
        <row r="22664">
          <cell r="A22664">
            <v>0</v>
          </cell>
          <cell r="B22664">
            <v>0</v>
          </cell>
          <cell r="C22664">
            <v>0</v>
          </cell>
          <cell r="D22664">
            <v>0</v>
          </cell>
        </row>
        <row r="22665">
          <cell r="A22665">
            <v>0</v>
          </cell>
          <cell r="B22665">
            <v>0</v>
          </cell>
          <cell r="C22665">
            <v>0</v>
          </cell>
          <cell r="D22665">
            <v>0</v>
          </cell>
        </row>
        <row r="22666">
          <cell r="A22666">
            <v>0</v>
          </cell>
          <cell r="B22666">
            <v>0</v>
          </cell>
          <cell r="C22666">
            <v>0</v>
          </cell>
          <cell r="D22666">
            <v>0</v>
          </cell>
        </row>
        <row r="22667">
          <cell r="A22667">
            <v>0</v>
          </cell>
          <cell r="B22667">
            <v>0</v>
          </cell>
          <cell r="C22667">
            <v>0</v>
          </cell>
          <cell r="D22667">
            <v>0</v>
          </cell>
        </row>
        <row r="22668">
          <cell r="A22668">
            <v>0</v>
          </cell>
          <cell r="B22668">
            <v>0</v>
          </cell>
          <cell r="C22668">
            <v>0</v>
          </cell>
          <cell r="D22668">
            <v>0</v>
          </cell>
        </row>
        <row r="22669">
          <cell r="A22669">
            <v>0</v>
          </cell>
          <cell r="B22669">
            <v>0</v>
          </cell>
          <cell r="C22669">
            <v>0</v>
          </cell>
          <cell r="D22669">
            <v>0</v>
          </cell>
        </row>
        <row r="22670">
          <cell r="A22670">
            <v>0</v>
          </cell>
          <cell r="B22670">
            <v>0</v>
          </cell>
          <cell r="C22670">
            <v>0</v>
          </cell>
          <cell r="D22670">
            <v>0</v>
          </cell>
        </row>
        <row r="22671">
          <cell r="A22671">
            <v>0</v>
          </cell>
          <cell r="B22671">
            <v>0</v>
          </cell>
          <cell r="C22671">
            <v>0</v>
          </cell>
          <cell r="D22671">
            <v>0</v>
          </cell>
        </row>
        <row r="22672">
          <cell r="A22672">
            <v>0</v>
          </cell>
          <cell r="B22672">
            <v>0</v>
          </cell>
          <cell r="C22672">
            <v>0</v>
          </cell>
          <cell r="D22672">
            <v>0</v>
          </cell>
        </row>
        <row r="22673">
          <cell r="A22673">
            <v>0</v>
          </cell>
          <cell r="B22673">
            <v>0</v>
          </cell>
          <cell r="C22673">
            <v>0</v>
          </cell>
          <cell r="D22673">
            <v>0</v>
          </cell>
        </row>
        <row r="22674">
          <cell r="A22674">
            <v>0</v>
          </cell>
          <cell r="B22674">
            <v>0</v>
          </cell>
          <cell r="C22674">
            <v>0</v>
          </cell>
          <cell r="D22674">
            <v>0</v>
          </cell>
        </row>
        <row r="22675">
          <cell r="A22675">
            <v>0</v>
          </cell>
          <cell r="B22675">
            <v>0</v>
          </cell>
          <cell r="C22675">
            <v>0</v>
          </cell>
          <cell r="D22675">
            <v>0</v>
          </cell>
        </row>
        <row r="22676">
          <cell r="A22676">
            <v>0</v>
          </cell>
          <cell r="B22676">
            <v>0</v>
          </cell>
          <cell r="C22676">
            <v>0</v>
          </cell>
          <cell r="D22676">
            <v>0</v>
          </cell>
        </row>
        <row r="22677">
          <cell r="A22677">
            <v>0</v>
          </cell>
          <cell r="B22677">
            <v>0</v>
          </cell>
          <cell r="C22677">
            <v>0</v>
          </cell>
          <cell r="D22677">
            <v>0</v>
          </cell>
        </row>
        <row r="22678">
          <cell r="A22678">
            <v>0</v>
          </cell>
          <cell r="B22678">
            <v>0</v>
          </cell>
          <cell r="C22678">
            <v>0</v>
          </cell>
          <cell r="D22678">
            <v>0</v>
          </cell>
        </row>
        <row r="22679">
          <cell r="A22679">
            <v>0</v>
          </cell>
          <cell r="B22679">
            <v>0</v>
          </cell>
          <cell r="C22679">
            <v>0</v>
          </cell>
          <cell r="D22679">
            <v>0</v>
          </cell>
        </row>
        <row r="22680">
          <cell r="A22680">
            <v>0</v>
          </cell>
          <cell r="B22680">
            <v>0</v>
          </cell>
          <cell r="C22680">
            <v>0</v>
          </cell>
          <cell r="D22680">
            <v>0</v>
          </cell>
        </row>
        <row r="22681">
          <cell r="A22681">
            <v>0</v>
          </cell>
          <cell r="B22681">
            <v>0</v>
          </cell>
          <cell r="C22681">
            <v>0</v>
          </cell>
          <cell r="D22681">
            <v>0</v>
          </cell>
        </row>
        <row r="22682">
          <cell r="A22682">
            <v>0</v>
          </cell>
          <cell r="B22682">
            <v>0</v>
          </cell>
          <cell r="C22682">
            <v>0</v>
          </cell>
          <cell r="D22682">
            <v>0</v>
          </cell>
        </row>
        <row r="22683">
          <cell r="A22683">
            <v>0</v>
          </cell>
          <cell r="B22683">
            <v>0</v>
          </cell>
          <cell r="C22683">
            <v>0</v>
          </cell>
          <cell r="D22683">
            <v>0</v>
          </cell>
        </row>
        <row r="22684">
          <cell r="A22684">
            <v>0</v>
          </cell>
          <cell r="B22684">
            <v>0</v>
          </cell>
          <cell r="C22684">
            <v>0</v>
          </cell>
          <cell r="D22684">
            <v>0</v>
          </cell>
        </row>
        <row r="22685">
          <cell r="A22685">
            <v>0</v>
          </cell>
          <cell r="B22685">
            <v>0</v>
          </cell>
          <cell r="C22685">
            <v>0</v>
          </cell>
          <cell r="D22685">
            <v>0</v>
          </cell>
        </row>
        <row r="22686">
          <cell r="A22686">
            <v>0</v>
          </cell>
          <cell r="B22686">
            <v>0</v>
          </cell>
          <cell r="C22686">
            <v>0</v>
          </cell>
          <cell r="D22686">
            <v>0</v>
          </cell>
        </row>
        <row r="22687">
          <cell r="A22687">
            <v>0</v>
          </cell>
          <cell r="B22687">
            <v>0</v>
          </cell>
          <cell r="C22687">
            <v>0</v>
          </cell>
          <cell r="D22687">
            <v>0</v>
          </cell>
        </row>
        <row r="22688">
          <cell r="A22688">
            <v>0</v>
          </cell>
          <cell r="B22688">
            <v>0</v>
          </cell>
          <cell r="C22688">
            <v>0</v>
          </cell>
          <cell r="D22688">
            <v>0</v>
          </cell>
        </row>
        <row r="22689">
          <cell r="A22689">
            <v>0</v>
          </cell>
          <cell r="B22689">
            <v>0</v>
          </cell>
          <cell r="C22689">
            <v>0</v>
          </cell>
          <cell r="D22689">
            <v>0</v>
          </cell>
        </row>
        <row r="22690">
          <cell r="A22690">
            <v>0</v>
          </cell>
          <cell r="B22690">
            <v>0</v>
          </cell>
          <cell r="C22690">
            <v>0</v>
          </cell>
          <cell r="D22690">
            <v>0</v>
          </cell>
        </row>
        <row r="22691">
          <cell r="A22691">
            <v>0</v>
          </cell>
          <cell r="B22691">
            <v>0</v>
          </cell>
          <cell r="C22691">
            <v>0</v>
          </cell>
          <cell r="D22691">
            <v>0</v>
          </cell>
        </row>
        <row r="22692">
          <cell r="A22692">
            <v>0</v>
          </cell>
          <cell r="B22692">
            <v>0</v>
          </cell>
          <cell r="C22692">
            <v>0</v>
          </cell>
          <cell r="D22692">
            <v>0</v>
          </cell>
        </row>
        <row r="22693">
          <cell r="A22693">
            <v>0</v>
          </cell>
          <cell r="B22693">
            <v>0</v>
          </cell>
          <cell r="C22693">
            <v>0</v>
          </cell>
          <cell r="D22693">
            <v>0</v>
          </cell>
        </row>
        <row r="22694">
          <cell r="A22694">
            <v>0</v>
          </cell>
          <cell r="B22694">
            <v>0</v>
          </cell>
          <cell r="C22694">
            <v>0</v>
          </cell>
          <cell r="D22694">
            <v>0</v>
          </cell>
        </row>
        <row r="22695">
          <cell r="A22695">
            <v>0</v>
          </cell>
          <cell r="B22695">
            <v>0</v>
          </cell>
          <cell r="C22695">
            <v>0</v>
          </cell>
          <cell r="D22695">
            <v>0</v>
          </cell>
        </row>
        <row r="22696">
          <cell r="A22696">
            <v>0</v>
          </cell>
          <cell r="B22696">
            <v>0</v>
          </cell>
          <cell r="C22696">
            <v>0</v>
          </cell>
          <cell r="D22696">
            <v>0</v>
          </cell>
        </row>
        <row r="22697">
          <cell r="A22697">
            <v>0</v>
          </cell>
          <cell r="B22697">
            <v>0</v>
          </cell>
          <cell r="C22697">
            <v>0</v>
          </cell>
          <cell r="D22697">
            <v>0</v>
          </cell>
        </row>
        <row r="22698">
          <cell r="A22698">
            <v>0</v>
          </cell>
          <cell r="B22698">
            <v>0</v>
          </cell>
          <cell r="C22698">
            <v>0</v>
          </cell>
          <cell r="D22698">
            <v>0</v>
          </cell>
        </row>
        <row r="22699">
          <cell r="A22699">
            <v>0</v>
          </cell>
          <cell r="B22699">
            <v>0</v>
          </cell>
          <cell r="C22699">
            <v>0</v>
          </cell>
          <cell r="D22699">
            <v>0</v>
          </cell>
        </row>
        <row r="22700">
          <cell r="A22700">
            <v>0</v>
          </cell>
          <cell r="B22700">
            <v>0</v>
          </cell>
          <cell r="C22700">
            <v>0</v>
          </cell>
          <cell r="D22700">
            <v>0</v>
          </cell>
        </row>
        <row r="22701">
          <cell r="A22701">
            <v>0</v>
          </cell>
          <cell r="B22701">
            <v>0</v>
          </cell>
          <cell r="C22701">
            <v>0</v>
          </cell>
          <cell r="D22701">
            <v>0</v>
          </cell>
        </row>
        <row r="22702">
          <cell r="A22702">
            <v>0</v>
          </cell>
          <cell r="B22702">
            <v>0</v>
          </cell>
          <cell r="C22702">
            <v>0</v>
          </cell>
          <cell r="D22702">
            <v>0</v>
          </cell>
        </row>
        <row r="22703">
          <cell r="A22703">
            <v>0</v>
          </cell>
          <cell r="B22703">
            <v>0</v>
          </cell>
          <cell r="C22703">
            <v>0</v>
          </cell>
          <cell r="D22703">
            <v>0</v>
          </cell>
        </row>
        <row r="22704">
          <cell r="A22704">
            <v>0</v>
          </cell>
          <cell r="B22704">
            <v>0</v>
          </cell>
          <cell r="C22704">
            <v>0</v>
          </cell>
          <cell r="D22704">
            <v>0</v>
          </cell>
        </row>
        <row r="22705">
          <cell r="A22705">
            <v>0</v>
          </cell>
          <cell r="B22705">
            <v>0</v>
          </cell>
          <cell r="C22705">
            <v>0</v>
          </cell>
          <cell r="D22705">
            <v>0</v>
          </cell>
        </row>
        <row r="22706">
          <cell r="A22706">
            <v>0</v>
          </cell>
          <cell r="B22706">
            <v>0</v>
          </cell>
          <cell r="C22706">
            <v>0</v>
          </cell>
          <cell r="D22706">
            <v>0</v>
          </cell>
        </row>
        <row r="22707">
          <cell r="A22707">
            <v>0</v>
          </cell>
          <cell r="B22707">
            <v>0</v>
          </cell>
          <cell r="C22707">
            <v>0</v>
          </cell>
          <cell r="D22707">
            <v>0</v>
          </cell>
        </row>
        <row r="22708">
          <cell r="A22708">
            <v>0</v>
          </cell>
          <cell r="B22708">
            <v>0</v>
          </cell>
          <cell r="C22708">
            <v>0</v>
          </cell>
          <cell r="D22708">
            <v>0</v>
          </cell>
        </row>
        <row r="22709">
          <cell r="A22709">
            <v>0</v>
          </cell>
          <cell r="B22709">
            <v>0</v>
          </cell>
          <cell r="C22709">
            <v>0</v>
          </cell>
          <cell r="D22709">
            <v>0</v>
          </cell>
        </row>
        <row r="22710">
          <cell r="A22710">
            <v>0</v>
          </cell>
          <cell r="B22710">
            <v>0</v>
          </cell>
          <cell r="C22710">
            <v>0</v>
          </cell>
          <cell r="D22710">
            <v>0</v>
          </cell>
        </row>
        <row r="22711">
          <cell r="A22711">
            <v>0</v>
          </cell>
          <cell r="B22711">
            <v>0</v>
          </cell>
          <cell r="C22711">
            <v>0</v>
          </cell>
          <cell r="D22711">
            <v>0</v>
          </cell>
        </row>
        <row r="22712">
          <cell r="A22712">
            <v>0</v>
          </cell>
          <cell r="B22712">
            <v>0</v>
          </cell>
          <cell r="C22712">
            <v>0</v>
          </cell>
          <cell r="D22712">
            <v>0</v>
          </cell>
        </row>
        <row r="22713">
          <cell r="A22713">
            <v>0</v>
          </cell>
          <cell r="B22713">
            <v>0</v>
          </cell>
          <cell r="C22713">
            <v>0</v>
          </cell>
          <cell r="D22713">
            <v>0</v>
          </cell>
        </row>
        <row r="22714">
          <cell r="A22714">
            <v>0</v>
          </cell>
          <cell r="B22714">
            <v>0</v>
          </cell>
          <cell r="C22714">
            <v>0</v>
          </cell>
          <cell r="D22714">
            <v>0</v>
          </cell>
        </row>
        <row r="22715">
          <cell r="A22715">
            <v>0</v>
          </cell>
          <cell r="B22715">
            <v>0</v>
          </cell>
          <cell r="C22715">
            <v>0</v>
          </cell>
          <cell r="D22715">
            <v>0</v>
          </cell>
        </row>
        <row r="22716">
          <cell r="A22716">
            <v>0</v>
          </cell>
          <cell r="B22716">
            <v>0</v>
          </cell>
          <cell r="C22716">
            <v>0</v>
          </cell>
          <cell r="D22716">
            <v>0</v>
          </cell>
        </row>
        <row r="22717">
          <cell r="A22717">
            <v>0</v>
          </cell>
          <cell r="B22717">
            <v>0</v>
          </cell>
          <cell r="C22717">
            <v>0</v>
          </cell>
          <cell r="D22717">
            <v>0</v>
          </cell>
        </row>
        <row r="22718">
          <cell r="A22718">
            <v>0</v>
          </cell>
          <cell r="B22718">
            <v>0</v>
          </cell>
          <cell r="C22718">
            <v>0</v>
          </cell>
          <cell r="D22718">
            <v>0</v>
          </cell>
        </row>
        <row r="22719">
          <cell r="A22719">
            <v>0</v>
          </cell>
          <cell r="B22719">
            <v>0</v>
          </cell>
          <cell r="C22719">
            <v>0</v>
          </cell>
          <cell r="D22719">
            <v>0</v>
          </cell>
        </row>
        <row r="22720">
          <cell r="A22720">
            <v>0</v>
          </cell>
          <cell r="B22720">
            <v>0</v>
          </cell>
          <cell r="C22720">
            <v>0</v>
          </cell>
          <cell r="D22720">
            <v>0</v>
          </cell>
        </row>
        <row r="22721">
          <cell r="A22721">
            <v>0</v>
          </cell>
          <cell r="B22721">
            <v>0</v>
          </cell>
          <cell r="C22721">
            <v>0</v>
          </cell>
          <cell r="D22721">
            <v>0</v>
          </cell>
        </row>
        <row r="22722">
          <cell r="A22722">
            <v>0</v>
          </cell>
          <cell r="B22722">
            <v>0</v>
          </cell>
          <cell r="C22722">
            <v>0</v>
          </cell>
          <cell r="D22722">
            <v>0</v>
          </cell>
        </row>
        <row r="22723">
          <cell r="A22723">
            <v>0</v>
          </cell>
          <cell r="B22723">
            <v>0</v>
          </cell>
          <cell r="C22723">
            <v>0</v>
          </cell>
          <cell r="D22723">
            <v>0</v>
          </cell>
        </row>
        <row r="22724">
          <cell r="A22724">
            <v>0</v>
          </cell>
          <cell r="B22724">
            <v>0</v>
          </cell>
          <cell r="C22724">
            <v>0</v>
          </cell>
          <cell r="D22724">
            <v>0</v>
          </cell>
        </row>
        <row r="22725">
          <cell r="A22725">
            <v>0</v>
          </cell>
          <cell r="B22725">
            <v>0</v>
          </cell>
          <cell r="C22725">
            <v>0</v>
          </cell>
          <cell r="D22725">
            <v>0</v>
          </cell>
        </row>
        <row r="22726">
          <cell r="A22726">
            <v>0</v>
          </cell>
          <cell r="B22726">
            <v>0</v>
          </cell>
          <cell r="C22726">
            <v>0</v>
          </cell>
          <cell r="D22726">
            <v>0</v>
          </cell>
        </row>
        <row r="22727">
          <cell r="A22727">
            <v>0</v>
          </cell>
          <cell r="B22727">
            <v>0</v>
          </cell>
          <cell r="C22727">
            <v>0</v>
          </cell>
          <cell r="D22727">
            <v>0</v>
          </cell>
        </row>
        <row r="22728">
          <cell r="A22728">
            <v>0</v>
          </cell>
          <cell r="B22728">
            <v>0</v>
          </cell>
          <cell r="C22728">
            <v>0</v>
          </cell>
          <cell r="D22728">
            <v>0</v>
          </cell>
        </row>
        <row r="22729">
          <cell r="A22729">
            <v>0</v>
          </cell>
          <cell r="B22729">
            <v>0</v>
          </cell>
          <cell r="C22729">
            <v>0</v>
          </cell>
          <cell r="D22729">
            <v>0</v>
          </cell>
        </row>
        <row r="22730">
          <cell r="A22730">
            <v>0</v>
          </cell>
          <cell r="B22730">
            <v>0</v>
          </cell>
          <cell r="C22730">
            <v>0</v>
          </cell>
          <cell r="D22730">
            <v>0</v>
          </cell>
        </row>
        <row r="22731">
          <cell r="A22731">
            <v>0</v>
          </cell>
          <cell r="B22731">
            <v>0</v>
          </cell>
          <cell r="C22731">
            <v>0</v>
          </cell>
          <cell r="D22731">
            <v>0</v>
          </cell>
        </row>
        <row r="22732">
          <cell r="A22732">
            <v>0</v>
          </cell>
          <cell r="B22732">
            <v>0</v>
          </cell>
          <cell r="C22732">
            <v>0</v>
          </cell>
          <cell r="D22732">
            <v>0</v>
          </cell>
        </row>
        <row r="22733">
          <cell r="A22733">
            <v>0</v>
          </cell>
          <cell r="B22733">
            <v>0</v>
          </cell>
          <cell r="C22733">
            <v>0</v>
          </cell>
          <cell r="D22733">
            <v>0</v>
          </cell>
        </row>
        <row r="22734">
          <cell r="A22734">
            <v>0</v>
          </cell>
          <cell r="B22734">
            <v>0</v>
          </cell>
          <cell r="C22734">
            <v>0</v>
          </cell>
          <cell r="D22734">
            <v>0</v>
          </cell>
        </row>
        <row r="22735">
          <cell r="A22735">
            <v>0</v>
          </cell>
          <cell r="B22735">
            <v>0</v>
          </cell>
          <cell r="C22735">
            <v>0</v>
          </cell>
          <cell r="D22735">
            <v>0</v>
          </cell>
        </row>
        <row r="22736">
          <cell r="A22736">
            <v>0</v>
          </cell>
          <cell r="B22736">
            <v>0</v>
          </cell>
          <cell r="C22736">
            <v>0</v>
          </cell>
          <cell r="D22736">
            <v>0</v>
          </cell>
        </row>
        <row r="22737">
          <cell r="A22737">
            <v>0</v>
          </cell>
          <cell r="B22737">
            <v>0</v>
          </cell>
          <cell r="C22737">
            <v>0</v>
          </cell>
          <cell r="D22737">
            <v>0</v>
          </cell>
        </row>
        <row r="22738">
          <cell r="A22738">
            <v>0</v>
          </cell>
          <cell r="B22738">
            <v>0</v>
          </cell>
          <cell r="C22738">
            <v>0</v>
          </cell>
          <cell r="D22738">
            <v>0</v>
          </cell>
        </row>
        <row r="22739">
          <cell r="A22739">
            <v>0</v>
          </cell>
          <cell r="B22739">
            <v>0</v>
          </cell>
          <cell r="C22739">
            <v>0</v>
          </cell>
          <cell r="D22739">
            <v>0</v>
          </cell>
        </row>
        <row r="22740">
          <cell r="A22740">
            <v>0</v>
          </cell>
          <cell r="B22740">
            <v>0</v>
          </cell>
          <cell r="C22740">
            <v>0</v>
          </cell>
          <cell r="D22740">
            <v>0</v>
          </cell>
        </row>
        <row r="22741">
          <cell r="A22741">
            <v>0</v>
          </cell>
          <cell r="B22741">
            <v>0</v>
          </cell>
          <cell r="C22741">
            <v>0</v>
          </cell>
          <cell r="D22741">
            <v>0</v>
          </cell>
        </row>
        <row r="22742">
          <cell r="A22742">
            <v>0</v>
          </cell>
          <cell r="B22742">
            <v>0</v>
          </cell>
          <cell r="C22742">
            <v>0</v>
          </cell>
          <cell r="D22742">
            <v>0</v>
          </cell>
        </row>
        <row r="22743">
          <cell r="A22743">
            <v>0</v>
          </cell>
          <cell r="B22743">
            <v>0</v>
          </cell>
          <cell r="C22743">
            <v>0</v>
          </cell>
          <cell r="D22743">
            <v>0</v>
          </cell>
        </row>
        <row r="22744">
          <cell r="A22744">
            <v>0</v>
          </cell>
          <cell r="B22744">
            <v>0</v>
          </cell>
          <cell r="C22744">
            <v>0</v>
          </cell>
          <cell r="D22744">
            <v>0</v>
          </cell>
        </row>
        <row r="22745">
          <cell r="A22745">
            <v>0</v>
          </cell>
          <cell r="B22745">
            <v>0</v>
          </cell>
          <cell r="C22745">
            <v>0</v>
          </cell>
          <cell r="D22745">
            <v>0</v>
          </cell>
        </row>
        <row r="22746">
          <cell r="A22746">
            <v>0</v>
          </cell>
          <cell r="B22746">
            <v>0</v>
          </cell>
          <cell r="C22746">
            <v>0</v>
          </cell>
          <cell r="D22746">
            <v>0</v>
          </cell>
        </row>
        <row r="22747">
          <cell r="A22747">
            <v>0</v>
          </cell>
          <cell r="B22747">
            <v>0</v>
          </cell>
          <cell r="C22747">
            <v>0</v>
          </cell>
          <cell r="D22747">
            <v>0</v>
          </cell>
        </row>
        <row r="22748">
          <cell r="A22748">
            <v>0</v>
          </cell>
          <cell r="B22748">
            <v>0</v>
          </cell>
          <cell r="C22748">
            <v>0</v>
          </cell>
          <cell r="D22748">
            <v>0</v>
          </cell>
        </row>
        <row r="22749">
          <cell r="A22749">
            <v>0</v>
          </cell>
          <cell r="B22749">
            <v>0</v>
          </cell>
          <cell r="C22749">
            <v>0</v>
          </cell>
          <cell r="D22749">
            <v>0</v>
          </cell>
        </row>
        <row r="22750">
          <cell r="A22750">
            <v>0</v>
          </cell>
          <cell r="B22750">
            <v>0</v>
          </cell>
          <cell r="C22750">
            <v>0</v>
          </cell>
          <cell r="D22750">
            <v>0</v>
          </cell>
        </row>
        <row r="22751">
          <cell r="A22751">
            <v>0</v>
          </cell>
          <cell r="B22751">
            <v>0</v>
          </cell>
          <cell r="C22751">
            <v>0</v>
          </cell>
          <cell r="D22751">
            <v>0</v>
          </cell>
        </row>
        <row r="22752">
          <cell r="A22752">
            <v>0</v>
          </cell>
          <cell r="B22752">
            <v>0</v>
          </cell>
          <cell r="C22752">
            <v>0</v>
          </cell>
          <cell r="D22752">
            <v>0</v>
          </cell>
        </row>
        <row r="22753">
          <cell r="A22753">
            <v>0</v>
          </cell>
          <cell r="B22753">
            <v>0</v>
          </cell>
          <cell r="C22753">
            <v>0</v>
          </cell>
          <cell r="D22753">
            <v>0</v>
          </cell>
        </row>
        <row r="22754">
          <cell r="A22754">
            <v>0</v>
          </cell>
          <cell r="B22754">
            <v>0</v>
          </cell>
          <cell r="C22754">
            <v>0</v>
          </cell>
          <cell r="D22754">
            <v>0</v>
          </cell>
        </row>
        <row r="22755">
          <cell r="A22755">
            <v>0</v>
          </cell>
          <cell r="B22755">
            <v>0</v>
          </cell>
          <cell r="C22755">
            <v>0</v>
          </cell>
          <cell r="D22755">
            <v>0</v>
          </cell>
        </row>
        <row r="22756">
          <cell r="A22756">
            <v>0</v>
          </cell>
          <cell r="B22756">
            <v>0</v>
          </cell>
          <cell r="C22756">
            <v>0</v>
          </cell>
          <cell r="D22756">
            <v>0</v>
          </cell>
        </row>
        <row r="22757">
          <cell r="A22757">
            <v>0</v>
          </cell>
          <cell r="B22757">
            <v>0</v>
          </cell>
          <cell r="C22757">
            <v>0</v>
          </cell>
          <cell r="D22757">
            <v>0</v>
          </cell>
        </row>
        <row r="22758">
          <cell r="A22758">
            <v>0</v>
          </cell>
          <cell r="B22758">
            <v>0</v>
          </cell>
          <cell r="C22758">
            <v>0</v>
          </cell>
          <cell r="D22758">
            <v>0</v>
          </cell>
        </row>
        <row r="22759">
          <cell r="A22759">
            <v>0</v>
          </cell>
          <cell r="B22759">
            <v>0</v>
          </cell>
          <cell r="C22759">
            <v>0</v>
          </cell>
          <cell r="D22759">
            <v>0</v>
          </cell>
        </row>
        <row r="22760">
          <cell r="A22760">
            <v>0</v>
          </cell>
          <cell r="B22760">
            <v>0</v>
          </cell>
          <cell r="C22760">
            <v>0</v>
          </cell>
          <cell r="D22760">
            <v>0</v>
          </cell>
        </row>
        <row r="22761">
          <cell r="A22761">
            <v>0</v>
          </cell>
          <cell r="B22761">
            <v>0</v>
          </cell>
          <cell r="C22761">
            <v>0</v>
          </cell>
          <cell r="D22761">
            <v>0</v>
          </cell>
        </row>
        <row r="22762">
          <cell r="A22762">
            <v>0</v>
          </cell>
          <cell r="B22762">
            <v>0</v>
          </cell>
          <cell r="C22762">
            <v>0</v>
          </cell>
          <cell r="D22762">
            <v>0</v>
          </cell>
        </row>
        <row r="22763">
          <cell r="A22763">
            <v>0</v>
          </cell>
          <cell r="B22763">
            <v>0</v>
          </cell>
          <cell r="C22763">
            <v>0</v>
          </cell>
          <cell r="D22763">
            <v>0</v>
          </cell>
        </row>
        <row r="22764">
          <cell r="A22764">
            <v>0</v>
          </cell>
          <cell r="B22764">
            <v>0</v>
          </cell>
          <cell r="C22764">
            <v>0</v>
          </cell>
          <cell r="D22764">
            <v>0</v>
          </cell>
        </row>
        <row r="22765">
          <cell r="A22765">
            <v>0</v>
          </cell>
          <cell r="B22765">
            <v>0</v>
          </cell>
          <cell r="C22765">
            <v>0</v>
          </cell>
          <cell r="D22765">
            <v>0</v>
          </cell>
        </row>
        <row r="22766">
          <cell r="A22766">
            <v>0</v>
          </cell>
          <cell r="B22766">
            <v>0</v>
          </cell>
          <cell r="C22766">
            <v>0</v>
          </cell>
          <cell r="D22766">
            <v>0</v>
          </cell>
        </row>
        <row r="22767">
          <cell r="A22767">
            <v>0</v>
          </cell>
          <cell r="B22767">
            <v>0</v>
          </cell>
          <cell r="C22767">
            <v>0</v>
          </cell>
          <cell r="D22767">
            <v>0</v>
          </cell>
        </row>
        <row r="22768">
          <cell r="A22768">
            <v>0</v>
          </cell>
          <cell r="B22768">
            <v>0</v>
          </cell>
          <cell r="C22768">
            <v>0</v>
          </cell>
          <cell r="D22768">
            <v>0</v>
          </cell>
        </row>
        <row r="22769">
          <cell r="A22769">
            <v>0</v>
          </cell>
          <cell r="B22769">
            <v>0</v>
          </cell>
          <cell r="C22769">
            <v>0</v>
          </cell>
          <cell r="D22769">
            <v>0</v>
          </cell>
        </row>
        <row r="22770">
          <cell r="A22770">
            <v>0</v>
          </cell>
          <cell r="B22770">
            <v>0</v>
          </cell>
          <cell r="C22770">
            <v>0</v>
          </cell>
          <cell r="D22770">
            <v>0</v>
          </cell>
        </row>
        <row r="22771">
          <cell r="A22771">
            <v>0</v>
          </cell>
          <cell r="B22771">
            <v>0</v>
          </cell>
          <cell r="C22771">
            <v>0</v>
          </cell>
          <cell r="D22771">
            <v>0</v>
          </cell>
        </row>
        <row r="22772">
          <cell r="A22772">
            <v>0</v>
          </cell>
          <cell r="B22772">
            <v>0</v>
          </cell>
          <cell r="C22772">
            <v>0</v>
          </cell>
          <cell r="D22772">
            <v>0</v>
          </cell>
        </row>
        <row r="22773">
          <cell r="A22773">
            <v>0</v>
          </cell>
          <cell r="B22773">
            <v>0</v>
          </cell>
          <cell r="C22773">
            <v>0</v>
          </cell>
          <cell r="D22773">
            <v>0</v>
          </cell>
        </row>
        <row r="22774">
          <cell r="A22774">
            <v>0</v>
          </cell>
          <cell r="B22774">
            <v>0</v>
          </cell>
          <cell r="C22774">
            <v>0</v>
          </cell>
          <cell r="D22774">
            <v>0</v>
          </cell>
        </row>
        <row r="22775">
          <cell r="A22775">
            <v>0</v>
          </cell>
          <cell r="B22775">
            <v>0</v>
          </cell>
          <cell r="C22775">
            <v>0</v>
          </cell>
          <cell r="D22775">
            <v>0</v>
          </cell>
        </row>
        <row r="22776">
          <cell r="A22776">
            <v>0</v>
          </cell>
          <cell r="B22776">
            <v>0</v>
          </cell>
          <cell r="C22776">
            <v>0</v>
          </cell>
          <cell r="D22776">
            <v>0</v>
          </cell>
        </row>
        <row r="22777">
          <cell r="A22777">
            <v>0</v>
          </cell>
          <cell r="B22777">
            <v>0</v>
          </cell>
          <cell r="C22777">
            <v>0</v>
          </cell>
          <cell r="D22777">
            <v>0</v>
          </cell>
        </row>
        <row r="22778">
          <cell r="A22778">
            <v>0</v>
          </cell>
          <cell r="B22778">
            <v>0</v>
          </cell>
          <cell r="C22778">
            <v>0</v>
          </cell>
          <cell r="D22778">
            <v>0</v>
          </cell>
        </row>
        <row r="22779">
          <cell r="A22779">
            <v>0</v>
          </cell>
          <cell r="B22779">
            <v>0</v>
          </cell>
          <cell r="C22779">
            <v>0</v>
          </cell>
          <cell r="D22779">
            <v>0</v>
          </cell>
        </row>
        <row r="22780">
          <cell r="A22780">
            <v>0</v>
          </cell>
          <cell r="B22780">
            <v>0</v>
          </cell>
          <cell r="C22780">
            <v>0</v>
          </cell>
          <cell r="D22780">
            <v>0</v>
          </cell>
        </row>
        <row r="22781">
          <cell r="A22781">
            <v>0</v>
          </cell>
          <cell r="B22781">
            <v>0</v>
          </cell>
          <cell r="C22781">
            <v>0</v>
          </cell>
          <cell r="D22781">
            <v>0</v>
          </cell>
        </row>
        <row r="22782">
          <cell r="A22782">
            <v>0</v>
          </cell>
          <cell r="B22782">
            <v>0</v>
          </cell>
          <cell r="C22782">
            <v>0</v>
          </cell>
          <cell r="D22782">
            <v>0</v>
          </cell>
        </row>
        <row r="22783">
          <cell r="A22783">
            <v>0</v>
          </cell>
          <cell r="B22783">
            <v>0</v>
          </cell>
          <cell r="C22783">
            <v>0</v>
          </cell>
          <cell r="D22783">
            <v>0</v>
          </cell>
        </row>
        <row r="22784">
          <cell r="A22784">
            <v>0</v>
          </cell>
          <cell r="B22784">
            <v>0</v>
          </cell>
          <cell r="C22784">
            <v>0</v>
          </cell>
          <cell r="D22784">
            <v>0</v>
          </cell>
        </row>
        <row r="22785">
          <cell r="A22785">
            <v>0</v>
          </cell>
          <cell r="B22785">
            <v>0</v>
          </cell>
          <cell r="C22785">
            <v>0</v>
          </cell>
          <cell r="D22785">
            <v>0</v>
          </cell>
        </row>
        <row r="22786">
          <cell r="A22786">
            <v>0</v>
          </cell>
          <cell r="B22786">
            <v>0</v>
          </cell>
          <cell r="C22786">
            <v>0</v>
          </cell>
          <cell r="D22786">
            <v>0</v>
          </cell>
        </row>
        <row r="22787">
          <cell r="A22787">
            <v>0</v>
          </cell>
          <cell r="B22787">
            <v>0</v>
          </cell>
          <cell r="C22787">
            <v>0</v>
          </cell>
          <cell r="D22787">
            <v>0</v>
          </cell>
        </row>
        <row r="22788">
          <cell r="A22788">
            <v>0</v>
          </cell>
          <cell r="B22788">
            <v>0</v>
          </cell>
          <cell r="C22788">
            <v>0</v>
          </cell>
          <cell r="D22788">
            <v>0</v>
          </cell>
        </row>
        <row r="22789">
          <cell r="A22789">
            <v>0</v>
          </cell>
          <cell r="B22789">
            <v>0</v>
          </cell>
          <cell r="C22789">
            <v>0</v>
          </cell>
          <cell r="D22789">
            <v>0</v>
          </cell>
        </row>
        <row r="22790">
          <cell r="A22790">
            <v>0</v>
          </cell>
          <cell r="B22790">
            <v>0</v>
          </cell>
          <cell r="C22790">
            <v>0</v>
          </cell>
          <cell r="D22790">
            <v>0</v>
          </cell>
        </row>
        <row r="22791">
          <cell r="A22791">
            <v>0</v>
          </cell>
          <cell r="B22791">
            <v>0</v>
          </cell>
          <cell r="C22791">
            <v>0</v>
          </cell>
          <cell r="D22791">
            <v>0</v>
          </cell>
        </row>
        <row r="22792">
          <cell r="A22792">
            <v>0</v>
          </cell>
          <cell r="B22792">
            <v>0</v>
          </cell>
          <cell r="C22792">
            <v>0</v>
          </cell>
          <cell r="D22792">
            <v>0</v>
          </cell>
        </row>
        <row r="22793">
          <cell r="A22793">
            <v>0</v>
          </cell>
          <cell r="B22793">
            <v>0</v>
          </cell>
          <cell r="C22793">
            <v>0</v>
          </cell>
          <cell r="D22793">
            <v>0</v>
          </cell>
        </row>
        <row r="22794">
          <cell r="A22794">
            <v>0</v>
          </cell>
          <cell r="B22794">
            <v>0</v>
          </cell>
          <cell r="C22794">
            <v>0</v>
          </cell>
          <cell r="D22794">
            <v>0</v>
          </cell>
        </row>
        <row r="22795">
          <cell r="A22795">
            <v>0</v>
          </cell>
          <cell r="B22795">
            <v>0</v>
          </cell>
          <cell r="C22795">
            <v>0</v>
          </cell>
          <cell r="D22795">
            <v>0</v>
          </cell>
        </row>
        <row r="22796">
          <cell r="A22796">
            <v>0</v>
          </cell>
          <cell r="B22796">
            <v>0</v>
          </cell>
          <cell r="C22796">
            <v>0</v>
          </cell>
          <cell r="D22796">
            <v>0</v>
          </cell>
        </row>
        <row r="22797">
          <cell r="A22797">
            <v>0</v>
          </cell>
          <cell r="B22797">
            <v>0</v>
          </cell>
          <cell r="C22797">
            <v>0</v>
          </cell>
          <cell r="D22797">
            <v>0</v>
          </cell>
        </row>
        <row r="22798">
          <cell r="A22798">
            <v>0</v>
          </cell>
          <cell r="B22798">
            <v>0</v>
          </cell>
          <cell r="C22798">
            <v>0</v>
          </cell>
          <cell r="D22798">
            <v>0</v>
          </cell>
        </row>
        <row r="22799">
          <cell r="A22799">
            <v>0</v>
          </cell>
          <cell r="B22799">
            <v>0</v>
          </cell>
          <cell r="C22799">
            <v>0</v>
          </cell>
          <cell r="D22799">
            <v>0</v>
          </cell>
        </row>
        <row r="22800">
          <cell r="A22800">
            <v>0</v>
          </cell>
          <cell r="B22800">
            <v>0</v>
          </cell>
          <cell r="C22800">
            <v>0</v>
          </cell>
          <cell r="D22800">
            <v>0</v>
          </cell>
        </row>
        <row r="22801">
          <cell r="A22801">
            <v>0</v>
          </cell>
          <cell r="B22801">
            <v>0</v>
          </cell>
          <cell r="C22801">
            <v>0</v>
          </cell>
          <cell r="D22801">
            <v>0</v>
          </cell>
        </row>
        <row r="22802">
          <cell r="A22802">
            <v>0</v>
          </cell>
          <cell r="B22802">
            <v>0</v>
          </cell>
          <cell r="C22802">
            <v>0</v>
          </cell>
          <cell r="D22802">
            <v>0</v>
          </cell>
        </row>
        <row r="22803">
          <cell r="A22803">
            <v>0</v>
          </cell>
          <cell r="B22803">
            <v>0</v>
          </cell>
          <cell r="C22803">
            <v>0</v>
          </cell>
          <cell r="D22803">
            <v>0</v>
          </cell>
        </row>
        <row r="22804">
          <cell r="A22804">
            <v>0</v>
          </cell>
          <cell r="B22804">
            <v>0</v>
          </cell>
          <cell r="C22804">
            <v>0</v>
          </cell>
          <cell r="D22804">
            <v>0</v>
          </cell>
        </row>
        <row r="22805">
          <cell r="A22805">
            <v>0</v>
          </cell>
          <cell r="B22805">
            <v>0</v>
          </cell>
          <cell r="C22805">
            <v>0</v>
          </cell>
          <cell r="D22805">
            <v>0</v>
          </cell>
        </row>
        <row r="22806">
          <cell r="A22806">
            <v>0</v>
          </cell>
          <cell r="B22806">
            <v>0</v>
          </cell>
          <cell r="C22806">
            <v>0</v>
          </cell>
          <cell r="D22806">
            <v>0</v>
          </cell>
        </row>
        <row r="22807">
          <cell r="A22807">
            <v>0</v>
          </cell>
          <cell r="B22807">
            <v>0</v>
          </cell>
          <cell r="C22807">
            <v>0</v>
          </cell>
          <cell r="D22807">
            <v>0</v>
          </cell>
        </row>
        <row r="22808">
          <cell r="A22808">
            <v>0</v>
          </cell>
          <cell r="B22808">
            <v>0</v>
          </cell>
          <cell r="C22808">
            <v>0</v>
          </cell>
          <cell r="D22808">
            <v>0</v>
          </cell>
        </row>
        <row r="22809">
          <cell r="A22809">
            <v>0</v>
          </cell>
          <cell r="B22809">
            <v>0</v>
          </cell>
          <cell r="C22809">
            <v>0</v>
          </cell>
          <cell r="D22809">
            <v>0</v>
          </cell>
        </row>
        <row r="22810">
          <cell r="A22810">
            <v>0</v>
          </cell>
          <cell r="B22810">
            <v>0</v>
          </cell>
          <cell r="C22810">
            <v>0</v>
          </cell>
          <cell r="D22810">
            <v>0</v>
          </cell>
        </row>
        <row r="22811">
          <cell r="A22811">
            <v>0</v>
          </cell>
          <cell r="B22811">
            <v>0</v>
          </cell>
          <cell r="C22811">
            <v>0</v>
          </cell>
          <cell r="D22811">
            <v>0</v>
          </cell>
        </row>
        <row r="22812">
          <cell r="A22812">
            <v>0</v>
          </cell>
          <cell r="B22812">
            <v>0</v>
          </cell>
          <cell r="C22812">
            <v>0</v>
          </cell>
          <cell r="D22812">
            <v>0</v>
          </cell>
        </row>
        <row r="22813">
          <cell r="A22813">
            <v>0</v>
          </cell>
          <cell r="B22813">
            <v>0</v>
          </cell>
          <cell r="C22813">
            <v>0</v>
          </cell>
          <cell r="D22813">
            <v>0</v>
          </cell>
        </row>
        <row r="22814">
          <cell r="A22814">
            <v>0</v>
          </cell>
          <cell r="B22814">
            <v>0</v>
          </cell>
          <cell r="C22814">
            <v>0</v>
          </cell>
          <cell r="D22814">
            <v>0</v>
          </cell>
        </row>
        <row r="22815">
          <cell r="A22815">
            <v>0</v>
          </cell>
          <cell r="B22815">
            <v>0</v>
          </cell>
          <cell r="C22815">
            <v>0</v>
          </cell>
          <cell r="D22815">
            <v>0</v>
          </cell>
        </row>
        <row r="22816">
          <cell r="A22816">
            <v>0</v>
          </cell>
          <cell r="B22816">
            <v>0</v>
          </cell>
          <cell r="C22816">
            <v>0</v>
          </cell>
          <cell r="D22816">
            <v>0</v>
          </cell>
        </row>
        <row r="22817">
          <cell r="A22817">
            <v>0</v>
          </cell>
          <cell r="B22817">
            <v>0</v>
          </cell>
          <cell r="C22817">
            <v>0</v>
          </cell>
          <cell r="D22817">
            <v>0</v>
          </cell>
        </row>
        <row r="22818">
          <cell r="A22818">
            <v>0</v>
          </cell>
          <cell r="B22818">
            <v>0</v>
          </cell>
          <cell r="C22818">
            <v>0</v>
          </cell>
          <cell r="D22818">
            <v>0</v>
          </cell>
        </row>
        <row r="22819">
          <cell r="A22819">
            <v>0</v>
          </cell>
          <cell r="B22819">
            <v>0</v>
          </cell>
          <cell r="C22819">
            <v>0</v>
          </cell>
          <cell r="D22819">
            <v>0</v>
          </cell>
        </row>
        <row r="22820">
          <cell r="A22820">
            <v>0</v>
          </cell>
          <cell r="B22820">
            <v>0</v>
          </cell>
          <cell r="C22820">
            <v>0</v>
          </cell>
          <cell r="D22820">
            <v>0</v>
          </cell>
        </row>
        <row r="22821">
          <cell r="A22821">
            <v>0</v>
          </cell>
          <cell r="B22821">
            <v>0</v>
          </cell>
          <cell r="C22821">
            <v>0</v>
          </cell>
          <cell r="D22821">
            <v>0</v>
          </cell>
        </row>
        <row r="22822">
          <cell r="A22822">
            <v>0</v>
          </cell>
          <cell r="B22822">
            <v>0</v>
          </cell>
          <cell r="C22822">
            <v>0</v>
          </cell>
          <cell r="D22822">
            <v>0</v>
          </cell>
        </row>
        <row r="22823">
          <cell r="A22823">
            <v>0</v>
          </cell>
          <cell r="B22823">
            <v>0</v>
          </cell>
          <cell r="C22823">
            <v>0</v>
          </cell>
          <cell r="D22823">
            <v>0</v>
          </cell>
        </row>
        <row r="22824">
          <cell r="A22824">
            <v>0</v>
          </cell>
          <cell r="B22824">
            <v>0</v>
          </cell>
          <cell r="C22824">
            <v>0</v>
          </cell>
          <cell r="D22824">
            <v>0</v>
          </cell>
        </row>
        <row r="22825">
          <cell r="A22825">
            <v>0</v>
          </cell>
          <cell r="B22825">
            <v>0</v>
          </cell>
          <cell r="C22825">
            <v>0</v>
          </cell>
          <cell r="D22825">
            <v>0</v>
          </cell>
        </row>
        <row r="22826">
          <cell r="A22826">
            <v>0</v>
          </cell>
          <cell r="B22826">
            <v>0</v>
          </cell>
          <cell r="C22826">
            <v>0</v>
          </cell>
          <cell r="D22826">
            <v>0</v>
          </cell>
        </row>
        <row r="22827">
          <cell r="A22827">
            <v>0</v>
          </cell>
          <cell r="B22827">
            <v>0</v>
          </cell>
          <cell r="C22827">
            <v>0</v>
          </cell>
          <cell r="D22827">
            <v>0</v>
          </cell>
        </row>
        <row r="22828">
          <cell r="A22828">
            <v>0</v>
          </cell>
          <cell r="B22828">
            <v>0</v>
          </cell>
          <cell r="C22828">
            <v>0</v>
          </cell>
          <cell r="D22828">
            <v>0</v>
          </cell>
        </row>
        <row r="22829">
          <cell r="A22829">
            <v>0</v>
          </cell>
          <cell r="B22829">
            <v>0</v>
          </cell>
          <cell r="C22829">
            <v>0</v>
          </cell>
          <cell r="D22829">
            <v>0</v>
          </cell>
        </row>
        <row r="22830">
          <cell r="A22830">
            <v>0</v>
          </cell>
          <cell r="B22830">
            <v>0</v>
          </cell>
          <cell r="C22830">
            <v>0</v>
          </cell>
          <cell r="D22830">
            <v>0</v>
          </cell>
        </row>
        <row r="22831">
          <cell r="A22831">
            <v>0</v>
          </cell>
          <cell r="B22831">
            <v>0</v>
          </cell>
          <cell r="C22831">
            <v>0</v>
          </cell>
          <cell r="D22831">
            <v>0</v>
          </cell>
        </row>
        <row r="22832">
          <cell r="A22832">
            <v>0</v>
          </cell>
          <cell r="B22832">
            <v>0</v>
          </cell>
          <cell r="C22832">
            <v>0</v>
          </cell>
          <cell r="D22832">
            <v>0</v>
          </cell>
        </row>
        <row r="22833">
          <cell r="A22833">
            <v>0</v>
          </cell>
          <cell r="B22833">
            <v>0</v>
          </cell>
          <cell r="C22833">
            <v>0</v>
          </cell>
          <cell r="D22833">
            <v>0</v>
          </cell>
        </row>
        <row r="22834">
          <cell r="A22834">
            <v>0</v>
          </cell>
          <cell r="B22834">
            <v>0</v>
          </cell>
          <cell r="C22834">
            <v>0</v>
          </cell>
          <cell r="D22834">
            <v>0</v>
          </cell>
        </row>
        <row r="22835">
          <cell r="A22835">
            <v>0</v>
          </cell>
          <cell r="B22835">
            <v>0</v>
          </cell>
          <cell r="C22835">
            <v>0</v>
          </cell>
          <cell r="D22835">
            <v>0</v>
          </cell>
        </row>
        <row r="22836">
          <cell r="A22836">
            <v>0</v>
          </cell>
          <cell r="B22836">
            <v>0</v>
          </cell>
          <cell r="C22836">
            <v>0</v>
          </cell>
          <cell r="D22836">
            <v>0</v>
          </cell>
        </row>
        <row r="22837">
          <cell r="A22837">
            <v>0</v>
          </cell>
          <cell r="B22837">
            <v>0</v>
          </cell>
          <cell r="C22837">
            <v>0</v>
          </cell>
          <cell r="D22837">
            <v>0</v>
          </cell>
        </row>
        <row r="22838">
          <cell r="A22838">
            <v>0</v>
          </cell>
          <cell r="B22838">
            <v>0</v>
          </cell>
          <cell r="C22838">
            <v>0</v>
          </cell>
          <cell r="D22838">
            <v>0</v>
          </cell>
        </row>
        <row r="22839">
          <cell r="A22839">
            <v>0</v>
          </cell>
          <cell r="B22839">
            <v>0</v>
          </cell>
          <cell r="C22839">
            <v>0</v>
          </cell>
          <cell r="D22839">
            <v>0</v>
          </cell>
        </row>
        <row r="22840">
          <cell r="A22840">
            <v>0</v>
          </cell>
          <cell r="B22840">
            <v>0</v>
          </cell>
          <cell r="C22840">
            <v>0</v>
          </cell>
          <cell r="D22840">
            <v>0</v>
          </cell>
        </row>
        <row r="22841">
          <cell r="A22841">
            <v>0</v>
          </cell>
          <cell r="B22841">
            <v>0</v>
          </cell>
          <cell r="C22841">
            <v>0</v>
          </cell>
          <cell r="D22841">
            <v>0</v>
          </cell>
        </row>
        <row r="22842">
          <cell r="A22842">
            <v>0</v>
          </cell>
          <cell r="B22842">
            <v>0</v>
          </cell>
          <cell r="C22842">
            <v>0</v>
          </cell>
          <cell r="D22842">
            <v>0</v>
          </cell>
        </row>
        <row r="22843">
          <cell r="A22843">
            <v>0</v>
          </cell>
          <cell r="B22843">
            <v>0</v>
          </cell>
          <cell r="C22843">
            <v>0</v>
          </cell>
          <cell r="D22843">
            <v>0</v>
          </cell>
        </row>
        <row r="22844">
          <cell r="A22844">
            <v>0</v>
          </cell>
          <cell r="B22844">
            <v>0</v>
          </cell>
          <cell r="C22844">
            <v>0</v>
          </cell>
          <cell r="D22844">
            <v>0</v>
          </cell>
        </row>
        <row r="22845">
          <cell r="A22845">
            <v>0</v>
          </cell>
          <cell r="B22845">
            <v>0</v>
          </cell>
          <cell r="C22845">
            <v>0</v>
          </cell>
          <cell r="D22845">
            <v>0</v>
          </cell>
        </row>
        <row r="22846">
          <cell r="A22846">
            <v>0</v>
          </cell>
          <cell r="B22846">
            <v>0</v>
          </cell>
          <cell r="C22846">
            <v>0</v>
          </cell>
          <cell r="D22846">
            <v>0</v>
          </cell>
        </row>
        <row r="22847">
          <cell r="A22847">
            <v>0</v>
          </cell>
          <cell r="B22847">
            <v>0</v>
          </cell>
          <cell r="C22847">
            <v>0</v>
          </cell>
          <cell r="D22847">
            <v>0</v>
          </cell>
        </row>
        <row r="22848">
          <cell r="A22848">
            <v>0</v>
          </cell>
          <cell r="B22848">
            <v>0</v>
          </cell>
          <cell r="C22848">
            <v>0</v>
          </cell>
          <cell r="D22848">
            <v>0</v>
          </cell>
        </row>
        <row r="22849">
          <cell r="A22849">
            <v>0</v>
          </cell>
          <cell r="B22849">
            <v>0</v>
          </cell>
          <cell r="C22849">
            <v>0</v>
          </cell>
          <cell r="D22849">
            <v>0</v>
          </cell>
        </row>
        <row r="22850">
          <cell r="A22850">
            <v>0</v>
          </cell>
          <cell r="B22850">
            <v>0</v>
          </cell>
          <cell r="C22850">
            <v>0</v>
          </cell>
          <cell r="D22850">
            <v>0</v>
          </cell>
        </row>
        <row r="22851">
          <cell r="A22851">
            <v>0</v>
          </cell>
          <cell r="B22851">
            <v>0</v>
          </cell>
          <cell r="C22851">
            <v>0</v>
          </cell>
          <cell r="D22851">
            <v>0</v>
          </cell>
        </row>
        <row r="22852">
          <cell r="A22852">
            <v>0</v>
          </cell>
          <cell r="B22852">
            <v>0</v>
          </cell>
          <cell r="C22852">
            <v>0</v>
          </cell>
          <cell r="D22852">
            <v>0</v>
          </cell>
        </row>
        <row r="22853">
          <cell r="A22853">
            <v>0</v>
          </cell>
          <cell r="B22853">
            <v>0</v>
          </cell>
          <cell r="C22853">
            <v>0</v>
          </cell>
          <cell r="D22853">
            <v>0</v>
          </cell>
        </row>
        <row r="22854">
          <cell r="A22854">
            <v>0</v>
          </cell>
          <cell r="B22854">
            <v>0</v>
          </cell>
          <cell r="C22854">
            <v>0</v>
          </cell>
          <cell r="D22854">
            <v>0</v>
          </cell>
        </row>
        <row r="22855">
          <cell r="A22855">
            <v>0</v>
          </cell>
          <cell r="B22855">
            <v>0</v>
          </cell>
          <cell r="C22855">
            <v>0</v>
          </cell>
          <cell r="D22855">
            <v>0</v>
          </cell>
        </row>
        <row r="22856">
          <cell r="A22856">
            <v>0</v>
          </cell>
          <cell r="B22856">
            <v>0</v>
          </cell>
          <cell r="C22856">
            <v>0</v>
          </cell>
          <cell r="D22856">
            <v>0</v>
          </cell>
        </row>
        <row r="22857">
          <cell r="A22857">
            <v>0</v>
          </cell>
          <cell r="B22857">
            <v>0</v>
          </cell>
          <cell r="C22857">
            <v>0</v>
          </cell>
          <cell r="D22857">
            <v>0</v>
          </cell>
        </row>
        <row r="22858">
          <cell r="A22858">
            <v>0</v>
          </cell>
          <cell r="B22858">
            <v>0</v>
          </cell>
          <cell r="C22858">
            <v>0</v>
          </cell>
          <cell r="D22858">
            <v>0</v>
          </cell>
        </row>
        <row r="22859">
          <cell r="A22859">
            <v>0</v>
          </cell>
          <cell r="B22859">
            <v>0</v>
          </cell>
          <cell r="C22859">
            <v>0</v>
          </cell>
          <cell r="D22859">
            <v>0</v>
          </cell>
        </row>
        <row r="22860">
          <cell r="A22860">
            <v>0</v>
          </cell>
          <cell r="B22860">
            <v>0</v>
          </cell>
          <cell r="C22860">
            <v>0</v>
          </cell>
          <cell r="D22860">
            <v>0</v>
          </cell>
        </row>
        <row r="22861">
          <cell r="A22861">
            <v>0</v>
          </cell>
          <cell r="B22861">
            <v>0</v>
          </cell>
          <cell r="C22861">
            <v>0</v>
          </cell>
          <cell r="D22861">
            <v>0</v>
          </cell>
        </row>
        <row r="22862">
          <cell r="A22862">
            <v>0</v>
          </cell>
          <cell r="B22862">
            <v>0</v>
          </cell>
          <cell r="C22862">
            <v>0</v>
          </cell>
          <cell r="D22862">
            <v>0</v>
          </cell>
        </row>
        <row r="22863">
          <cell r="A22863">
            <v>0</v>
          </cell>
          <cell r="B22863">
            <v>0</v>
          </cell>
          <cell r="C22863">
            <v>0</v>
          </cell>
          <cell r="D22863">
            <v>0</v>
          </cell>
        </row>
        <row r="22864">
          <cell r="A22864">
            <v>0</v>
          </cell>
          <cell r="B22864">
            <v>0</v>
          </cell>
          <cell r="C22864">
            <v>0</v>
          </cell>
          <cell r="D22864">
            <v>0</v>
          </cell>
        </row>
        <row r="22865">
          <cell r="A22865">
            <v>0</v>
          </cell>
          <cell r="B22865">
            <v>0</v>
          </cell>
          <cell r="C22865">
            <v>0</v>
          </cell>
          <cell r="D22865">
            <v>0</v>
          </cell>
        </row>
        <row r="22866">
          <cell r="A22866">
            <v>0</v>
          </cell>
          <cell r="B22866">
            <v>0</v>
          </cell>
          <cell r="C22866">
            <v>0</v>
          </cell>
          <cell r="D22866">
            <v>0</v>
          </cell>
        </row>
        <row r="22867">
          <cell r="A22867">
            <v>0</v>
          </cell>
          <cell r="B22867">
            <v>0</v>
          </cell>
          <cell r="C22867">
            <v>0</v>
          </cell>
          <cell r="D22867">
            <v>0</v>
          </cell>
        </row>
        <row r="22868">
          <cell r="A22868">
            <v>0</v>
          </cell>
          <cell r="B22868">
            <v>0</v>
          </cell>
          <cell r="C22868">
            <v>0</v>
          </cell>
          <cell r="D22868">
            <v>0</v>
          </cell>
        </row>
        <row r="22869">
          <cell r="A22869">
            <v>0</v>
          </cell>
          <cell r="B22869">
            <v>0</v>
          </cell>
          <cell r="C22869">
            <v>0</v>
          </cell>
          <cell r="D22869">
            <v>0</v>
          </cell>
        </row>
        <row r="22870">
          <cell r="A22870">
            <v>0</v>
          </cell>
          <cell r="B22870">
            <v>0</v>
          </cell>
          <cell r="C22870">
            <v>0</v>
          </cell>
          <cell r="D22870">
            <v>0</v>
          </cell>
        </row>
        <row r="22871">
          <cell r="A22871">
            <v>0</v>
          </cell>
          <cell r="B22871">
            <v>0</v>
          </cell>
          <cell r="C22871">
            <v>0</v>
          </cell>
          <cell r="D22871">
            <v>0</v>
          </cell>
        </row>
        <row r="22872">
          <cell r="A22872">
            <v>0</v>
          </cell>
          <cell r="B22872">
            <v>0</v>
          </cell>
          <cell r="C22872">
            <v>0</v>
          </cell>
          <cell r="D22872">
            <v>0</v>
          </cell>
        </row>
        <row r="22873">
          <cell r="A22873">
            <v>0</v>
          </cell>
          <cell r="B22873">
            <v>0</v>
          </cell>
          <cell r="C22873">
            <v>0</v>
          </cell>
          <cell r="D22873">
            <v>0</v>
          </cell>
        </row>
        <row r="22874">
          <cell r="A22874">
            <v>0</v>
          </cell>
          <cell r="B22874">
            <v>0</v>
          </cell>
          <cell r="C22874">
            <v>0</v>
          </cell>
          <cell r="D22874">
            <v>0</v>
          </cell>
        </row>
        <row r="22875">
          <cell r="A22875">
            <v>0</v>
          </cell>
          <cell r="B22875">
            <v>0</v>
          </cell>
          <cell r="C22875">
            <v>0</v>
          </cell>
          <cell r="D22875">
            <v>0</v>
          </cell>
        </row>
        <row r="22876">
          <cell r="A22876">
            <v>0</v>
          </cell>
          <cell r="B22876">
            <v>0</v>
          </cell>
          <cell r="C22876">
            <v>0</v>
          </cell>
          <cell r="D22876">
            <v>0</v>
          </cell>
        </row>
        <row r="22877">
          <cell r="A22877">
            <v>0</v>
          </cell>
          <cell r="B22877">
            <v>0</v>
          </cell>
          <cell r="C22877">
            <v>0</v>
          </cell>
          <cell r="D22877">
            <v>0</v>
          </cell>
        </row>
        <row r="22878">
          <cell r="A22878">
            <v>0</v>
          </cell>
          <cell r="B22878">
            <v>0</v>
          </cell>
          <cell r="C22878">
            <v>0</v>
          </cell>
          <cell r="D22878">
            <v>0</v>
          </cell>
        </row>
        <row r="22879">
          <cell r="A22879">
            <v>0</v>
          </cell>
          <cell r="B22879">
            <v>0</v>
          </cell>
          <cell r="C22879">
            <v>0</v>
          </cell>
          <cell r="D22879">
            <v>0</v>
          </cell>
        </row>
        <row r="22880">
          <cell r="A22880">
            <v>0</v>
          </cell>
          <cell r="B22880">
            <v>0</v>
          </cell>
          <cell r="C22880">
            <v>0</v>
          </cell>
          <cell r="D22880">
            <v>0</v>
          </cell>
        </row>
        <row r="22881">
          <cell r="A22881">
            <v>0</v>
          </cell>
          <cell r="B22881">
            <v>0</v>
          </cell>
          <cell r="C22881">
            <v>0</v>
          </cell>
          <cell r="D22881">
            <v>0</v>
          </cell>
        </row>
        <row r="22882">
          <cell r="A22882">
            <v>0</v>
          </cell>
          <cell r="B22882">
            <v>0</v>
          </cell>
          <cell r="C22882">
            <v>0</v>
          </cell>
          <cell r="D22882">
            <v>0</v>
          </cell>
        </row>
        <row r="22883">
          <cell r="A22883">
            <v>0</v>
          </cell>
          <cell r="B22883">
            <v>0</v>
          </cell>
          <cell r="C22883">
            <v>0</v>
          </cell>
          <cell r="D22883">
            <v>0</v>
          </cell>
        </row>
        <row r="22884">
          <cell r="A22884">
            <v>0</v>
          </cell>
          <cell r="B22884">
            <v>0</v>
          </cell>
          <cell r="C22884">
            <v>0</v>
          </cell>
          <cell r="D22884">
            <v>0</v>
          </cell>
        </row>
        <row r="22885">
          <cell r="A22885">
            <v>0</v>
          </cell>
          <cell r="B22885">
            <v>0</v>
          </cell>
          <cell r="C22885">
            <v>0</v>
          </cell>
          <cell r="D22885">
            <v>0</v>
          </cell>
        </row>
        <row r="22886">
          <cell r="A22886">
            <v>0</v>
          </cell>
          <cell r="B22886">
            <v>0</v>
          </cell>
          <cell r="C22886">
            <v>0</v>
          </cell>
          <cell r="D22886">
            <v>0</v>
          </cell>
        </row>
        <row r="22887">
          <cell r="A22887">
            <v>0</v>
          </cell>
          <cell r="B22887">
            <v>0</v>
          </cell>
          <cell r="C22887">
            <v>0</v>
          </cell>
          <cell r="D22887">
            <v>0</v>
          </cell>
        </row>
        <row r="22888">
          <cell r="A22888">
            <v>0</v>
          </cell>
          <cell r="B22888">
            <v>0</v>
          </cell>
          <cell r="C22888">
            <v>0</v>
          </cell>
          <cell r="D22888">
            <v>0</v>
          </cell>
        </row>
        <row r="22889">
          <cell r="A22889">
            <v>0</v>
          </cell>
          <cell r="B22889">
            <v>0</v>
          </cell>
          <cell r="C22889">
            <v>0</v>
          </cell>
          <cell r="D22889">
            <v>0</v>
          </cell>
        </row>
        <row r="22890">
          <cell r="A22890">
            <v>0</v>
          </cell>
          <cell r="B22890">
            <v>0</v>
          </cell>
          <cell r="C22890">
            <v>0</v>
          </cell>
          <cell r="D22890">
            <v>0</v>
          </cell>
        </row>
        <row r="22891">
          <cell r="A22891">
            <v>0</v>
          </cell>
          <cell r="B22891">
            <v>0</v>
          </cell>
          <cell r="C22891">
            <v>0</v>
          </cell>
          <cell r="D22891">
            <v>0</v>
          </cell>
        </row>
        <row r="22892">
          <cell r="A22892">
            <v>0</v>
          </cell>
          <cell r="B22892">
            <v>0</v>
          </cell>
          <cell r="C22892">
            <v>0</v>
          </cell>
          <cell r="D22892">
            <v>0</v>
          </cell>
        </row>
        <row r="22893">
          <cell r="A22893">
            <v>0</v>
          </cell>
          <cell r="B22893">
            <v>0</v>
          </cell>
          <cell r="C22893">
            <v>0</v>
          </cell>
          <cell r="D22893">
            <v>0</v>
          </cell>
        </row>
        <row r="22894">
          <cell r="A22894">
            <v>0</v>
          </cell>
          <cell r="B22894">
            <v>0</v>
          </cell>
          <cell r="C22894">
            <v>0</v>
          </cell>
          <cell r="D22894">
            <v>0</v>
          </cell>
        </row>
        <row r="22895">
          <cell r="A22895">
            <v>0</v>
          </cell>
          <cell r="B22895">
            <v>0</v>
          </cell>
          <cell r="C22895">
            <v>0</v>
          </cell>
          <cell r="D22895">
            <v>0</v>
          </cell>
        </row>
        <row r="22896">
          <cell r="A22896">
            <v>0</v>
          </cell>
          <cell r="B22896">
            <v>0</v>
          </cell>
          <cell r="C22896">
            <v>0</v>
          </cell>
          <cell r="D22896">
            <v>0</v>
          </cell>
        </row>
        <row r="22897">
          <cell r="A22897">
            <v>0</v>
          </cell>
          <cell r="B22897">
            <v>0</v>
          </cell>
          <cell r="C22897">
            <v>0</v>
          </cell>
          <cell r="D22897">
            <v>0</v>
          </cell>
        </row>
        <row r="22898">
          <cell r="A22898">
            <v>0</v>
          </cell>
          <cell r="B22898">
            <v>0</v>
          </cell>
          <cell r="C22898">
            <v>0</v>
          </cell>
          <cell r="D22898">
            <v>0</v>
          </cell>
        </row>
        <row r="22899">
          <cell r="A22899">
            <v>0</v>
          </cell>
          <cell r="B22899">
            <v>0</v>
          </cell>
          <cell r="C22899">
            <v>0</v>
          </cell>
          <cell r="D22899">
            <v>0</v>
          </cell>
        </row>
        <row r="22900">
          <cell r="A22900">
            <v>0</v>
          </cell>
          <cell r="B22900">
            <v>0</v>
          </cell>
          <cell r="C22900">
            <v>0</v>
          </cell>
          <cell r="D22900">
            <v>0</v>
          </cell>
        </row>
        <row r="22901">
          <cell r="A22901">
            <v>0</v>
          </cell>
          <cell r="B22901">
            <v>0</v>
          </cell>
          <cell r="C22901">
            <v>0</v>
          </cell>
          <cell r="D22901">
            <v>0</v>
          </cell>
        </row>
        <row r="22902">
          <cell r="A22902">
            <v>0</v>
          </cell>
          <cell r="B22902">
            <v>0</v>
          </cell>
          <cell r="C22902">
            <v>0</v>
          </cell>
          <cell r="D22902">
            <v>0</v>
          </cell>
        </row>
        <row r="22903">
          <cell r="A22903">
            <v>0</v>
          </cell>
          <cell r="B22903">
            <v>0</v>
          </cell>
          <cell r="C22903">
            <v>0</v>
          </cell>
          <cell r="D22903">
            <v>0</v>
          </cell>
        </row>
        <row r="22904">
          <cell r="A22904">
            <v>0</v>
          </cell>
          <cell r="B22904">
            <v>0</v>
          </cell>
          <cell r="C22904">
            <v>0</v>
          </cell>
          <cell r="D22904">
            <v>0</v>
          </cell>
        </row>
        <row r="22905">
          <cell r="A22905">
            <v>0</v>
          </cell>
          <cell r="B22905">
            <v>0</v>
          </cell>
          <cell r="C22905">
            <v>0</v>
          </cell>
          <cell r="D22905">
            <v>0</v>
          </cell>
        </row>
        <row r="22906">
          <cell r="A22906">
            <v>0</v>
          </cell>
          <cell r="B22906">
            <v>0</v>
          </cell>
          <cell r="C22906">
            <v>0</v>
          </cell>
          <cell r="D22906">
            <v>0</v>
          </cell>
        </row>
        <row r="22907">
          <cell r="A22907">
            <v>0</v>
          </cell>
          <cell r="B22907">
            <v>0</v>
          </cell>
          <cell r="C22907">
            <v>0</v>
          </cell>
          <cell r="D22907">
            <v>0</v>
          </cell>
        </row>
        <row r="22908">
          <cell r="A22908">
            <v>0</v>
          </cell>
          <cell r="B22908">
            <v>0</v>
          </cell>
          <cell r="C22908">
            <v>0</v>
          </cell>
          <cell r="D22908">
            <v>0</v>
          </cell>
        </row>
        <row r="22909">
          <cell r="A22909">
            <v>0</v>
          </cell>
          <cell r="B22909">
            <v>0</v>
          </cell>
          <cell r="C22909">
            <v>0</v>
          </cell>
          <cell r="D22909">
            <v>0</v>
          </cell>
        </row>
        <row r="22910">
          <cell r="A22910">
            <v>0</v>
          </cell>
          <cell r="B22910">
            <v>0</v>
          </cell>
          <cell r="C22910">
            <v>0</v>
          </cell>
          <cell r="D22910">
            <v>0</v>
          </cell>
        </row>
        <row r="22911">
          <cell r="A22911">
            <v>0</v>
          </cell>
          <cell r="B22911">
            <v>0</v>
          </cell>
          <cell r="C22911">
            <v>0</v>
          </cell>
          <cell r="D22911">
            <v>0</v>
          </cell>
        </row>
        <row r="22912">
          <cell r="A22912">
            <v>0</v>
          </cell>
          <cell r="B22912">
            <v>0</v>
          </cell>
          <cell r="C22912">
            <v>0</v>
          </cell>
          <cell r="D22912">
            <v>0</v>
          </cell>
        </row>
        <row r="22913">
          <cell r="A22913">
            <v>0</v>
          </cell>
          <cell r="B22913">
            <v>0</v>
          </cell>
          <cell r="C22913">
            <v>0</v>
          </cell>
          <cell r="D22913">
            <v>0</v>
          </cell>
        </row>
        <row r="22914">
          <cell r="A22914">
            <v>0</v>
          </cell>
          <cell r="B22914">
            <v>0</v>
          </cell>
          <cell r="C22914">
            <v>0</v>
          </cell>
          <cell r="D22914">
            <v>0</v>
          </cell>
        </row>
        <row r="22915">
          <cell r="A22915">
            <v>0</v>
          </cell>
          <cell r="B22915">
            <v>0</v>
          </cell>
          <cell r="C22915">
            <v>0</v>
          </cell>
          <cell r="D22915">
            <v>0</v>
          </cell>
        </row>
        <row r="22916">
          <cell r="A22916">
            <v>0</v>
          </cell>
          <cell r="B22916">
            <v>0</v>
          </cell>
          <cell r="C22916">
            <v>0</v>
          </cell>
          <cell r="D22916">
            <v>0</v>
          </cell>
        </row>
        <row r="22917">
          <cell r="A22917">
            <v>0</v>
          </cell>
          <cell r="B22917">
            <v>0</v>
          </cell>
          <cell r="C22917">
            <v>0</v>
          </cell>
          <cell r="D22917">
            <v>0</v>
          </cell>
        </row>
        <row r="22918">
          <cell r="A22918">
            <v>0</v>
          </cell>
          <cell r="B22918">
            <v>0</v>
          </cell>
          <cell r="C22918">
            <v>0</v>
          </cell>
          <cell r="D22918">
            <v>0</v>
          </cell>
        </row>
        <row r="22919">
          <cell r="A22919">
            <v>0</v>
          </cell>
          <cell r="B22919">
            <v>0</v>
          </cell>
          <cell r="C22919">
            <v>0</v>
          </cell>
          <cell r="D22919">
            <v>0</v>
          </cell>
        </row>
        <row r="22920">
          <cell r="A22920">
            <v>0</v>
          </cell>
          <cell r="B22920">
            <v>0</v>
          </cell>
          <cell r="C22920">
            <v>0</v>
          </cell>
          <cell r="D22920">
            <v>0</v>
          </cell>
        </row>
        <row r="22921">
          <cell r="A22921">
            <v>0</v>
          </cell>
          <cell r="B22921">
            <v>0</v>
          </cell>
          <cell r="C22921">
            <v>0</v>
          </cell>
          <cell r="D22921">
            <v>0</v>
          </cell>
        </row>
        <row r="22922">
          <cell r="A22922">
            <v>0</v>
          </cell>
          <cell r="B22922">
            <v>0</v>
          </cell>
          <cell r="C22922">
            <v>0</v>
          </cell>
          <cell r="D22922">
            <v>0</v>
          </cell>
        </row>
        <row r="22923">
          <cell r="A22923">
            <v>0</v>
          </cell>
          <cell r="B22923">
            <v>0</v>
          </cell>
          <cell r="C22923">
            <v>0</v>
          </cell>
          <cell r="D22923">
            <v>0</v>
          </cell>
        </row>
        <row r="22924">
          <cell r="A22924">
            <v>0</v>
          </cell>
          <cell r="B22924">
            <v>0</v>
          </cell>
          <cell r="C22924">
            <v>0</v>
          </cell>
          <cell r="D22924">
            <v>0</v>
          </cell>
        </row>
        <row r="22925">
          <cell r="A22925">
            <v>0</v>
          </cell>
          <cell r="B22925">
            <v>0</v>
          </cell>
          <cell r="C22925">
            <v>0</v>
          </cell>
          <cell r="D22925">
            <v>0</v>
          </cell>
        </row>
        <row r="22926">
          <cell r="A22926">
            <v>0</v>
          </cell>
          <cell r="B22926">
            <v>0</v>
          </cell>
          <cell r="C22926">
            <v>0</v>
          </cell>
          <cell r="D22926">
            <v>0</v>
          </cell>
        </row>
        <row r="22927">
          <cell r="A22927">
            <v>0</v>
          </cell>
          <cell r="B22927">
            <v>0</v>
          </cell>
          <cell r="C22927">
            <v>0</v>
          </cell>
          <cell r="D22927">
            <v>0</v>
          </cell>
        </row>
        <row r="22928">
          <cell r="A22928">
            <v>0</v>
          </cell>
          <cell r="B22928">
            <v>0</v>
          </cell>
          <cell r="C22928">
            <v>0</v>
          </cell>
          <cell r="D22928">
            <v>0</v>
          </cell>
        </row>
        <row r="22929">
          <cell r="A22929">
            <v>0</v>
          </cell>
          <cell r="B22929">
            <v>0</v>
          </cell>
          <cell r="C22929">
            <v>0</v>
          </cell>
          <cell r="D22929">
            <v>0</v>
          </cell>
        </row>
        <row r="22930">
          <cell r="A22930">
            <v>0</v>
          </cell>
          <cell r="B22930">
            <v>0</v>
          </cell>
          <cell r="C22930">
            <v>0</v>
          </cell>
          <cell r="D22930">
            <v>0</v>
          </cell>
        </row>
        <row r="22931">
          <cell r="A22931">
            <v>0</v>
          </cell>
          <cell r="B22931">
            <v>0</v>
          </cell>
          <cell r="C22931">
            <v>0</v>
          </cell>
          <cell r="D22931">
            <v>0</v>
          </cell>
        </row>
        <row r="22932">
          <cell r="A22932">
            <v>0</v>
          </cell>
          <cell r="B22932">
            <v>0</v>
          </cell>
          <cell r="C22932">
            <v>0</v>
          </cell>
          <cell r="D22932">
            <v>0</v>
          </cell>
        </row>
        <row r="22933">
          <cell r="A22933">
            <v>0</v>
          </cell>
          <cell r="B22933">
            <v>0</v>
          </cell>
          <cell r="C22933">
            <v>0</v>
          </cell>
          <cell r="D22933">
            <v>0</v>
          </cell>
        </row>
        <row r="22934">
          <cell r="A22934">
            <v>0</v>
          </cell>
          <cell r="B22934">
            <v>0</v>
          </cell>
          <cell r="C22934">
            <v>0</v>
          </cell>
          <cell r="D22934">
            <v>0</v>
          </cell>
        </row>
        <row r="22935">
          <cell r="A22935">
            <v>0</v>
          </cell>
          <cell r="B22935">
            <v>0</v>
          </cell>
          <cell r="C22935">
            <v>0</v>
          </cell>
          <cell r="D22935">
            <v>0</v>
          </cell>
        </row>
        <row r="22936">
          <cell r="A22936">
            <v>0</v>
          </cell>
          <cell r="B22936">
            <v>0</v>
          </cell>
          <cell r="C22936">
            <v>0</v>
          </cell>
          <cell r="D22936">
            <v>0</v>
          </cell>
        </row>
        <row r="22937">
          <cell r="A22937">
            <v>0</v>
          </cell>
          <cell r="B22937">
            <v>0</v>
          </cell>
          <cell r="C22937">
            <v>0</v>
          </cell>
          <cell r="D22937">
            <v>0</v>
          </cell>
        </row>
        <row r="22938">
          <cell r="A22938">
            <v>0</v>
          </cell>
          <cell r="B22938">
            <v>0</v>
          </cell>
          <cell r="C22938">
            <v>0</v>
          </cell>
          <cell r="D22938">
            <v>0</v>
          </cell>
        </row>
        <row r="22939">
          <cell r="A22939">
            <v>0</v>
          </cell>
          <cell r="B22939">
            <v>0</v>
          </cell>
          <cell r="C22939">
            <v>0</v>
          </cell>
          <cell r="D22939">
            <v>0</v>
          </cell>
        </row>
        <row r="22940">
          <cell r="A22940">
            <v>0</v>
          </cell>
          <cell r="B22940">
            <v>0</v>
          </cell>
          <cell r="C22940">
            <v>0</v>
          </cell>
          <cell r="D22940">
            <v>0</v>
          </cell>
        </row>
        <row r="22941">
          <cell r="A22941">
            <v>0</v>
          </cell>
          <cell r="B22941">
            <v>0</v>
          </cell>
          <cell r="C22941">
            <v>0</v>
          </cell>
          <cell r="D22941">
            <v>0</v>
          </cell>
        </row>
        <row r="22942">
          <cell r="A22942">
            <v>0</v>
          </cell>
          <cell r="B22942">
            <v>0</v>
          </cell>
          <cell r="C22942">
            <v>0</v>
          </cell>
          <cell r="D22942">
            <v>0</v>
          </cell>
        </row>
        <row r="22943">
          <cell r="A22943">
            <v>0</v>
          </cell>
          <cell r="B22943">
            <v>0</v>
          </cell>
          <cell r="C22943">
            <v>0</v>
          </cell>
          <cell r="D22943">
            <v>0</v>
          </cell>
        </row>
        <row r="22944">
          <cell r="A22944">
            <v>0</v>
          </cell>
          <cell r="B22944">
            <v>0</v>
          </cell>
          <cell r="C22944">
            <v>0</v>
          </cell>
          <cell r="D22944">
            <v>0</v>
          </cell>
        </row>
        <row r="22945">
          <cell r="A22945">
            <v>0</v>
          </cell>
          <cell r="B22945">
            <v>0</v>
          </cell>
          <cell r="C22945">
            <v>0</v>
          </cell>
          <cell r="D22945">
            <v>0</v>
          </cell>
        </row>
        <row r="22946">
          <cell r="A22946">
            <v>0</v>
          </cell>
          <cell r="B22946">
            <v>0</v>
          </cell>
          <cell r="C22946">
            <v>0</v>
          </cell>
          <cell r="D22946">
            <v>0</v>
          </cell>
        </row>
        <row r="22947">
          <cell r="A22947">
            <v>0</v>
          </cell>
          <cell r="B22947">
            <v>0</v>
          </cell>
          <cell r="C22947">
            <v>0</v>
          </cell>
          <cell r="D22947">
            <v>0</v>
          </cell>
        </row>
        <row r="22948">
          <cell r="A22948">
            <v>0</v>
          </cell>
          <cell r="B22948">
            <v>0</v>
          </cell>
          <cell r="C22948">
            <v>0</v>
          </cell>
          <cell r="D22948">
            <v>0</v>
          </cell>
        </row>
        <row r="22949">
          <cell r="A22949">
            <v>0</v>
          </cell>
          <cell r="B22949">
            <v>0</v>
          </cell>
          <cell r="C22949">
            <v>0</v>
          </cell>
          <cell r="D22949">
            <v>0</v>
          </cell>
        </row>
        <row r="22950">
          <cell r="A22950">
            <v>0</v>
          </cell>
          <cell r="B22950">
            <v>0</v>
          </cell>
          <cell r="C22950">
            <v>0</v>
          </cell>
          <cell r="D22950">
            <v>0</v>
          </cell>
        </row>
        <row r="22951">
          <cell r="A22951">
            <v>0</v>
          </cell>
          <cell r="B22951">
            <v>0</v>
          </cell>
          <cell r="C22951">
            <v>0</v>
          </cell>
          <cell r="D22951">
            <v>0</v>
          </cell>
        </row>
        <row r="22952">
          <cell r="A22952">
            <v>0</v>
          </cell>
          <cell r="B22952">
            <v>0</v>
          </cell>
          <cell r="C22952">
            <v>0</v>
          </cell>
          <cell r="D22952">
            <v>0</v>
          </cell>
        </row>
        <row r="22953">
          <cell r="A22953">
            <v>0</v>
          </cell>
          <cell r="B22953">
            <v>0</v>
          </cell>
          <cell r="C22953">
            <v>0</v>
          </cell>
          <cell r="D22953">
            <v>0</v>
          </cell>
        </row>
        <row r="22954">
          <cell r="A22954">
            <v>0</v>
          </cell>
          <cell r="B22954">
            <v>0</v>
          </cell>
          <cell r="C22954">
            <v>0</v>
          </cell>
          <cell r="D22954">
            <v>0</v>
          </cell>
        </row>
        <row r="22955">
          <cell r="A22955">
            <v>0</v>
          </cell>
          <cell r="B22955">
            <v>0</v>
          </cell>
          <cell r="C22955">
            <v>0</v>
          </cell>
          <cell r="D22955">
            <v>0</v>
          </cell>
        </row>
        <row r="22956">
          <cell r="A22956">
            <v>0</v>
          </cell>
          <cell r="B22956">
            <v>0</v>
          </cell>
          <cell r="C22956">
            <v>0</v>
          </cell>
          <cell r="D22956">
            <v>0</v>
          </cell>
        </row>
        <row r="22957">
          <cell r="A22957">
            <v>0</v>
          </cell>
          <cell r="B22957">
            <v>0</v>
          </cell>
          <cell r="C22957">
            <v>0</v>
          </cell>
          <cell r="D22957">
            <v>0</v>
          </cell>
        </row>
        <row r="22958">
          <cell r="A22958">
            <v>0</v>
          </cell>
          <cell r="B22958">
            <v>0</v>
          </cell>
          <cell r="C22958">
            <v>0</v>
          </cell>
          <cell r="D22958">
            <v>0</v>
          </cell>
        </row>
        <row r="22959">
          <cell r="A22959">
            <v>0</v>
          </cell>
          <cell r="B22959">
            <v>0</v>
          </cell>
          <cell r="C22959">
            <v>0</v>
          </cell>
          <cell r="D22959">
            <v>0</v>
          </cell>
        </row>
        <row r="22960">
          <cell r="A22960">
            <v>0</v>
          </cell>
          <cell r="B22960">
            <v>0</v>
          </cell>
          <cell r="C22960">
            <v>0</v>
          </cell>
          <cell r="D22960">
            <v>0</v>
          </cell>
        </row>
        <row r="22961">
          <cell r="A22961">
            <v>0</v>
          </cell>
          <cell r="B22961">
            <v>0</v>
          </cell>
          <cell r="C22961">
            <v>0</v>
          </cell>
          <cell r="D22961">
            <v>0</v>
          </cell>
        </row>
        <row r="22962">
          <cell r="A22962">
            <v>0</v>
          </cell>
          <cell r="B22962">
            <v>0</v>
          </cell>
          <cell r="C22962">
            <v>0</v>
          </cell>
          <cell r="D22962">
            <v>0</v>
          </cell>
        </row>
        <row r="22963">
          <cell r="A22963">
            <v>0</v>
          </cell>
          <cell r="B22963">
            <v>0</v>
          </cell>
          <cell r="C22963">
            <v>0</v>
          </cell>
          <cell r="D22963">
            <v>0</v>
          </cell>
        </row>
        <row r="22964">
          <cell r="A22964">
            <v>0</v>
          </cell>
          <cell r="B22964">
            <v>0</v>
          </cell>
          <cell r="C22964">
            <v>0</v>
          </cell>
          <cell r="D22964">
            <v>0</v>
          </cell>
        </row>
        <row r="22965">
          <cell r="A22965">
            <v>0</v>
          </cell>
          <cell r="B22965">
            <v>0</v>
          </cell>
          <cell r="C22965">
            <v>0</v>
          </cell>
          <cell r="D22965">
            <v>0</v>
          </cell>
        </row>
        <row r="22966">
          <cell r="A22966">
            <v>0</v>
          </cell>
          <cell r="B22966">
            <v>0</v>
          </cell>
          <cell r="C22966">
            <v>0</v>
          </cell>
          <cell r="D22966">
            <v>0</v>
          </cell>
        </row>
        <row r="22967">
          <cell r="A22967">
            <v>0</v>
          </cell>
          <cell r="B22967">
            <v>0</v>
          </cell>
          <cell r="C22967">
            <v>0</v>
          </cell>
          <cell r="D22967">
            <v>0</v>
          </cell>
        </row>
        <row r="22968">
          <cell r="A22968">
            <v>0</v>
          </cell>
          <cell r="B22968">
            <v>0</v>
          </cell>
          <cell r="C22968">
            <v>0</v>
          </cell>
          <cell r="D22968">
            <v>0</v>
          </cell>
        </row>
        <row r="22969">
          <cell r="A22969">
            <v>0</v>
          </cell>
          <cell r="B22969">
            <v>0</v>
          </cell>
          <cell r="C22969">
            <v>0</v>
          </cell>
          <cell r="D22969">
            <v>0</v>
          </cell>
        </row>
        <row r="22970">
          <cell r="A22970">
            <v>0</v>
          </cell>
          <cell r="B22970">
            <v>0</v>
          </cell>
          <cell r="C22970">
            <v>0</v>
          </cell>
          <cell r="D22970">
            <v>0</v>
          </cell>
        </row>
        <row r="22971">
          <cell r="A22971">
            <v>0</v>
          </cell>
          <cell r="B22971">
            <v>0</v>
          </cell>
          <cell r="C22971">
            <v>0</v>
          </cell>
          <cell r="D22971">
            <v>0</v>
          </cell>
        </row>
        <row r="22972">
          <cell r="A22972">
            <v>0</v>
          </cell>
          <cell r="B22972">
            <v>0</v>
          </cell>
          <cell r="C22972">
            <v>0</v>
          </cell>
          <cell r="D22972">
            <v>0</v>
          </cell>
        </row>
        <row r="22973">
          <cell r="A22973">
            <v>0</v>
          </cell>
          <cell r="B22973">
            <v>0</v>
          </cell>
          <cell r="C22973">
            <v>0</v>
          </cell>
          <cell r="D22973">
            <v>0</v>
          </cell>
        </row>
        <row r="22974">
          <cell r="A22974">
            <v>0</v>
          </cell>
          <cell r="B22974">
            <v>0</v>
          </cell>
          <cell r="C22974">
            <v>0</v>
          </cell>
          <cell r="D22974">
            <v>0</v>
          </cell>
        </row>
        <row r="22975">
          <cell r="A22975">
            <v>0</v>
          </cell>
          <cell r="B22975">
            <v>0</v>
          </cell>
          <cell r="C22975">
            <v>0</v>
          </cell>
          <cell r="D22975">
            <v>0</v>
          </cell>
        </row>
        <row r="22976">
          <cell r="A22976">
            <v>0</v>
          </cell>
          <cell r="B22976">
            <v>0</v>
          </cell>
          <cell r="C22976">
            <v>0</v>
          </cell>
          <cell r="D22976">
            <v>0</v>
          </cell>
        </row>
        <row r="22977">
          <cell r="A22977">
            <v>0</v>
          </cell>
          <cell r="B22977">
            <v>0</v>
          </cell>
          <cell r="C22977">
            <v>0</v>
          </cell>
          <cell r="D22977">
            <v>0</v>
          </cell>
        </row>
        <row r="22978">
          <cell r="A22978">
            <v>0</v>
          </cell>
          <cell r="B22978">
            <v>0</v>
          </cell>
          <cell r="C22978">
            <v>0</v>
          </cell>
          <cell r="D22978">
            <v>0</v>
          </cell>
        </row>
        <row r="22979">
          <cell r="A22979">
            <v>0</v>
          </cell>
          <cell r="B22979">
            <v>0</v>
          </cell>
          <cell r="C22979">
            <v>0</v>
          </cell>
          <cell r="D22979">
            <v>0</v>
          </cell>
        </row>
        <row r="22980">
          <cell r="A22980">
            <v>0</v>
          </cell>
          <cell r="B22980">
            <v>0</v>
          </cell>
          <cell r="C22980">
            <v>0</v>
          </cell>
          <cell r="D22980">
            <v>0</v>
          </cell>
        </row>
        <row r="22981">
          <cell r="A22981">
            <v>0</v>
          </cell>
          <cell r="B22981">
            <v>0</v>
          </cell>
          <cell r="C22981">
            <v>0</v>
          </cell>
          <cell r="D22981">
            <v>0</v>
          </cell>
        </row>
        <row r="22982">
          <cell r="A22982">
            <v>0</v>
          </cell>
          <cell r="B22982">
            <v>0</v>
          </cell>
          <cell r="C22982">
            <v>0</v>
          </cell>
          <cell r="D22982">
            <v>0</v>
          </cell>
        </row>
        <row r="22983">
          <cell r="A22983">
            <v>0</v>
          </cell>
          <cell r="B22983">
            <v>0</v>
          </cell>
          <cell r="C22983">
            <v>0</v>
          </cell>
          <cell r="D22983">
            <v>0</v>
          </cell>
        </row>
        <row r="22984">
          <cell r="A22984">
            <v>0</v>
          </cell>
          <cell r="B22984">
            <v>0</v>
          </cell>
          <cell r="C22984">
            <v>0</v>
          </cell>
          <cell r="D22984">
            <v>0</v>
          </cell>
        </row>
        <row r="22985">
          <cell r="A22985">
            <v>0</v>
          </cell>
          <cell r="B22985">
            <v>0</v>
          </cell>
          <cell r="C22985">
            <v>0</v>
          </cell>
          <cell r="D22985">
            <v>0</v>
          </cell>
        </row>
        <row r="22986">
          <cell r="A22986">
            <v>0</v>
          </cell>
          <cell r="B22986">
            <v>0</v>
          </cell>
          <cell r="C22986">
            <v>0</v>
          </cell>
          <cell r="D22986">
            <v>0</v>
          </cell>
        </row>
        <row r="22987">
          <cell r="A22987">
            <v>0</v>
          </cell>
          <cell r="B22987">
            <v>0</v>
          </cell>
          <cell r="C22987">
            <v>0</v>
          </cell>
          <cell r="D22987">
            <v>0</v>
          </cell>
        </row>
        <row r="22988">
          <cell r="A22988">
            <v>0</v>
          </cell>
          <cell r="B22988">
            <v>0</v>
          </cell>
          <cell r="C22988">
            <v>0</v>
          </cell>
          <cell r="D22988">
            <v>0</v>
          </cell>
        </row>
        <row r="22989">
          <cell r="A22989">
            <v>0</v>
          </cell>
          <cell r="B22989">
            <v>0</v>
          </cell>
          <cell r="C22989">
            <v>0</v>
          </cell>
          <cell r="D22989">
            <v>0</v>
          </cell>
        </row>
        <row r="22990">
          <cell r="A22990">
            <v>0</v>
          </cell>
          <cell r="B22990">
            <v>0</v>
          </cell>
          <cell r="C22990">
            <v>0</v>
          </cell>
          <cell r="D22990">
            <v>0</v>
          </cell>
        </row>
        <row r="22991">
          <cell r="A22991">
            <v>0</v>
          </cell>
          <cell r="B22991">
            <v>0</v>
          </cell>
          <cell r="C22991">
            <v>0</v>
          </cell>
          <cell r="D22991">
            <v>0</v>
          </cell>
        </row>
        <row r="22992">
          <cell r="A22992">
            <v>0</v>
          </cell>
          <cell r="B22992">
            <v>0</v>
          </cell>
          <cell r="C22992">
            <v>0</v>
          </cell>
          <cell r="D22992">
            <v>0</v>
          </cell>
        </row>
        <row r="22993">
          <cell r="A22993">
            <v>0</v>
          </cell>
          <cell r="B22993">
            <v>0</v>
          </cell>
          <cell r="C22993">
            <v>0</v>
          </cell>
          <cell r="D22993">
            <v>0</v>
          </cell>
        </row>
        <row r="22994">
          <cell r="A22994">
            <v>0</v>
          </cell>
          <cell r="B22994">
            <v>0</v>
          </cell>
          <cell r="C22994">
            <v>0</v>
          </cell>
          <cell r="D22994">
            <v>0</v>
          </cell>
        </row>
        <row r="22995">
          <cell r="A22995">
            <v>0</v>
          </cell>
          <cell r="B22995">
            <v>0</v>
          </cell>
          <cell r="C22995">
            <v>0</v>
          </cell>
          <cell r="D22995">
            <v>0</v>
          </cell>
        </row>
        <row r="22996">
          <cell r="A22996">
            <v>0</v>
          </cell>
          <cell r="B22996">
            <v>0</v>
          </cell>
          <cell r="C22996">
            <v>0</v>
          </cell>
          <cell r="D22996">
            <v>0</v>
          </cell>
        </row>
        <row r="22997">
          <cell r="A22997">
            <v>0</v>
          </cell>
          <cell r="B22997">
            <v>0</v>
          </cell>
          <cell r="C22997">
            <v>0</v>
          </cell>
          <cell r="D22997">
            <v>0</v>
          </cell>
        </row>
        <row r="22998">
          <cell r="A22998">
            <v>0</v>
          </cell>
          <cell r="B22998">
            <v>0</v>
          </cell>
          <cell r="C22998">
            <v>0</v>
          </cell>
          <cell r="D22998">
            <v>0</v>
          </cell>
        </row>
        <row r="22999">
          <cell r="A22999">
            <v>0</v>
          </cell>
          <cell r="B22999">
            <v>0</v>
          </cell>
          <cell r="C22999">
            <v>0</v>
          </cell>
          <cell r="D22999">
            <v>0</v>
          </cell>
        </row>
        <row r="23000">
          <cell r="A23000">
            <v>0</v>
          </cell>
          <cell r="B23000">
            <v>0</v>
          </cell>
          <cell r="C23000">
            <v>0</v>
          </cell>
          <cell r="D23000">
            <v>0</v>
          </cell>
        </row>
        <row r="23001">
          <cell r="A23001">
            <v>0</v>
          </cell>
          <cell r="B23001">
            <v>0</v>
          </cell>
          <cell r="C23001">
            <v>0</v>
          </cell>
          <cell r="D23001">
            <v>0</v>
          </cell>
        </row>
        <row r="23002">
          <cell r="A23002">
            <v>0</v>
          </cell>
          <cell r="B23002">
            <v>0</v>
          </cell>
          <cell r="C23002">
            <v>0</v>
          </cell>
          <cell r="D23002">
            <v>0</v>
          </cell>
        </row>
        <row r="23003">
          <cell r="A23003">
            <v>0</v>
          </cell>
          <cell r="B23003">
            <v>0</v>
          </cell>
          <cell r="C23003">
            <v>0</v>
          </cell>
          <cell r="D23003">
            <v>0</v>
          </cell>
        </row>
        <row r="23004">
          <cell r="A23004">
            <v>0</v>
          </cell>
          <cell r="B23004">
            <v>0</v>
          </cell>
          <cell r="C23004">
            <v>0</v>
          </cell>
          <cell r="D23004">
            <v>0</v>
          </cell>
        </row>
        <row r="23005">
          <cell r="A23005">
            <v>0</v>
          </cell>
          <cell r="B23005">
            <v>0</v>
          </cell>
          <cell r="C23005">
            <v>0</v>
          </cell>
          <cell r="D23005">
            <v>0</v>
          </cell>
        </row>
        <row r="23006">
          <cell r="A23006">
            <v>0</v>
          </cell>
          <cell r="B23006">
            <v>0</v>
          </cell>
          <cell r="C23006">
            <v>0</v>
          </cell>
          <cell r="D23006">
            <v>0</v>
          </cell>
        </row>
        <row r="23007">
          <cell r="A23007">
            <v>0</v>
          </cell>
          <cell r="B23007">
            <v>0</v>
          </cell>
          <cell r="C23007">
            <v>0</v>
          </cell>
          <cell r="D23007">
            <v>0</v>
          </cell>
        </row>
        <row r="23008">
          <cell r="A23008">
            <v>0</v>
          </cell>
          <cell r="B23008">
            <v>0</v>
          </cell>
          <cell r="C23008">
            <v>0</v>
          </cell>
          <cell r="D23008">
            <v>0</v>
          </cell>
        </row>
        <row r="23009">
          <cell r="A23009">
            <v>0</v>
          </cell>
          <cell r="B23009">
            <v>0</v>
          </cell>
          <cell r="C23009">
            <v>0</v>
          </cell>
          <cell r="D23009">
            <v>0</v>
          </cell>
        </row>
        <row r="23010">
          <cell r="A23010">
            <v>0</v>
          </cell>
          <cell r="B23010">
            <v>0</v>
          </cell>
          <cell r="C23010">
            <v>0</v>
          </cell>
          <cell r="D23010">
            <v>0</v>
          </cell>
        </row>
        <row r="23011">
          <cell r="A23011">
            <v>0</v>
          </cell>
          <cell r="B23011">
            <v>0</v>
          </cell>
          <cell r="C23011">
            <v>0</v>
          </cell>
          <cell r="D23011">
            <v>0</v>
          </cell>
        </row>
        <row r="23012">
          <cell r="A23012">
            <v>0</v>
          </cell>
          <cell r="B23012">
            <v>0</v>
          </cell>
          <cell r="C23012">
            <v>0</v>
          </cell>
          <cell r="D23012">
            <v>0</v>
          </cell>
        </row>
        <row r="23013">
          <cell r="A23013">
            <v>0</v>
          </cell>
          <cell r="B23013">
            <v>0</v>
          </cell>
          <cell r="C23013">
            <v>0</v>
          </cell>
          <cell r="D23013">
            <v>0</v>
          </cell>
        </row>
        <row r="23014">
          <cell r="A23014">
            <v>0</v>
          </cell>
          <cell r="B23014">
            <v>0</v>
          </cell>
          <cell r="C23014">
            <v>0</v>
          </cell>
          <cell r="D23014">
            <v>0</v>
          </cell>
        </row>
        <row r="23015">
          <cell r="A23015">
            <v>0</v>
          </cell>
          <cell r="B23015">
            <v>0</v>
          </cell>
          <cell r="C23015">
            <v>0</v>
          </cell>
          <cell r="D23015">
            <v>0</v>
          </cell>
        </row>
        <row r="23016">
          <cell r="A23016">
            <v>0</v>
          </cell>
          <cell r="B23016">
            <v>0</v>
          </cell>
          <cell r="C23016">
            <v>0</v>
          </cell>
          <cell r="D23016">
            <v>0</v>
          </cell>
        </row>
        <row r="23017">
          <cell r="A23017">
            <v>0</v>
          </cell>
          <cell r="B23017">
            <v>0</v>
          </cell>
          <cell r="C23017">
            <v>0</v>
          </cell>
          <cell r="D23017">
            <v>0</v>
          </cell>
        </row>
        <row r="23018">
          <cell r="A23018">
            <v>0</v>
          </cell>
          <cell r="B23018">
            <v>0</v>
          </cell>
          <cell r="C23018">
            <v>0</v>
          </cell>
          <cell r="D23018">
            <v>0</v>
          </cell>
        </row>
        <row r="23019">
          <cell r="A23019">
            <v>0</v>
          </cell>
          <cell r="B23019">
            <v>0</v>
          </cell>
          <cell r="C23019">
            <v>0</v>
          </cell>
          <cell r="D23019">
            <v>0</v>
          </cell>
        </row>
        <row r="23020">
          <cell r="A23020">
            <v>0</v>
          </cell>
          <cell r="B23020">
            <v>0</v>
          </cell>
          <cell r="C23020">
            <v>0</v>
          </cell>
          <cell r="D23020">
            <v>0</v>
          </cell>
        </row>
        <row r="23021">
          <cell r="A23021">
            <v>0</v>
          </cell>
          <cell r="B23021">
            <v>0</v>
          </cell>
          <cell r="C23021">
            <v>0</v>
          </cell>
          <cell r="D23021">
            <v>0</v>
          </cell>
        </row>
        <row r="23022">
          <cell r="A23022">
            <v>0</v>
          </cell>
          <cell r="B23022">
            <v>0</v>
          </cell>
          <cell r="C23022">
            <v>0</v>
          </cell>
          <cell r="D23022">
            <v>0</v>
          </cell>
        </row>
        <row r="23023">
          <cell r="A23023">
            <v>0</v>
          </cell>
          <cell r="B23023">
            <v>0</v>
          </cell>
          <cell r="C23023">
            <v>0</v>
          </cell>
          <cell r="D23023">
            <v>0</v>
          </cell>
        </row>
        <row r="23024">
          <cell r="A23024">
            <v>0</v>
          </cell>
          <cell r="B23024">
            <v>0</v>
          </cell>
          <cell r="C23024">
            <v>0</v>
          </cell>
          <cell r="D23024">
            <v>0</v>
          </cell>
        </row>
        <row r="23025">
          <cell r="A23025">
            <v>0</v>
          </cell>
          <cell r="B23025">
            <v>0</v>
          </cell>
          <cell r="C23025">
            <v>0</v>
          </cell>
          <cell r="D23025">
            <v>0</v>
          </cell>
        </row>
        <row r="23026">
          <cell r="A23026">
            <v>0</v>
          </cell>
          <cell r="B23026">
            <v>0</v>
          </cell>
          <cell r="C23026">
            <v>0</v>
          </cell>
          <cell r="D23026">
            <v>0</v>
          </cell>
        </row>
        <row r="23027">
          <cell r="A23027">
            <v>0</v>
          </cell>
          <cell r="B23027">
            <v>0</v>
          </cell>
          <cell r="C23027">
            <v>0</v>
          </cell>
          <cell r="D23027">
            <v>0</v>
          </cell>
        </row>
        <row r="23028">
          <cell r="A23028">
            <v>0</v>
          </cell>
          <cell r="B23028">
            <v>0</v>
          </cell>
          <cell r="C23028">
            <v>0</v>
          </cell>
          <cell r="D23028">
            <v>0</v>
          </cell>
        </row>
        <row r="23029">
          <cell r="A23029">
            <v>0</v>
          </cell>
          <cell r="B23029">
            <v>0</v>
          </cell>
          <cell r="C23029">
            <v>0</v>
          </cell>
          <cell r="D23029">
            <v>0</v>
          </cell>
        </row>
        <row r="23030">
          <cell r="A23030">
            <v>0</v>
          </cell>
          <cell r="B23030">
            <v>0</v>
          </cell>
          <cell r="C23030">
            <v>0</v>
          </cell>
          <cell r="D23030">
            <v>0</v>
          </cell>
        </row>
        <row r="23031">
          <cell r="A23031">
            <v>0</v>
          </cell>
          <cell r="B23031">
            <v>0</v>
          </cell>
          <cell r="C23031">
            <v>0</v>
          </cell>
          <cell r="D23031">
            <v>0</v>
          </cell>
        </row>
        <row r="23032">
          <cell r="A23032">
            <v>0</v>
          </cell>
          <cell r="B23032">
            <v>0</v>
          </cell>
          <cell r="C23032">
            <v>0</v>
          </cell>
          <cell r="D23032">
            <v>0</v>
          </cell>
        </row>
        <row r="23033">
          <cell r="A23033">
            <v>0</v>
          </cell>
          <cell r="B23033">
            <v>0</v>
          </cell>
          <cell r="C23033">
            <v>0</v>
          </cell>
          <cell r="D23033">
            <v>0</v>
          </cell>
        </row>
        <row r="23034">
          <cell r="A23034">
            <v>0</v>
          </cell>
          <cell r="B23034">
            <v>0</v>
          </cell>
          <cell r="C23034">
            <v>0</v>
          </cell>
          <cell r="D23034">
            <v>0</v>
          </cell>
        </row>
        <row r="23035">
          <cell r="A23035">
            <v>0</v>
          </cell>
          <cell r="B23035">
            <v>0</v>
          </cell>
          <cell r="C23035">
            <v>0</v>
          </cell>
          <cell r="D23035">
            <v>0</v>
          </cell>
        </row>
        <row r="23036">
          <cell r="A23036">
            <v>0</v>
          </cell>
          <cell r="B23036">
            <v>0</v>
          </cell>
          <cell r="C23036">
            <v>0</v>
          </cell>
          <cell r="D23036">
            <v>0</v>
          </cell>
        </row>
        <row r="23037">
          <cell r="A23037">
            <v>0</v>
          </cell>
          <cell r="B23037">
            <v>0</v>
          </cell>
          <cell r="C23037">
            <v>0</v>
          </cell>
          <cell r="D23037">
            <v>0</v>
          </cell>
        </row>
        <row r="23038">
          <cell r="A23038">
            <v>0</v>
          </cell>
          <cell r="B23038">
            <v>0</v>
          </cell>
          <cell r="C23038">
            <v>0</v>
          </cell>
          <cell r="D23038">
            <v>0</v>
          </cell>
        </row>
        <row r="23039">
          <cell r="A23039">
            <v>0</v>
          </cell>
          <cell r="B23039">
            <v>0</v>
          </cell>
          <cell r="C23039">
            <v>0</v>
          </cell>
          <cell r="D23039">
            <v>0</v>
          </cell>
        </row>
        <row r="23040">
          <cell r="A23040">
            <v>0</v>
          </cell>
          <cell r="B23040">
            <v>0</v>
          </cell>
          <cell r="C23040">
            <v>0</v>
          </cell>
          <cell r="D23040">
            <v>0</v>
          </cell>
        </row>
        <row r="23041">
          <cell r="A23041">
            <v>0</v>
          </cell>
          <cell r="B23041">
            <v>0</v>
          </cell>
          <cell r="C23041">
            <v>0</v>
          </cell>
          <cell r="D23041">
            <v>0</v>
          </cell>
        </row>
        <row r="23042">
          <cell r="A23042">
            <v>0</v>
          </cell>
          <cell r="B23042">
            <v>0</v>
          </cell>
          <cell r="C23042">
            <v>0</v>
          </cell>
          <cell r="D23042">
            <v>0</v>
          </cell>
        </row>
        <row r="23043">
          <cell r="A23043">
            <v>0</v>
          </cell>
          <cell r="B23043">
            <v>0</v>
          </cell>
          <cell r="C23043">
            <v>0</v>
          </cell>
          <cell r="D23043">
            <v>0</v>
          </cell>
        </row>
        <row r="23044">
          <cell r="A23044">
            <v>0</v>
          </cell>
          <cell r="B23044">
            <v>0</v>
          </cell>
          <cell r="C23044">
            <v>0</v>
          </cell>
          <cell r="D23044">
            <v>0</v>
          </cell>
        </row>
        <row r="23045">
          <cell r="A23045">
            <v>0</v>
          </cell>
          <cell r="B23045">
            <v>0</v>
          </cell>
          <cell r="C23045">
            <v>0</v>
          </cell>
          <cell r="D23045">
            <v>0</v>
          </cell>
        </row>
        <row r="23046">
          <cell r="A23046">
            <v>0</v>
          </cell>
          <cell r="B23046">
            <v>0</v>
          </cell>
          <cell r="C23046">
            <v>0</v>
          </cell>
          <cell r="D23046">
            <v>0</v>
          </cell>
        </row>
        <row r="23047">
          <cell r="A23047">
            <v>0</v>
          </cell>
          <cell r="B23047">
            <v>0</v>
          </cell>
          <cell r="C23047">
            <v>0</v>
          </cell>
          <cell r="D23047">
            <v>0</v>
          </cell>
        </row>
        <row r="23048">
          <cell r="A23048">
            <v>0</v>
          </cell>
          <cell r="B23048">
            <v>0</v>
          </cell>
          <cell r="C23048">
            <v>0</v>
          </cell>
          <cell r="D23048">
            <v>0</v>
          </cell>
        </row>
        <row r="23049">
          <cell r="A23049">
            <v>0</v>
          </cell>
          <cell r="B23049">
            <v>0</v>
          </cell>
          <cell r="C23049">
            <v>0</v>
          </cell>
          <cell r="D23049">
            <v>0</v>
          </cell>
        </row>
        <row r="23050">
          <cell r="A23050">
            <v>0</v>
          </cell>
          <cell r="B23050">
            <v>0</v>
          </cell>
          <cell r="C23050">
            <v>0</v>
          </cell>
          <cell r="D23050">
            <v>0</v>
          </cell>
        </row>
        <row r="23051">
          <cell r="A23051">
            <v>0</v>
          </cell>
          <cell r="B23051">
            <v>0</v>
          </cell>
          <cell r="C23051">
            <v>0</v>
          </cell>
          <cell r="D23051">
            <v>0</v>
          </cell>
        </row>
        <row r="23052">
          <cell r="A23052">
            <v>0</v>
          </cell>
          <cell r="B23052">
            <v>0</v>
          </cell>
          <cell r="C23052">
            <v>0</v>
          </cell>
          <cell r="D23052">
            <v>0</v>
          </cell>
        </row>
        <row r="23053">
          <cell r="A23053">
            <v>0</v>
          </cell>
          <cell r="B23053">
            <v>0</v>
          </cell>
          <cell r="C23053">
            <v>0</v>
          </cell>
          <cell r="D23053">
            <v>0</v>
          </cell>
        </row>
        <row r="23054">
          <cell r="A23054">
            <v>0</v>
          </cell>
          <cell r="B23054">
            <v>0</v>
          </cell>
          <cell r="C23054">
            <v>0</v>
          </cell>
          <cell r="D23054">
            <v>0</v>
          </cell>
        </row>
        <row r="23055">
          <cell r="A23055">
            <v>0</v>
          </cell>
          <cell r="B23055">
            <v>0</v>
          </cell>
          <cell r="C23055">
            <v>0</v>
          </cell>
          <cell r="D23055">
            <v>0</v>
          </cell>
        </row>
        <row r="23056">
          <cell r="A23056">
            <v>0</v>
          </cell>
          <cell r="B23056">
            <v>0</v>
          </cell>
          <cell r="C23056">
            <v>0</v>
          </cell>
          <cell r="D23056">
            <v>0</v>
          </cell>
        </row>
        <row r="23057">
          <cell r="A23057">
            <v>0</v>
          </cell>
          <cell r="B23057">
            <v>0</v>
          </cell>
          <cell r="C23057">
            <v>0</v>
          </cell>
          <cell r="D23057">
            <v>0</v>
          </cell>
        </row>
        <row r="23058">
          <cell r="A23058">
            <v>0</v>
          </cell>
          <cell r="B23058">
            <v>0</v>
          </cell>
          <cell r="C23058">
            <v>0</v>
          </cell>
          <cell r="D23058">
            <v>0</v>
          </cell>
        </row>
        <row r="23059">
          <cell r="A23059">
            <v>0</v>
          </cell>
          <cell r="B23059">
            <v>0</v>
          </cell>
          <cell r="C23059">
            <v>0</v>
          </cell>
          <cell r="D23059">
            <v>0</v>
          </cell>
        </row>
        <row r="23060">
          <cell r="A23060">
            <v>0</v>
          </cell>
          <cell r="B23060">
            <v>0</v>
          </cell>
          <cell r="C23060">
            <v>0</v>
          </cell>
          <cell r="D23060">
            <v>0</v>
          </cell>
        </row>
        <row r="23061">
          <cell r="A23061">
            <v>0</v>
          </cell>
          <cell r="B23061">
            <v>0</v>
          </cell>
          <cell r="C23061">
            <v>0</v>
          </cell>
          <cell r="D23061">
            <v>0</v>
          </cell>
        </row>
        <row r="23062">
          <cell r="A23062">
            <v>0</v>
          </cell>
          <cell r="B23062">
            <v>0</v>
          </cell>
          <cell r="C23062">
            <v>0</v>
          </cell>
          <cell r="D23062">
            <v>0</v>
          </cell>
        </row>
        <row r="23063">
          <cell r="A23063">
            <v>0</v>
          </cell>
          <cell r="B23063">
            <v>0</v>
          </cell>
          <cell r="C23063">
            <v>0</v>
          </cell>
          <cell r="D23063">
            <v>0</v>
          </cell>
        </row>
        <row r="23064">
          <cell r="A23064">
            <v>0</v>
          </cell>
          <cell r="B23064">
            <v>0</v>
          </cell>
          <cell r="C23064">
            <v>0</v>
          </cell>
          <cell r="D23064">
            <v>0</v>
          </cell>
        </row>
        <row r="23065">
          <cell r="A23065">
            <v>0</v>
          </cell>
          <cell r="B23065">
            <v>0</v>
          </cell>
          <cell r="C23065">
            <v>0</v>
          </cell>
          <cell r="D23065">
            <v>0</v>
          </cell>
        </row>
        <row r="23066">
          <cell r="A23066">
            <v>0</v>
          </cell>
          <cell r="B23066">
            <v>0</v>
          </cell>
          <cell r="C23066">
            <v>0</v>
          </cell>
          <cell r="D23066">
            <v>0</v>
          </cell>
        </row>
        <row r="23067">
          <cell r="A23067">
            <v>0</v>
          </cell>
          <cell r="B23067">
            <v>0</v>
          </cell>
          <cell r="C23067">
            <v>0</v>
          </cell>
          <cell r="D23067">
            <v>0</v>
          </cell>
        </row>
        <row r="23068">
          <cell r="A23068">
            <v>0</v>
          </cell>
          <cell r="B23068">
            <v>0</v>
          </cell>
          <cell r="C23068">
            <v>0</v>
          </cell>
          <cell r="D23068">
            <v>0</v>
          </cell>
        </row>
        <row r="23069">
          <cell r="A23069">
            <v>0</v>
          </cell>
          <cell r="B23069">
            <v>0</v>
          </cell>
          <cell r="C23069">
            <v>0</v>
          </cell>
          <cell r="D23069">
            <v>0</v>
          </cell>
        </row>
        <row r="23070">
          <cell r="A23070">
            <v>0</v>
          </cell>
          <cell r="B23070">
            <v>0</v>
          </cell>
          <cell r="C23070">
            <v>0</v>
          </cell>
          <cell r="D23070">
            <v>0</v>
          </cell>
        </row>
        <row r="23071">
          <cell r="A23071">
            <v>0</v>
          </cell>
          <cell r="B23071">
            <v>0</v>
          </cell>
          <cell r="C23071">
            <v>0</v>
          </cell>
          <cell r="D23071">
            <v>0</v>
          </cell>
        </row>
        <row r="23072">
          <cell r="A23072">
            <v>0</v>
          </cell>
          <cell r="B23072">
            <v>0</v>
          </cell>
          <cell r="C23072">
            <v>0</v>
          </cell>
          <cell r="D23072">
            <v>0</v>
          </cell>
        </row>
        <row r="23073">
          <cell r="A23073">
            <v>0</v>
          </cell>
          <cell r="B23073">
            <v>0</v>
          </cell>
          <cell r="C23073">
            <v>0</v>
          </cell>
          <cell r="D23073">
            <v>0</v>
          </cell>
        </row>
        <row r="23074">
          <cell r="A23074">
            <v>0</v>
          </cell>
          <cell r="B23074">
            <v>0</v>
          </cell>
          <cell r="C23074">
            <v>0</v>
          </cell>
          <cell r="D23074">
            <v>0</v>
          </cell>
        </row>
        <row r="23075">
          <cell r="A23075">
            <v>0</v>
          </cell>
          <cell r="B23075">
            <v>0</v>
          </cell>
          <cell r="C23075">
            <v>0</v>
          </cell>
          <cell r="D23075">
            <v>0</v>
          </cell>
        </row>
        <row r="23076">
          <cell r="A23076">
            <v>0</v>
          </cell>
          <cell r="B23076">
            <v>0</v>
          </cell>
          <cell r="C23076">
            <v>0</v>
          </cell>
          <cell r="D23076">
            <v>0</v>
          </cell>
        </row>
        <row r="23077">
          <cell r="A23077">
            <v>0</v>
          </cell>
          <cell r="B23077">
            <v>0</v>
          </cell>
          <cell r="C23077">
            <v>0</v>
          </cell>
          <cell r="D23077">
            <v>0</v>
          </cell>
        </row>
        <row r="23078">
          <cell r="A23078">
            <v>0</v>
          </cell>
          <cell r="B23078">
            <v>0</v>
          </cell>
          <cell r="C23078">
            <v>0</v>
          </cell>
          <cell r="D23078">
            <v>0</v>
          </cell>
        </row>
        <row r="23079">
          <cell r="A23079">
            <v>0</v>
          </cell>
          <cell r="B23079">
            <v>0</v>
          </cell>
          <cell r="C23079">
            <v>0</v>
          </cell>
          <cell r="D23079">
            <v>0</v>
          </cell>
        </row>
        <row r="23080">
          <cell r="A23080">
            <v>0</v>
          </cell>
          <cell r="B23080">
            <v>0</v>
          </cell>
          <cell r="C23080">
            <v>0</v>
          </cell>
          <cell r="D23080">
            <v>0</v>
          </cell>
        </row>
        <row r="23081">
          <cell r="A23081">
            <v>0</v>
          </cell>
          <cell r="B23081">
            <v>0</v>
          </cell>
          <cell r="C23081">
            <v>0</v>
          </cell>
          <cell r="D23081">
            <v>0</v>
          </cell>
        </row>
        <row r="23082">
          <cell r="A23082">
            <v>0</v>
          </cell>
          <cell r="B23082">
            <v>0</v>
          </cell>
          <cell r="C23082">
            <v>0</v>
          </cell>
          <cell r="D23082">
            <v>0</v>
          </cell>
        </row>
        <row r="23083">
          <cell r="A23083">
            <v>0</v>
          </cell>
          <cell r="B23083">
            <v>0</v>
          </cell>
          <cell r="C23083">
            <v>0</v>
          </cell>
          <cell r="D23083">
            <v>0</v>
          </cell>
        </row>
        <row r="23084">
          <cell r="A23084">
            <v>0</v>
          </cell>
          <cell r="B23084">
            <v>0</v>
          </cell>
          <cell r="C23084">
            <v>0</v>
          </cell>
          <cell r="D23084">
            <v>0</v>
          </cell>
        </row>
        <row r="23085">
          <cell r="A23085">
            <v>0</v>
          </cell>
          <cell r="B23085">
            <v>0</v>
          </cell>
          <cell r="C23085">
            <v>0</v>
          </cell>
          <cell r="D23085">
            <v>0</v>
          </cell>
        </row>
        <row r="23086">
          <cell r="A23086">
            <v>0</v>
          </cell>
          <cell r="B23086">
            <v>0</v>
          </cell>
          <cell r="C23086">
            <v>0</v>
          </cell>
          <cell r="D23086">
            <v>0</v>
          </cell>
        </row>
        <row r="23087">
          <cell r="A23087">
            <v>0</v>
          </cell>
          <cell r="B23087">
            <v>0</v>
          </cell>
          <cell r="C23087">
            <v>0</v>
          </cell>
          <cell r="D23087">
            <v>0</v>
          </cell>
        </row>
        <row r="23088">
          <cell r="A23088">
            <v>0</v>
          </cell>
          <cell r="B23088">
            <v>0</v>
          </cell>
          <cell r="C23088">
            <v>0</v>
          </cell>
          <cell r="D23088">
            <v>0</v>
          </cell>
        </row>
        <row r="23089">
          <cell r="A23089">
            <v>0</v>
          </cell>
          <cell r="B23089">
            <v>0</v>
          </cell>
          <cell r="C23089">
            <v>0</v>
          </cell>
          <cell r="D23089">
            <v>0</v>
          </cell>
        </row>
        <row r="23090">
          <cell r="A23090">
            <v>0</v>
          </cell>
          <cell r="B23090">
            <v>0</v>
          </cell>
          <cell r="C23090">
            <v>0</v>
          </cell>
          <cell r="D23090">
            <v>0</v>
          </cell>
        </row>
        <row r="23091">
          <cell r="A23091">
            <v>0</v>
          </cell>
          <cell r="B23091">
            <v>0</v>
          </cell>
          <cell r="C23091">
            <v>0</v>
          </cell>
          <cell r="D23091">
            <v>0</v>
          </cell>
        </row>
        <row r="23092">
          <cell r="A23092">
            <v>0</v>
          </cell>
          <cell r="B23092">
            <v>0</v>
          </cell>
          <cell r="C23092">
            <v>0</v>
          </cell>
          <cell r="D23092">
            <v>0</v>
          </cell>
        </row>
        <row r="23093">
          <cell r="A23093">
            <v>0</v>
          </cell>
          <cell r="B23093">
            <v>0</v>
          </cell>
          <cell r="C23093">
            <v>0</v>
          </cell>
          <cell r="D23093">
            <v>0</v>
          </cell>
        </row>
        <row r="23094">
          <cell r="A23094">
            <v>0</v>
          </cell>
          <cell r="B23094">
            <v>0</v>
          </cell>
          <cell r="C23094">
            <v>0</v>
          </cell>
          <cell r="D23094">
            <v>0</v>
          </cell>
        </row>
        <row r="23095">
          <cell r="A23095">
            <v>0</v>
          </cell>
          <cell r="B23095">
            <v>0</v>
          </cell>
          <cell r="C23095">
            <v>0</v>
          </cell>
          <cell r="D23095">
            <v>0</v>
          </cell>
        </row>
        <row r="23096">
          <cell r="A23096">
            <v>0</v>
          </cell>
          <cell r="B23096">
            <v>0</v>
          </cell>
          <cell r="C23096">
            <v>0</v>
          </cell>
          <cell r="D23096">
            <v>0</v>
          </cell>
        </row>
        <row r="23097">
          <cell r="A23097">
            <v>0</v>
          </cell>
          <cell r="B23097">
            <v>0</v>
          </cell>
          <cell r="C23097">
            <v>0</v>
          </cell>
          <cell r="D23097">
            <v>0</v>
          </cell>
        </row>
        <row r="23098">
          <cell r="A23098">
            <v>0</v>
          </cell>
          <cell r="B23098">
            <v>0</v>
          </cell>
          <cell r="C23098">
            <v>0</v>
          </cell>
          <cell r="D23098">
            <v>0</v>
          </cell>
        </row>
        <row r="23099">
          <cell r="A23099">
            <v>0</v>
          </cell>
          <cell r="B23099">
            <v>0</v>
          </cell>
          <cell r="C23099">
            <v>0</v>
          </cell>
          <cell r="D23099">
            <v>0</v>
          </cell>
        </row>
        <row r="23100">
          <cell r="A23100">
            <v>0</v>
          </cell>
          <cell r="B23100">
            <v>0</v>
          </cell>
          <cell r="C23100">
            <v>0</v>
          </cell>
          <cell r="D23100">
            <v>0</v>
          </cell>
        </row>
        <row r="23101">
          <cell r="A23101">
            <v>0</v>
          </cell>
          <cell r="B23101">
            <v>0</v>
          </cell>
          <cell r="C23101">
            <v>0</v>
          </cell>
          <cell r="D23101">
            <v>0</v>
          </cell>
        </row>
        <row r="23102">
          <cell r="A23102">
            <v>0</v>
          </cell>
          <cell r="B23102">
            <v>0</v>
          </cell>
          <cell r="C23102">
            <v>0</v>
          </cell>
          <cell r="D23102">
            <v>0</v>
          </cell>
        </row>
        <row r="23103">
          <cell r="A23103">
            <v>0</v>
          </cell>
          <cell r="B23103">
            <v>0</v>
          </cell>
          <cell r="C23103">
            <v>0</v>
          </cell>
          <cell r="D23103">
            <v>0</v>
          </cell>
        </row>
        <row r="23104">
          <cell r="A23104">
            <v>0</v>
          </cell>
          <cell r="B23104">
            <v>0</v>
          </cell>
          <cell r="C23104">
            <v>0</v>
          </cell>
          <cell r="D23104">
            <v>0</v>
          </cell>
        </row>
        <row r="23105">
          <cell r="A23105">
            <v>0</v>
          </cell>
          <cell r="B23105">
            <v>0</v>
          </cell>
          <cell r="C23105">
            <v>0</v>
          </cell>
          <cell r="D23105">
            <v>0</v>
          </cell>
        </row>
        <row r="23106">
          <cell r="A23106">
            <v>0</v>
          </cell>
          <cell r="B23106">
            <v>0</v>
          </cell>
          <cell r="C23106">
            <v>0</v>
          </cell>
          <cell r="D23106">
            <v>0</v>
          </cell>
        </row>
        <row r="23107">
          <cell r="A23107">
            <v>0</v>
          </cell>
          <cell r="B23107">
            <v>0</v>
          </cell>
          <cell r="C23107">
            <v>0</v>
          </cell>
          <cell r="D23107">
            <v>0</v>
          </cell>
        </row>
        <row r="23108">
          <cell r="A23108">
            <v>0</v>
          </cell>
          <cell r="B23108">
            <v>0</v>
          </cell>
          <cell r="C23108">
            <v>0</v>
          </cell>
          <cell r="D23108">
            <v>0</v>
          </cell>
        </row>
        <row r="23109">
          <cell r="A23109">
            <v>0</v>
          </cell>
          <cell r="B23109">
            <v>0</v>
          </cell>
          <cell r="C23109">
            <v>0</v>
          </cell>
          <cell r="D23109">
            <v>0</v>
          </cell>
        </row>
        <row r="23110">
          <cell r="A23110">
            <v>0</v>
          </cell>
          <cell r="B23110">
            <v>0</v>
          </cell>
          <cell r="C23110">
            <v>0</v>
          </cell>
          <cell r="D23110">
            <v>0</v>
          </cell>
        </row>
        <row r="23111">
          <cell r="A23111">
            <v>0</v>
          </cell>
          <cell r="B23111">
            <v>0</v>
          </cell>
          <cell r="C23111">
            <v>0</v>
          </cell>
          <cell r="D23111">
            <v>0</v>
          </cell>
        </row>
        <row r="23112">
          <cell r="A23112">
            <v>0</v>
          </cell>
          <cell r="B23112">
            <v>0</v>
          </cell>
          <cell r="C23112">
            <v>0</v>
          </cell>
          <cell r="D23112">
            <v>0</v>
          </cell>
        </row>
        <row r="23113">
          <cell r="A23113">
            <v>0</v>
          </cell>
          <cell r="B23113">
            <v>0</v>
          </cell>
          <cell r="C23113">
            <v>0</v>
          </cell>
          <cell r="D23113">
            <v>0</v>
          </cell>
        </row>
        <row r="23114">
          <cell r="A23114">
            <v>0</v>
          </cell>
          <cell r="B23114">
            <v>0</v>
          </cell>
          <cell r="C23114">
            <v>0</v>
          </cell>
          <cell r="D23114">
            <v>0</v>
          </cell>
        </row>
        <row r="23115">
          <cell r="A23115">
            <v>0</v>
          </cell>
          <cell r="B23115">
            <v>0</v>
          </cell>
          <cell r="C23115">
            <v>0</v>
          </cell>
          <cell r="D23115">
            <v>0</v>
          </cell>
        </row>
        <row r="23116">
          <cell r="A23116">
            <v>0</v>
          </cell>
          <cell r="B23116">
            <v>0</v>
          </cell>
          <cell r="C23116">
            <v>0</v>
          </cell>
          <cell r="D23116">
            <v>0</v>
          </cell>
        </row>
        <row r="23117">
          <cell r="A23117">
            <v>0</v>
          </cell>
          <cell r="B23117">
            <v>0</v>
          </cell>
          <cell r="C23117">
            <v>0</v>
          </cell>
          <cell r="D23117">
            <v>0</v>
          </cell>
        </row>
        <row r="23118">
          <cell r="A23118">
            <v>0</v>
          </cell>
          <cell r="B23118">
            <v>0</v>
          </cell>
          <cell r="C23118">
            <v>0</v>
          </cell>
          <cell r="D23118">
            <v>0</v>
          </cell>
        </row>
        <row r="23119">
          <cell r="A23119">
            <v>0</v>
          </cell>
          <cell r="B23119">
            <v>0</v>
          </cell>
          <cell r="C23119">
            <v>0</v>
          </cell>
          <cell r="D23119">
            <v>0</v>
          </cell>
        </row>
        <row r="23120">
          <cell r="A23120">
            <v>0</v>
          </cell>
          <cell r="B23120">
            <v>0</v>
          </cell>
          <cell r="C23120">
            <v>0</v>
          </cell>
          <cell r="D23120">
            <v>0</v>
          </cell>
        </row>
        <row r="23121">
          <cell r="A23121">
            <v>0</v>
          </cell>
          <cell r="B23121">
            <v>0</v>
          </cell>
          <cell r="C23121">
            <v>0</v>
          </cell>
          <cell r="D23121">
            <v>0</v>
          </cell>
        </row>
        <row r="23122">
          <cell r="A23122">
            <v>0</v>
          </cell>
          <cell r="B23122">
            <v>0</v>
          </cell>
          <cell r="C23122">
            <v>0</v>
          </cell>
          <cell r="D23122">
            <v>0</v>
          </cell>
        </row>
        <row r="23123">
          <cell r="A23123">
            <v>0</v>
          </cell>
          <cell r="B23123">
            <v>0</v>
          </cell>
          <cell r="C23123">
            <v>0</v>
          </cell>
          <cell r="D23123">
            <v>0</v>
          </cell>
        </row>
        <row r="23124">
          <cell r="A23124">
            <v>0</v>
          </cell>
          <cell r="B23124">
            <v>0</v>
          </cell>
          <cell r="C23124">
            <v>0</v>
          </cell>
          <cell r="D23124">
            <v>0</v>
          </cell>
        </row>
        <row r="23125">
          <cell r="A23125">
            <v>0</v>
          </cell>
          <cell r="B23125">
            <v>0</v>
          </cell>
          <cell r="C23125">
            <v>0</v>
          </cell>
          <cell r="D23125">
            <v>0</v>
          </cell>
        </row>
        <row r="23126">
          <cell r="A23126">
            <v>0</v>
          </cell>
          <cell r="B23126">
            <v>0</v>
          </cell>
          <cell r="C23126">
            <v>0</v>
          </cell>
          <cell r="D23126">
            <v>0</v>
          </cell>
        </row>
        <row r="23127">
          <cell r="A23127">
            <v>0</v>
          </cell>
          <cell r="B23127">
            <v>0</v>
          </cell>
          <cell r="C23127">
            <v>0</v>
          </cell>
          <cell r="D23127">
            <v>0</v>
          </cell>
        </row>
        <row r="23128">
          <cell r="A23128">
            <v>0</v>
          </cell>
          <cell r="B23128">
            <v>0</v>
          </cell>
          <cell r="C23128">
            <v>0</v>
          </cell>
          <cell r="D23128">
            <v>0</v>
          </cell>
        </row>
        <row r="23129">
          <cell r="A23129">
            <v>0</v>
          </cell>
          <cell r="B23129">
            <v>0</v>
          </cell>
          <cell r="C23129">
            <v>0</v>
          </cell>
          <cell r="D23129">
            <v>0</v>
          </cell>
        </row>
        <row r="23130">
          <cell r="A23130">
            <v>0</v>
          </cell>
          <cell r="B23130">
            <v>0</v>
          </cell>
          <cell r="C23130">
            <v>0</v>
          </cell>
          <cell r="D23130">
            <v>0</v>
          </cell>
        </row>
        <row r="23131">
          <cell r="A23131">
            <v>0</v>
          </cell>
          <cell r="B23131">
            <v>0</v>
          </cell>
          <cell r="C23131">
            <v>0</v>
          </cell>
          <cell r="D23131">
            <v>0</v>
          </cell>
        </row>
        <row r="23132">
          <cell r="A23132">
            <v>0</v>
          </cell>
          <cell r="B23132">
            <v>0</v>
          </cell>
          <cell r="C23132">
            <v>0</v>
          </cell>
          <cell r="D23132">
            <v>0</v>
          </cell>
        </row>
        <row r="23133">
          <cell r="A23133">
            <v>0</v>
          </cell>
          <cell r="B23133">
            <v>0</v>
          </cell>
          <cell r="C23133">
            <v>0</v>
          </cell>
          <cell r="D23133">
            <v>0</v>
          </cell>
        </row>
        <row r="23134">
          <cell r="A23134">
            <v>0</v>
          </cell>
          <cell r="B23134">
            <v>0</v>
          </cell>
          <cell r="C23134">
            <v>0</v>
          </cell>
          <cell r="D23134">
            <v>0</v>
          </cell>
        </row>
        <row r="23135">
          <cell r="A23135">
            <v>0</v>
          </cell>
          <cell r="B23135">
            <v>0</v>
          </cell>
          <cell r="C23135">
            <v>0</v>
          </cell>
          <cell r="D23135">
            <v>0</v>
          </cell>
        </row>
        <row r="23136">
          <cell r="A23136">
            <v>0</v>
          </cell>
          <cell r="B23136">
            <v>0</v>
          </cell>
          <cell r="C23136">
            <v>0</v>
          </cell>
          <cell r="D23136">
            <v>0</v>
          </cell>
        </row>
        <row r="23137">
          <cell r="A23137">
            <v>0</v>
          </cell>
          <cell r="B23137">
            <v>0</v>
          </cell>
          <cell r="C23137">
            <v>0</v>
          </cell>
          <cell r="D23137">
            <v>0</v>
          </cell>
        </row>
        <row r="23138">
          <cell r="A23138">
            <v>0</v>
          </cell>
          <cell r="B23138">
            <v>0</v>
          </cell>
          <cell r="C23138">
            <v>0</v>
          </cell>
          <cell r="D23138">
            <v>0</v>
          </cell>
        </row>
        <row r="23139">
          <cell r="A23139">
            <v>0</v>
          </cell>
          <cell r="B23139">
            <v>0</v>
          </cell>
          <cell r="C23139">
            <v>0</v>
          </cell>
          <cell r="D23139">
            <v>0</v>
          </cell>
        </row>
        <row r="23140">
          <cell r="A23140">
            <v>0</v>
          </cell>
          <cell r="B23140">
            <v>0</v>
          </cell>
          <cell r="C23140">
            <v>0</v>
          </cell>
          <cell r="D23140">
            <v>0</v>
          </cell>
        </row>
        <row r="23141">
          <cell r="A23141">
            <v>0</v>
          </cell>
          <cell r="B23141">
            <v>0</v>
          </cell>
          <cell r="C23141">
            <v>0</v>
          </cell>
          <cell r="D23141">
            <v>0</v>
          </cell>
        </row>
        <row r="23142">
          <cell r="A23142">
            <v>0</v>
          </cell>
          <cell r="B23142">
            <v>0</v>
          </cell>
          <cell r="C23142">
            <v>0</v>
          </cell>
          <cell r="D23142">
            <v>0</v>
          </cell>
        </row>
        <row r="23143">
          <cell r="A23143">
            <v>0</v>
          </cell>
          <cell r="B23143">
            <v>0</v>
          </cell>
          <cell r="C23143">
            <v>0</v>
          </cell>
          <cell r="D23143">
            <v>0</v>
          </cell>
        </row>
        <row r="23144">
          <cell r="A23144">
            <v>0</v>
          </cell>
          <cell r="B23144">
            <v>0</v>
          </cell>
          <cell r="C23144">
            <v>0</v>
          </cell>
          <cell r="D23144">
            <v>0</v>
          </cell>
        </row>
        <row r="23145">
          <cell r="A23145">
            <v>0</v>
          </cell>
          <cell r="B23145">
            <v>0</v>
          </cell>
          <cell r="C23145">
            <v>0</v>
          </cell>
          <cell r="D23145">
            <v>0</v>
          </cell>
        </row>
        <row r="23146">
          <cell r="A23146">
            <v>0</v>
          </cell>
          <cell r="B23146">
            <v>0</v>
          </cell>
          <cell r="C23146">
            <v>0</v>
          </cell>
          <cell r="D23146">
            <v>0</v>
          </cell>
        </row>
        <row r="23147">
          <cell r="A23147">
            <v>0</v>
          </cell>
          <cell r="B23147">
            <v>0</v>
          </cell>
          <cell r="C23147">
            <v>0</v>
          </cell>
          <cell r="D23147">
            <v>0</v>
          </cell>
        </row>
        <row r="23148">
          <cell r="A23148">
            <v>0</v>
          </cell>
          <cell r="B23148">
            <v>0</v>
          </cell>
          <cell r="C23148">
            <v>0</v>
          </cell>
          <cell r="D23148">
            <v>0</v>
          </cell>
        </row>
        <row r="23149">
          <cell r="A23149">
            <v>0</v>
          </cell>
          <cell r="B23149">
            <v>0</v>
          </cell>
          <cell r="C23149">
            <v>0</v>
          </cell>
          <cell r="D23149">
            <v>0</v>
          </cell>
        </row>
        <row r="23150">
          <cell r="A23150">
            <v>0</v>
          </cell>
          <cell r="B23150">
            <v>0</v>
          </cell>
          <cell r="C23150">
            <v>0</v>
          </cell>
          <cell r="D23150">
            <v>0</v>
          </cell>
        </row>
        <row r="23151">
          <cell r="A23151">
            <v>0</v>
          </cell>
          <cell r="B23151">
            <v>0</v>
          </cell>
          <cell r="C23151">
            <v>0</v>
          </cell>
          <cell r="D23151">
            <v>0</v>
          </cell>
        </row>
        <row r="23152">
          <cell r="A23152">
            <v>0</v>
          </cell>
          <cell r="B23152">
            <v>0</v>
          </cell>
          <cell r="C23152">
            <v>0</v>
          </cell>
          <cell r="D23152">
            <v>0</v>
          </cell>
        </row>
        <row r="23153">
          <cell r="A23153">
            <v>0</v>
          </cell>
          <cell r="B23153">
            <v>0</v>
          </cell>
          <cell r="C23153">
            <v>0</v>
          </cell>
          <cell r="D23153">
            <v>0</v>
          </cell>
        </row>
        <row r="23154">
          <cell r="A23154">
            <v>0</v>
          </cell>
          <cell r="B23154">
            <v>0</v>
          </cell>
          <cell r="C23154">
            <v>0</v>
          </cell>
          <cell r="D23154">
            <v>0</v>
          </cell>
        </row>
        <row r="23155">
          <cell r="A23155">
            <v>0</v>
          </cell>
          <cell r="B23155">
            <v>0</v>
          </cell>
          <cell r="C23155">
            <v>0</v>
          </cell>
          <cell r="D23155">
            <v>0</v>
          </cell>
        </row>
        <row r="23156">
          <cell r="A23156">
            <v>0</v>
          </cell>
          <cell r="B23156">
            <v>0</v>
          </cell>
          <cell r="C23156">
            <v>0</v>
          </cell>
          <cell r="D23156">
            <v>0</v>
          </cell>
        </row>
        <row r="23157">
          <cell r="A23157">
            <v>0</v>
          </cell>
          <cell r="B23157">
            <v>0</v>
          </cell>
          <cell r="C23157">
            <v>0</v>
          </cell>
          <cell r="D23157">
            <v>0</v>
          </cell>
        </row>
        <row r="23158">
          <cell r="A23158">
            <v>0</v>
          </cell>
          <cell r="B23158">
            <v>0</v>
          </cell>
          <cell r="C23158">
            <v>0</v>
          </cell>
          <cell r="D23158">
            <v>0</v>
          </cell>
        </row>
        <row r="23159">
          <cell r="A23159">
            <v>0</v>
          </cell>
          <cell r="B23159">
            <v>0</v>
          </cell>
          <cell r="C23159">
            <v>0</v>
          </cell>
          <cell r="D23159">
            <v>0</v>
          </cell>
        </row>
        <row r="23160">
          <cell r="A23160">
            <v>0</v>
          </cell>
          <cell r="B23160">
            <v>0</v>
          </cell>
          <cell r="C23160">
            <v>0</v>
          </cell>
          <cell r="D23160">
            <v>0</v>
          </cell>
        </row>
        <row r="23161">
          <cell r="A23161">
            <v>0</v>
          </cell>
          <cell r="B23161">
            <v>0</v>
          </cell>
          <cell r="C23161">
            <v>0</v>
          </cell>
          <cell r="D23161">
            <v>0</v>
          </cell>
        </row>
        <row r="23162">
          <cell r="A23162">
            <v>0</v>
          </cell>
          <cell r="B23162">
            <v>0</v>
          </cell>
          <cell r="C23162">
            <v>0</v>
          </cell>
          <cell r="D23162">
            <v>0</v>
          </cell>
        </row>
        <row r="23163">
          <cell r="A23163">
            <v>0</v>
          </cell>
          <cell r="B23163">
            <v>0</v>
          </cell>
          <cell r="C23163">
            <v>0</v>
          </cell>
          <cell r="D23163">
            <v>0</v>
          </cell>
        </row>
        <row r="23164">
          <cell r="A23164">
            <v>0</v>
          </cell>
          <cell r="B23164">
            <v>0</v>
          </cell>
          <cell r="C23164">
            <v>0</v>
          </cell>
          <cell r="D23164">
            <v>0</v>
          </cell>
        </row>
        <row r="23165">
          <cell r="A23165">
            <v>0</v>
          </cell>
          <cell r="B23165">
            <v>0</v>
          </cell>
          <cell r="C23165">
            <v>0</v>
          </cell>
          <cell r="D23165">
            <v>0</v>
          </cell>
        </row>
        <row r="23166">
          <cell r="A23166">
            <v>0</v>
          </cell>
          <cell r="B23166">
            <v>0</v>
          </cell>
          <cell r="C23166">
            <v>0</v>
          </cell>
          <cell r="D23166">
            <v>0</v>
          </cell>
        </row>
        <row r="23167">
          <cell r="A23167">
            <v>0</v>
          </cell>
          <cell r="B23167">
            <v>0</v>
          </cell>
          <cell r="C23167">
            <v>0</v>
          </cell>
          <cell r="D23167">
            <v>0</v>
          </cell>
        </row>
        <row r="23168">
          <cell r="A23168">
            <v>0</v>
          </cell>
          <cell r="B23168">
            <v>0</v>
          </cell>
          <cell r="C23168">
            <v>0</v>
          </cell>
          <cell r="D23168">
            <v>0</v>
          </cell>
        </row>
        <row r="23169">
          <cell r="A23169">
            <v>0</v>
          </cell>
          <cell r="B23169">
            <v>0</v>
          </cell>
          <cell r="C23169">
            <v>0</v>
          </cell>
          <cell r="D23169">
            <v>0</v>
          </cell>
        </row>
        <row r="23170">
          <cell r="A23170">
            <v>0</v>
          </cell>
          <cell r="B23170">
            <v>0</v>
          </cell>
          <cell r="C23170">
            <v>0</v>
          </cell>
          <cell r="D23170">
            <v>0</v>
          </cell>
        </row>
        <row r="23171">
          <cell r="A23171">
            <v>0</v>
          </cell>
          <cell r="B23171">
            <v>0</v>
          </cell>
          <cell r="C23171">
            <v>0</v>
          </cell>
          <cell r="D23171">
            <v>0</v>
          </cell>
        </row>
        <row r="23172">
          <cell r="A23172">
            <v>0</v>
          </cell>
          <cell r="B23172">
            <v>0</v>
          </cell>
          <cell r="C23172">
            <v>0</v>
          </cell>
          <cell r="D23172">
            <v>0</v>
          </cell>
        </row>
        <row r="23173">
          <cell r="A23173">
            <v>0</v>
          </cell>
          <cell r="B23173">
            <v>0</v>
          </cell>
          <cell r="C23173">
            <v>0</v>
          </cell>
          <cell r="D23173">
            <v>0</v>
          </cell>
        </row>
        <row r="23174">
          <cell r="A23174">
            <v>0</v>
          </cell>
          <cell r="B23174">
            <v>0</v>
          </cell>
          <cell r="C23174">
            <v>0</v>
          </cell>
          <cell r="D23174">
            <v>0</v>
          </cell>
        </row>
        <row r="23175">
          <cell r="A23175">
            <v>0</v>
          </cell>
          <cell r="B23175">
            <v>0</v>
          </cell>
          <cell r="C23175">
            <v>0</v>
          </cell>
          <cell r="D23175">
            <v>0</v>
          </cell>
        </row>
        <row r="23176">
          <cell r="A23176">
            <v>0</v>
          </cell>
          <cell r="B23176">
            <v>0</v>
          </cell>
          <cell r="C23176">
            <v>0</v>
          </cell>
          <cell r="D23176">
            <v>0</v>
          </cell>
        </row>
        <row r="23177">
          <cell r="A23177">
            <v>0</v>
          </cell>
          <cell r="B23177">
            <v>0</v>
          </cell>
          <cell r="C23177">
            <v>0</v>
          </cell>
          <cell r="D23177">
            <v>0</v>
          </cell>
        </row>
        <row r="23178">
          <cell r="A23178">
            <v>0</v>
          </cell>
          <cell r="B23178">
            <v>0</v>
          </cell>
          <cell r="C23178">
            <v>0</v>
          </cell>
          <cell r="D23178">
            <v>0</v>
          </cell>
        </row>
        <row r="23179">
          <cell r="A23179">
            <v>0</v>
          </cell>
          <cell r="B23179">
            <v>0</v>
          </cell>
          <cell r="C23179">
            <v>0</v>
          </cell>
          <cell r="D23179">
            <v>0</v>
          </cell>
        </row>
        <row r="23180">
          <cell r="A23180">
            <v>0</v>
          </cell>
          <cell r="B23180">
            <v>0</v>
          </cell>
          <cell r="C23180">
            <v>0</v>
          </cell>
          <cell r="D23180">
            <v>0</v>
          </cell>
        </row>
        <row r="23181">
          <cell r="A23181">
            <v>0</v>
          </cell>
          <cell r="B23181">
            <v>0</v>
          </cell>
          <cell r="C23181">
            <v>0</v>
          </cell>
          <cell r="D23181">
            <v>0</v>
          </cell>
        </row>
        <row r="23182">
          <cell r="A23182">
            <v>0</v>
          </cell>
          <cell r="B23182">
            <v>0</v>
          </cell>
          <cell r="C23182">
            <v>0</v>
          </cell>
          <cell r="D23182">
            <v>0</v>
          </cell>
        </row>
        <row r="23183">
          <cell r="A23183">
            <v>0</v>
          </cell>
          <cell r="B23183">
            <v>0</v>
          </cell>
          <cell r="C23183">
            <v>0</v>
          </cell>
          <cell r="D23183">
            <v>0</v>
          </cell>
        </row>
        <row r="23184">
          <cell r="A23184">
            <v>0</v>
          </cell>
          <cell r="B23184">
            <v>0</v>
          </cell>
          <cell r="C23184">
            <v>0</v>
          </cell>
          <cell r="D23184">
            <v>0</v>
          </cell>
        </row>
        <row r="23185">
          <cell r="A23185">
            <v>0</v>
          </cell>
          <cell r="B23185">
            <v>0</v>
          </cell>
          <cell r="C23185">
            <v>0</v>
          </cell>
          <cell r="D23185">
            <v>0</v>
          </cell>
        </row>
        <row r="23186">
          <cell r="A23186">
            <v>0</v>
          </cell>
          <cell r="B23186">
            <v>0</v>
          </cell>
          <cell r="C23186">
            <v>0</v>
          </cell>
          <cell r="D23186">
            <v>0</v>
          </cell>
        </row>
        <row r="23187">
          <cell r="A23187">
            <v>0</v>
          </cell>
          <cell r="B23187">
            <v>0</v>
          </cell>
          <cell r="C23187">
            <v>0</v>
          </cell>
          <cell r="D23187">
            <v>0</v>
          </cell>
        </row>
        <row r="23188">
          <cell r="A23188">
            <v>0</v>
          </cell>
          <cell r="B23188">
            <v>0</v>
          </cell>
          <cell r="C23188">
            <v>0</v>
          </cell>
          <cell r="D23188">
            <v>0</v>
          </cell>
        </row>
        <row r="23189">
          <cell r="A23189">
            <v>0</v>
          </cell>
          <cell r="B23189">
            <v>0</v>
          </cell>
          <cell r="C23189">
            <v>0</v>
          </cell>
          <cell r="D23189">
            <v>0</v>
          </cell>
        </row>
        <row r="23190">
          <cell r="A23190">
            <v>0</v>
          </cell>
          <cell r="B23190">
            <v>0</v>
          </cell>
          <cell r="C23190">
            <v>0</v>
          </cell>
          <cell r="D23190">
            <v>0</v>
          </cell>
        </row>
        <row r="23191">
          <cell r="A23191">
            <v>0</v>
          </cell>
          <cell r="B23191">
            <v>0</v>
          </cell>
          <cell r="C23191">
            <v>0</v>
          </cell>
          <cell r="D23191">
            <v>0</v>
          </cell>
        </row>
        <row r="23192">
          <cell r="A23192">
            <v>0</v>
          </cell>
          <cell r="B23192">
            <v>0</v>
          </cell>
          <cell r="C23192">
            <v>0</v>
          </cell>
          <cell r="D23192">
            <v>0</v>
          </cell>
        </row>
        <row r="23193">
          <cell r="A23193">
            <v>0</v>
          </cell>
          <cell r="B23193">
            <v>0</v>
          </cell>
          <cell r="C23193">
            <v>0</v>
          </cell>
          <cell r="D23193">
            <v>0</v>
          </cell>
        </row>
        <row r="23194">
          <cell r="A23194">
            <v>0</v>
          </cell>
          <cell r="B23194">
            <v>0</v>
          </cell>
          <cell r="C23194">
            <v>0</v>
          </cell>
          <cell r="D23194">
            <v>0</v>
          </cell>
        </row>
        <row r="23195">
          <cell r="A23195">
            <v>0</v>
          </cell>
          <cell r="B23195">
            <v>0</v>
          </cell>
          <cell r="C23195">
            <v>0</v>
          </cell>
          <cell r="D23195">
            <v>0</v>
          </cell>
        </row>
        <row r="23196">
          <cell r="A23196">
            <v>0</v>
          </cell>
          <cell r="B23196">
            <v>0</v>
          </cell>
          <cell r="C23196">
            <v>0</v>
          </cell>
          <cell r="D23196">
            <v>0</v>
          </cell>
        </row>
        <row r="23197">
          <cell r="A23197">
            <v>0</v>
          </cell>
          <cell r="B23197">
            <v>0</v>
          </cell>
          <cell r="C23197">
            <v>0</v>
          </cell>
          <cell r="D23197">
            <v>0</v>
          </cell>
        </row>
        <row r="23198">
          <cell r="A23198">
            <v>0</v>
          </cell>
          <cell r="B23198">
            <v>0</v>
          </cell>
          <cell r="C23198">
            <v>0</v>
          </cell>
          <cell r="D23198">
            <v>0</v>
          </cell>
        </row>
        <row r="23199">
          <cell r="A23199">
            <v>0</v>
          </cell>
          <cell r="B23199">
            <v>0</v>
          </cell>
          <cell r="C23199">
            <v>0</v>
          </cell>
          <cell r="D23199">
            <v>0</v>
          </cell>
        </row>
        <row r="23200">
          <cell r="A23200">
            <v>0</v>
          </cell>
          <cell r="B23200">
            <v>0</v>
          </cell>
          <cell r="C23200">
            <v>0</v>
          </cell>
          <cell r="D23200">
            <v>0</v>
          </cell>
        </row>
        <row r="23201">
          <cell r="A23201">
            <v>0</v>
          </cell>
          <cell r="B23201">
            <v>0</v>
          </cell>
          <cell r="C23201">
            <v>0</v>
          </cell>
          <cell r="D23201">
            <v>0</v>
          </cell>
        </row>
        <row r="23202">
          <cell r="A23202">
            <v>0</v>
          </cell>
          <cell r="B23202">
            <v>0</v>
          </cell>
          <cell r="C23202">
            <v>0</v>
          </cell>
          <cell r="D23202">
            <v>0</v>
          </cell>
        </row>
        <row r="23203">
          <cell r="A23203">
            <v>0</v>
          </cell>
          <cell r="B23203">
            <v>0</v>
          </cell>
          <cell r="C23203">
            <v>0</v>
          </cell>
          <cell r="D23203">
            <v>0</v>
          </cell>
        </row>
        <row r="23204">
          <cell r="A23204">
            <v>0</v>
          </cell>
          <cell r="B23204">
            <v>0</v>
          </cell>
          <cell r="C23204">
            <v>0</v>
          </cell>
          <cell r="D23204">
            <v>0</v>
          </cell>
        </row>
        <row r="23205">
          <cell r="A23205">
            <v>0</v>
          </cell>
          <cell r="B23205">
            <v>0</v>
          </cell>
          <cell r="C23205">
            <v>0</v>
          </cell>
          <cell r="D23205">
            <v>0</v>
          </cell>
        </row>
        <row r="23206">
          <cell r="A23206">
            <v>0</v>
          </cell>
          <cell r="B23206">
            <v>0</v>
          </cell>
          <cell r="C23206">
            <v>0</v>
          </cell>
          <cell r="D23206">
            <v>0</v>
          </cell>
        </row>
        <row r="23207">
          <cell r="A23207">
            <v>0</v>
          </cell>
          <cell r="B23207">
            <v>0</v>
          </cell>
          <cell r="C23207">
            <v>0</v>
          </cell>
          <cell r="D23207">
            <v>0</v>
          </cell>
        </row>
        <row r="23208">
          <cell r="A23208">
            <v>0</v>
          </cell>
          <cell r="B23208">
            <v>0</v>
          </cell>
          <cell r="C23208">
            <v>0</v>
          </cell>
          <cell r="D23208">
            <v>0</v>
          </cell>
        </row>
        <row r="23209">
          <cell r="A23209">
            <v>0</v>
          </cell>
          <cell r="B23209">
            <v>0</v>
          </cell>
          <cell r="C23209">
            <v>0</v>
          </cell>
          <cell r="D23209">
            <v>0</v>
          </cell>
        </row>
        <row r="23210">
          <cell r="A23210">
            <v>0</v>
          </cell>
          <cell r="B23210">
            <v>0</v>
          </cell>
          <cell r="C23210">
            <v>0</v>
          </cell>
          <cell r="D23210">
            <v>0</v>
          </cell>
        </row>
        <row r="23211">
          <cell r="A23211">
            <v>0</v>
          </cell>
          <cell r="B23211">
            <v>0</v>
          </cell>
          <cell r="C23211">
            <v>0</v>
          </cell>
          <cell r="D23211">
            <v>0</v>
          </cell>
        </row>
        <row r="23212">
          <cell r="A23212">
            <v>0</v>
          </cell>
          <cell r="B23212">
            <v>0</v>
          </cell>
          <cell r="C23212">
            <v>0</v>
          </cell>
          <cell r="D23212">
            <v>0</v>
          </cell>
        </row>
        <row r="23213">
          <cell r="A23213">
            <v>0</v>
          </cell>
          <cell r="B23213">
            <v>0</v>
          </cell>
          <cell r="C23213">
            <v>0</v>
          </cell>
          <cell r="D23213">
            <v>0</v>
          </cell>
        </row>
        <row r="23214">
          <cell r="A23214">
            <v>0</v>
          </cell>
          <cell r="B23214">
            <v>0</v>
          </cell>
          <cell r="C23214">
            <v>0</v>
          </cell>
          <cell r="D23214">
            <v>0</v>
          </cell>
        </row>
        <row r="23215">
          <cell r="A23215">
            <v>0</v>
          </cell>
          <cell r="B23215">
            <v>0</v>
          </cell>
          <cell r="C23215">
            <v>0</v>
          </cell>
          <cell r="D23215">
            <v>0</v>
          </cell>
        </row>
        <row r="23216">
          <cell r="A23216">
            <v>0</v>
          </cell>
          <cell r="B23216">
            <v>0</v>
          </cell>
          <cell r="C23216">
            <v>0</v>
          </cell>
          <cell r="D23216">
            <v>0</v>
          </cell>
        </row>
        <row r="23217">
          <cell r="A23217">
            <v>0</v>
          </cell>
          <cell r="B23217">
            <v>0</v>
          </cell>
          <cell r="C23217">
            <v>0</v>
          </cell>
          <cell r="D23217">
            <v>0</v>
          </cell>
        </row>
        <row r="23218">
          <cell r="A23218">
            <v>0</v>
          </cell>
          <cell r="B23218">
            <v>0</v>
          </cell>
          <cell r="C23218">
            <v>0</v>
          </cell>
          <cell r="D23218">
            <v>0</v>
          </cell>
        </row>
        <row r="23219">
          <cell r="A23219">
            <v>0</v>
          </cell>
          <cell r="B23219">
            <v>0</v>
          </cell>
          <cell r="C23219">
            <v>0</v>
          </cell>
          <cell r="D23219">
            <v>0</v>
          </cell>
        </row>
        <row r="23220">
          <cell r="A23220">
            <v>0</v>
          </cell>
          <cell r="B23220">
            <v>0</v>
          </cell>
          <cell r="C23220">
            <v>0</v>
          </cell>
          <cell r="D23220">
            <v>0</v>
          </cell>
        </row>
        <row r="23221">
          <cell r="A23221">
            <v>0</v>
          </cell>
          <cell r="B23221">
            <v>0</v>
          </cell>
          <cell r="C23221">
            <v>0</v>
          </cell>
          <cell r="D23221">
            <v>0</v>
          </cell>
        </row>
        <row r="23222">
          <cell r="A23222">
            <v>0</v>
          </cell>
          <cell r="B23222">
            <v>0</v>
          </cell>
          <cell r="C23222">
            <v>0</v>
          </cell>
          <cell r="D23222">
            <v>0</v>
          </cell>
        </row>
        <row r="23223">
          <cell r="A23223">
            <v>0</v>
          </cell>
          <cell r="B23223">
            <v>0</v>
          </cell>
          <cell r="C23223">
            <v>0</v>
          </cell>
          <cell r="D23223">
            <v>0</v>
          </cell>
        </row>
        <row r="23224">
          <cell r="A23224">
            <v>0</v>
          </cell>
          <cell r="B23224">
            <v>0</v>
          </cell>
          <cell r="C23224">
            <v>0</v>
          </cell>
          <cell r="D23224">
            <v>0</v>
          </cell>
        </row>
        <row r="23225">
          <cell r="A23225">
            <v>0</v>
          </cell>
          <cell r="B23225">
            <v>0</v>
          </cell>
          <cell r="C23225">
            <v>0</v>
          </cell>
          <cell r="D23225">
            <v>0</v>
          </cell>
        </row>
        <row r="23226">
          <cell r="A23226">
            <v>0</v>
          </cell>
          <cell r="B23226">
            <v>0</v>
          </cell>
          <cell r="C23226">
            <v>0</v>
          </cell>
          <cell r="D23226">
            <v>0</v>
          </cell>
        </row>
        <row r="23227">
          <cell r="A23227">
            <v>0</v>
          </cell>
          <cell r="B23227">
            <v>0</v>
          </cell>
          <cell r="C23227">
            <v>0</v>
          </cell>
          <cell r="D23227">
            <v>0</v>
          </cell>
        </row>
        <row r="23228">
          <cell r="A23228">
            <v>0</v>
          </cell>
          <cell r="B23228">
            <v>0</v>
          </cell>
          <cell r="C23228">
            <v>0</v>
          </cell>
          <cell r="D23228">
            <v>0</v>
          </cell>
        </row>
        <row r="23229">
          <cell r="A23229">
            <v>0</v>
          </cell>
          <cell r="B23229">
            <v>0</v>
          </cell>
          <cell r="C23229">
            <v>0</v>
          </cell>
          <cell r="D23229">
            <v>0</v>
          </cell>
        </row>
        <row r="23230">
          <cell r="A23230">
            <v>0</v>
          </cell>
          <cell r="B23230">
            <v>0</v>
          </cell>
          <cell r="C23230">
            <v>0</v>
          </cell>
          <cell r="D23230">
            <v>0</v>
          </cell>
        </row>
        <row r="23231">
          <cell r="A23231">
            <v>0</v>
          </cell>
          <cell r="B23231">
            <v>0</v>
          </cell>
          <cell r="C23231">
            <v>0</v>
          </cell>
          <cell r="D23231">
            <v>0</v>
          </cell>
        </row>
        <row r="23232">
          <cell r="A23232">
            <v>0</v>
          </cell>
          <cell r="B23232">
            <v>0</v>
          </cell>
          <cell r="C23232">
            <v>0</v>
          </cell>
          <cell r="D23232">
            <v>0</v>
          </cell>
        </row>
        <row r="23233">
          <cell r="A23233">
            <v>0</v>
          </cell>
          <cell r="B23233">
            <v>0</v>
          </cell>
          <cell r="C23233">
            <v>0</v>
          </cell>
          <cell r="D23233">
            <v>0</v>
          </cell>
        </row>
        <row r="23234">
          <cell r="A23234">
            <v>0</v>
          </cell>
          <cell r="B23234">
            <v>0</v>
          </cell>
          <cell r="C23234">
            <v>0</v>
          </cell>
          <cell r="D23234">
            <v>0</v>
          </cell>
        </row>
        <row r="23235">
          <cell r="A23235">
            <v>0</v>
          </cell>
          <cell r="B23235">
            <v>0</v>
          </cell>
          <cell r="C23235">
            <v>0</v>
          </cell>
          <cell r="D23235">
            <v>0</v>
          </cell>
        </row>
        <row r="23236">
          <cell r="A23236">
            <v>0</v>
          </cell>
          <cell r="B23236">
            <v>0</v>
          </cell>
          <cell r="C23236">
            <v>0</v>
          </cell>
          <cell r="D23236">
            <v>0</v>
          </cell>
        </row>
        <row r="23237">
          <cell r="A23237">
            <v>0</v>
          </cell>
          <cell r="B23237">
            <v>0</v>
          </cell>
          <cell r="C23237">
            <v>0</v>
          </cell>
          <cell r="D23237">
            <v>0</v>
          </cell>
        </row>
        <row r="23238">
          <cell r="A23238">
            <v>0</v>
          </cell>
          <cell r="B23238">
            <v>0</v>
          </cell>
          <cell r="C23238">
            <v>0</v>
          </cell>
          <cell r="D23238">
            <v>0</v>
          </cell>
        </row>
        <row r="23239">
          <cell r="A23239">
            <v>0</v>
          </cell>
          <cell r="B23239">
            <v>0</v>
          </cell>
          <cell r="C23239">
            <v>0</v>
          </cell>
          <cell r="D23239">
            <v>0</v>
          </cell>
        </row>
        <row r="23240">
          <cell r="A23240">
            <v>0</v>
          </cell>
          <cell r="B23240">
            <v>0</v>
          </cell>
          <cell r="C23240">
            <v>0</v>
          </cell>
          <cell r="D23240">
            <v>0</v>
          </cell>
        </row>
        <row r="23241">
          <cell r="A23241">
            <v>0</v>
          </cell>
          <cell r="B23241">
            <v>0</v>
          </cell>
          <cell r="C23241">
            <v>0</v>
          </cell>
          <cell r="D23241">
            <v>0</v>
          </cell>
        </row>
        <row r="23242">
          <cell r="A23242">
            <v>0</v>
          </cell>
          <cell r="B23242">
            <v>0</v>
          </cell>
          <cell r="C23242">
            <v>0</v>
          </cell>
          <cell r="D23242">
            <v>0</v>
          </cell>
        </row>
        <row r="23243">
          <cell r="A23243">
            <v>0</v>
          </cell>
          <cell r="B23243">
            <v>0</v>
          </cell>
          <cell r="C23243">
            <v>0</v>
          </cell>
          <cell r="D23243">
            <v>0</v>
          </cell>
        </row>
        <row r="23244">
          <cell r="A23244">
            <v>0</v>
          </cell>
          <cell r="B23244">
            <v>0</v>
          </cell>
          <cell r="C23244">
            <v>0</v>
          </cell>
          <cell r="D23244">
            <v>0</v>
          </cell>
        </row>
        <row r="23245">
          <cell r="A23245">
            <v>0</v>
          </cell>
          <cell r="B23245">
            <v>0</v>
          </cell>
          <cell r="C23245">
            <v>0</v>
          </cell>
          <cell r="D23245">
            <v>0</v>
          </cell>
        </row>
        <row r="23246">
          <cell r="A23246">
            <v>0</v>
          </cell>
          <cell r="B23246">
            <v>0</v>
          </cell>
          <cell r="C23246">
            <v>0</v>
          </cell>
          <cell r="D23246">
            <v>0</v>
          </cell>
        </row>
        <row r="23247">
          <cell r="A23247">
            <v>0</v>
          </cell>
          <cell r="B23247">
            <v>0</v>
          </cell>
          <cell r="C23247">
            <v>0</v>
          </cell>
          <cell r="D23247">
            <v>0</v>
          </cell>
        </row>
        <row r="23248">
          <cell r="A23248">
            <v>0</v>
          </cell>
          <cell r="B23248">
            <v>0</v>
          </cell>
          <cell r="C23248">
            <v>0</v>
          </cell>
          <cell r="D23248">
            <v>0</v>
          </cell>
        </row>
        <row r="23249">
          <cell r="A23249">
            <v>0</v>
          </cell>
          <cell r="B23249">
            <v>0</v>
          </cell>
          <cell r="C23249">
            <v>0</v>
          </cell>
          <cell r="D23249">
            <v>0</v>
          </cell>
        </row>
        <row r="23250">
          <cell r="A23250">
            <v>0</v>
          </cell>
          <cell r="B23250">
            <v>0</v>
          </cell>
          <cell r="C23250">
            <v>0</v>
          </cell>
          <cell r="D23250">
            <v>0</v>
          </cell>
        </row>
        <row r="23251">
          <cell r="A23251">
            <v>0</v>
          </cell>
          <cell r="B23251">
            <v>0</v>
          </cell>
          <cell r="C23251">
            <v>0</v>
          </cell>
          <cell r="D23251">
            <v>0</v>
          </cell>
        </row>
        <row r="23252">
          <cell r="A23252">
            <v>0</v>
          </cell>
          <cell r="B23252">
            <v>0</v>
          </cell>
          <cell r="C23252">
            <v>0</v>
          </cell>
          <cell r="D23252">
            <v>0</v>
          </cell>
        </row>
        <row r="23253">
          <cell r="A23253">
            <v>0</v>
          </cell>
          <cell r="B23253">
            <v>0</v>
          </cell>
          <cell r="C23253">
            <v>0</v>
          </cell>
          <cell r="D23253">
            <v>0</v>
          </cell>
        </row>
        <row r="23254">
          <cell r="A23254">
            <v>0</v>
          </cell>
          <cell r="B23254">
            <v>0</v>
          </cell>
          <cell r="C23254">
            <v>0</v>
          </cell>
          <cell r="D23254">
            <v>0</v>
          </cell>
        </row>
        <row r="23255">
          <cell r="A23255">
            <v>0</v>
          </cell>
          <cell r="B23255">
            <v>0</v>
          </cell>
          <cell r="C23255">
            <v>0</v>
          </cell>
          <cell r="D23255">
            <v>0</v>
          </cell>
        </row>
        <row r="23256">
          <cell r="A23256">
            <v>0</v>
          </cell>
          <cell r="B23256">
            <v>0</v>
          </cell>
          <cell r="C23256">
            <v>0</v>
          </cell>
          <cell r="D23256">
            <v>0</v>
          </cell>
        </row>
        <row r="23257">
          <cell r="A23257">
            <v>0</v>
          </cell>
          <cell r="B23257">
            <v>0</v>
          </cell>
          <cell r="C23257">
            <v>0</v>
          </cell>
          <cell r="D23257">
            <v>0</v>
          </cell>
        </row>
        <row r="23258">
          <cell r="A23258">
            <v>0</v>
          </cell>
          <cell r="B23258">
            <v>0</v>
          </cell>
          <cell r="C23258">
            <v>0</v>
          </cell>
          <cell r="D23258">
            <v>0</v>
          </cell>
        </row>
        <row r="23259">
          <cell r="A23259">
            <v>0</v>
          </cell>
          <cell r="B23259">
            <v>0</v>
          </cell>
          <cell r="C23259">
            <v>0</v>
          </cell>
          <cell r="D23259">
            <v>0</v>
          </cell>
        </row>
        <row r="23260">
          <cell r="A23260">
            <v>0</v>
          </cell>
          <cell r="B23260">
            <v>0</v>
          </cell>
          <cell r="C23260">
            <v>0</v>
          </cell>
          <cell r="D23260">
            <v>0</v>
          </cell>
        </row>
        <row r="23261">
          <cell r="A23261">
            <v>0</v>
          </cell>
          <cell r="B23261">
            <v>0</v>
          </cell>
          <cell r="C23261">
            <v>0</v>
          </cell>
          <cell r="D23261">
            <v>0</v>
          </cell>
        </row>
        <row r="23262">
          <cell r="A23262">
            <v>0</v>
          </cell>
          <cell r="B23262">
            <v>0</v>
          </cell>
          <cell r="C23262">
            <v>0</v>
          </cell>
          <cell r="D23262">
            <v>0</v>
          </cell>
        </row>
        <row r="23263">
          <cell r="A23263">
            <v>0</v>
          </cell>
          <cell r="B23263">
            <v>0</v>
          </cell>
          <cell r="C23263">
            <v>0</v>
          </cell>
          <cell r="D23263">
            <v>0</v>
          </cell>
        </row>
        <row r="23264">
          <cell r="A23264">
            <v>0</v>
          </cell>
          <cell r="B23264">
            <v>0</v>
          </cell>
          <cell r="C23264">
            <v>0</v>
          </cell>
          <cell r="D23264">
            <v>0</v>
          </cell>
        </row>
        <row r="23265">
          <cell r="A23265">
            <v>0</v>
          </cell>
          <cell r="B23265">
            <v>0</v>
          </cell>
          <cell r="C23265">
            <v>0</v>
          </cell>
          <cell r="D23265">
            <v>0</v>
          </cell>
        </row>
        <row r="23266">
          <cell r="A23266">
            <v>0</v>
          </cell>
          <cell r="B23266">
            <v>0</v>
          </cell>
          <cell r="C23266">
            <v>0</v>
          </cell>
          <cell r="D23266">
            <v>0</v>
          </cell>
        </row>
        <row r="23267">
          <cell r="A23267">
            <v>0</v>
          </cell>
          <cell r="B23267">
            <v>0</v>
          </cell>
          <cell r="C23267">
            <v>0</v>
          </cell>
          <cell r="D23267">
            <v>0</v>
          </cell>
        </row>
        <row r="23268">
          <cell r="A23268">
            <v>0</v>
          </cell>
          <cell r="B23268">
            <v>0</v>
          </cell>
          <cell r="C23268">
            <v>0</v>
          </cell>
          <cell r="D23268">
            <v>0</v>
          </cell>
        </row>
        <row r="23269">
          <cell r="A23269">
            <v>0</v>
          </cell>
          <cell r="B23269">
            <v>0</v>
          </cell>
          <cell r="C23269">
            <v>0</v>
          </cell>
          <cell r="D23269">
            <v>0</v>
          </cell>
        </row>
        <row r="23270">
          <cell r="A23270">
            <v>0</v>
          </cell>
          <cell r="B23270">
            <v>0</v>
          </cell>
          <cell r="C23270">
            <v>0</v>
          </cell>
          <cell r="D23270">
            <v>0</v>
          </cell>
        </row>
        <row r="23271">
          <cell r="A23271">
            <v>0</v>
          </cell>
          <cell r="B23271">
            <v>0</v>
          </cell>
          <cell r="C23271">
            <v>0</v>
          </cell>
          <cell r="D23271">
            <v>0</v>
          </cell>
        </row>
        <row r="23272">
          <cell r="A23272">
            <v>0</v>
          </cell>
          <cell r="B23272">
            <v>0</v>
          </cell>
          <cell r="C23272">
            <v>0</v>
          </cell>
          <cell r="D23272">
            <v>0</v>
          </cell>
        </row>
        <row r="23273">
          <cell r="A23273">
            <v>0</v>
          </cell>
          <cell r="B23273">
            <v>0</v>
          </cell>
          <cell r="C23273">
            <v>0</v>
          </cell>
          <cell r="D23273">
            <v>0</v>
          </cell>
        </row>
        <row r="23274">
          <cell r="A23274">
            <v>0</v>
          </cell>
          <cell r="B23274">
            <v>0</v>
          </cell>
          <cell r="C23274">
            <v>0</v>
          </cell>
          <cell r="D23274">
            <v>0</v>
          </cell>
        </row>
        <row r="23275">
          <cell r="A23275">
            <v>0</v>
          </cell>
          <cell r="B23275">
            <v>0</v>
          </cell>
          <cell r="C23275">
            <v>0</v>
          </cell>
          <cell r="D23275">
            <v>0</v>
          </cell>
        </row>
        <row r="23276">
          <cell r="A23276">
            <v>0</v>
          </cell>
          <cell r="B23276">
            <v>0</v>
          </cell>
          <cell r="C23276">
            <v>0</v>
          </cell>
          <cell r="D23276">
            <v>0</v>
          </cell>
        </row>
        <row r="23277">
          <cell r="A23277">
            <v>0</v>
          </cell>
          <cell r="B23277">
            <v>0</v>
          </cell>
          <cell r="C23277">
            <v>0</v>
          </cell>
          <cell r="D23277">
            <v>0</v>
          </cell>
        </row>
        <row r="23278">
          <cell r="A23278">
            <v>0</v>
          </cell>
          <cell r="B23278">
            <v>0</v>
          </cell>
          <cell r="C23278">
            <v>0</v>
          </cell>
          <cell r="D23278">
            <v>0</v>
          </cell>
        </row>
        <row r="23279">
          <cell r="A23279">
            <v>0</v>
          </cell>
          <cell r="B23279">
            <v>0</v>
          </cell>
          <cell r="C23279">
            <v>0</v>
          </cell>
          <cell r="D23279">
            <v>0</v>
          </cell>
        </row>
        <row r="23280">
          <cell r="A23280">
            <v>0</v>
          </cell>
          <cell r="B23280">
            <v>0</v>
          </cell>
          <cell r="C23280">
            <v>0</v>
          </cell>
          <cell r="D23280">
            <v>0</v>
          </cell>
        </row>
        <row r="23281">
          <cell r="A23281">
            <v>0</v>
          </cell>
          <cell r="B23281">
            <v>0</v>
          </cell>
          <cell r="C23281">
            <v>0</v>
          </cell>
          <cell r="D23281">
            <v>0</v>
          </cell>
        </row>
        <row r="23282">
          <cell r="A23282">
            <v>0</v>
          </cell>
          <cell r="B23282">
            <v>0</v>
          </cell>
          <cell r="C23282">
            <v>0</v>
          </cell>
          <cell r="D23282">
            <v>0</v>
          </cell>
        </row>
        <row r="23283">
          <cell r="A23283">
            <v>0</v>
          </cell>
          <cell r="B23283">
            <v>0</v>
          </cell>
          <cell r="C23283">
            <v>0</v>
          </cell>
          <cell r="D23283">
            <v>0</v>
          </cell>
        </row>
        <row r="23284">
          <cell r="A23284">
            <v>0</v>
          </cell>
          <cell r="B23284">
            <v>0</v>
          </cell>
          <cell r="C23284">
            <v>0</v>
          </cell>
          <cell r="D23284">
            <v>0</v>
          </cell>
        </row>
        <row r="23285">
          <cell r="A23285">
            <v>0</v>
          </cell>
          <cell r="B23285">
            <v>0</v>
          </cell>
          <cell r="C23285">
            <v>0</v>
          </cell>
          <cell r="D23285">
            <v>0</v>
          </cell>
        </row>
        <row r="23286">
          <cell r="A23286">
            <v>0</v>
          </cell>
          <cell r="B23286">
            <v>0</v>
          </cell>
          <cell r="C23286">
            <v>0</v>
          </cell>
          <cell r="D23286">
            <v>0</v>
          </cell>
        </row>
        <row r="23287">
          <cell r="A23287">
            <v>0</v>
          </cell>
          <cell r="B23287">
            <v>0</v>
          </cell>
          <cell r="C23287">
            <v>0</v>
          </cell>
          <cell r="D23287">
            <v>0</v>
          </cell>
        </row>
        <row r="23288">
          <cell r="A23288">
            <v>0</v>
          </cell>
          <cell r="B23288">
            <v>0</v>
          </cell>
          <cell r="C23288">
            <v>0</v>
          </cell>
          <cell r="D23288">
            <v>0</v>
          </cell>
        </row>
        <row r="23289">
          <cell r="A23289">
            <v>0</v>
          </cell>
          <cell r="B23289">
            <v>0</v>
          </cell>
          <cell r="C23289">
            <v>0</v>
          </cell>
          <cell r="D23289">
            <v>0</v>
          </cell>
        </row>
        <row r="23290">
          <cell r="A23290">
            <v>0</v>
          </cell>
          <cell r="B23290">
            <v>0</v>
          </cell>
          <cell r="C23290">
            <v>0</v>
          </cell>
          <cell r="D23290">
            <v>0</v>
          </cell>
        </row>
        <row r="23291">
          <cell r="A23291">
            <v>0</v>
          </cell>
          <cell r="B23291">
            <v>0</v>
          </cell>
          <cell r="C23291">
            <v>0</v>
          </cell>
          <cell r="D23291">
            <v>0</v>
          </cell>
        </row>
        <row r="23292">
          <cell r="A23292">
            <v>0</v>
          </cell>
          <cell r="B23292">
            <v>0</v>
          </cell>
          <cell r="C23292">
            <v>0</v>
          </cell>
          <cell r="D23292">
            <v>0</v>
          </cell>
        </row>
        <row r="23293">
          <cell r="A23293">
            <v>0</v>
          </cell>
          <cell r="B23293">
            <v>0</v>
          </cell>
          <cell r="C23293">
            <v>0</v>
          </cell>
          <cell r="D23293">
            <v>0</v>
          </cell>
        </row>
        <row r="23294">
          <cell r="A23294">
            <v>0</v>
          </cell>
          <cell r="B23294">
            <v>0</v>
          </cell>
          <cell r="C23294">
            <v>0</v>
          </cell>
          <cell r="D23294">
            <v>0</v>
          </cell>
        </row>
        <row r="23295">
          <cell r="A23295">
            <v>0</v>
          </cell>
          <cell r="B23295">
            <v>0</v>
          </cell>
          <cell r="C23295">
            <v>0</v>
          </cell>
          <cell r="D23295">
            <v>0</v>
          </cell>
        </row>
        <row r="23296">
          <cell r="A23296">
            <v>0</v>
          </cell>
          <cell r="B23296">
            <v>0</v>
          </cell>
          <cell r="C23296">
            <v>0</v>
          </cell>
          <cell r="D23296">
            <v>0</v>
          </cell>
        </row>
        <row r="23297">
          <cell r="A23297">
            <v>0</v>
          </cell>
          <cell r="B23297">
            <v>0</v>
          </cell>
          <cell r="C23297">
            <v>0</v>
          </cell>
          <cell r="D23297">
            <v>0</v>
          </cell>
        </row>
        <row r="23298">
          <cell r="A23298">
            <v>0</v>
          </cell>
          <cell r="B23298">
            <v>0</v>
          </cell>
          <cell r="C23298">
            <v>0</v>
          </cell>
          <cell r="D23298">
            <v>0</v>
          </cell>
        </row>
        <row r="23299">
          <cell r="A23299">
            <v>0</v>
          </cell>
          <cell r="B23299">
            <v>0</v>
          </cell>
          <cell r="C23299">
            <v>0</v>
          </cell>
          <cell r="D23299">
            <v>0</v>
          </cell>
        </row>
        <row r="23300">
          <cell r="A23300">
            <v>0</v>
          </cell>
          <cell r="B23300">
            <v>0</v>
          </cell>
          <cell r="C23300">
            <v>0</v>
          </cell>
          <cell r="D23300">
            <v>0</v>
          </cell>
        </row>
        <row r="23301">
          <cell r="A23301">
            <v>0</v>
          </cell>
          <cell r="B23301">
            <v>0</v>
          </cell>
          <cell r="C23301">
            <v>0</v>
          </cell>
          <cell r="D23301">
            <v>0</v>
          </cell>
        </row>
        <row r="23302">
          <cell r="A23302">
            <v>0</v>
          </cell>
          <cell r="B23302">
            <v>0</v>
          </cell>
          <cell r="C23302">
            <v>0</v>
          </cell>
          <cell r="D23302">
            <v>0</v>
          </cell>
        </row>
        <row r="23303">
          <cell r="A23303">
            <v>0</v>
          </cell>
          <cell r="B23303">
            <v>0</v>
          </cell>
          <cell r="C23303">
            <v>0</v>
          </cell>
          <cell r="D23303">
            <v>0</v>
          </cell>
        </row>
        <row r="23304">
          <cell r="A23304">
            <v>0</v>
          </cell>
          <cell r="B23304">
            <v>0</v>
          </cell>
          <cell r="C23304">
            <v>0</v>
          </cell>
          <cell r="D23304">
            <v>0</v>
          </cell>
        </row>
        <row r="23305">
          <cell r="A23305">
            <v>0</v>
          </cell>
          <cell r="B23305">
            <v>0</v>
          </cell>
          <cell r="C23305">
            <v>0</v>
          </cell>
          <cell r="D23305">
            <v>0</v>
          </cell>
        </row>
        <row r="23306">
          <cell r="A23306">
            <v>0</v>
          </cell>
          <cell r="B23306">
            <v>0</v>
          </cell>
          <cell r="C23306">
            <v>0</v>
          </cell>
          <cell r="D23306">
            <v>0</v>
          </cell>
        </row>
        <row r="23307">
          <cell r="A23307">
            <v>0</v>
          </cell>
          <cell r="B23307">
            <v>0</v>
          </cell>
          <cell r="C23307">
            <v>0</v>
          </cell>
          <cell r="D23307">
            <v>0</v>
          </cell>
        </row>
        <row r="23308">
          <cell r="A23308">
            <v>0</v>
          </cell>
          <cell r="B23308">
            <v>0</v>
          </cell>
          <cell r="C23308">
            <v>0</v>
          </cell>
          <cell r="D23308">
            <v>0</v>
          </cell>
        </row>
        <row r="23309">
          <cell r="A23309">
            <v>0</v>
          </cell>
          <cell r="B23309">
            <v>0</v>
          </cell>
          <cell r="C23309">
            <v>0</v>
          </cell>
          <cell r="D23309">
            <v>0</v>
          </cell>
        </row>
        <row r="23310">
          <cell r="A23310">
            <v>0</v>
          </cell>
          <cell r="B23310">
            <v>0</v>
          </cell>
          <cell r="C23310">
            <v>0</v>
          </cell>
          <cell r="D23310">
            <v>0</v>
          </cell>
        </row>
        <row r="23311">
          <cell r="A23311">
            <v>0</v>
          </cell>
          <cell r="B23311">
            <v>0</v>
          </cell>
          <cell r="C23311">
            <v>0</v>
          </cell>
          <cell r="D23311">
            <v>0</v>
          </cell>
        </row>
        <row r="23312">
          <cell r="A23312">
            <v>0</v>
          </cell>
          <cell r="B23312">
            <v>0</v>
          </cell>
          <cell r="C23312">
            <v>0</v>
          </cell>
          <cell r="D23312">
            <v>0</v>
          </cell>
        </row>
        <row r="23313">
          <cell r="A23313">
            <v>0</v>
          </cell>
          <cell r="B23313">
            <v>0</v>
          </cell>
          <cell r="C23313">
            <v>0</v>
          </cell>
          <cell r="D23313">
            <v>0</v>
          </cell>
        </row>
        <row r="23314">
          <cell r="A23314">
            <v>0</v>
          </cell>
          <cell r="B23314">
            <v>0</v>
          </cell>
          <cell r="C23314">
            <v>0</v>
          </cell>
          <cell r="D23314">
            <v>0</v>
          </cell>
        </row>
        <row r="23315">
          <cell r="A23315">
            <v>0</v>
          </cell>
          <cell r="B23315">
            <v>0</v>
          </cell>
          <cell r="C23315">
            <v>0</v>
          </cell>
          <cell r="D23315">
            <v>0</v>
          </cell>
        </row>
        <row r="23316">
          <cell r="A23316">
            <v>0</v>
          </cell>
          <cell r="B23316">
            <v>0</v>
          </cell>
          <cell r="C23316">
            <v>0</v>
          </cell>
          <cell r="D23316">
            <v>0</v>
          </cell>
        </row>
        <row r="23317">
          <cell r="A23317">
            <v>0</v>
          </cell>
          <cell r="B23317">
            <v>0</v>
          </cell>
          <cell r="C23317">
            <v>0</v>
          </cell>
          <cell r="D23317">
            <v>0</v>
          </cell>
        </row>
        <row r="23318">
          <cell r="A23318">
            <v>0</v>
          </cell>
          <cell r="B23318">
            <v>0</v>
          </cell>
          <cell r="C23318">
            <v>0</v>
          </cell>
          <cell r="D23318">
            <v>0</v>
          </cell>
        </row>
        <row r="23319">
          <cell r="A23319">
            <v>0</v>
          </cell>
          <cell r="B23319">
            <v>0</v>
          </cell>
          <cell r="C23319">
            <v>0</v>
          </cell>
          <cell r="D23319">
            <v>0</v>
          </cell>
        </row>
        <row r="23320">
          <cell r="A23320">
            <v>0</v>
          </cell>
          <cell r="B23320">
            <v>0</v>
          </cell>
          <cell r="C23320">
            <v>0</v>
          </cell>
          <cell r="D23320">
            <v>0</v>
          </cell>
        </row>
        <row r="23321">
          <cell r="A23321">
            <v>0</v>
          </cell>
          <cell r="B23321">
            <v>0</v>
          </cell>
          <cell r="C23321">
            <v>0</v>
          </cell>
          <cell r="D23321">
            <v>0</v>
          </cell>
        </row>
        <row r="23322">
          <cell r="A23322">
            <v>0</v>
          </cell>
          <cell r="B23322">
            <v>0</v>
          </cell>
          <cell r="C23322">
            <v>0</v>
          </cell>
          <cell r="D23322">
            <v>0</v>
          </cell>
        </row>
        <row r="23323">
          <cell r="A23323">
            <v>0</v>
          </cell>
          <cell r="B23323">
            <v>0</v>
          </cell>
          <cell r="C23323">
            <v>0</v>
          </cell>
          <cell r="D23323">
            <v>0</v>
          </cell>
        </row>
        <row r="23324">
          <cell r="A23324">
            <v>0</v>
          </cell>
          <cell r="B23324">
            <v>0</v>
          </cell>
          <cell r="C23324">
            <v>0</v>
          </cell>
          <cell r="D23324">
            <v>0</v>
          </cell>
        </row>
        <row r="23325">
          <cell r="A23325">
            <v>0</v>
          </cell>
          <cell r="B23325">
            <v>0</v>
          </cell>
          <cell r="C23325">
            <v>0</v>
          </cell>
          <cell r="D23325">
            <v>0</v>
          </cell>
        </row>
        <row r="23326">
          <cell r="A23326">
            <v>0</v>
          </cell>
          <cell r="B23326">
            <v>0</v>
          </cell>
          <cell r="C23326">
            <v>0</v>
          </cell>
          <cell r="D23326">
            <v>0</v>
          </cell>
        </row>
        <row r="23327">
          <cell r="A23327">
            <v>0</v>
          </cell>
          <cell r="B23327">
            <v>0</v>
          </cell>
          <cell r="C23327">
            <v>0</v>
          </cell>
          <cell r="D23327">
            <v>0</v>
          </cell>
        </row>
        <row r="23328">
          <cell r="A23328">
            <v>0</v>
          </cell>
          <cell r="B23328">
            <v>0</v>
          </cell>
          <cell r="C23328">
            <v>0</v>
          </cell>
          <cell r="D23328">
            <v>0</v>
          </cell>
        </row>
        <row r="23329">
          <cell r="A23329">
            <v>0</v>
          </cell>
          <cell r="B23329">
            <v>0</v>
          </cell>
          <cell r="C23329">
            <v>0</v>
          </cell>
          <cell r="D23329">
            <v>0</v>
          </cell>
        </row>
        <row r="23330">
          <cell r="A23330">
            <v>0</v>
          </cell>
          <cell r="B23330">
            <v>0</v>
          </cell>
          <cell r="C23330">
            <v>0</v>
          </cell>
          <cell r="D23330">
            <v>0</v>
          </cell>
        </row>
        <row r="23331">
          <cell r="A23331">
            <v>0</v>
          </cell>
          <cell r="B23331">
            <v>0</v>
          </cell>
          <cell r="C23331">
            <v>0</v>
          </cell>
          <cell r="D23331">
            <v>0</v>
          </cell>
        </row>
        <row r="23332">
          <cell r="A23332">
            <v>0</v>
          </cell>
          <cell r="B23332">
            <v>0</v>
          </cell>
          <cell r="C23332">
            <v>0</v>
          </cell>
          <cell r="D23332">
            <v>0</v>
          </cell>
        </row>
        <row r="23333">
          <cell r="A23333">
            <v>0</v>
          </cell>
          <cell r="B23333">
            <v>0</v>
          </cell>
          <cell r="C23333">
            <v>0</v>
          </cell>
          <cell r="D23333">
            <v>0</v>
          </cell>
        </row>
        <row r="23334">
          <cell r="A23334">
            <v>0</v>
          </cell>
          <cell r="B23334">
            <v>0</v>
          </cell>
          <cell r="C23334">
            <v>0</v>
          </cell>
          <cell r="D23334">
            <v>0</v>
          </cell>
        </row>
        <row r="23335">
          <cell r="A23335">
            <v>0</v>
          </cell>
          <cell r="B23335">
            <v>0</v>
          </cell>
          <cell r="C23335">
            <v>0</v>
          </cell>
          <cell r="D23335">
            <v>0</v>
          </cell>
        </row>
        <row r="23336">
          <cell r="A23336">
            <v>0</v>
          </cell>
          <cell r="B23336">
            <v>0</v>
          </cell>
          <cell r="C23336">
            <v>0</v>
          </cell>
          <cell r="D23336">
            <v>0</v>
          </cell>
        </row>
        <row r="23337">
          <cell r="A23337">
            <v>0</v>
          </cell>
          <cell r="B23337">
            <v>0</v>
          </cell>
          <cell r="C23337">
            <v>0</v>
          </cell>
          <cell r="D23337">
            <v>0</v>
          </cell>
        </row>
        <row r="23338">
          <cell r="A23338">
            <v>0</v>
          </cell>
          <cell r="B23338">
            <v>0</v>
          </cell>
          <cell r="C23338">
            <v>0</v>
          </cell>
          <cell r="D23338">
            <v>0</v>
          </cell>
        </row>
        <row r="23339">
          <cell r="A23339">
            <v>0</v>
          </cell>
          <cell r="B23339">
            <v>0</v>
          </cell>
          <cell r="C23339">
            <v>0</v>
          </cell>
          <cell r="D23339">
            <v>0</v>
          </cell>
        </row>
        <row r="23340">
          <cell r="A23340">
            <v>0</v>
          </cell>
          <cell r="B23340">
            <v>0</v>
          </cell>
          <cell r="C23340">
            <v>0</v>
          </cell>
          <cell r="D23340">
            <v>0</v>
          </cell>
        </row>
        <row r="23341">
          <cell r="A23341">
            <v>0</v>
          </cell>
          <cell r="B23341">
            <v>0</v>
          </cell>
          <cell r="C23341">
            <v>0</v>
          </cell>
          <cell r="D23341">
            <v>0</v>
          </cell>
        </row>
        <row r="23342">
          <cell r="A23342">
            <v>0</v>
          </cell>
          <cell r="B23342">
            <v>0</v>
          </cell>
          <cell r="C23342">
            <v>0</v>
          </cell>
          <cell r="D23342">
            <v>0</v>
          </cell>
        </row>
        <row r="23343">
          <cell r="A23343">
            <v>0</v>
          </cell>
          <cell r="B23343">
            <v>0</v>
          </cell>
          <cell r="C23343">
            <v>0</v>
          </cell>
          <cell r="D23343">
            <v>0</v>
          </cell>
        </row>
        <row r="23344">
          <cell r="A23344">
            <v>0</v>
          </cell>
          <cell r="B23344">
            <v>0</v>
          </cell>
          <cell r="C23344">
            <v>0</v>
          </cell>
          <cell r="D23344">
            <v>0</v>
          </cell>
        </row>
        <row r="23345">
          <cell r="A23345">
            <v>0</v>
          </cell>
          <cell r="B23345">
            <v>0</v>
          </cell>
          <cell r="C23345">
            <v>0</v>
          </cell>
          <cell r="D23345">
            <v>0</v>
          </cell>
        </row>
        <row r="23346">
          <cell r="A23346">
            <v>0</v>
          </cell>
          <cell r="B23346">
            <v>0</v>
          </cell>
          <cell r="C23346">
            <v>0</v>
          </cell>
          <cell r="D23346">
            <v>0</v>
          </cell>
        </row>
        <row r="23347">
          <cell r="A23347">
            <v>0</v>
          </cell>
          <cell r="B23347">
            <v>0</v>
          </cell>
          <cell r="C23347">
            <v>0</v>
          </cell>
          <cell r="D23347">
            <v>0</v>
          </cell>
        </row>
        <row r="23348">
          <cell r="A23348">
            <v>0</v>
          </cell>
          <cell r="B23348">
            <v>0</v>
          </cell>
          <cell r="C23348">
            <v>0</v>
          </cell>
          <cell r="D23348">
            <v>0</v>
          </cell>
        </row>
        <row r="23349">
          <cell r="A23349">
            <v>0</v>
          </cell>
          <cell r="B23349">
            <v>0</v>
          </cell>
          <cell r="C23349">
            <v>0</v>
          </cell>
          <cell r="D23349">
            <v>0</v>
          </cell>
        </row>
        <row r="23350">
          <cell r="A23350">
            <v>0</v>
          </cell>
          <cell r="B23350">
            <v>0</v>
          </cell>
          <cell r="C23350">
            <v>0</v>
          </cell>
          <cell r="D23350">
            <v>0</v>
          </cell>
        </row>
        <row r="23351">
          <cell r="A23351">
            <v>0</v>
          </cell>
          <cell r="B23351">
            <v>0</v>
          </cell>
          <cell r="C23351">
            <v>0</v>
          </cell>
          <cell r="D23351">
            <v>0</v>
          </cell>
        </row>
        <row r="23352">
          <cell r="A23352">
            <v>0</v>
          </cell>
          <cell r="B23352">
            <v>0</v>
          </cell>
          <cell r="C23352">
            <v>0</v>
          </cell>
          <cell r="D23352">
            <v>0</v>
          </cell>
        </row>
        <row r="23353">
          <cell r="A23353">
            <v>0</v>
          </cell>
          <cell r="B23353">
            <v>0</v>
          </cell>
          <cell r="C23353">
            <v>0</v>
          </cell>
          <cell r="D23353">
            <v>0</v>
          </cell>
        </row>
        <row r="23354">
          <cell r="A23354">
            <v>0</v>
          </cell>
          <cell r="B23354">
            <v>0</v>
          </cell>
          <cell r="C23354">
            <v>0</v>
          </cell>
          <cell r="D23354">
            <v>0</v>
          </cell>
        </row>
        <row r="23355">
          <cell r="A23355">
            <v>0</v>
          </cell>
          <cell r="B23355">
            <v>0</v>
          </cell>
          <cell r="C23355">
            <v>0</v>
          </cell>
          <cell r="D23355">
            <v>0</v>
          </cell>
        </row>
        <row r="23356">
          <cell r="A23356">
            <v>0</v>
          </cell>
          <cell r="B23356">
            <v>0</v>
          </cell>
          <cell r="C23356">
            <v>0</v>
          </cell>
          <cell r="D23356">
            <v>0</v>
          </cell>
        </row>
        <row r="23357">
          <cell r="A23357">
            <v>0</v>
          </cell>
          <cell r="B23357">
            <v>0</v>
          </cell>
          <cell r="C23357">
            <v>0</v>
          </cell>
          <cell r="D23357">
            <v>0</v>
          </cell>
        </row>
        <row r="23358">
          <cell r="A23358">
            <v>0</v>
          </cell>
          <cell r="B23358">
            <v>0</v>
          </cell>
          <cell r="C23358">
            <v>0</v>
          </cell>
          <cell r="D23358">
            <v>0</v>
          </cell>
        </row>
        <row r="23359">
          <cell r="A23359">
            <v>0</v>
          </cell>
          <cell r="B23359">
            <v>0</v>
          </cell>
          <cell r="C23359">
            <v>0</v>
          </cell>
          <cell r="D23359">
            <v>0</v>
          </cell>
        </row>
        <row r="23360">
          <cell r="A23360">
            <v>0</v>
          </cell>
          <cell r="B23360">
            <v>0</v>
          </cell>
          <cell r="C23360">
            <v>0</v>
          </cell>
          <cell r="D23360">
            <v>0</v>
          </cell>
        </row>
        <row r="23361">
          <cell r="A23361">
            <v>0</v>
          </cell>
          <cell r="B23361">
            <v>0</v>
          </cell>
          <cell r="C23361">
            <v>0</v>
          </cell>
          <cell r="D23361">
            <v>0</v>
          </cell>
        </row>
        <row r="23362">
          <cell r="A23362">
            <v>0</v>
          </cell>
          <cell r="B23362">
            <v>0</v>
          </cell>
          <cell r="C23362">
            <v>0</v>
          </cell>
          <cell r="D23362">
            <v>0</v>
          </cell>
        </row>
        <row r="23363">
          <cell r="A23363">
            <v>0</v>
          </cell>
          <cell r="B23363">
            <v>0</v>
          </cell>
          <cell r="C23363">
            <v>0</v>
          </cell>
          <cell r="D23363">
            <v>0</v>
          </cell>
        </row>
        <row r="23364">
          <cell r="A23364">
            <v>0</v>
          </cell>
          <cell r="B23364">
            <v>0</v>
          </cell>
          <cell r="C23364">
            <v>0</v>
          </cell>
          <cell r="D23364">
            <v>0</v>
          </cell>
        </row>
        <row r="23365">
          <cell r="A23365">
            <v>0</v>
          </cell>
          <cell r="B23365">
            <v>0</v>
          </cell>
          <cell r="C23365">
            <v>0</v>
          </cell>
          <cell r="D23365">
            <v>0</v>
          </cell>
        </row>
        <row r="23366">
          <cell r="A23366">
            <v>0</v>
          </cell>
          <cell r="B23366">
            <v>0</v>
          </cell>
          <cell r="C23366">
            <v>0</v>
          </cell>
          <cell r="D23366">
            <v>0</v>
          </cell>
        </row>
        <row r="23367">
          <cell r="A23367">
            <v>0</v>
          </cell>
          <cell r="B23367">
            <v>0</v>
          </cell>
          <cell r="C23367">
            <v>0</v>
          </cell>
          <cell r="D23367">
            <v>0</v>
          </cell>
        </row>
        <row r="23368">
          <cell r="A23368">
            <v>0</v>
          </cell>
          <cell r="B23368">
            <v>0</v>
          </cell>
          <cell r="C23368">
            <v>0</v>
          </cell>
          <cell r="D23368">
            <v>0</v>
          </cell>
        </row>
        <row r="23369">
          <cell r="A23369">
            <v>0</v>
          </cell>
          <cell r="B23369">
            <v>0</v>
          </cell>
          <cell r="C23369">
            <v>0</v>
          </cell>
          <cell r="D23369">
            <v>0</v>
          </cell>
        </row>
        <row r="23370">
          <cell r="A23370">
            <v>0</v>
          </cell>
          <cell r="B23370">
            <v>0</v>
          </cell>
          <cell r="C23370">
            <v>0</v>
          </cell>
          <cell r="D23370">
            <v>0</v>
          </cell>
        </row>
        <row r="23371">
          <cell r="A23371">
            <v>0</v>
          </cell>
          <cell r="B23371">
            <v>0</v>
          </cell>
          <cell r="C23371">
            <v>0</v>
          </cell>
          <cell r="D23371">
            <v>0</v>
          </cell>
        </row>
        <row r="23372">
          <cell r="A23372">
            <v>0</v>
          </cell>
          <cell r="B23372">
            <v>0</v>
          </cell>
          <cell r="C23372">
            <v>0</v>
          </cell>
          <cell r="D23372">
            <v>0</v>
          </cell>
        </row>
        <row r="23373">
          <cell r="A23373">
            <v>0</v>
          </cell>
          <cell r="B23373">
            <v>0</v>
          </cell>
          <cell r="C23373">
            <v>0</v>
          </cell>
          <cell r="D23373">
            <v>0</v>
          </cell>
        </row>
        <row r="23374">
          <cell r="A23374">
            <v>0</v>
          </cell>
          <cell r="B23374">
            <v>0</v>
          </cell>
          <cell r="C23374">
            <v>0</v>
          </cell>
          <cell r="D23374">
            <v>0</v>
          </cell>
        </row>
        <row r="23375">
          <cell r="A23375">
            <v>0</v>
          </cell>
          <cell r="B23375">
            <v>0</v>
          </cell>
          <cell r="C23375">
            <v>0</v>
          </cell>
          <cell r="D23375">
            <v>0</v>
          </cell>
        </row>
        <row r="23376">
          <cell r="A23376">
            <v>0</v>
          </cell>
          <cell r="B23376">
            <v>0</v>
          </cell>
          <cell r="C23376">
            <v>0</v>
          </cell>
          <cell r="D23376">
            <v>0</v>
          </cell>
        </row>
        <row r="23377">
          <cell r="A23377">
            <v>0</v>
          </cell>
          <cell r="B23377">
            <v>0</v>
          </cell>
          <cell r="C23377">
            <v>0</v>
          </cell>
          <cell r="D23377">
            <v>0</v>
          </cell>
        </row>
        <row r="23378">
          <cell r="A23378">
            <v>0</v>
          </cell>
          <cell r="B23378">
            <v>0</v>
          </cell>
          <cell r="C23378">
            <v>0</v>
          </cell>
          <cell r="D23378">
            <v>0</v>
          </cell>
        </row>
        <row r="23379">
          <cell r="A23379">
            <v>0</v>
          </cell>
          <cell r="B23379">
            <v>0</v>
          </cell>
          <cell r="C23379">
            <v>0</v>
          </cell>
          <cell r="D23379">
            <v>0</v>
          </cell>
        </row>
        <row r="23380">
          <cell r="A23380">
            <v>0</v>
          </cell>
          <cell r="B23380">
            <v>0</v>
          </cell>
          <cell r="C23380">
            <v>0</v>
          </cell>
          <cell r="D23380">
            <v>0</v>
          </cell>
        </row>
        <row r="23381">
          <cell r="A23381">
            <v>0</v>
          </cell>
          <cell r="B23381">
            <v>0</v>
          </cell>
          <cell r="C23381">
            <v>0</v>
          </cell>
          <cell r="D23381">
            <v>0</v>
          </cell>
        </row>
        <row r="23382">
          <cell r="A23382">
            <v>0</v>
          </cell>
          <cell r="B23382">
            <v>0</v>
          </cell>
          <cell r="C23382">
            <v>0</v>
          </cell>
          <cell r="D23382">
            <v>0</v>
          </cell>
        </row>
        <row r="23383">
          <cell r="A23383">
            <v>0</v>
          </cell>
          <cell r="B23383">
            <v>0</v>
          </cell>
          <cell r="C23383">
            <v>0</v>
          </cell>
          <cell r="D23383">
            <v>0</v>
          </cell>
        </row>
        <row r="23384">
          <cell r="A23384">
            <v>0</v>
          </cell>
          <cell r="B23384">
            <v>0</v>
          </cell>
          <cell r="C23384">
            <v>0</v>
          </cell>
          <cell r="D23384">
            <v>0</v>
          </cell>
        </row>
        <row r="23385">
          <cell r="A23385">
            <v>0</v>
          </cell>
          <cell r="B23385">
            <v>0</v>
          </cell>
          <cell r="C23385">
            <v>0</v>
          </cell>
          <cell r="D23385">
            <v>0</v>
          </cell>
        </row>
        <row r="23386">
          <cell r="A23386">
            <v>0</v>
          </cell>
          <cell r="B23386">
            <v>0</v>
          </cell>
          <cell r="C23386">
            <v>0</v>
          </cell>
          <cell r="D23386">
            <v>0</v>
          </cell>
        </row>
        <row r="23387">
          <cell r="A23387">
            <v>0</v>
          </cell>
          <cell r="B23387">
            <v>0</v>
          </cell>
          <cell r="C23387">
            <v>0</v>
          </cell>
          <cell r="D23387">
            <v>0</v>
          </cell>
        </row>
        <row r="23388">
          <cell r="A23388">
            <v>0</v>
          </cell>
          <cell r="B23388">
            <v>0</v>
          </cell>
          <cell r="C23388">
            <v>0</v>
          </cell>
          <cell r="D23388">
            <v>0</v>
          </cell>
        </row>
        <row r="23389">
          <cell r="A23389">
            <v>0</v>
          </cell>
          <cell r="B23389">
            <v>0</v>
          </cell>
          <cell r="C23389">
            <v>0</v>
          </cell>
          <cell r="D23389">
            <v>0</v>
          </cell>
        </row>
        <row r="23390">
          <cell r="A23390">
            <v>0</v>
          </cell>
          <cell r="B23390">
            <v>0</v>
          </cell>
          <cell r="C23390">
            <v>0</v>
          </cell>
          <cell r="D23390">
            <v>0</v>
          </cell>
        </row>
        <row r="23391">
          <cell r="A23391">
            <v>0</v>
          </cell>
          <cell r="B23391">
            <v>0</v>
          </cell>
          <cell r="C23391">
            <v>0</v>
          </cell>
          <cell r="D23391">
            <v>0</v>
          </cell>
        </row>
        <row r="23392">
          <cell r="A23392">
            <v>0</v>
          </cell>
          <cell r="B23392">
            <v>0</v>
          </cell>
          <cell r="C23392">
            <v>0</v>
          </cell>
          <cell r="D23392">
            <v>0</v>
          </cell>
        </row>
        <row r="23393">
          <cell r="A23393">
            <v>0</v>
          </cell>
          <cell r="B23393">
            <v>0</v>
          </cell>
          <cell r="C23393">
            <v>0</v>
          </cell>
          <cell r="D23393">
            <v>0</v>
          </cell>
        </row>
        <row r="23394">
          <cell r="A23394">
            <v>0</v>
          </cell>
          <cell r="B23394">
            <v>0</v>
          </cell>
          <cell r="C23394">
            <v>0</v>
          </cell>
          <cell r="D23394">
            <v>0</v>
          </cell>
        </row>
        <row r="23395">
          <cell r="A23395">
            <v>0</v>
          </cell>
          <cell r="B23395">
            <v>0</v>
          </cell>
          <cell r="C23395">
            <v>0</v>
          </cell>
          <cell r="D23395">
            <v>0</v>
          </cell>
        </row>
        <row r="23396">
          <cell r="A23396">
            <v>0</v>
          </cell>
          <cell r="B23396">
            <v>0</v>
          </cell>
          <cell r="C23396">
            <v>0</v>
          </cell>
          <cell r="D23396">
            <v>0</v>
          </cell>
        </row>
        <row r="23397">
          <cell r="A23397">
            <v>0</v>
          </cell>
          <cell r="B23397">
            <v>0</v>
          </cell>
          <cell r="C23397">
            <v>0</v>
          </cell>
          <cell r="D23397">
            <v>0</v>
          </cell>
        </row>
        <row r="23398">
          <cell r="A23398">
            <v>0</v>
          </cell>
          <cell r="B23398">
            <v>0</v>
          </cell>
          <cell r="C23398">
            <v>0</v>
          </cell>
          <cell r="D23398">
            <v>0</v>
          </cell>
        </row>
        <row r="23399">
          <cell r="A23399">
            <v>0</v>
          </cell>
          <cell r="B23399">
            <v>0</v>
          </cell>
          <cell r="C23399">
            <v>0</v>
          </cell>
          <cell r="D23399">
            <v>0</v>
          </cell>
        </row>
        <row r="23400">
          <cell r="A23400">
            <v>0</v>
          </cell>
          <cell r="B23400">
            <v>0</v>
          </cell>
          <cell r="C23400">
            <v>0</v>
          </cell>
          <cell r="D23400">
            <v>0</v>
          </cell>
        </row>
        <row r="23401">
          <cell r="A23401">
            <v>0</v>
          </cell>
          <cell r="B23401">
            <v>0</v>
          </cell>
          <cell r="C23401">
            <v>0</v>
          </cell>
          <cell r="D23401">
            <v>0</v>
          </cell>
        </row>
        <row r="23402">
          <cell r="A23402">
            <v>0</v>
          </cell>
          <cell r="B23402">
            <v>0</v>
          </cell>
          <cell r="C23402">
            <v>0</v>
          </cell>
          <cell r="D23402">
            <v>0</v>
          </cell>
        </row>
        <row r="23403">
          <cell r="A23403">
            <v>0</v>
          </cell>
          <cell r="B23403">
            <v>0</v>
          </cell>
          <cell r="C23403">
            <v>0</v>
          </cell>
          <cell r="D23403">
            <v>0</v>
          </cell>
        </row>
        <row r="23404">
          <cell r="A23404">
            <v>0</v>
          </cell>
          <cell r="B23404">
            <v>0</v>
          </cell>
          <cell r="C23404">
            <v>0</v>
          </cell>
          <cell r="D23404">
            <v>0</v>
          </cell>
        </row>
        <row r="23405">
          <cell r="A23405">
            <v>0</v>
          </cell>
          <cell r="B23405">
            <v>0</v>
          </cell>
          <cell r="C23405">
            <v>0</v>
          </cell>
          <cell r="D23405">
            <v>0</v>
          </cell>
        </row>
        <row r="23406">
          <cell r="A23406">
            <v>0</v>
          </cell>
          <cell r="B23406">
            <v>0</v>
          </cell>
          <cell r="C23406">
            <v>0</v>
          </cell>
          <cell r="D23406">
            <v>0</v>
          </cell>
        </row>
        <row r="23407">
          <cell r="A23407">
            <v>0</v>
          </cell>
          <cell r="B23407">
            <v>0</v>
          </cell>
          <cell r="C23407">
            <v>0</v>
          </cell>
          <cell r="D23407">
            <v>0</v>
          </cell>
        </row>
        <row r="23408">
          <cell r="A23408">
            <v>0</v>
          </cell>
          <cell r="B23408">
            <v>0</v>
          </cell>
          <cell r="C23408">
            <v>0</v>
          </cell>
          <cell r="D23408">
            <v>0</v>
          </cell>
        </row>
        <row r="23409">
          <cell r="A23409">
            <v>0</v>
          </cell>
          <cell r="B23409">
            <v>0</v>
          </cell>
          <cell r="C23409">
            <v>0</v>
          </cell>
          <cell r="D23409">
            <v>0</v>
          </cell>
        </row>
        <row r="23410">
          <cell r="A23410">
            <v>0</v>
          </cell>
          <cell r="B23410">
            <v>0</v>
          </cell>
          <cell r="C23410">
            <v>0</v>
          </cell>
          <cell r="D23410">
            <v>0</v>
          </cell>
        </row>
        <row r="23411">
          <cell r="A23411">
            <v>0</v>
          </cell>
          <cell r="B23411">
            <v>0</v>
          </cell>
          <cell r="C23411">
            <v>0</v>
          </cell>
          <cell r="D23411">
            <v>0</v>
          </cell>
        </row>
        <row r="23412">
          <cell r="A23412">
            <v>0</v>
          </cell>
          <cell r="B23412">
            <v>0</v>
          </cell>
          <cell r="C23412">
            <v>0</v>
          </cell>
          <cell r="D23412">
            <v>0</v>
          </cell>
        </row>
        <row r="23413">
          <cell r="A23413">
            <v>0</v>
          </cell>
          <cell r="B23413">
            <v>0</v>
          </cell>
          <cell r="C23413">
            <v>0</v>
          </cell>
          <cell r="D23413">
            <v>0</v>
          </cell>
        </row>
        <row r="23414">
          <cell r="A23414">
            <v>0</v>
          </cell>
          <cell r="B23414">
            <v>0</v>
          </cell>
          <cell r="C23414">
            <v>0</v>
          </cell>
          <cell r="D23414">
            <v>0</v>
          </cell>
        </row>
        <row r="23415">
          <cell r="A23415">
            <v>0</v>
          </cell>
          <cell r="B23415">
            <v>0</v>
          </cell>
          <cell r="C23415">
            <v>0</v>
          </cell>
          <cell r="D23415">
            <v>0</v>
          </cell>
        </row>
        <row r="23416">
          <cell r="A23416">
            <v>0</v>
          </cell>
          <cell r="B23416">
            <v>0</v>
          </cell>
          <cell r="C23416">
            <v>0</v>
          </cell>
          <cell r="D23416">
            <v>0</v>
          </cell>
        </row>
        <row r="23417">
          <cell r="A23417">
            <v>0</v>
          </cell>
          <cell r="B23417">
            <v>0</v>
          </cell>
          <cell r="C23417">
            <v>0</v>
          </cell>
          <cell r="D23417">
            <v>0</v>
          </cell>
        </row>
        <row r="23418">
          <cell r="A23418">
            <v>0</v>
          </cell>
          <cell r="B23418">
            <v>0</v>
          </cell>
          <cell r="C23418">
            <v>0</v>
          </cell>
          <cell r="D23418">
            <v>0</v>
          </cell>
        </row>
        <row r="23419">
          <cell r="A23419">
            <v>0</v>
          </cell>
          <cell r="B23419">
            <v>0</v>
          </cell>
          <cell r="C23419">
            <v>0</v>
          </cell>
          <cell r="D23419">
            <v>0</v>
          </cell>
        </row>
        <row r="23420">
          <cell r="A23420">
            <v>0</v>
          </cell>
          <cell r="B23420">
            <v>0</v>
          </cell>
          <cell r="C23420">
            <v>0</v>
          </cell>
          <cell r="D23420">
            <v>0</v>
          </cell>
        </row>
        <row r="23421">
          <cell r="A23421">
            <v>0</v>
          </cell>
          <cell r="B23421">
            <v>0</v>
          </cell>
          <cell r="C23421">
            <v>0</v>
          </cell>
          <cell r="D23421">
            <v>0</v>
          </cell>
        </row>
        <row r="23422">
          <cell r="A23422">
            <v>0</v>
          </cell>
          <cell r="B23422">
            <v>0</v>
          </cell>
          <cell r="C23422">
            <v>0</v>
          </cell>
          <cell r="D23422">
            <v>0</v>
          </cell>
        </row>
        <row r="23423">
          <cell r="A23423">
            <v>0</v>
          </cell>
          <cell r="B23423">
            <v>0</v>
          </cell>
          <cell r="C23423">
            <v>0</v>
          </cell>
          <cell r="D23423">
            <v>0</v>
          </cell>
        </row>
        <row r="23424">
          <cell r="A23424">
            <v>0</v>
          </cell>
          <cell r="B23424">
            <v>0</v>
          </cell>
          <cell r="C23424">
            <v>0</v>
          </cell>
          <cell r="D23424">
            <v>0</v>
          </cell>
        </row>
        <row r="23425">
          <cell r="A23425">
            <v>0</v>
          </cell>
          <cell r="B23425">
            <v>0</v>
          </cell>
          <cell r="C23425">
            <v>0</v>
          </cell>
          <cell r="D23425">
            <v>0</v>
          </cell>
        </row>
        <row r="23426">
          <cell r="A23426">
            <v>0</v>
          </cell>
          <cell r="B23426">
            <v>0</v>
          </cell>
          <cell r="C23426">
            <v>0</v>
          </cell>
          <cell r="D23426">
            <v>0</v>
          </cell>
        </row>
        <row r="23427">
          <cell r="A23427">
            <v>0</v>
          </cell>
          <cell r="B23427">
            <v>0</v>
          </cell>
          <cell r="C23427">
            <v>0</v>
          </cell>
          <cell r="D23427">
            <v>0</v>
          </cell>
        </row>
        <row r="23428">
          <cell r="A23428">
            <v>0</v>
          </cell>
          <cell r="B23428">
            <v>0</v>
          </cell>
          <cell r="C23428">
            <v>0</v>
          </cell>
          <cell r="D23428">
            <v>0</v>
          </cell>
        </row>
        <row r="23429">
          <cell r="A23429">
            <v>0</v>
          </cell>
          <cell r="B23429">
            <v>0</v>
          </cell>
          <cell r="C23429">
            <v>0</v>
          </cell>
          <cell r="D23429">
            <v>0</v>
          </cell>
        </row>
        <row r="23430">
          <cell r="A23430">
            <v>0</v>
          </cell>
          <cell r="B23430">
            <v>0</v>
          </cell>
          <cell r="C23430">
            <v>0</v>
          </cell>
          <cell r="D23430">
            <v>0</v>
          </cell>
        </row>
        <row r="23431">
          <cell r="A23431">
            <v>0</v>
          </cell>
          <cell r="B23431">
            <v>0</v>
          </cell>
          <cell r="C23431">
            <v>0</v>
          </cell>
          <cell r="D23431">
            <v>0</v>
          </cell>
        </row>
        <row r="23432">
          <cell r="A23432">
            <v>0</v>
          </cell>
          <cell r="B23432">
            <v>0</v>
          </cell>
          <cell r="C23432">
            <v>0</v>
          </cell>
          <cell r="D23432">
            <v>0</v>
          </cell>
        </row>
        <row r="23433">
          <cell r="A23433">
            <v>0</v>
          </cell>
          <cell r="B23433">
            <v>0</v>
          </cell>
          <cell r="C23433">
            <v>0</v>
          </cell>
          <cell r="D23433">
            <v>0</v>
          </cell>
        </row>
        <row r="23434">
          <cell r="A23434">
            <v>0</v>
          </cell>
          <cell r="B23434">
            <v>0</v>
          </cell>
          <cell r="C23434">
            <v>0</v>
          </cell>
          <cell r="D23434">
            <v>0</v>
          </cell>
        </row>
        <row r="23435">
          <cell r="A23435">
            <v>0</v>
          </cell>
          <cell r="B23435">
            <v>0</v>
          </cell>
          <cell r="C23435">
            <v>0</v>
          </cell>
          <cell r="D23435">
            <v>0</v>
          </cell>
        </row>
        <row r="23436">
          <cell r="A23436">
            <v>0</v>
          </cell>
          <cell r="B23436">
            <v>0</v>
          </cell>
          <cell r="C23436">
            <v>0</v>
          </cell>
          <cell r="D23436">
            <v>0</v>
          </cell>
        </row>
        <row r="23437">
          <cell r="A23437">
            <v>0</v>
          </cell>
          <cell r="B23437">
            <v>0</v>
          </cell>
          <cell r="C23437">
            <v>0</v>
          </cell>
          <cell r="D23437">
            <v>0</v>
          </cell>
        </row>
        <row r="23438">
          <cell r="A23438">
            <v>0</v>
          </cell>
          <cell r="B23438">
            <v>0</v>
          </cell>
          <cell r="C23438">
            <v>0</v>
          </cell>
          <cell r="D23438">
            <v>0</v>
          </cell>
        </row>
        <row r="23439">
          <cell r="A23439">
            <v>0</v>
          </cell>
          <cell r="B23439">
            <v>0</v>
          </cell>
          <cell r="C23439">
            <v>0</v>
          </cell>
          <cell r="D23439">
            <v>0</v>
          </cell>
        </row>
        <row r="23440">
          <cell r="A23440">
            <v>0</v>
          </cell>
          <cell r="B23440">
            <v>0</v>
          </cell>
          <cell r="C23440">
            <v>0</v>
          </cell>
          <cell r="D23440">
            <v>0</v>
          </cell>
        </row>
        <row r="23441">
          <cell r="A23441">
            <v>0</v>
          </cell>
          <cell r="B23441">
            <v>0</v>
          </cell>
          <cell r="C23441">
            <v>0</v>
          </cell>
          <cell r="D23441">
            <v>0</v>
          </cell>
        </row>
        <row r="23442">
          <cell r="A23442">
            <v>0</v>
          </cell>
          <cell r="B23442">
            <v>0</v>
          </cell>
          <cell r="C23442">
            <v>0</v>
          </cell>
          <cell r="D23442">
            <v>0</v>
          </cell>
        </row>
        <row r="23443">
          <cell r="A23443">
            <v>0</v>
          </cell>
          <cell r="B23443">
            <v>0</v>
          </cell>
          <cell r="C23443">
            <v>0</v>
          </cell>
          <cell r="D23443">
            <v>0</v>
          </cell>
        </row>
        <row r="23444">
          <cell r="A23444">
            <v>0</v>
          </cell>
          <cell r="B23444">
            <v>0</v>
          </cell>
          <cell r="C23444">
            <v>0</v>
          </cell>
          <cell r="D23444">
            <v>0</v>
          </cell>
        </row>
        <row r="23445">
          <cell r="A23445">
            <v>0</v>
          </cell>
          <cell r="B23445">
            <v>0</v>
          </cell>
          <cell r="C23445">
            <v>0</v>
          </cell>
          <cell r="D23445">
            <v>0</v>
          </cell>
        </row>
        <row r="23446">
          <cell r="A23446">
            <v>0</v>
          </cell>
          <cell r="B23446">
            <v>0</v>
          </cell>
          <cell r="C23446">
            <v>0</v>
          </cell>
          <cell r="D23446">
            <v>0</v>
          </cell>
        </row>
        <row r="23447">
          <cell r="A23447">
            <v>0</v>
          </cell>
          <cell r="B23447">
            <v>0</v>
          </cell>
          <cell r="C23447">
            <v>0</v>
          </cell>
          <cell r="D23447">
            <v>0</v>
          </cell>
        </row>
        <row r="23448">
          <cell r="A23448">
            <v>0</v>
          </cell>
          <cell r="B23448">
            <v>0</v>
          </cell>
          <cell r="C23448">
            <v>0</v>
          </cell>
          <cell r="D23448">
            <v>0</v>
          </cell>
        </row>
        <row r="23449">
          <cell r="A23449">
            <v>0</v>
          </cell>
          <cell r="B23449">
            <v>0</v>
          </cell>
          <cell r="C23449">
            <v>0</v>
          </cell>
          <cell r="D23449">
            <v>0</v>
          </cell>
        </row>
        <row r="23450">
          <cell r="A23450">
            <v>0</v>
          </cell>
          <cell r="B23450">
            <v>0</v>
          </cell>
          <cell r="C23450">
            <v>0</v>
          </cell>
          <cell r="D23450">
            <v>0</v>
          </cell>
        </row>
        <row r="23451">
          <cell r="A23451">
            <v>0</v>
          </cell>
          <cell r="B23451">
            <v>0</v>
          </cell>
          <cell r="C23451">
            <v>0</v>
          </cell>
          <cell r="D23451">
            <v>0</v>
          </cell>
        </row>
        <row r="23452">
          <cell r="A23452">
            <v>0</v>
          </cell>
          <cell r="B23452">
            <v>0</v>
          </cell>
          <cell r="C23452">
            <v>0</v>
          </cell>
          <cell r="D23452">
            <v>0</v>
          </cell>
        </row>
        <row r="23453">
          <cell r="A23453">
            <v>0</v>
          </cell>
          <cell r="B23453">
            <v>0</v>
          </cell>
          <cell r="C23453">
            <v>0</v>
          </cell>
          <cell r="D23453">
            <v>0</v>
          </cell>
        </row>
        <row r="23454">
          <cell r="A23454">
            <v>0</v>
          </cell>
          <cell r="B23454">
            <v>0</v>
          </cell>
          <cell r="C23454">
            <v>0</v>
          </cell>
          <cell r="D23454">
            <v>0</v>
          </cell>
        </row>
        <row r="23455">
          <cell r="A23455">
            <v>0</v>
          </cell>
          <cell r="B23455">
            <v>0</v>
          </cell>
          <cell r="C23455">
            <v>0</v>
          </cell>
          <cell r="D23455">
            <v>0</v>
          </cell>
        </row>
        <row r="23456">
          <cell r="A23456">
            <v>0</v>
          </cell>
          <cell r="B23456">
            <v>0</v>
          </cell>
          <cell r="C23456">
            <v>0</v>
          </cell>
          <cell r="D23456">
            <v>0</v>
          </cell>
        </row>
        <row r="23457">
          <cell r="A23457">
            <v>0</v>
          </cell>
          <cell r="B23457">
            <v>0</v>
          </cell>
          <cell r="C23457">
            <v>0</v>
          </cell>
          <cell r="D23457">
            <v>0</v>
          </cell>
        </row>
        <row r="23458">
          <cell r="A23458">
            <v>0</v>
          </cell>
          <cell r="B23458">
            <v>0</v>
          </cell>
          <cell r="C23458">
            <v>0</v>
          </cell>
          <cell r="D23458">
            <v>0</v>
          </cell>
        </row>
        <row r="23459">
          <cell r="A23459">
            <v>0</v>
          </cell>
          <cell r="B23459">
            <v>0</v>
          </cell>
          <cell r="C23459">
            <v>0</v>
          </cell>
          <cell r="D23459">
            <v>0</v>
          </cell>
        </row>
        <row r="23460">
          <cell r="A23460">
            <v>0</v>
          </cell>
          <cell r="B23460">
            <v>0</v>
          </cell>
          <cell r="C23460">
            <v>0</v>
          </cell>
          <cell r="D23460">
            <v>0</v>
          </cell>
        </row>
        <row r="23461">
          <cell r="A23461">
            <v>0</v>
          </cell>
          <cell r="B23461">
            <v>0</v>
          </cell>
          <cell r="C23461">
            <v>0</v>
          </cell>
          <cell r="D23461">
            <v>0</v>
          </cell>
        </row>
        <row r="23462">
          <cell r="A23462">
            <v>0</v>
          </cell>
          <cell r="B23462">
            <v>0</v>
          </cell>
          <cell r="C23462">
            <v>0</v>
          </cell>
          <cell r="D23462">
            <v>0</v>
          </cell>
        </row>
        <row r="23463">
          <cell r="A23463">
            <v>0</v>
          </cell>
          <cell r="B23463">
            <v>0</v>
          </cell>
          <cell r="C23463">
            <v>0</v>
          </cell>
          <cell r="D23463">
            <v>0</v>
          </cell>
        </row>
        <row r="23464">
          <cell r="A23464">
            <v>0</v>
          </cell>
          <cell r="B23464">
            <v>0</v>
          </cell>
          <cell r="C23464">
            <v>0</v>
          </cell>
          <cell r="D23464">
            <v>0</v>
          </cell>
        </row>
        <row r="23465">
          <cell r="A23465">
            <v>0</v>
          </cell>
          <cell r="B23465">
            <v>0</v>
          </cell>
          <cell r="C23465">
            <v>0</v>
          </cell>
          <cell r="D23465">
            <v>0</v>
          </cell>
        </row>
        <row r="23466">
          <cell r="A23466">
            <v>0</v>
          </cell>
          <cell r="B23466">
            <v>0</v>
          </cell>
          <cell r="C23466">
            <v>0</v>
          </cell>
          <cell r="D23466">
            <v>0</v>
          </cell>
        </row>
        <row r="23467">
          <cell r="A23467">
            <v>0</v>
          </cell>
          <cell r="B23467">
            <v>0</v>
          </cell>
          <cell r="C23467">
            <v>0</v>
          </cell>
          <cell r="D23467">
            <v>0</v>
          </cell>
        </row>
        <row r="23468">
          <cell r="A23468">
            <v>0</v>
          </cell>
          <cell r="B23468">
            <v>0</v>
          </cell>
          <cell r="C23468">
            <v>0</v>
          </cell>
          <cell r="D23468">
            <v>0</v>
          </cell>
        </row>
        <row r="23469">
          <cell r="A23469">
            <v>0</v>
          </cell>
          <cell r="B23469">
            <v>0</v>
          </cell>
          <cell r="C23469">
            <v>0</v>
          </cell>
          <cell r="D23469">
            <v>0</v>
          </cell>
        </row>
        <row r="23470">
          <cell r="A23470">
            <v>0</v>
          </cell>
          <cell r="B23470">
            <v>0</v>
          </cell>
          <cell r="C23470">
            <v>0</v>
          </cell>
          <cell r="D23470">
            <v>0</v>
          </cell>
        </row>
        <row r="23471">
          <cell r="A23471">
            <v>0</v>
          </cell>
          <cell r="B23471">
            <v>0</v>
          </cell>
          <cell r="C23471">
            <v>0</v>
          </cell>
          <cell r="D23471">
            <v>0</v>
          </cell>
        </row>
        <row r="23472">
          <cell r="A23472">
            <v>0</v>
          </cell>
          <cell r="B23472">
            <v>0</v>
          </cell>
          <cell r="C23472">
            <v>0</v>
          </cell>
          <cell r="D23472">
            <v>0</v>
          </cell>
        </row>
        <row r="23473">
          <cell r="A23473">
            <v>0</v>
          </cell>
          <cell r="B23473">
            <v>0</v>
          </cell>
          <cell r="C23473">
            <v>0</v>
          </cell>
          <cell r="D23473">
            <v>0</v>
          </cell>
        </row>
        <row r="23474">
          <cell r="A23474">
            <v>0</v>
          </cell>
          <cell r="B23474">
            <v>0</v>
          </cell>
          <cell r="C23474">
            <v>0</v>
          </cell>
          <cell r="D23474">
            <v>0</v>
          </cell>
        </row>
        <row r="23475">
          <cell r="A23475">
            <v>0</v>
          </cell>
          <cell r="B23475">
            <v>0</v>
          </cell>
          <cell r="C23475">
            <v>0</v>
          </cell>
          <cell r="D23475">
            <v>0</v>
          </cell>
        </row>
        <row r="23476">
          <cell r="A23476">
            <v>0</v>
          </cell>
          <cell r="B23476">
            <v>0</v>
          </cell>
          <cell r="C23476">
            <v>0</v>
          </cell>
          <cell r="D23476">
            <v>0</v>
          </cell>
        </row>
        <row r="23477">
          <cell r="A23477">
            <v>0</v>
          </cell>
          <cell r="B23477">
            <v>0</v>
          </cell>
          <cell r="C23477">
            <v>0</v>
          </cell>
          <cell r="D23477">
            <v>0</v>
          </cell>
        </row>
        <row r="23478">
          <cell r="A23478">
            <v>0</v>
          </cell>
          <cell r="B23478">
            <v>0</v>
          </cell>
          <cell r="C23478">
            <v>0</v>
          </cell>
          <cell r="D23478">
            <v>0</v>
          </cell>
        </row>
        <row r="23479">
          <cell r="A23479">
            <v>0</v>
          </cell>
          <cell r="B23479">
            <v>0</v>
          </cell>
          <cell r="C23479">
            <v>0</v>
          </cell>
          <cell r="D23479">
            <v>0</v>
          </cell>
        </row>
        <row r="23480">
          <cell r="A23480">
            <v>0</v>
          </cell>
          <cell r="B23480">
            <v>0</v>
          </cell>
          <cell r="C23480">
            <v>0</v>
          </cell>
          <cell r="D23480">
            <v>0</v>
          </cell>
        </row>
        <row r="23481">
          <cell r="A23481">
            <v>0</v>
          </cell>
          <cell r="B23481">
            <v>0</v>
          </cell>
          <cell r="C23481">
            <v>0</v>
          </cell>
          <cell r="D23481">
            <v>0</v>
          </cell>
        </row>
        <row r="23482">
          <cell r="A23482">
            <v>0</v>
          </cell>
          <cell r="B23482">
            <v>0</v>
          </cell>
          <cell r="C23482">
            <v>0</v>
          </cell>
          <cell r="D23482">
            <v>0</v>
          </cell>
        </row>
        <row r="23483">
          <cell r="A23483">
            <v>0</v>
          </cell>
          <cell r="B23483">
            <v>0</v>
          </cell>
          <cell r="C23483">
            <v>0</v>
          </cell>
          <cell r="D23483">
            <v>0</v>
          </cell>
        </row>
        <row r="23484">
          <cell r="A23484">
            <v>0</v>
          </cell>
          <cell r="B23484">
            <v>0</v>
          </cell>
          <cell r="C23484">
            <v>0</v>
          </cell>
          <cell r="D23484">
            <v>0</v>
          </cell>
        </row>
        <row r="23485">
          <cell r="A23485">
            <v>0</v>
          </cell>
          <cell r="B23485">
            <v>0</v>
          </cell>
          <cell r="C23485">
            <v>0</v>
          </cell>
          <cell r="D23485">
            <v>0</v>
          </cell>
        </row>
        <row r="23486">
          <cell r="A23486">
            <v>0</v>
          </cell>
          <cell r="B23486">
            <v>0</v>
          </cell>
          <cell r="C23486">
            <v>0</v>
          </cell>
          <cell r="D23486">
            <v>0</v>
          </cell>
        </row>
        <row r="23487">
          <cell r="A23487">
            <v>0</v>
          </cell>
          <cell r="B23487">
            <v>0</v>
          </cell>
          <cell r="C23487">
            <v>0</v>
          </cell>
          <cell r="D23487">
            <v>0</v>
          </cell>
        </row>
        <row r="23488">
          <cell r="A23488">
            <v>0</v>
          </cell>
          <cell r="B23488">
            <v>0</v>
          </cell>
          <cell r="C23488">
            <v>0</v>
          </cell>
          <cell r="D23488">
            <v>0</v>
          </cell>
        </row>
        <row r="23489">
          <cell r="A23489">
            <v>0</v>
          </cell>
          <cell r="B23489">
            <v>0</v>
          </cell>
          <cell r="C23489">
            <v>0</v>
          </cell>
          <cell r="D23489">
            <v>0</v>
          </cell>
        </row>
        <row r="23490">
          <cell r="A23490">
            <v>0</v>
          </cell>
          <cell r="B23490">
            <v>0</v>
          </cell>
          <cell r="C23490">
            <v>0</v>
          </cell>
          <cell r="D23490">
            <v>0</v>
          </cell>
        </row>
        <row r="23491">
          <cell r="A23491">
            <v>0</v>
          </cell>
          <cell r="B23491">
            <v>0</v>
          </cell>
          <cell r="C23491">
            <v>0</v>
          </cell>
          <cell r="D23491">
            <v>0</v>
          </cell>
        </row>
        <row r="23492">
          <cell r="A23492">
            <v>0</v>
          </cell>
          <cell r="B23492">
            <v>0</v>
          </cell>
          <cell r="C23492">
            <v>0</v>
          </cell>
          <cell r="D23492">
            <v>0</v>
          </cell>
        </row>
        <row r="23493">
          <cell r="A23493">
            <v>0</v>
          </cell>
          <cell r="B23493">
            <v>0</v>
          </cell>
          <cell r="C23493">
            <v>0</v>
          </cell>
          <cell r="D23493">
            <v>0</v>
          </cell>
        </row>
        <row r="23494">
          <cell r="A23494">
            <v>0</v>
          </cell>
          <cell r="B23494">
            <v>0</v>
          </cell>
          <cell r="C23494">
            <v>0</v>
          </cell>
          <cell r="D23494">
            <v>0</v>
          </cell>
        </row>
        <row r="23495">
          <cell r="A23495">
            <v>0</v>
          </cell>
          <cell r="B23495">
            <v>0</v>
          </cell>
          <cell r="C23495">
            <v>0</v>
          </cell>
          <cell r="D23495">
            <v>0</v>
          </cell>
        </row>
        <row r="23496">
          <cell r="A23496">
            <v>0</v>
          </cell>
          <cell r="B23496">
            <v>0</v>
          </cell>
          <cell r="C23496">
            <v>0</v>
          </cell>
          <cell r="D23496">
            <v>0</v>
          </cell>
        </row>
        <row r="23497">
          <cell r="A23497">
            <v>0</v>
          </cell>
          <cell r="B23497">
            <v>0</v>
          </cell>
          <cell r="C23497">
            <v>0</v>
          </cell>
          <cell r="D23497">
            <v>0</v>
          </cell>
        </row>
        <row r="23498">
          <cell r="A23498">
            <v>0</v>
          </cell>
          <cell r="B23498">
            <v>0</v>
          </cell>
          <cell r="C23498">
            <v>0</v>
          </cell>
          <cell r="D23498">
            <v>0</v>
          </cell>
        </row>
        <row r="23499">
          <cell r="A23499">
            <v>0</v>
          </cell>
          <cell r="B23499">
            <v>0</v>
          </cell>
          <cell r="C23499">
            <v>0</v>
          </cell>
          <cell r="D23499">
            <v>0</v>
          </cell>
        </row>
        <row r="23500">
          <cell r="A23500">
            <v>0</v>
          </cell>
          <cell r="B23500">
            <v>0</v>
          </cell>
          <cell r="C23500">
            <v>0</v>
          </cell>
          <cell r="D23500">
            <v>0</v>
          </cell>
        </row>
        <row r="23501">
          <cell r="A23501">
            <v>0</v>
          </cell>
          <cell r="B23501">
            <v>0</v>
          </cell>
          <cell r="C23501">
            <v>0</v>
          </cell>
          <cell r="D23501">
            <v>0</v>
          </cell>
        </row>
        <row r="23502">
          <cell r="A23502">
            <v>0</v>
          </cell>
          <cell r="B23502">
            <v>0</v>
          </cell>
          <cell r="C23502">
            <v>0</v>
          </cell>
          <cell r="D23502">
            <v>0</v>
          </cell>
        </row>
        <row r="23503">
          <cell r="A23503">
            <v>0</v>
          </cell>
          <cell r="B23503">
            <v>0</v>
          </cell>
          <cell r="C23503">
            <v>0</v>
          </cell>
          <cell r="D23503">
            <v>0</v>
          </cell>
        </row>
        <row r="23504">
          <cell r="A23504">
            <v>0</v>
          </cell>
          <cell r="B23504">
            <v>0</v>
          </cell>
          <cell r="C23504">
            <v>0</v>
          </cell>
          <cell r="D23504">
            <v>0</v>
          </cell>
        </row>
        <row r="23505">
          <cell r="A23505">
            <v>0</v>
          </cell>
          <cell r="B23505">
            <v>0</v>
          </cell>
          <cell r="C23505">
            <v>0</v>
          </cell>
          <cell r="D23505">
            <v>0</v>
          </cell>
        </row>
        <row r="23506">
          <cell r="A23506">
            <v>0</v>
          </cell>
          <cell r="B23506">
            <v>0</v>
          </cell>
          <cell r="C23506">
            <v>0</v>
          </cell>
          <cell r="D23506">
            <v>0</v>
          </cell>
        </row>
        <row r="23507">
          <cell r="A23507">
            <v>0</v>
          </cell>
          <cell r="B23507">
            <v>0</v>
          </cell>
          <cell r="C23507">
            <v>0</v>
          </cell>
          <cell r="D23507">
            <v>0</v>
          </cell>
        </row>
        <row r="23508">
          <cell r="A23508">
            <v>0</v>
          </cell>
          <cell r="B23508">
            <v>0</v>
          </cell>
          <cell r="C23508">
            <v>0</v>
          </cell>
          <cell r="D23508">
            <v>0</v>
          </cell>
        </row>
        <row r="23509">
          <cell r="A23509">
            <v>0</v>
          </cell>
          <cell r="B23509">
            <v>0</v>
          </cell>
          <cell r="C23509">
            <v>0</v>
          </cell>
          <cell r="D23509">
            <v>0</v>
          </cell>
        </row>
        <row r="23510">
          <cell r="A23510">
            <v>0</v>
          </cell>
          <cell r="B23510">
            <v>0</v>
          </cell>
          <cell r="C23510">
            <v>0</v>
          </cell>
          <cell r="D23510">
            <v>0</v>
          </cell>
        </row>
        <row r="23511">
          <cell r="A23511">
            <v>0</v>
          </cell>
          <cell r="B23511">
            <v>0</v>
          </cell>
          <cell r="C23511">
            <v>0</v>
          </cell>
          <cell r="D23511">
            <v>0</v>
          </cell>
        </row>
        <row r="23512">
          <cell r="A23512">
            <v>0</v>
          </cell>
          <cell r="B23512">
            <v>0</v>
          </cell>
          <cell r="C23512">
            <v>0</v>
          </cell>
          <cell r="D23512">
            <v>0</v>
          </cell>
        </row>
        <row r="23513">
          <cell r="A23513">
            <v>0</v>
          </cell>
          <cell r="B23513">
            <v>0</v>
          </cell>
          <cell r="C23513">
            <v>0</v>
          </cell>
          <cell r="D23513">
            <v>0</v>
          </cell>
        </row>
        <row r="23514">
          <cell r="A23514">
            <v>0</v>
          </cell>
          <cell r="B23514">
            <v>0</v>
          </cell>
          <cell r="C23514">
            <v>0</v>
          </cell>
          <cell r="D23514">
            <v>0</v>
          </cell>
        </row>
        <row r="23515">
          <cell r="A23515">
            <v>0</v>
          </cell>
          <cell r="B23515">
            <v>0</v>
          </cell>
          <cell r="C23515">
            <v>0</v>
          </cell>
          <cell r="D23515">
            <v>0</v>
          </cell>
        </row>
        <row r="23516">
          <cell r="A23516">
            <v>0</v>
          </cell>
          <cell r="B23516">
            <v>0</v>
          </cell>
          <cell r="C23516">
            <v>0</v>
          </cell>
          <cell r="D23516">
            <v>0</v>
          </cell>
        </row>
        <row r="23517">
          <cell r="A23517">
            <v>0</v>
          </cell>
          <cell r="B23517">
            <v>0</v>
          </cell>
          <cell r="C23517">
            <v>0</v>
          </cell>
          <cell r="D23517">
            <v>0</v>
          </cell>
        </row>
        <row r="23518">
          <cell r="A23518">
            <v>0</v>
          </cell>
          <cell r="B23518">
            <v>0</v>
          </cell>
          <cell r="C23518">
            <v>0</v>
          </cell>
          <cell r="D23518">
            <v>0</v>
          </cell>
        </row>
        <row r="23519">
          <cell r="A23519">
            <v>0</v>
          </cell>
          <cell r="B23519">
            <v>0</v>
          </cell>
          <cell r="C23519">
            <v>0</v>
          </cell>
          <cell r="D23519">
            <v>0</v>
          </cell>
        </row>
        <row r="23520">
          <cell r="A23520">
            <v>0</v>
          </cell>
          <cell r="B23520">
            <v>0</v>
          </cell>
          <cell r="C23520">
            <v>0</v>
          </cell>
          <cell r="D23520">
            <v>0</v>
          </cell>
        </row>
        <row r="23521">
          <cell r="A23521">
            <v>0</v>
          </cell>
          <cell r="B23521">
            <v>0</v>
          </cell>
          <cell r="C23521">
            <v>0</v>
          </cell>
          <cell r="D23521">
            <v>0</v>
          </cell>
        </row>
        <row r="23522">
          <cell r="A23522">
            <v>0</v>
          </cell>
          <cell r="B23522">
            <v>0</v>
          </cell>
          <cell r="C23522">
            <v>0</v>
          </cell>
          <cell r="D23522">
            <v>0</v>
          </cell>
        </row>
        <row r="23523">
          <cell r="A23523">
            <v>0</v>
          </cell>
          <cell r="B23523">
            <v>0</v>
          </cell>
          <cell r="C23523">
            <v>0</v>
          </cell>
          <cell r="D23523">
            <v>0</v>
          </cell>
        </row>
        <row r="23524">
          <cell r="A23524">
            <v>0</v>
          </cell>
          <cell r="B23524">
            <v>0</v>
          </cell>
          <cell r="C23524">
            <v>0</v>
          </cell>
          <cell r="D23524">
            <v>0</v>
          </cell>
        </row>
        <row r="23525">
          <cell r="A23525">
            <v>0</v>
          </cell>
          <cell r="B23525">
            <v>0</v>
          </cell>
          <cell r="C23525">
            <v>0</v>
          </cell>
          <cell r="D23525">
            <v>0</v>
          </cell>
        </row>
        <row r="23526">
          <cell r="A23526">
            <v>0</v>
          </cell>
          <cell r="B23526">
            <v>0</v>
          </cell>
          <cell r="C23526">
            <v>0</v>
          </cell>
          <cell r="D23526">
            <v>0</v>
          </cell>
        </row>
        <row r="23527">
          <cell r="A23527">
            <v>0</v>
          </cell>
          <cell r="B23527">
            <v>0</v>
          </cell>
          <cell r="C23527">
            <v>0</v>
          </cell>
          <cell r="D23527">
            <v>0</v>
          </cell>
        </row>
        <row r="23528">
          <cell r="A23528">
            <v>0</v>
          </cell>
          <cell r="B23528">
            <v>0</v>
          </cell>
          <cell r="C23528">
            <v>0</v>
          </cell>
          <cell r="D23528">
            <v>0</v>
          </cell>
        </row>
        <row r="23529">
          <cell r="A23529">
            <v>0</v>
          </cell>
          <cell r="B23529">
            <v>0</v>
          </cell>
          <cell r="C23529">
            <v>0</v>
          </cell>
          <cell r="D23529">
            <v>0</v>
          </cell>
        </row>
        <row r="23530">
          <cell r="A23530">
            <v>0</v>
          </cell>
          <cell r="B23530">
            <v>0</v>
          </cell>
          <cell r="C23530">
            <v>0</v>
          </cell>
          <cell r="D23530">
            <v>0</v>
          </cell>
        </row>
        <row r="23531">
          <cell r="A23531">
            <v>0</v>
          </cell>
          <cell r="B23531">
            <v>0</v>
          </cell>
          <cell r="C23531">
            <v>0</v>
          </cell>
          <cell r="D23531">
            <v>0</v>
          </cell>
        </row>
        <row r="23532">
          <cell r="A23532">
            <v>0</v>
          </cell>
          <cell r="B23532">
            <v>0</v>
          </cell>
          <cell r="C23532">
            <v>0</v>
          </cell>
          <cell r="D23532">
            <v>0</v>
          </cell>
        </row>
        <row r="23533">
          <cell r="A23533">
            <v>0</v>
          </cell>
          <cell r="B23533">
            <v>0</v>
          </cell>
          <cell r="C23533">
            <v>0</v>
          </cell>
          <cell r="D23533">
            <v>0</v>
          </cell>
        </row>
        <row r="23534">
          <cell r="A23534">
            <v>0</v>
          </cell>
          <cell r="B23534">
            <v>0</v>
          </cell>
          <cell r="C23534">
            <v>0</v>
          </cell>
          <cell r="D23534">
            <v>0</v>
          </cell>
        </row>
        <row r="23535">
          <cell r="A23535">
            <v>0</v>
          </cell>
          <cell r="B23535">
            <v>0</v>
          </cell>
          <cell r="C23535">
            <v>0</v>
          </cell>
          <cell r="D23535">
            <v>0</v>
          </cell>
        </row>
        <row r="23536">
          <cell r="A23536">
            <v>0</v>
          </cell>
          <cell r="B23536">
            <v>0</v>
          </cell>
          <cell r="C23536">
            <v>0</v>
          </cell>
          <cell r="D23536">
            <v>0</v>
          </cell>
        </row>
        <row r="23537">
          <cell r="A23537">
            <v>0</v>
          </cell>
          <cell r="B23537">
            <v>0</v>
          </cell>
          <cell r="C23537">
            <v>0</v>
          </cell>
          <cell r="D23537">
            <v>0</v>
          </cell>
        </row>
        <row r="23538">
          <cell r="A23538">
            <v>0</v>
          </cell>
          <cell r="B23538">
            <v>0</v>
          </cell>
          <cell r="C23538">
            <v>0</v>
          </cell>
          <cell r="D23538">
            <v>0</v>
          </cell>
        </row>
        <row r="23539">
          <cell r="A23539">
            <v>0</v>
          </cell>
          <cell r="B23539">
            <v>0</v>
          </cell>
          <cell r="C23539">
            <v>0</v>
          </cell>
          <cell r="D23539">
            <v>0</v>
          </cell>
        </row>
        <row r="23540">
          <cell r="A23540">
            <v>0</v>
          </cell>
          <cell r="B23540">
            <v>0</v>
          </cell>
          <cell r="C23540">
            <v>0</v>
          </cell>
          <cell r="D23540">
            <v>0</v>
          </cell>
        </row>
        <row r="23541">
          <cell r="A23541">
            <v>0</v>
          </cell>
          <cell r="B23541">
            <v>0</v>
          </cell>
          <cell r="C23541">
            <v>0</v>
          </cell>
          <cell r="D23541">
            <v>0</v>
          </cell>
        </row>
        <row r="23542">
          <cell r="A23542">
            <v>0</v>
          </cell>
          <cell r="B23542">
            <v>0</v>
          </cell>
          <cell r="C23542">
            <v>0</v>
          </cell>
          <cell r="D23542">
            <v>0</v>
          </cell>
        </row>
        <row r="23543">
          <cell r="A23543">
            <v>0</v>
          </cell>
          <cell r="B23543">
            <v>0</v>
          </cell>
          <cell r="C23543">
            <v>0</v>
          </cell>
          <cell r="D23543">
            <v>0</v>
          </cell>
        </row>
        <row r="23544">
          <cell r="A23544">
            <v>0</v>
          </cell>
          <cell r="B23544">
            <v>0</v>
          </cell>
          <cell r="C23544">
            <v>0</v>
          </cell>
          <cell r="D23544">
            <v>0</v>
          </cell>
        </row>
        <row r="23545">
          <cell r="A23545">
            <v>0</v>
          </cell>
          <cell r="B23545">
            <v>0</v>
          </cell>
          <cell r="C23545">
            <v>0</v>
          </cell>
          <cell r="D23545">
            <v>0</v>
          </cell>
        </row>
        <row r="23546">
          <cell r="A23546">
            <v>0</v>
          </cell>
          <cell r="B23546">
            <v>0</v>
          </cell>
          <cell r="C23546">
            <v>0</v>
          </cell>
          <cell r="D23546">
            <v>0</v>
          </cell>
        </row>
        <row r="23547">
          <cell r="A23547">
            <v>0</v>
          </cell>
          <cell r="B23547">
            <v>0</v>
          </cell>
          <cell r="C23547">
            <v>0</v>
          </cell>
          <cell r="D23547">
            <v>0</v>
          </cell>
        </row>
        <row r="23548">
          <cell r="A23548">
            <v>0</v>
          </cell>
          <cell r="B23548">
            <v>0</v>
          </cell>
          <cell r="C23548">
            <v>0</v>
          </cell>
          <cell r="D23548">
            <v>0</v>
          </cell>
        </row>
        <row r="23549">
          <cell r="A23549">
            <v>0</v>
          </cell>
          <cell r="B23549">
            <v>0</v>
          </cell>
          <cell r="C23549">
            <v>0</v>
          </cell>
          <cell r="D23549">
            <v>0</v>
          </cell>
        </row>
        <row r="23550">
          <cell r="A23550">
            <v>0</v>
          </cell>
          <cell r="B23550">
            <v>0</v>
          </cell>
          <cell r="C23550">
            <v>0</v>
          </cell>
          <cell r="D23550">
            <v>0</v>
          </cell>
        </row>
        <row r="23551">
          <cell r="A23551">
            <v>0</v>
          </cell>
          <cell r="B23551">
            <v>0</v>
          </cell>
          <cell r="C23551">
            <v>0</v>
          </cell>
          <cell r="D23551">
            <v>0</v>
          </cell>
        </row>
        <row r="23552">
          <cell r="A23552">
            <v>0</v>
          </cell>
          <cell r="B23552">
            <v>0</v>
          </cell>
          <cell r="C23552">
            <v>0</v>
          </cell>
          <cell r="D23552">
            <v>0</v>
          </cell>
        </row>
        <row r="23553">
          <cell r="A23553">
            <v>0</v>
          </cell>
          <cell r="B23553">
            <v>0</v>
          </cell>
          <cell r="C23553">
            <v>0</v>
          </cell>
          <cell r="D23553">
            <v>0</v>
          </cell>
        </row>
        <row r="23554">
          <cell r="A23554">
            <v>0</v>
          </cell>
          <cell r="B23554">
            <v>0</v>
          </cell>
          <cell r="C23554">
            <v>0</v>
          </cell>
          <cell r="D23554">
            <v>0</v>
          </cell>
        </row>
        <row r="23555">
          <cell r="A23555">
            <v>0</v>
          </cell>
          <cell r="B23555">
            <v>0</v>
          </cell>
          <cell r="C23555">
            <v>0</v>
          </cell>
          <cell r="D23555">
            <v>0</v>
          </cell>
        </row>
        <row r="23556">
          <cell r="A23556">
            <v>0</v>
          </cell>
          <cell r="B23556">
            <v>0</v>
          </cell>
          <cell r="C23556">
            <v>0</v>
          </cell>
          <cell r="D23556">
            <v>0</v>
          </cell>
        </row>
        <row r="23557">
          <cell r="A23557">
            <v>0</v>
          </cell>
          <cell r="B23557">
            <v>0</v>
          </cell>
          <cell r="C23557">
            <v>0</v>
          </cell>
          <cell r="D23557">
            <v>0</v>
          </cell>
        </row>
        <row r="23558">
          <cell r="A23558">
            <v>0</v>
          </cell>
          <cell r="B23558">
            <v>0</v>
          </cell>
          <cell r="C23558">
            <v>0</v>
          </cell>
          <cell r="D23558">
            <v>0</v>
          </cell>
        </row>
        <row r="23559">
          <cell r="A23559">
            <v>0</v>
          </cell>
          <cell r="B23559">
            <v>0</v>
          </cell>
          <cell r="C23559">
            <v>0</v>
          </cell>
          <cell r="D23559">
            <v>0</v>
          </cell>
        </row>
        <row r="23560">
          <cell r="A23560">
            <v>0</v>
          </cell>
          <cell r="B23560">
            <v>0</v>
          </cell>
          <cell r="C23560">
            <v>0</v>
          </cell>
          <cell r="D23560">
            <v>0</v>
          </cell>
        </row>
        <row r="23561">
          <cell r="A23561">
            <v>0</v>
          </cell>
          <cell r="B23561">
            <v>0</v>
          </cell>
          <cell r="C23561">
            <v>0</v>
          </cell>
          <cell r="D23561">
            <v>0</v>
          </cell>
        </row>
        <row r="23562">
          <cell r="A23562">
            <v>0</v>
          </cell>
          <cell r="B23562">
            <v>0</v>
          </cell>
          <cell r="C23562">
            <v>0</v>
          </cell>
          <cell r="D23562">
            <v>0</v>
          </cell>
        </row>
        <row r="23563">
          <cell r="A23563">
            <v>0</v>
          </cell>
          <cell r="B23563">
            <v>0</v>
          </cell>
          <cell r="C23563">
            <v>0</v>
          </cell>
          <cell r="D23563">
            <v>0</v>
          </cell>
        </row>
        <row r="23564">
          <cell r="A23564">
            <v>0</v>
          </cell>
          <cell r="B23564">
            <v>0</v>
          </cell>
          <cell r="C23564">
            <v>0</v>
          </cell>
          <cell r="D23564">
            <v>0</v>
          </cell>
        </row>
        <row r="23565">
          <cell r="A23565">
            <v>0</v>
          </cell>
          <cell r="B23565">
            <v>0</v>
          </cell>
          <cell r="C23565">
            <v>0</v>
          </cell>
          <cell r="D23565">
            <v>0</v>
          </cell>
        </row>
        <row r="23566">
          <cell r="A23566">
            <v>0</v>
          </cell>
          <cell r="B23566">
            <v>0</v>
          </cell>
          <cell r="C23566">
            <v>0</v>
          </cell>
          <cell r="D23566">
            <v>0</v>
          </cell>
        </row>
        <row r="23567">
          <cell r="A23567">
            <v>0</v>
          </cell>
          <cell r="B23567">
            <v>0</v>
          </cell>
          <cell r="C23567">
            <v>0</v>
          </cell>
          <cell r="D23567">
            <v>0</v>
          </cell>
        </row>
        <row r="23568">
          <cell r="A23568">
            <v>0</v>
          </cell>
          <cell r="B23568">
            <v>0</v>
          </cell>
          <cell r="C23568">
            <v>0</v>
          </cell>
          <cell r="D23568">
            <v>0</v>
          </cell>
        </row>
        <row r="23569">
          <cell r="A23569">
            <v>0</v>
          </cell>
          <cell r="B23569">
            <v>0</v>
          </cell>
          <cell r="C23569">
            <v>0</v>
          </cell>
          <cell r="D23569">
            <v>0</v>
          </cell>
        </row>
        <row r="23570">
          <cell r="A23570">
            <v>0</v>
          </cell>
          <cell r="B23570">
            <v>0</v>
          </cell>
          <cell r="C23570">
            <v>0</v>
          </cell>
          <cell r="D23570">
            <v>0</v>
          </cell>
        </row>
        <row r="23571">
          <cell r="A23571">
            <v>0</v>
          </cell>
          <cell r="B23571">
            <v>0</v>
          </cell>
          <cell r="C23571">
            <v>0</v>
          </cell>
          <cell r="D23571">
            <v>0</v>
          </cell>
        </row>
        <row r="23572">
          <cell r="A23572">
            <v>0</v>
          </cell>
          <cell r="B23572">
            <v>0</v>
          </cell>
          <cell r="C23572">
            <v>0</v>
          </cell>
          <cell r="D23572">
            <v>0</v>
          </cell>
        </row>
        <row r="23573">
          <cell r="A23573">
            <v>0</v>
          </cell>
          <cell r="B23573">
            <v>0</v>
          </cell>
          <cell r="C23573">
            <v>0</v>
          </cell>
          <cell r="D23573">
            <v>0</v>
          </cell>
        </row>
        <row r="23574">
          <cell r="A23574">
            <v>0</v>
          </cell>
          <cell r="B23574">
            <v>0</v>
          </cell>
          <cell r="C23574">
            <v>0</v>
          </cell>
          <cell r="D23574">
            <v>0</v>
          </cell>
        </row>
        <row r="23575">
          <cell r="A23575">
            <v>0</v>
          </cell>
          <cell r="B23575">
            <v>0</v>
          </cell>
          <cell r="C23575">
            <v>0</v>
          </cell>
          <cell r="D23575">
            <v>0</v>
          </cell>
        </row>
        <row r="23576">
          <cell r="A23576">
            <v>0</v>
          </cell>
          <cell r="B23576">
            <v>0</v>
          </cell>
          <cell r="C23576">
            <v>0</v>
          </cell>
          <cell r="D23576">
            <v>0</v>
          </cell>
        </row>
        <row r="23577">
          <cell r="A23577">
            <v>0</v>
          </cell>
          <cell r="B23577">
            <v>0</v>
          </cell>
          <cell r="C23577">
            <v>0</v>
          </cell>
          <cell r="D23577">
            <v>0</v>
          </cell>
        </row>
        <row r="23578">
          <cell r="A23578">
            <v>0</v>
          </cell>
          <cell r="B23578">
            <v>0</v>
          </cell>
          <cell r="C23578">
            <v>0</v>
          </cell>
          <cell r="D23578">
            <v>0</v>
          </cell>
        </row>
        <row r="23579">
          <cell r="A23579">
            <v>0</v>
          </cell>
          <cell r="B23579">
            <v>0</v>
          </cell>
          <cell r="C23579">
            <v>0</v>
          </cell>
          <cell r="D23579">
            <v>0</v>
          </cell>
        </row>
        <row r="23580">
          <cell r="A23580">
            <v>0</v>
          </cell>
          <cell r="B23580">
            <v>0</v>
          </cell>
          <cell r="C23580">
            <v>0</v>
          </cell>
          <cell r="D23580">
            <v>0</v>
          </cell>
        </row>
        <row r="23581">
          <cell r="A23581">
            <v>0</v>
          </cell>
          <cell r="B23581">
            <v>0</v>
          </cell>
          <cell r="C23581">
            <v>0</v>
          </cell>
          <cell r="D23581">
            <v>0</v>
          </cell>
        </row>
        <row r="23582">
          <cell r="A23582">
            <v>0</v>
          </cell>
          <cell r="B23582">
            <v>0</v>
          </cell>
          <cell r="C23582">
            <v>0</v>
          </cell>
          <cell r="D23582">
            <v>0</v>
          </cell>
        </row>
        <row r="23583">
          <cell r="A23583">
            <v>0</v>
          </cell>
          <cell r="B23583">
            <v>0</v>
          </cell>
          <cell r="C23583">
            <v>0</v>
          </cell>
          <cell r="D23583">
            <v>0</v>
          </cell>
        </row>
        <row r="23584">
          <cell r="A23584">
            <v>0</v>
          </cell>
          <cell r="B23584">
            <v>0</v>
          </cell>
          <cell r="C23584">
            <v>0</v>
          </cell>
          <cell r="D23584">
            <v>0</v>
          </cell>
        </row>
        <row r="23585">
          <cell r="A23585">
            <v>0</v>
          </cell>
          <cell r="B23585">
            <v>0</v>
          </cell>
          <cell r="C23585">
            <v>0</v>
          </cell>
          <cell r="D23585">
            <v>0</v>
          </cell>
        </row>
        <row r="23586">
          <cell r="A23586">
            <v>0</v>
          </cell>
          <cell r="B23586">
            <v>0</v>
          </cell>
          <cell r="C23586">
            <v>0</v>
          </cell>
          <cell r="D23586">
            <v>0</v>
          </cell>
        </row>
        <row r="23587">
          <cell r="A23587">
            <v>0</v>
          </cell>
          <cell r="B23587">
            <v>0</v>
          </cell>
          <cell r="C23587">
            <v>0</v>
          </cell>
          <cell r="D23587">
            <v>0</v>
          </cell>
        </row>
        <row r="23588">
          <cell r="A23588">
            <v>0</v>
          </cell>
          <cell r="B23588">
            <v>0</v>
          </cell>
          <cell r="C23588">
            <v>0</v>
          </cell>
          <cell r="D23588">
            <v>0</v>
          </cell>
        </row>
        <row r="23589">
          <cell r="A23589">
            <v>0</v>
          </cell>
          <cell r="B23589">
            <v>0</v>
          </cell>
          <cell r="C23589">
            <v>0</v>
          </cell>
          <cell r="D23589">
            <v>0</v>
          </cell>
        </row>
        <row r="23590">
          <cell r="A23590">
            <v>0</v>
          </cell>
          <cell r="B23590">
            <v>0</v>
          </cell>
          <cell r="C23590">
            <v>0</v>
          </cell>
          <cell r="D23590">
            <v>0</v>
          </cell>
        </row>
        <row r="23591">
          <cell r="A23591">
            <v>0</v>
          </cell>
          <cell r="B23591">
            <v>0</v>
          </cell>
          <cell r="C23591">
            <v>0</v>
          </cell>
          <cell r="D23591">
            <v>0</v>
          </cell>
        </row>
        <row r="23592">
          <cell r="A23592">
            <v>0</v>
          </cell>
          <cell r="B23592">
            <v>0</v>
          </cell>
          <cell r="C23592">
            <v>0</v>
          </cell>
          <cell r="D23592">
            <v>0</v>
          </cell>
        </row>
        <row r="23593">
          <cell r="A23593">
            <v>0</v>
          </cell>
          <cell r="B23593">
            <v>0</v>
          </cell>
          <cell r="C23593">
            <v>0</v>
          </cell>
          <cell r="D23593">
            <v>0</v>
          </cell>
        </row>
        <row r="23594">
          <cell r="A23594">
            <v>0</v>
          </cell>
          <cell r="B23594">
            <v>0</v>
          </cell>
          <cell r="C23594">
            <v>0</v>
          </cell>
          <cell r="D23594">
            <v>0</v>
          </cell>
        </row>
        <row r="23595">
          <cell r="A23595">
            <v>0</v>
          </cell>
          <cell r="B23595">
            <v>0</v>
          </cell>
          <cell r="C23595">
            <v>0</v>
          </cell>
          <cell r="D23595">
            <v>0</v>
          </cell>
        </row>
        <row r="23596">
          <cell r="A23596">
            <v>0</v>
          </cell>
          <cell r="B23596">
            <v>0</v>
          </cell>
          <cell r="C23596">
            <v>0</v>
          </cell>
          <cell r="D23596">
            <v>0</v>
          </cell>
        </row>
        <row r="23597">
          <cell r="A23597">
            <v>0</v>
          </cell>
          <cell r="B23597">
            <v>0</v>
          </cell>
          <cell r="C23597">
            <v>0</v>
          </cell>
          <cell r="D23597">
            <v>0</v>
          </cell>
        </row>
        <row r="23598">
          <cell r="A23598">
            <v>0</v>
          </cell>
          <cell r="B23598">
            <v>0</v>
          </cell>
          <cell r="C23598">
            <v>0</v>
          </cell>
          <cell r="D23598">
            <v>0</v>
          </cell>
        </row>
        <row r="23599">
          <cell r="A23599">
            <v>0</v>
          </cell>
          <cell r="B23599">
            <v>0</v>
          </cell>
          <cell r="C23599">
            <v>0</v>
          </cell>
          <cell r="D23599">
            <v>0</v>
          </cell>
        </row>
        <row r="23600">
          <cell r="A23600">
            <v>0</v>
          </cell>
          <cell r="B23600">
            <v>0</v>
          </cell>
          <cell r="C23600">
            <v>0</v>
          </cell>
          <cell r="D23600">
            <v>0</v>
          </cell>
        </row>
        <row r="23601">
          <cell r="A23601">
            <v>0</v>
          </cell>
          <cell r="B23601">
            <v>0</v>
          </cell>
          <cell r="C23601">
            <v>0</v>
          </cell>
          <cell r="D23601">
            <v>0</v>
          </cell>
        </row>
        <row r="23602">
          <cell r="A23602">
            <v>0</v>
          </cell>
          <cell r="B23602">
            <v>0</v>
          </cell>
          <cell r="C23602">
            <v>0</v>
          </cell>
          <cell r="D23602">
            <v>0</v>
          </cell>
        </row>
        <row r="23603">
          <cell r="A23603">
            <v>0</v>
          </cell>
          <cell r="B23603">
            <v>0</v>
          </cell>
          <cell r="C23603">
            <v>0</v>
          </cell>
          <cell r="D23603">
            <v>0</v>
          </cell>
        </row>
        <row r="23604">
          <cell r="A23604">
            <v>0</v>
          </cell>
          <cell r="B23604">
            <v>0</v>
          </cell>
          <cell r="C23604">
            <v>0</v>
          </cell>
          <cell r="D23604">
            <v>0</v>
          </cell>
        </row>
        <row r="23605">
          <cell r="A23605">
            <v>0</v>
          </cell>
          <cell r="B23605">
            <v>0</v>
          </cell>
          <cell r="C23605">
            <v>0</v>
          </cell>
          <cell r="D23605">
            <v>0</v>
          </cell>
        </row>
        <row r="23606">
          <cell r="A23606">
            <v>0</v>
          </cell>
          <cell r="B23606">
            <v>0</v>
          </cell>
          <cell r="C23606">
            <v>0</v>
          </cell>
          <cell r="D23606">
            <v>0</v>
          </cell>
        </row>
        <row r="23607">
          <cell r="A23607">
            <v>0</v>
          </cell>
          <cell r="B23607">
            <v>0</v>
          </cell>
          <cell r="C23607">
            <v>0</v>
          </cell>
          <cell r="D23607">
            <v>0</v>
          </cell>
        </row>
        <row r="23608">
          <cell r="A23608">
            <v>0</v>
          </cell>
          <cell r="B23608">
            <v>0</v>
          </cell>
          <cell r="C23608">
            <v>0</v>
          </cell>
          <cell r="D23608">
            <v>0</v>
          </cell>
        </row>
        <row r="23609">
          <cell r="A23609">
            <v>0</v>
          </cell>
          <cell r="B23609">
            <v>0</v>
          </cell>
          <cell r="C23609">
            <v>0</v>
          </cell>
          <cell r="D23609">
            <v>0</v>
          </cell>
        </row>
        <row r="23610">
          <cell r="A23610">
            <v>0</v>
          </cell>
          <cell r="B23610">
            <v>0</v>
          </cell>
          <cell r="C23610">
            <v>0</v>
          </cell>
          <cell r="D23610">
            <v>0</v>
          </cell>
        </row>
        <row r="23611">
          <cell r="A23611">
            <v>0</v>
          </cell>
          <cell r="B23611">
            <v>0</v>
          </cell>
          <cell r="C23611">
            <v>0</v>
          </cell>
          <cell r="D23611">
            <v>0</v>
          </cell>
        </row>
        <row r="23612">
          <cell r="A23612">
            <v>0</v>
          </cell>
          <cell r="B23612">
            <v>0</v>
          </cell>
          <cell r="C23612">
            <v>0</v>
          </cell>
          <cell r="D23612">
            <v>0</v>
          </cell>
        </row>
        <row r="23613">
          <cell r="A23613">
            <v>0</v>
          </cell>
          <cell r="B23613">
            <v>0</v>
          </cell>
          <cell r="C23613">
            <v>0</v>
          </cell>
          <cell r="D23613">
            <v>0</v>
          </cell>
        </row>
        <row r="23614">
          <cell r="A23614">
            <v>0</v>
          </cell>
          <cell r="B23614">
            <v>0</v>
          </cell>
          <cell r="C23614">
            <v>0</v>
          </cell>
          <cell r="D23614">
            <v>0</v>
          </cell>
        </row>
        <row r="23615">
          <cell r="A23615">
            <v>0</v>
          </cell>
          <cell r="B23615">
            <v>0</v>
          </cell>
          <cell r="C23615">
            <v>0</v>
          </cell>
          <cell r="D23615">
            <v>0</v>
          </cell>
        </row>
        <row r="23616">
          <cell r="A23616">
            <v>0</v>
          </cell>
          <cell r="B23616">
            <v>0</v>
          </cell>
          <cell r="C23616">
            <v>0</v>
          </cell>
          <cell r="D23616">
            <v>0</v>
          </cell>
        </row>
        <row r="23617">
          <cell r="A23617">
            <v>0</v>
          </cell>
          <cell r="B23617">
            <v>0</v>
          </cell>
          <cell r="C23617">
            <v>0</v>
          </cell>
          <cell r="D23617">
            <v>0</v>
          </cell>
        </row>
        <row r="23618">
          <cell r="A23618">
            <v>0</v>
          </cell>
          <cell r="B23618">
            <v>0</v>
          </cell>
          <cell r="C23618">
            <v>0</v>
          </cell>
          <cell r="D23618">
            <v>0</v>
          </cell>
        </row>
        <row r="23619">
          <cell r="A23619">
            <v>0</v>
          </cell>
          <cell r="B23619">
            <v>0</v>
          </cell>
          <cell r="C23619">
            <v>0</v>
          </cell>
          <cell r="D23619">
            <v>0</v>
          </cell>
        </row>
        <row r="23620">
          <cell r="A23620">
            <v>0</v>
          </cell>
          <cell r="B23620">
            <v>0</v>
          </cell>
          <cell r="C23620">
            <v>0</v>
          </cell>
          <cell r="D23620">
            <v>0</v>
          </cell>
        </row>
        <row r="23621">
          <cell r="A23621">
            <v>0</v>
          </cell>
          <cell r="B23621">
            <v>0</v>
          </cell>
          <cell r="C23621">
            <v>0</v>
          </cell>
          <cell r="D23621">
            <v>0</v>
          </cell>
        </row>
        <row r="23622">
          <cell r="A23622">
            <v>0</v>
          </cell>
          <cell r="B23622">
            <v>0</v>
          </cell>
          <cell r="C23622">
            <v>0</v>
          </cell>
          <cell r="D23622">
            <v>0</v>
          </cell>
        </row>
        <row r="23623">
          <cell r="A23623">
            <v>0</v>
          </cell>
          <cell r="B23623">
            <v>0</v>
          </cell>
          <cell r="C23623">
            <v>0</v>
          </cell>
          <cell r="D23623">
            <v>0</v>
          </cell>
        </row>
        <row r="23624">
          <cell r="A23624">
            <v>0</v>
          </cell>
          <cell r="B23624">
            <v>0</v>
          </cell>
          <cell r="C23624">
            <v>0</v>
          </cell>
          <cell r="D23624">
            <v>0</v>
          </cell>
        </row>
        <row r="23625">
          <cell r="A23625">
            <v>0</v>
          </cell>
          <cell r="B23625">
            <v>0</v>
          </cell>
          <cell r="C23625">
            <v>0</v>
          </cell>
          <cell r="D23625">
            <v>0</v>
          </cell>
        </row>
        <row r="23626">
          <cell r="A23626">
            <v>0</v>
          </cell>
          <cell r="B23626">
            <v>0</v>
          </cell>
          <cell r="C23626">
            <v>0</v>
          </cell>
          <cell r="D23626">
            <v>0</v>
          </cell>
        </row>
        <row r="23627">
          <cell r="A23627">
            <v>0</v>
          </cell>
          <cell r="B23627">
            <v>0</v>
          </cell>
          <cell r="C23627">
            <v>0</v>
          </cell>
          <cell r="D23627">
            <v>0</v>
          </cell>
        </row>
        <row r="23628">
          <cell r="A23628">
            <v>0</v>
          </cell>
          <cell r="B23628">
            <v>0</v>
          </cell>
          <cell r="C23628">
            <v>0</v>
          </cell>
          <cell r="D23628">
            <v>0</v>
          </cell>
        </row>
        <row r="23629">
          <cell r="A23629">
            <v>0</v>
          </cell>
          <cell r="B23629">
            <v>0</v>
          </cell>
          <cell r="C23629">
            <v>0</v>
          </cell>
          <cell r="D23629">
            <v>0</v>
          </cell>
        </row>
        <row r="23630">
          <cell r="A23630">
            <v>0</v>
          </cell>
          <cell r="B23630">
            <v>0</v>
          </cell>
          <cell r="C23630">
            <v>0</v>
          </cell>
          <cell r="D23630">
            <v>0</v>
          </cell>
        </row>
        <row r="23631">
          <cell r="A23631">
            <v>0</v>
          </cell>
          <cell r="B23631">
            <v>0</v>
          </cell>
          <cell r="C23631">
            <v>0</v>
          </cell>
          <cell r="D23631">
            <v>0</v>
          </cell>
        </row>
        <row r="23632">
          <cell r="A23632">
            <v>0</v>
          </cell>
          <cell r="B23632">
            <v>0</v>
          </cell>
          <cell r="C23632">
            <v>0</v>
          </cell>
          <cell r="D23632">
            <v>0</v>
          </cell>
        </row>
        <row r="23633">
          <cell r="A23633">
            <v>0</v>
          </cell>
          <cell r="B23633">
            <v>0</v>
          </cell>
          <cell r="C23633">
            <v>0</v>
          </cell>
          <cell r="D23633">
            <v>0</v>
          </cell>
        </row>
        <row r="23634">
          <cell r="A23634">
            <v>0</v>
          </cell>
          <cell r="B23634">
            <v>0</v>
          </cell>
          <cell r="C23634">
            <v>0</v>
          </cell>
          <cell r="D23634">
            <v>0</v>
          </cell>
        </row>
        <row r="23635">
          <cell r="A23635">
            <v>0</v>
          </cell>
          <cell r="B23635">
            <v>0</v>
          </cell>
          <cell r="C23635">
            <v>0</v>
          </cell>
          <cell r="D23635">
            <v>0</v>
          </cell>
        </row>
        <row r="23636">
          <cell r="A23636">
            <v>0</v>
          </cell>
          <cell r="B23636">
            <v>0</v>
          </cell>
          <cell r="C23636">
            <v>0</v>
          </cell>
          <cell r="D23636">
            <v>0</v>
          </cell>
        </row>
        <row r="23637">
          <cell r="A23637">
            <v>0</v>
          </cell>
          <cell r="B23637">
            <v>0</v>
          </cell>
          <cell r="C23637">
            <v>0</v>
          </cell>
          <cell r="D23637">
            <v>0</v>
          </cell>
        </row>
        <row r="23638">
          <cell r="A23638">
            <v>0</v>
          </cell>
          <cell r="B23638">
            <v>0</v>
          </cell>
          <cell r="C23638">
            <v>0</v>
          </cell>
          <cell r="D23638">
            <v>0</v>
          </cell>
        </row>
        <row r="23639">
          <cell r="A23639">
            <v>0</v>
          </cell>
          <cell r="B23639">
            <v>0</v>
          </cell>
          <cell r="C23639">
            <v>0</v>
          </cell>
          <cell r="D23639">
            <v>0</v>
          </cell>
        </row>
        <row r="23640">
          <cell r="A23640">
            <v>0</v>
          </cell>
          <cell r="B23640">
            <v>0</v>
          </cell>
          <cell r="C23640">
            <v>0</v>
          </cell>
          <cell r="D23640">
            <v>0</v>
          </cell>
        </row>
        <row r="23641">
          <cell r="A23641">
            <v>0</v>
          </cell>
          <cell r="B23641">
            <v>0</v>
          </cell>
          <cell r="C23641">
            <v>0</v>
          </cell>
          <cell r="D23641">
            <v>0</v>
          </cell>
        </row>
        <row r="23642">
          <cell r="A23642">
            <v>0</v>
          </cell>
          <cell r="B23642">
            <v>0</v>
          </cell>
          <cell r="C23642">
            <v>0</v>
          </cell>
          <cell r="D23642">
            <v>0</v>
          </cell>
        </row>
        <row r="23643">
          <cell r="A23643">
            <v>0</v>
          </cell>
          <cell r="B23643">
            <v>0</v>
          </cell>
          <cell r="C23643">
            <v>0</v>
          </cell>
          <cell r="D23643">
            <v>0</v>
          </cell>
        </row>
        <row r="23644">
          <cell r="A23644">
            <v>0</v>
          </cell>
          <cell r="B23644">
            <v>0</v>
          </cell>
          <cell r="C23644">
            <v>0</v>
          </cell>
          <cell r="D23644">
            <v>0</v>
          </cell>
        </row>
        <row r="23645">
          <cell r="A23645">
            <v>0</v>
          </cell>
          <cell r="B23645">
            <v>0</v>
          </cell>
          <cell r="C23645">
            <v>0</v>
          </cell>
          <cell r="D23645">
            <v>0</v>
          </cell>
        </row>
        <row r="23646">
          <cell r="A23646">
            <v>0</v>
          </cell>
          <cell r="B23646">
            <v>0</v>
          </cell>
          <cell r="C23646">
            <v>0</v>
          </cell>
          <cell r="D23646">
            <v>0</v>
          </cell>
        </row>
        <row r="23647">
          <cell r="A23647">
            <v>0</v>
          </cell>
          <cell r="B23647">
            <v>0</v>
          </cell>
          <cell r="C23647">
            <v>0</v>
          </cell>
          <cell r="D23647">
            <v>0</v>
          </cell>
        </row>
        <row r="23648">
          <cell r="A23648">
            <v>0</v>
          </cell>
          <cell r="B23648">
            <v>0</v>
          </cell>
          <cell r="C23648">
            <v>0</v>
          </cell>
          <cell r="D23648">
            <v>0</v>
          </cell>
        </row>
        <row r="23649">
          <cell r="A23649">
            <v>0</v>
          </cell>
          <cell r="B23649">
            <v>0</v>
          </cell>
          <cell r="C23649">
            <v>0</v>
          </cell>
          <cell r="D23649">
            <v>0</v>
          </cell>
        </row>
        <row r="23650">
          <cell r="A23650">
            <v>0</v>
          </cell>
          <cell r="B23650">
            <v>0</v>
          </cell>
          <cell r="C23650">
            <v>0</v>
          </cell>
          <cell r="D23650">
            <v>0</v>
          </cell>
        </row>
        <row r="23651">
          <cell r="A23651">
            <v>0</v>
          </cell>
          <cell r="B23651">
            <v>0</v>
          </cell>
          <cell r="C23651">
            <v>0</v>
          </cell>
          <cell r="D23651">
            <v>0</v>
          </cell>
        </row>
        <row r="23652">
          <cell r="A23652">
            <v>0</v>
          </cell>
          <cell r="B23652">
            <v>0</v>
          </cell>
          <cell r="C23652">
            <v>0</v>
          </cell>
          <cell r="D23652">
            <v>0</v>
          </cell>
        </row>
        <row r="23653">
          <cell r="A23653">
            <v>0</v>
          </cell>
          <cell r="B23653">
            <v>0</v>
          </cell>
          <cell r="C23653">
            <v>0</v>
          </cell>
          <cell r="D23653">
            <v>0</v>
          </cell>
        </row>
        <row r="23654">
          <cell r="A23654">
            <v>0</v>
          </cell>
          <cell r="B23654">
            <v>0</v>
          </cell>
          <cell r="C23654">
            <v>0</v>
          </cell>
          <cell r="D23654">
            <v>0</v>
          </cell>
        </row>
        <row r="23655">
          <cell r="A23655">
            <v>0</v>
          </cell>
          <cell r="B23655">
            <v>0</v>
          </cell>
          <cell r="C23655">
            <v>0</v>
          </cell>
          <cell r="D23655">
            <v>0</v>
          </cell>
        </row>
        <row r="23656">
          <cell r="A23656">
            <v>0</v>
          </cell>
          <cell r="B23656">
            <v>0</v>
          </cell>
          <cell r="C23656">
            <v>0</v>
          </cell>
          <cell r="D23656">
            <v>0</v>
          </cell>
        </row>
        <row r="23657">
          <cell r="A23657">
            <v>0</v>
          </cell>
          <cell r="B23657">
            <v>0</v>
          </cell>
          <cell r="C23657">
            <v>0</v>
          </cell>
          <cell r="D23657">
            <v>0</v>
          </cell>
        </row>
        <row r="23658">
          <cell r="A23658">
            <v>0</v>
          </cell>
          <cell r="B23658">
            <v>0</v>
          </cell>
          <cell r="C23658">
            <v>0</v>
          </cell>
          <cell r="D23658">
            <v>0</v>
          </cell>
        </row>
        <row r="23659">
          <cell r="A23659">
            <v>0</v>
          </cell>
          <cell r="B23659">
            <v>0</v>
          </cell>
          <cell r="C23659">
            <v>0</v>
          </cell>
          <cell r="D23659">
            <v>0</v>
          </cell>
        </row>
        <row r="23660">
          <cell r="A23660">
            <v>0</v>
          </cell>
          <cell r="B23660">
            <v>0</v>
          </cell>
          <cell r="C23660">
            <v>0</v>
          </cell>
          <cell r="D23660">
            <v>0</v>
          </cell>
        </row>
        <row r="23661">
          <cell r="A23661">
            <v>0</v>
          </cell>
          <cell r="B23661">
            <v>0</v>
          </cell>
          <cell r="C23661">
            <v>0</v>
          </cell>
          <cell r="D23661">
            <v>0</v>
          </cell>
        </row>
        <row r="23662">
          <cell r="A23662">
            <v>0</v>
          </cell>
          <cell r="B23662">
            <v>0</v>
          </cell>
          <cell r="C23662">
            <v>0</v>
          </cell>
          <cell r="D23662">
            <v>0</v>
          </cell>
        </row>
        <row r="23663">
          <cell r="A23663">
            <v>0</v>
          </cell>
          <cell r="B23663">
            <v>0</v>
          </cell>
          <cell r="C23663">
            <v>0</v>
          </cell>
          <cell r="D23663">
            <v>0</v>
          </cell>
        </row>
        <row r="23664">
          <cell r="A23664">
            <v>0</v>
          </cell>
          <cell r="B23664">
            <v>0</v>
          </cell>
          <cell r="C23664">
            <v>0</v>
          </cell>
          <cell r="D23664">
            <v>0</v>
          </cell>
        </row>
        <row r="23665">
          <cell r="A23665">
            <v>0</v>
          </cell>
          <cell r="B23665">
            <v>0</v>
          </cell>
          <cell r="C23665">
            <v>0</v>
          </cell>
          <cell r="D23665">
            <v>0</v>
          </cell>
        </row>
        <row r="23666">
          <cell r="A23666">
            <v>0</v>
          </cell>
          <cell r="B23666">
            <v>0</v>
          </cell>
          <cell r="C23666">
            <v>0</v>
          </cell>
          <cell r="D23666">
            <v>0</v>
          </cell>
        </row>
        <row r="23667">
          <cell r="A23667">
            <v>0</v>
          </cell>
          <cell r="B23667">
            <v>0</v>
          </cell>
          <cell r="C23667">
            <v>0</v>
          </cell>
          <cell r="D23667">
            <v>0</v>
          </cell>
        </row>
        <row r="23668">
          <cell r="A23668">
            <v>0</v>
          </cell>
          <cell r="B23668">
            <v>0</v>
          </cell>
          <cell r="C23668">
            <v>0</v>
          </cell>
          <cell r="D23668">
            <v>0</v>
          </cell>
        </row>
        <row r="23669">
          <cell r="A23669">
            <v>0</v>
          </cell>
          <cell r="B23669">
            <v>0</v>
          </cell>
          <cell r="C23669">
            <v>0</v>
          </cell>
          <cell r="D23669">
            <v>0</v>
          </cell>
        </row>
        <row r="23670">
          <cell r="A23670">
            <v>0</v>
          </cell>
          <cell r="B23670">
            <v>0</v>
          </cell>
          <cell r="C23670">
            <v>0</v>
          </cell>
          <cell r="D23670">
            <v>0</v>
          </cell>
        </row>
        <row r="23671">
          <cell r="A23671">
            <v>0</v>
          </cell>
          <cell r="B23671">
            <v>0</v>
          </cell>
          <cell r="C23671">
            <v>0</v>
          </cell>
          <cell r="D23671">
            <v>0</v>
          </cell>
        </row>
        <row r="23672">
          <cell r="A23672">
            <v>0</v>
          </cell>
          <cell r="B23672">
            <v>0</v>
          </cell>
          <cell r="C23672">
            <v>0</v>
          </cell>
          <cell r="D23672">
            <v>0</v>
          </cell>
        </row>
        <row r="23673">
          <cell r="A23673">
            <v>0</v>
          </cell>
          <cell r="B23673">
            <v>0</v>
          </cell>
          <cell r="C23673">
            <v>0</v>
          </cell>
          <cell r="D23673">
            <v>0</v>
          </cell>
        </row>
        <row r="23674">
          <cell r="A23674">
            <v>0</v>
          </cell>
          <cell r="B23674">
            <v>0</v>
          </cell>
          <cell r="C23674">
            <v>0</v>
          </cell>
          <cell r="D23674">
            <v>0</v>
          </cell>
        </row>
        <row r="23675">
          <cell r="A23675">
            <v>0</v>
          </cell>
          <cell r="B23675">
            <v>0</v>
          </cell>
          <cell r="C23675">
            <v>0</v>
          </cell>
          <cell r="D23675">
            <v>0</v>
          </cell>
        </row>
        <row r="23676">
          <cell r="A23676">
            <v>0</v>
          </cell>
          <cell r="B23676">
            <v>0</v>
          </cell>
          <cell r="C23676">
            <v>0</v>
          </cell>
          <cell r="D23676">
            <v>0</v>
          </cell>
        </row>
        <row r="23677">
          <cell r="A23677">
            <v>0</v>
          </cell>
          <cell r="B23677">
            <v>0</v>
          </cell>
          <cell r="C23677">
            <v>0</v>
          </cell>
          <cell r="D23677">
            <v>0</v>
          </cell>
        </row>
        <row r="23678">
          <cell r="A23678">
            <v>0</v>
          </cell>
          <cell r="B23678">
            <v>0</v>
          </cell>
          <cell r="C23678">
            <v>0</v>
          </cell>
          <cell r="D23678">
            <v>0</v>
          </cell>
        </row>
        <row r="23679">
          <cell r="A23679">
            <v>0</v>
          </cell>
          <cell r="B23679">
            <v>0</v>
          </cell>
          <cell r="C23679">
            <v>0</v>
          </cell>
          <cell r="D23679">
            <v>0</v>
          </cell>
        </row>
        <row r="23680">
          <cell r="A23680">
            <v>0</v>
          </cell>
          <cell r="B23680">
            <v>0</v>
          </cell>
          <cell r="C23680">
            <v>0</v>
          </cell>
          <cell r="D23680">
            <v>0</v>
          </cell>
        </row>
        <row r="23681">
          <cell r="A23681">
            <v>0</v>
          </cell>
          <cell r="B23681">
            <v>0</v>
          </cell>
          <cell r="C23681">
            <v>0</v>
          </cell>
          <cell r="D23681">
            <v>0</v>
          </cell>
        </row>
        <row r="23682">
          <cell r="A23682">
            <v>0</v>
          </cell>
          <cell r="B23682">
            <v>0</v>
          </cell>
          <cell r="C23682">
            <v>0</v>
          </cell>
          <cell r="D23682">
            <v>0</v>
          </cell>
        </row>
        <row r="23683">
          <cell r="A23683">
            <v>0</v>
          </cell>
          <cell r="B23683">
            <v>0</v>
          </cell>
          <cell r="C23683">
            <v>0</v>
          </cell>
          <cell r="D23683">
            <v>0</v>
          </cell>
        </row>
        <row r="23684">
          <cell r="A23684">
            <v>0</v>
          </cell>
          <cell r="B23684">
            <v>0</v>
          </cell>
          <cell r="C23684">
            <v>0</v>
          </cell>
          <cell r="D23684">
            <v>0</v>
          </cell>
        </row>
        <row r="23685">
          <cell r="A23685">
            <v>0</v>
          </cell>
          <cell r="B23685">
            <v>0</v>
          </cell>
          <cell r="C23685">
            <v>0</v>
          </cell>
          <cell r="D23685">
            <v>0</v>
          </cell>
        </row>
        <row r="23686">
          <cell r="A23686">
            <v>0</v>
          </cell>
          <cell r="B23686">
            <v>0</v>
          </cell>
          <cell r="C23686">
            <v>0</v>
          </cell>
          <cell r="D23686">
            <v>0</v>
          </cell>
        </row>
        <row r="23687">
          <cell r="A23687">
            <v>0</v>
          </cell>
          <cell r="B23687">
            <v>0</v>
          </cell>
          <cell r="C23687">
            <v>0</v>
          </cell>
          <cell r="D23687">
            <v>0</v>
          </cell>
        </row>
        <row r="23688">
          <cell r="A23688">
            <v>0</v>
          </cell>
          <cell r="B23688">
            <v>0</v>
          </cell>
          <cell r="C23688">
            <v>0</v>
          </cell>
          <cell r="D23688">
            <v>0</v>
          </cell>
        </row>
        <row r="23689">
          <cell r="A23689">
            <v>0</v>
          </cell>
          <cell r="B23689">
            <v>0</v>
          </cell>
          <cell r="C23689">
            <v>0</v>
          </cell>
          <cell r="D23689">
            <v>0</v>
          </cell>
        </row>
        <row r="23690">
          <cell r="A23690">
            <v>0</v>
          </cell>
          <cell r="B23690">
            <v>0</v>
          </cell>
          <cell r="C23690">
            <v>0</v>
          </cell>
          <cell r="D23690">
            <v>0</v>
          </cell>
        </row>
        <row r="23691">
          <cell r="A23691">
            <v>0</v>
          </cell>
          <cell r="B23691">
            <v>0</v>
          </cell>
          <cell r="C23691">
            <v>0</v>
          </cell>
          <cell r="D23691">
            <v>0</v>
          </cell>
        </row>
        <row r="23692">
          <cell r="A23692">
            <v>0</v>
          </cell>
          <cell r="B23692">
            <v>0</v>
          </cell>
          <cell r="C23692">
            <v>0</v>
          </cell>
          <cell r="D23692">
            <v>0</v>
          </cell>
        </row>
        <row r="23693">
          <cell r="A23693">
            <v>0</v>
          </cell>
          <cell r="B23693">
            <v>0</v>
          </cell>
          <cell r="C23693">
            <v>0</v>
          </cell>
          <cell r="D23693">
            <v>0</v>
          </cell>
        </row>
        <row r="23694">
          <cell r="A23694">
            <v>0</v>
          </cell>
          <cell r="B23694">
            <v>0</v>
          </cell>
          <cell r="C23694">
            <v>0</v>
          </cell>
          <cell r="D23694">
            <v>0</v>
          </cell>
        </row>
        <row r="23695">
          <cell r="A23695">
            <v>0</v>
          </cell>
          <cell r="B23695">
            <v>0</v>
          </cell>
          <cell r="C23695">
            <v>0</v>
          </cell>
          <cell r="D23695">
            <v>0</v>
          </cell>
        </row>
        <row r="23696">
          <cell r="A23696">
            <v>0</v>
          </cell>
          <cell r="B23696">
            <v>0</v>
          </cell>
          <cell r="C23696">
            <v>0</v>
          </cell>
          <cell r="D23696">
            <v>0</v>
          </cell>
        </row>
        <row r="23697">
          <cell r="A23697">
            <v>0</v>
          </cell>
          <cell r="B23697">
            <v>0</v>
          </cell>
          <cell r="C23697">
            <v>0</v>
          </cell>
          <cell r="D23697">
            <v>0</v>
          </cell>
        </row>
        <row r="23698">
          <cell r="A23698">
            <v>0</v>
          </cell>
          <cell r="B23698">
            <v>0</v>
          </cell>
          <cell r="C23698">
            <v>0</v>
          </cell>
          <cell r="D23698">
            <v>0</v>
          </cell>
        </row>
        <row r="23699">
          <cell r="A23699">
            <v>0</v>
          </cell>
          <cell r="B23699">
            <v>0</v>
          </cell>
          <cell r="C23699">
            <v>0</v>
          </cell>
          <cell r="D23699">
            <v>0</v>
          </cell>
        </row>
        <row r="23700">
          <cell r="A23700">
            <v>0</v>
          </cell>
          <cell r="B23700">
            <v>0</v>
          </cell>
          <cell r="C23700">
            <v>0</v>
          </cell>
          <cell r="D23700">
            <v>0</v>
          </cell>
        </row>
        <row r="23701">
          <cell r="A23701">
            <v>0</v>
          </cell>
          <cell r="B23701">
            <v>0</v>
          </cell>
          <cell r="C23701">
            <v>0</v>
          </cell>
          <cell r="D23701">
            <v>0</v>
          </cell>
        </row>
        <row r="23702">
          <cell r="A23702">
            <v>0</v>
          </cell>
          <cell r="B23702">
            <v>0</v>
          </cell>
          <cell r="C23702">
            <v>0</v>
          </cell>
          <cell r="D23702">
            <v>0</v>
          </cell>
        </row>
        <row r="23703">
          <cell r="A23703">
            <v>0</v>
          </cell>
          <cell r="B23703">
            <v>0</v>
          </cell>
          <cell r="C23703">
            <v>0</v>
          </cell>
          <cell r="D23703">
            <v>0</v>
          </cell>
        </row>
        <row r="23704">
          <cell r="A23704">
            <v>0</v>
          </cell>
          <cell r="B23704">
            <v>0</v>
          </cell>
          <cell r="C23704">
            <v>0</v>
          </cell>
          <cell r="D23704">
            <v>0</v>
          </cell>
        </row>
        <row r="23705">
          <cell r="A23705">
            <v>0</v>
          </cell>
          <cell r="B23705">
            <v>0</v>
          </cell>
          <cell r="C23705">
            <v>0</v>
          </cell>
          <cell r="D23705">
            <v>0</v>
          </cell>
        </row>
        <row r="23706">
          <cell r="A23706">
            <v>0</v>
          </cell>
          <cell r="B23706">
            <v>0</v>
          </cell>
          <cell r="C23706">
            <v>0</v>
          </cell>
          <cell r="D23706">
            <v>0</v>
          </cell>
        </row>
        <row r="23707">
          <cell r="A23707">
            <v>0</v>
          </cell>
          <cell r="B23707">
            <v>0</v>
          </cell>
          <cell r="C23707">
            <v>0</v>
          </cell>
          <cell r="D23707">
            <v>0</v>
          </cell>
        </row>
        <row r="23708">
          <cell r="A23708">
            <v>0</v>
          </cell>
          <cell r="B23708">
            <v>0</v>
          </cell>
          <cell r="C23708">
            <v>0</v>
          </cell>
          <cell r="D23708">
            <v>0</v>
          </cell>
        </row>
        <row r="23709">
          <cell r="A23709">
            <v>0</v>
          </cell>
          <cell r="B23709">
            <v>0</v>
          </cell>
          <cell r="C23709">
            <v>0</v>
          </cell>
          <cell r="D23709">
            <v>0</v>
          </cell>
        </row>
        <row r="23710">
          <cell r="A23710">
            <v>0</v>
          </cell>
          <cell r="B23710">
            <v>0</v>
          </cell>
          <cell r="C23710">
            <v>0</v>
          </cell>
          <cell r="D23710">
            <v>0</v>
          </cell>
        </row>
        <row r="23711">
          <cell r="A23711">
            <v>0</v>
          </cell>
          <cell r="B23711">
            <v>0</v>
          </cell>
          <cell r="C23711">
            <v>0</v>
          </cell>
          <cell r="D23711">
            <v>0</v>
          </cell>
        </row>
        <row r="23712">
          <cell r="A23712">
            <v>0</v>
          </cell>
          <cell r="B23712">
            <v>0</v>
          </cell>
          <cell r="C23712">
            <v>0</v>
          </cell>
          <cell r="D23712">
            <v>0</v>
          </cell>
        </row>
        <row r="23713">
          <cell r="A23713">
            <v>0</v>
          </cell>
          <cell r="B23713">
            <v>0</v>
          </cell>
          <cell r="C23713">
            <v>0</v>
          </cell>
          <cell r="D23713">
            <v>0</v>
          </cell>
        </row>
        <row r="23714">
          <cell r="A23714">
            <v>0</v>
          </cell>
          <cell r="B23714">
            <v>0</v>
          </cell>
          <cell r="C23714">
            <v>0</v>
          </cell>
          <cell r="D23714">
            <v>0</v>
          </cell>
        </row>
        <row r="23715">
          <cell r="A23715">
            <v>0</v>
          </cell>
          <cell r="B23715">
            <v>0</v>
          </cell>
          <cell r="C23715">
            <v>0</v>
          </cell>
          <cell r="D23715">
            <v>0</v>
          </cell>
        </row>
        <row r="23716">
          <cell r="A23716">
            <v>0</v>
          </cell>
          <cell r="B23716">
            <v>0</v>
          </cell>
          <cell r="C23716">
            <v>0</v>
          </cell>
          <cell r="D23716">
            <v>0</v>
          </cell>
        </row>
        <row r="23717">
          <cell r="A23717">
            <v>0</v>
          </cell>
          <cell r="B23717">
            <v>0</v>
          </cell>
          <cell r="C23717">
            <v>0</v>
          </cell>
          <cell r="D23717">
            <v>0</v>
          </cell>
        </row>
        <row r="23718">
          <cell r="A23718">
            <v>0</v>
          </cell>
          <cell r="B23718">
            <v>0</v>
          </cell>
          <cell r="C23718">
            <v>0</v>
          </cell>
          <cell r="D23718">
            <v>0</v>
          </cell>
        </row>
        <row r="23719">
          <cell r="A23719">
            <v>0</v>
          </cell>
          <cell r="B23719">
            <v>0</v>
          </cell>
          <cell r="C23719">
            <v>0</v>
          </cell>
          <cell r="D23719">
            <v>0</v>
          </cell>
        </row>
        <row r="23720">
          <cell r="A23720">
            <v>0</v>
          </cell>
          <cell r="B23720">
            <v>0</v>
          </cell>
          <cell r="C23720">
            <v>0</v>
          </cell>
          <cell r="D23720">
            <v>0</v>
          </cell>
        </row>
        <row r="23721">
          <cell r="A23721">
            <v>0</v>
          </cell>
          <cell r="B23721">
            <v>0</v>
          </cell>
          <cell r="C23721">
            <v>0</v>
          </cell>
          <cell r="D23721">
            <v>0</v>
          </cell>
        </row>
        <row r="23722">
          <cell r="A23722">
            <v>0</v>
          </cell>
          <cell r="B23722">
            <v>0</v>
          </cell>
          <cell r="C23722">
            <v>0</v>
          </cell>
          <cell r="D23722">
            <v>0</v>
          </cell>
        </row>
        <row r="23723">
          <cell r="A23723">
            <v>0</v>
          </cell>
          <cell r="B23723">
            <v>0</v>
          </cell>
          <cell r="C23723">
            <v>0</v>
          </cell>
          <cell r="D23723">
            <v>0</v>
          </cell>
        </row>
        <row r="23724">
          <cell r="A23724">
            <v>0</v>
          </cell>
          <cell r="B23724">
            <v>0</v>
          </cell>
          <cell r="C23724">
            <v>0</v>
          </cell>
          <cell r="D23724">
            <v>0</v>
          </cell>
        </row>
        <row r="23725">
          <cell r="A23725">
            <v>0</v>
          </cell>
          <cell r="B23725">
            <v>0</v>
          </cell>
          <cell r="C23725">
            <v>0</v>
          </cell>
          <cell r="D23725">
            <v>0</v>
          </cell>
        </row>
        <row r="23726">
          <cell r="A23726">
            <v>0</v>
          </cell>
          <cell r="B23726">
            <v>0</v>
          </cell>
          <cell r="C23726">
            <v>0</v>
          </cell>
          <cell r="D23726">
            <v>0</v>
          </cell>
        </row>
        <row r="23727">
          <cell r="A23727">
            <v>0</v>
          </cell>
          <cell r="B23727">
            <v>0</v>
          </cell>
          <cell r="C23727">
            <v>0</v>
          </cell>
          <cell r="D23727">
            <v>0</v>
          </cell>
        </row>
        <row r="23728">
          <cell r="A23728">
            <v>0</v>
          </cell>
          <cell r="B23728">
            <v>0</v>
          </cell>
          <cell r="C23728">
            <v>0</v>
          </cell>
          <cell r="D23728">
            <v>0</v>
          </cell>
        </row>
        <row r="23729">
          <cell r="A23729">
            <v>0</v>
          </cell>
          <cell r="B23729">
            <v>0</v>
          </cell>
          <cell r="C23729">
            <v>0</v>
          </cell>
          <cell r="D23729">
            <v>0</v>
          </cell>
        </row>
        <row r="23730">
          <cell r="A23730">
            <v>0</v>
          </cell>
          <cell r="B23730">
            <v>0</v>
          </cell>
          <cell r="C23730">
            <v>0</v>
          </cell>
          <cell r="D23730">
            <v>0</v>
          </cell>
        </row>
        <row r="23731">
          <cell r="A23731">
            <v>0</v>
          </cell>
          <cell r="B23731">
            <v>0</v>
          </cell>
          <cell r="C23731">
            <v>0</v>
          </cell>
          <cell r="D23731">
            <v>0</v>
          </cell>
        </row>
        <row r="23732">
          <cell r="A23732">
            <v>0</v>
          </cell>
          <cell r="B23732">
            <v>0</v>
          </cell>
          <cell r="C23732">
            <v>0</v>
          </cell>
          <cell r="D23732">
            <v>0</v>
          </cell>
        </row>
        <row r="23733">
          <cell r="A23733">
            <v>0</v>
          </cell>
          <cell r="B23733">
            <v>0</v>
          </cell>
          <cell r="C23733">
            <v>0</v>
          </cell>
          <cell r="D23733">
            <v>0</v>
          </cell>
        </row>
        <row r="23734">
          <cell r="A23734">
            <v>0</v>
          </cell>
          <cell r="B23734">
            <v>0</v>
          </cell>
          <cell r="C23734">
            <v>0</v>
          </cell>
          <cell r="D23734">
            <v>0</v>
          </cell>
        </row>
        <row r="23735">
          <cell r="A23735">
            <v>0</v>
          </cell>
          <cell r="B23735">
            <v>0</v>
          </cell>
          <cell r="C23735">
            <v>0</v>
          </cell>
          <cell r="D23735">
            <v>0</v>
          </cell>
        </row>
        <row r="23736">
          <cell r="A23736">
            <v>0</v>
          </cell>
          <cell r="B23736">
            <v>0</v>
          </cell>
          <cell r="C23736">
            <v>0</v>
          </cell>
          <cell r="D23736">
            <v>0</v>
          </cell>
        </row>
        <row r="23737">
          <cell r="A23737">
            <v>0</v>
          </cell>
          <cell r="B23737">
            <v>0</v>
          </cell>
          <cell r="C23737">
            <v>0</v>
          </cell>
          <cell r="D23737">
            <v>0</v>
          </cell>
        </row>
        <row r="23738">
          <cell r="A23738">
            <v>0</v>
          </cell>
          <cell r="B23738">
            <v>0</v>
          </cell>
          <cell r="C23738">
            <v>0</v>
          </cell>
          <cell r="D23738">
            <v>0</v>
          </cell>
        </row>
        <row r="23739">
          <cell r="A23739">
            <v>0</v>
          </cell>
          <cell r="B23739">
            <v>0</v>
          </cell>
          <cell r="C23739">
            <v>0</v>
          </cell>
          <cell r="D23739">
            <v>0</v>
          </cell>
        </row>
        <row r="23740">
          <cell r="A23740">
            <v>0</v>
          </cell>
          <cell r="B23740">
            <v>0</v>
          </cell>
          <cell r="C23740">
            <v>0</v>
          </cell>
          <cell r="D23740">
            <v>0</v>
          </cell>
        </row>
        <row r="23741">
          <cell r="A23741">
            <v>0</v>
          </cell>
          <cell r="B23741">
            <v>0</v>
          </cell>
          <cell r="C23741">
            <v>0</v>
          </cell>
          <cell r="D23741">
            <v>0</v>
          </cell>
        </row>
        <row r="23742">
          <cell r="A23742">
            <v>0</v>
          </cell>
          <cell r="B23742">
            <v>0</v>
          </cell>
          <cell r="C23742">
            <v>0</v>
          </cell>
          <cell r="D23742">
            <v>0</v>
          </cell>
        </row>
        <row r="23743">
          <cell r="A23743">
            <v>0</v>
          </cell>
          <cell r="B23743">
            <v>0</v>
          </cell>
          <cell r="C23743">
            <v>0</v>
          </cell>
          <cell r="D23743">
            <v>0</v>
          </cell>
        </row>
        <row r="23744">
          <cell r="A23744">
            <v>0</v>
          </cell>
          <cell r="B23744">
            <v>0</v>
          </cell>
          <cell r="C23744">
            <v>0</v>
          </cell>
          <cell r="D23744">
            <v>0</v>
          </cell>
        </row>
        <row r="23745">
          <cell r="A23745">
            <v>0</v>
          </cell>
          <cell r="B23745">
            <v>0</v>
          </cell>
          <cell r="C23745">
            <v>0</v>
          </cell>
          <cell r="D23745">
            <v>0</v>
          </cell>
        </row>
        <row r="23746">
          <cell r="A23746">
            <v>0</v>
          </cell>
          <cell r="B23746">
            <v>0</v>
          </cell>
          <cell r="C23746">
            <v>0</v>
          </cell>
          <cell r="D23746">
            <v>0</v>
          </cell>
        </row>
        <row r="23747">
          <cell r="A23747">
            <v>0</v>
          </cell>
          <cell r="B23747">
            <v>0</v>
          </cell>
          <cell r="C23747">
            <v>0</v>
          </cell>
          <cell r="D23747">
            <v>0</v>
          </cell>
        </row>
        <row r="23748">
          <cell r="A23748">
            <v>0</v>
          </cell>
          <cell r="B23748">
            <v>0</v>
          </cell>
          <cell r="C23748">
            <v>0</v>
          </cell>
          <cell r="D23748">
            <v>0</v>
          </cell>
        </row>
        <row r="23749">
          <cell r="A23749">
            <v>0</v>
          </cell>
          <cell r="B23749">
            <v>0</v>
          </cell>
          <cell r="C23749">
            <v>0</v>
          </cell>
          <cell r="D23749">
            <v>0</v>
          </cell>
        </row>
        <row r="23750">
          <cell r="A23750">
            <v>0</v>
          </cell>
          <cell r="B23750">
            <v>0</v>
          </cell>
          <cell r="C23750">
            <v>0</v>
          </cell>
          <cell r="D23750">
            <v>0</v>
          </cell>
        </row>
        <row r="23751">
          <cell r="A23751">
            <v>0</v>
          </cell>
          <cell r="B23751">
            <v>0</v>
          </cell>
          <cell r="C23751">
            <v>0</v>
          </cell>
          <cell r="D23751">
            <v>0</v>
          </cell>
        </row>
        <row r="23752">
          <cell r="A23752">
            <v>0</v>
          </cell>
          <cell r="B23752">
            <v>0</v>
          </cell>
          <cell r="C23752">
            <v>0</v>
          </cell>
          <cell r="D23752">
            <v>0</v>
          </cell>
        </row>
        <row r="23753">
          <cell r="A23753">
            <v>0</v>
          </cell>
          <cell r="B23753">
            <v>0</v>
          </cell>
          <cell r="C23753">
            <v>0</v>
          </cell>
          <cell r="D23753">
            <v>0</v>
          </cell>
        </row>
        <row r="23754">
          <cell r="A23754">
            <v>0</v>
          </cell>
          <cell r="B23754">
            <v>0</v>
          </cell>
          <cell r="C23754">
            <v>0</v>
          </cell>
          <cell r="D23754">
            <v>0</v>
          </cell>
        </row>
        <row r="23755">
          <cell r="A23755">
            <v>0</v>
          </cell>
          <cell r="B23755">
            <v>0</v>
          </cell>
          <cell r="C23755">
            <v>0</v>
          </cell>
          <cell r="D23755">
            <v>0</v>
          </cell>
        </row>
        <row r="23756">
          <cell r="A23756">
            <v>0</v>
          </cell>
          <cell r="B23756">
            <v>0</v>
          </cell>
          <cell r="C23756">
            <v>0</v>
          </cell>
          <cell r="D23756">
            <v>0</v>
          </cell>
        </row>
        <row r="23757">
          <cell r="A23757">
            <v>0</v>
          </cell>
          <cell r="B23757">
            <v>0</v>
          </cell>
          <cell r="C23757">
            <v>0</v>
          </cell>
          <cell r="D23757">
            <v>0</v>
          </cell>
        </row>
        <row r="23758">
          <cell r="A23758">
            <v>0</v>
          </cell>
          <cell r="B23758">
            <v>0</v>
          </cell>
          <cell r="C23758">
            <v>0</v>
          </cell>
          <cell r="D23758">
            <v>0</v>
          </cell>
        </row>
        <row r="23759">
          <cell r="A23759">
            <v>0</v>
          </cell>
          <cell r="B23759">
            <v>0</v>
          </cell>
          <cell r="C23759">
            <v>0</v>
          </cell>
          <cell r="D23759">
            <v>0</v>
          </cell>
        </row>
        <row r="23760">
          <cell r="A23760">
            <v>0</v>
          </cell>
          <cell r="B23760">
            <v>0</v>
          </cell>
          <cell r="C23760">
            <v>0</v>
          </cell>
          <cell r="D23760">
            <v>0</v>
          </cell>
        </row>
        <row r="23761">
          <cell r="A23761">
            <v>0</v>
          </cell>
          <cell r="B23761">
            <v>0</v>
          </cell>
          <cell r="C23761">
            <v>0</v>
          </cell>
          <cell r="D23761">
            <v>0</v>
          </cell>
        </row>
        <row r="23762">
          <cell r="A23762">
            <v>0</v>
          </cell>
          <cell r="B23762">
            <v>0</v>
          </cell>
          <cell r="C23762">
            <v>0</v>
          </cell>
          <cell r="D23762">
            <v>0</v>
          </cell>
        </row>
        <row r="23763">
          <cell r="A23763">
            <v>0</v>
          </cell>
          <cell r="B23763">
            <v>0</v>
          </cell>
          <cell r="C23763">
            <v>0</v>
          </cell>
          <cell r="D23763">
            <v>0</v>
          </cell>
        </row>
        <row r="23764">
          <cell r="A23764">
            <v>0</v>
          </cell>
          <cell r="B23764">
            <v>0</v>
          </cell>
          <cell r="C23764">
            <v>0</v>
          </cell>
          <cell r="D23764">
            <v>0</v>
          </cell>
        </row>
        <row r="23765">
          <cell r="A23765">
            <v>0</v>
          </cell>
          <cell r="B23765">
            <v>0</v>
          </cell>
          <cell r="C23765">
            <v>0</v>
          </cell>
          <cell r="D23765">
            <v>0</v>
          </cell>
        </row>
        <row r="23766">
          <cell r="A23766">
            <v>0</v>
          </cell>
          <cell r="B23766">
            <v>0</v>
          </cell>
          <cell r="C23766">
            <v>0</v>
          </cell>
          <cell r="D23766">
            <v>0</v>
          </cell>
        </row>
        <row r="23767">
          <cell r="A23767">
            <v>0</v>
          </cell>
          <cell r="B23767">
            <v>0</v>
          </cell>
          <cell r="C23767">
            <v>0</v>
          </cell>
          <cell r="D23767">
            <v>0</v>
          </cell>
        </row>
        <row r="23768">
          <cell r="A23768">
            <v>0</v>
          </cell>
          <cell r="B23768">
            <v>0</v>
          </cell>
          <cell r="C23768">
            <v>0</v>
          </cell>
          <cell r="D23768">
            <v>0</v>
          </cell>
        </row>
        <row r="23769">
          <cell r="A23769">
            <v>0</v>
          </cell>
          <cell r="B23769">
            <v>0</v>
          </cell>
          <cell r="C23769">
            <v>0</v>
          </cell>
          <cell r="D23769">
            <v>0</v>
          </cell>
        </row>
        <row r="23770">
          <cell r="A23770">
            <v>0</v>
          </cell>
          <cell r="B23770">
            <v>0</v>
          </cell>
          <cell r="C23770">
            <v>0</v>
          </cell>
          <cell r="D23770">
            <v>0</v>
          </cell>
        </row>
        <row r="23771">
          <cell r="A23771">
            <v>0</v>
          </cell>
          <cell r="B23771">
            <v>0</v>
          </cell>
          <cell r="C23771">
            <v>0</v>
          </cell>
          <cell r="D23771">
            <v>0</v>
          </cell>
        </row>
        <row r="23772">
          <cell r="A23772">
            <v>0</v>
          </cell>
          <cell r="B23772">
            <v>0</v>
          </cell>
          <cell r="C23772">
            <v>0</v>
          </cell>
          <cell r="D23772">
            <v>0</v>
          </cell>
        </row>
        <row r="23773">
          <cell r="A23773">
            <v>0</v>
          </cell>
          <cell r="B23773">
            <v>0</v>
          </cell>
          <cell r="C23773">
            <v>0</v>
          </cell>
          <cell r="D23773">
            <v>0</v>
          </cell>
        </row>
        <row r="23774">
          <cell r="A23774">
            <v>0</v>
          </cell>
          <cell r="B23774">
            <v>0</v>
          </cell>
          <cell r="C23774">
            <v>0</v>
          </cell>
          <cell r="D23774">
            <v>0</v>
          </cell>
        </row>
        <row r="23775">
          <cell r="A23775">
            <v>0</v>
          </cell>
          <cell r="B23775">
            <v>0</v>
          </cell>
          <cell r="C23775">
            <v>0</v>
          </cell>
          <cell r="D23775">
            <v>0</v>
          </cell>
        </row>
        <row r="23776">
          <cell r="A23776">
            <v>0</v>
          </cell>
          <cell r="B23776">
            <v>0</v>
          </cell>
          <cell r="C23776">
            <v>0</v>
          </cell>
          <cell r="D23776">
            <v>0</v>
          </cell>
        </row>
        <row r="23777">
          <cell r="A23777">
            <v>0</v>
          </cell>
          <cell r="B23777">
            <v>0</v>
          </cell>
          <cell r="C23777">
            <v>0</v>
          </cell>
          <cell r="D23777">
            <v>0</v>
          </cell>
        </row>
        <row r="23778">
          <cell r="A23778">
            <v>0</v>
          </cell>
          <cell r="B23778">
            <v>0</v>
          </cell>
          <cell r="C23778">
            <v>0</v>
          </cell>
          <cell r="D23778">
            <v>0</v>
          </cell>
        </row>
        <row r="23779">
          <cell r="A23779">
            <v>0</v>
          </cell>
          <cell r="B23779">
            <v>0</v>
          </cell>
          <cell r="C23779">
            <v>0</v>
          </cell>
          <cell r="D23779">
            <v>0</v>
          </cell>
        </row>
        <row r="23780">
          <cell r="A23780">
            <v>0</v>
          </cell>
          <cell r="B23780">
            <v>0</v>
          </cell>
          <cell r="C23780">
            <v>0</v>
          </cell>
          <cell r="D23780">
            <v>0</v>
          </cell>
        </row>
        <row r="23781">
          <cell r="A23781">
            <v>0</v>
          </cell>
          <cell r="B23781">
            <v>0</v>
          </cell>
          <cell r="C23781">
            <v>0</v>
          </cell>
          <cell r="D23781">
            <v>0</v>
          </cell>
        </row>
        <row r="23782">
          <cell r="A23782">
            <v>0</v>
          </cell>
          <cell r="B23782">
            <v>0</v>
          </cell>
          <cell r="C23782">
            <v>0</v>
          </cell>
          <cell r="D23782">
            <v>0</v>
          </cell>
        </row>
        <row r="23783">
          <cell r="A23783">
            <v>0</v>
          </cell>
          <cell r="B23783">
            <v>0</v>
          </cell>
          <cell r="C23783">
            <v>0</v>
          </cell>
          <cell r="D23783">
            <v>0</v>
          </cell>
        </row>
        <row r="23784">
          <cell r="A23784">
            <v>0</v>
          </cell>
          <cell r="B23784">
            <v>0</v>
          </cell>
          <cell r="C23784">
            <v>0</v>
          </cell>
          <cell r="D23784">
            <v>0</v>
          </cell>
        </row>
        <row r="23785">
          <cell r="A23785">
            <v>0</v>
          </cell>
          <cell r="B23785">
            <v>0</v>
          </cell>
          <cell r="C23785">
            <v>0</v>
          </cell>
          <cell r="D23785">
            <v>0</v>
          </cell>
        </row>
        <row r="23786">
          <cell r="A23786">
            <v>0</v>
          </cell>
          <cell r="B23786">
            <v>0</v>
          </cell>
          <cell r="C23786">
            <v>0</v>
          </cell>
          <cell r="D23786">
            <v>0</v>
          </cell>
        </row>
        <row r="23787">
          <cell r="A23787">
            <v>0</v>
          </cell>
          <cell r="B23787">
            <v>0</v>
          </cell>
          <cell r="C23787">
            <v>0</v>
          </cell>
          <cell r="D23787">
            <v>0</v>
          </cell>
        </row>
        <row r="23788">
          <cell r="A23788">
            <v>0</v>
          </cell>
          <cell r="B23788">
            <v>0</v>
          </cell>
          <cell r="C23788">
            <v>0</v>
          </cell>
          <cell r="D23788">
            <v>0</v>
          </cell>
        </row>
        <row r="23789">
          <cell r="A23789">
            <v>0</v>
          </cell>
          <cell r="B23789">
            <v>0</v>
          </cell>
          <cell r="C23789">
            <v>0</v>
          </cell>
          <cell r="D23789">
            <v>0</v>
          </cell>
        </row>
        <row r="23790">
          <cell r="A23790">
            <v>0</v>
          </cell>
          <cell r="B23790">
            <v>0</v>
          </cell>
          <cell r="C23790">
            <v>0</v>
          </cell>
          <cell r="D23790">
            <v>0</v>
          </cell>
        </row>
        <row r="23791">
          <cell r="A23791">
            <v>0</v>
          </cell>
          <cell r="B23791">
            <v>0</v>
          </cell>
          <cell r="C23791">
            <v>0</v>
          </cell>
          <cell r="D23791">
            <v>0</v>
          </cell>
        </row>
        <row r="23792">
          <cell r="A23792">
            <v>0</v>
          </cell>
          <cell r="B23792">
            <v>0</v>
          </cell>
          <cell r="C23792">
            <v>0</v>
          </cell>
          <cell r="D23792">
            <v>0</v>
          </cell>
        </row>
        <row r="23793">
          <cell r="A23793">
            <v>0</v>
          </cell>
          <cell r="B23793">
            <v>0</v>
          </cell>
          <cell r="C23793">
            <v>0</v>
          </cell>
          <cell r="D23793">
            <v>0</v>
          </cell>
        </row>
        <row r="23794">
          <cell r="A23794">
            <v>0</v>
          </cell>
          <cell r="B23794">
            <v>0</v>
          </cell>
          <cell r="C23794">
            <v>0</v>
          </cell>
          <cell r="D23794">
            <v>0</v>
          </cell>
        </row>
        <row r="23795">
          <cell r="A23795">
            <v>0</v>
          </cell>
          <cell r="B23795">
            <v>0</v>
          </cell>
          <cell r="C23795">
            <v>0</v>
          </cell>
          <cell r="D23795">
            <v>0</v>
          </cell>
        </row>
        <row r="23796">
          <cell r="A23796">
            <v>0</v>
          </cell>
          <cell r="B23796">
            <v>0</v>
          </cell>
          <cell r="C23796">
            <v>0</v>
          </cell>
          <cell r="D23796">
            <v>0</v>
          </cell>
        </row>
        <row r="23797">
          <cell r="A23797">
            <v>0</v>
          </cell>
          <cell r="B23797">
            <v>0</v>
          </cell>
          <cell r="C23797">
            <v>0</v>
          </cell>
          <cell r="D23797">
            <v>0</v>
          </cell>
        </row>
        <row r="23798">
          <cell r="A23798">
            <v>0</v>
          </cell>
          <cell r="B23798">
            <v>0</v>
          </cell>
          <cell r="C23798">
            <v>0</v>
          </cell>
          <cell r="D23798">
            <v>0</v>
          </cell>
        </row>
        <row r="23799">
          <cell r="A23799">
            <v>0</v>
          </cell>
          <cell r="B23799">
            <v>0</v>
          </cell>
          <cell r="C23799">
            <v>0</v>
          </cell>
          <cell r="D23799">
            <v>0</v>
          </cell>
        </row>
        <row r="23800">
          <cell r="A23800">
            <v>0</v>
          </cell>
          <cell r="B23800">
            <v>0</v>
          </cell>
          <cell r="C23800">
            <v>0</v>
          </cell>
          <cell r="D23800">
            <v>0</v>
          </cell>
        </row>
        <row r="23801">
          <cell r="A23801">
            <v>0</v>
          </cell>
          <cell r="B23801">
            <v>0</v>
          </cell>
          <cell r="C23801">
            <v>0</v>
          </cell>
          <cell r="D23801">
            <v>0</v>
          </cell>
        </row>
        <row r="23802">
          <cell r="A23802">
            <v>0</v>
          </cell>
          <cell r="B23802">
            <v>0</v>
          </cell>
          <cell r="C23802">
            <v>0</v>
          </cell>
          <cell r="D23802">
            <v>0</v>
          </cell>
        </row>
        <row r="23803">
          <cell r="A23803">
            <v>0</v>
          </cell>
          <cell r="B23803">
            <v>0</v>
          </cell>
          <cell r="C23803">
            <v>0</v>
          </cell>
          <cell r="D23803">
            <v>0</v>
          </cell>
        </row>
        <row r="23804">
          <cell r="A23804">
            <v>0</v>
          </cell>
          <cell r="B23804">
            <v>0</v>
          </cell>
          <cell r="C23804">
            <v>0</v>
          </cell>
          <cell r="D23804">
            <v>0</v>
          </cell>
        </row>
        <row r="23805">
          <cell r="A23805">
            <v>0</v>
          </cell>
          <cell r="B23805">
            <v>0</v>
          </cell>
          <cell r="C23805">
            <v>0</v>
          </cell>
          <cell r="D23805">
            <v>0</v>
          </cell>
        </row>
        <row r="23806">
          <cell r="A23806">
            <v>0</v>
          </cell>
          <cell r="B23806">
            <v>0</v>
          </cell>
          <cell r="C23806">
            <v>0</v>
          </cell>
          <cell r="D23806">
            <v>0</v>
          </cell>
        </row>
        <row r="23807">
          <cell r="A23807">
            <v>0</v>
          </cell>
          <cell r="B23807">
            <v>0</v>
          </cell>
          <cell r="C23807">
            <v>0</v>
          </cell>
          <cell r="D23807">
            <v>0</v>
          </cell>
        </row>
        <row r="23808">
          <cell r="A23808">
            <v>0</v>
          </cell>
          <cell r="B23808">
            <v>0</v>
          </cell>
          <cell r="C23808">
            <v>0</v>
          </cell>
          <cell r="D23808">
            <v>0</v>
          </cell>
        </row>
        <row r="23809">
          <cell r="A23809">
            <v>0</v>
          </cell>
          <cell r="B23809">
            <v>0</v>
          </cell>
          <cell r="C23809">
            <v>0</v>
          </cell>
          <cell r="D23809">
            <v>0</v>
          </cell>
        </row>
        <row r="23810">
          <cell r="A23810">
            <v>0</v>
          </cell>
          <cell r="B23810">
            <v>0</v>
          </cell>
          <cell r="C23810">
            <v>0</v>
          </cell>
          <cell r="D23810">
            <v>0</v>
          </cell>
        </row>
        <row r="23811">
          <cell r="A23811">
            <v>0</v>
          </cell>
          <cell r="B23811">
            <v>0</v>
          </cell>
          <cell r="C23811">
            <v>0</v>
          </cell>
          <cell r="D23811">
            <v>0</v>
          </cell>
        </row>
        <row r="23812">
          <cell r="A23812">
            <v>0</v>
          </cell>
          <cell r="B23812">
            <v>0</v>
          </cell>
          <cell r="C23812">
            <v>0</v>
          </cell>
          <cell r="D23812">
            <v>0</v>
          </cell>
        </row>
        <row r="23813">
          <cell r="A23813">
            <v>0</v>
          </cell>
          <cell r="B23813">
            <v>0</v>
          </cell>
          <cell r="C23813">
            <v>0</v>
          </cell>
          <cell r="D23813">
            <v>0</v>
          </cell>
        </row>
        <row r="23814">
          <cell r="A23814">
            <v>0</v>
          </cell>
          <cell r="B23814">
            <v>0</v>
          </cell>
          <cell r="C23814">
            <v>0</v>
          </cell>
          <cell r="D23814">
            <v>0</v>
          </cell>
        </row>
        <row r="23815">
          <cell r="A23815">
            <v>0</v>
          </cell>
          <cell r="B23815">
            <v>0</v>
          </cell>
          <cell r="C23815">
            <v>0</v>
          </cell>
          <cell r="D23815">
            <v>0</v>
          </cell>
        </row>
        <row r="23816">
          <cell r="A23816">
            <v>0</v>
          </cell>
          <cell r="B23816">
            <v>0</v>
          </cell>
          <cell r="C23816">
            <v>0</v>
          </cell>
          <cell r="D23816">
            <v>0</v>
          </cell>
        </row>
        <row r="23817">
          <cell r="A23817">
            <v>0</v>
          </cell>
          <cell r="B23817">
            <v>0</v>
          </cell>
          <cell r="C23817">
            <v>0</v>
          </cell>
          <cell r="D23817">
            <v>0</v>
          </cell>
        </row>
        <row r="23818">
          <cell r="A23818">
            <v>0</v>
          </cell>
          <cell r="B23818">
            <v>0</v>
          </cell>
          <cell r="C23818">
            <v>0</v>
          </cell>
          <cell r="D23818">
            <v>0</v>
          </cell>
        </row>
        <row r="23819">
          <cell r="A23819">
            <v>0</v>
          </cell>
          <cell r="B23819">
            <v>0</v>
          </cell>
          <cell r="C23819">
            <v>0</v>
          </cell>
          <cell r="D23819">
            <v>0</v>
          </cell>
        </row>
        <row r="23820">
          <cell r="A23820">
            <v>0</v>
          </cell>
          <cell r="B23820">
            <v>0</v>
          </cell>
          <cell r="C23820">
            <v>0</v>
          </cell>
          <cell r="D23820">
            <v>0</v>
          </cell>
        </row>
        <row r="23821">
          <cell r="A23821">
            <v>0</v>
          </cell>
          <cell r="B23821">
            <v>0</v>
          </cell>
          <cell r="C23821">
            <v>0</v>
          </cell>
          <cell r="D23821">
            <v>0</v>
          </cell>
        </row>
        <row r="23822">
          <cell r="A23822">
            <v>0</v>
          </cell>
          <cell r="B23822">
            <v>0</v>
          </cell>
          <cell r="C23822">
            <v>0</v>
          </cell>
          <cell r="D23822">
            <v>0</v>
          </cell>
        </row>
        <row r="23823">
          <cell r="A23823">
            <v>0</v>
          </cell>
          <cell r="B23823">
            <v>0</v>
          </cell>
          <cell r="C23823">
            <v>0</v>
          </cell>
          <cell r="D23823">
            <v>0</v>
          </cell>
        </row>
        <row r="23824">
          <cell r="A23824">
            <v>0</v>
          </cell>
          <cell r="B23824">
            <v>0</v>
          </cell>
          <cell r="C23824">
            <v>0</v>
          </cell>
          <cell r="D23824">
            <v>0</v>
          </cell>
        </row>
        <row r="23825">
          <cell r="A23825">
            <v>0</v>
          </cell>
          <cell r="B23825">
            <v>0</v>
          </cell>
          <cell r="C23825">
            <v>0</v>
          </cell>
          <cell r="D23825">
            <v>0</v>
          </cell>
        </row>
        <row r="23826">
          <cell r="A23826">
            <v>0</v>
          </cell>
          <cell r="B23826">
            <v>0</v>
          </cell>
          <cell r="C23826">
            <v>0</v>
          </cell>
          <cell r="D23826">
            <v>0</v>
          </cell>
        </row>
        <row r="23827">
          <cell r="A23827">
            <v>0</v>
          </cell>
          <cell r="B23827">
            <v>0</v>
          </cell>
          <cell r="C23827">
            <v>0</v>
          </cell>
          <cell r="D23827">
            <v>0</v>
          </cell>
        </row>
        <row r="23828">
          <cell r="A23828">
            <v>0</v>
          </cell>
          <cell r="B23828">
            <v>0</v>
          </cell>
          <cell r="C23828">
            <v>0</v>
          </cell>
          <cell r="D23828">
            <v>0</v>
          </cell>
        </row>
        <row r="23829">
          <cell r="A23829">
            <v>0</v>
          </cell>
          <cell r="B23829">
            <v>0</v>
          </cell>
          <cell r="C23829">
            <v>0</v>
          </cell>
          <cell r="D23829">
            <v>0</v>
          </cell>
        </row>
        <row r="23830">
          <cell r="A23830">
            <v>0</v>
          </cell>
          <cell r="B23830">
            <v>0</v>
          </cell>
          <cell r="C23830">
            <v>0</v>
          </cell>
          <cell r="D23830">
            <v>0</v>
          </cell>
        </row>
        <row r="23831">
          <cell r="A23831">
            <v>0</v>
          </cell>
          <cell r="B23831">
            <v>0</v>
          </cell>
          <cell r="C23831">
            <v>0</v>
          </cell>
          <cell r="D23831">
            <v>0</v>
          </cell>
        </row>
        <row r="23832">
          <cell r="A23832">
            <v>0</v>
          </cell>
          <cell r="B23832">
            <v>0</v>
          </cell>
          <cell r="C23832">
            <v>0</v>
          </cell>
          <cell r="D23832">
            <v>0</v>
          </cell>
        </row>
        <row r="23833">
          <cell r="A23833">
            <v>0</v>
          </cell>
          <cell r="B23833">
            <v>0</v>
          </cell>
          <cell r="C23833">
            <v>0</v>
          </cell>
          <cell r="D23833">
            <v>0</v>
          </cell>
        </row>
        <row r="23834">
          <cell r="A23834">
            <v>0</v>
          </cell>
          <cell r="B23834">
            <v>0</v>
          </cell>
          <cell r="C23834">
            <v>0</v>
          </cell>
          <cell r="D23834">
            <v>0</v>
          </cell>
        </row>
        <row r="23835">
          <cell r="A23835">
            <v>0</v>
          </cell>
          <cell r="B23835">
            <v>0</v>
          </cell>
          <cell r="C23835">
            <v>0</v>
          </cell>
          <cell r="D23835">
            <v>0</v>
          </cell>
        </row>
        <row r="23836">
          <cell r="A23836">
            <v>0</v>
          </cell>
          <cell r="B23836">
            <v>0</v>
          </cell>
          <cell r="C23836">
            <v>0</v>
          </cell>
          <cell r="D23836">
            <v>0</v>
          </cell>
        </row>
        <row r="23837">
          <cell r="A23837">
            <v>0</v>
          </cell>
          <cell r="B23837">
            <v>0</v>
          </cell>
          <cell r="C23837">
            <v>0</v>
          </cell>
          <cell r="D23837">
            <v>0</v>
          </cell>
        </row>
        <row r="23838">
          <cell r="A23838">
            <v>0</v>
          </cell>
          <cell r="B23838">
            <v>0</v>
          </cell>
          <cell r="C23838">
            <v>0</v>
          </cell>
          <cell r="D23838">
            <v>0</v>
          </cell>
        </row>
        <row r="23839">
          <cell r="A23839">
            <v>0</v>
          </cell>
          <cell r="B23839">
            <v>0</v>
          </cell>
          <cell r="C23839">
            <v>0</v>
          </cell>
          <cell r="D23839">
            <v>0</v>
          </cell>
        </row>
        <row r="23840">
          <cell r="A23840">
            <v>0</v>
          </cell>
          <cell r="B23840">
            <v>0</v>
          </cell>
          <cell r="C23840">
            <v>0</v>
          </cell>
          <cell r="D23840">
            <v>0</v>
          </cell>
        </row>
        <row r="23841">
          <cell r="A23841">
            <v>0</v>
          </cell>
          <cell r="B23841">
            <v>0</v>
          </cell>
          <cell r="C23841">
            <v>0</v>
          </cell>
          <cell r="D23841">
            <v>0</v>
          </cell>
        </row>
        <row r="23842">
          <cell r="A23842">
            <v>0</v>
          </cell>
          <cell r="B23842">
            <v>0</v>
          </cell>
          <cell r="C23842">
            <v>0</v>
          </cell>
          <cell r="D23842">
            <v>0</v>
          </cell>
        </row>
        <row r="23843">
          <cell r="A23843">
            <v>0</v>
          </cell>
          <cell r="B23843">
            <v>0</v>
          </cell>
          <cell r="C23843">
            <v>0</v>
          </cell>
          <cell r="D23843">
            <v>0</v>
          </cell>
        </row>
        <row r="23844">
          <cell r="A23844">
            <v>0</v>
          </cell>
          <cell r="B23844">
            <v>0</v>
          </cell>
          <cell r="C23844">
            <v>0</v>
          </cell>
          <cell r="D23844">
            <v>0</v>
          </cell>
        </row>
        <row r="23845">
          <cell r="A23845">
            <v>0</v>
          </cell>
          <cell r="B23845">
            <v>0</v>
          </cell>
          <cell r="C23845">
            <v>0</v>
          </cell>
          <cell r="D23845">
            <v>0</v>
          </cell>
        </row>
        <row r="23846">
          <cell r="A23846">
            <v>0</v>
          </cell>
          <cell r="B23846">
            <v>0</v>
          </cell>
          <cell r="C23846">
            <v>0</v>
          </cell>
          <cell r="D23846">
            <v>0</v>
          </cell>
        </row>
        <row r="23847">
          <cell r="A23847">
            <v>0</v>
          </cell>
          <cell r="B23847">
            <v>0</v>
          </cell>
          <cell r="C23847">
            <v>0</v>
          </cell>
          <cell r="D23847">
            <v>0</v>
          </cell>
        </row>
        <row r="23848">
          <cell r="A23848">
            <v>0</v>
          </cell>
          <cell r="B23848">
            <v>0</v>
          </cell>
          <cell r="C23848">
            <v>0</v>
          </cell>
          <cell r="D23848">
            <v>0</v>
          </cell>
        </row>
        <row r="23849">
          <cell r="A23849">
            <v>0</v>
          </cell>
          <cell r="B23849">
            <v>0</v>
          </cell>
          <cell r="C23849">
            <v>0</v>
          </cell>
          <cell r="D23849">
            <v>0</v>
          </cell>
        </row>
        <row r="23850">
          <cell r="A23850">
            <v>0</v>
          </cell>
          <cell r="B23850">
            <v>0</v>
          </cell>
          <cell r="C23850">
            <v>0</v>
          </cell>
          <cell r="D23850">
            <v>0</v>
          </cell>
        </row>
        <row r="23851">
          <cell r="A23851">
            <v>0</v>
          </cell>
          <cell r="B23851">
            <v>0</v>
          </cell>
          <cell r="C23851">
            <v>0</v>
          </cell>
          <cell r="D23851">
            <v>0</v>
          </cell>
        </row>
        <row r="23852">
          <cell r="A23852">
            <v>0</v>
          </cell>
          <cell r="B23852">
            <v>0</v>
          </cell>
          <cell r="C23852">
            <v>0</v>
          </cell>
          <cell r="D23852">
            <v>0</v>
          </cell>
        </row>
        <row r="23853">
          <cell r="A23853">
            <v>0</v>
          </cell>
          <cell r="B23853">
            <v>0</v>
          </cell>
          <cell r="C23853">
            <v>0</v>
          </cell>
          <cell r="D23853">
            <v>0</v>
          </cell>
        </row>
        <row r="23854">
          <cell r="A23854">
            <v>0</v>
          </cell>
          <cell r="B23854">
            <v>0</v>
          </cell>
          <cell r="C23854">
            <v>0</v>
          </cell>
          <cell r="D23854">
            <v>0</v>
          </cell>
        </row>
        <row r="23855">
          <cell r="A23855">
            <v>0</v>
          </cell>
          <cell r="B23855">
            <v>0</v>
          </cell>
          <cell r="C23855">
            <v>0</v>
          </cell>
          <cell r="D23855">
            <v>0</v>
          </cell>
        </row>
        <row r="23856">
          <cell r="A23856">
            <v>0</v>
          </cell>
          <cell r="B23856">
            <v>0</v>
          </cell>
          <cell r="C23856">
            <v>0</v>
          </cell>
          <cell r="D23856">
            <v>0</v>
          </cell>
        </row>
        <row r="23857">
          <cell r="A23857">
            <v>0</v>
          </cell>
          <cell r="B23857">
            <v>0</v>
          </cell>
          <cell r="C23857">
            <v>0</v>
          </cell>
          <cell r="D23857">
            <v>0</v>
          </cell>
        </row>
        <row r="23858">
          <cell r="A23858">
            <v>0</v>
          </cell>
          <cell r="B23858">
            <v>0</v>
          </cell>
          <cell r="C23858">
            <v>0</v>
          </cell>
          <cell r="D23858">
            <v>0</v>
          </cell>
        </row>
        <row r="23859">
          <cell r="A23859">
            <v>0</v>
          </cell>
          <cell r="B23859">
            <v>0</v>
          </cell>
          <cell r="C23859">
            <v>0</v>
          </cell>
          <cell r="D23859">
            <v>0</v>
          </cell>
        </row>
        <row r="23860">
          <cell r="A23860">
            <v>0</v>
          </cell>
          <cell r="B23860">
            <v>0</v>
          </cell>
          <cell r="C23860">
            <v>0</v>
          </cell>
          <cell r="D23860">
            <v>0</v>
          </cell>
        </row>
        <row r="23861">
          <cell r="A23861">
            <v>0</v>
          </cell>
          <cell r="B23861">
            <v>0</v>
          </cell>
          <cell r="C23861">
            <v>0</v>
          </cell>
          <cell r="D23861">
            <v>0</v>
          </cell>
        </row>
        <row r="23862">
          <cell r="A23862">
            <v>0</v>
          </cell>
          <cell r="B23862">
            <v>0</v>
          </cell>
          <cell r="C23862">
            <v>0</v>
          </cell>
          <cell r="D23862">
            <v>0</v>
          </cell>
        </row>
        <row r="23863">
          <cell r="A23863">
            <v>0</v>
          </cell>
          <cell r="B23863">
            <v>0</v>
          </cell>
          <cell r="C23863">
            <v>0</v>
          </cell>
          <cell r="D23863">
            <v>0</v>
          </cell>
        </row>
        <row r="23864">
          <cell r="A23864">
            <v>0</v>
          </cell>
          <cell r="B23864">
            <v>0</v>
          </cell>
          <cell r="C23864">
            <v>0</v>
          </cell>
          <cell r="D23864">
            <v>0</v>
          </cell>
        </row>
        <row r="23865">
          <cell r="A23865">
            <v>0</v>
          </cell>
          <cell r="B23865">
            <v>0</v>
          </cell>
          <cell r="C23865">
            <v>0</v>
          </cell>
          <cell r="D23865">
            <v>0</v>
          </cell>
        </row>
        <row r="23866">
          <cell r="A23866">
            <v>0</v>
          </cell>
          <cell r="B23866">
            <v>0</v>
          </cell>
          <cell r="C23866">
            <v>0</v>
          </cell>
          <cell r="D23866">
            <v>0</v>
          </cell>
        </row>
        <row r="23867">
          <cell r="A23867">
            <v>0</v>
          </cell>
          <cell r="B23867">
            <v>0</v>
          </cell>
          <cell r="C23867">
            <v>0</v>
          </cell>
          <cell r="D23867">
            <v>0</v>
          </cell>
        </row>
        <row r="23868">
          <cell r="A23868">
            <v>0</v>
          </cell>
          <cell r="B23868">
            <v>0</v>
          </cell>
          <cell r="C23868">
            <v>0</v>
          </cell>
          <cell r="D23868">
            <v>0</v>
          </cell>
        </row>
        <row r="23869">
          <cell r="A23869">
            <v>0</v>
          </cell>
          <cell r="B23869">
            <v>0</v>
          </cell>
          <cell r="C23869">
            <v>0</v>
          </cell>
          <cell r="D23869">
            <v>0</v>
          </cell>
        </row>
        <row r="23870">
          <cell r="A23870">
            <v>0</v>
          </cell>
          <cell r="B23870">
            <v>0</v>
          </cell>
          <cell r="C23870">
            <v>0</v>
          </cell>
          <cell r="D23870">
            <v>0</v>
          </cell>
        </row>
        <row r="23871">
          <cell r="A23871">
            <v>0</v>
          </cell>
          <cell r="B23871">
            <v>0</v>
          </cell>
          <cell r="C23871">
            <v>0</v>
          </cell>
          <cell r="D23871">
            <v>0</v>
          </cell>
        </row>
        <row r="23872">
          <cell r="A23872">
            <v>0</v>
          </cell>
          <cell r="B23872">
            <v>0</v>
          </cell>
          <cell r="C23872">
            <v>0</v>
          </cell>
          <cell r="D23872">
            <v>0</v>
          </cell>
        </row>
        <row r="23873">
          <cell r="A23873">
            <v>0</v>
          </cell>
          <cell r="B23873">
            <v>0</v>
          </cell>
          <cell r="C23873">
            <v>0</v>
          </cell>
          <cell r="D23873">
            <v>0</v>
          </cell>
        </row>
        <row r="23874">
          <cell r="A23874">
            <v>0</v>
          </cell>
          <cell r="B23874">
            <v>0</v>
          </cell>
          <cell r="C23874">
            <v>0</v>
          </cell>
          <cell r="D23874">
            <v>0</v>
          </cell>
        </row>
        <row r="23875">
          <cell r="A23875">
            <v>0</v>
          </cell>
          <cell r="B23875">
            <v>0</v>
          </cell>
          <cell r="C23875">
            <v>0</v>
          </cell>
          <cell r="D23875">
            <v>0</v>
          </cell>
        </row>
        <row r="23876">
          <cell r="A23876">
            <v>0</v>
          </cell>
          <cell r="B23876">
            <v>0</v>
          </cell>
          <cell r="C23876">
            <v>0</v>
          </cell>
          <cell r="D23876">
            <v>0</v>
          </cell>
        </row>
        <row r="23877">
          <cell r="A23877">
            <v>0</v>
          </cell>
          <cell r="B23877">
            <v>0</v>
          </cell>
          <cell r="C23877">
            <v>0</v>
          </cell>
          <cell r="D23877">
            <v>0</v>
          </cell>
        </row>
        <row r="23878">
          <cell r="A23878">
            <v>0</v>
          </cell>
          <cell r="B23878">
            <v>0</v>
          </cell>
          <cell r="C23878">
            <v>0</v>
          </cell>
          <cell r="D23878">
            <v>0</v>
          </cell>
        </row>
        <row r="23879">
          <cell r="A23879">
            <v>0</v>
          </cell>
          <cell r="B23879">
            <v>0</v>
          </cell>
          <cell r="C23879">
            <v>0</v>
          </cell>
          <cell r="D23879">
            <v>0</v>
          </cell>
        </row>
        <row r="23880">
          <cell r="A23880">
            <v>0</v>
          </cell>
          <cell r="B23880">
            <v>0</v>
          </cell>
          <cell r="C23880">
            <v>0</v>
          </cell>
          <cell r="D23880">
            <v>0</v>
          </cell>
        </row>
        <row r="23881">
          <cell r="A23881">
            <v>0</v>
          </cell>
          <cell r="B23881">
            <v>0</v>
          </cell>
          <cell r="C23881">
            <v>0</v>
          </cell>
          <cell r="D23881">
            <v>0</v>
          </cell>
        </row>
        <row r="23882">
          <cell r="A23882">
            <v>0</v>
          </cell>
          <cell r="B23882">
            <v>0</v>
          </cell>
          <cell r="C23882">
            <v>0</v>
          </cell>
          <cell r="D23882">
            <v>0</v>
          </cell>
        </row>
        <row r="23883">
          <cell r="A23883">
            <v>0</v>
          </cell>
          <cell r="B23883">
            <v>0</v>
          </cell>
          <cell r="C23883">
            <v>0</v>
          </cell>
          <cell r="D23883">
            <v>0</v>
          </cell>
        </row>
        <row r="23884">
          <cell r="A23884">
            <v>0</v>
          </cell>
          <cell r="B23884">
            <v>0</v>
          </cell>
          <cell r="C23884">
            <v>0</v>
          </cell>
          <cell r="D23884">
            <v>0</v>
          </cell>
        </row>
        <row r="23885">
          <cell r="A23885">
            <v>0</v>
          </cell>
          <cell r="B23885">
            <v>0</v>
          </cell>
          <cell r="C23885">
            <v>0</v>
          </cell>
          <cell r="D23885">
            <v>0</v>
          </cell>
        </row>
        <row r="23886">
          <cell r="A23886">
            <v>0</v>
          </cell>
          <cell r="B23886">
            <v>0</v>
          </cell>
          <cell r="C23886">
            <v>0</v>
          </cell>
          <cell r="D23886">
            <v>0</v>
          </cell>
        </row>
        <row r="23887">
          <cell r="A23887">
            <v>0</v>
          </cell>
          <cell r="B23887">
            <v>0</v>
          </cell>
          <cell r="C23887">
            <v>0</v>
          </cell>
          <cell r="D23887">
            <v>0</v>
          </cell>
        </row>
        <row r="23888">
          <cell r="A23888">
            <v>0</v>
          </cell>
          <cell r="B23888">
            <v>0</v>
          </cell>
          <cell r="C23888">
            <v>0</v>
          </cell>
          <cell r="D23888">
            <v>0</v>
          </cell>
        </row>
        <row r="23889">
          <cell r="A23889">
            <v>0</v>
          </cell>
          <cell r="B23889">
            <v>0</v>
          </cell>
          <cell r="C23889">
            <v>0</v>
          </cell>
          <cell r="D23889">
            <v>0</v>
          </cell>
        </row>
        <row r="23890">
          <cell r="A23890">
            <v>0</v>
          </cell>
          <cell r="B23890">
            <v>0</v>
          </cell>
          <cell r="C23890">
            <v>0</v>
          </cell>
          <cell r="D23890">
            <v>0</v>
          </cell>
        </row>
        <row r="23891">
          <cell r="A23891">
            <v>0</v>
          </cell>
          <cell r="B23891">
            <v>0</v>
          </cell>
          <cell r="C23891">
            <v>0</v>
          </cell>
          <cell r="D23891">
            <v>0</v>
          </cell>
        </row>
        <row r="23892">
          <cell r="A23892">
            <v>0</v>
          </cell>
          <cell r="B23892">
            <v>0</v>
          </cell>
          <cell r="C23892">
            <v>0</v>
          </cell>
          <cell r="D23892">
            <v>0</v>
          </cell>
        </row>
        <row r="23893">
          <cell r="A23893">
            <v>0</v>
          </cell>
          <cell r="B23893">
            <v>0</v>
          </cell>
          <cell r="C23893">
            <v>0</v>
          </cell>
          <cell r="D23893">
            <v>0</v>
          </cell>
        </row>
        <row r="23894">
          <cell r="A23894">
            <v>0</v>
          </cell>
          <cell r="B23894">
            <v>0</v>
          </cell>
          <cell r="C23894">
            <v>0</v>
          </cell>
          <cell r="D23894">
            <v>0</v>
          </cell>
        </row>
        <row r="23895">
          <cell r="A23895">
            <v>0</v>
          </cell>
          <cell r="B23895">
            <v>0</v>
          </cell>
          <cell r="C23895">
            <v>0</v>
          </cell>
          <cell r="D23895">
            <v>0</v>
          </cell>
        </row>
        <row r="23896">
          <cell r="A23896">
            <v>0</v>
          </cell>
          <cell r="B23896">
            <v>0</v>
          </cell>
          <cell r="C23896">
            <v>0</v>
          </cell>
          <cell r="D23896">
            <v>0</v>
          </cell>
        </row>
        <row r="23897">
          <cell r="A23897">
            <v>0</v>
          </cell>
          <cell r="B23897">
            <v>0</v>
          </cell>
          <cell r="C23897">
            <v>0</v>
          </cell>
          <cell r="D23897">
            <v>0</v>
          </cell>
        </row>
        <row r="23898">
          <cell r="A23898">
            <v>0</v>
          </cell>
          <cell r="B23898">
            <v>0</v>
          </cell>
          <cell r="C23898">
            <v>0</v>
          </cell>
          <cell r="D23898">
            <v>0</v>
          </cell>
        </row>
        <row r="23899">
          <cell r="A23899">
            <v>0</v>
          </cell>
          <cell r="B23899">
            <v>0</v>
          </cell>
          <cell r="C23899">
            <v>0</v>
          </cell>
          <cell r="D23899">
            <v>0</v>
          </cell>
        </row>
        <row r="23900">
          <cell r="A23900">
            <v>0</v>
          </cell>
          <cell r="B23900">
            <v>0</v>
          </cell>
          <cell r="C23900">
            <v>0</v>
          </cell>
          <cell r="D23900">
            <v>0</v>
          </cell>
        </row>
        <row r="23901">
          <cell r="A23901">
            <v>0</v>
          </cell>
          <cell r="B23901">
            <v>0</v>
          </cell>
          <cell r="C23901">
            <v>0</v>
          </cell>
          <cell r="D23901">
            <v>0</v>
          </cell>
        </row>
        <row r="23902">
          <cell r="A23902">
            <v>0</v>
          </cell>
          <cell r="B23902">
            <v>0</v>
          </cell>
          <cell r="C23902">
            <v>0</v>
          </cell>
          <cell r="D23902">
            <v>0</v>
          </cell>
        </row>
        <row r="23903">
          <cell r="A23903">
            <v>0</v>
          </cell>
          <cell r="B23903">
            <v>0</v>
          </cell>
          <cell r="C23903">
            <v>0</v>
          </cell>
          <cell r="D23903">
            <v>0</v>
          </cell>
        </row>
        <row r="23904">
          <cell r="A23904">
            <v>0</v>
          </cell>
          <cell r="B23904">
            <v>0</v>
          </cell>
          <cell r="C23904">
            <v>0</v>
          </cell>
          <cell r="D23904">
            <v>0</v>
          </cell>
        </row>
        <row r="23905">
          <cell r="A23905">
            <v>0</v>
          </cell>
          <cell r="B23905">
            <v>0</v>
          </cell>
          <cell r="C23905">
            <v>0</v>
          </cell>
          <cell r="D23905">
            <v>0</v>
          </cell>
        </row>
        <row r="23906">
          <cell r="A23906">
            <v>0</v>
          </cell>
          <cell r="B23906">
            <v>0</v>
          </cell>
          <cell r="C23906">
            <v>0</v>
          </cell>
          <cell r="D23906">
            <v>0</v>
          </cell>
        </row>
        <row r="23907">
          <cell r="A23907">
            <v>0</v>
          </cell>
          <cell r="B23907">
            <v>0</v>
          </cell>
          <cell r="C23907">
            <v>0</v>
          </cell>
          <cell r="D23907">
            <v>0</v>
          </cell>
        </row>
        <row r="23908">
          <cell r="A23908">
            <v>0</v>
          </cell>
          <cell r="B23908">
            <v>0</v>
          </cell>
          <cell r="C23908">
            <v>0</v>
          </cell>
          <cell r="D23908">
            <v>0</v>
          </cell>
        </row>
        <row r="23909">
          <cell r="A23909">
            <v>0</v>
          </cell>
          <cell r="B23909">
            <v>0</v>
          </cell>
          <cell r="C23909">
            <v>0</v>
          </cell>
          <cell r="D23909">
            <v>0</v>
          </cell>
        </row>
        <row r="23910">
          <cell r="A23910">
            <v>0</v>
          </cell>
          <cell r="B23910">
            <v>0</v>
          </cell>
          <cell r="C23910">
            <v>0</v>
          </cell>
          <cell r="D23910">
            <v>0</v>
          </cell>
        </row>
        <row r="23911">
          <cell r="A23911">
            <v>0</v>
          </cell>
          <cell r="B23911">
            <v>0</v>
          </cell>
          <cell r="C23911">
            <v>0</v>
          </cell>
          <cell r="D23911">
            <v>0</v>
          </cell>
        </row>
        <row r="23912">
          <cell r="A23912">
            <v>0</v>
          </cell>
          <cell r="B23912">
            <v>0</v>
          </cell>
          <cell r="C23912">
            <v>0</v>
          </cell>
          <cell r="D23912">
            <v>0</v>
          </cell>
        </row>
        <row r="23913">
          <cell r="A23913">
            <v>0</v>
          </cell>
          <cell r="B23913">
            <v>0</v>
          </cell>
          <cell r="C23913">
            <v>0</v>
          </cell>
          <cell r="D23913">
            <v>0</v>
          </cell>
        </row>
        <row r="23914">
          <cell r="A23914">
            <v>0</v>
          </cell>
          <cell r="B23914">
            <v>0</v>
          </cell>
          <cell r="C23914">
            <v>0</v>
          </cell>
          <cell r="D23914">
            <v>0</v>
          </cell>
        </row>
        <row r="23915">
          <cell r="A23915">
            <v>0</v>
          </cell>
          <cell r="B23915">
            <v>0</v>
          </cell>
          <cell r="C23915">
            <v>0</v>
          </cell>
          <cell r="D23915">
            <v>0</v>
          </cell>
        </row>
        <row r="23916">
          <cell r="A23916">
            <v>0</v>
          </cell>
          <cell r="B23916">
            <v>0</v>
          </cell>
          <cell r="C23916">
            <v>0</v>
          </cell>
          <cell r="D23916">
            <v>0</v>
          </cell>
        </row>
        <row r="23917">
          <cell r="A23917">
            <v>0</v>
          </cell>
          <cell r="B23917">
            <v>0</v>
          </cell>
          <cell r="C23917">
            <v>0</v>
          </cell>
          <cell r="D23917">
            <v>0</v>
          </cell>
        </row>
        <row r="23918">
          <cell r="A23918">
            <v>0</v>
          </cell>
          <cell r="B23918">
            <v>0</v>
          </cell>
          <cell r="C23918">
            <v>0</v>
          </cell>
          <cell r="D23918">
            <v>0</v>
          </cell>
        </row>
        <row r="23919">
          <cell r="A23919">
            <v>0</v>
          </cell>
          <cell r="B23919">
            <v>0</v>
          </cell>
          <cell r="C23919">
            <v>0</v>
          </cell>
          <cell r="D23919">
            <v>0</v>
          </cell>
        </row>
        <row r="23920">
          <cell r="A23920">
            <v>0</v>
          </cell>
          <cell r="B23920">
            <v>0</v>
          </cell>
          <cell r="C23920">
            <v>0</v>
          </cell>
          <cell r="D23920">
            <v>0</v>
          </cell>
        </row>
        <row r="23921">
          <cell r="A23921">
            <v>0</v>
          </cell>
          <cell r="B23921">
            <v>0</v>
          </cell>
          <cell r="C23921">
            <v>0</v>
          </cell>
          <cell r="D23921">
            <v>0</v>
          </cell>
        </row>
        <row r="23922">
          <cell r="A23922">
            <v>0</v>
          </cell>
          <cell r="B23922">
            <v>0</v>
          </cell>
          <cell r="C23922">
            <v>0</v>
          </cell>
          <cell r="D23922">
            <v>0</v>
          </cell>
        </row>
        <row r="23923">
          <cell r="A23923">
            <v>0</v>
          </cell>
          <cell r="B23923">
            <v>0</v>
          </cell>
          <cell r="C23923">
            <v>0</v>
          </cell>
          <cell r="D23923">
            <v>0</v>
          </cell>
        </row>
        <row r="23924">
          <cell r="A23924">
            <v>0</v>
          </cell>
          <cell r="B23924">
            <v>0</v>
          </cell>
          <cell r="C23924">
            <v>0</v>
          </cell>
          <cell r="D23924">
            <v>0</v>
          </cell>
        </row>
        <row r="23925">
          <cell r="A23925">
            <v>0</v>
          </cell>
          <cell r="B23925">
            <v>0</v>
          </cell>
          <cell r="C23925">
            <v>0</v>
          </cell>
          <cell r="D23925">
            <v>0</v>
          </cell>
        </row>
        <row r="23926">
          <cell r="A23926">
            <v>0</v>
          </cell>
          <cell r="B23926">
            <v>0</v>
          </cell>
          <cell r="C23926">
            <v>0</v>
          </cell>
          <cell r="D23926">
            <v>0</v>
          </cell>
        </row>
        <row r="23927">
          <cell r="A23927">
            <v>0</v>
          </cell>
          <cell r="B23927">
            <v>0</v>
          </cell>
          <cell r="C23927">
            <v>0</v>
          </cell>
          <cell r="D23927">
            <v>0</v>
          </cell>
        </row>
        <row r="23928">
          <cell r="A23928">
            <v>0</v>
          </cell>
          <cell r="B23928">
            <v>0</v>
          </cell>
          <cell r="C23928">
            <v>0</v>
          </cell>
          <cell r="D23928">
            <v>0</v>
          </cell>
        </row>
        <row r="23929">
          <cell r="A23929">
            <v>0</v>
          </cell>
          <cell r="B23929">
            <v>0</v>
          </cell>
          <cell r="C23929">
            <v>0</v>
          </cell>
          <cell r="D23929">
            <v>0</v>
          </cell>
        </row>
        <row r="23930">
          <cell r="A23930">
            <v>0</v>
          </cell>
          <cell r="B23930">
            <v>0</v>
          </cell>
          <cell r="C23930">
            <v>0</v>
          </cell>
          <cell r="D23930">
            <v>0</v>
          </cell>
        </row>
        <row r="23931">
          <cell r="A23931">
            <v>0</v>
          </cell>
          <cell r="B23931">
            <v>0</v>
          </cell>
          <cell r="C23931">
            <v>0</v>
          </cell>
          <cell r="D23931">
            <v>0</v>
          </cell>
        </row>
        <row r="23932">
          <cell r="A23932">
            <v>0</v>
          </cell>
          <cell r="B23932">
            <v>0</v>
          </cell>
          <cell r="C23932">
            <v>0</v>
          </cell>
          <cell r="D23932">
            <v>0</v>
          </cell>
        </row>
        <row r="23933">
          <cell r="A23933">
            <v>0</v>
          </cell>
          <cell r="B23933">
            <v>0</v>
          </cell>
          <cell r="C23933">
            <v>0</v>
          </cell>
          <cell r="D23933">
            <v>0</v>
          </cell>
        </row>
        <row r="23934">
          <cell r="A23934">
            <v>0</v>
          </cell>
          <cell r="B23934">
            <v>0</v>
          </cell>
          <cell r="C23934">
            <v>0</v>
          </cell>
          <cell r="D23934">
            <v>0</v>
          </cell>
        </row>
        <row r="23935">
          <cell r="A23935">
            <v>0</v>
          </cell>
          <cell r="B23935">
            <v>0</v>
          </cell>
          <cell r="C23935">
            <v>0</v>
          </cell>
          <cell r="D23935">
            <v>0</v>
          </cell>
        </row>
        <row r="23936">
          <cell r="A23936">
            <v>0</v>
          </cell>
          <cell r="B23936">
            <v>0</v>
          </cell>
          <cell r="C23936">
            <v>0</v>
          </cell>
          <cell r="D23936">
            <v>0</v>
          </cell>
        </row>
        <row r="23937">
          <cell r="A23937">
            <v>0</v>
          </cell>
          <cell r="B23937">
            <v>0</v>
          </cell>
          <cell r="C23937">
            <v>0</v>
          </cell>
          <cell r="D23937">
            <v>0</v>
          </cell>
        </row>
        <row r="23938">
          <cell r="A23938">
            <v>0</v>
          </cell>
          <cell r="B23938">
            <v>0</v>
          </cell>
          <cell r="C23938">
            <v>0</v>
          </cell>
          <cell r="D23938">
            <v>0</v>
          </cell>
        </row>
        <row r="23939">
          <cell r="A23939">
            <v>0</v>
          </cell>
          <cell r="B23939">
            <v>0</v>
          </cell>
          <cell r="C23939">
            <v>0</v>
          </cell>
          <cell r="D23939">
            <v>0</v>
          </cell>
        </row>
        <row r="23940">
          <cell r="A23940">
            <v>0</v>
          </cell>
          <cell r="B23940">
            <v>0</v>
          </cell>
          <cell r="C23940">
            <v>0</v>
          </cell>
          <cell r="D23940">
            <v>0</v>
          </cell>
        </row>
        <row r="23941">
          <cell r="A23941">
            <v>0</v>
          </cell>
          <cell r="B23941">
            <v>0</v>
          </cell>
          <cell r="C23941">
            <v>0</v>
          </cell>
          <cell r="D23941">
            <v>0</v>
          </cell>
        </row>
        <row r="23942">
          <cell r="A23942">
            <v>0</v>
          </cell>
          <cell r="B23942">
            <v>0</v>
          </cell>
          <cell r="C23942">
            <v>0</v>
          </cell>
          <cell r="D23942">
            <v>0</v>
          </cell>
        </row>
        <row r="23943">
          <cell r="A23943">
            <v>0</v>
          </cell>
          <cell r="B23943">
            <v>0</v>
          </cell>
          <cell r="C23943">
            <v>0</v>
          </cell>
          <cell r="D23943">
            <v>0</v>
          </cell>
        </row>
        <row r="23944">
          <cell r="A23944">
            <v>0</v>
          </cell>
          <cell r="B23944">
            <v>0</v>
          </cell>
          <cell r="C23944">
            <v>0</v>
          </cell>
          <cell r="D23944">
            <v>0</v>
          </cell>
        </row>
        <row r="23945">
          <cell r="A23945">
            <v>0</v>
          </cell>
          <cell r="B23945">
            <v>0</v>
          </cell>
          <cell r="C23945">
            <v>0</v>
          </cell>
          <cell r="D23945">
            <v>0</v>
          </cell>
        </row>
        <row r="23946">
          <cell r="A23946">
            <v>0</v>
          </cell>
          <cell r="B23946">
            <v>0</v>
          </cell>
          <cell r="C23946">
            <v>0</v>
          </cell>
          <cell r="D23946">
            <v>0</v>
          </cell>
        </row>
        <row r="23947">
          <cell r="A23947">
            <v>0</v>
          </cell>
          <cell r="B23947">
            <v>0</v>
          </cell>
          <cell r="C23947">
            <v>0</v>
          </cell>
          <cell r="D23947">
            <v>0</v>
          </cell>
        </row>
        <row r="23948">
          <cell r="A23948">
            <v>0</v>
          </cell>
          <cell r="B23948">
            <v>0</v>
          </cell>
          <cell r="C23948">
            <v>0</v>
          </cell>
          <cell r="D23948">
            <v>0</v>
          </cell>
        </row>
        <row r="23949">
          <cell r="A23949">
            <v>0</v>
          </cell>
          <cell r="B23949">
            <v>0</v>
          </cell>
          <cell r="C23949">
            <v>0</v>
          </cell>
          <cell r="D23949">
            <v>0</v>
          </cell>
        </row>
        <row r="23950">
          <cell r="A23950">
            <v>0</v>
          </cell>
          <cell r="B23950">
            <v>0</v>
          </cell>
          <cell r="C23950">
            <v>0</v>
          </cell>
          <cell r="D23950">
            <v>0</v>
          </cell>
        </row>
        <row r="23951">
          <cell r="A23951">
            <v>0</v>
          </cell>
          <cell r="B23951">
            <v>0</v>
          </cell>
          <cell r="C23951">
            <v>0</v>
          </cell>
          <cell r="D23951">
            <v>0</v>
          </cell>
        </row>
        <row r="23952">
          <cell r="A23952">
            <v>0</v>
          </cell>
          <cell r="B23952">
            <v>0</v>
          </cell>
          <cell r="C23952">
            <v>0</v>
          </cell>
          <cell r="D23952">
            <v>0</v>
          </cell>
        </row>
        <row r="23953">
          <cell r="A23953">
            <v>0</v>
          </cell>
          <cell r="B23953">
            <v>0</v>
          </cell>
          <cell r="C23953">
            <v>0</v>
          </cell>
          <cell r="D23953">
            <v>0</v>
          </cell>
        </row>
        <row r="23954">
          <cell r="A23954">
            <v>0</v>
          </cell>
          <cell r="B23954">
            <v>0</v>
          </cell>
          <cell r="C23954">
            <v>0</v>
          </cell>
          <cell r="D23954">
            <v>0</v>
          </cell>
        </row>
        <row r="23955">
          <cell r="A23955">
            <v>0</v>
          </cell>
          <cell r="B23955">
            <v>0</v>
          </cell>
          <cell r="C23955">
            <v>0</v>
          </cell>
          <cell r="D23955">
            <v>0</v>
          </cell>
        </row>
        <row r="23956">
          <cell r="A23956">
            <v>0</v>
          </cell>
          <cell r="B23956">
            <v>0</v>
          </cell>
          <cell r="C23956">
            <v>0</v>
          </cell>
          <cell r="D23956">
            <v>0</v>
          </cell>
        </row>
        <row r="23957">
          <cell r="A23957">
            <v>0</v>
          </cell>
          <cell r="B23957">
            <v>0</v>
          </cell>
          <cell r="C23957">
            <v>0</v>
          </cell>
          <cell r="D23957">
            <v>0</v>
          </cell>
        </row>
        <row r="23958">
          <cell r="A23958">
            <v>0</v>
          </cell>
          <cell r="B23958">
            <v>0</v>
          </cell>
          <cell r="C23958">
            <v>0</v>
          </cell>
          <cell r="D23958">
            <v>0</v>
          </cell>
        </row>
        <row r="23959">
          <cell r="A23959">
            <v>0</v>
          </cell>
          <cell r="B23959">
            <v>0</v>
          </cell>
          <cell r="C23959">
            <v>0</v>
          </cell>
          <cell r="D23959">
            <v>0</v>
          </cell>
        </row>
        <row r="23960">
          <cell r="A23960">
            <v>0</v>
          </cell>
          <cell r="B23960">
            <v>0</v>
          </cell>
          <cell r="C23960">
            <v>0</v>
          </cell>
          <cell r="D23960">
            <v>0</v>
          </cell>
        </row>
        <row r="23961">
          <cell r="A23961">
            <v>0</v>
          </cell>
          <cell r="B23961">
            <v>0</v>
          </cell>
          <cell r="C23961">
            <v>0</v>
          </cell>
          <cell r="D23961">
            <v>0</v>
          </cell>
        </row>
        <row r="23962">
          <cell r="A23962">
            <v>0</v>
          </cell>
          <cell r="B23962">
            <v>0</v>
          </cell>
          <cell r="C23962">
            <v>0</v>
          </cell>
          <cell r="D23962">
            <v>0</v>
          </cell>
        </row>
        <row r="23963">
          <cell r="A23963">
            <v>0</v>
          </cell>
          <cell r="B23963">
            <v>0</v>
          </cell>
          <cell r="C23963">
            <v>0</v>
          </cell>
          <cell r="D23963">
            <v>0</v>
          </cell>
        </row>
        <row r="23964">
          <cell r="A23964">
            <v>0</v>
          </cell>
          <cell r="B23964">
            <v>0</v>
          </cell>
          <cell r="C23964">
            <v>0</v>
          </cell>
          <cell r="D23964">
            <v>0</v>
          </cell>
        </row>
        <row r="23965">
          <cell r="A23965">
            <v>0</v>
          </cell>
          <cell r="B23965">
            <v>0</v>
          </cell>
          <cell r="C23965">
            <v>0</v>
          </cell>
          <cell r="D23965">
            <v>0</v>
          </cell>
        </row>
        <row r="23966">
          <cell r="A23966">
            <v>0</v>
          </cell>
          <cell r="B23966">
            <v>0</v>
          </cell>
          <cell r="C23966">
            <v>0</v>
          </cell>
          <cell r="D23966">
            <v>0</v>
          </cell>
        </row>
        <row r="23967">
          <cell r="A23967">
            <v>0</v>
          </cell>
          <cell r="B23967">
            <v>0</v>
          </cell>
          <cell r="C23967">
            <v>0</v>
          </cell>
          <cell r="D23967">
            <v>0</v>
          </cell>
        </row>
        <row r="23968">
          <cell r="A23968">
            <v>0</v>
          </cell>
          <cell r="B23968">
            <v>0</v>
          </cell>
          <cell r="C23968">
            <v>0</v>
          </cell>
          <cell r="D23968">
            <v>0</v>
          </cell>
        </row>
        <row r="23969">
          <cell r="A23969">
            <v>0</v>
          </cell>
          <cell r="B23969">
            <v>0</v>
          </cell>
          <cell r="C23969">
            <v>0</v>
          </cell>
          <cell r="D23969">
            <v>0</v>
          </cell>
        </row>
        <row r="23970">
          <cell r="A23970">
            <v>0</v>
          </cell>
          <cell r="B23970">
            <v>0</v>
          </cell>
          <cell r="C23970">
            <v>0</v>
          </cell>
          <cell r="D23970">
            <v>0</v>
          </cell>
        </row>
        <row r="23971">
          <cell r="A23971">
            <v>0</v>
          </cell>
          <cell r="B23971">
            <v>0</v>
          </cell>
          <cell r="C23971">
            <v>0</v>
          </cell>
          <cell r="D23971">
            <v>0</v>
          </cell>
        </row>
        <row r="23972">
          <cell r="A23972">
            <v>0</v>
          </cell>
          <cell r="B23972">
            <v>0</v>
          </cell>
          <cell r="C23972">
            <v>0</v>
          </cell>
          <cell r="D23972">
            <v>0</v>
          </cell>
        </row>
        <row r="23973">
          <cell r="A23973">
            <v>0</v>
          </cell>
          <cell r="B23973">
            <v>0</v>
          </cell>
          <cell r="C23973">
            <v>0</v>
          </cell>
          <cell r="D23973">
            <v>0</v>
          </cell>
        </row>
        <row r="23974">
          <cell r="A23974">
            <v>0</v>
          </cell>
          <cell r="B23974">
            <v>0</v>
          </cell>
          <cell r="C23974">
            <v>0</v>
          </cell>
          <cell r="D23974">
            <v>0</v>
          </cell>
        </row>
        <row r="23975">
          <cell r="A23975">
            <v>0</v>
          </cell>
          <cell r="B23975">
            <v>0</v>
          </cell>
          <cell r="C23975">
            <v>0</v>
          </cell>
          <cell r="D23975">
            <v>0</v>
          </cell>
        </row>
        <row r="23976">
          <cell r="A23976">
            <v>0</v>
          </cell>
          <cell r="B23976">
            <v>0</v>
          </cell>
          <cell r="C23976">
            <v>0</v>
          </cell>
          <cell r="D23976">
            <v>0</v>
          </cell>
        </row>
        <row r="23977">
          <cell r="A23977">
            <v>0</v>
          </cell>
          <cell r="B23977">
            <v>0</v>
          </cell>
          <cell r="C23977">
            <v>0</v>
          </cell>
          <cell r="D23977">
            <v>0</v>
          </cell>
        </row>
        <row r="23978">
          <cell r="A23978">
            <v>0</v>
          </cell>
          <cell r="B23978">
            <v>0</v>
          </cell>
          <cell r="C23978">
            <v>0</v>
          </cell>
          <cell r="D23978">
            <v>0</v>
          </cell>
        </row>
        <row r="23979">
          <cell r="A23979">
            <v>0</v>
          </cell>
          <cell r="B23979">
            <v>0</v>
          </cell>
          <cell r="C23979">
            <v>0</v>
          </cell>
          <cell r="D23979">
            <v>0</v>
          </cell>
        </row>
        <row r="23980">
          <cell r="A23980">
            <v>0</v>
          </cell>
          <cell r="B23980">
            <v>0</v>
          </cell>
          <cell r="C23980">
            <v>0</v>
          </cell>
          <cell r="D23980">
            <v>0</v>
          </cell>
        </row>
        <row r="23981">
          <cell r="A23981">
            <v>0</v>
          </cell>
          <cell r="B23981">
            <v>0</v>
          </cell>
          <cell r="C23981">
            <v>0</v>
          </cell>
          <cell r="D23981">
            <v>0</v>
          </cell>
        </row>
        <row r="23982">
          <cell r="A23982">
            <v>0</v>
          </cell>
          <cell r="B23982">
            <v>0</v>
          </cell>
          <cell r="C23982">
            <v>0</v>
          </cell>
          <cell r="D23982">
            <v>0</v>
          </cell>
        </row>
        <row r="23983">
          <cell r="A23983">
            <v>0</v>
          </cell>
          <cell r="B23983">
            <v>0</v>
          </cell>
          <cell r="C23983">
            <v>0</v>
          </cell>
          <cell r="D23983">
            <v>0</v>
          </cell>
        </row>
        <row r="23984">
          <cell r="A23984">
            <v>0</v>
          </cell>
          <cell r="B23984">
            <v>0</v>
          </cell>
          <cell r="C23984">
            <v>0</v>
          </cell>
          <cell r="D23984">
            <v>0</v>
          </cell>
        </row>
        <row r="23985">
          <cell r="A23985">
            <v>0</v>
          </cell>
          <cell r="B23985">
            <v>0</v>
          </cell>
          <cell r="C23985">
            <v>0</v>
          </cell>
          <cell r="D23985">
            <v>0</v>
          </cell>
        </row>
        <row r="23986">
          <cell r="A23986">
            <v>0</v>
          </cell>
          <cell r="B23986">
            <v>0</v>
          </cell>
          <cell r="C23986">
            <v>0</v>
          </cell>
          <cell r="D23986">
            <v>0</v>
          </cell>
        </row>
        <row r="23987">
          <cell r="A23987">
            <v>0</v>
          </cell>
          <cell r="B23987">
            <v>0</v>
          </cell>
          <cell r="C23987">
            <v>0</v>
          </cell>
          <cell r="D23987">
            <v>0</v>
          </cell>
        </row>
        <row r="23988">
          <cell r="A23988">
            <v>0</v>
          </cell>
          <cell r="B23988">
            <v>0</v>
          </cell>
          <cell r="C23988">
            <v>0</v>
          </cell>
          <cell r="D23988">
            <v>0</v>
          </cell>
        </row>
        <row r="23989">
          <cell r="A23989">
            <v>0</v>
          </cell>
          <cell r="B23989">
            <v>0</v>
          </cell>
          <cell r="C23989">
            <v>0</v>
          </cell>
          <cell r="D23989">
            <v>0</v>
          </cell>
        </row>
        <row r="23990">
          <cell r="A23990">
            <v>0</v>
          </cell>
          <cell r="B23990">
            <v>0</v>
          </cell>
          <cell r="C23990">
            <v>0</v>
          </cell>
          <cell r="D23990">
            <v>0</v>
          </cell>
        </row>
        <row r="23991">
          <cell r="A23991">
            <v>0</v>
          </cell>
          <cell r="B23991">
            <v>0</v>
          </cell>
          <cell r="C23991">
            <v>0</v>
          </cell>
          <cell r="D23991">
            <v>0</v>
          </cell>
        </row>
        <row r="23992">
          <cell r="A23992">
            <v>0</v>
          </cell>
          <cell r="B23992">
            <v>0</v>
          </cell>
          <cell r="C23992">
            <v>0</v>
          </cell>
          <cell r="D23992">
            <v>0</v>
          </cell>
        </row>
        <row r="23993">
          <cell r="A23993">
            <v>0</v>
          </cell>
          <cell r="B23993">
            <v>0</v>
          </cell>
          <cell r="C23993">
            <v>0</v>
          </cell>
          <cell r="D23993">
            <v>0</v>
          </cell>
        </row>
        <row r="23994">
          <cell r="A23994">
            <v>0</v>
          </cell>
          <cell r="B23994">
            <v>0</v>
          </cell>
          <cell r="C23994">
            <v>0</v>
          </cell>
          <cell r="D23994">
            <v>0</v>
          </cell>
        </row>
        <row r="23995">
          <cell r="A23995">
            <v>0</v>
          </cell>
          <cell r="B23995">
            <v>0</v>
          </cell>
          <cell r="C23995">
            <v>0</v>
          </cell>
          <cell r="D23995">
            <v>0</v>
          </cell>
        </row>
        <row r="23996">
          <cell r="A23996">
            <v>0</v>
          </cell>
          <cell r="B23996">
            <v>0</v>
          </cell>
          <cell r="C23996">
            <v>0</v>
          </cell>
          <cell r="D23996">
            <v>0</v>
          </cell>
        </row>
        <row r="23997">
          <cell r="A23997">
            <v>0</v>
          </cell>
          <cell r="B23997">
            <v>0</v>
          </cell>
          <cell r="C23997">
            <v>0</v>
          </cell>
          <cell r="D23997">
            <v>0</v>
          </cell>
        </row>
        <row r="23998">
          <cell r="A23998">
            <v>0</v>
          </cell>
          <cell r="B23998">
            <v>0</v>
          </cell>
          <cell r="C23998">
            <v>0</v>
          </cell>
          <cell r="D23998">
            <v>0</v>
          </cell>
        </row>
        <row r="23999">
          <cell r="A23999">
            <v>0</v>
          </cell>
          <cell r="B23999">
            <v>0</v>
          </cell>
          <cell r="C23999">
            <v>0</v>
          </cell>
          <cell r="D23999">
            <v>0</v>
          </cell>
        </row>
        <row r="24000">
          <cell r="A24000">
            <v>0</v>
          </cell>
          <cell r="B24000">
            <v>0</v>
          </cell>
          <cell r="C24000">
            <v>0</v>
          </cell>
          <cell r="D24000">
            <v>0</v>
          </cell>
        </row>
        <row r="24001">
          <cell r="A24001">
            <v>0</v>
          </cell>
          <cell r="B24001">
            <v>0</v>
          </cell>
          <cell r="C24001">
            <v>0</v>
          </cell>
          <cell r="D24001">
            <v>0</v>
          </cell>
        </row>
        <row r="24002">
          <cell r="A24002">
            <v>0</v>
          </cell>
          <cell r="B24002">
            <v>0</v>
          </cell>
          <cell r="C24002">
            <v>0</v>
          </cell>
          <cell r="D24002">
            <v>0</v>
          </cell>
        </row>
        <row r="24003">
          <cell r="A24003">
            <v>0</v>
          </cell>
          <cell r="B24003">
            <v>0</v>
          </cell>
          <cell r="C24003">
            <v>0</v>
          </cell>
          <cell r="D24003">
            <v>0</v>
          </cell>
        </row>
        <row r="24004">
          <cell r="A24004">
            <v>0</v>
          </cell>
          <cell r="B24004">
            <v>0</v>
          </cell>
          <cell r="C24004">
            <v>0</v>
          </cell>
          <cell r="D24004">
            <v>0</v>
          </cell>
        </row>
        <row r="24005">
          <cell r="A24005">
            <v>0</v>
          </cell>
          <cell r="B24005">
            <v>0</v>
          </cell>
          <cell r="C24005">
            <v>0</v>
          </cell>
          <cell r="D24005">
            <v>0</v>
          </cell>
        </row>
        <row r="24006">
          <cell r="A24006">
            <v>0</v>
          </cell>
          <cell r="B24006">
            <v>0</v>
          </cell>
          <cell r="C24006">
            <v>0</v>
          </cell>
          <cell r="D24006">
            <v>0</v>
          </cell>
        </row>
        <row r="24007">
          <cell r="A24007">
            <v>0</v>
          </cell>
          <cell r="B24007">
            <v>0</v>
          </cell>
          <cell r="C24007">
            <v>0</v>
          </cell>
          <cell r="D24007">
            <v>0</v>
          </cell>
        </row>
        <row r="24008">
          <cell r="A24008">
            <v>0</v>
          </cell>
          <cell r="B24008">
            <v>0</v>
          </cell>
          <cell r="C24008">
            <v>0</v>
          </cell>
          <cell r="D24008">
            <v>0</v>
          </cell>
        </row>
        <row r="24009">
          <cell r="A24009">
            <v>0</v>
          </cell>
          <cell r="B24009">
            <v>0</v>
          </cell>
          <cell r="C24009">
            <v>0</v>
          </cell>
          <cell r="D24009">
            <v>0</v>
          </cell>
        </row>
        <row r="24010">
          <cell r="A24010">
            <v>0</v>
          </cell>
          <cell r="B24010">
            <v>0</v>
          </cell>
          <cell r="C24010">
            <v>0</v>
          </cell>
          <cell r="D24010">
            <v>0</v>
          </cell>
        </row>
        <row r="24011">
          <cell r="A24011">
            <v>0</v>
          </cell>
          <cell r="B24011">
            <v>0</v>
          </cell>
          <cell r="C24011">
            <v>0</v>
          </cell>
          <cell r="D24011">
            <v>0</v>
          </cell>
        </row>
        <row r="24012">
          <cell r="A24012">
            <v>0</v>
          </cell>
          <cell r="B24012">
            <v>0</v>
          </cell>
          <cell r="C24012">
            <v>0</v>
          </cell>
          <cell r="D24012">
            <v>0</v>
          </cell>
        </row>
        <row r="24013">
          <cell r="A24013">
            <v>0</v>
          </cell>
          <cell r="B24013">
            <v>0</v>
          </cell>
          <cell r="C24013">
            <v>0</v>
          </cell>
          <cell r="D24013">
            <v>0</v>
          </cell>
        </row>
        <row r="24014">
          <cell r="A24014">
            <v>0</v>
          </cell>
          <cell r="B24014">
            <v>0</v>
          </cell>
          <cell r="C24014">
            <v>0</v>
          </cell>
          <cell r="D24014">
            <v>0</v>
          </cell>
        </row>
        <row r="24015">
          <cell r="A24015">
            <v>0</v>
          </cell>
          <cell r="B24015">
            <v>0</v>
          </cell>
          <cell r="C24015">
            <v>0</v>
          </cell>
          <cell r="D24015">
            <v>0</v>
          </cell>
        </row>
        <row r="24016">
          <cell r="A24016">
            <v>0</v>
          </cell>
          <cell r="B24016">
            <v>0</v>
          </cell>
          <cell r="C24016">
            <v>0</v>
          </cell>
          <cell r="D24016">
            <v>0</v>
          </cell>
        </row>
        <row r="24017">
          <cell r="A24017">
            <v>0</v>
          </cell>
          <cell r="B24017">
            <v>0</v>
          </cell>
          <cell r="C24017">
            <v>0</v>
          </cell>
          <cell r="D24017">
            <v>0</v>
          </cell>
        </row>
        <row r="24018">
          <cell r="A24018">
            <v>0</v>
          </cell>
          <cell r="B24018">
            <v>0</v>
          </cell>
          <cell r="C24018">
            <v>0</v>
          </cell>
          <cell r="D24018">
            <v>0</v>
          </cell>
        </row>
        <row r="24019">
          <cell r="A24019">
            <v>0</v>
          </cell>
          <cell r="B24019">
            <v>0</v>
          </cell>
          <cell r="C24019">
            <v>0</v>
          </cell>
          <cell r="D24019">
            <v>0</v>
          </cell>
        </row>
        <row r="24020">
          <cell r="A24020">
            <v>0</v>
          </cell>
          <cell r="B24020">
            <v>0</v>
          </cell>
          <cell r="C24020">
            <v>0</v>
          </cell>
          <cell r="D24020">
            <v>0</v>
          </cell>
        </row>
        <row r="24021">
          <cell r="A24021">
            <v>0</v>
          </cell>
          <cell r="B24021">
            <v>0</v>
          </cell>
          <cell r="C24021">
            <v>0</v>
          </cell>
          <cell r="D24021">
            <v>0</v>
          </cell>
        </row>
        <row r="24022">
          <cell r="A24022">
            <v>0</v>
          </cell>
          <cell r="B24022">
            <v>0</v>
          </cell>
          <cell r="C24022">
            <v>0</v>
          </cell>
          <cell r="D24022">
            <v>0</v>
          </cell>
        </row>
        <row r="24023">
          <cell r="A24023">
            <v>0</v>
          </cell>
          <cell r="B24023">
            <v>0</v>
          </cell>
          <cell r="C24023">
            <v>0</v>
          </cell>
          <cell r="D24023">
            <v>0</v>
          </cell>
        </row>
        <row r="24024">
          <cell r="A24024">
            <v>0</v>
          </cell>
          <cell r="B24024">
            <v>0</v>
          </cell>
          <cell r="C24024">
            <v>0</v>
          </cell>
          <cell r="D24024">
            <v>0</v>
          </cell>
        </row>
        <row r="24025">
          <cell r="A24025">
            <v>0</v>
          </cell>
          <cell r="B24025">
            <v>0</v>
          </cell>
          <cell r="C24025">
            <v>0</v>
          </cell>
          <cell r="D24025">
            <v>0</v>
          </cell>
        </row>
        <row r="24026">
          <cell r="A24026">
            <v>0</v>
          </cell>
          <cell r="B24026">
            <v>0</v>
          </cell>
          <cell r="C24026">
            <v>0</v>
          </cell>
          <cell r="D24026">
            <v>0</v>
          </cell>
        </row>
        <row r="24027">
          <cell r="A24027">
            <v>0</v>
          </cell>
          <cell r="B24027">
            <v>0</v>
          </cell>
          <cell r="C24027">
            <v>0</v>
          </cell>
          <cell r="D24027">
            <v>0</v>
          </cell>
        </row>
        <row r="24028">
          <cell r="A24028">
            <v>0</v>
          </cell>
          <cell r="B24028">
            <v>0</v>
          </cell>
          <cell r="C24028">
            <v>0</v>
          </cell>
          <cell r="D24028">
            <v>0</v>
          </cell>
        </row>
        <row r="24029">
          <cell r="A24029">
            <v>0</v>
          </cell>
          <cell r="B24029">
            <v>0</v>
          </cell>
          <cell r="C24029">
            <v>0</v>
          </cell>
          <cell r="D24029">
            <v>0</v>
          </cell>
        </row>
        <row r="24030">
          <cell r="A24030">
            <v>0</v>
          </cell>
          <cell r="B24030">
            <v>0</v>
          </cell>
          <cell r="C24030">
            <v>0</v>
          </cell>
          <cell r="D24030">
            <v>0</v>
          </cell>
        </row>
        <row r="24031">
          <cell r="A24031">
            <v>0</v>
          </cell>
          <cell r="B24031">
            <v>0</v>
          </cell>
          <cell r="C24031">
            <v>0</v>
          </cell>
          <cell r="D24031">
            <v>0</v>
          </cell>
        </row>
        <row r="24032">
          <cell r="A24032">
            <v>0</v>
          </cell>
          <cell r="B24032">
            <v>0</v>
          </cell>
          <cell r="C24032">
            <v>0</v>
          </cell>
          <cell r="D24032">
            <v>0</v>
          </cell>
        </row>
        <row r="24033">
          <cell r="A24033">
            <v>0</v>
          </cell>
          <cell r="B24033">
            <v>0</v>
          </cell>
          <cell r="C24033">
            <v>0</v>
          </cell>
          <cell r="D24033">
            <v>0</v>
          </cell>
        </row>
        <row r="24034">
          <cell r="A24034">
            <v>0</v>
          </cell>
          <cell r="B24034">
            <v>0</v>
          </cell>
          <cell r="C24034">
            <v>0</v>
          </cell>
          <cell r="D24034">
            <v>0</v>
          </cell>
        </row>
        <row r="24035">
          <cell r="A24035">
            <v>0</v>
          </cell>
          <cell r="B24035">
            <v>0</v>
          </cell>
          <cell r="C24035">
            <v>0</v>
          </cell>
          <cell r="D24035">
            <v>0</v>
          </cell>
        </row>
        <row r="24036">
          <cell r="A24036">
            <v>0</v>
          </cell>
          <cell r="B24036">
            <v>0</v>
          </cell>
          <cell r="C24036">
            <v>0</v>
          </cell>
          <cell r="D24036">
            <v>0</v>
          </cell>
        </row>
        <row r="24037">
          <cell r="A24037">
            <v>0</v>
          </cell>
          <cell r="B24037">
            <v>0</v>
          </cell>
          <cell r="C24037">
            <v>0</v>
          </cell>
          <cell r="D24037">
            <v>0</v>
          </cell>
        </row>
        <row r="24038">
          <cell r="A24038">
            <v>0</v>
          </cell>
          <cell r="B24038">
            <v>0</v>
          </cell>
          <cell r="C24038">
            <v>0</v>
          </cell>
          <cell r="D24038">
            <v>0</v>
          </cell>
        </row>
        <row r="24039">
          <cell r="A24039">
            <v>0</v>
          </cell>
          <cell r="B24039">
            <v>0</v>
          </cell>
          <cell r="C24039">
            <v>0</v>
          </cell>
          <cell r="D24039">
            <v>0</v>
          </cell>
        </row>
        <row r="24040">
          <cell r="A24040">
            <v>0</v>
          </cell>
          <cell r="B24040">
            <v>0</v>
          </cell>
          <cell r="C24040">
            <v>0</v>
          </cell>
          <cell r="D24040">
            <v>0</v>
          </cell>
        </row>
        <row r="24041">
          <cell r="A24041">
            <v>0</v>
          </cell>
          <cell r="B24041">
            <v>0</v>
          </cell>
          <cell r="C24041">
            <v>0</v>
          </cell>
          <cell r="D24041">
            <v>0</v>
          </cell>
        </row>
        <row r="24042">
          <cell r="A24042">
            <v>0</v>
          </cell>
          <cell r="B24042">
            <v>0</v>
          </cell>
          <cell r="C24042">
            <v>0</v>
          </cell>
          <cell r="D24042">
            <v>0</v>
          </cell>
        </row>
        <row r="24043">
          <cell r="A24043">
            <v>0</v>
          </cell>
          <cell r="B24043">
            <v>0</v>
          </cell>
          <cell r="C24043">
            <v>0</v>
          </cell>
          <cell r="D24043">
            <v>0</v>
          </cell>
        </row>
        <row r="24044">
          <cell r="A24044">
            <v>0</v>
          </cell>
          <cell r="B24044">
            <v>0</v>
          </cell>
          <cell r="C24044">
            <v>0</v>
          </cell>
          <cell r="D24044">
            <v>0</v>
          </cell>
        </row>
        <row r="24045">
          <cell r="A24045">
            <v>0</v>
          </cell>
          <cell r="B24045">
            <v>0</v>
          </cell>
          <cell r="C24045">
            <v>0</v>
          </cell>
          <cell r="D24045">
            <v>0</v>
          </cell>
        </row>
        <row r="24046">
          <cell r="A24046">
            <v>0</v>
          </cell>
          <cell r="B24046">
            <v>0</v>
          </cell>
          <cell r="C24046">
            <v>0</v>
          </cell>
          <cell r="D24046">
            <v>0</v>
          </cell>
        </row>
        <row r="24047">
          <cell r="A24047">
            <v>0</v>
          </cell>
          <cell r="B24047">
            <v>0</v>
          </cell>
          <cell r="C24047">
            <v>0</v>
          </cell>
          <cell r="D24047">
            <v>0</v>
          </cell>
        </row>
        <row r="24048">
          <cell r="A24048">
            <v>0</v>
          </cell>
          <cell r="B24048">
            <v>0</v>
          </cell>
          <cell r="C24048">
            <v>0</v>
          </cell>
          <cell r="D24048">
            <v>0</v>
          </cell>
        </row>
        <row r="24049">
          <cell r="A24049">
            <v>0</v>
          </cell>
          <cell r="B24049">
            <v>0</v>
          </cell>
          <cell r="C24049">
            <v>0</v>
          </cell>
          <cell r="D24049">
            <v>0</v>
          </cell>
        </row>
        <row r="24050">
          <cell r="A24050">
            <v>0</v>
          </cell>
          <cell r="B24050">
            <v>0</v>
          </cell>
          <cell r="C24050">
            <v>0</v>
          </cell>
          <cell r="D24050">
            <v>0</v>
          </cell>
        </row>
        <row r="24051">
          <cell r="A24051">
            <v>0</v>
          </cell>
          <cell r="B24051">
            <v>0</v>
          </cell>
          <cell r="C24051">
            <v>0</v>
          </cell>
          <cell r="D24051">
            <v>0</v>
          </cell>
        </row>
        <row r="24052">
          <cell r="A24052">
            <v>0</v>
          </cell>
          <cell r="B24052">
            <v>0</v>
          </cell>
          <cell r="C24052">
            <v>0</v>
          </cell>
          <cell r="D24052">
            <v>0</v>
          </cell>
        </row>
        <row r="24053">
          <cell r="A24053">
            <v>0</v>
          </cell>
          <cell r="B24053">
            <v>0</v>
          </cell>
          <cell r="C24053">
            <v>0</v>
          </cell>
          <cell r="D24053">
            <v>0</v>
          </cell>
        </row>
        <row r="24054">
          <cell r="A24054">
            <v>0</v>
          </cell>
          <cell r="B24054">
            <v>0</v>
          </cell>
          <cell r="C24054">
            <v>0</v>
          </cell>
          <cell r="D24054">
            <v>0</v>
          </cell>
        </row>
        <row r="24055">
          <cell r="A24055">
            <v>0</v>
          </cell>
          <cell r="B24055">
            <v>0</v>
          </cell>
          <cell r="C24055">
            <v>0</v>
          </cell>
          <cell r="D24055">
            <v>0</v>
          </cell>
        </row>
        <row r="24056">
          <cell r="A24056">
            <v>0</v>
          </cell>
          <cell r="B24056">
            <v>0</v>
          </cell>
          <cell r="C24056">
            <v>0</v>
          </cell>
          <cell r="D24056">
            <v>0</v>
          </cell>
        </row>
        <row r="24057">
          <cell r="A24057">
            <v>0</v>
          </cell>
          <cell r="B24057">
            <v>0</v>
          </cell>
          <cell r="C24057">
            <v>0</v>
          </cell>
          <cell r="D24057">
            <v>0</v>
          </cell>
        </row>
        <row r="24058">
          <cell r="A24058">
            <v>0</v>
          </cell>
          <cell r="B24058">
            <v>0</v>
          </cell>
          <cell r="C24058">
            <v>0</v>
          </cell>
          <cell r="D24058">
            <v>0</v>
          </cell>
        </row>
        <row r="24059">
          <cell r="A24059">
            <v>0</v>
          </cell>
          <cell r="B24059">
            <v>0</v>
          </cell>
          <cell r="C24059">
            <v>0</v>
          </cell>
          <cell r="D24059">
            <v>0</v>
          </cell>
        </row>
        <row r="24060">
          <cell r="A24060">
            <v>0</v>
          </cell>
          <cell r="B24060">
            <v>0</v>
          </cell>
          <cell r="C24060">
            <v>0</v>
          </cell>
          <cell r="D24060">
            <v>0</v>
          </cell>
        </row>
        <row r="24061">
          <cell r="A24061">
            <v>0</v>
          </cell>
          <cell r="B24061">
            <v>0</v>
          </cell>
          <cell r="C24061">
            <v>0</v>
          </cell>
          <cell r="D24061">
            <v>0</v>
          </cell>
        </row>
        <row r="24062">
          <cell r="A24062">
            <v>0</v>
          </cell>
          <cell r="B24062">
            <v>0</v>
          </cell>
          <cell r="C24062">
            <v>0</v>
          </cell>
          <cell r="D24062">
            <v>0</v>
          </cell>
        </row>
        <row r="24063">
          <cell r="A24063">
            <v>0</v>
          </cell>
          <cell r="B24063">
            <v>0</v>
          </cell>
          <cell r="C24063">
            <v>0</v>
          </cell>
          <cell r="D24063">
            <v>0</v>
          </cell>
        </row>
        <row r="24064">
          <cell r="A24064">
            <v>0</v>
          </cell>
          <cell r="B24064">
            <v>0</v>
          </cell>
          <cell r="C24064">
            <v>0</v>
          </cell>
          <cell r="D24064">
            <v>0</v>
          </cell>
        </row>
        <row r="24065">
          <cell r="A24065">
            <v>0</v>
          </cell>
          <cell r="B24065">
            <v>0</v>
          </cell>
          <cell r="C24065">
            <v>0</v>
          </cell>
          <cell r="D24065">
            <v>0</v>
          </cell>
        </row>
        <row r="24066">
          <cell r="A24066">
            <v>0</v>
          </cell>
          <cell r="B24066">
            <v>0</v>
          </cell>
          <cell r="C24066">
            <v>0</v>
          </cell>
          <cell r="D24066">
            <v>0</v>
          </cell>
        </row>
        <row r="24067">
          <cell r="A24067">
            <v>0</v>
          </cell>
          <cell r="B24067">
            <v>0</v>
          </cell>
          <cell r="C24067">
            <v>0</v>
          </cell>
          <cell r="D24067">
            <v>0</v>
          </cell>
        </row>
        <row r="24068">
          <cell r="A24068">
            <v>0</v>
          </cell>
          <cell r="B24068">
            <v>0</v>
          </cell>
          <cell r="C24068">
            <v>0</v>
          </cell>
          <cell r="D24068">
            <v>0</v>
          </cell>
        </row>
        <row r="24069">
          <cell r="A24069">
            <v>0</v>
          </cell>
          <cell r="B24069">
            <v>0</v>
          </cell>
          <cell r="C24069">
            <v>0</v>
          </cell>
          <cell r="D24069">
            <v>0</v>
          </cell>
        </row>
        <row r="24070">
          <cell r="A24070">
            <v>0</v>
          </cell>
          <cell r="B24070">
            <v>0</v>
          </cell>
          <cell r="C24070">
            <v>0</v>
          </cell>
          <cell r="D24070">
            <v>0</v>
          </cell>
        </row>
        <row r="24071">
          <cell r="A24071">
            <v>0</v>
          </cell>
          <cell r="B24071">
            <v>0</v>
          </cell>
          <cell r="C24071">
            <v>0</v>
          </cell>
          <cell r="D24071">
            <v>0</v>
          </cell>
        </row>
        <row r="24072">
          <cell r="A24072">
            <v>0</v>
          </cell>
          <cell r="B24072">
            <v>0</v>
          </cell>
          <cell r="C24072">
            <v>0</v>
          </cell>
          <cell r="D24072">
            <v>0</v>
          </cell>
        </row>
        <row r="24073">
          <cell r="A24073">
            <v>0</v>
          </cell>
          <cell r="B24073">
            <v>0</v>
          </cell>
          <cell r="C24073">
            <v>0</v>
          </cell>
          <cell r="D24073">
            <v>0</v>
          </cell>
        </row>
        <row r="24074">
          <cell r="A24074">
            <v>0</v>
          </cell>
          <cell r="B24074">
            <v>0</v>
          </cell>
          <cell r="C24074">
            <v>0</v>
          </cell>
          <cell r="D24074">
            <v>0</v>
          </cell>
        </row>
        <row r="24075">
          <cell r="A24075">
            <v>0</v>
          </cell>
          <cell r="B24075">
            <v>0</v>
          </cell>
          <cell r="C24075">
            <v>0</v>
          </cell>
          <cell r="D24075">
            <v>0</v>
          </cell>
        </row>
        <row r="24076">
          <cell r="A24076">
            <v>0</v>
          </cell>
          <cell r="B24076">
            <v>0</v>
          </cell>
          <cell r="C24076">
            <v>0</v>
          </cell>
          <cell r="D24076">
            <v>0</v>
          </cell>
        </row>
        <row r="24077">
          <cell r="A24077">
            <v>0</v>
          </cell>
          <cell r="B24077">
            <v>0</v>
          </cell>
          <cell r="C24077">
            <v>0</v>
          </cell>
          <cell r="D24077">
            <v>0</v>
          </cell>
        </row>
        <row r="24078">
          <cell r="A24078">
            <v>0</v>
          </cell>
          <cell r="B24078">
            <v>0</v>
          </cell>
          <cell r="C24078">
            <v>0</v>
          </cell>
          <cell r="D24078">
            <v>0</v>
          </cell>
        </row>
        <row r="24079">
          <cell r="A24079">
            <v>0</v>
          </cell>
          <cell r="B24079">
            <v>0</v>
          </cell>
          <cell r="C24079">
            <v>0</v>
          </cell>
          <cell r="D24079">
            <v>0</v>
          </cell>
        </row>
        <row r="24080">
          <cell r="A24080">
            <v>0</v>
          </cell>
          <cell r="B24080">
            <v>0</v>
          </cell>
          <cell r="C24080">
            <v>0</v>
          </cell>
          <cell r="D24080">
            <v>0</v>
          </cell>
        </row>
        <row r="24081">
          <cell r="A24081">
            <v>0</v>
          </cell>
          <cell r="B24081">
            <v>0</v>
          </cell>
          <cell r="C24081">
            <v>0</v>
          </cell>
          <cell r="D24081">
            <v>0</v>
          </cell>
        </row>
        <row r="24082">
          <cell r="A24082">
            <v>0</v>
          </cell>
          <cell r="B24082">
            <v>0</v>
          </cell>
          <cell r="C24082">
            <v>0</v>
          </cell>
          <cell r="D24082">
            <v>0</v>
          </cell>
        </row>
        <row r="24083">
          <cell r="A24083">
            <v>0</v>
          </cell>
          <cell r="B24083">
            <v>0</v>
          </cell>
          <cell r="C24083">
            <v>0</v>
          </cell>
          <cell r="D24083">
            <v>0</v>
          </cell>
        </row>
        <row r="24084">
          <cell r="A24084">
            <v>0</v>
          </cell>
          <cell r="B24084">
            <v>0</v>
          </cell>
          <cell r="C24084">
            <v>0</v>
          </cell>
          <cell r="D24084">
            <v>0</v>
          </cell>
        </row>
        <row r="24085">
          <cell r="A24085">
            <v>0</v>
          </cell>
          <cell r="B24085">
            <v>0</v>
          </cell>
          <cell r="C24085">
            <v>0</v>
          </cell>
          <cell r="D24085">
            <v>0</v>
          </cell>
        </row>
        <row r="24086">
          <cell r="A24086">
            <v>0</v>
          </cell>
          <cell r="B24086">
            <v>0</v>
          </cell>
          <cell r="C24086">
            <v>0</v>
          </cell>
          <cell r="D24086">
            <v>0</v>
          </cell>
        </row>
        <row r="24087">
          <cell r="A24087">
            <v>0</v>
          </cell>
          <cell r="B24087">
            <v>0</v>
          </cell>
          <cell r="C24087">
            <v>0</v>
          </cell>
          <cell r="D24087">
            <v>0</v>
          </cell>
        </row>
        <row r="24088">
          <cell r="A24088">
            <v>0</v>
          </cell>
          <cell r="B24088">
            <v>0</v>
          </cell>
          <cell r="C24088">
            <v>0</v>
          </cell>
          <cell r="D24088">
            <v>0</v>
          </cell>
        </row>
        <row r="24089">
          <cell r="A24089">
            <v>0</v>
          </cell>
          <cell r="B24089">
            <v>0</v>
          </cell>
          <cell r="C24089">
            <v>0</v>
          </cell>
          <cell r="D24089">
            <v>0</v>
          </cell>
        </row>
        <row r="24090">
          <cell r="A24090">
            <v>0</v>
          </cell>
          <cell r="B24090">
            <v>0</v>
          </cell>
          <cell r="C24090">
            <v>0</v>
          </cell>
          <cell r="D24090">
            <v>0</v>
          </cell>
        </row>
        <row r="24091">
          <cell r="A24091">
            <v>0</v>
          </cell>
          <cell r="B24091">
            <v>0</v>
          </cell>
          <cell r="C24091">
            <v>0</v>
          </cell>
          <cell r="D24091">
            <v>0</v>
          </cell>
        </row>
        <row r="24092">
          <cell r="A24092">
            <v>0</v>
          </cell>
          <cell r="B24092">
            <v>0</v>
          </cell>
          <cell r="C24092">
            <v>0</v>
          </cell>
          <cell r="D24092">
            <v>0</v>
          </cell>
        </row>
        <row r="24093">
          <cell r="A24093">
            <v>0</v>
          </cell>
          <cell r="B24093">
            <v>0</v>
          </cell>
          <cell r="C24093">
            <v>0</v>
          </cell>
          <cell r="D24093">
            <v>0</v>
          </cell>
        </row>
        <row r="24094">
          <cell r="A24094">
            <v>0</v>
          </cell>
          <cell r="B24094">
            <v>0</v>
          </cell>
          <cell r="C24094">
            <v>0</v>
          </cell>
          <cell r="D24094">
            <v>0</v>
          </cell>
        </row>
        <row r="24095">
          <cell r="A24095">
            <v>0</v>
          </cell>
          <cell r="B24095">
            <v>0</v>
          </cell>
          <cell r="C24095">
            <v>0</v>
          </cell>
          <cell r="D24095">
            <v>0</v>
          </cell>
        </row>
        <row r="24096">
          <cell r="A24096">
            <v>0</v>
          </cell>
          <cell r="B24096">
            <v>0</v>
          </cell>
          <cell r="C24096">
            <v>0</v>
          </cell>
          <cell r="D24096">
            <v>0</v>
          </cell>
        </row>
        <row r="24097">
          <cell r="A24097">
            <v>0</v>
          </cell>
          <cell r="B24097">
            <v>0</v>
          </cell>
          <cell r="C24097">
            <v>0</v>
          </cell>
          <cell r="D24097">
            <v>0</v>
          </cell>
        </row>
        <row r="24098">
          <cell r="A24098">
            <v>0</v>
          </cell>
          <cell r="B24098">
            <v>0</v>
          </cell>
          <cell r="C24098">
            <v>0</v>
          </cell>
          <cell r="D24098">
            <v>0</v>
          </cell>
        </row>
        <row r="24099">
          <cell r="A24099">
            <v>0</v>
          </cell>
          <cell r="B24099">
            <v>0</v>
          </cell>
          <cell r="C24099">
            <v>0</v>
          </cell>
          <cell r="D24099">
            <v>0</v>
          </cell>
        </row>
        <row r="24100">
          <cell r="A24100">
            <v>0</v>
          </cell>
          <cell r="B24100">
            <v>0</v>
          </cell>
          <cell r="C24100">
            <v>0</v>
          </cell>
          <cell r="D24100">
            <v>0</v>
          </cell>
        </row>
        <row r="24101">
          <cell r="A24101">
            <v>0</v>
          </cell>
          <cell r="B24101">
            <v>0</v>
          </cell>
          <cell r="C24101">
            <v>0</v>
          </cell>
          <cell r="D24101">
            <v>0</v>
          </cell>
        </row>
        <row r="24102">
          <cell r="A24102">
            <v>0</v>
          </cell>
          <cell r="B24102">
            <v>0</v>
          </cell>
          <cell r="C24102">
            <v>0</v>
          </cell>
          <cell r="D24102">
            <v>0</v>
          </cell>
        </row>
        <row r="24103">
          <cell r="A24103">
            <v>0</v>
          </cell>
          <cell r="B24103">
            <v>0</v>
          </cell>
          <cell r="C24103">
            <v>0</v>
          </cell>
          <cell r="D24103">
            <v>0</v>
          </cell>
        </row>
        <row r="24104">
          <cell r="A24104">
            <v>0</v>
          </cell>
          <cell r="B24104">
            <v>0</v>
          </cell>
          <cell r="C24104">
            <v>0</v>
          </cell>
          <cell r="D24104">
            <v>0</v>
          </cell>
        </row>
        <row r="24105">
          <cell r="A24105">
            <v>0</v>
          </cell>
          <cell r="B24105">
            <v>0</v>
          </cell>
          <cell r="C24105">
            <v>0</v>
          </cell>
          <cell r="D24105">
            <v>0</v>
          </cell>
        </row>
        <row r="24106">
          <cell r="A24106">
            <v>0</v>
          </cell>
          <cell r="B24106">
            <v>0</v>
          </cell>
          <cell r="C24106">
            <v>0</v>
          </cell>
          <cell r="D24106">
            <v>0</v>
          </cell>
        </row>
        <row r="24107">
          <cell r="A24107">
            <v>0</v>
          </cell>
          <cell r="B24107">
            <v>0</v>
          </cell>
          <cell r="C24107">
            <v>0</v>
          </cell>
          <cell r="D24107">
            <v>0</v>
          </cell>
        </row>
        <row r="24108">
          <cell r="A24108">
            <v>0</v>
          </cell>
          <cell r="B24108">
            <v>0</v>
          </cell>
          <cell r="C24108">
            <v>0</v>
          </cell>
          <cell r="D24108">
            <v>0</v>
          </cell>
        </row>
        <row r="24109">
          <cell r="A24109">
            <v>0</v>
          </cell>
          <cell r="B24109">
            <v>0</v>
          </cell>
          <cell r="C24109">
            <v>0</v>
          </cell>
          <cell r="D24109">
            <v>0</v>
          </cell>
        </row>
        <row r="24110">
          <cell r="A24110">
            <v>0</v>
          </cell>
          <cell r="B24110">
            <v>0</v>
          </cell>
          <cell r="C24110">
            <v>0</v>
          </cell>
          <cell r="D24110">
            <v>0</v>
          </cell>
        </row>
        <row r="24111">
          <cell r="A24111">
            <v>0</v>
          </cell>
          <cell r="B24111">
            <v>0</v>
          </cell>
          <cell r="C24111">
            <v>0</v>
          </cell>
          <cell r="D24111">
            <v>0</v>
          </cell>
        </row>
        <row r="24112">
          <cell r="A24112">
            <v>0</v>
          </cell>
          <cell r="B24112">
            <v>0</v>
          </cell>
          <cell r="C24112">
            <v>0</v>
          </cell>
          <cell r="D24112">
            <v>0</v>
          </cell>
        </row>
        <row r="24113">
          <cell r="A24113">
            <v>0</v>
          </cell>
          <cell r="B24113">
            <v>0</v>
          </cell>
          <cell r="C24113">
            <v>0</v>
          </cell>
          <cell r="D24113">
            <v>0</v>
          </cell>
        </row>
        <row r="24114">
          <cell r="A24114">
            <v>0</v>
          </cell>
          <cell r="B24114">
            <v>0</v>
          </cell>
          <cell r="C24114">
            <v>0</v>
          </cell>
          <cell r="D24114">
            <v>0</v>
          </cell>
        </row>
        <row r="24115">
          <cell r="A24115">
            <v>0</v>
          </cell>
          <cell r="B24115">
            <v>0</v>
          </cell>
          <cell r="C24115">
            <v>0</v>
          </cell>
          <cell r="D24115">
            <v>0</v>
          </cell>
        </row>
        <row r="24116">
          <cell r="A24116">
            <v>0</v>
          </cell>
          <cell r="B24116">
            <v>0</v>
          </cell>
          <cell r="C24116">
            <v>0</v>
          </cell>
          <cell r="D24116">
            <v>0</v>
          </cell>
        </row>
        <row r="24117">
          <cell r="A24117">
            <v>0</v>
          </cell>
          <cell r="B24117">
            <v>0</v>
          </cell>
          <cell r="C24117">
            <v>0</v>
          </cell>
          <cell r="D24117">
            <v>0</v>
          </cell>
        </row>
        <row r="24118">
          <cell r="A24118">
            <v>0</v>
          </cell>
          <cell r="B24118">
            <v>0</v>
          </cell>
          <cell r="C24118">
            <v>0</v>
          </cell>
          <cell r="D24118">
            <v>0</v>
          </cell>
        </row>
        <row r="24119">
          <cell r="A24119">
            <v>0</v>
          </cell>
          <cell r="B24119">
            <v>0</v>
          </cell>
          <cell r="C24119">
            <v>0</v>
          </cell>
          <cell r="D24119">
            <v>0</v>
          </cell>
        </row>
        <row r="24120">
          <cell r="A24120">
            <v>0</v>
          </cell>
          <cell r="B24120">
            <v>0</v>
          </cell>
          <cell r="C24120">
            <v>0</v>
          </cell>
          <cell r="D24120">
            <v>0</v>
          </cell>
        </row>
        <row r="24121">
          <cell r="A24121">
            <v>0</v>
          </cell>
          <cell r="B24121">
            <v>0</v>
          </cell>
          <cell r="C24121">
            <v>0</v>
          </cell>
          <cell r="D24121">
            <v>0</v>
          </cell>
        </row>
        <row r="24122">
          <cell r="A24122">
            <v>0</v>
          </cell>
          <cell r="B24122">
            <v>0</v>
          </cell>
          <cell r="C24122">
            <v>0</v>
          </cell>
          <cell r="D24122">
            <v>0</v>
          </cell>
        </row>
        <row r="24123">
          <cell r="A24123">
            <v>0</v>
          </cell>
          <cell r="B24123">
            <v>0</v>
          </cell>
          <cell r="C24123">
            <v>0</v>
          </cell>
          <cell r="D24123">
            <v>0</v>
          </cell>
        </row>
        <row r="24124">
          <cell r="A24124">
            <v>0</v>
          </cell>
          <cell r="B24124">
            <v>0</v>
          </cell>
          <cell r="C24124">
            <v>0</v>
          </cell>
          <cell r="D24124">
            <v>0</v>
          </cell>
        </row>
        <row r="24125">
          <cell r="A24125">
            <v>0</v>
          </cell>
          <cell r="B24125">
            <v>0</v>
          </cell>
          <cell r="C24125">
            <v>0</v>
          </cell>
          <cell r="D24125">
            <v>0</v>
          </cell>
        </row>
        <row r="24126">
          <cell r="A24126">
            <v>0</v>
          </cell>
          <cell r="B24126">
            <v>0</v>
          </cell>
          <cell r="C24126">
            <v>0</v>
          </cell>
          <cell r="D24126">
            <v>0</v>
          </cell>
        </row>
        <row r="24127">
          <cell r="A24127">
            <v>0</v>
          </cell>
          <cell r="B24127">
            <v>0</v>
          </cell>
          <cell r="C24127">
            <v>0</v>
          </cell>
          <cell r="D24127">
            <v>0</v>
          </cell>
        </row>
        <row r="24128">
          <cell r="A24128">
            <v>0</v>
          </cell>
          <cell r="B24128">
            <v>0</v>
          </cell>
          <cell r="C24128">
            <v>0</v>
          </cell>
          <cell r="D24128">
            <v>0</v>
          </cell>
        </row>
        <row r="24129">
          <cell r="A24129">
            <v>0</v>
          </cell>
          <cell r="B24129">
            <v>0</v>
          </cell>
          <cell r="C24129">
            <v>0</v>
          </cell>
          <cell r="D24129">
            <v>0</v>
          </cell>
        </row>
        <row r="24130">
          <cell r="A24130">
            <v>0</v>
          </cell>
          <cell r="B24130">
            <v>0</v>
          </cell>
          <cell r="C24130">
            <v>0</v>
          </cell>
          <cell r="D24130">
            <v>0</v>
          </cell>
        </row>
        <row r="24131">
          <cell r="A24131">
            <v>0</v>
          </cell>
          <cell r="B24131">
            <v>0</v>
          </cell>
          <cell r="C24131">
            <v>0</v>
          </cell>
          <cell r="D24131">
            <v>0</v>
          </cell>
        </row>
        <row r="24132">
          <cell r="A24132">
            <v>0</v>
          </cell>
          <cell r="B24132">
            <v>0</v>
          </cell>
          <cell r="C24132">
            <v>0</v>
          </cell>
          <cell r="D24132">
            <v>0</v>
          </cell>
        </row>
        <row r="24133">
          <cell r="A24133">
            <v>0</v>
          </cell>
          <cell r="B24133">
            <v>0</v>
          </cell>
          <cell r="C24133">
            <v>0</v>
          </cell>
          <cell r="D24133">
            <v>0</v>
          </cell>
        </row>
        <row r="24134">
          <cell r="A24134">
            <v>0</v>
          </cell>
          <cell r="B24134">
            <v>0</v>
          </cell>
          <cell r="C24134">
            <v>0</v>
          </cell>
          <cell r="D24134">
            <v>0</v>
          </cell>
        </row>
        <row r="24135">
          <cell r="A24135">
            <v>0</v>
          </cell>
          <cell r="B24135">
            <v>0</v>
          </cell>
          <cell r="C24135">
            <v>0</v>
          </cell>
          <cell r="D24135">
            <v>0</v>
          </cell>
        </row>
        <row r="24136">
          <cell r="A24136">
            <v>0</v>
          </cell>
          <cell r="B24136">
            <v>0</v>
          </cell>
          <cell r="C24136">
            <v>0</v>
          </cell>
          <cell r="D24136">
            <v>0</v>
          </cell>
        </row>
        <row r="24137">
          <cell r="A24137">
            <v>0</v>
          </cell>
          <cell r="B24137">
            <v>0</v>
          </cell>
          <cell r="C24137">
            <v>0</v>
          </cell>
          <cell r="D24137">
            <v>0</v>
          </cell>
        </row>
        <row r="24138">
          <cell r="A24138">
            <v>0</v>
          </cell>
          <cell r="B24138">
            <v>0</v>
          </cell>
          <cell r="C24138">
            <v>0</v>
          </cell>
          <cell r="D24138">
            <v>0</v>
          </cell>
        </row>
        <row r="24139">
          <cell r="A24139">
            <v>0</v>
          </cell>
          <cell r="B24139">
            <v>0</v>
          </cell>
          <cell r="C24139">
            <v>0</v>
          </cell>
          <cell r="D24139">
            <v>0</v>
          </cell>
        </row>
        <row r="24140">
          <cell r="A24140">
            <v>0</v>
          </cell>
          <cell r="B24140">
            <v>0</v>
          </cell>
          <cell r="C24140">
            <v>0</v>
          </cell>
          <cell r="D24140">
            <v>0</v>
          </cell>
        </row>
        <row r="24141">
          <cell r="A24141">
            <v>0</v>
          </cell>
          <cell r="B24141">
            <v>0</v>
          </cell>
          <cell r="C24141">
            <v>0</v>
          </cell>
          <cell r="D24141">
            <v>0</v>
          </cell>
        </row>
        <row r="24142">
          <cell r="A24142">
            <v>0</v>
          </cell>
          <cell r="B24142">
            <v>0</v>
          </cell>
          <cell r="C24142">
            <v>0</v>
          </cell>
          <cell r="D24142">
            <v>0</v>
          </cell>
        </row>
        <row r="24143">
          <cell r="A24143">
            <v>0</v>
          </cell>
          <cell r="B24143">
            <v>0</v>
          </cell>
          <cell r="C24143">
            <v>0</v>
          </cell>
          <cell r="D24143">
            <v>0</v>
          </cell>
        </row>
        <row r="24144">
          <cell r="A24144">
            <v>0</v>
          </cell>
          <cell r="B24144">
            <v>0</v>
          </cell>
          <cell r="C24144">
            <v>0</v>
          </cell>
          <cell r="D24144">
            <v>0</v>
          </cell>
        </row>
        <row r="24145">
          <cell r="A24145">
            <v>0</v>
          </cell>
          <cell r="B24145">
            <v>0</v>
          </cell>
          <cell r="C24145">
            <v>0</v>
          </cell>
          <cell r="D24145">
            <v>0</v>
          </cell>
        </row>
        <row r="24146">
          <cell r="A24146">
            <v>0</v>
          </cell>
          <cell r="B24146">
            <v>0</v>
          </cell>
          <cell r="C24146">
            <v>0</v>
          </cell>
          <cell r="D24146">
            <v>0</v>
          </cell>
        </row>
        <row r="24147">
          <cell r="A24147">
            <v>0</v>
          </cell>
          <cell r="B24147">
            <v>0</v>
          </cell>
          <cell r="C24147">
            <v>0</v>
          </cell>
          <cell r="D24147">
            <v>0</v>
          </cell>
        </row>
        <row r="24148">
          <cell r="A24148">
            <v>0</v>
          </cell>
          <cell r="B24148">
            <v>0</v>
          </cell>
          <cell r="C24148">
            <v>0</v>
          </cell>
          <cell r="D24148">
            <v>0</v>
          </cell>
        </row>
        <row r="24149">
          <cell r="A24149">
            <v>0</v>
          </cell>
          <cell r="B24149">
            <v>0</v>
          </cell>
          <cell r="C24149">
            <v>0</v>
          </cell>
          <cell r="D24149">
            <v>0</v>
          </cell>
        </row>
        <row r="24150">
          <cell r="A24150">
            <v>0</v>
          </cell>
          <cell r="B24150">
            <v>0</v>
          </cell>
          <cell r="C24150">
            <v>0</v>
          </cell>
          <cell r="D24150">
            <v>0</v>
          </cell>
        </row>
        <row r="24151">
          <cell r="A24151">
            <v>0</v>
          </cell>
          <cell r="B24151">
            <v>0</v>
          </cell>
          <cell r="C24151">
            <v>0</v>
          </cell>
          <cell r="D24151">
            <v>0</v>
          </cell>
        </row>
        <row r="24152">
          <cell r="A24152">
            <v>0</v>
          </cell>
          <cell r="B24152">
            <v>0</v>
          </cell>
          <cell r="C24152">
            <v>0</v>
          </cell>
          <cell r="D24152">
            <v>0</v>
          </cell>
        </row>
        <row r="24153">
          <cell r="A24153">
            <v>0</v>
          </cell>
          <cell r="B24153">
            <v>0</v>
          </cell>
          <cell r="C24153">
            <v>0</v>
          </cell>
          <cell r="D24153">
            <v>0</v>
          </cell>
        </row>
        <row r="24154">
          <cell r="A24154">
            <v>0</v>
          </cell>
          <cell r="B24154">
            <v>0</v>
          </cell>
          <cell r="C24154">
            <v>0</v>
          </cell>
          <cell r="D24154">
            <v>0</v>
          </cell>
        </row>
        <row r="24155">
          <cell r="A24155">
            <v>0</v>
          </cell>
          <cell r="B24155">
            <v>0</v>
          </cell>
          <cell r="C24155">
            <v>0</v>
          </cell>
          <cell r="D24155">
            <v>0</v>
          </cell>
        </row>
        <row r="24156">
          <cell r="A24156">
            <v>0</v>
          </cell>
          <cell r="B24156">
            <v>0</v>
          </cell>
          <cell r="C24156">
            <v>0</v>
          </cell>
          <cell r="D24156">
            <v>0</v>
          </cell>
        </row>
        <row r="24157">
          <cell r="A24157">
            <v>0</v>
          </cell>
          <cell r="B24157">
            <v>0</v>
          </cell>
          <cell r="C24157">
            <v>0</v>
          </cell>
          <cell r="D24157">
            <v>0</v>
          </cell>
        </row>
        <row r="24158">
          <cell r="A24158">
            <v>0</v>
          </cell>
          <cell r="B24158">
            <v>0</v>
          </cell>
          <cell r="C24158">
            <v>0</v>
          </cell>
          <cell r="D24158">
            <v>0</v>
          </cell>
        </row>
        <row r="24159">
          <cell r="A24159">
            <v>0</v>
          </cell>
          <cell r="B24159">
            <v>0</v>
          </cell>
          <cell r="C24159">
            <v>0</v>
          </cell>
          <cell r="D24159">
            <v>0</v>
          </cell>
        </row>
        <row r="24160">
          <cell r="A24160">
            <v>0</v>
          </cell>
          <cell r="B24160">
            <v>0</v>
          </cell>
          <cell r="C24160">
            <v>0</v>
          </cell>
          <cell r="D24160">
            <v>0</v>
          </cell>
        </row>
        <row r="24161">
          <cell r="A24161">
            <v>0</v>
          </cell>
          <cell r="B24161">
            <v>0</v>
          </cell>
          <cell r="C24161">
            <v>0</v>
          </cell>
          <cell r="D24161">
            <v>0</v>
          </cell>
        </row>
        <row r="24162">
          <cell r="A24162">
            <v>0</v>
          </cell>
          <cell r="B24162">
            <v>0</v>
          </cell>
          <cell r="C24162">
            <v>0</v>
          </cell>
          <cell r="D24162">
            <v>0</v>
          </cell>
        </row>
        <row r="24163">
          <cell r="A24163">
            <v>0</v>
          </cell>
          <cell r="B24163">
            <v>0</v>
          </cell>
          <cell r="C24163">
            <v>0</v>
          </cell>
          <cell r="D24163">
            <v>0</v>
          </cell>
        </row>
        <row r="24164">
          <cell r="A24164">
            <v>0</v>
          </cell>
          <cell r="B24164">
            <v>0</v>
          </cell>
          <cell r="C24164">
            <v>0</v>
          </cell>
          <cell r="D24164">
            <v>0</v>
          </cell>
        </row>
        <row r="24165">
          <cell r="A24165">
            <v>0</v>
          </cell>
          <cell r="B24165">
            <v>0</v>
          </cell>
          <cell r="C24165">
            <v>0</v>
          </cell>
          <cell r="D24165">
            <v>0</v>
          </cell>
        </row>
        <row r="24166">
          <cell r="A24166">
            <v>0</v>
          </cell>
          <cell r="B24166">
            <v>0</v>
          </cell>
          <cell r="C24166">
            <v>0</v>
          </cell>
          <cell r="D24166">
            <v>0</v>
          </cell>
        </row>
        <row r="24167">
          <cell r="A24167">
            <v>0</v>
          </cell>
          <cell r="B24167">
            <v>0</v>
          </cell>
          <cell r="C24167">
            <v>0</v>
          </cell>
          <cell r="D24167">
            <v>0</v>
          </cell>
        </row>
        <row r="24168">
          <cell r="A24168">
            <v>0</v>
          </cell>
          <cell r="B24168">
            <v>0</v>
          </cell>
          <cell r="C24168">
            <v>0</v>
          </cell>
          <cell r="D24168">
            <v>0</v>
          </cell>
        </row>
        <row r="24169">
          <cell r="A24169">
            <v>0</v>
          </cell>
          <cell r="B24169">
            <v>0</v>
          </cell>
          <cell r="C24169">
            <v>0</v>
          </cell>
          <cell r="D24169">
            <v>0</v>
          </cell>
        </row>
        <row r="24170">
          <cell r="A24170">
            <v>0</v>
          </cell>
          <cell r="B24170">
            <v>0</v>
          </cell>
          <cell r="C24170">
            <v>0</v>
          </cell>
          <cell r="D24170">
            <v>0</v>
          </cell>
        </row>
        <row r="24171">
          <cell r="A24171">
            <v>0</v>
          </cell>
          <cell r="B24171">
            <v>0</v>
          </cell>
          <cell r="C24171">
            <v>0</v>
          </cell>
          <cell r="D24171">
            <v>0</v>
          </cell>
        </row>
        <row r="24172">
          <cell r="A24172">
            <v>0</v>
          </cell>
          <cell r="B24172">
            <v>0</v>
          </cell>
          <cell r="C24172">
            <v>0</v>
          </cell>
          <cell r="D24172">
            <v>0</v>
          </cell>
        </row>
        <row r="24173">
          <cell r="A24173">
            <v>0</v>
          </cell>
          <cell r="B24173">
            <v>0</v>
          </cell>
          <cell r="C24173">
            <v>0</v>
          </cell>
          <cell r="D24173">
            <v>0</v>
          </cell>
        </row>
        <row r="24174">
          <cell r="A24174">
            <v>0</v>
          </cell>
          <cell r="B24174">
            <v>0</v>
          </cell>
          <cell r="C24174">
            <v>0</v>
          </cell>
          <cell r="D24174">
            <v>0</v>
          </cell>
        </row>
        <row r="24175">
          <cell r="A24175">
            <v>0</v>
          </cell>
          <cell r="B24175">
            <v>0</v>
          </cell>
          <cell r="C24175">
            <v>0</v>
          </cell>
          <cell r="D24175">
            <v>0</v>
          </cell>
        </row>
        <row r="24176">
          <cell r="A24176">
            <v>0</v>
          </cell>
          <cell r="B24176">
            <v>0</v>
          </cell>
          <cell r="C24176">
            <v>0</v>
          </cell>
          <cell r="D24176">
            <v>0</v>
          </cell>
        </row>
        <row r="24177">
          <cell r="A24177">
            <v>0</v>
          </cell>
          <cell r="B24177">
            <v>0</v>
          </cell>
          <cell r="C24177">
            <v>0</v>
          </cell>
          <cell r="D24177">
            <v>0</v>
          </cell>
        </row>
        <row r="24178">
          <cell r="A24178">
            <v>0</v>
          </cell>
          <cell r="B24178">
            <v>0</v>
          </cell>
          <cell r="C24178">
            <v>0</v>
          </cell>
          <cell r="D24178">
            <v>0</v>
          </cell>
        </row>
        <row r="24179">
          <cell r="A24179">
            <v>0</v>
          </cell>
          <cell r="B24179">
            <v>0</v>
          </cell>
          <cell r="C24179">
            <v>0</v>
          </cell>
          <cell r="D24179">
            <v>0</v>
          </cell>
        </row>
        <row r="24180">
          <cell r="A24180">
            <v>0</v>
          </cell>
          <cell r="B24180">
            <v>0</v>
          </cell>
          <cell r="C24180">
            <v>0</v>
          </cell>
          <cell r="D24180">
            <v>0</v>
          </cell>
        </row>
        <row r="24181">
          <cell r="A24181">
            <v>0</v>
          </cell>
          <cell r="B24181">
            <v>0</v>
          </cell>
          <cell r="C24181">
            <v>0</v>
          </cell>
          <cell r="D24181">
            <v>0</v>
          </cell>
        </row>
        <row r="24182">
          <cell r="A24182">
            <v>0</v>
          </cell>
          <cell r="B24182">
            <v>0</v>
          </cell>
          <cell r="C24182">
            <v>0</v>
          </cell>
          <cell r="D24182">
            <v>0</v>
          </cell>
        </row>
        <row r="24183">
          <cell r="A24183">
            <v>0</v>
          </cell>
          <cell r="B24183">
            <v>0</v>
          </cell>
          <cell r="C24183">
            <v>0</v>
          </cell>
          <cell r="D24183">
            <v>0</v>
          </cell>
        </row>
        <row r="24184">
          <cell r="A24184">
            <v>0</v>
          </cell>
          <cell r="B24184">
            <v>0</v>
          </cell>
          <cell r="C24184">
            <v>0</v>
          </cell>
          <cell r="D24184">
            <v>0</v>
          </cell>
        </row>
        <row r="24185">
          <cell r="A24185">
            <v>0</v>
          </cell>
          <cell r="B24185">
            <v>0</v>
          </cell>
          <cell r="C24185">
            <v>0</v>
          </cell>
          <cell r="D24185">
            <v>0</v>
          </cell>
        </row>
        <row r="24186">
          <cell r="A24186">
            <v>0</v>
          </cell>
          <cell r="B24186">
            <v>0</v>
          </cell>
          <cell r="C24186">
            <v>0</v>
          </cell>
          <cell r="D24186">
            <v>0</v>
          </cell>
        </row>
        <row r="24187">
          <cell r="A24187">
            <v>0</v>
          </cell>
          <cell r="B24187">
            <v>0</v>
          </cell>
          <cell r="C24187">
            <v>0</v>
          </cell>
          <cell r="D24187">
            <v>0</v>
          </cell>
        </row>
        <row r="24188">
          <cell r="A24188">
            <v>0</v>
          </cell>
          <cell r="B24188">
            <v>0</v>
          </cell>
          <cell r="C24188">
            <v>0</v>
          </cell>
          <cell r="D24188">
            <v>0</v>
          </cell>
        </row>
        <row r="24189">
          <cell r="A24189">
            <v>0</v>
          </cell>
          <cell r="B24189">
            <v>0</v>
          </cell>
          <cell r="C24189">
            <v>0</v>
          </cell>
          <cell r="D24189">
            <v>0</v>
          </cell>
        </row>
        <row r="24190">
          <cell r="A24190">
            <v>0</v>
          </cell>
          <cell r="B24190">
            <v>0</v>
          </cell>
          <cell r="C24190">
            <v>0</v>
          </cell>
          <cell r="D24190">
            <v>0</v>
          </cell>
        </row>
        <row r="24191">
          <cell r="A24191">
            <v>0</v>
          </cell>
          <cell r="B24191">
            <v>0</v>
          </cell>
          <cell r="C24191">
            <v>0</v>
          </cell>
          <cell r="D24191">
            <v>0</v>
          </cell>
        </row>
        <row r="24192">
          <cell r="A24192">
            <v>0</v>
          </cell>
          <cell r="B24192">
            <v>0</v>
          </cell>
          <cell r="C24192">
            <v>0</v>
          </cell>
          <cell r="D24192">
            <v>0</v>
          </cell>
        </row>
        <row r="24193">
          <cell r="A24193">
            <v>0</v>
          </cell>
          <cell r="B24193">
            <v>0</v>
          </cell>
          <cell r="C24193">
            <v>0</v>
          </cell>
          <cell r="D24193">
            <v>0</v>
          </cell>
        </row>
        <row r="24194">
          <cell r="A24194">
            <v>0</v>
          </cell>
          <cell r="B24194">
            <v>0</v>
          </cell>
          <cell r="C24194">
            <v>0</v>
          </cell>
          <cell r="D24194">
            <v>0</v>
          </cell>
        </row>
        <row r="24195">
          <cell r="A24195">
            <v>0</v>
          </cell>
          <cell r="B24195">
            <v>0</v>
          </cell>
          <cell r="C24195">
            <v>0</v>
          </cell>
          <cell r="D24195">
            <v>0</v>
          </cell>
        </row>
        <row r="24196">
          <cell r="A24196">
            <v>0</v>
          </cell>
          <cell r="B24196">
            <v>0</v>
          </cell>
          <cell r="C24196">
            <v>0</v>
          </cell>
          <cell r="D24196">
            <v>0</v>
          </cell>
        </row>
        <row r="24197">
          <cell r="A24197">
            <v>0</v>
          </cell>
          <cell r="B24197">
            <v>0</v>
          </cell>
          <cell r="C24197">
            <v>0</v>
          </cell>
          <cell r="D24197">
            <v>0</v>
          </cell>
        </row>
        <row r="24198">
          <cell r="A24198">
            <v>0</v>
          </cell>
          <cell r="B24198">
            <v>0</v>
          </cell>
          <cell r="C24198">
            <v>0</v>
          </cell>
          <cell r="D24198">
            <v>0</v>
          </cell>
        </row>
        <row r="24199">
          <cell r="A24199">
            <v>0</v>
          </cell>
          <cell r="B24199">
            <v>0</v>
          </cell>
          <cell r="C24199">
            <v>0</v>
          </cell>
          <cell r="D24199">
            <v>0</v>
          </cell>
        </row>
        <row r="24200">
          <cell r="A24200">
            <v>0</v>
          </cell>
          <cell r="B24200">
            <v>0</v>
          </cell>
          <cell r="C24200">
            <v>0</v>
          </cell>
          <cell r="D24200">
            <v>0</v>
          </cell>
        </row>
        <row r="24201">
          <cell r="A24201">
            <v>0</v>
          </cell>
          <cell r="B24201">
            <v>0</v>
          </cell>
          <cell r="C24201">
            <v>0</v>
          </cell>
          <cell r="D24201">
            <v>0</v>
          </cell>
        </row>
        <row r="24202">
          <cell r="A24202">
            <v>0</v>
          </cell>
          <cell r="B24202">
            <v>0</v>
          </cell>
          <cell r="C24202">
            <v>0</v>
          </cell>
          <cell r="D24202">
            <v>0</v>
          </cell>
        </row>
        <row r="24203">
          <cell r="A24203">
            <v>0</v>
          </cell>
          <cell r="B24203">
            <v>0</v>
          </cell>
          <cell r="C24203">
            <v>0</v>
          </cell>
          <cell r="D24203">
            <v>0</v>
          </cell>
        </row>
        <row r="24204">
          <cell r="A24204">
            <v>0</v>
          </cell>
          <cell r="B24204">
            <v>0</v>
          </cell>
          <cell r="C24204">
            <v>0</v>
          </cell>
          <cell r="D24204">
            <v>0</v>
          </cell>
        </row>
        <row r="24205">
          <cell r="A24205">
            <v>0</v>
          </cell>
          <cell r="B24205">
            <v>0</v>
          </cell>
          <cell r="C24205">
            <v>0</v>
          </cell>
          <cell r="D24205">
            <v>0</v>
          </cell>
        </row>
        <row r="24206">
          <cell r="A24206">
            <v>0</v>
          </cell>
          <cell r="B24206">
            <v>0</v>
          </cell>
          <cell r="C24206">
            <v>0</v>
          </cell>
          <cell r="D24206">
            <v>0</v>
          </cell>
        </row>
        <row r="24207">
          <cell r="A24207">
            <v>0</v>
          </cell>
          <cell r="B24207">
            <v>0</v>
          </cell>
          <cell r="C24207">
            <v>0</v>
          </cell>
          <cell r="D24207">
            <v>0</v>
          </cell>
        </row>
        <row r="24208">
          <cell r="A24208">
            <v>0</v>
          </cell>
          <cell r="B24208">
            <v>0</v>
          </cell>
          <cell r="C24208">
            <v>0</v>
          </cell>
          <cell r="D24208">
            <v>0</v>
          </cell>
        </row>
        <row r="24209">
          <cell r="A24209">
            <v>0</v>
          </cell>
          <cell r="B24209">
            <v>0</v>
          </cell>
          <cell r="C24209">
            <v>0</v>
          </cell>
          <cell r="D24209">
            <v>0</v>
          </cell>
        </row>
        <row r="24210">
          <cell r="A24210">
            <v>0</v>
          </cell>
          <cell r="B24210">
            <v>0</v>
          </cell>
          <cell r="C24210">
            <v>0</v>
          </cell>
          <cell r="D24210">
            <v>0</v>
          </cell>
        </row>
        <row r="24211">
          <cell r="A24211">
            <v>0</v>
          </cell>
          <cell r="B24211">
            <v>0</v>
          </cell>
          <cell r="C24211">
            <v>0</v>
          </cell>
          <cell r="D24211">
            <v>0</v>
          </cell>
        </row>
        <row r="24212">
          <cell r="A24212">
            <v>0</v>
          </cell>
          <cell r="B24212">
            <v>0</v>
          </cell>
          <cell r="C24212">
            <v>0</v>
          </cell>
          <cell r="D24212">
            <v>0</v>
          </cell>
        </row>
        <row r="24213">
          <cell r="A24213">
            <v>0</v>
          </cell>
          <cell r="B24213">
            <v>0</v>
          </cell>
          <cell r="C24213">
            <v>0</v>
          </cell>
          <cell r="D24213">
            <v>0</v>
          </cell>
        </row>
        <row r="24214">
          <cell r="A24214">
            <v>0</v>
          </cell>
          <cell r="B24214">
            <v>0</v>
          </cell>
          <cell r="C24214">
            <v>0</v>
          </cell>
          <cell r="D24214">
            <v>0</v>
          </cell>
        </row>
        <row r="24215">
          <cell r="A24215">
            <v>0</v>
          </cell>
          <cell r="B24215">
            <v>0</v>
          </cell>
          <cell r="C24215">
            <v>0</v>
          </cell>
          <cell r="D24215">
            <v>0</v>
          </cell>
        </row>
        <row r="24216">
          <cell r="A24216">
            <v>0</v>
          </cell>
          <cell r="B24216">
            <v>0</v>
          </cell>
          <cell r="C24216">
            <v>0</v>
          </cell>
          <cell r="D24216">
            <v>0</v>
          </cell>
        </row>
        <row r="24217">
          <cell r="A24217">
            <v>0</v>
          </cell>
          <cell r="B24217">
            <v>0</v>
          </cell>
          <cell r="C24217">
            <v>0</v>
          </cell>
          <cell r="D24217">
            <v>0</v>
          </cell>
        </row>
        <row r="24218">
          <cell r="A24218">
            <v>0</v>
          </cell>
          <cell r="B24218">
            <v>0</v>
          </cell>
          <cell r="C24218">
            <v>0</v>
          </cell>
          <cell r="D24218">
            <v>0</v>
          </cell>
        </row>
        <row r="24219">
          <cell r="A24219">
            <v>0</v>
          </cell>
          <cell r="B24219">
            <v>0</v>
          </cell>
          <cell r="C24219">
            <v>0</v>
          </cell>
          <cell r="D24219">
            <v>0</v>
          </cell>
        </row>
        <row r="24220">
          <cell r="A24220">
            <v>0</v>
          </cell>
          <cell r="B24220">
            <v>0</v>
          </cell>
          <cell r="C24220">
            <v>0</v>
          </cell>
          <cell r="D24220">
            <v>0</v>
          </cell>
        </row>
        <row r="24221">
          <cell r="A24221">
            <v>0</v>
          </cell>
          <cell r="B24221">
            <v>0</v>
          </cell>
          <cell r="C24221">
            <v>0</v>
          </cell>
          <cell r="D24221">
            <v>0</v>
          </cell>
        </row>
        <row r="24222">
          <cell r="A24222">
            <v>0</v>
          </cell>
          <cell r="B24222">
            <v>0</v>
          </cell>
          <cell r="C24222">
            <v>0</v>
          </cell>
          <cell r="D24222">
            <v>0</v>
          </cell>
        </row>
        <row r="24223">
          <cell r="A24223">
            <v>0</v>
          </cell>
          <cell r="B24223">
            <v>0</v>
          </cell>
          <cell r="C24223">
            <v>0</v>
          </cell>
          <cell r="D24223">
            <v>0</v>
          </cell>
        </row>
        <row r="24224">
          <cell r="A24224">
            <v>0</v>
          </cell>
          <cell r="B24224">
            <v>0</v>
          </cell>
          <cell r="C24224">
            <v>0</v>
          </cell>
          <cell r="D24224">
            <v>0</v>
          </cell>
        </row>
        <row r="24225">
          <cell r="A24225">
            <v>0</v>
          </cell>
          <cell r="B24225">
            <v>0</v>
          </cell>
          <cell r="C24225">
            <v>0</v>
          </cell>
          <cell r="D24225">
            <v>0</v>
          </cell>
        </row>
        <row r="24226">
          <cell r="A24226">
            <v>0</v>
          </cell>
          <cell r="B24226">
            <v>0</v>
          </cell>
          <cell r="C24226">
            <v>0</v>
          </cell>
          <cell r="D24226">
            <v>0</v>
          </cell>
        </row>
        <row r="24227">
          <cell r="A24227">
            <v>0</v>
          </cell>
          <cell r="B24227">
            <v>0</v>
          </cell>
          <cell r="C24227">
            <v>0</v>
          </cell>
          <cell r="D24227">
            <v>0</v>
          </cell>
        </row>
        <row r="24228">
          <cell r="A24228">
            <v>0</v>
          </cell>
          <cell r="B24228">
            <v>0</v>
          </cell>
          <cell r="C24228">
            <v>0</v>
          </cell>
          <cell r="D24228">
            <v>0</v>
          </cell>
        </row>
        <row r="24229">
          <cell r="A24229">
            <v>0</v>
          </cell>
          <cell r="B24229">
            <v>0</v>
          </cell>
          <cell r="C24229">
            <v>0</v>
          </cell>
          <cell r="D24229">
            <v>0</v>
          </cell>
        </row>
        <row r="24230">
          <cell r="A24230">
            <v>0</v>
          </cell>
          <cell r="B24230">
            <v>0</v>
          </cell>
          <cell r="C24230">
            <v>0</v>
          </cell>
          <cell r="D24230">
            <v>0</v>
          </cell>
        </row>
        <row r="24231">
          <cell r="A24231">
            <v>0</v>
          </cell>
          <cell r="B24231">
            <v>0</v>
          </cell>
          <cell r="C24231">
            <v>0</v>
          </cell>
          <cell r="D24231">
            <v>0</v>
          </cell>
        </row>
        <row r="24232">
          <cell r="A24232">
            <v>0</v>
          </cell>
          <cell r="B24232">
            <v>0</v>
          </cell>
          <cell r="C24232">
            <v>0</v>
          </cell>
          <cell r="D24232">
            <v>0</v>
          </cell>
        </row>
        <row r="24233">
          <cell r="A24233">
            <v>0</v>
          </cell>
          <cell r="B24233">
            <v>0</v>
          </cell>
          <cell r="C24233">
            <v>0</v>
          </cell>
          <cell r="D24233">
            <v>0</v>
          </cell>
        </row>
        <row r="24234">
          <cell r="A24234">
            <v>0</v>
          </cell>
          <cell r="B24234">
            <v>0</v>
          </cell>
          <cell r="C24234">
            <v>0</v>
          </cell>
          <cell r="D24234">
            <v>0</v>
          </cell>
        </row>
        <row r="24235">
          <cell r="A24235">
            <v>0</v>
          </cell>
          <cell r="B24235">
            <v>0</v>
          </cell>
          <cell r="C24235">
            <v>0</v>
          </cell>
          <cell r="D24235">
            <v>0</v>
          </cell>
        </row>
        <row r="24236">
          <cell r="A24236">
            <v>0</v>
          </cell>
          <cell r="B24236">
            <v>0</v>
          </cell>
          <cell r="C24236">
            <v>0</v>
          </cell>
          <cell r="D24236">
            <v>0</v>
          </cell>
        </row>
        <row r="24237">
          <cell r="A24237">
            <v>0</v>
          </cell>
          <cell r="B24237">
            <v>0</v>
          </cell>
          <cell r="C24237">
            <v>0</v>
          </cell>
          <cell r="D24237">
            <v>0</v>
          </cell>
        </row>
        <row r="24238">
          <cell r="A24238">
            <v>0</v>
          </cell>
          <cell r="B24238">
            <v>0</v>
          </cell>
          <cell r="C24238">
            <v>0</v>
          </cell>
          <cell r="D24238">
            <v>0</v>
          </cell>
        </row>
        <row r="24239">
          <cell r="A24239">
            <v>0</v>
          </cell>
          <cell r="B24239">
            <v>0</v>
          </cell>
          <cell r="C24239">
            <v>0</v>
          </cell>
          <cell r="D24239">
            <v>0</v>
          </cell>
        </row>
        <row r="24240">
          <cell r="A24240">
            <v>0</v>
          </cell>
          <cell r="B24240">
            <v>0</v>
          </cell>
          <cell r="C24240">
            <v>0</v>
          </cell>
          <cell r="D24240">
            <v>0</v>
          </cell>
        </row>
        <row r="24241">
          <cell r="A24241">
            <v>0</v>
          </cell>
          <cell r="B24241">
            <v>0</v>
          </cell>
          <cell r="C24241">
            <v>0</v>
          </cell>
          <cell r="D24241">
            <v>0</v>
          </cell>
        </row>
        <row r="24242">
          <cell r="A24242">
            <v>0</v>
          </cell>
          <cell r="B24242">
            <v>0</v>
          </cell>
          <cell r="C24242">
            <v>0</v>
          </cell>
          <cell r="D24242">
            <v>0</v>
          </cell>
        </row>
        <row r="24243">
          <cell r="A24243">
            <v>0</v>
          </cell>
          <cell r="B24243">
            <v>0</v>
          </cell>
          <cell r="C24243">
            <v>0</v>
          </cell>
          <cell r="D24243">
            <v>0</v>
          </cell>
        </row>
        <row r="24244">
          <cell r="A24244">
            <v>0</v>
          </cell>
          <cell r="B24244">
            <v>0</v>
          </cell>
          <cell r="C24244">
            <v>0</v>
          </cell>
          <cell r="D24244">
            <v>0</v>
          </cell>
        </row>
        <row r="24245">
          <cell r="A24245">
            <v>0</v>
          </cell>
          <cell r="B24245">
            <v>0</v>
          </cell>
          <cell r="C24245">
            <v>0</v>
          </cell>
          <cell r="D24245">
            <v>0</v>
          </cell>
        </row>
        <row r="24246">
          <cell r="A24246">
            <v>0</v>
          </cell>
          <cell r="B24246">
            <v>0</v>
          </cell>
          <cell r="C24246">
            <v>0</v>
          </cell>
          <cell r="D24246">
            <v>0</v>
          </cell>
        </row>
        <row r="24247">
          <cell r="A24247">
            <v>0</v>
          </cell>
          <cell r="B24247">
            <v>0</v>
          </cell>
          <cell r="C24247">
            <v>0</v>
          </cell>
          <cell r="D24247">
            <v>0</v>
          </cell>
        </row>
        <row r="24248">
          <cell r="A24248">
            <v>0</v>
          </cell>
          <cell r="B24248">
            <v>0</v>
          </cell>
          <cell r="C24248">
            <v>0</v>
          </cell>
          <cell r="D24248">
            <v>0</v>
          </cell>
        </row>
        <row r="24249">
          <cell r="A24249">
            <v>0</v>
          </cell>
          <cell r="B24249">
            <v>0</v>
          </cell>
          <cell r="C24249">
            <v>0</v>
          </cell>
          <cell r="D24249">
            <v>0</v>
          </cell>
        </row>
        <row r="24250">
          <cell r="A24250">
            <v>0</v>
          </cell>
          <cell r="B24250">
            <v>0</v>
          </cell>
          <cell r="C24250">
            <v>0</v>
          </cell>
          <cell r="D24250">
            <v>0</v>
          </cell>
        </row>
        <row r="24251">
          <cell r="A24251">
            <v>0</v>
          </cell>
          <cell r="B24251">
            <v>0</v>
          </cell>
          <cell r="C24251">
            <v>0</v>
          </cell>
          <cell r="D24251">
            <v>0</v>
          </cell>
        </row>
        <row r="24252">
          <cell r="A24252">
            <v>0</v>
          </cell>
          <cell r="B24252">
            <v>0</v>
          </cell>
          <cell r="C24252">
            <v>0</v>
          </cell>
          <cell r="D24252">
            <v>0</v>
          </cell>
        </row>
        <row r="24253">
          <cell r="A24253">
            <v>0</v>
          </cell>
          <cell r="B24253">
            <v>0</v>
          </cell>
          <cell r="C24253">
            <v>0</v>
          </cell>
          <cell r="D24253">
            <v>0</v>
          </cell>
        </row>
        <row r="24254">
          <cell r="A24254">
            <v>0</v>
          </cell>
          <cell r="B24254">
            <v>0</v>
          </cell>
          <cell r="C24254">
            <v>0</v>
          </cell>
          <cell r="D24254">
            <v>0</v>
          </cell>
        </row>
        <row r="24255">
          <cell r="A24255">
            <v>0</v>
          </cell>
          <cell r="B24255">
            <v>0</v>
          </cell>
          <cell r="C24255">
            <v>0</v>
          </cell>
          <cell r="D24255">
            <v>0</v>
          </cell>
        </row>
        <row r="24256">
          <cell r="A24256">
            <v>0</v>
          </cell>
          <cell r="B24256">
            <v>0</v>
          </cell>
          <cell r="C24256">
            <v>0</v>
          </cell>
          <cell r="D24256">
            <v>0</v>
          </cell>
        </row>
        <row r="24257">
          <cell r="A24257">
            <v>0</v>
          </cell>
          <cell r="B24257">
            <v>0</v>
          </cell>
          <cell r="C24257">
            <v>0</v>
          </cell>
          <cell r="D24257">
            <v>0</v>
          </cell>
        </row>
        <row r="24258">
          <cell r="A24258">
            <v>0</v>
          </cell>
          <cell r="B24258">
            <v>0</v>
          </cell>
          <cell r="C24258">
            <v>0</v>
          </cell>
          <cell r="D24258">
            <v>0</v>
          </cell>
        </row>
        <row r="24259">
          <cell r="A24259">
            <v>0</v>
          </cell>
          <cell r="B24259">
            <v>0</v>
          </cell>
          <cell r="C24259">
            <v>0</v>
          </cell>
          <cell r="D24259">
            <v>0</v>
          </cell>
        </row>
        <row r="24260">
          <cell r="A24260">
            <v>0</v>
          </cell>
          <cell r="B24260">
            <v>0</v>
          </cell>
          <cell r="C24260">
            <v>0</v>
          </cell>
          <cell r="D24260">
            <v>0</v>
          </cell>
        </row>
        <row r="24261">
          <cell r="A24261">
            <v>0</v>
          </cell>
          <cell r="B24261">
            <v>0</v>
          </cell>
          <cell r="C24261">
            <v>0</v>
          </cell>
          <cell r="D24261">
            <v>0</v>
          </cell>
        </row>
        <row r="24262">
          <cell r="A24262">
            <v>0</v>
          </cell>
          <cell r="B24262">
            <v>0</v>
          </cell>
          <cell r="C24262">
            <v>0</v>
          </cell>
          <cell r="D24262">
            <v>0</v>
          </cell>
        </row>
        <row r="24263">
          <cell r="A24263">
            <v>0</v>
          </cell>
          <cell r="B24263">
            <v>0</v>
          </cell>
          <cell r="C24263">
            <v>0</v>
          </cell>
          <cell r="D24263">
            <v>0</v>
          </cell>
        </row>
        <row r="24264">
          <cell r="A24264">
            <v>0</v>
          </cell>
          <cell r="B24264">
            <v>0</v>
          </cell>
          <cell r="C24264">
            <v>0</v>
          </cell>
          <cell r="D24264">
            <v>0</v>
          </cell>
        </row>
        <row r="24265">
          <cell r="A24265">
            <v>0</v>
          </cell>
          <cell r="B24265">
            <v>0</v>
          </cell>
          <cell r="C24265">
            <v>0</v>
          </cell>
          <cell r="D24265">
            <v>0</v>
          </cell>
        </row>
        <row r="24266">
          <cell r="A24266">
            <v>0</v>
          </cell>
          <cell r="B24266">
            <v>0</v>
          </cell>
          <cell r="C24266">
            <v>0</v>
          </cell>
          <cell r="D24266">
            <v>0</v>
          </cell>
        </row>
        <row r="24267">
          <cell r="A24267">
            <v>0</v>
          </cell>
          <cell r="B24267">
            <v>0</v>
          </cell>
          <cell r="C24267">
            <v>0</v>
          </cell>
          <cell r="D24267">
            <v>0</v>
          </cell>
        </row>
        <row r="24268">
          <cell r="A24268">
            <v>0</v>
          </cell>
          <cell r="B24268">
            <v>0</v>
          </cell>
          <cell r="C24268">
            <v>0</v>
          </cell>
          <cell r="D24268">
            <v>0</v>
          </cell>
        </row>
        <row r="24269">
          <cell r="A24269">
            <v>0</v>
          </cell>
          <cell r="B24269">
            <v>0</v>
          </cell>
          <cell r="C24269">
            <v>0</v>
          </cell>
          <cell r="D24269">
            <v>0</v>
          </cell>
        </row>
        <row r="24270">
          <cell r="A24270">
            <v>0</v>
          </cell>
          <cell r="B24270">
            <v>0</v>
          </cell>
          <cell r="C24270">
            <v>0</v>
          </cell>
          <cell r="D24270">
            <v>0</v>
          </cell>
        </row>
        <row r="24271">
          <cell r="A24271">
            <v>0</v>
          </cell>
          <cell r="B24271">
            <v>0</v>
          </cell>
          <cell r="C24271">
            <v>0</v>
          </cell>
          <cell r="D24271">
            <v>0</v>
          </cell>
        </row>
        <row r="24272">
          <cell r="A24272">
            <v>0</v>
          </cell>
          <cell r="B24272">
            <v>0</v>
          </cell>
          <cell r="C24272">
            <v>0</v>
          </cell>
          <cell r="D24272">
            <v>0</v>
          </cell>
        </row>
        <row r="24273">
          <cell r="A24273">
            <v>0</v>
          </cell>
          <cell r="B24273">
            <v>0</v>
          </cell>
          <cell r="C24273">
            <v>0</v>
          </cell>
          <cell r="D24273">
            <v>0</v>
          </cell>
        </row>
        <row r="24274">
          <cell r="A24274">
            <v>0</v>
          </cell>
          <cell r="B24274">
            <v>0</v>
          </cell>
          <cell r="C24274">
            <v>0</v>
          </cell>
          <cell r="D24274">
            <v>0</v>
          </cell>
        </row>
        <row r="24275">
          <cell r="A24275">
            <v>0</v>
          </cell>
          <cell r="B24275">
            <v>0</v>
          </cell>
          <cell r="C24275">
            <v>0</v>
          </cell>
          <cell r="D24275">
            <v>0</v>
          </cell>
        </row>
        <row r="24276">
          <cell r="A24276">
            <v>0</v>
          </cell>
          <cell r="B24276">
            <v>0</v>
          </cell>
          <cell r="C24276">
            <v>0</v>
          </cell>
          <cell r="D24276">
            <v>0</v>
          </cell>
        </row>
        <row r="24277">
          <cell r="A24277">
            <v>0</v>
          </cell>
          <cell r="B24277">
            <v>0</v>
          </cell>
          <cell r="C24277">
            <v>0</v>
          </cell>
          <cell r="D24277">
            <v>0</v>
          </cell>
        </row>
        <row r="24278">
          <cell r="A24278">
            <v>0</v>
          </cell>
          <cell r="B24278">
            <v>0</v>
          </cell>
          <cell r="C24278">
            <v>0</v>
          </cell>
          <cell r="D24278">
            <v>0</v>
          </cell>
        </row>
        <row r="24279">
          <cell r="A24279">
            <v>0</v>
          </cell>
          <cell r="B24279">
            <v>0</v>
          </cell>
          <cell r="C24279">
            <v>0</v>
          </cell>
          <cell r="D24279">
            <v>0</v>
          </cell>
        </row>
        <row r="24280">
          <cell r="A24280">
            <v>0</v>
          </cell>
          <cell r="B24280">
            <v>0</v>
          </cell>
          <cell r="C24280">
            <v>0</v>
          </cell>
          <cell r="D24280">
            <v>0</v>
          </cell>
        </row>
        <row r="24281">
          <cell r="A24281">
            <v>0</v>
          </cell>
          <cell r="B24281">
            <v>0</v>
          </cell>
          <cell r="C24281">
            <v>0</v>
          </cell>
          <cell r="D24281">
            <v>0</v>
          </cell>
        </row>
        <row r="24282">
          <cell r="A24282">
            <v>0</v>
          </cell>
          <cell r="B24282">
            <v>0</v>
          </cell>
          <cell r="C24282">
            <v>0</v>
          </cell>
          <cell r="D24282">
            <v>0</v>
          </cell>
        </row>
        <row r="24283">
          <cell r="A24283">
            <v>0</v>
          </cell>
          <cell r="B24283">
            <v>0</v>
          </cell>
          <cell r="C24283">
            <v>0</v>
          </cell>
          <cell r="D24283">
            <v>0</v>
          </cell>
        </row>
        <row r="24284">
          <cell r="A24284">
            <v>0</v>
          </cell>
          <cell r="B24284">
            <v>0</v>
          </cell>
          <cell r="C24284">
            <v>0</v>
          </cell>
          <cell r="D24284">
            <v>0</v>
          </cell>
        </row>
        <row r="24285">
          <cell r="A24285">
            <v>0</v>
          </cell>
          <cell r="B24285">
            <v>0</v>
          </cell>
          <cell r="C24285">
            <v>0</v>
          </cell>
          <cell r="D24285">
            <v>0</v>
          </cell>
        </row>
        <row r="24286">
          <cell r="A24286">
            <v>0</v>
          </cell>
          <cell r="B24286">
            <v>0</v>
          </cell>
          <cell r="C24286">
            <v>0</v>
          </cell>
          <cell r="D24286">
            <v>0</v>
          </cell>
        </row>
        <row r="24287">
          <cell r="A24287">
            <v>0</v>
          </cell>
          <cell r="B24287">
            <v>0</v>
          </cell>
          <cell r="C24287">
            <v>0</v>
          </cell>
          <cell r="D24287">
            <v>0</v>
          </cell>
        </row>
        <row r="24288">
          <cell r="A24288">
            <v>0</v>
          </cell>
          <cell r="B24288">
            <v>0</v>
          </cell>
          <cell r="C24288">
            <v>0</v>
          </cell>
          <cell r="D24288">
            <v>0</v>
          </cell>
        </row>
        <row r="24289">
          <cell r="A24289">
            <v>0</v>
          </cell>
          <cell r="B24289">
            <v>0</v>
          </cell>
          <cell r="C24289">
            <v>0</v>
          </cell>
          <cell r="D24289">
            <v>0</v>
          </cell>
        </row>
        <row r="24290">
          <cell r="A24290">
            <v>0</v>
          </cell>
          <cell r="B24290">
            <v>0</v>
          </cell>
          <cell r="C24290">
            <v>0</v>
          </cell>
          <cell r="D24290">
            <v>0</v>
          </cell>
        </row>
        <row r="24291">
          <cell r="A24291">
            <v>0</v>
          </cell>
          <cell r="B24291">
            <v>0</v>
          </cell>
          <cell r="C24291">
            <v>0</v>
          </cell>
          <cell r="D24291">
            <v>0</v>
          </cell>
        </row>
        <row r="24292">
          <cell r="A24292">
            <v>0</v>
          </cell>
          <cell r="B24292">
            <v>0</v>
          </cell>
          <cell r="C24292">
            <v>0</v>
          </cell>
          <cell r="D24292">
            <v>0</v>
          </cell>
        </row>
        <row r="24293">
          <cell r="A24293">
            <v>0</v>
          </cell>
          <cell r="B24293">
            <v>0</v>
          </cell>
          <cell r="C24293">
            <v>0</v>
          </cell>
          <cell r="D24293">
            <v>0</v>
          </cell>
        </row>
        <row r="24294">
          <cell r="A24294">
            <v>0</v>
          </cell>
          <cell r="B24294">
            <v>0</v>
          </cell>
          <cell r="C24294">
            <v>0</v>
          </cell>
          <cell r="D24294">
            <v>0</v>
          </cell>
        </row>
        <row r="24295">
          <cell r="A24295">
            <v>0</v>
          </cell>
          <cell r="B24295">
            <v>0</v>
          </cell>
          <cell r="C24295">
            <v>0</v>
          </cell>
          <cell r="D24295">
            <v>0</v>
          </cell>
        </row>
        <row r="24296">
          <cell r="A24296">
            <v>0</v>
          </cell>
          <cell r="B24296">
            <v>0</v>
          </cell>
          <cell r="C24296">
            <v>0</v>
          </cell>
          <cell r="D24296">
            <v>0</v>
          </cell>
        </row>
        <row r="24297">
          <cell r="A24297">
            <v>0</v>
          </cell>
          <cell r="B24297">
            <v>0</v>
          </cell>
          <cell r="C24297">
            <v>0</v>
          </cell>
          <cell r="D24297">
            <v>0</v>
          </cell>
        </row>
        <row r="24298">
          <cell r="A24298">
            <v>0</v>
          </cell>
          <cell r="B24298">
            <v>0</v>
          </cell>
          <cell r="C24298">
            <v>0</v>
          </cell>
          <cell r="D24298">
            <v>0</v>
          </cell>
        </row>
        <row r="24299">
          <cell r="A24299">
            <v>0</v>
          </cell>
          <cell r="B24299">
            <v>0</v>
          </cell>
          <cell r="C24299">
            <v>0</v>
          </cell>
          <cell r="D24299">
            <v>0</v>
          </cell>
        </row>
        <row r="24300">
          <cell r="A24300">
            <v>0</v>
          </cell>
          <cell r="B24300">
            <v>0</v>
          </cell>
          <cell r="C24300">
            <v>0</v>
          </cell>
          <cell r="D24300">
            <v>0</v>
          </cell>
        </row>
        <row r="24301">
          <cell r="A24301">
            <v>0</v>
          </cell>
          <cell r="B24301">
            <v>0</v>
          </cell>
          <cell r="C24301">
            <v>0</v>
          </cell>
          <cell r="D24301">
            <v>0</v>
          </cell>
        </row>
        <row r="24302">
          <cell r="A24302">
            <v>0</v>
          </cell>
          <cell r="B24302">
            <v>0</v>
          </cell>
          <cell r="C24302">
            <v>0</v>
          </cell>
          <cell r="D24302">
            <v>0</v>
          </cell>
        </row>
        <row r="24303">
          <cell r="A24303">
            <v>0</v>
          </cell>
          <cell r="B24303">
            <v>0</v>
          </cell>
          <cell r="C24303">
            <v>0</v>
          </cell>
          <cell r="D24303">
            <v>0</v>
          </cell>
        </row>
        <row r="24304">
          <cell r="A24304">
            <v>0</v>
          </cell>
          <cell r="B24304">
            <v>0</v>
          </cell>
          <cell r="C24304">
            <v>0</v>
          </cell>
          <cell r="D24304">
            <v>0</v>
          </cell>
        </row>
        <row r="24305">
          <cell r="A24305">
            <v>0</v>
          </cell>
          <cell r="B24305">
            <v>0</v>
          </cell>
          <cell r="C24305">
            <v>0</v>
          </cell>
          <cell r="D24305">
            <v>0</v>
          </cell>
        </row>
        <row r="24306">
          <cell r="A24306">
            <v>0</v>
          </cell>
          <cell r="B24306">
            <v>0</v>
          </cell>
          <cell r="C24306">
            <v>0</v>
          </cell>
          <cell r="D24306">
            <v>0</v>
          </cell>
        </row>
        <row r="24307">
          <cell r="A24307">
            <v>0</v>
          </cell>
          <cell r="B24307">
            <v>0</v>
          </cell>
          <cell r="C24307">
            <v>0</v>
          </cell>
          <cell r="D24307">
            <v>0</v>
          </cell>
        </row>
        <row r="24308">
          <cell r="A24308">
            <v>0</v>
          </cell>
          <cell r="B24308">
            <v>0</v>
          </cell>
          <cell r="C24308">
            <v>0</v>
          </cell>
          <cell r="D24308">
            <v>0</v>
          </cell>
        </row>
        <row r="24309">
          <cell r="A24309">
            <v>0</v>
          </cell>
          <cell r="B24309">
            <v>0</v>
          </cell>
          <cell r="C24309">
            <v>0</v>
          </cell>
          <cell r="D24309">
            <v>0</v>
          </cell>
        </row>
        <row r="24310">
          <cell r="A24310">
            <v>0</v>
          </cell>
          <cell r="B24310">
            <v>0</v>
          </cell>
          <cell r="C24310">
            <v>0</v>
          </cell>
          <cell r="D24310">
            <v>0</v>
          </cell>
        </row>
        <row r="24311">
          <cell r="A24311">
            <v>0</v>
          </cell>
          <cell r="B24311">
            <v>0</v>
          </cell>
          <cell r="C24311">
            <v>0</v>
          </cell>
          <cell r="D24311">
            <v>0</v>
          </cell>
        </row>
        <row r="24312">
          <cell r="A24312">
            <v>0</v>
          </cell>
          <cell r="B24312">
            <v>0</v>
          </cell>
          <cell r="C24312">
            <v>0</v>
          </cell>
          <cell r="D24312">
            <v>0</v>
          </cell>
        </row>
        <row r="24313">
          <cell r="A24313">
            <v>0</v>
          </cell>
          <cell r="B24313">
            <v>0</v>
          </cell>
          <cell r="C24313">
            <v>0</v>
          </cell>
          <cell r="D24313">
            <v>0</v>
          </cell>
        </row>
        <row r="24314">
          <cell r="A24314">
            <v>0</v>
          </cell>
          <cell r="B24314">
            <v>0</v>
          </cell>
          <cell r="C24314">
            <v>0</v>
          </cell>
          <cell r="D24314">
            <v>0</v>
          </cell>
        </row>
        <row r="24315">
          <cell r="A24315">
            <v>0</v>
          </cell>
          <cell r="B24315">
            <v>0</v>
          </cell>
          <cell r="C24315">
            <v>0</v>
          </cell>
          <cell r="D24315">
            <v>0</v>
          </cell>
        </row>
        <row r="24316">
          <cell r="A24316">
            <v>0</v>
          </cell>
          <cell r="B24316">
            <v>0</v>
          </cell>
          <cell r="C24316">
            <v>0</v>
          </cell>
          <cell r="D24316">
            <v>0</v>
          </cell>
        </row>
        <row r="24317">
          <cell r="A24317">
            <v>0</v>
          </cell>
          <cell r="B24317">
            <v>0</v>
          </cell>
          <cell r="C24317">
            <v>0</v>
          </cell>
          <cell r="D24317">
            <v>0</v>
          </cell>
        </row>
        <row r="24318">
          <cell r="A24318">
            <v>0</v>
          </cell>
          <cell r="B24318">
            <v>0</v>
          </cell>
          <cell r="C24318">
            <v>0</v>
          </cell>
          <cell r="D24318">
            <v>0</v>
          </cell>
        </row>
        <row r="24319">
          <cell r="A24319">
            <v>0</v>
          </cell>
          <cell r="B24319">
            <v>0</v>
          </cell>
          <cell r="C24319">
            <v>0</v>
          </cell>
          <cell r="D24319">
            <v>0</v>
          </cell>
        </row>
        <row r="24320">
          <cell r="A24320">
            <v>0</v>
          </cell>
          <cell r="B24320">
            <v>0</v>
          </cell>
          <cell r="C24320">
            <v>0</v>
          </cell>
          <cell r="D24320">
            <v>0</v>
          </cell>
        </row>
        <row r="24321">
          <cell r="A24321">
            <v>0</v>
          </cell>
          <cell r="B24321">
            <v>0</v>
          </cell>
          <cell r="C24321">
            <v>0</v>
          </cell>
          <cell r="D24321">
            <v>0</v>
          </cell>
        </row>
        <row r="24322">
          <cell r="A24322">
            <v>0</v>
          </cell>
          <cell r="B24322">
            <v>0</v>
          </cell>
          <cell r="C24322">
            <v>0</v>
          </cell>
          <cell r="D24322">
            <v>0</v>
          </cell>
        </row>
        <row r="24323">
          <cell r="A24323">
            <v>0</v>
          </cell>
          <cell r="B24323">
            <v>0</v>
          </cell>
          <cell r="C24323">
            <v>0</v>
          </cell>
          <cell r="D24323">
            <v>0</v>
          </cell>
        </row>
        <row r="24324">
          <cell r="A24324">
            <v>0</v>
          </cell>
          <cell r="B24324">
            <v>0</v>
          </cell>
          <cell r="C24324">
            <v>0</v>
          </cell>
          <cell r="D24324">
            <v>0</v>
          </cell>
        </row>
        <row r="24325">
          <cell r="A24325">
            <v>0</v>
          </cell>
          <cell r="B24325">
            <v>0</v>
          </cell>
          <cell r="C24325">
            <v>0</v>
          </cell>
          <cell r="D24325">
            <v>0</v>
          </cell>
        </row>
        <row r="24326">
          <cell r="A24326">
            <v>0</v>
          </cell>
          <cell r="B24326">
            <v>0</v>
          </cell>
          <cell r="C24326">
            <v>0</v>
          </cell>
          <cell r="D24326">
            <v>0</v>
          </cell>
        </row>
        <row r="24327">
          <cell r="A24327">
            <v>0</v>
          </cell>
          <cell r="B24327">
            <v>0</v>
          </cell>
          <cell r="C24327">
            <v>0</v>
          </cell>
          <cell r="D24327">
            <v>0</v>
          </cell>
        </row>
        <row r="24328">
          <cell r="A24328">
            <v>0</v>
          </cell>
          <cell r="B24328">
            <v>0</v>
          </cell>
          <cell r="C24328">
            <v>0</v>
          </cell>
          <cell r="D24328">
            <v>0</v>
          </cell>
        </row>
        <row r="24329">
          <cell r="A24329">
            <v>0</v>
          </cell>
          <cell r="B24329">
            <v>0</v>
          </cell>
          <cell r="C24329">
            <v>0</v>
          </cell>
          <cell r="D24329">
            <v>0</v>
          </cell>
        </row>
        <row r="24330">
          <cell r="A24330">
            <v>0</v>
          </cell>
          <cell r="B24330">
            <v>0</v>
          </cell>
          <cell r="C24330">
            <v>0</v>
          </cell>
          <cell r="D24330">
            <v>0</v>
          </cell>
        </row>
        <row r="24331">
          <cell r="A24331">
            <v>0</v>
          </cell>
          <cell r="B24331">
            <v>0</v>
          </cell>
          <cell r="C24331">
            <v>0</v>
          </cell>
          <cell r="D24331">
            <v>0</v>
          </cell>
        </row>
        <row r="24332">
          <cell r="A24332">
            <v>0</v>
          </cell>
          <cell r="B24332">
            <v>0</v>
          </cell>
          <cell r="C24332">
            <v>0</v>
          </cell>
          <cell r="D24332">
            <v>0</v>
          </cell>
        </row>
        <row r="24333">
          <cell r="A24333">
            <v>0</v>
          </cell>
          <cell r="B24333">
            <v>0</v>
          </cell>
          <cell r="C24333">
            <v>0</v>
          </cell>
          <cell r="D24333">
            <v>0</v>
          </cell>
        </row>
        <row r="24334">
          <cell r="A24334">
            <v>0</v>
          </cell>
          <cell r="B24334">
            <v>0</v>
          </cell>
          <cell r="C24334">
            <v>0</v>
          </cell>
          <cell r="D24334">
            <v>0</v>
          </cell>
        </row>
        <row r="24335">
          <cell r="A24335">
            <v>0</v>
          </cell>
          <cell r="B24335">
            <v>0</v>
          </cell>
          <cell r="C24335">
            <v>0</v>
          </cell>
          <cell r="D24335">
            <v>0</v>
          </cell>
        </row>
        <row r="24336">
          <cell r="A24336">
            <v>0</v>
          </cell>
          <cell r="B24336">
            <v>0</v>
          </cell>
          <cell r="C24336">
            <v>0</v>
          </cell>
          <cell r="D24336">
            <v>0</v>
          </cell>
        </row>
        <row r="24337">
          <cell r="A24337">
            <v>0</v>
          </cell>
          <cell r="B24337">
            <v>0</v>
          </cell>
          <cell r="C24337">
            <v>0</v>
          </cell>
          <cell r="D24337">
            <v>0</v>
          </cell>
        </row>
        <row r="24338">
          <cell r="A24338">
            <v>0</v>
          </cell>
          <cell r="B24338">
            <v>0</v>
          </cell>
          <cell r="C24338">
            <v>0</v>
          </cell>
          <cell r="D24338">
            <v>0</v>
          </cell>
        </row>
        <row r="24339">
          <cell r="A24339">
            <v>0</v>
          </cell>
          <cell r="B24339">
            <v>0</v>
          </cell>
          <cell r="C24339">
            <v>0</v>
          </cell>
          <cell r="D24339">
            <v>0</v>
          </cell>
        </row>
        <row r="24340">
          <cell r="A24340">
            <v>0</v>
          </cell>
          <cell r="B24340">
            <v>0</v>
          </cell>
          <cell r="C24340">
            <v>0</v>
          </cell>
          <cell r="D24340">
            <v>0</v>
          </cell>
        </row>
        <row r="24341">
          <cell r="A24341">
            <v>0</v>
          </cell>
          <cell r="B24341">
            <v>0</v>
          </cell>
          <cell r="C24341">
            <v>0</v>
          </cell>
          <cell r="D24341">
            <v>0</v>
          </cell>
        </row>
        <row r="24342">
          <cell r="A24342">
            <v>0</v>
          </cell>
          <cell r="B24342">
            <v>0</v>
          </cell>
          <cell r="C24342">
            <v>0</v>
          </cell>
          <cell r="D24342">
            <v>0</v>
          </cell>
        </row>
        <row r="24343">
          <cell r="A24343">
            <v>0</v>
          </cell>
          <cell r="B24343">
            <v>0</v>
          </cell>
          <cell r="C24343">
            <v>0</v>
          </cell>
          <cell r="D24343">
            <v>0</v>
          </cell>
        </row>
        <row r="24344">
          <cell r="A24344">
            <v>0</v>
          </cell>
          <cell r="B24344">
            <v>0</v>
          </cell>
          <cell r="C24344">
            <v>0</v>
          </cell>
          <cell r="D24344">
            <v>0</v>
          </cell>
        </row>
        <row r="24345">
          <cell r="A24345">
            <v>0</v>
          </cell>
          <cell r="B24345">
            <v>0</v>
          </cell>
          <cell r="C24345">
            <v>0</v>
          </cell>
          <cell r="D24345">
            <v>0</v>
          </cell>
        </row>
        <row r="24346">
          <cell r="A24346">
            <v>0</v>
          </cell>
          <cell r="B24346">
            <v>0</v>
          </cell>
          <cell r="C24346">
            <v>0</v>
          </cell>
          <cell r="D24346">
            <v>0</v>
          </cell>
        </row>
        <row r="24347">
          <cell r="A24347">
            <v>0</v>
          </cell>
          <cell r="B24347">
            <v>0</v>
          </cell>
          <cell r="C24347">
            <v>0</v>
          </cell>
          <cell r="D24347">
            <v>0</v>
          </cell>
        </row>
        <row r="24348">
          <cell r="A24348">
            <v>0</v>
          </cell>
          <cell r="B24348">
            <v>0</v>
          </cell>
          <cell r="C24348">
            <v>0</v>
          </cell>
          <cell r="D24348">
            <v>0</v>
          </cell>
        </row>
        <row r="24349">
          <cell r="A24349">
            <v>0</v>
          </cell>
          <cell r="B24349">
            <v>0</v>
          </cell>
          <cell r="C24349">
            <v>0</v>
          </cell>
          <cell r="D24349">
            <v>0</v>
          </cell>
        </row>
        <row r="24350">
          <cell r="A24350">
            <v>0</v>
          </cell>
          <cell r="B24350">
            <v>0</v>
          </cell>
          <cell r="C24350">
            <v>0</v>
          </cell>
          <cell r="D24350">
            <v>0</v>
          </cell>
        </row>
        <row r="24351">
          <cell r="A24351">
            <v>0</v>
          </cell>
          <cell r="B24351">
            <v>0</v>
          </cell>
          <cell r="C24351">
            <v>0</v>
          </cell>
          <cell r="D24351">
            <v>0</v>
          </cell>
        </row>
        <row r="24352">
          <cell r="A24352">
            <v>0</v>
          </cell>
          <cell r="B24352">
            <v>0</v>
          </cell>
          <cell r="C24352">
            <v>0</v>
          </cell>
          <cell r="D24352">
            <v>0</v>
          </cell>
        </row>
        <row r="24353">
          <cell r="A24353">
            <v>0</v>
          </cell>
          <cell r="B24353">
            <v>0</v>
          </cell>
          <cell r="C24353">
            <v>0</v>
          </cell>
          <cell r="D24353">
            <v>0</v>
          </cell>
        </row>
        <row r="24354">
          <cell r="A24354">
            <v>0</v>
          </cell>
          <cell r="B24354">
            <v>0</v>
          </cell>
          <cell r="C24354">
            <v>0</v>
          </cell>
          <cell r="D24354">
            <v>0</v>
          </cell>
        </row>
        <row r="24355">
          <cell r="A24355">
            <v>0</v>
          </cell>
          <cell r="B24355">
            <v>0</v>
          </cell>
          <cell r="C24355">
            <v>0</v>
          </cell>
          <cell r="D24355">
            <v>0</v>
          </cell>
        </row>
        <row r="24356">
          <cell r="A24356">
            <v>0</v>
          </cell>
          <cell r="B24356">
            <v>0</v>
          </cell>
          <cell r="C24356">
            <v>0</v>
          </cell>
          <cell r="D24356">
            <v>0</v>
          </cell>
        </row>
        <row r="24357">
          <cell r="A24357">
            <v>0</v>
          </cell>
          <cell r="B24357">
            <v>0</v>
          </cell>
          <cell r="C24357">
            <v>0</v>
          </cell>
          <cell r="D24357">
            <v>0</v>
          </cell>
        </row>
        <row r="24358">
          <cell r="A24358">
            <v>0</v>
          </cell>
          <cell r="B24358">
            <v>0</v>
          </cell>
          <cell r="C24358">
            <v>0</v>
          </cell>
          <cell r="D24358">
            <v>0</v>
          </cell>
        </row>
        <row r="24359">
          <cell r="A24359">
            <v>0</v>
          </cell>
          <cell r="B24359">
            <v>0</v>
          </cell>
          <cell r="C24359">
            <v>0</v>
          </cell>
          <cell r="D24359">
            <v>0</v>
          </cell>
        </row>
        <row r="24360">
          <cell r="A24360">
            <v>0</v>
          </cell>
          <cell r="B24360">
            <v>0</v>
          </cell>
          <cell r="C24360">
            <v>0</v>
          </cell>
          <cell r="D24360">
            <v>0</v>
          </cell>
        </row>
        <row r="24361">
          <cell r="A24361">
            <v>0</v>
          </cell>
          <cell r="B24361">
            <v>0</v>
          </cell>
          <cell r="C24361">
            <v>0</v>
          </cell>
          <cell r="D24361">
            <v>0</v>
          </cell>
        </row>
        <row r="24362">
          <cell r="A24362">
            <v>0</v>
          </cell>
          <cell r="B24362">
            <v>0</v>
          </cell>
          <cell r="C24362">
            <v>0</v>
          </cell>
          <cell r="D24362">
            <v>0</v>
          </cell>
        </row>
        <row r="24363">
          <cell r="A24363">
            <v>0</v>
          </cell>
          <cell r="B24363">
            <v>0</v>
          </cell>
          <cell r="C24363">
            <v>0</v>
          </cell>
          <cell r="D24363">
            <v>0</v>
          </cell>
        </row>
        <row r="24364">
          <cell r="A24364">
            <v>0</v>
          </cell>
          <cell r="B24364">
            <v>0</v>
          </cell>
          <cell r="C24364">
            <v>0</v>
          </cell>
          <cell r="D24364">
            <v>0</v>
          </cell>
        </row>
        <row r="24365">
          <cell r="A24365">
            <v>0</v>
          </cell>
          <cell r="B24365">
            <v>0</v>
          </cell>
          <cell r="C24365">
            <v>0</v>
          </cell>
          <cell r="D24365">
            <v>0</v>
          </cell>
        </row>
        <row r="24366">
          <cell r="A24366">
            <v>0</v>
          </cell>
          <cell r="B24366">
            <v>0</v>
          </cell>
          <cell r="C24366">
            <v>0</v>
          </cell>
          <cell r="D24366">
            <v>0</v>
          </cell>
        </row>
        <row r="24367">
          <cell r="A24367">
            <v>0</v>
          </cell>
          <cell r="B24367">
            <v>0</v>
          </cell>
          <cell r="C24367">
            <v>0</v>
          </cell>
          <cell r="D24367">
            <v>0</v>
          </cell>
        </row>
        <row r="24368">
          <cell r="A24368">
            <v>0</v>
          </cell>
          <cell r="B24368">
            <v>0</v>
          </cell>
          <cell r="C24368">
            <v>0</v>
          </cell>
          <cell r="D24368">
            <v>0</v>
          </cell>
        </row>
        <row r="24369">
          <cell r="A24369">
            <v>0</v>
          </cell>
          <cell r="B24369">
            <v>0</v>
          </cell>
          <cell r="C24369">
            <v>0</v>
          </cell>
          <cell r="D24369">
            <v>0</v>
          </cell>
        </row>
        <row r="24370">
          <cell r="A24370">
            <v>0</v>
          </cell>
          <cell r="B24370">
            <v>0</v>
          </cell>
          <cell r="C24370">
            <v>0</v>
          </cell>
          <cell r="D24370">
            <v>0</v>
          </cell>
        </row>
        <row r="24371">
          <cell r="A24371">
            <v>0</v>
          </cell>
          <cell r="B24371">
            <v>0</v>
          </cell>
          <cell r="C24371">
            <v>0</v>
          </cell>
          <cell r="D24371">
            <v>0</v>
          </cell>
        </row>
        <row r="24372">
          <cell r="A24372">
            <v>0</v>
          </cell>
          <cell r="B24372">
            <v>0</v>
          </cell>
          <cell r="C24372">
            <v>0</v>
          </cell>
          <cell r="D24372">
            <v>0</v>
          </cell>
        </row>
        <row r="24373">
          <cell r="A24373">
            <v>0</v>
          </cell>
          <cell r="B24373">
            <v>0</v>
          </cell>
          <cell r="C24373">
            <v>0</v>
          </cell>
          <cell r="D24373">
            <v>0</v>
          </cell>
        </row>
        <row r="24374">
          <cell r="A24374">
            <v>0</v>
          </cell>
          <cell r="B24374">
            <v>0</v>
          </cell>
          <cell r="C24374">
            <v>0</v>
          </cell>
          <cell r="D24374">
            <v>0</v>
          </cell>
        </row>
        <row r="24375">
          <cell r="A24375">
            <v>0</v>
          </cell>
          <cell r="B24375">
            <v>0</v>
          </cell>
          <cell r="C24375">
            <v>0</v>
          </cell>
          <cell r="D24375">
            <v>0</v>
          </cell>
        </row>
        <row r="24376">
          <cell r="A24376">
            <v>0</v>
          </cell>
          <cell r="B24376">
            <v>0</v>
          </cell>
          <cell r="C24376">
            <v>0</v>
          </cell>
          <cell r="D24376">
            <v>0</v>
          </cell>
        </row>
        <row r="24377">
          <cell r="A24377">
            <v>0</v>
          </cell>
          <cell r="B24377">
            <v>0</v>
          </cell>
          <cell r="C24377">
            <v>0</v>
          </cell>
          <cell r="D24377">
            <v>0</v>
          </cell>
        </row>
        <row r="24378">
          <cell r="A24378">
            <v>0</v>
          </cell>
          <cell r="B24378">
            <v>0</v>
          </cell>
          <cell r="C24378">
            <v>0</v>
          </cell>
          <cell r="D24378">
            <v>0</v>
          </cell>
        </row>
        <row r="24379">
          <cell r="A24379">
            <v>0</v>
          </cell>
          <cell r="B24379">
            <v>0</v>
          </cell>
          <cell r="C24379">
            <v>0</v>
          </cell>
          <cell r="D24379">
            <v>0</v>
          </cell>
        </row>
        <row r="24380">
          <cell r="A24380">
            <v>0</v>
          </cell>
          <cell r="B24380">
            <v>0</v>
          </cell>
          <cell r="C24380">
            <v>0</v>
          </cell>
          <cell r="D24380">
            <v>0</v>
          </cell>
        </row>
        <row r="24381">
          <cell r="A24381">
            <v>0</v>
          </cell>
          <cell r="B24381">
            <v>0</v>
          </cell>
          <cell r="C24381">
            <v>0</v>
          </cell>
          <cell r="D24381">
            <v>0</v>
          </cell>
        </row>
        <row r="24382">
          <cell r="A24382">
            <v>0</v>
          </cell>
          <cell r="B24382">
            <v>0</v>
          </cell>
          <cell r="C24382">
            <v>0</v>
          </cell>
          <cell r="D24382">
            <v>0</v>
          </cell>
        </row>
        <row r="24383">
          <cell r="A24383">
            <v>0</v>
          </cell>
          <cell r="B24383">
            <v>0</v>
          </cell>
          <cell r="C24383">
            <v>0</v>
          </cell>
          <cell r="D24383">
            <v>0</v>
          </cell>
        </row>
        <row r="24384">
          <cell r="A24384">
            <v>0</v>
          </cell>
          <cell r="B24384">
            <v>0</v>
          </cell>
          <cell r="C24384">
            <v>0</v>
          </cell>
          <cell r="D24384">
            <v>0</v>
          </cell>
        </row>
        <row r="24385">
          <cell r="A24385">
            <v>0</v>
          </cell>
          <cell r="B24385">
            <v>0</v>
          </cell>
          <cell r="C24385">
            <v>0</v>
          </cell>
          <cell r="D24385">
            <v>0</v>
          </cell>
        </row>
        <row r="24386">
          <cell r="A24386">
            <v>0</v>
          </cell>
          <cell r="B24386">
            <v>0</v>
          </cell>
          <cell r="C24386">
            <v>0</v>
          </cell>
          <cell r="D24386">
            <v>0</v>
          </cell>
        </row>
        <row r="24387">
          <cell r="A24387">
            <v>0</v>
          </cell>
          <cell r="B24387">
            <v>0</v>
          </cell>
          <cell r="C24387">
            <v>0</v>
          </cell>
          <cell r="D24387">
            <v>0</v>
          </cell>
        </row>
        <row r="24388">
          <cell r="A24388">
            <v>0</v>
          </cell>
          <cell r="B24388">
            <v>0</v>
          </cell>
          <cell r="C24388">
            <v>0</v>
          </cell>
          <cell r="D24388">
            <v>0</v>
          </cell>
        </row>
        <row r="24389">
          <cell r="A24389">
            <v>0</v>
          </cell>
          <cell r="B24389">
            <v>0</v>
          </cell>
          <cell r="C24389">
            <v>0</v>
          </cell>
          <cell r="D24389">
            <v>0</v>
          </cell>
        </row>
        <row r="24390">
          <cell r="A24390">
            <v>0</v>
          </cell>
          <cell r="B24390">
            <v>0</v>
          </cell>
          <cell r="C24390">
            <v>0</v>
          </cell>
          <cell r="D24390">
            <v>0</v>
          </cell>
        </row>
        <row r="24391">
          <cell r="A24391">
            <v>0</v>
          </cell>
          <cell r="B24391">
            <v>0</v>
          </cell>
          <cell r="C24391">
            <v>0</v>
          </cell>
          <cell r="D24391">
            <v>0</v>
          </cell>
        </row>
        <row r="24392">
          <cell r="A24392">
            <v>0</v>
          </cell>
          <cell r="B24392">
            <v>0</v>
          </cell>
          <cell r="C24392">
            <v>0</v>
          </cell>
          <cell r="D24392">
            <v>0</v>
          </cell>
        </row>
        <row r="24393">
          <cell r="A24393">
            <v>0</v>
          </cell>
          <cell r="B24393">
            <v>0</v>
          </cell>
          <cell r="C24393">
            <v>0</v>
          </cell>
          <cell r="D24393">
            <v>0</v>
          </cell>
        </row>
        <row r="24394">
          <cell r="A24394">
            <v>0</v>
          </cell>
          <cell r="B24394">
            <v>0</v>
          </cell>
          <cell r="C24394">
            <v>0</v>
          </cell>
          <cell r="D24394">
            <v>0</v>
          </cell>
        </row>
        <row r="24395">
          <cell r="A24395">
            <v>0</v>
          </cell>
          <cell r="B24395">
            <v>0</v>
          </cell>
          <cell r="C24395">
            <v>0</v>
          </cell>
          <cell r="D24395">
            <v>0</v>
          </cell>
        </row>
        <row r="24396">
          <cell r="A24396">
            <v>0</v>
          </cell>
          <cell r="B24396">
            <v>0</v>
          </cell>
          <cell r="C24396">
            <v>0</v>
          </cell>
          <cell r="D24396">
            <v>0</v>
          </cell>
        </row>
        <row r="24397">
          <cell r="A24397">
            <v>0</v>
          </cell>
          <cell r="B24397">
            <v>0</v>
          </cell>
          <cell r="C24397">
            <v>0</v>
          </cell>
          <cell r="D24397">
            <v>0</v>
          </cell>
        </row>
        <row r="24398">
          <cell r="A24398">
            <v>0</v>
          </cell>
          <cell r="B24398">
            <v>0</v>
          </cell>
          <cell r="C24398">
            <v>0</v>
          </cell>
          <cell r="D24398">
            <v>0</v>
          </cell>
        </row>
        <row r="24399">
          <cell r="A24399">
            <v>0</v>
          </cell>
          <cell r="B24399">
            <v>0</v>
          </cell>
          <cell r="C24399">
            <v>0</v>
          </cell>
          <cell r="D24399">
            <v>0</v>
          </cell>
        </row>
        <row r="24400">
          <cell r="A24400">
            <v>0</v>
          </cell>
          <cell r="B24400">
            <v>0</v>
          </cell>
          <cell r="C24400">
            <v>0</v>
          </cell>
          <cell r="D24400">
            <v>0</v>
          </cell>
        </row>
        <row r="24401">
          <cell r="A24401">
            <v>0</v>
          </cell>
          <cell r="B24401">
            <v>0</v>
          </cell>
          <cell r="C24401">
            <v>0</v>
          </cell>
          <cell r="D24401">
            <v>0</v>
          </cell>
        </row>
        <row r="24402">
          <cell r="A24402">
            <v>0</v>
          </cell>
          <cell r="B24402">
            <v>0</v>
          </cell>
          <cell r="C24402">
            <v>0</v>
          </cell>
          <cell r="D24402">
            <v>0</v>
          </cell>
        </row>
        <row r="24403">
          <cell r="A24403">
            <v>0</v>
          </cell>
          <cell r="B24403">
            <v>0</v>
          </cell>
          <cell r="C24403">
            <v>0</v>
          </cell>
          <cell r="D24403">
            <v>0</v>
          </cell>
        </row>
        <row r="24404">
          <cell r="A24404">
            <v>0</v>
          </cell>
          <cell r="B24404">
            <v>0</v>
          </cell>
          <cell r="C24404">
            <v>0</v>
          </cell>
          <cell r="D24404">
            <v>0</v>
          </cell>
        </row>
        <row r="24405">
          <cell r="A24405">
            <v>0</v>
          </cell>
          <cell r="B24405">
            <v>0</v>
          </cell>
          <cell r="C24405">
            <v>0</v>
          </cell>
          <cell r="D24405">
            <v>0</v>
          </cell>
        </row>
        <row r="24406">
          <cell r="A24406">
            <v>0</v>
          </cell>
          <cell r="B24406">
            <v>0</v>
          </cell>
          <cell r="C24406">
            <v>0</v>
          </cell>
          <cell r="D24406">
            <v>0</v>
          </cell>
        </row>
        <row r="24407">
          <cell r="A24407">
            <v>0</v>
          </cell>
          <cell r="B24407">
            <v>0</v>
          </cell>
          <cell r="C24407">
            <v>0</v>
          </cell>
          <cell r="D24407">
            <v>0</v>
          </cell>
        </row>
        <row r="24408">
          <cell r="A24408">
            <v>0</v>
          </cell>
          <cell r="B24408">
            <v>0</v>
          </cell>
          <cell r="C24408">
            <v>0</v>
          </cell>
          <cell r="D24408">
            <v>0</v>
          </cell>
        </row>
        <row r="24409">
          <cell r="A24409">
            <v>0</v>
          </cell>
          <cell r="B24409">
            <v>0</v>
          </cell>
          <cell r="C24409">
            <v>0</v>
          </cell>
          <cell r="D24409">
            <v>0</v>
          </cell>
        </row>
        <row r="24410">
          <cell r="A24410">
            <v>0</v>
          </cell>
          <cell r="B24410">
            <v>0</v>
          </cell>
          <cell r="C24410">
            <v>0</v>
          </cell>
          <cell r="D24410">
            <v>0</v>
          </cell>
        </row>
        <row r="24411">
          <cell r="A24411">
            <v>0</v>
          </cell>
          <cell r="B24411">
            <v>0</v>
          </cell>
          <cell r="C24411">
            <v>0</v>
          </cell>
          <cell r="D24411">
            <v>0</v>
          </cell>
        </row>
        <row r="24412">
          <cell r="A24412">
            <v>0</v>
          </cell>
          <cell r="B24412">
            <v>0</v>
          </cell>
          <cell r="C24412">
            <v>0</v>
          </cell>
          <cell r="D24412">
            <v>0</v>
          </cell>
        </row>
        <row r="24413">
          <cell r="A24413">
            <v>0</v>
          </cell>
          <cell r="B24413">
            <v>0</v>
          </cell>
          <cell r="C24413">
            <v>0</v>
          </cell>
          <cell r="D24413">
            <v>0</v>
          </cell>
        </row>
        <row r="24414">
          <cell r="A24414">
            <v>0</v>
          </cell>
          <cell r="B24414">
            <v>0</v>
          </cell>
          <cell r="C24414">
            <v>0</v>
          </cell>
          <cell r="D24414">
            <v>0</v>
          </cell>
        </row>
        <row r="24415">
          <cell r="A24415">
            <v>0</v>
          </cell>
          <cell r="B24415">
            <v>0</v>
          </cell>
          <cell r="C24415">
            <v>0</v>
          </cell>
          <cell r="D24415">
            <v>0</v>
          </cell>
        </row>
        <row r="24416">
          <cell r="A24416">
            <v>0</v>
          </cell>
          <cell r="B24416">
            <v>0</v>
          </cell>
          <cell r="C24416">
            <v>0</v>
          </cell>
          <cell r="D24416">
            <v>0</v>
          </cell>
        </row>
        <row r="24417">
          <cell r="A24417">
            <v>0</v>
          </cell>
          <cell r="B24417">
            <v>0</v>
          </cell>
          <cell r="C24417">
            <v>0</v>
          </cell>
          <cell r="D24417">
            <v>0</v>
          </cell>
        </row>
        <row r="24418">
          <cell r="A24418">
            <v>0</v>
          </cell>
          <cell r="B24418">
            <v>0</v>
          </cell>
          <cell r="C24418">
            <v>0</v>
          </cell>
          <cell r="D24418">
            <v>0</v>
          </cell>
        </row>
        <row r="24419">
          <cell r="A24419">
            <v>0</v>
          </cell>
          <cell r="B24419">
            <v>0</v>
          </cell>
          <cell r="C24419">
            <v>0</v>
          </cell>
          <cell r="D24419">
            <v>0</v>
          </cell>
        </row>
        <row r="24420">
          <cell r="A24420">
            <v>0</v>
          </cell>
          <cell r="B24420">
            <v>0</v>
          </cell>
          <cell r="C24420">
            <v>0</v>
          </cell>
          <cell r="D24420">
            <v>0</v>
          </cell>
        </row>
        <row r="24421">
          <cell r="A24421">
            <v>0</v>
          </cell>
          <cell r="B24421">
            <v>0</v>
          </cell>
          <cell r="C24421">
            <v>0</v>
          </cell>
          <cell r="D24421">
            <v>0</v>
          </cell>
        </row>
        <row r="24422">
          <cell r="A24422">
            <v>0</v>
          </cell>
          <cell r="B24422">
            <v>0</v>
          </cell>
          <cell r="C24422">
            <v>0</v>
          </cell>
          <cell r="D24422">
            <v>0</v>
          </cell>
        </row>
        <row r="24423">
          <cell r="A24423">
            <v>0</v>
          </cell>
          <cell r="B24423">
            <v>0</v>
          </cell>
          <cell r="C24423">
            <v>0</v>
          </cell>
          <cell r="D24423">
            <v>0</v>
          </cell>
        </row>
        <row r="24424">
          <cell r="A24424">
            <v>0</v>
          </cell>
          <cell r="B24424">
            <v>0</v>
          </cell>
          <cell r="C24424">
            <v>0</v>
          </cell>
          <cell r="D24424">
            <v>0</v>
          </cell>
        </row>
        <row r="24425">
          <cell r="A24425">
            <v>0</v>
          </cell>
          <cell r="B24425">
            <v>0</v>
          </cell>
          <cell r="C24425">
            <v>0</v>
          </cell>
          <cell r="D24425">
            <v>0</v>
          </cell>
        </row>
        <row r="24426">
          <cell r="A24426">
            <v>0</v>
          </cell>
          <cell r="B24426">
            <v>0</v>
          </cell>
          <cell r="C24426">
            <v>0</v>
          </cell>
          <cell r="D24426">
            <v>0</v>
          </cell>
        </row>
        <row r="24427">
          <cell r="A24427">
            <v>0</v>
          </cell>
          <cell r="B24427">
            <v>0</v>
          </cell>
          <cell r="C24427">
            <v>0</v>
          </cell>
          <cell r="D24427">
            <v>0</v>
          </cell>
        </row>
        <row r="24428">
          <cell r="A24428">
            <v>0</v>
          </cell>
          <cell r="B24428">
            <v>0</v>
          </cell>
          <cell r="C24428">
            <v>0</v>
          </cell>
          <cell r="D24428">
            <v>0</v>
          </cell>
        </row>
        <row r="24429">
          <cell r="A24429">
            <v>0</v>
          </cell>
          <cell r="B24429">
            <v>0</v>
          </cell>
          <cell r="C24429">
            <v>0</v>
          </cell>
          <cell r="D24429">
            <v>0</v>
          </cell>
        </row>
        <row r="24430">
          <cell r="A24430">
            <v>0</v>
          </cell>
          <cell r="B24430">
            <v>0</v>
          </cell>
          <cell r="C24430">
            <v>0</v>
          </cell>
          <cell r="D24430">
            <v>0</v>
          </cell>
        </row>
        <row r="24431">
          <cell r="A24431">
            <v>0</v>
          </cell>
          <cell r="B24431">
            <v>0</v>
          </cell>
          <cell r="C24431">
            <v>0</v>
          </cell>
          <cell r="D24431">
            <v>0</v>
          </cell>
        </row>
        <row r="24432">
          <cell r="A24432">
            <v>0</v>
          </cell>
          <cell r="B24432">
            <v>0</v>
          </cell>
          <cell r="C24432">
            <v>0</v>
          </cell>
          <cell r="D24432">
            <v>0</v>
          </cell>
        </row>
        <row r="24433">
          <cell r="A24433">
            <v>0</v>
          </cell>
          <cell r="B24433">
            <v>0</v>
          </cell>
          <cell r="C24433">
            <v>0</v>
          </cell>
          <cell r="D24433">
            <v>0</v>
          </cell>
        </row>
        <row r="24434">
          <cell r="A24434">
            <v>0</v>
          </cell>
          <cell r="B24434">
            <v>0</v>
          </cell>
          <cell r="C24434">
            <v>0</v>
          </cell>
          <cell r="D24434">
            <v>0</v>
          </cell>
        </row>
        <row r="24435">
          <cell r="A24435">
            <v>0</v>
          </cell>
          <cell r="B24435">
            <v>0</v>
          </cell>
          <cell r="C24435">
            <v>0</v>
          </cell>
          <cell r="D24435">
            <v>0</v>
          </cell>
        </row>
        <row r="24436">
          <cell r="A24436">
            <v>0</v>
          </cell>
          <cell r="B24436">
            <v>0</v>
          </cell>
          <cell r="C24436">
            <v>0</v>
          </cell>
          <cell r="D24436">
            <v>0</v>
          </cell>
        </row>
        <row r="24437">
          <cell r="A24437">
            <v>0</v>
          </cell>
          <cell r="B24437">
            <v>0</v>
          </cell>
          <cell r="C24437">
            <v>0</v>
          </cell>
          <cell r="D24437">
            <v>0</v>
          </cell>
        </row>
        <row r="24438">
          <cell r="A24438">
            <v>0</v>
          </cell>
          <cell r="B24438">
            <v>0</v>
          </cell>
          <cell r="C24438">
            <v>0</v>
          </cell>
          <cell r="D24438">
            <v>0</v>
          </cell>
        </row>
        <row r="24439">
          <cell r="A24439">
            <v>0</v>
          </cell>
          <cell r="B24439">
            <v>0</v>
          </cell>
          <cell r="C24439">
            <v>0</v>
          </cell>
          <cell r="D24439">
            <v>0</v>
          </cell>
        </row>
        <row r="24440">
          <cell r="A24440">
            <v>0</v>
          </cell>
          <cell r="B24440">
            <v>0</v>
          </cell>
          <cell r="C24440">
            <v>0</v>
          </cell>
          <cell r="D24440">
            <v>0</v>
          </cell>
        </row>
        <row r="24441">
          <cell r="A24441">
            <v>0</v>
          </cell>
          <cell r="B24441">
            <v>0</v>
          </cell>
          <cell r="C24441">
            <v>0</v>
          </cell>
          <cell r="D24441">
            <v>0</v>
          </cell>
        </row>
        <row r="24442">
          <cell r="A24442">
            <v>0</v>
          </cell>
          <cell r="B24442">
            <v>0</v>
          </cell>
          <cell r="C24442">
            <v>0</v>
          </cell>
          <cell r="D24442">
            <v>0</v>
          </cell>
        </row>
        <row r="24443">
          <cell r="A24443">
            <v>0</v>
          </cell>
          <cell r="B24443">
            <v>0</v>
          </cell>
          <cell r="C24443">
            <v>0</v>
          </cell>
          <cell r="D24443">
            <v>0</v>
          </cell>
        </row>
        <row r="24444">
          <cell r="A24444">
            <v>0</v>
          </cell>
          <cell r="B24444">
            <v>0</v>
          </cell>
          <cell r="C24444">
            <v>0</v>
          </cell>
          <cell r="D24444">
            <v>0</v>
          </cell>
        </row>
        <row r="24445">
          <cell r="A24445">
            <v>0</v>
          </cell>
          <cell r="B24445">
            <v>0</v>
          </cell>
          <cell r="C24445">
            <v>0</v>
          </cell>
          <cell r="D24445">
            <v>0</v>
          </cell>
        </row>
        <row r="24446">
          <cell r="A24446">
            <v>0</v>
          </cell>
          <cell r="B24446">
            <v>0</v>
          </cell>
          <cell r="C24446">
            <v>0</v>
          </cell>
          <cell r="D24446">
            <v>0</v>
          </cell>
        </row>
        <row r="24447">
          <cell r="A24447">
            <v>0</v>
          </cell>
          <cell r="B24447">
            <v>0</v>
          </cell>
          <cell r="C24447">
            <v>0</v>
          </cell>
          <cell r="D24447">
            <v>0</v>
          </cell>
        </row>
        <row r="24448">
          <cell r="A24448">
            <v>0</v>
          </cell>
          <cell r="B24448">
            <v>0</v>
          </cell>
          <cell r="C24448">
            <v>0</v>
          </cell>
          <cell r="D24448">
            <v>0</v>
          </cell>
        </row>
        <row r="24449">
          <cell r="A24449">
            <v>0</v>
          </cell>
          <cell r="B24449">
            <v>0</v>
          </cell>
          <cell r="C24449">
            <v>0</v>
          </cell>
          <cell r="D24449">
            <v>0</v>
          </cell>
        </row>
        <row r="24450">
          <cell r="A24450">
            <v>0</v>
          </cell>
          <cell r="B24450">
            <v>0</v>
          </cell>
          <cell r="C24450">
            <v>0</v>
          </cell>
          <cell r="D24450">
            <v>0</v>
          </cell>
        </row>
        <row r="24451">
          <cell r="A24451">
            <v>0</v>
          </cell>
          <cell r="B24451">
            <v>0</v>
          </cell>
          <cell r="C24451">
            <v>0</v>
          </cell>
          <cell r="D24451">
            <v>0</v>
          </cell>
        </row>
        <row r="24452">
          <cell r="A24452">
            <v>0</v>
          </cell>
          <cell r="B24452">
            <v>0</v>
          </cell>
          <cell r="C24452">
            <v>0</v>
          </cell>
          <cell r="D24452">
            <v>0</v>
          </cell>
        </row>
        <row r="24453">
          <cell r="A24453">
            <v>0</v>
          </cell>
          <cell r="B24453">
            <v>0</v>
          </cell>
          <cell r="C24453">
            <v>0</v>
          </cell>
          <cell r="D24453">
            <v>0</v>
          </cell>
        </row>
        <row r="24454">
          <cell r="A24454">
            <v>0</v>
          </cell>
          <cell r="B24454">
            <v>0</v>
          </cell>
          <cell r="C24454">
            <v>0</v>
          </cell>
          <cell r="D24454">
            <v>0</v>
          </cell>
        </row>
        <row r="24455">
          <cell r="A24455">
            <v>0</v>
          </cell>
          <cell r="B24455">
            <v>0</v>
          </cell>
          <cell r="C24455">
            <v>0</v>
          </cell>
          <cell r="D24455">
            <v>0</v>
          </cell>
        </row>
        <row r="24456">
          <cell r="A24456">
            <v>0</v>
          </cell>
          <cell r="B24456">
            <v>0</v>
          </cell>
          <cell r="C24456">
            <v>0</v>
          </cell>
          <cell r="D24456">
            <v>0</v>
          </cell>
        </row>
        <row r="24457">
          <cell r="A24457">
            <v>0</v>
          </cell>
          <cell r="B24457">
            <v>0</v>
          </cell>
          <cell r="C24457">
            <v>0</v>
          </cell>
          <cell r="D24457">
            <v>0</v>
          </cell>
        </row>
        <row r="24458">
          <cell r="A24458">
            <v>0</v>
          </cell>
          <cell r="B24458">
            <v>0</v>
          </cell>
          <cell r="C24458">
            <v>0</v>
          </cell>
          <cell r="D24458">
            <v>0</v>
          </cell>
        </row>
        <row r="24459">
          <cell r="A24459">
            <v>0</v>
          </cell>
          <cell r="B24459">
            <v>0</v>
          </cell>
          <cell r="C24459">
            <v>0</v>
          </cell>
          <cell r="D24459">
            <v>0</v>
          </cell>
        </row>
        <row r="24460">
          <cell r="A24460">
            <v>0</v>
          </cell>
          <cell r="B24460">
            <v>0</v>
          </cell>
          <cell r="C24460">
            <v>0</v>
          </cell>
          <cell r="D24460">
            <v>0</v>
          </cell>
        </row>
        <row r="24461">
          <cell r="A24461">
            <v>0</v>
          </cell>
          <cell r="B24461">
            <v>0</v>
          </cell>
          <cell r="C24461">
            <v>0</v>
          </cell>
          <cell r="D24461">
            <v>0</v>
          </cell>
        </row>
        <row r="24462">
          <cell r="A24462">
            <v>0</v>
          </cell>
          <cell r="B24462">
            <v>0</v>
          </cell>
          <cell r="C24462">
            <v>0</v>
          </cell>
          <cell r="D24462">
            <v>0</v>
          </cell>
        </row>
        <row r="24463">
          <cell r="A24463">
            <v>0</v>
          </cell>
          <cell r="B24463">
            <v>0</v>
          </cell>
          <cell r="C24463">
            <v>0</v>
          </cell>
          <cell r="D24463">
            <v>0</v>
          </cell>
        </row>
        <row r="24464">
          <cell r="A24464">
            <v>0</v>
          </cell>
          <cell r="B24464">
            <v>0</v>
          </cell>
          <cell r="C24464">
            <v>0</v>
          </cell>
          <cell r="D24464">
            <v>0</v>
          </cell>
        </row>
        <row r="24465">
          <cell r="A24465">
            <v>0</v>
          </cell>
          <cell r="B24465">
            <v>0</v>
          </cell>
          <cell r="C24465">
            <v>0</v>
          </cell>
          <cell r="D24465">
            <v>0</v>
          </cell>
        </row>
        <row r="24466">
          <cell r="A24466">
            <v>0</v>
          </cell>
          <cell r="B24466">
            <v>0</v>
          </cell>
          <cell r="C24466">
            <v>0</v>
          </cell>
          <cell r="D24466">
            <v>0</v>
          </cell>
        </row>
        <row r="24467">
          <cell r="A24467">
            <v>0</v>
          </cell>
          <cell r="B24467">
            <v>0</v>
          </cell>
          <cell r="C24467">
            <v>0</v>
          </cell>
          <cell r="D24467">
            <v>0</v>
          </cell>
        </row>
        <row r="24468">
          <cell r="A24468">
            <v>0</v>
          </cell>
          <cell r="B24468">
            <v>0</v>
          </cell>
          <cell r="C24468">
            <v>0</v>
          </cell>
          <cell r="D24468">
            <v>0</v>
          </cell>
        </row>
        <row r="24469">
          <cell r="A24469">
            <v>0</v>
          </cell>
          <cell r="B24469">
            <v>0</v>
          </cell>
          <cell r="C24469">
            <v>0</v>
          </cell>
          <cell r="D24469">
            <v>0</v>
          </cell>
        </row>
        <row r="24470">
          <cell r="A24470">
            <v>0</v>
          </cell>
          <cell r="B24470">
            <v>0</v>
          </cell>
          <cell r="C24470">
            <v>0</v>
          </cell>
          <cell r="D24470">
            <v>0</v>
          </cell>
        </row>
        <row r="24471">
          <cell r="A24471">
            <v>0</v>
          </cell>
          <cell r="B24471">
            <v>0</v>
          </cell>
          <cell r="C24471">
            <v>0</v>
          </cell>
          <cell r="D24471">
            <v>0</v>
          </cell>
        </row>
        <row r="24472">
          <cell r="A24472">
            <v>0</v>
          </cell>
          <cell r="B24472">
            <v>0</v>
          </cell>
          <cell r="C24472">
            <v>0</v>
          </cell>
          <cell r="D24472">
            <v>0</v>
          </cell>
        </row>
        <row r="24473">
          <cell r="A24473">
            <v>0</v>
          </cell>
          <cell r="B24473">
            <v>0</v>
          </cell>
          <cell r="C24473">
            <v>0</v>
          </cell>
          <cell r="D24473">
            <v>0</v>
          </cell>
        </row>
        <row r="24474">
          <cell r="A24474">
            <v>0</v>
          </cell>
          <cell r="B24474">
            <v>0</v>
          </cell>
          <cell r="C24474">
            <v>0</v>
          </cell>
          <cell r="D24474">
            <v>0</v>
          </cell>
        </row>
        <row r="24475">
          <cell r="A24475">
            <v>0</v>
          </cell>
          <cell r="B24475">
            <v>0</v>
          </cell>
          <cell r="C24475">
            <v>0</v>
          </cell>
          <cell r="D24475">
            <v>0</v>
          </cell>
        </row>
        <row r="24476">
          <cell r="A24476">
            <v>0</v>
          </cell>
          <cell r="B24476">
            <v>0</v>
          </cell>
          <cell r="C24476">
            <v>0</v>
          </cell>
          <cell r="D24476">
            <v>0</v>
          </cell>
        </row>
        <row r="24477">
          <cell r="A24477">
            <v>0</v>
          </cell>
          <cell r="B24477">
            <v>0</v>
          </cell>
          <cell r="C24477">
            <v>0</v>
          </cell>
          <cell r="D24477">
            <v>0</v>
          </cell>
        </row>
        <row r="24478">
          <cell r="A24478">
            <v>0</v>
          </cell>
          <cell r="B24478">
            <v>0</v>
          </cell>
          <cell r="C24478">
            <v>0</v>
          </cell>
          <cell r="D24478">
            <v>0</v>
          </cell>
        </row>
        <row r="24479">
          <cell r="A24479">
            <v>0</v>
          </cell>
          <cell r="B24479">
            <v>0</v>
          </cell>
          <cell r="C24479">
            <v>0</v>
          </cell>
          <cell r="D24479">
            <v>0</v>
          </cell>
        </row>
        <row r="24480">
          <cell r="A24480">
            <v>0</v>
          </cell>
          <cell r="B24480">
            <v>0</v>
          </cell>
          <cell r="C24480">
            <v>0</v>
          </cell>
          <cell r="D24480">
            <v>0</v>
          </cell>
        </row>
        <row r="24481">
          <cell r="A24481">
            <v>0</v>
          </cell>
          <cell r="B24481">
            <v>0</v>
          </cell>
          <cell r="C24481">
            <v>0</v>
          </cell>
          <cell r="D24481">
            <v>0</v>
          </cell>
        </row>
        <row r="24482">
          <cell r="A24482">
            <v>0</v>
          </cell>
          <cell r="B24482">
            <v>0</v>
          </cell>
          <cell r="C24482">
            <v>0</v>
          </cell>
          <cell r="D24482">
            <v>0</v>
          </cell>
        </row>
        <row r="24483">
          <cell r="A24483">
            <v>0</v>
          </cell>
          <cell r="B24483">
            <v>0</v>
          </cell>
          <cell r="C24483">
            <v>0</v>
          </cell>
          <cell r="D24483">
            <v>0</v>
          </cell>
        </row>
        <row r="24484">
          <cell r="A24484">
            <v>0</v>
          </cell>
          <cell r="B24484">
            <v>0</v>
          </cell>
          <cell r="C24484">
            <v>0</v>
          </cell>
          <cell r="D24484">
            <v>0</v>
          </cell>
        </row>
        <row r="24485">
          <cell r="A24485">
            <v>0</v>
          </cell>
          <cell r="B24485">
            <v>0</v>
          </cell>
          <cell r="C24485">
            <v>0</v>
          </cell>
          <cell r="D24485">
            <v>0</v>
          </cell>
        </row>
        <row r="24486">
          <cell r="A24486">
            <v>0</v>
          </cell>
          <cell r="B24486">
            <v>0</v>
          </cell>
          <cell r="C24486">
            <v>0</v>
          </cell>
          <cell r="D24486">
            <v>0</v>
          </cell>
        </row>
        <row r="24487">
          <cell r="A24487">
            <v>0</v>
          </cell>
          <cell r="B24487">
            <v>0</v>
          </cell>
          <cell r="C24487">
            <v>0</v>
          </cell>
          <cell r="D24487">
            <v>0</v>
          </cell>
        </row>
        <row r="24488">
          <cell r="A24488">
            <v>0</v>
          </cell>
          <cell r="B24488">
            <v>0</v>
          </cell>
          <cell r="C24488">
            <v>0</v>
          </cell>
          <cell r="D24488">
            <v>0</v>
          </cell>
        </row>
        <row r="24489">
          <cell r="A24489">
            <v>0</v>
          </cell>
          <cell r="B24489">
            <v>0</v>
          </cell>
          <cell r="C24489">
            <v>0</v>
          </cell>
          <cell r="D24489">
            <v>0</v>
          </cell>
        </row>
        <row r="24490">
          <cell r="A24490">
            <v>0</v>
          </cell>
          <cell r="B24490">
            <v>0</v>
          </cell>
          <cell r="C24490">
            <v>0</v>
          </cell>
          <cell r="D24490">
            <v>0</v>
          </cell>
        </row>
        <row r="24491">
          <cell r="A24491">
            <v>0</v>
          </cell>
          <cell r="B24491">
            <v>0</v>
          </cell>
          <cell r="C24491">
            <v>0</v>
          </cell>
          <cell r="D24491">
            <v>0</v>
          </cell>
        </row>
        <row r="24492">
          <cell r="A24492">
            <v>0</v>
          </cell>
          <cell r="B24492">
            <v>0</v>
          </cell>
          <cell r="C24492">
            <v>0</v>
          </cell>
          <cell r="D24492">
            <v>0</v>
          </cell>
        </row>
        <row r="24493">
          <cell r="A24493">
            <v>0</v>
          </cell>
          <cell r="B24493">
            <v>0</v>
          </cell>
          <cell r="C24493">
            <v>0</v>
          </cell>
          <cell r="D24493">
            <v>0</v>
          </cell>
        </row>
        <row r="24494">
          <cell r="A24494">
            <v>0</v>
          </cell>
          <cell r="B24494">
            <v>0</v>
          </cell>
          <cell r="C24494">
            <v>0</v>
          </cell>
          <cell r="D24494">
            <v>0</v>
          </cell>
        </row>
        <row r="24495">
          <cell r="A24495">
            <v>0</v>
          </cell>
          <cell r="B24495">
            <v>0</v>
          </cell>
          <cell r="C24495">
            <v>0</v>
          </cell>
          <cell r="D24495">
            <v>0</v>
          </cell>
        </row>
        <row r="24496">
          <cell r="A24496">
            <v>0</v>
          </cell>
          <cell r="B24496">
            <v>0</v>
          </cell>
          <cell r="C24496">
            <v>0</v>
          </cell>
          <cell r="D24496">
            <v>0</v>
          </cell>
        </row>
        <row r="24497">
          <cell r="A24497">
            <v>0</v>
          </cell>
          <cell r="B24497">
            <v>0</v>
          </cell>
          <cell r="C24497">
            <v>0</v>
          </cell>
          <cell r="D24497">
            <v>0</v>
          </cell>
        </row>
        <row r="24498">
          <cell r="A24498">
            <v>0</v>
          </cell>
          <cell r="B24498">
            <v>0</v>
          </cell>
          <cell r="C24498">
            <v>0</v>
          </cell>
          <cell r="D24498">
            <v>0</v>
          </cell>
        </row>
        <row r="24499">
          <cell r="A24499">
            <v>0</v>
          </cell>
          <cell r="B24499">
            <v>0</v>
          </cell>
          <cell r="C24499">
            <v>0</v>
          </cell>
          <cell r="D24499">
            <v>0</v>
          </cell>
        </row>
        <row r="24500">
          <cell r="A24500">
            <v>0</v>
          </cell>
          <cell r="B24500">
            <v>0</v>
          </cell>
          <cell r="C24500">
            <v>0</v>
          </cell>
          <cell r="D24500">
            <v>0</v>
          </cell>
        </row>
        <row r="24501">
          <cell r="A24501">
            <v>0</v>
          </cell>
          <cell r="B24501">
            <v>0</v>
          </cell>
          <cell r="C24501">
            <v>0</v>
          </cell>
          <cell r="D24501">
            <v>0</v>
          </cell>
        </row>
        <row r="24502">
          <cell r="A24502">
            <v>0</v>
          </cell>
          <cell r="B24502">
            <v>0</v>
          </cell>
          <cell r="C24502">
            <v>0</v>
          </cell>
          <cell r="D24502">
            <v>0</v>
          </cell>
        </row>
        <row r="24503">
          <cell r="A24503">
            <v>0</v>
          </cell>
          <cell r="B24503">
            <v>0</v>
          </cell>
          <cell r="C24503">
            <v>0</v>
          </cell>
          <cell r="D24503">
            <v>0</v>
          </cell>
        </row>
        <row r="24504">
          <cell r="A24504">
            <v>0</v>
          </cell>
          <cell r="B24504">
            <v>0</v>
          </cell>
          <cell r="C24504">
            <v>0</v>
          </cell>
          <cell r="D24504">
            <v>0</v>
          </cell>
        </row>
        <row r="24505">
          <cell r="A24505">
            <v>0</v>
          </cell>
          <cell r="B24505">
            <v>0</v>
          </cell>
          <cell r="C24505">
            <v>0</v>
          </cell>
          <cell r="D24505">
            <v>0</v>
          </cell>
        </row>
        <row r="24506">
          <cell r="A24506">
            <v>0</v>
          </cell>
          <cell r="B24506">
            <v>0</v>
          </cell>
          <cell r="C24506">
            <v>0</v>
          </cell>
          <cell r="D24506">
            <v>0</v>
          </cell>
        </row>
        <row r="24507">
          <cell r="A24507">
            <v>0</v>
          </cell>
          <cell r="B24507">
            <v>0</v>
          </cell>
          <cell r="C24507">
            <v>0</v>
          </cell>
          <cell r="D24507">
            <v>0</v>
          </cell>
        </row>
        <row r="24508">
          <cell r="A24508">
            <v>0</v>
          </cell>
          <cell r="B24508">
            <v>0</v>
          </cell>
          <cell r="C24508">
            <v>0</v>
          </cell>
          <cell r="D24508">
            <v>0</v>
          </cell>
        </row>
        <row r="24509">
          <cell r="A24509">
            <v>0</v>
          </cell>
          <cell r="B24509">
            <v>0</v>
          </cell>
          <cell r="C24509">
            <v>0</v>
          </cell>
          <cell r="D24509">
            <v>0</v>
          </cell>
        </row>
        <row r="24510">
          <cell r="A24510">
            <v>0</v>
          </cell>
          <cell r="B24510">
            <v>0</v>
          </cell>
          <cell r="C24510">
            <v>0</v>
          </cell>
          <cell r="D24510">
            <v>0</v>
          </cell>
        </row>
        <row r="24511">
          <cell r="A24511">
            <v>0</v>
          </cell>
          <cell r="B24511">
            <v>0</v>
          </cell>
          <cell r="C24511">
            <v>0</v>
          </cell>
          <cell r="D24511">
            <v>0</v>
          </cell>
        </row>
        <row r="24512">
          <cell r="A24512">
            <v>0</v>
          </cell>
          <cell r="B24512">
            <v>0</v>
          </cell>
          <cell r="C24512">
            <v>0</v>
          </cell>
          <cell r="D24512">
            <v>0</v>
          </cell>
        </row>
        <row r="24513">
          <cell r="A24513">
            <v>0</v>
          </cell>
          <cell r="B24513">
            <v>0</v>
          </cell>
          <cell r="C24513">
            <v>0</v>
          </cell>
          <cell r="D24513">
            <v>0</v>
          </cell>
        </row>
        <row r="24514">
          <cell r="A24514">
            <v>0</v>
          </cell>
          <cell r="B24514">
            <v>0</v>
          </cell>
          <cell r="C24514">
            <v>0</v>
          </cell>
          <cell r="D24514">
            <v>0</v>
          </cell>
        </row>
        <row r="24515">
          <cell r="A24515">
            <v>0</v>
          </cell>
          <cell r="B24515">
            <v>0</v>
          </cell>
          <cell r="C24515">
            <v>0</v>
          </cell>
          <cell r="D24515">
            <v>0</v>
          </cell>
        </row>
        <row r="24516">
          <cell r="A24516">
            <v>0</v>
          </cell>
          <cell r="B24516">
            <v>0</v>
          </cell>
          <cell r="C24516">
            <v>0</v>
          </cell>
          <cell r="D24516">
            <v>0</v>
          </cell>
        </row>
        <row r="24517">
          <cell r="A24517">
            <v>0</v>
          </cell>
          <cell r="B24517">
            <v>0</v>
          </cell>
          <cell r="C24517">
            <v>0</v>
          </cell>
          <cell r="D24517">
            <v>0</v>
          </cell>
        </row>
        <row r="24518">
          <cell r="A24518">
            <v>0</v>
          </cell>
          <cell r="B24518">
            <v>0</v>
          </cell>
          <cell r="C24518">
            <v>0</v>
          </cell>
          <cell r="D24518">
            <v>0</v>
          </cell>
        </row>
        <row r="24519">
          <cell r="A24519">
            <v>0</v>
          </cell>
          <cell r="B24519">
            <v>0</v>
          </cell>
          <cell r="C24519">
            <v>0</v>
          </cell>
          <cell r="D24519">
            <v>0</v>
          </cell>
        </row>
        <row r="24520">
          <cell r="A24520">
            <v>0</v>
          </cell>
          <cell r="B24520">
            <v>0</v>
          </cell>
          <cell r="C24520">
            <v>0</v>
          </cell>
          <cell r="D24520">
            <v>0</v>
          </cell>
        </row>
        <row r="24521">
          <cell r="A24521">
            <v>0</v>
          </cell>
          <cell r="B24521">
            <v>0</v>
          </cell>
          <cell r="C24521">
            <v>0</v>
          </cell>
          <cell r="D24521">
            <v>0</v>
          </cell>
        </row>
        <row r="24522">
          <cell r="A24522">
            <v>0</v>
          </cell>
          <cell r="B24522">
            <v>0</v>
          </cell>
          <cell r="C24522">
            <v>0</v>
          </cell>
          <cell r="D24522">
            <v>0</v>
          </cell>
        </row>
        <row r="24523">
          <cell r="A24523">
            <v>0</v>
          </cell>
          <cell r="B24523">
            <v>0</v>
          </cell>
          <cell r="C24523">
            <v>0</v>
          </cell>
          <cell r="D24523">
            <v>0</v>
          </cell>
        </row>
        <row r="24524">
          <cell r="A24524">
            <v>0</v>
          </cell>
          <cell r="B24524">
            <v>0</v>
          </cell>
          <cell r="C24524">
            <v>0</v>
          </cell>
          <cell r="D24524">
            <v>0</v>
          </cell>
        </row>
        <row r="24525">
          <cell r="A24525">
            <v>0</v>
          </cell>
          <cell r="B24525">
            <v>0</v>
          </cell>
          <cell r="C24525">
            <v>0</v>
          </cell>
          <cell r="D24525">
            <v>0</v>
          </cell>
        </row>
        <row r="24526">
          <cell r="A24526">
            <v>0</v>
          </cell>
          <cell r="B24526">
            <v>0</v>
          </cell>
          <cell r="C24526">
            <v>0</v>
          </cell>
          <cell r="D24526">
            <v>0</v>
          </cell>
        </row>
        <row r="24527">
          <cell r="A24527">
            <v>0</v>
          </cell>
          <cell r="B24527">
            <v>0</v>
          </cell>
          <cell r="C24527">
            <v>0</v>
          </cell>
          <cell r="D24527">
            <v>0</v>
          </cell>
        </row>
        <row r="24528">
          <cell r="A24528">
            <v>0</v>
          </cell>
          <cell r="B24528">
            <v>0</v>
          </cell>
          <cell r="C24528">
            <v>0</v>
          </cell>
          <cell r="D24528">
            <v>0</v>
          </cell>
        </row>
        <row r="24529">
          <cell r="A24529">
            <v>0</v>
          </cell>
          <cell r="B24529">
            <v>0</v>
          </cell>
          <cell r="C24529">
            <v>0</v>
          </cell>
          <cell r="D24529">
            <v>0</v>
          </cell>
        </row>
        <row r="24530">
          <cell r="A24530">
            <v>0</v>
          </cell>
          <cell r="B24530">
            <v>0</v>
          </cell>
          <cell r="C24530">
            <v>0</v>
          </cell>
          <cell r="D24530">
            <v>0</v>
          </cell>
        </row>
        <row r="24531">
          <cell r="A24531">
            <v>0</v>
          </cell>
          <cell r="B24531">
            <v>0</v>
          </cell>
          <cell r="C24531">
            <v>0</v>
          </cell>
          <cell r="D24531">
            <v>0</v>
          </cell>
        </row>
        <row r="24532">
          <cell r="A24532">
            <v>0</v>
          </cell>
          <cell r="B24532">
            <v>0</v>
          </cell>
          <cell r="C24532">
            <v>0</v>
          </cell>
          <cell r="D24532">
            <v>0</v>
          </cell>
        </row>
        <row r="24533">
          <cell r="A24533">
            <v>0</v>
          </cell>
          <cell r="B24533">
            <v>0</v>
          </cell>
          <cell r="C24533">
            <v>0</v>
          </cell>
          <cell r="D24533">
            <v>0</v>
          </cell>
        </row>
        <row r="24534">
          <cell r="A24534">
            <v>0</v>
          </cell>
          <cell r="B24534">
            <v>0</v>
          </cell>
          <cell r="C24534">
            <v>0</v>
          </cell>
          <cell r="D24534">
            <v>0</v>
          </cell>
        </row>
        <row r="24535">
          <cell r="A24535">
            <v>0</v>
          </cell>
          <cell r="B24535">
            <v>0</v>
          </cell>
          <cell r="C24535">
            <v>0</v>
          </cell>
          <cell r="D24535">
            <v>0</v>
          </cell>
        </row>
        <row r="24536">
          <cell r="A24536">
            <v>0</v>
          </cell>
          <cell r="B24536">
            <v>0</v>
          </cell>
          <cell r="C24536">
            <v>0</v>
          </cell>
          <cell r="D24536">
            <v>0</v>
          </cell>
        </row>
        <row r="24537">
          <cell r="A24537">
            <v>0</v>
          </cell>
          <cell r="B24537">
            <v>0</v>
          </cell>
          <cell r="C24537">
            <v>0</v>
          </cell>
          <cell r="D24537">
            <v>0</v>
          </cell>
        </row>
        <row r="24538">
          <cell r="A24538">
            <v>0</v>
          </cell>
          <cell r="B24538">
            <v>0</v>
          </cell>
          <cell r="C24538">
            <v>0</v>
          </cell>
          <cell r="D24538">
            <v>0</v>
          </cell>
        </row>
        <row r="24539">
          <cell r="A24539">
            <v>0</v>
          </cell>
          <cell r="B24539">
            <v>0</v>
          </cell>
          <cell r="C24539">
            <v>0</v>
          </cell>
          <cell r="D24539">
            <v>0</v>
          </cell>
        </row>
        <row r="24540">
          <cell r="A24540">
            <v>0</v>
          </cell>
          <cell r="B24540">
            <v>0</v>
          </cell>
          <cell r="C24540">
            <v>0</v>
          </cell>
          <cell r="D24540">
            <v>0</v>
          </cell>
        </row>
        <row r="24541">
          <cell r="A24541">
            <v>0</v>
          </cell>
          <cell r="B24541">
            <v>0</v>
          </cell>
          <cell r="C24541">
            <v>0</v>
          </cell>
          <cell r="D24541">
            <v>0</v>
          </cell>
        </row>
        <row r="24542">
          <cell r="A24542">
            <v>0</v>
          </cell>
          <cell r="B24542">
            <v>0</v>
          </cell>
          <cell r="C24542">
            <v>0</v>
          </cell>
          <cell r="D24542">
            <v>0</v>
          </cell>
        </row>
        <row r="24543">
          <cell r="A24543">
            <v>0</v>
          </cell>
          <cell r="B24543">
            <v>0</v>
          </cell>
          <cell r="C24543">
            <v>0</v>
          </cell>
          <cell r="D24543">
            <v>0</v>
          </cell>
        </row>
        <row r="24544">
          <cell r="A24544">
            <v>0</v>
          </cell>
          <cell r="B24544">
            <v>0</v>
          </cell>
          <cell r="C24544">
            <v>0</v>
          </cell>
          <cell r="D24544">
            <v>0</v>
          </cell>
        </row>
        <row r="24545">
          <cell r="A24545">
            <v>0</v>
          </cell>
          <cell r="B24545">
            <v>0</v>
          </cell>
          <cell r="C24545">
            <v>0</v>
          </cell>
          <cell r="D24545">
            <v>0</v>
          </cell>
        </row>
        <row r="24546">
          <cell r="A24546">
            <v>0</v>
          </cell>
          <cell r="B24546">
            <v>0</v>
          </cell>
          <cell r="C24546">
            <v>0</v>
          </cell>
          <cell r="D24546">
            <v>0</v>
          </cell>
        </row>
        <row r="24547">
          <cell r="A24547">
            <v>0</v>
          </cell>
          <cell r="B24547">
            <v>0</v>
          </cell>
          <cell r="C24547">
            <v>0</v>
          </cell>
          <cell r="D24547">
            <v>0</v>
          </cell>
        </row>
        <row r="24548">
          <cell r="A24548">
            <v>0</v>
          </cell>
          <cell r="B24548">
            <v>0</v>
          </cell>
          <cell r="C24548">
            <v>0</v>
          </cell>
          <cell r="D24548">
            <v>0</v>
          </cell>
        </row>
        <row r="24549">
          <cell r="A24549">
            <v>0</v>
          </cell>
          <cell r="B24549">
            <v>0</v>
          </cell>
          <cell r="C24549">
            <v>0</v>
          </cell>
          <cell r="D24549">
            <v>0</v>
          </cell>
        </row>
        <row r="24550">
          <cell r="A24550">
            <v>0</v>
          </cell>
          <cell r="B24550">
            <v>0</v>
          </cell>
          <cell r="C24550">
            <v>0</v>
          </cell>
          <cell r="D24550">
            <v>0</v>
          </cell>
        </row>
        <row r="24551">
          <cell r="A24551">
            <v>0</v>
          </cell>
          <cell r="B24551">
            <v>0</v>
          </cell>
          <cell r="C24551">
            <v>0</v>
          </cell>
          <cell r="D24551">
            <v>0</v>
          </cell>
        </row>
        <row r="24552">
          <cell r="A24552">
            <v>0</v>
          </cell>
          <cell r="B24552">
            <v>0</v>
          </cell>
          <cell r="C24552">
            <v>0</v>
          </cell>
          <cell r="D24552">
            <v>0</v>
          </cell>
        </row>
        <row r="24553">
          <cell r="A24553">
            <v>0</v>
          </cell>
          <cell r="B24553">
            <v>0</v>
          </cell>
          <cell r="C24553">
            <v>0</v>
          </cell>
          <cell r="D24553">
            <v>0</v>
          </cell>
        </row>
        <row r="24554">
          <cell r="A24554">
            <v>0</v>
          </cell>
          <cell r="B24554">
            <v>0</v>
          </cell>
          <cell r="C24554">
            <v>0</v>
          </cell>
          <cell r="D24554">
            <v>0</v>
          </cell>
        </row>
        <row r="24555">
          <cell r="A24555">
            <v>0</v>
          </cell>
          <cell r="B24555">
            <v>0</v>
          </cell>
          <cell r="C24555">
            <v>0</v>
          </cell>
          <cell r="D24555">
            <v>0</v>
          </cell>
        </row>
        <row r="24556">
          <cell r="A24556">
            <v>0</v>
          </cell>
          <cell r="B24556">
            <v>0</v>
          </cell>
          <cell r="C24556">
            <v>0</v>
          </cell>
          <cell r="D24556">
            <v>0</v>
          </cell>
        </row>
        <row r="24557">
          <cell r="A24557">
            <v>0</v>
          </cell>
          <cell r="B24557">
            <v>0</v>
          </cell>
          <cell r="C24557">
            <v>0</v>
          </cell>
          <cell r="D24557">
            <v>0</v>
          </cell>
        </row>
        <row r="24558">
          <cell r="A24558">
            <v>0</v>
          </cell>
          <cell r="B24558">
            <v>0</v>
          </cell>
          <cell r="C24558">
            <v>0</v>
          </cell>
          <cell r="D24558">
            <v>0</v>
          </cell>
        </row>
        <row r="24559">
          <cell r="A24559">
            <v>0</v>
          </cell>
          <cell r="B24559">
            <v>0</v>
          </cell>
          <cell r="C24559">
            <v>0</v>
          </cell>
          <cell r="D24559">
            <v>0</v>
          </cell>
        </row>
        <row r="24560">
          <cell r="A24560">
            <v>0</v>
          </cell>
          <cell r="B24560">
            <v>0</v>
          </cell>
          <cell r="C24560">
            <v>0</v>
          </cell>
          <cell r="D24560">
            <v>0</v>
          </cell>
        </row>
        <row r="24561">
          <cell r="A24561">
            <v>0</v>
          </cell>
          <cell r="B24561">
            <v>0</v>
          </cell>
          <cell r="C24561">
            <v>0</v>
          </cell>
          <cell r="D24561">
            <v>0</v>
          </cell>
        </row>
        <row r="24562">
          <cell r="A24562">
            <v>0</v>
          </cell>
          <cell r="B24562">
            <v>0</v>
          </cell>
          <cell r="C24562">
            <v>0</v>
          </cell>
          <cell r="D24562">
            <v>0</v>
          </cell>
        </row>
        <row r="24563">
          <cell r="A24563">
            <v>0</v>
          </cell>
          <cell r="B24563">
            <v>0</v>
          </cell>
          <cell r="C24563">
            <v>0</v>
          </cell>
          <cell r="D24563">
            <v>0</v>
          </cell>
        </row>
        <row r="24564">
          <cell r="A24564">
            <v>0</v>
          </cell>
          <cell r="B24564">
            <v>0</v>
          </cell>
          <cell r="C24564">
            <v>0</v>
          </cell>
          <cell r="D24564">
            <v>0</v>
          </cell>
        </row>
        <row r="24565">
          <cell r="A24565">
            <v>0</v>
          </cell>
          <cell r="B24565">
            <v>0</v>
          </cell>
          <cell r="C24565">
            <v>0</v>
          </cell>
          <cell r="D24565">
            <v>0</v>
          </cell>
        </row>
        <row r="24566">
          <cell r="A24566">
            <v>0</v>
          </cell>
          <cell r="B24566">
            <v>0</v>
          </cell>
          <cell r="C24566">
            <v>0</v>
          </cell>
          <cell r="D24566">
            <v>0</v>
          </cell>
        </row>
        <row r="24567">
          <cell r="A24567">
            <v>0</v>
          </cell>
          <cell r="B24567">
            <v>0</v>
          </cell>
          <cell r="C24567">
            <v>0</v>
          </cell>
          <cell r="D24567">
            <v>0</v>
          </cell>
        </row>
        <row r="24568">
          <cell r="A24568">
            <v>0</v>
          </cell>
          <cell r="B24568">
            <v>0</v>
          </cell>
          <cell r="C24568">
            <v>0</v>
          </cell>
          <cell r="D24568">
            <v>0</v>
          </cell>
        </row>
        <row r="24569">
          <cell r="A24569">
            <v>0</v>
          </cell>
          <cell r="B24569">
            <v>0</v>
          </cell>
          <cell r="C24569">
            <v>0</v>
          </cell>
          <cell r="D24569">
            <v>0</v>
          </cell>
        </row>
        <row r="24570">
          <cell r="A24570">
            <v>0</v>
          </cell>
          <cell r="B24570">
            <v>0</v>
          </cell>
          <cell r="C24570">
            <v>0</v>
          </cell>
          <cell r="D24570">
            <v>0</v>
          </cell>
        </row>
        <row r="24571">
          <cell r="A24571">
            <v>0</v>
          </cell>
          <cell r="B24571">
            <v>0</v>
          </cell>
          <cell r="C24571">
            <v>0</v>
          </cell>
          <cell r="D24571">
            <v>0</v>
          </cell>
        </row>
        <row r="24572">
          <cell r="A24572">
            <v>0</v>
          </cell>
          <cell r="B24572">
            <v>0</v>
          </cell>
          <cell r="C24572">
            <v>0</v>
          </cell>
          <cell r="D24572">
            <v>0</v>
          </cell>
        </row>
        <row r="24573">
          <cell r="A24573">
            <v>0</v>
          </cell>
          <cell r="B24573">
            <v>0</v>
          </cell>
          <cell r="C24573">
            <v>0</v>
          </cell>
          <cell r="D24573">
            <v>0</v>
          </cell>
        </row>
        <row r="24574">
          <cell r="A24574">
            <v>0</v>
          </cell>
          <cell r="B24574">
            <v>0</v>
          </cell>
          <cell r="C24574">
            <v>0</v>
          </cell>
          <cell r="D24574">
            <v>0</v>
          </cell>
        </row>
        <row r="24575">
          <cell r="A24575">
            <v>0</v>
          </cell>
          <cell r="B24575">
            <v>0</v>
          </cell>
          <cell r="C24575">
            <v>0</v>
          </cell>
          <cell r="D24575">
            <v>0</v>
          </cell>
        </row>
        <row r="24576">
          <cell r="A24576">
            <v>0</v>
          </cell>
          <cell r="B24576">
            <v>0</v>
          </cell>
          <cell r="C24576">
            <v>0</v>
          </cell>
          <cell r="D24576">
            <v>0</v>
          </cell>
        </row>
        <row r="24577">
          <cell r="A24577">
            <v>0</v>
          </cell>
          <cell r="B24577">
            <v>0</v>
          </cell>
          <cell r="C24577">
            <v>0</v>
          </cell>
          <cell r="D24577">
            <v>0</v>
          </cell>
        </row>
        <row r="24578">
          <cell r="A24578">
            <v>0</v>
          </cell>
          <cell r="B24578">
            <v>0</v>
          </cell>
          <cell r="C24578">
            <v>0</v>
          </cell>
          <cell r="D24578">
            <v>0</v>
          </cell>
        </row>
        <row r="24579">
          <cell r="A24579">
            <v>0</v>
          </cell>
          <cell r="B24579">
            <v>0</v>
          </cell>
          <cell r="C24579">
            <v>0</v>
          </cell>
          <cell r="D24579">
            <v>0</v>
          </cell>
        </row>
        <row r="24580">
          <cell r="A24580">
            <v>0</v>
          </cell>
          <cell r="B24580">
            <v>0</v>
          </cell>
          <cell r="C24580">
            <v>0</v>
          </cell>
          <cell r="D24580">
            <v>0</v>
          </cell>
        </row>
        <row r="24581">
          <cell r="A24581">
            <v>0</v>
          </cell>
          <cell r="B24581">
            <v>0</v>
          </cell>
          <cell r="C24581">
            <v>0</v>
          </cell>
          <cell r="D24581">
            <v>0</v>
          </cell>
        </row>
        <row r="24582">
          <cell r="A24582">
            <v>0</v>
          </cell>
          <cell r="B24582">
            <v>0</v>
          </cell>
          <cell r="C24582">
            <v>0</v>
          </cell>
          <cell r="D24582">
            <v>0</v>
          </cell>
        </row>
        <row r="24583">
          <cell r="A24583">
            <v>0</v>
          </cell>
          <cell r="B24583">
            <v>0</v>
          </cell>
          <cell r="C24583">
            <v>0</v>
          </cell>
          <cell r="D24583">
            <v>0</v>
          </cell>
        </row>
        <row r="24584">
          <cell r="A24584">
            <v>0</v>
          </cell>
          <cell r="B24584">
            <v>0</v>
          </cell>
          <cell r="C24584">
            <v>0</v>
          </cell>
          <cell r="D24584">
            <v>0</v>
          </cell>
        </row>
        <row r="24585">
          <cell r="A24585">
            <v>0</v>
          </cell>
          <cell r="B24585">
            <v>0</v>
          </cell>
          <cell r="C24585">
            <v>0</v>
          </cell>
          <cell r="D24585">
            <v>0</v>
          </cell>
        </row>
        <row r="24586">
          <cell r="A24586">
            <v>0</v>
          </cell>
          <cell r="B24586">
            <v>0</v>
          </cell>
          <cell r="C24586">
            <v>0</v>
          </cell>
          <cell r="D24586">
            <v>0</v>
          </cell>
        </row>
        <row r="24587">
          <cell r="A24587">
            <v>0</v>
          </cell>
          <cell r="B24587">
            <v>0</v>
          </cell>
          <cell r="C24587">
            <v>0</v>
          </cell>
          <cell r="D24587">
            <v>0</v>
          </cell>
        </row>
        <row r="24588">
          <cell r="A24588">
            <v>0</v>
          </cell>
          <cell r="B24588">
            <v>0</v>
          </cell>
          <cell r="C24588">
            <v>0</v>
          </cell>
          <cell r="D24588">
            <v>0</v>
          </cell>
        </row>
        <row r="24589">
          <cell r="A24589">
            <v>0</v>
          </cell>
          <cell r="B24589">
            <v>0</v>
          </cell>
          <cell r="C24589">
            <v>0</v>
          </cell>
          <cell r="D24589">
            <v>0</v>
          </cell>
        </row>
        <row r="24590">
          <cell r="A24590">
            <v>0</v>
          </cell>
          <cell r="B24590">
            <v>0</v>
          </cell>
          <cell r="C24590">
            <v>0</v>
          </cell>
          <cell r="D24590">
            <v>0</v>
          </cell>
        </row>
        <row r="24591">
          <cell r="A24591">
            <v>0</v>
          </cell>
          <cell r="B24591">
            <v>0</v>
          </cell>
          <cell r="C24591">
            <v>0</v>
          </cell>
          <cell r="D24591">
            <v>0</v>
          </cell>
        </row>
        <row r="24592">
          <cell r="A24592">
            <v>0</v>
          </cell>
          <cell r="B24592">
            <v>0</v>
          </cell>
          <cell r="C24592">
            <v>0</v>
          </cell>
          <cell r="D24592">
            <v>0</v>
          </cell>
        </row>
        <row r="24593">
          <cell r="A24593">
            <v>0</v>
          </cell>
          <cell r="B24593">
            <v>0</v>
          </cell>
          <cell r="C24593">
            <v>0</v>
          </cell>
          <cell r="D24593">
            <v>0</v>
          </cell>
        </row>
        <row r="24594">
          <cell r="A24594">
            <v>0</v>
          </cell>
          <cell r="B24594">
            <v>0</v>
          </cell>
          <cell r="C24594">
            <v>0</v>
          </cell>
          <cell r="D24594">
            <v>0</v>
          </cell>
        </row>
        <row r="24595">
          <cell r="A24595">
            <v>0</v>
          </cell>
          <cell r="B24595">
            <v>0</v>
          </cell>
          <cell r="C24595">
            <v>0</v>
          </cell>
          <cell r="D24595">
            <v>0</v>
          </cell>
        </row>
        <row r="24596">
          <cell r="A24596">
            <v>0</v>
          </cell>
          <cell r="B24596">
            <v>0</v>
          </cell>
          <cell r="C24596">
            <v>0</v>
          </cell>
          <cell r="D24596">
            <v>0</v>
          </cell>
        </row>
        <row r="24597">
          <cell r="A24597">
            <v>0</v>
          </cell>
          <cell r="B24597">
            <v>0</v>
          </cell>
          <cell r="C24597">
            <v>0</v>
          </cell>
          <cell r="D24597">
            <v>0</v>
          </cell>
        </row>
        <row r="24598">
          <cell r="A24598">
            <v>0</v>
          </cell>
          <cell r="B24598">
            <v>0</v>
          </cell>
          <cell r="C24598">
            <v>0</v>
          </cell>
          <cell r="D24598">
            <v>0</v>
          </cell>
        </row>
        <row r="24599">
          <cell r="A24599">
            <v>0</v>
          </cell>
          <cell r="B24599">
            <v>0</v>
          </cell>
          <cell r="C24599">
            <v>0</v>
          </cell>
          <cell r="D24599">
            <v>0</v>
          </cell>
        </row>
        <row r="24600">
          <cell r="A24600">
            <v>0</v>
          </cell>
          <cell r="B24600">
            <v>0</v>
          </cell>
          <cell r="C24600">
            <v>0</v>
          </cell>
          <cell r="D24600">
            <v>0</v>
          </cell>
        </row>
        <row r="24601">
          <cell r="A24601">
            <v>0</v>
          </cell>
          <cell r="B24601">
            <v>0</v>
          </cell>
          <cell r="C24601">
            <v>0</v>
          </cell>
          <cell r="D24601">
            <v>0</v>
          </cell>
        </row>
        <row r="24602">
          <cell r="A24602">
            <v>0</v>
          </cell>
          <cell r="B24602">
            <v>0</v>
          </cell>
          <cell r="C24602">
            <v>0</v>
          </cell>
          <cell r="D24602">
            <v>0</v>
          </cell>
        </row>
        <row r="24603">
          <cell r="A24603">
            <v>0</v>
          </cell>
          <cell r="B24603">
            <v>0</v>
          </cell>
          <cell r="C24603">
            <v>0</v>
          </cell>
          <cell r="D24603">
            <v>0</v>
          </cell>
        </row>
        <row r="24604">
          <cell r="A24604">
            <v>0</v>
          </cell>
          <cell r="B24604">
            <v>0</v>
          </cell>
          <cell r="C24604">
            <v>0</v>
          </cell>
          <cell r="D24604">
            <v>0</v>
          </cell>
        </row>
        <row r="24605">
          <cell r="A24605">
            <v>0</v>
          </cell>
          <cell r="B24605">
            <v>0</v>
          </cell>
          <cell r="C24605">
            <v>0</v>
          </cell>
          <cell r="D24605">
            <v>0</v>
          </cell>
        </row>
        <row r="24606">
          <cell r="A24606">
            <v>0</v>
          </cell>
          <cell r="B24606">
            <v>0</v>
          </cell>
          <cell r="C24606">
            <v>0</v>
          </cell>
          <cell r="D24606">
            <v>0</v>
          </cell>
        </row>
        <row r="24607">
          <cell r="A24607">
            <v>0</v>
          </cell>
          <cell r="B24607">
            <v>0</v>
          </cell>
          <cell r="C24607">
            <v>0</v>
          </cell>
          <cell r="D24607">
            <v>0</v>
          </cell>
        </row>
        <row r="24608">
          <cell r="A24608">
            <v>0</v>
          </cell>
          <cell r="B24608">
            <v>0</v>
          </cell>
          <cell r="C24608">
            <v>0</v>
          </cell>
          <cell r="D24608">
            <v>0</v>
          </cell>
        </row>
        <row r="24609">
          <cell r="A24609">
            <v>0</v>
          </cell>
          <cell r="B24609">
            <v>0</v>
          </cell>
          <cell r="C24609">
            <v>0</v>
          </cell>
          <cell r="D24609">
            <v>0</v>
          </cell>
        </row>
        <row r="24610">
          <cell r="A24610">
            <v>0</v>
          </cell>
          <cell r="B24610">
            <v>0</v>
          </cell>
          <cell r="C24610">
            <v>0</v>
          </cell>
          <cell r="D24610">
            <v>0</v>
          </cell>
        </row>
        <row r="24611">
          <cell r="A24611">
            <v>0</v>
          </cell>
          <cell r="B24611">
            <v>0</v>
          </cell>
          <cell r="C24611">
            <v>0</v>
          </cell>
          <cell r="D24611">
            <v>0</v>
          </cell>
        </row>
        <row r="24612">
          <cell r="A24612">
            <v>0</v>
          </cell>
          <cell r="B24612">
            <v>0</v>
          </cell>
          <cell r="C24612">
            <v>0</v>
          </cell>
          <cell r="D24612">
            <v>0</v>
          </cell>
        </row>
        <row r="24613">
          <cell r="A24613">
            <v>0</v>
          </cell>
          <cell r="B24613">
            <v>0</v>
          </cell>
          <cell r="C24613">
            <v>0</v>
          </cell>
          <cell r="D24613">
            <v>0</v>
          </cell>
        </row>
        <row r="24614">
          <cell r="A24614">
            <v>0</v>
          </cell>
          <cell r="B24614">
            <v>0</v>
          </cell>
          <cell r="C24614">
            <v>0</v>
          </cell>
          <cell r="D24614">
            <v>0</v>
          </cell>
        </row>
        <row r="24615">
          <cell r="A24615">
            <v>0</v>
          </cell>
          <cell r="B24615">
            <v>0</v>
          </cell>
          <cell r="C24615">
            <v>0</v>
          </cell>
          <cell r="D24615">
            <v>0</v>
          </cell>
        </row>
        <row r="24616">
          <cell r="A24616">
            <v>0</v>
          </cell>
          <cell r="B24616">
            <v>0</v>
          </cell>
          <cell r="C24616">
            <v>0</v>
          </cell>
          <cell r="D24616">
            <v>0</v>
          </cell>
        </row>
        <row r="24617">
          <cell r="A24617">
            <v>0</v>
          </cell>
          <cell r="B24617">
            <v>0</v>
          </cell>
          <cell r="C24617">
            <v>0</v>
          </cell>
          <cell r="D24617">
            <v>0</v>
          </cell>
        </row>
        <row r="24618">
          <cell r="A24618">
            <v>0</v>
          </cell>
          <cell r="B24618">
            <v>0</v>
          </cell>
          <cell r="C24618">
            <v>0</v>
          </cell>
          <cell r="D24618">
            <v>0</v>
          </cell>
        </row>
        <row r="24619">
          <cell r="A24619">
            <v>0</v>
          </cell>
          <cell r="B24619">
            <v>0</v>
          </cell>
          <cell r="C24619">
            <v>0</v>
          </cell>
          <cell r="D24619">
            <v>0</v>
          </cell>
        </row>
        <row r="24620">
          <cell r="A24620">
            <v>0</v>
          </cell>
          <cell r="B24620">
            <v>0</v>
          </cell>
          <cell r="C24620">
            <v>0</v>
          </cell>
          <cell r="D24620">
            <v>0</v>
          </cell>
        </row>
        <row r="24621">
          <cell r="A24621">
            <v>0</v>
          </cell>
          <cell r="B24621">
            <v>0</v>
          </cell>
          <cell r="C24621">
            <v>0</v>
          </cell>
          <cell r="D24621">
            <v>0</v>
          </cell>
        </row>
        <row r="24622">
          <cell r="A24622">
            <v>0</v>
          </cell>
          <cell r="B24622">
            <v>0</v>
          </cell>
          <cell r="C24622">
            <v>0</v>
          </cell>
          <cell r="D24622">
            <v>0</v>
          </cell>
        </row>
        <row r="24623">
          <cell r="A24623">
            <v>0</v>
          </cell>
          <cell r="B24623">
            <v>0</v>
          </cell>
          <cell r="C24623">
            <v>0</v>
          </cell>
          <cell r="D24623">
            <v>0</v>
          </cell>
        </row>
        <row r="24624">
          <cell r="A24624">
            <v>0</v>
          </cell>
          <cell r="B24624">
            <v>0</v>
          </cell>
          <cell r="C24624">
            <v>0</v>
          </cell>
          <cell r="D24624">
            <v>0</v>
          </cell>
        </row>
        <row r="24625">
          <cell r="A24625">
            <v>0</v>
          </cell>
          <cell r="B24625">
            <v>0</v>
          </cell>
          <cell r="C24625">
            <v>0</v>
          </cell>
          <cell r="D24625">
            <v>0</v>
          </cell>
        </row>
        <row r="24626">
          <cell r="A24626">
            <v>0</v>
          </cell>
          <cell r="B24626">
            <v>0</v>
          </cell>
          <cell r="C24626">
            <v>0</v>
          </cell>
          <cell r="D24626">
            <v>0</v>
          </cell>
        </row>
        <row r="24627">
          <cell r="A24627">
            <v>0</v>
          </cell>
          <cell r="B24627">
            <v>0</v>
          </cell>
          <cell r="C24627">
            <v>0</v>
          </cell>
          <cell r="D24627">
            <v>0</v>
          </cell>
        </row>
        <row r="24628">
          <cell r="A24628">
            <v>0</v>
          </cell>
          <cell r="B24628">
            <v>0</v>
          </cell>
          <cell r="C24628">
            <v>0</v>
          </cell>
          <cell r="D24628">
            <v>0</v>
          </cell>
        </row>
        <row r="24629">
          <cell r="A24629">
            <v>0</v>
          </cell>
          <cell r="B24629">
            <v>0</v>
          </cell>
          <cell r="C24629">
            <v>0</v>
          </cell>
          <cell r="D24629">
            <v>0</v>
          </cell>
        </row>
        <row r="24630">
          <cell r="A24630">
            <v>0</v>
          </cell>
          <cell r="B24630">
            <v>0</v>
          </cell>
          <cell r="C24630">
            <v>0</v>
          </cell>
          <cell r="D24630">
            <v>0</v>
          </cell>
        </row>
        <row r="24631">
          <cell r="A24631">
            <v>0</v>
          </cell>
          <cell r="B24631">
            <v>0</v>
          </cell>
          <cell r="C24631">
            <v>0</v>
          </cell>
          <cell r="D24631">
            <v>0</v>
          </cell>
        </row>
        <row r="24632">
          <cell r="A24632">
            <v>0</v>
          </cell>
          <cell r="B24632">
            <v>0</v>
          </cell>
          <cell r="C24632">
            <v>0</v>
          </cell>
          <cell r="D24632">
            <v>0</v>
          </cell>
        </row>
        <row r="24633">
          <cell r="A24633">
            <v>0</v>
          </cell>
          <cell r="B24633">
            <v>0</v>
          </cell>
          <cell r="C24633">
            <v>0</v>
          </cell>
          <cell r="D24633">
            <v>0</v>
          </cell>
        </row>
        <row r="24634">
          <cell r="A24634">
            <v>0</v>
          </cell>
          <cell r="B24634">
            <v>0</v>
          </cell>
          <cell r="C24634">
            <v>0</v>
          </cell>
          <cell r="D24634">
            <v>0</v>
          </cell>
        </row>
        <row r="24635">
          <cell r="A24635">
            <v>0</v>
          </cell>
          <cell r="B24635">
            <v>0</v>
          </cell>
          <cell r="C24635">
            <v>0</v>
          </cell>
          <cell r="D24635">
            <v>0</v>
          </cell>
        </row>
        <row r="24636">
          <cell r="A24636">
            <v>0</v>
          </cell>
          <cell r="B24636">
            <v>0</v>
          </cell>
          <cell r="C24636">
            <v>0</v>
          </cell>
          <cell r="D24636">
            <v>0</v>
          </cell>
        </row>
        <row r="24637">
          <cell r="A24637">
            <v>0</v>
          </cell>
          <cell r="B24637">
            <v>0</v>
          </cell>
          <cell r="C24637">
            <v>0</v>
          </cell>
          <cell r="D24637">
            <v>0</v>
          </cell>
        </row>
        <row r="24638">
          <cell r="A24638">
            <v>0</v>
          </cell>
          <cell r="B24638">
            <v>0</v>
          </cell>
          <cell r="C24638">
            <v>0</v>
          </cell>
          <cell r="D24638">
            <v>0</v>
          </cell>
        </row>
        <row r="24639">
          <cell r="A24639">
            <v>0</v>
          </cell>
          <cell r="B24639">
            <v>0</v>
          </cell>
          <cell r="C24639">
            <v>0</v>
          </cell>
          <cell r="D24639">
            <v>0</v>
          </cell>
        </row>
        <row r="24640">
          <cell r="A24640">
            <v>0</v>
          </cell>
          <cell r="B24640">
            <v>0</v>
          </cell>
          <cell r="C24640">
            <v>0</v>
          </cell>
          <cell r="D24640">
            <v>0</v>
          </cell>
        </row>
        <row r="24641">
          <cell r="A24641">
            <v>0</v>
          </cell>
          <cell r="B24641">
            <v>0</v>
          </cell>
          <cell r="C24641">
            <v>0</v>
          </cell>
          <cell r="D24641">
            <v>0</v>
          </cell>
        </row>
        <row r="24642">
          <cell r="A24642">
            <v>0</v>
          </cell>
          <cell r="B24642">
            <v>0</v>
          </cell>
          <cell r="C24642">
            <v>0</v>
          </cell>
          <cell r="D24642">
            <v>0</v>
          </cell>
        </row>
        <row r="24643">
          <cell r="A24643">
            <v>0</v>
          </cell>
          <cell r="B24643">
            <v>0</v>
          </cell>
          <cell r="C24643">
            <v>0</v>
          </cell>
          <cell r="D24643">
            <v>0</v>
          </cell>
        </row>
        <row r="24644">
          <cell r="A24644">
            <v>0</v>
          </cell>
          <cell r="B24644">
            <v>0</v>
          </cell>
          <cell r="C24644">
            <v>0</v>
          </cell>
          <cell r="D24644">
            <v>0</v>
          </cell>
        </row>
        <row r="24645">
          <cell r="A24645">
            <v>0</v>
          </cell>
          <cell r="B24645">
            <v>0</v>
          </cell>
          <cell r="C24645">
            <v>0</v>
          </cell>
          <cell r="D24645">
            <v>0</v>
          </cell>
        </row>
        <row r="24646">
          <cell r="A24646">
            <v>0</v>
          </cell>
          <cell r="B24646">
            <v>0</v>
          </cell>
          <cell r="C24646">
            <v>0</v>
          </cell>
          <cell r="D24646">
            <v>0</v>
          </cell>
        </row>
        <row r="24647">
          <cell r="A24647">
            <v>0</v>
          </cell>
          <cell r="B24647">
            <v>0</v>
          </cell>
          <cell r="C24647">
            <v>0</v>
          </cell>
          <cell r="D24647">
            <v>0</v>
          </cell>
        </row>
        <row r="24648">
          <cell r="A24648">
            <v>0</v>
          </cell>
          <cell r="B24648">
            <v>0</v>
          </cell>
          <cell r="C24648">
            <v>0</v>
          </cell>
          <cell r="D24648">
            <v>0</v>
          </cell>
        </row>
        <row r="24649">
          <cell r="A24649">
            <v>0</v>
          </cell>
          <cell r="B24649">
            <v>0</v>
          </cell>
          <cell r="C24649">
            <v>0</v>
          </cell>
          <cell r="D24649">
            <v>0</v>
          </cell>
        </row>
        <row r="24650">
          <cell r="A24650">
            <v>0</v>
          </cell>
          <cell r="B24650">
            <v>0</v>
          </cell>
          <cell r="C24650">
            <v>0</v>
          </cell>
          <cell r="D24650">
            <v>0</v>
          </cell>
        </row>
        <row r="24651">
          <cell r="A24651">
            <v>0</v>
          </cell>
          <cell r="B24651">
            <v>0</v>
          </cell>
          <cell r="C24651">
            <v>0</v>
          </cell>
          <cell r="D24651">
            <v>0</v>
          </cell>
        </row>
        <row r="24652">
          <cell r="A24652">
            <v>0</v>
          </cell>
          <cell r="B24652">
            <v>0</v>
          </cell>
          <cell r="C24652">
            <v>0</v>
          </cell>
          <cell r="D24652">
            <v>0</v>
          </cell>
        </row>
        <row r="24653">
          <cell r="A24653">
            <v>0</v>
          </cell>
          <cell r="B24653">
            <v>0</v>
          </cell>
          <cell r="C24653">
            <v>0</v>
          </cell>
          <cell r="D24653">
            <v>0</v>
          </cell>
        </row>
        <row r="24654">
          <cell r="A24654">
            <v>0</v>
          </cell>
          <cell r="B24654">
            <v>0</v>
          </cell>
          <cell r="C24654">
            <v>0</v>
          </cell>
          <cell r="D24654">
            <v>0</v>
          </cell>
        </row>
        <row r="24655">
          <cell r="A24655">
            <v>0</v>
          </cell>
          <cell r="B24655">
            <v>0</v>
          </cell>
          <cell r="C24655">
            <v>0</v>
          </cell>
          <cell r="D24655">
            <v>0</v>
          </cell>
        </row>
        <row r="24656">
          <cell r="A24656">
            <v>0</v>
          </cell>
          <cell r="B24656">
            <v>0</v>
          </cell>
          <cell r="C24656">
            <v>0</v>
          </cell>
          <cell r="D24656">
            <v>0</v>
          </cell>
        </row>
        <row r="24657">
          <cell r="A24657">
            <v>0</v>
          </cell>
          <cell r="B24657">
            <v>0</v>
          </cell>
          <cell r="C24657">
            <v>0</v>
          </cell>
          <cell r="D24657">
            <v>0</v>
          </cell>
        </row>
        <row r="24658">
          <cell r="A24658">
            <v>0</v>
          </cell>
          <cell r="B24658">
            <v>0</v>
          </cell>
          <cell r="C24658">
            <v>0</v>
          </cell>
          <cell r="D24658">
            <v>0</v>
          </cell>
        </row>
        <row r="24659">
          <cell r="A24659">
            <v>0</v>
          </cell>
          <cell r="B24659">
            <v>0</v>
          </cell>
          <cell r="C24659">
            <v>0</v>
          </cell>
          <cell r="D24659">
            <v>0</v>
          </cell>
        </row>
        <row r="24660">
          <cell r="A24660">
            <v>0</v>
          </cell>
          <cell r="B24660">
            <v>0</v>
          </cell>
          <cell r="C24660">
            <v>0</v>
          </cell>
          <cell r="D24660">
            <v>0</v>
          </cell>
        </row>
        <row r="24661">
          <cell r="A24661">
            <v>0</v>
          </cell>
          <cell r="B24661">
            <v>0</v>
          </cell>
          <cell r="C24661">
            <v>0</v>
          </cell>
          <cell r="D24661">
            <v>0</v>
          </cell>
        </row>
        <row r="24662">
          <cell r="A24662">
            <v>0</v>
          </cell>
          <cell r="B24662">
            <v>0</v>
          </cell>
          <cell r="C24662">
            <v>0</v>
          </cell>
          <cell r="D24662">
            <v>0</v>
          </cell>
        </row>
        <row r="24663">
          <cell r="A24663">
            <v>0</v>
          </cell>
          <cell r="B24663">
            <v>0</v>
          </cell>
          <cell r="C24663">
            <v>0</v>
          </cell>
          <cell r="D24663">
            <v>0</v>
          </cell>
        </row>
        <row r="24664">
          <cell r="A24664">
            <v>0</v>
          </cell>
          <cell r="B24664">
            <v>0</v>
          </cell>
          <cell r="C24664">
            <v>0</v>
          </cell>
          <cell r="D24664">
            <v>0</v>
          </cell>
        </row>
        <row r="24665">
          <cell r="A24665">
            <v>0</v>
          </cell>
          <cell r="B24665">
            <v>0</v>
          </cell>
          <cell r="C24665">
            <v>0</v>
          </cell>
          <cell r="D24665">
            <v>0</v>
          </cell>
        </row>
        <row r="24666">
          <cell r="A24666">
            <v>0</v>
          </cell>
          <cell r="B24666">
            <v>0</v>
          </cell>
          <cell r="C24666">
            <v>0</v>
          </cell>
          <cell r="D24666">
            <v>0</v>
          </cell>
        </row>
        <row r="24667">
          <cell r="A24667">
            <v>0</v>
          </cell>
          <cell r="B24667">
            <v>0</v>
          </cell>
          <cell r="C24667">
            <v>0</v>
          </cell>
          <cell r="D24667">
            <v>0</v>
          </cell>
        </row>
        <row r="24668">
          <cell r="A24668">
            <v>0</v>
          </cell>
          <cell r="B24668">
            <v>0</v>
          </cell>
          <cell r="C24668">
            <v>0</v>
          </cell>
          <cell r="D24668">
            <v>0</v>
          </cell>
        </row>
        <row r="24669">
          <cell r="A24669">
            <v>0</v>
          </cell>
          <cell r="B24669">
            <v>0</v>
          </cell>
          <cell r="C24669">
            <v>0</v>
          </cell>
          <cell r="D24669">
            <v>0</v>
          </cell>
        </row>
        <row r="24670">
          <cell r="A24670">
            <v>0</v>
          </cell>
          <cell r="B24670">
            <v>0</v>
          </cell>
          <cell r="C24670">
            <v>0</v>
          </cell>
          <cell r="D24670">
            <v>0</v>
          </cell>
        </row>
        <row r="24671">
          <cell r="A24671">
            <v>0</v>
          </cell>
          <cell r="B24671">
            <v>0</v>
          </cell>
          <cell r="C24671">
            <v>0</v>
          </cell>
          <cell r="D24671">
            <v>0</v>
          </cell>
        </row>
        <row r="24672">
          <cell r="A24672">
            <v>0</v>
          </cell>
          <cell r="B24672">
            <v>0</v>
          </cell>
          <cell r="C24672">
            <v>0</v>
          </cell>
          <cell r="D24672">
            <v>0</v>
          </cell>
        </row>
        <row r="24673">
          <cell r="A24673">
            <v>0</v>
          </cell>
          <cell r="B24673">
            <v>0</v>
          </cell>
          <cell r="C24673">
            <v>0</v>
          </cell>
          <cell r="D24673">
            <v>0</v>
          </cell>
        </row>
        <row r="24674">
          <cell r="A24674">
            <v>0</v>
          </cell>
          <cell r="B24674">
            <v>0</v>
          </cell>
          <cell r="C24674">
            <v>0</v>
          </cell>
          <cell r="D24674">
            <v>0</v>
          </cell>
        </row>
        <row r="24675">
          <cell r="A24675">
            <v>0</v>
          </cell>
          <cell r="B24675">
            <v>0</v>
          </cell>
          <cell r="C24675">
            <v>0</v>
          </cell>
          <cell r="D24675">
            <v>0</v>
          </cell>
        </row>
        <row r="24676">
          <cell r="A24676">
            <v>0</v>
          </cell>
          <cell r="B24676">
            <v>0</v>
          </cell>
          <cell r="C24676">
            <v>0</v>
          </cell>
          <cell r="D24676">
            <v>0</v>
          </cell>
        </row>
        <row r="24677">
          <cell r="A24677">
            <v>0</v>
          </cell>
          <cell r="B24677">
            <v>0</v>
          </cell>
          <cell r="C24677">
            <v>0</v>
          </cell>
          <cell r="D24677">
            <v>0</v>
          </cell>
        </row>
        <row r="24678">
          <cell r="A24678">
            <v>0</v>
          </cell>
          <cell r="B24678">
            <v>0</v>
          </cell>
          <cell r="C24678">
            <v>0</v>
          </cell>
          <cell r="D24678">
            <v>0</v>
          </cell>
        </row>
        <row r="24679">
          <cell r="A24679">
            <v>0</v>
          </cell>
          <cell r="B24679">
            <v>0</v>
          </cell>
          <cell r="C24679">
            <v>0</v>
          </cell>
          <cell r="D24679">
            <v>0</v>
          </cell>
        </row>
        <row r="24680">
          <cell r="A24680">
            <v>0</v>
          </cell>
          <cell r="B24680">
            <v>0</v>
          </cell>
          <cell r="C24680">
            <v>0</v>
          </cell>
          <cell r="D24680">
            <v>0</v>
          </cell>
        </row>
        <row r="24681">
          <cell r="A24681">
            <v>0</v>
          </cell>
          <cell r="B24681">
            <v>0</v>
          </cell>
          <cell r="C24681">
            <v>0</v>
          </cell>
          <cell r="D24681">
            <v>0</v>
          </cell>
        </row>
        <row r="24682">
          <cell r="A24682">
            <v>0</v>
          </cell>
          <cell r="B24682">
            <v>0</v>
          </cell>
          <cell r="C24682">
            <v>0</v>
          </cell>
          <cell r="D24682">
            <v>0</v>
          </cell>
        </row>
        <row r="24683">
          <cell r="A24683">
            <v>0</v>
          </cell>
          <cell r="B24683">
            <v>0</v>
          </cell>
          <cell r="C24683">
            <v>0</v>
          </cell>
          <cell r="D24683">
            <v>0</v>
          </cell>
        </row>
        <row r="24684">
          <cell r="A24684">
            <v>0</v>
          </cell>
          <cell r="B24684">
            <v>0</v>
          </cell>
          <cell r="C24684">
            <v>0</v>
          </cell>
          <cell r="D24684">
            <v>0</v>
          </cell>
        </row>
        <row r="24685">
          <cell r="A24685">
            <v>0</v>
          </cell>
          <cell r="B24685">
            <v>0</v>
          </cell>
          <cell r="C24685">
            <v>0</v>
          </cell>
          <cell r="D24685">
            <v>0</v>
          </cell>
        </row>
        <row r="24686">
          <cell r="A24686">
            <v>0</v>
          </cell>
          <cell r="B24686">
            <v>0</v>
          </cell>
          <cell r="C24686">
            <v>0</v>
          </cell>
          <cell r="D24686">
            <v>0</v>
          </cell>
        </row>
        <row r="24687">
          <cell r="A24687">
            <v>0</v>
          </cell>
          <cell r="B24687">
            <v>0</v>
          </cell>
          <cell r="C24687">
            <v>0</v>
          </cell>
          <cell r="D24687">
            <v>0</v>
          </cell>
        </row>
        <row r="24688">
          <cell r="A24688">
            <v>0</v>
          </cell>
          <cell r="B24688">
            <v>0</v>
          </cell>
          <cell r="C24688">
            <v>0</v>
          </cell>
          <cell r="D24688">
            <v>0</v>
          </cell>
        </row>
        <row r="24689">
          <cell r="A24689">
            <v>0</v>
          </cell>
          <cell r="B24689">
            <v>0</v>
          </cell>
          <cell r="C24689">
            <v>0</v>
          </cell>
          <cell r="D24689">
            <v>0</v>
          </cell>
        </row>
        <row r="24690">
          <cell r="A24690">
            <v>0</v>
          </cell>
          <cell r="B24690">
            <v>0</v>
          </cell>
          <cell r="C24690">
            <v>0</v>
          </cell>
          <cell r="D24690">
            <v>0</v>
          </cell>
        </row>
        <row r="24691">
          <cell r="A24691">
            <v>0</v>
          </cell>
          <cell r="B24691">
            <v>0</v>
          </cell>
          <cell r="C24691">
            <v>0</v>
          </cell>
          <cell r="D24691">
            <v>0</v>
          </cell>
        </row>
        <row r="24692">
          <cell r="A24692">
            <v>0</v>
          </cell>
          <cell r="B24692">
            <v>0</v>
          </cell>
          <cell r="C24692">
            <v>0</v>
          </cell>
          <cell r="D24692">
            <v>0</v>
          </cell>
        </row>
        <row r="24693">
          <cell r="A24693">
            <v>0</v>
          </cell>
          <cell r="B24693">
            <v>0</v>
          </cell>
          <cell r="C24693">
            <v>0</v>
          </cell>
          <cell r="D24693">
            <v>0</v>
          </cell>
        </row>
        <row r="24694">
          <cell r="A24694">
            <v>0</v>
          </cell>
          <cell r="B24694">
            <v>0</v>
          </cell>
          <cell r="C24694">
            <v>0</v>
          </cell>
          <cell r="D24694">
            <v>0</v>
          </cell>
        </row>
        <row r="24695">
          <cell r="A24695">
            <v>0</v>
          </cell>
          <cell r="B24695">
            <v>0</v>
          </cell>
          <cell r="C24695">
            <v>0</v>
          </cell>
          <cell r="D24695">
            <v>0</v>
          </cell>
        </row>
        <row r="24696">
          <cell r="A24696">
            <v>0</v>
          </cell>
          <cell r="B24696">
            <v>0</v>
          </cell>
          <cell r="C24696">
            <v>0</v>
          </cell>
          <cell r="D24696">
            <v>0</v>
          </cell>
        </row>
        <row r="24697">
          <cell r="A24697">
            <v>0</v>
          </cell>
          <cell r="B24697">
            <v>0</v>
          </cell>
          <cell r="C24697">
            <v>0</v>
          </cell>
          <cell r="D24697">
            <v>0</v>
          </cell>
        </row>
        <row r="24698">
          <cell r="A24698">
            <v>0</v>
          </cell>
          <cell r="B24698">
            <v>0</v>
          </cell>
          <cell r="C24698">
            <v>0</v>
          </cell>
          <cell r="D24698">
            <v>0</v>
          </cell>
        </row>
        <row r="24699">
          <cell r="A24699">
            <v>0</v>
          </cell>
          <cell r="B24699">
            <v>0</v>
          </cell>
          <cell r="C24699">
            <v>0</v>
          </cell>
          <cell r="D24699">
            <v>0</v>
          </cell>
        </row>
        <row r="24700">
          <cell r="A24700">
            <v>0</v>
          </cell>
          <cell r="B24700">
            <v>0</v>
          </cell>
          <cell r="C24700">
            <v>0</v>
          </cell>
          <cell r="D24700">
            <v>0</v>
          </cell>
        </row>
        <row r="24701">
          <cell r="A24701">
            <v>0</v>
          </cell>
          <cell r="B24701">
            <v>0</v>
          </cell>
          <cell r="C24701">
            <v>0</v>
          </cell>
          <cell r="D24701">
            <v>0</v>
          </cell>
        </row>
        <row r="24702">
          <cell r="A24702">
            <v>0</v>
          </cell>
          <cell r="B24702">
            <v>0</v>
          </cell>
          <cell r="C24702">
            <v>0</v>
          </cell>
          <cell r="D24702">
            <v>0</v>
          </cell>
        </row>
        <row r="24703">
          <cell r="A24703">
            <v>0</v>
          </cell>
          <cell r="B24703">
            <v>0</v>
          </cell>
          <cell r="C24703">
            <v>0</v>
          </cell>
          <cell r="D24703">
            <v>0</v>
          </cell>
        </row>
        <row r="24704">
          <cell r="A24704">
            <v>0</v>
          </cell>
          <cell r="B24704">
            <v>0</v>
          </cell>
          <cell r="C24704">
            <v>0</v>
          </cell>
          <cell r="D24704">
            <v>0</v>
          </cell>
        </row>
        <row r="24705">
          <cell r="A24705">
            <v>0</v>
          </cell>
          <cell r="B24705">
            <v>0</v>
          </cell>
          <cell r="C24705">
            <v>0</v>
          </cell>
          <cell r="D24705">
            <v>0</v>
          </cell>
        </row>
        <row r="24706">
          <cell r="A24706">
            <v>0</v>
          </cell>
          <cell r="B24706">
            <v>0</v>
          </cell>
          <cell r="C24706">
            <v>0</v>
          </cell>
          <cell r="D24706">
            <v>0</v>
          </cell>
        </row>
        <row r="24707">
          <cell r="A24707">
            <v>0</v>
          </cell>
          <cell r="B24707">
            <v>0</v>
          </cell>
          <cell r="C24707">
            <v>0</v>
          </cell>
          <cell r="D24707">
            <v>0</v>
          </cell>
        </row>
        <row r="24708">
          <cell r="A24708">
            <v>0</v>
          </cell>
          <cell r="B24708">
            <v>0</v>
          </cell>
          <cell r="C24708">
            <v>0</v>
          </cell>
          <cell r="D24708">
            <v>0</v>
          </cell>
        </row>
        <row r="24709">
          <cell r="A24709">
            <v>0</v>
          </cell>
          <cell r="B24709">
            <v>0</v>
          </cell>
          <cell r="C24709">
            <v>0</v>
          </cell>
          <cell r="D24709">
            <v>0</v>
          </cell>
        </row>
        <row r="24710">
          <cell r="A24710">
            <v>0</v>
          </cell>
          <cell r="B24710">
            <v>0</v>
          </cell>
          <cell r="C24710">
            <v>0</v>
          </cell>
          <cell r="D24710">
            <v>0</v>
          </cell>
        </row>
        <row r="24711">
          <cell r="A24711">
            <v>0</v>
          </cell>
          <cell r="B24711">
            <v>0</v>
          </cell>
          <cell r="C24711">
            <v>0</v>
          </cell>
          <cell r="D24711">
            <v>0</v>
          </cell>
        </row>
        <row r="24712">
          <cell r="A24712">
            <v>0</v>
          </cell>
          <cell r="B24712">
            <v>0</v>
          </cell>
          <cell r="C24712">
            <v>0</v>
          </cell>
          <cell r="D24712">
            <v>0</v>
          </cell>
        </row>
        <row r="24713">
          <cell r="A24713">
            <v>0</v>
          </cell>
          <cell r="B24713">
            <v>0</v>
          </cell>
          <cell r="C24713">
            <v>0</v>
          </cell>
          <cell r="D24713">
            <v>0</v>
          </cell>
        </row>
        <row r="24714">
          <cell r="A24714">
            <v>0</v>
          </cell>
          <cell r="B24714">
            <v>0</v>
          </cell>
          <cell r="C24714">
            <v>0</v>
          </cell>
          <cell r="D24714">
            <v>0</v>
          </cell>
        </row>
        <row r="24715">
          <cell r="A24715">
            <v>0</v>
          </cell>
          <cell r="B24715">
            <v>0</v>
          </cell>
          <cell r="C24715">
            <v>0</v>
          </cell>
          <cell r="D24715">
            <v>0</v>
          </cell>
        </row>
        <row r="24716">
          <cell r="A24716">
            <v>0</v>
          </cell>
          <cell r="B24716">
            <v>0</v>
          </cell>
          <cell r="C24716">
            <v>0</v>
          </cell>
          <cell r="D24716">
            <v>0</v>
          </cell>
        </row>
        <row r="24717">
          <cell r="A24717">
            <v>0</v>
          </cell>
          <cell r="B24717">
            <v>0</v>
          </cell>
          <cell r="C24717">
            <v>0</v>
          </cell>
          <cell r="D24717">
            <v>0</v>
          </cell>
        </row>
        <row r="24718">
          <cell r="A24718">
            <v>0</v>
          </cell>
          <cell r="B24718">
            <v>0</v>
          </cell>
          <cell r="C24718">
            <v>0</v>
          </cell>
          <cell r="D24718">
            <v>0</v>
          </cell>
        </row>
        <row r="24719">
          <cell r="A24719">
            <v>0</v>
          </cell>
          <cell r="B24719">
            <v>0</v>
          </cell>
          <cell r="C24719">
            <v>0</v>
          </cell>
          <cell r="D24719">
            <v>0</v>
          </cell>
        </row>
        <row r="24720">
          <cell r="A24720">
            <v>0</v>
          </cell>
          <cell r="B24720">
            <v>0</v>
          </cell>
          <cell r="C24720">
            <v>0</v>
          </cell>
          <cell r="D24720">
            <v>0</v>
          </cell>
        </row>
        <row r="24721">
          <cell r="A24721">
            <v>0</v>
          </cell>
          <cell r="B24721">
            <v>0</v>
          </cell>
          <cell r="C24721">
            <v>0</v>
          </cell>
          <cell r="D24721">
            <v>0</v>
          </cell>
        </row>
        <row r="24722">
          <cell r="A24722">
            <v>0</v>
          </cell>
          <cell r="B24722">
            <v>0</v>
          </cell>
          <cell r="C24722">
            <v>0</v>
          </cell>
          <cell r="D24722">
            <v>0</v>
          </cell>
        </row>
        <row r="24723">
          <cell r="A24723">
            <v>0</v>
          </cell>
          <cell r="B24723">
            <v>0</v>
          </cell>
          <cell r="C24723">
            <v>0</v>
          </cell>
          <cell r="D24723">
            <v>0</v>
          </cell>
        </row>
        <row r="24724">
          <cell r="A24724">
            <v>0</v>
          </cell>
          <cell r="B24724">
            <v>0</v>
          </cell>
          <cell r="C24724">
            <v>0</v>
          </cell>
          <cell r="D24724">
            <v>0</v>
          </cell>
        </row>
        <row r="24725">
          <cell r="A24725">
            <v>0</v>
          </cell>
          <cell r="B24725">
            <v>0</v>
          </cell>
          <cell r="C24725">
            <v>0</v>
          </cell>
          <cell r="D24725">
            <v>0</v>
          </cell>
        </row>
        <row r="24726">
          <cell r="A24726">
            <v>0</v>
          </cell>
          <cell r="B24726">
            <v>0</v>
          </cell>
          <cell r="C24726">
            <v>0</v>
          </cell>
          <cell r="D24726">
            <v>0</v>
          </cell>
        </row>
        <row r="24727">
          <cell r="A24727">
            <v>0</v>
          </cell>
          <cell r="B24727">
            <v>0</v>
          </cell>
          <cell r="C24727">
            <v>0</v>
          </cell>
          <cell r="D24727">
            <v>0</v>
          </cell>
        </row>
        <row r="24728">
          <cell r="A24728">
            <v>0</v>
          </cell>
          <cell r="B24728">
            <v>0</v>
          </cell>
          <cell r="C24728">
            <v>0</v>
          </cell>
          <cell r="D24728">
            <v>0</v>
          </cell>
        </row>
        <row r="24729">
          <cell r="A24729">
            <v>0</v>
          </cell>
          <cell r="B24729">
            <v>0</v>
          </cell>
          <cell r="C24729">
            <v>0</v>
          </cell>
          <cell r="D24729">
            <v>0</v>
          </cell>
        </row>
        <row r="24730">
          <cell r="A24730">
            <v>0</v>
          </cell>
          <cell r="B24730">
            <v>0</v>
          </cell>
          <cell r="C24730">
            <v>0</v>
          </cell>
          <cell r="D24730">
            <v>0</v>
          </cell>
        </row>
        <row r="24731">
          <cell r="A24731">
            <v>0</v>
          </cell>
          <cell r="B24731">
            <v>0</v>
          </cell>
          <cell r="C24731">
            <v>0</v>
          </cell>
          <cell r="D24731">
            <v>0</v>
          </cell>
        </row>
        <row r="24732">
          <cell r="A24732">
            <v>0</v>
          </cell>
          <cell r="B24732">
            <v>0</v>
          </cell>
          <cell r="C24732">
            <v>0</v>
          </cell>
          <cell r="D24732">
            <v>0</v>
          </cell>
        </row>
        <row r="24733">
          <cell r="A24733">
            <v>0</v>
          </cell>
          <cell r="B24733">
            <v>0</v>
          </cell>
          <cell r="C24733">
            <v>0</v>
          </cell>
          <cell r="D24733">
            <v>0</v>
          </cell>
        </row>
        <row r="24734">
          <cell r="A24734">
            <v>0</v>
          </cell>
          <cell r="B24734">
            <v>0</v>
          </cell>
          <cell r="C24734">
            <v>0</v>
          </cell>
          <cell r="D24734">
            <v>0</v>
          </cell>
        </row>
        <row r="24735">
          <cell r="A24735">
            <v>0</v>
          </cell>
          <cell r="B24735">
            <v>0</v>
          </cell>
          <cell r="C24735">
            <v>0</v>
          </cell>
          <cell r="D24735">
            <v>0</v>
          </cell>
        </row>
        <row r="24736">
          <cell r="A24736">
            <v>0</v>
          </cell>
          <cell r="B24736">
            <v>0</v>
          </cell>
          <cell r="C24736">
            <v>0</v>
          </cell>
          <cell r="D24736">
            <v>0</v>
          </cell>
        </row>
        <row r="24737">
          <cell r="A24737">
            <v>0</v>
          </cell>
          <cell r="B24737">
            <v>0</v>
          </cell>
          <cell r="C24737">
            <v>0</v>
          </cell>
          <cell r="D24737">
            <v>0</v>
          </cell>
        </row>
        <row r="24738">
          <cell r="A24738">
            <v>0</v>
          </cell>
          <cell r="B24738">
            <v>0</v>
          </cell>
          <cell r="C24738">
            <v>0</v>
          </cell>
          <cell r="D24738">
            <v>0</v>
          </cell>
        </row>
        <row r="24739">
          <cell r="A24739">
            <v>0</v>
          </cell>
          <cell r="B24739">
            <v>0</v>
          </cell>
          <cell r="C24739">
            <v>0</v>
          </cell>
          <cell r="D24739">
            <v>0</v>
          </cell>
        </row>
        <row r="24740">
          <cell r="A24740">
            <v>0</v>
          </cell>
          <cell r="B24740">
            <v>0</v>
          </cell>
          <cell r="C24740">
            <v>0</v>
          </cell>
          <cell r="D24740">
            <v>0</v>
          </cell>
        </row>
        <row r="24741">
          <cell r="A24741">
            <v>0</v>
          </cell>
          <cell r="B24741">
            <v>0</v>
          </cell>
          <cell r="C24741">
            <v>0</v>
          </cell>
          <cell r="D24741">
            <v>0</v>
          </cell>
        </row>
        <row r="24742">
          <cell r="A24742">
            <v>0</v>
          </cell>
          <cell r="B24742">
            <v>0</v>
          </cell>
          <cell r="C24742">
            <v>0</v>
          </cell>
          <cell r="D24742">
            <v>0</v>
          </cell>
        </row>
        <row r="24743">
          <cell r="A24743">
            <v>0</v>
          </cell>
          <cell r="B24743">
            <v>0</v>
          </cell>
          <cell r="C24743">
            <v>0</v>
          </cell>
          <cell r="D24743">
            <v>0</v>
          </cell>
        </row>
        <row r="24744">
          <cell r="A24744">
            <v>0</v>
          </cell>
          <cell r="B24744">
            <v>0</v>
          </cell>
          <cell r="C24744">
            <v>0</v>
          </cell>
          <cell r="D24744">
            <v>0</v>
          </cell>
        </row>
        <row r="24745">
          <cell r="A24745">
            <v>0</v>
          </cell>
          <cell r="B24745">
            <v>0</v>
          </cell>
          <cell r="C24745">
            <v>0</v>
          </cell>
          <cell r="D24745">
            <v>0</v>
          </cell>
        </row>
        <row r="24746">
          <cell r="A24746">
            <v>0</v>
          </cell>
          <cell r="B24746">
            <v>0</v>
          </cell>
          <cell r="C24746">
            <v>0</v>
          </cell>
          <cell r="D24746">
            <v>0</v>
          </cell>
        </row>
        <row r="24747">
          <cell r="A24747">
            <v>0</v>
          </cell>
          <cell r="B24747">
            <v>0</v>
          </cell>
          <cell r="C24747">
            <v>0</v>
          </cell>
          <cell r="D24747">
            <v>0</v>
          </cell>
        </row>
        <row r="24748">
          <cell r="A24748">
            <v>0</v>
          </cell>
          <cell r="B24748">
            <v>0</v>
          </cell>
          <cell r="C24748">
            <v>0</v>
          </cell>
          <cell r="D24748">
            <v>0</v>
          </cell>
        </row>
        <row r="24749">
          <cell r="A24749">
            <v>0</v>
          </cell>
          <cell r="B24749">
            <v>0</v>
          </cell>
          <cell r="C24749">
            <v>0</v>
          </cell>
          <cell r="D24749">
            <v>0</v>
          </cell>
        </row>
        <row r="24750">
          <cell r="A24750">
            <v>0</v>
          </cell>
          <cell r="B24750">
            <v>0</v>
          </cell>
          <cell r="C24750">
            <v>0</v>
          </cell>
          <cell r="D24750">
            <v>0</v>
          </cell>
        </row>
        <row r="24751">
          <cell r="A24751">
            <v>0</v>
          </cell>
          <cell r="B24751">
            <v>0</v>
          </cell>
          <cell r="C24751">
            <v>0</v>
          </cell>
          <cell r="D24751">
            <v>0</v>
          </cell>
        </row>
        <row r="24752">
          <cell r="A24752">
            <v>0</v>
          </cell>
          <cell r="B24752">
            <v>0</v>
          </cell>
          <cell r="C24752">
            <v>0</v>
          </cell>
          <cell r="D24752">
            <v>0</v>
          </cell>
        </row>
        <row r="24753">
          <cell r="A24753">
            <v>0</v>
          </cell>
          <cell r="B24753">
            <v>0</v>
          </cell>
          <cell r="C24753">
            <v>0</v>
          </cell>
          <cell r="D24753">
            <v>0</v>
          </cell>
        </row>
        <row r="24754">
          <cell r="A24754">
            <v>0</v>
          </cell>
          <cell r="B24754">
            <v>0</v>
          </cell>
          <cell r="C24754">
            <v>0</v>
          </cell>
          <cell r="D24754">
            <v>0</v>
          </cell>
        </row>
        <row r="24755">
          <cell r="A24755">
            <v>0</v>
          </cell>
          <cell r="B24755">
            <v>0</v>
          </cell>
          <cell r="C24755">
            <v>0</v>
          </cell>
          <cell r="D24755">
            <v>0</v>
          </cell>
        </row>
        <row r="24756">
          <cell r="A24756">
            <v>0</v>
          </cell>
          <cell r="B24756">
            <v>0</v>
          </cell>
          <cell r="C24756">
            <v>0</v>
          </cell>
          <cell r="D24756">
            <v>0</v>
          </cell>
        </row>
        <row r="24757">
          <cell r="A24757">
            <v>0</v>
          </cell>
          <cell r="B24757">
            <v>0</v>
          </cell>
          <cell r="C24757">
            <v>0</v>
          </cell>
          <cell r="D24757">
            <v>0</v>
          </cell>
        </row>
        <row r="24758">
          <cell r="A24758">
            <v>0</v>
          </cell>
          <cell r="B24758">
            <v>0</v>
          </cell>
          <cell r="C24758">
            <v>0</v>
          </cell>
          <cell r="D24758">
            <v>0</v>
          </cell>
        </row>
        <row r="24759">
          <cell r="A24759">
            <v>0</v>
          </cell>
          <cell r="B24759">
            <v>0</v>
          </cell>
          <cell r="C24759">
            <v>0</v>
          </cell>
          <cell r="D24759">
            <v>0</v>
          </cell>
        </row>
        <row r="24760">
          <cell r="A24760">
            <v>0</v>
          </cell>
          <cell r="B24760">
            <v>0</v>
          </cell>
          <cell r="C24760">
            <v>0</v>
          </cell>
          <cell r="D24760">
            <v>0</v>
          </cell>
        </row>
        <row r="24761">
          <cell r="A24761">
            <v>0</v>
          </cell>
          <cell r="B24761">
            <v>0</v>
          </cell>
          <cell r="C24761">
            <v>0</v>
          </cell>
          <cell r="D24761">
            <v>0</v>
          </cell>
        </row>
        <row r="24762">
          <cell r="A24762">
            <v>0</v>
          </cell>
          <cell r="B24762">
            <v>0</v>
          </cell>
          <cell r="C24762">
            <v>0</v>
          </cell>
          <cell r="D24762">
            <v>0</v>
          </cell>
        </row>
        <row r="24763">
          <cell r="A24763">
            <v>0</v>
          </cell>
          <cell r="B24763">
            <v>0</v>
          </cell>
          <cell r="C24763">
            <v>0</v>
          </cell>
          <cell r="D24763">
            <v>0</v>
          </cell>
        </row>
        <row r="24764">
          <cell r="A24764">
            <v>0</v>
          </cell>
          <cell r="B24764">
            <v>0</v>
          </cell>
          <cell r="C24764">
            <v>0</v>
          </cell>
          <cell r="D24764">
            <v>0</v>
          </cell>
        </row>
        <row r="24765">
          <cell r="A24765">
            <v>0</v>
          </cell>
          <cell r="B24765">
            <v>0</v>
          </cell>
          <cell r="C24765">
            <v>0</v>
          </cell>
          <cell r="D24765">
            <v>0</v>
          </cell>
        </row>
        <row r="24766">
          <cell r="A24766">
            <v>0</v>
          </cell>
          <cell r="B24766">
            <v>0</v>
          </cell>
          <cell r="C24766">
            <v>0</v>
          </cell>
          <cell r="D24766">
            <v>0</v>
          </cell>
        </row>
        <row r="24767">
          <cell r="A24767">
            <v>0</v>
          </cell>
          <cell r="B24767">
            <v>0</v>
          </cell>
          <cell r="C24767">
            <v>0</v>
          </cell>
          <cell r="D24767">
            <v>0</v>
          </cell>
        </row>
        <row r="24768">
          <cell r="A24768">
            <v>0</v>
          </cell>
          <cell r="B24768">
            <v>0</v>
          </cell>
          <cell r="C24768">
            <v>0</v>
          </cell>
          <cell r="D24768">
            <v>0</v>
          </cell>
        </row>
        <row r="24769">
          <cell r="A24769">
            <v>0</v>
          </cell>
          <cell r="B24769">
            <v>0</v>
          </cell>
          <cell r="C24769">
            <v>0</v>
          </cell>
          <cell r="D24769">
            <v>0</v>
          </cell>
        </row>
        <row r="24770">
          <cell r="A24770">
            <v>0</v>
          </cell>
          <cell r="B24770">
            <v>0</v>
          </cell>
          <cell r="C24770">
            <v>0</v>
          </cell>
          <cell r="D24770">
            <v>0</v>
          </cell>
        </row>
        <row r="24771">
          <cell r="A24771">
            <v>0</v>
          </cell>
          <cell r="B24771">
            <v>0</v>
          </cell>
          <cell r="C24771">
            <v>0</v>
          </cell>
          <cell r="D24771">
            <v>0</v>
          </cell>
        </row>
        <row r="24772">
          <cell r="A24772">
            <v>0</v>
          </cell>
          <cell r="B24772">
            <v>0</v>
          </cell>
          <cell r="C24772">
            <v>0</v>
          </cell>
          <cell r="D24772">
            <v>0</v>
          </cell>
        </row>
        <row r="24773">
          <cell r="A24773">
            <v>0</v>
          </cell>
          <cell r="B24773">
            <v>0</v>
          </cell>
          <cell r="C24773">
            <v>0</v>
          </cell>
          <cell r="D24773">
            <v>0</v>
          </cell>
        </row>
        <row r="24774">
          <cell r="A24774">
            <v>0</v>
          </cell>
          <cell r="B24774">
            <v>0</v>
          </cell>
          <cell r="C24774">
            <v>0</v>
          </cell>
          <cell r="D24774">
            <v>0</v>
          </cell>
        </row>
        <row r="24775">
          <cell r="A24775">
            <v>0</v>
          </cell>
          <cell r="B24775">
            <v>0</v>
          </cell>
          <cell r="C24775">
            <v>0</v>
          </cell>
          <cell r="D24775">
            <v>0</v>
          </cell>
        </row>
        <row r="24776">
          <cell r="A24776">
            <v>0</v>
          </cell>
          <cell r="B24776">
            <v>0</v>
          </cell>
          <cell r="C24776">
            <v>0</v>
          </cell>
          <cell r="D24776">
            <v>0</v>
          </cell>
        </row>
        <row r="24777">
          <cell r="A24777">
            <v>0</v>
          </cell>
          <cell r="B24777">
            <v>0</v>
          </cell>
          <cell r="C24777">
            <v>0</v>
          </cell>
          <cell r="D24777">
            <v>0</v>
          </cell>
        </row>
        <row r="24778">
          <cell r="A24778">
            <v>0</v>
          </cell>
          <cell r="B24778">
            <v>0</v>
          </cell>
          <cell r="C24778">
            <v>0</v>
          </cell>
          <cell r="D24778">
            <v>0</v>
          </cell>
        </row>
        <row r="24779">
          <cell r="A24779">
            <v>0</v>
          </cell>
          <cell r="B24779">
            <v>0</v>
          </cell>
          <cell r="C24779">
            <v>0</v>
          </cell>
          <cell r="D24779">
            <v>0</v>
          </cell>
        </row>
        <row r="24780">
          <cell r="A24780">
            <v>0</v>
          </cell>
          <cell r="B24780">
            <v>0</v>
          </cell>
          <cell r="C24780">
            <v>0</v>
          </cell>
          <cell r="D24780">
            <v>0</v>
          </cell>
        </row>
        <row r="24781">
          <cell r="A24781">
            <v>0</v>
          </cell>
          <cell r="B24781">
            <v>0</v>
          </cell>
          <cell r="C24781">
            <v>0</v>
          </cell>
          <cell r="D24781">
            <v>0</v>
          </cell>
        </row>
        <row r="24782">
          <cell r="A24782">
            <v>0</v>
          </cell>
          <cell r="B24782">
            <v>0</v>
          </cell>
          <cell r="C24782">
            <v>0</v>
          </cell>
          <cell r="D24782">
            <v>0</v>
          </cell>
        </row>
        <row r="24783">
          <cell r="A24783">
            <v>0</v>
          </cell>
          <cell r="B24783">
            <v>0</v>
          </cell>
          <cell r="C24783">
            <v>0</v>
          </cell>
          <cell r="D24783">
            <v>0</v>
          </cell>
        </row>
        <row r="24784">
          <cell r="A24784">
            <v>0</v>
          </cell>
          <cell r="B24784">
            <v>0</v>
          </cell>
          <cell r="C24784">
            <v>0</v>
          </cell>
          <cell r="D24784">
            <v>0</v>
          </cell>
        </row>
        <row r="24785">
          <cell r="A24785">
            <v>0</v>
          </cell>
          <cell r="B24785">
            <v>0</v>
          </cell>
          <cell r="C24785">
            <v>0</v>
          </cell>
          <cell r="D24785">
            <v>0</v>
          </cell>
        </row>
        <row r="24786">
          <cell r="A24786">
            <v>0</v>
          </cell>
          <cell r="B24786">
            <v>0</v>
          </cell>
          <cell r="C24786">
            <v>0</v>
          </cell>
          <cell r="D24786">
            <v>0</v>
          </cell>
        </row>
        <row r="24787">
          <cell r="A24787">
            <v>0</v>
          </cell>
          <cell r="B24787">
            <v>0</v>
          </cell>
          <cell r="C24787">
            <v>0</v>
          </cell>
          <cell r="D24787">
            <v>0</v>
          </cell>
        </row>
        <row r="24788">
          <cell r="A24788">
            <v>0</v>
          </cell>
          <cell r="B24788">
            <v>0</v>
          </cell>
          <cell r="C24788">
            <v>0</v>
          </cell>
          <cell r="D24788">
            <v>0</v>
          </cell>
        </row>
        <row r="24789">
          <cell r="A24789">
            <v>0</v>
          </cell>
          <cell r="B24789">
            <v>0</v>
          </cell>
          <cell r="C24789">
            <v>0</v>
          </cell>
          <cell r="D24789">
            <v>0</v>
          </cell>
        </row>
        <row r="24790">
          <cell r="A24790">
            <v>0</v>
          </cell>
          <cell r="B24790">
            <v>0</v>
          </cell>
          <cell r="C24790">
            <v>0</v>
          </cell>
          <cell r="D24790">
            <v>0</v>
          </cell>
        </row>
        <row r="24791">
          <cell r="A24791">
            <v>0</v>
          </cell>
          <cell r="B24791">
            <v>0</v>
          </cell>
          <cell r="C24791">
            <v>0</v>
          </cell>
          <cell r="D24791">
            <v>0</v>
          </cell>
        </row>
        <row r="24792">
          <cell r="A24792">
            <v>0</v>
          </cell>
          <cell r="B24792">
            <v>0</v>
          </cell>
          <cell r="C24792">
            <v>0</v>
          </cell>
          <cell r="D24792">
            <v>0</v>
          </cell>
        </row>
        <row r="24793">
          <cell r="A24793">
            <v>0</v>
          </cell>
          <cell r="B24793">
            <v>0</v>
          </cell>
          <cell r="C24793">
            <v>0</v>
          </cell>
          <cell r="D24793">
            <v>0</v>
          </cell>
        </row>
        <row r="24794">
          <cell r="A24794">
            <v>0</v>
          </cell>
          <cell r="B24794">
            <v>0</v>
          </cell>
          <cell r="C24794">
            <v>0</v>
          </cell>
          <cell r="D24794">
            <v>0</v>
          </cell>
        </row>
        <row r="24795">
          <cell r="A24795">
            <v>0</v>
          </cell>
          <cell r="B24795">
            <v>0</v>
          </cell>
          <cell r="C24795">
            <v>0</v>
          </cell>
          <cell r="D24795">
            <v>0</v>
          </cell>
        </row>
        <row r="24796">
          <cell r="A24796">
            <v>0</v>
          </cell>
          <cell r="B24796">
            <v>0</v>
          </cell>
          <cell r="C24796">
            <v>0</v>
          </cell>
          <cell r="D24796">
            <v>0</v>
          </cell>
        </row>
        <row r="24797">
          <cell r="A24797">
            <v>0</v>
          </cell>
          <cell r="B24797">
            <v>0</v>
          </cell>
          <cell r="C24797">
            <v>0</v>
          </cell>
          <cell r="D24797">
            <v>0</v>
          </cell>
        </row>
        <row r="24798">
          <cell r="A24798">
            <v>0</v>
          </cell>
          <cell r="B24798">
            <v>0</v>
          </cell>
          <cell r="C24798">
            <v>0</v>
          </cell>
          <cell r="D24798">
            <v>0</v>
          </cell>
        </row>
        <row r="24799">
          <cell r="A24799">
            <v>0</v>
          </cell>
          <cell r="B24799">
            <v>0</v>
          </cell>
          <cell r="C24799">
            <v>0</v>
          </cell>
          <cell r="D24799">
            <v>0</v>
          </cell>
        </row>
        <row r="24800">
          <cell r="A24800">
            <v>0</v>
          </cell>
          <cell r="B24800">
            <v>0</v>
          </cell>
          <cell r="C24800">
            <v>0</v>
          </cell>
          <cell r="D24800">
            <v>0</v>
          </cell>
        </row>
        <row r="24801">
          <cell r="A24801">
            <v>0</v>
          </cell>
          <cell r="B24801">
            <v>0</v>
          </cell>
          <cell r="C24801">
            <v>0</v>
          </cell>
          <cell r="D24801">
            <v>0</v>
          </cell>
        </row>
        <row r="24802">
          <cell r="A24802">
            <v>0</v>
          </cell>
          <cell r="B24802">
            <v>0</v>
          </cell>
          <cell r="C24802">
            <v>0</v>
          </cell>
          <cell r="D24802">
            <v>0</v>
          </cell>
        </row>
        <row r="24803">
          <cell r="A24803">
            <v>0</v>
          </cell>
          <cell r="B24803">
            <v>0</v>
          </cell>
          <cell r="C24803">
            <v>0</v>
          </cell>
          <cell r="D24803">
            <v>0</v>
          </cell>
        </row>
        <row r="24804">
          <cell r="A24804">
            <v>0</v>
          </cell>
          <cell r="B24804">
            <v>0</v>
          </cell>
          <cell r="C24804">
            <v>0</v>
          </cell>
          <cell r="D24804">
            <v>0</v>
          </cell>
        </row>
        <row r="24805">
          <cell r="A24805">
            <v>0</v>
          </cell>
          <cell r="B24805">
            <v>0</v>
          </cell>
          <cell r="C24805">
            <v>0</v>
          </cell>
          <cell r="D24805">
            <v>0</v>
          </cell>
        </row>
        <row r="24806">
          <cell r="A24806">
            <v>0</v>
          </cell>
          <cell r="B24806">
            <v>0</v>
          </cell>
          <cell r="C24806">
            <v>0</v>
          </cell>
          <cell r="D24806">
            <v>0</v>
          </cell>
        </row>
        <row r="24807">
          <cell r="A24807">
            <v>0</v>
          </cell>
          <cell r="B24807">
            <v>0</v>
          </cell>
          <cell r="C24807">
            <v>0</v>
          </cell>
          <cell r="D24807">
            <v>0</v>
          </cell>
        </row>
        <row r="24808">
          <cell r="A24808">
            <v>0</v>
          </cell>
          <cell r="B24808">
            <v>0</v>
          </cell>
          <cell r="C24808">
            <v>0</v>
          </cell>
          <cell r="D24808">
            <v>0</v>
          </cell>
        </row>
        <row r="24809">
          <cell r="A24809">
            <v>0</v>
          </cell>
          <cell r="B24809">
            <v>0</v>
          </cell>
          <cell r="C24809">
            <v>0</v>
          </cell>
          <cell r="D24809">
            <v>0</v>
          </cell>
        </row>
        <row r="24810">
          <cell r="A24810">
            <v>0</v>
          </cell>
          <cell r="B24810">
            <v>0</v>
          </cell>
          <cell r="C24810">
            <v>0</v>
          </cell>
          <cell r="D24810">
            <v>0</v>
          </cell>
        </row>
        <row r="24811">
          <cell r="A24811">
            <v>0</v>
          </cell>
          <cell r="B24811">
            <v>0</v>
          </cell>
          <cell r="C24811">
            <v>0</v>
          </cell>
          <cell r="D24811">
            <v>0</v>
          </cell>
        </row>
        <row r="24812">
          <cell r="A24812">
            <v>0</v>
          </cell>
          <cell r="B24812">
            <v>0</v>
          </cell>
          <cell r="C24812">
            <v>0</v>
          </cell>
          <cell r="D24812">
            <v>0</v>
          </cell>
        </row>
        <row r="24813">
          <cell r="A24813">
            <v>0</v>
          </cell>
          <cell r="B24813">
            <v>0</v>
          </cell>
          <cell r="C24813">
            <v>0</v>
          </cell>
          <cell r="D24813">
            <v>0</v>
          </cell>
        </row>
        <row r="24814">
          <cell r="A24814">
            <v>0</v>
          </cell>
          <cell r="B24814">
            <v>0</v>
          </cell>
          <cell r="C24814">
            <v>0</v>
          </cell>
          <cell r="D24814">
            <v>0</v>
          </cell>
        </row>
        <row r="24815">
          <cell r="A24815">
            <v>0</v>
          </cell>
          <cell r="B24815">
            <v>0</v>
          </cell>
          <cell r="C24815">
            <v>0</v>
          </cell>
          <cell r="D24815">
            <v>0</v>
          </cell>
        </row>
        <row r="24816">
          <cell r="A24816">
            <v>0</v>
          </cell>
          <cell r="B24816">
            <v>0</v>
          </cell>
          <cell r="C24816">
            <v>0</v>
          </cell>
          <cell r="D24816">
            <v>0</v>
          </cell>
        </row>
        <row r="24817">
          <cell r="A24817">
            <v>0</v>
          </cell>
          <cell r="B24817">
            <v>0</v>
          </cell>
          <cell r="C24817">
            <v>0</v>
          </cell>
          <cell r="D24817">
            <v>0</v>
          </cell>
        </row>
        <row r="24818">
          <cell r="A24818">
            <v>0</v>
          </cell>
          <cell r="B24818">
            <v>0</v>
          </cell>
          <cell r="C24818">
            <v>0</v>
          </cell>
          <cell r="D24818">
            <v>0</v>
          </cell>
        </row>
        <row r="24819">
          <cell r="A24819">
            <v>0</v>
          </cell>
          <cell r="B24819">
            <v>0</v>
          </cell>
          <cell r="C24819">
            <v>0</v>
          </cell>
          <cell r="D24819">
            <v>0</v>
          </cell>
        </row>
        <row r="24820">
          <cell r="A24820">
            <v>0</v>
          </cell>
          <cell r="B24820">
            <v>0</v>
          </cell>
          <cell r="C24820">
            <v>0</v>
          </cell>
          <cell r="D24820">
            <v>0</v>
          </cell>
        </row>
        <row r="24821">
          <cell r="A24821">
            <v>0</v>
          </cell>
          <cell r="B24821">
            <v>0</v>
          </cell>
          <cell r="C24821">
            <v>0</v>
          </cell>
          <cell r="D24821">
            <v>0</v>
          </cell>
        </row>
        <row r="24822">
          <cell r="A24822">
            <v>0</v>
          </cell>
          <cell r="B24822">
            <v>0</v>
          </cell>
          <cell r="C24822">
            <v>0</v>
          </cell>
          <cell r="D24822">
            <v>0</v>
          </cell>
        </row>
        <row r="24823">
          <cell r="A24823">
            <v>0</v>
          </cell>
          <cell r="B24823">
            <v>0</v>
          </cell>
          <cell r="C24823">
            <v>0</v>
          </cell>
          <cell r="D24823">
            <v>0</v>
          </cell>
        </row>
        <row r="24824">
          <cell r="A24824">
            <v>0</v>
          </cell>
          <cell r="B24824">
            <v>0</v>
          </cell>
          <cell r="C24824">
            <v>0</v>
          </cell>
          <cell r="D24824">
            <v>0</v>
          </cell>
        </row>
        <row r="24825">
          <cell r="A24825">
            <v>0</v>
          </cell>
          <cell r="B24825">
            <v>0</v>
          </cell>
          <cell r="C24825">
            <v>0</v>
          </cell>
          <cell r="D24825">
            <v>0</v>
          </cell>
        </row>
        <row r="24826">
          <cell r="A24826">
            <v>0</v>
          </cell>
          <cell r="B24826">
            <v>0</v>
          </cell>
          <cell r="C24826">
            <v>0</v>
          </cell>
          <cell r="D24826">
            <v>0</v>
          </cell>
        </row>
        <row r="24827">
          <cell r="A24827">
            <v>0</v>
          </cell>
          <cell r="B24827">
            <v>0</v>
          </cell>
          <cell r="C24827">
            <v>0</v>
          </cell>
          <cell r="D24827">
            <v>0</v>
          </cell>
        </row>
        <row r="24828">
          <cell r="A24828">
            <v>0</v>
          </cell>
          <cell r="B24828">
            <v>0</v>
          </cell>
          <cell r="C24828">
            <v>0</v>
          </cell>
          <cell r="D24828">
            <v>0</v>
          </cell>
        </row>
        <row r="24829">
          <cell r="A24829">
            <v>0</v>
          </cell>
          <cell r="B24829">
            <v>0</v>
          </cell>
          <cell r="C24829">
            <v>0</v>
          </cell>
          <cell r="D24829">
            <v>0</v>
          </cell>
        </row>
        <row r="24830">
          <cell r="A24830">
            <v>0</v>
          </cell>
          <cell r="B24830">
            <v>0</v>
          </cell>
          <cell r="C24830">
            <v>0</v>
          </cell>
          <cell r="D24830">
            <v>0</v>
          </cell>
        </row>
        <row r="24831">
          <cell r="A24831">
            <v>0</v>
          </cell>
          <cell r="B24831">
            <v>0</v>
          </cell>
          <cell r="C24831">
            <v>0</v>
          </cell>
          <cell r="D24831">
            <v>0</v>
          </cell>
        </row>
        <row r="24832">
          <cell r="A24832">
            <v>0</v>
          </cell>
          <cell r="B24832">
            <v>0</v>
          </cell>
          <cell r="C24832">
            <v>0</v>
          </cell>
          <cell r="D24832">
            <v>0</v>
          </cell>
        </row>
        <row r="24833">
          <cell r="A24833">
            <v>0</v>
          </cell>
          <cell r="B24833">
            <v>0</v>
          </cell>
          <cell r="C24833">
            <v>0</v>
          </cell>
          <cell r="D24833">
            <v>0</v>
          </cell>
        </row>
        <row r="24834">
          <cell r="A24834">
            <v>0</v>
          </cell>
          <cell r="B24834">
            <v>0</v>
          </cell>
          <cell r="C24834">
            <v>0</v>
          </cell>
          <cell r="D24834">
            <v>0</v>
          </cell>
        </row>
        <row r="24835">
          <cell r="A24835">
            <v>0</v>
          </cell>
          <cell r="B24835">
            <v>0</v>
          </cell>
          <cell r="C24835">
            <v>0</v>
          </cell>
          <cell r="D24835">
            <v>0</v>
          </cell>
        </row>
        <row r="24836">
          <cell r="A24836">
            <v>0</v>
          </cell>
          <cell r="B24836">
            <v>0</v>
          </cell>
          <cell r="C24836">
            <v>0</v>
          </cell>
          <cell r="D24836">
            <v>0</v>
          </cell>
        </row>
        <row r="24837">
          <cell r="A24837">
            <v>0</v>
          </cell>
          <cell r="B24837">
            <v>0</v>
          </cell>
          <cell r="C24837">
            <v>0</v>
          </cell>
          <cell r="D24837">
            <v>0</v>
          </cell>
        </row>
        <row r="24838">
          <cell r="A24838">
            <v>0</v>
          </cell>
          <cell r="B24838">
            <v>0</v>
          </cell>
          <cell r="C24838">
            <v>0</v>
          </cell>
          <cell r="D24838">
            <v>0</v>
          </cell>
        </row>
        <row r="24839">
          <cell r="A24839">
            <v>0</v>
          </cell>
          <cell r="B24839">
            <v>0</v>
          </cell>
          <cell r="C24839">
            <v>0</v>
          </cell>
          <cell r="D24839">
            <v>0</v>
          </cell>
        </row>
        <row r="24840">
          <cell r="A24840">
            <v>0</v>
          </cell>
          <cell r="B24840">
            <v>0</v>
          </cell>
          <cell r="C24840">
            <v>0</v>
          </cell>
          <cell r="D24840">
            <v>0</v>
          </cell>
        </row>
        <row r="24841">
          <cell r="A24841">
            <v>0</v>
          </cell>
          <cell r="B24841">
            <v>0</v>
          </cell>
          <cell r="C24841">
            <v>0</v>
          </cell>
          <cell r="D24841">
            <v>0</v>
          </cell>
        </row>
        <row r="24842">
          <cell r="A24842">
            <v>0</v>
          </cell>
          <cell r="B24842">
            <v>0</v>
          </cell>
          <cell r="C24842">
            <v>0</v>
          </cell>
          <cell r="D24842">
            <v>0</v>
          </cell>
        </row>
        <row r="24843">
          <cell r="A24843">
            <v>0</v>
          </cell>
          <cell r="B24843">
            <v>0</v>
          </cell>
          <cell r="C24843">
            <v>0</v>
          </cell>
          <cell r="D24843">
            <v>0</v>
          </cell>
        </row>
        <row r="24844">
          <cell r="A24844">
            <v>0</v>
          </cell>
          <cell r="B24844">
            <v>0</v>
          </cell>
          <cell r="C24844">
            <v>0</v>
          </cell>
          <cell r="D24844">
            <v>0</v>
          </cell>
        </row>
        <row r="24845">
          <cell r="A24845">
            <v>0</v>
          </cell>
          <cell r="B24845">
            <v>0</v>
          </cell>
          <cell r="C24845">
            <v>0</v>
          </cell>
          <cell r="D24845">
            <v>0</v>
          </cell>
        </row>
        <row r="24846">
          <cell r="A24846">
            <v>0</v>
          </cell>
          <cell r="B24846">
            <v>0</v>
          </cell>
          <cell r="C24846">
            <v>0</v>
          </cell>
          <cell r="D24846">
            <v>0</v>
          </cell>
        </row>
        <row r="24847">
          <cell r="A24847">
            <v>0</v>
          </cell>
          <cell r="B24847">
            <v>0</v>
          </cell>
          <cell r="C24847">
            <v>0</v>
          </cell>
          <cell r="D24847">
            <v>0</v>
          </cell>
        </row>
        <row r="24848">
          <cell r="A24848">
            <v>0</v>
          </cell>
          <cell r="B24848">
            <v>0</v>
          </cell>
          <cell r="C24848">
            <v>0</v>
          </cell>
          <cell r="D24848">
            <v>0</v>
          </cell>
        </row>
        <row r="24849">
          <cell r="A24849">
            <v>0</v>
          </cell>
          <cell r="B24849">
            <v>0</v>
          </cell>
          <cell r="C24849">
            <v>0</v>
          </cell>
          <cell r="D24849">
            <v>0</v>
          </cell>
        </row>
        <row r="24850">
          <cell r="A24850">
            <v>0</v>
          </cell>
          <cell r="B24850">
            <v>0</v>
          </cell>
          <cell r="C24850">
            <v>0</v>
          </cell>
          <cell r="D24850">
            <v>0</v>
          </cell>
        </row>
        <row r="24851">
          <cell r="A24851">
            <v>0</v>
          </cell>
          <cell r="B24851">
            <v>0</v>
          </cell>
          <cell r="C24851">
            <v>0</v>
          </cell>
          <cell r="D24851">
            <v>0</v>
          </cell>
        </row>
        <row r="24852">
          <cell r="A24852">
            <v>0</v>
          </cell>
          <cell r="B24852">
            <v>0</v>
          </cell>
          <cell r="C24852">
            <v>0</v>
          </cell>
          <cell r="D24852">
            <v>0</v>
          </cell>
        </row>
        <row r="24853">
          <cell r="A24853">
            <v>0</v>
          </cell>
          <cell r="B24853">
            <v>0</v>
          </cell>
          <cell r="C24853">
            <v>0</v>
          </cell>
          <cell r="D24853">
            <v>0</v>
          </cell>
        </row>
        <row r="24854">
          <cell r="A24854">
            <v>0</v>
          </cell>
          <cell r="B24854">
            <v>0</v>
          </cell>
          <cell r="C24854">
            <v>0</v>
          </cell>
          <cell r="D24854">
            <v>0</v>
          </cell>
        </row>
        <row r="24855">
          <cell r="A24855">
            <v>0</v>
          </cell>
          <cell r="B24855">
            <v>0</v>
          </cell>
          <cell r="C24855">
            <v>0</v>
          </cell>
          <cell r="D24855">
            <v>0</v>
          </cell>
        </row>
        <row r="24856">
          <cell r="A24856">
            <v>0</v>
          </cell>
          <cell r="B24856">
            <v>0</v>
          </cell>
          <cell r="C24856">
            <v>0</v>
          </cell>
          <cell r="D24856">
            <v>0</v>
          </cell>
        </row>
        <row r="24857">
          <cell r="A24857">
            <v>0</v>
          </cell>
          <cell r="B24857">
            <v>0</v>
          </cell>
          <cell r="C24857">
            <v>0</v>
          </cell>
          <cell r="D24857">
            <v>0</v>
          </cell>
        </row>
        <row r="24858">
          <cell r="A24858">
            <v>0</v>
          </cell>
          <cell r="B24858">
            <v>0</v>
          </cell>
          <cell r="C24858">
            <v>0</v>
          </cell>
          <cell r="D24858">
            <v>0</v>
          </cell>
        </row>
        <row r="24859">
          <cell r="A24859">
            <v>0</v>
          </cell>
          <cell r="B24859">
            <v>0</v>
          </cell>
          <cell r="C24859">
            <v>0</v>
          </cell>
          <cell r="D24859">
            <v>0</v>
          </cell>
        </row>
        <row r="24860">
          <cell r="A24860">
            <v>0</v>
          </cell>
          <cell r="B24860">
            <v>0</v>
          </cell>
          <cell r="C24860">
            <v>0</v>
          </cell>
          <cell r="D24860">
            <v>0</v>
          </cell>
        </row>
        <row r="24861">
          <cell r="A24861">
            <v>0</v>
          </cell>
          <cell r="B24861">
            <v>0</v>
          </cell>
          <cell r="C24861">
            <v>0</v>
          </cell>
          <cell r="D24861">
            <v>0</v>
          </cell>
        </row>
        <row r="24862">
          <cell r="A24862">
            <v>0</v>
          </cell>
          <cell r="B24862">
            <v>0</v>
          </cell>
          <cell r="C24862">
            <v>0</v>
          </cell>
          <cell r="D24862">
            <v>0</v>
          </cell>
        </row>
        <row r="24863">
          <cell r="A24863">
            <v>0</v>
          </cell>
          <cell r="B24863">
            <v>0</v>
          </cell>
          <cell r="C24863">
            <v>0</v>
          </cell>
          <cell r="D24863">
            <v>0</v>
          </cell>
        </row>
        <row r="24864">
          <cell r="A24864">
            <v>0</v>
          </cell>
          <cell r="B24864">
            <v>0</v>
          </cell>
          <cell r="C24864">
            <v>0</v>
          </cell>
          <cell r="D24864">
            <v>0</v>
          </cell>
        </row>
        <row r="24865">
          <cell r="A24865">
            <v>0</v>
          </cell>
          <cell r="B24865">
            <v>0</v>
          </cell>
          <cell r="C24865">
            <v>0</v>
          </cell>
          <cell r="D24865">
            <v>0</v>
          </cell>
        </row>
        <row r="24866">
          <cell r="A24866">
            <v>0</v>
          </cell>
          <cell r="B24866">
            <v>0</v>
          </cell>
          <cell r="C24866">
            <v>0</v>
          </cell>
          <cell r="D24866">
            <v>0</v>
          </cell>
        </row>
        <row r="24867">
          <cell r="A24867">
            <v>0</v>
          </cell>
          <cell r="B24867">
            <v>0</v>
          </cell>
          <cell r="C24867">
            <v>0</v>
          </cell>
          <cell r="D24867">
            <v>0</v>
          </cell>
        </row>
        <row r="24868">
          <cell r="A24868">
            <v>0</v>
          </cell>
          <cell r="B24868">
            <v>0</v>
          </cell>
          <cell r="C24868">
            <v>0</v>
          </cell>
          <cell r="D24868">
            <v>0</v>
          </cell>
        </row>
        <row r="24869">
          <cell r="A24869">
            <v>0</v>
          </cell>
          <cell r="B24869">
            <v>0</v>
          </cell>
          <cell r="C24869">
            <v>0</v>
          </cell>
          <cell r="D24869">
            <v>0</v>
          </cell>
        </row>
        <row r="24870">
          <cell r="A24870">
            <v>0</v>
          </cell>
          <cell r="B24870">
            <v>0</v>
          </cell>
          <cell r="C24870">
            <v>0</v>
          </cell>
          <cell r="D24870">
            <v>0</v>
          </cell>
        </row>
        <row r="24871">
          <cell r="A24871">
            <v>0</v>
          </cell>
          <cell r="B24871">
            <v>0</v>
          </cell>
          <cell r="C24871">
            <v>0</v>
          </cell>
          <cell r="D24871">
            <v>0</v>
          </cell>
        </row>
        <row r="24872">
          <cell r="A24872">
            <v>0</v>
          </cell>
          <cell r="B24872">
            <v>0</v>
          </cell>
          <cell r="C24872">
            <v>0</v>
          </cell>
          <cell r="D24872">
            <v>0</v>
          </cell>
        </row>
        <row r="24873">
          <cell r="A24873">
            <v>0</v>
          </cell>
          <cell r="B24873">
            <v>0</v>
          </cell>
          <cell r="C24873">
            <v>0</v>
          </cell>
          <cell r="D24873">
            <v>0</v>
          </cell>
        </row>
        <row r="24874">
          <cell r="A24874">
            <v>0</v>
          </cell>
          <cell r="B24874">
            <v>0</v>
          </cell>
          <cell r="C24874">
            <v>0</v>
          </cell>
          <cell r="D24874">
            <v>0</v>
          </cell>
        </row>
        <row r="24875">
          <cell r="A24875">
            <v>0</v>
          </cell>
          <cell r="B24875">
            <v>0</v>
          </cell>
          <cell r="C24875">
            <v>0</v>
          </cell>
          <cell r="D24875">
            <v>0</v>
          </cell>
        </row>
        <row r="24876">
          <cell r="A24876">
            <v>0</v>
          </cell>
          <cell r="B24876">
            <v>0</v>
          </cell>
          <cell r="C24876">
            <v>0</v>
          </cell>
          <cell r="D24876">
            <v>0</v>
          </cell>
        </row>
        <row r="24877">
          <cell r="A24877">
            <v>0</v>
          </cell>
          <cell r="B24877">
            <v>0</v>
          </cell>
          <cell r="C24877">
            <v>0</v>
          </cell>
          <cell r="D24877">
            <v>0</v>
          </cell>
        </row>
        <row r="24878">
          <cell r="A24878">
            <v>0</v>
          </cell>
          <cell r="B24878">
            <v>0</v>
          </cell>
          <cell r="C24878">
            <v>0</v>
          </cell>
          <cell r="D24878">
            <v>0</v>
          </cell>
        </row>
        <row r="24879">
          <cell r="A24879">
            <v>0</v>
          </cell>
          <cell r="B24879">
            <v>0</v>
          </cell>
          <cell r="C24879">
            <v>0</v>
          </cell>
          <cell r="D24879">
            <v>0</v>
          </cell>
        </row>
        <row r="24880">
          <cell r="A24880">
            <v>0</v>
          </cell>
          <cell r="B24880">
            <v>0</v>
          </cell>
          <cell r="C24880">
            <v>0</v>
          </cell>
          <cell r="D24880">
            <v>0</v>
          </cell>
        </row>
        <row r="24881">
          <cell r="A24881">
            <v>0</v>
          </cell>
          <cell r="B24881">
            <v>0</v>
          </cell>
          <cell r="C24881">
            <v>0</v>
          </cell>
          <cell r="D24881">
            <v>0</v>
          </cell>
        </row>
        <row r="24882">
          <cell r="A24882">
            <v>0</v>
          </cell>
          <cell r="B24882">
            <v>0</v>
          </cell>
          <cell r="C24882">
            <v>0</v>
          </cell>
          <cell r="D24882">
            <v>0</v>
          </cell>
        </row>
        <row r="24883">
          <cell r="A24883">
            <v>0</v>
          </cell>
          <cell r="B24883">
            <v>0</v>
          </cell>
          <cell r="C24883">
            <v>0</v>
          </cell>
          <cell r="D24883">
            <v>0</v>
          </cell>
        </row>
        <row r="24884">
          <cell r="A24884">
            <v>0</v>
          </cell>
          <cell r="B24884">
            <v>0</v>
          </cell>
          <cell r="C24884">
            <v>0</v>
          </cell>
          <cell r="D24884">
            <v>0</v>
          </cell>
        </row>
        <row r="24885">
          <cell r="A24885">
            <v>0</v>
          </cell>
          <cell r="B24885">
            <v>0</v>
          </cell>
          <cell r="C24885">
            <v>0</v>
          </cell>
          <cell r="D24885">
            <v>0</v>
          </cell>
        </row>
        <row r="24886">
          <cell r="A24886">
            <v>0</v>
          </cell>
          <cell r="B24886">
            <v>0</v>
          </cell>
          <cell r="C24886">
            <v>0</v>
          </cell>
          <cell r="D24886">
            <v>0</v>
          </cell>
        </row>
        <row r="24887">
          <cell r="A24887">
            <v>0</v>
          </cell>
          <cell r="B24887">
            <v>0</v>
          </cell>
          <cell r="C24887">
            <v>0</v>
          </cell>
          <cell r="D24887">
            <v>0</v>
          </cell>
        </row>
        <row r="24888">
          <cell r="A24888">
            <v>0</v>
          </cell>
          <cell r="B24888">
            <v>0</v>
          </cell>
          <cell r="C24888">
            <v>0</v>
          </cell>
          <cell r="D24888">
            <v>0</v>
          </cell>
        </row>
        <row r="24889">
          <cell r="A24889">
            <v>0</v>
          </cell>
          <cell r="B24889">
            <v>0</v>
          </cell>
          <cell r="C24889">
            <v>0</v>
          </cell>
          <cell r="D24889">
            <v>0</v>
          </cell>
        </row>
        <row r="24890">
          <cell r="A24890">
            <v>0</v>
          </cell>
          <cell r="B24890">
            <v>0</v>
          </cell>
          <cell r="C24890">
            <v>0</v>
          </cell>
          <cell r="D24890">
            <v>0</v>
          </cell>
        </row>
        <row r="24891">
          <cell r="A24891">
            <v>0</v>
          </cell>
          <cell r="B24891">
            <v>0</v>
          </cell>
          <cell r="C24891">
            <v>0</v>
          </cell>
          <cell r="D24891">
            <v>0</v>
          </cell>
        </row>
        <row r="24892">
          <cell r="A24892">
            <v>0</v>
          </cell>
          <cell r="B24892">
            <v>0</v>
          </cell>
          <cell r="C24892">
            <v>0</v>
          </cell>
          <cell r="D24892">
            <v>0</v>
          </cell>
        </row>
        <row r="24893">
          <cell r="A24893">
            <v>0</v>
          </cell>
          <cell r="B24893">
            <v>0</v>
          </cell>
          <cell r="C24893">
            <v>0</v>
          </cell>
          <cell r="D24893">
            <v>0</v>
          </cell>
        </row>
        <row r="24894">
          <cell r="A24894">
            <v>0</v>
          </cell>
          <cell r="B24894">
            <v>0</v>
          </cell>
          <cell r="C24894">
            <v>0</v>
          </cell>
          <cell r="D24894">
            <v>0</v>
          </cell>
        </row>
        <row r="24895">
          <cell r="A24895">
            <v>0</v>
          </cell>
          <cell r="B24895">
            <v>0</v>
          </cell>
          <cell r="C24895">
            <v>0</v>
          </cell>
          <cell r="D24895">
            <v>0</v>
          </cell>
        </row>
        <row r="24896">
          <cell r="A24896">
            <v>0</v>
          </cell>
          <cell r="B24896">
            <v>0</v>
          </cell>
          <cell r="C24896">
            <v>0</v>
          </cell>
          <cell r="D24896">
            <v>0</v>
          </cell>
        </row>
        <row r="24897">
          <cell r="A24897">
            <v>0</v>
          </cell>
          <cell r="B24897">
            <v>0</v>
          </cell>
          <cell r="C24897">
            <v>0</v>
          </cell>
          <cell r="D24897">
            <v>0</v>
          </cell>
        </row>
        <row r="24898">
          <cell r="A24898">
            <v>0</v>
          </cell>
          <cell r="B24898">
            <v>0</v>
          </cell>
          <cell r="C24898">
            <v>0</v>
          </cell>
          <cell r="D24898">
            <v>0</v>
          </cell>
        </row>
        <row r="24899">
          <cell r="A24899">
            <v>0</v>
          </cell>
          <cell r="B24899">
            <v>0</v>
          </cell>
          <cell r="C24899">
            <v>0</v>
          </cell>
          <cell r="D24899">
            <v>0</v>
          </cell>
        </row>
        <row r="24900">
          <cell r="A24900">
            <v>0</v>
          </cell>
          <cell r="B24900">
            <v>0</v>
          </cell>
          <cell r="C24900">
            <v>0</v>
          </cell>
          <cell r="D24900">
            <v>0</v>
          </cell>
        </row>
        <row r="24901">
          <cell r="A24901">
            <v>0</v>
          </cell>
          <cell r="B24901">
            <v>0</v>
          </cell>
          <cell r="C24901">
            <v>0</v>
          </cell>
          <cell r="D24901">
            <v>0</v>
          </cell>
        </row>
        <row r="24902">
          <cell r="A24902">
            <v>0</v>
          </cell>
          <cell r="B24902">
            <v>0</v>
          </cell>
          <cell r="C24902">
            <v>0</v>
          </cell>
          <cell r="D24902">
            <v>0</v>
          </cell>
        </row>
        <row r="24903">
          <cell r="A24903">
            <v>0</v>
          </cell>
          <cell r="B24903">
            <v>0</v>
          </cell>
          <cell r="C24903">
            <v>0</v>
          </cell>
          <cell r="D24903">
            <v>0</v>
          </cell>
        </row>
        <row r="24904">
          <cell r="A24904">
            <v>0</v>
          </cell>
          <cell r="B24904">
            <v>0</v>
          </cell>
          <cell r="C24904">
            <v>0</v>
          </cell>
          <cell r="D24904">
            <v>0</v>
          </cell>
        </row>
        <row r="24905">
          <cell r="A24905">
            <v>0</v>
          </cell>
          <cell r="B24905">
            <v>0</v>
          </cell>
          <cell r="C24905">
            <v>0</v>
          </cell>
          <cell r="D24905">
            <v>0</v>
          </cell>
        </row>
        <row r="24906">
          <cell r="A24906">
            <v>0</v>
          </cell>
          <cell r="B24906">
            <v>0</v>
          </cell>
          <cell r="C24906">
            <v>0</v>
          </cell>
          <cell r="D24906">
            <v>0</v>
          </cell>
        </row>
        <row r="24907">
          <cell r="A24907">
            <v>0</v>
          </cell>
          <cell r="B24907">
            <v>0</v>
          </cell>
          <cell r="C24907">
            <v>0</v>
          </cell>
          <cell r="D24907">
            <v>0</v>
          </cell>
        </row>
        <row r="24908">
          <cell r="A24908">
            <v>0</v>
          </cell>
          <cell r="B24908">
            <v>0</v>
          </cell>
          <cell r="C24908">
            <v>0</v>
          </cell>
          <cell r="D24908">
            <v>0</v>
          </cell>
        </row>
        <row r="24909">
          <cell r="A24909">
            <v>0</v>
          </cell>
          <cell r="B24909">
            <v>0</v>
          </cell>
          <cell r="C24909">
            <v>0</v>
          </cell>
          <cell r="D24909">
            <v>0</v>
          </cell>
        </row>
        <row r="24910">
          <cell r="A24910">
            <v>0</v>
          </cell>
          <cell r="B24910">
            <v>0</v>
          </cell>
          <cell r="C24910">
            <v>0</v>
          </cell>
          <cell r="D24910">
            <v>0</v>
          </cell>
        </row>
        <row r="24911">
          <cell r="A24911">
            <v>0</v>
          </cell>
          <cell r="B24911">
            <v>0</v>
          </cell>
          <cell r="C24911">
            <v>0</v>
          </cell>
          <cell r="D24911">
            <v>0</v>
          </cell>
        </row>
        <row r="24912">
          <cell r="A24912">
            <v>0</v>
          </cell>
          <cell r="B24912">
            <v>0</v>
          </cell>
          <cell r="C24912">
            <v>0</v>
          </cell>
          <cell r="D24912">
            <v>0</v>
          </cell>
        </row>
        <row r="24913">
          <cell r="A24913">
            <v>0</v>
          </cell>
          <cell r="B24913">
            <v>0</v>
          </cell>
          <cell r="C24913">
            <v>0</v>
          </cell>
          <cell r="D24913">
            <v>0</v>
          </cell>
        </row>
        <row r="24914">
          <cell r="A24914">
            <v>0</v>
          </cell>
          <cell r="B24914">
            <v>0</v>
          </cell>
          <cell r="C24914">
            <v>0</v>
          </cell>
          <cell r="D24914">
            <v>0</v>
          </cell>
        </row>
        <row r="24915">
          <cell r="A24915">
            <v>0</v>
          </cell>
          <cell r="B24915">
            <v>0</v>
          </cell>
          <cell r="C24915">
            <v>0</v>
          </cell>
          <cell r="D24915">
            <v>0</v>
          </cell>
        </row>
        <row r="24916">
          <cell r="A24916">
            <v>0</v>
          </cell>
          <cell r="B24916">
            <v>0</v>
          </cell>
          <cell r="C24916">
            <v>0</v>
          </cell>
          <cell r="D24916">
            <v>0</v>
          </cell>
        </row>
        <row r="24917">
          <cell r="A24917">
            <v>0</v>
          </cell>
          <cell r="B24917">
            <v>0</v>
          </cell>
          <cell r="C24917">
            <v>0</v>
          </cell>
          <cell r="D24917">
            <v>0</v>
          </cell>
        </row>
        <row r="24918">
          <cell r="A24918">
            <v>0</v>
          </cell>
          <cell r="B24918">
            <v>0</v>
          </cell>
          <cell r="C24918">
            <v>0</v>
          </cell>
          <cell r="D24918">
            <v>0</v>
          </cell>
        </row>
        <row r="24919">
          <cell r="A24919">
            <v>0</v>
          </cell>
          <cell r="B24919">
            <v>0</v>
          </cell>
          <cell r="C24919">
            <v>0</v>
          </cell>
          <cell r="D24919">
            <v>0</v>
          </cell>
        </row>
        <row r="24920">
          <cell r="A24920">
            <v>0</v>
          </cell>
          <cell r="B24920">
            <v>0</v>
          </cell>
          <cell r="C24920">
            <v>0</v>
          </cell>
          <cell r="D24920">
            <v>0</v>
          </cell>
        </row>
        <row r="24921">
          <cell r="A24921">
            <v>0</v>
          </cell>
          <cell r="B24921">
            <v>0</v>
          </cell>
          <cell r="C24921">
            <v>0</v>
          </cell>
          <cell r="D24921">
            <v>0</v>
          </cell>
        </row>
        <row r="24922">
          <cell r="A24922">
            <v>0</v>
          </cell>
          <cell r="B24922">
            <v>0</v>
          </cell>
          <cell r="C24922">
            <v>0</v>
          </cell>
          <cell r="D24922">
            <v>0</v>
          </cell>
        </row>
        <row r="24923">
          <cell r="A24923">
            <v>0</v>
          </cell>
          <cell r="B24923">
            <v>0</v>
          </cell>
          <cell r="C24923">
            <v>0</v>
          </cell>
          <cell r="D24923">
            <v>0</v>
          </cell>
        </row>
        <row r="24924">
          <cell r="A24924">
            <v>0</v>
          </cell>
          <cell r="B24924">
            <v>0</v>
          </cell>
          <cell r="C24924">
            <v>0</v>
          </cell>
          <cell r="D24924">
            <v>0</v>
          </cell>
        </row>
        <row r="24925">
          <cell r="A24925">
            <v>0</v>
          </cell>
          <cell r="B24925">
            <v>0</v>
          </cell>
          <cell r="C24925">
            <v>0</v>
          </cell>
          <cell r="D24925">
            <v>0</v>
          </cell>
        </row>
        <row r="24926">
          <cell r="A24926">
            <v>0</v>
          </cell>
          <cell r="B24926">
            <v>0</v>
          </cell>
          <cell r="C24926">
            <v>0</v>
          </cell>
          <cell r="D24926">
            <v>0</v>
          </cell>
        </row>
        <row r="24927">
          <cell r="A24927">
            <v>0</v>
          </cell>
          <cell r="B24927">
            <v>0</v>
          </cell>
          <cell r="C24927">
            <v>0</v>
          </cell>
          <cell r="D24927">
            <v>0</v>
          </cell>
        </row>
        <row r="24928">
          <cell r="A24928">
            <v>0</v>
          </cell>
          <cell r="B24928">
            <v>0</v>
          </cell>
          <cell r="C24928">
            <v>0</v>
          </cell>
          <cell r="D24928">
            <v>0</v>
          </cell>
        </row>
        <row r="24929">
          <cell r="A24929">
            <v>0</v>
          </cell>
          <cell r="B24929">
            <v>0</v>
          </cell>
          <cell r="C24929">
            <v>0</v>
          </cell>
          <cell r="D24929">
            <v>0</v>
          </cell>
        </row>
        <row r="24930">
          <cell r="A24930">
            <v>0</v>
          </cell>
          <cell r="B24930">
            <v>0</v>
          </cell>
          <cell r="C24930">
            <v>0</v>
          </cell>
          <cell r="D24930">
            <v>0</v>
          </cell>
        </row>
        <row r="24931">
          <cell r="A24931">
            <v>0</v>
          </cell>
          <cell r="B24931">
            <v>0</v>
          </cell>
          <cell r="C24931">
            <v>0</v>
          </cell>
          <cell r="D24931">
            <v>0</v>
          </cell>
        </row>
        <row r="24932">
          <cell r="A24932">
            <v>0</v>
          </cell>
          <cell r="B24932">
            <v>0</v>
          </cell>
          <cell r="C24932">
            <v>0</v>
          </cell>
          <cell r="D24932">
            <v>0</v>
          </cell>
        </row>
        <row r="24933">
          <cell r="A24933">
            <v>0</v>
          </cell>
          <cell r="B24933">
            <v>0</v>
          </cell>
          <cell r="C24933">
            <v>0</v>
          </cell>
          <cell r="D24933">
            <v>0</v>
          </cell>
        </row>
        <row r="24934">
          <cell r="A24934">
            <v>0</v>
          </cell>
          <cell r="B24934">
            <v>0</v>
          </cell>
          <cell r="C24934">
            <v>0</v>
          </cell>
          <cell r="D24934">
            <v>0</v>
          </cell>
        </row>
        <row r="24935">
          <cell r="A24935">
            <v>0</v>
          </cell>
          <cell r="B24935">
            <v>0</v>
          </cell>
          <cell r="C24935">
            <v>0</v>
          </cell>
          <cell r="D24935">
            <v>0</v>
          </cell>
        </row>
        <row r="24936">
          <cell r="A24936">
            <v>0</v>
          </cell>
          <cell r="B24936">
            <v>0</v>
          </cell>
          <cell r="C24936">
            <v>0</v>
          </cell>
          <cell r="D24936">
            <v>0</v>
          </cell>
        </row>
        <row r="24937">
          <cell r="A24937">
            <v>0</v>
          </cell>
          <cell r="B24937">
            <v>0</v>
          </cell>
          <cell r="C24937">
            <v>0</v>
          </cell>
          <cell r="D24937">
            <v>0</v>
          </cell>
        </row>
        <row r="24938">
          <cell r="A24938">
            <v>0</v>
          </cell>
          <cell r="B24938">
            <v>0</v>
          </cell>
          <cell r="C24938">
            <v>0</v>
          </cell>
          <cell r="D24938">
            <v>0</v>
          </cell>
        </row>
        <row r="24939">
          <cell r="A24939">
            <v>0</v>
          </cell>
          <cell r="B24939">
            <v>0</v>
          </cell>
          <cell r="C24939">
            <v>0</v>
          </cell>
          <cell r="D24939">
            <v>0</v>
          </cell>
        </row>
        <row r="24940">
          <cell r="A24940">
            <v>0</v>
          </cell>
          <cell r="B24940">
            <v>0</v>
          </cell>
          <cell r="C24940">
            <v>0</v>
          </cell>
          <cell r="D24940">
            <v>0</v>
          </cell>
        </row>
        <row r="24941">
          <cell r="A24941">
            <v>0</v>
          </cell>
          <cell r="B24941">
            <v>0</v>
          </cell>
          <cell r="C24941">
            <v>0</v>
          </cell>
          <cell r="D24941">
            <v>0</v>
          </cell>
        </row>
        <row r="24942">
          <cell r="A24942">
            <v>0</v>
          </cell>
          <cell r="B24942">
            <v>0</v>
          </cell>
          <cell r="C24942">
            <v>0</v>
          </cell>
          <cell r="D24942">
            <v>0</v>
          </cell>
        </row>
        <row r="24943">
          <cell r="A24943">
            <v>0</v>
          </cell>
          <cell r="B24943">
            <v>0</v>
          </cell>
          <cell r="C24943">
            <v>0</v>
          </cell>
          <cell r="D24943">
            <v>0</v>
          </cell>
        </row>
        <row r="24944">
          <cell r="A24944">
            <v>0</v>
          </cell>
          <cell r="B24944">
            <v>0</v>
          </cell>
          <cell r="C24944">
            <v>0</v>
          </cell>
          <cell r="D24944">
            <v>0</v>
          </cell>
        </row>
        <row r="24945">
          <cell r="A24945">
            <v>0</v>
          </cell>
          <cell r="B24945">
            <v>0</v>
          </cell>
          <cell r="C24945">
            <v>0</v>
          </cell>
          <cell r="D24945">
            <v>0</v>
          </cell>
        </row>
        <row r="24946">
          <cell r="A24946">
            <v>0</v>
          </cell>
          <cell r="B24946">
            <v>0</v>
          </cell>
          <cell r="C24946">
            <v>0</v>
          </cell>
          <cell r="D24946">
            <v>0</v>
          </cell>
        </row>
        <row r="24947">
          <cell r="A24947">
            <v>0</v>
          </cell>
          <cell r="B24947">
            <v>0</v>
          </cell>
          <cell r="C24947">
            <v>0</v>
          </cell>
          <cell r="D24947">
            <v>0</v>
          </cell>
        </row>
        <row r="24948">
          <cell r="A24948">
            <v>0</v>
          </cell>
          <cell r="B24948">
            <v>0</v>
          </cell>
          <cell r="C24948">
            <v>0</v>
          </cell>
          <cell r="D24948">
            <v>0</v>
          </cell>
        </row>
        <row r="24949">
          <cell r="A24949">
            <v>0</v>
          </cell>
          <cell r="B24949">
            <v>0</v>
          </cell>
          <cell r="C24949">
            <v>0</v>
          </cell>
          <cell r="D24949">
            <v>0</v>
          </cell>
        </row>
        <row r="24950">
          <cell r="A24950">
            <v>0</v>
          </cell>
          <cell r="B24950">
            <v>0</v>
          </cell>
          <cell r="C24950">
            <v>0</v>
          </cell>
          <cell r="D24950">
            <v>0</v>
          </cell>
        </row>
        <row r="24951">
          <cell r="A24951">
            <v>0</v>
          </cell>
          <cell r="B24951">
            <v>0</v>
          </cell>
          <cell r="C24951">
            <v>0</v>
          </cell>
          <cell r="D24951">
            <v>0</v>
          </cell>
        </row>
        <row r="24952">
          <cell r="A24952">
            <v>0</v>
          </cell>
          <cell r="B24952">
            <v>0</v>
          </cell>
          <cell r="C24952">
            <v>0</v>
          </cell>
          <cell r="D24952">
            <v>0</v>
          </cell>
        </row>
        <row r="24953">
          <cell r="A24953">
            <v>0</v>
          </cell>
          <cell r="B24953">
            <v>0</v>
          </cell>
          <cell r="C24953">
            <v>0</v>
          </cell>
          <cell r="D24953">
            <v>0</v>
          </cell>
        </row>
        <row r="24954">
          <cell r="A24954">
            <v>0</v>
          </cell>
          <cell r="B24954">
            <v>0</v>
          </cell>
          <cell r="C24954">
            <v>0</v>
          </cell>
          <cell r="D24954">
            <v>0</v>
          </cell>
        </row>
        <row r="24955">
          <cell r="A24955">
            <v>0</v>
          </cell>
          <cell r="B24955">
            <v>0</v>
          </cell>
          <cell r="C24955">
            <v>0</v>
          </cell>
          <cell r="D24955">
            <v>0</v>
          </cell>
        </row>
        <row r="24956">
          <cell r="A24956">
            <v>0</v>
          </cell>
          <cell r="B24956">
            <v>0</v>
          </cell>
          <cell r="C24956">
            <v>0</v>
          </cell>
          <cell r="D24956">
            <v>0</v>
          </cell>
        </row>
        <row r="24957">
          <cell r="A24957">
            <v>0</v>
          </cell>
          <cell r="B24957">
            <v>0</v>
          </cell>
          <cell r="C24957">
            <v>0</v>
          </cell>
          <cell r="D24957">
            <v>0</v>
          </cell>
        </row>
        <row r="24958">
          <cell r="A24958">
            <v>0</v>
          </cell>
          <cell r="B24958">
            <v>0</v>
          </cell>
          <cell r="C24958">
            <v>0</v>
          </cell>
          <cell r="D24958">
            <v>0</v>
          </cell>
        </row>
        <row r="24959">
          <cell r="A24959">
            <v>0</v>
          </cell>
          <cell r="B24959">
            <v>0</v>
          </cell>
          <cell r="C24959">
            <v>0</v>
          </cell>
          <cell r="D24959">
            <v>0</v>
          </cell>
        </row>
        <row r="24960">
          <cell r="A24960">
            <v>0</v>
          </cell>
          <cell r="B24960">
            <v>0</v>
          </cell>
          <cell r="C24960">
            <v>0</v>
          </cell>
          <cell r="D24960">
            <v>0</v>
          </cell>
        </row>
        <row r="24961">
          <cell r="A24961">
            <v>0</v>
          </cell>
          <cell r="B24961">
            <v>0</v>
          </cell>
          <cell r="C24961">
            <v>0</v>
          </cell>
          <cell r="D24961">
            <v>0</v>
          </cell>
        </row>
        <row r="24962">
          <cell r="A24962">
            <v>0</v>
          </cell>
          <cell r="B24962">
            <v>0</v>
          </cell>
          <cell r="C24962">
            <v>0</v>
          </cell>
          <cell r="D24962">
            <v>0</v>
          </cell>
        </row>
        <row r="24963">
          <cell r="A24963">
            <v>0</v>
          </cell>
          <cell r="B24963">
            <v>0</v>
          </cell>
          <cell r="C24963">
            <v>0</v>
          </cell>
          <cell r="D24963">
            <v>0</v>
          </cell>
        </row>
        <row r="24964">
          <cell r="A24964">
            <v>0</v>
          </cell>
          <cell r="B24964">
            <v>0</v>
          </cell>
          <cell r="C24964">
            <v>0</v>
          </cell>
          <cell r="D24964">
            <v>0</v>
          </cell>
        </row>
        <row r="24965">
          <cell r="A24965">
            <v>0</v>
          </cell>
          <cell r="B24965">
            <v>0</v>
          </cell>
          <cell r="C24965">
            <v>0</v>
          </cell>
          <cell r="D24965">
            <v>0</v>
          </cell>
        </row>
        <row r="24966">
          <cell r="A24966">
            <v>0</v>
          </cell>
          <cell r="B24966">
            <v>0</v>
          </cell>
          <cell r="C24966">
            <v>0</v>
          </cell>
          <cell r="D24966">
            <v>0</v>
          </cell>
        </row>
        <row r="24967">
          <cell r="A24967">
            <v>0</v>
          </cell>
          <cell r="B24967">
            <v>0</v>
          </cell>
          <cell r="C24967">
            <v>0</v>
          </cell>
          <cell r="D24967">
            <v>0</v>
          </cell>
        </row>
        <row r="24968">
          <cell r="A24968">
            <v>0</v>
          </cell>
          <cell r="B24968">
            <v>0</v>
          </cell>
          <cell r="C24968">
            <v>0</v>
          </cell>
          <cell r="D24968">
            <v>0</v>
          </cell>
        </row>
        <row r="24969">
          <cell r="A24969">
            <v>0</v>
          </cell>
          <cell r="B24969">
            <v>0</v>
          </cell>
          <cell r="C24969">
            <v>0</v>
          </cell>
          <cell r="D24969">
            <v>0</v>
          </cell>
        </row>
        <row r="24970">
          <cell r="A24970">
            <v>0</v>
          </cell>
          <cell r="B24970">
            <v>0</v>
          </cell>
          <cell r="C24970">
            <v>0</v>
          </cell>
          <cell r="D24970">
            <v>0</v>
          </cell>
        </row>
        <row r="24971">
          <cell r="A24971">
            <v>0</v>
          </cell>
          <cell r="B24971">
            <v>0</v>
          </cell>
          <cell r="C24971">
            <v>0</v>
          </cell>
          <cell r="D24971">
            <v>0</v>
          </cell>
        </row>
        <row r="24972">
          <cell r="A24972">
            <v>0</v>
          </cell>
          <cell r="B24972">
            <v>0</v>
          </cell>
          <cell r="C24972">
            <v>0</v>
          </cell>
          <cell r="D24972">
            <v>0</v>
          </cell>
        </row>
        <row r="24973">
          <cell r="A24973">
            <v>0</v>
          </cell>
          <cell r="B24973">
            <v>0</v>
          </cell>
          <cell r="C24973">
            <v>0</v>
          </cell>
          <cell r="D24973">
            <v>0</v>
          </cell>
        </row>
        <row r="24974">
          <cell r="A24974">
            <v>0</v>
          </cell>
          <cell r="B24974">
            <v>0</v>
          </cell>
          <cell r="C24974">
            <v>0</v>
          </cell>
          <cell r="D24974">
            <v>0</v>
          </cell>
        </row>
        <row r="24975">
          <cell r="A24975">
            <v>0</v>
          </cell>
          <cell r="B24975">
            <v>0</v>
          </cell>
          <cell r="C24975">
            <v>0</v>
          </cell>
          <cell r="D24975">
            <v>0</v>
          </cell>
        </row>
        <row r="24976">
          <cell r="A24976">
            <v>0</v>
          </cell>
          <cell r="B24976">
            <v>0</v>
          </cell>
          <cell r="C24976">
            <v>0</v>
          </cell>
          <cell r="D24976">
            <v>0</v>
          </cell>
        </row>
        <row r="24977">
          <cell r="A24977">
            <v>0</v>
          </cell>
          <cell r="B24977">
            <v>0</v>
          </cell>
          <cell r="C24977">
            <v>0</v>
          </cell>
          <cell r="D24977">
            <v>0</v>
          </cell>
        </row>
        <row r="24978">
          <cell r="A24978">
            <v>0</v>
          </cell>
          <cell r="B24978">
            <v>0</v>
          </cell>
          <cell r="C24978">
            <v>0</v>
          </cell>
          <cell r="D24978">
            <v>0</v>
          </cell>
        </row>
        <row r="24979">
          <cell r="A24979">
            <v>0</v>
          </cell>
          <cell r="B24979">
            <v>0</v>
          </cell>
          <cell r="C24979">
            <v>0</v>
          </cell>
          <cell r="D24979">
            <v>0</v>
          </cell>
        </row>
        <row r="24980">
          <cell r="A24980">
            <v>0</v>
          </cell>
          <cell r="B24980">
            <v>0</v>
          </cell>
          <cell r="C24980">
            <v>0</v>
          </cell>
          <cell r="D24980">
            <v>0</v>
          </cell>
        </row>
        <row r="24981">
          <cell r="A24981">
            <v>0</v>
          </cell>
          <cell r="B24981">
            <v>0</v>
          </cell>
          <cell r="C24981">
            <v>0</v>
          </cell>
          <cell r="D24981">
            <v>0</v>
          </cell>
        </row>
        <row r="24982">
          <cell r="A24982">
            <v>0</v>
          </cell>
          <cell r="B24982">
            <v>0</v>
          </cell>
          <cell r="C24982">
            <v>0</v>
          </cell>
          <cell r="D24982">
            <v>0</v>
          </cell>
        </row>
        <row r="24983">
          <cell r="A24983">
            <v>0</v>
          </cell>
          <cell r="B24983">
            <v>0</v>
          </cell>
          <cell r="C24983">
            <v>0</v>
          </cell>
          <cell r="D24983">
            <v>0</v>
          </cell>
        </row>
        <row r="24984">
          <cell r="A24984">
            <v>0</v>
          </cell>
          <cell r="B24984">
            <v>0</v>
          </cell>
          <cell r="C24984">
            <v>0</v>
          </cell>
          <cell r="D24984">
            <v>0</v>
          </cell>
        </row>
        <row r="24985">
          <cell r="A24985">
            <v>0</v>
          </cell>
          <cell r="B24985">
            <v>0</v>
          </cell>
          <cell r="C24985">
            <v>0</v>
          </cell>
          <cell r="D24985">
            <v>0</v>
          </cell>
        </row>
        <row r="24986">
          <cell r="A24986">
            <v>0</v>
          </cell>
          <cell r="B24986">
            <v>0</v>
          </cell>
          <cell r="C24986">
            <v>0</v>
          </cell>
          <cell r="D24986">
            <v>0</v>
          </cell>
        </row>
        <row r="24987">
          <cell r="A24987">
            <v>0</v>
          </cell>
          <cell r="B24987">
            <v>0</v>
          </cell>
          <cell r="C24987">
            <v>0</v>
          </cell>
          <cell r="D24987">
            <v>0</v>
          </cell>
        </row>
        <row r="24988">
          <cell r="A24988">
            <v>0</v>
          </cell>
          <cell r="B24988">
            <v>0</v>
          </cell>
          <cell r="C24988">
            <v>0</v>
          </cell>
          <cell r="D24988">
            <v>0</v>
          </cell>
        </row>
        <row r="24989">
          <cell r="A24989">
            <v>0</v>
          </cell>
          <cell r="B24989">
            <v>0</v>
          </cell>
          <cell r="C24989">
            <v>0</v>
          </cell>
          <cell r="D24989">
            <v>0</v>
          </cell>
        </row>
        <row r="24990">
          <cell r="A24990">
            <v>0</v>
          </cell>
          <cell r="B24990">
            <v>0</v>
          </cell>
          <cell r="C24990">
            <v>0</v>
          </cell>
          <cell r="D24990">
            <v>0</v>
          </cell>
        </row>
        <row r="24991">
          <cell r="A24991">
            <v>0</v>
          </cell>
          <cell r="B24991">
            <v>0</v>
          </cell>
          <cell r="C24991">
            <v>0</v>
          </cell>
          <cell r="D24991">
            <v>0</v>
          </cell>
        </row>
        <row r="24992">
          <cell r="A24992">
            <v>0</v>
          </cell>
          <cell r="B24992">
            <v>0</v>
          </cell>
          <cell r="C24992">
            <v>0</v>
          </cell>
          <cell r="D24992">
            <v>0</v>
          </cell>
        </row>
        <row r="24993">
          <cell r="A24993">
            <v>0</v>
          </cell>
          <cell r="B24993">
            <v>0</v>
          </cell>
          <cell r="C24993">
            <v>0</v>
          </cell>
          <cell r="D24993">
            <v>0</v>
          </cell>
        </row>
        <row r="24994">
          <cell r="A24994">
            <v>0</v>
          </cell>
          <cell r="B24994">
            <v>0</v>
          </cell>
          <cell r="C24994">
            <v>0</v>
          </cell>
          <cell r="D24994">
            <v>0</v>
          </cell>
        </row>
        <row r="24995">
          <cell r="A24995">
            <v>0</v>
          </cell>
          <cell r="B24995">
            <v>0</v>
          </cell>
          <cell r="C24995">
            <v>0</v>
          </cell>
          <cell r="D24995">
            <v>0</v>
          </cell>
        </row>
        <row r="24996">
          <cell r="A24996">
            <v>0</v>
          </cell>
          <cell r="B24996">
            <v>0</v>
          </cell>
          <cell r="C24996">
            <v>0</v>
          </cell>
          <cell r="D24996">
            <v>0</v>
          </cell>
        </row>
        <row r="24997">
          <cell r="A24997">
            <v>0</v>
          </cell>
          <cell r="B24997">
            <v>0</v>
          </cell>
          <cell r="C24997">
            <v>0</v>
          </cell>
          <cell r="D24997">
            <v>0</v>
          </cell>
        </row>
        <row r="24998">
          <cell r="A24998">
            <v>0</v>
          </cell>
          <cell r="B24998">
            <v>0</v>
          </cell>
          <cell r="C24998">
            <v>0</v>
          </cell>
          <cell r="D24998">
            <v>0</v>
          </cell>
        </row>
        <row r="24999">
          <cell r="A24999">
            <v>0</v>
          </cell>
          <cell r="B24999">
            <v>0</v>
          </cell>
          <cell r="C24999">
            <v>0</v>
          </cell>
          <cell r="D24999">
            <v>0</v>
          </cell>
        </row>
        <row r="25000">
          <cell r="A25000">
            <v>0</v>
          </cell>
          <cell r="B25000">
            <v>0</v>
          </cell>
          <cell r="C25000">
            <v>0</v>
          </cell>
          <cell r="D25000">
            <v>0</v>
          </cell>
        </row>
        <row r="25001">
          <cell r="A25001">
            <v>0</v>
          </cell>
          <cell r="B25001">
            <v>0</v>
          </cell>
          <cell r="C25001">
            <v>0</v>
          </cell>
          <cell r="D25001">
            <v>0</v>
          </cell>
        </row>
        <row r="25002">
          <cell r="A25002">
            <v>0</v>
          </cell>
          <cell r="B25002">
            <v>0</v>
          </cell>
          <cell r="C25002">
            <v>0</v>
          </cell>
          <cell r="D25002">
            <v>0</v>
          </cell>
        </row>
        <row r="25003">
          <cell r="A25003">
            <v>0</v>
          </cell>
          <cell r="B25003">
            <v>0</v>
          </cell>
          <cell r="C25003">
            <v>0</v>
          </cell>
          <cell r="D25003">
            <v>0</v>
          </cell>
        </row>
        <row r="25004">
          <cell r="A25004">
            <v>0</v>
          </cell>
          <cell r="B25004">
            <v>0</v>
          </cell>
          <cell r="C25004">
            <v>0</v>
          </cell>
          <cell r="D25004">
            <v>0</v>
          </cell>
        </row>
        <row r="25005">
          <cell r="A25005">
            <v>0</v>
          </cell>
          <cell r="B25005">
            <v>0</v>
          </cell>
          <cell r="C25005">
            <v>0</v>
          </cell>
          <cell r="D25005">
            <v>0</v>
          </cell>
        </row>
        <row r="25006">
          <cell r="A25006">
            <v>0</v>
          </cell>
          <cell r="B25006">
            <v>0</v>
          </cell>
          <cell r="C25006">
            <v>0</v>
          </cell>
          <cell r="D25006">
            <v>0</v>
          </cell>
        </row>
        <row r="25007">
          <cell r="A25007">
            <v>0</v>
          </cell>
          <cell r="B25007">
            <v>0</v>
          </cell>
          <cell r="C25007">
            <v>0</v>
          </cell>
          <cell r="D25007">
            <v>0</v>
          </cell>
        </row>
        <row r="25008">
          <cell r="A25008">
            <v>0</v>
          </cell>
          <cell r="B25008">
            <v>0</v>
          </cell>
          <cell r="C25008">
            <v>0</v>
          </cell>
          <cell r="D25008">
            <v>0</v>
          </cell>
        </row>
        <row r="25009">
          <cell r="A25009">
            <v>0</v>
          </cell>
          <cell r="B25009">
            <v>0</v>
          </cell>
          <cell r="C25009">
            <v>0</v>
          </cell>
          <cell r="D25009">
            <v>0</v>
          </cell>
        </row>
        <row r="25010">
          <cell r="A25010">
            <v>0</v>
          </cell>
          <cell r="B25010">
            <v>0</v>
          </cell>
          <cell r="C25010">
            <v>0</v>
          </cell>
          <cell r="D25010">
            <v>0</v>
          </cell>
        </row>
        <row r="25011">
          <cell r="A25011">
            <v>0</v>
          </cell>
          <cell r="B25011">
            <v>0</v>
          </cell>
          <cell r="C25011">
            <v>0</v>
          </cell>
          <cell r="D25011">
            <v>0</v>
          </cell>
        </row>
        <row r="25012">
          <cell r="A25012">
            <v>0</v>
          </cell>
          <cell r="B25012">
            <v>0</v>
          </cell>
          <cell r="C25012">
            <v>0</v>
          </cell>
          <cell r="D25012">
            <v>0</v>
          </cell>
        </row>
        <row r="25013">
          <cell r="A25013">
            <v>0</v>
          </cell>
          <cell r="B25013">
            <v>0</v>
          </cell>
          <cell r="C25013">
            <v>0</v>
          </cell>
          <cell r="D25013">
            <v>0</v>
          </cell>
        </row>
        <row r="25014">
          <cell r="A25014">
            <v>0</v>
          </cell>
          <cell r="B25014">
            <v>0</v>
          </cell>
          <cell r="C25014">
            <v>0</v>
          </cell>
          <cell r="D25014">
            <v>0</v>
          </cell>
        </row>
        <row r="25015">
          <cell r="A25015">
            <v>0</v>
          </cell>
          <cell r="B25015">
            <v>0</v>
          </cell>
          <cell r="C25015">
            <v>0</v>
          </cell>
          <cell r="D25015">
            <v>0</v>
          </cell>
        </row>
        <row r="25016">
          <cell r="A25016">
            <v>0</v>
          </cell>
          <cell r="B25016">
            <v>0</v>
          </cell>
          <cell r="C25016">
            <v>0</v>
          </cell>
          <cell r="D25016">
            <v>0</v>
          </cell>
        </row>
        <row r="25017">
          <cell r="A25017">
            <v>0</v>
          </cell>
          <cell r="B25017">
            <v>0</v>
          </cell>
          <cell r="C25017">
            <v>0</v>
          </cell>
          <cell r="D25017">
            <v>0</v>
          </cell>
        </row>
        <row r="25018">
          <cell r="A25018">
            <v>0</v>
          </cell>
          <cell r="B25018">
            <v>0</v>
          </cell>
          <cell r="C25018">
            <v>0</v>
          </cell>
          <cell r="D25018">
            <v>0</v>
          </cell>
        </row>
        <row r="25019">
          <cell r="A25019">
            <v>0</v>
          </cell>
          <cell r="B25019">
            <v>0</v>
          </cell>
          <cell r="C25019">
            <v>0</v>
          </cell>
          <cell r="D25019">
            <v>0</v>
          </cell>
        </row>
        <row r="25020">
          <cell r="A25020">
            <v>0</v>
          </cell>
          <cell r="B25020">
            <v>0</v>
          </cell>
          <cell r="C25020">
            <v>0</v>
          </cell>
          <cell r="D25020">
            <v>0</v>
          </cell>
        </row>
        <row r="25021">
          <cell r="A25021">
            <v>0</v>
          </cell>
          <cell r="B25021">
            <v>0</v>
          </cell>
          <cell r="C25021">
            <v>0</v>
          </cell>
          <cell r="D25021">
            <v>0</v>
          </cell>
        </row>
        <row r="25022">
          <cell r="A25022">
            <v>0</v>
          </cell>
          <cell r="B25022">
            <v>0</v>
          </cell>
          <cell r="C25022">
            <v>0</v>
          </cell>
          <cell r="D25022">
            <v>0</v>
          </cell>
        </row>
        <row r="25023">
          <cell r="A25023">
            <v>0</v>
          </cell>
          <cell r="B25023">
            <v>0</v>
          </cell>
          <cell r="C25023">
            <v>0</v>
          </cell>
          <cell r="D25023">
            <v>0</v>
          </cell>
        </row>
        <row r="25024">
          <cell r="A25024">
            <v>0</v>
          </cell>
          <cell r="B25024">
            <v>0</v>
          </cell>
          <cell r="C25024">
            <v>0</v>
          </cell>
          <cell r="D25024">
            <v>0</v>
          </cell>
        </row>
        <row r="25025">
          <cell r="A25025">
            <v>0</v>
          </cell>
          <cell r="B25025">
            <v>0</v>
          </cell>
          <cell r="C25025">
            <v>0</v>
          </cell>
          <cell r="D25025">
            <v>0</v>
          </cell>
        </row>
        <row r="25026">
          <cell r="A25026">
            <v>0</v>
          </cell>
          <cell r="B25026">
            <v>0</v>
          </cell>
          <cell r="C25026">
            <v>0</v>
          </cell>
          <cell r="D25026">
            <v>0</v>
          </cell>
        </row>
        <row r="25027">
          <cell r="A25027">
            <v>0</v>
          </cell>
          <cell r="B25027">
            <v>0</v>
          </cell>
          <cell r="C25027">
            <v>0</v>
          </cell>
          <cell r="D25027">
            <v>0</v>
          </cell>
        </row>
        <row r="25028">
          <cell r="A25028">
            <v>0</v>
          </cell>
          <cell r="B25028">
            <v>0</v>
          </cell>
          <cell r="C25028">
            <v>0</v>
          </cell>
          <cell r="D25028">
            <v>0</v>
          </cell>
        </row>
        <row r="25029">
          <cell r="A25029">
            <v>0</v>
          </cell>
          <cell r="B25029">
            <v>0</v>
          </cell>
          <cell r="C25029">
            <v>0</v>
          </cell>
          <cell r="D25029">
            <v>0</v>
          </cell>
        </row>
        <row r="25030">
          <cell r="A25030">
            <v>0</v>
          </cell>
          <cell r="B25030">
            <v>0</v>
          </cell>
          <cell r="C25030">
            <v>0</v>
          </cell>
          <cell r="D25030">
            <v>0</v>
          </cell>
        </row>
        <row r="25031">
          <cell r="A25031">
            <v>0</v>
          </cell>
          <cell r="B25031">
            <v>0</v>
          </cell>
          <cell r="C25031">
            <v>0</v>
          </cell>
          <cell r="D25031">
            <v>0</v>
          </cell>
        </row>
        <row r="25032">
          <cell r="A25032">
            <v>0</v>
          </cell>
          <cell r="B25032">
            <v>0</v>
          </cell>
          <cell r="C25032">
            <v>0</v>
          </cell>
          <cell r="D25032">
            <v>0</v>
          </cell>
        </row>
        <row r="25033">
          <cell r="A25033">
            <v>0</v>
          </cell>
          <cell r="B25033">
            <v>0</v>
          </cell>
          <cell r="C25033">
            <v>0</v>
          </cell>
          <cell r="D25033">
            <v>0</v>
          </cell>
        </row>
        <row r="25034">
          <cell r="A25034">
            <v>0</v>
          </cell>
          <cell r="B25034">
            <v>0</v>
          </cell>
          <cell r="C25034">
            <v>0</v>
          </cell>
          <cell r="D25034">
            <v>0</v>
          </cell>
        </row>
        <row r="25035">
          <cell r="A25035">
            <v>0</v>
          </cell>
          <cell r="B25035">
            <v>0</v>
          </cell>
          <cell r="C25035">
            <v>0</v>
          </cell>
          <cell r="D25035">
            <v>0</v>
          </cell>
        </row>
        <row r="25036">
          <cell r="A25036">
            <v>0</v>
          </cell>
          <cell r="B25036">
            <v>0</v>
          </cell>
          <cell r="C25036">
            <v>0</v>
          </cell>
          <cell r="D25036">
            <v>0</v>
          </cell>
        </row>
        <row r="25037">
          <cell r="A25037">
            <v>0</v>
          </cell>
          <cell r="B25037">
            <v>0</v>
          </cell>
          <cell r="C25037">
            <v>0</v>
          </cell>
          <cell r="D25037">
            <v>0</v>
          </cell>
        </row>
        <row r="25038">
          <cell r="A25038">
            <v>0</v>
          </cell>
          <cell r="B25038">
            <v>0</v>
          </cell>
          <cell r="C25038">
            <v>0</v>
          </cell>
          <cell r="D25038">
            <v>0</v>
          </cell>
        </row>
        <row r="25039">
          <cell r="A25039">
            <v>0</v>
          </cell>
          <cell r="B25039">
            <v>0</v>
          </cell>
          <cell r="C25039">
            <v>0</v>
          </cell>
          <cell r="D25039">
            <v>0</v>
          </cell>
        </row>
        <row r="25040">
          <cell r="A25040">
            <v>0</v>
          </cell>
          <cell r="B25040">
            <v>0</v>
          </cell>
          <cell r="C25040">
            <v>0</v>
          </cell>
          <cell r="D25040">
            <v>0</v>
          </cell>
        </row>
        <row r="25041">
          <cell r="A25041">
            <v>0</v>
          </cell>
          <cell r="B25041">
            <v>0</v>
          </cell>
          <cell r="C25041">
            <v>0</v>
          </cell>
          <cell r="D25041">
            <v>0</v>
          </cell>
        </row>
        <row r="25042">
          <cell r="A25042">
            <v>0</v>
          </cell>
          <cell r="B25042">
            <v>0</v>
          </cell>
          <cell r="C25042">
            <v>0</v>
          </cell>
          <cell r="D25042">
            <v>0</v>
          </cell>
        </row>
        <row r="25043">
          <cell r="A25043">
            <v>0</v>
          </cell>
          <cell r="B25043">
            <v>0</v>
          </cell>
          <cell r="C25043">
            <v>0</v>
          </cell>
          <cell r="D25043">
            <v>0</v>
          </cell>
        </row>
        <row r="25044">
          <cell r="A25044">
            <v>0</v>
          </cell>
          <cell r="B25044">
            <v>0</v>
          </cell>
          <cell r="C25044">
            <v>0</v>
          </cell>
          <cell r="D25044">
            <v>0</v>
          </cell>
        </row>
        <row r="25045">
          <cell r="A25045">
            <v>0</v>
          </cell>
          <cell r="B25045">
            <v>0</v>
          </cell>
          <cell r="C25045">
            <v>0</v>
          </cell>
          <cell r="D25045">
            <v>0</v>
          </cell>
        </row>
        <row r="25046">
          <cell r="A25046">
            <v>0</v>
          </cell>
          <cell r="B25046">
            <v>0</v>
          </cell>
          <cell r="C25046">
            <v>0</v>
          </cell>
          <cell r="D25046">
            <v>0</v>
          </cell>
        </row>
        <row r="25047">
          <cell r="A25047">
            <v>0</v>
          </cell>
          <cell r="B25047">
            <v>0</v>
          </cell>
          <cell r="C25047">
            <v>0</v>
          </cell>
          <cell r="D25047">
            <v>0</v>
          </cell>
        </row>
        <row r="25048">
          <cell r="A25048">
            <v>0</v>
          </cell>
          <cell r="B25048">
            <v>0</v>
          </cell>
          <cell r="C25048">
            <v>0</v>
          </cell>
          <cell r="D25048">
            <v>0</v>
          </cell>
        </row>
        <row r="25049">
          <cell r="A25049">
            <v>0</v>
          </cell>
          <cell r="B25049">
            <v>0</v>
          </cell>
          <cell r="C25049">
            <v>0</v>
          </cell>
          <cell r="D25049">
            <v>0</v>
          </cell>
        </row>
        <row r="25050">
          <cell r="A25050">
            <v>0</v>
          </cell>
          <cell r="B25050">
            <v>0</v>
          </cell>
          <cell r="C25050">
            <v>0</v>
          </cell>
          <cell r="D25050">
            <v>0</v>
          </cell>
        </row>
        <row r="25051">
          <cell r="A25051">
            <v>0</v>
          </cell>
          <cell r="B25051">
            <v>0</v>
          </cell>
          <cell r="C25051">
            <v>0</v>
          </cell>
          <cell r="D25051">
            <v>0</v>
          </cell>
        </row>
        <row r="25052">
          <cell r="A25052">
            <v>0</v>
          </cell>
          <cell r="B25052">
            <v>0</v>
          </cell>
          <cell r="C25052">
            <v>0</v>
          </cell>
          <cell r="D25052">
            <v>0</v>
          </cell>
        </row>
        <row r="25053">
          <cell r="A25053">
            <v>0</v>
          </cell>
          <cell r="B25053">
            <v>0</v>
          </cell>
          <cell r="C25053">
            <v>0</v>
          </cell>
          <cell r="D25053">
            <v>0</v>
          </cell>
        </row>
        <row r="25054">
          <cell r="A25054">
            <v>0</v>
          </cell>
          <cell r="B25054">
            <v>0</v>
          </cell>
          <cell r="C25054">
            <v>0</v>
          </cell>
          <cell r="D25054">
            <v>0</v>
          </cell>
        </row>
        <row r="25055">
          <cell r="A25055">
            <v>0</v>
          </cell>
          <cell r="B25055">
            <v>0</v>
          </cell>
          <cell r="C25055">
            <v>0</v>
          </cell>
          <cell r="D25055">
            <v>0</v>
          </cell>
        </row>
        <row r="25056">
          <cell r="A25056">
            <v>0</v>
          </cell>
          <cell r="B25056">
            <v>0</v>
          </cell>
          <cell r="C25056">
            <v>0</v>
          </cell>
          <cell r="D25056">
            <v>0</v>
          </cell>
        </row>
        <row r="25057">
          <cell r="A25057">
            <v>0</v>
          </cell>
          <cell r="B25057">
            <v>0</v>
          </cell>
          <cell r="C25057">
            <v>0</v>
          </cell>
          <cell r="D25057">
            <v>0</v>
          </cell>
        </row>
        <row r="25058">
          <cell r="A25058">
            <v>0</v>
          </cell>
          <cell r="B25058">
            <v>0</v>
          </cell>
          <cell r="C25058">
            <v>0</v>
          </cell>
          <cell r="D25058">
            <v>0</v>
          </cell>
        </row>
        <row r="25059">
          <cell r="A25059">
            <v>0</v>
          </cell>
          <cell r="B25059">
            <v>0</v>
          </cell>
          <cell r="C25059">
            <v>0</v>
          </cell>
          <cell r="D25059">
            <v>0</v>
          </cell>
        </row>
        <row r="25060">
          <cell r="A25060">
            <v>0</v>
          </cell>
          <cell r="B25060">
            <v>0</v>
          </cell>
          <cell r="C25060">
            <v>0</v>
          </cell>
          <cell r="D25060">
            <v>0</v>
          </cell>
        </row>
        <row r="25061">
          <cell r="A25061">
            <v>0</v>
          </cell>
          <cell r="B25061">
            <v>0</v>
          </cell>
          <cell r="C25061">
            <v>0</v>
          </cell>
          <cell r="D25061">
            <v>0</v>
          </cell>
        </row>
        <row r="25062">
          <cell r="A25062">
            <v>0</v>
          </cell>
          <cell r="B25062">
            <v>0</v>
          </cell>
          <cell r="C25062">
            <v>0</v>
          </cell>
          <cell r="D25062">
            <v>0</v>
          </cell>
        </row>
        <row r="25063">
          <cell r="A25063">
            <v>0</v>
          </cell>
          <cell r="B25063">
            <v>0</v>
          </cell>
          <cell r="C25063">
            <v>0</v>
          </cell>
          <cell r="D25063">
            <v>0</v>
          </cell>
        </row>
        <row r="25064">
          <cell r="A25064">
            <v>0</v>
          </cell>
          <cell r="B25064">
            <v>0</v>
          </cell>
          <cell r="C25064">
            <v>0</v>
          </cell>
          <cell r="D25064">
            <v>0</v>
          </cell>
        </row>
        <row r="25065">
          <cell r="A25065">
            <v>0</v>
          </cell>
          <cell r="B25065">
            <v>0</v>
          </cell>
          <cell r="C25065">
            <v>0</v>
          </cell>
          <cell r="D25065">
            <v>0</v>
          </cell>
        </row>
        <row r="25066">
          <cell r="A25066">
            <v>0</v>
          </cell>
          <cell r="B25066">
            <v>0</v>
          </cell>
          <cell r="C25066">
            <v>0</v>
          </cell>
          <cell r="D25066">
            <v>0</v>
          </cell>
        </row>
        <row r="25067">
          <cell r="A25067">
            <v>0</v>
          </cell>
          <cell r="B25067">
            <v>0</v>
          </cell>
          <cell r="C25067">
            <v>0</v>
          </cell>
          <cell r="D25067">
            <v>0</v>
          </cell>
        </row>
        <row r="25068">
          <cell r="A25068">
            <v>0</v>
          </cell>
          <cell r="B25068">
            <v>0</v>
          </cell>
          <cell r="C25068">
            <v>0</v>
          </cell>
          <cell r="D25068">
            <v>0</v>
          </cell>
        </row>
        <row r="25069">
          <cell r="A25069">
            <v>0</v>
          </cell>
          <cell r="B25069">
            <v>0</v>
          </cell>
          <cell r="C25069">
            <v>0</v>
          </cell>
          <cell r="D25069">
            <v>0</v>
          </cell>
        </row>
        <row r="25070">
          <cell r="A25070">
            <v>0</v>
          </cell>
          <cell r="B25070">
            <v>0</v>
          </cell>
          <cell r="C25070">
            <v>0</v>
          </cell>
          <cell r="D25070">
            <v>0</v>
          </cell>
        </row>
        <row r="25071">
          <cell r="A25071">
            <v>0</v>
          </cell>
          <cell r="B25071">
            <v>0</v>
          </cell>
          <cell r="C25071">
            <v>0</v>
          </cell>
          <cell r="D25071">
            <v>0</v>
          </cell>
        </row>
        <row r="25072">
          <cell r="A25072">
            <v>0</v>
          </cell>
          <cell r="B25072">
            <v>0</v>
          </cell>
          <cell r="C25072">
            <v>0</v>
          </cell>
          <cell r="D25072">
            <v>0</v>
          </cell>
        </row>
        <row r="25073">
          <cell r="A25073">
            <v>0</v>
          </cell>
          <cell r="B25073">
            <v>0</v>
          </cell>
          <cell r="C25073">
            <v>0</v>
          </cell>
          <cell r="D25073">
            <v>0</v>
          </cell>
        </row>
        <row r="25074">
          <cell r="A25074">
            <v>0</v>
          </cell>
          <cell r="B25074">
            <v>0</v>
          </cell>
          <cell r="C25074">
            <v>0</v>
          </cell>
          <cell r="D25074">
            <v>0</v>
          </cell>
        </row>
        <row r="25075">
          <cell r="A25075">
            <v>0</v>
          </cell>
          <cell r="B25075">
            <v>0</v>
          </cell>
          <cell r="C25075">
            <v>0</v>
          </cell>
          <cell r="D25075">
            <v>0</v>
          </cell>
        </row>
        <row r="25076">
          <cell r="A25076">
            <v>0</v>
          </cell>
          <cell r="B25076">
            <v>0</v>
          </cell>
          <cell r="C25076">
            <v>0</v>
          </cell>
          <cell r="D25076">
            <v>0</v>
          </cell>
        </row>
        <row r="25077">
          <cell r="A25077">
            <v>0</v>
          </cell>
          <cell r="B25077">
            <v>0</v>
          </cell>
          <cell r="C25077">
            <v>0</v>
          </cell>
          <cell r="D25077">
            <v>0</v>
          </cell>
        </row>
        <row r="25078">
          <cell r="A25078">
            <v>0</v>
          </cell>
          <cell r="B25078">
            <v>0</v>
          </cell>
          <cell r="C25078">
            <v>0</v>
          </cell>
          <cell r="D25078">
            <v>0</v>
          </cell>
        </row>
        <row r="25079">
          <cell r="A25079">
            <v>0</v>
          </cell>
          <cell r="B25079">
            <v>0</v>
          </cell>
          <cell r="C25079">
            <v>0</v>
          </cell>
          <cell r="D25079">
            <v>0</v>
          </cell>
        </row>
        <row r="25080">
          <cell r="A25080">
            <v>0</v>
          </cell>
          <cell r="B25080">
            <v>0</v>
          </cell>
          <cell r="C25080">
            <v>0</v>
          </cell>
          <cell r="D25080">
            <v>0</v>
          </cell>
        </row>
        <row r="25081">
          <cell r="A25081">
            <v>0</v>
          </cell>
          <cell r="B25081">
            <v>0</v>
          </cell>
          <cell r="C25081">
            <v>0</v>
          </cell>
          <cell r="D25081">
            <v>0</v>
          </cell>
        </row>
        <row r="25082">
          <cell r="A25082">
            <v>0</v>
          </cell>
          <cell r="B25082">
            <v>0</v>
          </cell>
          <cell r="C25082">
            <v>0</v>
          </cell>
          <cell r="D25082">
            <v>0</v>
          </cell>
        </row>
        <row r="25083">
          <cell r="A25083">
            <v>0</v>
          </cell>
          <cell r="B25083">
            <v>0</v>
          </cell>
          <cell r="C25083">
            <v>0</v>
          </cell>
          <cell r="D25083">
            <v>0</v>
          </cell>
        </row>
        <row r="25084">
          <cell r="A25084">
            <v>0</v>
          </cell>
          <cell r="B25084">
            <v>0</v>
          </cell>
          <cell r="C25084">
            <v>0</v>
          </cell>
          <cell r="D25084">
            <v>0</v>
          </cell>
        </row>
        <row r="25085">
          <cell r="A25085">
            <v>0</v>
          </cell>
          <cell r="B25085">
            <v>0</v>
          </cell>
          <cell r="C25085">
            <v>0</v>
          </cell>
          <cell r="D25085">
            <v>0</v>
          </cell>
        </row>
        <row r="25086">
          <cell r="A25086">
            <v>0</v>
          </cell>
          <cell r="B25086">
            <v>0</v>
          </cell>
          <cell r="C25086">
            <v>0</v>
          </cell>
          <cell r="D25086">
            <v>0</v>
          </cell>
        </row>
        <row r="25087">
          <cell r="A25087">
            <v>0</v>
          </cell>
          <cell r="B25087">
            <v>0</v>
          </cell>
          <cell r="C25087">
            <v>0</v>
          </cell>
          <cell r="D25087">
            <v>0</v>
          </cell>
        </row>
        <row r="25088">
          <cell r="A25088">
            <v>0</v>
          </cell>
          <cell r="B25088">
            <v>0</v>
          </cell>
          <cell r="C25088">
            <v>0</v>
          </cell>
          <cell r="D25088">
            <v>0</v>
          </cell>
        </row>
        <row r="25089">
          <cell r="A25089">
            <v>0</v>
          </cell>
          <cell r="B25089">
            <v>0</v>
          </cell>
          <cell r="C25089">
            <v>0</v>
          </cell>
          <cell r="D25089">
            <v>0</v>
          </cell>
        </row>
        <row r="25090">
          <cell r="A25090">
            <v>0</v>
          </cell>
          <cell r="B25090">
            <v>0</v>
          </cell>
          <cell r="C25090">
            <v>0</v>
          </cell>
          <cell r="D25090">
            <v>0</v>
          </cell>
        </row>
        <row r="25091">
          <cell r="A25091">
            <v>0</v>
          </cell>
          <cell r="B25091">
            <v>0</v>
          </cell>
          <cell r="C25091">
            <v>0</v>
          </cell>
          <cell r="D25091">
            <v>0</v>
          </cell>
        </row>
        <row r="25092">
          <cell r="A25092">
            <v>0</v>
          </cell>
          <cell r="B25092">
            <v>0</v>
          </cell>
          <cell r="C25092">
            <v>0</v>
          </cell>
          <cell r="D25092">
            <v>0</v>
          </cell>
        </row>
        <row r="25093">
          <cell r="A25093">
            <v>0</v>
          </cell>
          <cell r="B25093">
            <v>0</v>
          </cell>
          <cell r="C25093">
            <v>0</v>
          </cell>
          <cell r="D25093">
            <v>0</v>
          </cell>
        </row>
        <row r="25094">
          <cell r="A25094">
            <v>0</v>
          </cell>
          <cell r="B25094">
            <v>0</v>
          </cell>
          <cell r="C25094">
            <v>0</v>
          </cell>
          <cell r="D25094">
            <v>0</v>
          </cell>
        </row>
        <row r="25095">
          <cell r="A25095">
            <v>0</v>
          </cell>
          <cell r="B25095">
            <v>0</v>
          </cell>
          <cell r="C25095">
            <v>0</v>
          </cell>
          <cell r="D25095">
            <v>0</v>
          </cell>
        </row>
        <row r="25096">
          <cell r="A25096">
            <v>0</v>
          </cell>
          <cell r="B25096">
            <v>0</v>
          </cell>
          <cell r="C25096">
            <v>0</v>
          </cell>
          <cell r="D25096">
            <v>0</v>
          </cell>
        </row>
        <row r="25097">
          <cell r="A25097">
            <v>0</v>
          </cell>
          <cell r="B25097">
            <v>0</v>
          </cell>
          <cell r="C25097">
            <v>0</v>
          </cell>
          <cell r="D25097">
            <v>0</v>
          </cell>
        </row>
        <row r="25098">
          <cell r="A25098">
            <v>0</v>
          </cell>
          <cell r="B25098">
            <v>0</v>
          </cell>
          <cell r="C25098">
            <v>0</v>
          </cell>
          <cell r="D25098">
            <v>0</v>
          </cell>
        </row>
        <row r="25099">
          <cell r="A25099">
            <v>0</v>
          </cell>
          <cell r="B25099">
            <v>0</v>
          </cell>
          <cell r="C25099">
            <v>0</v>
          </cell>
          <cell r="D25099">
            <v>0</v>
          </cell>
        </row>
        <row r="25100">
          <cell r="A25100">
            <v>0</v>
          </cell>
          <cell r="B25100">
            <v>0</v>
          </cell>
          <cell r="C25100">
            <v>0</v>
          </cell>
          <cell r="D25100">
            <v>0</v>
          </cell>
        </row>
        <row r="25101">
          <cell r="A25101">
            <v>0</v>
          </cell>
          <cell r="B25101">
            <v>0</v>
          </cell>
          <cell r="C25101">
            <v>0</v>
          </cell>
          <cell r="D25101">
            <v>0</v>
          </cell>
        </row>
        <row r="25102">
          <cell r="A25102">
            <v>0</v>
          </cell>
          <cell r="B25102">
            <v>0</v>
          </cell>
          <cell r="C25102">
            <v>0</v>
          </cell>
          <cell r="D25102">
            <v>0</v>
          </cell>
        </row>
        <row r="25103">
          <cell r="A25103">
            <v>0</v>
          </cell>
          <cell r="B25103">
            <v>0</v>
          </cell>
          <cell r="C25103">
            <v>0</v>
          </cell>
          <cell r="D25103">
            <v>0</v>
          </cell>
        </row>
        <row r="25104">
          <cell r="A25104">
            <v>0</v>
          </cell>
          <cell r="B25104">
            <v>0</v>
          </cell>
          <cell r="C25104">
            <v>0</v>
          </cell>
          <cell r="D25104">
            <v>0</v>
          </cell>
        </row>
        <row r="25105">
          <cell r="A25105">
            <v>0</v>
          </cell>
          <cell r="B25105">
            <v>0</v>
          </cell>
          <cell r="C25105">
            <v>0</v>
          </cell>
          <cell r="D25105">
            <v>0</v>
          </cell>
        </row>
        <row r="25106">
          <cell r="A25106">
            <v>0</v>
          </cell>
          <cell r="B25106">
            <v>0</v>
          </cell>
          <cell r="C25106">
            <v>0</v>
          </cell>
          <cell r="D25106">
            <v>0</v>
          </cell>
        </row>
        <row r="25107">
          <cell r="A25107">
            <v>0</v>
          </cell>
          <cell r="B25107">
            <v>0</v>
          </cell>
          <cell r="C25107">
            <v>0</v>
          </cell>
          <cell r="D25107">
            <v>0</v>
          </cell>
        </row>
        <row r="25108">
          <cell r="A25108">
            <v>0</v>
          </cell>
          <cell r="B25108">
            <v>0</v>
          </cell>
          <cell r="C25108">
            <v>0</v>
          </cell>
          <cell r="D25108">
            <v>0</v>
          </cell>
        </row>
        <row r="25109">
          <cell r="A25109">
            <v>0</v>
          </cell>
          <cell r="B25109">
            <v>0</v>
          </cell>
          <cell r="C25109">
            <v>0</v>
          </cell>
          <cell r="D25109">
            <v>0</v>
          </cell>
        </row>
        <row r="25110">
          <cell r="A25110">
            <v>0</v>
          </cell>
          <cell r="B25110">
            <v>0</v>
          </cell>
          <cell r="C25110">
            <v>0</v>
          </cell>
          <cell r="D25110">
            <v>0</v>
          </cell>
        </row>
        <row r="25111">
          <cell r="A25111">
            <v>0</v>
          </cell>
          <cell r="B25111">
            <v>0</v>
          </cell>
          <cell r="C25111">
            <v>0</v>
          </cell>
          <cell r="D25111">
            <v>0</v>
          </cell>
        </row>
        <row r="25112">
          <cell r="A25112">
            <v>0</v>
          </cell>
          <cell r="B25112">
            <v>0</v>
          </cell>
          <cell r="C25112">
            <v>0</v>
          </cell>
          <cell r="D25112">
            <v>0</v>
          </cell>
        </row>
        <row r="25113">
          <cell r="A25113">
            <v>0</v>
          </cell>
          <cell r="B25113">
            <v>0</v>
          </cell>
          <cell r="C25113">
            <v>0</v>
          </cell>
          <cell r="D25113">
            <v>0</v>
          </cell>
        </row>
        <row r="25114">
          <cell r="A25114">
            <v>0</v>
          </cell>
          <cell r="B25114">
            <v>0</v>
          </cell>
          <cell r="C25114">
            <v>0</v>
          </cell>
          <cell r="D25114">
            <v>0</v>
          </cell>
        </row>
        <row r="25115">
          <cell r="A25115">
            <v>0</v>
          </cell>
          <cell r="B25115">
            <v>0</v>
          </cell>
          <cell r="C25115">
            <v>0</v>
          </cell>
          <cell r="D25115">
            <v>0</v>
          </cell>
        </row>
        <row r="25116">
          <cell r="A25116">
            <v>0</v>
          </cell>
          <cell r="B25116">
            <v>0</v>
          </cell>
          <cell r="C25116">
            <v>0</v>
          </cell>
          <cell r="D25116">
            <v>0</v>
          </cell>
        </row>
        <row r="25117">
          <cell r="A25117">
            <v>0</v>
          </cell>
          <cell r="B25117">
            <v>0</v>
          </cell>
          <cell r="C25117">
            <v>0</v>
          </cell>
          <cell r="D25117">
            <v>0</v>
          </cell>
        </row>
        <row r="25118">
          <cell r="A25118">
            <v>0</v>
          </cell>
          <cell r="B25118">
            <v>0</v>
          </cell>
          <cell r="C25118">
            <v>0</v>
          </cell>
          <cell r="D25118">
            <v>0</v>
          </cell>
        </row>
        <row r="25119">
          <cell r="A25119">
            <v>0</v>
          </cell>
          <cell r="B25119">
            <v>0</v>
          </cell>
          <cell r="C25119">
            <v>0</v>
          </cell>
          <cell r="D25119">
            <v>0</v>
          </cell>
        </row>
        <row r="25120">
          <cell r="A25120">
            <v>0</v>
          </cell>
          <cell r="B25120">
            <v>0</v>
          </cell>
          <cell r="C25120">
            <v>0</v>
          </cell>
          <cell r="D25120">
            <v>0</v>
          </cell>
        </row>
        <row r="25121">
          <cell r="A25121">
            <v>0</v>
          </cell>
          <cell r="B25121">
            <v>0</v>
          </cell>
          <cell r="C25121">
            <v>0</v>
          </cell>
          <cell r="D25121">
            <v>0</v>
          </cell>
        </row>
        <row r="25122">
          <cell r="A25122">
            <v>0</v>
          </cell>
          <cell r="B25122">
            <v>0</v>
          </cell>
          <cell r="C25122">
            <v>0</v>
          </cell>
          <cell r="D25122">
            <v>0</v>
          </cell>
        </row>
        <row r="25123">
          <cell r="A25123">
            <v>0</v>
          </cell>
          <cell r="B25123">
            <v>0</v>
          </cell>
          <cell r="C25123">
            <v>0</v>
          </cell>
          <cell r="D25123">
            <v>0</v>
          </cell>
        </row>
        <row r="25124">
          <cell r="A25124">
            <v>0</v>
          </cell>
          <cell r="B25124">
            <v>0</v>
          </cell>
          <cell r="C25124">
            <v>0</v>
          </cell>
          <cell r="D25124">
            <v>0</v>
          </cell>
        </row>
        <row r="25125">
          <cell r="A25125">
            <v>0</v>
          </cell>
          <cell r="B25125">
            <v>0</v>
          </cell>
          <cell r="C25125">
            <v>0</v>
          </cell>
          <cell r="D25125">
            <v>0</v>
          </cell>
        </row>
        <row r="25126">
          <cell r="A25126">
            <v>0</v>
          </cell>
          <cell r="B25126">
            <v>0</v>
          </cell>
          <cell r="C25126">
            <v>0</v>
          </cell>
          <cell r="D25126">
            <v>0</v>
          </cell>
        </row>
        <row r="25127">
          <cell r="A25127">
            <v>0</v>
          </cell>
          <cell r="B25127">
            <v>0</v>
          </cell>
          <cell r="C25127">
            <v>0</v>
          </cell>
          <cell r="D25127">
            <v>0</v>
          </cell>
        </row>
        <row r="25128">
          <cell r="A25128">
            <v>0</v>
          </cell>
          <cell r="B25128">
            <v>0</v>
          </cell>
          <cell r="C25128">
            <v>0</v>
          </cell>
          <cell r="D25128">
            <v>0</v>
          </cell>
        </row>
        <row r="25129">
          <cell r="A25129">
            <v>0</v>
          </cell>
          <cell r="B25129">
            <v>0</v>
          </cell>
          <cell r="C25129">
            <v>0</v>
          </cell>
          <cell r="D25129">
            <v>0</v>
          </cell>
        </row>
        <row r="25130">
          <cell r="A25130">
            <v>0</v>
          </cell>
          <cell r="B25130">
            <v>0</v>
          </cell>
          <cell r="C25130">
            <v>0</v>
          </cell>
          <cell r="D25130">
            <v>0</v>
          </cell>
        </row>
        <row r="25131">
          <cell r="A25131">
            <v>0</v>
          </cell>
          <cell r="B25131">
            <v>0</v>
          </cell>
          <cell r="C25131">
            <v>0</v>
          </cell>
          <cell r="D25131">
            <v>0</v>
          </cell>
        </row>
        <row r="25132">
          <cell r="A25132">
            <v>0</v>
          </cell>
          <cell r="B25132">
            <v>0</v>
          </cell>
          <cell r="C25132">
            <v>0</v>
          </cell>
          <cell r="D25132">
            <v>0</v>
          </cell>
        </row>
        <row r="25133">
          <cell r="A25133">
            <v>0</v>
          </cell>
          <cell r="B25133">
            <v>0</v>
          </cell>
          <cell r="C25133">
            <v>0</v>
          </cell>
          <cell r="D25133">
            <v>0</v>
          </cell>
        </row>
        <row r="25134">
          <cell r="A25134">
            <v>0</v>
          </cell>
          <cell r="B25134">
            <v>0</v>
          </cell>
          <cell r="C25134">
            <v>0</v>
          </cell>
          <cell r="D25134">
            <v>0</v>
          </cell>
        </row>
        <row r="25135">
          <cell r="A25135">
            <v>0</v>
          </cell>
          <cell r="B25135">
            <v>0</v>
          </cell>
          <cell r="C25135">
            <v>0</v>
          </cell>
          <cell r="D25135">
            <v>0</v>
          </cell>
        </row>
        <row r="25136">
          <cell r="A25136">
            <v>0</v>
          </cell>
          <cell r="B25136">
            <v>0</v>
          </cell>
          <cell r="C25136">
            <v>0</v>
          </cell>
          <cell r="D25136">
            <v>0</v>
          </cell>
        </row>
        <row r="25137">
          <cell r="A25137">
            <v>0</v>
          </cell>
          <cell r="B25137">
            <v>0</v>
          </cell>
          <cell r="C25137">
            <v>0</v>
          </cell>
          <cell r="D25137">
            <v>0</v>
          </cell>
        </row>
        <row r="25138">
          <cell r="A25138">
            <v>0</v>
          </cell>
          <cell r="B25138">
            <v>0</v>
          </cell>
          <cell r="C25138">
            <v>0</v>
          </cell>
          <cell r="D25138">
            <v>0</v>
          </cell>
        </row>
        <row r="25139">
          <cell r="A25139">
            <v>0</v>
          </cell>
          <cell r="B25139">
            <v>0</v>
          </cell>
          <cell r="C25139">
            <v>0</v>
          </cell>
          <cell r="D25139">
            <v>0</v>
          </cell>
        </row>
        <row r="25140">
          <cell r="A25140">
            <v>0</v>
          </cell>
          <cell r="B25140">
            <v>0</v>
          </cell>
          <cell r="C25140">
            <v>0</v>
          </cell>
          <cell r="D25140">
            <v>0</v>
          </cell>
        </row>
        <row r="25141">
          <cell r="A25141">
            <v>0</v>
          </cell>
          <cell r="B25141">
            <v>0</v>
          </cell>
          <cell r="C25141">
            <v>0</v>
          </cell>
          <cell r="D25141">
            <v>0</v>
          </cell>
        </row>
        <row r="25142">
          <cell r="A25142">
            <v>0</v>
          </cell>
          <cell r="B25142">
            <v>0</v>
          </cell>
          <cell r="C25142">
            <v>0</v>
          </cell>
          <cell r="D25142">
            <v>0</v>
          </cell>
        </row>
        <row r="25143">
          <cell r="A25143">
            <v>0</v>
          </cell>
          <cell r="B25143">
            <v>0</v>
          </cell>
          <cell r="C25143">
            <v>0</v>
          </cell>
          <cell r="D25143">
            <v>0</v>
          </cell>
        </row>
        <row r="25144">
          <cell r="A25144">
            <v>0</v>
          </cell>
          <cell r="B25144">
            <v>0</v>
          </cell>
          <cell r="C25144">
            <v>0</v>
          </cell>
          <cell r="D25144">
            <v>0</v>
          </cell>
        </row>
        <row r="25145">
          <cell r="A25145">
            <v>0</v>
          </cell>
          <cell r="B25145">
            <v>0</v>
          </cell>
          <cell r="C25145">
            <v>0</v>
          </cell>
          <cell r="D25145">
            <v>0</v>
          </cell>
        </row>
        <row r="25146">
          <cell r="A25146">
            <v>0</v>
          </cell>
          <cell r="B25146">
            <v>0</v>
          </cell>
          <cell r="C25146">
            <v>0</v>
          </cell>
          <cell r="D25146">
            <v>0</v>
          </cell>
        </row>
        <row r="25147">
          <cell r="A25147">
            <v>0</v>
          </cell>
          <cell r="B25147">
            <v>0</v>
          </cell>
          <cell r="C25147">
            <v>0</v>
          </cell>
          <cell r="D25147">
            <v>0</v>
          </cell>
        </row>
        <row r="25148">
          <cell r="A25148">
            <v>0</v>
          </cell>
          <cell r="B25148">
            <v>0</v>
          </cell>
          <cell r="C25148">
            <v>0</v>
          </cell>
          <cell r="D25148">
            <v>0</v>
          </cell>
        </row>
        <row r="25149">
          <cell r="A25149">
            <v>0</v>
          </cell>
          <cell r="B25149">
            <v>0</v>
          </cell>
          <cell r="C25149">
            <v>0</v>
          </cell>
          <cell r="D25149">
            <v>0</v>
          </cell>
        </row>
        <row r="25150">
          <cell r="A25150">
            <v>0</v>
          </cell>
          <cell r="B25150">
            <v>0</v>
          </cell>
          <cell r="C25150">
            <v>0</v>
          </cell>
          <cell r="D25150">
            <v>0</v>
          </cell>
        </row>
        <row r="25151">
          <cell r="A25151">
            <v>0</v>
          </cell>
          <cell r="B25151">
            <v>0</v>
          </cell>
          <cell r="C25151">
            <v>0</v>
          </cell>
          <cell r="D25151">
            <v>0</v>
          </cell>
        </row>
        <row r="25152">
          <cell r="A25152">
            <v>0</v>
          </cell>
          <cell r="B25152">
            <v>0</v>
          </cell>
          <cell r="C25152">
            <v>0</v>
          </cell>
          <cell r="D25152">
            <v>0</v>
          </cell>
        </row>
        <row r="25153">
          <cell r="A25153">
            <v>0</v>
          </cell>
          <cell r="B25153">
            <v>0</v>
          </cell>
          <cell r="C25153">
            <v>0</v>
          </cell>
          <cell r="D25153">
            <v>0</v>
          </cell>
        </row>
        <row r="25154">
          <cell r="A25154">
            <v>0</v>
          </cell>
          <cell r="B25154">
            <v>0</v>
          </cell>
          <cell r="C25154">
            <v>0</v>
          </cell>
          <cell r="D25154">
            <v>0</v>
          </cell>
        </row>
        <row r="25155">
          <cell r="A25155">
            <v>0</v>
          </cell>
          <cell r="B25155">
            <v>0</v>
          </cell>
          <cell r="C25155">
            <v>0</v>
          </cell>
          <cell r="D25155">
            <v>0</v>
          </cell>
        </row>
        <row r="25156">
          <cell r="A25156">
            <v>0</v>
          </cell>
          <cell r="B25156">
            <v>0</v>
          </cell>
          <cell r="C25156">
            <v>0</v>
          </cell>
          <cell r="D25156">
            <v>0</v>
          </cell>
        </row>
        <row r="25157">
          <cell r="A25157">
            <v>0</v>
          </cell>
          <cell r="B25157">
            <v>0</v>
          </cell>
          <cell r="C25157">
            <v>0</v>
          </cell>
          <cell r="D25157">
            <v>0</v>
          </cell>
        </row>
        <row r="25158">
          <cell r="A25158">
            <v>0</v>
          </cell>
          <cell r="B25158">
            <v>0</v>
          </cell>
          <cell r="C25158">
            <v>0</v>
          </cell>
          <cell r="D25158">
            <v>0</v>
          </cell>
        </row>
        <row r="25159">
          <cell r="A25159">
            <v>0</v>
          </cell>
          <cell r="B25159">
            <v>0</v>
          </cell>
          <cell r="C25159">
            <v>0</v>
          </cell>
          <cell r="D25159">
            <v>0</v>
          </cell>
        </row>
        <row r="25160">
          <cell r="A25160">
            <v>0</v>
          </cell>
          <cell r="B25160">
            <v>0</v>
          </cell>
          <cell r="C25160">
            <v>0</v>
          </cell>
          <cell r="D25160">
            <v>0</v>
          </cell>
        </row>
        <row r="25161">
          <cell r="A25161">
            <v>0</v>
          </cell>
          <cell r="B25161">
            <v>0</v>
          </cell>
          <cell r="C25161">
            <v>0</v>
          </cell>
          <cell r="D25161">
            <v>0</v>
          </cell>
        </row>
        <row r="25162">
          <cell r="A25162">
            <v>0</v>
          </cell>
          <cell r="B25162">
            <v>0</v>
          </cell>
          <cell r="C25162">
            <v>0</v>
          </cell>
          <cell r="D25162">
            <v>0</v>
          </cell>
        </row>
        <row r="25163">
          <cell r="A25163">
            <v>0</v>
          </cell>
          <cell r="B25163">
            <v>0</v>
          </cell>
          <cell r="C25163">
            <v>0</v>
          </cell>
          <cell r="D25163">
            <v>0</v>
          </cell>
        </row>
        <row r="25164">
          <cell r="A25164">
            <v>0</v>
          </cell>
          <cell r="B25164">
            <v>0</v>
          </cell>
          <cell r="C25164">
            <v>0</v>
          </cell>
          <cell r="D25164">
            <v>0</v>
          </cell>
        </row>
        <row r="25165">
          <cell r="A25165">
            <v>0</v>
          </cell>
          <cell r="B25165">
            <v>0</v>
          </cell>
          <cell r="C25165">
            <v>0</v>
          </cell>
          <cell r="D25165">
            <v>0</v>
          </cell>
        </row>
        <row r="25166">
          <cell r="A25166">
            <v>0</v>
          </cell>
          <cell r="B25166">
            <v>0</v>
          </cell>
          <cell r="C25166">
            <v>0</v>
          </cell>
          <cell r="D25166">
            <v>0</v>
          </cell>
        </row>
        <row r="25167">
          <cell r="A25167">
            <v>0</v>
          </cell>
          <cell r="B25167">
            <v>0</v>
          </cell>
          <cell r="C25167">
            <v>0</v>
          </cell>
          <cell r="D25167">
            <v>0</v>
          </cell>
        </row>
        <row r="25168">
          <cell r="A25168">
            <v>0</v>
          </cell>
          <cell r="B25168">
            <v>0</v>
          </cell>
          <cell r="C25168">
            <v>0</v>
          </cell>
          <cell r="D25168">
            <v>0</v>
          </cell>
        </row>
        <row r="25169">
          <cell r="A25169">
            <v>0</v>
          </cell>
          <cell r="B25169">
            <v>0</v>
          </cell>
          <cell r="C25169">
            <v>0</v>
          </cell>
          <cell r="D25169">
            <v>0</v>
          </cell>
        </row>
        <row r="25170">
          <cell r="A25170">
            <v>0</v>
          </cell>
          <cell r="B25170">
            <v>0</v>
          </cell>
          <cell r="C25170">
            <v>0</v>
          </cell>
          <cell r="D25170">
            <v>0</v>
          </cell>
        </row>
        <row r="25171">
          <cell r="A25171">
            <v>0</v>
          </cell>
          <cell r="B25171">
            <v>0</v>
          </cell>
          <cell r="C25171">
            <v>0</v>
          </cell>
          <cell r="D25171">
            <v>0</v>
          </cell>
        </row>
        <row r="25172">
          <cell r="A25172">
            <v>0</v>
          </cell>
          <cell r="B25172">
            <v>0</v>
          </cell>
          <cell r="C25172">
            <v>0</v>
          </cell>
          <cell r="D25172">
            <v>0</v>
          </cell>
        </row>
        <row r="25173">
          <cell r="A25173">
            <v>0</v>
          </cell>
          <cell r="B25173">
            <v>0</v>
          </cell>
          <cell r="C25173">
            <v>0</v>
          </cell>
          <cell r="D25173">
            <v>0</v>
          </cell>
        </row>
        <row r="25174">
          <cell r="A25174">
            <v>0</v>
          </cell>
          <cell r="B25174">
            <v>0</v>
          </cell>
          <cell r="C25174">
            <v>0</v>
          </cell>
          <cell r="D25174">
            <v>0</v>
          </cell>
        </row>
        <row r="25175">
          <cell r="A25175">
            <v>0</v>
          </cell>
          <cell r="B25175">
            <v>0</v>
          </cell>
          <cell r="C25175">
            <v>0</v>
          </cell>
          <cell r="D25175">
            <v>0</v>
          </cell>
        </row>
        <row r="25176">
          <cell r="A25176">
            <v>0</v>
          </cell>
          <cell r="B25176">
            <v>0</v>
          </cell>
          <cell r="C25176">
            <v>0</v>
          </cell>
          <cell r="D25176">
            <v>0</v>
          </cell>
        </row>
        <row r="25177">
          <cell r="A25177">
            <v>0</v>
          </cell>
          <cell r="B25177">
            <v>0</v>
          </cell>
          <cell r="C25177">
            <v>0</v>
          </cell>
          <cell r="D25177">
            <v>0</v>
          </cell>
        </row>
        <row r="25178">
          <cell r="A25178">
            <v>0</v>
          </cell>
          <cell r="B25178">
            <v>0</v>
          </cell>
          <cell r="C25178">
            <v>0</v>
          </cell>
          <cell r="D25178">
            <v>0</v>
          </cell>
        </row>
        <row r="25179">
          <cell r="A25179">
            <v>0</v>
          </cell>
          <cell r="B25179">
            <v>0</v>
          </cell>
          <cell r="C25179">
            <v>0</v>
          </cell>
          <cell r="D25179">
            <v>0</v>
          </cell>
        </row>
        <row r="25180">
          <cell r="A25180">
            <v>0</v>
          </cell>
          <cell r="B25180">
            <v>0</v>
          </cell>
          <cell r="C25180">
            <v>0</v>
          </cell>
          <cell r="D25180">
            <v>0</v>
          </cell>
        </row>
        <row r="25181">
          <cell r="A25181">
            <v>0</v>
          </cell>
          <cell r="B25181">
            <v>0</v>
          </cell>
          <cell r="C25181">
            <v>0</v>
          </cell>
          <cell r="D25181">
            <v>0</v>
          </cell>
        </row>
        <row r="25182">
          <cell r="A25182">
            <v>0</v>
          </cell>
          <cell r="B25182">
            <v>0</v>
          </cell>
          <cell r="C25182">
            <v>0</v>
          </cell>
          <cell r="D25182">
            <v>0</v>
          </cell>
        </row>
        <row r="25183">
          <cell r="A25183">
            <v>0</v>
          </cell>
          <cell r="B25183">
            <v>0</v>
          </cell>
          <cell r="C25183">
            <v>0</v>
          </cell>
          <cell r="D25183">
            <v>0</v>
          </cell>
        </row>
        <row r="25184">
          <cell r="A25184">
            <v>0</v>
          </cell>
          <cell r="B25184">
            <v>0</v>
          </cell>
          <cell r="C25184">
            <v>0</v>
          </cell>
          <cell r="D25184">
            <v>0</v>
          </cell>
        </row>
        <row r="25185">
          <cell r="A25185">
            <v>0</v>
          </cell>
          <cell r="B25185">
            <v>0</v>
          </cell>
          <cell r="C25185">
            <v>0</v>
          </cell>
          <cell r="D25185">
            <v>0</v>
          </cell>
        </row>
        <row r="25186">
          <cell r="A25186">
            <v>0</v>
          </cell>
          <cell r="B25186">
            <v>0</v>
          </cell>
          <cell r="C25186">
            <v>0</v>
          </cell>
          <cell r="D25186">
            <v>0</v>
          </cell>
        </row>
        <row r="25187">
          <cell r="A25187">
            <v>0</v>
          </cell>
          <cell r="B25187">
            <v>0</v>
          </cell>
          <cell r="C25187">
            <v>0</v>
          </cell>
          <cell r="D25187">
            <v>0</v>
          </cell>
        </row>
        <row r="25188">
          <cell r="A25188">
            <v>0</v>
          </cell>
          <cell r="B25188">
            <v>0</v>
          </cell>
          <cell r="C25188">
            <v>0</v>
          </cell>
          <cell r="D25188">
            <v>0</v>
          </cell>
        </row>
        <row r="25189">
          <cell r="A25189">
            <v>0</v>
          </cell>
          <cell r="B25189">
            <v>0</v>
          </cell>
          <cell r="C25189">
            <v>0</v>
          </cell>
          <cell r="D25189">
            <v>0</v>
          </cell>
        </row>
        <row r="25190">
          <cell r="A25190">
            <v>0</v>
          </cell>
          <cell r="B25190">
            <v>0</v>
          </cell>
          <cell r="C25190">
            <v>0</v>
          </cell>
          <cell r="D25190">
            <v>0</v>
          </cell>
        </row>
        <row r="25191">
          <cell r="A25191">
            <v>0</v>
          </cell>
          <cell r="B25191">
            <v>0</v>
          </cell>
          <cell r="C25191">
            <v>0</v>
          </cell>
          <cell r="D25191">
            <v>0</v>
          </cell>
        </row>
        <row r="25192">
          <cell r="A25192">
            <v>0</v>
          </cell>
          <cell r="B25192">
            <v>0</v>
          </cell>
          <cell r="C25192">
            <v>0</v>
          </cell>
          <cell r="D25192">
            <v>0</v>
          </cell>
        </row>
        <row r="25193">
          <cell r="A25193">
            <v>0</v>
          </cell>
          <cell r="B25193">
            <v>0</v>
          </cell>
          <cell r="C25193">
            <v>0</v>
          </cell>
          <cell r="D25193">
            <v>0</v>
          </cell>
        </row>
        <row r="25194">
          <cell r="A25194">
            <v>0</v>
          </cell>
          <cell r="B25194">
            <v>0</v>
          </cell>
          <cell r="C25194">
            <v>0</v>
          </cell>
          <cell r="D25194">
            <v>0</v>
          </cell>
        </row>
        <row r="25195">
          <cell r="A25195">
            <v>0</v>
          </cell>
          <cell r="B25195">
            <v>0</v>
          </cell>
          <cell r="C25195">
            <v>0</v>
          </cell>
          <cell r="D25195">
            <v>0</v>
          </cell>
        </row>
        <row r="25196">
          <cell r="A25196">
            <v>0</v>
          </cell>
          <cell r="B25196">
            <v>0</v>
          </cell>
          <cell r="C25196">
            <v>0</v>
          </cell>
          <cell r="D25196">
            <v>0</v>
          </cell>
        </row>
        <row r="25197">
          <cell r="A25197">
            <v>0</v>
          </cell>
          <cell r="B25197">
            <v>0</v>
          </cell>
          <cell r="C25197">
            <v>0</v>
          </cell>
          <cell r="D25197">
            <v>0</v>
          </cell>
        </row>
        <row r="25198">
          <cell r="A25198">
            <v>0</v>
          </cell>
          <cell r="B25198">
            <v>0</v>
          </cell>
          <cell r="C25198">
            <v>0</v>
          </cell>
          <cell r="D25198">
            <v>0</v>
          </cell>
        </row>
        <row r="25199">
          <cell r="A25199">
            <v>0</v>
          </cell>
          <cell r="B25199">
            <v>0</v>
          </cell>
          <cell r="C25199">
            <v>0</v>
          </cell>
          <cell r="D25199">
            <v>0</v>
          </cell>
        </row>
        <row r="25200">
          <cell r="A25200">
            <v>0</v>
          </cell>
          <cell r="B25200">
            <v>0</v>
          </cell>
          <cell r="C25200">
            <v>0</v>
          </cell>
          <cell r="D25200">
            <v>0</v>
          </cell>
        </row>
        <row r="25201">
          <cell r="A25201">
            <v>0</v>
          </cell>
          <cell r="B25201">
            <v>0</v>
          </cell>
          <cell r="C25201">
            <v>0</v>
          </cell>
          <cell r="D25201">
            <v>0</v>
          </cell>
        </row>
        <row r="25202">
          <cell r="A25202">
            <v>0</v>
          </cell>
          <cell r="B25202">
            <v>0</v>
          </cell>
          <cell r="C25202">
            <v>0</v>
          </cell>
          <cell r="D25202">
            <v>0</v>
          </cell>
        </row>
        <row r="25203">
          <cell r="A25203">
            <v>0</v>
          </cell>
          <cell r="B25203">
            <v>0</v>
          </cell>
          <cell r="C25203">
            <v>0</v>
          </cell>
          <cell r="D25203">
            <v>0</v>
          </cell>
        </row>
        <row r="25204">
          <cell r="A25204">
            <v>0</v>
          </cell>
          <cell r="B25204">
            <v>0</v>
          </cell>
          <cell r="C25204">
            <v>0</v>
          </cell>
          <cell r="D25204">
            <v>0</v>
          </cell>
        </row>
        <row r="25205">
          <cell r="A25205">
            <v>0</v>
          </cell>
          <cell r="B25205">
            <v>0</v>
          </cell>
          <cell r="C25205">
            <v>0</v>
          </cell>
          <cell r="D25205">
            <v>0</v>
          </cell>
        </row>
        <row r="25206">
          <cell r="A25206">
            <v>0</v>
          </cell>
          <cell r="B25206">
            <v>0</v>
          </cell>
          <cell r="C25206">
            <v>0</v>
          </cell>
          <cell r="D25206">
            <v>0</v>
          </cell>
        </row>
        <row r="25207">
          <cell r="A25207">
            <v>0</v>
          </cell>
          <cell r="B25207">
            <v>0</v>
          </cell>
          <cell r="C25207">
            <v>0</v>
          </cell>
          <cell r="D25207">
            <v>0</v>
          </cell>
        </row>
        <row r="25208">
          <cell r="A25208">
            <v>0</v>
          </cell>
          <cell r="B25208">
            <v>0</v>
          </cell>
          <cell r="C25208">
            <v>0</v>
          </cell>
          <cell r="D25208">
            <v>0</v>
          </cell>
        </row>
        <row r="25209">
          <cell r="A25209">
            <v>0</v>
          </cell>
          <cell r="B25209">
            <v>0</v>
          </cell>
          <cell r="C25209">
            <v>0</v>
          </cell>
          <cell r="D25209">
            <v>0</v>
          </cell>
        </row>
        <row r="25210">
          <cell r="A25210">
            <v>0</v>
          </cell>
          <cell r="B25210">
            <v>0</v>
          </cell>
          <cell r="C25210">
            <v>0</v>
          </cell>
          <cell r="D25210">
            <v>0</v>
          </cell>
        </row>
        <row r="25211">
          <cell r="A25211">
            <v>0</v>
          </cell>
          <cell r="B25211">
            <v>0</v>
          </cell>
          <cell r="C25211">
            <v>0</v>
          </cell>
          <cell r="D25211">
            <v>0</v>
          </cell>
        </row>
        <row r="25212">
          <cell r="A25212">
            <v>0</v>
          </cell>
          <cell r="B25212">
            <v>0</v>
          </cell>
          <cell r="C25212">
            <v>0</v>
          </cell>
          <cell r="D25212">
            <v>0</v>
          </cell>
        </row>
        <row r="25213">
          <cell r="A25213">
            <v>0</v>
          </cell>
          <cell r="B25213">
            <v>0</v>
          </cell>
          <cell r="C25213">
            <v>0</v>
          </cell>
          <cell r="D25213">
            <v>0</v>
          </cell>
        </row>
        <row r="25214">
          <cell r="A25214">
            <v>0</v>
          </cell>
          <cell r="B25214">
            <v>0</v>
          </cell>
          <cell r="C25214">
            <v>0</v>
          </cell>
          <cell r="D25214">
            <v>0</v>
          </cell>
        </row>
        <row r="25215">
          <cell r="A25215">
            <v>0</v>
          </cell>
          <cell r="B25215">
            <v>0</v>
          </cell>
          <cell r="C25215">
            <v>0</v>
          </cell>
          <cell r="D25215">
            <v>0</v>
          </cell>
        </row>
        <row r="25216">
          <cell r="A25216">
            <v>0</v>
          </cell>
          <cell r="B25216">
            <v>0</v>
          </cell>
          <cell r="C25216">
            <v>0</v>
          </cell>
          <cell r="D25216">
            <v>0</v>
          </cell>
        </row>
        <row r="25217">
          <cell r="A25217">
            <v>0</v>
          </cell>
          <cell r="B25217">
            <v>0</v>
          </cell>
          <cell r="C25217">
            <v>0</v>
          </cell>
          <cell r="D25217">
            <v>0</v>
          </cell>
        </row>
        <row r="25218">
          <cell r="A25218">
            <v>0</v>
          </cell>
          <cell r="B25218">
            <v>0</v>
          </cell>
          <cell r="C25218">
            <v>0</v>
          </cell>
          <cell r="D25218">
            <v>0</v>
          </cell>
        </row>
        <row r="25219">
          <cell r="A25219">
            <v>0</v>
          </cell>
          <cell r="B25219">
            <v>0</v>
          </cell>
          <cell r="C25219">
            <v>0</v>
          </cell>
          <cell r="D25219">
            <v>0</v>
          </cell>
        </row>
        <row r="25220">
          <cell r="A25220">
            <v>0</v>
          </cell>
          <cell r="B25220">
            <v>0</v>
          </cell>
          <cell r="C25220">
            <v>0</v>
          </cell>
          <cell r="D25220">
            <v>0</v>
          </cell>
        </row>
        <row r="25221">
          <cell r="A25221">
            <v>0</v>
          </cell>
          <cell r="B25221">
            <v>0</v>
          </cell>
          <cell r="C25221">
            <v>0</v>
          </cell>
          <cell r="D25221">
            <v>0</v>
          </cell>
        </row>
        <row r="25222">
          <cell r="A25222">
            <v>0</v>
          </cell>
          <cell r="B25222">
            <v>0</v>
          </cell>
          <cell r="C25222">
            <v>0</v>
          </cell>
          <cell r="D25222">
            <v>0</v>
          </cell>
        </row>
        <row r="25223">
          <cell r="A25223">
            <v>0</v>
          </cell>
          <cell r="B25223">
            <v>0</v>
          </cell>
          <cell r="C25223">
            <v>0</v>
          </cell>
          <cell r="D25223">
            <v>0</v>
          </cell>
        </row>
        <row r="25224">
          <cell r="A25224">
            <v>0</v>
          </cell>
          <cell r="B25224">
            <v>0</v>
          </cell>
          <cell r="C25224">
            <v>0</v>
          </cell>
          <cell r="D25224">
            <v>0</v>
          </cell>
        </row>
        <row r="25225">
          <cell r="A25225">
            <v>0</v>
          </cell>
          <cell r="B25225">
            <v>0</v>
          </cell>
          <cell r="C25225">
            <v>0</v>
          </cell>
          <cell r="D25225">
            <v>0</v>
          </cell>
        </row>
        <row r="25226">
          <cell r="A25226">
            <v>0</v>
          </cell>
          <cell r="B25226">
            <v>0</v>
          </cell>
          <cell r="C25226">
            <v>0</v>
          </cell>
          <cell r="D25226">
            <v>0</v>
          </cell>
        </row>
        <row r="25227">
          <cell r="A25227">
            <v>0</v>
          </cell>
          <cell r="B25227">
            <v>0</v>
          </cell>
          <cell r="C25227">
            <v>0</v>
          </cell>
          <cell r="D25227">
            <v>0</v>
          </cell>
        </row>
        <row r="25228">
          <cell r="A25228">
            <v>0</v>
          </cell>
          <cell r="B25228">
            <v>0</v>
          </cell>
          <cell r="C25228">
            <v>0</v>
          </cell>
          <cell r="D25228">
            <v>0</v>
          </cell>
        </row>
        <row r="25229">
          <cell r="A25229">
            <v>0</v>
          </cell>
          <cell r="B25229">
            <v>0</v>
          </cell>
          <cell r="C25229">
            <v>0</v>
          </cell>
          <cell r="D25229">
            <v>0</v>
          </cell>
        </row>
        <row r="25230">
          <cell r="A25230">
            <v>0</v>
          </cell>
          <cell r="B25230">
            <v>0</v>
          </cell>
          <cell r="C25230">
            <v>0</v>
          </cell>
          <cell r="D25230">
            <v>0</v>
          </cell>
        </row>
        <row r="25231">
          <cell r="A25231">
            <v>0</v>
          </cell>
          <cell r="B25231">
            <v>0</v>
          </cell>
          <cell r="C25231">
            <v>0</v>
          </cell>
          <cell r="D25231">
            <v>0</v>
          </cell>
        </row>
        <row r="25232">
          <cell r="A25232">
            <v>0</v>
          </cell>
          <cell r="B25232">
            <v>0</v>
          </cell>
          <cell r="C25232">
            <v>0</v>
          </cell>
          <cell r="D25232">
            <v>0</v>
          </cell>
        </row>
        <row r="25233">
          <cell r="A25233">
            <v>0</v>
          </cell>
          <cell r="B25233">
            <v>0</v>
          </cell>
          <cell r="C25233">
            <v>0</v>
          </cell>
          <cell r="D25233">
            <v>0</v>
          </cell>
        </row>
        <row r="25234">
          <cell r="A25234">
            <v>0</v>
          </cell>
          <cell r="B25234">
            <v>0</v>
          </cell>
          <cell r="C25234">
            <v>0</v>
          </cell>
          <cell r="D25234">
            <v>0</v>
          </cell>
        </row>
        <row r="25235">
          <cell r="A25235">
            <v>0</v>
          </cell>
          <cell r="B25235">
            <v>0</v>
          </cell>
          <cell r="C25235">
            <v>0</v>
          </cell>
          <cell r="D25235">
            <v>0</v>
          </cell>
        </row>
        <row r="25236">
          <cell r="A25236">
            <v>0</v>
          </cell>
          <cell r="B25236">
            <v>0</v>
          </cell>
          <cell r="C25236">
            <v>0</v>
          </cell>
          <cell r="D25236">
            <v>0</v>
          </cell>
        </row>
        <row r="25237">
          <cell r="A25237">
            <v>0</v>
          </cell>
          <cell r="B25237">
            <v>0</v>
          </cell>
          <cell r="C25237">
            <v>0</v>
          </cell>
          <cell r="D25237">
            <v>0</v>
          </cell>
        </row>
        <row r="25238">
          <cell r="A25238">
            <v>0</v>
          </cell>
          <cell r="B25238">
            <v>0</v>
          </cell>
          <cell r="C25238">
            <v>0</v>
          </cell>
          <cell r="D25238">
            <v>0</v>
          </cell>
        </row>
        <row r="25239">
          <cell r="A25239">
            <v>0</v>
          </cell>
          <cell r="B25239">
            <v>0</v>
          </cell>
          <cell r="C25239">
            <v>0</v>
          </cell>
          <cell r="D25239">
            <v>0</v>
          </cell>
        </row>
        <row r="25240">
          <cell r="A25240">
            <v>0</v>
          </cell>
          <cell r="B25240">
            <v>0</v>
          </cell>
          <cell r="C25240">
            <v>0</v>
          </cell>
          <cell r="D25240">
            <v>0</v>
          </cell>
        </row>
        <row r="25241">
          <cell r="A25241">
            <v>0</v>
          </cell>
          <cell r="B25241">
            <v>0</v>
          </cell>
          <cell r="C25241">
            <v>0</v>
          </cell>
          <cell r="D25241">
            <v>0</v>
          </cell>
        </row>
        <row r="25242">
          <cell r="A25242">
            <v>0</v>
          </cell>
          <cell r="B25242">
            <v>0</v>
          </cell>
          <cell r="C25242">
            <v>0</v>
          </cell>
          <cell r="D25242">
            <v>0</v>
          </cell>
        </row>
        <row r="25243">
          <cell r="A25243">
            <v>0</v>
          </cell>
          <cell r="B25243">
            <v>0</v>
          </cell>
          <cell r="C25243">
            <v>0</v>
          </cell>
          <cell r="D25243">
            <v>0</v>
          </cell>
        </row>
        <row r="25244">
          <cell r="A25244">
            <v>0</v>
          </cell>
          <cell r="B25244">
            <v>0</v>
          </cell>
          <cell r="C25244">
            <v>0</v>
          </cell>
          <cell r="D25244">
            <v>0</v>
          </cell>
        </row>
        <row r="25245">
          <cell r="A25245">
            <v>0</v>
          </cell>
          <cell r="B25245">
            <v>0</v>
          </cell>
          <cell r="C25245">
            <v>0</v>
          </cell>
          <cell r="D25245">
            <v>0</v>
          </cell>
        </row>
        <row r="25246">
          <cell r="A25246">
            <v>0</v>
          </cell>
          <cell r="B25246">
            <v>0</v>
          </cell>
          <cell r="C25246">
            <v>0</v>
          </cell>
          <cell r="D25246">
            <v>0</v>
          </cell>
        </row>
        <row r="25247">
          <cell r="A25247">
            <v>0</v>
          </cell>
          <cell r="B25247">
            <v>0</v>
          </cell>
          <cell r="C25247">
            <v>0</v>
          </cell>
          <cell r="D25247">
            <v>0</v>
          </cell>
        </row>
        <row r="25248">
          <cell r="A25248">
            <v>0</v>
          </cell>
          <cell r="B25248">
            <v>0</v>
          </cell>
          <cell r="C25248">
            <v>0</v>
          </cell>
          <cell r="D25248">
            <v>0</v>
          </cell>
        </row>
        <row r="25249">
          <cell r="A25249">
            <v>0</v>
          </cell>
          <cell r="B25249">
            <v>0</v>
          </cell>
          <cell r="C25249">
            <v>0</v>
          </cell>
          <cell r="D25249">
            <v>0</v>
          </cell>
        </row>
        <row r="25250">
          <cell r="A25250">
            <v>0</v>
          </cell>
          <cell r="B25250">
            <v>0</v>
          </cell>
          <cell r="C25250">
            <v>0</v>
          </cell>
          <cell r="D25250">
            <v>0</v>
          </cell>
        </row>
        <row r="25251">
          <cell r="A25251">
            <v>0</v>
          </cell>
          <cell r="B25251">
            <v>0</v>
          </cell>
          <cell r="C25251">
            <v>0</v>
          </cell>
          <cell r="D25251">
            <v>0</v>
          </cell>
        </row>
        <row r="25252">
          <cell r="A25252">
            <v>0</v>
          </cell>
          <cell r="B25252">
            <v>0</v>
          </cell>
          <cell r="C25252">
            <v>0</v>
          </cell>
          <cell r="D25252">
            <v>0</v>
          </cell>
        </row>
        <row r="25253">
          <cell r="A25253">
            <v>0</v>
          </cell>
          <cell r="B25253">
            <v>0</v>
          </cell>
          <cell r="C25253">
            <v>0</v>
          </cell>
          <cell r="D25253">
            <v>0</v>
          </cell>
        </row>
        <row r="25254">
          <cell r="A25254">
            <v>0</v>
          </cell>
          <cell r="B25254">
            <v>0</v>
          </cell>
          <cell r="C25254">
            <v>0</v>
          </cell>
          <cell r="D25254">
            <v>0</v>
          </cell>
        </row>
        <row r="25255">
          <cell r="A25255">
            <v>0</v>
          </cell>
          <cell r="B25255">
            <v>0</v>
          </cell>
          <cell r="C25255">
            <v>0</v>
          </cell>
          <cell r="D25255">
            <v>0</v>
          </cell>
        </row>
        <row r="25256">
          <cell r="A25256">
            <v>0</v>
          </cell>
          <cell r="B25256">
            <v>0</v>
          </cell>
          <cell r="C25256">
            <v>0</v>
          </cell>
          <cell r="D25256">
            <v>0</v>
          </cell>
        </row>
        <row r="25257">
          <cell r="A25257">
            <v>0</v>
          </cell>
          <cell r="B25257">
            <v>0</v>
          </cell>
          <cell r="C25257">
            <v>0</v>
          </cell>
          <cell r="D25257">
            <v>0</v>
          </cell>
        </row>
        <row r="25258">
          <cell r="A25258">
            <v>0</v>
          </cell>
          <cell r="B25258">
            <v>0</v>
          </cell>
          <cell r="C25258">
            <v>0</v>
          </cell>
          <cell r="D25258">
            <v>0</v>
          </cell>
        </row>
        <row r="25259">
          <cell r="A25259">
            <v>0</v>
          </cell>
          <cell r="B25259">
            <v>0</v>
          </cell>
          <cell r="C25259">
            <v>0</v>
          </cell>
          <cell r="D25259">
            <v>0</v>
          </cell>
        </row>
        <row r="25260">
          <cell r="A25260">
            <v>0</v>
          </cell>
          <cell r="B25260">
            <v>0</v>
          </cell>
          <cell r="C25260">
            <v>0</v>
          </cell>
          <cell r="D25260">
            <v>0</v>
          </cell>
        </row>
        <row r="25261">
          <cell r="A25261">
            <v>0</v>
          </cell>
          <cell r="B25261">
            <v>0</v>
          </cell>
          <cell r="C25261">
            <v>0</v>
          </cell>
          <cell r="D25261">
            <v>0</v>
          </cell>
        </row>
        <row r="25262">
          <cell r="A25262">
            <v>0</v>
          </cell>
          <cell r="B25262">
            <v>0</v>
          </cell>
          <cell r="C25262">
            <v>0</v>
          </cell>
          <cell r="D25262">
            <v>0</v>
          </cell>
        </row>
        <row r="25263">
          <cell r="A25263">
            <v>0</v>
          </cell>
          <cell r="B25263">
            <v>0</v>
          </cell>
          <cell r="C25263">
            <v>0</v>
          </cell>
          <cell r="D25263">
            <v>0</v>
          </cell>
        </row>
        <row r="25264">
          <cell r="A25264">
            <v>0</v>
          </cell>
          <cell r="B25264">
            <v>0</v>
          </cell>
          <cell r="C25264">
            <v>0</v>
          </cell>
          <cell r="D25264">
            <v>0</v>
          </cell>
        </row>
        <row r="25265">
          <cell r="A25265">
            <v>0</v>
          </cell>
          <cell r="B25265">
            <v>0</v>
          </cell>
          <cell r="C25265">
            <v>0</v>
          </cell>
          <cell r="D25265">
            <v>0</v>
          </cell>
        </row>
        <row r="25266">
          <cell r="A25266">
            <v>0</v>
          </cell>
          <cell r="B25266">
            <v>0</v>
          </cell>
          <cell r="C25266">
            <v>0</v>
          </cell>
          <cell r="D25266">
            <v>0</v>
          </cell>
        </row>
        <row r="25267">
          <cell r="A25267">
            <v>0</v>
          </cell>
          <cell r="B25267">
            <v>0</v>
          </cell>
          <cell r="C25267">
            <v>0</v>
          </cell>
          <cell r="D25267">
            <v>0</v>
          </cell>
        </row>
        <row r="25268">
          <cell r="A25268">
            <v>0</v>
          </cell>
          <cell r="B25268">
            <v>0</v>
          </cell>
          <cell r="C25268">
            <v>0</v>
          </cell>
          <cell r="D25268">
            <v>0</v>
          </cell>
        </row>
        <row r="25269">
          <cell r="A25269">
            <v>0</v>
          </cell>
          <cell r="B25269">
            <v>0</v>
          </cell>
          <cell r="C25269">
            <v>0</v>
          </cell>
          <cell r="D25269">
            <v>0</v>
          </cell>
        </row>
        <row r="25270">
          <cell r="A25270">
            <v>0</v>
          </cell>
          <cell r="B25270">
            <v>0</v>
          </cell>
          <cell r="C25270">
            <v>0</v>
          </cell>
          <cell r="D25270">
            <v>0</v>
          </cell>
        </row>
        <row r="25271">
          <cell r="A25271">
            <v>0</v>
          </cell>
          <cell r="B25271">
            <v>0</v>
          </cell>
          <cell r="C25271">
            <v>0</v>
          </cell>
          <cell r="D25271">
            <v>0</v>
          </cell>
        </row>
        <row r="25272">
          <cell r="A25272">
            <v>0</v>
          </cell>
          <cell r="B25272">
            <v>0</v>
          </cell>
          <cell r="C25272">
            <v>0</v>
          </cell>
          <cell r="D25272">
            <v>0</v>
          </cell>
        </row>
        <row r="25273">
          <cell r="A25273">
            <v>0</v>
          </cell>
          <cell r="B25273">
            <v>0</v>
          </cell>
          <cell r="C25273">
            <v>0</v>
          </cell>
          <cell r="D25273">
            <v>0</v>
          </cell>
        </row>
        <row r="25274">
          <cell r="A25274">
            <v>0</v>
          </cell>
          <cell r="B25274">
            <v>0</v>
          </cell>
          <cell r="C25274">
            <v>0</v>
          </cell>
          <cell r="D25274">
            <v>0</v>
          </cell>
        </row>
        <row r="25275">
          <cell r="A25275">
            <v>0</v>
          </cell>
          <cell r="B25275">
            <v>0</v>
          </cell>
          <cell r="C25275">
            <v>0</v>
          </cell>
          <cell r="D25275">
            <v>0</v>
          </cell>
        </row>
        <row r="25276">
          <cell r="A25276">
            <v>0</v>
          </cell>
          <cell r="B25276">
            <v>0</v>
          </cell>
          <cell r="C25276">
            <v>0</v>
          </cell>
          <cell r="D25276">
            <v>0</v>
          </cell>
        </row>
        <row r="25277">
          <cell r="A25277">
            <v>0</v>
          </cell>
          <cell r="B25277">
            <v>0</v>
          </cell>
          <cell r="C25277">
            <v>0</v>
          </cell>
          <cell r="D25277">
            <v>0</v>
          </cell>
        </row>
        <row r="25278">
          <cell r="A25278">
            <v>0</v>
          </cell>
          <cell r="B25278">
            <v>0</v>
          </cell>
          <cell r="C25278">
            <v>0</v>
          </cell>
          <cell r="D25278">
            <v>0</v>
          </cell>
        </row>
        <row r="25279">
          <cell r="A25279">
            <v>0</v>
          </cell>
          <cell r="B25279">
            <v>0</v>
          </cell>
          <cell r="C25279">
            <v>0</v>
          </cell>
          <cell r="D25279">
            <v>0</v>
          </cell>
        </row>
        <row r="25280">
          <cell r="A25280">
            <v>0</v>
          </cell>
          <cell r="B25280">
            <v>0</v>
          </cell>
          <cell r="C25280">
            <v>0</v>
          </cell>
          <cell r="D25280">
            <v>0</v>
          </cell>
        </row>
        <row r="25281">
          <cell r="A25281">
            <v>0</v>
          </cell>
          <cell r="B25281">
            <v>0</v>
          </cell>
          <cell r="C25281">
            <v>0</v>
          </cell>
          <cell r="D25281">
            <v>0</v>
          </cell>
        </row>
        <row r="25282">
          <cell r="A25282">
            <v>0</v>
          </cell>
          <cell r="B25282">
            <v>0</v>
          </cell>
          <cell r="C25282">
            <v>0</v>
          </cell>
          <cell r="D25282">
            <v>0</v>
          </cell>
        </row>
        <row r="25283">
          <cell r="A25283">
            <v>0</v>
          </cell>
          <cell r="B25283">
            <v>0</v>
          </cell>
          <cell r="C25283">
            <v>0</v>
          </cell>
          <cell r="D25283">
            <v>0</v>
          </cell>
        </row>
        <row r="25284">
          <cell r="A25284">
            <v>0</v>
          </cell>
          <cell r="B25284">
            <v>0</v>
          </cell>
          <cell r="C25284">
            <v>0</v>
          </cell>
          <cell r="D25284">
            <v>0</v>
          </cell>
        </row>
        <row r="25285">
          <cell r="A25285">
            <v>0</v>
          </cell>
          <cell r="B25285">
            <v>0</v>
          </cell>
          <cell r="C25285">
            <v>0</v>
          </cell>
          <cell r="D25285">
            <v>0</v>
          </cell>
        </row>
        <row r="25286">
          <cell r="A25286">
            <v>0</v>
          </cell>
          <cell r="B25286">
            <v>0</v>
          </cell>
          <cell r="C25286">
            <v>0</v>
          </cell>
          <cell r="D25286">
            <v>0</v>
          </cell>
        </row>
        <row r="25287">
          <cell r="A25287">
            <v>0</v>
          </cell>
          <cell r="B25287">
            <v>0</v>
          </cell>
          <cell r="C25287">
            <v>0</v>
          </cell>
          <cell r="D25287">
            <v>0</v>
          </cell>
        </row>
        <row r="25288">
          <cell r="A25288">
            <v>0</v>
          </cell>
          <cell r="B25288">
            <v>0</v>
          </cell>
          <cell r="C25288">
            <v>0</v>
          </cell>
          <cell r="D25288">
            <v>0</v>
          </cell>
        </row>
        <row r="25289">
          <cell r="A25289">
            <v>0</v>
          </cell>
          <cell r="B25289">
            <v>0</v>
          </cell>
          <cell r="C25289">
            <v>0</v>
          </cell>
          <cell r="D25289">
            <v>0</v>
          </cell>
        </row>
        <row r="25290">
          <cell r="A25290">
            <v>0</v>
          </cell>
          <cell r="B25290">
            <v>0</v>
          </cell>
          <cell r="C25290">
            <v>0</v>
          </cell>
          <cell r="D25290">
            <v>0</v>
          </cell>
        </row>
        <row r="25291">
          <cell r="A25291">
            <v>0</v>
          </cell>
          <cell r="B25291">
            <v>0</v>
          </cell>
          <cell r="C25291">
            <v>0</v>
          </cell>
          <cell r="D25291">
            <v>0</v>
          </cell>
        </row>
        <row r="25292">
          <cell r="A25292">
            <v>0</v>
          </cell>
          <cell r="B25292">
            <v>0</v>
          </cell>
          <cell r="C25292">
            <v>0</v>
          </cell>
          <cell r="D25292">
            <v>0</v>
          </cell>
        </row>
        <row r="25293">
          <cell r="A25293">
            <v>0</v>
          </cell>
          <cell r="B25293">
            <v>0</v>
          </cell>
          <cell r="C25293">
            <v>0</v>
          </cell>
          <cell r="D25293">
            <v>0</v>
          </cell>
        </row>
        <row r="25294">
          <cell r="A25294">
            <v>0</v>
          </cell>
          <cell r="B25294">
            <v>0</v>
          </cell>
          <cell r="C25294">
            <v>0</v>
          </cell>
          <cell r="D25294">
            <v>0</v>
          </cell>
        </row>
        <row r="25295">
          <cell r="A25295">
            <v>0</v>
          </cell>
          <cell r="B25295">
            <v>0</v>
          </cell>
          <cell r="C25295">
            <v>0</v>
          </cell>
          <cell r="D25295">
            <v>0</v>
          </cell>
        </row>
        <row r="25296">
          <cell r="A25296">
            <v>0</v>
          </cell>
          <cell r="B25296">
            <v>0</v>
          </cell>
          <cell r="C25296">
            <v>0</v>
          </cell>
          <cell r="D25296">
            <v>0</v>
          </cell>
        </row>
        <row r="25297">
          <cell r="A25297">
            <v>0</v>
          </cell>
          <cell r="B25297">
            <v>0</v>
          </cell>
          <cell r="C25297">
            <v>0</v>
          </cell>
          <cell r="D25297">
            <v>0</v>
          </cell>
        </row>
        <row r="25298">
          <cell r="A25298">
            <v>0</v>
          </cell>
          <cell r="B25298">
            <v>0</v>
          </cell>
          <cell r="C25298">
            <v>0</v>
          </cell>
          <cell r="D25298">
            <v>0</v>
          </cell>
        </row>
        <row r="25299">
          <cell r="A25299">
            <v>0</v>
          </cell>
          <cell r="B25299">
            <v>0</v>
          </cell>
          <cell r="C25299">
            <v>0</v>
          </cell>
          <cell r="D25299">
            <v>0</v>
          </cell>
        </row>
        <row r="25300">
          <cell r="A25300">
            <v>0</v>
          </cell>
          <cell r="B25300">
            <v>0</v>
          </cell>
          <cell r="C25300">
            <v>0</v>
          </cell>
          <cell r="D25300">
            <v>0</v>
          </cell>
        </row>
        <row r="25301">
          <cell r="A25301">
            <v>0</v>
          </cell>
          <cell r="B25301">
            <v>0</v>
          </cell>
          <cell r="C25301">
            <v>0</v>
          </cell>
          <cell r="D25301">
            <v>0</v>
          </cell>
        </row>
        <row r="25302">
          <cell r="A25302">
            <v>0</v>
          </cell>
          <cell r="B25302">
            <v>0</v>
          </cell>
          <cell r="C25302">
            <v>0</v>
          </cell>
          <cell r="D25302">
            <v>0</v>
          </cell>
        </row>
        <row r="25303">
          <cell r="A25303">
            <v>0</v>
          </cell>
          <cell r="B25303">
            <v>0</v>
          </cell>
          <cell r="C25303">
            <v>0</v>
          </cell>
          <cell r="D25303">
            <v>0</v>
          </cell>
        </row>
        <row r="25304">
          <cell r="A25304">
            <v>0</v>
          </cell>
          <cell r="B25304">
            <v>0</v>
          </cell>
          <cell r="C25304">
            <v>0</v>
          </cell>
          <cell r="D25304">
            <v>0</v>
          </cell>
        </row>
        <row r="25305">
          <cell r="A25305">
            <v>0</v>
          </cell>
          <cell r="B25305">
            <v>0</v>
          </cell>
          <cell r="C25305">
            <v>0</v>
          </cell>
          <cell r="D25305">
            <v>0</v>
          </cell>
        </row>
        <row r="25306">
          <cell r="A25306">
            <v>0</v>
          </cell>
          <cell r="B25306">
            <v>0</v>
          </cell>
          <cell r="C25306">
            <v>0</v>
          </cell>
          <cell r="D25306">
            <v>0</v>
          </cell>
        </row>
        <row r="25307">
          <cell r="A25307">
            <v>0</v>
          </cell>
          <cell r="B25307">
            <v>0</v>
          </cell>
          <cell r="C25307">
            <v>0</v>
          </cell>
          <cell r="D25307">
            <v>0</v>
          </cell>
        </row>
        <row r="25308">
          <cell r="A25308">
            <v>0</v>
          </cell>
          <cell r="B25308">
            <v>0</v>
          </cell>
          <cell r="C25308">
            <v>0</v>
          </cell>
          <cell r="D25308">
            <v>0</v>
          </cell>
        </row>
        <row r="25309">
          <cell r="A25309">
            <v>0</v>
          </cell>
          <cell r="B25309">
            <v>0</v>
          </cell>
          <cell r="C25309">
            <v>0</v>
          </cell>
          <cell r="D25309">
            <v>0</v>
          </cell>
        </row>
        <row r="25310">
          <cell r="A25310">
            <v>0</v>
          </cell>
          <cell r="B25310">
            <v>0</v>
          </cell>
          <cell r="C25310">
            <v>0</v>
          </cell>
          <cell r="D25310">
            <v>0</v>
          </cell>
        </row>
        <row r="25311">
          <cell r="A25311">
            <v>0</v>
          </cell>
          <cell r="B25311">
            <v>0</v>
          </cell>
          <cell r="C25311">
            <v>0</v>
          </cell>
          <cell r="D25311">
            <v>0</v>
          </cell>
        </row>
        <row r="25312">
          <cell r="A25312">
            <v>0</v>
          </cell>
          <cell r="B25312">
            <v>0</v>
          </cell>
          <cell r="C25312">
            <v>0</v>
          </cell>
          <cell r="D25312">
            <v>0</v>
          </cell>
        </row>
        <row r="25313">
          <cell r="A25313">
            <v>0</v>
          </cell>
          <cell r="B25313">
            <v>0</v>
          </cell>
          <cell r="C25313">
            <v>0</v>
          </cell>
          <cell r="D25313">
            <v>0</v>
          </cell>
        </row>
        <row r="25314">
          <cell r="A25314">
            <v>0</v>
          </cell>
          <cell r="B25314">
            <v>0</v>
          </cell>
          <cell r="C25314">
            <v>0</v>
          </cell>
          <cell r="D25314">
            <v>0</v>
          </cell>
        </row>
        <row r="25315">
          <cell r="A25315">
            <v>0</v>
          </cell>
          <cell r="B25315">
            <v>0</v>
          </cell>
          <cell r="C25315">
            <v>0</v>
          </cell>
          <cell r="D25315">
            <v>0</v>
          </cell>
        </row>
        <row r="25316">
          <cell r="A25316">
            <v>0</v>
          </cell>
          <cell r="B25316">
            <v>0</v>
          </cell>
          <cell r="C25316">
            <v>0</v>
          </cell>
          <cell r="D25316">
            <v>0</v>
          </cell>
        </row>
        <row r="25317">
          <cell r="A25317">
            <v>0</v>
          </cell>
          <cell r="B25317">
            <v>0</v>
          </cell>
          <cell r="C25317">
            <v>0</v>
          </cell>
          <cell r="D25317">
            <v>0</v>
          </cell>
        </row>
        <row r="25318">
          <cell r="A25318">
            <v>0</v>
          </cell>
          <cell r="B25318">
            <v>0</v>
          </cell>
          <cell r="C25318">
            <v>0</v>
          </cell>
          <cell r="D25318">
            <v>0</v>
          </cell>
        </row>
        <row r="25319">
          <cell r="A25319">
            <v>0</v>
          </cell>
          <cell r="B25319">
            <v>0</v>
          </cell>
          <cell r="C25319">
            <v>0</v>
          </cell>
          <cell r="D25319">
            <v>0</v>
          </cell>
        </row>
        <row r="25320">
          <cell r="A25320">
            <v>0</v>
          </cell>
          <cell r="B25320">
            <v>0</v>
          </cell>
          <cell r="C25320">
            <v>0</v>
          </cell>
          <cell r="D25320">
            <v>0</v>
          </cell>
        </row>
        <row r="25321">
          <cell r="A25321">
            <v>0</v>
          </cell>
          <cell r="B25321">
            <v>0</v>
          </cell>
          <cell r="C25321">
            <v>0</v>
          </cell>
          <cell r="D25321">
            <v>0</v>
          </cell>
        </row>
        <row r="25322">
          <cell r="A25322">
            <v>0</v>
          </cell>
          <cell r="B25322">
            <v>0</v>
          </cell>
          <cell r="C25322">
            <v>0</v>
          </cell>
          <cell r="D25322">
            <v>0</v>
          </cell>
        </row>
        <row r="25323">
          <cell r="A25323">
            <v>0</v>
          </cell>
          <cell r="B25323">
            <v>0</v>
          </cell>
          <cell r="C25323">
            <v>0</v>
          </cell>
          <cell r="D25323">
            <v>0</v>
          </cell>
        </row>
        <row r="25324">
          <cell r="A25324">
            <v>0</v>
          </cell>
          <cell r="B25324">
            <v>0</v>
          </cell>
          <cell r="C25324">
            <v>0</v>
          </cell>
          <cell r="D25324">
            <v>0</v>
          </cell>
        </row>
        <row r="25325">
          <cell r="A25325">
            <v>0</v>
          </cell>
          <cell r="B25325">
            <v>0</v>
          </cell>
          <cell r="C25325">
            <v>0</v>
          </cell>
          <cell r="D25325">
            <v>0</v>
          </cell>
        </row>
        <row r="25326">
          <cell r="A25326">
            <v>0</v>
          </cell>
          <cell r="B25326">
            <v>0</v>
          </cell>
          <cell r="C25326">
            <v>0</v>
          </cell>
          <cell r="D25326">
            <v>0</v>
          </cell>
        </row>
        <row r="25327">
          <cell r="A25327">
            <v>0</v>
          </cell>
          <cell r="B25327">
            <v>0</v>
          </cell>
          <cell r="C25327">
            <v>0</v>
          </cell>
          <cell r="D25327">
            <v>0</v>
          </cell>
        </row>
        <row r="25328">
          <cell r="A25328">
            <v>0</v>
          </cell>
          <cell r="B25328">
            <v>0</v>
          </cell>
          <cell r="C25328">
            <v>0</v>
          </cell>
          <cell r="D25328">
            <v>0</v>
          </cell>
        </row>
        <row r="25329">
          <cell r="A25329">
            <v>0</v>
          </cell>
          <cell r="B25329">
            <v>0</v>
          </cell>
          <cell r="C25329">
            <v>0</v>
          </cell>
          <cell r="D25329">
            <v>0</v>
          </cell>
        </row>
        <row r="25330">
          <cell r="A25330">
            <v>0</v>
          </cell>
          <cell r="B25330">
            <v>0</v>
          </cell>
          <cell r="C25330">
            <v>0</v>
          </cell>
          <cell r="D25330">
            <v>0</v>
          </cell>
        </row>
        <row r="25331">
          <cell r="A25331">
            <v>0</v>
          </cell>
          <cell r="B25331">
            <v>0</v>
          </cell>
          <cell r="C25331">
            <v>0</v>
          </cell>
          <cell r="D25331">
            <v>0</v>
          </cell>
        </row>
        <row r="25332">
          <cell r="A25332">
            <v>0</v>
          </cell>
          <cell r="B25332">
            <v>0</v>
          </cell>
          <cell r="C25332">
            <v>0</v>
          </cell>
          <cell r="D25332">
            <v>0</v>
          </cell>
        </row>
        <row r="25333">
          <cell r="A25333">
            <v>0</v>
          </cell>
          <cell r="B25333">
            <v>0</v>
          </cell>
          <cell r="C25333">
            <v>0</v>
          </cell>
          <cell r="D25333">
            <v>0</v>
          </cell>
        </row>
        <row r="25334">
          <cell r="A25334">
            <v>0</v>
          </cell>
          <cell r="B25334">
            <v>0</v>
          </cell>
          <cell r="C25334">
            <v>0</v>
          </cell>
          <cell r="D25334">
            <v>0</v>
          </cell>
        </row>
        <row r="25335">
          <cell r="A25335">
            <v>0</v>
          </cell>
          <cell r="B25335">
            <v>0</v>
          </cell>
          <cell r="C25335">
            <v>0</v>
          </cell>
          <cell r="D25335">
            <v>0</v>
          </cell>
        </row>
        <row r="25336">
          <cell r="A25336">
            <v>0</v>
          </cell>
          <cell r="B25336">
            <v>0</v>
          </cell>
          <cell r="C25336">
            <v>0</v>
          </cell>
          <cell r="D25336">
            <v>0</v>
          </cell>
        </row>
        <row r="25337">
          <cell r="A25337">
            <v>0</v>
          </cell>
          <cell r="B25337">
            <v>0</v>
          </cell>
          <cell r="C25337">
            <v>0</v>
          </cell>
          <cell r="D25337">
            <v>0</v>
          </cell>
        </row>
        <row r="25338">
          <cell r="A25338">
            <v>0</v>
          </cell>
          <cell r="B25338">
            <v>0</v>
          </cell>
          <cell r="C25338">
            <v>0</v>
          </cell>
          <cell r="D25338">
            <v>0</v>
          </cell>
        </row>
        <row r="25339">
          <cell r="A25339">
            <v>0</v>
          </cell>
          <cell r="B25339">
            <v>0</v>
          </cell>
          <cell r="C25339">
            <v>0</v>
          </cell>
          <cell r="D25339">
            <v>0</v>
          </cell>
        </row>
        <row r="25340">
          <cell r="A25340">
            <v>0</v>
          </cell>
          <cell r="B25340">
            <v>0</v>
          </cell>
          <cell r="C25340">
            <v>0</v>
          </cell>
          <cell r="D25340">
            <v>0</v>
          </cell>
        </row>
        <row r="25341">
          <cell r="A25341">
            <v>0</v>
          </cell>
          <cell r="B25341">
            <v>0</v>
          </cell>
          <cell r="C25341">
            <v>0</v>
          </cell>
          <cell r="D25341">
            <v>0</v>
          </cell>
        </row>
        <row r="25342">
          <cell r="A25342">
            <v>0</v>
          </cell>
          <cell r="B25342">
            <v>0</v>
          </cell>
          <cell r="C25342">
            <v>0</v>
          </cell>
          <cell r="D25342">
            <v>0</v>
          </cell>
        </row>
        <row r="25343">
          <cell r="A25343">
            <v>0</v>
          </cell>
          <cell r="B25343">
            <v>0</v>
          </cell>
          <cell r="C25343">
            <v>0</v>
          </cell>
          <cell r="D25343">
            <v>0</v>
          </cell>
        </row>
        <row r="25344">
          <cell r="A25344">
            <v>0</v>
          </cell>
          <cell r="B25344">
            <v>0</v>
          </cell>
          <cell r="C25344">
            <v>0</v>
          </cell>
          <cell r="D25344">
            <v>0</v>
          </cell>
        </row>
        <row r="25345">
          <cell r="A25345">
            <v>0</v>
          </cell>
          <cell r="B25345">
            <v>0</v>
          </cell>
          <cell r="C25345">
            <v>0</v>
          </cell>
          <cell r="D25345">
            <v>0</v>
          </cell>
        </row>
        <row r="25346">
          <cell r="A25346">
            <v>0</v>
          </cell>
          <cell r="B25346">
            <v>0</v>
          </cell>
          <cell r="C25346">
            <v>0</v>
          </cell>
          <cell r="D25346">
            <v>0</v>
          </cell>
        </row>
        <row r="25347">
          <cell r="A25347">
            <v>0</v>
          </cell>
          <cell r="B25347">
            <v>0</v>
          </cell>
          <cell r="C25347">
            <v>0</v>
          </cell>
          <cell r="D25347">
            <v>0</v>
          </cell>
        </row>
        <row r="25348">
          <cell r="A25348">
            <v>0</v>
          </cell>
          <cell r="B25348">
            <v>0</v>
          </cell>
          <cell r="C25348">
            <v>0</v>
          </cell>
          <cell r="D25348">
            <v>0</v>
          </cell>
        </row>
        <row r="25349">
          <cell r="A25349">
            <v>0</v>
          </cell>
          <cell r="B25349">
            <v>0</v>
          </cell>
          <cell r="C25349">
            <v>0</v>
          </cell>
          <cell r="D25349">
            <v>0</v>
          </cell>
        </row>
        <row r="25350">
          <cell r="A25350">
            <v>0</v>
          </cell>
          <cell r="B25350">
            <v>0</v>
          </cell>
          <cell r="C25350">
            <v>0</v>
          </cell>
          <cell r="D25350">
            <v>0</v>
          </cell>
        </row>
        <row r="25351">
          <cell r="A25351">
            <v>0</v>
          </cell>
          <cell r="B25351">
            <v>0</v>
          </cell>
          <cell r="C25351">
            <v>0</v>
          </cell>
          <cell r="D25351">
            <v>0</v>
          </cell>
        </row>
        <row r="25352">
          <cell r="A25352">
            <v>0</v>
          </cell>
          <cell r="B25352">
            <v>0</v>
          </cell>
          <cell r="C25352">
            <v>0</v>
          </cell>
          <cell r="D25352">
            <v>0</v>
          </cell>
        </row>
        <row r="25353">
          <cell r="A25353">
            <v>0</v>
          </cell>
          <cell r="B25353">
            <v>0</v>
          </cell>
          <cell r="C25353">
            <v>0</v>
          </cell>
          <cell r="D25353">
            <v>0</v>
          </cell>
        </row>
        <row r="25354">
          <cell r="A25354">
            <v>0</v>
          </cell>
          <cell r="B25354">
            <v>0</v>
          </cell>
          <cell r="C25354">
            <v>0</v>
          </cell>
          <cell r="D25354">
            <v>0</v>
          </cell>
        </row>
        <row r="25355">
          <cell r="A25355">
            <v>0</v>
          </cell>
          <cell r="B25355">
            <v>0</v>
          </cell>
          <cell r="C25355">
            <v>0</v>
          </cell>
          <cell r="D25355">
            <v>0</v>
          </cell>
        </row>
        <row r="25356">
          <cell r="A25356">
            <v>0</v>
          </cell>
          <cell r="B25356">
            <v>0</v>
          </cell>
          <cell r="C25356">
            <v>0</v>
          </cell>
          <cell r="D25356">
            <v>0</v>
          </cell>
        </row>
        <row r="25357">
          <cell r="A25357">
            <v>0</v>
          </cell>
          <cell r="B25357">
            <v>0</v>
          </cell>
          <cell r="C25357">
            <v>0</v>
          </cell>
          <cell r="D25357">
            <v>0</v>
          </cell>
        </row>
        <row r="25358">
          <cell r="A25358">
            <v>0</v>
          </cell>
          <cell r="B25358">
            <v>0</v>
          </cell>
          <cell r="C25358">
            <v>0</v>
          </cell>
          <cell r="D25358">
            <v>0</v>
          </cell>
        </row>
        <row r="25359">
          <cell r="A25359">
            <v>0</v>
          </cell>
          <cell r="B25359">
            <v>0</v>
          </cell>
          <cell r="C25359">
            <v>0</v>
          </cell>
          <cell r="D25359">
            <v>0</v>
          </cell>
        </row>
        <row r="25360">
          <cell r="A25360">
            <v>0</v>
          </cell>
          <cell r="B25360">
            <v>0</v>
          </cell>
          <cell r="C25360">
            <v>0</v>
          </cell>
          <cell r="D25360">
            <v>0</v>
          </cell>
        </row>
        <row r="25361">
          <cell r="A25361">
            <v>0</v>
          </cell>
          <cell r="B25361">
            <v>0</v>
          </cell>
          <cell r="C25361">
            <v>0</v>
          </cell>
          <cell r="D25361">
            <v>0</v>
          </cell>
        </row>
        <row r="25362">
          <cell r="A25362">
            <v>0</v>
          </cell>
          <cell r="B25362">
            <v>0</v>
          </cell>
          <cell r="C25362">
            <v>0</v>
          </cell>
          <cell r="D25362">
            <v>0</v>
          </cell>
        </row>
        <row r="25363">
          <cell r="A25363">
            <v>0</v>
          </cell>
          <cell r="B25363">
            <v>0</v>
          </cell>
          <cell r="C25363">
            <v>0</v>
          </cell>
          <cell r="D25363">
            <v>0</v>
          </cell>
        </row>
        <row r="25364">
          <cell r="A25364">
            <v>0</v>
          </cell>
          <cell r="B25364">
            <v>0</v>
          </cell>
          <cell r="C25364">
            <v>0</v>
          </cell>
          <cell r="D25364">
            <v>0</v>
          </cell>
        </row>
        <row r="25365">
          <cell r="A25365">
            <v>0</v>
          </cell>
          <cell r="B25365">
            <v>0</v>
          </cell>
          <cell r="C25365">
            <v>0</v>
          </cell>
          <cell r="D25365">
            <v>0</v>
          </cell>
        </row>
        <row r="25366">
          <cell r="A25366">
            <v>0</v>
          </cell>
          <cell r="B25366">
            <v>0</v>
          </cell>
          <cell r="C25366">
            <v>0</v>
          </cell>
          <cell r="D25366">
            <v>0</v>
          </cell>
        </row>
        <row r="25367">
          <cell r="A25367">
            <v>0</v>
          </cell>
          <cell r="B25367">
            <v>0</v>
          </cell>
          <cell r="C25367">
            <v>0</v>
          </cell>
          <cell r="D25367">
            <v>0</v>
          </cell>
        </row>
        <row r="25368">
          <cell r="A25368">
            <v>0</v>
          </cell>
          <cell r="B25368">
            <v>0</v>
          </cell>
          <cell r="C25368">
            <v>0</v>
          </cell>
          <cell r="D25368">
            <v>0</v>
          </cell>
        </row>
        <row r="25369">
          <cell r="A25369">
            <v>0</v>
          </cell>
          <cell r="B25369">
            <v>0</v>
          </cell>
          <cell r="C25369">
            <v>0</v>
          </cell>
          <cell r="D25369">
            <v>0</v>
          </cell>
        </row>
        <row r="25370">
          <cell r="A25370">
            <v>0</v>
          </cell>
          <cell r="B25370">
            <v>0</v>
          </cell>
          <cell r="C25370">
            <v>0</v>
          </cell>
          <cell r="D25370">
            <v>0</v>
          </cell>
        </row>
        <row r="25371">
          <cell r="A25371">
            <v>0</v>
          </cell>
          <cell r="B25371">
            <v>0</v>
          </cell>
          <cell r="C25371">
            <v>0</v>
          </cell>
          <cell r="D25371">
            <v>0</v>
          </cell>
        </row>
        <row r="25372">
          <cell r="A25372">
            <v>0</v>
          </cell>
          <cell r="B25372">
            <v>0</v>
          </cell>
          <cell r="C25372">
            <v>0</v>
          </cell>
          <cell r="D25372">
            <v>0</v>
          </cell>
        </row>
        <row r="25373">
          <cell r="A25373">
            <v>0</v>
          </cell>
          <cell r="B25373">
            <v>0</v>
          </cell>
          <cell r="C25373">
            <v>0</v>
          </cell>
          <cell r="D25373">
            <v>0</v>
          </cell>
        </row>
        <row r="25374">
          <cell r="A25374">
            <v>0</v>
          </cell>
          <cell r="B25374">
            <v>0</v>
          </cell>
          <cell r="C25374">
            <v>0</v>
          </cell>
          <cell r="D25374">
            <v>0</v>
          </cell>
        </row>
        <row r="25375">
          <cell r="A25375">
            <v>0</v>
          </cell>
          <cell r="B25375">
            <v>0</v>
          </cell>
          <cell r="C25375">
            <v>0</v>
          </cell>
          <cell r="D25375">
            <v>0</v>
          </cell>
        </row>
        <row r="25376">
          <cell r="A25376">
            <v>0</v>
          </cell>
          <cell r="B25376">
            <v>0</v>
          </cell>
          <cell r="C25376">
            <v>0</v>
          </cell>
          <cell r="D25376">
            <v>0</v>
          </cell>
        </row>
        <row r="25377">
          <cell r="A25377">
            <v>0</v>
          </cell>
          <cell r="B25377">
            <v>0</v>
          </cell>
          <cell r="C25377">
            <v>0</v>
          </cell>
          <cell r="D25377">
            <v>0</v>
          </cell>
        </row>
        <row r="25378">
          <cell r="A25378">
            <v>0</v>
          </cell>
          <cell r="B25378">
            <v>0</v>
          </cell>
          <cell r="C25378">
            <v>0</v>
          </cell>
          <cell r="D25378">
            <v>0</v>
          </cell>
        </row>
        <row r="25379">
          <cell r="A25379">
            <v>0</v>
          </cell>
          <cell r="B25379">
            <v>0</v>
          </cell>
          <cell r="C25379">
            <v>0</v>
          </cell>
          <cell r="D25379">
            <v>0</v>
          </cell>
        </row>
        <row r="25380">
          <cell r="A25380">
            <v>0</v>
          </cell>
          <cell r="B25380">
            <v>0</v>
          </cell>
          <cell r="C25380">
            <v>0</v>
          </cell>
          <cell r="D25380">
            <v>0</v>
          </cell>
        </row>
        <row r="25381">
          <cell r="A25381">
            <v>0</v>
          </cell>
          <cell r="B25381">
            <v>0</v>
          </cell>
          <cell r="C25381">
            <v>0</v>
          </cell>
          <cell r="D25381">
            <v>0</v>
          </cell>
        </row>
        <row r="25382">
          <cell r="A25382">
            <v>0</v>
          </cell>
          <cell r="B25382">
            <v>0</v>
          </cell>
          <cell r="C25382">
            <v>0</v>
          </cell>
          <cell r="D25382">
            <v>0</v>
          </cell>
        </row>
        <row r="25383">
          <cell r="A25383">
            <v>0</v>
          </cell>
          <cell r="B25383">
            <v>0</v>
          </cell>
          <cell r="C25383">
            <v>0</v>
          </cell>
          <cell r="D25383">
            <v>0</v>
          </cell>
        </row>
        <row r="25384">
          <cell r="A25384">
            <v>0</v>
          </cell>
          <cell r="B25384">
            <v>0</v>
          </cell>
          <cell r="C25384">
            <v>0</v>
          </cell>
          <cell r="D25384">
            <v>0</v>
          </cell>
        </row>
        <row r="25385">
          <cell r="A25385">
            <v>0</v>
          </cell>
          <cell r="B25385">
            <v>0</v>
          </cell>
          <cell r="C25385">
            <v>0</v>
          </cell>
          <cell r="D25385">
            <v>0</v>
          </cell>
        </row>
        <row r="25386">
          <cell r="A25386">
            <v>0</v>
          </cell>
          <cell r="B25386">
            <v>0</v>
          </cell>
          <cell r="C25386">
            <v>0</v>
          </cell>
          <cell r="D25386">
            <v>0</v>
          </cell>
        </row>
        <row r="25387">
          <cell r="A25387">
            <v>0</v>
          </cell>
          <cell r="B25387">
            <v>0</v>
          </cell>
          <cell r="C25387">
            <v>0</v>
          </cell>
          <cell r="D25387">
            <v>0</v>
          </cell>
        </row>
        <row r="25388">
          <cell r="A25388">
            <v>0</v>
          </cell>
          <cell r="B25388">
            <v>0</v>
          </cell>
          <cell r="C25388">
            <v>0</v>
          </cell>
          <cell r="D25388">
            <v>0</v>
          </cell>
        </row>
        <row r="25389">
          <cell r="A25389">
            <v>0</v>
          </cell>
          <cell r="B25389">
            <v>0</v>
          </cell>
          <cell r="C25389">
            <v>0</v>
          </cell>
          <cell r="D25389">
            <v>0</v>
          </cell>
        </row>
        <row r="25390">
          <cell r="A25390">
            <v>0</v>
          </cell>
          <cell r="B25390">
            <v>0</v>
          </cell>
          <cell r="C25390">
            <v>0</v>
          </cell>
          <cell r="D25390">
            <v>0</v>
          </cell>
        </row>
        <row r="25391">
          <cell r="A25391">
            <v>0</v>
          </cell>
          <cell r="B25391">
            <v>0</v>
          </cell>
          <cell r="C25391">
            <v>0</v>
          </cell>
          <cell r="D25391">
            <v>0</v>
          </cell>
        </row>
        <row r="25392">
          <cell r="A25392">
            <v>0</v>
          </cell>
          <cell r="B25392">
            <v>0</v>
          </cell>
          <cell r="C25392">
            <v>0</v>
          </cell>
          <cell r="D25392">
            <v>0</v>
          </cell>
        </row>
        <row r="25393">
          <cell r="A25393">
            <v>0</v>
          </cell>
          <cell r="B25393">
            <v>0</v>
          </cell>
          <cell r="C25393">
            <v>0</v>
          </cell>
          <cell r="D25393">
            <v>0</v>
          </cell>
        </row>
        <row r="25394">
          <cell r="A25394">
            <v>0</v>
          </cell>
          <cell r="B25394">
            <v>0</v>
          </cell>
          <cell r="C25394">
            <v>0</v>
          </cell>
          <cell r="D25394">
            <v>0</v>
          </cell>
        </row>
        <row r="25395">
          <cell r="A25395">
            <v>0</v>
          </cell>
          <cell r="B25395">
            <v>0</v>
          </cell>
          <cell r="C25395">
            <v>0</v>
          </cell>
          <cell r="D25395">
            <v>0</v>
          </cell>
        </row>
        <row r="25396">
          <cell r="A25396">
            <v>0</v>
          </cell>
          <cell r="B25396">
            <v>0</v>
          </cell>
          <cell r="C25396">
            <v>0</v>
          </cell>
          <cell r="D25396">
            <v>0</v>
          </cell>
        </row>
        <row r="25397">
          <cell r="A25397">
            <v>0</v>
          </cell>
          <cell r="B25397">
            <v>0</v>
          </cell>
          <cell r="C25397">
            <v>0</v>
          </cell>
          <cell r="D25397">
            <v>0</v>
          </cell>
        </row>
        <row r="25398">
          <cell r="A25398">
            <v>0</v>
          </cell>
          <cell r="B25398">
            <v>0</v>
          </cell>
          <cell r="C25398">
            <v>0</v>
          </cell>
          <cell r="D25398">
            <v>0</v>
          </cell>
        </row>
        <row r="25399">
          <cell r="A25399">
            <v>0</v>
          </cell>
          <cell r="B25399">
            <v>0</v>
          </cell>
          <cell r="C25399">
            <v>0</v>
          </cell>
          <cell r="D25399">
            <v>0</v>
          </cell>
        </row>
        <row r="25400">
          <cell r="A25400">
            <v>0</v>
          </cell>
          <cell r="B25400">
            <v>0</v>
          </cell>
          <cell r="C25400">
            <v>0</v>
          </cell>
          <cell r="D25400">
            <v>0</v>
          </cell>
        </row>
        <row r="25401">
          <cell r="A25401">
            <v>0</v>
          </cell>
          <cell r="B25401">
            <v>0</v>
          </cell>
          <cell r="C25401">
            <v>0</v>
          </cell>
          <cell r="D25401">
            <v>0</v>
          </cell>
        </row>
        <row r="25402">
          <cell r="A25402">
            <v>0</v>
          </cell>
          <cell r="B25402">
            <v>0</v>
          </cell>
          <cell r="C25402">
            <v>0</v>
          </cell>
          <cell r="D25402">
            <v>0</v>
          </cell>
        </row>
        <row r="25403">
          <cell r="A25403">
            <v>0</v>
          </cell>
          <cell r="B25403">
            <v>0</v>
          </cell>
          <cell r="C25403">
            <v>0</v>
          </cell>
          <cell r="D25403">
            <v>0</v>
          </cell>
        </row>
        <row r="25404">
          <cell r="A25404">
            <v>0</v>
          </cell>
          <cell r="B25404">
            <v>0</v>
          </cell>
          <cell r="C25404">
            <v>0</v>
          </cell>
          <cell r="D25404">
            <v>0</v>
          </cell>
        </row>
        <row r="25405">
          <cell r="A25405">
            <v>0</v>
          </cell>
          <cell r="B25405">
            <v>0</v>
          </cell>
          <cell r="C25405">
            <v>0</v>
          </cell>
          <cell r="D25405">
            <v>0</v>
          </cell>
        </row>
        <row r="25406">
          <cell r="A25406">
            <v>0</v>
          </cell>
          <cell r="B25406">
            <v>0</v>
          </cell>
          <cell r="C25406">
            <v>0</v>
          </cell>
          <cell r="D25406">
            <v>0</v>
          </cell>
        </row>
        <row r="25407">
          <cell r="A25407">
            <v>0</v>
          </cell>
          <cell r="B25407">
            <v>0</v>
          </cell>
          <cell r="C25407">
            <v>0</v>
          </cell>
          <cell r="D25407">
            <v>0</v>
          </cell>
        </row>
        <row r="25408">
          <cell r="A25408">
            <v>0</v>
          </cell>
          <cell r="B25408">
            <v>0</v>
          </cell>
          <cell r="C25408">
            <v>0</v>
          </cell>
          <cell r="D25408">
            <v>0</v>
          </cell>
        </row>
        <row r="25409">
          <cell r="A25409">
            <v>0</v>
          </cell>
          <cell r="B25409">
            <v>0</v>
          </cell>
          <cell r="C25409">
            <v>0</v>
          </cell>
          <cell r="D25409">
            <v>0</v>
          </cell>
        </row>
        <row r="25410">
          <cell r="A25410">
            <v>0</v>
          </cell>
          <cell r="B25410">
            <v>0</v>
          </cell>
          <cell r="C25410">
            <v>0</v>
          </cell>
          <cell r="D25410">
            <v>0</v>
          </cell>
        </row>
        <row r="25411">
          <cell r="A25411">
            <v>0</v>
          </cell>
          <cell r="B25411">
            <v>0</v>
          </cell>
          <cell r="C25411">
            <v>0</v>
          </cell>
          <cell r="D25411">
            <v>0</v>
          </cell>
        </row>
        <row r="25412">
          <cell r="A25412">
            <v>0</v>
          </cell>
          <cell r="B25412">
            <v>0</v>
          </cell>
          <cell r="C25412">
            <v>0</v>
          </cell>
          <cell r="D25412">
            <v>0</v>
          </cell>
        </row>
        <row r="25413">
          <cell r="A25413">
            <v>0</v>
          </cell>
          <cell r="B25413">
            <v>0</v>
          </cell>
          <cell r="C25413">
            <v>0</v>
          </cell>
          <cell r="D25413">
            <v>0</v>
          </cell>
        </row>
        <row r="25414">
          <cell r="A25414">
            <v>0</v>
          </cell>
          <cell r="B25414">
            <v>0</v>
          </cell>
          <cell r="C25414">
            <v>0</v>
          </cell>
          <cell r="D25414">
            <v>0</v>
          </cell>
        </row>
        <row r="25415">
          <cell r="A25415">
            <v>0</v>
          </cell>
          <cell r="B25415">
            <v>0</v>
          </cell>
          <cell r="C25415">
            <v>0</v>
          </cell>
          <cell r="D25415">
            <v>0</v>
          </cell>
        </row>
        <row r="25416">
          <cell r="A25416">
            <v>0</v>
          </cell>
          <cell r="B25416">
            <v>0</v>
          </cell>
          <cell r="C25416">
            <v>0</v>
          </cell>
          <cell r="D25416">
            <v>0</v>
          </cell>
        </row>
        <row r="25417">
          <cell r="A25417">
            <v>0</v>
          </cell>
          <cell r="B25417">
            <v>0</v>
          </cell>
          <cell r="C25417">
            <v>0</v>
          </cell>
          <cell r="D25417">
            <v>0</v>
          </cell>
        </row>
        <row r="25418">
          <cell r="A25418">
            <v>0</v>
          </cell>
          <cell r="B25418">
            <v>0</v>
          </cell>
          <cell r="C25418">
            <v>0</v>
          </cell>
          <cell r="D25418">
            <v>0</v>
          </cell>
        </row>
        <row r="25419">
          <cell r="A25419">
            <v>0</v>
          </cell>
          <cell r="B25419">
            <v>0</v>
          </cell>
          <cell r="C25419">
            <v>0</v>
          </cell>
          <cell r="D25419">
            <v>0</v>
          </cell>
        </row>
        <row r="25420">
          <cell r="A25420">
            <v>0</v>
          </cell>
          <cell r="B25420">
            <v>0</v>
          </cell>
          <cell r="C25420">
            <v>0</v>
          </cell>
          <cell r="D25420">
            <v>0</v>
          </cell>
        </row>
        <row r="25421">
          <cell r="A25421">
            <v>0</v>
          </cell>
          <cell r="B25421">
            <v>0</v>
          </cell>
          <cell r="C25421">
            <v>0</v>
          </cell>
          <cell r="D25421">
            <v>0</v>
          </cell>
        </row>
        <row r="25422">
          <cell r="A25422">
            <v>0</v>
          </cell>
          <cell r="B25422">
            <v>0</v>
          </cell>
          <cell r="C25422">
            <v>0</v>
          </cell>
          <cell r="D25422">
            <v>0</v>
          </cell>
        </row>
        <row r="25423">
          <cell r="A25423">
            <v>0</v>
          </cell>
          <cell r="B25423">
            <v>0</v>
          </cell>
          <cell r="C25423">
            <v>0</v>
          </cell>
          <cell r="D25423">
            <v>0</v>
          </cell>
        </row>
        <row r="25424">
          <cell r="A25424">
            <v>0</v>
          </cell>
          <cell r="B25424">
            <v>0</v>
          </cell>
          <cell r="C25424">
            <v>0</v>
          </cell>
          <cell r="D25424">
            <v>0</v>
          </cell>
        </row>
        <row r="25425">
          <cell r="A25425">
            <v>0</v>
          </cell>
          <cell r="B25425">
            <v>0</v>
          </cell>
          <cell r="C25425">
            <v>0</v>
          </cell>
          <cell r="D25425">
            <v>0</v>
          </cell>
        </row>
        <row r="25426">
          <cell r="A25426">
            <v>0</v>
          </cell>
          <cell r="B25426">
            <v>0</v>
          </cell>
          <cell r="C25426">
            <v>0</v>
          </cell>
          <cell r="D25426">
            <v>0</v>
          </cell>
        </row>
        <row r="25427">
          <cell r="A25427">
            <v>0</v>
          </cell>
          <cell r="B25427">
            <v>0</v>
          </cell>
          <cell r="C25427">
            <v>0</v>
          </cell>
          <cell r="D25427">
            <v>0</v>
          </cell>
        </row>
        <row r="25428">
          <cell r="A25428">
            <v>0</v>
          </cell>
          <cell r="B25428">
            <v>0</v>
          </cell>
          <cell r="C25428">
            <v>0</v>
          </cell>
          <cell r="D25428">
            <v>0</v>
          </cell>
        </row>
        <row r="25429">
          <cell r="A25429">
            <v>0</v>
          </cell>
          <cell r="B25429">
            <v>0</v>
          </cell>
          <cell r="C25429">
            <v>0</v>
          </cell>
          <cell r="D25429">
            <v>0</v>
          </cell>
        </row>
        <row r="25430">
          <cell r="A25430">
            <v>0</v>
          </cell>
          <cell r="B25430">
            <v>0</v>
          </cell>
          <cell r="C25430">
            <v>0</v>
          </cell>
          <cell r="D25430">
            <v>0</v>
          </cell>
        </row>
        <row r="25431">
          <cell r="A25431">
            <v>0</v>
          </cell>
          <cell r="B25431">
            <v>0</v>
          </cell>
          <cell r="C25431">
            <v>0</v>
          </cell>
          <cell r="D25431">
            <v>0</v>
          </cell>
        </row>
        <row r="25432">
          <cell r="A25432">
            <v>0</v>
          </cell>
          <cell r="B25432">
            <v>0</v>
          </cell>
          <cell r="C25432">
            <v>0</v>
          </cell>
          <cell r="D25432">
            <v>0</v>
          </cell>
        </row>
        <row r="25433">
          <cell r="A25433">
            <v>0</v>
          </cell>
          <cell r="B25433">
            <v>0</v>
          </cell>
          <cell r="C25433">
            <v>0</v>
          </cell>
          <cell r="D25433">
            <v>0</v>
          </cell>
        </row>
        <row r="25434">
          <cell r="A25434">
            <v>0</v>
          </cell>
          <cell r="B25434">
            <v>0</v>
          </cell>
          <cell r="C25434">
            <v>0</v>
          </cell>
          <cell r="D25434">
            <v>0</v>
          </cell>
        </row>
        <row r="25435">
          <cell r="A25435">
            <v>0</v>
          </cell>
          <cell r="B25435">
            <v>0</v>
          </cell>
          <cell r="C25435">
            <v>0</v>
          </cell>
          <cell r="D25435">
            <v>0</v>
          </cell>
        </row>
        <row r="25436">
          <cell r="A25436">
            <v>0</v>
          </cell>
          <cell r="B25436">
            <v>0</v>
          </cell>
          <cell r="C25436">
            <v>0</v>
          </cell>
          <cell r="D25436">
            <v>0</v>
          </cell>
        </row>
        <row r="25437">
          <cell r="A25437">
            <v>0</v>
          </cell>
          <cell r="B25437">
            <v>0</v>
          </cell>
          <cell r="C25437">
            <v>0</v>
          </cell>
          <cell r="D25437">
            <v>0</v>
          </cell>
        </row>
        <row r="25438">
          <cell r="A25438">
            <v>0</v>
          </cell>
          <cell r="B25438">
            <v>0</v>
          </cell>
          <cell r="C25438">
            <v>0</v>
          </cell>
          <cell r="D25438">
            <v>0</v>
          </cell>
        </row>
        <row r="25439">
          <cell r="A25439">
            <v>0</v>
          </cell>
          <cell r="B25439">
            <v>0</v>
          </cell>
          <cell r="C25439">
            <v>0</v>
          </cell>
          <cell r="D25439">
            <v>0</v>
          </cell>
        </row>
        <row r="25440">
          <cell r="A25440">
            <v>0</v>
          </cell>
          <cell r="B25440">
            <v>0</v>
          </cell>
          <cell r="C25440">
            <v>0</v>
          </cell>
          <cell r="D25440">
            <v>0</v>
          </cell>
        </row>
        <row r="25441">
          <cell r="A25441">
            <v>0</v>
          </cell>
          <cell r="B25441">
            <v>0</v>
          </cell>
          <cell r="C25441">
            <v>0</v>
          </cell>
          <cell r="D25441">
            <v>0</v>
          </cell>
        </row>
        <row r="25442">
          <cell r="A25442">
            <v>0</v>
          </cell>
          <cell r="B25442">
            <v>0</v>
          </cell>
          <cell r="C25442">
            <v>0</v>
          </cell>
          <cell r="D25442">
            <v>0</v>
          </cell>
        </row>
        <row r="25443">
          <cell r="A25443">
            <v>0</v>
          </cell>
          <cell r="B25443">
            <v>0</v>
          </cell>
          <cell r="C25443">
            <v>0</v>
          </cell>
          <cell r="D25443">
            <v>0</v>
          </cell>
        </row>
        <row r="25444">
          <cell r="A25444">
            <v>0</v>
          </cell>
          <cell r="B25444">
            <v>0</v>
          </cell>
          <cell r="C25444">
            <v>0</v>
          </cell>
          <cell r="D25444">
            <v>0</v>
          </cell>
        </row>
        <row r="25445">
          <cell r="A25445">
            <v>0</v>
          </cell>
          <cell r="B25445">
            <v>0</v>
          </cell>
          <cell r="C25445">
            <v>0</v>
          </cell>
          <cell r="D25445">
            <v>0</v>
          </cell>
        </row>
        <row r="25446">
          <cell r="A25446">
            <v>0</v>
          </cell>
          <cell r="B25446">
            <v>0</v>
          </cell>
          <cell r="C25446">
            <v>0</v>
          </cell>
          <cell r="D25446">
            <v>0</v>
          </cell>
        </row>
        <row r="25447">
          <cell r="A25447">
            <v>0</v>
          </cell>
          <cell r="B25447">
            <v>0</v>
          </cell>
          <cell r="C25447">
            <v>0</v>
          </cell>
          <cell r="D25447">
            <v>0</v>
          </cell>
        </row>
        <row r="25448">
          <cell r="A25448">
            <v>0</v>
          </cell>
          <cell r="B25448">
            <v>0</v>
          </cell>
          <cell r="C25448">
            <v>0</v>
          </cell>
          <cell r="D25448">
            <v>0</v>
          </cell>
        </row>
        <row r="25449">
          <cell r="A25449">
            <v>0</v>
          </cell>
          <cell r="B25449">
            <v>0</v>
          </cell>
          <cell r="C25449">
            <v>0</v>
          </cell>
          <cell r="D25449">
            <v>0</v>
          </cell>
        </row>
        <row r="25450">
          <cell r="A25450">
            <v>0</v>
          </cell>
          <cell r="B25450">
            <v>0</v>
          </cell>
          <cell r="C25450">
            <v>0</v>
          </cell>
          <cell r="D25450">
            <v>0</v>
          </cell>
        </row>
        <row r="25451">
          <cell r="A25451">
            <v>0</v>
          </cell>
          <cell r="B25451">
            <v>0</v>
          </cell>
          <cell r="C25451">
            <v>0</v>
          </cell>
          <cell r="D25451">
            <v>0</v>
          </cell>
        </row>
        <row r="25452">
          <cell r="A25452">
            <v>0</v>
          </cell>
          <cell r="B25452">
            <v>0</v>
          </cell>
          <cell r="C25452">
            <v>0</v>
          </cell>
          <cell r="D25452">
            <v>0</v>
          </cell>
        </row>
        <row r="25453">
          <cell r="A25453">
            <v>0</v>
          </cell>
          <cell r="B25453">
            <v>0</v>
          </cell>
          <cell r="C25453">
            <v>0</v>
          </cell>
          <cell r="D25453">
            <v>0</v>
          </cell>
        </row>
        <row r="25454">
          <cell r="A25454">
            <v>0</v>
          </cell>
          <cell r="B25454">
            <v>0</v>
          </cell>
          <cell r="C25454">
            <v>0</v>
          </cell>
          <cell r="D25454">
            <v>0</v>
          </cell>
        </row>
        <row r="25455">
          <cell r="A25455">
            <v>0</v>
          </cell>
          <cell r="B25455">
            <v>0</v>
          </cell>
          <cell r="C25455">
            <v>0</v>
          </cell>
          <cell r="D25455">
            <v>0</v>
          </cell>
        </row>
        <row r="25456">
          <cell r="A25456">
            <v>0</v>
          </cell>
          <cell r="B25456">
            <v>0</v>
          </cell>
          <cell r="C25456">
            <v>0</v>
          </cell>
          <cell r="D25456">
            <v>0</v>
          </cell>
        </row>
        <row r="25457">
          <cell r="A25457">
            <v>0</v>
          </cell>
          <cell r="B25457">
            <v>0</v>
          </cell>
          <cell r="C25457">
            <v>0</v>
          </cell>
          <cell r="D25457">
            <v>0</v>
          </cell>
        </row>
        <row r="25458">
          <cell r="A25458">
            <v>0</v>
          </cell>
          <cell r="B25458">
            <v>0</v>
          </cell>
          <cell r="C25458">
            <v>0</v>
          </cell>
          <cell r="D25458">
            <v>0</v>
          </cell>
        </row>
        <row r="25459">
          <cell r="A25459">
            <v>0</v>
          </cell>
          <cell r="B25459">
            <v>0</v>
          </cell>
          <cell r="C25459">
            <v>0</v>
          </cell>
          <cell r="D25459">
            <v>0</v>
          </cell>
        </row>
        <row r="25460">
          <cell r="A25460">
            <v>0</v>
          </cell>
          <cell r="B25460">
            <v>0</v>
          </cell>
          <cell r="C25460">
            <v>0</v>
          </cell>
          <cell r="D25460">
            <v>0</v>
          </cell>
        </row>
        <row r="25461">
          <cell r="A25461">
            <v>0</v>
          </cell>
          <cell r="B25461">
            <v>0</v>
          </cell>
          <cell r="C25461">
            <v>0</v>
          </cell>
          <cell r="D25461">
            <v>0</v>
          </cell>
        </row>
        <row r="25462">
          <cell r="A25462">
            <v>0</v>
          </cell>
          <cell r="B25462">
            <v>0</v>
          </cell>
          <cell r="C25462">
            <v>0</v>
          </cell>
          <cell r="D25462">
            <v>0</v>
          </cell>
        </row>
        <row r="25463">
          <cell r="A25463">
            <v>0</v>
          </cell>
          <cell r="B25463">
            <v>0</v>
          </cell>
          <cell r="C25463">
            <v>0</v>
          </cell>
          <cell r="D25463">
            <v>0</v>
          </cell>
        </row>
        <row r="25464">
          <cell r="A25464">
            <v>0</v>
          </cell>
          <cell r="B25464">
            <v>0</v>
          </cell>
          <cell r="C25464">
            <v>0</v>
          </cell>
          <cell r="D25464">
            <v>0</v>
          </cell>
        </row>
        <row r="25465">
          <cell r="A25465">
            <v>0</v>
          </cell>
          <cell r="B25465">
            <v>0</v>
          </cell>
          <cell r="C25465">
            <v>0</v>
          </cell>
          <cell r="D25465">
            <v>0</v>
          </cell>
        </row>
        <row r="25466">
          <cell r="A25466">
            <v>0</v>
          </cell>
          <cell r="B25466">
            <v>0</v>
          </cell>
          <cell r="C25466">
            <v>0</v>
          </cell>
          <cell r="D25466">
            <v>0</v>
          </cell>
        </row>
        <row r="25467">
          <cell r="A25467">
            <v>0</v>
          </cell>
          <cell r="B25467">
            <v>0</v>
          </cell>
          <cell r="C25467">
            <v>0</v>
          </cell>
          <cell r="D25467">
            <v>0</v>
          </cell>
        </row>
        <row r="25468">
          <cell r="A25468">
            <v>0</v>
          </cell>
          <cell r="B25468">
            <v>0</v>
          </cell>
          <cell r="C25468">
            <v>0</v>
          </cell>
          <cell r="D25468">
            <v>0</v>
          </cell>
        </row>
        <row r="25469">
          <cell r="A25469">
            <v>0</v>
          </cell>
          <cell r="B25469">
            <v>0</v>
          </cell>
          <cell r="C25469">
            <v>0</v>
          </cell>
          <cell r="D25469">
            <v>0</v>
          </cell>
        </row>
        <row r="25470">
          <cell r="A25470">
            <v>0</v>
          </cell>
          <cell r="B25470">
            <v>0</v>
          </cell>
          <cell r="C25470">
            <v>0</v>
          </cell>
          <cell r="D25470">
            <v>0</v>
          </cell>
        </row>
        <row r="25471">
          <cell r="A25471">
            <v>0</v>
          </cell>
          <cell r="B25471">
            <v>0</v>
          </cell>
          <cell r="C25471">
            <v>0</v>
          </cell>
          <cell r="D25471">
            <v>0</v>
          </cell>
        </row>
        <row r="25472">
          <cell r="A25472">
            <v>0</v>
          </cell>
          <cell r="B25472">
            <v>0</v>
          </cell>
          <cell r="C25472">
            <v>0</v>
          </cell>
          <cell r="D25472">
            <v>0</v>
          </cell>
        </row>
        <row r="25473">
          <cell r="A25473">
            <v>0</v>
          </cell>
          <cell r="B25473">
            <v>0</v>
          </cell>
          <cell r="C25473">
            <v>0</v>
          </cell>
          <cell r="D25473">
            <v>0</v>
          </cell>
        </row>
        <row r="25474">
          <cell r="A25474">
            <v>0</v>
          </cell>
          <cell r="B25474">
            <v>0</v>
          </cell>
          <cell r="C25474">
            <v>0</v>
          </cell>
          <cell r="D25474">
            <v>0</v>
          </cell>
        </row>
        <row r="25475">
          <cell r="A25475">
            <v>0</v>
          </cell>
          <cell r="B25475">
            <v>0</v>
          </cell>
          <cell r="C25475">
            <v>0</v>
          </cell>
          <cell r="D25475">
            <v>0</v>
          </cell>
        </row>
        <row r="25476">
          <cell r="A25476">
            <v>0</v>
          </cell>
          <cell r="B25476">
            <v>0</v>
          </cell>
          <cell r="C25476">
            <v>0</v>
          </cell>
          <cell r="D25476">
            <v>0</v>
          </cell>
        </row>
        <row r="25477">
          <cell r="A25477">
            <v>0</v>
          </cell>
          <cell r="B25477">
            <v>0</v>
          </cell>
          <cell r="C25477">
            <v>0</v>
          </cell>
          <cell r="D25477">
            <v>0</v>
          </cell>
        </row>
        <row r="25478">
          <cell r="A25478">
            <v>0</v>
          </cell>
          <cell r="B25478">
            <v>0</v>
          </cell>
          <cell r="C25478">
            <v>0</v>
          </cell>
          <cell r="D25478">
            <v>0</v>
          </cell>
        </row>
        <row r="25479">
          <cell r="A25479">
            <v>0</v>
          </cell>
          <cell r="B25479">
            <v>0</v>
          </cell>
          <cell r="C25479">
            <v>0</v>
          </cell>
          <cell r="D25479">
            <v>0</v>
          </cell>
        </row>
        <row r="25480">
          <cell r="A25480">
            <v>0</v>
          </cell>
          <cell r="B25480">
            <v>0</v>
          </cell>
          <cell r="C25480">
            <v>0</v>
          </cell>
          <cell r="D25480">
            <v>0</v>
          </cell>
        </row>
        <row r="25481">
          <cell r="A25481">
            <v>0</v>
          </cell>
          <cell r="B25481">
            <v>0</v>
          </cell>
          <cell r="C25481">
            <v>0</v>
          </cell>
          <cell r="D25481">
            <v>0</v>
          </cell>
        </row>
        <row r="25482">
          <cell r="A25482">
            <v>0</v>
          </cell>
          <cell r="B25482">
            <v>0</v>
          </cell>
          <cell r="C25482">
            <v>0</v>
          </cell>
          <cell r="D25482">
            <v>0</v>
          </cell>
        </row>
        <row r="25483">
          <cell r="A25483">
            <v>0</v>
          </cell>
          <cell r="B25483">
            <v>0</v>
          </cell>
          <cell r="C25483">
            <v>0</v>
          </cell>
          <cell r="D25483">
            <v>0</v>
          </cell>
        </row>
        <row r="25484">
          <cell r="A25484">
            <v>0</v>
          </cell>
          <cell r="B25484">
            <v>0</v>
          </cell>
          <cell r="C25484">
            <v>0</v>
          </cell>
          <cell r="D25484">
            <v>0</v>
          </cell>
        </row>
        <row r="25485">
          <cell r="A25485">
            <v>0</v>
          </cell>
          <cell r="B25485">
            <v>0</v>
          </cell>
          <cell r="C25485">
            <v>0</v>
          </cell>
          <cell r="D25485">
            <v>0</v>
          </cell>
        </row>
        <row r="25486">
          <cell r="A25486">
            <v>0</v>
          </cell>
          <cell r="B25486">
            <v>0</v>
          </cell>
          <cell r="C25486">
            <v>0</v>
          </cell>
          <cell r="D25486">
            <v>0</v>
          </cell>
        </row>
        <row r="25487">
          <cell r="A25487">
            <v>0</v>
          </cell>
          <cell r="B25487">
            <v>0</v>
          </cell>
          <cell r="C25487">
            <v>0</v>
          </cell>
          <cell r="D25487">
            <v>0</v>
          </cell>
        </row>
        <row r="25488">
          <cell r="A25488">
            <v>0</v>
          </cell>
          <cell r="B25488">
            <v>0</v>
          </cell>
          <cell r="C25488">
            <v>0</v>
          </cell>
          <cell r="D25488">
            <v>0</v>
          </cell>
        </row>
        <row r="25489">
          <cell r="A25489">
            <v>0</v>
          </cell>
          <cell r="B25489">
            <v>0</v>
          </cell>
          <cell r="C25489">
            <v>0</v>
          </cell>
          <cell r="D25489">
            <v>0</v>
          </cell>
        </row>
        <row r="25490">
          <cell r="A25490">
            <v>0</v>
          </cell>
          <cell r="B25490">
            <v>0</v>
          </cell>
          <cell r="C25490">
            <v>0</v>
          </cell>
          <cell r="D25490">
            <v>0</v>
          </cell>
        </row>
        <row r="25491">
          <cell r="A25491">
            <v>0</v>
          </cell>
          <cell r="B25491">
            <v>0</v>
          </cell>
          <cell r="C25491">
            <v>0</v>
          </cell>
          <cell r="D25491">
            <v>0</v>
          </cell>
        </row>
        <row r="25492">
          <cell r="A25492">
            <v>0</v>
          </cell>
          <cell r="B25492">
            <v>0</v>
          </cell>
          <cell r="C25492">
            <v>0</v>
          </cell>
          <cell r="D25492">
            <v>0</v>
          </cell>
        </row>
        <row r="25493">
          <cell r="A25493">
            <v>0</v>
          </cell>
          <cell r="B25493">
            <v>0</v>
          </cell>
          <cell r="C25493">
            <v>0</v>
          </cell>
          <cell r="D25493">
            <v>0</v>
          </cell>
        </row>
        <row r="25494">
          <cell r="A25494">
            <v>0</v>
          </cell>
          <cell r="B25494">
            <v>0</v>
          </cell>
          <cell r="C25494">
            <v>0</v>
          </cell>
          <cell r="D25494">
            <v>0</v>
          </cell>
        </row>
        <row r="25495">
          <cell r="A25495">
            <v>0</v>
          </cell>
          <cell r="B25495">
            <v>0</v>
          </cell>
          <cell r="C25495">
            <v>0</v>
          </cell>
          <cell r="D25495">
            <v>0</v>
          </cell>
        </row>
        <row r="25496">
          <cell r="A25496">
            <v>0</v>
          </cell>
          <cell r="B25496">
            <v>0</v>
          </cell>
          <cell r="C25496">
            <v>0</v>
          </cell>
          <cell r="D25496">
            <v>0</v>
          </cell>
        </row>
        <row r="25497">
          <cell r="A25497">
            <v>0</v>
          </cell>
          <cell r="B25497">
            <v>0</v>
          </cell>
          <cell r="C25497">
            <v>0</v>
          </cell>
          <cell r="D25497">
            <v>0</v>
          </cell>
        </row>
        <row r="25498">
          <cell r="A25498">
            <v>0</v>
          </cell>
          <cell r="B25498">
            <v>0</v>
          </cell>
          <cell r="C25498">
            <v>0</v>
          </cell>
          <cell r="D25498">
            <v>0</v>
          </cell>
        </row>
        <row r="25499">
          <cell r="A25499">
            <v>0</v>
          </cell>
          <cell r="B25499">
            <v>0</v>
          </cell>
          <cell r="C25499">
            <v>0</v>
          </cell>
          <cell r="D25499">
            <v>0</v>
          </cell>
        </row>
        <row r="25500">
          <cell r="A25500">
            <v>0</v>
          </cell>
          <cell r="B25500">
            <v>0</v>
          </cell>
          <cell r="C25500">
            <v>0</v>
          </cell>
          <cell r="D25500">
            <v>0</v>
          </cell>
        </row>
        <row r="25501">
          <cell r="A25501">
            <v>0</v>
          </cell>
          <cell r="B25501">
            <v>0</v>
          </cell>
          <cell r="C25501">
            <v>0</v>
          </cell>
          <cell r="D25501">
            <v>0</v>
          </cell>
        </row>
        <row r="25502">
          <cell r="A25502">
            <v>0</v>
          </cell>
          <cell r="B25502">
            <v>0</v>
          </cell>
          <cell r="C25502">
            <v>0</v>
          </cell>
          <cell r="D25502">
            <v>0</v>
          </cell>
        </row>
        <row r="25503">
          <cell r="A25503">
            <v>0</v>
          </cell>
          <cell r="B25503">
            <v>0</v>
          </cell>
          <cell r="C25503">
            <v>0</v>
          </cell>
          <cell r="D25503">
            <v>0</v>
          </cell>
        </row>
        <row r="25504">
          <cell r="A25504">
            <v>0</v>
          </cell>
          <cell r="B25504">
            <v>0</v>
          </cell>
          <cell r="C25504">
            <v>0</v>
          </cell>
          <cell r="D25504">
            <v>0</v>
          </cell>
        </row>
        <row r="25505">
          <cell r="A25505">
            <v>0</v>
          </cell>
          <cell r="B25505">
            <v>0</v>
          </cell>
          <cell r="C25505">
            <v>0</v>
          </cell>
          <cell r="D25505">
            <v>0</v>
          </cell>
        </row>
        <row r="25506">
          <cell r="A25506">
            <v>0</v>
          </cell>
          <cell r="B25506">
            <v>0</v>
          </cell>
          <cell r="C25506">
            <v>0</v>
          </cell>
          <cell r="D25506">
            <v>0</v>
          </cell>
        </row>
        <row r="25507">
          <cell r="A25507">
            <v>0</v>
          </cell>
          <cell r="B25507">
            <v>0</v>
          </cell>
          <cell r="C25507">
            <v>0</v>
          </cell>
          <cell r="D25507">
            <v>0</v>
          </cell>
        </row>
        <row r="25508">
          <cell r="A25508">
            <v>0</v>
          </cell>
          <cell r="B25508">
            <v>0</v>
          </cell>
          <cell r="C25508">
            <v>0</v>
          </cell>
          <cell r="D25508">
            <v>0</v>
          </cell>
        </row>
        <row r="25509">
          <cell r="A25509">
            <v>0</v>
          </cell>
          <cell r="B25509">
            <v>0</v>
          </cell>
          <cell r="C25509">
            <v>0</v>
          </cell>
          <cell r="D25509">
            <v>0</v>
          </cell>
        </row>
        <row r="25510">
          <cell r="A25510">
            <v>0</v>
          </cell>
          <cell r="B25510">
            <v>0</v>
          </cell>
          <cell r="C25510">
            <v>0</v>
          </cell>
          <cell r="D25510">
            <v>0</v>
          </cell>
        </row>
        <row r="25511">
          <cell r="A25511">
            <v>0</v>
          </cell>
          <cell r="B25511">
            <v>0</v>
          </cell>
          <cell r="C25511">
            <v>0</v>
          </cell>
          <cell r="D25511">
            <v>0</v>
          </cell>
        </row>
        <row r="25512">
          <cell r="A25512">
            <v>0</v>
          </cell>
          <cell r="B25512">
            <v>0</v>
          </cell>
          <cell r="C25512">
            <v>0</v>
          </cell>
          <cell r="D25512">
            <v>0</v>
          </cell>
        </row>
        <row r="25513">
          <cell r="A25513">
            <v>0</v>
          </cell>
          <cell r="B25513">
            <v>0</v>
          </cell>
          <cell r="C25513">
            <v>0</v>
          </cell>
          <cell r="D25513">
            <v>0</v>
          </cell>
        </row>
        <row r="25514">
          <cell r="A25514">
            <v>0</v>
          </cell>
          <cell r="B25514">
            <v>0</v>
          </cell>
          <cell r="C25514">
            <v>0</v>
          </cell>
          <cell r="D25514">
            <v>0</v>
          </cell>
        </row>
        <row r="25515">
          <cell r="A25515">
            <v>0</v>
          </cell>
          <cell r="B25515">
            <v>0</v>
          </cell>
          <cell r="C25515">
            <v>0</v>
          </cell>
          <cell r="D25515">
            <v>0</v>
          </cell>
        </row>
        <row r="25516">
          <cell r="A25516">
            <v>0</v>
          </cell>
          <cell r="B25516">
            <v>0</v>
          </cell>
          <cell r="C25516">
            <v>0</v>
          </cell>
          <cell r="D25516">
            <v>0</v>
          </cell>
        </row>
        <row r="25517">
          <cell r="A25517">
            <v>0</v>
          </cell>
          <cell r="B25517">
            <v>0</v>
          </cell>
          <cell r="C25517">
            <v>0</v>
          </cell>
          <cell r="D25517">
            <v>0</v>
          </cell>
        </row>
        <row r="25518">
          <cell r="A25518">
            <v>0</v>
          </cell>
          <cell r="B25518">
            <v>0</v>
          </cell>
          <cell r="C25518">
            <v>0</v>
          </cell>
          <cell r="D25518">
            <v>0</v>
          </cell>
        </row>
        <row r="25519">
          <cell r="A25519">
            <v>0</v>
          </cell>
          <cell r="B25519">
            <v>0</v>
          </cell>
          <cell r="C25519">
            <v>0</v>
          </cell>
          <cell r="D25519">
            <v>0</v>
          </cell>
        </row>
        <row r="25520">
          <cell r="A25520">
            <v>0</v>
          </cell>
          <cell r="B25520">
            <v>0</v>
          </cell>
          <cell r="C25520">
            <v>0</v>
          </cell>
          <cell r="D25520">
            <v>0</v>
          </cell>
        </row>
        <row r="25521">
          <cell r="A25521">
            <v>0</v>
          </cell>
          <cell r="B25521">
            <v>0</v>
          </cell>
          <cell r="C25521">
            <v>0</v>
          </cell>
          <cell r="D25521">
            <v>0</v>
          </cell>
        </row>
        <row r="25522">
          <cell r="A25522">
            <v>0</v>
          </cell>
          <cell r="B25522">
            <v>0</v>
          </cell>
          <cell r="C25522">
            <v>0</v>
          </cell>
          <cell r="D25522">
            <v>0</v>
          </cell>
        </row>
        <row r="25523">
          <cell r="A25523">
            <v>0</v>
          </cell>
          <cell r="B25523">
            <v>0</v>
          </cell>
          <cell r="C25523">
            <v>0</v>
          </cell>
          <cell r="D25523">
            <v>0</v>
          </cell>
        </row>
        <row r="25524">
          <cell r="A25524">
            <v>0</v>
          </cell>
          <cell r="B25524">
            <v>0</v>
          </cell>
          <cell r="C25524">
            <v>0</v>
          </cell>
          <cell r="D25524">
            <v>0</v>
          </cell>
        </row>
        <row r="25525">
          <cell r="A25525">
            <v>0</v>
          </cell>
          <cell r="B25525">
            <v>0</v>
          </cell>
          <cell r="C25525">
            <v>0</v>
          </cell>
          <cell r="D25525">
            <v>0</v>
          </cell>
        </row>
        <row r="25526">
          <cell r="A25526">
            <v>0</v>
          </cell>
          <cell r="B25526">
            <v>0</v>
          </cell>
          <cell r="C25526">
            <v>0</v>
          </cell>
          <cell r="D25526">
            <v>0</v>
          </cell>
        </row>
        <row r="25527">
          <cell r="A25527">
            <v>0</v>
          </cell>
          <cell r="B25527">
            <v>0</v>
          </cell>
          <cell r="C25527">
            <v>0</v>
          </cell>
          <cell r="D25527">
            <v>0</v>
          </cell>
        </row>
        <row r="25528">
          <cell r="A25528">
            <v>0</v>
          </cell>
          <cell r="B25528">
            <v>0</v>
          </cell>
          <cell r="C25528">
            <v>0</v>
          </cell>
          <cell r="D25528">
            <v>0</v>
          </cell>
        </row>
        <row r="25529">
          <cell r="A25529">
            <v>0</v>
          </cell>
          <cell r="B25529">
            <v>0</v>
          </cell>
          <cell r="C25529">
            <v>0</v>
          </cell>
          <cell r="D25529">
            <v>0</v>
          </cell>
        </row>
        <row r="25530">
          <cell r="A25530">
            <v>0</v>
          </cell>
          <cell r="B25530">
            <v>0</v>
          </cell>
          <cell r="C25530">
            <v>0</v>
          </cell>
          <cell r="D25530">
            <v>0</v>
          </cell>
        </row>
        <row r="25531">
          <cell r="A25531">
            <v>0</v>
          </cell>
          <cell r="B25531">
            <v>0</v>
          </cell>
          <cell r="C25531">
            <v>0</v>
          </cell>
          <cell r="D25531">
            <v>0</v>
          </cell>
        </row>
        <row r="25532">
          <cell r="A25532">
            <v>0</v>
          </cell>
          <cell r="B25532">
            <v>0</v>
          </cell>
          <cell r="C25532">
            <v>0</v>
          </cell>
          <cell r="D25532">
            <v>0</v>
          </cell>
        </row>
        <row r="25533">
          <cell r="A25533">
            <v>0</v>
          </cell>
          <cell r="B25533">
            <v>0</v>
          </cell>
          <cell r="C25533">
            <v>0</v>
          </cell>
          <cell r="D25533">
            <v>0</v>
          </cell>
        </row>
        <row r="25534">
          <cell r="A25534">
            <v>0</v>
          </cell>
          <cell r="B25534">
            <v>0</v>
          </cell>
          <cell r="C25534">
            <v>0</v>
          </cell>
          <cell r="D25534">
            <v>0</v>
          </cell>
        </row>
        <row r="25535">
          <cell r="A25535">
            <v>0</v>
          </cell>
          <cell r="B25535">
            <v>0</v>
          </cell>
          <cell r="C25535">
            <v>0</v>
          </cell>
          <cell r="D25535">
            <v>0</v>
          </cell>
        </row>
        <row r="25536">
          <cell r="A25536">
            <v>0</v>
          </cell>
          <cell r="B25536">
            <v>0</v>
          </cell>
          <cell r="C25536">
            <v>0</v>
          </cell>
          <cell r="D25536">
            <v>0</v>
          </cell>
        </row>
        <row r="25537">
          <cell r="A25537">
            <v>0</v>
          </cell>
          <cell r="B25537">
            <v>0</v>
          </cell>
          <cell r="C25537">
            <v>0</v>
          </cell>
          <cell r="D25537">
            <v>0</v>
          </cell>
        </row>
        <row r="25538">
          <cell r="A25538">
            <v>0</v>
          </cell>
          <cell r="B25538">
            <v>0</v>
          </cell>
          <cell r="C25538">
            <v>0</v>
          </cell>
          <cell r="D25538">
            <v>0</v>
          </cell>
        </row>
        <row r="25539">
          <cell r="A25539">
            <v>0</v>
          </cell>
          <cell r="B25539">
            <v>0</v>
          </cell>
          <cell r="C25539">
            <v>0</v>
          </cell>
          <cell r="D25539">
            <v>0</v>
          </cell>
        </row>
        <row r="25540">
          <cell r="A25540">
            <v>0</v>
          </cell>
          <cell r="B25540">
            <v>0</v>
          </cell>
          <cell r="C25540">
            <v>0</v>
          </cell>
          <cell r="D25540">
            <v>0</v>
          </cell>
        </row>
        <row r="25541">
          <cell r="A25541">
            <v>0</v>
          </cell>
          <cell r="B25541">
            <v>0</v>
          </cell>
          <cell r="C25541">
            <v>0</v>
          </cell>
          <cell r="D25541">
            <v>0</v>
          </cell>
        </row>
        <row r="25542">
          <cell r="A25542">
            <v>0</v>
          </cell>
          <cell r="B25542">
            <v>0</v>
          </cell>
          <cell r="C25542">
            <v>0</v>
          </cell>
          <cell r="D25542">
            <v>0</v>
          </cell>
        </row>
        <row r="25543">
          <cell r="A25543">
            <v>0</v>
          </cell>
          <cell r="B25543">
            <v>0</v>
          </cell>
          <cell r="C25543">
            <v>0</v>
          </cell>
          <cell r="D25543">
            <v>0</v>
          </cell>
        </row>
        <row r="25544">
          <cell r="A25544">
            <v>0</v>
          </cell>
          <cell r="B25544">
            <v>0</v>
          </cell>
          <cell r="C25544">
            <v>0</v>
          </cell>
          <cell r="D25544">
            <v>0</v>
          </cell>
        </row>
        <row r="25545">
          <cell r="A25545">
            <v>0</v>
          </cell>
          <cell r="B25545">
            <v>0</v>
          </cell>
          <cell r="C25545">
            <v>0</v>
          </cell>
          <cell r="D25545">
            <v>0</v>
          </cell>
        </row>
        <row r="25546">
          <cell r="A25546">
            <v>0</v>
          </cell>
          <cell r="B25546">
            <v>0</v>
          </cell>
          <cell r="C25546">
            <v>0</v>
          </cell>
          <cell r="D25546">
            <v>0</v>
          </cell>
        </row>
        <row r="25547">
          <cell r="A25547">
            <v>0</v>
          </cell>
          <cell r="B25547">
            <v>0</v>
          </cell>
          <cell r="C25547">
            <v>0</v>
          </cell>
          <cell r="D25547">
            <v>0</v>
          </cell>
        </row>
        <row r="25548">
          <cell r="A25548">
            <v>0</v>
          </cell>
          <cell r="B25548">
            <v>0</v>
          </cell>
          <cell r="C25548">
            <v>0</v>
          </cell>
          <cell r="D25548">
            <v>0</v>
          </cell>
        </row>
        <row r="25549">
          <cell r="A25549">
            <v>0</v>
          </cell>
          <cell r="B25549">
            <v>0</v>
          </cell>
          <cell r="C25549">
            <v>0</v>
          </cell>
          <cell r="D25549">
            <v>0</v>
          </cell>
        </row>
        <row r="25550">
          <cell r="A25550">
            <v>0</v>
          </cell>
          <cell r="B25550">
            <v>0</v>
          </cell>
          <cell r="C25550">
            <v>0</v>
          </cell>
          <cell r="D25550">
            <v>0</v>
          </cell>
        </row>
        <row r="25551">
          <cell r="A25551">
            <v>0</v>
          </cell>
          <cell r="B25551">
            <v>0</v>
          </cell>
          <cell r="C25551">
            <v>0</v>
          </cell>
          <cell r="D25551">
            <v>0</v>
          </cell>
        </row>
        <row r="25552">
          <cell r="A25552">
            <v>0</v>
          </cell>
          <cell r="B25552">
            <v>0</v>
          </cell>
          <cell r="C25552">
            <v>0</v>
          </cell>
          <cell r="D25552">
            <v>0</v>
          </cell>
        </row>
        <row r="25553">
          <cell r="A25553">
            <v>0</v>
          </cell>
          <cell r="B25553">
            <v>0</v>
          </cell>
          <cell r="C25553">
            <v>0</v>
          </cell>
          <cell r="D25553">
            <v>0</v>
          </cell>
        </row>
        <row r="25554">
          <cell r="A25554">
            <v>0</v>
          </cell>
          <cell r="B25554">
            <v>0</v>
          </cell>
          <cell r="C25554">
            <v>0</v>
          </cell>
          <cell r="D25554">
            <v>0</v>
          </cell>
        </row>
        <row r="25555">
          <cell r="A25555">
            <v>0</v>
          </cell>
          <cell r="B25555">
            <v>0</v>
          </cell>
          <cell r="C25555">
            <v>0</v>
          </cell>
          <cell r="D25555">
            <v>0</v>
          </cell>
        </row>
        <row r="25556">
          <cell r="A25556">
            <v>0</v>
          </cell>
          <cell r="B25556">
            <v>0</v>
          </cell>
          <cell r="C25556">
            <v>0</v>
          </cell>
          <cell r="D25556">
            <v>0</v>
          </cell>
        </row>
        <row r="25557">
          <cell r="A25557">
            <v>0</v>
          </cell>
          <cell r="B25557">
            <v>0</v>
          </cell>
          <cell r="C25557">
            <v>0</v>
          </cell>
          <cell r="D25557">
            <v>0</v>
          </cell>
        </row>
        <row r="25558">
          <cell r="A25558">
            <v>0</v>
          </cell>
          <cell r="B25558">
            <v>0</v>
          </cell>
          <cell r="C25558">
            <v>0</v>
          </cell>
          <cell r="D25558">
            <v>0</v>
          </cell>
        </row>
        <row r="25559">
          <cell r="A25559">
            <v>0</v>
          </cell>
          <cell r="B25559">
            <v>0</v>
          </cell>
          <cell r="C25559">
            <v>0</v>
          </cell>
          <cell r="D25559">
            <v>0</v>
          </cell>
        </row>
        <row r="25560">
          <cell r="A25560">
            <v>0</v>
          </cell>
          <cell r="B25560">
            <v>0</v>
          </cell>
          <cell r="C25560">
            <v>0</v>
          </cell>
          <cell r="D25560">
            <v>0</v>
          </cell>
        </row>
        <row r="25561">
          <cell r="A25561">
            <v>0</v>
          </cell>
          <cell r="B25561">
            <v>0</v>
          </cell>
          <cell r="C25561">
            <v>0</v>
          </cell>
          <cell r="D25561">
            <v>0</v>
          </cell>
        </row>
        <row r="25562">
          <cell r="A25562">
            <v>0</v>
          </cell>
          <cell r="B25562">
            <v>0</v>
          </cell>
          <cell r="C25562">
            <v>0</v>
          </cell>
          <cell r="D25562">
            <v>0</v>
          </cell>
        </row>
        <row r="25563">
          <cell r="A25563">
            <v>0</v>
          </cell>
          <cell r="B25563">
            <v>0</v>
          </cell>
          <cell r="C25563">
            <v>0</v>
          </cell>
          <cell r="D25563">
            <v>0</v>
          </cell>
        </row>
        <row r="25564">
          <cell r="A25564">
            <v>0</v>
          </cell>
          <cell r="B25564">
            <v>0</v>
          </cell>
          <cell r="C25564">
            <v>0</v>
          </cell>
          <cell r="D25564">
            <v>0</v>
          </cell>
        </row>
        <row r="25565">
          <cell r="A25565">
            <v>0</v>
          </cell>
          <cell r="B25565">
            <v>0</v>
          </cell>
          <cell r="C25565">
            <v>0</v>
          </cell>
          <cell r="D25565">
            <v>0</v>
          </cell>
        </row>
        <row r="25566">
          <cell r="A25566">
            <v>0</v>
          </cell>
          <cell r="B25566">
            <v>0</v>
          </cell>
          <cell r="C25566">
            <v>0</v>
          </cell>
          <cell r="D25566">
            <v>0</v>
          </cell>
        </row>
        <row r="25567">
          <cell r="A25567">
            <v>0</v>
          </cell>
          <cell r="B25567">
            <v>0</v>
          </cell>
          <cell r="C25567">
            <v>0</v>
          </cell>
          <cell r="D25567">
            <v>0</v>
          </cell>
        </row>
        <row r="25568">
          <cell r="A25568">
            <v>0</v>
          </cell>
          <cell r="B25568">
            <v>0</v>
          </cell>
          <cell r="C25568">
            <v>0</v>
          </cell>
          <cell r="D25568">
            <v>0</v>
          </cell>
        </row>
        <row r="25569">
          <cell r="A25569">
            <v>0</v>
          </cell>
          <cell r="B25569">
            <v>0</v>
          </cell>
          <cell r="C25569">
            <v>0</v>
          </cell>
          <cell r="D25569">
            <v>0</v>
          </cell>
        </row>
        <row r="25570">
          <cell r="A25570">
            <v>0</v>
          </cell>
          <cell r="B25570">
            <v>0</v>
          </cell>
          <cell r="C25570">
            <v>0</v>
          </cell>
          <cell r="D25570">
            <v>0</v>
          </cell>
        </row>
        <row r="25571">
          <cell r="A25571">
            <v>0</v>
          </cell>
          <cell r="B25571">
            <v>0</v>
          </cell>
          <cell r="C25571">
            <v>0</v>
          </cell>
          <cell r="D25571">
            <v>0</v>
          </cell>
        </row>
        <row r="25572">
          <cell r="A25572">
            <v>0</v>
          </cell>
          <cell r="B25572">
            <v>0</v>
          </cell>
          <cell r="C25572">
            <v>0</v>
          </cell>
          <cell r="D25572">
            <v>0</v>
          </cell>
        </row>
        <row r="25573">
          <cell r="A25573">
            <v>0</v>
          </cell>
          <cell r="B25573">
            <v>0</v>
          </cell>
          <cell r="C25573">
            <v>0</v>
          </cell>
          <cell r="D25573">
            <v>0</v>
          </cell>
        </row>
        <row r="25574">
          <cell r="A25574">
            <v>0</v>
          </cell>
          <cell r="B25574">
            <v>0</v>
          </cell>
          <cell r="C25574">
            <v>0</v>
          </cell>
          <cell r="D25574">
            <v>0</v>
          </cell>
        </row>
        <row r="25575">
          <cell r="A25575">
            <v>0</v>
          </cell>
          <cell r="B25575">
            <v>0</v>
          </cell>
          <cell r="C25575">
            <v>0</v>
          </cell>
          <cell r="D25575">
            <v>0</v>
          </cell>
        </row>
        <row r="25576">
          <cell r="A25576">
            <v>0</v>
          </cell>
          <cell r="B25576">
            <v>0</v>
          </cell>
          <cell r="C25576">
            <v>0</v>
          </cell>
          <cell r="D25576">
            <v>0</v>
          </cell>
        </row>
        <row r="25577">
          <cell r="A25577">
            <v>0</v>
          </cell>
          <cell r="B25577">
            <v>0</v>
          </cell>
          <cell r="C25577">
            <v>0</v>
          </cell>
          <cell r="D25577">
            <v>0</v>
          </cell>
        </row>
        <row r="25578">
          <cell r="A25578">
            <v>0</v>
          </cell>
          <cell r="B25578">
            <v>0</v>
          </cell>
          <cell r="C25578">
            <v>0</v>
          </cell>
          <cell r="D25578">
            <v>0</v>
          </cell>
        </row>
        <row r="25579">
          <cell r="A25579">
            <v>0</v>
          </cell>
          <cell r="B25579">
            <v>0</v>
          </cell>
          <cell r="C25579">
            <v>0</v>
          </cell>
          <cell r="D25579">
            <v>0</v>
          </cell>
        </row>
        <row r="25580">
          <cell r="A25580">
            <v>0</v>
          </cell>
          <cell r="B25580">
            <v>0</v>
          </cell>
          <cell r="C25580">
            <v>0</v>
          </cell>
          <cell r="D25580">
            <v>0</v>
          </cell>
        </row>
        <row r="25581">
          <cell r="A25581">
            <v>0</v>
          </cell>
          <cell r="B25581">
            <v>0</v>
          </cell>
          <cell r="C25581">
            <v>0</v>
          </cell>
          <cell r="D25581">
            <v>0</v>
          </cell>
        </row>
        <row r="25582">
          <cell r="A25582">
            <v>0</v>
          </cell>
          <cell r="B25582">
            <v>0</v>
          </cell>
          <cell r="C25582">
            <v>0</v>
          </cell>
          <cell r="D25582">
            <v>0</v>
          </cell>
        </row>
        <row r="25583">
          <cell r="A25583">
            <v>0</v>
          </cell>
          <cell r="B25583">
            <v>0</v>
          </cell>
          <cell r="C25583">
            <v>0</v>
          </cell>
          <cell r="D25583">
            <v>0</v>
          </cell>
        </row>
        <row r="25584">
          <cell r="A25584">
            <v>0</v>
          </cell>
          <cell r="B25584">
            <v>0</v>
          </cell>
          <cell r="C25584">
            <v>0</v>
          </cell>
          <cell r="D25584">
            <v>0</v>
          </cell>
        </row>
        <row r="25585">
          <cell r="A25585">
            <v>0</v>
          </cell>
          <cell r="B25585">
            <v>0</v>
          </cell>
          <cell r="C25585">
            <v>0</v>
          </cell>
          <cell r="D25585">
            <v>0</v>
          </cell>
        </row>
        <row r="25586">
          <cell r="A25586">
            <v>0</v>
          </cell>
          <cell r="B25586">
            <v>0</v>
          </cell>
          <cell r="C25586">
            <v>0</v>
          </cell>
          <cell r="D25586">
            <v>0</v>
          </cell>
        </row>
        <row r="25587">
          <cell r="A25587">
            <v>0</v>
          </cell>
          <cell r="B25587">
            <v>0</v>
          </cell>
          <cell r="C25587">
            <v>0</v>
          </cell>
          <cell r="D25587">
            <v>0</v>
          </cell>
        </row>
        <row r="25588">
          <cell r="A25588">
            <v>0</v>
          </cell>
          <cell r="B25588">
            <v>0</v>
          </cell>
          <cell r="C25588">
            <v>0</v>
          </cell>
          <cell r="D25588">
            <v>0</v>
          </cell>
        </row>
        <row r="25589">
          <cell r="A25589">
            <v>0</v>
          </cell>
          <cell r="B25589">
            <v>0</v>
          </cell>
          <cell r="C25589">
            <v>0</v>
          </cell>
          <cell r="D25589">
            <v>0</v>
          </cell>
        </row>
        <row r="25590">
          <cell r="A25590">
            <v>0</v>
          </cell>
          <cell r="B25590">
            <v>0</v>
          </cell>
          <cell r="C25590">
            <v>0</v>
          </cell>
          <cell r="D25590">
            <v>0</v>
          </cell>
        </row>
        <row r="25591">
          <cell r="A25591">
            <v>0</v>
          </cell>
          <cell r="B25591">
            <v>0</v>
          </cell>
          <cell r="C25591">
            <v>0</v>
          </cell>
          <cell r="D25591">
            <v>0</v>
          </cell>
        </row>
        <row r="25592">
          <cell r="A25592">
            <v>0</v>
          </cell>
          <cell r="B25592">
            <v>0</v>
          </cell>
          <cell r="C25592">
            <v>0</v>
          </cell>
          <cell r="D25592">
            <v>0</v>
          </cell>
        </row>
        <row r="25593">
          <cell r="A25593">
            <v>0</v>
          </cell>
          <cell r="B25593">
            <v>0</v>
          </cell>
          <cell r="C25593">
            <v>0</v>
          </cell>
          <cell r="D25593">
            <v>0</v>
          </cell>
        </row>
        <row r="25594">
          <cell r="A25594">
            <v>0</v>
          </cell>
          <cell r="B25594">
            <v>0</v>
          </cell>
          <cell r="C25594">
            <v>0</v>
          </cell>
          <cell r="D25594">
            <v>0</v>
          </cell>
        </row>
        <row r="25595">
          <cell r="A25595">
            <v>0</v>
          </cell>
          <cell r="B25595">
            <v>0</v>
          </cell>
          <cell r="C25595">
            <v>0</v>
          </cell>
          <cell r="D25595">
            <v>0</v>
          </cell>
        </row>
        <row r="25596">
          <cell r="A25596">
            <v>0</v>
          </cell>
          <cell r="B25596">
            <v>0</v>
          </cell>
          <cell r="C25596">
            <v>0</v>
          </cell>
          <cell r="D25596">
            <v>0</v>
          </cell>
        </row>
        <row r="25597">
          <cell r="A25597">
            <v>0</v>
          </cell>
          <cell r="B25597">
            <v>0</v>
          </cell>
          <cell r="C25597">
            <v>0</v>
          </cell>
          <cell r="D25597">
            <v>0</v>
          </cell>
        </row>
        <row r="25598">
          <cell r="A25598">
            <v>0</v>
          </cell>
          <cell r="B25598">
            <v>0</v>
          </cell>
          <cell r="C25598">
            <v>0</v>
          </cell>
          <cell r="D25598">
            <v>0</v>
          </cell>
        </row>
        <row r="25599">
          <cell r="A25599">
            <v>0</v>
          </cell>
          <cell r="B25599">
            <v>0</v>
          </cell>
          <cell r="C25599">
            <v>0</v>
          </cell>
          <cell r="D25599">
            <v>0</v>
          </cell>
        </row>
        <row r="25600">
          <cell r="A25600">
            <v>0</v>
          </cell>
          <cell r="B25600">
            <v>0</v>
          </cell>
          <cell r="C25600">
            <v>0</v>
          </cell>
          <cell r="D25600">
            <v>0</v>
          </cell>
        </row>
        <row r="25601">
          <cell r="A25601">
            <v>0</v>
          </cell>
          <cell r="B25601">
            <v>0</v>
          </cell>
          <cell r="C25601">
            <v>0</v>
          </cell>
          <cell r="D25601">
            <v>0</v>
          </cell>
        </row>
        <row r="25602">
          <cell r="A25602">
            <v>0</v>
          </cell>
          <cell r="B25602">
            <v>0</v>
          </cell>
          <cell r="C25602">
            <v>0</v>
          </cell>
          <cell r="D25602">
            <v>0</v>
          </cell>
        </row>
        <row r="25603">
          <cell r="A25603">
            <v>0</v>
          </cell>
          <cell r="B25603">
            <v>0</v>
          </cell>
          <cell r="C25603">
            <v>0</v>
          </cell>
          <cell r="D25603">
            <v>0</v>
          </cell>
        </row>
        <row r="25604">
          <cell r="A25604">
            <v>0</v>
          </cell>
          <cell r="B25604">
            <v>0</v>
          </cell>
          <cell r="C25604">
            <v>0</v>
          </cell>
          <cell r="D25604">
            <v>0</v>
          </cell>
        </row>
        <row r="25605">
          <cell r="A25605">
            <v>0</v>
          </cell>
          <cell r="B25605">
            <v>0</v>
          </cell>
          <cell r="C25605">
            <v>0</v>
          </cell>
          <cell r="D25605">
            <v>0</v>
          </cell>
        </row>
        <row r="25606">
          <cell r="A25606">
            <v>0</v>
          </cell>
          <cell r="B25606">
            <v>0</v>
          </cell>
          <cell r="C25606">
            <v>0</v>
          </cell>
          <cell r="D25606">
            <v>0</v>
          </cell>
        </row>
        <row r="25607">
          <cell r="A25607">
            <v>0</v>
          </cell>
          <cell r="B25607">
            <v>0</v>
          </cell>
          <cell r="C25607">
            <v>0</v>
          </cell>
          <cell r="D25607">
            <v>0</v>
          </cell>
        </row>
        <row r="25608">
          <cell r="A25608">
            <v>0</v>
          </cell>
          <cell r="B25608">
            <v>0</v>
          </cell>
          <cell r="C25608">
            <v>0</v>
          </cell>
          <cell r="D25608">
            <v>0</v>
          </cell>
        </row>
        <row r="25609">
          <cell r="A25609">
            <v>0</v>
          </cell>
          <cell r="B25609">
            <v>0</v>
          </cell>
          <cell r="C25609">
            <v>0</v>
          </cell>
          <cell r="D25609">
            <v>0</v>
          </cell>
        </row>
        <row r="25610">
          <cell r="A25610">
            <v>0</v>
          </cell>
          <cell r="B25610">
            <v>0</v>
          </cell>
          <cell r="C25610">
            <v>0</v>
          </cell>
          <cell r="D25610">
            <v>0</v>
          </cell>
        </row>
        <row r="25611">
          <cell r="A25611">
            <v>0</v>
          </cell>
          <cell r="B25611">
            <v>0</v>
          </cell>
          <cell r="C25611">
            <v>0</v>
          </cell>
          <cell r="D25611">
            <v>0</v>
          </cell>
        </row>
        <row r="25612">
          <cell r="A25612">
            <v>0</v>
          </cell>
          <cell r="B25612">
            <v>0</v>
          </cell>
          <cell r="C25612">
            <v>0</v>
          </cell>
          <cell r="D25612">
            <v>0</v>
          </cell>
        </row>
        <row r="25613">
          <cell r="A25613">
            <v>0</v>
          </cell>
          <cell r="B25613">
            <v>0</v>
          </cell>
          <cell r="C25613">
            <v>0</v>
          </cell>
          <cell r="D25613">
            <v>0</v>
          </cell>
        </row>
        <row r="25614">
          <cell r="A25614">
            <v>0</v>
          </cell>
          <cell r="B25614">
            <v>0</v>
          </cell>
          <cell r="C25614">
            <v>0</v>
          </cell>
          <cell r="D25614">
            <v>0</v>
          </cell>
        </row>
        <row r="25615">
          <cell r="A25615">
            <v>0</v>
          </cell>
          <cell r="B25615">
            <v>0</v>
          </cell>
          <cell r="C25615">
            <v>0</v>
          </cell>
          <cell r="D25615">
            <v>0</v>
          </cell>
        </row>
        <row r="25616">
          <cell r="A25616">
            <v>0</v>
          </cell>
          <cell r="B25616">
            <v>0</v>
          </cell>
          <cell r="C25616">
            <v>0</v>
          </cell>
          <cell r="D25616">
            <v>0</v>
          </cell>
        </row>
        <row r="25617">
          <cell r="A25617">
            <v>0</v>
          </cell>
          <cell r="B25617">
            <v>0</v>
          </cell>
          <cell r="C25617">
            <v>0</v>
          </cell>
          <cell r="D25617">
            <v>0</v>
          </cell>
        </row>
        <row r="25618">
          <cell r="A25618">
            <v>0</v>
          </cell>
          <cell r="B25618">
            <v>0</v>
          </cell>
          <cell r="C25618">
            <v>0</v>
          </cell>
          <cell r="D25618">
            <v>0</v>
          </cell>
        </row>
        <row r="25619">
          <cell r="A25619">
            <v>0</v>
          </cell>
          <cell r="B25619">
            <v>0</v>
          </cell>
          <cell r="C25619">
            <v>0</v>
          </cell>
          <cell r="D25619">
            <v>0</v>
          </cell>
        </row>
        <row r="25620">
          <cell r="A25620">
            <v>0</v>
          </cell>
          <cell r="B25620">
            <v>0</v>
          </cell>
          <cell r="C25620">
            <v>0</v>
          </cell>
          <cell r="D25620">
            <v>0</v>
          </cell>
        </row>
        <row r="25621">
          <cell r="A25621">
            <v>0</v>
          </cell>
          <cell r="B25621">
            <v>0</v>
          </cell>
          <cell r="C25621">
            <v>0</v>
          </cell>
          <cell r="D25621">
            <v>0</v>
          </cell>
        </row>
        <row r="25622">
          <cell r="A25622">
            <v>0</v>
          </cell>
          <cell r="B25622">
            <v>0</v>
          </cell>
          <cell r="C25622">
            <v>0</v>
          </cell>
          <cell r="D25622">
            <v>0</v>
          </cell>
        </row>
        <row r="25623">
          <cell r="A25623">
            <v>0</v>
          </cell>
          <cell r="B25623">
            <v>0</v>
          </cell>
          <cell r="C25623">
            <v>0</v>
          </cell>
          <cell r="D25623">
            <v>0</v>
          </cell>
        </row>
        <row r="25624">
          <cell r="A25624">
            <v>0</v>
          </cell>
          <cell r="B25624">
            <v>0</v>
          </cell>
          <cell r="C25624">
            <v>0</v>
          </cell>
          <cell r="D25624">
            <v>0</v>
          </cell>
        </row>
        <row r="25625">
          <cell r="A25625">
            <v>0</v>
          </cell>
          <cell r="B25625">
            <v>0</v>
          </cell>
          <cell r="C25625">
            <v>0</v>
          </cell>
          <cell r="D25625">
            <v>0</v>
          </cell>
        </row>
        <row r="25626">
          <cell r="A25626">
            <v>0</v>
          </cell>
          <cell r="B25626">
            <v>0</v>
          </cell>
          <cell r="C25626">
            <v>0</v>
          </cell>
          <cell r="D25626">
            <v>0</v>
          </cell>
        </row>
        <row r="25627">
          <cell r="A25627">
            <v>0</v>
          </cell>
          <cell r="B25627">
            <v>0</v>
          </cell>
          <cell r="C25627">
            <v>0</v>
          </cell>
          <cell r="D25627">
            <v>0</v>
          </cell>
        </row>
        <row r="25628">
          <cell r="A25628">
            <v>0</v>
          </cell>
          <cell r="B25628">
            <v>0</v>
          </cell>
          <cell r="C25628">
            <v>0</v>
          </cell>
          <cell r="D25628">
            <v>0</v>
          </cell>
        </row>
        <row r="25629">
          <cell r="A25629">
            <v>0</v>
          </cell>
          <cell r="B25629">
            <v>0</v>
          </cell>
          <cell r="C25629">
            <v>0</v>
          </cell>
          <cell r="D25629">
            <v>0</v>
          </cell>
        </row>
        <row r="25630">
          <cell r="A25630">
            <v>0</v>
          </cell>
          <cell r="B25630">
            <v>0</v>
          </cell>
          <cell r="C25630">
            <v>0</v>
          </cell>
          <cell r="D25630">
            <v>0</v>
          </cell>
        </row>
        <row r="25631">
          <cell r="A25631">
            <v>0</v>
          </cell>
          <cell r="B25631">
            <v>0</v>
          </cell>
          <cell r="C25631">
            <v>0</v>
          </cell>
          <cell r="D25631">
            <v>0</v>
          </cell>
        </row>
        <row r="25632">
          <cell r="A25632">
            <v>0</v>
          </cell>
          <cell r="B25632">
            <v>0</v>
          </cell>
          <cell r="C25632">
            <v>0</v>
          </cell>
          <cell r="D25632">
            <v>0</v>
          </cell>
        </row>
        <row r="25633">
          <cell r="A25633">
            <v>0</v>
          </cell>
          <cell r="B25633">
            <v>0</v>
          </cell>
          <cell r="C25633">
            <v>0</v>
          </cell>
          <cell r="D25633">
            <v>0</v>
          </cell>
        </row>
        <row r="25634">
          <cell r="A25634">
            <v>0</v>
          </cell>
          <cell r="B25634">
            <v>0</v>
          </cell>
          <cell r="C25634">
            <v>0</v>
          </cell>
          <cell r="D25634">
            <v>0</v>
          </cell>
        </row>
        <row r="25635">
          <cell r="A25635">
            <v>0</v>
          </cell>
          <cell r="B25635">
            <v>0</v>
          </cell>
          <cell r="C25635">
            <v>0</v>
          </cell>
          <cell r="D25635">
            <v>0</v>
          </cell>
        </row>
        <row r="25636">
          <cell r="A25636">
            <v>0</v>
          </cell>
          <cell r="B25636">
            <v>0</v>
          </cell>
          <cell r="C25636">
            <v>0</v>
          </cell>
          <cell r="D25636">
            <v>0</v>
          </cell>
        </row>
        <row r="25637">
          <cell r="A25637">
            <v>0</v>
          </cell>
          <cell r="B25637">
            <v>0</v>
          </cell>
          <cell r="C25637">
            <v>0</v>
          </cell>
          <cell r="D25637">
            <v>0</v>
          </cell>
        </row>
        <row r="25638">
          <cell r="A25638">
            <v>0</v>
          </cell>
          <cell r="B25638">
            <v>0</v>
          </cell>
          <cell r="C25638">
            <v>0</v>
          </cell>
          <cell r="D25638">
            <v>0</v>
          </cell>
        </row>
        <row r="25639">
          <cell r="A25639">
            <v>0</v>
          </cell>
          <cell r="B25639">
            <v>0</v>
          </cell>
          <cell r="C25639">
            <v>0</v>
          </cell>
          <cell r="D25639">
            <v>0</v>
          </cell>
        </row>
        <row r="25640">
          <cell r="A25640">
            <v>0</v>
          </cell>
          <cell r="B25640">
            <v>0</v>
          </cell>
          <cell r="C25640">
            <v>0</v>
          </cell>
          <cell r="D25640">
            <v>0</v>
          </cell>
        </row>
        <row r="25641">
          <cell r="A25641">
            <v>0</v>
          </cell>
          <cell r="B25641">
            <v>0</v>
          </cell>
          <cell r="C25641">
            <v>0</v>
          </cell>
          <cell r="D25641">
            <v>0</v>
          </cell>
        </row>
        <row r="25642">
          <cell r="A25642">
            <v>0</v>
          </cell>
          <cell r="B25642">
            <v>0</v>
          </cell>
          <cell r="C25642">
            <v>0</v>
          </cell>
          <cell r="D25642">
            <v>0</v>
          </cell>
        </row>
        <row r="25643">
          <cell r="A25643">
            <v>0</v>
          </cell>
          <cell r="B25643">
            <v>0</v>
          </cell>
          <cell r="C25643">
            <v>0</v>
          </cell>
          <cell r="D25643">
            <v>0</v>
          </cell>
        </row>
        <row r="25644">
          <cell r="A25644">
            <v>0</v>
          </cell>
          <cell r="B25644">
            <v>0</v>
          </cell>
          <cell r="C25644">
            <v>0</v>
          </cell>
          <cell r="D25644">
            <v>0</v>
          </cell>
        </row>
        <row r="25645">
          <cell r="A25645">
            <v>0</v>
          </cell>
          <cell r="B25645">
            <v>0</v>
          </cell>
          <cell r="C25645">
            <v>0</v>
          </cell>
          <cell r="D25645">
            <v>0</v>
          </cell>
        </row>
        <row r="25646">
          <cell r="A25646">
            <v>0</v>
          </cell>
          <cell r="B25646">
            <v>0</v>
          </cell>
          <cell r="C25646">
            <v>0</v>
          </cell>
          <cell r="D25646">
            <v>0</v>
          </cell>
        </row>
        <row r="25647">
          <cell r="A25647">
            <v>0</v>
          </cell>
          <cell r="B25647">
            <v>0</v>
          </cell>
          <cell r="C25647">
            <v>0</v>
          </cell>
          <cell r="D25647">
            <v>0</v>
          </cell>
        </row>
        <row r="25648">
          <cell r="A25648">
            <v>0</v>
          </cell>
          <cell r="B25648">
            <v>0</v>
          </cell>
          <cell r="C25648">
            <v>0</v>
          </cell>
          <cell r="D25648">
            <v>0</v>
          </cell>
        </row>
        <row r="25649">
          <cell r="A25649">
            <v>0</v>
          </cell>
          <cell r="B25649">
            <v>0</v>
          </cell>
          <cell r="C25649">
            <v>0</v>
          </cell>
          <cell r="D25649">
            <v>0</v>
          </cell>
        </row>
        <row r="25650">
          <cell r="A25650">
            <v>0</v>
          </cell>
          <cell r="B25650">
            <v>0</v>
          </cell>
          <cell r="C25650">
            <v>0</v>
          </cell>
          <cell r="D25650">
            <v>0</v>
          </cell>
        </row>
        <row r="25651">
          <cell r="A25651">
            <v>0</v>
          </cell>
          <cell r="B25651">
            <v>0</v>
          </cell>
          <cell r="C25651">
            <v>0</v>
          </cell>
          <cell r="D25651">
            <v>0</v>
          </cell>
        </row>
        <row r="25652">
          <cell r="A25652">
            <v>0</v>
          </cell>
          <cell r="B25652">
            <v>0</v>
          </cell>
          <cell r="C25652">
            <v>0</v>
          </cell>
          <cell r="D25652">
            <v>0</v>
          </cell>
        </row>
        <row r="25653">
          <cell r="A25653">
            <v>0</v>
          </cell>
          <cell r="B25653">
            <v>0</v>
          </cell>
          <cell r="C25653">
            <v>0</v>
          </cell>
          <cell r="D25653">
            <v>0</v>
          </cell>
        </row>
        <row r="25654">
          <cell r="A25654">
            <v>0</v>
          </cell>
          <cell r="B25654">
            <v>0</v>
          </cell>
          <cell r="C25654">
            <v>0</v>
          </cell>
          <cell r="D25654">
            <v>0</v>
          </cell>
        </row>
        <row r="25655">
          <cell r="A25655">
            <v>0</v>
          </cell>
          <cell r="B25655">
            <v>0</v>
          </cell>
          <cell r="C25655">
            <v>0</v>
          </cell>
          <cell r="D25655">
            <v>0</v>
          </cell>
        </row>
        <row r="25656">
          <cell r="A25656">
            <v>0</v>
          </cell>
          <cell r="B25656">
            <v>0</v>
          </cell>
          <cell r="C25656">
            <v>0</v>
          </cell>
          <cell r="D25656">
            <v>0</v>
          </cell>
        </row>
        <row r="25657">
          <cell r="A25657">
            <v>0</v>
          </cell>
          <cell r="B25657">
            <v>0</v>
          </cell>
          <cell r="C25657">
            <v>0</v>
          </cell>
          <cell r="D25657">
            <v>0</v>
          </cell>
        </row>
        <row r="25658">
          <cell r="A25658">
            <v>0</v>
          </cell>
          <cell r="B25658">
            <v>0</v>
          </cell>
          <cell r="C25658">
            <v>0</v>
          </cell>
          <cell r="D25658">
            <v>0</v>
          </cell>
        </row>
        <row r="25659">
          <cell r="A25659">
            <v>0</v>
          </cell>
          <cell r="B25659">
            <v>0</v>
          </cell>
          <cell r="C25659">
            <v>0</v>
          </cell>
          <cell r="D25659">
            <v>0</v>
          </cell>
        </row>
        <row r="25660">
          <cell r="A25660">
            <v>0</v>
          </cell>
          <cell r="B25660">
            <v>0</v>
          </cell>
          <cell r="C25660">
            <v>0</v>
          </cell>
          <cell r="D25660">
            <v>0</v>
          </cell>
        </row>
        <row r="25661">
          <cell r="A25661">
            <v>0</v>
          </cell>
          <cell r="B25661">
            <v>0</v>
          </cell>
          <cell r="C25661">
            <v>0</v>
          </cell>
          <cell r="D25661">
            <v>0</v>
          </cell>
        </row>
        <row r="25662">
          <cell r="A25662">
            <v>0</v>
          </cell>
          <cell r="B25662">
            <v>0</v>
          </cell>
          <cell r="C25662">
            <v>0</v>
          </cell>
          <cell r="D25662">
            <v>0</v>
          </cell>
        </row>
        <row r="25663">
          <cell r="A25663">
            <v>0</v>
          </cell>
          <cell r="B25663">
            <v>0</v>
          </cell>
          <cell r="C25663">
            <v>0</v>
          </cell>
          <cell r="D25663">
            <v>0</v>
          </cell>
        </row>
        <row r="25664">
          <cell r="A25664">
            <v>0</v>
          </cell>
          <cell r="B25664">
            <v>0</v>
          </cell>
          <cell r="C25664">
            <v>0</v>
          </cell>
          <cell r="D25664">
            <v>0</v>
          </cell>
        </row>
        <row r="25665">
          <cell r="A25665">
            <v>0</v>
          </cell>
          <cell r="B25665">
            <v>0</v>
          </cell>
          <cell r="C25665">
            <v>0</v>
          </cell>
          <cell r="D25665">
            <v>0</v>
          </cell>
        </row>
        <row r="25666">
          <cell r="A25666">
            <v>0</v>
          </cell>
          <cell r="B25666">
            <v>0</v>
          </cell>
          <cell r="C25666">
            <v>0</v>
          </cell>
          <cell r="D25666">
            <v>0</v>
          </cell>
        </row>
        <row r="25667">
          <cell r="A25667">
            <v>0</v>
          </cell>
          <cell r="B25667">
            <v>0</v>
          </cell>
          <cell r="C25667">
            <v>0</v>
          </cell>
          <cell r="D25667">
            <v>0</v>
          </cell>
        </row>
        <row r="25668">
          <cell r="A25668">
            <v>0</v>
          </cell>
          <cell r="B25668">
            <v>0</v>
          </cell>
          <cell r="C25668">
            <v>0</v>
          </cell>
          <cell r="D25668">
            <v>0</v>
          </cell>
        </row>
        <row r="25669">
          <cell r="A25669">
            <v>0</v>
          </cell>
          <cell r="B25669">
            <v>0</v>
          </cell>
          <cell r="C25669">
            <v>0</v>
          </cell>
          <cell r="D25669">
            <v>0</v>
          </cell>
        </row>
        <row r="25670">
          <cell r="A25670">
            <v>0</v>
          </cell>
          <cell r="B25670">
            <v>0</v>
          </cell>
          <cell r="C25670">
            <v>0</v>
          </cell>
          <cell r="D25670">
            <v>0</v>
          </cell>
        </row>
        <row r="25671">
          <cell r="A25671">
            <v>0</v>
          </cell>
          <cell r="B25671">
            <v>0</v>
          </cell>
          <cell r="C25671">
            <v>0</v>
          </cell>
          <cell r="D25671">
            <v>0</v>
          </cell>
        </row>
        <row r="25672">
          <cell r="A25672">
            <v>0</v>
          </cell>
          <cell r="B25672">
            <v>0</v>
          </cell>
          <cell r="C25672">
            <v>0</v>
          </cell>
          <cell r="D25672">
            <v>0</v>
          </cell>
        </row>
        <row r="25673">
          <cell r="A25673">
            <v>0</v>
          </cell>
          <cell r="B25673">
            <v>0</v>
          </cell>
          <cell r="C25673">
            <v>0</v>
          </cell>
          <cell r="D25673">
            <v>0</v>
          </cell>
        </row>
        <row r="25674">
          <cell r="A25674">
            <v>0</v>
          </cell>
          <cell r="B25674">
            <v>0</v>
          </cell>
          <cell r="C25674">
            <v>0</v>
          </cell>
          <cell r="D25674">
            <v>0</v>
          </cell>
        </row>
        <row r="25675">
          <cell r="A25675">
            <v>0</v>
          </cell>
          <cell r="B25675">
            <v>0</v>
          </cell>
          <cell r="C25675">
            <v>0</v>
          </cell>
          <cell r="D25675">
            <v>0</v>
          </cell>
        </row>
        <row r="25676">
          <cell r="A25676">
            <v>0</v>
          </cell>
          <cell r="B25676">
            <v>0</v>
          </cell>
          <cell r="C25676">
            <v>0</v>
          </cell>
          <cell r="D25676">
            <v>0</v>
          </cell>
        </row>
        <row r="25677">
          <cell r="A25677">
            <v>0</v>
          </cell>
          <cell r="B25677">
            <v>0</v>
          </cell>
          <cell r="C25677">
            <v>0</v>
          </cell>
          <cell r="D25677">
            <v>0</v>
          </cell>
        </row>
        <row r="25678">
          <cell r="A25678">
            <v>0</v>
          </cell>
          <cell r="B25678">
            <v>0</v>
          </cell>
          <cell r="C25678">
            <v>0</v>
          </cell>
          <cell r="D25678">
            <v>0</v>
          </cell>
        </row>
        <row r="25679">
          <cell r="A25679">
            <v>0</v>
          </cell>
          <cell r="B25679">
            <v>0</v>
          </cell>
          <cell r="C25679">
            <v>0</v>
          </cell>
          <cell r="D25679">
            <v>0</v>
          </cell>
        </row>
        <row r="25680">
          <cell r="A25680">
            <v>0</v>
          </cell>
          <cell r="B25680">
            <v>0</v>
          </cell>
          <cell r="C25680">
            <v>0</v>
          </cell>
          <cell r="D25680">
            <v>0</v>
          </cell>
        </row>
        <row r="25681">
          <cell r="A25681">
            <v>0</v>
          </cell>
          <cell r="B25681">
            <v>0</v>
          </cell>
          <cell r="C25681">
            <v>0</v>
          </cell>
          <cell r="D25681">
            <v>0</v>
          </cell>
        </row>
        <row r="25682">
          <cell r="A25682">
            <v>0</v>
          </cell>
          <cell r="B25682">
            <v>0</v>
          </cell>
          <cell r="C25682">
            <v>0</v>
          </cell>
          <cell r="D25682">
            <v>0</v>
          </cell>
        </row>
        <row r="25683">
          <cell r="A25683">
            <v>0</v>
          </cell>
          <cell r="B25683">
            <v>0</v>
          </cell>
          <cell r="C25683">
            <v>0</v>
          </cell>
          <cell r="D25683">
            <v>0</v>
          </cell>
        </row>
        <row r="25684">
          <cell r="A25684">
            <v>0</v>
          </cell>
          <cell r="B25684">
            <v>0</v>
          </cell>
          <cell r="C25684">
            <v>0</v>
          </cell>
          <cell r="D25684">
            <v>0</v>
          </cell>
        </row>
        <row r="25685">
          <cell r="A25685">
            <v>0</v>
          </cell>
          <cell r="B25685">
            <v>0</v>
          </cell>
          <cell r="C25685">
            <v>0</v>
          </cell>
          <cell r="D25685">
            <v>0</v>
          </cell>
        </row>
        <row r="25686">
          <cell r="A25686">
            <v>0</v>
          </cell>
          <cell r="B25686">
            <v>0</v>
          </cell>
          <cell r="C25686">
            <v>0</v>
          </cell>
          <cell r="D25686">
            <v>0</v>
          </cell>
        </row>
        <row r="25687">
          <cell r="A25687">
            <v>0</v>
          </cell>
          <cell r="B25687">
            <v>0</v>
          </cell>
          <cell r="C25687">
            <v>0</v>
          </cell>
          <cell r="D25687">
            <v>0</v>
          </cell>
        </row>
        <row r="25688">
          <cell r="A25688">
            <v>0</v>
          </cell>
          <cell r="B25688">
            <v>0</v>
          </cell>
          <cell r="C25688">
            <v>0</v>
          </cell>
          <cell r="D25688">
            <v>0</v>
          </cell>
        </row>
        <row r="25689">
          <cell r="A25689">
            <v>0</v>
          </cell>
          <cell r="B25689">
            <v>0</v>
          </cell>
          <cell r="C25689">
            <v>0</v>
          </cell>
          <cell r="D25689">
            <v>0</v>
          </cell>
        </row>
        <row r="25690">
          <cell r="A25690">
            <v>0</v>
          </cell>
          <cell r="B25690">
            <v>0</v>
          </cell>
          <cell r="C25690">
            <v>0</v>
          </cell>
          <cell r="D25690">
            <v>0</v>
          </cell>
        </row>
        <row r="25691">
          <cell r="A25691">
            <v>0</v>
          </cell>
          <cell r="B25691">
            <v>0</v>
          </cell>
          <cell r="C25691">
            <v>0</v>
          </cell>
          <cell r="D25691">
            <v>0</v>
          </cell>
        </row>
        <row r="25692">
          <cell r="A25692">
            <v>0</v>
          </cell>
          <cell r="B25692">
            <v>0</v>
          </cell>
          <cell r="C25692">
            <v>0</v>
          </cell>
          <cell r="D25692">
            <v>0</v>
          </cell>
        </row>
        <row r="25693">
          <cell r="A25693">
            <v>0</v>
          </cell>
          <cell r="B25693">
            <v>0</v>
          </cell>
          <cell r="C25693">
            <v>0</v>
          </cell>
          <cell r="D25693">
            <v>0</v>
          </cell>
        </row>
        <row r="25694">
          <cell r="A25694">
            <v>0</v>
          </cell>
          <cell r="B25694">
            <v>0</v>
          </cell>
          <cell r="C25694">
            <v>0</v>
          </cell>
          <cell r="D25694">
            <v>0</v>
          </cell>
        </row>
        <row r="25695">
          <cell r="A25695">
            <v>0</v>
          </cell>
          <cell r="B25695">
            <v>0</v>
          </cell>
          <cell r="C25695">
            <v>0</v>
          </cell>
          <cell r="D25695">
            <v>0</v>
          </cell>
        </row>
        <row r="25696">
          <cell r="A25696">
            <v>0</v>
          </cell>
          <cell r="B25696">
            <v>0</v>
          </cell>
          <cell r="C25696">
            <v>0</v>
          </cell>
          <cell r="D25696">
            <v>0</v>
          </cell>
        </row>
        <row r="25697">
          <cell r="A25697">
            <v>0</v>
          </cell>
          <cell r="B25697">
            <v>0</v>
          </cell>
          <cell r="C25697">
            <v>0</v>
          </cell>
          <cell r="D25697">
            <v>0</v>
          </cell>
        </row>
        <row r="25698">
          <cell r="A25698">
            <v>0</v>
          </cell>
          <cell r="B25698">
            <v>0</v>
          </cell>
          <cell r="C25698">
            <v>0</v>
          </cell>
          <cell r="D25698">
            <v>0</v>
          </cell>
        </row>
        <row r="25699">
          <cell r="A25699">
            <v>0</v>
          </cell>
          <cell r="B25699">
            <v>0</v>
          </cell>
          <cell r="C25699">
            <v>0</v>
          </cell>
          <cell r="D25699">
            <v>0</v>
          </cell>
        </row>
        <row r="25700">
          <cell r="A25700">
            <v>0</v>
          </cell>
          <cell r="B25700">
            <v>0</v>
          </cell>
          <cell r="C25700">
            <v>0</v>
          </cell>
          <cell r="D25700">
            <v>0</v>
          </cell>
        </row>
        <row r="25701">
          <cell r="A25701">
            <v>0</v>
          </cell>
          <cell r="B25701">
            <v>0</v>
          </cell>
          <cell r="C25701">
            <v>0</v>
          </cell>
          <cell r="D25701">
            <v>0</v>
          </cell>
        </row>
        <row r="25702">
          <cell r="A25702">
            <v>0</v>
          </cell>
          <cell r="B25702">
            <v>0</v>
          </cell>
          <cell r="C25702">
            <v>0</v>
          </cell>
          <cell r="D25702">
            <v>0</v>
          </cell>
        </row>
        <row r="25703">
          <cell r="A25703">
            <v>0</v>
          </cell>
          <cell r="B25703">
            <v>0</v>
          </cell>
          <cell r="C25703">
            <v>0</v>
          </cell>
          <cell r="D25703">
            <v>0</v>
          </cell>
        </row>
        <row r="25704">
          <cell r="A25704">
            <v>0</v>
          </cell>
          <cell r="B25704">
            <v>0</v>
          </cell>
          <cell r="C25704">
            <v>0</v>
          </cell>
          <cell r="D25704">
            <v>0</v>
          </cell>
        </row>
        <row r="25705">
          <cell r="A25705">
            <v>0</v>
          </cell>
          <cell r="B25705">
            <v>0</v>
          </cell>
          <cell r="C25705">
            <v>0</v>
          </cell>
          <cell r="D25705">
            <v>0</v>
          </cell>
        </row>
        <row r="25706">
          <cell r="A25706">
            <v>0</v>
          </cell>
          <cell r="B25706">
            <v>0</v>
          </cell>
          <cell r="C25706">
            <v>0</v>
          </cell>
          <cell r="D25706">
            <v>0</v>
          </cell>
        </row>
        <row r="25707">
          <cell r="A25707">
            <v>0</v>
          </cell>
          <cell r="B25707">
            <v>0</v>
          </cell>
          <cell r="C25707">
            <v>0</v>
          </cell>
          <cell r="D25707">
            <v>0</v>
          </cell>
        </row>
        <row r="25708">
          <cell r="A25708">
            <v>0</v>
          </cell>
          <cell r="B25708">
            <v>0</v>
          </cell>
          <cell r="C25708">
            <v>0</v>
          </cell>
          <cell r="D25708">
            <v>0</v>
          </cell>
        </row>
        <row r="25709">
          <cell r="A25709">
            <v>0</v>
          </cell>
          <cell r="B25709">
            <v>0</v>
          </cell>
          <cell r="C25709">
            <v>0</v>
          </cell>
          <cell r="D25709">
            <v>0</v>
          </cell>
        </row>
        <row r="25710">
          <cell r="A25710">
            <v>0</v>
          </cell>
          <cell r="B25710">
            <v>0</v>
          </cell>
          <cell r="C25710">
            <v>0</v>
          </cell>
          <cell r="D25710">
            <v>0</v>
          </cell>
        </row>
        <row r="25711">
          <cell r="A25711">
            <v>0</v>
          </cell>
          <cell r="B25711">
            <v>0</v>
          </cell>
          <cell r="C25711">
            <v>0</v>
          </cell>
          <cell r="D25711">
            <v>0</v>
          </cell>
        </row>
        <row r="25712">
          <cell r="A25712">
            <v>0</v>
          </cell>
          <cell r="B25712">
            <v>0</v>
          </cell>
          <cell r="C25712">
            <v>0</v>
          </cell>
          <cell r="D25712">
            <v>0</v>
          </cell>
        </row>
        <row r="25713">
          <cell r="A25713">
            <v>0</v>
          </cell>
          <cell r="B25713">
            <v>0</v>
          </cell>
          <cell r="C25713">
            <v>0</v>
          </cell>
          <cell r="D25713">
            <v>0</v>
          </cell>
        </row>
        <row r="25714">
          <cell r="A25714">
            <v>0</v>
          </cell>
          <cell r="B25714">
            <v>0</v>
          </cell>
          <cell r="C25714">
            <v>0</v>
          </cell>
          <cell r="D25714">
            <v>0</v>
          </cell>
        </row>
        <row r="25715">
          <cell r="A25715">
            <v>0</v>
          </cell>
          <cell r="B25715">
            <v>0</v>
          </cell>
          <cell r="C25715">
            <v>0</v>
          </cell>
          <cell r="D25715">
            <v>0</v>
          </cell>
        </row>
        <row r="25716">
          <cell r="A25716">
            <v>0</v>
          </cell>
          <cell r="B25716">
            <v>0</v>
          </cell>
          <cell r="C25716">
            <v>0</v>
          </cell>
          <cell r="D25716">
            <v>0</v>
          </cell>
        </row>
        <row r="25717">
          <cell r="A25717">
            <v>0</v>
          </cell>
          <cell r="B25717">
            <v>0</v>
          </cell>
          <cell r="C25717">
            <v>0</v>
          </cell>
          <cell r="D25717">
            <v>0</v>
          </cell>
        </row>
        <row r="25718">
          <cell r="A25718">
            <v>0</v>
          </cell>
          <cell r="B25718">
            <v>0</v>
          </cell>
          <cell r="C25718">
            <v>0</v>
          </cell>
          <cell r="D25718">
            <v>0</v>
          </cell>
        </row>
        <row r="25719">
          <cell r="A25719">
            <v>0</v>
          </cell>
          <cell r="B25719">
            <v>0</v>
          </cell>
          <cell r="C25719">
            <v>0</v>
          </cell>
          <cell r="D25719">
            <v>0</v>
          </cell>
        </row>
        <row r="25720">
          <cell r="A25720">
            <v>0</v>
          </cell>
          <cell r="B25720">
            <v>0</v>
          </cell>
          <cell r="C25720">
            <v>0</v>
          </cell>
          <cell r="D25720">
            <v>0</v>
          </cell>
        </row>
        <row r="25721">
          <cell r="A25721">
            <v>0</v>
          </cell>
          <cell r="B25721">
            <v>0</v>
          </cell>
          <cell r="C25721">
            <v>0</v>
          </cell>
          <cell r="D25721">
            <v>0</v>
          </cell>
        </row>
        <row r="25722">
          <cell r="A25722">
            <v>0</v>
          </cell>
          <cell r="B25722">
            <v>0</v>
          </cell>
          <cell r="C25722">
            <v>0</v>
          </cell>
          <cell r="D25722">
            <v>0</v>
          </cell>
        </row>
        <row r="25723">
          <cell r="A25723">
            <v>0</v>
          </cell>
          <cell r="B25723">
            <v>0</v>
          </cell>
          <cell r="C25723">
            <v>0</v>
          </cell>
          <cell r="D25723">
            <v>0</v>
          </cell>
        </row>
        <row r="25724">
          <cell r="A25724">
            <v>0</v>
          </cell>
          <cell r="B25724">
            <v>0</v>
          </cell>
          <cell r="C25724">
            <v>0</v>
          </cell>
          <cell r="D25724">
            <v>0</v>
          </cell>
        </row>
        <row r="25725">
          <cell r="A25725">
            <v>0</v>
          </cell>
          <cell r="B25725">
            <v>0</v>
          </cell>
          <cell r="C25725">
            <v>0</v>
          </cell>
          <cell r="D25725">
            <v>0</v>
          </cell>
        </row>
        <row r="25726">
          <cell r="A25726">
            <v>0</v>
          </cell>
          <cell r="B25726">
            <v>0</v>
          </cell>
          <cell r="C25726">
            <v>0</v>
          </cell>
          <cell r="D25726">
            <v>0</v>
          </cell>
        </row>
        <row r="25727">
          <cell r="A25727">
            <v>0</v>
          </cell>
          <cell r="B25727">
            <v>0</v>
          </cell>
          <cell r="C25727">
            <v>0</v>
          </cell>
          <cell r="D25727">
            <v>0</v>
          </cell>
        </row>
        <row r="25728">
          <cell r="A25728">
            <v>0</v>
          </cell>
          <cell r="B25728">
            <v>0</v>
          </cell>
          <cell r="C25728">
            <v>0</v>
          </cell>
          <cell r="D25728">
            <v>0</v>
          </cell>
        </row>
        <row r="25729">
          <cell r="A25729">
            <v>0</v>
          </cell>
          <cell r="B25729">
            <v>0</v>
          </cell>
          <cell r="C25729">
            <v>0</v>
          </cell>
          <cell r="D25729">
            <v>0</v>
          </cell>
        </row>
        <row r="25730">
          <cell r="A25730">
            <v>0</v>
          </cell>
          <cell r="B25730">
            <v>0</v>
          </cell>
          <cell r="C25730">
            <v>0</v>
          </cell>
          <cell r="D25730">
            <v>0</v>
          </cell>
        </row>
        <row r="25731">
          <cell r="A25731">
            <v>0</v>
          </cell>
          <cell r="B25731">
            <v>0</v>
          </cell>
          <cell r="C25731">
            <v>0</v>
          </cell>
          <cell r="D25731">
            <v>0</v>
          </cell>
        </row>
        <row r="25732">
          <cell r="A25732">
            <v>0</v>
          </cell>
          <cell r="B25732">
            <v>0</v>
          </cell>
          <cell r="C25732">
            <v>0</v>
          </cell>
          <cell r="D25732">
            <v>0</v>
          </cell>
        </row>
        <row r="25733">
          <cell r="A25733">
            <v>0</v>
          </cell>
          <cell r="B25733">
            <v>0</v>
          </cell>
          <cell r="C25733">
            <v>0</v>
          </cell>
          <cell r="D25733">
            <v>0</v>
          </cell>
        </row>
        <row r="25734">
          <cell r="A25734">
            <v>0</v>
          </cell>
          <cell r="B25734">
            <v>0</v>
          </cell>
          <cell r="C25734">
            <v>0</v>
          </cell>
          <cell r="D25734">
            <v>0</v>
          </cell>
        </row>
        <row r="25735">
          <cell r="A25735">
            <v>0</v>
          </cell>
          <cell r="B25735">
            <v>0</v>
          </cell>
          <cell r="C25735">
            <v>0</v>
          </cell>
          <cell r="D25735">
            <v>0</v>
          </cell>
        </row>
        <row r="25736">
          <cell r="A25736">
            <v>0</v>
          </cell>
          <cell r="B25736">
            <v>0</v>
          </cell>
          <cell r="C25736">
            <v>0</v>
          </cell>
          <cell r="D25736">
            <v>0</v>
          </cell>
        </row>
        <row r="25737">
          <cell r="A25737">
            <v>0</v>
          </cell>
          <cell r="B25737">
            <v>0</v>
          </cell>
          <cell r="C25737">
            <v>0</v>
          </cell>
          <cell r="D25737">
            <v>0</v>
          </cell>
        </row>
        <row r="25738">
          <cell r="A25738">
            <v>0</v>
          </cell>
          <cell r="B25738">
            <v>0</v>
          </cell>
          <cell r="C25738">
            <v>0</v>
          </cell>
          <cell r="D25738">
            <v>0</v>
          </cell>
        </row>
        <row r="25739">
          <cell r="A25739">
            <v>0</v>
          </cell>
          <cell r="B25739">
            <v>0</v>
          </cell>
          <cell r="C25739">
            <v>0</v>
          </cell>
          <cell r="D25739">
            <v>0</v>
          </cell>
        </row>
        <row r="25740">
          <cell r="A25740">
            <v>0</v>
          </cell>
          <cell r="B25740">
            <v>0</v>
          </cell>
          <cell r="C25740">
            <v>0</v>
          </cell>
          <cell r="D25740">
            <v>0</v>
          </cell>
        </row>
        <row r="25741">
          <cell r="A25741">
            <v>0</v>
          </cell>
          <cell r="B25741">
            <v>0</v>
          </cell>
          <cell r="C25741">
            <v>0</v>
          </cell>
          <cell r="D25741">
            <v>0</v>
          </cell>
        </row>
        <row r="25742">
          <cell r="A25742">
            <v>0</v>
          </cell>
          <cell r="B25742">
            <v>0</v>
          </cell>
          <cell r="C25742">
            <v>0</v>
          </cell>
          <cell r="D25742">
            <v>0</v>
          </cell>
        </row>
        <row r="25743">
          <cell r="A25743">
            <v>0</v>
          </cell>
          <cell r="B25743">
            <v>0</v>
          </cell>
          <cell r="C25743">
            <v>0</v>
          </cell>
          <cell r="D25743">
            <v>0</v>
          </cell>
        </row>
        <row r="25744">
          <cell r="A25744">
            <v>0</v>
          </cell>
          <cell r="B25744">
            <v>0</v>
          </cell>
          <cell r="C25744">
            <v>0</v>
          </cell>
          <cell r="D25744">
            <v>0</v>
          </cell>
        </row>
        <row r="25745">
          <cell r="A25745">
            <v>0</v>
          </cell>
          <cell r="B25745">
            <v>0</v>
          </cell>
          <cell r="C25745">
            <v>0</v>
          </cell>
          <cell r="D25745">
            <v>0</v>
          </cell>
        </row>
        <row r="25746">
          <cell r="A25746">
            <v>0</v>
          </cell>
          <cell r="B25746">
            <v>0</v>
          </cell>
          <cell r="C25746">
            <v>0</v>
          </cell>
          <cell r="D25746">
            <v>0</v>
          </cell>
        </row>
        <row r="25747">
          <cell r="A25747">
            <v>0</v>
          </cell>
          <cell r="B25747">
            <v>0</v>
          </cell>
          <cell r="C25747">
            <v>0</v>
          </cell>
          <cell r="D25747">
            <v>0</v>
          </cell>
        </row>
        <row r="25748">
          <cell r="A25748">
            <v>0</v>
          </cell>
          <cell r="B25748">
            <v>0</v>
          </cell>
          <cell r="C25748">
            <v>0</v>
          </cell>
          <cell r="D25748">
            <v>0</v>
          </cell>
        </row>
        <row r="25749">
          <cell r="A25749">
            <v>0</v>
          </cell>
          <cell r="B25749">
            <v>0</v>
          </cell>
          <cell r="C25749">
            <v>0</v>
          </cell>
          <cell r="D25749">
            <v>0</v>
          </cell>
        </row>
        <row r="25750">
          <cell r="A25750">
            <v>0</v>
          </cell>
          <cell r="B25750">
            <v>0</v>
          </cell>
          <cell r="C25750">
            <v>0</v>
          </cell>
          <cell r="D25750">
            <v>0</v>
          </cell>
        </row>
        <row r="25751">
          <cell r="A25751">
            <v>0</v>
          </cell>
          <cell r="B25751">
            <v>0</v>
          </cell>
          <cell r="C25751">
            <v>0</v>
          </cell>
          <cell r="D25751">
            <v>0</v>
          </cell>
        </row>
        <row r="25752">
          <cell r="A25752">
            <v>0</v>
          </cell>
          <cell r="B25752">
            <v>0</v>
          </cell>
          <cell r="C25752">
            <v>0</v>
          </cell>
          <cell r="D25752">
            <v>0</v>
          </cell>
        </row>
        <row r="25753">
          <cell r="A25753">
            <v>0</v>
          </cell>
          <cell r="B25753">
            <v>0</v>
          </cell>
          <cell r="C25753">
            <v>0</v>
          </cell>
          <cell r="D25753">
            <v>0</v>
          </cell>
        </row>
        <row r="25754">
          <cell r="A25754">
            <v>0</v>
          </cell>
          <cell r="B25754">
            <v>0</v>
          </cell>
          <cell r="C25754">
            <v>0</v>
          </cell>
          <cell r="D25754">
            <v>0</v>
          </cell>
        </row>
        <row r="25755">
          <cell r="A25755">
            <v>0</v>
          </cell>
          <cell r="B25755">
            <v>0</v>
          </cell>
          <cell r="C25755">
            <v>0</v>
          </cell>
          <cell r="D25755">
            <v>0</v>
          </cell>
        </row>
        <row r="25756">
          <cell r="A25756">
            <v>0</v>
          </cell>
          <cell r="B25756">
            <v>0</v>
          </cell>
          <cell r="C25756">
            <v>0</v>
          </cell>
          <cell r="D25756">
            <v>0</v>
          </cell>
        </row>
        <row r="25757">
          <cell r="A25757">
            <v>0</v>
          </cell>
          <cell r="B25757">
            <v>0</v>
          </cell>
          <cell r="C25757">
            <v>0</v>
          </cell>
          <cell r="D25757">
            <v>0</v>
          </cell>
        </row>
        <row r="25758">
          <cell r="A25758">
            <v>0</v>
          </cell>
          <cell r="B25758">
            <v>0</v>
          </cell>
          <cell r="C25758">
            <v>0</v>
          </cell>
          <cell r="D25758">
            <v>0</v>
          </cell>
        </row>
        <row r="25759">
          <cell r="A25759">
            <v>0</v>
          </cell>
          <cell r="B25759">
            <v>0</v>
          </cell>
          <cell r="C25759">
            <v>0</v>
          </cell>
          <cell r="D25759">
            <v>0</v>
          </cell>
        </row>
        <row r="25760">
          <cell r="A25760">
            <v>0</v>
          </cell>
          <cell r="B25760">
            <v>0</v>
          </cell>
          <cell r="C25760">
            <v>0</v>
          </cell>
          <cell r="D25760">
            <v>0</v>
          </cell>
        </row>
        <row r="25761">
          <cell r="A25761">
            <v>0</v>
          </cell>
          <cell r="B25761">
            <v>0</v>
          </cell>
          <cell r="C25761">
            <v>0</v>
          </cell>
          <cell r="D25761">
            <v>0</v>
          </cell>
        </row>
        <row r="25762">
          <cell r="A25762">
            <v>0</v>
          </cell>
          <cell r="B25762">
            <v>0</v>
          </cell>
          <cell r="C25762">
            <v>0</v>
          </cell>
          <cell r="D25762">
            <v>0</v>
          </cell>
        </row>
        <row r="25763">
          <cell r="A25763">
            <v>0</v>
          </cell>
          <cell r="B25763">
            <v>0</v>
          </cell>
          <cell r="C25763">
            <v>0</v>
          </cell>
          <cell r="D25763">
            <v>0</v>
          </cell>
        </row>
        <row r="25764">
          <cell r="A25764">
            <v>0</v>
          </cell>
          <cell r="B25764">
            <v>0</v>
          </cell>
          <cell r="C25764">
            <v>0</v>
          </cell>
          <cell r="D25764">
            <v>0</v>
          </cell>
        </row>
        <row r="25765">
          <cell r="A25765">
            <v>0</v>
          </cell>
          <cell r="B25765">
            <v>0</v>
          </cell>
          <cell r="C25765">
            <v>0</v>
          </cell>
          <cell r="D25765">
            <v>0</v>
          </cell>
        </row>
        <row r="25766">
          <cell r="A25766">
            <v>0</v>
          </cell>
          <cell r="B25766">
            <v>0</v>
          </cell>
          <cell r="C25766">
            <v>0</v>
          </cell>
          <cell r="D25766">
            <v>0</v>
          </cell>
        </row>
        <row r="25767">
          <cell r="A25767">
            <v>0</v>
          </cell>
          <cell r="B25767">
            <v>0</v>
          </cell>
          <cell r="C25767">
            <v>0</v>
          </cell>
          <cell r="D25767">
            <v>0</v>
          </cell>
        </row>
        <row r="25768">
          <cell r="A25768">
            <v>0</v>
          </cell>
          <cell r="B25768">
            <v>0</v>
          </cell>
          <cell r="C25768">
            <v>0</v>
          </cell>
          <cell r="D25768">
            <v>0</v>
          </cell>
        </row>
        <row r="25769">
          <cell r="A25769">
            <v>0</v>
          </cell>
          <cell r="B25769">
            <v>0</v>
          </cell>
          <cell r="C25769">
            <v>0</v>
          </cell>
          <cell r="D25769">
            <v>0</v>
          </cell>
        </row>
        <row r="25770">
          <cell r="A25770">
            <v>0</v>
          </cell>
          <cell r="B25770">
            <v>0</v>
          </cell>
          <cell r="C25770">
            <v>0</v>
          </cell>
          <cell r="D25770">
            <v>0</v>
          </cell>
        </row>
        <row r="25771">
          <cell r="A25771">
            <v>0</v>
          </cell>
          <cell r="B25771">
            <v>0</v>
          </cell>
          <cell r="C25771">
            <v>0</v>
          </cell>
          <cell r="D25771">
            <v>0</v>
          </cell>
        </row>
        <row r="25772">
          <cell r="A25772">
            <v>0</v>
          </cell>
          <cell r="B25772">
            <v>0</v>
          </cell>
          <cell r="C25772">
            <v>0</v>
          </cell>
          <cell r="D25772">
            <v>0</v>
          </cell>
        </row>
        <row r="25773">
          <cell r="A25773">
            <v>0</v>
          </cell>
          <cell r="B25773">
            <v>0</v>
          </cell>
          <cell r="C25773">
            <v>0</v>
          </cell>
          <cell r="D25773">
            <v>0</v>
          </cell>
        </row>
        <row r="25774">
          <cell r="A25774">
            <v>0</v>
          </cell>
          <cell r="B25774">
            <v>0</v>
          </cell>
          <cell r="C25774">
            <v>0</v>
          </cell>
          <cell r="D25774">
            <v>0</v>
          </cell>
        </row>
        <row r="25775">
          <cell r="A25775">
            <v>0</v>
          </cell>
          <cell r="B25775">
            <v>0</v>
          </cell>
          <cell r="C25775">
            <v>0</v>
          </cell>
          <cell r="D25775">
            <v>0</v>
          </cell>
        </row>
        <row r="25776">
          <cell r="A25776">
            <v>0</v>
          </cell>
          <cell r="B25776">
            <v>0</v>
          </cell>
          <cell r="C25776">
            <v>0</v>
          </cell>
          <cell r="D25776">
            <v>0</v>
          </cell>
        </row>
        <row r="25777">
          <cell r="A25777">
            <v>0</v>
          </cell>
          <cell r="B25777">
            <v>0</v>
          </cell>
          <cell r="C25777">
            <v>0</v>
          </cell>
          <cell r="D25777">
            <v>0</v>
          </cell>
        </row>
        <row r="25778">
          <cell r="A25778">
            <v>0</v>
          </cell>
          <cell r="B25778">
            <v>0</v>
          </cell>
          <cell r="C25778">
            <v>0</v>
          </cell>
          <cell r="D25778">
            <v>0</v>
          </cell>
        </row>
        <row r="25779">
          <cell r="A25779">
            <v>0</v>
          </cell>
          <cell r="B25779">
            <v>0</v>
          </cell>
          <cell r="C25779">
            <v>0</v>
          </cell>
          <cell r="D25779">
            <v>0</v>
          </cell>
        </row>
        <row r="25780">
          <cell r="A25780">
            <v>0</v>
          </cell>
          <cell r="B25780">
            <v>0</v>
          </cell>
          <cell r="C25780">
            <v>0</v>
          </cell>
          <cell r="D25780">
            <v>0</v>
          </cell>
        </row>
        <row r="25781">
          <cell r="A25781">
            <v>0</v>
          </cell>
          <cell r="B25781">
            <v>0</v>
          </cell>
          <cell r="C25781">
            <v>0</v>
          </cell>
          <cell r="D25781">
            <v>0</v>
          </cell>
        </row>
        <row r="25782">
          <cell r="A25782">
            <v>0</v>
          </cell>
          <cell r="B25782">
            <v>0</v>
          </cell>
          <cell r="C25782">
            <v>0</v>
          </cell>
          <cell r="D25782">
            <v>0</v>
          </cell>
        </row>
        <row r="25783">
          <cell r="A25783">
            <v>0</v>
          </cell>
          <cell r="B25783">
            <v>0</v>
          </cell>
          <cell r="C25783">
            <v>0</v>
          </cell>
          <cell r="D25783">
            <v>0</v>
          </cell>
        </row>
        <row r="25784">
          <cell r="A25784">
            <v>0</v>
          </cell>
          <cell r="B25784">
            <v>0</v>
          </cell>
          <cell r="C25784">
            <v>0</v>
          </cell>
          <cell r="D25784">
            <v>0</v>
          </cell>
        </row>
        <row r="25785">
          <cell r="A25785">
            <v>0</v>
          </cell>
          <cell r="B25785">
            <v>0</v>
          </cell>
          <cell r="C25785">
            <v>0</v>
          </cell>
          <cell r="D25785">
            <v>0</v>
          </cell>
        </row>
        <row r="25786">
          <cell r="A25786">
            <v>0</v>
          </cell>
          <cell r="B25786">
            <v>0</v>
          </cell>
          <cell r="C25786">
            <v>0</v>
          </cell>
          <cell r="D25786">
            <v>0</v>
          </cell>
        </row>
        <row r="25787">
          <cell r="A25787">
            <v>0</v>
          </cell>
          <cell r="B25787">
            <v>0</v>
          </cell>
          <cell r="C25787">
            <v>0</v>
          </cell>
          <cell r="D25787">
            <v>0</v>
          </cell>
        </row>
        <row r="25788">
          <cell r="A25788">
            <v>0</v>
          </cell>
          <cell r="B25788">
            <v>0</v>
          </cell>
          <cell r="C25788">
            <v>0</v>
          </cell>
          <cell r="D25788">
            <v>0</v>
          </cell>
        </row>
        <row r="25789">
          <cell r="A25789">
            <v>0</v>
          </cell>
          <cell r="B25789">
            <v>0</v>
          </cell>
          <cell r="C25789">
            <v>0</v>
          </cell>
          <cell r="D25789">
            <v>0</v>
          </cell>
        </row>
        <row r="25790">
          <cell r="A25790">
            <v>0</v>
          </cell>
          <cell r="B25790">
            <v>0</v>
          </cell>
          <cell r="C25790">
            <v>0</v>
          </cell>
          <cell r="D25790">
            <v>0</v>
          </cell>
        </row>
        <row r="25791">
          <cell r="A25791">
            <v>0</v>
          </cell>
          <cell r="B25791">
            <v>0</v>
          </cell>
          <cell r="C25791">
            <v>0</v>
          </cell>
          <cell r="D25791">
            <v>0</v>
          </cell>
        </row>
        <row r="25792">
          <cell r="A25792">
            <v>0</v>
          </cell>
          <cell r="B25792">
            <v>0</v>
          </cell>
          <cell r="C25792">
            <v>0</v>
          </cell>
          <cell r="D25792">
            <v>0</v>
          </cell>
        </row>
        <row r="25793">
          <cell r="A25793">
            <v>0</v>
          </cell>
          <cell r="B25793">
            <v>0</v>
          </cell>
          <cell r="C25793">
            <v>0</v>
          </cell>
          <cell r="D25793">
            <v>0</v>
          </cell>
        </row>
        <row r="25794">
          <cell r="A25794">
            <v>0</v>
          </cell>
          <cell r="B25794">
            <v>0</v>
          </cell>
          <cell r="C25794">
            <v>0</v>
          </cell>
          <cell r="D25794">
            <v>0</v>
          </cell>
        </row>
        <row r="25795">
          <cell r="A25795">
            <v>0</v>
          </cell>
          <cell r="B25795">
            <v>0</v>
          </cell>
          <cell r="C25795">
            <v>0</v>
          </cell>
          <cell r="D25795">
            <v>0</v>
          </cell>
        </row>
        <row r="25796">
          <cell r="A25796">
            <v>0</v>
          </cell>
          <cell r="B25796">
            <v>0</v>
          </cell>
          <cell r="C25796">
            <v>0</v>
          </cell>
          <cell r="D25796">
            <v>0</v>
          </cell>
        </row>
        <row r="25797">
          <cell r="A25797">
            <v>0</v>
          </cell>
          <cell r="B25797">
            <v>0</v>
          </cell>
          <cell r="C25797">
            <v>0</v>
          </cell>
          <cell r="D25797">
            <v>0</v>
          </cell>
        </row>
        <row r="25798">
          <cell r="A25798">
            <v>0</v>
          </cell>
          <cell r="B25798">
            <v>0</v>
          </cell>
          <cell r="C25798">
            <v>0</v>
          </cell>
          <cell r="D25798">
            <v>0</v>
          </cell>
        </row>
        <row r="25799">
          <cell r="A25799">
            <v>0</v>
          </cell>
          <cell r="B25799">
            <v>0</v>
          </cell>
          <cell r="C25799">
            <v>0</v>
          </cell>
          <cell r="D25799">
            <v>0</v>
          </cell>
        </row>
        <row r="25800">
          <cell r="A25800">
            <v>0</v>
          </cell>
          <cell r="B25800">
            <v>0</v>
          </cell>
          <cell r="C25800">
            <v>0</v>
          </cell>
          <cell r="D25800">
            <v>0</v>
          </cell>
        </row>
        <row r="25801">
          <cell r="A25801">
            <v>0</v>
          </cell>
          <cell r="B25801">
            <v>0</v>
          </cell>
          <cell r="C25801">
            <v>0</v>
          </cell>
          <cell r="D25801">
            <v>0</v>
          </cell>
        </row>
        <row r="25802">
          <cell r="A25802">
            <v>0</v>
          </cell>
          <cell r="B25802">
            <v>0</v>
          </cell>
          <cell r="C25802">
            <v>0</v>
          </cell>
          <cell r="D25802">
            <v>0</v>
          </cell>
        </row>
        <row r="25803">
          <cell r="A25803">
            <v>0</v>
          </cell>
          <cell r="B25803">
            <v>0</v>
          </cell>
          <cell r="C25803">
            <v>0</v>
          </cell>
          <cell r="D25803">
            <v>0</v>
          </cell>
        </row>
        <row r="25804">
          <cell r="A25804">
            <v>0</v>
          </cell>
          <cell r="B25804">
            <v>0</v>
          </cell>
          <cell r="C25804">
            <v>0</v>
          </cell>
          <cell r="D25804">
            <v>0</v>
          </cell>
        </row>
        <row r="25805">
          <cell r="A25805">
            <v>0</v>
          </cell>
          <cell r="B25805">
            <v>0</v>
          </cell>
          <cell r="C25805">
            <v>0</v>
          </cell>
          <cell r="D25805">
            <v>0</v>
          </cell>
        </row>
        <row r="25806">
          <cell r="A25806">
            <v>0</v>
          </cell>
          <cell r="B25806">
            <v>0</v>
          </cell>
          <cell r="C25806">
            <v>0</v>
          </cell>
          <cell r="D25806">
            <v>0</v>
          </cell>
        </row>
        <row r="25807">
          <cell r="A25807">
            <v>0</v>
          </cell>
          <cell r="B25807">
            <v>0</v>
          </cell>
          <cell r="C25807">
            <v>0</v>
          </cell>
          <cell r="D25807">
            <v>0</v>
          </cell>
        </row>
        <row r="25808">
          <cell r="A25808">
            <v>0</v>
          </cell>
          <cell r="B25808">
            <v>0</v>
          </cell>
          <cell r="C25808">
            <v>0</v>
          </cell>
          <cell r="D25808">
            <v>0</v>
          </cell>
        </row>
        <row r="25809">
          <cell r="A25809">
            <v>0</v>
          </cell>
          <cell r="B25809">
            <v>0</v>
          </cell>
          <cell r="C25809">
            <v>0</v>
          </cell>
          <cell r="D25809">
            <v>0</v>
          </cell>
        </row>
        <row r="25810">
          <cell r="A25810">
            <v>0</v>
          </cell>
          <cell r="B25810">
            <v>0</v>
          </cell>
          <cell r="C25810">
            <v>0</v>
          </cell>
          <cell r="D25810">
            <v>0</v>
          </cell>
        </row>
        <row r="25811">
          <cell r="A25811">
            <v>0</v>
          </cell>
          <cell r="B25811">
            <v>0</v>
          </cell>
          <cell r="C25811">
            <v>0</v>
          </cell>
          <cell r="D25811">
            <v>0</v>
          </cell>
        </row>
        <row r="25812">
          <cell r="A25812">
            <v>0</v>
          </cell>
          <cell r="B25812">
            <v>0</v>
          </cell>
          <cell r="C25812">
            <v>0</v>
          </cell>
          <cell r="D25812">
            <v>0</v>
          </cell>
        </row>
        <row r="25813">
          <cell r="A25813">
            <v>0</v>
          </cell>
          <cell r="B25813">
            <v>0</v>
          </cell>
          <cell r="C25813">
            <v>0</v>
          </cell>
          <cell r="D25813">
            <v>0</v>
          </cell>
        </row>
        <row r="25814">
          <cell r="A25814">
            <v>0</v>
          </cell>
          <cell r="B25814">
            <v>0</v>
          </cell>
          <cell r="C25814">
            <v>0</v>
          </cell>
          <cell r="D25814">
            <v>0</v>
          </cell>
        </row>
        <row r="25815">
          <cell r="A25815">
            <v>0</v>
          </cell>
          <cell r="B25815">
            <v>0</v>
          </cell>
          <cell r="C25815">
            <v>0</v>
          </cell>
          <cell r="D25815">
            <v>0</v>
          </cell>
        </row>
        <row r="25816">
          <cell r="A25816">
            <v>0</v>
          </cell>
          <cell r="B25816">
            <v>0</v>
          </cell>
          <cell r="C25816">
            <v>0</v>
          </cell>
          <cell r="D25816">
            <v>0</v>
          </cell>
        </row>
        <row r="25817">
          <cell r="A25817">
            <v>0</v>
          </cell>
          <cell r="B25817">
            <v>0</v>
          </cell>
          <cell r="C25817">
            <v>0</v>
          </cell>
          <cell r="D25817">
            <v>0</v>
          </cell>
        </row>
        <row r="25818">
          <cell r="A25818">
            <v>0</v>
          </cell>
          <cell r="B25818">
            <v>0</v>
          </cell>
          <cell r="C25818">
            <v>0</v>
          </cell>
          <cell r="D25818">
            <v>0</v>
          </cell>
        </row>
        <row r="25819">
          <cell r="A25819">
            <v>0</v>
          </cell>
          <cell r="B25819">
            <v>0</v>
          </cell>
          <cell r="C25819">
            <v>0</v>
          </cell>
          <cell r="D25819">
            <v>0</v>
          </cell>
        </row>
        <row r="25820">
          <cell r="A25820">
            <v>0</v>
          </cell>
          <cell r="B25820">
            <v>0</v>
          </cell>
          <cell r="C25820">
            <v>0</v>
          </cell>
          <cell r="D25820">
            <v>0</v>
          </cell>
        </row>
        <row r="25821">
          <cell r="A25821">
            <v>0</v>
          </cell>
          <cell r="B25821">
            <v>0</v>
          </cell>
          <cell r="C25821">
            <v>0</v>
          </cell>
          <cell r="D25821">
            <v>0</v>
          </cell>
        </row>
        <row r="25822">
          <cell r="A25822">
            <v>0</v>
          </cell>
          <cell r="B25822">
            <v>0</v>
          </cell>
          <cell r="C25822">
            <v>0</v>
          </cell>
          <cell r="D25822">
            <v>0</v>
          </cell>
        </row>
        <row r="25823">
          <cell r="A25823">
            <v>0</v>
          </cell>
          <cell r="B25823">
            <v>0</v>
          </cell>
          <cell r="C25823">
            <v>0</v>
          </cell>
          <cell r="D25823">
            <v>0</v>
          </cell>
        </row>
        <row r="25824">
          <cell r="A25824">
            <v>0</v>
          </cell>
          <cell r="B25824">
            <v>0</v>
          </cell>
          <cell r="C25824">
            <v>0</v>
          </cell>
          <cell r="D25824">
            <v>0</v>
          </cell>
        </row>
        <row r="25825">
          <cell r="A25825">
            <v>0</v>
          </cell>
          <cell r="B25825">
            <v>0</v>
          </cell>
          <cell r="C25825">
            <v>0</v>
          </cell>
          <cell r="D25825">
            <v>0</v>
          </cell>
        </row>
        <row r="25826">
          <cell r="A25826">
            <v>0</v>
          </cell>
          <cell r="B25826">
            <v>0</v>
          </cell>
          <cell r="C25826">
            <v>0</v>
          </cell>
          <cell r="D25826">
            <v>0</v>
          </cell>
        </row>
        <row r="25827">
          <cell r="A25827">
            <v>0</v>
          </cell>
          <cell r="B25827">
            <v>0</v>
          </cell>
          <cell r="C25827">
            <v>0</v>
          </cell>
          <cell r="D25827">
            <v>0</v>
          </cell>
        </row>
        <row r="25828">
          <cell r="A25828">
            <v>0</v>
          </cell>
          <cell r="B25828">
            <v>0</v>
          </cell>
          <cell r="C25828">
            <v>0</v>
          </cell>
          <cell r="D25828">
            <v>0</v>
          </cell>
        </row>
        <row r="25829">
          <cell r="A25829">
            <v>0</v>
          </cell>
          <cell r="B25829">
            <v>0</v>
          </cell>
          <cell r="C25829">
            <v>0</v>
          </cell>
          <cell r="D25829">
            <v>0</v>
          </cell>
        </row>
        <row r="25830">
          <cell r="A25830">
            <v>0</v>
          </cell>
          <cell r="B25830">
            <v>0</v>
          </cell>
          <cell r="C25830">
            <v>0</v>
          </cell>
          <cell r="D25830">
            <v>0</v>
          </cell>
        </row>
        <row r="25831">
          <cell r="A25831">
            <v>0</v>
          </cell>
          <cell r="B25831">
            <v>0</v>
          </cell>
          <cell r="C25831">
            <v>0</v>
          </cell>
          <cell r="D25831">
            <v>0</v>
          </cell>
        </row>
        <row r="25832">
          <cell r="A25832">
            <v>0</v>
          </cell>
          <cell r="B25832">
            <v>0</v>
          </cell>
          <cell r="C25832">
            <v>0</v>
          </cell>
          <cell r="D25832">
            <v>0</v>
          </cell>
        </row>
        <row r="25833">
          <cell r="A25833">
            <v>0</v>
          </cell>
          <cell r="B25833">
            <v>0</v>
          </cell>
          <cell r="C25833">
            <v>0</v>
          </cell>
          <cell r="D25833">
            <v>0</v>
          </cell>
        </row>
        <row r="25834">
          <cell r="A25834">
            <v>0</v>
          </cell>
          <cell r="B25834">
            <v>0</v>
          </cell>
          <cell r="C25834">
            <v>0</v>
          </cell>
          <cell r="D25834">
            <v>0</v>
          </cell>
        </row>
        <row r="25835">
          <cell r="A25835">
            <v>0</v>
          </cell>
          <cell r="B25835">
            <v>0</v>
          </cell>
          <cell r="C25835">
            <v>0</v>
          </cell>
          <cell r="D25835">
            <v>0</v>
          </cell>
        </row>
        <row r="25836">
          <cell r="A25836">
            <v>0</v>
          </cell>
          <cell r="B25836">
            <v>0</v>
          </cell>
          <cell r="C25836">
            <v>0</v>
          </cell>
          <cell r="D25836">
            <v>0</v>
          </cell>
        </row>
        <row r="25837">
          <cell r="A25837">
            <v>0</v>
          </cell>
          <cell r="B25837">
            <v>0</v>
          </cell>
          <cell r="C25837">
            <v>0</v>
          </cell>
          <cell r="D25837">
            <v>0</v>
          </cell>
        </row>
        <row r="25838">
          <cell r="A25838">
            <v>0</v>
          </cell>
          <cell r="B25838">
            <v>0</v>
          </cell>
          <cell r="C25838">
            <v>0</v>
          </cell>
          <cell r="D25838">
            <v>0</v>
          </cell>
        </row>
        <row r="25839">
          <cell r="A25839">
            <v>0</v>
          </cell>
          <cell r="B25839">
            <v>0</v>
          </cell>
          <cell r="C25839">
            <v>0</v>
          </cell>
          <cell r="D25839">
            <v>0</v>
          </cell>
        </row>
        <row r="25840">
          <cell r="A25840">
            <v>0</v>
          </cell>
          <cell r="B25840">
            <v>0</v>
          </cell>
          <cell r="C25840">
            <v>0</v>
          </cell>
          <cell r="D25840">
            <v>0</v>
          </cell>
        </row>
        <row r="25841">
          <cell r="A25841">
            <v>0</v>
          </cell>
          <cell r="B25841">
            <v>0</v>
          </cell>
          <cell r="C25841">
            <v>0</v>
          </cell>
          <cell r="D25841">
            <v>0</v>
          </cell>
        </row>
        <row r="25842">
          <cell r="A25842">
            <v>0</v>
          </cell>
          <cell r="B25842">
            <v>0</v>
          </cell>
          <cell r="C25842">
            <v>0</v>
          </cell>
          <cell r="D25842">
            <v>0</v>
          </cell>
        </row>
        <row r="25843">
          <cell r="A25843">
            <v>0</v>
          </cell>
          <cell r="B25843">
            <v>0</v>
          </cell>
          <cell r="C25843">
            <v>0</v>
          </cell>
          <cell r="D25843">
            <v>0</v>
          </cell>
        </row>
        <row r="25844">
          <cell r="A25844">
            <v>0</v>
          </cell>
          <cell r="B25844">
            <v>0</v>
          </cell>
          <cell r="C25844">
            <v>0</v>
          </cell>
          <cell r="D25844">
            <v>0</v>
          </cell>
        </row>
        <row r="25845">
          <cell r="A25845">
            <v>0</v>
          </cell>
          <cell r="B25845">
            <v>0</v>
          </cell>
          <cell r="C25845">
            <v>0</v>
          </cell>
          <cell r="D25845">
            <v>0</v>
          </cell>
        </row>
        <row r="25846">
          <cell r="A25846">
            <v>0</v>
          </cell>
          <cell r="B25846">
            <v>0</v>
          </cell>
          <cell r="C25846">
            <v>0</v>
          </cell>
          <cell r="D25846">
            <v>0</v>
          </cell>
        </row>
        <row r="25847">
          <cell r="A25847">
            <v>0</v>
          </cell>
          <cell r="B25847">
            <v>0</v>
          </cell>
          <cell r="C25847">
            <v>0</v>
          </cell>
          <cell r="D25847">
            <v>0</v>
          </cell>
        </row>
        <row r="25848">
          <cell r="A25848">
            <v>0</v>
          </cell>
          <cell r="B25848">
            <v>0</v>
          </cell>
          <cell r="C25848">
            <v>0</v>
          </cell>
          <cell r="D25848">
            <v>0</v>
          </cell>
        </row>
        <row r="25849">
          <cell r="A25849">
            <v>0</v>
          </cell>
          <cell r="B25849">
            <v>0</v>
          </cell>
          <cell r="C25849">
            <v>0</v>
          </cell>
          <cell r="D25849">
            <v>0</v>
          </cell>
        </row>
        <row r="25850">
          <cell r="A25850">
            <v>0</v>
          </cell>
          <cell r="B25850">
            <v>0</v>
          </cell>
          <cell r="C25850">
            <v>0</v>
          </cell>
          <cell r="D25850">
            <v>0</v>
          </cell>
        </row>
        <row r="25851">
          <cell r="A25851">
            <v>0</v>
          </cell>
          <cell r="B25851">
            <v>0</v>
          </cell>
          <cell r="C25851">
            <v>0</v>
          </cell>
          <cell r="D25851">
            <v>0</v>
          </cell>
        </row>
        <row r="25852">
          <cell r="A25852">
            <v>0</v>
          </cell>
          <cell r="B25852">
            <v>0</v>
          </cell>
          <cell r="C25852">
            <v>0</v>
          </cell>
          <cell r="D25852">
            <v>0</v>
          </cell>
        </row>
        <row r="25853">
          <cell r="A25853">
            <v>0</v>
          </cell>
          <cell r="B25853">
            <v>0</v>
          </cell>
          <cell r="C25853">
            <v>0</v>
          </cell>
          <cell r="D25853">
            <v>0</v>
          </cell>
        </row>
        <row r="25854">
          <cell r="A25854">
            <v>0</v>
          </cell>
          <cell r="B25854">
            <v>0</v>
          </cell>
          <cell r="C25854">
            <v>0</v>
          </cell>
          <cell r="D25854">
            <v>0</v>
          </cell>
        </row>
        <row r="25855">
          <cell r="A25855">
            <v>0</v>
          </cell>
          <cell r="B25855">
            <v>0</v>
          </cell>
          <cell r="C25855">
            <v>0</v>
          </cell>
          <cell r="D25855">
            <v>0</v>
          </cell>
        </row>
        <row r="25856">
          <cell r="A25856">
            <v>0</v>
          </cell>
          <cell r="B25856">
            <v>0</v>
          </cell>
          <cell r="C25856">
            <v>0</v>
          </cell>
          <cell r="D25856">
            <v>0</v>
          </cell>
        </row>
        <row r="25857">
          <cell r="A25857">
            <v>0</v>
          </cell>
          <cell r="B25857">
            <v>0</v>
          </cell>
          <cell r="C25857">
            <v>0</v>
          </cell>
          <cell r="D25857">
            <v>0</v>
          </cell>
        </row>
        <row r="25858">
          <cell r="A25858">
            <v>0</v>
          </cell>
          <cell r="B25858">
            <v>0</v>
          </cell>
          <cell r="C25858">
            <v>0</v>
          </cell>
          <cell r="D25858">
            <v>0</v>
          </cell>
        </row>
        <row r="25859">
          <cell r="A25859">
            <v>0</v>
          </cell>
          <cell r="B25859">
            <v>0</v>
          </cell>
          <cell r="C25859">
            <v>0</v>
          </cell>
          <cell r="D25859">
            <v>0</v>
          </cell>
        </row>
        <row r="25860">
          <cell r="A25860">
            <v>0</v>
          </cell>
          <cell r="B25860">
            <v>0</v>
          </cell>
          <cell r="C25860">
            <v>0</v>
          </cell>
          <cell r="D25860">
            <v>0</v>
          </cell>
        </row>
        <row r="25861">
          <cell r="A25861">
            <v>0</v>
          </cell>
          <cell r="B25861">
            <v>0</v>
          </cell>
          <cell r="C25861">
            <v>0</v>
          </cell>
          <cell r="D25861">
            <v>0</v>
          </cell>
        </row>
        <row r="25862">
          <cell r="A25862">
            <v>0</v>
          </cell>
          <cell r="B25862">
            <v>0</v>
          </cell>
          <cell r="C25862">
            <v>0</v>
          </cell>
          <cell r="D25862">
            <v>0</v>
          </cell>
        </row>
        <row r="25863">
          <cell r="A25863">
            <v>0</v>
          </cell>
          <cell r="B25863">
            <v>0</v>
          </cell>
          <cell r="C25863">
            <v>0</v>
          </cell>
          <cell r="D25863">
            <v>0</v>
          </cell>
        </row>
        <row r="25864">
          <cell r="A25864">
            <v>0</v>
          </cell>
          <cell r="B25864">
            <v>0</v>
          </cell>
          <cell r="C25864">
            <v>0</v>
          </cell>
          <cell r="D25864">
            <v>0</v>
          </cell>
        </row>
        <row r="25865">
          <cell r="A25865">
            <v>0</v>
          </cell>
          <cell r="B25865">
            <v>0</v>
          </cell>
          <cell r="C25865">
            <v>0</v>
          </cell>
          <cell r="D25865">
            <v>0</v>
          </cell>
        </row>
        <row r="25866">
          <cell r="A25866">
            <v>0</v>
          </cell>
          <cell r="B25866">
            <v>0</v>
          </cell>
          <cell r="C25866">
            <v>0</v>
          </cell>
          <cell r="D25866">
            <v>0</v>
          </cell>
        </row>
        <row r="25867">
          <cell r="A25867">
            <v>0</v>
          </cell>
          <cell r="B25867">
            <v>0</v>
          </cell>
          <cell r="C25867">
            <v>0</v>
          </cell>
          <cell r="D25867">
            <v>0</v>
          </cell>
        </row>
        <row r="25868">
          <cell r="A25868">
            <v>0</v>
          </cell>
          <cell r="B25868">
            <v>0</v>
          </cell>
          <cell r="C25868">
            <v>0</v>
          </cell>
          <cell r="D25868">
            <v>0</v>
          </cell>
        </row>
        <row r="25869">
          <cell r="A25869">
            <v>0</v>
          </cell>
          <cell r="B25869">
            <v>0</v>
          </cell>
          <cell r="C25869">
            <v>0</v>
          </cell>
          <cell r="D25869">
            <v>0</v>
          </cell>
        </row>
        <row r="25870">
          <cell r="A25870">
            <v>0</v>
          </cell>
          <cell r="B25870">
            <v>0</v>
          </cell>
          <cell r="C25870">
            <v>0</v>
          </cell>
          <cell r="D25870">
            <v>0</v>
          </cell>
        </row>
        <row r="25871">
          <cell r="A25871">
            <v>0</v>
          </cell>
          <cell r="B25871">
            <v>0</v>
          </cell>
          <cell r="C25871">
            <v>0</v>
          </cell>
          <cell r="D25871">
            <v>0</v>
          </cell>
        </row>
        <row r="25872">
          <cell r="A25872">
            <v>0</v>
          </cell>
          <cell r="B25872">
            <v>0</v>
          </cell>
          <cell r="C25872">
            <v>0</v>
          </cell>
          <cell r="D25872">
            <v>0</v>
          </cell>
        </row>
        <row r="25873">
          <cell r="A25873">
            <v>0</v>
          </cell>
          <cell r="B25873">
            <v>0</v>
          </cell>
          <cell r="C25873">
            <v>0</v>
          </cell>
          <cell r="D25873">
            <v>0</v>
          </cell>
        </row>
        <row r="25874">
          <cell r="A25874">
            <v>0</v>
          </cell>
          <cell r="B25874">
            <v>0</v>
          </cell>
          <cell r="C25874">
            <v>0</v>
          </cell>
          <cell r="D25874">
            <v>0</v>
          </cell>
        </row>
        <row r="25875">
          <cell r="A25875">
            <v>0</v>
          </cell>
          <cell r="B25875">
            <v>0</v>
          </cell>
          <cell r="C25875">
            <v>0</v>
          </cell>
          <cell r="D25875">
            <v>0</v>
          </cell>
        </row>
        <row r="25876">
          <cell r="A25876">
            <v>0</v>
          </cell>
          <cell r="B25876">
            <v>0</v>
          </cell>
          <cell r="C25876">
            <v>0</v>
          </cell>
          <cell r="D25876">
            <v>0</v>
          </cell>
        </row>
        <row r="25877">
          <cell r="A25877">
            <v>0</v>
          </cell>
          <cell r="B25877">
            <v>0</v>
          </cell>
          <cell r="C25877">
            <v>0</v>
          </cell>
          <cell r="D25877">
            <v>0</v>
          </cell>
        </row>
        <row r="25878">
          <cell r="A25878">
            <v>0</v>
          </cell>
          <cell r="B25878">
            <v>0</v>
          </cell>
          <cell r="C25878">
            <v>0</v>
          </cell>
          <cell r="D25878">
            <v>0</v>
          </cell>
        </row>
        <row r="25879">
          <cell r="A25879">
            <v>0</v>
          </cell>
          <cell r="B25879">
            <v>0</v>
          </cell>
          <cell r="C25879">
            <v>0</v>
          </cell>
          <cell r="D25879">
            <v>0</v>
          </cell>
        </row>
        <row r="25880">
          <cell r="A25880">
            <v>0</v>
          </cell>
          <cell r="B25880">
            <v>0</v>
          </cell>
          <cell r="C25880">
            <v>0</v>
          </cell>
          <cell r="D25880">
            <v>0</v>
          </cell>
        </row>
        <row r="25881">
          <cell r="A25881">
            <v>0</v>
          </cell>
          <cell r="B25881">
            <v>0</v>
          </cell>
          <cell r="C25881">
            <v>0</v>
          </cell>
          <cell r="D25881">
            <v>0</v>
          </cell>
        </row>
        <row r="25882">
          <cell r="A25882">
            <v>0</v>
          </cell>
          <cell r="B25882">
            <v>0</v>
          </cell>
          <cell r="C25882">
            <v>0</v>
          </cell>
          <cell r="D25882">
            <v>0</v>
          </cell>
        </row>
        <row r="25883">
          <cell r="A25883">
            <v>0</v>
          </cell>
          <cell r="B25883">
            <v>0</v>
          </cell>
          <cell r="C25883">
            <v>0</v>
          </cell>
          <cell r="D25883">
            <v>0</v>
          </cell>
        </row>
        <row r="25884">
          <cell r="A25884">
            <v>0</v>
          </cell>
          <cell r="B25884">
            <v>0</v>
          </cell>
          <cell r="C25884">
            <v>0</v>
          </cell>
          <cell r="D25884">
            <v>0</v>
          </cell>
        </row>
        <row r="25885">
          <cell r="A25885">
            <v>0</v>
          </cell>
          <cell r="B25885">
            <v>0</v>
          </cell>
          <cell r="C25885">
            <v>0</v>
          </cell>
          <cell r="D25885">
            <v>0</v>
          </cell>
        </row>
        <row r="25886">
          <cell r="A25886">
            <v>0</v>
          </cell>
          <cell r="B25886">
            <v>0</v>
          </cell>
          <cell r="C25886">
            <v>0</v>
          </cell>
          <cell r="D25886">
            <v>0</v>
          </cell>
        </row>
        <row r="25887">
          <cell r="A25887">
            <v>0</v>
          </cell>
          <cell r="B25887">
            <v>0</v>
          </cell>
          <cell r="C25887">
            <v>0</v>
          </cell>
          <cell r="D25887">
            <v>0</v>
          </cell>
        </row>
        <row r="25888">
          <cell r="A25888">
            <v>0</v>
          </cell>
          <cell r="B25888">
            <v>0</v>
          </cell>
          <cell r="C25888">
            <v>0</v>
          </cell>
          <cell r="D25888">
            <v>0</v>
          </cell>
        </row>
        <row r="25889">
          <cell r="A25889">
            <v>0</v>
          </cell>
          <cell r="B25889">
            <v>0</v>
          </cell>
          <cell r="C25889">
            <v>0</v>
          </cell>
          <cell r="D25889">
            <v>0</v>
          </cell>
        </row>
        <row r="25890">
          <cell r="A25890">
            <v>0</v>
          </cell>
          <cell r="B25890">
            <v>0</v>
          </cell>
          <cell r="C25890">
            <v>0</v>
          </cell>
          <cell r="D25890">
            <v>0</v>
          </cell>
        </row>
        <row r="25891">
          <cell r="A25891">
            <v>0</v>
          </cell>
          <cell r="B25891">
            <v>0</v>
          </cell>
          <cell r="C25891">
            <v>0</v>
          </cell>
          <cell r="D25891">
            <v>0</v>
          </cell>
        </row>
        <row r="25892">
          <cell r="A25892">
            <v>0</v>
          </cell>
          <cell r="B25892">
            <v>0</v>
          </cell>
          <cell r="C25892">
            <v>0</v>
          </cell>
          <cell r="D25892">
            <v>0</v>
          </cell>
        </row>
        <row r="25893">
          <cell r="A25893">
            <v>0</v>
          </cell>
          <cell r="B25893">
            <v>0</v>
          </cell>
          <cell r="C25893">
            <v>0</v>
          </cell>
          <cell r="D25893">
            <v>0</v>
          </cell>
        </row>
        <row r="25894">
          <cell r="A25894">
            <v>0</v>
          </cell>
          <cell r="B25894">
            <v>0</v>
          </cell>
          <cell r="C25894">
            <v>0</v>
          </cell>
          <cell r="D25894">
            <v>0</v>
          </cell>
        </row>
        <row r="25895">
          <cell r="A25895">
            <v>0</v>
          </cell>
          <cell r="B25895">
            <v>0</v>
          </cell>
          <cell r="C25895">
            <v>0</v>
          </cell>
          <cell r="D25895">
            <v>0</v>
          </cell>
        </row>
        <row r="25896">
          <cell r="A25896">
            <v>0</v>
          </cell>
          <cell r="B25896">
            <v>0</v>
          </cell>
          <cell r="C25896">
            <v>0</v>
          </cell>
          <cell r="D25896">
            <v>0</v>
          </cell>
        </row>
        <row r="25897">
          <cell r="A25897">
            <v>0</v>
          </cell>
          <cell r="B25897">
            <v>0</v>
          </cell>
          <cell r="C25897">
            <v>0</v>
          </cell>
          <cell r="D25897">
            <v>0</v>
          </cell>
        </row>
        <row r="25898">
          <cell r="A25898">
            <v>0</v>
          </cell>
          <cell r="B25898">
            <v>0</v>
          </cell>
          <cell r="C25898">
            <v>0</v>
          </cell>
          <cell r="D25898">
            <v>0</v>
          </cell>
        </row>
        <row r="25899">
          <cell r="A25899">
            <v>0</v>
          </cell>
          <cell r="B25899">
            <v>0</v>
          </cell>
          <cell r="C25899">
            <v>0</v>
          </cell>
          <cell r="D25899">
            <v>0</v>
          </cell>
        </row>
        <row r="25900">
          <cell r="A25900">
            <v>0</v>
          </cell>
          <cell r="B25900">
            <v>0</v>
          </cell>
          <cell r="C25900">
            <v>0</v>
          </cell>
          <cell r="D25900">
            <v>0</v>
          </cell>
        </row>
        <row r="25901">
          <cell r="A25901">
            <v>0</v>
          </cell>
          <cell r="B25901">
            <v>0</v>
          </cell>
          <cell r="C25901">
            <v>0</v>
          </cell>
          <cell r="D25901">
            <v>0</v>
          </cell>
        </row>
        <row r="25902">
          <cell r="A25902">
            <v>0</v>
          </cell>
          <cell r="B25902">
            <v>0</v>
          </cell>
          <cell r="C25902">
            <v>0</v>
          </cell>
          <cell r="D25902">
            <v>0</v>
          </cell>
        </row>
        <row r="25903">
          <cell r="A25903">
            <v>0</v>
          </cell>
          <cell r="B25903">
            <v>0</v>
          </cell>
          <cell r="C25903">
            <v>0</v>
          </cell>
          <cell r="D25903">
            <v>0</v>
          </cell>
        </row>
        <row r="25904">
          <cell r="A25904">
            <v>0</v>
          </cell>
          <cell r="B25904">
            <v>0</v>
          </cell>
          <cell r="C25904">
            <v>0</v>
          </cell>
          <cell r="D25904">
            <v>0</v>
          </cell>
        </row>
        <row r="25905">
          <cell r="A25905">
            <v>0</v>
          </cell>
          <cell r="B25905">
            <v>0</v>
          </cell>
          <cell r="C25905">
            <v>0</v>
          </cell>
          <cell r="D25905">
            <v>0</v>
          </cell>
        </row>
        <row r="25906">
          <cell r="A25906">
            <v>0</v>
          </cell>
          <cell r="B25906">
            <v>0</v>
          </cell>
          <cell r="C25906">
            <v>0</v>
          </cell>
          <cell r="D25906">
            <v>0</v>
          </cell>
        </row>
        <row r="25907">
          <cell r="A25907">
            <v>0</v>
          </cell>
          <cell r="B25907">
            <v>0</v>
          </cell>
          <cell r="C25907">
            <v>0</v>
          </cell>
          <cell r="D25907">
            <v>0</v>
          </cell>
        </row>
        <row r="25908">
          <cell r="A25908">
            <v>0</v>
          </cell>
          <cell r="B25908">
            <v>0</v>
          </cell>
          <cell r="C25908">
            <v>0</v>
          </cell>
          <cell r="D25908">
            <v>0</v>
          </cell>
        </row>
        <row r="25909">
          <cell r="A25909">
            <v>0</v>
          </cell>
          <cell r="B25909">
            <v>0</v>
          </cell>
          <cell r="C25909">
            <v>0</v>
          </cell>
          <cell r="D25909">
            <v>0</v>
          </cell>
        </row>
        <row r="25910">
          <cell r="A25910">
            <v>0</v>
          </cell>
          <cell r="B25910">
            <v>0</v>
          </cell>
          <cell r="C25910">
            <v>0</v>
          </cell>
          <cell r="D25910">
            <v>0</v>
          </cell>
        </row>
        <row r="25911">
          <cell r="A25911">
            <v>0</v>
          </cell>
          <cell r="B25911">
            <v>0</v>
          </cell>
          <cell r="C25911">
            <v>0</v>
          </cell>
          <cell r="D25911">
            <v>0</v>
          </cell>
        </row>
        <row r="25912">
          <cell r="A25912">
            <v>0</v>
          </cell>
          <cell r="B25912">
            <v>0</v>
          </cell>
          <cell r="C25912">
            <v>0</v>
          </cell>
          <cell r="D25912">
            <v>0</v>
          </cell>
        </row>
        <row r="25913">
          <cell r="A25913">
            <v>0</v>
          </cell>
          <cell r="B25913">
            <v>0</v>
          </cell>
          <cell r="C25913">
            <v>0</v>
          </cell>
          <cell r="D25913">
            <v>0</v>
          </cell>
        </row>
        <row r="25914">
          <cell r="A25914">
            <v>0</v>
          </cell>
          <cell r="B25914">
            <v>0</v>
          </cell>
          <cell r="C25914">
            <v>0</v>
          </cell>
          <cell r="D25914">
            <v>0</v>
          </cell>
        </row>
        <row r="25915">
          <cell r="A25915">
            <v>0</v>
          </cell>
          <cell r="B25915">
            <v>0</v>
          </cell>
          <cell r="C25915">
            <v>0</v>
          </cell>
          <cell r="D25915">
            <v>0</v>
          </cell>
        </row>
        <row r="25916">
          <cell r="A25916">
            <v>0</v>
          </cell>
          <cell r="B25916">
            <v>0</v>
          </cell>
          <cell r="C25916">
            <v>0</v>
          </cell>
          <cell r="D25916">
            <v>0</v>
          </cell>
        </row>
        <row r="25917">
          <cell r="A25917">
            <v>0</v>
          </cell>
          <cell r="B25917">
            <v>0</v>
          </cell>
          <cell r="C25917">
            <v>0</v>
          </cell>
          <cell r="D25917">
            <v>0</v>
          </cell>
        </row>
        <row r="25918">
          <cell r="A25918">
            <v>0</v>
          </cell>
          <cell r="B25918">
            <v>0</v>
          </cell>
          <cell r="C25918">
            <v>0</v>
          </cell>
          <cell r="D25918">
            <v>0</v>
          </cell>
        </row>
        <row r="25919">
          <cell r="A25919">
            <v>0</v>
          </cell>
          <cell r="B25919">
            <v>0</v>
          </cell>
          <cell r="C25919">
            <v>0</v>
          </cell>
          <cell r="D25919">
            <v>0</v>
          </cell>
        </row>
        <row r="25920">
          <cell r="A25920">
            <v>0</v>
          </cell>
          <cell r="B25920">
            <v>0</v>
          </cell>
          <cell r="C25920">
            <v>0</v>
          </cell>
          <cell r="D25920">
            <v>0</v>
          </cell>
        </row>
        <row r="25921">
          <cell r="A25921">
            <v>0</v>
          </cell>
          <cell r="B25921">
            <v>0</v>
          </cell>
          <cell r="C25921">
            <v>0</v>
          </cell>
          <cell r="D25921">
            <v>0</v>
          </cell>
        </row>
        <row r="25922">
          <cell r="A25922">
            <v>0</v>
          </cell>
          <cell r="B25922">
            <v>0</v>
          </cell>
          <cell r="C25922">
            <v>0</v>
          </cell>
          <cell r="D25922">
            <v>0</v>
          </cell>
        </row>
        <row r="25923">
          <cell r="A25923">
            <v>0</v>
          </cell>
          <cell r="B25923">
            <v>0</v>
          </cell>
          <cell r="C25923">
            <v>0</v>
          </cell>
          <cell r="D25923">
            <v>0</v>
          </cell>
        </row>
        <row r="25924">
          <cell r="A25924">
            <v>0</v>
          </cell>
          <cell r="B25924">
            <v>0</v>
          </cell>
          <cell r="C25924">
            <v>0</v>
          </cell>
          <cell r="D25924">
            <v>0</v>
          </cell>
        </row>
        <row r="25925">
          <cell r="A25925">
            <v>0</v>
          </cell>
          <cell r="B25925">
            <v>0</v>
          </cell>
          <cell r="C25925">
            <v>0</v>
          </cell>
          <cell r="D25925">
            <v>0</v>
          </cell>
        </row>
        <row r="25926">
          <cell r="A25926">
            <v>0</v>
          </cell>
          <cell r="B25926">
            <v>0</v>
          </cell>
          <cell r="C25926">
            <v>0</v>
          </cell>
          <cell r="D25926">
            <v>0</v>
          </cell>
        </row>
        <row r="25927">
          <cell r="A25927">
            <v>0</v>
          </cell>
          <cell r="B25927">
            <v>0</v>
          </cell>
          <cell r="C25927">
            <v>0</v>
          </cell>
          <cell r="D25927">
            <v>0</v>
          </cell>
        </row>
        <row r="25928">
          <cell r="A25928">
            <v>0</v>
          </cell>
          <cell r="B25928">
            <v>0</v>
          </cell>
          <cell r="C25928">
            <v>0</v>
          </cell>
          <cell r="D25928">
            <v>0</v>
          </cell>
        </row>
        <row r="25929">
          <cell r="A25929">
            <v>0</v>
          </cell>
          <cell r="B25929">
            <v>0</v>
          </cell>
          <cell r="C25929">
            <v>0</v>
          </cell>
          <cell r="D25929">
            <v>0</v>
          </cell>
        </row>
        <row r="25930">
          <cell r="A25930">
            <v>0</v>
          </cell>
          <cell r="B25930">
            <v>0</v>
          </cell>
          <cell r="C25930">
            <v>0</v>
          </cell>
          <cell r="D25930">
            <v>0</v>
          </cell>
        </row>
        <row r="25931">
          <cell r="A25931">
            <v>0</v>
          </cell>
          <cell r="B25931">
            <v>0</v>
          </cell>
          <cell r="C25931">
            <v>0</v>
          </cell>
          <cell r="D25931">
            <v>0</v>
          </cell>
        </row>
        <row r="25932">
          <cell r="A25932">
            <v>0</v>
          </cell>
          <cell r="B25932">
            <v>0</v>
          </cell>
          <cell r="C25932">
            <v>0</v>
          </cell>
          <cell r="D25932">
            <v>0</v>
          </cell>
        </row>
        <row r="25933">
          <cell r="A25933">
            <v>0</v>
          </cell>
          <cell r="B25933">
            <v>0</v>
          </cell>
          <cell r="C25933">
            <v>0</v>
          </cell>
          <cell r="D25933">
            <v>0</v>
          </cell>
        </row>
        <row r="25934">
          <cell r="A25934">
            <v>0</v>
          </cell>
          <cell r="B25934">
            <v>0</v>
          </cell>
          <cell r="C25934">
            <v>0</v>
          </cell>
          <cell r="D25934">
            <v>0</v>
          </cell>
        </row>
        <row r="25935">
          <cell r="A25935">
            <v>0</v>
          </cell>
          <cell r="B25935">
            <v>0</v>
          </cell>
          <cell r="C25935">
            <v>0</v>
          </cell>
          <cell r="D25935">
            <v>0</v>
          </cell>
        </row>
        <row r="25936">
          <cell r="A25936">
            <v>0</v>
          </cell>
          <cell r="B25936">
            <v>0</v>
          </cell>
          <cell r="C25936">
            <v>0</v>
          </cell>
          <cell r="D25936">
            <v>0</v>
          </cell>
        </row>
        <row r="25937">
          <cell r="A25937">
            <v>0</v>
          </cell>
          <cell r="B25937">
            <v>0</v>
          </cell>
          <cell r="C25937">
            <v>0</v>
          </cell>
          <cell r="D25937">
            <v>0</v>
          </cell>
        </row>
        <row r="25938">
          <cell r="A25938">
            <v>0</v>
          </cell>
          <cell r="B25938">
            <v>0</v>
          </cell>
          <cell r="C25938">
            <v>0</v>
          </cell>
          <cell r="D25938">
            <v>0</v>
          </cell>
        </row>
        <row r="25939">
          <cell r="A25939">
            <v>0</v>
          </cell>
          <cell r="B25939">
            <v>0</v>
          </cell>
          <cell r="C25939">
            <v>0</v>
          </cell>
          <cell r="D25939">
            <v>0</v>
          </cell>
        </row>
        <row r="25940">
          <cell r="A25940">
            <v>0</v>
          </cell>
          <cell r="B25940">
            <v>0</v>
          </cell>
          <cell r="C25940">
            <v>0</v>
          </cell>
          <cell r="D25940">
            <v>0</v>
          </cell>
        </row>
        <row r="25941">
          <cell r="A25941">
            <v>0</v>
          </cell>
          <cell r="B25941">
            <v>0</v>
          </cell>
          <cell r="C25941">
            <v>0</v>
          </cell>
          <cell r="D25941">
            <v>0</v>
          </cell>
        </row>
        <row r="25942">
          <cell r="A25942">
            <v>0</v>
          </cell>
          <cell r="B25942">
            <v>0</v>
          </cell>
          <cell r="C25942">
            <v>0</v>
          </cell>
          <cell r="D25942">
            <v>0</v>
          </cell>
        </row>
        <row r="25943">
          <cell r="A25943">
            <v>0</v>
          </cell>
          <cell r="B25943">
            <v>0</v>
          </cell>
          <cell r="C25943">
            <v>0</v>
          </cell>
          <cell r="D25943">
            <v>0</v>
          </cell>
        </row>
        <row r="25944">
          <cell r="A25944">
            <v>0</v>
          </cell>
          <cell r="B25944">
            <v>0</v>
          </cell>
          <cell r="C25944">
            <v>0</v>
          </cell>
          <cell r="D25944">
            <v>0</v>
          </cell>
        </row>
        <row r="25945">
          <cell r="A25945">
            <v>0</v>
          </cell>
          <cell r="B25945">
            <v>0</v>
          </cell>
          <cell r="C25945">
            <v>0</v>
          </cell>
          <cell r="D25945">
            <v>0</v>
          </cell>
        </row>
        <row r="25946">
          <cell r="A25946">
            <v>0</v>
          </cell>
          <cell r="B25946">
            <v>0</v>
          </cell>
          <cell r="C25946">
            <v>0</v>
          </cell>
          <cell r="D25946">
            <v>0</v>
          </cell>
        </row>
        <row r="25947">
          <cell r="A25947">
            <v>0</v>
          </cell>
          <cell r="B25947">
            <v>0</v>
          </cell>
          <cell r="C25947">
            <v>0</v>
          </cell>
          <cell r="D25947">
            <v>0</v>
          </cell>
        </row>
        <row r="25948">
          <cell r="A25948">
            <v>0</v>
          </cell>
          <cell r="B25948">
            <v>0</v>
          </cell>
          <cell r="C25948">
            <v>0</v>
          </cell>
          <cell r="D25948">
            <v>0</v>
          </cell>
        </row>
        <row r="25949">
          <cell r="A25949">
            <v>0</v>
          </cell>
          <cell r="B25949">
            <v>0</v>
          </cell>
          <cell r="C25949">
            <v>0</v>
          </cell>
          <cell r="D25949">
            <v>0</v>
          </cell>
        </row>
        <row r="25950">
          <cell r="A25950">
            <v>0</v>
          </cell>
          <cell r="B25950">
            <v>0</v>
          </cell>
          <cell r="C25950">
            <v>0</v>
          </cell>
          <cell r="D25950">
            <v>0</v>
          </cell>
        </row>
        <row r="25951">
          <cell r="A25951">
            <v>0</v>
          </cell>
          <cell r="B25951">
            <v>0</v>
          </cell>
          <cell r="C25951">
            <v>0</v>
          </cell>
          <cell r="D25951">
            <v>0</v>
          </cell>
        </row>
        <row r="25952">
          <cell r="A25952">
            <v>0</v>
          </cell>
          <cell r="B25952">
            <v>0</v>
          </cell>
          <cell r="C25952">
            <v>0</v>
          </cell>
          <cell r="D25952">
            <v>0</v>
          </cell>
        </row>
        <row r="25953">
          <cell r="A25953">
            <v>0</v>
          </cell>
          <cell r="B25953">
            <v>0</v>
          </cell>
          <cell r="C25953">
            <v>0</v>
          </cell>
          <cell r="D25953">
            <v>0</v>
          </cell>
        </row>
        <row r="25954">
          <cell r="A25954">
            <v>0</v>
          </cell>
          <cell r="B25954">
            <v>0</v>
          </cell>
          <cell r="C25954">
            <v>0</v>
          </cell>
          <cell r="D25954">
            <v>0</v>
          </cell>
        </row>
        <row r="25955">
          <cell r="A25955">
            <v>0</v>
          </cell>
          <cell r="B25955">
            <v>0</v>
          </cell>
          <cell r="C25955">
            <v>0</v>
          </cell>
          <cell r="D25955">
            <v>0</v>
          </cell>
        </row>
        <row r="25956">
          <cell r="A25956">
            <v>0</v>
          </cell>
          <cell r="B25956">
            <v>0</v>
          </cell>
          <cell r="C25956">
            <v>0</v>
          </cell>
          <cell r="D25956">
            <v>0</v>
          </cell>
        </row>
        <row r="25957">
          <cell r="A25957">
            <v>0</v>
          </cell>
          <cell r="B25957">
            <v>0</v>
          </cell>
          <cell r="C25957">
            <v>0</v>
          </cell>
          <cell r="D25957">
            <v>0</v>
          </cell>
        </row>
        <row r="25958">
          <cell r="A25958">
            <v>0</v>
          </cell>
          <cell r="B25958">
            <v>0</v>
          </cell>
          <cell r="C25958">
            <v>0</v>
          </cell>
          <cell r="D25958">
            <v>0</v>
          </cell>
        </row>
        <row r="25959">
          <cell r="A25959">
            <v>0</v>
          </cell>
          <cell r="B25959">
            <v>0</v>
          </cell>
          <cell r="C25959">
            <v>0</v>
          </cell>
          <cell r="D25959">
            <v>0</v>
          </cell>
        </row>
        <row r="25960">
          <cell r="A25960">
            <v>0</v>
          </cell>
          <cell r="B25960">
            <v>0</v>
          </cell>
          <cell r="C25960">
            <v>0</v>
          </cell>
          <cell r="D25960">
            <v>0</v>
          </cell>
        </row>
        <row r="25961">
          <cell r="A25961">
            <v>0</v>
          </cell>
          <cell r="B25961">
            <v>0</v>
          </cell>
          <cell r="C25961">
            <v>0</v>
          </cell>
          <cell r="D25961">
            <v>0</v>
          </cell>
        </row>
        <row r="25962">
          <cell r="A25962">
            <v>0</v>
          </cell>
          <cell r="B25962">
            <v>0</v>
          </cell>
          <cell r="C25962">
            <v>0</v>
          </cell>
          <cell r="D25962">
            <v>0</v>
          </cell>
        </row>
        <row r="25963">
          <cell r="A25963">
            <v>0</v>
          </cell>
          <cell r="B25963">
            <v>0</v>
          </cell>
          <cell r="C25963">
            <v>0</v>
          </cell>
          <cell r="D25963">
            <v>0</v>
          </cell>
        </row>
        <row r="25964">
          <cell r="A25964">
            <v>0</v>
          </cell>
          <cell r="B25964">
            <v>0</v>
          </cell>
          <cell r="C25964">
            <v>0</v>
          </cell>
          <cell r="D25964">
            <v>0</v>
          </cell>
        </row>
        <row r="25965">
          <cell r="A25965">
            <v>0</v>
          </cell>
          <cell r="B25965">
            <v>0</v>
          </cell>
          <cell r="C25965">
            <v>0</v>
          </cell>
          <cell r="D25965">
            <v>0</v>
          </cell>
        </row>
        <row r="25966">
          <cell r="A25966">
            <v>0</v>
          </cell>
          <cell r="B25966">
            <v>0</v>
          </cell>
          <cell r="C25966">
            <v>0</v>
          </cell>
          <cell r="D25966">
            <v>0</v>
          </cell>
        </row>
        <row r="25967">
          <cell r="A25967">
            <v>0</v>
          </cell>
          <cell r="B25967">
            <v>0</v>
          </cell>
          <cell r="C25967">
            <v>0</v>
          </cell>
          <cell r="D25967">
            <v>0</v>
          </cell>
        </row>
        <row r="25968">
          <cell r="A25968">
            <v>0</v>
          </cell>
          <cell r="B25968">
            <v>0</v>
          </cell>
          <cell r="C25968">
            <v>0</v>
          </cell>
          <cell r="D25968">
            <v>0</v>
          </cell>
        </row>
        <row r="25969">
          <cell r="A25969">
            <v>0</v>
          </cell>
          <cell r="B25969">
            <v>0</v>
          </cell>
          <cell r="C25969">
            <v>0</v>
          </cell>
          <cell r="D25969">
            <v>0</v>
          </cell>
        </row>
        <row r="25970">
          <cell r="A25970">
            <v>0</v>
          </cell>
          <cell r="B25970">
            <v>0</v>
          </cell>
          <cell r="C25970">
            <v>0</v>
          </cell>
          <cell r="D25970">
            <v>0</v>
          </cell>
        </row>
        <row r="25971">
          <cell r="A25971">
            <v>0</v>
          </cell>
          <cell r="B25971">
            <v>0</v>
          </cell>
          <cell r="C25971">
            <v>0</v>
          </cell>
          <cell r="D25971">
            <v>0</v>
          </cell>
        </row>
        <row r="25972">
          <cell r="A25972">
            <v>0</v>
          </cell>
          <cell r="B25972">
            <v>0</v>
          </cell>
          <cell r="C25972">
            <v>0</v>
          </cell>
          <cell r="D25972">
            <v>0</v>
          </cell>
        </row>
        <row r="25973">
          <cell r="A25973">
            <v>0</v>
          </cell>
          <cell r="B25973">
            <v>0</v>
          </cell>
          <cell r="C25973">
            <v>0</v>
          </cell>
          <cell r="D25973">
            <v>0</v>
          </cell>
        </row>
        <row r="25974">
          <cell r="A25974">
            <v>0</v>
          </cell>
          <cell r="B25974">
            <v>0</v>
          </cell>
          <cell r="C25974">
            <v>0</v>
          </cell>
          <cell r="D25974">
            <v>0</v>
          </cell>
        </row>
        <row r="25975">
          <cell r="A25975">
            <v>0</v>
          </cell>
          <cell r="B25975">
            <v>0</v>
          </cell>
          <cell r="C25975">
            <v>0</v>
          </cell>
          <cell r="D25975">
            <v>0</v>
          </cell>
        </row>
        <row r="25976">
          <cell r="A25976">
            <v>0</v>
          </cell>
          <cell r="B25976">
            <v>0</v>
          </cell>
          <cell r="C25976">
            <v>0</v>
          </cell>
          <cell r="D25976">
            <v>0</v>
          </cell>
        </row>
        <row r="25977">
          <cell r="A25977">
            <v>0</v>
          </cell>
          <cell r="B25977">
            <v>0</v>
          </cell>
          <cell r="C25977">
            <v>0</v>
          </cell>
          <cell r="D25977">
            <v>0</v>
          </cell>
        </row>
        <row r="25978">
          <cell r="A25978">
            <v>0</v>
          </cell>
          <cell r="B25978">
            <v>0</v>
          </cell>
          <cell r="C25978">
            <v>0</v>
          </cell>
          <cell r="D25978">
            <v>0</v>
          </cell>
        </row>
        <row r="25979">
          <cell r="A25979">
            <v>0</v>
          </cell>
          <cell r="B25979">
            <v>0</v>
          </cell>
          <cell r="C25979">
            <v>0</v>
          </cell>
          <cell r="D25979">
            <v>0</v>
          </cell>
        </row>
        <row r="25980">
          <cell r="A25980">
            <v>0</v>
          </cell>
          <cell r="B25980">
            <v>0</v>
          </cell>
          <cell r="C25980">
            <v>0</v>
          </cell>
          <cell r="D25980">
            <v>0</v>
          </cell>
        </row>
        <row r="25981">
          <cell r="A25981">
            <v>0</v>
          </cell>
          <cell r="B25981">
            <v>0</v>
          </cell>
          <cell r="C25981">
            <v>0</v>
          </cell>
          <cell r="D25981">
            <v>0</v>
          </cell>
        </row>
        <row r="25982">
          <cell r="A25982">
            <v>0</v>
          </cell>
          <cell r="B25982">
            <v>0</v>
          </cell>
          <cell r="C25982">
            <v>0</v>
          </cell>
          <cell r="D25982">
            <v>0</v>
          </cell>
        </row>
        <row r="25983">
          <cell r="A25983">
            <v>0</v>
          </cell>
          <cell r="B25983">
            <v>0</v>
          </cell>
          <cell r="C25983">
            <v>0</v>
          </cell>
          <cell r="D25983">
            <v>0</v>
          </cell>
        </row>
        <row r="25984">
          <cell r="A25984">
            <v>0</v>
          </cell>
          <cell r="B25984">
            <v>0</v>
          </cell>
          <cell r="C25984">
            <v>0</v>
          </cell>
          <cell r="D25984">
            <v>0</v>
          </cell>
        </row>
        <row r="25985">
          <cell r="A25985">
            <v>0</v>
          </cell>
          <cell r="B25985">
            <v>0</v>
          </cell>
          <cell r="C25985">
            <v>0</v>
          </cell>
          <cell r="D25985">
            <v>0</v>
          </cell>
        </row>
        <row r="25986">
          <cell r="A25986">
            <v>0</v>
          </cell>
          <cell r="B25986">
            <v>0</v>
          </cell>
          <cell r="C25986">
            <v>0</v>
          </cell>
          <cell r="D25986">
            <v>0</v>
          </cell>
        </row>
        <row r="25987">
          <cell r="A25987">
            <v>0</v>
          </cell>
          <cell r="B25987">
            <v>0</v>
          </cell>
          <cell r="C25987">
            <v>0</v>
          </cell>
          <cell r="D25987">
            <v>0</v>
          </cell>
        </row>
        <row r="25988">
          <cell r="A25988">
            <v>0</v>
          </cell>
          <cell r="B25988">
            <v>0</v>
          </cell>
          <cell r="C25988">
            <v>0</v>
          </cell>
          <cell r="D25988">
            <v>0</v>
          </cell>
        </row>
        <row r="25989">
          <cell r="A25989">
            <v>0</v>
          </cell>
          <cell r="B25989">
            <v>0</v>
          </cell>
          <cell r="C25989">
            <v>0</v>
          </cell>
          <cell r="D25989">
            <v>0</v>
          </cell>
        </row>
        <row r="25990">
          <cell r="A25990">
            <v>0</v>
          </cell>
          <cell r="B25990">
            <v>0</v>
          </cell>
          <cell r="C25990">
            <v>0</v>
          </cell>
          <cell r="D25990">
            <v>0</v>
          </cell>
        </row>
        <row r="25991">
          <cell r="A25991">
            <v>0</v>
          </cell>
          <cell r="B25991">
            <v>0</v>
          </cell>
          <cell r="C25991">
            <v>0</v>
          </cell>
          <cell r="D25991">
            <v>0</v>
          </cell>
        </row>
        <row r="25992">
          <cell r="A25992">
            <v>0</v>
          </cell>
          <cell r="B25992">
            <v>0</v>
          </cell>
          <cell r="C25992">
            <v>0</v>
          </cell>
          <cell r="D25992">
            <v>0</v>
          </cell>
        </row>
        <row r="25993">
          <cell r="A25993">
            <v>0</v>
          </cell>
          <cell r="B25993">
            <v>0</v>
          </cell>
          <cell r="C25993">
            <v>0</v>
          </cell>
          <cell r="D25993">
            <v>0</v>
          </cell>
        </row>
        <row r="25994">
          <cell r="A25994">
            <v>0</v>
          </cell>
          <cell r="B25994">
            <v>0</v>
          </cell>
          <cell r="C25994">
            <v>0</v>
          </cell>
          <cell r="D25994">
            <v>0</v>
          </cell>
        </row>
        <row r="25995">
          <cell r="A25995">
            <v>0</v>
          </cell>
          <cell r="B25995">
            <v>0</v>
          </cell>
          <cell r="C25995">
            <v>0</v>
          </cell>
          <cell r="D25995">
            <v>0</v>
          </cell>
        </row>
        <row r="25996">
          <cell r="A25996">
            <v>0</v>
          </cell>
          <cell r="B25996">
            <v>0</v>
          </cell>
          <cell r="C25996">
            <v>0</v>
          </cell>
          <cell r="D25996">
            <v>0</v>
          </cell>
        </row>
        <row r="25997">
          <cell r="A25997">
            <v>0</v>
          </cell>
          <cell r="B25997">
            <v>0</v>
          </cell>
          <cell r="C25997">
            <v>0</v>
          </cell>
          <cell r="D25997">
            <v>0</v>
          </cell>
        </row>
        <row r="25998">
          <cell r="A25998">
            <v>0</v>
          </cell>
          <cell r="B25998">
            <v>0</v>
          </cell>
          <cell r="C25998">
            <v>0</v>
          </cell>
          <cell r="D25998">
            <v>0</v>
          </cell>
        </row>
        <row r="25999">
          <cell r="A25999">
            <v>0</v>
          </cell>
          <cell r="B25999">
            <v>0</v>
          </cell>
          <cell r="C25999">
            <v>0</v>
          </cell>
          <cell r="D25999">
            <v>0</v>
          </cell>
        </row>
        <row r="26000">
          <cell r="A26000">
            <v>0</v>
          </cell>
          <cell r="B26000">
            <v>0</v>
          </cell>
          <cell r="C26000">
            <v>0</v>
          </cell>
          <cell r="D26000">
            <v>0</v>
          </cell>
        </row>
        <row r="26001">
          <cell r="A26001">
            <v>0</v>
          </cell>
          <cell r="B26001">
            <v>0</v>
          </cell>
          <cell r="C26001">
            <v>0</v>
          </cell>
          <cell r="D26001">
            <v>0</v>
          </cell>
        </row>
        <row r="26002">
          <cell r="A26002">
            <v>0</v>
          </cell>
          <cell r="B26002">
            <v>0</v>
          </cell>
          <cell r="C26002">
            <v>0</v>
          </cell>
          <cell r="D26002">
            <v>0</v>
          </cell>
        </row>
        <row r="26003">
          <cell r="A26003">
            <v>0</v>
          </cell>
          <cell r="B26003">
            <v>0</v>
          </cell>
          <cell r="C26003">
            <v>0</v>
          </cell>
          <cell r="D26003">
            <v>0</v>
          </cell>
        </row>
        <row r="26004">
          <cell r="A26004">
            <v>0</v>
          </cell>
          <cell r="B26004">
            <v>0</v>
          </cell>
          <cell r="C26004">
            <v>0</v>
          </cell>
          <cell r="D26004">
            <v>0</v>
          </cell>
        </row>
        <row r="26005">
          <cell r="A26005">
            <v>0</v>
          </cell>
          <cell r="B26005">
            <v>0</v>
          </cell>
          <cell r="C26005">
            <v>0</v>
          </cell>
          <cell r="D26005">
            <v>0</v>
          </cell>
        </row>
        <row r="26006">
          <cell r="A26006">
            <v>0</v>
          </cell>
          <cell r="B26006">
            <v>0</v>
          </cell>
          <cell r="C26006">
            <v>0</v>
          </cell>
          <cell r="D26006">
            <v>0</v>
          </cell>
        </row>
        <row r="26007">
          <cell r="A26007">
            <v>0</v>
          </cell>
          <cell r="B26007">
            <v>0</v>
          </cell>
          <cell r="C26007">
            <v>0</v>
          </cell>
          <cell r="D26007">
            <v>0</v>
          </cell>
        </row>
        <row r="26008">
          <cell r="A26008">
            <v>0</v>
          </cell>
          <cell r="B26008">
            <v>0</v>
          </cell>
          <cell r="C26008">
            <v>0</v>
          </cell>
          <cell r="D26008">
            <v>0</v>
          </cell>
        </row>
        <row r="26009">
          <cell r="A26009">
            <v>0</v>
          </cell>
          <cell r="B26009">
            <v>0</v>
          </cell>
          <cell r="C26009">
            <v>0</v>
          </cell>
          <cell r="D26009">
            <v>0</v>
          </cell>
        </row>
        <row r="26010">
          <cell r="A26010">
            <v>0</v>
          </cell>
          <cell r="B26010">
            <v>0</v>
          </cell>
          <cell r="C26010">
            <v>0</v>
          </cell>
          <cell r="D26010">
            <v>0</v>
          </cell>
        </row>
        <row r="26011">
          <cell r="A26011">
            <v>0</v>
          </cell>
          <cell r="B26011">
            <v>0</v>
          </cell>
          <cell r="C26011">
            <v>0</v>
          </cell>
          <cell r="D26011">
            <v>0</v>
          </cell>
        </row>
        <row r="26012">
          <cell r="A26012">
            <v>0</v>
          </cell>
          <cell r="B26012">
            <v>0</v>
          </cell>
          <cell r="C26012">
            <v>0</v>
          </cell>
          <cell r="D26012">
            <v>0</v>
          </cell>
        </row>
        <row r="26013">
          <cell r="A26013">
            <v>0</v>
          </cell>
          <cell r="B26013">
            <v>0</v>
          </cell>
          <cell r="C26013">
            <v>0</v>
          </cell>
          <cell r="D26013">
            <v>0</v>
          </cell>
        </row>
        <row r="26014">
          <cell r="A26014">
            <v>0</v>
          </cell>
          <cell r="B26014">
            <v>0</v>
          </cell>
          <cell r="C26014">
            <v>0</v>
          </cell>
          <cell r="D26014">
            <v>0</v>
          </cell>
        </row>
        <row r="26015">
          <cell r="A26015">
            <v>0</v>
          </cell>
          <cell r="B26015">
            <v>0</v>
          </cell>
          <cell r="C26015">
            <v>0</v>
          </cell>
          <cell r="D26015">
            <v>0</v>
          </cell>
        </row>
        <row r="26016">
          <cell r="A26016">
            <v>0</v>
          </cell>
          <cell r="B26016">
            <v>0</v>
          </cell>
          <cell r="C26016">
            <v>0</v>
          </cell>
          <cell r="D26016">
            <v>0</v>
          </cell>
        </row>
        <row r="26017">
          <cell r="A26017">
            <v>0</v>
          </cell>
          <cell r="B26017">
            <v>0</v>
          </cell>
          <cell r="C26017">
            <v>0</v>
          </cell>
          <cell r="D26017">
            <v>0</v>
          </cell>
        </row>
        <row r="26018">
          <cell r="A26018">
            <v>0</v>
          </cell>
          <cell r="B26018">
            <v>0</v>
          </cell>
          <cell r="C26018">
            <v>0</v>
          </cell>
          <cell r="D26018">
            <v>0</v>
          </cell>
        </row>
        <row r="26019">
          <cell r="A26019">
            <v>0</v>
          </cell>
          <cell r="B26019">
            <v>0</v>
          </cell>
          <cell r="C26019">
            <v>0</v>
          </cell>
          <cell r="D26019">
            <v>0</v>
          </cell>
        </row>
        <row r="26020">
          <cell r="A26020">
            <v>0</v>
          </cell>
          <cell r="B26020">
            <v>0</v>
          </cell>
          <cell r="C26020">
            <v>0</v>
          </cell>
          <cell r="D26020">
            <v>0</v>
          </cell>
        </row>
        <row r="26021">
          <cell r="A26021">
            <v>0</v>
          </cell>
          <cell r="B26021">
            <v>0</v>
          </cell>
          <cell r="C26021">
            <v>0</v>
          </cell>
          <cell r="D26021">
            <v>0</v>
          </cell>
        </row>
        <row r="26022">
          <cell r="A26022">
            <v>0</v>
          </cell>
          <cell r="B26022">
            <v>0</v>
          </cell>
          <cell r="C26022">
            <v>0</v>
          </cell>
          <cell r="D26022">
            <v>0</v>
          </cell>
        </row>
        <row r="26023">
          <cell r="A26023">
            <v>0</v>
          </cell>
          <cell r="B26023">
            <v>0</v>
          </cell>
          <cell r="C26023">
            <v>0</v>
          </cell>
          <cell r="D26023">
            <v>0</v>
          </cell>
        </row>
        <row r="26024">
          <cell r="A26024">
            <v>0</v>
          </cell>
          <cell r="B26024">
            <v>0</v>
          </cell>
          <cell r="C26024">
            <v>0</v>
          </cell>
          <cell r="D26024">
            <v>0</v>
          </cell>
        </row>
        <row r="26025">
          <cell r="A26025">
            <v>0</v>
          </cell>
          <cell r="B26025">
            <v>0</v>
          </cell>
          <cell r="C26025">
            <v>0</v>
          </cell>
          <cell r="D26025">
            <v>0</v>
          </cell>
        </row>
        <row r="26026">
          <cell r="A26026">
            <v>0</v>
          </cell>
          <cell r="B26026">
            <v>0</v>
          </cell>
          <cell r="C26026">
            <v>0</v>
          </cell>
          <cell r="D26026">
            <v>0</v>
          </cell>
        </row>
        <row r="26027">
          <cell r="A26027">
            <v>0</v>
          </cell>
          <cell r="B26027">
            <v>0</v>
          </cell>
          <cell r="C26027">
            <v>0</v>
          </cell>
          <cell r="D26027">
            <v>0</v>
          </cell>
        </row>
        <row r="26028">
          <cell r="A26028">
            <v>0</v>
          </cell>
          <cell r="B26028">
            <v>0</v>
          </cell>
          <cell r="C26028">
            <v>0</v>
          </cell>
          <cell r="D26028">
            <v>0</v>
          </cell>
        </row>
        <row r="26029">
          <cell r="A26029">
            <v>0</v>
          </cell>
          <cell r="B26029">
            <v>0</v>
          </cell>
          <cell r="C26029">
            <v>0</v>
          </cell>
          <cell r="D26029">
            <v>0</v>
          </cell>
        </row>
        <row r="26030">
          <cell r="A26030">
            <v>0</v>
          </cell>
          <cell r="B26030">
            <v>0</v>
          </cell>
          <cell r="C26030">
            <v>0</v>
          </cell>
          <cell r="D26030">
            <v>0</v>
          </cell>
        </row>
        <row r="26031">
          <cell r="A26031">
            <v>0</v>
          </cell>
          <cell r="B26031">
            <v>0</v>
          </cell>
          <cell r="C26031">
            <v>0</v>
          </cell>
          <cell r="D26031">
            <v>0</v>
          </cell>
        </row>
        <row r="26032">
          <cell r="A26032">
            <v>0</v>
          </cell>
          <cell r="B26032">
            <v>0</v>
          </cell>
          <cell r="C26032">
            <v>0</v>
          </cell>
          <cell r="D26032">
            <v>0</v>
          </cell>
        </row>
        <row r="26033">
          <cell r="A26033">
            <v>0</v>
          </cell>
          <cell r="B26033">
            <v>0</v>
          </cell>
          <cell r="C26033">
            <v>0</v>
          </cell>
          <cell r="D26033">
            <v>0</v>
          </cell>
        </row>
        <row r="26034">
          <cell r="A26034">
            <v>0</v>
          </cell>
          <cell r="B26034">
            <v>0</v>
          </cell>
          <cell r="C26034">
            <v>0</v>
          </cell>
          <cell r="D26034">
            <v>0</v>
          </cell>
        </row>
        <row r="26035">
          <cell r="A26035">
            <v>0</v>
          </cell>
          <cell r="B26035">
            <v>0</v>
          </cell>
          <cell r="C26035">
            <v>0</v>
          </cell>
          <cell r="D26035">
            <v>0</v>
          </cell>
        </row>
        <row r="26036">
          <cell r="A26036">
            <v>0</v>
          </cell>
          <cell r="B26036">
            <v>0</v>
          </cell>
          <cell r="C26036">
            <v>0</v>
          </cell>
          <cell r="D26036">
            <v>0</v>
          </cell>
        </row>
        <row r="26037">
          <cell r="A26037">
            <v>0</v>
          </cell>
          <cell r="B26037">
            <v>0</v>
          </cell>
          <cell r="C26037">
            <v>0</v>
          </cell>
          <cell r="D26037">
            <v>0</v>
          </cell>
        </row>
        <row r="26038">
          <cell r="A26038">
            <v>0</v>
          </cell>
          <cell r="B26038">
            <v>0</v>
          </cell>
          <cell r="C26038">
            <v>0</v>
          </cell>
          <cell r="D26038">
            <v>0</v>
          </cell>
        </row>
        <row r="26039">
          <cell r="A26039">
            <v>0</v>
          </cell>
          <cell r="B26039">
            <v>0</v>
          </cell>
          <cell r="C26039">
            <v>0</v>
          </cell>
          <cell r="D26039">
            <v>0</v>
          </cell>
        </row>
        <row r="26040">
          <cell r="A26040">
            <v>0</v>
          </cell>
          <cell r="B26040">
            <v>0</v>
          </cell>
          <cell r="C26040">
            <v>0</v>
          </cell>
          <cell r="D26040">
            <v>0</v>
          </cell>
        </row>
        <row r="26041">
          <cell r="A26041">
            <v>0</v>
          </cell>
          <cell r="B26041">
            <v>0</v>
          </cell>
          <cell r="C26041">
            <v>0</v>
          </cell>
          <cell r="D26041">
            <v>0</v>
          </cell>
        </row>
        <row r="26042">
          <cell r="A26042">
            <v>0</v>
          </cell>
          <cell r="B26042">
            <v>0</v>
          </cell>
          <cell r="C26042">
            <v>0</v>
          </cell>
          <cell r="D26042">
            <v>0</v>
          </cell>
        </row>
        <row r="26043">
          <cell r="A26043">
            <v>0</v>
          </cell>
          <cell r="B26043">
            <v>0</v>
          </cell>
          <cell r="C26043">
            <v>0</v>
          </cell>
          <cell r="D26043">
            <v>0</v>
          </cell>
        </row>
        <row r="26044">
          <cell r="A26044">
            <v>0</v>
          </cell>
          <cell r="B26044">
            <v>0</v>
          </cell>
          <cell r="C26044">
            <v>0</v>
          </cell>
          <cell r="D26044">
            <v>0</v>
          </cell>
        </row>
        <row r="26045">
          <cell r="A26045">
            <v>0</v>
          </cell>
          <cell r="B26045">
            <v>0</v>
          </cell>
          <cell r="C26045">
            <v>0</v>
          </cell>
          <cell r="D26045">
            <v>0</v>
          </cell>
        </row>
        <row r="26046">
          <cell r="A26046">
            <v>0</v>
          </cell>
          <cell r="B26046">
            <v>0</v>
          </cell>
          <cell r="C26046">
            <v>0</v>
          </cell>
          <cell r="D26046">
            <v>0</v>
          </cell>
        </row>
        <row r="26047">
          <cell r="A26047">
            <v>0</v>
          </cell>
          <cell r="B26047">
            <v>0</v>
          </cell>
          <cell r="C26047">
            <v>0</v>
          </cell>
          <cell r="D26047">
            <v>0</v>
          </cell>
        </row>
        <row r="26048">
          <cell r="A26048">
            <v>0</v>
          </cell>
          <cell r="B26048">
            <v>0</v>
          </cell>
          <cell r="C26048">
            <v>0</v>
          </cell>
          <cell r="D26048">
            <v>0</v>
          </cell>
        </row>
        <row r="26049">
          <cell r="A26049">
            <v>0</v>
          </cell>
          <cell r="B26049">
            <v>0</v>
          </cell>
          <cell r="C26049">
            <v>0</v>
          </cell>
          <cell r="D26049">
            <v>0</v>
          </cell>
        </row>
        <row r="26050">
          <cell r="A26050">
            <v>0</v>
          </cell>
          <cell r="B26050">
            <v>0</v>
          </cell>
          <cell r="C26050">
            <v>0</v>
          </cell>
          <cell r="D26050">
            <v>0</v>
          </cell>
        </row>
        <row r="26051">
          <cell r="A26051">
            <v>0</v>
          </cell>
          <cell r="B26051">
            <v>0</v>
          </cell>
          <cell r="C26051">
            <v>0</v>
          </cell>
          <cell r="D26051">
            <v>0</v>
          </cell>
        </row>
        <row r="26052">
          <cell r="A26052">
            <v>0</v>
          </cell>
          <cell r="B26052">
            <v>0</v>
          </cell>
          <cell r="C26052">
            <v>0</v>
          </cell>
          <cell r="D26052">
            <v>0</v>
          </cell>
        </row>
        <row r="26053">
          <cell r="A26053">
            <v>0</v>
          </cell>
          <cell r="B26053">
            <v>0</v>
          </cell>
          <cell r="C26053">
            <v>0</v>
          </cell>
          <cell r="D26053">
            <v>0</v>
          </cell>
        </row>
        <row r="26054">
          <cell r="A26054">
            <v>0</v>
          </cell>
          <cell r="B26054">
            <v>0</v>
          </cell>
          <cell r="C26054">
            <v>0</v>
          </cell>
          <cell r="D26054">
            <v>0</v>
          </cell>
        </row>
        <row r="26055">
          <cell r="A26055">
            <v>0</v>
          </cell>
          <cell r="B26055">
            <v>0</v>
          </cell>
          <cell r="C26055">
            <v>0</v>
          </cell>
          <cell r="D26055">
            <v>0</v>
          </cell>
        </row>
        <row r="26056">
          <cell r="A26056">
            <v>0</v>
          </cell>
          <cell r="B26056">
            <v>0</v>
          </cell>
          <cell r="C26056">
            <v>0</v>
          </cell>
          <cell r="D26056">
            <v>0</v>
          </cell>
        </row>
        <row r="26057">
          <cell r="A26057">
            <v>0</v>
          </cell>
          <cell r="B26057">
            <v>0</v>
          </cell>
          <cell r="C26057">
            <v>0</v>
          </cell>
          <cell r="D26057">
            <v>0</v>
          </cell>
        </row>
        <row r="26058">
          <cell r="A26058">
            <v>0</v>
          </cell>
          <cell r="B26058">
            <v>0</v>
          </cell>
          <cell r="C26058">
            <v>0</v>
          </cell>
          <cell r="D26058">
            <v>0</v>
          </cell>
        </row>
        <row r="26059">
          <cell r="A26059">
            <v>0</v>
          </cell>
          <cell r="B26059">
            <v>0</v>
          </cell>
          <cell r="C26059">
            <v>0</v>
          </cell>
          <cell r="D26059">
            <v>0</v>
          </cell>
        </row>
        <row r="26060">
          <cell r="A26060">
            <v>0</v>
          </cell>
          <cell r="B26060">
            <v>0</v>
          </cell>
          <cell r="C26060">
            <v>0</v>
          </cell>
          <cell r="D26060">
            <v>0</v>
          </cell>
        </row>
        <row r="26061">
          <cell r="A26061">
            <v>0</v>
          </cell>
          <cell r="B26061">
            <v>0</v>
          </cell>
          <cell r="C26061">
            <v>0</v>
          </cell>
          <cell r="D26061">
            <v>0</v>
          </cell>
        </row>
        <row r="26062">
          <cell r="A26062">
            <v>0</v>
          </cell>
          <cell r="B26062">
            <v>0</v>
          </cell>
          <cell r="C26062">
            <v>0</v>
          </cell>
          <cell r="D26062">
            <v>0</v>
          </cell>
        </row>
        <row r="26063">
          <cell r="A26063">
            <v>0</v>
          </cell>
          <cell r="B26063">
            <v>0</v>
          </cell>
          <cell r="C26063">
            <v>0</v>
          </cell>
          <cell r="D26063">
            <v>0</v>
          </cell>
        </row>
        <row r="26064">
          <cell r="A26064">
            <v>0</v>
          </cell>
          <cell r="B26064">
            <v>0</v>
          </cell>
          <cell r="C26064">
            <v>0</v>
          </cell>
          <cell r="D26064">
            <v>0</v>
          </cell>
        </row>
        <row r="26065">
          <cell r="A26065">
            <v>0</v>
          </cell>
          <cell r="B26065">
            <v>0</v>
          </cell>
          <cell r="C26065">
            <v>0</v>
          </cell>
          <cell r="D26065">
            <v>0</v>
          </cell>
        </row>
        <row r="26066">
          <cell r="A26066">
            <v>0</v>
          </cell>
          <cell r="B26066">
            <v>0</v>
          </cell>
          <cell r="C26066">
            <v>0</v>
          </cell>
          <cell r="D26066">
            <v>0</v>
          </cell>
        </row>
        <row r="26067">
          <cell r="A26067">
            <v>0</v>
          </cell>
          <cell r="B26067">
            <v>0</v>
          </cell>
          <cell r="C26067">
            <v>0</v>
          </cell>
          <cell r="D26067">
            <v>0</v>
          </cell>
        </row>
        <row r="26068">
          <cell r="A26068">
            <v>0</v>
          </cell>
          <cell r="B26068">
            <v>0</v>
          </cell>
          <cell r="C26068">
            <v>0</v>
          </cell>
          <cell r="D26068">
            <v>0</v>
          </cell>
        </row>
        <row r="26069">
          <cell r="A26069">
            <v>0</v>
          </cell>
          <cell r="B26069">
            <v>0</v>
          </cell>
          <cell r="C26069">
            <v>0</v>
          </cell>
          <cell r="D26069">
            <v>0</v>
          </cell>
        </row>
        <row r="26070">
          <cell r="A26070">
            <v>0</v>
          </cell>
          <cell r="B26070">
            <v>0</v>
          </cell>
          <cell r="C26070">
            <v>0</v>
          </cell>
          <cell r="D26070">
            <v>0</v>
          </cell>
        </row>
        <row r="26071">
          <cell r="A26071">
            <v>0</v>
          </cell>
          <cell r="B26071">
            <v>0</v>
          </cell>
          <cell r="C26071">
            <v>0</v>
          </cell>
          <cell r="D26071">
            <v>0</v>
          </cell>
        </row>
        <row r="26072">
          <cell r="A26072">
            <v>0</v>
          </cell>
          <cell r="B26072">
            <v>0</v>
          </cell>
          <cell r="C26072">
            <v>0</v>
          </cell>
          <cell r="D26072">
            <v>0</v>
          </cell>
        </row>
        <row r="26073">
          <cell r="A26073">
            <v>0</v>
          </cell>
          <cell r="B26073">
            <v>0</v>
          </cell>
          <cell r="C26073">
            <v>0</v>
          </cell>
          <cell r="D26073">
            <v>0</v>
          </cell>
        </row>
        <row r="26074">
          <cell r="A26074">
            <v>0</v>
          </cell>
          <cell r="B26074">
            <v>0</v>
          </cell>
          <cell r="C26074">
            <v>0</v>
          </cell>
          <cell r="D26074">
            <v>0</v>
          </cell>
        </row>
        <row r="26075">
          <cell r="A26075">
            <v>0</v>
          </cell>
          <cell r="B26075">
            <v>0</v>
          </cell>
          <cell r="C26075">
            <v>0</v>
          </cell>
          <cell r="D26075">
            <v>0</v>
          </cell>
        </row>
        <row r="26076">
          <cell r="A26076">
            <v>0</v>
          </cell>
          <cell r="B26076">
            <v>0</v>
          </cell>
          <cell r="C26076">
            <v>0</v>
          </cell>
          <cell r="D26076">
            <v>0</v>
          </cell>
        </row>
        <row r="26077">
          <cell r="A26077">
            <v>0</v>
          </cell>
          <cell r="B26077">
            <v>0</v>
          </cell>
          <cell r="C26077">
            <v>0</v>
          </cell>
          <cell r="D26077">
            <v>0</v>
          </cell>
        </row>
        <row r="26078">
          <cell r="A26078">
            <v>0</v>
          </cell>
          <cell r="B26078">
            <v>0</v>
          </cell>
          <cell r="C26078">
            <v>0</v>
          </cell>
          <cell r="D26078">
            <v>0</v>
          </cell>
        </row>
        <row r="26079">
          <cell r="A26079">
            <v>0</v>
          </cell>
          <cell r="B26079">
            <v>0</v>
          </cell>
          <cell r="C26079">
            <v>0</v>
          </cell>
          <cell r="D26079">
            <v>0</v>
          </cell>
        </row>
        <row r="26080">
          <cell r="A26080">
            <v>0</v>
          </cell>
          <cell r="B26080">
            <v>0</v>
          </cell>
          <cell r="C26080">
            <v>0</v>
          </cell>
          <cell r="D26080">
            <v>0</v>
          </cell>
        </row>
        <row r="26081">
          <cell r="A26081">
            <v>0</v>
          </cell>
          <cell r="B26081">
            <v>0</v>
          </cell>
          <cell r="C26081">
            <v>0</v>
          </cell>
          <cell r="D26081">
            <v>0</v>
          </cell>
        </row>
        <row r="26082">
          <cell r="A26082">
            <v>0</v>
          </cell>
          <cell r="B26082">
            <v>0</v>
          </cell>
          <cell r="C26082">
            <v>0</v>
          </cell>
          <cell r="D26082">
            <v>0</v>
          </cell>
        </row>
        <row r="26083">
          <cell r="A26083">
            <v>0</v>
          </cell>
          <cell r="B26083">
            <v>0</v>
          </cell>
          <cell r="C26083">
            <v>0</v>
          </cell>
          <cell r="D26083">
            <v>0</v>
          </cell>
        </row>
        <row r="26084">
          <cell r="A26084">
            <v>0</v>
          </cell>
          <cell r="B26084">
            <v>0</v>
          </cell>
          <cell r="C26084">
            <v>0</v>
          </cell>
          <cell r="D26084">
            <v>0</v>
          </cell>
        </row>
        <row r="26085">
          <cell r="A26085">
            <v>0</v>
          </cell>
          <cell r="B26085">
            <v>0</v>
          </cell>
          <cell r="C26085">
            <v>0</v>
          </cell>
          <cell r="D26085">
            <v>0</v>
          </cell>
        </row>
        <row r="26086">
          <cell r="A26086">
            <v>0</v>
          </cell>
          <cell r="B26086">
            <v>0</v>
          </cell>
          <cell r="C26086">
            <v>0</v>
          </cell>
          <cell r="D26086">
            <v>0</v>
          </cell>
        </row>
        <row r="26087">
          <cell r="A26087">
            <v>0</v>
          </cell>
          <cell r="B26087">
            <v>0</v>
          </cell>
          <cell r="C26087">
            <v>0</v>
          </cell>
          <cell r="D26087">
            <v>0</v>
          </cell>
        </row>
        <row r="26088">
          <cell r="A26088">
            <v>0</v>
          </cell>
          <cell r="B26088">
            <v>0</v>
          </cell>
          <cell r="C26088">
            <v>0</v>
          </cell>
          <cell r="D26088">
            <v>0</v>
          </cell>
        </row>
        <row r="26089">
          <cell r="A26089">
            <v>0</v>
          </cell>
          <cell r="B26089">
            <v>0</v>
          </cell>
          <cell r="C26089">
            <v>0</v>
          </cell>
          <cell r="D26089">
            <v>0</v>
          </cell>
        </row>
        <row r="26090">
          <cell r="A26090">
            <v>0</v>
          </cell>
          <cell r="B26090">
            <v>0</v>
          </cell>
          <cell r="C26090">
            <v>0</v>
          </cell>
          <cell r="D26090">
            <v>0</v>
          </cell>
        </row>
        <row r="26091">
          <cell r="A26091">
            <v>0</v>
          </cell>
          <cell r="B26091">
            <v>0</v>
          </cell>
          <cell r="C26091">
            <v>0</v>
          </cell>
          <cell r="D26091">
            <v>0</v>
          </cell>
        </row>
        <row r="26092">
          <cell r="A26092">
            <v>0</v>
          </cell>
          <cell r="B26092">
            <v>0</v>
          </cell>
          <cell r="C26092">
            <v>0</v>
          </cell>
          <cell r="D26092">
            <v>0</v>
          </cell>
        </row>
        <row r="26093">
          <cell r="A26093">
            <v>0</v>
          </cell>
          <cell r="B26093">
            <v>0</v>
          </cell>
          <cell r="C26093">
            <v>0</v>
          </cell>
          <cell r="D26093">
            <v>0</v>
          </cell>
        </row>
        <row r="26094">
          <cell r="A26094">
            <v>0</v>
          </cell>
          <cell r="B26094">
            <v>0</v>
          </cell>
          <cell r="C26094">
            <v>0</v>
          </cell>
          <cell r="D26094">
            <v>0</v>
          </cell>
        </row>
        <row r="26095">
          <cell r="A26095">
            <v>0</v>
          </cell>
          <cell r="B26095">
            <v>0</v>
          </cell>
          <cell r="C26095">
            <v>0</v>
          </cell>
          <cell r="D26095">
            <v>0</v>
          </cell>
        </row>
        <row r="26096">
          <cell r="A26096">
            <v>0</v>
          </cell>
          <cell r="B26096">
            <v>0</v>
          </cell>
          <cell r="C26096">
            <v>0</v>
          </cell>
          <cell r="D26096">
            <v>0</v>
          </cell>
        </row>
        <row r="26097">
          <cell r="A26097">
            <v>0</v>
          </cell>
          <cell r="B26097">
            <v>0</v>
          </cell>
          <cell r="C26097">
            <v>0</v>
          </cell>
          <cell r="D26097">
            <v>0</v>
          </cell>
        </row>
        <row r="26098">
          <cell r="A26098">
            <v>0</v>
          </cell>
          <cell r="B26098">
            <v>0</v>
          </cell>
          <cell r="C26098">
            <v>0</v>
          </cell>
          <cell r="D26098">
            <v>0</v>
          </cell>
        </row>
        <row r="26099">
          <cell r="A26099">
            <v>0</v>
          </cell>
          <cell r="B26099">
            <v>0</v>
          </cell>
          <cell r="C26099">
            <v>0</v>
          </cell>
          <cell r="D26099">
            <v>0</v>
          </cell>
        </row>
        <row r="26100">
          <cell r="A26100">
            <v>0</v>
          </cell>
          <cell r="B26100">
            <v>0</v>
          </cell>
          <cell r="C26100">
            <v>0</v>
          </cell>
          <cell r="D26100">
            <v>0</v>
          </cell>
        </row>
        <row r="26101">
          <cell r="A26101">
            <v>0</v>
          </cell>
          <cell r="B26101">
            <v>0</v>
          </cell>
          <cell r="C26101">
            <v>0</v>
          </cell>
          <cell r="D26101">
            <v>0</v>
          </cell>
        </row>
        <row r="26102">
          <cell r="A26102">
            <v>0</v>
          </cell>
          <cell r="B26102">
            <v>0</v>
          </cell>
          <cell r="C26102">
            <v>0</v>
          </cell>
          <cell r="D26102">
            <v>0</v>
          </cell>
        </row>
        <row r="26103">
          <cell r="A26103">
            <v>0</v>
          </cell>
          <cell r="B26103">
            <v>0</v>
          </cell>
          <cell r="C26103">
            <v>0</v>
          </cell>
          <cell r="D26103">
            <v>0</v>
          </cell>
        </row>
        <row r="26104">
          <cell r="A26104">
            <v>0</v>
          </cell>
          <cell r="B26104">
            <v>0</v>
          </cell>
          <cell r="C26104">
            <v>0</v>
          </cell>
          <cell r="D26104">
            <v>0</v>
          </cell>
        </row>
        <row r="26105">
          <cell r="A26105">
            <v>0</v>
          </cell>
          <cell r="B26105">
            <v>0</v>
          </cell>
          <cell r="C26105">
            <v>0</v>
          </cell>
          <cell r="D26105">
            <v>0</v>
          </cell>
        </row>
        <row r="26106">
          <cell r="A26106">
            <v>0</v>
          </cell>
          <cell r="B26106">
            <v>0</v>
          </cell>
          <cell r="C26106">
            <v>0</v>
          </cell>
          <cell r="D26106">
            <v>0</v>
          </cell>
        </row>
        <row r="26107">
          <cell r="A26107">
            <v>0</v>
          </cell>
          <cell r="B26107">
            <v>0</v>
          </cell>
          <cell r="C26107">
            <v>0</v>
          </cell>
          <cell r="D26107">
            <v>0</v>
          </cell>
        </row>
        <row r="26108">
          <cell r="A26108">
            <v>0</v>
          </cell>
          <cell r="B26108">
            <v>0</v>
          </cell>
          <cell r="C26108">
            <v>0</v>
          </cell>
          <cell r="D26108">
            <v>0</v>
          </cell>
        </row>
        <row r="26109">
          <cell r="A26109">
            <v>0</v>
          </cell>
          <cell r="B26109">
            <v>0</v>
          </cell>
          <cell r="C26109">
            <v>0</v>
          </cell>
          <cell r="D26109">
            <v>0</v>
          </cell>
        </row>
        <row r="26110">
          <cell r="A26110">
            <v>0</v>
          </cell>
          <cell r="B26110">
            <v>0</v>
          </cell>
          <cell r="C26110">
            <v>0</v>
          </cell>
          <cell r="D26110">
            <v>0</v>
          </cell>
        </row>
        <row r="26111">
          <cell r="A26111">
            <v>0</v>
          </cell>
          <cell r="B26111">
            <v>0</v>
          </cell>
          <cell r="C26111">
            <v>0</v>
          </cell>
          <cell r="D26111">
            <v>0</v>
          </cell>
        </row>
        <row r="26112">
          <cell r="A26112">
            <v>0</v>
          </cell>
          <cell r="B26112">
            <v>0</v>
          </cell>
          <cell r="C26112">
            <v>0</v>
          </cell>
          <cell r="D26112">
            <v>0</v>
          </cell>
        </row>
        <row r="26113">
          <cell r="A26113">
            <v>0</v>
          </cell>
          <cell r="B26113">
            <v>0</v>
          </cell>
          <cell r="C26113">
            <v>0</v>
          </cell>
          <cell r="D26113">
            <v>0</v>
          </cell>
        </row>
        <row r="26114">
          <cell r="A26114">
            <v>0</v>
          </cell>
          <cell r="B26114">
            <v>0</v>
          </cell>
          <cell r="C26114">
            <v>0</v>
          </cell>
          <cell r="D26114">
            <v>0</v>
          </cell>
        </row>
        <row r="26115">
          <cell r="A26115">
            <v>0</v>
          </cell>
          <cell r="B26115">
            <v>0</v>
          </cell>
          <cell r="C26115">
            <v>0</v>
          </cell>
          <cell r="D26115">
            <v>0</v>
          </cell>
        </row>
        <row r="26116">
          <cell r="A26116">
            <v>0</v>
          </cell>
          <cell r="B26116">
            <v>0</v>
          </cell>
          <cell r="C26116">
            <v>0</v>
          </cell>
          <cell r="D26116">
            <v>0</v>
          </cell>
        </row>
        <row r="26117">
          <cell r="A26117">
            <v>0</v>
          </cell>
          <cell r="B26117">
            <v>0</v>
          </cell>
          <cell r="C26117">
            <v>0</v>
          </cell>
          <cell r="D26117">
            <v>0</v>
          </cell>
        </row>
        <row r="26118">
          <cell r="A26118">
            <v>0</v>
          </cell>
          <cell r="B26118">
            <v>0</v>
          </cell>
          <cell r="C26118">
            <v>0</v>
          </cell>
          <cell r="D26118">
            <v>0</v>
          </cell>
        </row>
        <row r="26119">
          <cell r="A26119">
            <v>0</v>
          </cell>
          <cell r="B26119">
            <v>0</v>
          </cell>
          <cell r="C26119">
            <v>0</v>
          </cell>
          <cell r="D26119">
            <v>0</v>
          </cell>
        </row>
        <row r="26120">
          <cell r="A26120">
            <v>0</v>
          </cell>
          <cell r="B26120">
            <v>0</v>
          </cell>
          <cell r="C26120">
            <v>0</v>
          </cell>
          <cell r="D26120">
            <v>0</v>
          </cell>
        </row>
        <row r="26121">
          <cell r="A26121">
            <v>0</v>
          </cell>
          <cell r="B26121">
            <v>0</v>
          </cell>
          <cell r="C26121">
            <v>0</v>
          </cell>
          <cell r="D26121">
            <v>0</v>
          </cell>
        </row>
        <row r="26122">
          <cell r="A26122">
            <v>0</v>
          </cell>
          <cell r="B26122">
            <v>0</v>
          </cell>
          <cell r="C26122">
            <v>0</v>
          </cell>
          <cell r="D26122">
            <v>0</v>
          </cell>
        </row>
        <row r="26123">
          <cell r="A26123">
            <v>0</v>
          </cell>
          <cell r="B26123">
            <v>0</v>
          </cell>
          <cell r="C26123">
            <v>0</v>
          </cell>
          <cell r="D26123">
            <v>0</v>
          </cell>
        </row>
        <row r="26124">
          <cell r="A26124">
            <v>0</v>
          </cell>
          <cell r="B26124">
            <v>0</v>
          </cell>
          <cell r="C26124">
            <v>0</v>
          </cell>
          <cell r="D26124">
            <v>0</v>
          </cell>
        </row>
        <row r="26125">
          <cell r="A26125">
            <v>0</v>
          </cell>
          <cell r="B26125">
            <v>0</v>
          </cell>
          <cell r="C26125">
            <v>0</v>
          </cell>
          <cell r="D26125">
            <v>0</v>
          </cell>
        </row>
        <row r="26126">
          <cell r="A26126">
            <v>0</v>
          </cell>
          <cell r="B26126">
            <v>0</v>
          </cell>
          <cell r="C26126">
            <v>0</v>
          </cell>
          <cell r="D26126">
            <v>0</v>
          </cell>
        </row>
        <row r="26127">
          <cell r="A26127">
            <v>0</v>
          </cell>
          <cell r="B26127">
            <v>0</v>
          </cell>
          <cell r="C26127">
            <v>0</v>
          </cell>
          <cell r="D26127">
            <v>0</v>
          </cell>
        </row>
        <row r="26128">
          <cell r="A26128">
            <v>0</v>
          </cell>
          <cell r="B26128">
            <v>0</v>
          </cell>
          <cell r="C26128">
            <v>0</v>
          </cell>
          <cell r="D26128">
            <v>0</v>
          </cell>
        </row>
        <row r="26129">
          <cell r="A26129">
            <v>0</v>
          </cell>
          <cell r="B26129">
            <v>0</v>
          </cell>
          <cell r="C26129">
            <v>0</v>
          </cell>
          <cell r="D26129">
            <v>0</v>
          </cell>
        </row>
        <row r="26130">
          <cell r="A26130">
            <v>0</v>
          </cell>
          <cell r="B26130">
            <v>0</v>
          </cell>
          <cell r="C26130">
            <v>0</v>
          </cell>
          <cell r="D26130">
            <v>0</v>
          </cell>
        </row>
        <row r="26131">
          <cell r="A26131">
            <v>0</v>
          </cell>
          <cell r="B26131">
            <v>0</v>
          </cell>
          <cell r="C26131">
            <v>0</v>
          </cell>
          <cell r="D26131">
            <v>0</v>
          </cell>
        </row>
        <row r="26132">
          <cell r="A26132">
            <v>0</v>
          </cell>
          <cell r="B26132">
            <v>0</v>
          </cell>
          <cell r="C26132">
            <v>0</v>
          </cell>
          <cell r="D26132">
            <v>0</v>
          </cell>
        </row>
        <row r="26133">
          <cell r="A26133">
            <v>0</v>
          </cell>
          <cell r="B26133">
            <v>0</v>
          </cell>
          <cell r="C26133">
            <v>0</v>
          </cell>
          <cell r="D26133">
            <v>0</v>
          </cell>
        </row>
        <row r="26134">
          <cell r="A26134">
            <v>0</v>
          </cell>
          <cell r="B26134">
            <v>0</v>
          </cell>
          <cell r="C26134">
            <v>0</v>
          </cell>
          <cell r="D26134">
            <v>0</v>
          </cell>
        </row>
        <row r="26135">
          <cell r="A26135">
            <v>0</v>
          </cell>
          <cell r="B26135">
            <v>0</v>
          </cell>
          <cell r="C26135">
            <v>0</v>
          </cell>
          <cell r="D26135">
            <v>0</v>
          </cell>
        </row>
        <row r="26136">
          <cell r="A26136">
            <v>0</v>
          </cell>
          <cell r="B26136">
            <v>0</v>
          </cell>
          <cell r="C26136">
            <v>0</v>
          </cell>
          <cell r="D26136">
            <v>0</v>
          </cell>
        </row>
        <row r="26137">
          <cell r="A26137">
            <v>0</v>
          </cell>
          <cell r="B26137">
            <v>0</v>
          </cell>
          <cell r="C26137">
            <v>0</v>
          </cell>
          <cell r="D26137">
            <v>0</v>
          </cell>
        </row>
        <row r="26138">
          <cell r="A26138">
            <v>0</v>
          </cell>
          <cell r="B26138">
            <v>0</v>
          </cell>
          <cell r="C26138">
            <v>0</v>
          </cell>
          <cell r="D26138">
            <v>0</v>
          </cell>
        </row>
        <row r="26139">
          <cell r="A26139">
            <v>0</v>
          </cell>
          <cell r="B26139">
            <v>0</v>
          </cell>
          <cell r="C26139">
            <v>0</v>
          </cell>
          <cell r="D26139">
            <v>0</v>
          </cell>
        </row>
        <row r="26140">
          <cell r="A26140">
            <v>0</v>
          </cell>
          <cell r="B26140">
            <v>0</v>
          </cell>
          <cell r="C26140">
            <v>0</v>
          </cell>
          <cell r="D26140">
            <v>0</v>
          </cell>
        </row>
        <row r="26141">
          <cell r="A26141">
            <v>0</v>
          </cell>
          <cell r="B26141">
            <v>0</v>
          </cell>
          <cell r="C26141">
            <v>0</v>
          </cell>
          <cell r="D26141">
            <v>0</v>
          </cell>
        </row>
        <row r="26142">
          <cell r="A26142">
            <v>0</v>
          </cell>
          <cell r="B26142">
            <v>0</v>
          </cell>
          <cell r="C26142">
            <v>0</v>
          </cell>
          <cell r="D26142">
            <v>0</v>
          </cell>
        </row>
        <row r="26143">
          <cell r="A26143">
            <v>0</v>
          </cell>
          <cell r="B26143">
            <v>0</v>
          </cell>
          <cell r="C26143">
            <v>0</v>
          </cell>
          <cell r="D26143">
            <v>0</v>
          </cell>
        </row>
        <row r="26144">
          <cell r="A26144">
            <v>0</v>
          </cell>
          <cell r="B26144">
            <v>0</v>
          </cell>
          <cell r="C26144">
            <v>0</v>
          </cell>
          <cell r="D26144">
            <v>0</v>
          </cell>
        </row>
        <row r="26145">
          <cell r="A26145">
            <v>0</v>
          </cell>
          <cell r="B26145">
            <v>0</v>
          </cell>
          <cell r="C26145">
            <v>0</v>
          </cell>
          <cell r="D26145">
            <v>0</v>
          </cell>
        </row>
        <row r="26146">
          <cell r="A26146">
            <v>0</v>
          </cell>
          <cell r="B26146">
            <v>0</v>
          </cell>
          <cell r="C26146">
            <v>0</v>
          </cell>
          <cell r="D26146">
            <v>0</v>
          </cell>
        </row>
        <row r="26147">
          <cell r="A26147">
            <v>0</v>
          </cell>
          <cell r="B26147">
            <v>0</v>
          </cell>
          <cell r="C26147">
            <v>0</v>
          </cell>
          <cell r="D26147">
            <v>0</v>
          </cell>
        </row>
        <row r="26148">
          <cell r="A26148">
            <v>0</v>
          </cell>
          <cell r="B26148">
            <v>0</v>
          </cell>
          <cell r="C26148">
            <v>0</v>
          </cell>
          <cell r="D26148">
            <v>0</v>
          </cell>
        </row>
        <row r="26149">
          <cell r="A26149">
            <v>0</v>
          </cell>
          <cell r="B26149">
            <v>0</v>
          </cell>
          <cell r="C26149">
            <v>0</v>
          </cell>
          <cell r="D26149">
            <v>0</v>
          </cell>
        </row>
        <row r="26150">
          <cell r="A26150">
            <v>0</v>
          </cell>
          <cell r="B26150">
            <v>0</v>
          </cell>
          <cell r="C26150">
            <v>0</v>
          </cell>
          <cell r="D26150">
            <v>0</v>
          </cell>
        </row>
        <row r="26151">
          <cell r="A26151">
            <v>0</v>
          </cell>
          <cell r="B26151">
            <v>0</v>
          </cell>
          <cell r="C26151">
            <v>0</v>
          </cell>
          <cell r="D26151">
            <v>0</v>
          </cell>
        </row>
        <row r="26152">
          <cell r="A26152">
            <v>0</v>
          </cell>
          <cell r="B26152">
            <v>0</v>
          </cell>
          <cell r="C26152">
            <v>0</v>
          </cell>
          <cell r="D26152">
            <v>0</v>
          </cell>
        </row>
        <row r="26153">
          <cell r="A26153">
            <v>0</v>
          </cell>
          <cell r="B26153">
            <v>0</v>
          </cell>
          <cell r="C26153">
            <v>0</v>
          </cell>
          <cell r="D26153">
            <v>0</v>
          </cell>
        </row>
        <row r="26154">
          <cell r="A26154">
            <v>0</v>
          </cell>
          <cell r="B26154">
            <v>0</v>
          </cell>
          <cell r="C26154">
            <v>0</v>
          </cell>
          <cell r="D26154">
            <v>0</v>
          </cell>
        </row>
        <row r="26155">
          <cell r="A26155">
            <v>0</v>
          </cell>
          <cell r="B26155">
            <v>0</v>
          </cell>
          <cell r="C26155">
            <v>0</v>
          </cell>
          <cell r="D26155">
            <v>0</v>
          </cell>
        </row>
        <row r="26156">
          <cell r="A26156">
            <v>0</v>
          </cell>
          <cell r="B26156">
            <v>0</v>
          </cell>
          <cell r="C26156">
            <v>0</v>
          </cell>
          <cell r="D26156">
            <v>0</v>
          </cell>
        </row>
        <row r="26157">
          <cell r="A26157">
            <v>0</v>
          </cell>
          <cell r="B26157">
            <v>0</v>
          </cell>
          <cell r="C26157">
            <v>0</v>
          </cell>
          <cell r="D26157">
            <v>0</v>
          </cell>
        </row>
        <row r="26158">
          <cell r="A26158">
            <v>0</v>
          </cell>
          <cell r="B26158">
            <v>0</v>
          </cell>
          <cell r="C26158">
            <v>0</v>
          </cell>
          <cell r="D26158">
            <v>0</v>
          </cell>
        </row>
        <row r="26159">
          <cell r="A26159">
            <v>0</v>
          </cell>
          <cell r="B26159">
            <v>0</v>
          </cell>
          <cell r="C26159">
            <v>0</v>
          </cell>
          <cell r="D26159">
            <v>0</v>
          </cell>
        </row>
        <row r="26160">
          <cell r="A26160">
            <v>0</v>
          </cell>
          <cell r="B26160">
            <v>0</v>
          </cell>
          <cell r="C26160">
            <v>0</v>
          </cell>
          <cell r="D26160">
            <v>0</v>
          </cell>
        </row>
        <row r="26161">
          <cell r="A26161">
            <v>0</v>
          </cell>
          <cell r="B26161">
            <v>0</v>
          </cell>
          <cell r="C26161">
            <v>0</v>
          </cell>
          <cell r="D26161">
            <v>0</v>
          </cell>
        </row>
        <row r="26162">
          <cell r="A26162">
            <v>0</v>
          </cell>
          <cell r="B26162">
            <v>0</v>
          </cell>
          <cell r="C26162">
            <v>0</v>
          </cell>
          <cell r="D26162">
            <v>0</v>
          </cell>
        </row>
        <row r="26163">
          <cell r="A26163">
            <v>0</v>
          </cell>
          <cell r="B26163">
            <v>0</v>
          </cell>
          <cell r="C26163">
            <v>0</v>
          </cell>
          <cell r="D26163">
            <v>0</v>
          </cell>
        </row>
        <row r="26164">
          <cell r="A26164">
            <v>0</v>
          </cell>
          <cell r="B26164">
            <v>0</v>
          </cell>
          <cell r="C26164">
            <v>0</v>
          </cell>
          <cell r="D26164">
            <v>0</v>
          </cell>
        </row>
        <row r="26165">
          <cell r="A26165">
            <v>0</v>
          </cell>
          <cell r="B26165">
            <v>0</v>
          </cell>
          <cell r="C26165">
            <v>0</v>
          </cell>
          <cell r="D26165">
            <v>0</v>
          </cell>
        </row>
        <row r="26166">
          <cell r="A26166">
            <v>0</v>
          </cell>
          <cell r="B26166">
            <v>0</v>
          </cell>
          <cell r="C26166">
            <v>0</v>
          </cell>
          <cell r="D26166">
            <v>0</v>
          </cell>
        </row>
        <row r="26167">
          <cell r="A26167">
            <v>0</v>
          </cell>
          <cell r="B26167">
            <v>0</v>
          </cell>
          <cell r="C26167">
            <v>0</v>
          </cell>
          <cell r="D26167">
            <v>0</v>
          </cell>
        </row>
        <row r="26168">
          <cell r="A26168">
            <v>0</v>
          </cell>
          <cell r="B26168">
            <v>0</v>
          </cell>
          <cell r="C26168">
            <v>0</v>
          </cell>
          <cell r="D26168">
            <v>0</v>
          </cell>
        </row>
        <row r="26169">
          <cell r="A26169">
            <v>0</v>
          </cell>
          <cell r="B26169">
            <v>0</v>
          </cell>
          <cell r="C26169">
            <v>0</v>
          </cell>
          <cell r="D26169">
            <v>0</v>
          </cell>
        </row>
        <row r="26170">
          <cell r="A26170">
            <v>0</v>
          </cell>
          <cell r="B26170">
            <v>0</v>
          </cell>
          <cell r="C26170">
            <v>0</v>
          </cell>
          <cell r="D26170">
            <v>0</v>
          </cell>
        </row>
        <row r="26171">
          <cell r="A26171">
            <v>0</v>
          </cell>
          <cell r="B26171">
            <v>0</v>
          </cell>
          <cell r="C26171">
            <v>0</v>
          </cell>
          <cell r="D26171">
            <v>0</v>
          </cell>
        </row>
        <row r="26172">
          <cell r="A26172">
            <v>0</v>
          </cell>
          <cell r="B26172">
            <v>0</v>
          </cell>
          <cell r="C26172">
            <v>0</v>
          </cell>
          <cell r="D26172">
            <v>0</v>
          </cell>
        </row>
        <row r="26173">
          <cell r="A26173">
            <v>0</v>
          </cell>
          <cell r="B26173">
            <v>0</v>
          </cell>
          <cell r="C26173">
            <v>0</v>
          </cell>
          <cell r="D26173">
            <v>0</v>
          </cell>
        </row>
        <row r="26174">
          <cell r="A26174">
            <v>0</v>
          </cell>
          <cell r="B26174">
            <v>0</v>
          </cell>
          <cell r="C26174">
            <v>0</v>
          </cell>
          <cell r="D26174">
            <v>0</v>
          </cell>
        </row>
        <row r="26175">
          <cell r="A26175">
            <v>0</v>
          </cell>
          <cell r="B26175">
            <v>0</v>
          </cell>
          <cell r="C26175">
            <v>0</v>
          </cell>
          <cell r="D26175">
            <v>0</v>
          </cell>
        </row>
        <row r="26176">
          <cell r="A26176">
            <v>0</v>
          </cell>
          <cell r="B26176">
            <v>0</v>
          </cell>
          <cell r="C26176">
            <v>0</v>
          </cell>
          <cell r="D26176">
            <v>0</v>
          </cell>
        </row>
        <row r="26177">
          <cell r="A26177">
            <v>0</v>
          </cell>
          <cell r="B26177">
            <v>0</v>
          </cell>
          <cell r="C26177">
            <v>0</v>
          </cell>
          <cell r="D26177">
            <v>0</v>
          </cell>
        </row>
        <row r="26178">
          <cell r="A26178">
            <v>0</v>
          </cell>
          <cell r="B26178">
            <v>0</v>
          </cell>
          <cell r="C26178">
            <v>0</v>
          </cell>
          <cell r="D26178">
            <v>0</v>
          </cell>
        </row>
        <row r="26179">
          <cell r="A26179">
            <v>0</v>
          </cell>
          <cell r="B26179">
            <v>0</v>
          </cell>
          <cell r="C26179">
            <v>0</v>
          </cell>
          <cell r="D26179">
            <v>0</v>
          </cell>
        </row>
        <row r="26180">
          <cell r="A26180">
            <v>0</v>
          </cell>
          <cell r="B26180">
            <v>0</v>
          </cell>
          <cell r="C26180">
            <v>0</v>
          </cell>
          <cell r="D26180">
            <v>0</v>
          </cell>
        </row>
        <row r="26181">
          <cell r="A26181">
            <v>0</v>
          </cell>
          <cell r="B26181">
            <v>0</v>
          </cell>
          <cell r="C26181">
            <v>0</v>
          </cell>
          <cell r="D26181">
            <v>0</v>
          </cell>
        </row>
        <row r="26182">
          <cell r="A26182">
            <v>0</v>
          </cell>
          <cell r="B26182">
            <v>0</v>
          </cell>
          <cell r="C26182">
            <v>0</v>
          </cell>
          <cell r="D26182">
            <v>0</v>
          </cell>
        </row>
        <row r="26183">
          <cell r="A26183">
            <v>0</v>
          </cell>
          <cell r="B26183">
            <v>0</v>
          </cell>
          <cell r="C26183">
            <v>0</v>
          </cell>
          <cell r="D26183">
            <v>0</v>
          </cell>
        </row>
        <row r="26184">
          <cell r="A26184">
            <v>0</v>
          </cell>
          <cell r="B26184">
            <v>0</v>
          </cell>
          <cell r="C26184">
            <v>0</v>
          </cell>
          <cell r="D26184">
            <v>0</v>
          </cell>
        </row>
        <row r="26185">
          <cell r="A26185">
            <v>0</v>
          </cell>
          <cell r="B26185">
            <v>0</v>
          </cell>
          <cell r="C26185">
            <v>0</v>
          </cell>
          <cell r="D26185">
            <v>0</v>
          </cell>
        </row>
        <row r="26186">
          <cell r="A26186">
            <v>0</v>
          </cell>
          <cell r="B26186">
            <v>0</v>
          </cell>
          <cell r="C26186">
            <v>0</v>
          </cell>
          <cell r="D26186">
            <v>0</v>
          </cell>
        </row>
        <row r="26187">
          <cell r="A26187">
            <v>0</v>
          </cell>
          <cell r="B26187">
            <v>0</v>
          </cell>
          <cell r="C26187">
            <v>0</v>
          </cell>
          <cell r="D26187">
            <v>0</v>
          </cell>
        </row>
        <row r="26188">
          <cell r="A26188">
            <v>0</v>
          </cell>
          <cell r="B26188">
            <v>0</v>
          </cell>
          <cell r="C26188">
            <v>0</v>
          </cell>
          <cell r="D26188">
            <v>0</v>
          </cell>
        </row>
        <row r="26189">
          <cell r="A26189">
            <v>0</v>
          </cell>
          <cell r="B26189">
            <v>0</v>
          </cell>
          <cell r="C26189">
            <v>0</v>
          </cell>
          <cell r="D26189">
            <v>0</v>
          </cell>
        </row>
        <row r="26190">
          <cell r="A26190">
            <v>0</v>
          </cell>
          <cell r="B26190">
            <v>0</v>
          </cell>
          <cell r="C26190">
            <v>0</v>
          </cell>
          <cell r="D26190">
            <v>0</v>
          </cell>
        </row>
        <row r="26191">
          <cell r="A26191">
            <v>0</v>
          </cell>
          <cell r="B26191">
            <v>0</v>
          </cell>
          <cell r="C26191">
            <v>0</v>
          </cell>
          <cell r="D26191">
            <v>0</v>
          </cell>
        </row>
        <row r="26192">
          <cell r="A26192">
            <v>0</v>
          </cell>
          <cell r="B26192">
            <v>0</v>
          </cell>
          <cell r="C26192">
            <v>0</v>
          </cell>
          <cell r="D26192">
            <v>0</v>
          </cell>
        </row>
        <row r="26193">
          <cell r="A26193">
            <v>0</v>
          </cell>
          <cell r="B26193">
            <v>0</v>
          </cell>
          <cell r="C26193">
            <v>0</v>
          </cell>
          <cell r="D26193">
            <v>0</v>
          </cell>
        </row>
        <row r="26194">
          <cell r="A26194">
            <v>0</v>
          </cell>
          <cell r="B26194">
            <v>0</v>
          </cell>
          <cell r="C26194">
            <v>0</v>
          </cell>
          <cell r="D26194">
            <v>0</v>
          </cell>
        </row>
        <row r="26195">
          <cell r="A26195">
            <v>0</v>
          </cell>
          <cell r="B26195">
            <v>0</v>
          </cell>
          <cell r="C26195">
            <v>0</v>
          </cell>
          <cell r="D26195">
            <v>0</v>
          </cell>
        </row>
        <row r="26196">
          <cell r="A26196">
            <v>0</v>
          </cell>
          <cell r="B26196">
            <v>0</v>
          </cell>
          <cell r="C26196">
            <v>0</v>
          </cell>
          <cell r="D26196">
            <v>0</v>
          </cell>
        </row>
        <row r="26197">
          <cell r="A26197">
            <v>0</v>
          </cell>
          <cell r="B26197">
            <v>0</v>
          </cell>
          <cell r="C26197">
            <v>0</v>
          </cell>
          <cell r="D26197">
            <v>0</v>
          </cell>
        </row>
        <row r="26198">
          <cell r="A26198">
            <v>0</v>
          </cell>
          <cell r="B26198">
            <v>0</v>
          </cell>
          <cell r="C26198">
            <v>0</v>
          </cell>
          <cell r="D26198">
            <v>0</v>
          </cell>
        </row>
        <row r="26199">
          <cell r="A26199">
            <v>0</v>
          </cell>
          <cell r="B26199">
            <v>0</v>
          </cell>
          <cell r="C26199">
            <v>0</v>
          </cell>
          <cell r="D26199">
            <v>0</v>
          </cell>
        </row>
        <row r="26200">
          <cell r="A26200">
            <v>0</v>
          </cell>
          <cell r="B26200">
            <v>0</v>
          </cell>
          <cell r="C26200">
            <v>0</v>
          </cell>
          <cell r="D26200">
            <v>0</v>
          </cell>
        </row>
        <row r="26201">
          <cell r="A26201">
            <v>0</v>
          </cell>
          <cell r="B26201">
            <v>0</v>
          </cell>
          <cell r="C26201">
            <v>0</v>
          </cell>
          <cell r="D26201">
            <v>0</v>
          </cell>
        </row>
        <row r="26202">
          <cell r="A26202">
            <v>0</v>
          </cell>
          <cell r="B26202">
            <v>0</v>
          </cell>
          <cell r="C26202">
            <v>0</v>
          </cell>
          <cell r="D26202">
            <v>0</v>
          </cell>
        </row>
        <row r="26203">
          <cell r="A26203">
            <v>0</v>
          </cell>
          <cell r="B26203">
            <v>0</v>
          </cell>
          <cell r="C26203">
            <v>0</v>
          </cell>
          <cell r="D26203">
            <v>0</v>
          </cell>
        </row>
        <row r="26204">
          <cell r="A26204">
            <v>0</v>
          </cell>
          <cell r="B26204">
            <v>0</v>
          </cell>
          <cell r="C26204">
            <v>0</v>
          </cell>
          <cell r="D26204">
            <v>0</v>
          </cell>
        </row>
        <row r="26205">
          <cell r="A26205">
            <v>0</v>
          </cell>
          <cell r="B26205">
            <v>0</v>
          </cell>
          <cell r="C26205">
            <v>0</v>
          </cell>
          <cell r="D26205">
            <v>0</v>
          </cell>
        </row>
        <row r="26206">
          <cell r="A26206">
            <v>0</v>
          </cell>
          <cell r="B26206">
            <v>0</v>
          </cell>
          <cell r="C26206">
            <v>0</v>
          </cell>
          <cell r="D26206">
            <v>0</v>
          </cell>
        </row>
        <row r="26207">
          <cell r="A26207">
            <v>0</v>
          </cell>
          <cell r="B26207">
            <v>0</v>
          </cell>
          <cell r="C26207">
            <v>0</v>
          </cell>
          <cell r="D26207">
            <v>0</v>
          </cell>
        </row>
        <row r="26208">
          <cell r="A26208">
            <v>0</v>
          </cell>
          <cell r="B26208">
            <v>0</v>
          </cell>
          <cell r="C26208">
            <v>0</v>
          </cell>
          <cell r="D26208">
            <v>0</v>
          </cell>
        </row>
        <row r="26209">
          <cell r="A26209">
            <v>0</v>
          </cell>
          <cell r="B26209">
            <v>0</v>
          </cell>
          <cell r="C26209">
            <v>0</v>
          </cell>
          <cell r="D26209">
            <v>0</v>
          </cell>
        </row>
        <row r="26210">
          <cell r="A26210">
            <v>0</v>
          </cell>
          <cell r="B26210">
            <v>0</v>
          </cell>
          <cell r="C26210">
            <v>0</v>
          </cell>
          <cell r="D26210">
            <v>0</v>
          </cell>
        </row>
        <row r="26211">
          <cell r="A26211">
            <v>0</v>
          </cell>
          <cell r="B26211">
            <v>0</v>
          </cell>
          <cell r="C26211">
            <v>0</v>
          </cell>
          <cell r="D26211">
            <v>0</v>
          </cell>
        </row>
        <row r="26212">
          <cell r="A26212">
            <v>0</v>
          </cell>
          <cell r="B26212">
            <v>0</v>
          </cell>
          <cell r="C26212">
            <v>0</v>
          </cell>
          <cell r="D26212">
            <v>0</v>
          </cell>
        </row>
        <row r="26213">
          <cell r="A26213">
            <v>0</v>
          </cell>
          <cell r="B26213">
            <v>0</v>
          </cell>
          <cell r="C26213">
            <v>0</v>
          </cell>
          <cell r="D26213">
            <v>0</v>
          </cell>
        </row>
        <row r="26214">
          <cell r="A26214">
            <v>0</v>
          </cell>
          <cell r="B26214">
            <v>0</v>
          </cell>
          <cell r="C26214">
            <v>0</v>
          </cell>
          <cell r="D26214">
            <v>0</v>
          </cell>
        </row>
        <row r="26215">
          <cell r="A26215">
            <v>0</v>
          </cell>
          <cell r="B26215">
            <v>0</v>
          </cell>
          <cell r="C26215">
            <v>0</v>
          </cell>
          <cell r="D26215">
            <v>0</v>
          </cell>
        </row>
        <row r="26216">
          <cell r="A26216">
            <v>0</v>
          </cell>
          <cell r="B26216">
            <v>0</v>
          </cell>
          <cell r="C26216">
            <v>0</v>
          </cell>
          <cell r="D26216">
            <v>0</v>
          </cell>
        </row>
        <row r="26217">
          <cell r="A26217">
            <v>0</v>
          </cell>
          <cell r="B26217">
            <v>0</v>
          </cell>
          <cell r="C26217">
            <v>0</v>
          </cell>
          <cell r="D26217">
            <v>0</v>
          </cell>
        </row>
        <row r="26218">
          <cell r="A26218">
            <v>0</v>
          </cell>
          <cell r="B26218">
            <v>0</v>
          </cell>
          <cell r="C26218">
            <v>0</v>
          </cell>
          <cell r="D26218">
            <v>0</v>
          </cell>
        </row>
        <row r="26219">
          <cell r="A26219">
            <v>0</v>
          </cell>
          <cell r="B26219">
            <v>0</v>
          </cell>
          <cell r="C26219">
            <v>0</v>
          </cell>
          <cell r="D26219">
            <v>0</v>
          </cell>
        </row>
        <row r="26220">
          <cell r="A26220">
            <v>0</v>
          </cell>
          <cell r="B26220">
            <v>0</v>
          </cell>
          <cell r="C26220">
            <v>0</v>
          </cell>
          <cell r="D26220">
            <v>0</v>
          </cell>
        </row>
        <row r="26221">
          <cell r="A26221">
            <v>0</v>
          </cell>
          <cell r="B26221">
            <v>0</v>
          </cell>
          <cell r="C26221">
            <v>0</v>
          </cell>
          <cell r="D26221">
            <v>0</v>
          </cell>
        </row>
        <row r="26222">
          <cell r="A26222">
            <v>0</v>
          </cell>
          <cell r="B26222">
            <v>0</v>
          </cell>
          <cell r="C26222">
            <v>0</v>
          </cell>
          <cell r="D26222">
            <v>0</v>
          </cell>
        </row>
        <row r="26223">
          <cell r="A26223">
            <v>0</v>
          </cell>
          <cell r="B26223">
            <v>0</v>
          </cell>
          <cell r="C26223">
            <v>0</v>
          </cell>
          <cell r="D26223">
            <v>0</v>
          </cell>
        </row>
        <row r="26224">
          <cell r="A26224">
            <v>0</v>
          </cell>
          <cell r="B26224">
            <v>0</v>
          </cell>
          <cell r="C26224">
            <v>0</v>
          </cell>
          <cell r="D26224">
            <v>0</v>
          </cell>
        </row>
        <row r="26225">
          <cell r="A26225">
            <v>0</v>
          </cell>
          <cell r="B26225">
            <v>0</v>
          </cell>
          <cell r="C26225">
            <v>0</v>
          </cell>
          <cell r="D26225">
            <v>0</v>
          </cell>
        </row>
        <row r="26226">
          <cell r="A26226">
            <v>0</v>
          </cell>
          <cell r="B26226">
            <v>0</v>
          </cell>
          <cell r="C26226">
            <v>0</v>
          </cell>
          <cell r="D26226">
            <v>0</v>
          </cell>
        </row>
        <row r="26227">
          <cell r="A26227">
            <v>0</v>
          </cell>
          <cell r="B26227">
            <v>0</v>
          </cell>
          <cell r="C26227">
            <v>0</v>
          </cell>
          <cell r="D26227">
            <v>0</v>
          </cell>
        </row>
        <row r="26228">
          <cell r="A26228">
            <v>0</v>
          </cell>
          <cell r="B26228">
            <v>0</v>
          </cell>
          <cell r="C26228">
            <v>0</v>
          </cell>
          <cell r="D26228">
            <v>0</v>
          </cell>
        </row>
        <row r="26229">
          <cell r="A26229">
            <v>0</v>
          </cell>
          <cell r="B26229">
            <v>0</v>
          </cell>
          <cell r="C26229">
            <v>0</v>
          </cell>
          <cell r="D26229">
            <v>0</v>
          </cell>
        </row>
        <row r="26230">
          <cell r="A26230">
            <v>0</v>
          </cell>
          <cell r="B26230">
            <v>0</v>
          </cell>
          <cell r="C26230">
            <v>0</v>
          </cell>
          <cell r="D26230">
            <v>0</v>
          </cell>
        </row>
        <row r="26231">
          <cell r="A26231">
            <v>0</v>
          </cell>
          <cell r="B26231">
            <v>0</v>
          </cell>
          <cell r="C26231">
            <v>0</v>
          </cell>
          <cell r="D26231">
            <v>0</v>
          </cell>
        </row>
        <row r="26232">
          <cell r="A26232">
            <v>0</v>
          </cell>
          <cell r="B26232">
            <v>0</v>
          </cell>
          <cell r="C26232">
            <v>0</v>
          </cell>
          <cell r="D26232">
            <v>0</v>
          </cell>
        </row>
        <row r="26233">
          <cell r="A26233">
            <v>0</v>
          </cell>
          <cell r="B26233">
            <v>0</v>
          </cell>
          <cell r="C26233">
            <v>0</v>
          </cell>
          <cell r="D26233">
            <v>0</v>
          </cell>
        </row>
        <row r="26234">
          <cell r="A26234">
            <v>0</v>
          </cell>
          <cell r="B26234">
            <v>0</v>
          </cell>
          <cell r="C26234">
            <v>0</v>
          </cell>
          <cell r="D26234">
            <v>0</v>
          </cell>
        </row>
        <row r="26235">
          <cell r="A26235">
            <v>0</v>
          </cell>
          <cell r="B26235">
            <v>0</v>
          </cell>
          <cell r="C26235">
            <v>0</v>
          </cell>
          <cell r="D26235">
            <v>0</v>
          </cell>
        </row>
        <row r="26236">
          <cell r="A26236">
            <v>0</v>
          </cell>
          <cell r="B26236">
            <v>0</v>
          </cell>
          <cell r="C26236">
            <v>0</v>
          </cell>
          <cell r="D26236">
            <v>0</v>
          </cell>
        </row>
        <row r="26237">
          <cell r="A26237">
            <v>0</v>
          </cell>
          <cell r="B26237">
            <v>0</v>
          </cell>
          <cell r="C26237">
            <v>0</v>
          </cell>
          <cell r="D26237">
            <v>0</v>
          </cell>
        </row>
        <row r="26238">
          <cell r="A26238">
            <v>0</v>
          </cell>
          <cell r="B26238">
            <v>0</v>
          </cell>
          <cell r="C26238">
            <v>0</v>
          </cell>
          <cell r="D26238">
            <v>0</v>
          </cell>
        </row>
        <row r="26239">
          <cell r="A26239">
            <v>0</v>
          </cell>
          <cell r="B26239">
            <v>0</v>
          </cell>
          <cell r="C26239">
            <v>0</v>
          </cell>
          <cell r="D26239">
            <v>0</v>
          </cell>
        </row>
        <row r="26240">
          <cell r="A26240">
            <v>0</v>
          </cell>
          <cell r="B26240">
            <v>0</v>
          </cell>
          <cell r="C26240">
            <v>0</v>
          </cell>
          <cell r="D26240">
            <v>0</v>
          </cell>
        </row>
        <row r="26241">
          <cell r="A26241">
            <v>0</v>
          </cell>
          <cell r="B26241">
            <v>0</v>
          </cell>
          <cell r="C26241">
            <v>0</v>
          </cell>
          <cell r="D26241">
            <v>0</v>
          </cell>
        </row>
        <row r="26242">
          <cell r="A26242">
            <v>0</v>
          </cell>
          <cell r="B26242">
            <v>0</v>
          </cell>
          <cell r="C26242">
            <v>0</v>
          </cell>
          <cell r="D26242">
            <v>0</v>
          </cell>
        </row>
        <row r="26243">
          <cell r="A26243">
            <v>0</v>
          </cell>
          <cell r="B26243">
            <v>0</v>
          </cell>
          <cell r="C26243">
            <v>0</v>
          </cell>
          <cell r="D26243">
            <v>0</v>
          </cell>
        </row>
        <row r="26244">
          <cell r="A26244">
            <v>0</v>
          </cell>
          <cell r="B26244">
            <v>0</v>
          </cell>
          <cell r="C26244">
            <v>0</v>
          </cell>
          <cell r="D26244">
            <v>0</v>
          </cell>
        </row>
        <row r="26245">
          <cell r="A26245">
            <v>0</v>
          </cell>
          <cell r="B26245">
            <v>0</v>
          </cell>
          <cell r="C26245">
            <v>0</v>
          </cell>
          <cell r="D26245">
            <v>0</v>
          </cell>
        </row>
        <row r="26246">
          <cell r="A26246">
            <v>0</v>
          </cell>
          <cell r="B26246">
            <v>0</v>
          </cell>
          <cell r="C26246">
            <v>0</v>
          </cell>
          <cell r="D26246">
            <v>0</v>
          </cell>
        </row>
        <row r="26247">
          <cell r="A26247">
            <v>0</v>
          </cell>
          <cell r="B26247">
            <v>0</v>
          </cell>
          <cell r="C26247">
            <v>0</v>
          </cell>
          <cell r="D26247">
            <v>0</v>
          </cell>
        </row>
        <row r="26248">
          <cell r="A26248">
            <v>0</v>
          </cell>
          <cell r="B26248">
            <v>0</v>
          </cell>
          <cell r="C26248">
            <v>0</v>
          </cell>
          <cell r="D26248">
            <v>0</v>
          </cell>
        </row>
        <row r="26249">
          <cell r="A26249">
            <v>0</v>
          </cell>
          <cell r="B26249">
            <v>0</v>
          </cell>
          <cell r="C26249">
            <v>0</v>
          </cell>
          <cell r="D26249">
            <v>0</v>
          </cell>
        </row>
        <row r="26250">
          <cell r="A26250">
            <v>0</v>
          </cell>
          <cell r="B26250">
            <v>0</v>
          </cell>
          <cell r="C26250">
            <v>0</v>
          </cell>
          <cell r="D26250">
            <v>0</v>
          </cell>
        </row>
        <row r="26251">
          <cell r="A26251">
            <v>0</v>
          </cell>
          <cell r="B26251">
            <v>0</v>
          </cell>
          <cell r="C26251">
            <v>0</v>
          </cell>
          <cell r="D26251">
            <v>0</v>
          </cell>
        </row>
        <row r="26252">
          <cell r="A26252">
            <v>0</v>
          </cell>
          <cell r="B26252">
            <v>0</v>
          </cell>
          <cell r="C26252">
            <v>0</v>
          </cell>
          <cell r="D26252">
            <v>0</v>
          </cell>
        </row>
        <row r="26253">
          <cell r="A26253">
            <v>0</v>
          </cell>
          <cell r="B26253">
            <v>0</v>
          </cell>
          <cell r="C26253">
            <v>0</v>
          </cell>
          <cell r="D26253">
            <v>0</v>
          </cell>
        </row>
        <row r="26254">
          <cell r="A26254">
            <v>0</v>
          </cell>
          <cell r="B26254">
            <v>0</v>
          </cell>
          <cell r="C26254">
            <v>0</v>
          </cell>
          <cell r="D26254">
            <v>0</v>
          </cell>
        </row>
        <row r="26255">
          <cell r="A26255">
            <v>0</v>
          </cell>
          <cell r="B26255">
            <v>0</v>
          </cell>
          <cell r="C26255">
            <v>0</v>
          </cell>
          <cell r="D26255">
            <v>0</v>
          </cell>
        </row>
        <row r="26256">
          <cell r="A26256">
            <v>0</v>
          </cell>
          <cell r="B26256">
            <v>0</v>
          </cell>
          <cell r="C26256">
            <v>0</v>
          </cell>
          <cell r="D26256">
            <v>0</v>
          </cell>
        </row>
        <row r="26257">
          <cell r="A26257">
            <v>0</v>
          </cell>
          <cell r="B26257">
            <v>0</v>
          </cell>
          <cell r="C26257">
            <v>0</v>
          </cell>
          <cell r="D26257">
            <v>0</v>
          </cell>
        </row>
        <row r="26258">
          <cell r="A26258">
            <v>0</v>
          </cell>
          <cell r="B26258">
            <v>0</v>
          </cell>
          <cell r="C26258">
            <v>0</v>
          </cell>
          <cell r="D26258">
            <v>0</v>
          </cell>
        </row>
        <row r="26259">
          <cell r="A26259">
            <v>0</v>
          </cell>
          <cell r="B26259">
            <v>0</v>
          </cell>
          <cell r="C26259">
            <v>0</v>
          </cell>
          <cell r="D26259">
            <v>0</v>
          </cell>
        </row>
        <row r="26260">
          <cell r="A26260">
            <v>0</v>
          </cell>
          <cell r="B26260">
            <v>0</v>
          </cell>
          <cell r="C26260">
            <v>0</v>
          </cell>
          <cell r="D26260">
            <v>0</v>
          </cell>
        </row>
        <row r="26261">
          <cell r="A26261">
            <v>0</v>
          </cell>
          <cell r="B26261">
            <v>0</v>
          </cell>
          <cell r="C26261">
            <v>0</v>
          </cell>
          <cell r="D26261">
            <v>0</v>
          </cell>
        </row>
        <row r="26262">
          <cell r="A26262">
            <v>0</v>
          </cell>
          <cell r="B26262">
            <v>0</v>
          </cell>
          <cell r="C26262">
            <v>0</v>
          </cell>
          <cell r="D26262">
            <v>0</v>
          </cell>
        </row>
        <row r="26263">
          <cell r="A26263">
            <v>0</v>
          </cell>
          <cell r="B26263">
            <v>0</v>
          </cell>
          <cell r="C26263">
            <v>0</v>
          </cell>
          <cell r="D26263">
            <v>0</v>
          </cell>
        </row>
        <row r="26264">
          <cell r="A26264">
            <v>0</v>
          </cell>
          <cell r="B26264">
            <v>0</v>
          </cell>
          <cell r="C26264">
            <v>0</v>
          </cell>
          <cell r="D26264">
            <v>0</v>
          </cell>
        </row>
        <row r="26265">
          <cell r="A26265">
            <v>0</v>
          </cell>
          <cell r="B26265">
            <v>0</v>
          </cell>
          <cell r="C26265">
            <v>0</v>
          </cell>
          <cell r="D26265">
            <v>0</v>
          </cell>
        </row>
        <row r="26266">
          <cell r="A26266">
            <v>0</v>
          </cell>
          <cell r="B26266">
            <v>0</v>
          </cell>
          <cell r="C26266">
            <v>0</v>
          </cell>
          <cell r="D26266">
            <v>0</v>
          </cell>
        </row>
        <row r="26267">
          <cell r="A26267">
            <v>0</v>
          </cell>
          <cell r="B26267">
            <v>0</v>
          </cell>
          <cell r="C26267">
            <v>0</v>
          </cell>
          <cell r="D26267">
            <v>0</v>
          </cell>
        </row>
        <row r="26268">
          <cell r="A26268">
            <v>0</v>
          </cell>
          <cell r="B26268">
            <v>0</v>
          </cell>
          <cell r="C26268">
            <v>0</v>
          </cell>
          <cell r="D26268">
            <v>0</v>
          </cell>
        </row>
        <row r="26269">
          <cell r="A26269">
            <v>0</v>
          </cell>
          <cell r="B26269">
            <v>0</v>
          </cell>
          <cell r="C26269">
            <v>0</v>
          </cell>
          <cell r="D26269">
            <v>0</v>
          </cell>
        </row>
        <row r="26270">
          <cell r="A26270">
            <v>0</v>
          </cell>
          <cell r="B26270">
            <v>0</v>
          </cell>
          <cell r="C26270">
            <v>0</v>
          </cell>
          <cell r="D26270">
            <v>0</v>
          </cell>
        </row>
        <row r="26271">
          <cell r="A26271">
            <v>0</v>
          </cell>
          <cell r="B26271">
            <v>0</v>
          </cell>
          <cell r="C26271">
            <v>0</v>
          </cell>
          <cell r="D26271">
            <v>0</v>
          </cell>
        </row>
        <row r="26272">
          <cell r="A26272">
            <v>0</v>
          </cell>
          <cell r="B26272">
            <v>0</v>
          </cell>
          <cell r="C26272">
            <v>0</v>
          </cell>
          <cell r="D26272">
            <v>0</v>
          </cell>
        </row>
        <row r="26273">
          <cell r="A26273">
            <v>0</v>
          </cell>
          <cell r="B26273">
            <v>0</v>
          </cell>
          <cell r="C26273">
            <v>0</v>
          </cell>
          <cell r="D26273">
            <v>0</v>
          </cell>
        </row>
        <row r="26274">
          <cell r="A26274">
            <v>0</v>
          </cell>
          <cell r="B26274">
            <v>0</v>
          </cell>
          <cell r="C26274">
            <v>0</v>
          </cell>
          <cell r="D26274">
            <v>0</v>
          </cell>
        </row>
        <row r="26275">
          <cell r="A26275">
            <v>0</v>
          </cell>
          <cell r="B26275">
            <v>0</v>
          </cell>
          <cell r="C26275">
            <v>0</v>
          </cell>
          <cell r="D26275">
            <v>0</v>
          </cell>
        </row>
        <row r="26276">
          <cell r="A26276">
            <v>0</v>
          </cell>
          <cell r="B26276">
            <v>0</v>
          </cell>
          <cell r="C26276">
            <v>0</v>
          </cell>
          <cell r="D26276">
            <v>0</v>
          </cell>
        </row>
        <row r="26277">
          <cell r="A26277">
            <v>0</v>
          </cell>
          <cell r="B26277">
            <v>0</v>
          </cell>
          <cell r="C26277">
            <v>0</v>
          </cell>
          <cell r="D26277">
            <v>0</v>
          </cell>
        </row>
        <row r="26278">
          <cell r="A26278">
            <v>0</v>
          </cell>
          <cell r="B26278">
            <v>0</v>
          </cell>
          <cell r="C26278">
            <v>0</v>
          </cell>
          <cell r="D26278">
            <v>0</v>
          </cell>
        </row>
        <row r="26279">
          <cell r="A26279">
            <v>0</v>
          </cell>
          <cell r="B26279">
            <v>0</v>
          </cell>
          <cell r="C26279">
            <v>0</v>
          </cell>
          <cell r="D26279">
            <v>0</v>
          </cell>
        </row>
        <row r="26280">
          <cell r="A26280">
            <v>0</v>
          </cell>
          <cell r="B26280">
            <v>0</v>
          </cell>
          <cell r="C26280">
            <v>0</v>
          </cell>
          <cell r="D26280">
            <v>0</v>
          </cell>
        </row>
        <row r="26281">
          <cell r="A26281">
            <v>0</v>
          </cell>
          <cell r="B26281">
            <v>0</v>
          </cell>
          <cell r="C26281">
            <v>0</v>
          </cell>
          <cell r="D26281">
            <v>0</v>
          </cell>
        </row>
        <row r="26282">
          <cell r="A26282">
            <v>0</v>
          </cell>
          <cell r="B26282">
            <v>0</v>
          </cell>
          <cell r="C26282">
            <v>0</v>
          </cell>
          <cell r="D26282">
            <v>0</v>
          </cell>
        </row>
        <row r="26283">
          <cell r="A26283">
            <v>0</v>
          </cell>
          <cell r="B26283">
            <v>0</v>
          </cell>
          <cell r="C26283">
            <v>0</v>
          </cell>
          <cell r="D26283">
            <v>0</v>
          </cell>
        </row>
        <row r="26284">
          <cell r="A26284">
            <v>0</v>
          </cell>
          <cell r="B26284">
            <v>0</v>
          </cell>
          <cell r="C26284">
            <v>0</v>
          </cell>
          <cell r="D26284">
            <v>0</v>
          </cell>
        </row>
        <row r="26285">
          <cell r="A26285">
            <v>0</v>
          </cell>
          <cell r="B26285">
            <v>0</v>
          </cell>
          <cell r="C26285">
            <v>0</v>
          </cell>
          <cell r="D26285">
            <v>0</v>
          </cell>
        </row>
        <row r="26286">
          <cell r="A26286">
            <v>0</v>
          </cell>
          <cell r="B26286">
            <v>0</v>
          </cell>
          <cell r="C26286">
            <v>0</v>
          </cell>
          <cell r="D26286">
            <v>0</v>
          </cell>
        </row>
        <row r="26287">
          <cell r="A26287">
            <v>0</v>
          </cell>
          <cell r="B26287">
            <v>0</v>
          </cell>
          <cell r="C26287">
            <v>0</v>
          </cell>
          <cell r="D26287">
            <v>0</v>
          </cell>
        </row>
        <row r="26288">
          <cell r="A26288">
            <v>0</v>
          </cell>
          <cell r="B26288">
            <v>0</v>
          </cell>
          <cell r="C26288">
            <v>0</v>
          </cell>
          <cell r="D26288">
            <v>0</v>
          </cell>
        </row>
        <row r="26289">
          <cell r="A26289">
            <v>0</v>
          </cell>
          <cell r="B26289">
            <v>0</v>
          </cell>
          <cell r="C26289">
            <v>0</v>
          </cell>
          <cell r="D26289">
            <v>0</v>
          </cell>
        </row>
        <row r="26290">
          <cell r="A26290">
            <v>0</v>
          </cell>
          <cell r="B26290">
            <v>0</v>
          </cell>
          <cell r="C26290">
            <v>0</v>
          </cell>
          <cell r="D26290">
            <v>0</v>
          </cell>
        </row>
        <row r="26291">
          <cell r="A26291">
            <v>0</v>
          </cell>
          <cell r="B26291">
            <v>0</v>
          </cell>
          <cell r="C26291">
            <v>0</v>
          </cell>
          <cell r="D26291">
            <v>0</v>
          </cell>
        </row>
        <row r="26292">
          <cell r="A26292">
            <v>0</v>
          </cell>
          <cell r="B26292">
            <v>0</v>
          </cell>
          <cell r="C26292">
            <v>0</v>
          </cell>
          <cell r="D26292">
            <v>0</v>
          </cell>
        </row>
        <row r="26293">
          <cell r="A26293">
            <v>0</v>
          </cell>
          <cell r="B26293">
            <v>0</v>
          </cell>
          <cell r="C26293">
            <v>0</v>
          </cell>
          <cell r="D26293">
            <v>0</v>
          </cell>
        </row>
        <row r="26294">
          <cell r="A26294">
            <v>0</v>
          </cell>
          <cell r="B26294">
            <v>0</v>
          </cell>
          <cell r="C26294">
            <v>0</v>
          </cell>
          <cell r="D26294">
            <v>0</v>
          </cell>
        </row>
        <row r="26295">
          <cell r="A26295">
            <v>0</v>
          </cell>
          <cell r="B26295">
            <v>0</v>
          </cell>
          <cell r="C26295">
            <v>0</v>
          </cell>
          <cell r="D26295">
            <v>0</v>
          </cell>
        </row>
        <row r="26296">
          <cell r="A26296">
            <v>0</v>
          </cell>
          <cell r="B26296">
            <v>0</v>
          </cell>
          <cell r="C26296">
            <v>0</v>
          </cell>
          <cell r="D26296">
            <v>0</v>
          </cell>
        </row>
        <row r="26297">
          <cell r="A26297">
            <v>0</v>
          </cell>
          <cell r="B26297">
            <v>0</v>
          </cell>
          <cell r="C26297">
            <v>0</v>
          </cell>
          <cell r="D26297">
            <v>0</v>
          </cell>
        </row>
        <row r="26298">
          <cell r="A26298">
            <v>0</v>
          </cell>
          <cell r="B26298">
            <v>0</v>
          </cell>
          <cell r="C26298">
            <v>0</v>
          </cell>
          <cell r="D26298">
            <v>0</v>
          </cell>
        </row>
        <row r="26299">
          <cell r="A26299">
            <v>0</v>
          </cell>
          <cell r="B26299">
            <v>0</v>
          </cell>
          <cell r="C26299">
            <v>0</v>
          </cell>
          <cell r="D26299">
            <v>0</v>
          </cell>
        </row>
        <row r="26300">
          <cell r="A26300">
            <v>0</v>
          </cell>
          <cell r="B26300">
            <v>0</v>
          </cell>
          <cell r="C26300">
            <v>0</v>
          </cell>
          <cell r="D26300">
            <v>0</v>
          </cell>
        </row>
        <row r="26301">
          <cell r="A26301">
            <v>0</v>
          </cell>
          <cell r="B26301">
            <v>0</v>
          </cell>
          <cell r="C26301">
            <v>0</v>
          </cell>
          <cell r="D26301">
            <v>0</v>
          </cell>
        </row>
        <row r="26302">
          <cell r="A26302">
            <v>0</v>
          </cell>
          <cell r="B26302">
            <v>0</v>
          </cell>
          <cell r="C26302">
            <v>0</v>
          </cell>
          <cell r="D26302">
            <v>0</v>
          </cell>
        </row>
        <row r="26303">
          <cell r="A26303">
            <v>0</v>
          </cell>
          <cell r="B26303">
            <v>0</v>
          </cell>
          <cell r="C26303">
            <v>0</v>
          </cell>
          <cell r="D26303">
            <v>0</v>
          </cell>
        </row>
        <row r="26304">
          <cell r="A26304">
            <v>0</v>
          </cell>
          <cell r="B26304">
            <v>0</v>
          </cell>
          <cell r="C26304">
            <v>0</v>
          </cell>
          <cell r="D26304">
            <v>0</v>
          </cell>
        </row>
        <row r="26305">
          <cell r="A26305">
            <v>0</v>
          </cell>
          <cell r="B26305">
            <v>0</v>
          </cell>
          <cell r="C26305">
            <v>0</v>
          </cell>
          <cell r="D26305">
            <v>0</v>
          </cell>
        </row>
        <row r="26306">
          <cell r="A26306">
            <v>0</v>
          </cell>
          <cell r="B26306">
            <v>0</v>
          </cell>
          <cell r="C26306">
            <v>0</v>
          </cell>
          <cell r="D26306">
            <v>0</v>
          </cell>
        </row>
        <row r="26307">
          <cell r="A26307">
            <v>0</v>
          </cell>
          <cell r="B26307">
            <v>0</v>
          </cell>
          <cell r="C26307">
            <v>0</v>
          </cell>
          <cell r="D26307">
            <v>0</v>
          </cell>
        </row>
        <row r="26308">
          <cell r="A26308">
            <v>0</v>
          </cell>
          <cell r="B26308">
            <v>0</v>
          </cell>
          <cell r="C26308">
            <v>0</v>
          </cell>
          <cell r="D26308">
            <v>0</v>
          </cell>
        </row>
        <row r="26309">
          <cell r="A26309">
            <v>0</v>
          </cell>
          <cell r="B26309">
            <v>0</v>
          </cell>
          <cell r="C26309">
            <v>0</v>
          </cell>
          <cell r="D26309">
            <v>0</v>
          </cell>
        </row>
        <row r="26310">
          <cell r="A26310">
            <v>0</v>
          </cell>
          <cell r="B26310">
            <v>0</v>
          </cell>
          <cell r="C26310">
            <v>0</v>
          </cell>
          <cell r="D26310">
            <v>0</v>
          </cell>
        </row>
        <row r="26311">
          <cell r="A26311">
            <v>0</v>
          </cell>
          <cell r="B26311">
            <v>0</v>
          </cell>
          <cell r="C26311">
            <v>0</v>
          </cell>
          <cell r="D26311">
            <v>0</v>
          </cell>
        </row>
        <row r="26312">
          <cell r="A26312">
            <v>0</v>
          </cell>
          <cell r="B26312">
            <v>0</v>
          </cell>
          <cell r="C26312">
            <v>0</v>
          </cell>
          <cell r="D26312">
            <v>0</v>
          </cell>
        </row>
        <row r="26313">
          <cell r="A26313">
            <v>0</v>
          </cell>
          <cell r="B26313">
            <v>0</v>
          </cell>
          <cell r="C26313">
            <v>0</v>
          </cell>
          <cell r="D26313">
            <v>0</v>
          </cell>
        </row>
        <row r="26314">
          <cell r="A26314">
            <v>0</v>
          </cell>
          <cell r="B26314">
            <v>0</v>
          </cell>
          <cell r="C26314">
            <v>0</v>
          </cell>
          <cell r="D26314">
            <v>0</v>
          </cell>
        </row>
        <row r="26315">
          <cell r="A26315">
            <v>0</v>
          </cell>
          <cell r="B26315">
            <v>0</v>
          </cell>
          <cell r="C26315">
            <v>0</v>
          </cell>
          <cell r="D26315">
            <v>0</v>
          </cell>
        </row>
        <row r="26316">
          <cell r="A26316">
            <v>0</v>
          </cell>
          <cell r="B26316">
            <v>0</v>
          </cell>
          <cell r="C26316">
            <v>0</v>
          </cell>
          <cell r="D26316">
            <v>0</v>
          </cell>
        </row>
        <row r="26317">
          <cell r="A26317">
            <v>0</v>
          </cell>
          <cell r="B26317">
            <v>0</v>
          </cell>
          <cell r="C26317">
            <v>0</v>
          </cell>
          <cell r="D26317">
            <v>0</v>
          </cell>
        </row>
        <row r="26318">
          <cell r="A26318">
            <v>0</v>
          </cell>
          <cell r="B26318">
            <v>0</v>
          </cell>
          <cell r="C26318">
            <v>0</v>
          </cell>
          <cell r="D26318">
            <v>0</v>
          </cell>
        </row>
        <row r="26319">
          <cell r="A26319">
            <v>0</v>
          </cell>
          <cell r="B26319">
            <v>0</v>
          </cell>
          <cell r="C26319">
            <v>0</v>
          </cell>
          <cell r="D26319">
            <v>0</v>
          </cell>
        </row>
        <row r="26320">
          <cell r="A26320">
            <v>0</v>
          </cell>
          <cell r="B26320">
            <v>0</v>
          </cell>
          <cell r="C26320">
            <v>0</v>
          </cell>
          <cell r="D26320">
            <v>0</v>
          </cell>
        </row>
        <row r="26321">
          <cell r="A26321">
            <v>0</v>
          </cell>
          <cell r="B26321">
            <v>0</v>
          </cell>
          <cell r="C26321">
            <v>0</v>
          </cell>
          <cell r="D26321">
            <v>0</v>
          </cell>
        </row>
        <row r="26322">
          <cell r="A26322">
            <v>0</v>
          </cell>
          <cell r="B26322">
            <v>0</v>
          </cell>
          <cell r="C26322">
            <v>0</v>
          </cell>
          <cell r="D26322">
            <v>0</v>
          </cell>
        </row>
        <row r="26323">
          <cell r="A26323">
            <v>0</v>
          </cell>
          <cell r="B26323">
            <v>0</v>
          </cell>
          <cell r="C26323">
            <v>0</v>
          </cell>
          <cell r="D26323">
            <v>0</v>
          </cell>
        </row>
        <row r="26324">
          <cell r="A26324">
            <v>0</v>
          </cell>
          <cell r="B26324">
            <v>0</v>
          </cell>
          <cell r="C26324">
            <v>0</v>
          </cell>
          <cell r="D26324">
            <v>0</v>
          </cell>
        </row>
        <row r="26325">
          <cell r="A26325">
            <v>0</v>
          </cell>
          <cell r="B26325">
            <v>0</v>
          </cell>
          <cell r="C26325">
            <v>0</v>
          </cell>
          <cell r="D26325">
            <v>0</v>
          </cell>
        </row>
        <row r="26326">
          <cell r="A26326">
            <v>0</v>
          </cell>
          <cell r="B26326">
            <v>0</v>
          </cell>
          <cell r="C26326">
            <v>0</v>
          </cell>
          <cell r="D26326">
            <v>0</v>
          </cell>
        </row>
        <row r="26327">
          <cell r="A26327">
            <v>0</v>
          </cell>
          <cell r="B26327">
            <v>0</v>
          </cell>
          <cell r="C26327">
            <v>0</v>
          </cell>
          <cell r="D26327">
            <v>0</v>
          </cell>
        </row>
        <row r="26328">
          <cell r="A26328">
            <v>0</v>
          </cell>
          <cell r="B26328">
            <v>0</v>
          </cell>
          <cell r="C26328">
            <v>0</v>
          </cell>
          <cell r="D26328">
            <v>0</v>
          </cell>
        </row>
        <row r="26329">
          <cell r="A26329">
            <v>0</v>
          </cell>
          <cell r="B26329">
            <v>0</v>
          </cell>
          <cell r="C26329">
            <v>0</v>
          </cell>
          <cell r="D26329">
            <v>0</v>
          </cell>
        </row>
        <row r="26330">
          <cell r="A26330">
            <v>0</v>
          </cell>
          <cell r="B26330">
            <v>0</v>
          </cell>
          <cell r="C26330">
            <v>0</v>
          </cell>
          <cell r="D26330">
            <v>0</v>
          </cell>
        </row>
        <row r="26331">
          <cell r="A26331">
            <v>0</v>
          </cell>
          <cell r="B26331">
            <v>0</v>
          </cell>
          <cell r="C26331">
            <v>0</v>
          </cell>
          <cell r="D26331">
            <v>0</v>
          </cell>
        </row>
        <row r="26332">
          <cell r="A26332">
            <v>0</v>
          </cell>
          <cell r="B26332">
            <v>0</v>
          </cell>
          <cell r="C26332">
            <v>0</v>
          </cell>
          <cell r="D26332">
            <v>0</v>
          </cell>
        </row>
        <row r="26333">
          <cell r="A26333">
            <v>0</v>
          </cell>
          <cell r="B26333">
            <v>0</v>
          </cell>
          <cell r="C26333">
            <v>0</v>
          </cell>
          <cell r="D26333">
            <v>0</v>
          </cell>
        </row>
        <row r="26334">
          <cell r="A26334">
            <v>0</v>
          </cell>
          <cell r="B26334">
            <v>0</v>
          </cell>
          <cell r="C26334">
            <v>0</v>
          </cell>
          <cell r="D26334">
            <v>0</v>
          </cell>
        </row>
        <row r="26335">
          <cell r="A26335">
            <v>0</v>
          </cell>
          <cell r="B26335">
            <v>0</v>
          </cell>
          <cell r="C26335">
            <v>0</v>
          </cell>
          <cell r="D26335">
            <v>0</v>
          </cell>
        </row>
        <row r="26336">
          <cell r="A26336">
            <v>0</v>
          </cell>
          <cell r="B26336">
            <v>0</v>
          </cell>
          <cell r="C26336">
            <v>0</v>
          </cell>
          <cell r="D26336">
            <v>0</v>
          </cell>
        </row>
        <row r="26337">
          <cell r="A26337">
            <v>0</v>
          </cell>
          <cell r="B26337">
            <v>0</v>
          </cell>
          <cell r="C26337">
            <v>0</v>
          </cell>
          <cell r="D26337">
            <v>0</v>
          </cell>
        </row>
        <row r="26338">
          <cell r="A26338">
            <v>0</v>
          </cell>
          <cell r="B26338">
            <v>0</v>
          </cell>
          <cell r="C26338">
            <v>0</v>
          </cell>
          <cell r="D26338">
            <v>0</v>
          </cell>
        </row>
        <row r="26339">
          <cell r="A26339">
            <v>0</v>
          </cell>
          <cell r="B26339">
            <v>0</v>
          </cell>
          <cell r="C26339">
            <v>0</v>
          </cell>
          <cell r="D26339">
            <v>0</v>
          </cell>
        </row>
        <row r="26340">
          <cell r="A26340">
            <v>0</v>
          </cell>
          <cell r="B26340">
            <v>0</v>
          </cell>
          <cell r="C26340">
            <v>0</v>
          </cell>
          <cell r="D26340">
            <v>0</v>
          </cell>
        </row>
        <row r="26341">
          <cell r="A26341">
            <v>0</v>
          </cell>
          <cell r="B26341">
            <v>0</v>
          </cell>
          <cell r="C26341">
            <v>0</v>
          </cell>
          <cell r="D26341">
            <v>0</v>
          </cell>
        </row>
        <row r="26342">
          <cell r="A26342">
            <v>0</v>
          </cell>
          <cell r="B26342">
            <v>0</v>
          </cell>
          <cell r="C26342">
            <v>0</v>
          </cell>
          <cell r="D26342">
            <v>0</v>
          </cell>
        </row>
        <row r="26343">
          <cell r="A26343">
            <v>0</v>
          </cell>
          <cell r="B26343">
            <v>0</v>
          </cell>
          <cell r="C26343">
            <v>0</v>
          </cell>
          <cell r="D26343">
            <v>0</v>
          </cell>
        </row>
        <row r="26344">
          <cell r="A26344">
            <v>0</v>
          </cell>
          <cell r="B26344">
            <v>0</v>
          </cell>
          <cell r="C26344">
            <v>0</v>
          </cell>
          <cell r="D26344">
            <v>0</v>
          </cell>
        </row>
        <row r="26345">
          <cell r="A26345">
            <v>0</v>
          </cell>
          <cell r="B26345">
            <v>0</v>
          </cell>
          <cell r="C26345">
            <v>0</v>
          </cell>
          <cell r="D26345">
            <v>0</v>
          </cell>
        </row>
        <row r="26346">
          <cell r="A26346">
            <v>0</v>
          </cell>
          <cell r="B26346">
            <v>0</v>
          </cell>
          <cell r="C26346">
            <v>0</v>
          </cell>
          <cell r="D26346">
            <v>0</v>
          </cell>
        </row>
        <row r="26347">
          <cell r="A26347">
            <v>0</v>
          </cell>
          <cell r="B26347">
            <v>0</v>
          </cell>
          <cell r="C26347">
            <v>0</v>
          </cell>
          <cell r="D26347">
            <v>0</v>
          </cell>
        </row>
        <row r="26348">
          <cell r="A26348">
            <v>0</v>
          </cell>
          <cell r="B26348">
            <v>0</v>
          </cell>
          <cell r="C26348">
            <v>0</v>
          </cell>
          <cell r="D26348">
            <v>0</v>
          </cell>
        </row>
        <row r="26349">
          <cell r="A26349">
            <v>0</v>
          </cell>
          <cell r="B26349">
            <v>0</v>
          </cell>
          <cell r="C26349">
            <v>0</v>
          </cell>
          <cell r="D26349">
            <v>0</v>
          </cell>
        </row>
        <row r="26350">
          <cell r="A26350">
            <v>0</v>
          </cell>
          <cell r="B26350">
            <v>0</v>
          </cell>
          <cell r="C26350">
            <v>0</v>
          </cell>
          <cell r="D26350">
            <v>0</v>
          </cell>
        </row>
        <row r="26351">
          <cell r="A26351">
            <v>0</v>
          </cell>
          <cell r="B26351">
            <v>0</v>
          </cell>
          <cell r="C26351">
            <v>0</v>
          </cell>
          <cell r="D26351">
            <v>0</v>
          </cell>
        </row>
        <row r="26352">
          <cell r="A26352">
            <v>0</v>
          </cell>
          <cell r="B26352">
            <v>0</v>
          </cell>
          <cell r="C26352">
            <v>0</v>
          </cell>
          <cell r="D26352">
            <v>0</v>
          </cell>
        </row>
        <row r="26353">
          <cell r="A26353">
            <v>0</v>
          </cell>
          <cell r="B26353">
            <v>0</v>
          </cell>
          <cell r="C26353">
            <v>0</v>
          </cell>
          <cell r="D26353">
            <v>0</v>
          </cell>
        </row>
        <row r="26354">
          <cell r="A26354">
            <v>0</v>
          </cell>
          <cell r="B26354">
            <v>0</v>
          </cell>
          <cell r="C26354">
            <v>0</v>
          </cell>
          <cell r="D26354">
            <v>0</v>
          </cell>
        </row>
        <row r="26355">
          <cell r="A26355">
            <v>0</v>
          </cell>
          <cell r="B26355">
            <v>0</v>
          </cell>
          <cell r="C26355">
            <v>0</v>
          </cell>
          <cell r="D26355">
            <v>0</v>
          </cell>
        </row>
        <row r="26356">
          <cell r="A26356">
            <v>0</v>
          </cell>
          <cell r="B26356">
            <v>0</v>
          </cell>
          <cell r="C26356">
            <v>0</v>
          </cell>
          <cell r="D26356">
            <v>0</v>
          </cell>
        </row>
        <row r="26357">
          <cell r="A26357">
            <v>0</v>
          </cell>
          <cell r="B26357">
            <v>0</v>
          </cell>
          <cell r="C26357">
            <v>0</v>
          </cell>
          <cell r="D26357">
            <v>0</v>
          </cell>
        </row>
        <row r="26358">
          <cell r="A26358">
            <v>0</v>
          </cell>
          <cell r="B26358">
            <v>0</v>
          </cell>
          <cell r="C26358">
            <v>0</v>
          </cell>
          <cell r="D26358">
            <v>0</v>
          </cell>
        </row>
        <row r="26359">
          <cell r="A26359">
            <v>0</v>
          </cell>
          <cell r="B26359">
            <v>0</v>
          </cell>
          <cell r="C26359">
            <v>0</v>
          </cell>
          <cell r="D26359">
            <v>0</v>
          </cell>
        </row>
        <row r="26360">
          <cell r="A26360">
            <v>0</v>
          </cell>
          <cell r="B26360">
            <v>0</v>
          </cell>
          <cell r="C26360">
            <v>0</v>
          </cell>
          <cell r="D26360">
            <v>0</v>
          </cell>
        </row>
        <row r="26361">
          <cell r="A26361">
            <v>0</v>
          </cell>
          <cell r="B26361">
            <v>0</v>
          </cell>
          <cell r="C26361">
            <v>0</v>
          </cell>
          <cell r="D26361">
            <v>0</v>
          </cell>
        </row>
        <row r="26362">
          <cell r="A26362">
            <v>0</v>
          </cell>
          <cell r="B26362">
            <v>0</v>
          </cell>
          <cell r="C26362">
            <v>0</v>
          </cell>
          <cell r="D26362">
            <v>0</v>
          </cell>
        </row>
        <row r="26363">
          <cell r="A26363">
            <v>0</v>
          </cell>
          <cell r="B26363">
            <v>0</v>
          </cell>
          <cell r="C26363">
            <v>0</v>
          </cell>
          <cell r="D26363">
            <v>0</v>
          </cell>
        </row>
        <row r="26364">
          <cell r="A26364">
            <v>0</v>
          </cell>
          <cell r="B26364">
            <v>0</v>
          </cell>
          <cell r="C26364">
            <v>0</v>
          </cell>
          <cell r="D26364">
            <v>0</v>
          </cell>
        </row>
        <row r="26365">
          <cell r="A26365">
            <v>0</v>
          </cell>
          <cell r="B26365">
            <v>0</v>
          </cell>
          <cell r="C26365">
            <v>0</v>
          </cell>
          <cell r="D26365">
            <v>0</v>
          </cell>
        </row>
        <row r="26366">
          <cell r="A26366">
            <v>0</v>
          </cell>
          <cell r="B26366">
            <v>0</v>
          </cell>
          <cell r="C26366">
            <v>0</v>
          </cell>
          <cell r="D26366">
            <v>0</v>
          </cell>
        </row>
        <row r="26367">
          <cell r="A26367">
            <v>0</v>
          </cell>
          <cell r="B26367">
            <v>0</v>
          </cell>
          <cell r="C26367">
            <v>0</v>
          </cell>
          <cell r="D26367">
            <v>0</v>
          </cell>
        </row>
        <row r="26368">
          <cell r="A26368">
            <v>0</v>
          </cell>
          <cell r="B26368">
            <v>0</v>
          </cell>
          <cell r="C26368">
            <v>0</v>
          </cell>
          <cell r="D26368">
            <v>0</v>
          </cell>
        </row>
        <row r="26369">
          <cell r="A26369">
            <v>0</v>
          </cell>
          <cell r="B26369">
            <v>0</v>
          </cell>
          <cell r="C26369">
            <v>0</v>
          </cell>
          <cell r="D26369">
            <v>0</v>
          </cell>
        </row>
        <row r="26370">
          <cell r="A26370">
            <v>0</v>
          </cell>
          <cell r="B26370">
            <v>0</v>
          </cell>
          <cell r="C26370">
            <v>0</v>
          </cell>
          <cell r="D26370">
            <v>0</v>
          </cell>
        </row>
        <row r="26371">
          <cell r="A26371">
            <v>0</v>
          </cell>
          <cell r="B26371">
            <v>0</v>
          </cell>
          <cell r="C26371">
            <v>0</v>
          </cell>
          <cell r="D26371">
            <v>0</v>
          </cell>
        </row>
        <row r="26372">
          <cell r="A26372">
            <v>0</v>
          </cell>
          <cell r="B26372">
            <v>0</v>
          </cell>
          <cell r="C26372">
            <v>0</v>
          </cell>
          <cell r="D26372">
            <v>0</v>
          </cell>
        </row>
        <row r="26373">
          <cell r="A26373">
            <v>0</v>
          </cell>
          <cell r="B26373">
            <v>0</v>
          </cell>
          <cell r="C26373">
            <v>0</v>
          </cell>
          <cell r="D26373">
            <v>0</v>
          </cell>
        </row>
        <row r="26374">
          <cell r="A26374">
            <v>0</v>
          </cell>
          <cell r="B26374">
            <v>0</v>
          </cell>
          <cell r="C26374">
            <v>0</v>
          </cell>
          <cell r="D26374">
            <v>0</v>
          </cell>
        </row>
        <row r="26375">
          <cell r="A26375">
            <v>0</v>
          </cell>
          <cell r="B26375">
            <v>0</v>
          </cell>
          <cell r="C26375">
            <v>0</v>
          </cell>
          <cell r="D26375">
            <v>0</v>
          </cell>
        </row>
        <row r="26376">
          <cell r="A26376">
            <v>0</v>
          </cell>
          <cell r="B26376">
            <v>0</v>
          </cell>
          <cell r="C26376">
            <v>0</v>
          </cell>
          <cell r="D26376">
            <v>0</v>
          </cell>
        </row>
        <row r="26377">
          <cell r="A26377">
            <v>0</v>
          </cell>
          <cell r="B26377">
            <v>0</v>
          </cell>
          <cell r="C26377">
            <v>0</v>
          </cell>
          <cell r="D26377">
            <v>0</v>
          </cell>
        </row>
        <row r="26378">
          <cell r="A26378">
            <v>0</v>
          </cell>
          <cell r="B26378">
            <v>0</v>
          </cell>
          <cell r="C26378">
            <v>0</v>
          </cell>
          <cell r="D26378">
            <v>0</v>
          </cell>
        </row>
        <row r="26379">
          <cell r="A26379">
            <v>0</v>
          </cell>
          <cell r="B26379">
            <v>0</v>
          </cell>
          <cell r="C26379">
            <v>0</v>
          </cell>
          <cell r="D26379">
            <v>0</v>
          </cell>
        </row>
        <row r="26380">
          <cell r="A26380">
            <v>0</v>
          </cell>
          <cell r="B26380">
            <v>0</v>
          </cell>
          <cell r="C26380">
            <v>0</v>
          </cell>
          <cell r="D26380">
            <v>0</v>
          </cell>
        </row>
        <row r="26381">
          <cell r="A26381">
            <v>0</v>
          </cell>
          <cell r="B26381">
            <v>0</v>
          </cell>
          <cell r="C26381">
            <v>0</v>
          </cell>
          <cell r="D26381">
            <v>0</v>
          </cell>
        </row>
        <row r="26382">
          <cell r="A26382">
            <v>0</v>
          </cell>
          <cell r="B26382">
            <v>0</v>
          </cell>
          <cell r="C26382">
            <v>0</v>
          </cell>
          <cell r="D26382">
            <v>0</v>
          </cell>
        </row>
        <row r="26383">
          <cell r="A26383">
            <v>0</v>
          </cell>
          <cell r="B26383">
            <v>0</v>
          </cell>
          <cell r="C26383">
            <v>0</v>
          </cell>
          <cell r="D26383">
            <v>0</v>
          </cell>
        </row>
        <row r="26384">
          <cell r="A26384">
            <v>0</v>
          </cell>
          <cell r="B26384">
            <v>0</v>
          </cell>
          <cell r="C26384">
            <v>0</v>
          </cell>
          <cell r="D26384">
            <v>0</v>
          </cell>
        </row>
        <row r="26385">
          <cell r="A26385">
            <v>0</v>
          </cell>
          <cell r="B26385">
            <v>0</v>
          </cell>
          <cell r="C26385">
            <v>0</v>
          </cell>
          <cell r="D26385">
            <v>0</v>
          </cell>
        </row>
        <row r="26386">
          <cell r="A26386">
            <v>0</v>
          </cell>
          <cell r="B26386">
            <v>0</v>
          </cell>
          <cell r="C26386">
            <v>0</v>
          </cell>
          <cell r="D26386">
            <v>0</v>
          </cell>
        </row>
        <row r="26387">
          <cell r="A26387">
            <v>0</v>
          </cell>
          <cell r="B26387">
            <v>0</v>
          </cell>
          <cell r="C26387">
            <v>0</v>
          </cell>
          <cell r="D26387">
            <v>0</v>
          </cell>
        </row>
        <row r="26388">
          <cell r="A26388">
            <v>0</v>
          </cell>
          <cell r="B26388">
            <v>0</v>
          </cell>
          <cell r="C26388">
            <v>0</v>
          </cell>
          <cell r="D26388">
            <v>0</v>
          </cell>
        </row>
        <row r="26389">
          <cell r="A26389">
            <v>0</v>
          </cell>
          <cell r="B26389">
            <v>0</v>
          </cell>
          <cell r="C26389">
            <v>0</v>
          </cell>
          <cell r="D26389">
            <v>0</v>
          </cell>
        </row>
        <row r="26390">
          <cell r="A26390">
            <v>0</v>
          </cell>
          <cell r="B26390">
            <v>0</v>
          </cell>
          <cell r="C26390">
            <v>0</v>
          </cell>
          <cell r="D26390">
            <v>0</v>
          </cell>
        </row>
        <row r="26391">
          <cell r="A26391">
            <v>0</v>
          </cell>
          <cell r="B26391">
            <v>0</v>
          </cell>
          <cell r="C26391">
            <v>0</v>
          </cell>
          <cell r="D26391">
            <v>0</v>
          </cell>
        </row>
        <row r="26392">
          <cell r="A26392">
            <v>0</v>
          </cell>
          <cell r="B26392">
            <v>0</v>
          </cell>
          <cell r="C26392">
            <v>0</v>
          </cell>
          <cell r="D26392">
            <v>0</v>
          </cell>
        </row>
        <row r="26393">
          <cell r="A26393">
            <v>0</v>
          </cell>
          <cell r="B26393">
            <v>0</v>
          </cell>
          <cell r="C26393">
            <v>0</v>
          </cell>
          <cell r="D26393">
            <v>0</v>
          </cell>
        </row>
        <row r="26394">
          <cell r="A26394">
            <v>0</v>
          </cell>
          <cell r="B26394">
            <v>0</v>
          </cell>
          <cell r="C26394">
            <v>0</v>
          </cell>
          <cell r="D26394">
            <v>0</v>
          </cell>
        </row>
        <row r="26395">
          <cell r="A26395">
            <v>0</v>
          </cell>
          <cell r="B26395">
            <v>0</v>
          </cell>
          <cell r="C26395">
            <v>0</v>
          </cell>
          <cell r="D26395">
            <v>0</v>
          </cell>
        </row>
        <row r="26396">
          <cell r="A26396">
            <v>0</v>
          </cell>
          <cell r="B26396">
            <v>0</v>
          </cell>
          <cell r="C26396">
            <v>0</v>
          </cell>
          <cell r="D26396">
            <v>0</v>
          </cell>
        </row>
        <row r="26397">
          <cell r="A26397">
            <v>0</v>
          </cell>
          <cell r="B26397">
            <v>0</v>
          </cell>
          <cell r="C26397">
            <v>0</v>
          </cell>
          <cell r="D26397">
            <v>0</v>
          </cell>
        </row>
        <row r="26398">
          <cell r="A26398">
            <v>0</v>
          </cell>
          <cell r="B26398">
            <v>0</v>
          </cell>
          <cell r="C26398">
            <v>0</v>
          </cell>
          <cell r="D26398">
            <v>0</v>
          </cell>
        </row>
        <row r="26399">
          <cell r="A26399">
            <v>0</v>
          </cell>
          <cell r="B26399">
            <v>0</v>
          </cell>
          <cell r="C26399">
            <v>0</v>
          </cell>
          <cell r="D26399">
            <v>0</v>
          </cell>
        </row>
        <row r="26400">
          <cell r="A26400">
            <v>0</v>
          </cell>
          <cell r="B26400">
            <v>0</v>
          </cell>
          <cell r="C26400">
            <v>0</v>
          </cell>
          <cell r="D26400">
            <v>0</v>
          </cell>
        </row>
        <row r="26401">
          <cell r="A26401">
            <v>0</v>
          </cell>
          <cell r="B26401">
            <v>0</v>
          </cell>
          <cell r="C26401">
            <v>0</v>
          </cell>
          <cell r="D26401">
            <v>0</v>
          </cell>
        </row>
        <row r="26402">
          <cell r="A26402">
            <v>0</v>
          </cell>
          <cell r="B26402">
            <v>0</v>
          </cell>
          <cell r="C26402">
            <v>0</v>
          </cell>
          <cell r="D26402">
            <v>0</v>
          </cell>
        </row>
        <row r="26403">
          <cell r="A26403">
            <v>0</v>
          </cell>
          <cell r="B26403">
            <v>0</v>
          </cell>
          <cell r="C26403">
            <v>0</v>
          </cell>
          <cell r="D26403">
            <v>0</v>
          </cell>
        </row>
        <row r="26404">
          <cell r="A26404">
            <v>0</v>
          </cell>
          <cell r="B26404">
            <v>0</v>
          </cell>
          <cell r="C26404">
            <v>0</v>
          </cell>
          <cell r="D26404">
            <v>0</v>
          </cell>
        </row>
        <row r="26405">
          <cell r="A26405">
            <v>0</v>
          </cell>
          <cell r="B26405">
            <v>0</v>
          </cell>
          <cell r="C26405">
            <v>0</v>
          </cell>
          <cell r="D26405">
            <v>0</v>
          </cell>
        </row>
        <row r="26406">
          <cell r="A26406">
            <v>0</v>
          </cell>
          <cell r="B26406">
            <v>0</v>
          </cell>
          <cell r="C26406">
            <v>0</v>
          </cell>
          <cell r="D26406">
            <v>0</v>
          </cell>
        </row>
        <row r="26407">
          <cell r="A26407">
            <v>0</v>
          </cell>
          <cell r="B26407">
            <v>0</v>
          </cell>
          <cell r="C26407">
            <v>0</v>
          </cell>
          <cell r="D26407">
            <v>0</v>
          </cell>
        </row>
        <row r="26408">
          <cell r="A26408">
            <v>0</v>
          </cell>
          <cell r="B26408">
            <v>0</v>
          </cell>
          <cell r="C26408">
            <v>0</v>
          </cell>
          <cell r="D26408">
            <v>0</v>
          </cell>
        </row>
        <row r="26409">
          <cell r="A26409">
            <v>0</v>
          </cell>
          <cell r="B26409">
            <v>0</v>
          </cell>
          <cell r="C26409">
            <v>0</v>
          </cell>
          <cell r="D26409">
            <v>0</v>
          </cell>
        </row>
        <row r="26410">
          <cell r="A26410">
            <v>0</v>
          </cell>
          <cell r="B26410">
            <v>0</v>
          </cell>
          <cell r="C26410">
            <v>0</v>
          </cell>
          <cell r="D26410">
            <v>0</v>
          </cell>
        </row>
        <row r="26411">
          <cell r="A26411">
            <v>0</v>
          </cell>
          <cell r="B26411">
            <v>0</v>
          </cell>
          <cell r="C26411">
            <v>0</v>
          </cell>
          <cell r="D26411">
            <v>0</v>
          </cell>
        </row>
        <row r="26412">
          <cell r="A26412">
            <v>0</v>
          </cell>
          <cell r="B26412">
            <v>0</v>
          </cell>
          <cell r="C26412">
            <v>0</v>
          </cell>
          <cell r="D26412">
            <v>0</v>
          </cell>
        </row>
        <row r="26413">
          <cell r="A26413">
            <v>0</v>
          </cell>
          <cell r="B26413">
            <v>0</v>
          </cell>
          <cell r="C26413">
            <v>0</v>
          </cell>
          <cell r="D26413">
            <v>0</v>
          </cell>
        </row>
        <row r="26414">
          <cell r="A26414">
            <v>0</v>
          </cell>
          <cell r="B26414">
            <v>0</v>
          </cell>
          <cell r="C26414">
            <v>0</v>
          </cell>
          <cell r="D26414">
            <v>0</v>
          </cell>
        </row>
        <row r="26415">
          <cell r="A26415">
            <v>0</v>
          </cell>
          <cell r="B26415">
            <v>0</v>
          </cell>
          <cell r="C26415">
            <v>0</v>
          </cell>
          <cell r="D26415">
            <v>0</v>
          </cell>
        </row>
        <row r="26416">
          <cell r="A26416">
            <v>0</v>
          </cell>
          <cell r="B26416">
            <v>0</v>
          </cell>
          <cell r="C26416">
            <v>0</v>
          </cell>
          <cell r="D26416">
            <v>0</v>
          </cell>
        </row>
        <row r="26417">
          <cell r="A26417">
            <v>0</v>
          </cell>
          <cell r="B26417">
            <v>0</v>
          </cell>
          <cell r="C26417">
            <v>0</v>
          </cell>
          <cell r="D26417">
            <v>0</v>
          </cell>
        </row>
        <row r="26418">
          <cell r="A26418">
            <v>0</v>
          </cell>
          <cell r="B26418">
            <v>0</v>
          </cell>
          <cell r="C26418">
            <v>0</v>
          </cell>
          <cell r="D26418">
            <v>0</v>
          </cell>
        </row>
        <row r="26419">
          <cell r="A26419">
            <v>0</v>
          </cell>
          <cell r="B26419">
            <v>0</v>
          </cell>
          <cell r="C26419">
            <v>0</v>
          </cell>
          <cell r="D26419">
            <v>0</v>
          </cell>
        </row>
        <row r="26420">
          <cell r="A26420">
            <v>0</v>
          </cell>
          <cell r="B26420">
            <v>0</v>
          </cell>
          <cell r="C26420">
            <v>0</v>
          </cell>
          <cell r="D26420">
            <v>0</v>
          </cell>
        </row>
        <row r="26421">
          <cell r="A26421">
            <v>0</v>
          </cell>
          <cell r="B26421">
            <v>0</v>
          </cell>
          <cell r="C26421">
            <v>0</v>
          </cell>
          <cell r="D26421">
            <v>0</v>
          </cell>
        </row>
        <row r="26422">
          <cell r="A26422">
            <v>0</v>
          </cell>
          <cell r="B26422">
            <v>0</v>
          </cell>
          <cell r="C26422">
            <v>0</v>
          </cell>
          <cell r="D26422">
            <v>0</v>
          </cell>
        </row>
        <row r="26423">
          <cell r="A26423">
            <v>0</v>
          </cell>
          <cell r="B26423">
            <v>0</v>
          </cell>
          <cell r="C26423">
            <v>0</v>
          </cell>
          <cell r="D26423">
            <v>0</v>
          </cell>
        </row>
        <row r="26424">
          <cell r="A26424">
            <v>0</v>
          </cell>
          <cell r="B26424">
            <v>0</v>
          </cell>
          <cell r="C26424">
            <v>0</v>
          </cell>
          <cell r="D26424">
            <v>0</v>
          </cell>
        </row>
        <row r="26425">
          <cell r="A26425">
            <v>0</v>
          </cell>
          <cell r="B26425">
            <v>0</v>
          </cell>
          <cell r="C26425">
            <v>0</v>
          </cell>
          <cell r="D26425">
            <v>0</v>
          </cell>
        </row>
        <row r="26426">
          <cell r="A26426">
            <v>0</v>
          </cell>
          <cell r="B26426">
            <v>0</v>
          </cell>
          <cell r="C26426">
            <v>0</v>
          </cell>
          <cell r="D26426">
            <v>0</v>
          </cell>
        </row>
        <row r="26427">
          <cell r="A26427">
            <v>0</v>
          </cell>
          <cell r="B26427">
            <v>0</v>
          </cell>
          <cell r="C26427">
            <v>0</v>
          </cell>
          <cell r="D26427">
            <v>0</v>
          </cell>
        </row>
        <row r="26428">
          <cell r="A26428">
            <v>0</v>
          </cell>
          <cell r="B26428">
            <v>0</v>
          </cell>
          <cell r="C26428">
            <v>0</v>
          </cell>
          <cell r="D26428">
            <v>0</v>
          </cell>
        </row>
        <row r="26429">
          <cell r="A26429">
            <v>0</v>
          </cell>
          <cell r="B26429">
            <v>0</v>
          </cell>
          <cell r="C26429">
            <v>0</v>
          </cell>
          <cell r="D26429">
            <v>0</v>
          </cell>
        </row>
        <row r="26430">
          <cell r="A26430">
            <v>0</v>
          </cell>
          <cell r="B26430">
            <v>0</v>
          </cell>
          <cell r="C26430">
            <v>0</v>
          </cell>
          <cell r="D26430">
            <v>0</v>
          </cell>
        </row>
        <row r="26431">
          <cell r="A26431">
            <v>0</v>
          </cell>
          <cell r="B26431">
            <v>0</v>
          </cell>
          <cell r="C26431">
            <v>0</v>
          </cell>
          <cell r="D26431">
            <v>0</v>
          </cell>
        </row>
        <row r="26432">
          <cell r="A26432">
            <v>0</v>
          </cell>
          <cell r="B26432">
            <v>0</v>
          </cell>
          <cell r="C26432">
            <v>0</v>
          </cell>
          <cell r="D26432">
            <v>0</v>
          </cell>
        </row>
        <row r="26433">
          <cell r="A26433">
            <v>0</v>
          </cell>
          <cell r="B26433">
            <v>0</v>
          </cell>
          <cell r="C26433">
            <v>0</v>
          </cell>
          <cell r="D26433">
            <v>0</v>
          </cell>
        </row>
        <row r="26434">
          <cell r="A26434">
            <v>0</v>
          </cell>
          <cell r="B26434">
            <v>0</v>
          </cell>
          <cell r="C26434">
            <v>0</v>
          </cell>
          <cell r="D26434">
            <v>0</v>
          </cell>
        </row>
        <row r="26435">
          <cell r="A26435">
            <v>0</v>
          </cell>
          <cell r="B26435">
            <v>0</v>
          </cell>
          <cell r="C26435">
            <v>0</v>
          </cell>
          <cell r="D26435">
            <v>0</v>
          </cell>
        </row>
        <row r="26436">
          <cell r="A26436">
            <v>0</v>
          </cell>
          <cell r="B26436">
            <v>0</v>
          </cell>
          <cell r="C26436">
            <v>0</v>
          </cell>
          <cell r="D26436">
            <v>0</v>
          </cell>
        </row>
        <row r="26437">
          <cell r="A26437">
            <v>0</v>
          </cell>
          <cell r="B26437">
            <v>0</v>
          </cell>
          <cell r="C26437">
            <v>0</v>
          </cell>
          <cell r="D26437">
            <v>0</v>
          </cell>
        </row>
        <row r="26438">
          <cell r="A26438">
            <v>0</v>
          </cell>
          <cell r="B26438">
            <v>0</v>
          </cell>
          <cell r="C26438">
            <v>0</v>
          </cell>
          <cell r="D26438">
            <v>0</v>
          </cell>
        </row>
        <row r="26439">
          <cell r="A26439">
            <v>0</v>
          </cell>
          <cell r="B26439">
            <v>0</v>
          </cell>
          <cell r="C26439">
            <v>0</v>
          </cell>
          <cell r="D26439">
            <v>0</v>
          </cell>
        </row>
        <row r="26440">
          <cell r="A26440">
            <v>0</v>
          </cell>
          <cell r="B26440">
            <v>0</v>
          </cell>
          <cell r="C26440">
            <v>0</v>
          </cell>
          <cell r="D26440">
            <v>0</v>
          </cell>
        </row>
        <row r="26441">
          <cell r="A26441">
            <v>0</v>
          </cell>
          <cell r="B26441">
            <v>0</v>
          </cell>
          <cell r="C26441">
            <v>0</v>
          </cell>
          <cell r="D26441">
            <v>0</v>
          </cell>
        </row>
        <row r="26442">
          <cell r="A26442">
            <v>0</v>
          </cell>
          <cell r="B26442">
            <v>0</v>
          </cell>
          <cell r="C26442">
            <v>0</v>
          </cell>
          <cell r="D26442">
            <v>0</v>
          </cell>
        </row>
        <row r="26443">
          <cell r="A26443">
            <v>0</v>
          </cell>
          <cell r="B26443">
            <v>0</v>
          </cell>
          <cell r="C26443">
            <v>0</v>
          </cell>
          <cell r="D26443">
            <v>0</v>
          </cell>
        </row>
        <row r="26444">
          <cell r="A26444">
            <v>0</v>
          </cell>
          <cell r="B26444">
            <v>0</v>
          </cell>
          <cell r="C26444">
            <v>0</v>
          </cell>
          <cell r="D26444">
            <v>0</v>
          </cell>
        </row>
        <row r="26445">
          <cell r="A26445">
            <v>0</v>
          </cell>
          <cell r="B26445">
            <v>0</v>
          </cell>
          <cell r="C26445">
            <v>0</v>
          </cell>
          <cell r="D26445">
            <v>0</v>
          </cell>
        </row>
        <row r="26446">
          <cell r="A26446">
            <v>0</v>
          </cell>
          <cell r="B26446">
            <v>0</v>
          </cell>
          <cell r="C26446">
            <v>0</v>
          </cell>
          <cell r="D26446">
            <v>0</v>
          </cell>
        </row>
        <row r="26447">
          <cell r="A26447">
            <v>0</v>
          </cell>
          <cell r="B26447">
            <v>0</v>
          </cell>
          <cell r="C26447">
            <v>0</v>
          </cell>
          <cell r="D26447">
            <v>0</v>
          </cell>
        </row>
        <row r="26448">
          <cell r="A26448">
            <v>0</v>
          </cell>
          <cell r="B26448">
            <v>0</v>
          </cell>
          <cell r="C26448">
            <v>0</v>
          </cell>
          <cell r="D26448">
            <v>0</v>
          </cell>
        </row>
        <row r="26449">
          <cell r="A26449">
            <v>0</v>
          </cell>
          <cell r="B26449">
            <v>0</v>
          </cell>
          <cell r="C26449">
            <v>0</v>
          </cell>
          <cell r="D26449">
            <v>0</v>
          </cell>
        </row>
        <row r="26450">
          <cell r="A26450">
            <v>0</v>
          </cell>
          <cell r="B26450">
            <v>0</v>
          </cell>
          <cell r="C26450">
            <v>0</v>
          </cell>
          <cell r="D26450">
            <v>0</v>
          </cell>
        </row>
        <row r="26451">
          <cell r="A26451">
            <v>0</v>
          </cell>
          <cell r="B26451">
            <v>0</v>
          </cell>
          <cell r="C26451">
            <v>0</v>
          </cell>
          <cell r="D26451">
            <v>0</v>
          </cell>
        </row>
        <row r="26452">
          <cell r="A26452">
            <v>0</v>
          </cell>
          <cell r="B26452">
            <v>0</v>
          </cell>
          <cell r="C26452">
            <v>0</v>
          </cell>
          <cell r="D26452">
            <v>0</v>
          </cell>
        </row>
        <row r="26453">
          <cell r="A26453">
            <v>0</v>
          </cell>
          <cell r="B26453">
            <v>0</v>
          </cell>
          <cell r="C26453">
            <v>0</v>
          </cell>
          <cell r="D26453">
            <v>0</v>
          </cell>
        </row>
        <row r="26454">
          <cell r="A26454">
            <v>0</v>
          </cell>
          <cell r="B26454">
            <v>0</v>
          </cell>
          <cell r="C26454">
            <v>0</v>
          </cell>
          <cell r="D26454">
            <v>0</v>
          </cell>
        </row>
        <row r="26455">
          <cell r="A26455">
            <v>0</v>
          </cell>
          <cell r="B26455">
            <v>0</v>
          </cell>
          <cell r="C26455">
            <v>0</v>
          </cell>
          <cell r="D26455">
            <v>0</v>
          </cell>
        </row>
        <row r="26456">
          <cell r="A26456">
            <v>0</v>
          </cell>
          <cell r="B26456">
            <v>0</v>
          </cell>
          <cell r="C26456">
            <v>0</v>
          </cell>
          <cell r="D26456">
            <v>0</v>
          </cell>
        </row>
        <row r="26457">
          <cell r="A26457">
            <v>0</v>
          </cell>
          <cell r="B26457">
            <v>0</v>
          </cell>
          <cell r="C26457">
            <v>0</v>
          </cell>
          <cell r="D26457">
            <v>0</v>
          </cell>
        </row>
        <row r="26458">
          <cell r="A26458">
            <v>0</v>
          </cell>
          <cell r="B26458">
            <v>0</v>
          </cell>
          <cell r="C26458">
            <v>0</v>
          </cell>
          <cell r="D26458">
            <v>0</v>
          </cell>
        </row>
        <row r="26459">
          <cell r="A26459">
            <v>0</v>
          </cell>
          <cell r="B26459">
            <v>0</v>
          </cell>
          <cell r="C26459">
            <v>0</v>
          </cell>
          <cell r="D26459">
            <v>0</v>
          </cell>
        </row>
        <row r="26460">
          <cell r="A26460">
            <v>0</v>
          </cell>
          <cell r="B26460">
            <v>0</v>
          </cell>
          <cell r="C26460">
            <v>0</v>
          </cell>
          <cell r="D26460">
            <v>0</v>
          </cell>
        </row>
        <row r="26461">
          <cell r="A26461">
            <v>0</v>
          </cell>
          <cell r="B26461">
            <v>0</v>
          </cell>
          <cell r="C26461">
            <v>0</v>
          </cell>
          <cell r="D26461">
            <v>0</v>
          </cell>
        </row>
        <row r="26462">
          <cell r="A26462">
            <v>0</v>
          </cell>
          <cell r="B26462">
            <v>0</v>
          </cell>
          <cell r="C26462">
            <v>0</v>
          </cell>
          <cell r="D26462">
            <v>0</v>
          </cell>
        </row>
        <row r="26463">
          <cell r="A26463">
            <v>0</v>
          </cell>
          <cell r="B26463">
            <v>0</v>
          </cell>
          <cell r="C26463">
            <v>0</v>
          </cell>
          <cell r="D26463">
            <v>0</v>
          </cell>
        </row>
        <row r="26464">
          <cell r="A26464">
            <v>0</v>
          </cell>
          <cell r="B26464">
            <v>0</v>
          </cell>
          <cell r="C26464">
            <v>0</v>
          </cell>
          <cell r="D26464">
            <v>0</v>
          </cell>
        </row>
        <row r="26465">
          <cell r="A26465">
            <v>0</v>
          </cell>
          <cell r="B26465">
            <v>0</v>
          </cell>
          <cell r="C26465">
            <v>0</v>
          </cell>
          <cell r="D26465">
            <v>0</v>
          </cell>
        </row>
        <row r="26466">
          <cell r="A26466">
            <v>0</v>
          </cell>
          <cell r="B26466">
            <v>0</v>
          </cell>
          <cell r="C26466">
            <v>0</v>
          </cell>
          <cell r="D26466">
            <v>0</v>
          </cell>
        </row>
        <row r="26467">
          <cell r="A26467">
            <v>0</v>
          </cell>
          <cell r="B26467">
            <v>0</v>
          </cell>
          <cell r="C26467">
            <v>0</v>
          </cell>
          <cell r="D26467">
            <v>0</v>
          </cell>
        </row>
        <row r="26468">
          <cell r="A26468">
            <v>0</v>
          </cell>
          <cell r="B26468">
            <v>0</v>
          </cell>
          <cell r="C26468">
            <v>0</v>
          </cell>
          <cell r="D26468">
            <v>0</v>
          </cell>
        </row>
        <row r="26469">
          <cell r="A26469">
            <v>0</v>
          </cell>
          <cell r="B26469">
            <v>0</v>
          </cell>
          <cell r="C26469">
            <v>0</v>
          </cell>
          <cell r="D26469">
            <v>0</v>
          </cell>
        </row>
        <row r="26470">
          <cell r="A26470">
            <v>0</v>
          </cell>
          <cell r="B26470">
            <v>0</v>
          </cell>
          <cell r="C26470">
            <v>0</v>
          </cell>
          <cell r="D26470">
            <v>0</v>
          </cell>
        </row>
        <row r="26471">
          <cell r="A26471">
            <v>0</v>
          </cell>
          <cell r="B26471">
            <v>0</v>
          </cell>
          <cell r="C26471">
            <v>0</v>
          </cell>
          <cell r="D26471">
            <v>0</v>
          </cell>
        </row>
        <row r="26472">
          <cell r="A26472">
            <v>0</v>
          </cell>
          <cell r="B26472">
            <v>0</v>
          </cell>
          <cell r="C26472">
            <v>0</v>
          </cell>
          <cell r="D26472">
            <v>0</v>
          </cell>
        </row>
        <row r="26473">
          <cell r="A26473">
            <v>0</v>
          </cell>
          <cell r="B26473">
            <v>0</v>
          </cell>
          <cell r="C26473">
            <v>0</v>
          </cell>
          <cell r="D26473">
            <v>0</v>
          </cell>
        </row>
        <row r="26474">
          <cell r="A26474">
            <v>0</v>
          </cell>
          <cell r="B26474">
            <v>0</v>
          </cell>
          <cell r="C26474">
            <v>0</v>
          </cell>
          <cell r="D26474">
            <v>0</v>
          </cell>
        </row>
        <row r="26475">
          <cell r="A26475">
            <v>0</v>
          </cell>
          <cell r="B26475">
            <v>0</v>
          </cell>
          <cell r="C26475">
            <v>0</v>
          </cell>
          <cell r="D26475">
            <v>0</v>
          </cell>
        </row>
        <row r="26476">
          <cell r="A26476">
            <v>0</v>
          </cell>
          <cell r="B26476">
            <v>0</v>
          </cell>
          <cell r="C26476">
            <v>0</v>
          </cell>
          <cell r="D26476">
            <v>0</v>
          </cell>
        </row>
        <row r="26477">
          <cell r="A26477">
            <v>0</v>
          </cell>
          <cell r="B26477">
            <v>0</v>
          </cell>
          <cell r="C26477">
            <v>0</v>
          </cell>
          <cell r="D26477">
            <v>0</v>
          </cell>
        </row>
        <row r="26478">
          <cell r="A26478">
            <v>0</v>
          </cell>
          <cell r="B26478">
            <v>0</v>
          </cell>
          <cell r="C26478">
            <v>0</v>
          </cell>
          <cell r="D26478">
            <v>0</v>
          </cell>
        </row>
        <row r="26479">
          <cell r="A26479">
            <v>0</v>
          </cell>
          <cell r="B26479">
            <v>0</v>
          </cell>
          <cell r="C26479">
            <v>0</v>
          </cell>
          <cell r="D26479">
            <v>0</v>
          </cell>
        </row>
        <row r="26480">
          <cell r="A26480">
            <v>0</v>
          </cell>
          <cell r="B26480">
            <v>0</v>
          </cell>
          <cell r="C26480">
            <v>0</v>
          </cell>
          <cell r="D26480">
            <v>0</v>
          </cell>
        </row>
        <row r="26481">
          <cell r="A26481">
            <v>0</v>
          </cell>
          <cell r="B26481">
            <v>0</v>
          </cell>
          <cell r="C26481">
            <v>0</v>
          </cell>
          <cell r="D26481">
            <v>0</v>
          </cell>
        </row>
        <row r="26482">
          <cell r="A26482">
            <v>0</v>
          </cell>
          <cell r="B26482">
            <v>0</v>
          </cell>
          <cell r="C26482">
            <v>0</v>
          </cell>
          <cell r="D26482">
            <v>0</v>
          </cell>
        </row>
        <row r="26483">
          <cell r="A26483">
            <v>0</v>
          </cell>
          <cell r="B26483">
            <v>0</v>
          </cell>
          <cell r="C26483">
            <v>0</v>
          </cell>
          <cell r="D26483">
            <v>0</v>
          </cell>
        </row>
        <row r="26484">
          <cell r="A26484">
            <v>0</v>
          </cell>
          <cell r="B26484">
            <v>0</v>
          </cell>
          <cell r="C26484">
            <v>0</v>
          </cell>
          <cell r="D26484">
            <v>0</v>
          </cell>
        </row>
        <row r="26485">
          <cell r="A26485">
            <v>0</v>
          </cell>
          <cell r="B26485">
            <v>0</v>
          </cell>
          <cell r="C26485">
            <v>0</v>
          </cell>
          <cell r="D26485">
            <v>0</v>
          </cell>
        </row>
        <row r="26486">
          <cell r="A26486">
            <v>0</v>
          </cell>
          <cell r="B26486">
            <v>0</v>
          </cell>
          <cell r="C26486">
            <v>0</v>
          </cell>
          <cell r="D26486">
            <v>0</v>
          </cell>
        </row>
        <row r="26487">
          <cell r="A26487">
            <v>0</v>
          </cell>
          <cell r="B26487">
            <v>0</v>
          </cell>
          <cell r="C26487">
            <v>0</v>
          </cell>
          <cell r="D26487">
            <v>0</v>
          </cell>
        </row>
        <row r="26488">
          <cell r="A26488">
            <v>0</v>
          </cell>
          <cell r="B26488">
            <v>0</v>
          </cell>
          <cell r="C26488">
            <v>0</v>
          </cell>
          <cell r="D26488">
            <v>0</v>
          </cell>
        </row>
        <row r="26489">
          <cell r="A26489">
            <v>0</v>
          </cell>
          <cell r="B26489">
            <v>0</v>
          </cell>
          <cell r="C26489">
            <v>0</v>
          </cell>
          <cell r="D26489">
            <v>0</v>
          </cell>
        </row>
        <row r="26490">
          <cell r="A26490">
            <v>0</v>
          </cell>
          <cell r="B26490">
            <v>0</v>
          </cell>
          <cell r="C26490">
            <v>0</v>
          </cell>
          <cell r="D26490">
            <v>0</v>
          </cell>
        </row>
        <row r="26491">
          <cell r="A26491">
            <v>0</v>
          </cell>
          <cell r="B26491">
            <v>0</v>
          </cell>
          <cell r="C26491">
            <v>0</v>
          </cell>
          <cell r="D26491">
            <v>0</v>
          </cell>
        </row>
        <row r="26492">
          <cell r="A26492">
            <v>0</v>
          </cell>
          <cell r="B26492">
            <v>0</v>
          </cell>
          <cell r="C26492">
            <v>0</v>
          </cell>
          <cell r="D26492">
            <v>0</v>
          </cell>
        </row>
        <row r="26493">
          <cell r="A26493">
            <v>0</v>
          </cell>
          <cell r="B26493">
            <v>0</v>
          </cell>
          <cell r="C26493">
            <v>0</v>
          </cell>
          <cell r="D26493">
            <v>0</v>
          </cell>
        </row>
        <row r="26494">
          <cell r="A26494">
            <v>0</v>
          </cell>
          <cell r="B26494">
            <v>0</v>
          </cell>
          <cell r="C26494">
            <v>0</v>
          </cell>
          <cell r="D26494">
            <v>0</v>
          </cell>
        </row>
        <row r="26495">
          <cell r="A26495">
            <v>0</v>
          </cell>
          <cell r="B26495">
            <v>0</v>
          </cell>
          <cell r="C26495">
            <v>0</v>
          </cell>
          <cell r="D26495">
            <v>0</v>
          </cell>
        </row>
        <row r="26496">
          <cell r="A26496">
            <v>0</v>
          </cell>
          <cell r="B26496">
            <v>0</v>
          </cell>
          <cell r="C26496">
            <v>0</v>
          </cell>
          <cell r="D26496">
            <v>0</v>
          </cell>
        </row>
        <row r="26497">
          <cell r="A26497">
            <v>0</v>
          </cell>
          <cell r="B26497">
            <v>0</v>
          </cell>
          <cell r="C26497">
            <v>0</v>
          </cell>
          <cell r="D26497">
            <v>0</v>
          </cell>
        </row>
        <row r="26498">
          <cell r="A26498">
            <v>0</v>
          </cell>
          <cell r="B26498">
            <v>0</v>
          </cell>
          <cell r="C26498">
            <v>0</v>
          </cell>
          <cell r="D26498">
            <v>0</v>
          </cell>
        </row>
        <row r="26499">
          <cell r="A26499">
            <v>0</v>
          </cell>
          <cell r="B26499">
            <v>0</v>
          </cell>
          <cell r="C26499">
            <v>0</v>
          </cell>
          <cell r="D26499">
            <v>0</v>
          </cell>
        </row>
        <row r="26500">
          <cell r="A26500">
            <v>0</v>
          </cell>
          <cell r="B26500">
            <v>0</v>
          </cell>
          <cell r="C26500">
            <v>0</v>
          </cell>
          <cell r="D26500">
            <v>0</v>
          </cell>
        </row>
        <row r="26501">
          <cell r="A26501">
            <v>0</v>
          </cell>
          <cell r="B26501">
            <v>0</v>
          </cell>
          <cell r="C26501">
            <v>0</v>
          </cell>
          <cell r="D26501">
            <v>0</v>
          </cell>
        </row>
        <row r="26502">
          <cell r="A26502">
            <v>0</v>
          </cell>
          <cell r="B26502">
            <v>0</v>
          </cell>
          <cell r="C26502">
            <v>0</v>
          </cell>
          <cell r="D26502">
            <v>0</v>
          </cell>
        </row>
        <row r="26503">
          <cell r="A26503">
            <v>0</v>
          </cell>
          <cell r="B26503">
            <v>0</v>
          </cell>
          <cell r="C26503">
            <v>0</v>
          </cell>
          <cell r="D26503">
            <v>0</v>
          </cell>
        </row>
        <row r="26504">
          <cell r="A26504">
            <v>0</v>
          </cell>
          <cell r="B26504">
            <v>0</v>
          </cell>
          <cell r="C26504">
            <v>0</v>
          </cell>
          <cell r="D26504">
            <v>0</v>
          </cell>
        </row>
        <row r="26505">
          <cell r="A26505">
            <v>0</v>
          </cell>
          <cell r="B26505">
            <v>0</v>
          </cell>
          <cell r="C26505">
            <v>0</v>
          </cell>
          <cell r="D26505">
            <v>0</v>
          </cell>
        </row>
        <row r="26506">
          <cell r="A26506">
            <v>0</v>
          </cell>
          <cell r="B26506">
            <v>0</v>
          </cell>
          <cell r="C26506">
            <v>0</v>
          </cell>
          <cell r="D26506">
            <v>0</v>
          </cell>
        </row>
        <row r="26507">
          <cell r="A26507">
            <v>0</v>
          </cell>
          <cell r="B26507">
            <v>0</v>
          </cell>
          <cell r="C26507">
            <v>0</v>
          </cell>
          <cell r="D26507">
            <v>0</v>
          </cell>
        </row>
        <row r="26508">
          <cell r="A26508">
            <v>0</v>
          </cell>
          <cell r="B26508">
            <v>0</v>
          </cell>
          <cell r="C26508">
            <v>0</v>
          </cell>
          <cell r="D26508">
            <v>0</v>
          </cell>
        </row>
        <row r="26509">
          <cell r="A26509">
            <v>0</v>
          </cell>
          <cell r="B26509">
            <v>0</v>
          </cell>
          <cell r="C26509">
            <v>0</v>
          </cell>
          <cell r="D26509">
            <v>0</v>
          </cell>
        </row>
        <row r="26510">
          <cell r="A26510">
            <v>0</v>
          </cell>
          <cell r="B26510">
            <v>0</v>
          </cell>
          <cell r="C26510">
            <v>0</v>
          </cell>
          <cell r="D26510">
            <v>0</v>
          </cell>
        </row>
        <row r="26511">
          <cell r="A26511">
            <v>0</v>
          </cell>
          <cell r="B26511">
            <v>0</v>
          </cell>
          <cell r="C26511">
            <v>0</v>
          </cell>
          <cell r="D26511">
            <v>0</v>
          </cell>
        </row>
        <row r="26512">
          <cell r="A26512">
            <v>0</v>
          </cell>
          <cell r="B26512">
            <v>0</v>
          </cell>
          <cell r="C26512">
            <v>0</v>
          </cell>
          <cell r="D26512">
            <v>0</v>
          </cell>
        </row>
        <row r="26513">
          <cell r="A26513">
            <v>0</v>
          </cell>
          <cell r="B26513">
            <v>0</v>
          </cell>
          <cell r="C26513">
            <v>0</v>
          </cell>
          <cell r="D26513">
            <v>0</v>
          </cell>
        </row>
        <row r="26514">
          <cell r="A26514">
            <v>0</v>
          </cell>
          <cell r="B26514">
            <v>0</v>
          </cell>
          <cell r="C26514">
            <v>0</v>
          </cell>
          <cell r="D26514">
            <v>0</v>
          </cell>
        </row>
        <row r="26515">
          <cell r="A26515">
            <v>0</v>
          </cell>
          <cell r="B26515">
            <v>0</v>
          </cell>
          <cell r="C26515">
            <v>0</v>
          </cell>
          <cell r="D26515">
            <v>0</v>
          </cell>
        </row>
        <row r="26516">
          <cell r="A26516">
            <v>0</v>
          </cell>
          <cell r="B26516">
            <v>0</v>
          </cell>
          <cell r="C26516">
            <v>0</v>
          </cell>
          <cell r="D26516">
            <v>0</v>
          </cell>
        </row>
        <row r="26517">
          <cell r="A26517">
            <v>0</v>
          </cell>
          <cell r="B26517">
            <v>0</v>
          </cell>
          <cell r="C26517">
            <v>0</v>
          </cell>
          <cell r="D26517">
            <v>0</v>
          </cell>
        </row>
        <row r="26518">
          <cell r="A26518">
            <v>0</v>
          </cell>
          <cell r="B26518">
            <v>0</v>
          </cell>
          <cell r="C26518">
            <v>0</v>
          </cell>
          <cell r="D26518">
            <v>0</v>
          </cell>
        </row>
        <row r="26519">
          <cell r="A26519">
            <v>0</v>
          </cell>
          <cell r="B26519">
            <v>0</v>
          </cell>
          <cell r="C26519">
            <v>0</v>
          </cell>
          <cell r="D26519">
            <v>0</v>
          </cell>
        </row>
        <row r="26520">
          <cell r="A26520">
            <v>0</v>
          </cell>
          <cell r="B26520">
            <v>0</v>
          </cell>
          <cell r="C26520">
            <v>0</v>
          </cell>
          <cell r="D26520">
            <v>0</v>
          </cell>
        </row>
        <row r="26521">
          <cell r="A26521">
            <v>0</v>
          </cell>
          <cell r="B26521">
            <v>0</v>
          </cell>
          <cell r="C26521">
            <v>0</v>
          </cell>
          <cell r="D26521">
            <v>0</v>
          </cell>
        </row>
        <row r="26522">
          <cell r="A26522">
            <v>0</v>
          </cell>
          <cell r="B26522">
            <v>0</v>
          </cell>
          <cell r="C26522">
            <v>0</v>
          </cell>
          <cell r="D26522">
            <v>0</v>
          </cell>
        </row>
        <row r="26523">
          <cell r="A26523">
            <v>0</v>
          </cell>
          <cell r="B26523">
            <v>0</v>
          </cell>
          <cell r="C26523">
            <v>0</v>
          </cell>
          <cell r="D26523">
            <v>0</v>
          </cell>
        </row>
        <row r="26524">
          <cell r="A26524">
            <v>0</v>
          </cell>
          <cell r="B26524">
            <v>0</v>
          </cell>
          <cell r="C26524">
            <v>0</v>
          </cell>
          <cell r="D26524">
            <v>0</v>
          </cell>
        </row>
        <row r="26525">
          <cell r="A26525">
            <v>0</v>
          </cell>
          <cell r="B26525">
            <v>0</v>
          </cell>
          <cell r="C26525">
            <v>0</v>
          </cell>
          <cell r="D26525">
            <v>0</v>
          </cell>
        </row>
        <row r="26526">
          <cell r="A26526">
            <v>0</v>
          </cell>
          <cell r="B26526">
            <v>0</v>
          </cell>
          <cell r="C26526">
            <v>0</v>
          </cell>
          <cell r="D26526">
            <v>0</v>
          </cell>
        </row>
        <row r="26527">
          <cell r="A26527">
            <v>0</v>
          </cell>
          <cell r="B26527">
            <v>0</v>
          </cell>
          <cell r="C26527">
            <v>0</v>
          </cell>
          <cell r="D26527">
            <v>0</v>
          </cell>
        </row>
        <row r="26528">
          <cell r="A26528">
            <v>0</v>
          </cell>
          <cell r="B26528">
            <v>0</v>
          </cell>
          <cell r="C26528">
            <v>0</v>
          </cell>
          <cell r="D26528">
            <v>0</v>
          </cell>
        </row>
        <row r="26529">
          <cell r="A26529">
            <v>0</v>
          </cell>
          <cell r="B26529">
            <v>0</v>
          </cell>
          <cell r="C26529">
            <v>0</v>
          </cell>
          <cell r="D26529">
            <v>0</v>
          </cell>
        </row>
        <row r="26530">
          <cell r="A26530">
            <v>0</v>
          </cell>
          <cell r="B26530">
            <v>0</v>
          </cell>
          <cell r="C26530">
            <v>0</v>
          </cell>
          <cell r="D26530">
            <v>0</v>
          </cell>
        </row>
        <row r="26531">
          <cell r="A26531">
            <v>0</v>
          </cell>
          <cell r="B26531">
            <v>0</v>
          </cell>
          <cell r="C26531">
            <v>0</v>
          </cell>
          <cell r="D26531">
            <v>0</v>
          </cell>
        </row>
        <row r="26532">
          <cell r="A26532">
            <v>0</v>
          </cell>
          <cell r="B26532">
            <v>0</v>
          </cell>
          <cell r="C26532">
            <v>0</v>
          </cell>
          <cell r="D26532">
            <v>0</v>
          </cell>
        </row>
        <row r="26533">
          <cell r="A26533">
            <v>0</v>
          </cell>
          <cell r="B26533">
            <v>0</v>
          </cell>
          <cell r="C26533">
            <v>0</v>
          </cell>
          <cell r="D26533">
            <v>0</v>
          </cell>
        </row>
        <row r="26534">
          <cell r="A26534">
            <v>0</v>
          </cell>
          <cell r="B26534">
            <v>0</v>
          </cell>
          <cell r="C26534">
            <v>0</v>
          </cell>
          <cell r="D26534">
            <v>0</v>
          </cell>
        </row>
        <row r="26535">
          <cell r="A26535">
            <v>0</v>
          </cell>
          <cell r="B26535">
            <v>0</v>
          </cell>
          <cell r="C26535">
            <v>0</v>
          </cell>
          <cell r="D26535">
            <v>0</v>
          </cell>
        </row>
        <row r="26536">
          <cell r="A26536">
            <v>0</v>
          </cell>
          <cell r="B26536">
            <v>0</v>
          </cell>
          <cell r="C26536">
            <v>0</v>
          </cell>
          <cell r="D26536">
            <v>0</v>
          </cell>
        </row>
        <row r="26537">
          <cell r="A26537">
            <v>0</v>
          </cell>
          <cell r="B26537">
            <v>0</v>
          </cell>
          <cell r="C26537">
            <v>0</v>
          </cell>
          <cell r="D26537">
            <v>0</v>
          </cell>
        </row>
        <row r="26538">
          <cell r="A26538">
            <v>0</v>
          </cell>
          <cell r="B26538">
            <v>0</v>
          </cell>
          <cell r="C26538">
            <v>0</v>
          </cell>
          <cell r="D26538">
            <v>0</v>
          </cell>
        </row>
        <row r="26539">
          <cell r="A26539">
            <v>0</v>
          </cell>
          <cell r="B26539">
            <v>0</v>
          </cell>
          <cell r="C26539">
            <v>0</v>
          </cell>
          <cell r="D26539">
            <v>0</v>
          </cell>
        </row>
        <row r="26540">
          <cell r="A26540">
            <v>0</v>
          </cell>
          <cell r="B26540">
            <v>0</v>
          </cell>
          <cell r="C26540">
            <v>0</v>
          </cell>
          <cell r="D26540">
            <v>0</v>
          </cell>
        </row>
        <row r="26541">
          <cell r="A26541">
            <v>0</v>
          </cell>
          <cell r="B26541">
            <v>0</v>
          </cell>
          <cell r="C26541">
            <v>0</v>
          </cell>
          <cell r="D26541">
            <v>0</v>
          </cell>
        </row>
        <row r="26542">
          <cell r="A26542">
            <v>0</v>
          </cell>
          <cell r="B26542">
            <v>0</v>
          </cell>
          <cell r="C26542">
            <v>0</v>
          </cell>
          <cell r="D26542">
            <v>0</v>
          </cell>
        </row>
        <row r="26543">
          <cell r="A26543">
            <v>0</v>
          </cell>
          <cell r="B26543">
            <v>0</v>
          </cell>
          <cell r="C26543">
            <v>0</v>
          </cell>
          <cell r="D26543">
            <v>0</v>
          </cell>
        </row>
        <row r="26544">
          <cell r="A26544">
            <v>0</v>
          </cell>
          <cell r="B26544">
            <v>0</v>
          </cell>
          <cell r="C26544">
            <v>0</v>
          </cell>
          <cell r="D26544">
            <v>0</v>
          </cell>
        </row>
        <row r="26545">
          <cell r="A26545">
            <v>0</v>
          </cell>
          <cell r="B26545">
            <v>0</v>
          </cell>
          <cell r="C26545">
            <v>0</v>
          </cell>
          <cell r="D26545">
            <v>0</v>
          </cell>
        </row>
        <row r="26546">
          <cell r="A26546">
            <v>0</v>
          </cell>
          <cell r="B26546">
            <v>0</v>
          </cell>
          <cell r="C26546">
            <v>0</v>
          </cell>
          <cell r="D26546">
            <v>0</v>
          </cell>
        </row>
        <row r="26547">
          <cell r="A26547">
            <v>0</v>
          </cell>
          <cell r="B26547">
            <v>0</v>
          </cell>
          <cell r="C26547">
            <v>0</v>
          </cell>
          <cell r="D26547">
            <v>0</v>
          </cell>
        </row>
        <row r="26548">
          <cell r="A26548">
            <v>0</v>
          </cell>
          <cell r="B26548">
            <v>0</v>
          </cell>
          <cell r="C26548">
            <v>0</v>
          </cell>
          <cell r="D26548">
            <v>0</v>
          </cell>
        </row>
        <row r="26549">
          <cell r="A26549">
            <v>0</v>
          </cell>
          <cell r="B26549">
            <v>0</v>
          </cell>
          <cell r="C26549">
            <v>0</v>
          </cell>
          <cell r="D26549">
            <v>0</v>
          </cell>
        </row>
        <row r="26550">
          <cell r="A26550">
            <v>0</v>
          </cell>
          <cell r="B26550">
            <v>0</v>
          </cell>
          <cell r="C26550">
            <v>0</v>
          </cell>
          <cell r="D26550">
            <v>0</v>
          </cell>
        </row>
        <row r="26551">
          <cell r="A26551">
            <v>0</v>
          </cell>
          <cell r="B26551">
            <v>0</v>
          </cell>
          <cell r="C26551">
            <v>0</v>
          </cell>
          <cell r="D26551">
            <v>0</v>
          </cell>
        </row>
        <row r="26552">
          <cell r="A26552">
            <v>0</v>
          </cell>
          <cell r="B26552">
            <v>0</v>
          </cell>
          <cell r="C26552">
            <v>0</v>
          </cell>
          <cell r="D26552">
            <v>0</v>
          </cell>
        </row>
        <row r="26553">
          <cell r="A26553">
            <v>0</v>
          </cell>
          <cell r="B26553">
            <v>0</v>
          </cell>
          <cell r="C26553">
            <v>0</v>
          </cell>
          <cell r="D26553">
            <v>0</v>
          </cell>
        </row>
        <row r="26554">
          <cell r="A26554">
            <v>0</v>
          </cell>
          <cell r="B26554">
            <v>0</v>
          </cell>
          <cell r="C26554">
            <v>0</v>
          </cell>
          <cell r="D26554">
            <v>0</v>
          </cell>
        </row>
        <row r="26555">
          <cell r="A26555">
            <v>0</v>
          </cell>
          <cell r="B26555">
            <v>0</v>
          </cell>
          <cell r="C26555">
            <v>0</v>
          </cell>
          <cell r="D26555">
            <v>0</v>
          </cell>
        </row>
        <row r="26556">
          <cell r="A26556">
            <v>0</v>
          </cell>
          <cell r="B26556">
            <v>0</v>
          </cell>
          <cell r="C26556">
            <v>0</v>
          </cell>
          <cell r="D26556">
            <v>0</v>
          </cell>
        </row>
        <row r="26557">
          <cell r="A26557">
            <v>0</v>
          </cell>
          <cell r="B26557">
            <v>0</v>
          </cell>
          <cell r="C26557">
            <v>0</v>
          </cell>
          <cell r="D26557">
            <v>0</v>
          </cell>
        </row>
        <row r="26558">
          <cell r="A26558">
            <v>0</v>
          </cell>
          <cell r="B26558">
            <v>0</v>
          </cell>
          <cell r="C26558">
            <v>0</v>
          </cell>
          <cell r="D26558">
            <v>0</v>
          </cell>
        </row>
        <row r="26559">
          <cell r="A26559">
            <v>0</v>
          </cell>
          <cell r="B26559">
            <v>0</v>
          </cell>
          <cell r="C26559">
            <v>0</v>
          </cell>
          <cell r="D26559">
            <v>0</v>
          </cell>
        </row>
        <row r="26560">
          <cell r="A26560">
            <v>0</v>
          </cell>
          <cell r="B26560">
            <v>0</v>
          </cell>
          <cell r="C26560">
            <v>0</v>
          </cell>
          <cell r="D26560">
            <v>0</v>
          </cell>
        </row>
        <row r="26561">
          <cell r="A26561">
            <v>0</v>
          </cell>
          <cell r="B26561">
            <v>0</v>
          </cell>
          <cell r="C26561">
            <v>0</v>
          </cell>
          <cell r="D26561">
            <v>0</v>
          </cell>
        </row>
        <row r="26562">
          <cell r="A26562">
            <v>0</v>
          </cell>
          <cell r="B26562">
            <v>0</v>
          </cell>
          <cell r="C26562">
            <v>0</v>
          </cell>
          <cell r="D26562">
            <v>0</v>
          </cell>
        </row>
        <row r="26563">
          <cell r="A26563">
            <v>0</v>
          </cell>
          <cell r="B26563">
            <v>0</v>
          </cell>
          <cell r="C26563">
            <v>0</v>
          </cell>
          <cell r="D26563">
            <v>0</v>
          </cell>
        </row>
        <row r="26564">
          <cell r="A26564">
            <v>0</v>
          </cell>
          <cell r="B26564">
            <v>0</v>
          </cell>
          <cell r="C26564">
            <v>0</v>
          </cell>
          <cell r="D26564">
            <v>0</v>
          </cell>
        </row>
        <row r="26565">
          <cell r="A26565">
            <v>0</v>
          </cell>
          <cell r="B26565">
            <v>0</v>
          </cell>
          <cell r="C26565">
            <v>0</v>
          </cell>
          <cell r="D26565">
            <v>0</v>
          </cell>
        </row>
        <row r="26566">
          <cell r="A26566">
            <v>0</v>
          </cell>
          <cell r="B26566">
            <v>0</v>
          </cell>
          <cell r="C26566">
            <v>0</v>
          </cell>
          <cell r="D26566">
            <v>0</v>
          </cell>
        </row>
        <row r="26567">
          <cell r="A26567">
            <v>0</v>
          </cell>
          <cell r="B26567">
            <v>0</v>
          </cell>
          <cell r="C26567">
            <v>0</v>
          </cell>
          <cell r="D26567">
            <v>0</v>
          </cell>
        </row>
        <row r="26568">
          <cell r="A26568">
            <v>0</v>
          </cell>
          <cell r="B26568">
            <v>0</v>
          </cell>
          <cell r="C26568">
            <v>0</v>
          </cell>
          <cell r="D26568">
            <v>0</v>
          </cell>
        </row>
        <row r="26569">
          <cell r="A26569">
            <v>0</v>
          </cell>
          <cell r="B26569">
            <v>0</v>
          </cell>
          <cell r="C26569">
            <v>0</v>
          </cell>
          <cell r="D26569">
            <v>0</v>
          </cell>
        </row>
        <row r="26570">
          <cell r="A26570">
            <v>0</v>
          </cell>
          <cell r="B26570">
            <v>0</v>
          </cell>
          <cell r="C26570">
            <v>0</v>
          </cell>
          <cell r="D26570">
            <v>0</v>
          </cell>
        </row>
        <row r="26571">
          <cell r="A26571">
            <v>0</v>
          </cell>
          <cell r="B26571">
            <v>0</v>
          </cell>
          <cell r="C26571">
            <v>0</v>
          </cell>
          <cell r="D26571">
            <v>0</v>
          </cell>
        </row>
        <row r="26572">
          <cell r="A26572">
            <v>0</v>
          </cell>
          <cell r="B26572">
            <v>0</v>
          </cell>
          <cell r="C26572">
            <v>0</v>
          </cell>
          <cell r="D26572">
            <v>0</v>
          </cell>
        </row>
        <row r="26573">
          <cell r="A26573">
            <v>0</v>
          </cell>
          <cell r="B26573">
            <v>0</v>
          </cell>
          <cell r="C26573">
            <v>0</v>
          </cell>
          <cell r="D26573">
            <v>0</v>
          </cell>
        </row>
        <row r="26574">
          <cell r="A26574">
            <v>0</v>
          </cell>
          <cell r="B26574">
            <v>0</v>
          </cell>
          <cell r="C26574">
            <v>0</v>
          </cell>
          <cell r="D26574">
            <v>0</v>
          </cell>
        </row>
        <row r="26575">
          <cell r="A26575">
            <v>0</v>
          </cell>
          <cell r="B26575">
            <v>0</v>
          </cell>
          <cell r="C26575">
            <v>0</v>
          </cell>
          <cell r="D26575">
            <v>0</v>
          </cell>
        </row>
        <row r="26576">
          <cell r="A26576">
            <v>0</v>
          </cell>
          <cell r="B26576">
            <v>0</v>
          </cell>
          <cell r="C26576">
            <v>0</v>
          </cell>
          <cell r="D26576">
            <v>0</v>
          </cell>
        </row>
        <row r="26577">
          <cell r="A26577">
            <v>0</v>
          </cell>
          <cell r="B26577">
            <v>0</v>
          </cell>
          <cell r="C26577">
            <v>0</v>
          </cell>
          <cell r="D26577">
            <v>0</v>
          </cell>
        </row>
        <row r="26578">
          <cell r="A26578">
            <v>0</v>
          </cell>
          <cell r="B26578">
            <v>0</v>
          </cell>
          <cell r="C26578">
            <v>0</v>
          </cell>
          <cell r="D26578">
            <v>0</v>
          </cell>
        </row>
        <row r="26579">
          <cell r="A26579">
            <v>0</v>
          </cell>
          <cell r="B26579">
            <v>0</v>
          </cell>
          <cell r="C26579">
            <v>0</v>
          </cell>
          <cell r="D26579">
            <v>0</v>
          </cell>
        </row>
        <row r="26580">
          <cell r="A26580">
            <v>0</v>
          </cell>
          <cell r="B26580">
            <v>0</v>
          </cell>
          <cell r="C26580">
            <v>0</v>
          </cell>
          <cell r="D26580">
            <v>0</v>
          </cell>
        </row>
        <row r="26581">
          <cell r="A26581">
            <v>0</v>
          </cell>
          <cell r="B26581">
            <v>0</v>
          </cell>
          <cell r="C26581">
            <v>0</v>
          </cell>
          <cell r="D26581">
            <v>0</v>
          </cell>
        </row>
        <row r="26582">
          <cell r="A26582">
            <v>0</v>
          </cell>
          <cell r="B26582">
            <v>0</v>
          </cell>
          <cell r="C26582">
            <v>0</v>
          </cell>
          <cell r="D26582">
            <v>0</v>
          </cell>
        </row>
        <row r="26583">
          <cell r="A26583">
            <v>0</v>
          </cell>
          <cell r="B26583">
            <v>0</v>
          </cell>
          <cell r="C26583">
            <v>0</v>
          </cell>
          <cell r="D26583">
            <v>0</v>
          </cell>
        </row>
        <row r="26584">
          <cell r="A26584">
            <v>0</v>
          </cell>
          <cell r="B26584">
            <v>0</v>
          </cell>
          <cell r="C26584">
            <v>0</v>
          </cell>
          <cell r="D26584">
            <v>0</v>
          </cell>
        </row>
        <row r="26585">
          <cell r="A26585">
            <v>0</v>
          </cell>
          <cell r="B26585">
            <v>0</v>
          </cell>
          <cell r="C26585">
            <v>0</v>
          </cell>
          <cell r="D26585">
            <v>0</v>
          </cell>
        </row>
        <row r="26586">
          <cell r="A26586">
            <v>0</v>
          </cell>
          <cell r="B26586">
            <v>0</v>
          </cell>
          <cell r="C26586">
            <v>0</v>
          </cell>
          <cell r="D26586">
            <v>0</v>
          </cell>
        </row>
        <row r="26587">
          <cell r="A26587">
            <v>0</v>
          </cell>
          <cell r="B26587">
            <v>0</v>
          </cell>
          <cell r="C26587">
            <v>0</v>
          </cell>
          <cell r="D26587">
            <v>0</v>
          </cell>
        </row>
        <row r="26588">
          <cell r="A26588">
            <v>0</v>
          </cell>
          <cell r="B26588">
            <v>0</v>
          </cell>
          <cell r="C26588">
            <v>0</v>
          </cell>
          <cell r="D26588">
            <v>0</v>
          </cell>
        </row>
        <row r="26589">
          <cell r="A26589">
            <v>0</v>
          </cell>
          <cell r="B26589">
            <v>0</v>
          </cell>
          <cell r="C26589">
            <v>0</v>
          </cell>
          <cell r="D26589">
            <v>0</v>
          </cell>
        </row>
        <row r="26590">
          <cell r="A26590">
            <v>0</v>
          </cell>
          <cell r="B26590">
            <v>0</v>
          </cell>
          <cell r="C26590">
            <v>0</v>
          </cell>
          <cell r="D26590">
            <v>0</v>
          </cell>
        </row>
        <row r="26591">
          <cell r="A26591">
            <v>0</v>
          </cell>
          <cell r="B26591">
            <v>0</v>
          </cell>
          <cell r="C26591">
            <v>0</v>
          </cell>
          <cell r="D26591">
            <v>0</v>
          </cell>
        </row>
        <row r="26592">
          <cell r="A26592">
            <v>0</v>
          </cell>
          <cell r="B26592">
            <v>0</v>
          </cell>
          <cell r="C26592">
            <v>0</v>
          </cell>
          <cell r="D26592">
            <v>0</v>
          </cell>
        </row>
        <row r="26593">
          <cell r="A26593">
            <v>0</v>
          </cell>
          <cell r="B26593">
            <v>0</v>
          </cell>
          <cell r="C26593">
            <v>0</v>
          </cell>
          <cell r="D26593">
            <v>0</v>
          </cell>
        </row>
        <row r="26594">
          <cell r="A26594">
            <v>0</v>
          </cell>
          <cell r="B26594">
            <v>0</v>
          </cell>
          <cell r="C26594">
            <v>0</v>
          </cell>
          <cell r="D26594">
            <v>0</v>
          </cell>
        </row>
        <row r="26595">
          <cell r="A26595">
            <v>0</v>
          </cell>
          <cell r="B26595">
            <v>0</v>
          </cell>
          <cell r="C26595">
            <v>0</v>
          </cell>
          <cell r="D26595">
            <v>0</v>
          </cell>
        </row>
        <row r="26596">
          <cell r="A26596">
            <v>0</v>
          </cell>
          <cell r="B26596">
            <v>0</v>
          </cell>
          <cell r="C26596">
            <v>0</v>
          </cell>
          <cell r="D26596">
            <v>0</v>
          </cell>
        </row>
        <row r="26597">
          <cell r="A26597">
            <v>0</v>
          </cell>
          <cell r="B26597">
            <v>0</v>
          </cell>
          <cell r="C26597">
            <v>0</v>
          </cell>
          <cell r="D26597">
            <v>0</v>
          </cell>
        </row>
        <row r="26598">
          <cell r="A26598">
            <v>0</v>
          </cell>
          <cell r="B26598">
            <v>0</v>
          </cell>
          <cell r="C26598">
            <v>0</v>
          </cell>
          <cell r="D26598">
            <v>0</v>
          </cell>
        </row>
        <row r="26599">
          <cell r="A26599">
            <v>0</v>
          </cell>
          <cell r="B26599">
            <v>0</v>
          </cell>
          <cell r="C26599">
            <v>0</v>
          </cell>
          <cell r="D26599">
            <v>0</v>
          </cell>
        </row>
        <row r="26600">
          <cell r="A26600">
            <v>0</v>
          </cell>
          <cell r="B26600">
            <v>0</v>
          </cell>
          <cell r="C26600">
            <v>0</v>
          </cell>
          <cell r="D26600">
            <v>0</v>
          </cell>
        </row>
        <row r="26601">
          <cell r="A26601">
            <v>0</v>
          </cell>
          <cell r="B26601">
            <v>0</v>
          </cell>
          <cell r="C26601">
            <v>0</v>
          </cell>
          <cell r="D26601">
            <v>0</v>
          </cell>
        </row>
        <row r="26602">
          <cell r="A26602">
            <v>0</v>
          </cell>
          <cell r="B26602">
            <v>0</v>
          </cell>
          <cell r="C26602">
            <v>0</v>
          </cell>
          <cell r="D26602">
            <v>0</v>
          </cell>
        </row>
        <row r="26603">
          <cell r="A26603">
            <v>0</v>
          </cell>
          <cell r="B26603">
            <v>0</v>
          </cell>
          <cell r="C26603">
            <v>0</v>
          </cell>
          <cell r="D26603">
            <v>0</v>
          </cell>
        </row>
        <row r="26604">
          <cell r="A26604">
            <v>0</v>
          </cell>
          <cell r="B26604">
            <v>0</v>
          </cell>
          <cell r="C26604">
            <v>0</v>
          </cell>
          <cell r="D26604">
            <v>0</v>
          </cell>
        </row>
        <row r="26605">
          <cell r="A26605">
            <v>0</v>
          </cell>
          <cell r="B26605">
            <v>0</v>
          </cell>
          <cell r="C26605">
            <v>0</v>
          </cell>
          <cell r="D26605">
            <v>0</v>
          </cell>
        </row>
        <row r="26606">
          <cell r="A26606">
            <v>0</v>
          </cell>
          <cell r="B26606">
            <v>0</v>
          </cell>
          <cell r="C26606">
            <v>0</v>
          </cell>
          <cell r="D26606">
            <v>0</v>
          </cell>
        </row>
        <row r="26607">
          <cell r="A26607">
            <v>0</v>
          </cell>
          <cell r="B26607">
            <v>0</v>
          </cell>
          <cell r="C26607">
            <v>0</v>
          </cell>
          <cell r="D26607">
            <v>0</v>
          </cell>
        </row>
        <row r="26608">
          <cell r="A26608">
            <v>0</v>
          </cell>
          <cell r="B26608">
            <v>0</v>
          </cell>
          <cell r="C26608">
            <v>0</v>
          </cell>
          <cell r="D26608">
            <v>0</v>
          </cell>
        </row>
        <row r="26609">
          <cell r="A26609">
            <v>0</v>
          </cell>
          <cell r="B26609">
            <v>0</v>
          </cell>
          <cell r="C26609">
            <v>0</v>
          </cell>
          <cell r="D26609">
            <v>0</v>
          </cell>
        </row>
        <row r="26610">
          <cell r="A26610">
            <v>0</v>
          </cell>
          <cell r="B26610">
            <v>0</v>
          </cell>
          <cell r="C26610">
            <v>0</v>
          </cell>
          <cell r="D26610">
            <v>0</v>
          </cell>
        </row>
        <row r="26611">
          <cell r="A26611">
            <v>0</v>
          </cell>
          <cell r="B26611">
            <v>0</v>
          </cell>
          <cell r="C26611">
            <v>0</v>
          </cell>
          <cell r="D26611">
            <v>0</v>
          </cell>
        </row>
        <row r="26612">
          <cell r="A26612">
            <v>0</v>
          </cell>
          <cell r="B26612">
            <v>0</v>
          </cell>
          <cell r="C26612">
            <v>0</v>
          </cell>
          <cell r="D26612">
            <v>0</v>
          </cell>
        </row>
        <row r="26613">
          <cell r="A26613">
            <v>0</v>
          </cell>
          <cell r="B26613">
            <v>0</v>
          </cell>
          <cell r="C26613">
            <v>0</v>
          </cell>
          <cell r="D26613">
            <v>0</v>
          </cell>
        </row>
        <row r="26614">
          <cell r="A26614">
            <v>0</v>
          </cell>
          <cell r="B26614">
            <v>0</v>
          </cell>
          <cell r="C26614">
            <v>0</v>
          </cell>
          <cell r="D26614">
            <v>0</v>
          </cell>
        </row>
        <row r="26615">
          <cell r="A26615">
            <v>0</v>
          </cell>
          <cell r="B26615">
            <v>0</v>
          </cell>
          <cell r="C26615">
            <v>0</v>
          </cell>
          <cell r="D26615">
            <v>0</v>
          </cell>
        </row>
        <row r="26616">
          <cell r="A26616">
            <v>0</v>
          </cell>
          <cell r="B26616">
            <v>0</v>
          </cell>
          <cell r="C26616">
            <v>0</v>
          </cell>
          <cell r="D26616">
            <v>0</v>
          </cell>
        </row>
        <row r="26617">
          <cell r="A26617">
            <v>0</v>
          </cell>
          <cell r="B26617">
            <v>0</v>
          </cell>
          <cell r="C26617">
            <v>0</v>
          </cell>
          <cell r="D26617">
            <v>0</v>
          </cell>
        </row>
        <row r="26618">
          <cell r="A26618">
            <v>0</v>
          </cell>
          <cell r="B26618">
            <v>0</v>
          </cell>
          <cell r="C26618">
            <v>0</v>
          </cell>
          <cell r="D26618">
            <v>0</v>
          </cell>
        </row>
        <row r="26619">
          <cell r="A26619">
            <v>0</v>
          </cell>
          <cell r="B26619">
            <v>0</v>
          </cell>
          <cell r="C26619">
            <v>0</v>
          </cell>
          <cell r="D26619">
            <v>0</v>
          </cell>
        </row>
        <row r="26620">
          <cell r="A26620">
            <v>0</v>
          </cell>
          <cell r="B26620">
            <v>0</v>
          </cell>
          <cell r="C26620">
            <v>0</v>
          </cell>
          <cell r="D26620">
            <v>0</v>
          </cell>
        </row>
        <row r="26621">
          <cell r="A26621">
            <v>0</v>
          </cell>
          <cell r="B26621">
            <v>0</v>
          </cell>
          <cell r="C26621">
            <v>0</v>
          </cell>
          <cell r="D26621">
            <v>0</v>
          </cell>
        </row>
        <row r="26622">
          <cell r="A26622">
            <v>0</v>
          </cell>
          <cell r="B26622">
            <v>0</v>
          </cell>
          <cell r="C26622">
            <v>0</v>
          </cell>
          <cell r="D26622">
            <v>0</v>
          </cell>
        </row>
        <row r="26623">
          <cell r="A26623">
            <v>0</v>
          </cell>
          <cell r="B26623">
            <v>0</v>
          </cell>
          <cell r="C26623">
            <v>0</v>
          </cell>
          <cell r="D26623">
            <v>0</v>
          </cell>
        </row>
        <row r="26624">
          <cell r="A26624">
            <v>0</v>
          </cell>
          <cell r="B26624">
            <v>0</v>
          </cell>
          <cell r="C26624">
            <v>0</v>
          </cell>
          <cell r="D26624">
            <v>0</v>
          </cell>
        </row>
        <row r="26625">
          <cell r="A26625">
            <v>0</v>
          </cell>
          <cell r="B26625">
            <v>0</v>
          </cell>
          <cell r="C26625">
            <v>0</v>
          </cell>
          <cell r="D26625">
            <v>0</v>
          </cell>
        </row>
        <row r="26626">
          <cell r="A26626">
            <v>0</v>
          </cell>
          <cell r="B26626">
            <v>0</v>
          </cell>
          <cell r="C26626">
            <v>0</v>
          </cell>
          <cell r="D26626">
            <v>0</v>
          </cell>
        </row>
        <row r="26627">
          <cell r="A26627">
            <v>0</v>
          </cell>
          <cell r="B26627">
            <v>0</v>
          </cell>
          <cell r="C26627">
            <v>0</v>
          </cell>
          <cell r="D26627">
            <v>0</v>
          </cell>
        </row>
        <row r="26628">
          <cell r="A26628">
            <v>0</v>
          </cell>
          <cell r="B26628">
            <v>0</v>
          </cell>
          <cell r="C26628">
            <v>0</v>
          </cell>
          <cell r="D26628">
            <v>0</v>
          </cell>
        </row>
        <row r="26629">
          <cell r="A26629">
            <v>0</v>
          </cell>
          <cell r="B26629">
            <v>0</v>
          </cell>
          <cell r="C26629">
            <v>0</v>
          </cell>
          <cell r="D26629">
            <v>0</v>
          </cell>
        </row>
        <row r="26630">
          <cell r="A26630">
            <v>0</v>
          </cell>
          <cell r="B26630">
            <v>0</v>
          </cell>
          <cell r="C26630">
            <v>0</v>
          </cell>
          <cell r="D26630">
            <v>0</v>
          </cell>
        </row>
        <row r="26631">
          <cell r="A26631">
            <v>0</v>
          </cell>
          <cell r="B26631">
            <v>0</v>
          </cell>
          <cell r="C26631">
            <v>0</v>
          </cell>
          <cell r="D26631">
            <v>0</v>
          </cell>
        </row>
        <row r="26632">
          <cell r="A26632">
            <v>0</v>
          </cell>
          <cell r="B26632">
            <v>0</v>
          </cell>
          <cell r="C26632">
            <v>0</v>
          </cell>
          <cell r="D26632">
            <v>0</v>
          </cell>
        </row>
        <row r="26633">
          <cell r="A26633">
            <v>0</v>
          </cell>
          <cell r="B26633">
            <v>0</v>
          </cell>
          <cell r="C26633">
            <v>0</v>
          </cell>
          <cell r="D26633">
            <v>0</v>
          </cell>
        </row>
        <row r="26634">
          <cell r="A26634">
            <v>0</v>
          </cell>
          <cell r="B26634">
            <v>0</v>
          </cell>
          <cell r="C26634">
            <v>0</v>
          </cell>
          <cell r="D26634">
            <v>0</v>
          </cell>
        </row>
        <row r="26635">
          <cell r="A26635">
            <v>0</v>
          </cell>
          <cell r="B26635">
            <v>0</v>
          </cell>
          <cell r="C26635">
            <v>0</v>
          </cell>
          <cell r="D26635">
            <v>0</v>
          </cell>
        </row>
        <row r="26636">
          <cell r="A26636">
            <v>0</v>
          </cell>
          <cell r="B26636">
            <v>0</v>
          </cell>
          <cell r="C26636">
            <v>0</v>
          </cell>
          <cell r="D26636">
            <v>0</v>
          </cell>
        </row>
        <row r="26637">
          <cell r="A26637">
            <v>0</v>
          </cell>
          <cell r="B26637">
            <v>0</v>
          </cell>
          <cell r="C26637">
            <v>0</v>
          </cell>
          <cell r="D26637">
            <v>0</v>
          </cell>
        </row>
        <row r="26638">
          <cell r="A26638">
            <v>0</v>
          </cell>
          <cell r="B26638">
            <v>0</v>
          </cell>
          <cell r="C26638">
            <v>0</v>
          </cell>
          <cell r="D26638">
            <v>0</v>
          </cell>
        </row>
        <row r="26639">
          <cell r="A26639">
            <v>0</v>
          </cell>
          <cell r="B26639">
            <v>0</v>
          </cell>
          <cell r="C26639">
            <v>0</v>
          </cell>
          <cell r="D26639">
            <v>0</v>
          </cell>
        </row>
        <row r="26640">
          <cell r="A26640">
            <v>0</v>
          </cell>
          <cell r="B26640">
            <v>0</v>
          </cell>
          <cell r="C26640">
            <v>0</v>
          </cell>
          <cell r="D26640">
            <v>0</v>
          </cell>
        </row>
        <row r="26641">
          <cell r="A26641">
            <v>0</v>
          </cell>
          <cell r="B26641">
            <v>0</v>
          </cell>
          <cell r="C26641">
            <v>0</v>
          </cell>
          <cell r="D26641">
            <v>0</v>
          </cell>
        </row>
        <row r="26642">
          <cell r="A26642">
            <v>0</v>
          </cell>
          <cell r="B26642">
            <v>0</v>
          </cell>
          <cell r="C26642">
            <v>0</v>
          </cell>
          <cell r="D26642">
            <v>0</v>
          </cell>
        </row>
        <row r="26643">
          <cell r="A26643">
            <v>0</v>
          </cell>
          <cell r="B26643">
            <v>0</v>
          </cell>
          <cell r="C26643">
            <v>0</v>
          </cell>
          <cell r="D26643">
            <v>0</v>
          </cell>
        </row>
        <row r="26644">
          <cell r="A26644">
            <v>0</v>
          </cell>
          <cell r="B26644">
            <v>0</v>
          </cell>
          <cell r="C26644">
            <v>0</v>
          </cell>
          <cell r="D26644">
            <v>0</v>
          </cell>
        </row>
        <row r="26645">
          <cell r="A26645">
            <v>0</v>
          </cell>
          <cell r="B26645">
            <v>0</v>
          </cell>
          <cell r="C26645">
            <v>0</v>
          </cell>
          <cell r="D26645">
            <v>0</v>
          </cell>
        </row>
        <row r="26646">
          <cell r="A26646">
            <v>0</v>
          </cell>
          <cell r="B26646">
            <v>0</v>
          </cell>
          <cell r="C26646">
            <v>0</v>
          </cell>
          <cell r="D26646">
            <v>0</v>
          </cell>
        </row>
        <row r="26647">
          <cell r="A26647">
            <v>0</v>
          </cell>
          <cell r="B26647">
            <v>0</v>
          </cell>
          <cell r="C26647">
            <v>0</v>
          </cell>
          <cell r="D26647">
            <v>0</v>
          </cell>
        </row>
        <row r="26648">
          <cell r="A26648">
            <v>0</v>
          </cell>
          <cell r="B26648">
            <v>0</v>
          </cell>
          <cell r="C26648">
            <v>0</v>
          </cell>
          <cell r="D26648">
            <v>0</v>
          </cell>
        </row>
        <row r="26649">
          <cell r="A26649">
            <v>0</v>
          </cell>
          <cell r="B26649">
            <v>0</v>
          </cell>
          <cell r="C26649">
            <v>0</v>
          </cell>
          <cell r="D26649">
            <v>0</v>
          </cell>
        </row>
        <row r="26650">
          <cell r="A26650">
            <v>0</v>
          </cell>
          <cell r="B26650">
            <v>0</v>
          </cell>
          <cell r="C26650">
            <v>0</v>
          </cell>
          <cell r="D26650">
            <v>0</v>
          </cell>
        </row>
        <row r="26651">
          <cell r="A26651">
            <v>0</v>
          </cell>
          <cell r="B26651">
            <v>0</v>
          </cell>
          <cell r="C26651">
            <v>0</v>
          </cell>
          <cell r="D26651">
            <v>0</v>
          </cell>
        </row>
        <row r="26652">
          <cell r="A26652">
            <v>0</v>
          </cell>
          <cell r="B26652">
            <v>0</v>
          </cell>
          <cell r="C26652">
            <v>0</v>
          </cell>
          <cell r="D26652">
            <v>0</v>
          </cell>
        </row>
        <row r="26653">
          <cell r="A26653">
            <v>0</v>
          </cell>
          <cell r="B26653">
            <v>0</v>
          </cell>
          <cell r="C26653">
            <v>0</v>
          </cell>
          <cell r="D26653">
            <v>0</v>
          </cell>
        </row>
        <row r="26654">
          <cell r="A26654">
            <v>0</v>
          </cell>
          <cell r="B26654">
            <v>0</v>
          </cell>
          <cell r="C26654">
            <v>0</v>
          </cell>
          <cell r="D26654">
            <v>0</v>
          </cell>
        </row>
        <row r="26655">
          <cell r="A26655">
            <v>0</v>
          </cell>
          <cell r="B26655">
            <v>0</v>
          </cell>
          <cell r="C26655">
            <v>0</v>
          </cell>
          <cell r="D26655">
            <v>0</v>
          </cell>
        </row>
        <row r="26656">
          <cell r="A26656">
            <v>0</v>
          </cell>
          <cell r="B26656">
            <v>0</v>
          </cell>
          <cell r="C26656">
            <v>0</v>
          </cell>
          <cell r="D26656">
            <v>0</v>
          </cell>
        </row>
        <row r="26657">
          <cell r="A26657">
            <v>0</v>
          </cell>
          <cell r="B26657">
            <v>0</v>
          </cell>
          <cell r="C26657">
            <v>0</v>
          </cell>
          <cell r="D26657">
            <v>0</v>
          </cell>
        </row>
        <row r="26658">
          <cell r="A26658">
            <v>0</v>
          </cell>
          <cell r="B26658">
            <v>0</v>
          </cell>
          <cell r="C26658">
            <v>0</v>
          </cell>
          <cell r="D26658">
            <v>0</v>
          </cell>
        </row>
        <row r="26659">
          <cell r="A26659">
            <v>0</v>
          </cell>
          <cell r="B26659">
            <v>0</v>
          </cell>
          <cell r="C26659">
            <v>0</v>
          </cell>
          <cell r="D26659">
            <v>0</v>
          </cell>
        </row>
        <row r="26660">
          <cell r="A26660">
            <v>0</v>
          </cell>
          <cell r="B26660">
            <v>0</v>
          </cell>
          <cell r="C26660">
            <v>0</v>
          </cell>
          <cell r="D26660">
            <v>0</v>
          </cell>
        </row>
        <row r="26661">
          <cell r="A26661">
            <v>0</v>
          </cell>
          <cell r="B26661">
            <v>0</v>
          </cell>
          <cell r="C26661">
            <v>0</v>
          </cell>
          <cell r="D26661">
            <v>0</v>
          </cell>
        </row>
        <row r="26662">
          <cell r="A26662">
            <v>0</v>
          </cell>
          <cell r="B26662">
            <v>0</v>
          </cell>
          <cell r="C26662">
            <v>0</v>
          </cell>
          <cell r="D26662">
            <v>0</v>
          </cell>
        </row>
        <row r="26663">
          <cell r="A26663">
            <v>0</v>
          </cell>
          <cell r="B26663">
            <v>0</v>
          </cell>
          <cell r="C26663">
            <v>0</v>
          </cell>
          <cell r="D26663">
            <v>0</v>
          </cell>
        </row>
        <row r="26664">
          <cell r="A26664">
            <v>0</v>
          </cell>
          <cell r="B26664">
            <v>0</v>
          </cell>
          <cell r="C26664">
            <v>0</v>
          </cell>
          <cell r="D26664">
            <v>0</v>
          </cell>
        </row>
        <row r="26665">
          <cell r="A26665">
            <v>0</v>
          </cell>
          <cell r="B26665">
            <v>0</v>
          </cell>
          <cell r="C26665">
            <v>0</v>
          </cell>
          <cell r="D26665">
            <v>0</v>
          </cell>
        </row>
        <row r="26666">
          <cell r="A26666">
            <v>0</v>
          </cell>
          <cell r="B26666">
            <v>0</v>
          </cell>
          <cell r="C26666">
            <v>0</v>
          </cell>
          <cell r="D26666">
            <v>0</v>
          </cell>
        </row>
        <row r="26667">
          <cell r="A26667">
            <v>0</v>
          </cell>
          <cell r="B26667">
            <v>0</v>
          </cell>
          <cell r="C26667">
            <v>0</v>
          </cell>
          <cell r="D26667">
            <v>0</v>
          </cell>
        </row>
        <row r="26668">
          <cell r="A26668">
            <v>0</v>
          </cell>
          <cell r="B26668">
            <v>0</v>
          </cell>
          <cell r="C26668">
            <v>0</v>
          </cell>
          <cell r="D26668">
            <v>0</v>
          </cell>
        </row>
        <row r="26669">
          <cell r="A26669">
            <v>0</v>
          </cell>
          <cell r="B26669">
            <v>0</v>
          </cell>
          <cell r="C26669">
            <v>0</v>
          </cell>
          <cell r="D26669">
            <v>0</v>
          </cell>
        </row>
        <row r="26670">
          <cell r="A26670">
            <v>0</v>
          </cell>
          <cell r="B26670">
            <v>0</v>
          </cell>
          <cell r="C26670">
            <v>0</v>
          </cell>
          <cell r="D26670">
            <v>0</v>
          </cell>
        </row>
        <row r="26671">
          <cell r="A26671">
            <v>0</v>
          </cell>
          <cell r="B26671">
            <v>0</v>
          </cell>
          <cell r="C26671">
            <v>0</v>
          </cell>
          <cell r="D26671">
            <v>0</v>
          </cell>
        </row>
        <row r="26672">
          <cell r="A26672">
            <v>0</v>
          </cell>
          <cell r="B26672">
            <v>0</v>
          </cell>
          <cell r="C26672">
            <v>0</v>
          </cell>
          <cell r="D26672">
            <v>0</v>
          </cell>
        </row>
        <row r="26673">
          <cell r="A26673">
            <v>0</v>
          </cell>
          <cell r="B26673">
            <v>0</v>
          </cell>
          <cell r="C26673">
            <v>0</v>
          </cell>
          <cell r="D26673">
            <v>0</v>
          </cell>
        </row>
        <row r="26674">
          <cell r="A26674">
            <v>0</v>
          </cell>
          <cell r="B26674">
            <v>0</v>
          </cell>
          <cell r="C26674">
            <v>0</v>
          </cell>
          <cell r="D26674">
            <v>0</v>
          </cell>
        </row>
        <row r="26675">
          <cell r="A26675">
            <v>0</v>
          </cell>
          <cell r="B26675">
            <v>0</v>
          </cell>
          <cell r="C26675">
            <v>0</v>
          </cell>
          <cell r="D26675">
            <v>0</v>
          </cell>
        </row>
        <row r="26676">
          <cell r="A26676">
            <v>0</v>
          </cell>
          <cell r="B26676">
            <v>0</v>
          </cell>
          <cell r="C26676">
            <v>0</v>
          </cell>
          <cell r="D26676">
            <v>0</v>
          </cell>
        </row>
        <row r="26677">
          <cell r="A26677">
            <v>0</v>
          </cell>
          <cell r="B26677">
            <v>0</v>
          </cell>
          <cell r="C26677">
            <v>0</v>
          </cell>
          <cell r="D26677">
            <v>0</v>
          </cell>
        </row>
        <row r="26678">
          <cell r="A26678">
            <v>0</v>
          </cell>
          <cell r="B26678">
            <v>0</v>
          </cell>
          <cell r="C26678">
            <v>0</v>
          </cell>
          <cell r="D26678">
            <v>0</v>
          </cell>
        </row>
        <row r="26679">
          <cell r="A26679">
            <v>0</v>
          </cell>
          <cell r="B26679">
            <v>0</v>
          </cell>
          <cell r="C26679">
            <v>0</v>
          </cell>
          <cell r="D26679">
            <v>0</v>
          </cell>
        </row>
        <row r="26680">
          <cell r="A26680">
            <v>0</v>
          </cell>
          <cell r="B26680">
            <v>0</v>
          </cell>
          <cell r="C26680">
            <v>0</v>
          </cell>
          <cell r="D26680">
            <v>0</v>
          </cell>
        </row>
        <row r="26681">
          <cell r="A26681">
            <v>0</v>
          </cell>
          <cell r="B26681">
            <v>0</v>
          </cell>
          <cell r="C26681">
            <v>0</v>
          </cell>
          <cell r="D26681">
            <v>0</v>
          </cell>
        </row>
        <row r="26682">
          <cell r="A26682">
            <v>0</v>
          </cell>
          <cell r="B26682">
            <v>0</v>
          </cell>
          <cell r="C26682">
            <v>0</v>
          </cell>
          <cell r="D26682">
            <v>0</v>
          </cell>
        </row>
        <row r="26683">
          <cell r="A26683">
            <v>0</v>
          </cell>
          <cell r="B26683">
            <v>0</v>
          </cell>
          <cell r="C26683">
            <v>0</v>
          </cell>
          <cell r="D26683">
            <v>0</v>
          </cell>
        </row>
        <row r="26684">
          <cell r="A26684">
            <v>0</v>
          </cell>
          <cell r="B26684">
            <v>0</v>
          </cell>
          <cell r="C26684">
            <v>0</v>
          </cell>
          <cell r="D26684">
            <v>0</v>
          </cell>
        </row>
        <row r="26685">
          <cell r="A26685">
            <v>0</v>
          </cell>
          <cell r="B26685">
            <v>0</v>
          </cell>
          <cell r="C26685">
            <v>0</v>
          </cell>
          <cell r="D26685">
            <v>0</v>
          </cell>
        </row>
        <row r="26686">
          <cell r="A26686">
            <v>0</v>
          </cell>
          <cell r="B26686">
            <v>0</v>
          </cell>
          <cell r="C26686">
            <v>0</v>
          </cell>
          <cell r="D26686">
            <v>0</v>
          </cell>
        </row>
        <row r="26687">
          <cell r="A26687">
            <v>0</v>
          </cell>
          <cell r="B26687">
            <v>0</v>
          </cell>
          <cell r="C26687">
            <v>0</v>
          </cell>
          <cell r="D26687">
            <v>0</v>
          </cell>
        </row>
        <row r="26688">
          <cell r="A26688">
            <v>0</v>
          </cell>
          <cell r="B26688">
            <v>0</v>
          </cell>
          <cell r="C26688">
            <v>0</v>
          </cell>
          <cell r="D26688">
            <v>0</v>
          </cell>
        </row>
        <row r="26689">
          <cell r="A26689">
            <v>0</v>
          </cell>
          <cell r="B26689">
            <v>0</v>
          </cell>
          <cell r="C26689">
            <v>0</v>
          </cell>
          <cell r="D26689">
            <v>0</v>
          </cell>
        </row>
        <row r="26690">
          <cell r="A26690">
            <v>0</v>
          </cell>
          <cell r="B26690">
            <v>0</v>
          </cell>
          <cell r="C26690">
            <v>0</v>
          </cell>
          <cell r="D26690">
            <v>0</v>
          </cell>
        </row>
        <row r="26691">
          <cell r="A26691">
            <v>0</v>
          </cell>
          <cell r="B26691">
            <v>0</v>
          </cell>
          <cell r="C26691">
            <v>0</v>
          </cell>
          <cell r="D26691">
            <v>0</v>
          </cell>
        </row>
        <row r="26692">
          <cell r="A26692">
            <v>0</v>
          </cell>
          <cell r="B26692">
            <v>0</v>
          </cell>
          <cell r="C26692">
            <v>0</v>
          </cell>
          <cell r="D26692">
            <v>0</v>
          </cell>
        </row>
        <row r="26693">
          <cell r="A26693">
            <v>0</v>
          </cell>
          <cell r="B26693">
            <v>0</v>
          </cell>
          <cell r="C26693">
            <v>0</v>
          </cell>
          <cell r="D26693">
            <v>0</v>
          </cell>
        </row>
        <row r="26694">
          <cell r="A26694">
            <v>0</v>
          </cell>
          <cell r="B26694">
            <v>0</v>
          </cell>
          <cell r="C26694">
            <v>0</v>
          </cell>
          <cell r="D26694">
            <v>0</v>
          </cell>
        </row>
        <row r="26695">
          <cell r="A26695">
            <v>0</v>
          </cell>
          <cell r="B26695">
            <v>0</v>
          </cell>
          <cell r="C26695">
            <v>0</v>
          </cell>
          <cell r="D26695">
            <v>0</v>
          </cell>
        </row>
        <row r="26696">
          <cell r="A26696">
            <v>0</v>
          </cell>
          <cell r="B26696">
            <v>0</v>
          </cell>
          <cell r="C26696">
            <v>0</v>
          </cell>
          <cell r="D26696">
            <v>0</v>
          </cell>
        </row>
        <row r="26697">
          <cell r="A26697">
            <v>0</v>
          </cell>
          <cell r="B26697">
            <v>0</v>
          </cell>
          <cell r="C26697">
            <v>0</v>
          </cell>
          <cell r="D26697">
            <v>0</v>
          </cell>
        </row>
        <row r="26698">
          <cell r="A26698">
            <v>0</v>
          </cell>
          <cell r="B26698">
            <v>0</v>
          </cell>
          <cell r="C26698">
            <v>0</v>
          </cell>
          <cell r="D26698">
            <v>0</v>
          </cell>
        </row>
        <row r="26699">
          <cell r="A26699">
            <v>0</v>
          </cell>
          <cell r="B26699">
            <v>0</v>
          </cell>
          <cell r="C26699">
            <v>0</v>
          </cell>
          <cell r="D26699">
            <v>0</v>
          </cell>
        </row>
        <row r="26700">
          <cell r="A26700">
            <v>0</v>
          </cell>
          <cell r="B26700">
            <v>0</v>
          </cell>
          <cell r="C26700">
            <v>0</v>
          </cell>
          <cell r="D26700">
            <v>0</v>
          </cell>
        </row>
        <row r="26701">
          <cell r="A26701">
            <v>0</v>
          </cell>
          <cell r="B26701">
            <v>0</v>
          </cell>
          <cell r="C26701">
            <v>0</v>
          </cell>
          <cell r="D26701">
            <v>0</v>
          </cell>
        </row>
        <row r="26702">
          <cell r="A26702">
            <v>0</v>
          </cell>
          <cell r="B26702">
            <v>0</v>
          </cell>
          <cell r="C26702">
            <v>0</v>
          </cell>
          <cell r="D26702">
            <v>0</v>
          </cell>
        </row>
        <row r="26703">
          <cell r="A26703">
            <v>0</v>
          </cell>
          <cell r="B26703">
            <v>0</v>
          </cell>
          <cell r="C26703">
            <v>0</v>
          </cell>
          <cell r="D26703">
            <v>0</v>
          </cell>
        </row>
        <row r="26704">
          <cell r="A26704">
            <v>0</v>
          </cell>
          <cell r="B26704">
            <v>0</v>
          </cell>
          <cell r="C26704">
            <v>0</v>
          </cell>
          <cell r="D26704">
            <v>0</v>
          </cell>
        </row>
        <row r="26705">
          <cell r="A26705">
            <v>0</v>
          </cell>
          <cell r="B26705">
            <v>0</v>
          </cell>
          <cell r="C26705">
            <v>0</v>
          </cell>
          <cell r="D26705">
            <v>0</v>
          </cell>
        </row>
        <row r="26706">
          <cell r="A26706">
            <v>0</v>
          </cell>
          <cell r="B26706">
            <v>0</v>
          </cell>
          <cell r="C26706">
            <v>0</v>
          </cell>
          <cell r="D26706">
            <v>0</v>
          </cell>
        </row>
        <row r="26707">
          <cell r="A26707">
            <v>0</v>
          </cell>
          <cell r="B26707">
            <v>0</v>
          </cell>
          <cell r="C26707">
            <v>0</v>
          </cell>
          <cell r="D26707">
            <v>0</v>
          </cell>
        </row>
        <row r="26708">
          <cell r="A26708">
            <v>0</v>
          </cell>
          <cell r="B26708">
            <v>0</v>
          </cell>
          <cell r="C26708">
            <v>0</v>
          </cell>
          <cell r="D26708">
            <v>0</v>
          </cell>
        </row>
        <row r="26709">
          <cell r="A26709">
            <v>0</v>
          </cell>
          <cell r="B26709">
            <v>0</v>
          </cell>
          <cell r="C26709">
            <v>0</v>
          </cell>
          <cell r="D26709">
            <v>0</v>
          </cell>
        </row>
        <row r="26710">
          <cell r="A26710">
            <v>0</v>
          </cell>
          <cell r="B26710">
            <v>0</v>
          </cell>
          <cell r="C26710">
            <v>0</v>
          </cell>
          <cell r="D26710">
            <v>0</v>
          </cell>
        </row>
        <row r="26711">
          <cell r="A26711">
            <v>0</v>
          </cell>
          <cell r="B26711">
            <v>0</v>
          </cell>
          <cell r="C26711">
            <v>0</v>
          </cell>
          <cell r="D26711">
            <v>0</v>
          </cell>
        </row>
        <row r="26712">
          <cell r="A26712">
            <v>0</v>
          </cell>
          <cell r="B26712">
            <v>0</v>
          </cell>
          <cell r="C26712">
            <v>0</v>
          </cell>
          <cell r="D26712">
            <v>0</v>
          </cell>
        </row>
        <row r="26713">
          <cell r="A26713">
            <v>0</v>
          </cell>
          <cell r="B26713">
            <v>0</v>
          </cell>
          <cell r="C26713">
            <v>0</v>
          </cell>
          <cell r="D26713">
            <v>0</v>
          </cell>
        </row>
        <row r="26714">
          <cell r="A26714">
            <v>0</v>
          </cell>
          <cell r="B26714">
            <v>0</v>
          </cell>
          <cell r="C26714">
            <v>0</v>
          </cell>
          <cell r="D26714">
            <v>0</v>
          </cell>
        </row>
        <row r="26715">
          <cell r="A26715">
            <v>0</v>
          </cell>
          <cell r="B26715">
            <v>0</v>
          </cell>
          <cell r="C26715">
            <v>0</v>
          </cell>
          <cell r="D26715">
            <v>0</v>
          </cell>
        </row>
        <row r="26716">
          <cell r="A26716">
            <v>0</v>
          </cell>
          <cell r="B26716">
            <v>0</v>
          </cell>
          <cell r="C26716">
            <v>0</v>
          </cell>
          <cell r="D26716">
            <v>0</v>
          </cell>
        </row>
        <row r="26717">
          <cell r="A26717">
            <v>0</v>
          </cell>
          <cell r="B26717">
            <v>0</v>
          </cell>
          <cell r="C26717">
            <v>0</v>
          </cell>
          <cell r="D26717">
            <v>0</v>
          </cell>
        </row>
        <row r="26718">
          <cell r="A26718">
            <v>0</v>
          </cell>
          <cell r="B26718">
            <v>0</v>
          </cell>
          <cell r="C26718">
            <v>0</v>
          </cell>
          <cell r="D26718">
            <v>0</v>
          </cell>
        </row>
        <row r="26719">
          <cell r="A26719">
            <v>0</v>
          </cell>
          <cell r="B26719">
            <v>0</v>
          </cell>
          <cell r="C26719">
            <v>0</v>
          </cell>
          <cell r="D26719">
            <v>0</v>
          </cell>
        </row>
        <row r="26720">
          <cell r="A26720">
            <v>0</v>
          </cell>
          <cell r="B26720">
            <v>0</v>
          </cell>
          <cell r="C26720">
            <v>0</v>
          </cell>
          <cell r="D26720">
            <v>0</v>
          </cell>
        </row>
        <row r="26721">
          <cell r="A26721">
            <v>0</v>
          </cell>
          <cell r="B26721">
            <v>0</v>
          </cell>
          <cell r="C26721">
            <v>0</v>
          </cell>
          <cell r="D26721">
            <v>0</v>
          </cell>
        </row>
        <row r="26722">
          <cell r="A26722">
            <v>0</v>
          </cell>
          <cell r="B26722">
            <v>0</v>
          </cell>
          <cell r="C26722">
            <v>0</v>
          </cell>
          <cell r="D26722">
            <v>0</v>
          </cell>
        </row>
        <row r="26723">
          <cell r="A26723">
            <v>0</v>
          </cell>
          <cell r="B26723">
            <v>0</v>
          </cell>
          <cell r="C26723">
            <v>0</v>
          </cell>
          <cell r="D26723">
            <v>0</v>
          </cell>
        </row>
        <row r="26724">
          <cell r="A26724">
            <v>0</v>
          </cell>
          <cell r="B26724">
            <v>0</v>
          </cell>
          <cell r="C26724">
            <v>0</v>
          </cell>
          <cell r="D26724">
            <v>0</v>
          </cell>
        </row>
        <row r="26725">
          <cell r="A26725">
            <v>0</v>
          </cell>
          <cell r="B26725">
            <v>0</v>
          </cell>
          <cell r="C26725">
            <v>0</v>
          </cell>
          <cell r="D26725">
            <v>0</v>
          </cell>
        </row>
        <row r="26726">
          <cell r="A26726">
            <v>0</v>
          </cell>
          <cell r="B26726">
            <v>0</v>
          </cell>
          <cell r="C26726">
            <v>0</v>
          </cell>
          <cell r="D26726">
            <v>0</v>
          </cell>
        </row>
        <row r="26727">
          <cell r="A26727">
            <v>0</v>
          </cell>
          <cell r="B26727">
            <v>0</v>
          </cell>
          <cell r="C26727">
            <v>0</v>
          </cell>
          <cell r="D26727">
            <v>0</v>
          </cell>
        </row>
        <row r="26728">
          <cell r="A26728">
            <v>0</v>
          </cell>
          <cell r="B26728">
            <v>0</v>
          </cell>
          <cell r="C26728">
            <v>0</v>
          </cell>
          <cell r="D26728">
            <v>0</v>
          </cell>
        </row>
        <row r="26729">
          <cell r="A26729">
            <v>0</v>
          </cell>
          <cell r="B26729">
            <v>0</v>
          </cell>
          <cell r="C26729">
            <v>0</v>
          </cell>
          <cell r="D26729">
            <v>0</v>
          </cell>
        </row>
        <row r="26730">
          <cell r="A26730">
            <v>0</v>
          </cell>
          <cell r="B26730">
            <v>0</v>
          </cell>
          <cell r="C26730">
            <v>0</v>
          </cell>
          <cell r="D26730">
            <v>0</v>
          </cell>
        </row>
        <row r="26731">
          <cell r="A26731">
            <v>0</v>
          </cell>
          <cell r="B26731">
            <v>0</v>
          </cell>
          <cell r="C26731">
            <v>0</v>
          </cell>
          <cell r="D26731">
            <v>0</v>
          </cell>
        </row>
        <row r="26732">
          <cell r="A26732">
            <v>0</v>
          </cell>
          <cell r="B26732">
            <v>0</v>
          </cell>
          <cell r="C26732">
            <v>0</v>
          </cell>
          <cell r="D26732">
            <v>0</v>
          </cell>
        </row>
        <row r="26733">
          <cell r="A26733">
            <v>0</v>
          </cell>
          <cell r="B26733">
            <v>0</v>
          </cell>
          <cell r="C26733">
            <v>0</v>
          </cell>
          <cell r="D26733">
            <v>0</v>
          </cell>
        </row>
        <row r="26734">
          <cell r="A26734">
            <v>0</v>
          </cell>
          <cell r="B26734">
            <v>0</v>
          </cell>
          <cell r="C26734">
            <v>0</v>
          </cell>
          <cell r="D26734">
            <v>0</v>
          </cell>
        </row>
        <row r="26735">
          <cell r="A26735">
            <v>0</v>
          </cell>
          <cell r="B26735">
            <v>0</v>
          </cell>
          <cell r="C26735">
            <v>0</v>
          </cell>
          <cell r="D26735">
            <v>0</v>
          </cell>
        </row>
        <row r="26736">
          <cell r="A26736">
            <v>0</v>
          </cell>
          <cell r="B26736">
            <v>0</v>
          </cell>
          <cell r="C26736">
            <v>0</v>
          </cell>
          <cell r="D26736">
            <v>0</v>
          </cell>
        </row>
        <row r="26737">
          <cell r="A26737">
            <v>0</v>
          </cell>
          <cell r="B26737">
            <v>0</v>
          </cell>
          <cell r="C26737">
            <v>0</v>
          </cell>
          <cell r="D26737">
            <v>0</v>
          </cell>
        </row>
        <row r="26738">
          <cell r="A26738">
            <v>0</v>
          </cell>
          <cell r="B26738">
            <v>0</v>
          </cell>
          <cell r="C26738">
            <v>0</v>
          </cell>
          <cell r="D26738">
            <v>0</v>
          </cell>
        </row>
        <row r="26739">
          <cell r="A26739">
            <v>0</v>
          </cell>
          <cell r="B26739">
            <v>0</v>
          </cell>
          <cell r="C26739">
            <v>0</v>
          </cell>
          <cell r="D26739">
            <v>0</v>
          </cell>
        </row>
        <row r="26740">
          <cell r="A26740">
            <v>0</v>
          </cell>
          <cell r="B26740">
            <v>0</v>
          </cell>
          <cell r="C26740">
            <v>0</v>
          </cell>
          <cell r="D26740">
            <v>0</v>
          </cell>
        </row>
        <row r="26741">
          <cell r="A26741">
            <v>0</v>
          </cell>
          <cell r="B26741">
            <v>0</v>
          </cell>
          <cell r="C26741">
            <v>0</v>
          </cell>
          <cell r="D26741">
            <v>0</v>
          </cell>
        </row>
        <row r="26742">
          <cell r="A26742">
            <v>0</v>
          </cell>
          <cell r="B26742">
            <v>0</v>
          </cell>
          <cell r="C26742">
            <v>0</v>
          </cell>
          <cell r="D26742">
            <v>0</v>
          </cell>
        </row>
        <row r="26743">
          <cell r="A26743">
            <v>0</v>
          </cell>
          <cell r="B26743">
            <v>0</v>
          </cell>
          <cell r="C26743">
            <v>0</v>
          </cell>
          <cell r="D26743">
            <v>0</v>
          </cell>
        </row>
        <row r="26744">
          <cell r="A26744">
            <v>0</v>
          </cell>
          <cell r="B26744">
            <v>0</v>
          </cell>
          <cell r="C26744">
            <v>0</v>
          </cell>
          <cell r="D26744">
            <v>0</v>
          </cell>
        </row>
        <row r="26745">
          <cell r="A26745">
            <v>0</v>
          </cell>
          <cell r="B26745">
            <v>0</v>
          </cell>
          <cell r="C26745">
            <v>0</v>
          </cell>
          <cell r="D26745">
            <v>0</v>
          </cell>
        </row>
        <row r="26746">
          <cell r="A26746">
            <v>0</v>
          </cell>
          <cell r="B26746">
            <v>0</v>
          </cell>
          <cell r="C26746">
            <v>0</v>
          </cell>
          <cell r="D26746">
            <v>0</v>
          </cell>
        </row>
        <row r="26747">
          <cell r="A26747">
            <v>0</v>
          </cell>
          <cell r="B26747">
            <v>0</v>
          </cell>
          <cell r="C26747">
            <v>0</v>
          </cell>
          <cell r="D26747">
            <v>0</v>
          </cell>
        </row>
        <row r="26748">
          <cell r="A26748">
            <v>0</v>
          </cell>
          <cell r="B26748">
            <v>0</v>
          </cell>
          <cell r="C26748">
            <v>0</v>
          </cell>
          <cell r="D26748">
            <v>0</v>
          </cell>
        </row>
        <row r="26749">
          <cell r="A26749">
            <v>0</v>
          </cell>
          <cell r="B26749">
            <v>0</v>
          </cell>
          <cell r="C26749">
            <v>0</v>
          </cell>
          <cell r="D26749">
            <v>0</v>
          </cell>
        </row>
        <row r="26750">
          <cell r="A26750">
            <v>0</v>
          </cell>
          <cell r="B26750">
            <v>0</v>
          </cell>
          <cell r="C26750">
            <v>0</v>
          </cell>
          <cell r="D26750">
            <v>0</v>
          </cell>
        </row>
        <row r="26751">
          <cell r="A26751">
            <v>0</v>
          </cell>
          <cell r="B26751">
            <v>0</v>
          </cell>
          <cell r="C26751">
            <v>0</v>
          </cell>
          <cell r="D26751">
            <v>0</v>
          </cell>
        </row>
        <row r="26752">
          <cell r="A26752">
            <v>0</v>
          </cell>
          <cell r="B26752">
            <v>0</v>
          </cell>
          <cell r="C26752">
            <v>0</v>
          </cell>
          <cell r="D26752">
            <v>0</v>
          </cell>
        </row>
        <row r="26753">
          <cell r="A26753">
            <v>0</v>
          </cell>
          <cell r="B26753">
            <v>0</v>
          </cell>
          <cell r="C26753">
            <v>0</v>
          </cell>
          <cell r="D26753">
            <v>0</v>
          </cell>
        </row>
        <row r="26754">
          <cell r="A26754">
            <v>0</v>
          </cell>
          <cell r="B26754">
            <v>0</v>
          </cell>
          <cell r="C26754">
            <v>0</v>
          </cell>
          <cell r="D26754">
            <v>0</v>
          </cell>
        </row>
        <row r="26755">
          <cell r="A26755">
            <v>0</v>
          </cell>
          <cell r="B26755">
            <v>0</v>
          </cell>
          <cell r="C26755">
            <v>0</v>
          </cell>
          <cell r="D26755">
            <v>0</v>
          </cell>
        </row>
        <row r="26756">
          <cell r="A26756">
            <v>0</v>
          </cell>
          <cell r="B26756">
            <v>0</v>
          </cell>
          <cell r="C26756">
            <v>0</v>
          </cell>
          <cell r="D26756">
            <v>0</v>
          </cell>
        </row>
        <row r="26757">
          <cell r="A26757">
            <v>0</v>
          </cell>
          <cell r="B26757">
            <v>0</v>
          </cell>
          <cell r="C26757">
            <v>0</v>
          </cell>
          <cell r="D26757">
            <v>0</v>
          </cell>
        </row>
        <row r="26758">
          <cell r="A26758">
            <v>0</v>
          </cell>
          <cell r="B26758">
            <v>0</v>
          </cell>
          <cell r="C26758">
            <v>0</v>
          </cell>
          <cell r="D26758">
            <v>0</v>
          </cell>
        </row>
        <row r="26759">
          <cell r="A26759">
            <v>0</v>
          </cell>
          <cell r="B26759">
            <v>0</v>
          </cell>
          <cell r="C26759">
            <v>0</v>
          </cell>
          <cell r="D26759">
            <v>0</v>
          </cell>
        </row>
        <row r="26760">
          <cell r="A26760">
            <v>0</v>
          </cell>
          <cell r="B26760">
            <v>0</v>
          </cell>
          <cell r="C26760">
            <v>0</v>
          </cell>
          <cell r="D26760">
            <v>0</v>
          </cell>
        </row>
        <row r="26761">
          <cell r="A26761">
            <v>0</v>
          </cell>
          <cell r="B26761">
            <v>0</v>
          </cell>
          <cell r="C26761">
            <v>0</v>
          </cell>
          <cell r="D26761">
            <v>0</v>
          </cell>
        </row>
        <row r="26762">
          <cell r="A26762">
            <v>0</v>
          </cell>
          <cell r="B26762">
            <v>0</v>
          </cell>
          <cell r="C26762">
            <v>0</v>
          </cell>
          <cell r="D26762">
            <v>0</v>
          </cell>
        </row>
        <row r="26763">
          <cell r="A26763">
            <v>0</v>
          </cell>
          <cell r="B26763">
            <v>0</v>
          </cell>
          <cell r="C26763">
            <v>0</v>
          </cell>
          <cell r="D26763">
            <v>0</v>
          </cell>
        </row>
        <row r="26764">
          <cell r="A26764">
            <v>0</v>
          </cell>
          <cell r="B26764">
            <v>0</v>
          </cell>
          <cell r="C26764">
            <v>0</v>
          </cell>
          <cell r="D26764">
            <v>0</v>
          </cell>
        </row>
        <row r="26765">
          <cell r="A26765">
            <v>0</v>
          </cell>
          <cell r="B26765">
            <v>0</v>
          </cell>
          <cell r="C26765">
            <v>0</v>
          </cell>
          <cell r="D26765">
            <v>0</v>
          </cell>
        </row>
        <row r="26766">
          <cell r="A26766">
            <v>0</v>
          </cell>
          <cell r="B26766">
            <v>0</v>
          </cell>
          <cell r="C26766">
            <v>0</v>
          </cell>
          <cell r="D26766">
            <v>0</v>
          </cell>
        </row>
        <row r="26767">
          <cell r="A26767">
            <v>0</v>
          </cell>
          <cell r="B26767">
            <v>0</v>
          </cell>
          <cell r="C26767">
            <v>0</v>
          </cell>
          <cell r="D26767">
            <v>0</v>
          </cell>
        </row>
        <row r="26768">
          <cell r="A26768">
            <v>0</v>
          </cell>
          <cell r="B26768">
            <v>0</v>
          </cell>
          <cell r="C26768">
            <v>0</v>
          </cell>
          <cell r="D26768">
            <v>0</v>
          </cell>
        </row>
        <row r="26769">
          <cell r="A26769">
            <v>0</v>
          </cell>
          <cell r="B26769">
            <v>0</v>
          </cell>
          <cell r="C26769">
            <v>0</v>
          </cell>
          <cell r="D26769">
            <v>0</v>
          </cell>
        </row>
        <row r="26770">
          <cell r="A26770">
            <v>0</v>
          </cell>
          <cell r="B26770">
            <v>0</v>
          </cell>
          <cell r="C26770">
            <v>0</v>
          </cell>
          <cell r="D26770">
            <v>0</v>
          </cell>
        </row>
        <row r="26771">
          <cell r="A26771">
            <v>0</v>
          </cell>
          <cell r="B26771">
            <v>0</v>
          </cell>
          <cell r="C26771">
            <v>0</v>
          </cell>
          <cell r="D26771">
            <v>0</v>
          </cell>
        </row>
        <row r="26772">
          <cell r="A26772">
            <v>0</v>
          </cell>
          <cell r="B26772">
            <v>0</v>
          </cell>
          <cell r="C26772">
            <v>0</v>
          </cell>
          <cell r="D26772">
            <v>0</v>
          </cell>
        </row>
        <row r="26773">
          <cell r="A26773">
            <v>0</v>
          </cell>
          <cell r="B26773">
            <v>0</v>
          </cell>
          <cell r="C26773">
            <v>0</v>
          </cell>
          <cell r="D26773">
            <v>0</v>
          </cell>
        </row>
        <row r="26774">
          <cell r="A26774">
            <v>0</v>
          </cell>
          <cell r="B26774">
            <v>0</v>
          </cell>
          <cell r="C26774">
            <v>0</v>
          </cell>
          <cell r="D26774">
            <v>0</v>
          </cell>
        </row>
        <row r="26775">
          <cell r="A26775">
            <v>0</v>
          </cell>
          <cell r="B26775">
            <v>0</v>
          </cell>
          <cell r="C26775">
            <v>0</v>
          </cell>
          <cell r="D26775">
            <v>0</v>
          </cell>
        </row>
        <row r="26776">
          <cell r="A26776">
            <v>0</v>
          </cell>
          <cell r="B26776">
            <v>0</v>
          </cell>
          <cell r="C26776">
            <v>0</v>
          </cell>
          <cell r="D26776">
            <v>0</v>
          </cell>
        </row>
        <row r="26777">
          <cell r="A26777">
            <v>0</v>
          </cell>
          <cell r="B26777">
            <v>0</v>
          </cell>
          <cell r="C26777">
            <v>0</v>
          </cell>
          <cell r="D26777">
            <v>0</v>
          </cell>
        </row>
        <row r="26778">
          <cell r="A26778">
            <v>0</v>
          </cell>
          <cell r="B26778">
            <v>0</v>
          </cell>
          <cell r="C26778">
            <v>0</v>
          </cell>
          <cell r="D26778">
            <v>0</v>
          </cell>
        </row>
        <row r="26779">
          <cell r="A26779">
            <v>0</v>
          </cell>
          <cell r="B26779">
            <v>0</v>
          </cell>
          <cell r="C26779">
            <v>0</v>
          </cell>
          <cell r="D26779">
            <v>0</v>
          </cell>
        </row>
        <row r="26780">
          <cell r="A26780">
            <v>0</v>
          </cell>
          <cell r="B26780">
            <v>0</v>
          </cell>
          <cell r="C26780">
            <v>0</v>
          </cell>
          <cell r="D26780">
            <v>0</v>
          </cell>
        </row>
        <row r="26781">
          <cell r="A26781">
            <v>0</v>
          </cell>
          <cell r="B26781">
            <v>0</v>
          </cell>
          <cell r="C26781">
            <v>0</v>
          </cell>
          <cell r="D26781">
            <v>0</v>
          </cell>
        </row>
        <row r="26782">
          <cell r="A26782">
            <v>0</v>
          </cell>
          <cell r="B26782">
            <v>0</v>
          </cell>
          <cell r="C26782">
            <v>0</v>
          </cell>
          <cell r="D26782">
            <v>0</v>
          </cell>
        </row>
        <row r="26783">
          <cell r="A26783">
            <v>0</v>
          </cell>
          <cell r="B26783">
            <v>0</v>
          </cell>
          <cell r="C26783">
            <v>0</v>
          </cell>
          <cell r="D26783">
            <v>0</v>
          </cell>
        </row>
        <row r="26784">
          <cell r="A26784">
            <v>0</v>
          </cell>
          <cell r="B26784">
            <v>0</v>
          </cell>
          <cell r="C26784">
            <v>0</v>
          </cell>
          <cell r="D26784">
            <v>0</v>
          </cell>
        </row>
        <row r="26785">
          <cell r="A26785">
            <v>0</v>
          </cell>
          <cell r="B26785">
            <v>0</v>
          </cell>
          <cell r="C26785">
            <v>0</v>
          </cell>
          <cell r="D26785">
            <v>0</v>
          </cell>
        </row>
        <row r="26786">
          <cell r="A26786">
            <v>0</v>
          </cell>
          <cell r="B26786">
            <v>0</v>
          </cell>
          <cell r="C26786">
            <v>0</v>
          </cell>
          <cell r="D26786">
            <v>0</v>
          </cell>
        </row>
        <row r="26787">
          <cell r="A26787">
            <v>0</v>
          </cell>
          <cell r="B26787">
            <v>0</v>
          </cell>
          <cell r="C26787">
            <v>0</v>
          </cell>
          <cell r="D26787">
            <v>0</v>
          </cell>
        </row>
        <row r="26788">
          <cell r="A26788">
            <v>0</v>
          </cell>
          <cell r="B26788">
            <v>0</v>
          </cell>
          <cell r="C26788">
            <v>0</v>
          </cell>
          <cell r="D26788">
            <v>0</v>
          </cell>
        </row>
        <row r="26789">
          <cell r="A26789">
            <v>0</v>
          </cell>
          <cell r="B26789">
            <v>0</v>
          </cell>
          <cell r="C26789">
            <v>0</v>
          </cell>
          <cell r="D26789">
            <v>0</v>
          </cell>
        </row>
        <row r="26790">
          <cell r="A26790">
            <v>0</v>
          </cell>
          <cell r="B26790">
            <v>0</v>
          </cell>
          <cell r="C26790">
            <v>0</v>
          </cell>
          <cell r="D26790">
            <v>0</v>
          </cell>
        </row>
        <row r="26791">
          <cell r="A26791">
            <v>0</v>
          </cell>
          <cell r="B26791">
            <v>0</v>
          </cell>
          <cell r="C26791">
            <v>0</v>
          </cell>
          <cell r="D26791">
            <v>0</v>
          </cell>
        </row>
        <row r="26792">
          <cell r="A26792">
            <v>0</v>
          </cell>
          <cell r="B26792">
            <v>0</v>
          </cell>
          <cell r="C26792">
            <v>0</v>
          </cell>
          <cell r="D26792">
            <v>0</v>
          </cell>
        </row>
        <row r="26793">
          <cell r="A26793">
            <v>0</v>
          </cell>
          <cell r="B26793">
            <v>0</v>
          </cell>
          <cell r="C26793">
            <v>0</v>
          </cell>
          <cell r="D26793">
            <v>0</v>
          </cell>
        </row>
        <row r="26794">
          <cell r="A26794">
            <v>0</v>
          </cell>
          <cell r="B26794">
            <v>0</v>
          </cell>
          <cell r="C26794">
            <v>0</v>
          </cell>
          <cell r="D26794">
            <v>0</v>
          </cell>
        </row>
        <row r="26795">
          <cell r="A26795">
            <v>0</v>
          </cell>
          <cell r="B26795">
            <v>0</v>
          </cell>
          <cell r="C26795">
            <v>0</v>
          </cell>
          <cell r="D26795">
            <v>0</v>
          </cell>
        </row>
        <row r="26796">
          <cell r="A26796">
            <v>0</v>
          </cell>
          <cell r="B26796">
            <v>0</v>
          </cell>
          <cell r="C26796">
            <v>0</v>
          </cell>
          <cell r="D26796">
            <v>0</v>
          </cell>
        </row>
        <row r="26797">
          <cell r="A26797">
            <v>0</v>
          </cell>
          <cell r="B26797">
            <v>0</v>
          </cell>
          <cell r="C26797">
            <v>0</v>
          </cell>
          <cell r="D26797">
            <v>0</v>
          </cell>
        </row>
        <row r="26798">
          <cell r="A26798">
            <v>0</v>
          </cell>
          <cell r="B26798">
            <v>0</v>
          </cell>
          <cell r="C26798">
            <v>0</v>
          </cell>
          <cell r="D26798">
            <v>0</v>
          </cell>
        </row>
        <row r="26799">
          <cell r="A26799">
            <v>0</v>
          </cell>
          <cell r="B26799">
            <v>0</v>
          </cell>
          <cell r="C26799">
            <v>0</v>
          </cell>
          <cell r="D26799">
            <v>0</v>
          </cell>
        </row>
        <row r="26800">
          <cell r="A26800">
            <v>0</v>
          </cell>
          <cell r="B26800">
            <v>0</v>
          </cell>
          <cell r="C26800">
            <v>0</v>
          </cell>
          <cell r="D26800">
            <v>0</v>
          </cell>
        </row>
        <row r="26801">
          <cell r="A26801">
            <v>0</v>
          </cell>
          <cell r="B26801">
            <v>0</v>
          </cell>
          <cell r="C26801">
            <v>0</v>
          </cell>
          <cell r="D26801">
            <v>0</v>
          </cell>
        </row>
        <row r="26802">
          <cell r="A26802">
            <v>0</v>
          </cell>
          <cell r="B26802">
            <v>0</v>
          </cell>
          <cell r="C26802">
            <v>0</v>
          </cell>
          <cell r="D26802">
            <v>0</v>
          </cell>
        </row>
        <row r="26803">
          <cell r="A26803">
            <v>0</v>
          </cell>
          <cell r="B26803">
            <v>0</v>
          </cell>
          <cell r="C26803">
            <v>0</v>
          </cell>
          <cell r="D26803">
            <v>0</v>
          </cell>
        </row>
        <row r="26804">
          <cell r="A26804">
            <v>0</v>
          </cell>
          <cell r="B26804">
            <v>0</v>
          </cell>
          <cell r="C26804">
            <v>0</v>
          </cell>
          <cell r="D26804">
            <v>0</v>
          </cell>
        </row>
        <row r="26805">
          <cell r="A26805">
            <v>0</v>
          </cell>
          <cell r="B26805">
            <v>0</v>
          </cell>
          <cell r="C26805">
            <v>0</v>
          </cell>
          <cell r="D26805">
            <v>0</v>
          </cell>
        </row>
        <row r="26806">
          <cell r="A26806">
            <v>0</v>
          </cell>
          <cell r="B26806">
            <v>0</v>
          </cell>
          <cell r="C26806">
            <v>0</v>
          </cell>
          <cell r="D26806">
            <v>0</v>
          </cell>
        </row>
        <row r="26807">
          <cell r="A26807">
            <v>0</v>
          </cell>
          <cell r="B26807">
            <v>0</v>
          </cell>
          <cell r="C26807">
            <v>0</v>
          </cell>
          <cell r="D26807">
            <v>0</v>
          </cell>
        </row>
        <row r="26808">
          <cell r="A26808">
            <v>0</v>
          </cell>
          <cell r="B26808">
            <v>0</v>
          </cell>
          <cell r="C26808">
            <v>0</v>
          </cell>
          <cell r="D26808">
            <v>0</v>
          </cell>
        </row>
        <row r="26809">
          <cell r="A26809">
            <v>0</v>
          </cell>
          <cell r="B26809">
            <v>0</v>
          </cell>
          <cell r="C26809">
            <v>0</v>
          </cell>
          <cell r="D26809">
            <v>0</v>
          </cell>
        </row>
        <row r="26810">
          <cell r="A26810">
            <v>0</v>
          </cell>
          <cell r="B26810">
            <v>0</v>
          </cell>
          <cell r="C26810">
            <v>0</v>
          </cell>
          <cell r="D26810">
            <v>0</v>
          </cell>
        </row>
        <row r="26811">
          <cell r="A26811">
            <v>0</v>
          </cell>
          <cell r="B26811">
            <v>0</v>
          </cell>
          <cell r="C26811">
            <v>0</v>
          </cell>
          <cell r="D26811">
            <v>0</v>
          </cell>
        </row>
        <row r="26812">
          <cell r="A26812">
            <v>0</v>
          </cell>
          <cell r="B26812">
            <v>0</v>
          </cell>
          <cell r="C26812">
            <v>0</v>
          </cell>
          <cell r="D26812">
            <v>0</v>
          </cell>
        </row>
        <row r="26813">
          <cell r="A26813">
            <v>0</v>
          </cell>
          <cell r="B26813">
            <v>0</v>
          </cell>
          <cell r="C26813">
            <v>0</v>
          </cell>
          <cell r="D26813">
            <v>0</v>
          </cell>
        </row>
        <row r="26814">
          <cell r="A26814">
            <v>0</v>
          </cell>
          <cell r="B26814">
            <v>0</v>
          </cell>
          <cell r="C26814">
            <v>0</v>
          </cell>
          <cell r="D26814">
            <v>0</v>
          </cell>
        </row>
        <row r="26815">
          <cell r="A26815">
            <v>0</v>
          </cell>
          <cell r="B26815">
            <v>0</v>
          </cell>
          <cell r="C26815">
            <v>0</v>
          </cell>
          <cell r="D26815">
            <v>0</v>
          </cell>
        </row>
        <row r="26816">
          <cell r="A26816">
            <v>0</v>
          </cell>
          <cell r="B26816">
            <v>0</v>
          </cell>
          <cell r="C26816">
            <v>0</v>
          </cell>
          <cell r="D26816">
            <v>0</v>
          </cell>
        </row>
        <row r="26817">
          <cell r="A26817">
            <v>0</v>
          </cell>
          <cell r="B26817">
            <v>0</v>
          </cell>
          <cell r="C26817">
            <v>0</v>
          </cell>
          <cell r="D26817">
            <v>0</v>
          </cell>
        </row>
        <row r="26818">
          <cell r="A26818">
            <v>0</v>
          </cell>
          <cell r="B26818">
            <v>0</v>
          </cell>
          <cell r="C26818">
            <v>0</v>
          </cell>
          <cell r="D26818">
            <v>0</v>
          </cell>
        </row>
        <row r="26819">
          <cell r="A26819">
            <v>0</v>
          </cell>
          <cell r="B26819">
            <v>0</v>
          </cell>
          <cell r="C26819">
            <v>0</v>
          </cell>
          <cell r="D26819">
            <v>0</v>
          </cell>
        </row>
        <row r="26820">
          <cell r="A26820">
            <v>0</v>
          </cell>
          <cell r="B26820">
            <v>0</v>
          </cell>
          <cell r="C26820">
            <v>0</v>
          </cell>
          <cell r="D26820">
            <v>0</v>
          </cell>
        </row>
        <row r="26821">
          <cell r="A26821">
            <v>0</v>
          </cell>
          <cell r="B26821">
            <v>0</v>
          </cell>
          <cell r="C26821">
            <v>0</v>
          </cell>
          <cell r="D26821">
            <v>0</v>
          </cell>
        </row>
        <row r="26822">
          <cell r="A26822">
            <v>0</v>
          </cell>
          <cell r="B26822">
            <v>0</v>
          </cell>
          <cell r="C26822">
            <v>0</v>
          </cell>
          <cell r="D26822">
            <v>0</v>
          </cell>
        </row>
        <row r="26823">
          <cell r="A26823">
            <v>0</v>
          </cell>
          <cell r="B26823">
            <v>0</v>
          </cell>
          <cell r="C26823">
            <v>0</v>
          </cell>
          <cell r="D26823">
            <v>0</v>
          </cell>
        </row>
        <row r="26824">
          <cell r="A26824">
            <v>0</v>
          </cell>
          <cell r="B26824">
            <v>0</v>
          </cell>
          <cell r="C26824">
            <v>0</v>
          </cell>
          <cell r="D26824">
            <v>0</v>
          </cell>
        </row>
        <row r="26825">
          <cell r="A26825">
            <v>0</v>
          </cell>
          <cell r="B26825">
            <v>0</v>
          </cell>
          <cell r="C26825">
            <v>0</v>
          </cell>
          <cell r="D26825">
            <v>0</v>
          </cell>
        </row>
        <row r="26826">
          <cell r="A26826">
            <v>0</v>
          </cell>
          <cell r="B26826">
            <v>0</v>
          </cell>
          <cell r="C26826">
            <v>0</v>
          </cell>
          <cell r="D26826">
            <v>0</v>
          </cell>
        </row>
        <row r="26827">
          <cell r="A26827">
            <v>0</v>
          </cell>
          <cell r="B26827">
            <v>0</v>
          </cell>
          <cell r="C26827">
            <v>0</v>
          </cell>
          <cell r="D26827">
            <v>0</v>
          </cell>
        </row>
        <row r="26828">
          <cell r="A26828">
            <v>0</v>
          </cell>
          <cell r="B26828">
            <v>0</v>
          </cell>
          <cell r="C26828">
            <v>0</v>
          </cell>
          <cell r="D26828">
            <v>0</v>
          </cell>
        </row>
        <row r="26829">
          <cell r="A26829">
            <v>0</v>
          </cell>
          <cell r="B26829">
            <v>0</v>
          </cell>
          <cell r="C26829">
            <v>0</v>
          </cell>
          <cell r="D26829">
            <v>0</v>
          </cell>
        </row>
        <row r="26830">
          <cell r="A26830">
            <v>0</v>
          </cell>
          <cell r="B26830">
            <v>0</v>
          </cell>
          <cell r="C26830">
            <v>0</v>
          </cell>
          <cell r="D26830">
            <v>0</v>
          </cell>
        </row>
        <row r="26831">
          <cell r="A26831">
            <v>0</v>
          </cell>
          <cell r="B26831">
            <v>0</v>
          </cell>
          <cell r="C26831">
            <v>0</v>
          </cell>
          <cell r="D26831">
            <v>0</v>
          </cell>
        </row>
        <row r="26832">
          <cell r="A26832">
            <v>0</v>
          </cell>
          <cell r="B26832">
            <v>0</v>
          </cell>
          <cell r="C26832">
            <v>0</v>
          </cell>
          <cell r="D26832">
            <v>0</v>
          </cell>
        </row>
        <row r="26833">
          <cell r="A26833">
            <v>0</v>
          </cell>
          <cell r="B26833">
            <v>0</v>
          </cell>
          <cell r="C26833">
            <v>0</v>
          </cell>
          <cell r="D26833">
            <v>0</v>
          </cell>
        </row>
        <row r="26834">
          <cell r="A26834">
            <v>0</v>
          </cell>
          <cell r="B26834">
            <v>0</v>
          </cell>
          <cell r="C26834">
            <v>0</v>
          </cell>
          <cell r="D26834">
            <v>0</v>
          </cell>
        </row>
        <row r="26835">
          <cell r="A26835">
            <v>0</v>
          </cell>
          <cell r="B26835">
            <v>0</v>
          </cell>
          <cell r="C26835">
            <v>0</v>
          </cell>
          <cell r="D26835">
            <v>0</v>
          </cell>
        </row>
        <row r="26836">
          <cell r="A26836">
            <v>0</v>
          </cell>
          <cell r="B26836">
            <v>0</v>
          </cell>
          <cell r="C26836">
            <v>0</v>
          </cell>
          <cell r="D26836">
            <v>0</v>
          </cell>
        </row>
        <row r="26837">
          <cell r="A26837">
            <v>0</v>
          </cell>
          <cell r="B26837">
            <v>0</v>
          </cell>
          <cell r="C26837">
            <v>0</v>
          </cell>
          <cell r="D26837">
            <v>0</v>
          </cell>
        </row>
        <row r="26838">
          <cell r="A26838">
            <v>0</v>
          </cell>
          <cell r="B26838">
            <v>0</v>
          </cell>
          <cell r="C26838">
            <v>0</v>
          </cell>
          <cell r="D26838">
            <v>0</v>
          </cell>
        </row>
        <row r="26839">
          <cell r="A26839">
            <v>0</v>
          </cell>
          <cell r="B26839">
            <v>0</v>
          </cell>
          <cell r="C26839">
            <v>0</v>
          </cell>
          <cell r="D26839">
            <v>0</v>
          </cell>
        </row>
        <row r="26840">
          <cell r="A26840">
            <v>0</v>
          </cell>
          <cell r="B26840">
            <v>0</v>
          </cell>
          <cell r="C26840">
            <v>0</v>
          </cell>
          <cell r="D26840">
            <v>0</v>
          </cell>
        </row>
        <row r="26841">
          <cell r="A26841">
            <v>0</v>
          </cell>
          <cell r="B26841">
            <v>0</v>
          </cell>
          <cell r="C26841">
            <v>0</v>
          </cell>
          <cell r="D26841">
            <v>0</v>
          </cell>
        </row>
        <row r="26842">
          <cell r="A26842">
            <v>0</v>
          </cell>
          <cell r="B26842">
            <v>0</v>
          </cell>
          <cell r="C26842">
            <v>0</v>
          </cell>
          <cell r="D26842">
            <v>0</v>
          </cell>
        </row>
        <row r="26843">
          <cell r="A26843">
            <v>0</v>
          </cell>
          <cell r="B26843">
            <v>0</v>
          </cell>
          <cell r="C26843">
            <v>0</v>
          </cell>
          <cell r="D26843">
            <v>0</v>
          </cell>
        </row>
        <row r="26844">
          <cell r="A26844">
            <v>0</v>
          </cell>
          <cell r="B26844">
            <v>0</v>
          </cell>
          <cell r="C26844">
            <v>0</v>
          </cell>
          <cell r="D26844">
            <v>0</v>
          </cell>
        </row>
        <row r="26845">
          <cell r="A26845">
            <v>0</v>
          </cell>
          <cell r="B26845">
            <v>0</v>
          </cell>
          <cell r="C26845">
            <v>0</v>
          </cell>
          <cell r="D26845">
            <v>0</v>
          </cell>
        </row>
        <row r="26846">
          <cell r="A26846">
            <v>0</v>
          </cell>
          <cell r="B26846">
            <v>0</v>
          </cell>
          <cell r="C26846">
            <v>0</v>
          </cell>
          <cell r="D26846">
            <v>0</v>
          </cell>
        </row>
        <row r="26847">
          <cell r="A26847">
            <v>0</v>
          </cell>
          <cell r="B26847">
            <v>0</v>
          </cell>
          <cell r="C26847">
            <v>0</v>
          </cell>
          <cell r="D26847">
            <v>0</v>
          </cell>
        </row>
        <row r="26848">
          <cell r="A26848">
            <v>0</v>
          </cell>
          <cell r="B26848">
            <v>0</v>
          </cell>
          <cell r="C26848">
            <v>0</v>
          </cell>
          <cell r="D26848">
            <v>0</v>
          </cell>
        </row>
        <row r="26849">
          <cell r="A26849">
            <v>0</v>
          </cell>
          <cell r="B26849">
            <v>0</v>
          </cell>
          <cell r="C26849">
            <v>0</v>
          </cell>
          <cell r="D26849">
            <v>0</v>
          </cell>
        </row>
        <row r="26850">
          <cell r="A26850">
            <v>0</v>
          </cell>
          <cell r="B26850">
            <v>0</v>
          </cell>
          <cell r="C26850">
            <v>0</v>
          </cell>
          <cell r="D26850">
            <v>0</v>
          </cell>
        </row>
        <row r="26851">
          <cell r="A26851">
            <v>0</v>
          </cell>
          <cell r="B26851">
            <v>0</v>
          </cell>
          <cell r="C26851">
            <v>0</v>
          </cell>
          <cell r="D26851">
            <v>0</v>
          </cell>
        </row>
        <row r="26852">
          <cell r="A26852">
            <v>0</v>
          </cell>
          <cell r="B26852">
            <v>0</v>
          </cell>
          <cell r="C26852">
            <v>0</v>
          </cell>
          <cell r="D26852">
            <v>0</v>
          </cell>
        </row>
        <row r="26853">
          <cell r="A26853">
            <v>0</v>
          </cell>
          <cell r="B26853">
            <v>0</v>
          </cell>
          <cell r="C26853">
            <v>0</v>
          </cell>
          <cell r="D26853">
            <v>0</v>
          </cell>
        </row>
        <row r="26854">
          <cell r="A26854">
            <v>0</v>
          </cell>
          <cell r="B26854">
            <v>0</v>
          </cell>
          <cell r="C26854">
            <v>0</v>
          </cell>
          <cell r="D26854">
            <v>0</v>
          </cell>
        </row>
        <row r="26855">
          <cell r="A26855">
            <v>0</v>
          </cell>
          <cell r="B26855">
            <v>0</v>
          </cell>
          <cell r="C26855">
            <v>0</v>
          </cell>
          <cell r="D26855">
            <v>0</v>
          </cell>
        </row>
        <row r="26856">
          <cell r="A26856">
            <v>0</v>
          </cell>
          <cell r="B26856">
            <v>0</v>
          </cell>
          <cell r="C26856">
            <v>0</v>
          </cell>
          <cell r="D26856">
            <v>0</v>
          </cell>
        </row>
        <row r="26857">
          <cell r="A26857">
            <v>0</v>
          </cell>
          <cell r="B26857">
            <v>0</v>
          </cell>
          <cell r="C26857">
            <v>0</v>
          </cell>
          <cell r="D26857">
            <v>0</v>
          </cell>
        </row>
        <row r="26858">
          <cell r="A26858">
            <v>0</v>
          </cell>
          <cell r="B26858">
            <v>0</v>
          </cell>
          <cell r="C26858">
            <v>0</v>
          </cell>
          <cell r="D26858">
            <v>0</v>
          </cell>
        </row>
        <row r="26859">
          <cell r="A26859">
            <v>0</v>
          </cell>
          <cell r="B26859">
            <v>0</v>
          </cell>
          <cell r="C26859">
            <v>0</v>
          </cell>
          <cell r="D26859">
            <v>0</v>
          </cell>
        </row>
        <row r="26860">
          <cell r="A26860">
            <v>0</v>
          </cell>
          <cell r="B26860">
            <v>0</v>
          </cell>
          <cell r="C26860">
            <v>0</v>
          </cell>
          <cell r="D26860">
            <v>0</v>
          </cell>
        </row>
        <row r="26861">
          <cell r="A26861">
            <v>0</v>
          </cell>
          <cell r="B26861">
            <v>0</v>
          </cell>
          <cell r="C26861">
            <v>0</v>
          </cell>
          <cell r="D26861">
            <v>0</v>
          </cell>
        </row>
        <row r="26862">
          <cell r="A26862">
            <v>0</v>
          </cell>
          <cell r="B26862">
            <v>0</v>
          </cell>
          <cell r="C26862">
            <v>0</v>
          </cell>
          <cell r="D26862">
            <v>0</v>
          </cell>
        </row>
        <row r="26863">
          <cell r="A26863">
            <v>0</v>
          </cell>
          <cell r="B26863">
            <v>0</v>
          </cell>
          <cell r="C26863">
            <v>0</v>
          </cell>
          <cell r="D26863">
            <v>0</v>
          </cell>
        </row>
        <row r="26864">
          <cell r="A26864">
            <v>0</v>
          </cell>
          <cell r="B26864">
            <v>0</v>
          </cell>
          <cell r="C26864">
            <v>0</v>
          </cell>
          <cell r="D26864">
            <v>0</v>
          </cell>
        </row>
        <row r="26865">
          <cell r="A26865">
            <v>0</v>
          </cell>
          <cell r="B26865">
            <v>0</v>
          </cell>
          <cell r="C26865">
            <v>0</v>
          </cell>
          <cell r="D26865">
            <v>0</v>
          </cell>
        </row>
        <row r="26866">
          <cell r="A26866">
            <v>0</v>
          </cell>
          <cell r="B26866">
            <v>0</v>
          </cell>
          <cell r="C26866">
            <v>0</v>
          </cell>
          <cell r="D26866">
            <v>0</v>
          </cell>
        </row>
        <row r="26867">
          <cell r="A26867">
            <v>0</v>
          </cell>
          <cell r="B26867">
            <v>0</v>
          </cell>
          <cell r="C26867">
            <v>0</v>
          </cell>
          <cell r="D26867">
            <v>0</v>
          </cell>
        </row>
        <row r="26868">
          <cell r="A26868">
            <v>0</v>
          </cell>
          <cell r="B26868">
            <v>0</v>
          </cell>
          <cell r="C26868">
            <v>0</v>
          </cell>
          <cell r="D26868">
            <v>0</v>
          </cell>
        </row>
        <row r="26869">
          <cell r="A26869">
            <v>0</v>
          </cell>
          <cell r="B26869">
            <v>0</v>
          </cell>
          <cell r="C26869">
            <v>0</v>
          </cell>
          <cell r="D26869">
            <v>0</v>
          </cell>
        </row>
        <row r="26870">
          <cell r="A26870">
            <v>0</v>
          </cell>
          <cell r="B26870">
            <v>0</v>
          </cell>
          <cell r="C26870">
            <v>0</v>
          </cell>
          <cell r="D26870">
            <v>0</v>
          </cell>
        </row>
        <row r="26871">
          <cell r="A26871">
            <v>0</v>
          </cell>
          <cell r="B26871">
            <v>0</v>
          </cell>
          <cell r="C26871">
            <v>0</v>
          </cell>
          <cell r="D26871">
            <v>0</v>
          </cell>
        </row>
        <row r="26872">
          <cell r="A26872">
            <v>0</v>
          </cell>
          <cell r="B26872">
            <v>0</v>
          </cell>
          <cell r="C26872">
            <v>0</v>
          </cell>
          <cell r="D26872">
            <v>0</v>
          </cell>
        </row>
        <row r="26873">
          <cell r="A26873">
            <v>0</v>
          </cell>
          <cell r="B26873">
            <v>0</v>
          </cell>
          <cell r="C26873">
            <v>0</v>
          </cell>
          <cell r="D26873">
            <v>0</v>
          </cell>
        </row>
        <row r="26874">
          <cell r="A26874">
            <v>0</v>
          </cell>
          <cell r="B26874">
            <v>0</v>
          </cell>
          <cell r="C26874">
            <v>0</v>
          </cell>
          <cell r="D26874">
            <v>0</v>
          </cell>
        </row>
        <row r="26875">
          <cell r="A26875">
            <v>0</v>
          </cell>
          <cell r="B26875">
            <v>0</v>
          </cell>
          <cell r="C26875">
            <v>0</v>
          </cell>
          <cell r="D26875">
            <v>0</v>
          </cell>
        </row>
        <row r="26876">
          <cell r="A26876">
            <v>0</v>
          </cell>
          <cell r="B26876">
            <v>0</v>
          </cell>
          <cell r="C26876">
            <v>0</v>
          </cell>
          <cell r="D26876">
            <v>0</v>
          </cell>
        </row>
        <row r="26877">
          <cell r="A26877">
            <v>0</v>
          </cell>
          <cell r="B26877">
            <v>0</v>
          </cell>
          <cell r="C26877">
            <v>0</v>
          </cell>
          <cell r="D26877">
            <v>0</v>
          </cell>
        </row>
        <row r="26878">
          <cell r="A26878">
            <v>0</v>
          </cell>
          <cell r="B26878">
            <v>0</v>
          </cell>
          <cell r="C26878">
            <v>0</v>
          </cell>
          <cell r="D26878">
            <v>0</v>
          </cell>
        </row>
        <row r="26879">
          <cell r="A26879">
            <v>0</v>
          </cell>
          <cell r="B26879">
            <v>0</v>
          </cell>
          <cell r="C26879">
            <v>0</v>
          </cell>
          <cell r="D26879">
            <v>0</v>
          </cell>
        </row>
        <row r="26880">
          <cell r="A26880">
            <v>0</v>
          </cell>
          <cell r="B26880">
            <v>0</v>
          </cell>
          <cell r="C26880">
            <v>0</v>
          </cell>
          <cell r="D26880">
            <v>0</v>
          </cell>
        </row>
        <row r="26881">
          <cell r="A26881">
            <v>0</v>
          </cell>
          <cell r="B26881">
            <v>0</v>
          </cell>
          <cell r="C26881">
            <v>0</v>
          </cell>
          <cell r="D26881">
            <v>0</v>
          </cell>
        </row>
        <row r="26882">
          <cell r="A26882">
            <v>0</v>
          </cell>
          <cell r="B26882">
            <v>0</v>
          </cell>
          <cell r="C26882">
            <v>0</v>
          </cell>
          <cell r="D26882">
            <v>0</v>
          </cell>
        </row>
        <row r="26883">
          <cell r="A26883">
            <v>0</v>
          </cell>
          <cell r="B26883">
            <v>0</v>
          </cell>
          <cell r="C26883">
            <v>0</v>
          </cell>
          <cell r="D26883">
            <v>0</v>
          </cell>
        </row>
        <row r="26884">
          <cell r="A26884">
            <v>0</v>
          </cell>
          <cell r="B26884">
            <v>0</v>
          </cell>
          <cell r="C26884">
            <v>0</v>
          </cell>
          <cell r="D26884">
            <v>0</v>
          </cell>
        </row>
        <row r="26885">
          <cell r="A26885">
            <v>0</v>
          </cell>
          <cell r="B26885">
            <v>0</v>
          </cell>
          <cell r="C26885">
            <v>0</v>
          </cell>
          <cell r="D26885">
            <v>0</v>
          </cell>
        </row>
        <row r="26886">
          <cell r="A26886">
            <v>0</v>
          </cell>
          <cell r="B26886">
            <v>0</v>
          </cell>
          <cell r="C26886">
            <v>0</v>
          </cell>
          <cell r="D26886">
            <v>0</v>
          </cell>
        </row>
        <row r="26887">
          <cell r="A26887">
            <v>0</v>
          </cell>
          <cell r="B26887">
            <v>0</v>
          </cell>
          <cell r="C26887">
            <v>0</v>
          </cell>
          <cell r="D26887">
            <v>0</v>
          </cell>
        </row>
        <row r="26888">
          <cell r="A26888">
            <v>0</v>
          </cell>
          <cell r="B26888">
            <v>0</v>
          </cell>
          <cell r="C26888">
            <v>0</v>
          </cell>
          <cell r="D26888">
            <v>0</v>
          </cell>
        </row>
        <row r="26889">
          <cell r="A26889">
            <v>0</v>
          </cell>
          <cell r="B26889">
            <v>0</v>
          </cell>
          <cell r="C26889">
            <v>0</v>
          </cell>
          <cell r="D26889">
            <v>0</v>
          </cell>
        </row>
        <row r="26890">
          <cell r="A26890">
            <v>0</v>
          </cell>
          <cell r="B26890">
            <v>0</v>
          </cell>
          <cell r="C26890">
            <v>0</v>
          </cell>
          <cell r="D26890">
            <v>0</v>
          </cell>
        </row>
        <row r="26891">
          <cell r="A26891">
            <v>0</v>
          </cell>
          <cell r="B26891">
            <v>0</v>
          </cell>
          <cell r="C26891">
            <v>0</v>
          </cell>
          <cell r="D26891">
            <v>0</v>
          </cell>
        </row>
        <row r="26892">
          <cell r="A26892">
            <v>0</v>
          </cell>
          <cell r="B26892">
            <v>0</v>
          </cell>
          <cell r="C26892">
            <v>0</v>
          </cell>
          <cell r="D26892">
            <v>0</v>
          </cell>
        </row>
        <row r="26893">
          <cell r="A26893">
            <v>0</v>
          </cell>
          <cell r="B26893">
            <v>0</v>
          </cell>
          <cell r="C26893">
            <v>0</v>
          </cell>
          <cell r="D26893">
            <v>0</v>
          </cell>
        </row>
        <row r="26894">
          <cell r="A26894">
            <v>0</v>
          </cell>
          <cell r="B26894">
            <v>0</v>
          </cell>
          <cell r="C26894">
            <v>0</v>
          </cell>
          <cell r="D26894">
            <v>0</v>
          </cell>
        </row>
        <row r="26895">
          <cell r="A26895">
            <v>0</v>
          </cell>
          <cell r="B26895">
            <v>0</v>
          </cell>
          <cell r="C26895">
            <v>0</v>
          </cell>
          <cell r="D26895">
            <v>0</v>
          </cell>
        </row>
        <row r="26896">
          <cell r="A26896">
            <v>0</v>
          </cell>
          <cell r="B26896">
            <v>0</v>
          </cell>
          <cell r="C26896">
            <v>0</v>
          </cell>
          <cell r="D26896">
            <v>0</v>
          </cell>
        </row>
        <row r="26897">
          <cell r="A26897">
            <v>0</v>
          </cell>
          <cell r="B26897">
            <v>0</v>
          </cell>
          <cell r="C26897">
            <v>0</v>
          </cell>
          <cell r="D26897">
            <v>0</v>
          </cell>
        </row>
        <row r="26898">
          <cell r="A26898">
            <v>0</v>
          </cell>
          <cell r="B26898">
            <v>0</v>
          </cell>
          <cell r="C26898">
            <v>0</v>
          </cell>
          <cell r="D26898">
            <v>0</v>
          </cell>
        </row>
        <row r="26899">
          <cell r="A26899">
            <v>0</v>
          </cell>
          <cell r="B26899">
            <v>0</v>
          </cell>
          <cell r="C26899">
            <v>0</v>
          </cell>
          <cell r="D26899">
            <v>0</v>
          </cell>
        </row>
        <row r="26900">
          <cell r="A26900">
            <v>0</v>
          </cell>
          <cell r="B26900">
            <v>0</v>
          </cell>
          <cell r="C26900">
            <v>0</v>
          </cell>
          <cell r="D26900">
            <v>0</v>
          </cell>
        </row>
        <row r="26901">
          <cell r="A26901">
            <v>0</v>
          </cell>
          <cell r="B26901">
            <v>0</v>
          </cell>
          <cell r="C26901">
            <v>0</v>
          </cell>
          <cell r="D26901">
            <v>0</v>
          </cell>
        </row>
        <row r="26902">
          <cell r="A26902">
            <v>0</v>
          </cell>
          <cell r="B26902">
            <v>0</v>
          </cell>
          <cell r="C26902">
            <v>0</v>
          </cell>
          <cell r="D26902">
            <v>0</v>
          </cell>
        </row>
        <row r="26903">
          <cell r="A26903">
            <v>0</v>
          </cell>
          <cell r="B26903">
            <v>0</v>
          </cell>
          <cell r="C26903">
            <v>0</v>
          </cell>
          <cell r="D26903">
            <v>0</v>
          </cell>
        </row>
        <row r="26904">
          <cell r="A26904">
            <v>0</v>
          </cell>
          <cell r="B26904">
            <v>0</v>
          </cell>
          <cell r="C26904">
            <v>0</v>
          </cell>
          <cell r="D26904">
            <v>0</v>
          </cell>
        </row>
        <row r="26905">
          <cell r="A26905">
            <v>0</v>
          </cell>
          <cell r="B26905">
            <v>0</v>
          </cell>
          <cell r="C26905">
            <v>0</v>
          </cell>
          <cell r="D26905">
            <v>0</v>
          </cell>
        </row>
        <row r="26906">
          <cell r="A26906">
            <v>0</v>
          </cell>
          <cell r="B26906">
            <v>0</v>
          </cell>
          <cell r="C26906">
            <v>0</v>
          </cell>
          <cell r="D26906">
            <v>0</v>
          </cell>
        </row>
        <row r="26907">
          <cell r="A26907">
            <v>0</v>
          </cell>
          <cell r="B26907">
            <v>0</v>
          </cell>
          <cell r="C26907">
            <v>0</v>
          </cell>
          <cell r="D26907">
            <v>0</v>
          </cell>
        </row>
        <row r="26908">
          <cell r="A26908">
            <v>0</v>
          </cell>
          <cell r="B26908">
            <v>0</v>
          </cell>
          <cell r="C26908">
            <v>0</v>
          </cell>
          <cell r="D26908">
            <v>0</v>
          </cell>
        </row>
        <row r="26909">
          <cell r="A26909">
            <v>0</v>
          </cell>
          <cell r="B26909">
            <v>0</v>
          </cell>
          <cell r="C26909">
            <v>0</v>
          </cell>
          <cell r="D26909">
            <v>0</v>
          </cell>
        </row>
        <row r="26910">
          <cell r="A26910">
            <v>0</v>
          </cell>
          <cell r="B26910">
            <v>0</v>
          </cell>
          <cell r="C26910">
            <v>0</v>
          </cell>
          <cell r="D26910">
            <v>0</v>
          </cell>
        </row>
        <row r="26911">
          <cell r="A26911">
            <v>0</v>
          </cell>
          <cell r="B26911">
            <v>0</v>
          </cell>
          <cell r="C26911">
            <v>0</v>
          </cell>
          <cell r="D26911">
            <v>0</v>
          </cell>
        </row>
        <row r="26912">
          <cell r="A26912">
            <v>0</v>
          </cell>
          <cell r="B26912">
            <v>0</v>
          </cell>
          <cell r="C26912">
            <v>0</v>
          </cell>
          <cell r="D26912">
            <v>0</v>
          </cell>
        </row>
        <row r="26913">
          <cell r="A26913">
            <v>0</v>
          </cell>
          <cell r="B26913">
            <v>0</v>
          </cell>
          <cell r="C26913">
            <v>0</v>
          </cell>
          <cell r="D26913">
            <v>0</v>
          </cell>
        </row>
        <row r="26914">
          <cell r="A26914">
            <v>0</v>
          </cell>
          <cell r="B26914">
            <v>0</v>
          </cell>
          <cell r="C26914">
            <v>0</v>
          </cell>
          <cell r="D26914">
            <v>0</v>
          </cell>
        </row>
        <row r="26915">
          <cell r="A26915">
            <v>0</v>
          </cell>
          <cell r="B26915">
            <v>0</v>
          </cell>
          <cell r="C26915">
            <v>0</v>
          </cell>
          <cell r="D26915">
            <v>0</v>
          </cell>
        </row>
        <row r="26916">
          <cell r="A26916">
            <v>0</v>
          </cell>
          <cell r="B26916">
            <v>0</v>
          </cell>
          <cell r="C26916">
            <v>0</v>
          </cell>
          <cell r="D26916">
            <v>0</v>
          </cell>
        </row>
        <row r="26917">
          <cell r="A26917">
            <v>0</v>
          </cell>
          <cell r="B26917">
            <v>0</v>
          </cell>
          <cell r="C26917">
            <v>0</v>
          </cell>
          <cell r="D26917">
            <v>0</v>
          </cell>
        </row>
        <row r="26918">
          <cell r="A26918">
            <v>0</v>
          </cell>
          <cell r="B26918">
            <v>0</v>
          </cell>
          <cell r="C26918">
            <v>0</v>
          </cell>
          <cell r="D26918">
            <v>0</v>
          </cell>
        </row>
        <row r="26919">
          <cell r="A26919">
            <v>0</v>
          </cell>
          <cell r="B26919">
            <v>0</v>
          </cell>
          <cell r="C26919">
            <v>0</v>
          </cell>
          <cell r="D26919">
            <v>0</v>
          </cell>
        </row>
        <row r="26920">
          <cell r="A26920">
            <v>0</v>
          </cell>
          <cell r="B26920">
            <v>0</v>
          </cell>
          <cell r="C26920">
            <v>0</v>
          </cell>
          <cell r="D26920">
            <v>0</v>
          </cell>
        </row>
        <row r="26921">
          <cell r="A26921">
            <v>0</v>
          </cell>
          <cell r="B26921">
            <v>0</v>
          </cell>
          <cell r="C26921">
            <v>0</v>
          </cell>
          <cell r="D26921">
            <v>0</v>
          </cell>
        </row>
        <row r="26922">
          <cell r="A26922">
            <v>0</v>
          </cell>
          <cell r="B26922">
            <v>0</v>
          </cell>
          <cell r="C26922">
            <v>0</v>
          </cell>
          <cell r="D26922">
            <v>0</v>
          </cell>
        </row>
        <row r="26923">
          <cell r="A26923">
            <v>0</v>
          </cell>
          <cell r="B26923">
            <v>0</v>
          </cell>
          <cell r="C26923">
            <v>0</v>
          </cell>
          <cell r="D26923">
            <v>0</v>
          </cell>
        </row>
        <row r="26924">
          <cell r="A26924">
            <v>0</v>
          </cell>
          <cell r="B26924">
            <v>0</v>
          </cell>
          <cell r="C26924">
            <v>0</v>
          </cell>
          <cell r="D26924">
            <v>0</v>
          </cell>
        </row>
        <row r="26925">
          <cell r="A26925">
            <v>0</v>
          </cell>
          <cell r="B26925">
            <v>0</v>
          </cell>
          <cell r="C26925">
            <v>0</v>
          </cell>
          <cell r="D26925">
            <v>0</v>
          </cell>
        </row>
        <row r="26926">
          <cell r="A26926">
            <v>0</v>
          </cell>
          <cell r="B26926">
            <v>0</v>
          </cell>
          <cell r="C26926">
            <v>0</v>
          </cell>
          <cell r="D26926">
            <v>0</v>
          </cell>
        </row>
        <row r="26927">
          <cell r="A26927">
            <v>0</v>
          </cell>
          <cell r="B26927">
            <v>0</v>
          </cell>
          <cell r="C26927">
            <v>0</v>
          </cell>
          <cell r="D26927">
            <v>0</v>
          </cell>
        </row>
        <row r="26928">
          <cell r="A26928">
            <v>0</v>
          </cell>
          <cell r="B26928">
            <v>0</v>
          </cell>
          <cell r="C26928">
            <v>0</v>
          </cell>
          <cell r="D26928">
            <v>0</v>
          </cell>
        </row>
        <row r="26929">
          <cell r="A26929">
            <v>0</v>
          </cell>
          <cell r="B26929">
            <v>0</v>
          </cell>
          <cell r="C26929">
            <v>0</v>
          </cell>
          <cell r="D26929">
            <v>0</v>
          </cell>
        </row>
        <row r="26930">
          <cell r="A26930">
            <v>0</v>
          </cell>
          <cell r="B26930">
            <v>0</v>
          </cell>
          <cell r="C26930">
            <v>0</v>
          </cell>
          <cell r="D26930">
            <v>0</v>
          </cell>
        </row>
        <row r="26931">
          <cell r="A26931">
            <v>0</v>
          </cell>
          <cell r="B26931">
            <v>0</v>
          </cell>
          <cell r="C26931">
            <v>0</v>
          </cell>
          <cell r="D26931">
            <v>0</v>
          </cell>
        </row>
        <row r="26932">
          <cell r="A26932">
            <v>0</v>
          </cell>
          <cell r="B26932">
            <v>0</v>
          </cell>
          <cell r="C26932">
            <v>0</v>
          </cell>
          <cell r="D26932">
            <v>0</v>
          </cell>
        </row>
        <row r="26933">
          <cell r="A26933">
            <v>0</v>
          </cell>
          <cell r="B26933">
            <v>0</v>
          </cell>
          <cell r="C26933">
            <v>0</v>
          </cell>
          <cell r="D26933">
            <v>0</v>
          </cell>
        </row>
        <row r="26934">
          <cell r="A26934">
            <v>0</v>
          </cell>
          <cell r="B26934">
            <v>0</v>
          </cell>
          <cell r="C26934">
            <v>0</v>
          </cell>
          <cell r="D26934">
            <v>0</v>
          </cell>
        </row>
        <row r="26935">
          <cell r="A26935">
            <v>0</v>
          </cell>
          <cell r="B26935">
            <v>0</v>
          </cell>
          <cell r="C26935">
            <v>0</v>
          </cell>
          <cell r="D26935">
            <v>0</v>
          </cell>
        </row>
        <row r="26936">
          <cell r="A26936">
            <v>0</v>
          </cell>
          <cell r="B26936">
            <v>0</v>
          </cell>
          <cell r="C26936">
            <v>0</v>
          </cell>
          <cell r="D26936">
            <v>0</v>
          </cell>
        </row>
        <row r="26937">
          <cell r="A26937">
            <v>0</v>
          </cell>
          <cell r="B26937">
            <v>0</v>
          </cell>
          <cell r="C26937">
            <v>0</v>
          </cell>
          <cell r="D26937">
            <v>0</v>
          </cell>
        </row>
        <row r="26938">
          <cell r="A26938">
            <v>0</v>
          </cell>
          <cell r="B26938">
            <v>0</v>
          </cell>
          <cell r="C26938">
            <v>0</v>
          </cell>
          <cell r="D26938">
            <v>0</v>
          </cell>
        </row>
        <row r="26939">
          <cell r="A26939">
            <v>0</v>
          </cell>
          <cell r="B26939">
            <v>0</v>
          </cell>
          <cell r="C26939">
            <v>0</v>
          </cell>
          <cell r="D26939">
            <v>0</v>
          </cell>
        </row>
        <row r="26940">
          <cell r="A26940">
            <v>0</v>
          </cell>
          <cell r="B26940">
            <v>0</v>
          </cell>
          <cell r="C26940">
            <v>0</v>
          </cell>
          <cell r="D26940">
            <v>0</v>
          </cell>
        </row>
        <row r="26941">
          <cell r="A26941">
            <v>0</v>
          </cell>
          <cell r="B26941">
            <v>0</v>
          </cell>
          <cell r="C26941">
            <v>0</v>
          </cell>
          <cell r="D26941">
            <v>0</v>
          </cell>
        </row>
        <row r="26942">
          <cell r="A26942">
            <v>0</v>
          </cell>
          <cell r="B26942">
            <v>0</v>
          </cell>
          <cell r="C26942">
            <v>0</v>
          </cell>
          <cell r="D26942">
            <v>0</v>
          </cell>
        </row>
        <row r="26943">
          <cell r="A26943">
            <v>0</v>
          </cell>
          <cell r="B26943">
            <v>0</v>
          </cell>
          <cell r="C26943">
            <v>0</v>
          </cell>
          <cell r="D26943">
            <v>0</v>
          </cell>
        </row>
        <row r="26944">
          <cell r="A26944">
            <v>0</v>
          </cell>
          <cell r="B26944">
            <v>0</v>
          </cell>
          <cell r="C26944">
            <v>0</v>
          </cell>
          <cell r="D26944">
            <v>0</v>
          </cell>
        </row>
        <row r="26945">
          <cell r="A26945">
            <v>0</v>
          </cell>
          <cell r="B26945">
            <v>0</v>
          </cell>
          <cell r="C26945">
            <v>0</v>
          </cell>
          <cell r="D26945">
            <v>0</v>
          </cell>
        </row>
        <row r="26946">
          <cell r="A26946">
            <v>0</v>
          </cell>
          <cell r="B26946">
            <v>0</v>
          </cell>
          <cell r="C26946">
            <v>0</v>
          </cell>
          <cell r="D26946">
            <v>0</v>
          </cell>
        </row>
        <row r="26947">
          <cell r="A26947">
            <v>0</v>
          </cell>
          <cell r="B26947">
            <v>0</v>
          </cell>
          <cell r="C26947">
            <v>0</v>
          </cell>
          <cell r="D26947">
            <v>0</v>
          </cell>
        </row>
        <row r="26948">
          <cell r="A26948">
            <v>0</v>
          </cell>
          <cell r="B26948">
            <v>0</v>
          </cell>
          <cell r="C26948">
            <v>0</v>
          </cell>
          <cell r="D26948">
            <v>0</v>
          </cell>
        </row>
        <row r="26949">
          <cell r="A26949">
            <v>0</v>
          </cell>
          <cell r="B26949">
            <v>0</v>
          </cell>
          <cell r="C26949">
            <v>0</v>
          </cell>
          <cell r="D26949">
            <v>0</v>
          </cell>
        </row>
        <row r="26950">
          <cell r="A26950">
            <v>0</v>
          </cell>
          <cell r="B26950">
            <v>0</v>
          </cell>
          <cell r="C26950">
            <v>0</v>
          </cell>
          <cell r="D26950">
            <v>0</v>
          </cell>
        </row>
        <row r="26951">
          <cell r="A26951">
            <v>0</v>
          </cell>
          <cell r="B26951">
            <v>0</v>
          </cell>
          <cell r="C26951">
            <v>0</v>
          </cell>
          <cell r="D26951">
            <v>0</v>
          </cell>
        </row>
        <row r="26952">
          <cell r="A26952">
            <v>0</v>
          </cell>
          <cell r="B26952">
            <v>0</v>
          </cell>
          <cell r="C26952">
            <v>0</v>
          </cell>
          <cell r="D26952">
            <v>0</v>
          </cell>
        </row>
        <row r="26953">
          <cell r="A26953">
            <v>0</v>
          </cell>
          <cell r="B26953">
            <v>0</v>
          </cell>
          <cell r="C26953">
            <v>0</v>
          </cell>
          <cell r="D26953">
            <v>0</v>
          </cell>
        </row>
        <row r="26954">
          <cell r="A26954">
            <v>0</v>
          </cell>
          <cell r="B26954">
            <v>0</v>
          </cell>
          <cell r="C26954">
            <v>0</v>
          </cell>
          <cell r="D26954">
            <v>0</v>
          </cell>
        </row>
        <row r="26955">
          <cell r="A26955">
            <v>0</v>
          </cell>
          <cell r="B26955">
            <v>0</v>
          </cell>
          <cell r="C26955">
            <v>0</v>
          </cell>
          <cell r="D26955">
            <v>0</v>
          </cell>
        </row>
        <row r="26956">
          <cell r="A26956">
            <v>0</v>
          </cell>
          <cell r="B26956">
            <v>0</v>
          </cell>
          <cell r="C26956">
            <v>0</v>
          </cell>
          <cell r="D26956">
            <v>0</v>
          </cell>
        </row>
        <row r="26957">
          <cell r="A26957">
            <v>0</v>
          </cell>
          <cell r="B26957">
            <v>0</v>
          </cell>
          <cell r="C26957">
            <v>0</v>
          </cell>
          <cell r="D26957">
            <v>0</v>
          </cell>
        </row>
        <row r="26958">
          <cell r="A26958">
            <v>0</v>
          </cell>
          <cell r="B26958">
            <v>0</v>
          </cell>
          <cell r="C26958">
            <v>0</v>
          </cell>
          <cell r="D26958">
            <v>0</v>
          </cell>
        </row>
        <row r="26959">
          <cell r="A26959">
            <v>0</v>
          </cell>
          <cell r="B26959">
            <v>0</v>
          </cell>
          <cell r="C26959">
            <v>0</v>
          </cell>
          <cell r="D26959">
            <v>0</v>
          </cell>
        </row>
        <row r="26960">
          <cell r="A26960">
            <v>0</v>
          </cell>
          <cell r="B26960">
            <v>0</v>
          </cell>
          <cell r="C26960">
            <v>0</v>
          </cell>
          <cell r="D26960">
            <v>0</v>
          </cell>
        </row>
        <row r="26961">
          <cell r="A26961">
            <v>0</v>
          </cell>
          <cell r="B26961">
            <v>0</v>
          </cell>
          <cell r="C26961">
            <v>0</v>
          </cell>
          <cell r="D26961">
            <v>0</v>
          </cell>
        </row>
        <row r="26962">
          <cell r="A26962">
            <v>0</v>
          </cell>
          <cell r="B26962">
            <v>0</v>
          </cell>
          <cell r="C26962">
            <v>0</v>
          </cell>
          <cell r="D26962">
            <v>0</v>
          </cell>
        </row>
        <row r="26963">
          <cell r="A26963">
            <v>0</v>
          </cell>
          <cell r="B26963">
            <v>0</v>
          </cell>
          <cell r="C26963">
            <v>0</v>
          </cell>
          <cell r="D26963">
            <v>0</v>
          </cell>
        </row>
        <row r="26964">
          <cell r="A26964">
            <v>0</v>
          </cell>
          <cell r="B26964">
            <v>0</v>
          </cell>
          <cell r="C26964">
            <v>0</v>
          </cell>
          <cell r="D26964">
            <v>0</v>
          </cell>
        </row>
        <row r="26965">
          <cell r="A26965">
            <v>0</v>
          </cell>
          <cell r="B26965">
            <v>0</v>
          </cell>
          <cell r="C26965">
            <v>0</v>
          </cell>
          <cell r="D26965">
            <v>0</v>
          </cell>
        </row>
        <row r="26966">
          <cell r="A26966">
            <v>0</v>
          </cell>
          <cell r="B26966">
            <v>0</v>
          </cell>
          <cell r="C26966">
            <v>0</v>
          </cell>
          <cell r="D26966">
            <v>0</v>
          </cell>
        </row>
        <row r="26967">
          <cell r="A26967">
            <v>0</v>
          </cell>
          <cell r="B26967">
            <v>0</v>
          </cell>
          <cell r="C26967">
            <v>0</v>
          </cell>
          <cell r="D26967">
            <v>0</v>
          </cell>
        </row>
        <row r="26968">
          <cell r="A26968">
            <v>0</v>
          </cell>
          <cell r="B26968">
            <v>0</v>
          </cell>
          <cell r="C26968">
            <v>0</v>
          </cell>
          <cell r="D26968">
            <v>0</v>
          </cell>
        </row>
        <row r="26969">
          <cell r="A26969">
            <v>0</v>
          </cell>
          <cell r="B26969">
            <v>0</v>
          </cell>
          <cell r="C26969">
            <v>0</v>
          </cell>
          <cell r="D26969">
            <v>0</v>
          </cell>
        </row>
        <row r="26970">
          <cell r="A26970">
            <v>0</v>
          </cell>
          <cell r="B26970">
            <v>0</v>
          </cell>
          <cell r="C26970">
            <v>0</v>
          </cell>
          <cell r="D26970">
            <v>0</v>
          </cell>
        </row>
        <row r="26971">
          <cell r="A26971">
            <v>0</v>
          </cell>
          <cell r="B26971">
            <v>0</v>
          </cell>
          <cell r="C26971">
            <v>0</v>
          </cell>
          <cell r="D26971">
            <v>0</v>
          </cell>
        </row>
        <row r="26972">
          <cell r="A26972">
            <v>0</v>
          </cell>
          <cell r="B26972">
            <v>0</v>
          </cell>
          <cell r="C26972">
            <v>0</v>
          </cell>
          <cell r="D26972">
            <v>0</v>
          </cell>
        </row>
        <row r="26973">
          <cell r="A26973">
            <v>0</v>
          </cell>
          <cell r="B26973">
            <v>0</v>
          </cell>
          <cell r="C26973">
            <v>0</v>
          </cell>
          <cell r="D26973">
            <v>0</v>
          </cell>
        </row>
        <row r="26974">
          <cell r="A26974">
            <v>0</v>
          </cell>
          <cell r="B26974">
            <v>0</v>
          </cell>
          <cell r="C26974">
            <v>0</v>
          </cell>
          <cell r="D26974">
            <v>0</v>
          </cell>
        </row>
        <row r="26975">
          <cell r="A26975">
            <v>0</v>
          </cell>
          <cell r="B26975">
            <v>0</v>
          </cell>
          <cell r="C26975">
            <v>0</v>
          </cell>
          <cell r="D26975">
            <v>0</v>
          </cell>
        </row>
        <row r="26976">
          <cell r="A26976">
            <v>0</v>
          </cell>
          <cell r="B26976">
            <v>0</v>
          </cell>
          <cell r="C26976">
            <v>0</v>
          </cell>
          <cell r="D26976">
            <v>0</v>
          </cell>
        </row>
        <row r="26977">
          <cell r="A26977">
            <v>0</v>
          </cell>
          <cell r="B26977">
            <v>0</v>
          </cell>
          <cell r="C26977">
            <v>0</v>
          </cell>
          <cell r="D26977">
            <v>0</v>
          </cell>
        </row>
        <row r="26978">
          <cell r="A26978">
            <v>0</v>
          </cell>
          <cell r="B26978">
            <v>0</v>
          </cell>
          <cell r="C26978">
            <v>0</v>
          </cell>
          <cell r="D26978">
            <v>0</v>
          </cell>
        </row>
        <row r="26979">
          <cell r="A26979">
            <v>0</v>
          </cell>
          <cell r="B26979">
            <v>0</v>
          </cell>
          <cell r="C26979">
            <v>0</v>
          </cell>
          <cell r="D26979">
            <v>0</v>
          </cell>
        </row>
        <row r="26980">
          <cell r="A26980">
            <v>0</v>
          </cell>
          <cell r="B26980">
            <v>0</v>
          </cell>
          <cell r="C26980">
            <v>0</v>
          </cell>
          <cell r="D26980">
            <v>0</v>
          </cell>
        </row>
        <row r="26981">
          <cell r="A26981">
            <v>0</v>
          </cell>
          <cell r="B26981">
            <v>0</v>
          </cell>
          <cell r="C26981">
            <v>0</v>
          </cell>
          <cell r="D26981">
            <v>0</v>
          </cell>
        </row>
        <row r="26982">
          <cell r="A26982">
            <v>0</v>
          </cell>
          <cell r="B26982">
            <v>0</v>
          </cell>
          <cell r="C26982">
            <v>0</v>
          </cell>
          <cell r="D26982">
            <v>0</v>
          </cell>
        </row>
        <row r="26983">
          <cell r="A26983">
            <v>0</v>
          </cell>
          <cell r="B26983">
            <v>0</v>
          </cell>
          <cell r="C26983">
            <v>0</v>
          </cell>
          <cell r="D26983">
            <v>0</v>
          </cell>
        </row>
        <row r="26984">
          <cell r="A26984">
            <v>0</v>
          </cell>
          <cell r="B26984">
            <v>0</v>
          </cell>
          <cell r="C26984">
            <v>0</v>
          </cell>
          <cell r="D26984">
            <v>0</v>
          </cell>
        </row>
        <row r="26985">
          <cell r="A26985">
            <v>0</v>
          </cell>
          <cell r="B26985">
            <v>0</v>
          </cell>
          <cell r="C26985">
            <v>0</v>
          </cell>
          <cell r="D26985">
            <v>0</v>
          </cell>
        </row>
        <row r="26986">
          <cell r="A26986">
            <v>0</v>
          </cell>
          <cell r="B26986">
            <v>0</v>
          </cell>
          <cell r="C26986">
            <v>0</v>
          </cell>
          <cell r="D26986">
            <v>0</v>
          </cell>
        </row>
        <row r="26987">
          <cell r="A26987">
            <v>0</v>
          </cell>
          <cell r="B26987">
            <v>0</v>
          </cell>
          <cell r="C26987">
            <v>0</v>
          </cell>
          <cell r="D26987">
            <v>0</v>
          </cell>
        </row>
        <row r="26988">
          <cell r="A26988">
            <v>0</v>
          </cell>
          <cell r="B26988">
            <v>0</v>
          </cell>
          <cell r="C26988">
            <v>0</v>
          </cell>
          <cell r="D26988">
            <v>0</v>
          </cell>
        </row>
        <row r="26989">
          <cell r="A26989">
            <v>0</v>
          </cell>
          <cell r="B26989">
            <v>0</v>
          </cell>
          <cell r="C26989">
            <v>0</v>
          </cell>
          <cell r="D26989">
            <v>0</v>
          </cell>
        </row>
        <row r="26990">
          <cell r="A26990">
            <v>0</v>
          </cell>
          <cell r="B26990">
            <v>0</v>
          </cell>
          <cell r="C26990">
            <v>0</v>
          </cell>
          <cell r="D26990">
            <v>0</v>
          </cell>
        </row>
        <row r="26991">
          <cell r="A26991">
            <v>0</v>
          </cell>
          <cell r="B26991">
            <v>0</v>
          </cell>
          <cell r="C26991">
            <v>0</v>
          </cell>
          <cell r="D26991">
            <v>0</v>
          </cell>
        </row>
        <row r="26992">
          <cell r="A26992">
            <v>0</v>
          </cell>
          <cell r="B26992">
            <v>0</v>
          </cell>
          <cell r="C26992">
            <v>0</v>
          </cell>
          <cell r="D26992">
            <v>0</v>
          </cell>
        </row>
        <row r="26993">
          <cell r="A26993">
            <v>0</v>
          </cell>
          <cell r="B26993">
            <v>0</v>
          </cell>
          <cell r="C26993">
            <v>0</v>
          </cell>
          <cell r="D26993">
            <v>0</v>
          </cell>
        </row>
        <row r="26994">
          <cell r="A26994">
            <v>0</v>
          </cell>
          <cell r="B26994">
            <v>0</v>
          </cell>
          <cell r="C26994">
            <v>0</v>
          </cell>
          <cell r="D26994">
            <v>0</v>
          </cell>
        </row>
        <row r="26995">
          <cell r="A26995">
            <v>0</v>
          </cell>
          <cell r="B26995">
            <v>0</v>
          </cell>
          <cell r="C26995">
            <v>0</v>
          </cell>
          <cell r="D26995">
            <v>0</v>
          </cell>
        </row>
        <row r="26996">
          <cell r="A26996">
            <v>0</v>
          </cell>
          <cell r="B26996">
            <v>0</v>
          </cell>
          <cell r="C26996">
            <v>0</v>
          </cell>
          <cell r="D26996">
            <v>0</v>
          </cell>
        </row>
        <row r="26997">
          <cell r="A26997">
            <v>0</v>
          </cell>
          <cell r="B26997">
            <v>0</v>
          </cell>
          <cell r="C26997">
            <v>0</v>
          </cell>
          <cell r="D26997">
            <v>0</v>
          </cell>
        </row>
        <row r="26998">
          <cell r="A26998">
            <v>0</v>
          </cell>
          <cell r="B26998">
            <v>0</v>
          </cell>
          <cell r="C26998">
            <v>0</v>
          </cell>
          <cell r="D26998">
            <v>0</v>
          </cell>
        </row>
        <row r="26999">
          <cell r="A26999">
            <v>0</v>
          </cell>
          <cell r="B26999">
            <v>0</v>
          </cell>
          <cell r="C26999">
            <v>0</v>
          </cell>
          <cell r="D26999">
            <v>0</v>
          </cell>
        </row>
        <row r="27000">
          <cell r="A27000">
            <v>0</v>
          </cell>
          <cell r="B27000">
            <v>0</v>
          </cell>
          <cell r="C27000">
            <v>0</v>
          </cell>
          <cell r="D27000">
            <v>0</v>
          </cell>
        </row>
        <row r="27001">
          <cell r="A27001">
            <v>0</v>
          </cell>
          <cell r="B27001">
            <v>0</v>
          </cell>
          <cell r="C27001">
            <v>0</v>
          </cell>
          <cell r="D27001">
            <v>0</v>
          </cell>
        </row>
        <row r="27002">
          <cell r="A27002">
            <v>0</v>
          </cell>
          <cell r="B27002">
            <v>0</v>
          </cell>
          <cell r="C27002">
            <v>0</v>
          </cell>
          <cell r="D27002">
            <v>0</v>
          </cell>
        </row>
        <row r="27003">
          <cell r="A27003">
            <v>0</v>
          </cell>
          <cell r="B27003">
            <v>0</v>
          </cell>
          <cell r="C27003">
            <v>0</v>
          </cell>
          <cell r="D27003">
            <v>0</v>
          </cell>
        </row>
        <row r="27004">
          <cell r="A27004">
            <v>0</v>
          </cell>
          <cell r="B27004">
            <v>0</v>
          </cell>
          <cell r="C27004">
            <v>0</v>
          </cell>
          <cell r="D27004">
            <v>0</v>
          </cell>
        </row>
        <row r="27005">
          <cell r="A27005">
            <v>0</v>
          </cell>
          <cell r="B27005">
            <v>0</v>
          </cell>
          <cell r="C27005">
            <v>0</v>
          </cell>
          <cell r="D27005">
            <v>0</v>
          </cell>
        </row>
        <row r="27006">
          <cell r="A27006">
            <v>0</v>
          </cell>
          <cell r="B27006">
            <v>0</v>
          </cell>
          <cell r="C27006">
            <v>0</v>
          </cell>
          <cell r="D27006">
            <v>0</v>
          </cell>
        </row>
        <row r="27007">
          <cell r="A27007">
            <v>0</v>
          </cell>
          <cell r="B27007">
            <v>0</v>
          </cell>
          <cell r="C27007">
            <v>0</v>
          </cell>
          <cell r="D27007">
            <v>0</v>
          </cell>
        </row>
        <row r="27008">
          <cell r="A27008">
            <v>0</v>
          </cell>
          <cell r="B27008">
            <v>0</v>
          </cell>
          <cell r="C27008">
            <v>0</v>
          </cell>
          <cell r="D27008">
            <v>0</v>
          </cell>
        </row>
        <row r="27009">
          <cell r="A27009">
            <v>0</v>
          </cell>
          <cell r="B27009">
            <v>0</v>
          </cell>
          <cell r="C27009">
            <v>0</v>
          </cell>
          <cell r="D27009">
            <v>0</v>
          </cell>
        </row>
        <row r="27010">
          <cell r="A27010">
            <v>0</v>
          </cell>
          <cell r="B27010">
            <v>0</v>
          </cell>
          <cell r="C27010">
            <v>0</v>
          </cell>
          <cell r="D27010">
            <v>0</v>
          </cell>
        </row>
        <row r="27011">
          <cell r="A27011">
            <v>0</v>
          </cell>
          <cell r="B27011">
            <v>0</v>
          </cell>
          <cell r="C27011">
            <v>0</v>
          </cell>
          <cell r="D27011">
            <v>0</v>
          </cell>
        </row>
        <row r="27012">
          <cell r="A27012">
            <v>0</v>
          </cell>
          <cell r="B27012">
            <v>0</v>
          </cell>
          <cell r="C27012">
            <v>0</v>
          </cell>
          <cell r="D27012">
            <v>0</v>
          </cell>
        </row>
        <row r="27013">
          <cell r="A27013">
            <v>0</v>
          </cell>
          <cell r="B27013">
            <v>0</v>
          </cell>
          <cell r="C27013">
            <v>0</v>
          </cell>
          <cell r="D27013">
            <v>0</v>
          </cell>
        </row>
        <row r="27014">
          <cell r="A27014">
            <v>0</v>
          </cell>
          <cell r="B27014">
            <v>0</v>
          </cell>
          <cell r="C27014">
            <v>0</v>
          </cell>
          <cell r="D27014">
            <v>0</v>
          </cell>
        </row>
        <row r="27015">
          <cell r="A27015">
            <v>0</v>
          </cell>
          <cell r="B27015">
            <v>0</v>
          </cell>
          <cell r="C27015">
            <v>0</v>
          </cell>
          <cell r="D27015">
            <v>0</v>
          </cell>
        </row>
        <row r="27016">
          <cell r="A27016">
            <v>0</v>
          </cell>
          <cell r="B27016">
            <v>0</v>
          </cell>
          <cell r="C27016">
            <v>0</v>
          </cell>
          <cell r="D27016">
            <v>0</v>
          </cell>
        </row>
        <row r="27017">
          <cell r="A27017">
            <v>0</v>
          </cell>
          <cell r="B27017">
            <v>0</v>
          </cell>
          <cell r="C27017">
            <v>0</v>
          </cell>
          <cell r="D27017">
            <v>0</v>
          </cell>
        </row>
        <row r="27018">
          <cell r="A27018">
            <v>0</v>
          </cell>
          <cell r="B27018">
            <v>0</v>
          </cell>
          <cell r="C27018">
            <v>0</v>
          </cell>
          <cell r="D27018">
            <v>0</v>
          </cell>
        </row>
        <row r="27019">
          <cell r="A27019">
            <v>0</v>
          </cell>
          <cell r="B27019">
            <v>0</v>
          </cell>
          <cell r="C27019">
            <v>0</v>
          </cell>
          <cell r="D27019">
            <v>0</v>
          </cell>
        </row>
        <row r="27020">
          <cell r="A27020">
            <v>0</v>
          </cell>
          <cell r="B27020">
            <v>0</v>
          </cell>
          <cell r="C27020">
            <v>0</v>
          </cell>
          <cell r="D27020">
            <v>0</v>
          </cell>
        </row>
        <row r="27021">
          <cell r="A27021">
            <v>0</v>
          </cell>
          <cell r="B27021">
            <v>0</v>
          </cell>
          <cell r="C27021">
            <v>0</v>
          </cell>
          <cell r="D27021">
            <v>0</v>
          </cell>
        </row>
        <row r="27022">
          <cell r="A27022">
            <v>0</v>
          </cell>
          <cell r="B27022">
            <v>0</v>
          </cell>
          <cell r="C27022">
            <v>0</v>
          </cell>
          <cell r="D27022">
            <v>0</v>
          </cell>
        </row>
        <row r="27023">
          <cell r="A27023">
            <v>0</v>
          </cell>
          <cell r="B27023">
            <v>0</v>
          </cell>
          <cell r="C27023">
            <v>0</v>
          </cell>
          <cell r="D27023">
            <v>0</v>
          </cell>
        </row>
        <row r="27024">
          <cell r="A27024">
            <v>0</v>
          </cell>
          <cell r="B27024">
            <v>0</v>
          </cell>
          <cell r="C27024">
            <v>0</v>
          </cell>
          <cell r="D27024">
            <v>0</v>
          </cell>
        </row>
        <row r="27025">
          <cell r="A27025">
            <v>0</v>
          </cell>
          <cell r="B27025">
            <v>0</v>
          </cell>
          <cell r="C27025">
            <v>0</v>
          </cell>
          <cell r="D27025">
            <v>0</v>
          </cell>
        </row>
        <row r="27026">
          <cell r="A27026">
            <v>0</v>
          </cell>
          <cell r="B27026">
            <v>0</v>
          </cell>
          <cell r="C27026">
            <v>0</v>
          </cell>
          <cell r="D27026">
            <v>0</v>
          </cell>
        </row>
        <row r="27027">
          <cell r="A27027">
            <v>0</v>
          </cell>
          <cell r="B27027">
            <v>0</v>
          </cell>
          <cell r="C27027">
            <v>0</v>
          </cell>
          <cell r="D27027">
            <v>0</v>
          </cell>
        </row>
        <row r="27028">
          <cell r="A27028">
            <v>0</v>
          </cell>
          <cell r="B27028">
            <v>0</v>
          </cell>
          <cell r="C27028">
            <v>0</v>
          </cell>
          <cell r="D27028">
            <v>0</v>
          </cell>
        </row>
        <row r="27029">
          <cell r="A27029">
            <v>0</v>
          </cell>
          <cell r="B27029">
            <v>0</v>
          </cell>
          <cell r="C27029">
            <v>0</v>
          </cell>
          <cell r="D27029">
            <v>0</v>
          </cell>
        </row>
        <row r="27030">
          <cell r="A27030">
            <v>0</v>
          </cell>
          <cell r="B27030">
            <v>0</v>
          </cell>
          <cell r="C27030">
            <v>0</v>
          </cell>
          <cell r="D27030">
            <v>0</v>
          </cell>
        </row>
        <row r="27031">
          <cell r="A27031">
            <v>0</v>
          </cell>
          <cell r="B27031">
            <v>0</v>
          </cell>
          <cell r="C27031">
            <v>0</v>
          </cell>
          <cell r="D27031">
            <v>0</v>
          </cell>
        </row>
        <row r="27032">
          <cell r="A27032">
            <v>0</v>
          </cell>
          <cell r="B27032">
            <v>0</v>
          </cell>
          <cell r="C27032">
            <v>0</v>
          </cell>
          <cell r="D27032">
            <v>0</v>
          </cell>
        </row>
        <row r="27033">
          <cell r="A27033">
            <v>0</v>
          </cell>
          <cell r="B27033">
            <v>0</v>
          </cell>
          <cell r="C27033">
            <v>0</v>
          </cell>
          <cell r="D27033">
            <v>0</v>
          </cell>
        </row>
        <row r="27034">
          <cell r="A27034">
            <v>0</v>
          </cell>
          <cell r="B27034">
            <v>0</v>
          </cell>
          <cell r="C27034">
            <v>0</v>
          </cell>
          <cell r="D27034">
            <v>0</v>
          </cell>
        </row>
        <row r="27035">
          <cell r="A27035">
            <v>0</v>
          </cell>
          <cell r="B27035">
            <v>0</v>
          </cell>
          <cell r="C27035">
            <v>0</v>
          </cell>
          <cell r="D27035">
            <v>0</v>
          </cell>
        </row>
        <row r="27036">
          <cell r="A27036">
            <v>0</v>
          </cell>
          <cell r="B27036">
            <v>0</v>
          </cell>
          <cell r="C27036">
            <v>0</v>
          </cell>
          <cell r="D27036">
            <v>0</v>
          </cell>
        </row>
        <row r="27037">
          <cell r="A27037">
            <v>0</v>
          </cell>
          <cell r="B27037">
            <v>0</v>
          </cell>
          <cell r="C27037">
            <v>0</v>
          </cell>
          <cell r="D27037">
            <v>0</v>
          </cell>
        </row>
        <row r="27038">
          <cell r="A27038">
            <v>0</v>
          </cell>
          <cell r="B27038">
            <v>0</v>
          </cell>
          <cell r="C27038">
            <v>0</v>
          </cell>
          <cell r="D27038">
            <v>0</v>
          </cell>
        </row>
        <row r="27039">
          <cell r="A27039">
            <v>0</v>
          </cell>
          <cell r="B27039">
            <v>0</v>
          </cell>
          <cell r="C27039">
            <v>0</v>
          </cell>
          <cell r="D27039">
            <v>0</v>
          </cell>
        </row>
        <row r="27040">
          <cell r="A27040">
            <v>0</v>
          </cell>
          <cell r="B27040">
            <v>0</v>
          </cell>
          <cell r="C27040">
            <v>0</v>
          </cell>
          <cell r="D27040">
            <v>0</v>
          </cell>
        </row>
        <row r="27041">
          <cell r="A27041">
            <v>0</v>
          </cell>
          <cell r="B27041">
            <v>0</v>
          </cell>
          <cell r="C27041">
            <v>0</v>
          </cell>
          <cell r="D27041">
            <v>0</v>
          </cell>
        </row>
        <row r="27042">
          <cell r="A27042">
            <v>0</v>
          </cell>
          <cell r="B27042">
            <v>0</v>
          </cell>
          <cell r="C27042">
            <v>0</v>
          </cell>
          <cell r="D27042">
            <v>0</v>
          </cell>
        </row>
        <row r="27043">
          <cell r="A27043">
            <v>0</v>
          </cell>
          <cell r="B27043">
            <v>0</v>
          </cell>
          <cell r="C27043">
            <v>0</v>
          </cell>
          <cell r="D27043">
            <v>0</v>
          </cell>
        </row>
        <row r="27044">
          <cell r="A27044">
            <v>0</v>
          </cell>
          <cell r="B27044">
            <v>0</v>
          </cell>
          <cell r="C27044">
            <v>0</v>
          </cell>
          <cell r="D27044">
            <v>0</v>
          </cell>
        </row>
        <row r="27045">
          <cell r="A27045">
            <v>0</v>
          </cell>
          <cell r="B27045">
            <v>0</v>
          </cell>
          <cell r="C27045">
            <v>0</v>
          </cell>
          <cell r="D27045">
            <v>0</v>
          </cell>
        </row>
        <row r="27046">
          <cell r="A27046">
            <v>0</v>
          </cell>
          <cell r="B27046">
            <v>0</v>
          </cell>
          <cell r="C27046">
            <v>0</v>
          </cell>
          <cell r="D27046">
            <v>0</v>
          </cell>
        </row>
        <row r="27047">
          <cell r="A27047">
            <v>0</v>
          </cell>
          <cell r="B27047">
            <v>0</v>
          </cell>
          <cell r="C27047">
            <v>0</v>
          </cell>
          <cell r="D27047">
            <v>0</v>
          </cell>
        </row>
        <row r="27048">
          <cell r="A27048">
            <v>0</v>
          </cell>
          <cell r="B27048">
            <v>0</v>
          </cell>
          <cell r="C27048">
            <v>0</v>
          </cell>
          <cell r="D27048">
            <v>0</v>
          </cell>
        </row>
        <row r="27049">
          <cell r="A27049">
            <v>0</v>
          </cell>
          <cell r="B27049">
            <v>0</v>
          </cell>
          <cell r="C27049">
            <v>0</v>
          </cell>
          <cell r="D27049">
            <v>0</v>
          </cell>
        </row>
        <row r="27050">
          <cell r="A27050">
            <v>0</v>
          </cell>
          <cell r="B27050">
            <v>0</v>
          </cell>
          <cell r="C27050">
            <v>0</v>
          </cell>
          <cell r="D27050">
            <v>0</v>
          </cell>
        </row>
        <row r="27051">
          <cell r="A27051">
            <v>0</v>
          </cell>
          <cell r="B27051">
            <v>0</v>
          </cell>
          <cell r="C27051">
            <v>0</v>
          </cell>
          <cell r="D27051">
            <v>0</v>
          </cell>
        </row>
        <row r="27052">
          <cell r="A27052">
            <v>0</v>
          </cell>
          <cell r="B27052">
            <v>0</v>
          </cell>
          <cell r="C27052">
            <v>0</v>
          </cell>
          <cell r="D27052">
            <v>0</v>
          </cell>
        </row>
        <row r="27053">
          <cell r="A27053">
            <v>0</v>
          </cell>
          <cell r="B27053">
            <v>0</v>
          </cell>
          <cell r="C27053">
            <v>0</v>
          </cell>
          <cell r="D27053">
            <v>0</v>
          </cell>
        </row>
        <row r="27054">
          <cell r="A27054">
            <v>0</v>
          </cell>
          <cell r="B27054">
            <v>0</v>
          </cell>
          <cell r="C27054">
            <v>0</v>
          </cell>
          <cell r="D27054">
            <v>0</v>
          </cell>
        </row>
        <row r="27055">
          <cell r="A27055">
            <v>0</v>
          </cell>
          <cell r="B27055">
            <v>0</v>
          </cell>
          <cell r="C27055">
            <v>0</v>
          </cell>
          <cell r="D27055">
            <v>0</v>
          </cell>
        </row>
        <row r="27056">
          <cell r="A27056">
            <v>0</v>
          </cell>
          <cell r="B27056">
            <v>0</v>
          </cell>
          <cell r="C27056">
            <v>0</v>
          </cell>
          <cell r="D27056">
            <v>0</v>
          </cell>
        </row>
        <row r="27057">
          <cell r="A27057">
            <v>0</v>
          </cell>
          <cell r="B27057">
            <v>0</v>
          </cell>
          <cell r="C27057">
            <v>0</v>
          </cell>
          <cell r="D27057">
            <v>0</v>
          </cell>
        </row>
        <row r="27058">
          <cell r="A27058">
            <v>0</v>
          </cell>
          <cell r="B27058">
            <v>0</v>
          </cell>
          <cell r="C27058">
            <v>0</v>
          </cell>
          <cell r="D27058">
            <v>0</v>
          </cell>
        </row>
        <row r="27059">
          <cell r="A27059">
            <v>0</v>
          </cell>
          <cell r="B27059">
            <v>0</v>
          </cell>
          <cell r="C27059">
            <v>0</v>
          </cell>
          <cell r="D27059">
            <v>0</v>
          </cell>
        </row>
        <row r="27060">
          <cell r="A27060">
            <v>0</v>
          </cell>
          <cell r="B27060">
            <v>0</v>
          </cell>
          <cell r="C27060">
            <v>0</v>
          </cell>
          <cell r="D27060">
            <v>0</v>
          </cell>
        </row>
        <row r="27061">
          <cell r="A27061">
            <v>0</v>
          </cell>
          <cell r="B27061">
            <v>0</v>
          </cell>
          <cell r="C27061">
            <v>0</v>
          </cell>
          <cell r="D27061">
            <v>0</v>
          </cell>
        </row>
        <row r="27062">
          <cell r="A27062">
            <v>0</v>
          </cell>
          <cell r="B27062">
            <v>0</v>
          </cell>
          <cell r="C27062">
            <v>0</v>
          </cell>
          <cell r="D27062">
            <v>0</v>
          </cell>
        </row>
        <row r="27063">
          <cell r="A27063">
            <v>0</v>
          </cell>
          <cell r="B27063">
            <v>0</v>
          </cell>
          <cell r="C27063">
            <v>0</v>
          </cell>
          <cell r="D27063">
            <v>0</v>
          </cell>
        </row>
        <row r="27064">
          <cell r="A27064">
            <v>0</v>
          </cell>
          <cell r="B27064">
            <v>0</v>
          </cell>
          <cell r="C27064">
            <v>0</v>
          </cell>
          <cell r="D27064">
            <v>0</v>
          </cell>
        </row>
        <row r="27065">
          <cell r="A27065">
            <v>0</v>
          </cell>
          <cell r="B27065">
            <v>0</v>
          </cell>
          <cell r="C27065">
            <v>0</v>
          </cell>
          <cell r="D27065">
            <v>0</v>
          </cell>
        </row>
        <row r="27066">
          <cell r="A27066">
            <v>0</v>
          </cell>
          <cell r="B27066">
            <v>0</v>
          </cell>
          <cell r="C27066">
            <v>0</v>
          </cell>
          <cell r="D27066">
            <v>0</v>
          </cell>
        </row>
        <row r="27067">
          <cell r="A27067">
            <v>0</v>
          </cell>
          <cell r="B27067">
            <v>0</v>
          </cell>
          <cell r="C27067">
            <v>0</v>
          </cell>
          <cell r="D27067">
            <v>0</v>
          </cell>
        </row>
        <row r="27068">
          <cell r="A27068">
            <v>0</v>
          </cell>
          <cell r="B27068">
            <v>0</v>
          </cell>
          <cell r="C27068">
            <v>0</v>
          </cell>
          <cell r="D27068">
            <v>0</v>
          </cell>
        </row>
        <row r="27069">
          <cell r="A27069">
            <v>0</v>
          </cell>
          <cell r="B27069">
            <v>0</v>
          </cell>
          <cell r="C27069">
            <v>0</v>
          </cell>
          <cell r="D27069">
            <v>0</v>
          </cell>
        </row>
        <row r="27070">
          <cell r="A27070">
            <v>0</v>
          </cell>
          <cell r="B27070">
            <v>0</v>
          </cell>
          <cell r="C27070">
            <v>0</v>
          </cell>
          <cell r="D27070">
            <v>0</v>
          </cell>
        </row>
        <row r="27071">
          <cell r="A27071">
            <v>0</v>
          </cell>
          <cell r="B27071">
            <v>0</v>
          </cell>
          <cell r="C27071">
            <v>0</v>
          </cell>
          <cell r="D27071">
            <v>0</v>
          </cell>
        </row>
        <row r="27072">
          <cell r="A27072">
            <v>0</v>
          </cell>
          <cell r="B27072">
            <v>0</v>
          </cell>
          <cell r="C27072">
            <v>0</v>
          </cell>
          <cell r="D27072">
            <v>0</v>
          </cell>
        </row>
        <row r="27073">
          <cell r="A27073">
            <v>0</v>
          </cell>
          <cell r="B27073">
            <v>0</v>
          </cell>
          <cell r="C27073">
            <v>0</v>
          </cell>
          <cell r="D27073">
            <v>0</v>
          </cell>
        </row>
        <row r="27074">
          <cell r="A27074">
            <v>0</v>
          </cell>
          <cell r="B27074">
            <v>0</v>
          </cell>
          <cell r="C27074">
            <v>0</v>
          </cell>
          <cell r="D27074">
            <v>0</v>
          </cell>
        </row>
        <row r="27075">
          <cell r="A27075">
            <v>0</v>
          </cell>
          <cell r="B27075">
            <v>0</v>
          </cell>
          <cell r="C27075">
            <v>0</v>
          </cell>
          <cell r="D27075">
            <v>0</v>
          </cell>
        </row>
        <row r="27076">
          <cell r="A27076">
            <v>0</v>
          </cell>
          <cell r="B27076">
            <v>0</v>
          </cell>
          <cell r="C27076">
            <v>0</v>
          </cell>
          <cell r="D27076">
            <v>0</v>
          </cell>
        </row>
        <row r="27077">
          <cell r="A27077">
            <v>0</v>
          </cell>
          <cell r="B27077">
            <v>0</v>
          </cell>
          <cell r="C27077">
            <v>0</v>
          </cell>
          <cell r="D27077">
            <v>0</v>
          </cell>
        </row>
        <row r="27078">
          <cell r="A27078">
            <v>0</v>
          </cell>
          <cell r="B27078">
            <v>0</v>
          </cell>
          <cell r="C27078">
            <v>0</v>
          </cell>
          <cell r="D27078">
            <v>0</v>
          </cell>
        </row>
        <row r="27079">
          <cell r="A27079">
            <v>0</v>
          </cell>
          <cell r="B27079">
            <v>0</v>
          </cell>
          <cell r="C27079">
            <v>0</v>
          </cell>
          <cell r="D27079">
            <v>0</v>
          </cell>
        </row>
        <row r="27080">
          <cell r="A27080">
            <v>0</v>
          </cell>
          <cell r="B27080">
            <v>0</v>
          </cell>
          <cell r="C27080">
            <v>0</v>
          </cell>
          <cell r="D27080">
            <v>0</v>
          </cell>
        </row>
        <row r="27081">
          <cell r="A27081">
            <v>0</v>
          </cell>
          <cell r="B27081">
            <v>0</v>
          </cell>
          <cell r="C27081">
            <v>0</v>
          </cell>
          <cell r="D27081">
            <v>0</v>
          </cell>
        </row>
        <row r="27082">
          <cell r="A27082">
            <v>0</v>
          </cell>
          <cell r="B27082">
            <v>0</v>
          </cell>
          <cell r="C27082">
            <v>0</v>
          </cell>
          <cell r="D27082">
            <v>0</v>
          </cell>
        </row>
        <row r="27083">
          <cell r="A27083">
            <v>0</v>
          </cell>
          <cell r="B27083">
            <v>0</v>
          </cell>
          <cell r="C27083">
            <v>0</v>
          </cell>
          <cell r="D27083">
            <v>0</v>
          </cell>
        </row>
        <row r="27084">
          <cell r="A27084">
            <v>0</v>
          </cell>
          <cell r="B27084">
            <v>0</v>
          </cell>
          <cell r="C27084">
            <v>0</v>
          </cell>
          <cell r="D27084">
            <v>0</v>
          </cell>
        </row>
        <row r="27085">
          <cell r="A27085">
            <v>0</v>
          </cell>
          <cell r="B27085">
            <v>0</v>
          </cell>
          <cell r="C27085">
            <v>0</v>
          </cell>
          <cell r="D27085">
            <v>0</v>
          </cell>
        </row>
        <row r="27086">
          <cell r="A27086">
            <v>0</v>
          </cell>
          <cell r="B27086">
            <v>0</v>
          </cell>
          <cell r="C27086">
            <v>0</v>
          </cell>
          <cell r="D27086">
            <v>0</v>
          </cell>
        </row>
        <row r="27087">
          <cell r="A27087">
            <v>0</v>
          </cell>
          <cell r="B27087">
            <v>0</v>
          </cell>
          <cell r="C27087">
            <v>0</v>
          </cell>
          <cell r="D27087">
            <v>0</v>
          </cell>
        </row>
        <row r="27088">
          <cell r="A27088">
            <v>0</v>
          </cell>
          <cell r="B27088">
            <v>0</v>
          </cell>
          <cell r="C27088">
            <v>0</v>
          </cell>
          <cell r="D27088">
            <v>0</v>
          </cell>
        </row>
        <row r="27089">
          <cell r="A27089">
            <v>0</v>
          </cell>
          <cell r="B27089">
            <v>0</v>
          </cell>
          <cell r="C27089">
            <v>0</v>
          </cell>
          <cell r="D27089">
            <v>0</v>
          </cell>
        </row>
        <row r="27090">
          <cell r="A27090">
            <v>0</v>
          </cell>
          <cell r="B27090">
            <v>0</v>
          </cell>
          <cell r="C27090">
            <v>0</v>
          </cell>
          <cell r="D27090">
            <v>0</v>
          </cell>
        </row>
        <row r="27091">
          <cell r="A27091">
            <v>0</v>
          </cell>
          <cell r="B27091">
            <v>0</v>
          </cell>
          <cell r="C27091">
            <v>0</v>
          </cell>
          <cell r="D27091">
            <v>0</v>
          </cell>
        </row>
        <row r="27092">
          <cell r="A27092">
            <v>0</v>
          </cell>
          <cell r="B27092">
            <v>0</v>
          </cell>
          <cell r="C27092">
            <v>0</v>
          </cell>
          <cell r="D27092">
            <v>0</v>
          </cell>
        </row>
        <row r="27093">
          <cell r="A27093">
            <v>0</v>
          </cell>
          <cell r="B27093">
            <v>0</v>
          </cell>
          <cell r="C27093">
            <v>0</v>
          </cell>
          <cell r="D27093">
            <v>0</v>
          </cell>
        </row>
        <row r="27094">
          <cell r="A27094">
            <v>0</v>
          </cell>
          <cell r="B27094">
            <v>0</v>
          </cell>
          <cell r="C27094">
            <v>0</v>
          </cell>
          <cell r="D27094">
            <v>0</v>
          </cell>
        </row>
        <row r="27095">
          <cell r="A27095">
            <v>0</v>
          </cell>
          <cell r="B27095">
            <v>0</v>
          </cell>
          <cell r="C27095">
            <v>0</v>
          </cell>
          <cell r="D27095">
            <v>0</v>
          </cell>
        </row>
        <row r="27096">
          <cell r="A27096">
            <v>0</v>
          </cell>
          <cell r="B27096">
            <v>0</v>
          </cell>
          <cell r="C27096">
            <v>0</v>
          </cell>
          <cell r="D27096">
            <v>0</v>
          </cell>
        </row>
        <row r="27097">
          <cell r="A27097">
            <v>0</v>
          </cell>
          <cell r="B27097">
            <v>0</v>
          </cell>
          <cell r="C27097">
            <v>0</v>
          </cell>
          <cell r="D27097">
            <v>0</v>
          </cell>
        </row>
        <row r="27098">
          <cell r="A27098">
            <v>0</v>
          </cell>
          <cell r="B27098">
            <v>0</v>
          </cell>
          <cell r="C27098">
            <v>0</v>
          </cell>
          <cell r="D27098">
            <v>0</v>
          </cell>
        </row>
        <row r="27099">
          <cell r="A27099">
            <v>0</v>
          </cell>
          <cell r="B27099">
            <v>0</v>
          </cell>
          <cell r="C27099">
            <v>0</v>
          </cell>
          <cell r="D27099">
            <v>0</v>
          </cell>
        </row>
        <row r="27100">
          <cell r="A27100">
            <v>0</v>
          </cell>
          <cell r="B27100">
            <v>0</v>
          </cell>
          <cell r="C27100">
            <v>0</v>
          </cell>
          <cell r="D27100">
            <v>0</v>
          </cell>
        </row>
        <row r="27101">
          <cell r="A27101">
            <v>0</v>
          </cell>
          <cell r="B27101">
            <v>0</v>
          </cell>
          <cell r="C27101">
            <v>0</v>
          </cell>
          <cell r="D27101">
            <v>0</v>
          </cell>
        </row>
        <row r="27102">
          <cell r="A27102">
            <v>0</v>
          </cell>
          <cell r="B27102">
            <v>0</v>
          </cell>
          <cell r="C27102">
            <v>0</v>
          </cell>
          <cell r="D27102">
            <v>0</v>
          </cell>
        </row>
        <row r="27103">
          <cell r="A27103">
            <v>0</v>
          </cell>
          <cell r="B27103">
            <v>0</v>
          </cell>
          <cell r="C27103">
            <v>0</v>
          </cell>
          <cell r="D27103">
            <v>0</v>
          </cell>
        </row>
        <row r="27104">
          <cell r="A27104">
            <v>0</v>
          </cell>
          <cell r="B27104">
            <v>0</v>
          </cell>
          <cell r="C27104">
            <v>0</v>
          </cell>
          <cell r="D27104">
            <v>0</v>
          </cell>
        </row>
        <row r="27105">
          <cell r="A27105">
            <v>0</v>
          </cell>
          <cell r="B27105">
            <v>0</v>
          </cell>
          <cell r="C27105">
            <v>0</v>
          </cell>
          <cell r="D27105">
            <v>0</v>
          </cell>
        </row>
        <row r="27106">
          <cell r="A27106">
            <v>0</v>
          </cell>
          <cell r="B27106">
            <v>0</v>
          </cell>
          <cell r="C27106">
            <v>0</v>
          </cell>
          <cell r="D27106">
            <v>0</v>
          </cell>
        </row>
        <row r="27107">
          <cell r="A27107">
            <v>0</v>
          </cell>
          <cell r="B27107">
            <v>0</v>
          </cell>
          <cell r="C27107">
            <v>0</v>
          </cell>
          <cell r="D27107">
            <v>0</v>
          </cell>
        </row>
        <row r="27108">
          <cell r="A27108">
            <v>0</v>
          </cell>
          <cell r="B27108">
            <v>0</v>
          </cell>
          <cell r="C27108">
            <v>0</v>
          </cell>
          <cell r="D27108">
            <v>0</v>
          </cell>
        </row>
        <row r="27109">
          <cell r="A27109">
            <v>0</v>
          </cell>
          <cell r="B27109">
            <v>0</v>
          </cell>
          <cell r="C27109">
            <v>0</v>
          </cell>
          <cell r="D27109">
            <v>0</v>
          </cell>
        </row>
        <row r="27110">
          <cell r="A27110">
            <v>0</v>
          </cell>
          <cell r="B27110">
            <v>0</v>
          </cell>
          <cell r="C27110">
            <v>0</v>
          </cell>
          <cell r="D27110">
            <v>0</v>
          </cell>
        </row>
        <row r="27111">
          <cell r="A27111">
            <v>0</v>
          </cell>
          <cell r="B27111">
            <v>0</v>
          </cell>
          <cell r="C27111">
            <v>0</v>
          </cell>
          <cell r="D27111">
            <v>0</v>
          </cell>
        </row>
        <row r="27112">
          <cell r="A27112">
            <v>0</v>
          </cell>
          <cell r="B27112">
            <v>0</v>
          </cell>
          <cell r="C27112">
            <v>0</v>
          </cell>
          <cell r="D27112">
            <v>0</v>
          </cell>
        </row>
        <row r="27113">
          <cell r="A27113">
            <v>0</v>
          </cell>
          <cell r="B27113">
            <v>0</v>
          </cell>
          <cell r="C27113">
            <v>0</v>
          </cell>
          <cell r="D27113">
            <v>0</v>
          </cell>
        </row>
        <row r="27114">
          <cell r="A27114">
            <v>0</v>
          </cell>
          <cell r="B27114">
            <v>0</v>
          </cell>
          <cell r="C27114">
            <v>0</v>
          </cell>
          <cell r="D27114">
            <v>0</v>
          </cell>
        </row>
        <row r="27115">
          <cell r="A27115">
            <v>0</v>
          </cell>
          <cell r="B27115">
            <v>0</v>
          </cell>
          <cell r="C27115">
            <v>0</v>
          </cell>
          <cell r="D27115">
            <v>0</v>
          </cell>
        </row>
        <row r="27116">
          <cell r="A27116">
            <v>0</v>
          </cell>
          <cell r="B27116">
            <v>0</v>
          </cell>
          <cell r="C27116">
            <v>0</v>
          </cell>
          <cell r="D27116">
            <v>0</v>
          </cell>
        </row>
        <row r="27117">
          <cell r="A27117">
            <v>0</v>
          </cell>
          <cell r="B27117">
            <v>0</v>
          </cell>
          <cell r="C27117">
            <v>0</v>
          </cell>
          <cell r="D27117">
            <v>0</v>
          </cell>
        </row>
        <row r="27118">
          <cell r="A27118">
            <v>0</v>
          </cell>
          <cell r="B27118">
            <v>0</v>
          </cell>
          <cell r="C27118">
            <v>0</v>
          </cell>
          <cell r="D27118">
            <v>0</v>
          </cell>
        </row>
        <row r="27119">
          <cell r="A27119">
            <v>0</v>
          </cell>
          <cell r="B27119">
            <v>0</v>
          </cell>
          <cell r="C27119">
            <v>0</v>
          </cell>
          <cell r="D27119">
            <v>0</v>
          </cell>
        </row>
        <row r="27120">
          <cell r="A27120">
            <v>0</v>
          </cell>
          <cell r="B27120">
            <v>0</v>
          </cell>
          <cell r="C27120">
            <v>0</v>
          </cell>
          <cell r="D27120">
            <v>0</v>
          </cell>
        </row>
        <row r="27121">
          <cell r="A27121">
            <v>0</v>
          </cell>
          <cell r="B27121">
            <v>0</v>
          </cell>
          <cell r="C27121">
            <v>0</v>
          </cell>
          <cell r="D27121">
            <v>0</v>
          </cell>
        </row>
        <row r="27122">
          <cell r="A27122">
            <v>0</v>
          </cell>
          <cell r="B27122">
            <v>0</v>
          </cell>
          <cell r="C27122">
            <v>0</v>
          </cell>
          <cell r="D27122">
            <v>0</v>
          </cell>
        </row>
        <row r="27123">
          <cell r="A27123">
            <v>0</v>
          </cell>
          <cell r="B27123">
            <v>0</v>
          </cell>
          <cell r="C27123">
            <v>0</v>
          </cell>
          <cell r="D27123">
            <v>0</v>
          </cell>
        </row>
        <row r="27124">
          <cell r="A27124">
            <v>0</v>
          </cell>
          <cell r="B27124">
            <v>0</v>
          </cell>
          <cell r="C27124">
            <v>0</v>
          </cell>
          <cell r="D27124">
            <v>0</v>
          </cell>
        </row>
        <row r="27125">
          <cell r="A27125">
            <v>0</v>
          </cell>
          <cell r="B27125">
            <v>0</v>
          </cell>
          <cell r="C27125">
            <v>0</v>
          </cell>
          <cell r="D27125">
            <v>0</v>
          </cell>
        </row>
        <row r="27126">
          <cell r="A27126">
            <v>0</v>
          </cell>
          <cell r="B27126">
            <v>0</v>
          </cell>
          <cell r="C27126">
            <v>0</v>
          </cell>
          <cell r="D27126">
            <v>0</v>
          </cell>
        </row>
        <row r="27127">
          <cell r="A27127">
            <v>0</v>
          </cell>
          <cell r="B27127">
            <v>0</v>
          </cell>
          <cell r="C27127">
            <v>0</v>
          </cell>
          <cell r="D27127">
            <v>0</v>
          </cell>
        </row>
        <row r="27128">
          <cell r="A27128">
            <v>0</v>
          </cell>
          <cell r="B27128">
            <v>0</v>
          </cell>
          <cell r="C27128">
            <v>0</v>
          </cell>
          <cell r="D27128">
            <v>0</v>
          </cell>
        </row>
        <row r="27129">
          <cell r="A27129">
            <v>0</v>
          </cell>
          <cell r="B27129">
            <v>0</v>
          </cell>
          <cell r="C27129">
            <v>0</v>
          </cell>
          <cell r="D27129">
            <v>0</v>
          </cell>
        </row>
        <row r="27130">
          <cell r="A27130">
            <v>0</v>
          </cell>
          <cell r="B27130">
            <v>0</v>
          </cell>
          <cell r="C27130">
            <v>0</v>
          </cell>
          <cell r="D27130">
            <v>0</v>
          </cell>
        </row>
        <row r="27131">
          <cell r="A27131">
            <v>0</v>
          </cell>
          <cell r="B27131">
            <v>0</v>
          </cell>
          <cell r="C27131">
            <v>0</v>
          </cell>
          <cell r="D27131">
            <v>0</v>
          </cell>
        </row>
        <row r="27132">
          <cell r="A27132">
            <v>0</v>
          </cell>
          <cell r="B27132">
            <v>0</v>
          </cell>
          <cell r="C27132">
            <v>0</v>
          </cell>
          <cell r="D27132">
            <v>0</v>
          </cell>
        </row>
        <row r="27133">
          <cell r="A27133">
            <v>0</v>
          </cell>
          <cell r="B27133">
            <v>0</v>
          </cell>
          <cell r="C27133">
            <v>0</v>
          </cell>
          <cell r="D27133">
            <v>0</v>
          </cell>
        </row>
        <row r="27134">
          <cell r="A27134">
            <v>0</v>
          </cell>
          <cell r="B27134">
            <v>0</v>
          </cell>
          <cell r="C27134">
            <v>0</v>
          </cell>
          <cell r="D27134">
            <v>0</v>
          </cell>
        </row>
        <row r="27135">
          <cell r="A27135">
            <v>0</v>
          </cell>
          <cell r="B27135">
            <v>0</v>
          </cell>
          <cell r="C27135">
            <v>0</v>
          </cell>
          <cell r="D27135">
            <v>0</v>
          </cell>
        </row>
        <row r="27136">
          <cell r="A27136">
            <v>0</v>
          </cell>
          <cell r="B27136">
            <v>0</v>
          </cell>
          <cell r="C27136">
            <v>0</v>
          </cell>
          <cell r="D27136">
            <v>0</v>
          </cell>
        </row>
        <row r="27137">
          <cell r="A27137">
            <v>0</v>
          </cell>
          <cell r="B27137">
            <v>0</v>
          </cell>
          <cell r="C27137">
            <v>0</v>
          </cell>
          <cell r="D27137">
            <v>0</v>
          </cell>
        </row>
        <row r="27138">
          <cell r="A27138">
            <v>0</v>
          </cell>
          <cell r="B27138">
            <v>0</v>
          </cell>
          <cell r="C27138">
            <v>0</v>
          </cell>
          <cell r="D27138">
            <v>0</v>
          </cell>
        </row>
        <row r="27139">
          <cell r="A27139">
            <v>0</v>
          </cell>
          <cell r="B27139">
            <v>0</v>
          </cell>
          <cell r="C27139">
            <v>0</v>
          </cell>
          <cell r="D27139">
            <v>0</v>
          </cell>
        </row>
        <row r="27140">
          <cell r="A27140">
            <v>0</v>
          </cell>
          <cell r="B27140">
            <v>0</v>
          </cell>
          <cell r="C27140">
            <v>0</v>
          </cell>
          <cell r="D27140">
            <v>0</v>
          </cell>
        </row>
        <row r="27141">
          <cell r="A27141">
            <v>0</v>
          </cell>
          <cell r="B27141">
            <v>0</v>
          </cell>
          <cell r="C27141">
            <v>0</v>
          </cell>
          <cell r="D27141">
            <v>0</v>
          </cell>
        </row>
        <row r="27142">
          <cell r="A27142">
            <v>0</v>
          </cell>
          <cell r="B27142">
            <v>0</v>
          </cell>
          <cell r="C27142">
            <v>0</v>
          </cell>
          <cell r="D27142">
            <v>0</v>
          </cell>
        </row>
        <row r="27143">
          <cell r="A27143">
            <v>0</v>
          </cell>
          <cell r="B27143">
            <v>0</v>
          </cell>
          <cell r="C27143">
            <v>0</v>
          </cell>
          <cell r="D27143">
            <v>0</v>
          </cell>
        </row>
        <row r="27144">
          <cell r="A27144">
            <v>0</v>
          </cell>
          <cell r="B27144">
            <v>0</v>
          </cell>
          <cell r="C27144">
            <v>0</v>
          </cell>
          <cell r="D27144">
            <v>0</v>
          </cell>
        </row>
        <row r="27145">
          <cell r="A27145">
            <v>0</v>
          </cell>
          <cell r="B27145">
            <v>0</v>
          </cell>
          <cell r="C27145">
            <v>0</v>
          </cell>
          <cell r="D27145">
            <v>0</v>
          </cell>
        </row>
        <row r="27146">
          <cell r="A27146">
            <v>0</v>
          </cell>
          <cell r="B27146">
            <v>0</v>
          </cell>
          <cell r="C27146">
            <v>0</v>
          </cell>
          <cell r="D27146">
            <v>0</v>
          </cell>
        </row>
        <row r="27147">
          <cell r="A27147">
            <v>0</v>
          </cell>
          <cell r="B27147">
            <v>0</v>
          </cell>
          <cell r="C27147">
            <v>0</v>
          </cell>
          <cell r="D27147">
            <v>0</v>
          </cell>
        </row>
        <row r="27148">
          <cell r="A27148">
            <v>0</v>
          </cell>
          <cell r="B27148">
            <v>0</v>
          </cell>
          <cell r="C27148">
            <v>0</v>
          </cell>
          <cell r="D27148">
            <v>0</v>
          </cell>
        </row>
        <row r="27149">
          <cell r="A27149">
            <v>0</v>
          </cell>
          <cell r="B27149">
            <v>0</v>
          </cell>
          <cell r="C27149">
            <v>0</v>
          </cell>
          <cell r="D27149">
            <v>0</v>
          </cell>
        </row>
        <row r="27150">
          <cell r="A27150">
            <v>0</v>
          </cell>
          <cell r="B27150">
            <v>0</v>
          </cell>
          <cell r="C27150">
            <v>0</v>
          </cell>
          <cell r="D27150">
            <v>0</v>
          </cell>
        </row>
        <row r="27151">
          <cell r="A27151">
            <v>0</v>
          </cell>
          <cell r="B27151">
            <v>0</v>
          </cell>
          <cell r="C27151">
            <v>0</v>
          </cell>
          <cell r="D27151">
            <v>0</v>
          </cell>
        </row>
        <row r="27152">
          <cell r="A27152">
            <v>0</v>
          </cell>
          <cell r="B27152">
            <v>0</v>
          </cell>
          <cell r="C27152">
            <v>0</v>
          </cell>
          <cell r="D27152">
            <v>0</v>
          </cell>
        </row>
        <row r="27153">
          <cell r="A27153">
            <v>0</v>
          </cell>
          <cell r="B27153">
            <v>0</v>
          </cell>
          <cell r="C27153">
            <v>0</v>
          </cell>
          <cell r="D27153">
            <v>0</v>
          </cell>
        </row>
        <row r="27154">
          <cell r="A27154">
            <v>0</v>
          </cell>
          <cell r="B27154">
            <v>0</v>
          </cell>
          <cell r="C27154">
            <v>0</v>
          </cell>
          <cell r="D27154">
            <v>0</v>
          </cell>
        </row>
        <row r="27155">
          <cell r="A27155">
            <v>0</v>
          </cell>
          <cell r="B27155">
            <v>0</v>
          </cell>
          <cell r="C27155">
            <v>0</v>
          </cell>
          <cell r="D27155">
            <v>0</v>
          </cell>
        </row>
        <row r="27156">
          <cell r="A27156">
            <v>0</v>
          </cell>
          <cell r="B27156">
            <v>0</v>
          </cell>
          <cell r="C27156">
            <v>0</v>
          </cell>
          <cell r="D27156">
            <v>0</v>
          </cell>
        </row>
        <row r="27157">
          <cell r="A27157">
            <v>0</v>
          </cell>
          <cell r="B27157">
            <v>0</v>
          </cell>
          <cell r="C27157">
            <v>0</v>
          </cell>
          <cell r="D27157">
            <v>0</v>
          </cell>
        </row>
        <row r="27158">
          <cell r="A27158">
            <v>0</v>
          </cell>
          <cell r="B27158">
            <v>0</v>
          </cell>
          <cell r="C27158">
            <v>0</v>
          </cell>
          <cell r="D27158">
            <v>0</v>
          </cell>
        </row>
        <row r="27159">
          <cell r="A27159">
            <v>0</v>
          </cell>
          <cell r="B27159">
            <v>0</v>
          </cell>
          <cell r="C27159">
            <v>0</v>
          </cell>
          <cell r="D27159">
            <v>0</v>
          </cell>
        </row>
        <row r="27160">
          <cell r="A27160">
            <v>0</v>
          </cell>
          <cell r="B27160">
            <v>0</v>
          </cell>
          <cell r="C27160">
            <v>0</v>
          </cell>
          <cell r="D27160">
            <v>0</v>
          </cell>
        </row>
        <row r="27161">
          <cell r="A27161">
            <v>0</v>
          </cell>
          <cell r="B27161">
            <v>0</v>
          </cell>
          <cell r="C27161">
            <v>0</v>
          </cell>
          <cell r="D27161">
            <v>0</v>
          </cell>
        </row>
        <row r="27162">
          <cell r="A27162">
            <v>0</v>
          </cell>
          <cell r="B27162">
            <v>0</v>
          </cell>
          <cell r="C27162">
            <v>0</v>
          </cell>
          <cell r="D27162">
            <v>0</v>
          </cell>
        </row>
        <row r="27163">
          <cell r="A27163">
            <v>0</v>
          </cell>
          <cell r="B27163">
            <v>0</v>
          </cell>
          <cell r="C27163">
            <v>0</v>
          </cell>
          <cell r="D27163">
            <v>0</v>
          </cell>
        </row>
        <row r="27164">
          <cell r="A27164">
            <v>0</v>
          </cell>
          <cell r="B27164">
            <v>0</v>
          </cell>
          <cell r="C27164">
            <v>0</v>
          </cell>
          <cell r="D27164">
            <v>0</v>
          </cell>
        </row>
        <row r="27165">
          <cell r="A27165">
            <v>0</v>
          </cell>
          <cell r="B27165">
            <v>0</v>
          </cell>
          <cell r="C27165">
            <v>0</v>
          </cell>
          <cell r="D27165">
            <v>0</v>
          </cell>
        </row>
        <row r="27166">
          <cell r="A27166">
            <v>0</v>
          </cell>
          <cell r="B27166">
            <v>0</v>
          </cell>
          <cell r="C27166">
            <v>0</v>
          </cell>
          <cell r="D27166">
            <v>0</v>
          </cell>
        </row>
        <row r="27167">
          <cell r="A27167">
            <v>0</v>
          </cell>
          <cell r="B27167">
            <v>0</v>
          </cell>
          <cell r="C27167">
            <v>0</v>
          </cell>
          <cell r="D27167">
            <v>0</v>
          </cell>
        </row>
        <row r="27168">
          <cell r="A27168">
            <v>0</v>
          </cell>
          <cell r="B27168">
            <v>0</v>
          </cell>
          <cell r="C27168">
            <v>0</v>
          </cell>
          <cell r="D27168">
            <v>0</v>
          </cell>
        </row>
        <row r="27169">
          <cell r="A27169">
            <v>0</v>
          </cell>
          <cell r="B27169">
            <v>0</v>
          </cell>
          <cell r="C27169">
            <v>0</v>
          </cell>
          <cell r="D27169">
            <v>0</v>
          </cell>
        </row>
        <row r="27170">
          <cell r="A27170">
            <v>0</v>
          </cell>
          <cell r="B27170">
            <v>0</v>
          </cell>
          <cell r="C27170">
            <v>0</v>
          </cell>
          <cell r="D27170">
            <v>0</v>
          </cell>
        </row>
        <row r="27171">
          <cell r="A27171">
            <v>0</v>
          </cell>
          <cell r="B27171">
            <v>0</v>
          </cell>
          <cell r="C27171">
            <v>0</v>
          </cell>
          <cell r="D27171">
            <v>0</v>
          </cell>
        </row>
        <row r="27172">
          <cell r="A27172">
            <v>0</v>
          </cell>
          <cell r="B27172">
            <v>0</v>
          </cell>
          <cell r="C27172">
            <v>0</v>
          </cell>
          <cell r="D27172">
            <v>0</v>
          </cell>
        </row>
        <row r="27173">
          <cell r="A27173">
            <v>0</v>
          </cell>
          <cell r="B27173">
            <v>0</v>
          </cell>
          <cell r="C27173">
            <v>0</v>
          </cell>
          <cell r="D27173">
            <v>0</v>
          </cell>
        </row>
        <row r="27174">
          <cell r="A27174">
            <v>0</v>
          </cell>
          <cell r="B27174">
            <v>0</v>
          </cell>
          <cell r="C27174">
            <v>0</v>
          </cell>
          <cell r="D27174">
            <v>0</v>
          </cell>
        </row>
        <row r="27175">
          <cell r="A27175">
            <v>0</v>
          </cell>
          <cell r="B27175">
            <v>0</v>
          </cell>
          <cell r="C27175">
            <v>0</v>
          </cell>
          <cell r="D27175">
            <v>0</v>
          </cell>
        </row>
        <row r="27176">
          <cell r="A27176">
            <v>0</v>
          </cell>
          <cell r="B27176">
            <v>0</v>
          </cell>
          <cell r="C27176">
            <v>0</v>
          </cell>
          <cell r="D27176">
            <v>0</v>
          </cell>
        </row>
        <row r="27177">
          <cell r="A27177">
            <v>0</v>
          </cell>
          <cell r="B27177">
            <v>0</v>
          </cell>
          <cell r="C27177">
            <v>0</v>
          </cell>
          <cell r="D27177">
            <v>0</v>
          </cell>
        </row>
        <row r="27178">
          <cell r="A27178">
            <v>0</v>
          </cell>
          <cell r="B27178">
            <v>0</v>
          </cell>
          <cell r="C27178">
            <v>0</v>
          </cell>
          <cell r="D27178">
            <v>0</v>
          </cell>
        </row>
        <row r="27179">
          <cell r="A27179">
            <v>0</v>
          </cell>
          <cell r="B27179">
            <v>0</v>
          </cell>
          <cell r="C27179">
            <v>0</v>
          </cell>
          <cell r="D27179">
            <v>0</v>
          </cell>
        </row>
        <row r="27180">
          <cell r="A27180">
            <v>0</v>
          </cell>
          <cell r="B27180">
            <v>0</v>
          </cell>
          <cell r="C27180">
            <v>0</v>
          </cell>
          <cell r="D27180">
            <v>0</v>
          </cell>
        </row>
        <row r="27181">
          <cell r="A27181">
            <v>0</v>
          </cell>
          <cell r="B27181">
            <v>0</v>
          </cell>
          <cell r="C27181">
            <v>0</v>
          </cell>
          <cell r="D27181">
            <v>0</v>
          </cell>
        </row>
        <row r="27182">
          <cell r="A27182">
            <v>0</v>
          </cell>
          <cell r="B27182">
            <v>0</v>
          </cell>
          <cell r="C27182">
            <v>0</v>
          </cell>
          <cell r="D27182">
            <v>0</v>
          </cell>
        </row>
        <row r="27183">
          <cell r="A27183">
            <v>0</v>
          </cell>
          <cell r="B27183">
            <v>0</v>
          </cell>
          <cell r="C27183">
            <v>0</v>
          </cell>
          <cell r="D27183">
            <v>0</v>
          </cell>
        </row>
        <row r="27184">
          <cell r="A27184">
            <v>0</v>
          </cell>
          <cell r="B27184">
            <v>0</v>
          </cell>
          <cell r="C27184">
            <v>0</v>
          </cell>
          <cell r="D27184">
            <v>0</v>
          </cell>
        </row>
        <row r="27185">
          <cell r="A27185">
            <v>0</v>
          </cell>
          <cell r="B27185">
            <v>0</v>
          </cell>
          <cell r="C27185">
            <v>0</v>
          </cell>
          <cell r="D27185">
            <v>0</v>
          </cell>
        </row>
        <row r="27186">
          <cell r="A27186">
            <v>0</v>
          </cell>
          <cell r="B27186">
            <v>0</v>
          </cell>
          <cell r="C27186">
            <v>0</v>
          </cell>
          <cell r="D27186">
            <v>0</v>
          </cell>
        </row>
        <row r="27187">
          <cell r="A27187">
            <v>0</v>
          </cell>
          <cell r="B27187">
            <v>0</v>
          </cell>
          <cell r="C27187">
            <v>0</v>
          </cell>
          <cell r="D27187">
            <v>0</v>
          </cell>
        </row>
        <row r="27188">
          <cell r="A27188">
            <v>0</v>
          </cell>
          <cell r="B27188">
            <v>0</v>
          </cell>
          <cell r="C27188">
            <v>0</v>
          </cell>
          <cell r="D27188">
            <v>0</v>
          </cell>
        </row>
        <row r="27189">
          <cell r="A27189">
            <v>0</v>
          </cell>
          <cell r="B27189">
            <v>0</v>
          </cell>
          <cell r="C27189">
            <v>0</v>
          </cell>
          <cell r="D27189">
            <v>0</v>
          </cell>
        </row>
        <row r="27190">
          <cell r="A27190">
            <v>0</v>
          </cell>
          <cell r="B27190">
            <v>0</v>
          </cell>
          <cell r="C27190">
            <v>0</v>
          </cell>
          <cell r="D27190">
            <v>0</v>
          </cell>
        </row>
        <row r="27191">
          <cell r="A27191">
            <v>0</v>
          </cell>
          <cell r="B27191">
            <v>0</v>
          </cell>
          <cell r="C27191">
            <v>0</v>
          </cell>
          <cell r="D27191">
            <v>0</v>
          </cell>
        </row>
        <row r="27192">
          <cell r="A27192">
            <v>0</v>
          </cell>
          <cell r="B27192">
            <v>0</v>
          </cell>
          <cell r="C27192">
            <v>0</v>
          </cell>
          <cell r="D27192">
            <v>0</v>
          </cell>
        </row>
        <row r="27193">
          <cell r="A27193">
            <v>0</v>
          </cell>
          <cell r="B27193">
            <v>0</v>
          </cell>
          <cell r="C27193">
            <v>0</v>
          </cell>
          <cell r="D27193">
            <v>0</v>
          </cell>
        </row>
        <row r="27194">
          <cell r="A27194">
            <v>0</v>
          </cell>
          <cell r="B27194">
            <v>0</v>
          </cell>
          <cell r="C27194">
            <v>0</v>
          </cell>
          <cell r="D27194">
            <v>0</v>
          </cell>
        </row>
        <row r="27195">
          <cell r="A27195">
            <v>0</v>
          </cell>
          <cell r="B27195">
            <v>0</v>
          </cell>
          <cell r="C27195">
            <v>0</v>
          </cell>
          <cell r="D27195">
            <v>0</v>
          </cell>
        </row>
        <row r="27196">
          <cell r="A27196">
            <v>0</v>
          </cell>
          <cell r="B27196">
            <v>0</v>
          </cell>
          <cell r="C27196">
            <v>0</v>
          </cell>
          <cell r="D27196">
            <v>0</v>
          </cell>
        </row>
        <row r="27197">
          <cell r="A27197">
            <v>0</v>
          </cell>
          <cell r="B27197">
            <v>0</v>
          </cell>
          <cell r="C27197">
            <v>0</v>
          </cell>
          <cell r="D27197">
            <v>0</v>
          </cell>
        </row>
        <row r="27198">
          <cell r="A27198">
            <v>0</v>
          </cell>
          <cell r="B27198">
            <v>0</v>
          </cell>
          <cell r="C27198">
            <v>0</v>
          </cell>
          <cell r="D27198">
            <v>0</v>
          </cell>
        </row>
        <row r="27199">
          <cell r="A27199">
            <v>0</v>
          </cell>
          <cell r="B27199">
            <v>0</v>
          </cell>
          <cell r="C27199">
            <v>0</v>
          </cell>
          <cell r="D27199">
            <v>0</v>
          </cell>
        </row>
        <row r="27200">
          <cell r="A27200">
            <v>0</v>
          </cell>
          <cell r="B27200">
            <v>0</v>
          </cell>
          <cell r="C27200">
            <v>0</v>
          </cell>
          <cell r="D27200">
            <v>0</v>
          </cell>
        </row>
        <row r="27201">
          <cell r="A27201">
            <v>0</v>
          </cell>
          <cell r="B27201">
            <v>0</v>
          </cell>
          <cell r="C27201">
            <v>0</v>
          </cell>
          <cell r="D27201">
            <v>0</v>
          </cell>
        </row>
        <row r="27202">
          <cell r="A27202">
            <v>0</v>
          </cell>
          <cell r="B27202">
            <v>0</v>
          </cell>
          <cell r="C27202">
            <v>0</v>
          </cell>
          <cell r="D27202">
            <v>0</v>
          </cell>
        </row>
        <row r="27203">
          <cell r="A27203">
            <v>0</v>
          </cell>
          <cell r="B27203">
            <v>0</v>
          </cell>
          <cell r="C27203">
            <v>0</v>
          </cell>
          <cell r="D27203">
            <v>0</v>
          </cell>
        </row>
        <row r="27204">
          <cell r="A27204">
            <v>0</v>
          </cell>
          <cell r="B27204">
            <v>0</v>
          </cell>
          <cell r="C27204">
            <v>0</v>
          </cell>
          <cell r="D27204">
            <v>0</v>
          </cell>
        </row>
        <row r="27205">
          <cell r="A27205">
            <v>0</v>
          </cell>
          <cell r="B27205">
            <v>0</v>
          </cell>
          <cell r="C27205">
            <v>0</v>
          </cell>
          <cell r="D27205">
            <v>0</v>
          </cell>
        </row>
        <row r="27206">
          <cell r="A27206">
            <v>0</v>
          </cell>
          <cell r="B27206">
            <v>0</v>
          </cell>
          <cell r="C27206">
            <v>0</v>
          </cell>
          <cell r="D27206">
            <v>0</v>
          </cell>
        </row>
        <row r="27207">
          <cell r="A27207">
            <v>0</v>
          </cell>
          <cell r="B27207">
            <v>0</v>
          </cell>
          <cell r="C27207">
            <v>0</v>
          </cell>
          <cell r="D27207">
            <v>0</v>
          </cell>
        </row>
        <row r="27208">
          <cell r="A27208">
            <v>0</v>
          </cell>
          <cell r="B27208">
            <v>0</v>
          </cell>
          <cell r="C27208">
            <v>0</v>
          </cell>
          <cell r="D27208">
            <v>0</v>
          </cell>
        </row>
        <row r="27209">
          <cell r="A27209">
            <v>0</v>
          </cell>
          <cell r="B27209">
            <v>0</v>
          </cell>
          <cell r="C27209">
            <v>0</v>
          </cell>
          <cell r="D27209">
            <v>0</v>
          </cell>
        </row>
        <row r="27210">
          <cell r="A27210">
            <v>0</v>
          </cell>
          <cell r="B27210">
            <v>0</v>
          </cell>
          <cell r="C27210">
            <v>0</v>
          </cell>
          <cell r="D27210">
            <v>0</v>
          </cell>
        </row>
        <row r="27211">
          <cell r="A27211">
            <v>0</v>
          </cell>
          <cell r="B27211">
            <v>0</v>
          </cell>
          <cell r="C27211">
            <v>0</v>
          </cell>
          <cell r="D27211">
            <v>0</v>
          </cell>
        </row>
        <row r="27212">
          <cell r="A27212">
            <v>0</v>
          </cell>
          <cell r="B27212">
            <v>0</v>
          </cell>
          <cell r="C27212">
            <v>0</v>
          </cell>
          <cell r="D27212">
            <v>0</v>
          </cell>
        </row>
        <row r="27213">
          <cell r="A27213">
            <v>0</v>
          </cell>
          <cell r="B27213">
            <v>0</v>
          </cell>
          <cell r="C27213">
            <v>0</v>
          </cell>
          <cell r="D27213">
            <v>0</v>
          </cell>
        </row>
        <row r="27214">
          <cell r="A27214">
            <v>0</v>
          </cell>
          <cell r="B27214">
            <v>0</v>
          </cell>
          <cell r="C27214">
            <v>0</v>
          </cell>
          <cell r="D27214">
            <v>0</v>
          </cell>
        </row>
        <row r="27215">
          <cell r="A27215">
            <v>0</v>
          </cell>
          <cell r="B27215">
            <v>0</v>
          </cell>
          <cell r="C27215">
            <v>0</v>
          </cell>
          <cell r="D27215">
            <v>0</v>
          </cell>
        </row>
        <row r="27216">
          <cell r="A27216">
            <v>0</v>
          </cell>
          <cell r="B27216">
            <v>0</v>
          </cell>
          <cell r="C27216">
            <v>0</v>
          </cell>
          <cell r="D27216">
            <v>0</v>
          </cell>
        </row>
        <row r="27217">
          <cell r="A27217">
            <v>0</v>
          </cell>
          <cell r="B27217">
            <v>0</v>
          </cell>
          <cell r="C27217">
            <v>0</v>
          </cell>
          <cell r="D27217">
            <v>0</v>
          </cell>
        </row>
        <row r="27218">
          <cell r="A27218">
            <v>0</v>
          </cell>
          <cell r="B27218">
            <v>0</v>
          </cell>
          <cell r="C27218">
            <v>0</v>
          </cell>
          <cell r="D27218">
            <v>0</v>
          </cell>
        </row>
        <row r="27219">
          <cell r="A27219">
            <v>0</v>
          </cell>
          <cell r="B27219">
            <v>0</v>
          </cell>
          <cell r="C27219">
            <v>0</v>
          </cell>
          <cell r="D27219">
            <v>0</v>
          </cell>
        </row>
        <row r="27220">
          <cell r="A27220">
            <v>0</v>
          </cell>
          <cell r="B27220">
            <v>0</v>
          </cell>
          <cell r="C27220">
            <v>0</v>
          </cell>
          <cell r="D27220">
            <v>0</v>
          </cell>
        </row>
        <row r="27221">
          <cell r="A27221">
            <v>0</v>
          </cell>
          <cell r="B27221">
            <v>0</v>
          </cell>
          <cell r="C27221">
            <v>0</v>
          </cell>
          <cell r="D27221">
            <v>0</v>
          </cell>
        </row>
        <row r="27222">
          <cell r="A27222">
            <v>0</v>
          </cell>
          <cell r="B27222">
            <v>0</v>
          </cell>
          <cell r="C27222">
            <v>0</v>
          </cell>
          <cell r="D27222">
            <v>0</v>
          </cell>
        </row>
        <row r="27223">
          <cell r="A27223">
            <v>0</v>
          </cell>
          <cell r="B27223">
            <v>0</v>
          </cell>
          <cell r="C27223">
            <v>0</v>
          </cell>
          <cell r="D27223">
            <v>0</v>
          </cell>
        </row>
        <row r="27224">
          <cell r="A27224">
            <v>0</v>
          </cell>
          <cell r="B27224">
            <v>0</v>
          </cell>
          <cell r="C27224">
            <v>0</v>
          </cell>
          <cell r="D27224">
            <v>0</v>
          </cell>
        </row>
        <row r="27225">
          <cell r="A27225">
            <v>0</v>
          </cell>
          <cell r="B27225">
            <v>0</v>
          </cell>
          <cell r="C27225">
            <v>0</v>
          </cell>
          <cell r="D27225">
            <v>0</v>
          </cell>
        </row>
        <row r="27226">
          <cell r="A27226">
            <v>0</v>
          </cell>
          <cell r="B27226">
            <v>0</v>
          </cell>
          <cell r="C27226">
            <v>0</v>
          </cell>
          <cell r="D27226">
            <v>0</v>
          </cell>
        </row>
        <row r="27227">
          <cell r="A27227">
            <v>0</v>
          </cell>
          <cell r="B27227">
            <v>0</v>
          </cell>
          <cell r="C27227">
            <v>0</v>
          </cell>
          <cell r="D27227">
            <v>0</v>
          </cell>
        </row>
        <row r="27228">
          <cell r="A27228">
            <v>0</v>
          </cell>
          <cell r="B27228">
            <v>0</v>
          </cell>
          <cell r="C27228">
            <v>0</v>
          </cell>
          <cell r="D27228">
            <v>0</v>
          </cell>
        </row>
        <row r="27229">
          <cell r="A27229">
            <v>0</v>
          </cell>
          <cell r="B27229">
            <v>0</v>
          </cell>
          <cell r="C27229">
            <v>0</v>
          </cell>
          <cell r="D27229">
            <v>0</v>
          </cell>
        </row>
        <row r="27230">
          <cell r="A27230">
            <v>0</v>
          </cell>
          <cell r="B27230">
            <v>0</v>
          </cell>
          <cell r="C27230">
            <v>0</v>
          </cell>
          <cell r="D27230">
            <v>0</v>
          </cell>
        </row>
        <row r="27231">
          <cell r="A27231">
            <v>0</v>
          </cell>
          <cell r="B27231">
            <v>0</v>
          </cell>
          <cell r="C27231">
            <v>0</v>
          </cell>
          <cell r="D27231">
            <v>0</v>
          </cell>
        </row>
        <row r="27232">
          <cell r="A27232">
            <v>0</v>
          </cell>
          <cell r="B27232">
            <v>0</v>
          </cell>
          <cell r="C27232">
            <v>0</v>
          </cell>
          <cell r="D27232">
            <v>0</v>
          </cell>
        </row>
        <row r="27233">
          <cell r="A27233">
            <v>0</v>
          </cell>
          <cell r="B27233">
            <v>0</v>
          </cell>
          <cell r="C27233">
            <v>0</v>
          </cell>
          <cell r="D27233">
            <v>0</v>
          </cell>
        </row>
        <row r="27234">
          <cell r="A27234">
            <v>0</v>
          </cell>
          <cell r="B27234">
            <v>0</v>
          </cell>
          <cell r="C27234">
            <v>0</v>
          </cell>
          <cell r="D27234">
            <v>0</v>
          </cell>
        </row>
        <row r="27235">
          <cell r="A27235">
            <v>0</v>
          </cell>
          <cell r="B27235">
            <v>0</v>
          </cell>
          <cell r="C27235">
            <v>0</v>
          </cell>
          <cell r="D27235">
            <v>0</v>
          </cell>
        </row>
        <row r="27236">
          <cell r="A27236">
            <v>0</v>
          </cell>
          <cell r="B27236">
            <v>0</v>
          </cell>
          <cell r="C27236">
            <v>0</v>
          </cell>
          <cell r="D27236">
            <v>0</v>
          </cell>
        </row>
        <row r="27237">
          <cell r="A27237">
            <v>0</v>
          </cell>
          <cell r="B27237">
            <v>0</v>
          </cell>
          <cell r="C27237">
            <v>0</v>
          </cell>
          <cell r="D27237">
            <v>0</v>
          </cell>
        </row>
        <row r="27238">
          <cell r="A27238">
            <v>0</v>
          </cell>
          <cell r="B27238">
            <v>0</v>
          </cell>
          <cell r="C27238">
            <v>0</v>
          </cell>
          <cell r="D27238">
            <v>0</v>
          </cell>
        </row>
        <row r="27239">
          <cell r="A27239">
            <v>0</v>
          </cell>
          <cell r="B27239">
            <v>0</v>
          </cell>
          <cell r="C27239">
            <v>0</v>
          </cell>
          <cell r="D27239">
            <v>0</v>
          </cell>
        </row>
        <row r="27240">
          <cell r="A27240">
            <v>0</v>
          </cell>
          <cell r="B27240">
            <v>0</v>
          </cell>
          <cell r="C27240">
            <v>0</v>
          </cell>
          <cell r="D27240">
            <v>0</v>
          </cell>
        </row>
        <row r="27241">
          <cell r="A27241">
            <v>0</v>
          </cell>
          <cell r="B27241">
            <v>0</v>
          </cell>
          <cell r="C27241">
            <v>0</v>
          </cell>
          <cell r="D27241">
            <v>0</v>
          </cell>
        </row>
        <row r="27242">
          <cell r="A27242">
            <v>0</v>
          </cell>
          <cell r="B27242">
            <v>0</v>
          </cell>
          <cell r="C27242">
            <v>0</v>
          </cell>
          <cell r="D27242">
            <v>0</v>
          </cell>
        </row>
        <row r="27243">
          <cell r="A27243">
            <v>0</v>
          </cell>
          <cell r="B27243">
            <v>0</v>
          </cell>
          <cell r="C27243">
            <v>0</v>
          </cell>
          <cell r="D27243">
            <v>0</v>
          </cell>
        </row>
        <row r="27244">
          <cell r="A27244">
            <v>0</v>
          </cell>
          <cell r="B27244">
            <v>0</v>
          </cell>
          <cell r="C27244">
            <v>0</v>
          </cell>
          <cell r="D27244">
            <v>0</v>
          </cell>
        </row>
        <row r="27245">
          <cell r="A27245">
            <v>0</v>
          </cell>
          <cell r="B27245">
            <v>0</v>
          </cell>
          <cell r="C27245">
            <v>0</v>
          </cell>
          <cell r="D27245">
            <v>0</v>
          </cell>
        </row>
        <row r="27246">
          <cell r="A27246">
            <v>0</v>
          </cell>
          <cell r="B27246">
            <v>0</v>
          </cell>
          <cell r="C27246">
            <v>0</v>
          </cell>
          <cell r="D27246">
            <v>0</v>
          </cell>
        </row>
        <row r="27247">
          <cell r="A27247">
            <v>0</v>
          </cell>
          <cell r="B27247">
            <v>0</v>
          </cell>
          <cell r="C27247">
            <v>0</v>
          </cell>
          <cell r="D27247">
            <v>0</v>
          </cell>
        </row>
        <row r="27248">
          <cell r="A27248">
            <v>0</v>
          </cell>
          <cell r="B27248">
            <v>0</v>
          </cell>
          <cell r="C27248">
            <v>0</v>
          </cell>
          <cell r="D27248">
            <v>0</v>
          </cell>
        </row>
        <row r="27249">
          <cell r="A27249">
            <v>0</v>
          </cell>
          <cell r="B27249">
            <v>0</v>
          </cell>
          <cell r="C27249">
            <v>0</v>
          </cell>
          <cell r="D27249">
            <v>0</v>
          </cell>
        </row>
        <row r="27250">
          <cell r="A27250">
            <v>0</v>
          </cell>
          <cell r="B27250">
            <v>0</v>
          </cell>
          <cell r="C27250">
            <v>0</v>
          </cell>
          <cell r="D27250">
            <v>0</v>
          </cell>
        </row>
        <row r="27251">
          <cell r="A27251">
            <v>0</v>
          </cell>
          <cell r="B27251">
            <v>0</v>
          </cell>
          <cell r="C27251">
            <v>0</v>
          </cell>
          <cell r="D27251">
            <v>0</v>
          </cell>
        </row>
        <row r="27252">
          <cell r="A27252">
            <v>0</v>
          </cell>
          <cell r="B27252">
            <v>0</v>
          </cell>
          <cell r="C27252">
            <v>0</v>
          </cell>
          <cell r="D27252">
            <v>0</v>
          </cell>
        </row>
        <row r="27253">
          <cell r="A27253">
            <v>0</v>
          </cell>
          <cell r="B27253">
            <v>0</v>
          </cell>
          <cell r="C27253">
            <v>0</v>
          </cell>
          <cell r="D27253">
            <v>0</v>
          </cell>
        </row>
        <row r="27254">
          <cell r="A27254">
            <v>0</v>
          </cell>
          <cell r="B27254">
            <v>0</v>
          </cell>
          <cell r="C27254">
            <v>0</v>
          </cell>
          <cell r="D27254">
            <v>0</v>
          </cell>
        </row>
        <row r="27255">
          <cell r="A27255">
            <v>0</v>
          </cell>
          <cell r="B27255">
            <v>0</v>
          </cell>
          <cell r="C27255">
            <v>0</v>
          </cell>
          <cell r="D27255">
            <v>0</v>
          </cell>
        </row>
        <row r="27256">
          <cell r="A27256">
            <v>0</v>
          </cell>
          <cell r="B27256">
            <v>0</v>
          </cell>
          <cell r="C27256">
            <v>0</v>
          </cell>
          <cell r="D27256">
            <v>0</v>
          </cell>
        </row>
        <row r="27257">
          <cell r="A27257">
            <v>0</v>
          </cell>
          <cell r="B27257">
            <v>0</v>
          </cell>
          <cell r="C27257">
            <v>0</v>
          </cell>
          <cell r="D27257">
            <v>0</v>
          </cell>
        </row>
        <row r="27258">
          <cell r="A27258">
            <v>0</v>
          </cell>
          <cell r="B27258">
            <v>0</v>
          </cell>
          <cell r="C27258">
            <v>0</v>
          </cell>
          <cell r="D27258">
            <v>0</v>
          </cell>
        </row>
        <row r="27259">
          <cell r="A27259">
            <v>0</v>
          </cell>
          <cell r="B27259">
            <v>0</v>
          </cell>
          <cell r="C27259">
            <v>0</v>
          </cell>
          <cell r="D27259">
            <v>0</v>
          </cell>
        </row>
        <row r="27260">
          <cell r="A27260">
            <v>0</v>
          </cell>
          <cell r="B27260">
            <v>0</v>
          </cell>
          <cell r="C27260">
            <v>0</v>
          </cell>
          <cell r="D27260">
            <v>0</v>
          </cell>
        </row>
        <row r="27261">
          <cell r="A27261">
            <v>0</v>
          </cell>
          <cell r="B27261">
            <v>0</v>
          </cell>
          <cell r="C27261">
            <v>0</v>
          </cell>
          <cell r="D27261">
            <v>0</v>
          </cell>
        </row>
        <row r="27262">
          <cell r="A27262">
            <v>0</v>
          </cell>
          <cell r="B27262">
            <v>0</v>
          </cell>
          <cell r="C27262">
            <v>0</v>
          </cell>
          <cell r="D27262">
            <v>0</v>
          </cell>
        </row>
        <row r="27263">
          <cell r="A27263">
            <v>0</v>
          </cell>
          <cell r="B27263">
            <v>0</v>
          </cell>
          <cell r="C27263">
            <v>0</v>
          </cell>
          <cell r="D27263">
            <v>0</v>
          </cell>
        </row>
        <row r="27264">
          <cell r="A27264">
            <v>0</v>
          </cell>
          <cell r="B27264">
            <v>0</v>
          </cell>
          <cell r="C27264">
            <v>0</v>
          </cell>
          <cell r="D27264">
            <v>0</v>
          </cell>
        </row>
        <row r="27265">
          <cell r="A27265">
            <v>0</v>
          </cell>
          <cell r="B27265">
            <v>0</v>
          </cell>
          <cell r="C27265">
            <v>0</v>
          </cell>
          <cell r="D27265">
            <v>0</v>
          </cell>
        </row>
        <row r="27266">
          <cell r="A27266">
            <v>0</v>
          </cell>
          <cell r="B27266">
            <v>0</v>
          </cell>
          <cell r="C27266">
            <v>0</v>
          </cell>
          <cell r="D27266">
            <v>0</v>
          </cell>
        </row>
        <row r="27267">
          <cell r="A27267">
            <v>0</v>
          </cell>
          <cell r="B27267">
            <v>0</v>
          </cell>
          <cell r="C27267">
            <v>0</v>
          </cell>
          <cell r="D27267">
            <v>0</v>
          </cell>
        </row>
        <row r="27268">
          <cell r="A27268">
            <v>0</v>
          </cell>
          <cell r="B27268">
            <v>0</v>
          </cell>
          <cell r="C27268">
            <v>0</v>
          </cell>
          <cell r="D27268">
            <v>0</v>
          </cell>
        </row>
        <row r="27269">
          <cell r="A27269">
            <v>0</v>
          </cell>
          <cell r="B27269">
            <v>0</v>
          </cell>
          <cell r="C27269">
            <v>0</v>
          </cell>
          <cell r="D27269">
            <v>0</v>
          </cell>
        </row>
        <row r="27270">
          <cell r="A27270">
            <v>0</v>
          </cell>
          <cell r="B27270">
            <v>0</v>
          </cell>
          <cell r="C27270">
            <v>0</v>
          </cell>
          <cell r="D27270">
            <v>0</v>
          </cell>
        </row>
        <row r="27271">
          <cell r="A27271">
            <v>0</v>
          </cell>
          <cell r="B27271">
            <v>0</v>
          </cell>
          <cell r="C27271">
            <v>0</v>
          </cell>
          <cell r="D27271">
            <v>0</v>
          </cell>
        </row>
        <row r="27272">
          <cell r="A27272">
            <v>0</v>
          </cell>
          <cell r="B27272">
            <v>0</v>
          </cell>
          <cell r="C27272">
            <v>0</v>
          </cell>
          <cell r="D27272">
            <v>0</v>
          </cell>
        </row>
        <row r="27273">
          <cell r="A27273">
            <v>0</v>
          </cell>
          <cell r="B27273">
            <v>0</v>
          </cell>
          <cell r="C27273">
            <v>0</v>
          </cell>
          <cell r="D27273">
            <v>0</v>
          </cell>
        </row>
        <row r="27274">
          <cell r="A27274">
            <v>0</v>
          </cell>
          <cell r="B27274">
            <v>0</v>
          </cell>
          <cell r="C27274">
            <v>0</v>
          </cell>
          <cell r="D27274">
            <v>0</v>
          </cell>
        </row>
        <row r="27275">
          <cell r="A27275">
            <v>0</v>
          </cell>
          <cell r="B27275">
            <v>0</v>
          </cell>
          <cell r="C27275">
            <v>0</v>
          </cell>
          <cell r="D27275">
            <v>0</v>
          </cell>
        </row>
        <row r="27276">
          <cell r="A27276">
            <v>0</v>
          </cell>
          <cell r="B27276">
            <v>0</v>
          </cell>
          <cell r="C27276">
            <v>0</v>
          </cell>
          <cell r="D27276">
            <v>0</v>
          </cell>
        </row>
        <row r="27277">
          <cell r="A27277">
            <v>0</v>
          </cell>
          <cell r="B27277">
            <v>0</v>
          </cell>
          <cell r="C27277">
            <v>0</v>
          </cell>
          <cell r="D27277">
            <v>0</v>
          </cell>
        </row>
        <row r="27278">
          <cell r="A27278">
            <v>0</v>
          </cell>
          <cell r="B27278">
            <v>0</v>
          </cell>
          <cell r="C27278">
            <v>0</v>
          </cell>
          <cell r="D27278">
            <v>0</v>
          </cell>
        </row>
        <row r="27279">
          <cell r="A27279">
            <v>0</v>
          </cell>
          <cell r="B27279">
            <v>0</v>
          </cell>
          <cell r="C27279">
            <v>0</v>
          </cell>
          <cell r="D27279">
            <v>0</v>
          </cell>
        </row>
        <row r="27280">
          <cell r="A27280">
            <v>0</v>
          </cell>
          <cell r="B27280">
            <v>0</v>
          </cell>
          <cell r="C27280">
            <v>0</v>
          </cell>
          <cell r="D27280">
            <v>0</v>
          </cell>
        </row>
        <row r="27281">
          <cell r="A27281">
            <v>0</v>
          </cell>
          <cell r="B27281">
            <v>0</v>
          </cell>
          <cell r="C27281">
            <v>0</v>
          </cell>
          <cell r="D27281">
            <v>0</v>
          </cell>
        </row>
        <row r="27282">
          <cell r="A27282">
            <v>0</v>
          </cell>
          <cell r="B27282">
            <v>0</v>
          </cell>
          <cell r="C27282">
            <v>0</v>
          </cell>
          <cell r="D27282">
            <v>0</v>
          </cell>
        </row>
        <row r="27283">
          <cell r="A27283">
            <v>0</v>
          </cell>
          <cell r="B27283">
            <v>0</v>
          </cell>
          <cell r="C27283">
            <v>0</v>
          </cell>
          <cell r="D27283">
            <v>0</v>
          </cell>
        </row>
        <row r="27284">
          <cell r="A27284">
            <v>0</v>
          </cell>
          <cell r="B27284">
            <v>0</v>
          </cell>
          <cell r="C27284">
            <v>0</v>
          </cell>
          <cell r="D27284">
            <v>0</v>
          </cell>
        </row>
        <row r="27285">
          <cell r="A27285">
            <v>0</v>
          </cell>
          <cell r="B27285">
            <v>0</v>
          </cell>
          <cell r="C27285">
            <v>0</v>
          </cell>
          <cell r="D27285">
            <v>0</v>
          </cell>
        </row>
        <row r="27286">
          <cell r="A27286">
            <v>0</v>
          </cell>
          <cell r="B27286">
            <v>0</v>
          </cell>
          <cell r="C27286">
            <v>0</v>
          </cell>
          <cell r="D27286">
            <v>0</v>
          </cell>
        </row>
        <row r="27287">
          <cell r="A27287">
            <v>0</v>
          </cell>
          <cell r="B27287">
            <v>0</v>
          </cell>
          <cell r="C27287">
            <v>0</v>
          </cell>
          <cell r="D27287">
            <v>0</v>
          </cell>
        </row>
        <row r="27288">
          <cell r="A27288">
            <v>0</v>
          </cell>
          <cell r="B27288">
            <v>0</v>
          </cell>
          <cell r="C27288">
            <v>0</v>
          </cell>
          <cell r="D27288">
            <v>0</v>
          </cell>
        </row>
        <row r="27289">
          <cell r="A27289">
            <v>0</v>
          </cell>
          <cell r="B27289">
            <v>0</v>
          </cell>
          <cell r="C27289">
            <v>0</v>
          </cell>
          <cell r="D27289">
            <v>0</v>
          </cell>
        </row>
        <row r="27290">
          <cell r="A27290">
            <v>0</v>
          </cell>
          <cell r="B27290">
            <v>0</v>
          </cell>
          <cell r="C27290">
            <v>0</v>
          </cell>
          <cell r="D27290">
            <v>0</v>
          </cell>
        </row>
        <row r="27291">
          <cell r="A27291">
            <v>0</v>
          </cell>
          <cell r="B27291">
            <v>0</v>
          </cell>
          <cell r="C27291">
            <v>0</v>
          </cell>
          <cell r="D27291">
            <v>0</v>
          </cell>
        </row>
        <row r="27292">
          <cell r="A27292">
            <v>0</v>
          </cell>
          <cell r="B27292">
            <v>0</v>
          </cell>
          <cell r="C27292">
            <v>0</v>
          </cell>
          <cell r="D27292">
            <v>0</v>
          </cell>
        </row>
        <row r="27293">
          <cell r="A27293">
            <v>0</v>
          </cell>
          <cell r="B27293">
            <v>0</v>
          </cell>
          <cell r="C27293">
            <v>0</v>
          </cell>
          <cell r="D27293">
            <v>0</v>
          </cell>
        </row>
        <row r="27294">
          <cell r="A27294">
            <v>0</v>
          </cell>
          <cell r="B27294">
            <v>0</v>
          </cell>
          <cell r="C27294">
            <v>0</v>
          </cell>
          <cell r="D27294">
            <v>0</v>
          </cell>
        </row>
        <row r="27295">
          <cell r="A27295">
            <v>0</v>
          </cell>
          <cell r="B27295">
            <v>0</v>
          </cell>
          <cell r="C27295">
            <v>0</v>
          </cell>
          <cell r="D27295">
            <v>0</v>
          </cell>
        </row>
        <row r="27296">
          <cell r="A27296">
            <v>0</v>
          </cell>
          <cell r="B27296">
            <v>0</v>
          </cell>
          <cell r="C27296">
            <v>0</v>
          </cell>
          <cell r="D27296">
            <v>0</v>
          </cell>
        </row>
        <row r="27297">
          <cell r="A27297">
            <v>0</v>
          </cell>
          <cell r="B27297">
            <v>0</v>
          </cell>
          <cell r="C27297">
            <v>0</v>
          </cell>
          <cell r="D27297">
            <v>0</v>
          </cell>
        </row>
        <row r="27298">
          <cell r="A27298">
            <v>0</v>
          </cell>
          <cell r="B27298">
            <v>0</v>
          </cell>
          <cell r="C27298">
            <v>0</v>
          </cell>
          <cell r="D27298">
            <v>0</v>
          </cell>
        </row>
        <row r="27299">
          <cell r="A27299">
            <v>0</v>
          </cell>
          <cell r="B27299">
            <v>0</v>
          </cell>
          <cell r="C27299">
            <v>0</v>
          </cell>
          <cell r="D27299">
            <v>0</v>
          </cell>
        </row>
        <row r="27300">
          <cell r="A27300">
            <v>0</v>
          </cell>
          <cell r="B27300">
            <v>0</v>
          </cell>
          <cell r="C27300">
            <v>0</v>
          </cell>
          <cell r="D27300">
            <v>0</v>
          </cell>
        </row>
        <row r="27301">
          <cell r="A27301">
            <v>0</v>
          </cell>
          <cell r="B27301">
            <v>0</v>
          </cell>
          <cell r="C27301">
            <v>0</v>
          </cell>
          <cell r="D27301">
            <v>0</v>
          </cell>
        </row>
        <row r="27302">
          <cell r="A27302">
            <v>0</v>
          </cell>
          <cell r="B27302">
            <v>0</v>
          </cell>
          <cell r="C27302">
            <v>0</v>
          </cell>
          <cell r="D27302">
            <v>0</v>
          </cell>
        </row>
        <row r="27303">
          <cell r="A27303">
            <v>0</v>
          </cell>
          <cell r="B27303">
            <v>0</v>
          </cell>
          <cell r="C27303">
            <v>0</v>
          </cell>
          <cell r="D27303">
            <v>0</v>
          </cell>
        </row>
        <row r="27304">
          <cell r="A27304">
            <v>0</v>
          </cell>
          <cell r="B27304">
            <v>0</v>
          </cell>
          <cell r="C27304">
            <v>0</v>
          </cell>
          <cell r="D27304">
            <v>0</v>
          </cell>
        </row>
        <row r="27305">
          <cell r="A27305">
            <v>0</v>
          </cell>
          <cell r="B27305">
            <v>0</v>
          </cell>
          <cell r="C27305">
            <v>0</v>
          </cell>
          <cell r="D27305">
            <v>0</v>
          </cell>
        </row>
        <row r="27306">
          <cell r="A27306">
            <v>0</v>
          </cell>
          <cell r="B27306">
            <v>0</v>
          </cell>
          <cell r="C27306">
            <v>0</v>
          </cell>
          <cell r="D27306">
            <v>0</v>
          </cell>
        </row>
        <row r="27307">
          <cell r="A27307">
            <v>0</v>
          </cell>
          <cell r="B27307">
            <v>0</v>
          </cell>
          <cell r="C27307">
            <v>0</v>
          </cell>
          <cell r="D27307">
            <v>0</v>
          </cell>
        </row>
        <row r="27308">
          <cell r="A27308">
            <v>0</v>
          </cell>
          <cell r="B27308">
            <v>0</v>
          </cell>
          <cell r="C27308">
            <v>0</v>
          </cell>
          <cell r="D27308">
            <v>0</v>
          </cell>
        </row>
        <row r="27309">
          <cell r="A27309">
            <v>0</v>
          </cell>
          <cell r="B27309">
            <v>0</v>
          </cell>
          <cell r="C27309">
            <v>0</v>
          </cell>
          <cell r="D27309">
            <v>0</v>
          </cell>
        </row>
        <row r="27310">
          <cell r="A27310">
            <v>0</v>
          </cell>
          <cell r="B27310">
            <v>0</v>
          </cell>
          <cell r="C27310">
            <v>0</v>
          </cell>
          <cell r="D27310">
            <v>0</v>
          </cell>
        </row>
        <row r="27311">
          <cell r="A27311">
            <v>0</v>
          </cell>
          <cell r="B27311">
            <v>0</v>
          </cell>
          <cell r="C27311">
            <v>0</v>
          </cell>
          <cell r="D27311">
            <v>0</v>
          </cell>
        </row>
        <row r="27312">
          <cell r="A27312">
            <v>0</v>
          </cell>
          <cell r="B27312">
            <v>0</v>
          </cell>
          <cell r="C27312">
            <v>0</v>
          </cell>
          <cell r="D27312">
            <v>0</v>
          </cell>
        </row>
        <row r="27313">
          <cell r="A27313">
            <v>0</v>
          </cell>
          <cell r="B27313">
            <v>0</v>
          </cell>
          <cell r="C27313">
            <v>0</v>
          </cell>
          <cell r="D27313">
            <v>0</v>
          </cell>
        </row>
        <row r="27314">
          <cell r="A27314">
            <v>0</v>
          </cell>
          <cell r="B27314">
            <v>0</v>
          </cell>
          <cell r="C27314">
            <v>0</v>
          </cell>
          <cell r="D27314">
            <v>0</v>
          </cell>
        </row>
        <row r="27315">
          <cell r="A27315">
            <v>0</v>
          </cell>
          <cell r="B27315">
            <v>0</v>
          </cell>
          <cell r="C27315">
            <v>0</v>
          </cell>
          <cell r="D27315">
            <v>0</v>
          </cell>
        </row>
        <row r="27316">
          <cell r="A27316">
            <v>0</v>
          </cell>
          <cell r="B27316">
            <v>0</v>
          </cell>
          <cell r="C27316">
            <v>0</v>
          </cell>
          <cell r="D27316">
            <v>0</v>
          </cell>
        </row>
        <row r="27317">
          <cell r="A27317">
            <v>0</v>
          </cell>
          <cell r="B27317">
            <v>0</v>
          </cell>
          <cell r="C27317">
            <v>0</v>
          </cell>
          <cell r="D27317">
            <v>0</v>
          </cell>
        </row>
        <row r="27318">
          <cell r="A27318">
            <v>0</v>
          </cell>
          <cell r="B27318">
            <v>0</v>
          </cell>
          <cell r="C27318">
            <v>0</v>
          </cell>
          <cell r="D27318">
            <v>0</v>
          </cell>
        </row>
        <row r="27319">
          <cell r="A27319">
            <v>0</v>
          </cell>
          <cell r="B27319">
            <v>0</v>
          </cell>
          <cell r="C27319">
            <v>0</v>
          </cell>
          <cell r="D27319">
            <v>0</v>
          </cell>
        </row>
        <row r="27320">
          <cell r="A27320">
            <v>0</v>
          </cell>
          <cell r="B27320">
            <v>0</v>
          </cell>
          <cell r="C27320">
            <v>0</v>
          </cell>
          <cell r="D27320">
            <v>0</v>
          </cell>
        </row>
        <row r="27321">
          <cell r="A27321">
            <v>0</v>
          </cell>
          <cell r="B27321">
            <v>0</v>
          </cell>
          <cell r="C27321">
            <v>0</v>
          </cell>
          <cell r="D27321">
            <v>0</v>
          </cell>
        </row>
        <row r="27322">
          <cell r="A27322">
            <v>0</v>
          </cell>
          <cell r="B27322">
            <v>0</v>
          </cell>
          <cell r="C27322">
            <v>0</v>
          </cell>
          <cell r="D27322">
            <v>0</v>
          </cell>
        </row>
        <row r="27323">
          <cell r="A27323">
            <v>0</v>
          </cell>
          <cell r="B27323">
            <v>0</v>
          </cell>
          <cell r="C27323">
            <v>0</v>
          </cell>
          <cell r="D27323">
            <v>0</v>
          </cell>
        </row>
        <row r="27324">
          <cell r="A27324">
            <v>0</v>
          </cell>
          <cell r="B27324">
            <v>0</v>
          </cell>
          <cell r="C27324">
            <v>0</v>
          </cell>
          <cell r="D27324">
            <v>0</v>
          </cell>
        </row>
        <row r="27325">
          <cell r="A27325">
            <v>0</v>
          </cell>
          <cell r="B27325">
            <v>0</v>
          </cell>
          <cell r="C27325">
            <v>0</v>
          </cell>
          <cell r="D27325">
            <v>0</v>
          </cell>
        </row>
        <row r="27326">
          <cell r="A27326">
            <v>0</v>
          </cell>
          <cell r="B27326">
            <v>0</v>
          </cell>
          <cell r="C27326">
            <v>0</v>
          </cell>
          <cell r="D27326">
            <v>0</v>
          </cell>
        </row>
        <row r="27327">
          <cell r="A27327">
            <v>0</v>
          </cell>
          <cell r="B27327">
            <v>0</v>
          </cell>
          <cell r="C27327">
            <v>0</v>
          </cell>
          <cell r="D27327">
            <v>0</v>
          </cell>
        </row>
        <row r="27328">
          <cell r="A27328">
            <v>0</v>
          </cell>
          <cell r="B27328">
            <v>0</v>
          </cell>
          <cell r="C27328">
            <v>0</v>
          </cell>
          <cell r="D27328">
            <v>0</v>
          </cell>
        </row>
        <row r="27329">
          <cell r="A27329">
            <v>0</v>
          </cell>
          <cell r="B27329">
            <v>0</v>
          </cell>
          <cell r="C27329">
            <v>0</v>
          </cell>
          <cell r="D27329">
            <v>0</v>
          </cell>
        </row>
        <row r="27330">
          <cell r="A27330">
            <v>0</v>
          </cell>
          <cell r="B27330">
            <v>0</v>
          </cell>
          <cell r="C27330">
            <v>0</v>
          </cell>
          <cell r="D27330">
            <v>0</v>
          </cell>
        </row>
        <row r="27331">
          <cell r="A27331">
            <v>0</v>
          </cell>
          <cell r="B27331">
            <v>0</v>
          </cell>
          <cell r="C27331">
            <v>0</v>
          </cell>
          <cell r="D27331">
            <v>0</v>
          </cell>
        </row>
        <row r="27332">
          <cell r="A27332">
            <v>0</v>
          </cell>
          <cell r="B27332">
            <v>0</v>
          </cell>
          <cell r="C27332">
            <v>0</v>
          </cell>
          <cell r="D27332">
            <v>0</v>
          </cell>
        </row>
        <row r="27333">
          <cell r="A27333">
            <v>0</v>
          </cell>
          <cell r="B27333">
            <v>0</v>
          </cell>
          <cell r="C27333">
            <v>0</v>
          </cell>
          <cell r="D27333">
            <v>0</v>
          </cell>
        </row>
        <row r="27334">
          <cell r="A27334">
            <v>0</v>
          </cell>
          <cell r="B27334">
            <v>0</v>
          </cell>
          <cell r="C27334">
            <v>0</v>
          </cell>
          <cell r="D27334">
            <v>0</v>
          </cell>
        </row>
        <row r="27335">
          <cell r="A27335">
            <v>0</v>
          </cell>
          <cell r="B27335">
            <v>0</v>
          </cell>
          <cell r="C27335">
            <v>0</v>
          </cell>
          <cell r="D27335">
            <v>0</v>
          </cell>
        </row>
        <row r="27336">
          <cell r="A27336">
            <v>0</v>
          </cell>
          <cell r="B27336">
            <v>0</v>
          </cell>
          <cell r="C27336">
            <v>0</v>
          </cell>
          <cell r="D27336">
            <v>0</v>
          </cell>
        </row>
        <row r="27337">
          <cell r="A27337">
            <v>0</v>
          </cell>
          <cell r="B27337">
            <v>0</v>
          </cell>
          <cell r="C27337">
            <v>0</v>
          </cell>
          <cell r="D27337">
            <v>0</v>
          </cell>
        </row>
        <row r="27338">
          <cell r="A27338">
            <v>0</v>
          </cell>
          <cell r="B27338">
            <v>0</v>
          </cell>
          <cell r="C27338">
            <v>0</v>
          </cell>
          <cell r="D27338">
            <v>0</v>
          </cell>
        </row>
        <row r="27339">
          <cell r="A27339">
            <v>0</v>
          </cell>
          <cell r="B27339">
            <v>0</v>
          </cell>
          <cell r="C27339">
            <v>0</v>
          </cell>
          <cell r="D27339">
            <v>0</v>
          </cell>
        </row>
        <row r="27340">
          <cell r="A27340">
            <v>0</v>
          </cell>
          <cell r="B27340">
            <v>0</v>
          </cell>
          <cell r="C27340">
            <v>0</v>
          </cell>
          <cell r="D27340">
            <v>0</v>
          </cell>
        </row>
        <row r="27341">
          <cell r="A27341">
            <v>0</v>
          </cell>
          <cell r="B27341">
            <v>0</v>
          </cell>
          <cell r="C27341">
            <v>0</v>
          </cell>
          <cell r="D27341">
            <v>0</v>
          </cell>
        </row>
        <row r="27342">
          <cell r="A27342">
            <v>0</v>
          </cell>
          <cell r="B27342">
            <v>0</v>
          </cell>
          <cell r="C27342">
            <v>0</v>
          </cell>
          <cell r="D27342">
            <v>0</v>
          </cell>
        </row>
        <row r="27343">
          <cell r="A27343">
            <v>0</v>
          </cell>
          <cell r="B27343">
            <v>0</v>
          </cell>
          <cell r="C27343">
            <v>0</v>
          </cell>
          <cell r="D27343">
            <v>0</v>
          </cell>
        </row>
        <row r="27344">
          <cell r="A27344">
            <v>0</v>
          </cell>
          <cell r="B27344">
            <v>0</v>
          </cell>
          <cell r="C27344">
            <v>0</v>
          </cell>
          <cell r="D27344">
            <v>0</v>
          </cell>
        </row>
        <row r="27345">
          <cell r="A27345">
            <v>0</v>
          </cell>
          <cell r="B27345">
            <v>0</v>
          </cell>
          <cell r="C27345">
            <v>0</v>
          </cell>
          <cell r="D27345">
            <v>0</v>
          </cell>
        </row>
        <row r="27346">
          <cell r="A27346">
            <v>0</v>
          </cell>
          <cell r="B27346">
            <v>0</v>
          </cell>
          <cell r="C27346">
            <v>0</v>
          </cell>
          <cell r="D27346">
            <v>0</v>
          </cell>
        </row>
        <row r="27347">
          <cell r="A27347">
            <v>0</v>
          </cell>
          <cell r="B27347">
            <v>0</v>
          </cell>
          <cell r="C27347">
            <v>0</v>
          </cell>
          <cell r="D27347">
            <v>0</v>
          </cell>
        </row>
        <row r="27348">
          <cell r="A27348">
            <v>0</v>
          </cell>
          <cell r="B27348">
            <v>0</v>
          </cell>
          <cell r="C27348">
            <v>0</v>
          </cell>
          <cell r="D27348">
            <v>0</v>
          </cell>
        </row>
        <row r="27349">
          <cell r="A27349">
            <v>0</v>
          </cell>
          <cell r="B27349">
            <v>0</v>
          </cell>
          <cell r="C27349">
            <v>0</v>
          </cell>
          <cell r="D27349">
            <v>0</v>
          </cell>
        </row>
        <row r="27350">
          <cell r="A27350">
            <v>0</v>
          </cell>
          <cell r="B27350">
            <v>0</v>
          </cell>
          <cell r="C27350">
            <v>0</v>
          </cell>
          <cell r="D27350">
            <v>0</v>
          </cell>
        </row>
        <row r="27351">
          <cell r="A27351">
            <v>0</v>
          </cell>
          <cell r="B27351">
            <v>0</v>
          </cell>
          <cell r="C27351">
            <v>0</v>
          </cell>
          <cell r="D27351">
            <v>0</v>
          </cell>
        </row>
        <row r="27352">
          <cell r="A27352">
            <v>0</v>
          </cell>
          <cell r="B27352">
            <v>0</v>
          </cell>
          <cell r="C27352">
            <v>0</v>
          </cell>
          <cell r="D27352">
            <v>0</v>
          </cell>
        </row>
        <row r="27353">
          <cell r="A27353">
            <v>0</v>
          </cell>
          <cell r="B27353">
            <v>0</v>
          </cell>
          <cell r="C27353">
            <v>0</v>
          </cell>
          <cell r="D27353">
            <v>0</v>
          </cell>
        </row>
        <row r="27354">
          <cell r="A27354">
            <v>0</v>
          </cell>
          <cell r="B27354">
            <v>0</v>
          </cell>
          <cell r="C27354">
            <v>0</v>
          </cell>
          <cell r="D27354">
            <v>0</v>
          </cell>
        </row>
        <row r="27355">
          <cell r="A27355">
            <v>0</v>
          </cell>
          <cell r="B27355">
            <v>0</v>
          </cell>
          <cell r="C27355">
            <v>0</v>
          </cell>
          <cell r="D27355">
            <v>0</v>
          </cell>
        </row>
        <row r="27356">
          <cell r="A27356">
            <v>0</v>
          </cell>
          <cell r="B27356">
            <v>0</v>
          </cell>
          <cell r="C27356">
            <v>0</v>
          </cell>
          <cell r="D27356">
            <v>0</v>
          </cell>
        </row>
        <row r="27357">
          <cell r="A27357">
            <v>0</v>
          </cell>
          <cell r="B27357">
            <v>0</v>
          </cell>
          <cell r="C27357">
            <v>0</v>
          </cell>
          <cell r="D27357">
            <v>0</v>
          </cell>
        </row>
        <row r="27358">
          <cell r="A27358">
            <v>0</v>
          </cell>
          <cell r="B27358">
            <v>0</v>
          </cell>
          <cell r="C27358">
            <v>0</v>
          </cell>
          <cell r="D27358">
            <v>0</v>
          </cell>
        </row>
        <row r="27359">
          <cell r="A27359">
            <v>0</v>
          </cell>
          <cell r="B27359">
            <v>0</v>
          </cell>
          <cell r="C27359">
            <v>0</v>
          </cell>
          <cell r="D27359">
            <v>0</v>
          </cell>
        </row>
        <row r="27360">
          <cell r="A27360">
            <v>0</v>
          </cell>
          <cell r="B27360">
            <v>0</v>
          </cell>
          <cell r="C27360">
            <v>0</v>
          </cell>
          <cell r="D27360">
            <v>0</v>
          </cell>
        </row>
        <row r="27361">
          <cell r="A27361">
            <v>0</v>
          </cell>
          <cell r="B27361">
            <v>0</v>
          </cell>
          <cell r="C27361">
            <v>0</v>
          </cell>
          <cell r="D27361">
            <v>0</v>
          </cell>
        </row>
        <row r="27362">
          <cell r="A27362">
            <v>0</v>
          </cell>
          <cell r="B27362">
            <v>0</v>
          </cell>
          <cell r="C27362">
            <v>0</v>
          </cell>
          <cell r="D27362">
            <v>0</v>
          </cell>
        </row>
        <row r="27363">
          <cell r="A27363">
            <v>0</v>
          </cell>
          <cell r="B27363">
            <v>0</v>
          </cell>
          <cell r="C27363">
            <v>0</v>
          </cell>
          <cell r="D27363">
            <v>0</v>
          </cell>
        </row>
        <row r="27364">
          <cell r="A27364">
            <v>0</v>
          </cell>
          <cell r="B27364">
            <v>0</v>
          </cell>
          <cell r="C27364">
            <v>0</v>
          </cell>
          <cell r="D27364">
            <v>0</v>
          </cell>
        </row>
        <row r="27365">
          <cell r="A27365">
            <v>0</v>
          </cell>
          <cell r="B27365">
            <v>0</v>
          </cell>
          <cell r="C27365">
            <v>0</v>
          </cell>
          <cell r="D27365">
            <v>0</v>
          </cell>
        </row>
        <row r="27366">
          <cell r="A27366">
            <v>0</v>
          </cell>
          <cell r="B27366">
            <v>0</v>
          </cell>
          <cell r="C27366">
            <v>0</v>
          </cell>
          <cell r="D27366">
            <v>0</v>
          </cell>
        </row>
        <row r="27367">
          <cell r="A27367">
            <v>0</v>
          </cell>
          <cell r="B27367">
            <v>0</v>
          </cell>
          <cell r="C27367">
            <v>0</v>
          </cell>
          <cell r="D27367">
            <v>0</v>
          </cell>
        </row>
        <row r="27368">
          <cell r="A27368">
            <v>0</v>
          </cell>
          <cell r="B27368">
            <v>0</v>
          </cell>
          <cell r="C27368">
            <v>0</v>
          </cell>
          <cell r="D27368">
            <v>0</v>
          </cell>
        </row>
        <row r="27369">
          <cell r="A27369">
            <v>0</v>
          </cell>
          <cell r="B27369">
            <v>0</v>
          </cell>
          <cell r="C27369">
            <v>0</v>
          </cell>
          <cell r="D27369">
            <v>0</v>
          </cell>
        </row>
        <row r="27370">
          <cell r="A27370">
            <v>0</v>
          </cell>
          <cell r="B27370">
            <v>0</v>
          </cell>
          <cell r="C27370">
            <v>0</v>
          </cell>
          <cell r="D27370">
            <v>0</v>
          </cell>
        </row>
        <row r="27371">
          <cell r="A27371">
            <v>0</v>
          </cell>
          <cell r="B27371">
            <v>0</v>
          </cell>
          <cell r="C27371">
            <v>0</v>
          </cell>
          <cell r="D27371">
            <v>0</v>
          </cell>
        </row>
        <row r="27372">
          <cell r="A27372">
            <v>0</v>
          </cell>
          <cell r="B27372">
            <v>0</v>
          </cell>
          <cell r="C27372">
            <v>0</v>
          </cell>
          <cell r="D27372">
            <v>0</v>
          </cell>
        </row>
        <row r="27373">
          <cell r="A27373">
            <v>0</v>
          </cell>
          <cell r="B27373">
            <v>0</v>
          </cell>
          <cell r="C27373">
            <v>0</v>
          </cell>
          <cell r="D27373">
            <v>0</v>
          </cell>
        </row>
        <row r="27374">
          <cell r="A27374">
            <v>0</v>
          </cell>
          <cell r="B27374">
            <v>0</v>
          </cell>
          <cell r="C27374">
            <v>0</v>
          </cell>
          <cell r="D27374">
            <v>0</v>
          </cell>
        </row>
        <row r="27375">
          <cell r="A27375">
            <v>0</v>
          </cell>
          <cell r="B27375">
            <v>0</v>
          </cell>
          <cell r="C27375">
            <v>0</v>
          </cell>
          <cell r="D27375">
            <v>0</v>
          </cell>
        </row>
        <row r="27376">
          <cell r="A27376">
            <v>0</v>
          </cell>
          <cell r="B27376">
            <v>0</v>
          </cell>
          <cell r="C27376">
            <v>0</v>
          </cell>
          <cell r="D27376">
            <v>0</v>
          </cell>
        </row>
        <row r="27377">
          <cell r="A27377">
            <v>0</v>
          </cell>
          <cell r="B27377">
            <v>0</v>
          </cell>
          <cell r="C27377">
            <v>0</v>
          </cell>
          <cell r="D27377">
            <v>0</v>
          </cell>
        </row>
        <row r="27378">
          <cell r="A27378">
            <v>0</v>
          </cell>
          <cell r="B27378">
            <v>0</v>
          </cell>
          <cell r="C27378">
            <v>0</v>
          </cell>
          <cell r="D27378">
            <v>0</v>
          </cell>
        </row>
        <row r="27379">
          <cell r="A27379">
            <v>0</v>
          </cell>
          <cell r="B27379">
            <v>0</v>
          </cell>
          <cell r="C27379">
            <v>0</v>
          </cell>
          <cell r="D27379">
            <v>0</v>
          </cell>
        </row>
        <row r="27380">
          <cell r="A27380">
            <v>0</v>
          </cell>
          <cell r="B27380">
            <v>0</v>
          </cell>
          <cell r="C27380">
            <v>0</v>
          </cell>
          <cell r="D27380">
            <v>0</v>
          </cell>
        </row>
        <row r="27381">
          <cell r="A27381">
            <v>0</v>
          </cell>
          <cell r="B27381">
            <v>0</v>
          </cell>
          <cell r="C27381">
            <v>0</v>
          </cell>
          <cell r="D27381">
            <v>0</v>
          </cell>
        </row>
        <row r="27382">
          <cell r="A27382">
            <v>0</v>
          </cell>
          <cell r="B27382">
            <v>0</v>
          </cell>
          <cell r="C27382">
            <v>0</v>
          </cell>
          <cell r="D27382">
            <v>0</v>
          </cell>
        </row>
        <row r="27383">
          <cell r="A27383">
            <v>0</v>
          </cell>
          <cell r="B27383">
            <v>0</v>
          </cell>
          <cell r="C27383">
            <v>0</v>
          </cell>
          <cell r="D27383">
            <v>0</v>
          </cell>
        </row>
        <row r="27384">
          <cell r="A27384">
            <v>0</v>
          </cell>
          <cell r="B27384">
            <v>0</v>
          </cell>
          <cell r="C27384">
            <v>0</v>
          </cell>
          <cell r="D27384">
            <v>0</v>
          </cell>
        </row>
        <row r="27385">
          <cell r="A27385">
            <v>0</v>
          </cell>
          <cell r="B27385">
            <v>0</v>
          </cell>
          <cell r="C27385">
            <v>0</v>
          </cell>
          <cell r="D27385">
            <v>0</v>
          </cell>
        </row>
        <row r="27386">
          <cell r="A27386">
            <v>0</v>
          </cell>
          <cell r="B27386">
            <v>0</v>
          </cell>
          <cell r="C27386">
            <v>0</v>
          </cell>
          <cell r="D27386">
            <v>0</v>
          </cell>
        </row>
        <row r="27387">
          <cell r="A27387">
            <v>0</v>
          </cell>
          <cell r="B27387">
            <v>0</v>
          </cell>
          <cell r="C27387">
            <v>0</v>
          </cell>
          <cell r="D27387">
            <v>0</v>
          </cell>
        </row>
        <row r="27388">
          <cell r="A27388">
            <v>0</v>
          </cell>
          <cell r="B27388">
            <v>0</v>
          </cell>
          <cell r="C27388">
            <v>0</v>
          </cell>
          <cell r="D27388">
            <v>0</v>
          </cell>
        </row>
        <row r="27389">
          <cell r="A27389">
            <v>0</v>
          </cell>
          <cell r="B27389">
            <v>0</v>
          </cell>
          <cell r="C27389">
            <v>0</v>
          </cell>
          <cell r="D27389">
            <v>0</v>
          </cell>
        </row>
        <row r="27390">
          <cell r="A27390">
            <v>0</v>
          </cell>
          <cell r="B27390">
            <v>0</v>
          </cell>
          <cell r="C27390">
            <v>0</v>
          </cell>
          <cell r="D27390">
            <v>0</v>
          </cell>
        </row>
        <row r="27391">
          <cell r="A27391">
            <v>0</v>
          </cell>
          <cell r="B27391">
            <v>0</v>
          </cell>
          <cell r="C27391">
            <v>0</v>
          </cell>
          <cell r="D27391">
            <v>0</v>
          </cell>
        </row>
        <row r="27392">
          <cell r="A27392">
            <v>0</v>
          </cell>
          <cell r="B27392">
            <v>0</v>
          </cell>
          <cell r="C27392">
            <v>0</v>
          </cell>
          <cell r="D27392">
            <v>0</v>
          </cell>
        </row>
        <row r="27393">
          <cell r="A27393">
            <v>0</v>
          </cell>
          <cell r="B27393">
            <v>0</v>
          </cell>
          <cell r="C27393">
            <v>0</v>
          </cell>
          <cell r="D27393">
            <v>0</v>
          </cell>
        </row>
        <row r="27394">
          <cell r="A27394">
            <v>0</v>
          </cell>
          <cell r="B27394">
            <v>0</v>
          </cell>
          <cell r="C27394">
            <v>0</v>
          </cell>
          <cell r="D27394">
            <v>0</v>
          </cell>
        </row>
        <row r="27395">
          <cell r="A27395">
            <v>0</v>
          </cell>
          <cell r="B27395">
            <v>0</v>
          </cell>
          <cell r="C27395">
            <v>0</v>
          </cell>
          <cell r="D27395">
            <v>0</v>
          </cell>
        </row>
        <row r="27396">
          <cell r="A27396">
            <v>0</v>
          </cell>
          <cell r="B27396">
            <v>0</v>
          </cell>
          <cell r="C27396">
            <v>0</v>
          </cell>
          <cell r="D27396">
            <v>0</v>
          </cell>
        </row>
        <row r="27397">
          <cell r="A27397">
            <v>0</v>
          </cell>
          <cell r="B27397">
            <v>0</v>
          </cell>
          <cell r="C27397">
            <v>0</v>
          </cell>
          <cell r="D27397">
            <v>0</v>
          </cell>
        </row>
        <row r="27398">
          <cell r="A27398">
            <v>0</v>
          </cell>
          <cell r="B27398">
            <v>0</v>
          </cell>
          <cell r="C27398">
            <v>0</v>
          </cell>
          <cell r="D27398">
            <v>0</v>
          </cell>
        </row>
        <row r="27399">
          <cell r="A27399">
            <v>0</v>
          </cell>
          <cell r="B27399">
            <v>0</v>
          </cell>
          <cell r="C27399">
            <v>0</v>
          </cell>
          <cell r="D27399">
            <v>0</v>
          </cell>
        </row>
        <row r="27400">
          <cell r="A27400">
            <v>0</v>
          </cell>
          <cell r="B27400">
            <v>0</v>
          </cell>
          <cell r="C27400">
            <v>0</v>
          </cell>
          <cell r="D27400">
            <v>0</v>
          </cell>
        </row>
        <row r="27401">
          <cell r="A27401">
            <v>0</v>
          </cell>
          <cell r="B27401">
            <v>0</v>
          </cell>
          <cell r="C27401">
            <v>0</v>
          </cell>
          <cell r="D27401">
            <v>0</v>
          </cell>
        </row>
        <row r="27402">
          <cell r="A27402">
            <v>0</v>
          </cell>
          <cell r="B27402">
            <v>0</v>
          </cell>
          <cell r="C27402">
            <v>0</v>
          </cell>
          <cell r="D27402">
            <v>0</v>
          </cell>
        </row>
        <row r="27403">
          <cell r="A27403">
            <v>0</v>
          </cell>
          <cell r="B27403">
            <v>0</v>
          </cell>
          <cell r="C27403">
            <v>0</v>
          </cell>
          <cell r="D27403">
            <v>0</v>
          </cell>
        </row>
        <row r="27404">
          <cell r="A27404">
            <v>0</v>
          </cell>
          <cell r="B27404">
            <v>0</v>
          </cell>
          <cell r="C27404">
            <v>0</v>
          </cell>
          <cell r="D27404">
            <v>0</v>
          </cell>
        </row>
        <row r="27405">
          <cell r="A27405">
            <v>0</v>
          </cell>
          <cell r="B27405">
            <v>0</v>
          </cell>
          <cell r="C27405">
            <v>0</v>
          </cell>
          <cell r="D27405">
            <v>0</v>
          </cell>
        </row>
        <row r="27406">
          <cell r="A27406">
            <v>0</v>
          </cell>
          <cell r="B27406">
            <v>0</v>
          </cell>
          <cell r="C27406">
            <v>0</v>
          </cell>
          <cell r="D27406">
            <v>0</v>
          </cell>
        </row>
        <row r="27407">
          <cell r="A27407">
            <v>0</v>
          </cell>
          <cell r="B27407">
            <v>0</v>
          </cell>
          <cell r="C27407">
            <v>0</v>
          </cell>
          <cell r="D27407">
            <v>0</v>
          </cell>
        </row>
        <row r="27408">
          <cell r="A27408">
            <v>0</v>
          </cell>
          <cell r="B27408">
            <v>0</v>
          </cell>
          <cell r="C27408">
            <v>0</v>
          </cell>
          <cell r="D27408">
            <v>0</v>
          </cell>
        </row>
        <row r="27409">
          <cell r="A27409">
            <v>0</v>
          </cell>
          <cell r="B27409">
            <v>0</v>
          </cell>
          <cell r="C27409">
            <v>0</v>
          </cell>
          <cell r="D27409">
            <v>0</v>
          </cell>
        </row>
        <row r="27410">
          <cell r="A27410">
            <v>0</v>
          </cell>
          <cell r="B27410">
            <v>0</v>
          </cell>
          <cell r="C27410">
            <v>0</v>
          </cell>
          <cell r="D27410">
            <v>0</v>
          </cell>
        </row>
        <row r="27411">
          <cell r="A27411">
            <v>0</v>
          </cell>
          <cell r="B27411">
            <v>0</v>
          </cell>
          <cell r="C27411">
            <v>0</v>
          </cell>
          <cell r="D27411">
            <v>0</v>
          </cell>
        </row>
        <row r="27412">
          <cell r="A27412">
            <v>0</v>
          </cell>
          <cell r="B27412">
            <v>0</v>
          </cell>
          <cell r="C27412">
            <v>0</v>
          </cell>
          <cell r="D27412">
            <v>0</v>
          </cell>
        </row>
        <row r="27413">
          <cell r="A27413">
            <v>0</v>
          </cell>
          <cell r="B27413">
            <v>0</v>
          </cell>
          <cell r="C27413">
            <v>0</v>
          </cell>
          <cell r="D27413">
            <v>0</v>
          </cell>
        </row>
        <row r="27414">
          <cell r="A27414">
            <v>0</v>
          </cell>
          <cell r="B27414">
            <v>0</v>
          </cell>
          <cell r="C27414">
            <v>0</v>
          </cell>
          <cell r="D27414">
            <v>0</v>
          </cell>
        </row>
        <row r="27415">
          <cell r="A27415">
            <v>0</v>
          </cell>
          <cell r="B27415">
            <v>0</v>
          </cell>
          <cell r="C27415">
            <v>0</v>
          </cell>
          <cell r="D27415">
            <v>0</v>
          </cell>
        </row>
        <row r="27416">
          <cell r="A27416">
            <v>0</v>
          </cell>
          <cell r="B27416">
            <v>0</v>
          </cell>
          <cell r="C27416">
            <v>0</v>
          </cell>
          <cell r="D27416">
            <v>0</v>
          </cell>
        </row>
        <row r="27417">
          <cell r="A27417">
            <v>0</v>
          </cell>
          <cell r="B27417">
            <v>0</v>
          </cell>
          <cell r="C27417">
            <v>0</v>
          </cell>
          <cell r="D27417">
            <v>0</v>
          </cell>
        </row>
        <row r="27418">
          <cell r="A27418">
            <v>0</v>
          </cell>
          <cell r="B27418">
            <v>0</v>
          </cell>
          <cell r="C27418">
            <v>0</v>
          </cell>
          <cell r="D27418">
            <v>0</v>
          </cell>
        </row>
        <row r="27419">
          <cell r="A27419">
            <v>0</v>
          </cell>
          <cell r="B27419">
            <v>0</v>
          </cell>
          <cell r="C27419">
            <v>0</v>
          </cell>
          <cell r="D27419">
            <v>0</v>
          </cell>
        </row>
        <row r="27420">
          <cell r="A27420">
            <v>0</v>
          </cell>
          <cell r="B27420">
            <v>0</v>
          </cell>
          <cell r="C27420">
            <v>0</v>
          </cell>
          <cell r="D27420">
            <v>0</v>
          </cell>
        </row>
        <row r="27421">
          <cell r="A27421">
            <v>0</v>
          </cell>
          <cell r="B27421">
            <v>0</v>
          </cell>
          <cell r="C27421">
            <v>0</v>
          </cell>
          <cell r="D27421">
            <v>0</v>
          </cell>
        </row>
        <row r="27422">
          <cell r="A27422">
            <v>0</v>
          </cell>
          <cell r="B27422">
            <v>0</v>
          </cell>
          <cell r="C27422">
            <v>0</v>
          </cell>
          <cell r="D27422">
            <v>0</v>
          </cell>
        </row>
        <row r="27423">
          <cell r="A27423">
            <v>0</v>
          </cell>
          <cell r="B27423">
            <v>0</v>
          </cell>
          <cell r="C27423">
            <v>0</v>
          </cell>
          <cell r="D27423">
            <v>0</v>
          </cell>
        </row>
        <row r="27424">
          <cell r="A27424">
            <v>0</v>
          </cell>
          <cell r="B27424">
            <v>0</v>
          </cell>
          <cell r="C27424">
            <v>0</v>
          </cell>
          <cell r="D27424">
            <v>0</v>
          </cell>
        </row>
        <row r="27425">
          <cell r="A27425">
            <v>0</v>
          </cell>
          <cell r="B27425">
            <v>0</v>
          </cell>
          <cell r="C27425">
            <v>0</v>
          </cell>
          <cell r="D27425">
            <v>0</v>
          </cell>
        </row>
        <row r="27426">
          <cell r="A27426">
            <v>0</v>
          </cell>
          <cell r="B27426">
            <v>0</v>
          </cell>
          <cell r="C27426">
            <v>0</v>
          </cell>
          <cell r="D27426">
            <v>0</v>
          </cell>
        </row>
        <row r="27427">
          <cell r="A27427">
            <v>0</v>
          </cell>
          <cell r="B27427">
            <v>0</v>
          </cell>
          <cell r="C27427">
            <v>0</v>
          </cell>
          <cell r="D27427">
            <v>0</v>
          </cell>
        </row>
        <row r="27428">
          <cell r="A27428">
            <v>0</v>
          </cell>
          <cell r="B27428">
            <v>0</v>
          </cell>
          <cell r="C27428">
            <v>0</v>
          </cell>
          <cell r="D27428">
            <v>0</v>
          </cell>
        </row>
        <row r="27429">
          <cell r="A27429">
            <v>0</v>
          </cell>
          <cell r="B27429">
            <v>0</v>
          </cell>
          <cell r="C27429">
            <v>0</v>
          </cell>
          <cell r="D27429">
            <v>0</v>
          </cell>
        </row>
        <row r="27430">
          <cell r="A27430">
            <v>0</v>
          </cell>
          <cell r="B27430">
            <v>0</v>
          </cell>
          <cell r="C27430">
            <v>0</v>
          </cell>
          <cell r="D27430">
            <v>0</v>
          </cell>
        </row>
        <row r="27431">
          <cell r="A27431">
            <v>0</v>
          </cell>
          <cell r="B27431">
            <v>0</v>
          </cell>
          <cell r="C27431">
            <v>0</v>
          </cell>
          <cell r="D27431">
            <v>0</v>
          </cell>
        </row>
        <row r="27432">
          <cell r="A27432">
            <v>0</v>
          </cell>
          <cell r="B27432">
            <v>0</v>
          </cell>
          <cell r="C27432">
            <v>0</v>
          </cell>
          <cell r="D27432">
            <v>0</v>
          </cell>
        </row>
        <row r="27433">
          <cell r="A27433">
            <v>0</v>
          </cell>
          <cell r="B27433">
            <v>0</v>
          </cell>
          <cell r="C27433">
            <v>0</v>
          </cell>
          <cell r="D27433">
            <v>0</v>
          </cell>
        </row>
        <row r="27434">
          <cell r="A27434">
            <v>0</v>
          </cell>
          <cell r="B27434">
            <v>0</v>
          </cell>
          <cell r="C27434">
            <v>0</v>
          </cell>
          <cell r="D27434">
            <v>0</v>
          </cell>
        </row>
        <row r="27435">
          <cell r="A27435">
            <v>0</v>
          </cell>
          <cell r="B27435">
            <v>0</v>
          </cell>
          <cell r="C27435">
            <v>0</v>
          </cell>
          <cell r="D27435">
            <v>0</v>
          </cell>
        </row>
        <row r="27436">
          <cell r="A27436">
            <v>0</v>
          </cell>
          <cell r="B27436">
            <v>0</v>
          </cell>
          <cell r="C27436">
            <v>0</v>
          </cell>
          <cell r="D27436">
            <v>0</v>
          </cell>
        </row>
        <row r="27437">
          <cell r="A27437">
            <v>0</v>
          </cell>
          <cell r="B27437">
            <v>0</v>
          </cell>
          <cell r="C27437">
            <v>0</v>
          </cell>
          <cell r="D27437">
            <v>0</v>
          </cell>
        </row>
        <row r="27438">
          <cell r="A27438">
            <v>0</v>
          </cell>
          <cell r="B27438">
            <v>0</v>
          </cell>
          <cell r="C27438">
            <v>0</v>
          </cell>
          <cell r="D27438">
            <v>0</v>
          </cell>
        </row>
        <row r="27439">
          <cell r="A27439">
            <v>0</v>
          </cell>
          <cell r="B27439">
            <v>0</v>
          </cell>
          <cell r="C27439">
            <v>0</v>
          </cell>
          <cell r="D27439">
            <v>0</v>
          </cell>
        </row>
        <row r="27440">
          <cell r="A27440">
            <v>0</v>
          </cell>
          <cell r="B27440">
            <v>0</v>
          </cell>
          <cell r="C27440">
            <v>0</v>
          </cell>
          <cell r="D27440">
            <v>0</v>
          </cell>
        </row>
        <row r="27441">
          <cell r="A27441">
            <v>0</v>
          </cell>
          <cell r="B27441">
            <v>0</v>
          </cell>
          <cell r="C27441">
            <v>0</v>
          </cell>
          <cell r="D27441">
            <v>0</v>
          </cell>
        </row>
        <row r="27442">
          <cell r="A27442">
            <v>0</v>
          </cell>
          <cell r="B27442">
            <v>0</v>
          </cell>
          <cell r="C27442">
            <v>0</v>
          </cell>
          <cell r="D27442">
            <v>0</v>
          </cell>
        </row>
        <row r="27443">
          <cell r="A27443">
            <v>0</v>
          </cell>
          <cell r="B27443">
            <v>0</v>
          </cell>
          <cell r="C27443">
            <v>0</v>
          </cell>
          <cell r="D27443">
            <v>0</v>
          </cell>
        </row>
        <row r="27444">
          <cell r="A27444">
            <v>0</v>
          </cell>
          <cell r="B27444">
            <v>0</v>
          </cell>
          <cell r="C27444">
            <v>0</v>
          </cell>
          <cell r="D27444">
            <v>0</v>
          </cell>
        </row>
        <row r="27445">
          <cell r="A27445">
            <v>0</v>
          </cell>
          <cell r="B27445">
            <v>0</v>
          </cell>
          <cell r="C27445">
            <v>0</v>
          </cell>
          <cell r="D27445">
            <v>0</v>
          </cell>
        </row>
        <row r="27446">
          <cell r="A27446">
            <v>0</v>
          </cell>
          <cell r="B27446">
            <v>0</v>
          </cell>
          <cell r="C27446">
            <v>0</v>
          </cell>
          <cell r="D27446">
            <v>0</v>
          </cell>
        </row>
        <row r="27447">
          <cell r="A27447">
            <v>0</v>
          </cell>
          <cell r="B27447">
            <v>0</v>
          </cell>
          <cell r="C27447">
            <v>0</v>
          </cell>
          <cell r="D27447">
            <v>0</v>
          </cell>
        </row>
        <row r="27448">
          <cell r="A27448">
            <v>0</v>
          </cell>
          <cell r="B27448">
            <v>0</v>
          </cell>
          <cell r="C27448">
            <v>0</v>
          </cell>
          <cell r="D27448">
            <v>0</v>
          </cell>
        </row>
        <row r="27449">
          <cell r="A27449">
            <v>0</v>
          </cell>
          <cell r="B27449">
            <v>0</v>
          </cell>
          <cell r="C27449">
            <v>0</v>
          </cell>
          <cell r="D27449">
            <v>0</v>
          </cell>
        </row>
        <row r="27450">
          <cell r="A27450">
            <v>0</v>
          </cell>
          <cell r="B27450">
            <v>0</v>
          </cell>
          <cell r="C27450">
            <v>0</v>
          </cell>
          <cell r="D27450">
            <v>0</v>
          </cell>
        </row>
        <row r="27451">
          <cell r="A27451">
            <v>0</v>
          </cell>
          <cell r="B27451">
            <v>0</v>
          </cell>
          <cell r="C27451">
            <v>0</v>
          </cell>
          <cell r="D27451">
            <v>0</v>
          </cell>
        </row>
        <row r="27452">
          <cell r="A27452">
            <v>0</v>
          </cell>
          <cell r="B27452">
            <v>0</v>
          </cell>
          <cell r="C27452">
            <v>0</v>
          </cell>
          <cell r="D27452">
            <v>0</v>
          </cell>
        </row>
        <row r="27453">
          <cell r="A27453">
            <v>0</v>
          </cell>
          <cell r="B27453">
            <v>0</v>
          </cell>
          <cell r="C27453">
            <v>0</v>
          </cell>
          <cell r="D27453">
            <v>0</v>
          </cell>
        </row>
        <row r="27454">
          <cell r="A27454">
            <v>0</v>
          </cell>
          <cell r="B27454">
            <v>0</v>
          </cell>
          <cell r="C27454">
            <v>0</v>
          </cell>
          <cell r="D27454">
            <v>0</v>
          </cell>
        </row>
        <row r="27455">
          <cell r="A27455">
            <v>0</v>
          </cell>
          <cell r="B27455">
            <v>0</v>
          </cell>
          <cell r="C27455">
            <v>0</v>
          </cell>
          <cell r="D27455">
            <v>0</v>
          </cell>
        </row>
        <row r="27456">
          <cell r="A27456">
            <v>0</v>
          </cell>
          <cell r="B27456">
            <v>0</v>
          </cell>
          <cell r="C27456">
            <v>0</v>
          </cell>
          <cell r="D27456">
            <v>0</v>
          </cell>
        </row>
        <row r="27457">
          <cell r="A27457">
            <v>0</v>
          </cell>
          <cell r="B27457">
            <v>0</v>
          </cell>
          <cell r="C27457">
            <v>0</v>
          </cell>
          <cell r="D27457">
            <v>0</v>
          </cell>
        </row>
        <row r="27458">
          <cell r="A27458">
            <v>0</v>
          </cell>
          <cell r="B27458">
            <v>0</v>
          </cell>
          <cell r="C27458">
            <v>0</v>
          </cell>
          <cell r="D27458">
            <v>0</v>
          </cell>
        </row>
        <row r="27459">
          <cell r="A27459">
            <v>0</v>
          </cell>
          <cell r="B27459">
            <v>0</v>
          </cell>
          <cell r="C27459">
            <v>0</v>
          </cell>
          <cell r="D27459">
            <v>0</v>
          </cell>
        </row>
        <row r="27460">
          <cell r="A27460">
            <v>0</v>
          </cell>
          <cell r="B27460">
            <v>0</v>
          </cell>
          <cell r="C27460">
            <v>0</v>
          </cell>
          <cell r="D27460">
            <v>0</v>
          </cell>
        </row>
        <row r="27461">
          <cell r="A27461">
            <v>0</v>
          </cell>
          <cell r="B27461">
            <v>0</v>
          </cell>
          <cell r="C27461">
            <v>0</v>
          </cell>
          <cell r="D27461">
            <v>0</v>
          </cell>
        </row>
        <row r="27462">
          <cell r="A27462">
            <v>0</v>
          </cell>
          <cell r="B27462">
            <v>0</v>
          </cell>
          <cell r="C27462">
            <v>0</v>
          </cell>
          <cell r="D27462">
            <v>0</v>
          </cell>
        </row>
        <row r="27463">
          <cell r="A27463">
            <v>0</v>
          </cell>
          <cell r="B27463">
            <v>0</v>
          </cell>
          <cell r="C27463">
            <v>0</v>
          </cell>
          <cell r="D27463">
            <v>0</v>
          </cell>
        </row>
        <row r="27464">
          <cell r="A27464">
            <v>0</v>
          </cell>
          <cell r="B27464">
            <v>0</v>
          </cell>
          <cell r="C27464">
            <v>0</v>
          </cell>
          <cell r="D27464">
            <v>0</v>
          </cell>
        </row>
        <row r="27465">
          <cell r="A27465">
            <v>0</v>
          </cell>
          <cell r="B27465">
            <v>0</v>
          </cell>
          <cell r="C27465">
            <v>0</v>
          </cell>
          <cell r="D27465">
            <v>0</v>
          </cell>
        </row>
        <row r="27466">
          <cell r="A27466">
            <v>0</v>
          </cell>
          <cell r="B27466">
            <v>0</v>
          </cell>
          <cell r="C27466">
            <v>0</v>
          </cell>
          <cell r="D27466">
            <v>0</v>
          </cell>
        </row>
        <row r="27467">
          <cell r="A27467">
            <v>0</v>
          </cell>
          <cell r="B27467">
            <v>0</v>
          </cell>
          <cell r="C27467">
            <v>0</v>
          </cell>
          <cell r="D27467">
            <v>0</v>
          </cell>
        </row>
        <row r="27468">
          <cell r="A27468">
            <v>0</v>
          </cell>
          <cell r="B27468">
            <v>0</v>
          </cell>
          <cell r="C27468">
            <v>0</v>
          </cell>
          <cell r="D27468">
            <v>0</v>
          </cell>
        </row>
        <row r="27469">
          <cell r="A27469">
            <v>0</v>
          </cell>
          <cell r="B27469">
            <v>0</v>
          </cell>
          <cell r="C27469">
            <v>0</v>
          </cell>
          <cell r="D27469">
            <v>0</v>
          </cell>
        </row>
        <row r="27470">
          <cell r="A27470">
            <v>0</v>
          </cell>
          <cell r="B27470">
            <v>0</v>
          </cell>
          <cell r="C27470">
            <v>0</v>
          </cell>
          <cell r="D27470">
            <v>0</v>
          </cell>
        </row>
        <row r="27471">
          <cell r="A27471">
            <v>0</v>
          </cell>
          <cell r="B27471">
            <v>0</v>
          </cell>
          <cell r="C27471">
            <v>0</v>
          </cell>
          <cell r="D27471">
            <v>0</v>
          </cell>
        </row>
        <row r="27472">
          <cell r="A27472">
            <v>0</v>
          </cell>
          <cell r="B27472">
            <v>0</v>
          </cell>
          <cell r="C27472">
            <v>0</v>
          </cell>
          <cell r="D27472">
            <v>0</v>
          </cell>
        </row>
        <row r="27473">
          <cell r="A27473">
            <v>0</v>
          </cell>
          <cell r="B27473">
            <v>0</v>
          </cell>
          <cell r="C27473">
            <v>0</v>
          </cell>
          <cell r="D27473">
            <v>0</v>
          </cell>
        </row>
        <row r="27474">
          <cell r="A27474">
            <v>0</v>
          </cell>
          <cell r="B27474">
            <v>0</v>
          </cell>
          <cell r="C27474">
            <v>0</v>
          </cell>
          <cell r="D27474">
            <v>0</v>
          </cell>
        </row>
        <row r="27475">
          <cell r="A27475">
            <v>0</v>
          </cell>
          <cell r="B27475">
            <v>0</v>
          </cell>
          <cell r="C27475">
            <v>0</v>
          </cell>
          <cell r="D27475">
            <v>0</v>
          </cell>
        </row>
        <row r="27476">
          <cell r="A27476">
            <v>0</v>
          </cell>
          <cell r="B27476">
            <v>0</v>
          </cell>
          <cell r="C27476">
            <v>0</v>
          </cell>
          <cell r="D27476">
            <v>0</v>
          </cell>
        </row>
        <row r="27477">
          <cell r="A27477">
            <v>0</v>
          </cell>
          <cell r="B27477">
            <v>0</v>
          </cell>
          <cell r="C27477">
            <v>0</v>
          </cell>
          <cell r="D27477">
            <v>0</v>
          </cell>
        </row>
        <row r="27478">
          <cell r="A27478">
            <v>0</v>
          </cell>
          <cell r="B27478">
            <v>0</v>
          </cell>
          <cell r="C27478">
            <v>0</v>
          </cell>
          <cell r="D27478">
            <v>0</v>
          </cell>
        </row>
        <row r="27479">
          <cell r="A27479">
            <v>0</v>
          </cell>
          <cell r="B27479">
            <v>0</v>
          </cell>
          <cell r="C27479">
            <v>0</v>
          </cell>
          <cell r="D27479">
            <v>0</v>
          </cell>
        </row>
        <row r="27480">
          <cell r="A27480">
            <v>0</v>
          </cell>
          <cell r="B27480">
            <v>0</v>
          </cell>
          <cell r="C27480">
            <v>0</v>
          </cell>
          <cell r="D27480">
            <v>0</v>
          </cell>
        </row>
        <row r="27481">
          <cell r="A27481">
            <v>0</v>
          </cell>
          <cell r="B27481">
            <v>0</v>
          </cell>
          <cell r="C27481">
            <v>0</v>
          </cell>
          <cell r="D27481">
            <v>0</v>
          </cell>
        </row>
        <row r="27482">
          <cell r="A27482">
            <v>0</v>
          </cell>
          <cell r="B27482">
            <v>0</v>
          </cell>
          <cell r="C27482">
            <v>0</v>
          </cell>
          <cell r="D27482">
            <v>0</v>
          </cell>
        </row>
        <row r="27483">
          <cell r="A27483">
            <v>0</v>
          </cell>
          <cell r="B27483">
            <v>0</v>
          </cell>
          <cell r="C27483">
            <v>0</v>
          </cell>
          <cell r="D27483">
            <v>0</v>
          </cell>
        </row>
        <row r="27484">
          <cell r="A27484">
            <v>0</v>
          </cell>
          <cell r="B27484">
            <v>0</v>
          </cell>
          <cell r="C27484">
            <v>0</v>
          </cell>
          <cell r="D27484">
            <v>0</v>
          </cell>
        </row>
        <row r="27485">
          <cell r="A27485">
            <v>0</v>
          </cell>
          <cell r="B27485">
            <v>0</v>
          </cell>
          <cell r="C27485">
            <v>0</v>
          </cell>
          <cell r="D27485">
            <v>0</v>
          </cell>
        </row>
        <row r="27486">
          <cell r="A27486">
            <v>0</v>
          </cell>
          <cell r="B27486">
            <v>0</v>
          </cell>
          <cell r="C27486">
            <v>0</v>
          </cell>
          <cell r="D27486">
            <v>0</v>
          </cell>
        </row>
        <row r="27487">
          <cell r="A27487">
            <v>0</v>
          </cell>
          <cell r="B27487">
            <v>0</v>
          </cell>
          <cell r="C27487">
            <v>0</v>
          </cell>
          <cell r="D27487">
            <v>0</v>
          </cell>
        </row>
        <row r="27488">
          <cell r="A27488">
            <v>0</v>
          </cell>
          <cell r="B27488">
            <v>0</v>
          </cell>
          <cell r="C27488">
            <v>0</v>
          </cell>
          <cell r="D27488">
            <v>0</v>
          </cell>
        </row>
        <row r="27489">
          <cell r="A27489">
            <v>0</v>
          </cell>
          <cell r="B27489">
            <v>0</v>
          </cell>
          <cell r="C27489">
            <v>0</v>
          </cell>
          <cell r="D27489">
            <v>0</v>
          </cell>
        </row>
        <row r="27490">
          <cell r="A27490">
            <v>0</v>
          </cell>
          <cell r="B27490">
            <v>0</v>
          </cell>
          <cell r="C27490">
            <v>0</v>
          </cell>
          <cell r="D27490">
            <v>0</v>
          </cell>
        </row>
        <row r="27491">
          <cell r="A27491">
            <v>0</v>
          </cell>
          <cell r="B27491">
            <v>0</v>
          </cell>
          <cell r="C27491">
            <v>0</v>
          </cell>
          <cell r="D27491">
            <v>0</v>
          </cell>
        </row>
        <row r="27492">
          <cell r="A27492">
            <v>0</v>
          </cell>
          <cell r="B27492">
            <v>0</v>
          </cell>
          <cell r="C27492">
            <v>0</v>
          </cell>
          <cell r="D27492">
            <v>0</v>
          </cell>
        </row>
        <row r="27493">
          <cell r="A27493">
            <v>0</v>
          </cell>
          <cell r="B27493">
            <v>0</v>
          </cell>
          <cell r="C27493">
            <v>0</v>
          </cell>
          <cell r="D27493">
            <v>0</v>
          </cell>
        </row>
        <row r="27494">
          <cell r="A27494">
            <v>0</v>
          </cell>
          <cell r="B27494">
            <v>0</v>
          </cell>
          <cell r="C27494">
            <v>0</v>
          </cell>
          <cell r="D27494">
            <v>0</v>
          </cell>
        </row>
        <row r="27495">
          <cell r="A27495">
            <v>0</v>
          </cell>
          <cell r="B27495">
            <v>0</v>
          </cell>
          <cell r="C27495">
            <v>0</v>
          </cell>
          <cell r="D27495">
            <v>0</v>
          </cell>
        </row>
        <row r="27496">
          <cell r="A27496">
            <v>0</v>
          </cell>
          <cell r="B27496">
            <v>0</v>
          </cell>
          <cell r="C27496">
            <v>0</v>
          </cell>
          <cell r="D27496">
            <v>0</v>
          </cell>
        </row>
        <row r="27497">
          <cell r="A27497">
            <v>0</v>
          </cell>
          <cell r="B27497">
            <v>0</v>
          </cell>
          <cell r="C27497">
            <v>0</v>
          </cell>
          <cell r="D27497">
            <v>0</v>
          </cell>
        </row>
        <row r="27498">
          <cell r="A27498">
            <v>0</v>
          </cell>
          <cell r="B27498">
            <v>0</v>
          </cell>
          <cell r="C27498">
            <v>0</v>
          </cell>
          <cell r="D27498">
            <v>0</v>
          </cell>
        </row>
        <row r="27499">
          <cell r="A27499">
            <v>0</v>
          </cell>
          <cell r="B27499">
            <v>0</v>
          </cell>
          <cell r="C27499">
            <v>0</v>
          </cell>
          <cell r="D27499">
            <v>0</v>
          </cell>
        </row>
        <row r="27500">
          <cell r="A27500">
            <v>0</v>
          </cell>
          <cell r="B27500">
            <v>0</v>
          </cell>
          <cell r="C27500">
            <v>0</v>
          </cell>
          <cell r="D27500">
            <v>0</v>
          </cell>
        </row>
        <row r="27501">
          <cell r="A27501">
            <v>0</v>
          </cell>
          <cell r="B27501">
            <v>0</v>
          </cell>
          <cell r="C27501">
            <v>0</v>
          </cell>
          <cell r="D27501">
            <v>0</v>
          </cell>
        </row>
        <row r="27502">
          <cell r="A27502">
            <v>0</v>
          </cell>
          <cell r="B27502">
            <v>0</v>
          </cell>
          <cell r="C27502">
            <v>0</v>
          </cell>
          <cell r="D27502">
            <v>0</v>
          </cell>
        </row>
        <row r="27503">
          <cell r="A27503">
            <v>0</v>
          </cell>
          <cell r="B27503">
            <v>0</v>
          </cell>
          <cell r="C27503">
            <v>0</v>
          </cell>
          <cell r="D27503">
            <v>0</v>
          </cell>
        </row>
        <row r="27504">
          <cell r="A27504">
            <v>0</v>
          </cell>
          <cell r="B27504">
            <v>0</v>
          </cell>
          <cell r="C27504">
            <v>0</v>
          </cell>
          <cell r="D27504">
            <v>0</v>
          </cell>
        </row>
        <row r="27505">
          <cell r="A27505">
            <v>0</v>
          </cell>
          <cell r="B27505">
            <v>0</v>
          </cell>
          <cell r="C27505">
            <v>0</v>
          </cell>
          <cell r="D27505">
            <v>0</v>
          </cell>
        </row>
        <row r="27506">
          <cell r="A27506">
            <v>0</v>
          </cell>
          <cell r="B27506">
            <v>0</v>
          </cell>
          <cell r="C27506">
            <v>0</v>
          </cell>
          <cell r="D27506">
            <v>0</v>
          </cell>
        </row>
        <row r="27507">
          <cell r="A27507">
            <v>0</v>
          </cell>
          <cell r="B27507">
            <v>0</v>
          </cell>
          <cell r="C27507">
            <v>0</v>
          </cell>
          <cell r="D27507">
            <v>0</v>
          </cell>
        </row>
        <row r="27508">
          <cell r="A27508">
            <v>0</v>
          </cell>
          <cell r="B27508">
            <v>0</v>
          </cell>
          <cell r="C27508">
            <v>0</v>
          </cell>
          <cell r="D27508">
            <v>0</v>
          </cell>
        </row>
        <row r="27509">
          <cell r="A27509">
            <v>0</v>
          </cell>
          <cell r="B27509">
            <v>0</v>
          </cell>
          <cell r="C27509">
            <v>0</v>
          </cell>
          <cell r="D27509">
            <v>0</v>
          </cell>
        </row>
        <row r="27510">
          <cell r="A27510">
            <v>0</v>
          </cell>
          <cell r="B27510">
            <v>0</v>
          </cell>
          <cell r="C27510">
            <v>0</v>
          </cell>
          <cell r="D27510">
            <v>0</v>
          </cell>
        </row>
        <row r="27511">
          <cell r="A27511">
            <v>0</v>
          </cell>
          <cell r="B27511">
            <v>0</v>
          </cell>
          <cell r="C27511">
            <v>0</v>
          </cell>
          <cell r="D27511">
            <v>0</v>
          </cell>
        </row>
        <row r="27512">
          <cell r="A27512">
            <v>0</v>
          </cell>
          <cell r="B27512">
            <v>0</v>
          </cell>
          <cell r="C27512">
            <v>0</v>
          </cell>
          <cell r="D27512">
            <v>0</v>
          </cell>
        </row>
        <row r="27513">
          <cell r="A27513">
            <v>0</v>
          </cell>
          <cell r="B27513">
            <v>0</v>
          </cell>
          <cell r="C27513">
            <v>0</v>
          </cell>
          <cell r="D27513">
            <v>0</v>
          </cell>
        </row>
        <row r="27514">
          <cell r="A27514">
            <v>0</v>
          </cell>
          <cell r="B27514">
            <v>0</v>
          </cell>
          <cell r="C27514">
            <v>0</v>
          </cell>
          <cell r="D27514">
            <v>0</v>
          </cell>
        </row>
        <row r="27515">
          <cell r="A27515">
            <v>0</v>
          </cell>
          <cell r="B27515">
            <v>0</v>
          </cell>
          <cell r="C27515">
            <v>0</v>
          </cell>
          <cell r="D27515">
            <v>0</v>
          </cell>
        </row>
        <row r="27516">
          <cell r="A27516">
            <v>0</v>
          </cell>
          <cell r="B27516">
            <v>0</v>
          </cell>
          <cell r="C27516">
            <v>0</v>
          </cell>
          <cell r="D27516">
            <v>0</v>
          </cell>
        </row>
        <row r="27517">
          <cell r="A27517">
            <v>0</v>
          </cell>
          <cell r="B27517">
            <v>0</v>
          </cell>
          <cell r="C27517">
            <v>0</v>
          </cell>
          <cell r="D27517">
            <v>0</v>
          </cell>
        </row>
        <row r="27518">
          <cell r="A27518">
            <v>0</v>
          </cell>
          <cell r="B27518">
            <v>0</v>
          </cell>
          <cell r="C27518">
            <v>0</v>
          </cell>
          <cell r="D27518">
            <v>0</v>
          </cell>
        </row>
        <row r="27519">
          <cell r="A27519">
            <v>0</v>
          </cell>
          <cell r="B27519">
            <v>0</v>
          </cell>
          <cell r="C27519">
            <v>0</v>
          </cell>
          <cell r="D27519">
            <v>0</v>
          </cell>
        </row>
        <row r="27520">
          <cell r="A27520">
            <v>0</v>
          </cell>
          <cell r="B27520">
            <v>0</v>
          </cell>
          <cell r="C27520">
            <v>0</v>
          </cell>
          <cell r="D27520">
            <v>0</v>
          </cell>
        </row>
        <row r="27521">
          <cell r="A27521">
            <v>0</v>
          </cell>
          <cell r="B27521">
            <v>0</v>
          </cell>
          <cell r="C27521">
            <v>0</v>
          </cell>
          <cell r="D27521">
            <v>0</v>
          </cell>
        </row>
        <row r="27522">
          <cell r="A27522">
            <v>0</v>
          </cell>
          <cell r="B27522">
            <v>0</v>
          </cell>
          <cell r="C27522">
            <v>0</v>
          </cell>
          <cell r="D27522">
            <v>0</v>
          </cell>
        </row>
        <row r="27523">
          <cell r="A27523">
            <v>0</v>
          </cell>
          <cell r="B27523">
            <v>0</v>
          </cell>
          <cell r="C27523">
            <v>0</v>
          </cell>
          <cell r="D27523">
            <v>0</v>
          </cell>
        </row>
        <row r="27524">
          <cell r="A27524">
            <v>0</v>
          </cell>
          <cell r="B27524">
            <v>0</v>
          </cell>
          <cell r="C27524">
            <v>0</v>
          </cell>
          <cell r="D27524">
            <v>0</v>
          </cell>
        </row>
        <row r="27525">
          <cell r="A27525">
            <v>0</v>
          </cell>
          <cell r="B27525">
            <v>0</v>
          </cell>
          <cell r="C27525">
            <v>0</v>
          </cell>
          <cell r="D27525">
            <v>0</v>
          </cell>
        </row>
        <row r="27526">
          <cell r="A27526">
            <v>0</v>
          </cell>
          <cell r="B27526">
            <v>0</v>
          </cell>
          <cell r="C27526">
            <v>0</v>
          </cell>
          <cell r="D27526">
            <v>0</v>
          </cell>
        </row>
        <row r="27527">
          <cell r="A27527">
            <v>0</v>
          </cell>
          <cell r="B27527">
            <v>0</v>
          </cell>
          <cell r="C27527">
            <v>0</v>
          </cell>
          <cell r="D27527">
            <v>0</v>
          </cell>
        </row>
        <row r="27528">
          <cell r="A27528">
            <v>0</v>
          </cell>
          <cell r="B27528">
            <v>0</v>
          </cell>
          <cell r="C27528">
            <v>0</v>
          </cell>
          <cell r="D27528">
            <v>0</v>
          </cell>
        </row>
        <row r="27529">
          <cell r="A27529">
            <v>0</v>
          </cell>
          <cell r="B27529">
            <v>0</v>
          </cell>
          <cell r="C27529">
            <v>0</v>
          </cell>
          <cell r="D27529">
            <v>0</v>
          </cell>
        </row>
        <row r="27530">
          <cell r="A27530">
            <v>0</v>
          </cell>
          <cell r="B27530">
            <v>0</v>
          </cell>
          <cell r="C27530">
            <v>0</v>
          </cell>
          <cell r="D27530">
            <v>0</v>
          </cell>
        </row>
        <row r="27531">
          <cell r="A27531">
            <v>0</v>
          </cell>
          <cell r="B27531">
            <v>0</v>
          </cell>
          <cell r="C27531">
            <v>0</v>
          </cell>
          <cell r="D27531">
            <v>0</v>
          </cell>
        </row>
        <row r="27532">
          <cell r="A27532">
            <v>0</v>
          </cell>
          <cell r="B27532">
            <v>0</v>
          </cell>
          <cell r="C27532">
            <v>0</v>
          </cell>
          <cell r="D27532">
            <v>0</v>
          </cell>
        </row>
        <row r="27533">
          <cell r="A27533">
            <v>0</v>
          </cell>
          <cell r="B27533">
            <v>0</v>
          </cell>
          <cell r="C27533">
            <v>0</v>
          </cell>
          <cell r="D27533">
            <v>0</v>
          </cell>
        </row>
        <row r="27534">
          <cell r="A27534">
            <v>0</v>
          </cell>
          <cell r="B27534">
            <v>0</v>
          </cell>
          <cell r="C27534">
            <v>0</v>
          </cell>
          <cell r="D27534">
            <v>0</v>
          </cell>
        </row>
        <row r="27535">
          <cell r="A27535">
            <v>0</v>
          </cell>
          <cell r="B27535">
            <v>0</v>
          </cell>
          <cell r="C27535">
            <v>0</v>
          </cell>
          <cell r="D27535">
            <v>0</v>
          </cell>
        </row>
        <row r="27536">
          <cell r="A27536">
            <v>0</v>
          </cell>
          <cell r="B27536">
            <v>0</v>
          </cell>
          <cell r="C27536">
            <v>0</v>
          </cell>
          <cell r="D27536">
            <v>0</v>
          </cell>
        </row>
        <row r="27537">
          <cell r="A27537">
            <v>0</v>
          </cell>
          <cell r="B27537">
            <v>0</v>
          </cell>
          <cell r="C27537">
            <v>0</v>
          </cell>
          <cell r="D27537">
            <v>0</v>
          </cell>
        </row>
        <row r="27538">
          <cell r="A27538">
            <v>0</v>
          </cell>
          <cell r="B27538">
            <v>0</v>
          </cell>
          <cell r="C27538">
            <v>0</v>
          </cell>
          <cell r="D27538">
            <v>0</v>
          </cell>
        </row>
        <row r="27539">
          <cell r="A27539">
            <v>0</v>
          </cell>
          <cell r="B27539">
            <v>0</v>
          </cell>
          <cell r="C27539">
            <v>0</v>
          </cell>
          <cell r="D27539">
            <v>0</v>
          </cell>
        </row>
        <row r="27540">
          <cell r="A27540">
            <v>0</v>
          </cell>
          <cell r="B27540">
            <v>0</v>
          </cell>
          <cell r="C27540">
            <v>0</v>
          </cell>
          <cell r="D27540">
            <v>0</v>
          </cell>
        </row>
        <row r="27541">
          <cell r="A27541">
            <v>0</v>
          </cell>
          <cell r="B27541">
            <v>0</v>
          </cell>
          <cell r="C27541">
            <v>0</v>
          </cell>
          <cell r="D27541">
            <v>0</v>
          </cell>
        </row>
        <row r="27542">
          <cell r="A27542">
            <v>0</v>
          </cell>
          <cell r="B27542">
            <v>0</v>
          </cell>
          <cell r="C27542">
            <v>0</v>
          </cell>
          <cell r="D27542">
            <v>0</v>
          </cell>
        </row>
        <row r="27543">
          <cell r="A27543">
            <v>0</v>
          </cell>
          <cell r="B27543">
            <v>0</v>
          </cell>
          <cell r="C27543">
            <v>0</v>
          </cell>
          <cell r="D27543">
            <v>0</v>
          </cell>
        </row>
        <row r="27544">
          <cell r="A27544">
            <v>0</v>
          </cell>
          <cell r="B27544">
            <v>0</v>
          </cell>
          <cell r="C27544">
            <v>0</v>
          </cell>
          <cell r="D27544">
            <v>0</v>
          </cell>
        </row>
        <row r="27545">
          <cell r="A27545">
            <v>0</v>
          </cell>
          <cell r="B27545">
            <v>0</v>
          </cell>
          <cell r="C27545">
            <v>0</v>
          </cell>
          <cell r="D27545">
            <v>0</v>
          </cell>
        </row>
        <row r="27546">
          <cell r="A27546">
            <v>0</v>
          </cell>
          <cell r="B27546">
            <v>0</v>
          </cell>
          <cell r="C27546">
            <v>0</v>
          </cell>
          <cell r="D27546">
            <v>0</v>
          </cell>
        </row>
        <row r="27547">
          <cell r="A27547">
            <v>0</v>
          </cell>
          <cell r="B27547">
            <v>0</v>
          </cell>
          <cell r="C27547">
            <v>0</v>
          </cell>
          <cell r="D27547">
            <v>0</v>
          </cell>
        </row>
        <row r="27548">
          <cell r="A27548">
            <v>0</v>
          </cell>
          <cell r="B27548">
            <v>0</v>
          </cell>
          <cell r="C27548">
            <v>0</v>
          </cell>
          <cell r="D27548">
            <v>0</v>
          </cell>
        </row>
        <row r="27549">
          <cell r="A27549">
            <v>0</v>
          </cell>
          <cell r="B27549">
            <v>0</v>
          </cell>
          <cell r="C27549">
            <v>0</v>
          </cell>
          <cell r="D27549">
            <v>0</v>
          </cell>
        </row>
        <row r="27550">
          <cell r="A27550">
            <v>0</v>
          </cell>
          <cell r="B27550">
            <v>0</v>
          </cell>
          <cell r="C27550">
            <v>0</v>
          </cell>
          <cell r="D27550">
            <v>0</v>
          </cell>
        </row>
        <row r="27551">
          <cell r="A27551">
            <v>0</v>
          </cell>
          <cell r="B27551">
            <v>0</v>
          </cell>
          <cell r="C27551">
            <v>0</v>
          </cell>
          <cell r="D27551">
            <v>0</v>
          </cell>
        </row>
        <row r="27552">
          <cell r="A27552">
            <v>0</v>
          </cell>
          <cell r="B27552">
            <v>0</v>
          </cell>
          <cell r="C27552">
            <v>0</v>
          </cell>
          <cell r="D27552">
            <v>0</v>
          </cell>
        </row>
        <row r="27553">
          <cell r="A27553">
            <v>0</v>
          </cell>
          <cell r="B27553">
            <v>0</v>
          </cell>
          <cell r="C27553">
            <v>0</v>
          </cell>
          <cell r="D27553">
            <v>0</v>
          </cell>
        </row>
        <row r="27554">
          <cell r="A27554">
            <v>0</v>
          </cell>
          <cell r="B27554">
            <v>0</v>
          </cell>
          <cell r="C27554">
            <v>0</v>
          </cell>
          <cell r="D27554">
            <v>0</v>
          </cell>
        </row>
        <row r="27555">
          <cell r="A27555">
            <v>0</v>
          </cell>
          <cell r="B27555">
            <v>0</v>
          </cell>
          <cell r="C27555">
            <v>0</v>
          </cell>
          <cell r="D27555">
            <v>0</v>
          </cell>
        </row>
        <row r="27556">
          <cell r="A27556">
            <v>0</v>
          </cell>
          <cell r="B27556">
            <v>0</v>
          </cell>
          <cell r="C27556">
            <v>0</v>
          </cell>
          <cell r="D27556">
            <v>0</v>
          </cell>
        </row>
        <row r="27557">
          <cell r="A27557">
            <v>0</v>
          </cell>
          <cell r="B27557">
            <v>0</v>
          </cell>
          <cell r="C27557">
            <v>0</v>
          </cell>
          <cell r="D27557">
            <v>0</v>
          </cell>
        </row>
        <row r="27558">
          <cell r="A27558">
            <v>0</v>
          </cell>
          <cell r="B27558">
            <v>0</v>
          </cell>
          <cell r="C27558">
            <v>0</v>
          </cell>
          <cell r="D27558">
            <v>0</v>
          </cell>
        </row>
        <row r="27559">
          <cell r="A27559">
            <v>0</v>
          </cell>
          <cell r="B27559">
            <v>0</v>
          </cell>
          <cell r="C27559">
            <v>0</v>
          </cell>
          <cell r="D27559">
            <v>0</v>
          </cell>
        </row>
        <row r="27560">
          <cell r="A27560">
            <v>0</v>
          </cell>
          <cell r="B27560">
            <v>0</v>
          </cell>
          <cell r="C27560">
            <v>0</v>
          </cell>
          <cell r="D27560">
            <v>0</v>
          </cell>
        </row>
        <row r="27561">
          <cell r="A27561">
            <v>0</v>
          </cell>
          <cell r="B27561">
            <v>0</v>
          </cell>
          <cell r="C27561">
            <v>0</v>
          </cell>
          <cell r="D27561">
            <v>0</v>
          </cell>
        </row>
        <row r="27562">
          <cell r="A27562">
            <v>0</v>
          </cell>
          <cell r="B27562">
            <v>0</v>
          </cell>
          <cell r="C27562">
            <v>0</v>
          </cell>
          <cell r="D27562">
            <v>0</v>
          </cell>
        </row>
        <row r="27563">
          <cell r="A27563">
            <v>0</v>
          </cell>
          <cell r="B27563">
            <v>0</v>
          </cell>
          <cell r="C27563">
            <v>0</v>
          </cell>
          <cell r="D27563">
            <v>0</v>
          </cell>
        </row>
        <row r="27564">
          <cell r="A27564">
            <v>0</v>
          </cell>
          <cell r="B27564">
            <v>0</v>
          </cell>
          <cell r="C27564">
            <v>0</v>
          </cell>
          <cell r="D27564">
            <v>0</v>
          </cell>
        </row>
        <row r="27565">
          <cell r="A27565">
            <v>0</v>
          </cell>
          <cell r="B27565">
            <v>0</v>
          </cell>
          <cell r="C27565">
            <v>0</v>
          </cell>
          <cell r="D27565">
            <v>0</v>
          </cell>
        </row>
        <row r="27566">
          <cell r="A27566">
            <v>0</v>
          </cell>
          <cell r="B27566">
            <v>0</v>
          </cell>
          <cell r="C27566">
            <v>0</v>
          </cell>
          <cell r="D27566">
            <v>0</v>
          </cell>
        </row>
        <row r="27567">
          <cell r="A27567">
            <v>0</v>
          </cell>
          <cell r="B27567">
            <v>0</v>
          </cell>
          <cell r="C27567">
            <v>0</v>
          </cell>
          <cell r="D27567">
            <v>0</v>
          </cell>
        </row>
        <row r="27568">
          <cell r="A27568">
            <v>0</v>
          </cell>
          <cell r="B27568">
            <v>0</v>
          </cell>
          <cell r="C27568">
            <v>0</v>
          </cell>
          <cell r="D27568">
            <v>0</v>
          </cell>
        </row>
        <row r="27569">
          <cell r="A27569">
            <v>0</v>
          </cell>
          <cell r="B27569">
            <v>0</v>
          </cell>
          <cell r="C27569">
            <v>0</v>
          </cell>
          <cell r="D27569">
            <v>0</v>
          </cell>
        </row>
        <row r="27570">
          <cell r="A27570">
            <v>0</v>
          </cell>
          <cell r="B27570">
            <v>0</v>
          </cell>
          <cell r="C27570">
            <v>0</v>
          </cell>
          <cell r="D27570">
            <v>0</v>
          </cell>
        </row>
        <row r="27571">
          <cell r="A27571">
            <v>0</v>
          </cell>
          <cell r="B27571">
            <v>0</v>
          </cell>
          <cell r="C27571">
            <v>0</v>
          </cell>
          <cell r="D27571">
            <v>0</v>
          </cell>
        </row>
        <row r="27572">
          <cell r="A27572">
            <v>0</v>
          </cell>
          <cell r="B27572">
            <v>0</v>
          </cell>
          <cell r="C27572">
            <v>0</v>
          </cell>
          <cell r="D27572">
            <v>0</v>
          </cell>
        </row>
        <row r="27573">
          <cell r="A27573">
            <v>0</v>
          </cell>
          <cell r="B27573">
            <v>0</v>
          </cell>
          <cell r="C27573">
            <v>0</v>
          </cell>
          <cell r="D27573">
            <v>0</v>
          </cell>
        </row>
        <row r="27574">
          <cell r="A27574">
            <v>0</v>
          </cell>
          <cell r="B27574">
            <v>0</v>
          </cell>
          <cell r="C27574">
            <v>0</v>
          </cell>
          <cell r="D27574">
            <v>0</v>
          </cell>
        </row>
        <row r="27575">
          <cell r="A27575">
            <v>0</v>
          </cell>
          <cell r="B27575">
            <v>0</v>
          </cell>
          <cell r="C27575">
            <v>0</v>
          </cell>
          <cell r="D27575">
            <v>0</v>
          </cell>
        </row>
        <row r="27576">
          <cell r="A27576">
            <v>0</v>
          </cell>
          <cell r="B27576">
            <v>0</v>
          </cell>
          <cell r="C27576">
            <v>0</v>
          </cell>
          <cell r="D27576">
            <v>0</v>
          </cell>
        </row>
        <row r="27577">
          <cell r="A27577">
            <v>0</v>
          </cell>
          <cell r="B27577">
            <v>0</v>
          </cell>
          <cell r="C27577">
            <v>0</v>
          </cell>
          <cell r="D27577">
            <v>0</v>
          </cell>
        </row>
        <row r="27578">
          <cell r="A27578">
            <v>0</v>
          </cell>
          <cell r="B27578">
            <v>0</v>
          </cell>
          <cell r="C27578">
            <v>0</v>
          </cell>
          <cell r="D27578">
            <v>0</v>
          </cell>
        </row>
        <row r="27579">
          <cell r="A27579">
            <v>0</v>
          </cell>
          <cell r="B27579">
            <v>0</v>
          </cell>
          <cell r="C27579">
            <v>0</v>
          </cell>
          <cell r="D27579">
            <v>0</v>
          </cell>
        </row>
        <row r="27580">
          <cell r="A27580">
            <v>0</v>
          </cell>
          <cell r="B27580">
            <v>0</v>
          </cell>
          <cell r="C27580">
            <v>0</v>
          </cell>
          <cell r="D27580">
            <v>0</v>
          </cell>
        </row>
        <row r="27581">
          <cell r="A27581">
            <v>0</v>
          </cell>
          <cell r="B27581">
            <v>0</v>
          </cell>
          <cell r="C27581">
            <v>0</v>
          </cell>
          <cell r="D27581">
            <v>0</v>
          </cell>
        </row>
        <row r="27582">
          <cell r="A27582">
            <v>0</v>
          </cell>
          <cell r="B27582">
            <v>0</v>
          </cell>
          <cell r="C27582">
            <v>0</v>
          </cell>
          <cell r="D27582">
            <v>0</v>
          </cell>
        </row>
        <row r="27583">
          <cell r="A27583">
            <v>0</v>
          </cell>
          <cell r="B27583">
            <v>0</v>
          </cell>
          <cell r="C27583">
            <v>0</v>
          </cell>
          <cell r="D27583">
            <v>0</v>
          </cell>
        </row>
        <row r="27584">
          <cell r="A27584">
            <v>0</v>
          </cell>
          <cell r="B27584">
            <v>0</v>
          </cell>
          <cell r="C27584">
            <v>0</v>
          </cell>
          <cell r="D27584">
            <v>0</v>
          </cell>
        </row>
        <row r="27585">
          <cell r="A27585">
            <v>0</v>
          </cell>
          <cell r="B27585">
            <v>0</v>
          </cell>
          <cell r="C27585">
            <v>0</v>
          </cell>
          <cell r="D27585">
            <v>0</v>
          </cell>
        </row>
        <row r="27586">
          <cell r="A27586">
            <v>0</v>
          </cell>
          <cell r="B27586">
            <v>0</v>
          </cell>
          <cell r="C27586">
            <v>0</v>
          </cell>
          <cell r="D27586">
            <v>0</v>
          </cell>
        </row>
        <row r="27587">
          <cell r="A27587">
            <v>0</v>
          </cell>
          <cell r="B27587">
            <v>0</v>
          </cell>
          <cell r="C27587">
            <v>0</v>
          </cell>
          <cell r="D27587">
            <v>0</v>
          </cell>
        </row>
        <row r="27588">
          <cell r="A27588">
            <v>0</v>
          </cell>
          <cell r="B27588">
            <v>0</v>
          </cell>
          <cell r="C27588">
            <v>0</v>
          </cell>
          <cell r="D27588">
            <v>0</v>
          </cell>
        </row>
        <row r="27589">
          <cell r="A27589">
            <v>0</v>
          </cell>
          <cell r="B27589">
            <v>0</v>
          </cell>
          <cell r="C27589">
            <v>0</v>
          </cell>
          <cell r="D27589">
            <v>0</v>
          </cell>
        </row>
        <row r="27590">
          <cell r="A27590">
            <v>0</v>
          </cell>
          <cell r="B27590">
            <v>0</v>
          </cell>
          <cell r="C27590">
            <v>0</v>
          </cell>
          <cell r="D27590">
            <v>0</v>
          </cell>
        </row>
        <row r="27591">
          <cell r="A27591">
            <v>0</v>
          </cell>
          <cell r="B27591">
            <v>0</v>
          </cell>
          <cell r="C27591">
            <v>0</v>
          </cell>
          <cell r="D27591">
            <v>0</v>
          </cell>
        </row>
        <row r="27592">
          <cell r="A27592">
            <v>0</v>
          </cell>
          <cell r="B27592">
            <v>0</v>
          </cell>
          <cell r="C27592">
            <v>0</v>
          </cell>
          <cell r="D27592">
            <v>0</v>
          </cell>
        </row>
        <row r="27593">
          <cell r="A27593">
            <v>0</v>
          </cell>
          <cell r="B27593">
            <v>0</v>
          </cell>
          <cell r="C27593">
            <v>0</v>
          </cell>
          <cell r="D27593">
            <v>0</v>
          </cell>
        </row>
        <row r="27594">
          <cell r="A27594">
            <v>0</v>
          </cell>
          <cell r="B27594">
            <v>0</v>
          </cell>
          <cell r="C27594">
            <v>0</v>
          </cell>
          <cell r="D27594">
            <v>0</v>
          </cell>
        </row>
        <row r="27595">
          <cell r="A27595">
            <v>0</v>
          </cell>
          <cell r="B27595">
            <v>0</v>
          </cell>
          <cell r="C27595">
            <v>0</v>
          </cell>
          <cell r="D27595">
            <v>0</v>
          </cell>
        </row>
        <row r="27596">
          <cell r="A27596">
            <v>0</v>
          </cell>
          <cell r="B27596">
            <v>0</v>
          </cell>
          <cell r="C27596">
            <v>0</v>
          </cell>
          <cell r="D27596">
            <v>0</v>
          </cell>
        </row>
        <row r="27597">
          <cell r="A27597">
            <v>0</v>
          </cell>
          <cell r="B27597">
            <v>0</v>
          </cell>
          <cell r="C27597">
            <v>0</v>
          </cell>
          <cell r="D27597">
            <v>0</v>
          </cell>
        </row>
        <row r="27598">
          <cell r="A27598">
            <v>0</v>
          </cell>
          <cell r="B27598">
            <v>0</v>
          </cell>
          <cell r="C27598">
            <v>0</v>
          </cell>
          <cell r="D27598">
            <v>0</v>
          </cell>
        </row>
        <row r="27599">
          <cell r="A27599">
            <v>0</v>
          </cell>
          <cell r="B27599">
            <v>0</v>
          </cell>
          <cell r="C27599">
            <v>0</v>
          </cell>
          <cell r="D27599">
            <v>0</v>
          </cell>
        </row>
        <row r="27600">
          <cell r="A27600">
            <v>0</v>
          </cell>
          <cell r="B27600">
            <v>0</v>
          </cell>
          <cell r="C27600">
            <v>0</v>
          </cell>
          <cell r="D27600">
            <v>0</v>
          </cell>
        </row>
        <row r="27601">
          <cell r="A27601">
            <v>0</v>
          </cell>
          <cell r="B27601">
            <v>0</v>
          </cell>
          <cell r="C27601">
            <v>0</v>
          </cell>
          <cell r="D27601">
            <v>0</v>
          </cell>
        </row>
        <row r="27602">
          <cell r="A27602">
            <v>0</v>
          </cell>
          <cell r="B27602">
            <v>0</v>
          </cell>
          <cell r="C27602">
            <v>0</v>
          </cell>
          <cell r="D27602">
            <v>0</v>
          </cell>
        </row>
        <row r="27603">
          <cell r="A27603">
            <v>0</v>
          </cell>
          <cell r="B27603">
            <v>0</v>
          </cell>
          <cell r="C27603">
            <v>0</v>
          </cell>
          <cell r="D27603">
            <v>0</v>
          </cell>
        </row>
        <row r="27604">
          <cell r="A27604">
            <v>0</v>
          </cell>
          <cell r="B27604">
            <v>0</v>
          </cell>
          <cell r="C27604">
            <v>0</v>
          </cell>
          <cell r="D27604">
            <v>0</v>
          </cell>
        </row>
        <row r="27605">
          <cell r="A27605">
            <v>0</v>
          </cell>
          <cell r="B27605">
            <v>0</v>
          </cell>
          <cell r="C27605">
            <v>0</v>
          </cell>
          <cell r="D27605">
            <v>0</v>
          </cell>
        </row>
        <row r="27606">
          <cell r="A27606">
            <v>0</v>
          </cell>
          <cell r="B27606">
            <v>0</v>
          </cell>
          <cell r="C27606">
            <v>0</v>
          </cell>
          <cell r="D27606">
            <v>0</v>
          </cell>
        </row>
        <row r="27607">
          <cell r="A27607">
            <v>0</v>
          </cell>
          <cell r="B27607">
            <v>0</v>
          </cell>
          <cell r="C27607">
            <v>0</v>
          </cell>
          <cell r="D27607">
            <v>0</v>
          </cell>
        </row>
        <row r="27608">
          <cell r="A27608">
            <v>0</v>
          </cell>
          <cell r="B27608">
            <v>0</v>
          </cell>
          <cell r="C27608">
            <v>0</v>
          </cell>
          <cell r="D27608">
            <v>0</v>
          </cell>
        </row>
        <row r="27609">
          <cell r="A27609">
            <v>0</v>
          </cell>
          <cell r="B27609">
            <v>0</v>
          </cell>
          <cell r="C27609">
            <v>0</v>
          </cell>
          <cell r="D27609">
            <v>0</v>
          </cell>
        </row>
        <row r="27610">
          <cell r="A27610">
            <v>0</v>
          </cell>
          <cell r="B27610">
            <v>0</v>
          </cell>
          <cell r="C27610">
            <v>0</v>
          </cell>
          <cell r="D27610">
            <v>0</v>
          </cell>
        </row>
        <row r="27611">
          <cell r="A27611">
            <v>0</v>
          </cell>
          <cell r="B27611">
            <v>0</v>
          </cell>
          <cell r="C27611">
            <v>0</v>
          </cell>
          <cell r="D27611">
            <v>0</v>
          </cell>
        </row>
        <row r="27612">
          <cell r="A27612">
            <v>0</v>
          </cell>
          <cell r="B27612">
            <v>0</v>
          </cell>
          <cell r="C27612">
            <v>0</v>
          </cell>
          <cell r="D27612">
            <v>0</v>
          </cell>
        </row>
        <row r="27613">
          <cell r="A27613">
            <v>0</v>
          </cell>
          <cell r="B27613">
            <v>0</v>
          </cell>
          <cell r="C27613">
            <v>0</v>
          </cell>
          <cell r="D27613">
            <v>0</v>
          </cell>
        </row>
        <row r="27614">
          <cell r="A27614">
            <v>0</v>
          </cell>
          <cell r="B27614">
            <v>0</v>
          </cell>
          <cell r="C27614">
            <v>0</v>
          </cell>
          <cell r="D27614">
            <v>0</v>
          </cell>
        </row>
        <row r="27615">
          <cell r="A27615">
            <v>0</v>
          </cell>
          <cell r="B27615">
            <v>0</v>
          </cell>
          <cell r="C27615">
            <v>0</v>
          </cell>
          <cell r="D27615">
            <v>0</v>
          </cell>
        </row>
        <row r="27616">
          <cell r="A27616">
            <v>0</v>
          </cell>
          <cell r="B27616">
            <v>0</v>
          </cell>
          <cell r="C27616">
            <v>0</v>
          </cell>
          <cell r="D27616">
            <v>0</v>
          </cell>
        </row>
        <row r="27617">
          <cell r="A27617">
            <v>0</v>
          </cell>
          <cell r="B27617">
            <v>0</v>
          </cell>
          <cell r="C27617">
            <v>0</v>
          </cell>
          <cell r="D27617">
            <v>0</v>
          </cell>
        </row>
        <row r="27618">
          <cell r="A27618">
            <v>0</v>
          </cell>
          <cell r="B27618">
            <v>0</v>
          </cell>
          <cell r="C27618">
            <v>0</v>
          </cell>
          <cell r="D27618">
            <v>0</v>
          </cell>
        </row>
        <row r="27619">
          <cell r="A27619">
            <v>0</v>
          </cell>
          <cell r="B27619">
            <v>0</v>
          </cell>
          <cell r="C27619">
            <v>0</v>
          </cell>
          <cell r="D27619">
            <v>0</v>
          </cell>
        </row>
        <row r="27620">
          <cell r="A27620">
            <v>0</v>
          </cell>
          <cell r="B27620">
            <v>0</v>
          </cell>
          <cell r="C27620">
            <v>0</v>
          </cell>
          <cell r="D27620">
            <v>0</v>
          </cell>
        </row>
        <row r="27621">
          <cell r="A27621">
            <v>0</v>
          </cell>
          <cell r="B27621">
            <v>0</v>
          </cell>
          <cell r="C27621">
            <v>0</v>
          </cell>
          <cell r="D27621">
            <v>0</v>
          </cell>
        </row>
        <row r="27622">
          <cell r="A27622">
            <v>0</v>
          </cell>
          <cell r="B27622">
            <v>0</v>
          </cell>
          <cell r="C27622">
            <v>0</v>
          </cell>
          <cell r="D27622">
            <v>0</v>
          </cell>
        </row>
        <row r="27623">
          <cell r="A27623">
            <v>0</v>
          </cell>
          <cell r="B27623">
            <v>0</v>
          </cell>
          <cell r="C27623">
            <v>0</v>
          </cell>
          <cell r="D27623">
            <v>0</v>
          </cell>
        </row>
        <row r="27624">
          <cell r="A27624">
            <v>0</v>
          </cell>
          <cell r="B27624">
            <v>0</v>
          </cell>
          <cell r="C27624">
            <v>0</v>
          </cell>
          <cell r="D27624">
            <v>0</v>
          </cell>
        </row>
        <row r="27625">
          <cell r="A27625">
            <v>0</v>
          </cell>
          <cell r="B27625">
            <v>0</v>
          </cell>
          <cell r="C27625">
            <v>0</v>
          </cell>
          <cell r="D27625">
            <v>0</v>
          </cell>
        </row>
        <row r="27626">
          <cell r="A27626">
            <v>0</v>
          </cell>
          <cell r="B27626">
            <v>0</v>
          </cell>
          <cell r="C27626">
            <v>0</v>
          </cell>
          <cell r="D27626">
            <v>0</v>
          </cell>
        </row>
        <row r="27627">
          <cell r="A27627">
            <v>0</v>
          </cell>
          <cell r="B27627">
            <v>0</v>
          </cell>
          <cell r="C27627">
            <v>0</v>
          </cell>
          <cell r="D27627">
            <v>0</v>
          </cell>
        </row>
        <row r="27628">
          <cell r="A27628">
            <v>0</v>
          </cell>
          <cell r="B27628">
            <v>0</v>
          </cell>
          <cell r="C27628">
            <v>0</v>
          </cell>
          <cell r="D27628">
            <v>0</v>
          </cell>
        </row>
        <row r="27629">
          <cell r="A27629">
            <v>0</v>
          </cell>
          <cell r="B27629">
            <v>0</v>
          </cell>
          <cell r="C27629">
            <v>0</v>
          </cell>
          <cell r="D27629">
            <v>0</v>
          </cell>
        </row>
        <row r="27630">
          <cell r="A27630">
            <v>0</v>
          </cell>
          <cell r="B27630">
            <v>0</v>
          </cell>
          <cell r="C27630">
            <v>0</v>
          </cell>
          <cell r="D27630">
            <v>0</v>
          </cell>
        </row>
        <row r="27631">
          <cell r="A27631">
            <v>0</v>
          </cell>
          <cell r="B27631">
            <v>0</v>
          </cell>
          <cell r="C27631">
            <v>0</v>
          </cell>
          <cell r="D27631">
            <v>0</v>
          </cell>
        </row>
        <row r="27632">
          <cell r="A27632">
            <v>0</v>
          </cell>
          <cell r="B27632">
            <v>0</v>
          </cell>
          <cell r="C27632">
            <v>0</v>
          </cell>
          <cell r="D27632">
            <v>0</v>
          </cell>
        </row>
        <row r="27633">
          <cell r="A27633">
            <v>0</v>
          </cell>
          <cell r="B27633">
            <v>0</v>
          </cell>
          <cell r="C27633">
            <v>0</v>
          </cell>
          <cell r="D27633">
            <v>0</v>
          </cell>
        </row>
        <row r="27634">
          <cell r="A27634">
            <v>0</v>
          </cell>
          <cell r="B27634">
            <v>0</v>
          </cell>
          <cell r="C27634">
            <v>0</v>
          </cell>
          <cell r="D27634">
            <v>0</v>
          </cell>
        </row>
        <row r="27635">
          <cell r="A27635">
            <v>0</v>
          </cell>
          <cell r="B27635">
            <v>0</v>
          </cell>
          <cell r="C27635">
            <v>0</v>
          </cell>
          <cell r="D27635">
            <v>0</v>
          </cell>
        </row>
        <row r="27636">
          <cell r="A27636">
            <v>0</v>
          </cell>
          <cell r="B27636">
            <v>0</v>
          </cell>
          <cell r="C27636">
            <v>0</v>
          </cell>
          <cell r="D27636">
            <v>0</v>
          </cell>
        </row>
        <row r="27637">
          <cell r="A27637">
            <v>0</v>
          </cell>
          <cell r="B27637">
            <v>0</v>
          </cell>
          <cell r="C27637">
            <v>0</v>
          </cell>
          <cell r="D27637">
            <v>0</v>
          </cell>
        </row>
        <row r="27638">
          <cell r="A27638">
            <v>0</v>
          </cell>
          <cell r="B27638">
            <v>0</v>
          </cell>
          <cell r="C27638">
            <v>0</v>
          </cell>
          <cell r="D27638">
            <v>0</v>
          </cell>
        </row>
        <row r="27639">
          <cell r="A27639">
            <v>0</v>
          </cell>
          <cell r="B27639">
            <v>0</v>
          </cell>
          <cell r="C27639">
            <v>0</v>
          </cell>
          <cell r="D27639">
            <v>0</v>
          </cell>
        </row>
        <row r="27640">
          <cell r="A27640">
            <v>0</v>
          </cell>
          <cell r="B27640">
            <v>0</v>
          </cell>
          <cell r="C27640">
            <v>0</v>
          </cell>
          <cell r="D27640">
            <v>0</v>
          </cell>
        </row>
        <row r="27641">
          <cell r="A27641">
            <v>0</v>
          </cell>
          <cell r="B27641">
            <v>0</v>
          </cell>
          <cell r="C27641">
            <v>0</v>
          </cell>
          <cell r="D27641">
            <v>0</v>
          </cell>
        </row>
        <row r="27642">
          <cell r="A27642">
            <v>0</v>
          </cell>
          <cell r="B27642">
            <v>0</v>
          </cell>
          <cell r="C27642">
            <v>0</v>
          </cell>
          <cell r="D27642">
            <v>0</v>
          </cell>
        </row>
        <row r="27643">
          <cell r="A27643">
            <v>0</v>
          </cell>
          <cell r="B27643">
            <v>0</v>
          </cell>
          <cell r="C27643">
            <v>0</v>
          </cell>
          <cell r="D27643">
            <v>0</v>
          </cell>
        </row>
        <row r="27644">
          <cell r="A27644">
            <v>0</v>
          </cell>
          <cell r="B27644">
            <v>0</v>
          </cell>
          <cell r="C27644">
            <v>0</v>
          </cell>
          <cell r="D27644">
            <v>0</v>
          </cell>
        </row>
        <row r="27645">
          <cell r="A27645">
            <v>0</v>
          </cell>
          <cell r="B27645">
            <v>0</v>
          </cell>
          <cell r="C27645">
            <v>0</v>
          </cell>
          <cell r="D27645">
            <v>0</v>
          </cell>
        </row>
        <row r="27646">
          <cell r="A27646">
            <v>0</v>
          </cell>
          <cell r="B27646">
            <v>0</v>
          </cell>
          <cell r="C27646">
            <v>0</v>
          </cell>
          <cell r="D27646">
            <v>0</v>
          </cell>
        </row>
        <row r="27647">
          <cell r="A27647">
            <v>0</v>
          </cell>
          <cell r="B27647">
            <v>0</v>
          </cell>
          <cell r="C27647">
            <v>0</v>
          </cell>
          <cell r="D27647">
            <v>0</v>
          </cell>
        </row>
        <row r="27648">
          <cell r="A27648">
            <v>0</v>
          </cell>
          <cell r="B27648">
            <v>0</v>
          </cell>
          <cell r="C27648">
            <v>0</v>
          </cell>
          <cell r="D27648">
            <v>0</v>
          </cell>
        </row>
        <row r="27649">
          <cell r="A27649">
            <v>0</v>
          </cell>
          <cell r="B27649">
            <v>0</v>
          </cell>
          <cell r="C27649">
            <v>0</v>
          </cell>
          <cell r="D27649">
            <v>0</v>
          </cell>
        </row>
        <row r="27650">
          <cell r="A27650">
            <v>0</v>
          </cell>
          <cell r="B27650">
            <v>0</v>
          </cell>
          <cell r="C27650">
            <v>0</v>
          </cell>
          <cell r="D27650">
            <v>0</v>
          </cell>
        </row>
        <row r="27651">
          <cell r="A27651">
            <v>0</v>
          </cell>
          <cell r="B27651">
            <v>0</v>
          </cell>
          <cell r="C27651">
            <v>0</v>
          </cell>
          <cell r="D27651">
            <v>0</v>
          </cell>
        </row>
        <row r="27652">
          <cell r="A27652">
            <v>0</v>
          </cell>
          <cell r="B27652">
            <v>0</v>
          </cell>
          <cell r="C27652">
            <v>0</v>
          </cell>
          <cell r="D27652">
            <v>0</v>
          </cell>
        </row>
        <row r="27653">
          <cell r="A27653">
            <v>0</v>
          </cell>
          <cell r="B27653">
            <v>0</v>
          </cell>
          <cell r="C27653">
            <v>0</v>
          </cell>
          <cell r="D27653">
            <v>0</v>
          </cell>
        </row>
        <row r="27654">
          <cell r="A27654">
            <v>0</v>
          </cell>
          <cell r="B27654">
            <v>0</v>
          </cell>
          <cell r="C27654">
            <v>0</v>
          </cell>
          <cell r="D27654">
            <v>0</v>
          </cell>
        </row>
        <row r="27655">
          <cell r="A27655">
            <v>0</v>
          </cell>
          <cell r="B27655">
            <v>0</v>
          </cell>
          <cell r="C27655">
            <v>0</v>
          </cell>
          <cell r="D27655">
            <v>0</v>
          </cell>
        </row>
        <row r="27656">
          <cell r="A27656">
            <v>0</v>
          </cell>
          <cell r="B27656">
            <v>0</v>
          </cell>
          <cell r="C27656">
            <v>0</v>
          </cell>
          <cell r="D27656">
            <v>0</v>
          </cell>
        </row>
        <row r="27657">
          <cell r="A27657">
            <v>0</v>
          </cell>
          <cell r="B27657">
            <v>0</v>
          </cell>
          <cell r="C27657">
            <v>0</v>
          </cell>
          <cell r="D27657">
            <v>0</v>
          </cell>
        </row>
        <row r="27658">
          <cell r="A27658">
            <v>0</v>
          </cell>
          <cell r="B27658">
            <v>0</v>
          </cell>
          <cell r="C27658">
            <v>0</v>
          </cell>
          <cell r="D27658">
            <v>0</v>
          </cell>
        </row>
        <row r="27659">
          <cell r="A27659">
            <v>0</v>
          </cell>
          <cell r="B27659">
            <v>0</v>
          </cell>
          <cell r="C27659">
            <v>0</v>
          </cell>
          <cell r="D27659">
            <v>0</v>
          </cell>
        </row>
        <row r="27660">
          <cell r="A27660">
            <v>0</v>
          </cell>
          <cell r="B27660">
            <v>0</v>
          </cell>
          <cell r="C27660">
            <v>0</v>
          </cell>
          <cell r="D27660">
            <v>0</v>
          </cell>
        </row>
        <row r="27661">
          <cell r="A27661">
            <v>0</v>
          </cell>
          <cell r="B27661">
            <v>0</v>
          </cell>
          <cell r="C27661">
            <v>0</v>
          </cell>
          <cell r="D27661">
            <v>0</v>
          </cell>
        </row>
        <row r="27662">
          <cell r="A27662">
            <v>0</v>
          </cell>
          <cell r="B27662">
            <v>0</v>
          </cell>
          <cell r="C27662">
            <v>0</v>
          </cell>
          <cell r="D27662">
            <v>0</v>
          </cell>
        </row>
        <row r="27663">
          <cell r="A27663">
            <v>0</v>
          </cell>
          <cell r="B27663">
            <v>0</v>
          </cell>
          <cell r="C27663">
            <v>0</v>
          </cell>
          <cell r="D27663">
            <v>0</v>
          </cell>
        </row>
        <row r="27664">
          <cell r="A27664">
            <v>0</v>
          </cell>
          <cell r="B27664">
            <v>0</v>
          </cell>
          <cell r="C27664">
            <v>0</v>
          </cell>
          <cell r="D27664">
            <v>0</v>
          </cell>
        </row>
        <row r="27665">
          <cell r="A27665">
            <v>0</v>
          </cell>
          <cell r="B27665">
            <v>0</v>
          </cell>
          <cell r="C27665">
            <v>0</v>
          </cell>
          <cell r="D27665">
            <v>0</v>
          </cell>
        </row>
        <row r="27666">
          <cell r="A27666">
            <v>0</v>
          </cell>
          <cell r="B27666">
            <v>0</v>
          </cell>
          <cell r="C27666">
            <v>0</v>
          </cell>
          <cell r="D27666">
            <v>0</v>
          </cell>
        </row>
        <row r="27667">
          <cell r="A27667">
            <v>0</v>
          </cell>
          <cell r="B27667">
            <v>0</v>
          </cell>
          <cell r="C27667">
            <v>0</v>
          </cell>
          <cell r="D27667">
            <v>0</v>
          </cell>
        </row>
        <row r="27668">
          <cell r="A27668">
            <v>0</v>
          </cell>
          <cell r="B27668">
            <v>0</v>
          </cell>
          <cell r="C27668">
            <v>0</v>
          </cell>
          <cell r="D27668">
            <v>0</v>
          </cell>
        </row>
        <row r="27669">
          <cell r="A27669">
            <v>0</v>
          </cell>
          <cell r="B27669">
            <v>0</v>
          </cell>
          <cell r="C27669">
            <v>0</v>
          </cell>
          <cell r="D27669">
            <v>0</v>
          </cell>
        </row>
        <row r="27670">
          <cell r="A27670">
            <v>0</v>
          </cell>
          <cell r="B27670">
            <v>0</v>
          </cell>
          <cell r="C27670">
            <v>0</v>
          </cell>
          <cell r="D27670">
            <v>0</v>
          </cell>
        </row>
        <row r="27671">
          <cell r="A27671">
            <v>0</v>
          </cell>
          <cell r="B27671">
            <v>0</v>
          </cell>
          <cell r="C27671">
            <v>0</v>
          </cell>
          <cell r="D27671">
            <v>0</v>
          </cell>
        </row>
        <row r="27672">
          <cell r="A27672">
            <v>0</v>
          </cell>
          <cell r="B27672">
            <v>0</v>
          </cell>
          <cell r="C27672">
            <v>0</v>
          </cell>
          <cell r="D27672">
            <v>0</v>
          </cell>
        </row>
        <row r="27673">
          <cell r="A27673">
            <v>0</v>
          </cell>
          <cell r="B27673">
            <v>0</v>
          </cell>
          <cell r="C27673">
            <v>0</v>
          </cell>
          <cell r="D27673">
            <v>0</v>
          </cell>
        </row>
        <row r="27674">
          <cell r="A27674">
            <v>0</v>
          </cell>
          <cell r="B27674">
            <v>0</v>
          </cell>
          <cell r="C27674">
            <v>0</v>
          </cell>
          <cell r="D27674">
            <v>0</v>
          </cell>
        </row>
        <row r="27675">
          <cell r="A27675">
            <v>0</v>
          </cell>
          <cell r="B27675">
            <v>0</v>
          </cell>
          <cell r="C27675">
            <v>0</v>
          </cell>
          <cell r="D27675">
            <v>0</v>
          </cell>
        </row>
        <row r="27676">
          <cell r="A27676">
            <v>0</v>
          </cell>
          <cell r="B27676">
            <v>0</v>
          </cell>
          <cell r="C27676">
            <v>0</v>
          </cell>
          <cell r="D27676">
            <v>0</v>
          </cell>
        </row>
        <row r="27677">
          <cell r="A27677">
            <v>0</v>
          </cell>
          <cell r="B27677">
            <v>0</v>
          </cell>
          <cell r="C27677">
            <v>0</v>
          </cell>
          <cell r="D27677">
            <v>0</v>
          </cell>
        </row>
        <row r="27678">
          <cell r="A27678">
            <v>0</v>
          </cell>
          <cell r="B27678">
            <v>0</v>
          </cell>
          <cell r="C27678">
            <v>0</v>
          </cell>
          <cell r="D27678">
            <v>0</v>
          </cell>
        </row>
        <row r="27679">
          <cell r="A27679">
            <v>0</v>
          </cell>
          <cell r="B27679">
            <v>0</v>
          </cell>
          <cell r="C27679">
            <v>0</v>
          </cell>
          <cell r="D27679">
            <v>0</v>
          </cell>
        </row>
        <row r="27680">
          <cell r="A27680">
            <v>0</v>
          </cell>
          <cell r="B27680">
            <v>0</v>
          </cell>
          <cell r="C27680">
            <v>0</v>
          </cell>
          <cell r="D27680">
            <v>0</v>
          </cell>
        </row>
        <row r="27681">
          <cell r="A27681">
            <v>0</v>
          </cell>
          <cell r="B27681">
            <v>0</v>
          </cell>
          <cell r="C27681">
            <v>0</v>
          </cell>
          <cell r="D27681">
            <v>0</v>
          </cell>
        </row>
        <row r="27682">
          <cell r="A27682">
            <v>0</v>
          </cell>
          <cell r="B27682">
            <v>0</v>
          </cell>
          <cell r="C27682">
            <v>0</v>
          </cell>
          <cell r="D27682">
            <v>0</v>
          </cell>
        </row>
        <row r="27683">
          <cell r="A27683">
            <v>0</v>
          </cell>
          <cell r="B27683">
            <v>0</v>
          </cell>
          <cell r="C27683">
            <v>0</v>
          </cell>
          <cell r="D27683">
            <v>0</v>
          </cell>
        </row>
        <row r="27684">
          <cell r="A27684">
            <v>0</v>
          </cell>
          <cell r="B27684">
            <v>0</v>
          </cell>
          <cell r="C27684">
            <v>0</v>
          </cell>
          <cell r="D27684">
            <v>0</v>
          </cell>
        </row>
        <row r="27685">
          <cell r="A27685">
            <v>0</v>
          </cell>
          <cell r="B27685">
            <v>0</v>
          </cell>
          <cell r="C27685">
            <v>0</v>
          </cell>
          <cell r="D27685">
            <v>0</v>
          </cell>
        </row>
        <row r="27686">
          <cell r="A27686">
            <v>0</v>
          </cell>
          <cell r="B27686">
            <v>0</v>
          </cell>
          <cell r="C27686">
            <v>0</v>
          </cell>
          <cell r="D27686">
            <v>0</v>
          </cell>
        </row>
        <row r="27687">
          <cell r="A27687">
            <v>0</v>
          </cell>
          <cell r="B27687">
            <v>0</v>
          </cell>
          <cell r="C27687">
            <v>0</v>
          </cell>
          <cell r="D27687">
            <v>0</v>
          </cell>
        </row>
        <row r="27688">
          <cell r="A27688">
            <v>0</v>
          </cell>
          <cell r="B27688">
            <v>0</v>
          </cell>
          <cell r="C27688">
            <v>0</v>
          </cell>
          <cell r="D27688">
            <v>0</v>
          </cell>
        </row>
        <row r="27689">
          <cell r="A27689">
            <v>0</v>
          </cell>
          <cell r="B27689">
            <v>0</v>
          </cell>
          <cell r="C27689">
            <v>0</v>
          </cell>
          <cell r="D27689">
            <v>0</v>
          </cell>
        </row>
        <row r="27690">
          <cell r="A27690">
            <v>0</v>
          </cell>
          <cell r="B27690">
            <v>0</v>
          </cell>
          <cell r="C27690">
            <v>0</v>
          </cell>
          <cell r="D27690">
            <v>0</v>
          </cell>
        </row>
        <row r="27691">
          <cell r="A27691">
            <v>0</v>
          </cell>
          <cell r="B27691">
            <v>0</v>
          </cell>
          <cell r="C27691">
            <v>0</v>
          </cell>
          <cell r="D27691">
            <v>0</v>
          </cell>
        </row>
        <row r="27692">
          <cell r="A27692">
            <v>0</v>
          </cell>
          <cell r="B27692">
            <v>0</v>
          </cell>
          <cell r="C27692">
            <v>0</v>
          </cell>
          <cell r="D27692">
            <v>0</v>
          </cell>
        </row>
        <row r="27693">
          <cell r="A27693">
            <v>0</v>
          </cell>
          <cell r="B27693">
            <v>0</v>
          </cell>
          <cell r="C27693">
            <v>0</v>
          </cell>
          <cell r="D27693">
            <v>0</v>
          </cell>
        </row>
        <row r="27694">
          <cell r="A27694">
            <v>0</v>
          </cell>
          <cell r="B27694">
            <v>0</v>
          </cell>
          <cell r="C27694">
            <v>0</v>
          </cell>
          <cell r="D27694">
            <v>0</v>
          </cell>
        </row>
        <row r="27695">
          <cell r="A27695">
            <v>0</v>
          </cell>
          <cell r="B27695">
            <v>0</v>
          </cell>
          <cell r="C27695">
            <v>0</v>
          </cell>
          <cell r="D27695">
            <v>0</v>
          </cell>
        </row>
        <row r="27696">
          <cell r="A27696">
            <v>0</v>
          </cell>
          <cell r="B27696">
            <v>0</v>
          </cell>
          <cell r="C27696">
            <v>0</v>
          </cell>
          <cell r="D27696">
            <v>0</v>
          </cell>
        </row>
        <row r="27697">
          <cell r="A27697">
            <v>0</v>
          </cell>
          <cell r="B27697">
            <v>0</v>
          </cell>
          <cell r="C27697">
            <v>0</v>
          </cell>
          <cell r="D27697">
            <v>0</v>
          </cell>
        </row>
        <row r="27698">
          <cell r="A27698">
            <v>0</v>
          </cell>
          <cell r="B27698">
            <v>0</v>
          </cell>
          <cell r="C27698">
            <v>0</v>
          </cell>
          <cell r="D27698">
            <v>0</v>
          </cell>
        </row>
        <row r="27699">
          <cell r="A27699">
            <v>0</v>
          </cell>
          <cell r="B27699">
            <v>0</v>
          </cell>
          <cell r="C27699">
            <v>0</v>
          </cell>
          <cell r="D27699">
            <v>0</v>
          </cell>
        </row>
        <row r="27700">
          <cell r="A27700">
            <v>0</v>
          </cell>
          <cell r="B27700">
            <v>0</v>
          </cell>
          <cell r="C27700">
            <v>0</v>
          </cell>
          <cell r="D27700">
            <v>0</v>
          </cell>
        </row>
        <row r="27701">
          <cell r="A27701">
            <v>0</v>
          </cell>
          <cell r="B27701">
            <v>0</v>
          </cell>
          <cell r="C27701">
            <v>0</v>
          </cell>
          <cell r="D27701">
            <v>0</v>
          </cell>
        </row>
        <row r="27702">
          <cell r="A27702">
            <v>0</v>
          </cell>
          <cell r="B27702">
            <v>0</v>
          </cell>
          <cell r="C27702">
            <v>0</v>
          </cell>
          <cell r="D27702">
            <v>0</v>
          </cell>
        </row>
        <row r="27703">
          <cell r="A27703">
            <v>0</v>
          </cell>
          <cell r="B27703">
            <v>0</v>
          </cell>
          <cell r="C27703">
            <v>0</v>
          </cell>
          <cell r="D27703">
            <v>0</v>
          </cell>
        </row>
        <row r="27704">
          <cell r="A27704">
            <v>0</v>
          </cell>
          <cell r="B27704">
            <v>0</v>
          </cell>
          <cell r="C27704">
            <v>0</v>
          </cell>
          <cell r="D27704">
            <v>0</v>
          </cell>
        </row>
        <row r="27705">
          <cell r="A27705">
            <v>0</v>
          </cell>
          <cell r="B27705">
            <v>0</v>
          </cell>
          <cell r="C27705">
            <v>0</v>
          </cell>
          <cell r="D27705">
            <v>0</v>
          </cell>
        </row>
        <row r="27706">
          <cell r="A27706">
            <v>0</v>
          </cell>
          <cell r="B27706">
            <v>0</v>
          </cell>
          <cell r="C27706">
            <v>0</v>
          </cell>
          <cell r="D27706">
            <v>0</v>
          </cell>
        </row>
        <row r="27707">
          <cell r="A27707">
            <v>0</v>
          </cell>
          <cell r="B27707">
            <v>0</v>
          </cell>
          <cell r="C27707">
            <v>0</v>
          </cell>
          <cell r="D27707">
            <v>0</v>
          </cell>
        </row>
        <row r="27708">
          <cell r="A27708">
            <v>0</v>
          </cell>
          <cell r="B27708">
            <v>0</v>
          </cell>
          <cell r="C27708">
            <v>0</v>
          </cell>
          <cell r="D27708">
            <v>0</v>
          </cell>
        </row>
        <row r="27709">
          <cell r="A27709">
            <v>0</v>
          </cell>
          <cell r="B27709">
            <v>0</v>
          </cell>
          <cell r="C27709">
            <v>0</v>
          </cell>
          <cell r="D27709">
            <v>0</v>
          </cell>
        </row>
        <row r="27710">
          <cell r="A27710">
            <v>0</v>
          </cell>
          <cell r="B27710">
            <v>0</v>
          </cell>
          <cell r="C27710">
            <v>0</v>
          </cell>
          <cell r="D27710">
            <v>0</v>
          </cell>
        </row>
        <row r="27711">
          <cell r="A27711">
            <v>0</v>
          </cell>
          <cell r="B27711">
            <v>0</v>
          </cell>
          <cell r="C27711">
            <v>0</v>
          </cell>
          <cell r="D27711">
            <v>0</v>
          </cell>
        </row>
        <row r="27712">
          <cell r="A27712">
            <v>0</v>
          </cell>
          <cell r="B27712">
            <v>0</v>
          </cell>
          <cell r="C27712">
            <v>0</v>
          </cell>
          <cell r="D27712">
            <v>0</v>
          </cell>
        </row>
        <row r="27713">
          <cell r="A27713">
            <v>0</v>
          </cell>
          <cell r="B27713">
            <v>0</v>
          </cell>
          <cell r="C27713">
            <v>0</v>
          </cell>
          <cell r="D27713">
            <v>0</v>
          </cell>
        </row>
        <row r="27714">
          <cell r="A27714">
            <v>0</v>
          </cell>
          <cell r="B27714">
            <v>0</v>
          </cell>
          <cell r="C27714">
            <v>0</v>
          </cell>
          <cell r="D27714">
            <v>0</v>
          </cell>
        </row>
        <row r="27715">
          <cell r="A27715">
            <v>0</v>
          </cell>
          <cell r="B27715">
            <v>0</v>
          </cell>
          <cell r="C27715">
            <v>0</v>
          </cell>
          <cell r="D27715">
            <v>0</v>
          </cell>
        </row>
        <row r="27716">
          <cell r="A27716">
            <v>0</v>
          </cell>
          <cell r="B27716">
            <v>0</v>
          </cell>
          <cell r="C27716">
            <v>0</v>
          </cell>
          <cell r="D27716">
            <v>0</v>
          </cell>
        </row>
        <row r="27717">
          <cell r="A27717">
            <v>0</v>
          </cell>
          <cell r="B27717">
            <v>0</v>
          </cell>
          <cell r="C27717">
            <v>0</v>
          </cell>
          <cell r="D27717">
            <v>0</v>
          </cell>
        </row>
        <row r="27718">
          <cell r="A27718">
            <v>0</v>
          </cell>
          <cell r="B27718">
            <v>0</v>
          </cell>
          <cell r="C27718">
            <v>0</v>
          </cell>
          <cell r="D27718">
            <v>0</v>
          </cell>
        </row>
        <row r="27719">
          <cell r="A27719">
            <v>0</v>
          </cell>
          <cell r="B27719">
            <v>0</v>
          </cell>
          <cell r="C27719">
            <v>0</v>
          </cell>
          <cell r="D27719">
            <v>0</v>
          </cell>
        </row>
        <row r="27720">
          <cell r="A27720">
            <v>0</v>
          </cell>
          <cell r="B27720">
            <v>0</v>
          </cell>
          <cell r="C27720">
            <v>0</v>
          </cell>
          <cell r="D27720">
            <v>0</v>
          </cell>
        </row>
        <row r="27721">
          <cell r="A27721">
            <v>0</v>
          </cell>
          <cell r="B27721">
            <v>0</v>
          </cell>
          <cell r="C27721">
            <v>0</v>
          </cell>
          <cell r="D27721">
            <v>0</v>
          </cell>
        </row>
        <row r="27722">
          <cell r="A27722">
            <v>0</v>
          </cell>
          <cell r="B27722">
            <v>0</v>
          </cell>
          <cell r="C27722">
            <v>0</v>
          </cell>
          <cell r="D27722">
            <v>0</v>
          </cell>
        </row>
        <row r="27723">
          <cell r="A27723">
            <v>0</v>
          </cell>
          <cell r="B27723">
            <v>0</v>
          </cell>
          <cell r="C27723">
            <v>0</v>
          </cell>
          <cell r="D27723">
            <v>0</v>
          </cell>
        </row>
        <row r="27724">
          <cell r="A27724">
            <v>0</v>
          </cell>
          <cell r="B27724">
            <v>0</v>
          </cell>
          <cell r="C27724">
            <v>0</v>
          </cell>
          <cell r="D27724">
            <v>0</v>
          </cell>
        </row>
        <row r="27725">
          <cell r="A27725">
            <v>0</v>
          </cell>
          <cell r="B27725">
            <v>0</v>
          </cell>
          <cell r="C27725">
            <v>0</v>
          </cell>
          <cell r="D27725">
            <v>0</v>
          </cell>
        </row>
        <row r="27726">
          <cell r="A27726">
            <v>0</v>
          </cell>
          <cell r="B27726">
            <v>0</v>
          </cell>
          <cell r="C27726">
            <v>0</v>
          </cell>
          <cell r="D27726">
            <v>0</v>
          </cell>
        </row>
        <row r="27727">
          <cell r="A27727">
            <v>0</v>
          </cell>
          <cell r="B27727">
            <v>0</v>
          </cell>
          <cell r="C27727">
            <v>0</v>
          </cell>
          <cell r="D27727">
            <v>0</v>
          </cell>
        </row>
        <row r="27728">
          <cell r="A27728">
            <v>0</v>
          </cell>
          <cell r="B27728">
            <v>0</v>
          </cell>
          <cell r="C27728">
            <v>0</v>
          </cell>
          <cell r="D27728">
            <v>0</v>
          </cell>
        </row>
        <row r="27729">
          <cell r="A27729">
            <v>0</v>
          </cell>
          <cell r="B27729">
            <v>0</v>
          </cell>
          <cell r="C27729">
            <v>0</v>
          </cell>
          <cell r="D27729">
            <v>0</v>
          </cell>
        </row>
        <row r="27730">
          <cell r="A27730">
            <v>0</v>
          </cell>
          <cell r="B27730">
            <v>0</v>
          </cell>
          <cell r="C27730">
            <v>0</v>
          </cell>
          <cell r="D27730">
            <v>0</v>
          </cell>
        </row>
        <row r="27731">
          <cell r="A27731">
            <v>0</v>
          </cell>
          <cell r="B27731">
            <v>0</v>
          </cell>
          <cell r="C27731">
            <v>0</v>
          </cell>
          <cell r="D27731">
            <v>0</v>
          </cell>
        </row>
        <row r="27732">
          <cell r="A27732">
            <v>0</v>
          </cell>
          <cell r="B27732">
            <v>0</v>
          </cell>
          <cell r="C27732">
            <v>0</v>
          </cell>
          <cell r="D27732">
            <v>0</v>
          </cell>
        </row>
        <row r="27733">
          <cell r="A27733">
            <v>0</v>
          </cell>
          <cell r="B27733">
            <v>0</v>
          </cell>
          <cell r="C27733">
            <v>0</v>
          </cell>
          <cell r="D27733">
            <v>0</v>
          </cell>
        </row>
        <row r="27734">
          <cell r="A27734">
            <v>0</v>
          </cell>
          <cell r="B27734">
            <v>0</v>
          </cell>
          <cell r="C27734">
            <v>0</v>
          </cell>
          <cell r="D27734">
            <v>0</v>
          </cell>
        </row>
        <row r="27735">
          <cell r="A27735">
            <v>0</v>
          </cell>
          <cell r="B27735">
            <v>0</v>
          </cell>
          <cell r="C27735">
            <v>0</v>
          </cell>
          <cell r="D27735">
            <v>0</v>
          </cell>
        </row>
        <row r="27736">
          <cell r="A27736">
            <v>0</v>
          </cell>
          <cell r="B27736">
            <v>0</v>
          </cell>
          <cell r="C27736">
            <v>0</v>
          </cell>
          <cell r="D27736">
            <v>0</v>
          </cell>
        </row>
        <row r="27737">
          <cell r="A27737">
            <v>0</v>
          </cell>
          <cell r="B27737">
            <v>0</v>
          </cell>
          <cell r="C27737">
            <v>0</v>
          </cell>
          <cell r="D27737">
            <v>0</v>
          </cell>
        </row>
        <row r="27738">
          <cell r="A27738">
            <v>0</v>
          </cell>
          <cell r="B27738">
            <v>0</v>
          </cell>
          <cell r="C27738">
            <v>0</v>
          </cell>
          <cell r="D27738">
            <v>0</v>
          </cell>
        </row>
        <row r="27739">
          <cell r="A27739">
            <v>0</v>
          </cell>
          <cell r="B27739">
            <v>0</v>
          </cell>
          <cell r="C27739">
            <v>0</v>
          </cell>
          <cell r="D27739">
            <v>0</v>
          </cell>
        </row>
        <row r="27740">
          <cell r="A27740">
            <v>0</v>
          </cell>
          <cell r="B27740">
            <v>0</v>
          </cell>
          <cell r="C27740">
            <v>0</v>
          </cell>
          <cell r="D27740">
            <v>0</v>
          </cell>
        </row>
        <row r="27741">
          <cell r="A27741">
            <v>0</v>
          </cell>
          <cell r="B27741">
            <v>0</v>
          </cell>
          <cell r="C27741">
            <v>0</v>
          </cell>
          <cell r="D27741">
            <v>0</v>
          </cell>
        </row>
        <row r="27742">
          <cell r="A27742">
            <v>0</v>
          </cell>
          <cell r="B27742">
            <v>0</v>
          </cell>
          <cell r="C27742">
            <v>0</v>
          </cell>
          <cell r="D27742">
            <v>0</v>
          </cell>
        </row>
        <row r="27743">
          <cell r="A27743">
            <v>0</v>
          </cell>
          <cell r="B27743">
            <v>0</v>
          </cell>
          <cell r="C27743">
            <v>0</v>
          </cell>
          <cell r="D27743">
            <v>0</v>
          </cell>
        </row>
        <row r="27744">
          <cell r="A27744">
            <v>0</v>
          </cell>
          <cell r="B27744">
            <v>0</v>
          </cell>
          <cell r="C27744">
            <v>0</v>
          </cell>
          <cell r="D27744">
            <v>0</v>
          </cell>
        </row>
        <row r="27745">
          <cell r="A27745">
            <v>0</v>
          </cell>
          <cell r="B27745">
            <v>0</v>
          </cell>
          <cell r="C27745">
            <v>0</v>
          </cell>
          <cell r="D27745">
            <v>0</v>
          </cell>
        </row>
        <row r="27746">
          <cell r="A27746">
            <v>0</v>
          </cell>
          <cell r="B27746">
            <v>0</v>
          </cell>
          <cell r="C27746">
            <v>0</v>
          </cell>
          <cell r="D27746">
            <v>0</v>
          </cell>
        </row>
        <row r="27747">
          <cell r="A27747">
            <v>0</v>
          </cell>
          <cell r="B27747">
            <v>0</v>
          </cell>
          <cell r="C27747">
            <v>0</v>
          </cell>
          <cell r="D27747">
            <v>0</v>
          </cell>
        </row>
        <row r="27748">
          <cell r="A27748">
            <v>0</v>
          </cell>
          <cell r="B27748">
            <v>0</v>
          </cell>
          <cell r="C27748">
            <v>0</v>
          </cell>
          <cell r="D27748">
            <v>0</v>
          </cell>
        </row>
        <row r="27749">
          <cell r="A27749">
            <v>0</v>
          </cell>
          <cell r="B27749">
            <v>0</v>
          </cell>
          <cell r="C27749">
            <v>0</v>
          </cell>
          <cell r="D27749">
            <v>0</v>
          </cell>
        </row>
        <row r="27750">
          <cell r="A27750">
            <v>0</v>
          </cell>
          <cell r="B27750">
            <v>0</v>
          </cell>
          <cell r="C27750">
            <v>0</v>
          </cell>
          <cell r="D27750">
            <v>0</v>
          </cell>
        </row>
        <row r="27751">
          <cell r="A27751">
            <v>0</v>
          </cell>
          <cell r="B27751">
            <v>0</v>
          </cell>
          <cell r="C27751">
            <v>0</v>
          </cell>
          <cell r="D27751">
            <v>0</v>
          </cell>
        </row>
        <row r="27752">
          <cell r="A27752">
            <v>0</v>
          </cell>
          <cell r="B27752">
            <v>0</v>
          </cell>
          <cell r="C27752">
            <v>0</v>
          </cell>
          <cell r="D27752">
            <v>0</v>
          </cell>
        </row>
        <row r="27753">
          <cell r="A27753">
            <v>0</v>
          </cell>
          <cell r="B27753">
            <v>0</v>
          </cell>
          <cell r="C27753">
            <v>0</v>
          </cell>
          <cell r="D27753">
            <v>0</v>
          </cell>
        </row>
        <row r="27754">
          <cell r="A27754">
            <v>0</v>
          </cell>
          <cell r="B27754">
            <v>0</v>
          </cell>
          <cell r="C27754">
            <v>0</v>
          </cell>
          <cell r="D27754">
            <v>0</v>
          </cell>
        </row>
        <row r="27755">
          <cell r="A27755">
            <v>0</v>
          </cell>
          <cell r="B27755">
            <v>0</v>
          </cell>
          <cell r="C27755">
            <v>0</v>
          </cell>
          <cell r="D27755">
            <v>0</v>
          </cell>
        </row>
        <row r="27756">
          <cell r="A27756">
            <v>0</v>
          </cell>
          <cell r="B27756">
            <v>0</v>
          </cell>
          <cell r="C27756">
            <v>0</v>
          </cell>
          <cell r="D27756">
            <v>0</v>
          </cell>
        </row>
        <row r="27757">
          <cell r="A27757">
            <v>0</v>
          </cell>
          <cell r="B27757">
            <v>0</v>
          </cell>
          <cell r="C27757">
            <v>0</v>
          </cell>
          <cell r="D27757">
            <v>0</v>
          </cell>
        </row>
        <row r="27758">
          <cell r="A27758">
            <v>0</v>
          </cell>
          <cell r="B27758">
            <v>0</v>
          </cell>
          <cell r="C27758">
            <v>0</v>
          </cell>
          <cell r="D27758">
            <v>0</v>
          </cell>
        </row>
        <row r="27759">
          <cell r="A27759">
            <v>0</v>
          </cell>
          <cell r="B27759">
            <v>0</v>
          </cell>
          <cell r="C27759">
            <v>0</v>
          </cell>
          <cell r="D27759">
            <v>0</v>
          </cell>
        </row>
        <row r="27760">
          <cell r="A27760">
            <v>0</v>
          </cell>
          <cell r="B27760">
            <v>0</v>
          </cell>
          <cell r="C27760">
            <v>0</v>
          </cell>
          <cell r="D27760">
            <v>0</v>
          </cell>
        </row>
        <row r="27761">
          <cell r="A27761">
            <v>0</v>
          </cell>
          <cell r="B27761">
            <v>0</v>
          </cell>
          <cell r="C27761">
            <v>0</v>
          </cell>
          <cell r="D27761">
            <v>0</v>
          </cell>
        </row>
        <row r="27762">
          <cell r="A27762">
            <v>0</v>
          </cell>
          <cell r="B27762">
            <v>0</v>
          </cell>
          <cell r="C27762">
            <v>0</v>
          </cell>
          <cell r="D27762">
            <v>0</v>
          </cell>
        </row>
        <row r="27763">
          <cell r="A27763">
            <v>0</v>
          </cell>
          <cell r="B27763">
            <v>0</v>
          </cell>
          <cell r="C27763">
            <v>0</v>
          </cell>
          <cell r="D27763">
            <v>0</v>
          </cell>
        </row>
        <row r="27764">
          <cell r="A27764">
            <v>0</v>
          </cell>
          <cell r="B27764">
            <v>0</v>
          </cell>
          <cell r="C27764">
            <v>0</v>
          </cell>
          <cell r="D27764">
            <v>0</v>
          </cell>
        </row>
        <row r="27765">
          <cell r="A27765">
            <v>0</v>
          </cell>
          <cell r="B27765">
            <v>0</v>
          </cell>
          <cell r="C27765">
            <v>0</v>
          </cell>
          <cell r="D27765">
            <v>0</v>
          </cell>
        </row>
        <row r="27766">
          <cell r="A27766">
            <v>0</v>
          </cell>
          <cell r="B27766">
            <v>0</v>
          </cell>
          <cell r="C27766">
            <v>0</v>
          </cell>
          <cell r="D27766">
            <v>0</v>
          </cell>
        </row>
        <row r="27767">
          <cell r="A27767">
            <v>0</v>
          </cell>
          <cell r="B27767">
            <v>0</v>
          </cell>
          <cell r="C27767">
            <v>0</v>
          </cell>
          <cell r="D27767">
            <v>0</v>
          </cell>
        </row>
        <row r="27768">
          <cell r="A27768">
            <v>0</v>
          </cell>
          <cell r="B27768">
            <v>0</v>
          </cell>
          <cell r="C27768">
            <v>0</v>
          </cell>
          <cell r="D27768">
            <v>0</v>
          </cell>
        </row>
        <row r="27769">
          <cell r="A27769">
            <v>0</v>
          </cell>
          <cell r="B27769">
            <v>0</v>
          </cell>
          <cell r="C27769">
            <v>0</v>
          </cell>
          <cell r="D27769">
            <v>0</v>
          </cell>
        </row>
        <row r="27770">
          <cell r="A27770">
            <v>0</v>
          </cell>
          <cell r="B27770">
            <v>0</v>
          </cell>
          <cell r="C27770">
            <v>0</v>
          </cell>
          <cell r="D27770">
            <v>0</v>
          </cell>
        </row>
        <row r="27771">
          <cell r="A27771">
            <v>0</v>
          </cell>
          <cell r="B27771">
            <v>0</v>
          </cell>
          <cell r="C27771">
            <v>0</v>
          </cell>
          <cell r="D27771">
            <v>0</v>
          </cell>
        </row>
        <row r="27772">
          <cell r="A27772">
            <v>0</v>
          </cell>
          <cell r="B27772">
            <v>0</v>
          </cell>
          <cell r="C27772">
            <v>0</v>
          </cell>
          <cell r="D27772">
            <v>0</v>
          </cell>
        </row>
        <row r="27773">
          <cell r="A27773">
            <v>0</v>
          </cell>
          <cell r="B27773">
            <v>0</v>
          </cell>
          <cell r="C27773">
            <v>0</v>
          </cell>
          <cell r="D27773">
            <v>0</v>
          </cell>
        </row>
        <row r="27774">
          <cell r="A27774">
            <v>0</v>
          </cell>
          <cell r="B27774">
            <v>0</v>
          </cell>
          <cell r="C27774">
            <v>0</v>
          </cell>
          <cell r="D27774">
            <v>0</v>
          </cell>
        </row>
        <row r="27775">
          <cell r="A27775">
            <v>0</v>
          </cell>
          <cell r="B27775">
            <v>0</v>
          </cell>
          <cell r="C27775">
            <v>0</v>
          </cell>
          <cell r="D27775">
            <v>0</v>
          </cell>
        </row>
        <row r="27776">
          <cell r="A27776">
            <v>0</v>
          </cell>
          <cell r="B27776">
            <v>0</v>
          </cell>
          <cell r="C27776">
            <v>0</v>
          </cell>
          <cell r="D27776">
            <v>0</v>
          </cell>
        </row>
        <row r="27777">
          <cell r="A27777">
            <v>0</v>
          </cell>
          <cell r="B27777">
            <v>0</v>
          </cell>
          <cell r="C27777">
            <v>0</v>
          </cell>
          <cell r="D27777">
            <v>0</v>
          </cell>
        </row>
        <row r="27778">
          <cell r="A27778">
            <v>0</v>
          </cell>
          <cell r="B27778">
            <v>0</v>
          </cell>
          <cell r="C27778">
            <v>0</v>
          </cell>
          <cell r="D27778">
            <v>0</v>
          </cell>
        </row>
        <row r="27779">
          <cell r="A27779">
            <v>0</v>
          </cell>
          <cell r="B27779">
            <v>0</v>
          </cell>
          <cell r="C27779">
            <v>0</v>
          </cell>
          <cell r="D27779">
            <v>0</v>
          </cell>
        </row>
        <row r="27780">
          <cell r="A27780">
            <v>0</v>
          </cell>
          <cell r="B27780">
            <v>0</v>
          </cell>
          <cell r="C27780">
            <v>0</v>
          </cell>
          <cell r="D27780">
            <v>0</v>
          </cell>
        </row>
        <row r="27781">
          <cell r="A27781">
            <v>0</v>
          </cell>
          <cell r="B27781">
            <v>0</v>
          </cell>
          <cell r="C27781">
            <v>0</v>
          </cell>
          <cell r="D27781">
            <v>0</v>
          </cell>
        </row>
        <row r="27782">
          <cell r="A27782">
            <v>0</v>
          </cell>
          <cell r="B27782">
            <v>0</v>
          </cell>
          <cell r="C27782">
            <v>0</v>
          </cell>
          <cell r="D27782">
            <v>0</v>
          </cell>
        </row>
        <row r="27783">
          <cell r="A27783">
            <v>0</v>
          </cell>
          <cell r="B27783">
            <v>0</v>
          </cell>
          <cell r="C27783">
            <v>0</v>
          </cell>
          <cell r="D27783">
            <v>0</v>
          </cell>
        </row>
        <row r="27784">
          <cell r="A27784">
            <v>0</v>
          </cell>
          <cell r="B27784">
            <v>0</v>
          </cell>
          <cell r="C27784">
            <v>0</v>
          </cell>
          <cell r="D27784">
            <v>0</v>
          </cell>
        </row>
        <row r="27785">
          <cell r="A27785">
            <v>0</v>
          </cell>
          <cell r="B27785">
            <v>0</v>
          </cell>
          <cell r="C27785">
            <v>0</v>
          </cell>
          <cell r="D27785">
            <v>0</v>
          </cell>
        </row>
        <row r="27786">
          <cell r="A27786">
            <v>0</v>
          </cell>
          <cell r="B27786">
            <v>0</v>
          </cell>
          <cell r="C27786">
            <v>0</v>
          </cell>
          <cell r="D27786">
            <v>0</v>
          </cell>
        </row>
        <row r="27787">
          <cell r="A27787">
            <v>0</v>
          </cell>
          <cell r="B27787">
            <v>0</v>
          </cell>
          <cell r="C27787">
            <v>0</v>
          </cell>
          <cell r="D27787">
            <v>0</v>
          </cell>
        </row>
        <row r="27788">
          <cell r="A27788">
            <v>0</v>
          </cell>
          <cell r="B27788">
            <v>0</v>
          </cell>
          <cell r="C27788">
            <v>0</v>
          </cell>
          <cell r="D27788">
            <v>0</v>
          </cell>
        </row>
        <row r="27789">
          <cell r="A27789">
            <v>0</v>
          </cell>
          <cell r="B27789">
            <v>0</v>
          </cell>
          <cell r="C27789">
            <v>0</v>
          </cell>
          <cell r="D27789">
            <v>0</v>
          </cell>
        </row>
        <row r="27790">
          <cell r="A27790">
            <v>0</v>
          </cell>
          <cell r="B27790">
            <v>0</v>
          </cell>
          <cell r="C27790">
            <v>0</v>
          </cell>
          <cell r="D27790">
            <v>0</v>
          </cell>
        </row>
        <row r="27791">
          <cell r="A27791">
            <v>0</v>
          </cell>
          <cell r="B27791">
            <v>0</v>
          </cell>
          <cell r="C27791">
            <v>0</v>
          </cell>
          <cell r="D27791">
            <v>0</v>
          </cell>
        </row>
        <row r="27792">
          <cell r="A27792">
            <v>0</v>
          </cell>
          <cell r="B27792">
            <v>0</v>
          </cell>
          <cell r="C27792">
            <v>0</v>
          </cell>
          <cell r="D27792">
            <v>0</v>
          </cell>
        </row>
        <row r="27793">
          <cell r="A27793">
            <v>0</v>
          </cell>
          <cell r="B27793">
            <v>0</v>
          </cell>
          <cell r="C27793">
            <v>0</v>
          </cell>
          <cell r="D27793">
            <v>0</v>
          </cell>
        </row>
        <row r="27794">
          <cell r="A27794">
            <v>0</v>
          </cell>
          <cell r="B27794">
            <v>0</v>
          </cell>
          <cell r="C27794">
            <v>0</v>
          </cell>
          <cell r="D27794">
            <v>0</v>
          </cell>
        </row>
        <row r="27795">
          <cell r="A27795">
            <v>0</v>
          </cell>
          <cell r="B27795">
            <v>0</v>
          </cell>
          <cell r="C27795">
            <v>0</v>
          </cell>
          <cell r="D27795">
            <v>0</v>
          </cell>
        </row>
        <row r="27796">
          <cell r="A27796">
            <v>0</v>
          </cell>
          <cell r="B27796">
            <v>0</v>
          </cell>
          <cell r="C27796">
            <v>0</v>
          </cell>
          <cell r="D27796">
            <v>0</v>
          </cell>
        </row>
        <row r="27797">
          <cell r="A27797">
            <v>0</v>
          </cell>
          <cell r="B27797">
            <v>0</v>
          </cell>
          <cell r="C27797">
            <v>0</v>
          </cell>
          <cell r="D27797">
            <v>0</v>
          </cell>
        </row>
        <row r="27798">
          <cell r="A27798">
            <v>0</v>
          </cell>
          <cell r="B27798">
            <v>0</v>
          </cell>
          <cell r="C27798">
            <v>0</v>
          </cell>
          <cell r="D27798">
            <v>0</v>
          </cell>
        </row>
        <row r="27799">
          <cell r="A27799">
            <v>0</v>
          </cell>
          <cell r="B27799">
            <v>0</v>
          </cell>
          <cell r="C27799">
            <v>0</v>
          </cell>
          <cell r="D27799">
            <v>0</v>
          </cell>
        </row>
        <row r="27800">
          <cell r="A27800">
            <v>0</v>
          </cell>
          <cell r="B27800">
            <v>0</v>
          </cell>
          <cell r="C27800">
            <v>0</v>
          </cell>
          <cell r="D27800">
            <v>0</v>
          </cell>
        </row>
        <row r="27801">
          <cell r="A27801">
            <v>0</v>
          </cell>
          <cell r="B27801">
            <v>0</v>
          </cell>
          <cell r="C27801">
            <v>0</v>
          </cell>
          <cell r="D27801">
            <v>0</v>
          </cell>
        </row>
        <row r="27802">
          <cell r="A27802">
            <v>0</v>
          </cell>
          <cell r="B27802">
            <v>0</v>
          </cell>
          <cell r="C27802">
            <v>0</v>
          </cell>
          <cell r="D27802">
            <v>0</v>
          </cell>
        </row>
        <row r="27803">
          <cell r="A27803">
            <v>0</v>
          </cell>
          <cell r="B27803">
            <v>0</v>
          </cell>
          <cell r="C27803">
            <v>0</v>
          </cell>
          <cell r="D27803">
            <v>0</v>
          </cell>
        </row>
        <row r="27804">
          <cell r="A27804">
            <v>0</v>
          </cell>
          <cell r="B27804">
            <v>0</v>
          </cell>
          <cell r="C27804">
            <v>0</v>
          </cell>
          <cell r="D27804">
            <v>0</v>
          </cell>
        </row>
        <row r="27805">
          <cell r="A27805">
            <v>0</v>
          </cell>
          <cell r="B27805">
            <v>0</v>
          </cell>
          <cell r="C27805">
            <v>0</v>
          </cell>
          <cell r="D27805">
            <v>0</v>
          </cell>
        </row>
        <row r="27806">
          <cell r="A27806">
            <v>0</v>
          </cell>
          <cell r="B27806">
            <v>0</v>
          </cell>
          <cell r="C27806">
            <v>0</v>
          </cell>
          <cell r="D27806">
            <v>0</v>
          </cell>
        </row>
        <row r="27807">
          <cell r="A27807">
            <v>0</v>
          </cell>
          <cell r="B27807">
            <v>0</v>
          </cell>
          <cell r="C27807">
            <v>0</v>
          </cell>
          <cell r="D27807">
            <v>0</v>
          </cell>
        </row>
        <row r="27808">
          <cell r="A27808">
            <v>0</v>
          </cell>
          <cell r="B27808">
            <v>0</v>
          </cell>
          <cell r="C27808">
            <v>0</v>
          </cell>
          <cell r="D27808">
            <v>0</v>
          </cell>
        </row>
        <row r="27809">
          <cell r="A27809">
            <v>0</v>
          </cell>
          <cell r="B27809">
            <v>0</v>
          </cell>
          <cell r="C27809">
            <v>0</v>
          </cell>
          <cell r="D27809">
            <v>0</v>
          </cell>
        </row>
        <row r="27810">
          <cell r="A27810">
            <v>0</v>
          </cell>
          <cell r="B27810">
            <v>0</v>
          </cell>
          <cell r="C27810">
            <v>0</v>
          </cell>
          <cell r="D27810">
            <v>0</v>
          </cell>
        </row>
        <row r="27811">
          <cell r="A27811">
            <v>0</v>
          </cell>
          <cell r="B27811">
            <v>0</v>
          </cell>
          <cell r="C27811">
            <v>0</v>
          </cell>
          <cell r="D27811">
            <v>0</v>
          </cell>
        </row>
        <row r="27812">
          <cell r="A27812">
            <v>0</v>
          </cell>
          <cell r="B27812">
            <v>0</v>
          </cell>
          <cell r="C27812">
            <v>0</v>
          </cell>
          <cell r="D27812">
            <v>0</v>
          </cell>
        </row>
        <row r="27813">
          <cell r="A27813">
            <v>0</v>
          </cell>
          <cell r="B27813">
            <v>0</v>
          </cell>
          <cell r="C27813">
            <v>0</v>
          </cell>
          <cell r="D27813">
            <v>0</v>
          </cell>
        </row>
        <row r="27814">
          <cell r="A27814">
            <v>0</v>
          </cell>
          <cell r="B27814">
            <v>0</v>
          </cell>
          <cell r="C27814">
            <v>0</v>
          </cell>
          <cell r="D27814">
            <v>0</v>
          </cell>
        </row>
        <row r="27815">
          <cell r="A27815">
            <v>0</v>
          </cell>
          <cell r="B27815">
            <v>0</v>
          </cell>
          <cell r="C27815">
            <v>0</v>
          </cell>
          <cell r="D27815">
            <v>0</v>
          </cell>
        </row>
        <row r="27816">
          <cell r="A27816">
            <v>0</v>
          </cell>
          <cell r="B27816">
            <v>0</v>
          </cell>
          <cell r="C27816">
            <v>0</v>
          </cell>
          <cell r="D27816">
            <v>0</v>
          </cell>
        </row>
        <row r="27817">
          <cell r="A27817">
            <v>0</v>
          </cell>
          <cell r="B27817">
            <v>0</v>
          </cell>
          <cell r="C27817">
            <v>0</v>
          </cell>
          <cell r="D27817">
            <v>0</v>
          </cell>
        </row>
        <row r="27818">
          <cell r="A27818">
            <v>0</v>
          </cell>
          <cell r="B27818">
            <v>0</v>
          </cell>
          <cell r="C27818">
            <v>0</v>
          </cell>
          <cell r="D27818">
            <v>0</v>
          </cell>
        </row>
        <row r="27819">
          <cell r="A27819">
            <v>0</v>
          </cell>
          <cell r="B27819">
            <v>0</v>
          </cell>
          <cell r="C27819">
            <v>0</v>
          </cell>
          <cell r="D27819">
            <v>0</v>
          </cell>
        </row>
        <row r="27820">
          <cell r="A27820">
            <v>0</v>
          </cell>
          <cell r="B27820">
            <v>0</v>
          </cell>
          <cell r="C27820">
            <v>0</v>
          </cell>
          <cell r="D27820">
            <v>0</v>
          </cell>
        </row>
        <row r="27821">
          <cell r="A27821">
            <v>0</v>
          </cell>
          <cell r="B27821">
            <v>0</v>
          </cell>
          <cell r="C27821">
            <v>0</v>
          </cell>
          <cell r="D27821">
            <v>0</v>
          </cell>
        </row>
        <row r="27822">
          <cell r="A27822">
            <v>0</v>
          </cell>
          <cell r="B27822">
            <v>0</v>
          </cell>
          <cell r="C27822">
            <v>0</v>
          </cell>
          <cell r="D27822">
            <v>0</v>
          </cell>
        </row>
        <row r="27823">
          <cell r="A27823">
            <v>0</v>
          </cell>
          <cell r="B27823">
            <v>0</v>
          </cell>
          <cell r="C27823">
            <v>0</v>
          </cell>
          <cell r="D27823">
            <v>0</v>
          </cell>
        </row>
        <row r="27824">
          <cell r="A27824">
            <v>0</v>
          </cell>
          <cell r="B27824">
            <v>0</v>
          </cell>
          <cell r="C27824">
            <v>0</v>
          </cell>
          <cell r="D27824">
            <v>0</v>
          </cell>
        </row>
        <row r="27825">
          <cell r="A27825">
            <v>0</v>
          </cell>
          <cell r="B27825">
            <v>0</v>
          </cell>
          <cell r="C27825">
            <v>0</v>
          </cell>
          <cell r="D27825">
            <v>0</v>
          </cell>
        </row>
        <row r="27826">
          <cell r="A27826">
            <v>0</v>
          </cell>
          <cell r="B27826">
            <v>0</v>
          </cell>
          <cell r="C27826">
            <v>0</v>
          </cell>
          <cell r="D27826">
            <v>0</v>
          </cell>
        </row>
        <row r="27827">
          <cell r="A27827">
            <v>0</v>
          </cell>
          <cell r="B27827">
            <v>0</v>
          </cell>
          <cell r="C27827">
            <v>0</v>
          </cell>
          <cell r="D27827">
            <v>0</v>
          </cell>
        </row>
        <row r="27828">
          <cell r="A27828">
            <v>0</v>
          </cell>
          <cell r="B27828">
            <v>0</v>
          </cell>
          <cell r="C27828">
            <v>0</v>
          </cell>
          <cell r="D27828">
            <v>0</v>
          </cell>
        </row>
        <row r="27829">
          <cell r="A27829">
            <v>0</v>
          </cell>
          <cell r="B27829">
            <v>0</v>
          </cell>
          <cell r="C27829">
            <v>0</v>
          </cell>
          <cell r="D27829">
            <v>0</v>
          </cell>
        </row>
        <row r="27830">
          <cell r="A27830">
            <v>0</v>
          </cell>
          <cell r="B27830">
            <v>0</v>
          </cell>
          <cell r="C27830">
            <v>0</v>
          </cell>
          <cell r="D27830">
            <v>0</v>
          </cell>
        </row>
        <row r="27831">
          <cell r="A27831">
            <v>0</v>
          </cell>
          <cell r="B27831">
            <v>0</v>
          </cell>
          <cell r="C27831">
            <v>0</v>
          </cell>
          <cell r="D27831">
            <v>0</v>
          </cell>
        </row>
        <row r="27832">
          <cell r="A27832">
            <v>0</v>
          </cell>
          <cell r="B27832">
            <v>0</v>
          </cell>
          <cell r="C27832">
            <v>0</v>
          </cell>
          <cell r="D27832">
            <v>0</v>
          </cell>
        </row>
        <row r="27833">
          <cell r="A27833">
            <v>0</v>
          </cell>
          <cell r="B27833">
            <v>0</v>
          </cell>
          <cell r="C27833">
            <v>0</v>
          </cell>
          <cell r="D27833">
            <v>0</v>
          </cell>
        </row>
        <row r="27834">
          <cell r="A27834">
            <v>0</v>
          </cell>
          <cell r="B27834">
            <v>0</v>
          </cell>
          <cell r="C27834">
            <v>0</v>
          </cell>
          <cell r="D27834">
            <v>0</v>
          </cell>
        </row>
        <row r="27835">
          <cell r="A27835">
            <v>0</v>
          </cell>
          <cell r="B27835">
            <v>0</v>
          </cell>
          <cell r="C27835">
            <v>0</v>
          </cell>
          <cell r="D27835">
            <v>0</v>
          </cell>
        </row>
        <row r="27836">
          <cell r="A27836">
            <v>0</v>
          </cell>
          <cell r="B27836">
            <v>0</v>
          </cell>
          <cell r="C27836">
            <v>0</v>
          </cell>
          <cell r="D27836">
            <v>0</v>
          </cell>
        </row>
        <row r="27837">
          <cell r="A27837">
            <v>0</v>
          </cell>
          <cell r="B27837">
            <v>0</v>
          </cell>
          <cell r="C27837">
            <v>0</v>
          </cell>
          <cell r="D27837">
            <v>0</v>
          </cell>
        </row>
        <row r="27838">
          <cell r="A27838">
            <v>0</v>
          </cell>
          <cell r="B27838">
            <v>0</v>
          </cell>
          <cell r="C27838">
            <v>0</v>
          </cell>
          <cell r="D27838">
            <v>0</v>
          </cell>
        </row>
        <row r="27839">
          <cell r="A27839">
            <v>0</v>
          </cell>
          <cell r="B27839">
            <v>0</v>
          </cell>
          <cell r="C27839">
            <v>0</v>
          </cell>
          <cell r="D27839">
            <v>0</v>
          </cell>
        </row>
        <row r="27840">
          <cell r="A27840">
            <v>0</v>
          </cell>
          <cell r="B27840">
            <v>0</v>
          </cell>
          <cell r="C27840">
            <v>0</v>
          </cell>
          <cell r="D27840">
            <v>0</v>
          </cell>
        </row>
        <row r="27841">
          <cell r="A27841">
            <v>0</v>
          </cell>
          <cell r="B27841">
            <v>0</v>
          </cell>
          <cell r="C27841">
            <v>0</v>
          </cell>
          <cell r="D27841">
            <v>0</v>
          </cell>
        </row>
        <row r="27842">
          <cell r="A27842">
            <v>0</v>
          </cell>
          <cell r="B27842">
            <v>0</v>
          </cell>
          <cell r="C27842">
            <v>0</v>
          </cell>
          <cell r="D27842">
            <v>0</v>
          </cell>
        </row>
        <row r="27843">
          <cell r="A27843">
            <v>0</v>
          </cell>
          <cell r="B27843">
            <v>0</v>
          </cell>
          <cell r="C27843">
            <v>0</v>
          </cell>
          <cell r="D27843">
            <v>0</v>
          </cell>
        </row>
        <row r="27844">
          <cell r="A27844">
            <v>0</v>
          </cell>
          <cell r="B27844">
            <v>0</v>
          </cell>
          <cell r="C27844">
            <v>0</v>
          </cell>
          <cell r="D27844">
            <v>0</v>
          </cell>
        </row>
        <row r="27845">
          <cell r="A27845">
            <v>0</v>
          </cell>
          <cell r="B27845">
            <v>0</v>
          </cell>
          <cell r="C27845">
            <v>0</v>
          </cell>
          <cell r="D27845">
            <v>0</v>
          </cell>
        </row>
        <row r="27846">
          <cell r="A27846">
            <v>0</v>
          </cell>
          <cell r="B27846">
            <v>0</v>
          </cell>
          <cell r="C27846">
            <v>0</v>
          </cell>
          <cell r="D27846">
            <v>0</v>
          </cell>
        </row>
        <row r="27847">
          <cell r="A27847">
            <v>0</v>
          </cell>
          <cell r="B27847">
            <v>0</v>
          </cell>
          <cell r="C27847">
            <v>0</v>
          </cell>
          <cell r="D27847">
            <v>0</v>
          </cell>
        </row>
        <row r="27848">
          <cell r="A27848">
            <v>0</v>
          </cell>
          <cell r="B27848">
            <v>0</v>
          </cell>
          <cell r="C27848">
            <v>0</v>
          </cell>
          <cell r="D27848">
            <v>0</v>
          </cell>
        </row>
        <row r="27849">
          <cell r="A27849">
            <v>0</v>
          </cell>
          <cell r="B27849">
            <v>0</v>
          </cell>
          <cell r="C27849">
            <v>0</v>
          </cell>
          <cell r="D27849">
            <v>0</v>
          </cell>
        </row>
        <row r="27850">
          <cell r="A27850">
            <v>0</v>
          </cell>
          <cell r="B27850">
            <v>0</v>
          </cell>
          <cell r="C27850">
            <v>0</v>
          </cell>
          <cell r="D27850">
            <v>0</v>
          </cell>
        </row>
        <row r="27851">
          <cell r="A27851">
            <v>0</v>
          </cell>
          <cell r="B27851">
            <v>0</v>
          </cell>
          <cell r="C27851">
            <v>0</v>
          </cell>
          <cell r="D27851">
            <v>0</v>
          </cell>
        </row>
        <row r="27852">
          <cell r="A27852">
            <v>0</v>
          </cell>
          <cell r="B27852">
            <v>0</v>
          </cell>
          <cell r="C27852">
            <v>0</v>
          </cell>
          <cell r="D27852">
            <v>0</v>
          </cell>
        </row>
        <row r="27853">
          <cell r="A27853">
            <v>0</v>
          </cell>
          <cell r="B27853">
            <v>0</v>
          </cell>
          <cell r="C27853">
            <v>0</v>
          </cell>
          <cell r="D27853">
            <v>0</v>
          </cell>
        </row>
        <row r="27854">
          <cell r="A27854">
            <v>0</v>
          </cell>
          <cell r="B27854">
            <v>0</v>
          </cell>
          <cell r="C27854">
            <v>0</v>
          </cell>
          <cell r="D27854">
            <v>0</v>
          </cell>
        </row>
        <row r="27855">
          <cell r="A27855">
            <v>0</v>
          </cell>
          <cell r="B27855">
            <v>0</v>
          </cell>
          <cell r="C27855">
            <v>0</v>
          </cell>
          <cell r="D27855">
            <v>0</v>
          </cell>
        </row>
        <row r="27856">
          <cell r="A27856">
            <v>0</v>
          </cell>
          <cell r="B27856">
            <v>0</v>
          </cell>
          <cell r="C27856">
            <v>0</v>
          </cell>
          <cell r="D27856">
            <v>0</v>
          </cell>
        </row>
        <row r="27857">
          <cell r="A27857">
            <v>0</v>
          </cell>
          <cell r="B27857">
            <v>0</v>
          </cell>
          <cell r="C27857">
            <v>0</v>
          </cell>
          <cell r="D27857">
            <v>0</v>
          </cell>
        </row>
        <row r="27858">
          <cell r="A27858">
            <v>0</v>
          </cell>
          <cell r="B27858">
            <v>0</v>
          </cell>
          <cell r="C27858">
            <v>0</v>
          </cell>
          <cell r="D27858">
            <v>0</v>
          </cell>
        </row>
        <row r="27859">
          <cell r="A27859">
            <v>0</v>
          </cell>
          <cell r="B27859">
            <v>0</v>
          </cell>
          <cell r="C27859">
            <v>0</v>
          </cell>
          <cell r="D27859">
            <v>0</v>
          </cell>
        </row>
        <row r="27860">
          <cell r="A27860">
            <v>0</v>
          </cell>
          <cell r="B27860">
            <v>0</v>
          </cell>
          <cell r="C27860">
            <v>0</v>
          </cell>
          <cell r="D27860">
            <v>0</v>
          </cell>
        </row>
        <row r="27861">
          <cell r="A27861">
            <v>0</v>
          </cell>
          <cell r="B27861">
            <v>0</v>
          </cell>
          <cell r="C27861">
            <v>0</v>
          </cell>
          <cell r="D27861">
            <v>0</v>
          </cell>
        </row>
        <row r="27862">
          <cell r="A27862">
            <v>0</v>
          </cell>
          <cell r="B27862">
            <v>0</v>
          </cell>
          <cell r="C27862">
            <v>0</v>
          </cell>
          <cell r="D27862">
            <v>0</v>
          </cell>
        </row>
        <row r="27863">
          <cell r="A27863">
            <v>0</v>
          </cell>
          <cell r="B27863">
            <v>0</v>
          </cell>
          <cell r="C27863">
            <v>0</v>
          </cell>
          <cell r="D27863">
            <v>0</v>
          </cell>
        </row>
        <row r="27864">
          <cell r="A27864">
            <v>0</v>
          </cell>
          <cell r="B27864">
            <v>0</v>
          </cell>
          <cell r="C27864">
            <v>0</v>
          </cell>
          <cell r="D27864">
            <v>0</v>
          </cell>
        </row>
        <row r="27865">
          <cell r="A27865">
            <v>0</v>
          </cell>
          <cell r="B27865">
            <v>0</v>
          </cell>
          <cell r="C27865">
            <v>0</v>
          </cell>
          <cell r="D27865">
            <v>0</v>
          </cell>
        </row>
        <row r="27866">
          <cell r="A27866">
            <v>0</v>
          </cell>
          <cell r="B27866">
            <v>0</v>
          </cell>
          <cell r="C27866">
            <v>0</v>
          </cell>
          <cell r="D27866">
            <v>0</v>
          </cell>
        </row>
        <row r="27867">
          <cell r="A27867">
            <v>0</v>
          </cell>
          <cell r="B27867">
            <v>0</v>
          </cell>
          <cell r="C27867">
            <v>0</v>
          </cell>
          <cell r="D27867">
            <v>0</v>
          </cell>
        </row>
        <row r="27868">
          <cell r="A27868">
            <v>0</v>
          </cell>
          <cell r="B27868">
            <v>0</v>
          </cell>
          <cell r="C27868">
            <v>0</v>
          </cell>
          <cell r="D27868">
            <v>0</v>
          </cell>
        </row>
        <row r="27869">
          <cell r="A27869">
            <v>0</v>
          </cell>
          <cell r="B27869">
            <v>0</v>
          </cell>
          <cell r="C27869">
            <v>0</v>
          </cell>
          <cell r="D27869">
            <v>0</v>
          </cell>
        </row>
        <row r="27870">
          <cell r="A27870">
            <v>0</v>
          </cell>
          <cell r="B27870">
            <v>0</v>
          </cell>
          <cell r="C27870">
            <v>0</v>
          </cell>
          <cell r="D27870">
            <v>0</v>
          </cell>
        </row>
        <row r="27871">
          <cell r="A27871">
            <v>0</v>
          </cell>
          <cell r="B27871">
            <v>0</v>
          </cell>
          <cell r="C27871">
            <v>0</v>
          </cell>
          <cell r="D27871">
            <v>0</v>
          </cell>
        </row>
        <row r="27872">
          <cell r="A27872">
            <v>0</v>
          </cell>
          <cell r="B27872">
            <v>0</v>
          </cell>
          <cell r="C27872">
            <v>0</v>
          </cell>
          <cell r="D27872">
            <v>0</v>
          </cell>
        </row>
        <row r="27873">
          <cell r="A27873">
            <v>0</v>
          </cell>
          <cell r="B27873">
            <v>0</v>
          </cell>
          <cell r="C27873">
            <v>0</v>
          </cell>
          <cell r="D27873">
            <v>0</v>
          </cell>
        </row>
        <row r="27874">
          <cell r="A27874">
            <v>0</v>
          </cell>
          <cell r="B27874">
            <v>0</v>
          </cell>
          <cell r="C27874">
            <v>0</v>
          </cell>
          <cell r="D27874">
            <v>0</v>
          </cell>
        </row>
        <row r="27875">
          <cell r="A27875">
            <v>0</v>
          </cell>
          <cell r="B27875">
            <v>0</v>
          </cell>
          <cell r="C27875">
            <v>0</v>
          </cell>
          <cell r="D27875">
            <v>0</v>
          </cell>
        </row>
        <row r="27876">
          <cell r="A27876">
            <v>0</v>
          </cell>
          <cell r="B27876">
            <v>0</v>
          </cell>
          <cell r="C27876">
            <v>0</v>
          </cell>
          <cell r="D27876">
            <v>0</v>
          </cell>
        </row>
        <row r="27877">
          <cell r="A27877">
            <v>0</v>
          </cell>
          <cell r="B27877">
            <v>0</v>
          </cell>
          <cell r="C27877">
            <v>0</v>
          </cell>
          <cell r="D27877">
            <v>0</v>
          </cell>
        </row>
        <row r="27878">
          <cell r="A27878">
            <v>0</v>
          </cell>
          <cell r="B27878">
            <v>0</v>
          </cell>
          <cell r="C27878">
            <v>0</v>
          </cell>
          <cell r="D27878">
            <v>0</v>
          </cell>
        </row>
        <row r="27879">
          <cell r="A27879">
            <v>0</v>
          </cell>
          <cell r="B27879">
            <v>0</v>
          </cell>
          <cell r="C27879">
            <v>0</v>
          </cell>
          <cell r="D27879">
            <v>0</v>
          </cell>
        </row>
        <row r="27880">
          <cell r="A27880">
            <v>0</v>
          </cell>
          <cell r="B27880">
            <v>0</v>
          </cell>
          <cell r="C27880">
            <v>0</v>
          </cell>
          <cell r="D27880">
            <v>0</v>
          </cell>
        </row>
        <row r="27881">
          <cell r="A27881">
            <v>0</v>
          </cell>
          <cell r="B27881">
            <v>0</v>
          </cell>
          <cell r="C27881">
            <v>0</v>
          </cell>
          <cell r="D27881">
            <v>0</v>
          </cell>
        </row>
        <row r="27882">
          <cell r="A27882">
            <v>0</v>
          </cell>
          <cell r="B27882">
            <v>0</v>
          </cell>
          <cell r="C27882">
            <v>0</v>
          </cell>
          <cell r="D27882">
            <v>0</v>
          </cell>
        </row>
        <row r="27883">
          <cell r="A27883">
            <v>0</v>
          </cell>
          <cell r="B27883">
            <v>0</v>
          </cell>
          <cell r="C27883">
            <v>0</v>
          </cell>
          <cell r="D27883">
            <v>0</v>
          </cell>
        </row>
        <row r="27884">
          <cell r="A27884">
            <v>0</v>
          </cell>
          <cell r="B27884">
            <v>0</v>
          </cell>
          <cell r="C27884">
            <v>0</v>
          </cell>
          <cell r="D27884">
            <v>0</v>
          </cell>
        </row>
        <row r="27885">
          <cell r="A27885">
            <v>0</v>
          </cell>
          <cell r="B27885">
            <v>0</v>
          </cell>
          <cell r="C27885">
            <v>0</v>
          </cell>
          <cell r="D27885">
            <v>0</v>
          </cell>
        </row>
        <row r="27886">
          <cell r="A27886">
            <v>0</v>
          </cell>
          <cell r="B27886">
            <v>0</v>
          </cell>
          <cell r="C27886">
            <v>0</v>
          </cell>
          <cell r="D27886">
            <v>0</v>
          </cell>
        </row>
        <row r="27887">
          <cell r="A27887">
            <v>0</v>
          </cell>
          <cell r="B27887">
            <v>0</v>
          </cell>
          <cell r="C27887">
            <v>0</v>
          </cell>
          <cell r="D27887">
            <v>0</v>
          </cell>
        </row>
        <row r="27888">
          <cell r="A27888">
            <v>0</v>
          </cell>
          <cell r="B27888">
            <v>0</v>
          </cell>
          <cell r="C27888">
            <v>0</v>
          </cell>
          <cell r="D27888">
            <v>0</v>
          </cell>
        </row>
        <row r="27889">
          <cell r="A27889">
            <v>0</v>
          </cell>
          <cell r="B27889">
            <v>0</v>
          </cell>
          <cell r="C27889">
            <v>0</v>
          </cell>
          <cell r="D27889">
            <v>0</v>
          </cell>
        </row>
        <row r="27890">
          <cell r="A27890">
            <v>0</v>
          </cell>
          <cell r="B27890">
            <v>0</v>
          </cell>
          <cell r="C27890">
            <v>0</v>
          </cell>
          <cell r="D27890">
            <v>0</v>
          </cell>
        </row>
        <row r="27891">
          <cell r="A27891">
            <v>0</v>
          </cell>
          <cell r="B27891">
            <v>0</v>
          </cell>
          <cell r="C27891">
            <v>0</v>
          </cell>
          <cell r="D27891">
            <v>0</v>
          </cell>
        </row>
        <row r="27892">
          <cell r="A27892">
            <v>0</v>
          </cell>
          <cell r="B27892">
            <v>0</v>
          </cell>
          <cell r="C27892">
            <v>0</v>
          </cell>
          <cell r="D27892">
            <v>0</v>
          </cell>
        </row>
        <row r="27893">
          <cell r="A27893">
            <v>0</v>
          </cell>
          <cell r="B27893">
            <v>0</v>
          </cell>
          <cell r="C27893">
            <v>0</v>
          </cell>
          <cell r="D27893">
            <v>0</v>
          </cell>
        </row>
        <row r="27894">
          <cell r="A27894">
            <v>0</v>
          </cell>
          <cell r="B27894">
            <v>0</v>
          </cell>
          <cell r="C27894">
            <v>0</v>
          </cell>
          <cell r="D27894">
            <v>0</v>
          </cell>
        </row>
        <row r="27895">
          <cell r="A27895">
            <v>0</v>
          </cell>
          <cell r="B27895">
            <v>0</v>
          </cell>
          <cell r="C27895">
            <v>0</v>
          </cell>
          <cell r="D27895">
            <v>0</v>
          </cell>
        </row>
        <row r="27896">
          <cell r="A27896">
            <v>0</v>
          </cell>
          <cell r="B27896">
            <v>0</v>
          </cell>
          <cell r="C27896">
            <v>0</v>
          </cell>
          <cell r="D27896">
            <v>0</v>
          </cell>
        </row>
        <row r="27897">
          <cell r="A27897">
            <v>0</v>
          </cell>
          <cell r="B27897">
            <v>0</v>
          </cell>
          <cell r="C27897">
            <v>0</v>
          </cell>
          <cell r="D27897">
            <v>0</v>
          </cell>
        </row>
        <row r="27898">
          <cell r="A27898">
            <v>0</v>
          </cell>
          <cell r="B27898">
            <v>0</v>
          </cell>
          <cell r="C27898">
            <v>0</v>
          </cell>
          <cell r="D27898">
            <v>0</v>
          </cell>
        </row>
        <row r="27899">
          <cell r="A27899">
            <v>0</v>
          </cell>
          <cell r="B27899">
            <v>0</v>
          </cell>
          <cell r="C27899">
            <v>0</v>
          </cell>
          <cell r="D27899">
            <v>0</v>
          </cell>
        </row>
        <row r="27900">
          <cell r="A27900">
            <v>0</v>
          </cell>
          <cell r="B27900">
            <v>0</v>
          </cell>
          <cell r="C27900">
            <v>0</v>
          </cell>
          <cell r="D27900">
            <v>0</v>
          </cell>
        </row>
        <row r="27901">
          <cell r="A27901">
            <v>0</v>
          </cell>
          <cell r="B27901">
            <v>0</v>
          </cell>
          <cell r="C27901">
            <v>0</v>
          </cell>
          <cell r="D27901">
            <v>0</v>
          </cell>
        </row>
        <row r="27902">
          <cell r="A27902">
            <v>0</v>
          </cell>
          <cell r="B27902">
            <v>0</v>
          </cell>
          <cell r="C27902">
            <v>0</v>
          </cell>
          <cell r="D27902">
            <v>0</v>
          </cell>
        </row>
        <row r="27903">
          <cell r="A27903">
            <v>0</v>
          </cell>
          <cell r="B27903">
            <v>0</v>
          </cell>
          <cell r="C27903">
            <v>0</v>
          </cell>
          <cell r="D27903">
            <v>0</v>
          </cell>
        </row>
        <row r="27904">
          <cell r="A27904">
            <v>0</v>
          </cell>
          <cell r="B27904">
            <v>0</v>
          </cell>
          <cell r="C27904">
            <v>0</v>
          </cell>
          <cell r="D27904">
            <v>0</v>
          </cell>
        </row>
        <row r="27905">
          <cell r="A27905">
            <v>0</v>
          </cell>
          <cell r="B27905">
            <v>0</v>
          </cell>
          <cell r="C27905">
            <v>0</v>
          </cell>
          <cell r="D27905">
            <v>0</v>
          </cell>
        </row>
        <row r="27906">
          <cell r="A27906">
            <v>0</v>
          </cell>
          <cell r="B27906">
            <v>0</v>
          </cell>
          <cell r="C27906">
            <v>0</v>
          </cell>
          <cell r="D27906">
            <v>0</v>
          </cell>
        </row>
        <row r="27907">
          <cell r="A27907">
            <v>0</v>
          </cell>
          <cell r="B27907">
            <v>0</v>
          </cell>
          <cell r="C27907">
            <v>0</v>
          </cell>
          <cell r="D27907">
            <v>0</v>
          </cell>
        </row>
        <row r="27908">
          <cell r="A27908">
            <v>0</v>
          </cell>
          <cell r="B27908">
            <v>0</v>
          </cell>
          <cell r="C27908">
            <v>0</v>
          </cell>
          <cell r="D27908">
            <v>0</v>
          </cell>
        </row>
        <row r="27909">
          <cell r="A27909">
            <v>0</v>
          </cell>
          <cell r="B27909">
            <v>0</v>
          </cell>
          <cell r="C27909">
            <v>0</v>
          </cell>
          <cell r="D27909">
            <v>0</v>
          </cell>
        </row>
        <row r="27910">
          <cell r="A27910">
            <v>0</v>
          </cell>
          <cell r="B27910">
            <v>0</v>
          </cell>
          <cell r="C27910">
            <v>0</v>
          </cell>
          <cell r="D27910">
            <v>0</v>
          </cell>
        </row>
        <row r="27911">
          <cell r="A27911">
            <v>0</v>
          </cell>
          <cell r="B27911">
            <v>0</v>
          </cell>
          <cell r="C27911">
            <v>0</v>
          </cell>
          <cell r="D27911">
            <v>0</v>
          </cell>
        </row>
        <row r="27912">
          <cell r="A27912">
            <v>0</v>
          </cell>
          <cell r="B27912">
            <v>0</v>
          </cell>
          <cell r="C27912">
            <v>0</v>
          </cell>
          <cell r="D27912">
            <v>0</v>
          </cell>
        </row>
        <row r="27913">
          <cell r="A27913">
            <v>0</v>
          </cell>
          <cell r="B27913">
            <v>0</v>
          </cell>
          <cell r="C27913">
            <v>0</v>
          </cell>
          <cell r="D27913">
            <v>0</v>
          </cell>
        </row>
        <row r="27914">
          <cell r="A27914">
            <v>0</v>
          </cell>
          <cell r="B27914">
            <v>0</v>
          </cell>
          <cell r="C27914">
            <v>0</v>
          </cell>
          <cell r="D27914">
            <v>0</v>
          </cell>
        </row>
        <row r="27915">
          <cell r="A27915">
            <v>0</v>
          </cell>
          <cell r="B27915">
            <v>0</v>
          </cell>
          <cell r="C27915">
            <v>0</v>
          </cell>
          <cell r="D27915">
            <v>0</v>
          </cell>
        </row>
        <row r="27916">
          <cell r="A27916">
            <v>0</v>
          </cell>
          <cell r="B27916">
            <v>0</v>
          </cell>
          <cell r="C27916">
            <v>0</v>
          </cell>
          <cell r="D27916">
            <v>0</v>
          </cell>
        </row>
        <row r="27917">
          <cell r="A27917">
            <v>0</v>
          </cell>
          <cell r="B27917">
            <v>0</v>
          </cell>
          <cell r="C27917">
            <v>0</v>
          </cell>
          <cell r="D27917">
            <v>0</v>
          </cell>
        </row>
        <row r="27918">
          <cell r="A27918">
            <v>0</v>
          </cell>
          <cell r="B27918">
            <v>0</v>
          </cell>
          <cell r="C27918">
            <v>0</v>
          </cell>
          <cell r="D27918">
            <v>0</v>
          </cell>
        </row>
        <row r="27919">
          <cell r="A27919">
            <v>0</v>
          </cell>
          <cell r="B27919">
            <v>0</v>
          </cell>
          <cell r="C27919">
            <v>0</v>
          </cell>
          <cell r="D27919">
            <v>0</v>
          </cell>
        </row>
        <row r="27920">
          <cell r="A27920">
            <v>0</v>
          </cell>
          <cell r="B27920">
            <v>0</v>
          </cell>
          <cell r="C27920">
            <v>0</v>
          </cell>
          <cell r="D27920">
            <v>0</v>
          </cell>
        </row>
        <row r="27921">
          <cell r="A27921">
            <v>0</v>
          </cell>
          <cell r="B27921">
            <v>0</v>
          </cell>
          <cell r="C27921">
            <v>0</v>
          </cell>
          <cell r="D27921">
            <v>0</v>
          </cell>
        </row>
        <row r="27922">
          <cell r="A27922">
            <v>0</v>
          </cell>
          <cell r="B27922">
            <v>0</v>
          </cell>
          <cell r="C27922">
            <v>0</v>
          </cell>
          <cell r="D27922">
            <v>0</v>
          </cell>
        </row>
        <row r="27923">
          <cell r="A27923">
            <v>0</v>
          </cell>
          <cell r="B27923">
            <v>0</v>
          </cell>
          <cell r="C27923">
            <v>0</v>
          </cell>
          <cell r="D27923">
            <v>0</v>
          </cell>
        </row>
        <row r="27924">
          <cell r="A27924">
            <v>0</v>
          </cell>
          <cell r="B27924">
            <v>0</v>
          </cell>
          <cell r="C27924">
            <v>0</v>
          </cell>
          <cell r="D27924">
            <v>0</v>
          </cell>
        </row>
        <row r="27925">
          <cell r="A27925">
            <v>0</v>
          </cell>
          <cell r="B27925">
            <v>0</v>
          </cell>
          <cell r="C27925">
            <v>0</v>
          </cell>
          <cell r="D27925">
            <v>0</v>
          </cell>
        </row>
        <row r="27926">
          <cell r="A27926">
            <v>0</v>
          </cell>
          <cell r="B27926">
            <v>0</v>
          </cell>
          <cell r="C27926">
            <v>0</v>
          </cell>
          <cell r="D27926">
            <v>0</v>
          </cell>
        </row>
        <row r="27927">
          <cell r="A27927">
            <v>0</v>
          </cell>
          <cell r="B27927">
            <v>0</v>
          </cell>
          <cell r="C27927">
            <v>0</v>
          </cell>
          <cell r="D27927">
            <v>0</v>
          </cell>
        </row>
        <row r="27928">
          <cell r="A27928">
            <v>0</v>
          </cell>
          <cell r="B27928">
            <v>0</v>
          </cell>
          <cell r="C27928">
            <v>0</v>
          </cell>
          <cell r="D27928">
            <v>0</v>
          </cell>
        </row>
        <row r="27929">
          <cell r="A27929">
            <v>0</v>
          </cell>
          <cell r="B27929">
            <v>0</v>
          </cell>
          <cell r="C27929">
            <v>0</v>
          </cell>
          <cell r="D27929">
            <v>0</v>
          </cell>
        </row>
        <row r="27930">
          <cell r="A27930">
            <v>0</v>
          </cell>
          <cell r="B27930">
            <v>0</v>
          </cell>
          <cell r="C27930">
            <v>0</v>
          </cell>
          <cell r="D27930">
            <v>0</v>
          </cell>
        </row>
        <row r="27931">
          <cell r="A27931">
            <v>0</v>
          </cell>
          <cell r="B27931">
            <v>0</v>
          </cell>
          <cell r="C27931">
            <v>0</v>
          </cell>
          <cell r="D27931">
            <v>0</v>
          </cell>
        </row>
        <row r="27932">
          <cell r="A27932">
            <v>0</v>
          </cell>
          <cell r="B27932">
            <v>0</v>
          </cell>
          <cell r="C27932">
            <v>0</v>
          </cell>
          <cell r="D27932">
            <v>0</v>
          </cell>
        </row>
        <row r="27933">
          <cell r="A27933">
            <v>0</v>
          </cell>
          <cell r="B27933">
            <v>0</v>
          </cell>
          <cell r="C27933">
            <v>0</v>
          </cell>
          <cell r="D27933">
            <v>0</v>
          </cell>
        </row>
        <row r="27934">
          <cell r="A27934">
            <v>0</v>
          </cell>
          <cell r="B27934">
            <v>0</v>
          </cell>
          <cell r="C27934">
            <v>0</v>
          </cell>
          <cell r="D27934">
            <v>0</v>
          </cell>
        </row>
        <row r="27935">
          <cell r="A27935">
            <v>0</v>
          </cell>
          <cell r="B27935">
            <v>0</v>
          </cell>
          <cell r="C27935">
            <v>0</v>
          </cell>
          <cell r="D27935">
            <v>0</v>
          </cell>
        </row>
        <row r="27936">
          <cell r="A27936">
            <v>0</v>
          </cell>
          <cell r="B27936">
            <v>0</v>
          </cell>
          <cell r="C27936">
            <v>0</v>
          </cell>
          <cell r="D27936">
            <v>0</v>
          </cell>
        </row>
        <row r="27937">
          <cell r="A27937">
            <v>0</v>
          </cell>
          <cell r="B27937">
            <v>0</v>
          </cell>
          <cell r="C27937">
            <v>0</v>
          </cell>
          <cell r="D27937">
            <v>0</v>
          </cell>
        </row>
        <row r="27938">
          <cell r="A27938">
            <v>0</v>
          </cell>
          <cell r="B27938">
            <v>0</v>
          </cell>
          <cell r="C27938">
            <v>0</v>
          </cell>
          <cell r="D27938">
            <v>0</v>
          </cell>
        </row>
        <row r="27939">
          <cell r="A27939">
            <v>0</v>
          </cell>
          <cell r="B27939">
            <v>0</v>
          </cell>
          <cell r="C27939">
            <v>0</v>
          </cell>
          <cell r="D27939">
            <v>0</v>
          </cell>
        </row>
        <row r="27940">
          <cell r="A27940">
            <v>0</v>
          </cell>
          <cell r="B27940">
            <v>0</v>
          </cell>
          <cell r="C27940">
            <v>0</v>
          </cell>
          <cell r="D27940">
            <v>0</v>
          </cell>
        </row>
        <row r="27941">
          <cell r="A27941">
            <v>0</v>
          </cell>
          <cell r="B27941">
            <v>0</v>
          </cell>
          <cell r="C27941">
            <v>0</v>
          </cell>
          <cell r="D27941">
            <v>0</v>
          </cell>
        </row>
        <row r="27942">
          <cell r="A27942">
            <v>0</v>
          </cell>
          <cell r="B27942">
            <v>0</v>
          </cell>
          <cell r="C27942">
            <v>0</v>
          </cell>
          <cell r="D27942">
            <v>0</v>
          </cell>
        </row>
        <row r="27943">
          <cell r="A27943">
            <v>0</v>
          </cell>
          <cell r="B27943">
            <v>0</v>
          </cell>
          <cell r="C27943">
            <v>0</v>
          </cell>
          <cell r="D27943">
            <v>0</v>
          </cell>
        </row>
        <row r="27944">
          <cell r="A27944">
            <v>0</v>
          </cell>
          <cell r="B27944">
            <v>0</v>
          </cell>
          <cell r="C27944">
            <v>0</v>
          </cell>
          <cell r="D27944">
            <v>0</v>
          </cell>
        </row>
        <row r="27945">
          <cell r="A27945">
            <v>0</v>
          </cell>
          <cell r="B27945">
            <v>0</v>
          </cell>
          <cell r="C27945">
            <v>0</v>
          </cell>
          <cell r="D27945">
            <v>0</v>
          </cell>
        </row>
        <row r="27946">
          <cell r="A27946">
            <v>0</v>
          </cell>
          <cell r="B27946">
            <v>0</v>
          </cell>
          <cell r="C27946">
            <v>0</v>
          </cell>
          <cell r="D27946">
            <v>0</v>
          </cell>
        </row>
        <row r="27947">
          <cell r="A27947">
            <v>0</v>
          </cell>
          <cell r="B27947">
            <v>0</v>
          </cell>
          <cell r="C27947">
            <v>0</v>
          </cell>
          <cell r="D27947">
            <v>0</v>
          </cell>
        </row>
        <row r="27948">
          <cell r="A27948">
            <v>0</v>
          </cell>
          <cell r="B27948">
            <v>0</v>
          </cell>
          <cell r="C27948">
            <v>0</v>
          </cell>
          <cell r="D27948">
            <v>0</v>
          </cell>
        </row>
        <row r="27949">
          <cell r="A27949">
            <v>0</v>
          </cell>
          <cell r="B27949">
            <v>0</v>
          </cell>
          <cell r="C27949">
            <v>0</v>
          </cell>
          <cell r="D27949">
            <v>0</v>
          </cell>
        </row>
        <row r="27950">
          <cell r="A27950">
            <v>0</v>
          </cell>
          <cell r="B27950">
            <v>0</v>
          </cell>
          <cell r="C27950">
            <v>0</v>
          </cell>
          <cell r="D27950">
            <v>0</v>
          </cell>
        </row>
        <row r="27951">
          <cell r="A27951">
            <v>0</v>
          </cell>
          <cell r="B27951">
            <v>0</v>
          </cell>
          <cell r="C27951">
            <v>0</v>
          </cell>
          <cell r="D27951">
            <v>0</v>
          </cell>
        </row>
        <row r="27952">
          <cell r="A27952">
            <v>0</v>
          </cell>
          <cell r="B27952">
            <v>0</v>
          </cell>
          <cell r="C27952">
            <v>0</v>
          </cell>
          <cell r="D27952">
            <v>0</v>
          </cell>
        </row>
        <row r="27953">
          <cell r="A27953">
            <v>0</v>
          </cell>
          <cell r="B27953">
            <v>0</v>
          </cell>
          <cell r="C27953">
            <v>0</v>
          </cell>
          <cell r="D27953">
            <v>0</v>
          </cell>
        </row>
        <row r="27954">
          <cell r="A27954">
            <v>0</v>
          </cell>
          <cell r="B27954">
            <v>0</v>
          </cell>
          <cell r="C27954">
            <v>0</v>
          </cell>
          <cell r="D27954">
            <v>0</v>
          </cell>
        </row>
        <row r="27955">
          <cell r="A27955">
            <v>0</v>
          </cell>
          <cell r="B27955">
            <v>0</v>
          </cell>
          <cell r="C27955">
            <v>0</v>
          </cell>
          <cell r="D27955">
            <v>0</v>
          </cell>
        </row>
        <row r="27956">
          <cell r="A27956">
            <v>0</v>
          </cell>
          <cell r="B27956">
            <v>0</v>
          </cell>
          <cell r="C27956">
            <v>0</v>
          </cell>
          <cell r="D27956">
            <v>0</v>
          </cell>
        </row>
        <row r="27957">
          <cell r="A27957">
            <v>0</v>
          </cell>
          <cell r="B27957">
            <v>0</v>
          </cell>
          <cell r="C27957">
            <v>0</v>
          </cell>
          <cell r="D27957">
            <v>0</v>
          </cell>
        </row>
        <row r="27958">
          <cell r="A27958">
            <v>0</v>
          </cell>
          <cell r="B27958">
            <v>0</v>
          </cell>
          <cell r="C27958">
            <v>0</v>
          </cell>
          <cell r="D27958">
            <v>0</v>
          </cell>
        </row>
        <row r="27959">
          <cell r="A27959">
            <v>0</v>
          </cell>
          <cell r="B27959">
            <v>0</v>
          </cell>
          <cell r="C27959">
            <v>0</v>
          </cell>
          <cell r="D27959">
            <v>0</v>
          </cell>
        </row>
        <row r="27960">
          <cell r="A27960">
            <v>0</v>
          </cell>
          <cell r="B27960">
            <v>0</v>
          </cell>
          <cell r="C27960">
            <v>0</v>
          </cell>
          <cell r="D27960">
            <v>0</v>
          </cell>
        </row>
        <row r="27961">
          <cell r="A27961">
            <v>0</v>
          </cell>
          <cell r="B27961">
            <v>0</v>
          </cell>
          <cell r="C27961">
            <v>0</v>
          </cell>
          <cell r="D27961">
            <v>0</v>
          </cell>
        </row>
        <row r="27962">
          <cell r="A27962">
            <v>0</v>
          </cell>
          <cell r="B27962">
            <v>0</v>
          </cell>
          <cell r="C27962">
            <v>0</v>
          </cell>
          <cell r="D27962">
            <v>0</v>
          </cell>
        </row>
        <row r="27963">
          <cell r="A27963">
            <v>0</v>
          </cell>
          <cell r="B27963">
            <v>0</v>
          </cell>
          <cell r="C27963">
            <v>0</v>
          </cell>
          <cell r="D27963">
            <v>0</v>
          </cell>
        </row>
        <row r="27964">
          <cell r="A27964">
            <v>0</v>
          </cell>
          <cell r="B27964">
            <v>0</v>
          </cell>
          <cell r="C27964">
            <v>0</v>
          </cell>
          <cell r="D27964">
            <v>0</v>
          </cell>
        </row>
        <row r="27965">
          <cell r="A27965">
            <v>0</v>
          </cell>
          <cell r="B27965">
            <v>0</v>
          </cell>
          <cell r="C27965">
            <v>0</v>
          </cell>
          <cell r="D27965">
            <v>0</v>
          </cell>
        </row>
        <row r="27966">
          <cell r="A27966">
            <v>0</v>
          </cell>
          <cell r="B27966">
            <v>0</v>
          </cell>
          <cell r="C27966">
            <v>0</v>
          </cell>
          <cell r="D27966">
            <v>0</v>
          </cell>
        </row>
        <row r="27967">
          <cell r="A27967">
            <v>0</v>
          </cell>
          <cell r="B27967">
            <v>0</v>
          </cell>
          <cell r="C27967">
            <v>0</v>
          </cell>
          <cell r="D27967">
            <v>0</v>
          </cell>
        </row>
        <row r="27968">
          <cell r="A27968">
            <v>0</v>
          </cell>
          <cell r="B27968">
            <v>0</v>
          </cell>
          <cell r="C27968">
            <v>0</v>
          </cell>
          <cell r="D27968">
            <v>0</v>
          </cell>
        </row>
        <row r="27969">
          <cell r="A27969">
            <v>0</v>
          </cell>
          <cell r="B27969">
            <v>0</v>
          </cell>
          <cell r="C27969">
            <v>0</v>
          </cell>
          <cell r="D27969">
            <v>0</v>
          </cell>
        </row>
        <row r="27970">
          <cell r="A27970">
            <v>0</v>
          </cell>
          <cell r="B27970">
            <v>0</v>
          </cell>
          <cell r="C27970">
            <v>0</v>
          </cell>
          <cell r="D27970">
            <v>0</v>
          </cell>
        </row>
        <row r="27971">
          <cell r="A27971">
            <v>0</v>
          </cell>
          <cell r="B27971">
            <v>0</v>
          </cell>
          <cell r="C27971">
            <v>0</v>
          </cell>
          <cell r="D27971">
            <v>0</v>
          </cell>
        </row>
        <row r="27972">
          <cell r="A27972">
            <v>0</v>
          </cell>
          <cell r="B27972">
            <v>0</v>
          </cell>
          <cell r="C27972">
            <v>0</v>
          </cell>
          <cell r="D27972">
            <v>0</v>
          </cell>
        </row>
        <row r="27973">
          <cell r="A27973">
            <v>0</v>
          </cell>
          <cell r="B27973">
            <v>0</v>
          </cell>
          <cell r="C27973">
            <v>0</v>
          </cell>
          <cell r="D27973">
            <v>0</v>
          </cell>
        </row>
        <row r="27974">
          <cell r="A27974">
            <v>0</v>
          </cell>
          <cell r="B27974">
            <v>0</v>
          </cell>
          <cell r="C27974">
            <v>0</v>
          </cell>
          <cell r="D27974">
            <v>0</v>
          </cell>
        </row>
        <row r="27975">
          <cell r="A27975">
            <v>0</v>
          </cell>
          <cell r="B27975">
            <v>0</v>
          </cell>
          <cell r="C27975">
            <v>0</v>
          </cell>
          <cell r="D27975">
            <v>0</v>
          </cell>
        </row>
        <row r="27976">
          <cell r="A27976">
            <v>0</v>
          </cell>
          <cell r="B27976">
            <v>0</v>
          </cell>
          <cell r="C27976">
            <v>0</v>
          </cell>
          <cell r="D27976">
            <v>0</v>
          </cell>
        </row>
        <row r="27977">
          <cell r="A27977">
            <v>0</v>
          </cell>
          <cell r="B27977">
            <v>0</v>
          </cell>
          <cell r="C27977">
            <v>0</v>
          </cell>
          <cell r="D27977">
            <v>0</v>
          </cell>
        </row>
        <row r="27978">
          <cell r="A27978">
            <v>0</v>
          </cell>
          <cell r="B27978">
            <v>0</v>
          </cell>
          <cell r="C27978">
            <v>0</v>
          </cell>
          <cell r="D27978">
            <v>0</v>
          </cell>
        </row>
        <row r="27979">
          <cell r="A27979">
            <v>0</v>
          </cell>
          <cell r="B27979">
            <v>0</v>
          </cell>
          <cell r="C27979">
            <v>0</v>
          </cell>
          <cell r="D27979">
            <v>0</v>
          </cell>
        </row>
        <row r="27980">
          <cell r="A27980">
            <v>0</v>
          </cell>
          <cell r="B27980">
            <v>0</v>
          </cell>
          <cell r="C27980">
            <v>0</v>
          </cell>
          <cell r="D27980">
            <v>0</v>
          </cell>
        </row>
        <row r="27981">
          <cell r="A27981">
            <v>0</v>
          </cell>
          <cell r="B27981">
            <v>0</v>
          </cell>
          <cell r="C27981">
            <v>0</v>
          </cell>
          <cell r="D27981">
            <v>0</v>
          </cell>
        </row>
        <row r="27982">
          <cell r="A27982">
            <v>0</v>
          </cell>
          <cell r="B27982">
            <v>0</v>
          </cell>
          <cell r="C27982">
            <v>0</v>
          </cell>
          <cell r="D27982">
            <v>0</v>
          </cell>
        </row>
        <row r="27983">
          <cell r="A27983">
            <v>0</v>
          </cell>
          <cell r="B27983">
            <v>0</v>
          </cell>
          <cell r="C27983">
            <v>0</v>
          </cell>
          <cell r="D27983">
            <v>0</v>
          </cell>
        </row>
        <row r="27984">
          <cell r="A27984">
            <v>0</v>
          </cell>
          <cell r="B27984">
            <v>0</v>
          </cell>
          <cell r="C27984">
            <v>0</v>
          </cell>
          <cell r="D27984">
            <v>0</v>
          </cell>
        </row>
        <row r="27985">
          <cell r="A27985">
            <v>0</v>
          </cell>
          <cell r="B27985">
            <v>0</v>
          </cell>
          <cell r="C27985">
            <v>0</v>
          </cell>
          <cell r="D27985">
            <v>0</v>
          </cell>
        </row>
        <row r="27986">
          <cell r="A27986">
            <v>0</v>
          </cell>
          <cell r="B27986">
            <v>0</v>
          </cell>
          <cell r="C27986">
            <v>0</v>
          </cell>
          <cell r="D27986">
            <v>0</v>
          </cell>
        </row>
        <row r="27987">
          <cell r="A27987">
            <v>0</v>
          </cell>
          <cell r="B27987">
            <v>0</v>
          </cell>
          <cell r="C27987">
            <v>0</v>
          </cell>
          <cell r="D27987">
            <v>0</v>
          </cell>
        </row>
        <row r="27988">
          <cell r="A27988">
            <v>0</v>
          </cell>
          <cell r="B27988">
            <v>0</v>
          </cell>
          <cell r="C27988">
            <v>0</v>
          </cell>
          <cell r="D27988">
            <v>0</v>
          </cell>
        </row>
        <row r="27989">
          <cell r="A27989">
            <v>0</v>
          </cell>
          <cell r="B27989">
            <v>0</v>
          </cell>
          <cell r="C27989">
            <v>0</v>
          </cell>
          <cell r="D27989">
            <v>0</v>
          </cell>
        </row>
        <row r="27990">
          <cell r="A27990">
            <v>0</v>
          </cell>
          <cell r="B27990">
            <v>0</v>
          </cell>
          <cell r="C27990">
            <v>0</v>
          </cell>
          <cell r="D27990">
            <v>0</v>
          </cell>
        </row>
        <row r="27991">
          <cell r="A27991">
            <v>0</v>
          </cell>
          <cell r="B27991">
            <v>0</v>
          </cell>
          <cell r="C27991">
            <v>0</v>
          </cell>
          <cell r="D27991">
            <v>0</v>
          </cell>
        </row>
        <row r="27992">
          <cell r="A27992">
            <v>0</v>
          </cell>
          <cell r="B27992">
            <v>0</v>
          </cell>
          <cell r="C27992">
            <v>0</v>
          </cell>
          <cell r="D27992">
            <v>0</v>
          </cell>
        </row>
        <row r="27993">
          <cell r="A27993">
            <v>0</v>
          </cell>
          <cell r="B27993">
            <v>0</v>
          </cell>
          <cell r="C27993">
            <v>0</v>
          </cell>
          <cell r="D27993">
            <v>0</v>
          </cell>
        </row>
        <row r="27994">
          <cell r="A27994">
            <v>0</v>
          </cell>
          <cell r="B27994">
            <v>0</v>
          </cell>
          <cell r="C27994">
            <v>0</v>
          </cell>
          <cell r="D27994">
            <v>0</v>
          </cell>
        </row>
        <row r="27995">
          <cell r="A27995">
            <v>0</v>
          </cell>
          <cell r="B27995">
            <v>0</v>
          </cell>
          <cell r="C27995">
            <v>0</v>
          </cell>
          <cell r="D27995">
            <v>0</v>
          </cell>
        </row>
        <row r="27996">
          <cell r="A27996">
            <v>0</v>
          </cell>
          <cell r="B27996">
            <v>0</v>
          </cell>
          <cell r="C27996">
            <v>0</v>
          </cell>
          <cell r="D27996">
            <v>0</v>
          </cell>
        </row>
        <row r="27997">
          <cell r="A27997">
            <v>0</v>
          </cell>
          <cell r="B27997">
            <v>0</v>
          </cell>
          <cell r="C27997">
            <v>0</v>
          </cell>
          <cell r="D27997">
            <v>0</v>
          </cell>
        </row>
        <row r="27998">
          <cell r="A27998">
            <v>0</v>
          </cell>
          <cell r="B27998">
            <v>0</v>
          </cell>
          <cell r="C27998">
            <v>0</v>
          </cell>
          <cell r="D27998">
            <v>0</v>
          </cell>
        </row>
        <row r="27999">
          <cell r="A27999">
            <v>0</v>
          </cell>
          <cell r="B27999">
            <v>0</v>
          </cell>
          <cell r="C27999">
            <v>0</v>
          </cell>
          <cell r="D27999">
            <v>0</v>
          </cell>
        </row>
        <row r="28000">
          <cell r="A28000">
            <v>0</v>
          </cell>
          <cell r="B28000">
            <v>0</v>
          </cell>
          <cell r="C28000">
            <v>0</v>
          </cell>
          <cell r="D28000">
            <v>0</v>
          </cell>
        </row>
        <row r="28001">
          <cell r="A28001">
            <v>0</v>
          </cell>
          <cell r="B28001">
            <v>0</v>
          </cell>
          <cell r="C28001">
            <v>0</v>
          </cell>
          <cell r="D28001">
            <v>0</v>
          </cell>
        </row>
        <row r="28002">
          <cell r="A28002">
            <v>0</v>
          </cell>
          <cell r="B28002">
            <v>0</v>
          </cell>
          <cell r="C28002">
            <v>0</v>
          </cell>
          <cell r="D28002">
            <v>0</v>
          </cell>
        </row>
        <row r="28003">
          <cell r="A28003">
            <v>0</v>
          </cell>
          <cell r="B28003">
            <v>0</v>
          </cell>
          <cell r="C28003">
            <v>0</v>
          </cell>
          <cell r="D28003">
            <v>0</v>
          </cell>
        </row>
        <row r="28004">
          <cell r="A28004">
            <v>0</v>
          </cell>
          <cell r="B28004">
            <v>0</v>
          </cell>
          <cell r="C28004">
            <v>0</v>
          </cell>
          <cell r="D28004">
            <v>0</v>
          </cell>
        </row>
        <row r="28005">
          <cell r="A28005">
            <v>0</v>
          </cell>
          <cell r="B28005">
            <v>0</v>
          </cell>
          <cell r="C28005">
            <v>0</v>
          </cell>
          <cell r="D28005">
            <v>0</v>
          </cell>
        </row>
        <row r="28006">
          <cell r="A28006">
            <v>0</v>
          </cell>
          <cell r="B28006">
            <v>0</v>
          </cell>
          <cell r="C28006">
            <v>0</v>
          </cell>
          <cell r="D28006">
            <v>0</v>
          </cell>
        </row>
        <row r="28007">
          <cell r="A28007">
            <v>0</v>
          </cell>
          <cell r="B28007">
            <v>0</v>
          </cell>
          <cell r="C28007">
            <v>0</v>
          </cell>
          <cell r="D28007">
            <v>0</v>
          </cell>
        </row>
        <row r="28008">
          <cell r="A28008">
            <v>0</v>
          </cell>
          <cell r="B28008">
            <v>0</v>
          </cell>
          <cell r="C28008">
            <v>0</v>
          </cell>
          <cell r="D28008">
            <v>0</v>
          </cell>
        </row>
        <row r="28009">
          <cell r="A28009">
            <v>0</v>
          </cell>
          <cell r="B28009">
            <v>0</v>
          </cell>
          <cell r="C28009">
            <v>0</v>
          </cell>
          <cell r="D28009">
            <v>0</v>
          </cell>
        </row>
        <row r="28010">
          <cell r="A28010">
            <v>0</v>
          </cell>
          <cell r="B28010">
            <v>0</v>
          </cell>
          <cell r="C28010">
            <v>0</v>
          </cell>
          <cell r="D28010">
            <v>0</v>
          </cell>
        </row>
        <row r="28011">
          <cell r="A28011">
            <v>0</v>
          </cell>
          <cell r="B28011">
            <v>0</v>
          </cell>
          <cell r="C28011">
            <v>0</v>
          </cell>
          <cell r="D28011">
            <v>0</v>
          </cell>
        </row>
        <row r="28012">
          <cell r="A28012">
            <v>0</v>
          </cell>
          <cell r="B28012">
            <v>0</v>
          </cell>
          <cell r="C28012">
            <v>0</v>
          </cell>
          <cell r="D28012">
            <v>0</v>
          </cell>
        </row>
        <row r="28013">
          <cell r="A28013">
            <v>0</v>
          </cell>
          <cell r="B28013">
            <v>0</v>
          </cell>
          <cell r="C28013">
            <v>0</v>
          </cell>
          <cell r="D28013">
            <v>0</v>
          </cell>
        </row>
        <row r="28014">
          <cell r="A28014">
            <v>0</v>
          </cell>
          <cell r="B28014">
            <v>0</v>
          </cell>
          <cell r="C28014">
            <v>0</v>
          </cell>
          <cell r="D28014">
            <v>0</v>
          </cell>
        </row>
        <row r="28015">
          <cell r="A28015">
            <v>0</v>
          </cell>
          <cell r="B28015">
            <v>0</v>
          </cell>
          <cell r="C28015">
            <v>0</v>
          </cell>
          <cell r="D28015">
            <v>0</v>
          </cell>
        </row>
        <row r="28016">
          <cell r="A28016">
            <v>0</v>
          </cell>
          <cell r="B28016">
            <v>0</v>
          </cell>
          <cell r="C28016">
            <v>0</v>
          </cell>
          <cell r="D28016">
            <v>0</v>
          </cell>
        </row>
        <row r="28017">
          <cell r="A28017">
            <v>0</v>
          </cell>
          <cell r="B28017">
            <v>0</v>
          </cell>
          <cell r="C28017">
            <v>0</v>
          </cell>
          <cell r="D28017">
            <v>0</v>
          </cell>
        </row>
        <row r="28018">
          <cell r="A28018">
            <v>0</v>
          </cell>
          <cell r="B28018">
            <v>0</v>
          </cell>
          <cell r="C28018">
            <v>0</v>
          </cell>
          <cell r="D28018">
            <v>0</v>
          </cell>
        </row>
        <row r="28019">
          <cell r="A28019">
            <v>0</v>
          </cell>
          <cell r="B28019">
            <v>0</v>
          </cell>
          <cell r="C28019">
            <v>0</v>
          </cell>
          <cell r="D28019">
            <v>0</v>
          </cell>
        </row>
        <row r="28020">
          <cell r="A28020">
            <v>0</v>
          </cell>
          <cell r="B28020">
            <v>0</v>
          </cell>
          <cell r="C28020">
            <v>0</v>
          </cell>
          <cell r="D28020">
            <v>0</v>
          </cell>
        </row>
        <row r="28021">
          <cell r="A28021">
            <v>0</v>
          </cell>
          <cell r="B28021">
            <v>0</v>
          </cell>
          <cell r="C28021">
            <v>0</v>
          </cell>
          <cell r="D28021">
            <v>0</v>
          </cell>
        </row>
        <row r="28022">
          <cell r="A28022">
            <v>0</v>
          </cell>
          <cell r="B28022">
            <v>0</v>
          </cell>
          <cell r="C28022">
            <v>0</v>
          </cell>
          <cell r="D28022">
            <v>0</v>
          </cell>
        </row>
        <row r="28023">
          <cell r="A28023">
            <v>0</v>
          </cell>
          <cell r="B28023">
            <v>0</v>
          </cell>
          <cell r="C28023">
            <v>0</v>
          </cell>
          <cell r="D28023">
            <v>0</v>
          </cell>
        </row>
        <row r="28024">
          <cell r="A28024">
            <v>0</v>
          </cell>
          <cell r="B28024">
            <v>0</v>
          </cell>
          <cell r="C28024">
            <v>0</v>
          </cell>
          <cell r="D28024">
            <v>0</v>
          </cell>
        </row>
        <row r="28025">
          <cell r="A28025">
            <v>0</v>
          </cell>
          <cell r="B28025">
            <v>0</v>
          </cell>
          <cell r="C28025">
            <v>0</v>
          </cell>
          <cell r="D28025">
            <v>0</v>
          </cell>
        </row>
        <row r="28026">
          <cell r="A28026">
            <v>0</v>
          </cell>
          <cell r="B28026">
            <v>0</v>
          </cell>
          <cell r="C28026">
            <v>0</v>
          </cell>
          <cell r="D28026">
            <v>0</v>
          </cell>
        </row>
        <row r="28027">
          <cell r="A28027">
            <v>0</v>
          </cell>
          <cell r="B28027">
            <v>0</v>
          </cell>
          <cell r="C28027">
            <v>0</v>
          </cell>
          <cell r="D28027">
            <v>0</v>
          </cell>
        </row>
        <row r="28028">
          <cell r="A28028">
            <v>0</v>
          </cell>
          <cell r="B28028">
            <v>0</v>
          </cell>
          <cell r="C28028">
            <v>0</v>
          </cell>
          <cell r="D28028">
            <v>0</v>
          </cell>
        </row>
        <row r="28029">
          <cell r="A28029">
            <v>0</v>
          </cell>
          <cell r="B28029">
            <v>0</v>
          </cell>
          <cell r="C28029">
            <v>0</v>
          </cell>
          <cell r="D28029">
            <v>0</v>
          </cell>
        </row>
        <row r="28030">
          <cell r="A28030">
            <v>0</v>
          </cell>
          <cell r="B28030">
            <v>0</v>
          </cell>
          <cell r="C28030">
            <v>0</v>
          </cell>
          <cell r="D28030">
            <v>0</v>
          </cell>
        </row>
        <row r="28031">
          <cell r="A28031">
            <v>0</v>
          </cell>
          <cell r="B28031">
            <v>0</v>
          </cell>
          <cell r="C28031">
            <v>0</v>
          </cell>
          <cell r="D28031">
            <v>0</v>
          </cell>
        </row>
        <row r="28032">
          <cell r="A28032">
            <v>0</v>
          </cell>
          <cell r="B28032">
            <v>0</v>
          </cell>
          <cell r="C28032">
            <v>0</v>
          </cell>
          <cell r="D28032">
            <v>0</v>
          </cell>
        </row>
        <row r="28033">
          <cell r="A28033">
            <v>0</v>
          </cell>
          <cell r="B28033">
            <v>0</v>
          </cell>
          <cell r="C28033">
            <v>0</v>
          </cell>
          <cell r="D28033">
            <v>0</v>
          </cell>
        </row>
        <row r="28034">
          <cell r="A28034">
            <v>0</v>
          </cell>
          <cell r="B28034">
            <v>0</v>
          </cell>
          <cell r="C28034">
            <v>0</v>
          </cell>
          <cell r="D28034">
            <v>0</v>
          </cell>
        </row>
        <row r="28035">
          <cell r="A28035">
            <v>0</v>
          </cell>
          <cell r="B28035">
            <v>0</v>
          </cell>
          <cell r="C28035">
            <v>0</v>
          </cell>
          <cell r="D28035">
            <v>0</v>
          </cell>
        </row>
        <row r="28036">
          <cell r="A28036">
            <v>0</v>
          </cell>
          <cell r="B28036">
            <v>0</v>
          </cell>
          <cell r="C28036">
            <v>0</v>
          </cell>
          <cell r="D28036">
            <v>0</v>
          </cell>
        </row>
        <row r="28037">
          <cell r="A28037">
            <v>0</v>
          </cell>
          <cell r="B28037">
            <v>0</v>
          </cell>
          <cell r="C28037">
            <v>0</v>
          </cell>
          <cell r="D28037">
            <v>0</v>
          </cell>
        </row>
        <row r="28038">
          <cell r="A28038">
            <v>0</v>
          </cell>
          <cell r="B28038">
            <v>0</v>
          </cell>
          <cell r="C28038">
            <v>0</v>
          </cell>
          <cell r="D28038">
            <v>0</v>
          </cell>
        </row>
        <row r="28039">
          <cell r="A28039">
            <v>0</v>
          </cell>
          <cell r="B28039">
            <v>0</v>
          </cell>
          <cell r="C28039">
            <v>0</v>
          </cell>
          <cell r="D28039">
            <v>0</v>
          </cell>
        </row>
        <row r="28040">
          <cell r="A28040">
            <v>0</v>
          </cell>
          <cell r="B28040">
            <v>0</v>
          </cell>
          <cell r="C28040">
            <v>0</v>
          </cell>
          <cell r="D28040">
            <v>0</v>
          </cell>
        </row>
        <row r="28041">
          <cell r="A28041">
            <v>0</v>
          </cell>
          <cell r="B28041">
            <v>0</v>
          </cell>
          <cell r="C28041">
            <v>0</v>
          </cell>
          <cell r="D28041">
            <v>0</v>
          </cell>
        </row>
        <row r="28042">
          <cell r="A28042">
            <v>0</v>
          </cell>
          <cell r="B28042">
            <v>0</v>
          </cell>
          <cell r="C28042">
            <v>0</v>
          </cell>
          <cell r="D28042">
            <v>0</v>
          </cell>
        </row>
        <row r="28043">
          <cell r="A28043">
            <v>0</v>
          </cell>
          <cell r="B28043">
            <v>0</v>
          </cell>
          <cell r="C28043">
            <v>0</v>
          </cell>
          <cell r="D28043">
            <v>0</v>
          </cell>
        </row>
        <row r="28044">
          <cell r="A28044">
            <v>0</v>
          </cell>
          <cell r="B28044">
            <v>0</v>
          </cell>
          <cell r="C28044">
            <v>0</v>
          </cell>
          <cell r="D28044">
            <v>0</v>
          </cell>
        </row>
        <row r="28045">
          <cell r="A28045">
            <v>0</v>
          </cell>
          <cell r="B28045">
            <v>0</v>
          </cell>
          <cell r="C28045">
            <v>0</v>
          </cell>
          <cell r="D28045">
            <v>0</v>
          </cell>
        </row>
        <row r="28046">
          <cell r="A28046">
            <v>0</v>
          </cell>
          <cell r="B28046">
            <v>0</v>
          </cell>
          <cell r="C28046">
            <v>0</v>
          </cell>
          <cell r="D28046">
            <v>0</v>
          </cell>
        </row>
        <row r="28047">
          <cell r="A28047">
            <v>0</v>
          </cell>
          <cell r="B28047">
            <v>0</v>
          </cell>
          <cell r="C28047">
            <v>0</v>
          </cell>
          <cell r="D28047">
            <v>0</v>
          </cell>
        </row>
        <row r="28048">
          <cell r="A28048">
            <v>0</v>
          </cell>
          <cell r="B28048">
            <v>0</v>
          </cell>
          <cell r="C28048">
            <v>0</v>
          </cell>
          <cell r="D28048">
            <v>0</v>
          </cell>
        </row>
        <row r="28049">
          <cell r="A28049">
            <v>0</v>
          </cell>
          <cell r="B28049">
            <v>0</v>
          </cell>
          <cell r="C28049">
            <v>0</v>
          </cell>
          <cell r="D28049">
            <v>0</v>
          </cell>
        </row>
        <row r="28050">
          <cell r="A28050">
            <v>0</v>
          </cell>
          <cell r="B28050">
            <v>0</v>
          </cell>
          <cell r="C28050">
            <v>0</v>
          </cell>
          <cell r="D28050">
            <v>0</v>
          </cell>
        </row>
        <row r="28051">
          <cell r="A28051">
            <v>0</v>
          </cell>
          <cell r="B28051">
            <v>0</v>
          </cell>
          <cell r="C28051">
            <v>0</v>
          </cell>
          <cell r="D28051">
            <v>0</v>
          </cell>
        </row>
        <row r="28052">
          <cell r="A28052">
            <v>0</v>
          </cell>
          <cell r="B28052">
            <v>0</v>
          </cell>
          <cell r="C28052">
            <v>0</v>
          </cell>
          <cell r="D28052">
            <v>0</v>
          </cell>
        </row>
        <row r="28053">
          <cell r="A28053">
            <v>0</v>
          </cell>
          <cell r="B28053">
            <v>0</v>
          </cell>
          <cell r="C28053">
            <v>0</v>
          </cell>
          <cell r="D28053">
            <v>0</v>
          </cell>
        </row>
        <row r="28054">
          <cell r="A28054">
            <v>0</v>
          </cell>
          <cell r="B28054">
            <v>0</v>
          </cell>
          <cell r="C28054">
            <v>0</v>
          </cell>
          <cell r="D28054">
            <v>0</v>
          </cell>
        </row>
        <row r="28055">
          <cell r="A28055">
            <v>0</v>
          </cell>
          <cell r="B28055">
            <v>0</v>
          </cell>
          <cell r="C28055">
            <v>0</v>
          </cell>
          <cell r="D28055">
            <v>0</v>
          </cell>
        </row>
        <row r="28056">
          <cell r="A28056">
            <v>0</v>
          </cell>
          <cell r="B28056">
            <v>0</v>
          </cell>
          <cell r="C28056">
            <v>0</v>
          </cell>
          <cell r="D28056">
            <v>0</v>
          </cell>
        </row>
        <row r="28057">
          <cell r="A28057">
            <v>0</v>
          </cell>
          <cell r="B28057">
            <v>0</v>
          </cell>
          <cell r="C28057">
            <v>0</v>
          </cell>
          <cell r="D28057">
            <v>0</v>
          </cell>
        </row>
        <row r="28058">
          <cell r="A28058">
            <v>0</v>
          </cell>
          <cell r="B28058">
            <v>0</v>
          </cell>
          <cell r="C28058">
            <v>0</v>
          </cell>
          <cell r="D28058">
            <v>0</v>
          </cell>
        </row>
        <row r="28059">
          <cell r="A28059">
            <v>0</v>
          </cell>
          <cell r="B28059">
            <v>0</v>
          </cell>
          <cell r="C28059">
            <v>0</v>
          </cell>
          <cell r="D28059">
            <v>0</v>
          </cell>
        </row>
        <row r="28060">
          <cell r="A28060">
            <v>0</v>
          </cell>
          <cell r="B28060">
            <v>0</v>
          </cell>
          <cell r="C28060">
            <v>0</v>
          </cell>
          <cell r="D28060">
            <v>0</v>
          </cell>
        </row>
        <row r="28061">
          <cell r="A28061">
            <v>0</v>
          </cell>
          <cell r="B28061">
            <v>0</v>
          </cell>
          <cell r="C28061">
            <v>0</v>
          </cell>
          <cell r="D28061">
            <v>0</v>
          </cell>
        </row>
        <row r="28062">
          <cell r="A28062">
            <v>0</v>
          </cell>
          <cell r="B28062">
            <v>0</v>
          </cell>
          <cell r="C28062">
            <v>0</v>
          </cell>
          <cell r="D28062">
            <v>0</v>
          </cell>
        </row>
        <row r="28063">
          <cell r="A28063">
            <v>0</v>
          </cell>
          <cell r="B28063">
            <v>0</v>
          </cell>
          <cell r="C28063">
            <v>0</v>
          </cell>
          <cell r="D28063">
            <v>0</v>
          </cell>
        </row>
        <row r="28064">
          <cell r="A28064">
            <v>0</v>
          </cell>
          <cell r="B28064">
            <v>0</v>
          </cell>
          <cell r="C28064">
            <v>0</v>
          </cell>
          <cell r="D28064">
            <v>0</v>
          </cell>
        </row>
        <row r="28065">
          <cell r="A28065">
            <v>0</v>
          </cell>
          <cell r="B28065">
            <v>0</v>
          </cell>
          <cell r="C28065">
            <v>0</v>
          </cell>
          <cell r="D28065">
            <v>0</v>
          </cell>
        </row>
        <row r="28066">
          <cell r="A28066">
            <v>0</v>
          </cell>
          <cell r="B28066">
            <v>0</v>
          </cell>
          <cell r="C28066">
            <v>0</v>
          </cell>
          <cell r="D28066">
            <v>0</v>
          </cell>
        </row>
        <row r="28067">
          <cell r="A28067">
            <v>0</v>
          </cell>
          <cell r="B28067">
            <v>0</v>
          </cell>
          <cell r="C28067">
            <v>0</v>
          </cell>
          <cell r="D28067">
            <v>0</v>
          </cell>
        </row>
        <row r="28068">
          <cell r="A28068">
            <v>0</v>
          </cell>
          <cell r="B28068">
            <v>0</v>
          </cell>
          <cell r="C28068">
            <v>0</v>
          </cell>
          <cell r="D28068">
            <v>0</v>
          </cell>
        </row>
        <row r="28069">
          <cell r="A28069">
            <v>0</v>
          </cell>
          <cell r="B28069">
            <v>0</v>
          </cell>
          <cell r="C28069">
            <v>0</v>
          </cell>
          <cell r="D28069">
            <v>0</v>
          </cell>
        </row>
        <row r="28070">
          <cell r="A28070">
            <v>0</v>
          </cell>
          <cell r="B28070">
            <v>0</v>
          </cell>
          <cell r="C28070">
            <v>0</v>
          </cell>
          <cell r="D28070">
            <v>0</v>
          </cell>
        </row>
        <row r="28071">
          <cell r="A28071">
            <v>0</v>
          </cell>
          <cell r="B28071">
            <v>0</v>
          </cell>
          <cell r="C28071">
            <v>0</v>
          </cell>
          <cell r="D28071">
            <v>0</v>
          </cell>
        </row>
        <row r="28072">
          <cell r="A28072">
            <v>0</v>
          </cell>
          <cell r="B28072">
            <v>0</v>
          </cell>
          <cell r="C28072">
            <v>0</v>
          </cell>
          <cell r="D28072">
            <v>0</v>
          </cell>
        </row>
        <row r="28073">
          <cell r="A28073">
            <v>0</v>
          </cell>
          <cell r="B28073">
            <v>0</v>
          </cell>
          <cell r="C28073">
            <v>0</v>
          </cell>
          <cell r="D28073">
            <v>0</v>
          </cell>
        </row>
        <row r="28074">
          <cell r="A28074">
            <v>0</v>
          </cell>
          <cell r="B28074">
            <v>0</v>
          </cell>
          <cell r="C28074">
            <v>0</v>
          </cell>
          <cell r="D28074">
            <v>0</v>
          </cell>
        </row>
        <row r="28075">
          <cell r="A28075">
            <v>0</v>
          </cell>
          <cell r="B28075">
            <v>0</v>
          </cell>
          <cell r="C28075">
            <v>0</v>
          </cell>
          <cell r="D28075">
            <v>0</v>
          </cell>
        </row>
        <row r="28076">
          <cell r="A28076">
            <v>0</v>
          </cell>
          <cell r="B28076">
            <v>0</v>
          </cell>
          <cell r="C28076">
            <v>0</v>
          </cell>
          <cell r="D28076">
            <v>0</v>
          </cell>
        </row>
        <row r="28077">
          <cell r="A28077">
            <v>0</v>
          </cell>
          <cell r="B28077">
            <v>0</v>
          </cell>
          <cell r="C28077">
            <v>0</v>
          </cell>
          <cell r="D28077">
            <v>0</v>
          </cell>
        </row>
        <row r="28078">
          <cell r="A28078">
            <v>0</v>
          </cell>
          <cell r="B28078">
            <v>0</v>
          </cell>
          <cell r="C28078">
            <v>0</v>
          </cell>
          <cell r="D28078">
            <v>0</v>
          </cell>
        </row>
        <row r="28079">
          <cell r="A28079">
            <v>0</v>
          </cell>
          <cell r="B28079">
            <v>0</v>
          </cell>
          <cell r="C28079">
            <v>0</v>
          </cell>
          <cell r="D28079">
            <v>0</v>
          </cell>
        </row>
        <row r="28080">
          <cell r="A28080">
            <v>0</v>
          </cell>
          <cell r="B28080">
            <v>0</v>
          </cell>
          <cell r="C28080">
            <v>0</v>
          </cell>
          <cell r="D28080">
            <v>0</v>
          </cell>
        </row>
        <row r="28081">
          <cell r="A28081">
            <v>0</v>
          </cell>
          <cell r="B28081">
            <v>0</v>
          </cell>
          <cell r="C28081">
            <v>0</v>
          </cell>
          <cell r="D28081">
            <v>0</v>
          </cell>
        </row>
        <row r="28082">
          <cell r="A28082">
            <v>0</v>
          </cell>
          <cell r="B28082">
            <v>0</v>
          </cell>
          <cell r="C28082">
            <v>0</v>
          </cell>
          <cell r="D28082">
            <v>0</v>
          </cell>
        </row>
        <row r="28083">
          <cell r="A28083">
            <v>0</v>
          </cell>
          <cell r="B28083">
            <v>0</v>
          </cell>
          <cell r="C28083">
            <v>0</v>
          </cell>
          <cell r="D28083">
            <v>0</v>
          </cell>
        </row>
        <row r="28084">
          <cell r="A28084">
            <v>0</v>
          </cell>
          <cell r="B28084">
            <v>0</v>
          </cell>
          <cell r="C28084">
            <v>0</v>
          </cell>
          <cell r="D28084">
            <v>0</v>
          </cell>
        </row>
        <row r="28085">
          <cell r="A28085">
            <v>0</v>
          </cell>
          <cell r="B28085">
            <v>0</v>
          </cell>
          <cell r="C28085">
            <v>0</v>
          </cell>
          <cell r="D28085">
            <v>0</v>
          </cell>
        </row>
        <row r="28086">
          <cell r="A28086">
            <v>0</v>
          </cell>
          <cell r="B28086">
            <v>0</v>
          </cell>
          <cell r="C28086">
            <v>0</v>
          </cell>
          <cell r="D28086">
            <v>0</v>
          </cell>
        </row>
        <row r="28087">
          <cell r="A28087">
            <v>0</v>
          </cell>
          <cell r="B28087">
            <v>0</v>
          </cell>
          <cell r="C28087">
            <v>0</v>
          </cell>
          <cell r="D28087">
            <v>0</v>
          </cell>
        </row>
        <row r="28088">
          <cell r="A28088">
            <v>0</v>
          </cell>
          <cell r="B28088">
            <v>0</v>
          </cell>
          <cell r="C28088">
            <v>0</v>
          </cell>
          <cell r="D28088">
            <v>0</v>
          </cell>
        </row>
        <row r="28089">
          <cell r="A28089">
            <v>0</v>
          </cell>
          <cell r="B28089">
            <v>0</v>
          </cell>
          <cell r="C28089">
            <v>0</v>
          </cell>
          <cell r="D28089">
            <v>0</v>
          </cell>
        </row>
        <row r="28090">
          <cell r="A28090">
            <v>0</v>
          </cell>
          <cell r="B28090">
            <v>0</v>
          </cell>
          <cell r="C28090">
            <v>0</v>
          </cell>
          <cell r="D28090">
            <v>0</v>
          </cell>
        </row>
        <row r="28091">
          <cell r="A28091">
            <v>0</v>
          </cell>
          <cell r="B28091">
            <v>0</v>
          </cell>
          <cell r="C28091">
            <v>0</v>
          </cell>
          <cell r="D28091">
            <v>0</v>
          </cell>
        </row>
        <row r="28092">
          <cell r="A28092">
            <v>0</v>
          </cell>
          <cell r="B28092">
            <v>0</v>
          </cell>
          <cell r="C28092">
            <v>0</v>
          </cell>
          <cell r="D28092">
            <v>0</v>
          </cell>
        </row>
        <row r="28093">
          <cell r="A28093">
            <v>0</v>
          </cell>
          <cell r="B28093">
            <v>0</v>
          </cell>
          <cell r="C28093">
            <v>0</v>
          </cell>
          <cell r="D28093">
            <v>0</v>
          </cell>
        </row>
        <row r="28094">
          <cell r="A28094">
            <v>0</v>
          </cell>
          <cell r="B28094">
            <v>0</v>
          </cell>
          <cell r="C28094">
            <v>0</v>
          </cell>
          <cell r="D28094">
            <v>0</v>
          </cell>
        </row>
        <row r="28095">
          <cell r="A28095">
            <v>0</v>
          </cell>
          <cell r="B28095">
            <v>0</v>
          </cell>
          <cell r="C28095">
            <v>0</v>
          </cell>
          <cell r="D28095">
            <v>0</v>
          </cell>
        </row>
        <row r="28096">
          <cell r="A28096">
            <v>0</v>
          </cell>
          <cell r="B28096">
            <v>0</v>
          </cell>
          <cell r="C28096">
            <v>0</v>
          </cell>
          <cell r="D28096">
            <v>0</v>
          </cell>
        </row>
        <row r="28097">
          <cell r="A28097">
            <v>0</v>
          </cell>
          <cell r="B28097">
            <v>0</v>
          </cell>
          <cell r="C28097">
            <v>0</v>
          </cell>
          <cell r="D28097">
            <v>0</v>
          </cell>
        </row>
        <row r="28098">
          <cell r="A28098">
            <v>0</v>
          </cell>
          <cell r="B28098">
            <v>0</v>
          </cell>
          <cell r="C28098">
            <v>0</v>
          </cell>
          <cell r="D28098">
            <v>0</v>
          </cell>
        </row>
        <row r="28099">
          <cell r="A28099">
            <v>0</v>
          </cell>
          <cell r="B28099">
            <v>0</v>
          </cell>
          <cell r="C28099">
            <v>0</v>
          </cell>
          <cell r="D28099">
            <v>0</v>
          </cell>
        </row>
        <row r="28100">
          <cell r="A28100">
            <v>0</v>
          </cell>
          <cell r="B28100">
            <v>0</v>
          </cell>
          <cell r="C28100">
            <v>0</v>
          </cell>
          <cell r="D28100">
            <v>0</v>
          </cell>
        </row>
        <row r="28101">
          <cell r="A28101">
            <v>0</v>
          </cell>
          <cell r="B28101">
            <v>0</v>
          </cell>
          <cell r="C28101">
            <v>0</v>
          </cell>
          <cell r="D28101">
            <v>0</v>
          </cell>
        </row>
        <row r="28102">
          <cell r="A28102">
            <v>0</v>
          </cell>
          <cell r="B28102">
            <v>0</v>
          </cell>
          <cell r="C28102">
            <v>0</v>
          </cell>
          <cell r="D28102">
            <v>0</v>
          </cell>
        </row>
        <row r="28103">
          <cell r="A28103">
            <v>0</v>
          </cell>
          <cell r="B28103">
            <v>0</v>
          </cell>
          <cell r="C28103">
            <v>0</v>
          </cell>
          <cell r="D28103">
            <v>0</v>
          </cell>
        </row>
        <row r="28104">
          <cell r="A28104">
            <v>0</v>
          </cell>
          <cell r="B28104">
            <v>0</v>
          </cell>
          <cell r="C28104">
            <v>0</v>
          </cell>
          <cell r="D28104">
            <v>0</v>
          </cell>
        </row>
        <row r="28105">
          <cell r="A28105">
            <v>0</v>
          </cell>
          <cell r="B28105">
            <v>0</v>
          </cell>
          <cell r="C28105">
            <v>0</v>
          </cell>
          <cell r="D28105">
            <v>0</v>
          </cell>
        </row>
        <row r="28106">
          <cell r="A28106">
            <v>0</v>
          </cell>
          <cell r="B28106">
            <v>0</v>
          </cell>
          <cell r="C28106">
            <v>0</v>
          </cell>
          <cell r="D28106">
            <v>0</v>
          </cell>
        </row>
        <row r="28107">
          <cell r="A28107">
            <v>0</v>
          </cell>
          <cell r="B28107">
            <v>0</v>
          </cell>
          <cell r="C28107">
            <v>0</v>
          </cell>
          <cell r="D28107">
            <v>0</v>
          </cell>
        </row>
        <row r="28108">
          <cell r="A28108">
            <v>0</v>
          </cell>
          <cell r="B28108">
            <v>0</v>
          </cell>
          <cell r="C28108">
            <v>0</v>
          </cell>
          <cell r="D28108">
            <v>0</v>
          </cell>
        </row>
        <row r="28109">
          <cell r="A28109">
            <v>0</v>
          </cell>
          <cell r="B28109">
            <v>0</v>
          </cell>
          <cell r="C28109">
            <v>0</v>
          </cell>
          <cell r="D28109">
            <v>0</v>
          </cell>
        </row>
        <row r="28110">
          <cell r="A28110">
            <v>0</v>
          </cell>
          <cell r="B28110">
            <v>0</v>
          </cell>
          <cell r="C28110">
            <v>0</v>
          </cell>
          <cell r="D28110">
            <v>0</v>
          </cell>
        </row>
        <row r="28111">
          <cell r="A28111">
            <v>0</v>
          </cell>
          <cell r="B28111">
            <v>0</v>
          </cell>
          <cell r="C28111">
            <v>0</v>
          </cell>
          <cell r="D28111">
            <v>0</v>
          </cell>
        </row>
        <row r="28112">
          <cell r="A28112">
            <v>0</v>
          </cell>
          <cell r="B28112">
            <v>0</v>
          </cell>
          <cell r="C28112">
            <v>0</v>
          </cell>
          <cell r="D28112">
            <v>0</v>
          </cell>
        </row>
        <row r="28113">
          <cell r="A28113">
            <v>0</v>
          </cell>
          <cell r="B28113">
            <v>0</v>
          </cell>
          <cell r="C28113">
            <v>0</v>
          </cell>
          <cell r="D28113">
            <v>0</v>
          </cell>
        </row>
        <row r="28114">
          <cell r="A28114">
            <v>0</v>
          </cell>
          <cell r="B28114">
            <v>0</v>
          </cell>
          <cell r="C28114">
            <v>0</v>
          </cell>
          <cell r="D28114">
            <v>0</v>
          </cell>
        </row>
        <row r="28115">
          <cell r="A28115">
            <v>0</v>
          </cell>
          <cell r="B28115">
            <v>0</v>
          </cell>
          <cell r="C28115">
            <v>0</v>
          </cell>
          <cell r="D28115">
            <v>0</v>
          </cell>
        </row>
        <row r="28116">
          <cell r="A28116">
            <v>0</v>
          </cell>
          <cell r="B28116">
            <v>0</v>
          </cell>
          <cell r="C28116">
            <v>0</v>
          </cell>
          <cell r="D28116">
            <v>0</v>
          </cell>
        </row>
        <row r="28117">
          <cell r="A28117">
            <v>0</v>
          </cell>
          <cell r="B28117">
            <v>0</v>
          </cell>
          <cell r="C28117">
            <v>0</v>
          </cell>
          <cell r="D28117">
            <v>0</v>
          </cell>
        </row>
        <row r="28118">
          <cell r="A28118">
            <v>0</v>
          </cell>
          <cell r="B28118">
            <v>0</v>
          </cell>
          <cell r="C28118">
            <v>0</v>
          </cell>
          <cell r="D28118">
            <v>0</v>
          </cell>
        </row>
        <row r="28119">
          <cell r="A28119">
            <v>0</v>
          </cell>
          <cell r="B28119">
            <v>0</v>
          </cell>
          <cell r="C28119">
            <v>0</v>
          </cell>
          <cell r="D28119">
            <v>0</v>
          </cell>
        </row>
        <row r="28120">
          <cell r="A28120">
            <v>0</v>
          </cell>
          <cell r="B28120">
            <v>0</v>
          </cell>
          <cell r="C28120">
            <v>0</v>
          </cell>
          <cell r="D28120">
            <v>0</v>
          </cell>
        </row>
        <row r="28121">
          <cell r="A28121">
            <v>0</v>
          </cell>
          <cell r="B28121">
            <v>0</v>
          </cell>
          <cell r="C28121">
            <v>0</v>
          </cell>
          <cell r="D28121">
            <v>0</v>
          </cell>
        </row>
        <row r="28122">
          <cell r="A28122">
            <v>0</v>
          </cell>
          <cell r="B28122">
            <v>0</v>
          </cell>
          <cell r="C28122">
            <v>0</v>
          </cell>
          <cell r="D28122">
            <v>0</v>
          </cell>
        </row>
        <row r="28123">
          <cell r="A28123">
            <v>0</v>
          </cell>
          <cell r="B28123">
            <v>0</v>
          </cell>
          <cell r="C28123">
            <v>0</v>
          </cell>
          <cell r="D28123">
            <v>0</v>
          </cell>
        </row>
        <row r="28124">
          <cell r="A28124">
            <v>0</v>
          </cell>
          <cell r="B28124">
            <v>0</v>
          </cell>
          <cell r="C28124">
            <v>0</v>
          </cell>
          <cell r="D28124">
            <v>0</v>
          </cell>
        </row>
        <row r="28125">
          <cell r="A28125">
            <v>0</v>
          </cell>
          <cell r="B28125">
            <v>0</v>
          </cell>
          <cell r="C28125">
            <v>0</v>
          </cell>
          <cell r="D28125">
            <v>0</v>
          </cell>
        </row>
        <row r="28126">
          <cell r="A28126">
            <v>0</v>
          </cell>
          <cell r="B28126">
            <v>0</v>
          </cell>
          <cell r="C28126">
            <v>0</v>
          </cell>
          <cell r="D28126">
            <v>0</v>
          </cell>
        </row>
        <row r="28127">
          <cell r="A28127">
            <v>0</v>
          </cell>
          <cell r="B28127">
            <v>0</v>
          </cell>
          <cell r="C28127">
            <v>0</v>
          </cell>
          <cell r="D28127">
            <v>0</v>
          </cell>
        </row>
        <row r="28128">
          <cell r="A28128">
            <v>0</v>
          </cell>
          <cell r="B28128">
            <v>0</v>
          </cell>
          <cell r="C28128">
            <v>0</v>
          </cell>
          <cell r="D28128">
            <v>0</v>
          </cell>
        </row>
        <row r="28129">
          <cell r="A28129">
            <v>0</v>
          </cell>
          <cell r="B28129">
            <v>0</v>
          </cell>
          <cell r="C28129">
            <v>0</v>
          </cell>
          <cell r="D28129">
            <v>0</v>
          </cell>
        </row>
        <row r="28130">
          <cell r="A28130">
            <v>0</v>
          </cell>
          <cell r="B28130">
            <v>0</v>
          </cell>
          <cell r="C28130">
            <v>0</v>
          </cell>
          <cell r="D28130">
            <v>0</v>
          </cell>
        </row>
        <row r="28131">
          <cell r="A28131">
            <v>0</v>
          </cell>
          <cell r="B28131">
            <v>0</v>
          </cell>
          <cell r="C28131">
            <v>0</v>
          </cell>
          <cell r="D28131">
            <v>0</v>
          </cell>
        </row>
        <row r="28132">
          <cell r="A28132">
            <v>0</v>
          </cell>
          <cell r="B28132">
            <v>0</v>
          </cell>
          <cell r="C28132">
            <v>0</v>
          </cell>
          <cell r="D28132">
            <v>0</v>
          </cell>
        </row>
        <row r="28133">
          <cell r="A28133">
            <v>0</v>
          </cell>
          <cell r="B28133">
            <v>0</v>
          </cell>
          <cell r="C28133">
            <v>0</v>
          </cell>
          <cell r="D28133">
            <v>0</v>
          </cell>
        </row>
        <row r="28134">
          <cell r="A28134">
            <v>0</v>
          </cell>
          <cell r="B28134">
            <v>0</v>
          </cell>
          <cell r="C28134">
            <v>0</v>
          </cell>
          <cell r="D28134">
            <v>0</v>
          </cell>
        </row>
        <row r="28135">
          <cell r="A28135">
            <v>0</v>
          </cell>
          <cell r="B28135">
            <v>0</v>
          </cell>
          <cell r="C28135">
            <v>0</v>
          </cell>
          <cell r="D28135">
            <v>0</v>
          </cell>
        </row>
        <row r="28136">
          <cell r="A28136">
            <v>0</v>
          </cell>
          <cell r="B28136">
            <v>0</v>
          </cell>
          <cell r="C28136">
            <v>0</v>
          </cell>
          <cell r="D28136">
            <v>0</v>
          </cell>
        </row>
        <row r="28137">
          <cell r="A28137">
            <v>0</v>
          </cell>
          <cell r="B28137">
            <v>0</v>
          </cell>
          <cell r="C28137">
            <v>0</v>
          </cell>
          <cell r="D28137">
            <v>0</v>
          </cell>
        </row>
        <row r="28138">
          <cell r="A28138">
            <v>0</v>
          </cell>
          <cell r="B28138">
            <v>0</v>
          </cell>
          <cell r="C28138">
            <v>0</v>
          </cell>
          <cell r="D28138">
            <v>0</v>
          </cell>
        </row>
        <row r="28139">
          <cell r="A28139">
            <v>0</v>
          </cell>
          <cell r="B28139">
            <v>0</v>
          </cell>
          <cell r="C28139">
            <v>0</v>
          </cell>
          <cell r="D28139">
            <v>0</v>
          </cell>
        </row>
        <row r="28140">
          <cell r="A28140">
            <v>0</v>
          </cell>
          <cell r="B28140">
            <v>0</v>
          </cell>
          <cell r="C28140">
            <v>0</v>
          </cell>
          <cell r="D28140">
            <v>0</v>
          </cell>
        </row>
        <row r="28141">
          <cell r="A28141">
            <v>0</v>
          </cell>
          <cell r="B28141">
            <v>0</v>
          </cell>
          <cell r="C28141">
            <v>0</v>
          </cell>
          <cell r="D28141">
            <v>0</v>
          </cell>
        </row>
        <row r="28142">
          <cell r="A28142">
            <v>0</v>
          </cell>
          <cell r="B28142">
            <v>0</v>
          </cell>
          <cell r="C28142">
            <v>0</v>
          </cell>
          <cell r="D28142">
            <v>0</v>
          </cell>
        </row>
        <row r="28143">
          <cell r="A28143">
            <v>0</v>
          </cell>
          <cell r="B28143">
            <v>0</v>
          </cell>
          <cell r="C28143">
            <v>0</v>
          </cell>
          <cell r="D28143">
            <v>0</v>
          </cell>
        </row>
        <row r="28144">
          <cell r="A28144">
            <v>0</v>
          </cell>
          <cell r="B28144">
            <v>0</v>
          </cell>
          <cell r="C28144">
            <v>0</v>
          </cell>
          <cell r="D28144">
            <v>0</v>
          </cell>
        </row>
        <row r="28145">
          <cell r="A28145">
            <v>0</v>
          </cell>
          <cell r="B28145">
            <v>0</v>
          </cell>
          <cell r="C28145">
            <v>0</v>
          </cell>
          <cell r="D28145">
            <v>0</v>
          </cell>
        </row>
        <row r="28146">
          <cell r="A28146">
            <v>0</v>
          </cell>
          <cell r="B28146">
            <v>0</v>
          </cell>
          <cell r="C28146">
            <v>0</v>
          </cell>
          <cell r="D28146">
            <v>0</v>
          </cell>
        </row>
        <row r="28147">
          <cell r="A28147">
            <v>0</v>
          </cell>
          <cell r="B28147">
            <v>0</v>
          </cell>
          <cell r="C28147">
            <v>0</v>
          </cell>
          <cell r="D28147">
            <v>0</v>
          </cell>
        </row>
        <row r="28148">
          <cell r="A28148">
            <v>0</v>
          </cell>
          <cell r="B28148">
            <v>0</v>
          </cell>
          <cell r="C28148">
            <v>0</v>
          </cell>
          <cell r="D28148">
            <v>0</v>
          </cell>
        </row>
        <row r="28149">
          <cell r="A28149">
            <v>0</v>
          </cell>
          <cell r="B28149">
            <v>0</v>
          </cell>
          <cell r="C28149">
            <v>0</v>
          </cell>
          <cell r="D28149">
            <v>0</v>
          </cell>
        </row>
        <row r="28150">
          <cell r="A28150">
            <v>0</v>
          </cell>
          <cell r="B28150">
            <v>0</v>
          </cell>
          <cell r="C28150">
            <v>0</v>
          </cell>
          <cell r="D28150">
            <v>0</v>
          </cell>
        </row>
        <row r="28151">
          <cell r="A28151">
            <v>0</v>
          </cell>
          <cell r="B28151">
            <v>0</v>
          </cell>
          <cell r="C28151">
            <v>0</v>
          </cell>
          <cell r="D28151">
            <v>0</v>
          </cell>
        </row>
        <row r="28152">
          <cell r="A28152">
            <v>0</v>
          </cell>
          <cell r="B28152">
            <v>0</v>
          </cell>
          <cell r="C28152">
            <v>0</v>
          </cell>
          <cell r="D28152">
            <v>0</v>
          </cell>
        </row>
        <row r="28153">
          <cell r="A28153">
            <v>0</v>
          </cell>
          <cell r="B28153">
            <v>0</v>
          </cell>
          <cell r="C28153">
            <v>0</v>
          </cell>
          <cell r="D28153">
            <v>0</v>
          </cell>
        </row>
        <row r="28154">
          <cell r="A28154">
            <v>0</v>
          </cell>
          <cell r="B28154">
            <v>0</v>
          </cell>
          <cell r="C28154">
            <v>0</v>
          </cell>
          <cell r="D28154">
            <v>0</v>
          </cell>
        </row>
        <row r="28155">
          <cell r="A28155">
            <v>0</v>
          </cell>
          <cell r="B28155">
            <v>0</v>
          </cell>
          <cell r="C28155">
            <v>0</v>
          </cell>
          <cell r="D28155">
            <v>0</v>
          </cell>
        </row>
        <row r="28156">
          <cell r="A28156">
            <v>0</v>
          </cell>
          <cell r="B28156">
            <v>0</v>
          </cell>
          <cell r="C28156">
            <v>0</v>
          </cell>
          <cell r="D28156">
            <v>0</v>
          </cell>
        </row>
        <row r="28157">
          <cell r="A28157">
            <v>0</v>
          </cell>
          <cell r="B28157">
            <v>0</v>
          </cell>
          <cell r="C28157">
            <v>0</v>
          </cell>
          <cell r="D28157">
            <v>0</v>
          </cell>
        </row>
        <row r="28158">
          <cell r="A28158">
            <v>0</v>
          </cell>
          <cell r="B28158">
            <v>0</v>
          </cell>
          <cell r="C28158">
            <v>0</v>
          </cell>
          <cell r="D28158">
            <v>0</v>
          </cell>
        </row>
        <row r="28159">
          <cell r="A28159">
            <v>0</v>
          </cell>
          <cell r="B28159">
            <v>0</v>
          </cell>
          <cell r="C28159">
            <v>0</v>
          </cell>
          <cell r="D28159">
            <v>0</v>
          </cell>
        </row>
        <row r="28160">
          <cell r="A28160">
            <v>0</v>
          </cell>
          <cell r="B28160">
            <v>0</v>
          </cell>
          <cell r="C28160">
            <v>0</v>
          </cell>
          <cell r="D28160">
            <v>0</v>
          </cell>
        </row>
        <row r="28161">
          <cell r="A28161">
            <v>0</v>
          </cell>
          <cell r="B28161">
            <v>0</v>
          </cell>
          <cell r="C28161">
            <v>0</v>
          </cell>
          <cell r="D28161">
            <v>0</v>
          </cell>
        </row>
        <row r="28162">
          <cell r="A28162">
            <v>0</v>
          </cell>
          <cell r="B28162">
            <v>0</v>
          </cell>
          <cell r="C28162">
            <v>0</v>
          </cell>
          <cell r="D28162">
            <v>0</v>
          </cell>
        </row>
        <row r="28163">
          <cell r="A28163">
            <v>0</v>
          </cell>
          <cell r="B28163">
            <v>0</v>
          </cell>
          <cell r="C28163">
            <v>0</v>
          </cell>
          <cell r="D28163">
            <v>0</v>
          </cell>
        </row>
        <row r="28164">
          <cell r="A28164">
            <v>0</v>
          </cell>
          <cell r="B28164">
            <v>0</v>
          </cell>
          <cell r="C28164">
            <v>0</v>
          </cell>
          <cell r="D28164">
            <v>0</v>
          </cell>
        </row>
        <row r="28165">
          <cell r="A28165">
            <v>0</v>
          </cell>
          <cell r="B28165">
            <v>0</v>
          </cell>
          <cell r="C28165">
            <v>0</v>
          </cell>
          <cell r="D28165">
            <v>0</v>
          </cell>
        </row>
        <row r="28166">
          <cell r="A28166">
            <v>0</v>
          </cell>
          <cell r="B28166">
            <v>0</v>
          </cell>
          <cell r="C28166">
            <v>0</v>
          </cell>
          <cell r="D28166">
            <v>0</v>
          </cell>
        </row>
        <row r="28167">
          <cell r="A28167">
            <v>0</v>
          </cell>
          <cell r="B28167">
            <v>0</v>
          </cell>
          <cell r="C28167">
            <v>0</v>
          </cell>
          <cell r="D28167">
            <v>0</v>
          </cell>
        </row>
        <row r="28168">
          <cell r="A28168">
            <v>0</v>
          </cell>
          <cell r="B28168">
            <v>0</v>
          </cell>
          <cell r="C28168">
            <v>0</v>
          </cell>
          <cell r="D28168">
            <v>0</v>
          </cell>
        </row>
        <row r="28169">
          <cell r="A28169">
            <v>0</v>
          </cell>
          <cell r="B28169">
            <v>0</v>
          </cell>
          <cell r="C28169">
            <v>0</v>
          </cell>
          <cell r="D28169">
            <v>0</v>
          </cell>
        </row>
        <row r="28170">
          <cell r="A28170">
            <v>0</v>
          </cell>
          <cell r="B28170">
            <v>0</v>
          </cell>
          <cell r="C28170">
            <v>0</v>
          </cell>
          <cell r="D28170">
            <v>0</v>
          </cell>
        </row>
        <row r="28171">
          <cell r="A28171">
            <v>0</v>
          </cell>
          <cell r="B28171">
            <v>0</v>
          </cell>
          <cell r="C28171">
            <v>0</v>
          </cell>
          <cell r="D28171">
            <v>0</v>
          </cell>
        </row>
        <row r="28172">
          <cell r="A28172">
            <v>0</v>
          </cell>
          <cell r="B28172">
            <v>0</v>
          </cell>
          <cell r="C28172">
            <v>0</v>
          </cell>
          <cell r="D28172">
            <v>0</v>
          </cell>
        </row>
        <row r="28173">
          <cell r="A28173">
            <v>0</v>
          </cell>
          <cell r="B28173">
            <v>0</v>
          </cell>
          <cell r="C28173">
            <v>0</v>
          </cell>
          <cell r="D28173">
            <v>0</v>
          </cell>
        </row>
        <row r="28174">
          <cell r="A28174">
            <v>0</v>
          </cell>
          <cell r="B28174">
            <v>0</v>
          </cell>
          <cell r="C28174">
            <v>0</v>
          </cell>
          <cell r="D28174">
            <v>0</v>
          </cell>
        </row>
        <row r="28175">
          <cell r="A28175">
            <v>0</v>
          </cell>
          <cell r="B28175">
            <v>0</v>
          </cell>
          <cell r="C28175">
            <v>0</v>
          </cell>
          <cell r="D28175">
            <v>0</v>
          </cell>
        </row>
        <row r="28176">
          <cell r="A28176">
            <v>0</v>
          </cell>
          <cell r="B28176">
            <v>0</v>
          </cell>
          <cell r="C28176">
            <v>0</v>
          </cell>
          <cell r="D28176">
            <v>0</v>
          </cell>
        </row>
        <row r="28177">
          <cell r="A28177">
            <v>0</v>
          </cell>
          <cell r="B28177">
            <v>0</v>
          </cell>
          <cell r="C28177">
            <v>0</v>
          </cell>
          <cell r="D28177">
            <v>0</v>
          </cell>
        </row>
        <row r="28178">
          <cell r="A28178">
            <v>0</v>
          </cell>
          <cell r="B28178">
            <v>0</v>
          </cell>
          <cell r="C28178">
            <v>0</v>
          </cell>
          <cell r="D28178">
            <v>0</v>
          </cell>
        </row>
        <row r="28179">
          <cell r="A28179">
            <v>0</v>
          </cell>
          <cell r="B28179">
            <v>0</v>
          </cell>
          <cell r="C28179">
            <v>0</v>
          </cell>
          <cell r="D28179">
            <v>0</v>
          </cell>
        </row>
        <row r="28180">
          <cell r="A28180">
            <v>0</v>
          </cell>
          <cell r="B28180">
            <v>0</v>
          </cell>
          <cell r="C28180">
            <v>0</v>
          </cell>
          <cell r="D28180">
            <v>0</v>
          </cell>
        </row>
        <row r="28181">
          <cell r="A28181">
            <v>0</v>
          </cell>
          <cell r="B28181">
            <v>0</v>
          </cell>
          <cell r="C28181">
            <v>0</v>
          </cell>
          <cell r="D28181">
            <v>0</v>
          </cell>
        </row>
        <row r="28182">
          <cell r="A28182">
            <v>0</v>
          </cell>
          <cell r="B28182">
            <v>0</v>
          </cell>
          <cell r="C28182">
            <v>0</v>
          </cell>
          <cell r="D28182">
            <v>0</v>
          </cell>
        </row>
        <row r="28183">
          <cell r="A28183">
            <v>0</v>
          </cell>
          <cell r="B28183">
            <v>0</v>
          </cell>
          <cell r="C28183">
            <v>0</v>
          </cell>
          <cell r="D28183">
            <v>0</v>
          </cell>
        </row>
        <row r="28184">
          <cell r="A28184">
            <v>0</v>
          </cell>
          <cell r="B28184">
            <v>0</v>
          </cell>
          <cell r="C28184">
            <v>0</v>
          </cell>
          <cell r="D28184">
            <v>0</v>
          </cell>
        </row>
        <row r="28185">
          <cell r="A28185">
            <v>0</v>
          </cell>
          <cell r="B28185">
            <v>0</v>
          </cell>
          <cell r="C28185">
            <v>0</v>
          </cell>
          <cell r="D28185">
            <v>0</v>
          </cell>
        </row>
        <row r="28186">
          <cell r="A28186">
            <v>0</v>
          </cell>
          <cell r="B28186">
            <v>0</v>
          </cell>
          <cell r="C28186">
            <v>0</v>
          </cell>
          <cell r="D28186">
            <v>0</v>
          </cell>
        </row>
        <row r="28187">
          <cell r="A28187">
            <v>0</v>
          </cell>
          <cell r="B28187">
            <v>0</v>
          </cell>
          <cell r="C28187">
            <v>0</v>
          </cell>
          <cell r="D28187">
            <v>0</v>
          </cell>
        </row>
        <row r="28188">
          <cell r="A28188">
            <v>0</v>
          </cell>
          <cell r="B28188">
            <v>0</v>
          </cell>
          <cell r="C28188">
            <v>0</v>
          </cell>
          <cell r="D28188">
            <v>0</v>
          </cell>
        </row>
        <row r="28189">
          <cell r="A28189">
            <v>0</v>
          </cell>
          <cell r="B28189">
            <v>0</v>
          </cell>
          <cell r="C28189">
            <v>0</v>
          </cell>
          <cell r="D28189">
            <v>0</v>
          </cell>
        </row>
        <row r="28190">
          <cell r="A28190">
            <v>0</v>
          </cell>
          <cell r="B28190">
            <v>0</v>
          </cell>
          <cell r="C28190">
            <v>0</v>
          </cell>
          <cell r="D28190">
            <v>0</v>
          </cell>
        </row>
        <row r="28191">
          <cell r="A28191">
            <v>0</v>
          </cell>
          <cell r="B28191">
            <v>0</v>
          </cell>
          <cell r="C28191">
            <v>0</v>
          </cell>
          <cell r="D28191">
            <v>0</v>
          </cell>
        </row>
        <row r="28192">
          <cell r="A28192">
            <v>0</v>
          </cell>
          <cell r="B28192">
            <v>0</v>
          </cell>
          <cell r="C28192">
            <v>0</v>
          </cell>
          <cell r="D28192">
            <v>0</v>
          </cell>
        </row>
        <row r="28193">
          <cell r="A28193">
            <v>0</v>
          </cell>
          <cell r="B28193">
            <v>0</v>
          </cell>
          <cell r="C28193">
            <v>0</v>
          </cell>
          <cell r="D28193">
            <v>0</v>
          </cell>
        </row>
        <row r="28194">
          <cell r="A28194">
            <v>0</v>
          </cell>
          <cell r="B28194">
            <v>0</v>
          </cell>
          <cell r="C28194">
            <v>0</v>
          </cell>
          <cell r="D28194">
            <v>0</v>
          </cell>
        </row>
        <row r="28195">
          <cell r="A28195">
            <v>0</v>
          </cell>
          <cell r="B28195">
            <v>0</v>
          </cell>
          <cell r="C28195">
            <v>0</v>
          </cell>
          <cell r="D28195">
            <v>0</v>
          </cell>
        </row>
        <row r="28196">
          <cell r="A28196">
            <v>0</v>
          </cell>
          <cell r="B28196">
            <v>0</v>
          </cell>
          <cell r="C28196">
            <v>0</v>
          </cell>
          <cell r="D28196">
            <v>0</v>
          </cell>
        </row>
        <row r="28197">
          <cell r="A28197">
            <v>0</v>
          </cell>
          <cell r="B28197">
            <v>0</v>
          </cell>
          <cell r="C28197">
            <v>0</v>
          </cell>
          <cell r="D28197">
            <v>0</v>
          </cell>
        </row>
        <row r="28198">
          <cell r="A28198">
            <v>0</v>
          </cell>
          <cell r="B28198">
            <v>0</v>
          </cell>
          <cell r="C28198">
            <v>0</v>
          </cell>
          <cell r="D28198">
            <v>0</v>
          </cell>
        </row>
        <row r="28199">
          <cell r="A28199">
            <v>0</v>
          </cell>
          <cell r="B28199">
            <v>0</v>
          </cell>
          <cell r="C28199">
            <v>0</v>
          </cell>
          <cell r="D28199">
            <v>0</v>
          </cell>
        </row>
        <row r="28200">
          <cell r="A28200">
            <v>0</v>
          </cell>
          <cell r="B28200">
            <v>0</v>
          </cell>
          <cell r="C28200">
            <v>0</v>
          </cell>
          <cell r="D28200">
            <v>0</v>
          </cell>
        </row>
        <row r="28201">
          <cell r="A28201">
            <v>0</v>
          </cell>
          <cell r="B28201">
            <v>0</v>
          </cell>
          <cell r="C28201">
            <v>0</v>
          </cell>
          <cell r="D28201">
            <v>0</v>
          </cell>
        </row>
        <row r="28202">
          <cell r="A28202">
            <v>0</v>
          </cell>
          <cell r="B28202">
            <v>0</v>
          </cell>
          <cell r="C28202">
            <v>0</v>
          </cell>
          <cell r="D28202">
            <v>0</v>
          </cell>
        </row>
        <row r="28203">
          <cell r="A28203">
            <v>0</v>
          </cell>
          <cell r="B28203">
            <v>0</v>
          </cell>
          <cell r="C28203">
            <v>0</v>
          </cell>
          <cell r="D28203">
            <v>0</v>
          </cell>
        </row>
        <row r="28204">
          <cell r="A28204">
            <v>0</v>
          </cell>
          <cell r="B28204">
            <v>0</v>
          </cell>
          <cell r="C28204">
            <v>0</v>
          </cell>
          <cell r="D28204">
            <v>0</v>
          </cell>
        </row>
        <row r="28205">
          <cell r="A28205">
            <v>0</v>
          </cell>
          <cell r="B28205">
            <v>0</v>
          </cell>
          <cell r="C28205">
            <v>0</v>
          </cell>
          <cell r="D28205">
            <v>0</v>
          </cell>
        </row>
        <row r="28206">
          <cell r="A28206">
            <v>0</v>
          </cell>
          <cell r="B28206">
            <v>0</v>
          </cell>
          <cell r="C28206">
            <v>0</v>
          </cell>
          <cell r="D28206">
            <v>0</v>
          </cell>
        </row>
        <row r="28207">
          <cell r="A28207">
            <v>0</v>
          </cell>
          <cell r="B28207">
            <v>0</v>
          </cell>
          <cell r="C28207">
            <v>0</v>
          </cell>
          <cell r="D28207">
            <v>0</v>
          </cell>
        </row>
        <row r="28208">
          <cell r="A28208">
            <v>0</v>
          </cell>
          <cell r="B28208">
            <v>0</v>
          </cell>
          <cell r="C28208">
            <v>0</v>
          </cell>
          <cell r="D28208">
            <v>0</v>
          </cell>
        </row>
        <row r="28209">
          <cell r="A28209">
            <v>0</v>
          </cell>
          <cell r="B28209">
            <v>0</v>
          </cell>
          <cell r="C28209">
            <v>0</v>
          </cell>
          <cell r="D28209">
            <v>0</v>
          </cell>
        </row>
        <row r="28210">
          <cell r="A28210">
            <v>0</v>
          </cell>
          <cell r="B28210">
            <v>0</v>
          </cell>
          <cell r="C28210">
            <v>0</v>
          </cell>
          <cell r="D28210">
            <v>0</v>
          </cell>
        </row>
        <row r="28211">
          <cell r="A28211">
            <v>0</v>
          </cell>
          <cell r="B28211">
            <v>0</v>
          </cell>
          <cell r="C28211">
            <v>0</v>
          </cell>
          <cell r="D28211">
            <v>0</v>
          </cell>
        </row>
        <row r="28212">
          <cell r="A28212">
            <v>0</v>
          </cell>
          <cell r="B28212">
            <v>0</v>
          </cell>
          <cell r="C28212">
            <v>0</v>
          </cell>
          <cell r="D28212">
            <v>0</v>
          </cell>
        </row>
        <row r="28213">
          <cell r="A28213">
            <v>0</v>
          </cell>
          <cell r="B28213">
            <v>0</v>
          </cell>
          <cell r="C28213">
            <v>0</v>
          </cell>
          <cell r="D28213">
            <v>0</v>
          </cell>
        </row>
        <row r="28214">
          <cell r="A28214">
            <v>0</v>
          </cell>
          <cell r="B28214">
            <v>0</v>
          </cell>
          <cell r="C28214">
            <v>0</v>
          </cell>
          <cell r="D28214">
            <v>0</v>
          </cell>
        </row>
        <row r="28215">
          <cell r="A28215">
            <v>0</v>
          </cell>
          <cell r="B28215">
            <v>0</v>
          </cell>
          <cell r="C28215">
            <v>0</v>
          </cell>
          <cell r="D28215">
            <v>0</v>
          </cell>
        </row>
        <row r="28216">
          <cell r="A28216">
            <v>0</v>
          </cell>
          <cell r="B28216">
            <v>0</v>
          </cell>
          <cell r="C28216">
            <v>0</v>
          </cell>
          <cell r="D28216">
            <v>0</v>
          </cell>
        </row>
        <row r="28217">
          <cell r="A28217">
            <v>0</v>
          </cell>
          <cell r="B28217">
            <v>0</v>
          </cell>
          <cell r="C28217">
            <v>0</v>
          </cell>
          <cell r="D28217">
            <v>0</v>
          </cell>
        </row>
        <row r="28218">
          <cell r="A28218">
            <v>0</v>
          </cell>
          <cell r="B28218">
            <v>0</v>
          </cell>
          <cell r="C28218">
            <v>0</v>
          </cell>
          <cell r="D28218">
            <v>0</v>
          </cell>
        </row>
        <row r="28219">
          <cell r="A28219">
            <v>0</v>
          </cell>
          <cell r="B28219">
            <v>0</v>
          </cell>
          <cell r="C28219">
            <v>0</v>
          </cell>
          <cell r="D28219">
            <v>0</v>
          </cell>
        </row>
        <row r="28220">
          <cell r="A28220">
            <v>0</v>
          </cell>
          <cell r="B28220">
            <v>0</v>
          </cell>
          <cell r="C28220">
            <v>0</v>
          </cell>
          <cell r="D28220">
            <v>0</v>
          </cell>
        </row>
        <row r="28221">
          <cell r="A28221">
            <v>0</v>
          </cell>
          <cell r="B28221">
            <v>0</v>
          </cell>
          <cell r="C28221">
            <v>0</v>
          </cell>
          <cell r="D28221">
            <v>0</v>
          </cell>
        </row>
        <row r="28222">
          <cell r="A28222">
            <v>0</v>
          </cell>
          <cell r="B28222">
            <v>0</v>
          </cell>
          <cell r="C28222">
            <v>0</v>
          </cell>
          <cell r="D28222">
            <v>0</v>
          </cell>
        </row>
        <row r="28223">
          <cell r="A28223">
            <v>0</v>
          </cell>
          <cell r="B28223">
            <v>0</v>
          </cell>
          <cell r="C28223">
            <v>0</v>
          </cell>
          <cell r="D28223">
            <v>0</v>
          </cell>
        </row>
        <row r="28224">
          <cell r="A28224">
            <v>0</v>
          </cell>
          <cell r="B28224">
            <v>0</v>
          </cell>
          <cell r="C28224">
            <v>0</v>
          </cell>
          <cell r="D28224">
            <v>0</v>
          </cell>
        </row>
        <row r="28225">
          <cell r="A28225">
            <v>0</v>
          </cell>
          <cell r="B28225">
            <v>0</v>
          </cell>
          <cell r="C28225">
            <v>0</v>
          </cell>
          <cell r="D28225">
            <v>0</v>
          </cell>
        </row>
        <row r="28226">
          <cell r="A28226">
            <v>0</v>
          </cell>
          <cell r="B28226">
            <v>0</v>
          </cell>
          <cell r="C28226">
            <v>0</v>
          </cell>
          <cell r="D28226">
            <v>0</v>
          </cell>
        </row>
        <row r="28227">
          <cell r="A28227">
            <v>0</v>
          </cell>
          <cell r="B28227">
            <v>0</v>
          </cell>
          <cell r="C28227">
            <v>0</v>
          </cell>
          <cell r="D28227">
            <v>0</v>
          </cell>
        </row>
        <row r="28228">
          <cell r="A28228">
            <v>0</v>
          </cell>
          <cell r="B28228">
            <v>0</v>
          </cell>
          <cell r="C28228">
            <v>0</v>
          </cell>
          <cell r="D28228">
            <v>0</v>
          </cell>
        </row>
        <row r="28229">
          <cell r="A28229">
            <v>0</v>
          </cell>
          <cell r="B28229">
            <v>0</v>
          </cell>
          <cell r="C28229">
            <v>0</v>
          </cell>
          <cell r="D28229">
            <v>0</v>
          </cell>
        </row>
        <row r="28230">
          <cell r="A28230">
            <v>0</v>
          </cell>
          <cell r="B28230">
            <v>0</v>
          </cell>
          <cell r="C28230">
            <v>0</v>
          </cell>
          <cell r="D28230">
            <v>0</v>
          </cell>
        </row>
        <row r="28231">
          <cell r="A28231">
            <v>0</v>
          </cell>
          <cell r="B28231">
            <v>0</v>
          </cell>
          <cell r="C28231">
            <v>0</v>
          </cell>
          <cell r="D28231">
            <v>0</v>
          </cell>
        </row>
        <row r="28232">
          <cell r="A28232">
            <v>0</v>
          </cell>
          <cell r="B28232">
            <v>0</v>
          </cell>
          <cell r="C28232">
            <v>0</v>
          </cell>
          <cell r="D28232">
            <v>0</v>
          </cell>
        </row>
        <row r="28233">
          <cell r="A28233">
            <v>0</v>
          </cell>
          <cell r="B28233">
            <v>0</v>
          </cell>
          <cell r="C28233">
            <v>0</v>
          </cell>
          <cell r="D28233">
            <v>0</v>
          </cell>
        </row>
        <row r="28234">
          <cell r="A28234">
            <v>0</v>
          </cell>
          <cell r="B28234">
            <v>0</v>
          </cell>
          <cell r="C28234">
            <v>0</v>
          </cell>
          <cell r="D28234">
            <v>0</v>
          </cell>
        </row>
        <row r="28235">
          <cell r="A28235">
            <v>0</v>
          </cell>
          <cell r="B28235">
            <v>0</v>
          </cell>
          <cell r="C28235">
            <v>0</v>
          </cell>
          <cell r="D28235">
            <v>0</v>
          </cell>
        </row>
        <row r="28236">
          <cell r="A28236">
            <v>0</v>
          </cell>
          <cell r="B28236">
            <v>0</v>
          </cell>
          <cell r="C28236">
            <v>0</v>
          </cell>
          <cell r="D28236">
            <v>0</v>
          </cell>
        </row>
        <row r="28237">
          <cell r="A28237">
            <v>0</v>
          </cell>
          <cell r="B28237">
            <v>0</v>
          </cell>
          <cell r="C28237">
            <v>0</v>
          </cell>
          <cell r="D28237">
            <v>0</v>
          </cell>
        </row>
        <row r="28238">
          <cell r="A28238">
            <v>0</v>
          </cell>
          <cell r="B28238">
            <v>0</v>
          </cell>
          <cell r="C28238">
            <v>0</v>
          </cell>
          <cell r="D28238">
            <v>0</v>
          </cell>
        </row>
        <row r="28239">
          <cell r="A28239">
            <v>0</v>
          </cell>
          <cell r="B28239">
            <v>0</v>
          </cell>
          <cell r="C28239">
            <v>0</v>
          </cell>
          <cell r="D28239">
            <v>0</v>
          </cell>
        </row>
        <row r="28240">
          <cell r="A28240">
            <v>0</v>
          </cell>
          <cell r="B28240">
            <v>0</v>
          </cell>
          <cell r="C28240">
            <v>0</v>
          </cell>
          <cell r="D28240">
            <v>0</v>
          </cell>
        </row>
        <row r="28241">
          <cell r="A28241">
            <v>0</v>
          </cell>
          <cell r="B28241">
            <v>0</v>
          </cell>
          <cell r="C28241">
            <v>0</v>
          </cell>
          <cell r="D28241">
            <v>0</v>
          </cell>
        </row>
        <row r="28242">
          <cell r="A28242">
            <v>0</v>
          </cell>
          <cell r="B28242">
            <v>0</v>
          </cell>
          <cell r="C28242">
            <v>0</v>
          </cell>
          <cell r="D28242">
            <v>0</v>
          </cell>
        </row>
        <row r="28243">
          <cell r="A28243">
            <v>0</v>
          </cell>
          <cell r="B28243">
            <v>0</v>
          </cell>
          <cell r="C28243">
            <v>0</v>
          </cell>
          <cell r="D28243">
            <v>0</v>
          </cell>
        </row>
        <row r="28244">
          <cell r="A28244">
            <v>0</v>
          </cell>
          <cell r="B28244">
            <v>0</v>
          </cell>
          <cell r="C28244">
            <v>0</v>
          </cell>
          <cell r="D28244">
            <v>0</v>
          </cell>
        </row>
        <row r="28245">
          <cell r="A28245">
            <v>0</v>
          </cell>
          <cell r="B28245">
            <v>0</v>
          </cell>
          <cell r="C28245">
            <v>0</v>
          </cell>
          <cell r="D28245">
            <v>0</v>
          </cell>
        </row>
        <row r="28246">
          <cell r="A28246">
            <v>0</v>
          </cell>
          <cell r="B28246">
            <v>0</v>
          </cell>
          <cell r="C28246">
            <v>0</v>
          </cell>
          <cell r="D28246">
            <v>0</v>
          </cell>
        </row>
        <row r="28247">
          <cell r="A28247">
            <v>0</v>
          </cell>
          <cell r="B28247">
            <v>0</v>
          </cell>
          <cell r="C28247">
            <v>0</v>
          </cell>
          <cell r="D28247">
            <v>0</v>
          </cell>
        </row>
        <row r="28248">
          <cell r="A28248">
            <v>0</v>
          </cell>
          <cell r="B28248">
            <v>0</v>
          </cell>
          <cell r="C28248">
            <v>0</v>
          </cell>
          <cell r="D28248">
            <v>0</v>
          </cell>
        </row>
        <row r="28249">
          <cell r="A28249">
            <v>0</v>
          </cell>
          <cell r="B28249">
            <v>0</v>
          </cell>
          <cell r="C28249">
            <v>0</v>
          </cell>
          <cell r="D28249">
            <v>0</v>
          </cell>
        </row>
        <row r="28250">
          <cell r="A28250">
            <v>0</v>
          </cell>
          <cell r="B28250">
            <v>0</v>
          </cell>
          <cell r="C28250">
            <v>0</v>
          </cell>
          <cell r="D28250">
            <v>0</v>
          </cell>
        </row>
        <row r="28251">
          <cell r="A28251">
            <v>0</v>
          </cell>
          <cell r="B28251">
            <v>0</v>
          </cell>
          <cell r="C28251">
            <v>0</v>
          </cell>
          <cell r="D28251">
            <v>0</v>
          </cell>
        </row>
        <row r="28252">
          <cell r="A28252">
            <v>0</v>
          </cell>
          <cell r="B28252">
            <v>0</v>
          </cell>
          <cell r="C28252">
            <v>0</v>
          </cell>
          <cell r="D28252">
            <v>0</v>
          </cell>
        </row>
        <row r="28253">
          <cell r="A28253">
            <v>0</v>
          </cell>
          <cell r="B28253">
            <v>0</v>
          </cell>
          <cell r="C28253">
            <v>0</v>
          </cell>
          <cell r="D28253">
            <v>0</v>
          </cell>
        </row>
        <row r="28254">
          <cell r="A28254">
            <v>0</v>
          </cell>
          <cell r="B28254">
            <v>0</v>
          </cell>
          <cell r="C28254">
            <v>0</v>
          </cell>
          <cell r="D28254">
            <v>0</v>
          </cell>
        </row>
        <row r="28255">
          <cell r="A28255">
            <v>0</v>
          </cell>
          <cell r="B28255">
            <v>0</v>
          </cell>
          <cell r="C28255">
            <v>0</v>
          </cell>
          <cell r="D28255">
            <v>0</v>
          </cell>
        </row>
        <row r="28256">
          <cell r="A28256">
            <v>0</v>
          </cell>
          <cell r="B28256">
            <v>0</v>
          </cell>
          <cell r="C28256">
            <v>0</v>
          </cell>
          <cell r="D28256">
            <v>0</v>
          </cell>
        </row>
        <row r="28257">
          <cell r="A28257">
            <v>0</v>
          </cell>
          <cell r="B28257">
            <v>0</v>
          </cell>
          <cell r="C28257">
            <v>0</v>
          </cell>
          <cell r="D28257">
            <v>0</v>
          </cell>
        </row>
        <row r="28258">
          <cell r="A28258">
            <v>0</v>
          </cell>
          <cell r="B28258">
            <v>0</v>
          </cell>
          <cell r="C28258">
            <v>0</v>
          </cell>
          <cell r="D28258">
            <v>0</v>
          </cell>
        </row>
        <row r="28259">
          <cell r="A28259">
            <v>0</v>
          </cell>
          <cell r="B28259">
            <v>0</v>
          </cell>
          <cell r="C28259">
            <v>0</v>
          </cell>
          <cell r="D28259">
            <v>0</v>
          </cell>
        </row>
        <row r="28260">
          <cell r="A28260">
            <v>0</v>
          </cell>
          <cell r="B28260">
            <v>0</v>
          </cell>
          <cell r="C28260">
            <v>0</v>
          </cell>
          <cell r="D28260">
            <v>0</v>
          </cell>
        </row>
        <row r="28261">
          <cell r="A28261">
            <v>0</v>
          </cell>
          <cell r="B28261">
            <v>0</v>
          </cell>
          <cell r="C28261">
            <v>0</v>
          </cell>
          <cell r="D28261">
            <v>0</v>
          </cell>
        </row>
        <row r="28262">
          <cell r="A28262">
            <v>0</v>
          </cell>
          <cell r="B28262">
            <v>0</v>
          </cell>
          <cell r="C28262">
            <v>0</v>
          </cell>
          <cell r="D28262">
            <v>0</v>
          </cell>
        </row>
        <row r="28263">
          <cell r="A28263">
            <v>0</v>
          </cell>
          <cell r="B28263">
            <v>0</v>
          </cell>
          <cell r="C28263">
            <v>0</v>
          </cell>
          <cell r="D28263">
            <v>0</v>
          </cell>
        </row>
        <row r="28264">
          <cell r="A28264">
            <v>0</v>
          </cell>
          <cell r="B28264">
            <v>0</v>
          </cell>
          <cell r="C28264">
            <v>0</v>
          </cell>
          <cell r="D28264">
            <v>0</v>
          </cell>
        </row>
        <row r="28265">
          <cell r="A28265">
            <v>0</v>
          </cell>
          <cell r="B28265">
            <v>0</v>
          </cell>
          <cell r="C28265">
            <v>0</v>
          </cell>
          <cell r="D28265">
            <v>0</v>
          </cell>
        </row>
        <row r="28266">
          <cell r="A28266">
            <v>0</v>
          </cell>
          <cell r="B28266">
            <v>0</v>
          </cell>
          <cell r="C28266">
            <v>0</v>
          </cell>
          <cell r="D28266">
            <v>0</v>
          </cell>
        </row>
        <row r="28267">
          <cell r="A28267">
            <v>0</v>
          </cell>
          <cell r="B28267">
            <v>0</v>
          </cell>
          <cell r="C28267">
            <v>0</v>
          </cell>
          <cell r="D28267">
            <v>0</v>
          </cell>
        </row>
        <row r="28268">
          <cell r="A28268">
            <v>0</v>
          </cell>
          <cell r="B28268">
            <v>0</v>
          </cell>
          <cell r="C28268">
            <v>0</v>
          </cell>
          <cell r="D28268">
            <v>0</v>
          </cell>
        </row>
        <row r="28269">
          <cell r="A28269">
            <v>0</v>
          </cell>
          <cell r="B28269">
            <v>0</v>
          </cell>
          <cell r="C28269">
            <v>0</v>
          </cell>
          <cell r="D28269">
            <v>0</v>
          </cell>
        </row>
        <row r="28270">
          <cell r="A28270">
            <v>0</v>
          </cell>
          <cell r="B28270">
            <v>0</v>
          </cell>
          <cell r="C28270">
            <v>0</v>
          </cell>
          <cell r="D28270">
            <v>0</v>
          </cell>
        </row>
        <row r="28271">
          <cell r="A28271">
            <v>0</v>
          </cell>
          <cell r="B28271">
            <v>0</v>
          </cell>
          <cell r="C28271">
            <v>0</v>
          </cell>
          <cell r="D28271">
            <v>0</v>
          </cell>
        </row>
        <row r="28272">
          <cell r="A28272">
            <v>0</v>
          </cell>
          <cell r="B28272">
            <v>0</v>
          </cell>
          <cell r="C28272">
            <v>0</v>
          </cell>
          <cell r="D28272">
            <v>0</v>
          </cell>
        </row>
        <row r="28273">
          <cell r="A28273">
            <v>0</v>
          </cell>
          <cell r="B28273">
            <v>0</v>
          </cell>
          <cell r="C28273">
            <v>0</v>
          </cell>
          <cell r="D28273">
            <v>0</v>
          </cell>
        </row>
        <row r="28274">
          <cell r="A28274">
            <v>0</v>
          </cell>
          <cell r="B28274">
            <v>0</v>
          </cell>
          <cell r="C28274">
            <v>0</v>
          </cell>
          <cell r="D28274">
            <v>0</v>
          </cell>
        </row>
        <row r="28275">
          <cell r="A28275">
            <v>0</v>
          </cell>
          <cell r="B28275">
            <v>0</v>
          </cell>
          <cell r="C28275">
            <v>0</v>
          </cell>
          <cell r="D28275">
            <v>0</v>
          </cell>
        </row>
        <row r="28276">
          <cell r="A28276">
            <v>0</v>
          </cell>
          <cell r="B28276">
            <v>0</v>
          </cell>
          <cell r="C28276">
            <v>0</v>
          </cell>
          <cell r="D28276">
            <v>0</v>
          </cell>
        </row>
        <row r="28277">
          <cell r="A28277">
            <v>0</v>
          </cell>
          <cell r="B28277">
            <v>0</v>
          </cell>
          <cell r="C28277">
            <v>0</v>
          </cell>
          <cell r="D28277">
            <v>0</v>
          </cell>
        </row>
        <row r="28278">
          <cell r="A28278">
            <v>0</v>
          </cell>
          <cell r="B28278">
            <v>0</v>
          </cell>
          <cell r="C28278">
            <v>0</v>
          </cell>
          <cell r="D28278">
            <v>0</v>
          </cell>
        </row>
        <row r="28279">
          <cell r="A28279">
            <v>0</v>
          </cell>
          <cell r="B28279">
            <v>0</v>
          </cell>
          <cell r="C28279">
            <v>0</v>
          </cell>
          <cell r="D28279">
            <v>0</v>
          </cell>
        </row>
        <row r="28280">
          <cell r="A28280">
            <v>0</v>
          </cell>
          <cell r="B28280">
            <v>0</v>
          </cell>
          <cell r="C28280">
            <v>0</v>
          </cell>
          <cell r="D28280">
            <v>0</v>
          </cell>
        </row>
        <row r="28281">
          <cell r="A28281">
            <v>0</v>
          </cell>
          <cell r="B28281">
            <v>0</v>
          </cell>
          <cell r="C28281">
            <v>0</v>
          </cell>
          <cell r="D28281">
            <v>0</v>
          </cell>
        </row>
        <row r="28282">
          <cell r="A28282">
            <v>0</v>
          </cell>
          <cell r="B28282">
            <v>0</v>
          </cell>
          <cell r="C28282">
            <v>0</v>
          </cell>
          <cell r="D28282">
            <v>0</v>
          </cell>
        </row>
        <row r="28283">
          <cell r="A28283">
            <v>0</v>
          </cell>
          <cell r="B28283">
            <v>0</v>
          </cell>
          <cell r="C28283">
            <v>0</v>
          </cell>
          <cell r="D28283">
            <v>0</v>
          </cell>
        </row>
        <row r="28284">
          <cell r="A28284">
            <v>0</v>
          </cell>
          <cell r="B28284">
            <v>0</v>
          </cell>
          <cell r="C28284">
            <v>0</v>
          </cell>
          <cell r="D28284">
            <v>0</v>
          </cell>
        </row>
        <row r="28285">
          <cell r="A28285">
            <v>0</v>
          </cell>
          <cell r="B28285">
            <v>0</v>
          </cell>
          <cell r="C28285">
            <v>0</v>
          </cell>
          <cell r="D28285">
            <v>0</v>
          </cell>
        </row>
        <row r="28286">
          <cell r="A28286">
            <v>0</v>
          </cell>
          <cell r="B28286">
            <v>0</v>
          </cell>
          <cell r="C28286">
            <v>0</v>
          </cell>
          <cell r="D28286">
            <v>0</v>
          </cell>
        </row>
        <row r="28287">
          <cell r="A28287">
            <v>0</v>
          </cell>
          <cell r="B28287">
            <v>0</v>
          </cell>
          <cell r="C28287">
            <v>0</v>
          </cell>
          <cell r="D28287">
            <v>0</v>
          </cell>
        </row>
        <row r="28288">
          <cell r="A28288">
            <v>0</v>
          </cell>
          <cell r="B28288">
            <v>0</v>
          </cell>
          <cell r="C28288">
            <v>0</v>
          </cell>
          <cell r="D28288">
            <v>0</v>
          </cell>
        </row>
        <row r="28289">
          <cell r="A28289">
            <v>0</v>
          </cell>
          <cell r="B28289">
            <v>0</v>
          </cell>
          <cell r="C28289">
            <v>0</v>
          </cell>
          <cell r="D28289">
            <v>0</v>
          </cell>
        </row>
        <row r="28290">
          <cell r="A28290">
            <v>0</v>
          </cell>
          <cell r="B28290">
            <v>0</v>
          </cell>
          <cell r="C28290">
            <v>0</v>
          </cell>
          <cell r="D28290">
            <v>0</v>
          </cell>
        </row>
        <row r="28291">
          <cell r="A28291">
            <v>0</v>
          </cell>
          <cell r="B28291">
            <v>0</v>
          </cell>
          <cell r="C28291">
            <v>0</v>
          </cell>
          <cell r="D28291">
            <v>0</v>
          </cell>
        </row>
        <row r="28292">
          <cell r="A28292">
            <v>0</v>
          </cell>
          <cell r="B28292">
            <v>0</v>
          </cell>
          <cell r="C28292">
            <v>0</v>
          </cell>
          <cell r="D28292">
            <v>0</v>
          </cell>
        </row>
        <row r="28293">
          <cell r="A28293">
            <v>0</v>
          </cell>
          <cell r="B28293">
            <v>0</v>
          </cell>
          <cell r="C28293">
            <v>0</v>
          </cell>
          <cell r="D28293">
            <v>0</v>
          </cell>
        </row>
        <row r="28294">
          <cell r="A28294">
            <v>0</v>
          </cell>
          <cell r="B28294">
            <v>0</v>
          </cell>
          <cell r="C28294">
            <v>0</v>
          </cell>
          <cell r="D28294">
            <v>0</v>
          </cell>
        </row>
        <row r="28295">
          <cell r="A28295">
            <v>0</v>
          </cell>
          <cell r="B28295">
            <v>0</v>
          </cell>
          <cell r="C28295">
            <v>0</v>
          </cell>
          <cell r="D28295">
            <v>0</v>
          </cell>
        </row>
        <row r="28296">
          <cell r="A28296">
            <v>0</v>
          </cell>
          <cell r="B28296">
            <v>0</v>
          </cell>
          <cell r="C28296">
            <v>0</v>
          </cell>
          <cell r="D28296">
            <v>0</v>
          </cell>
        </row>
        <row r="28297">
          <cell r="A28297">
            <v>0</v>
          </cell>
          <cell r="B28297">
            <v>0</v>
          </cell>
          <cell r="C28297">
            <v>0</v>
          </cell>
          <cell r="D28297">
            <v>0</v>
          </cell>
        </row>
        <row r="28298">
          <cell r="A28298">
            <v>0</v>
          </cell>
          <cell r="B28298">
            <v>0</v>
          </cell>
          <cell r="C28298">
            <v>0</v>
          </cell>
          <cell r="D28298">
            <v>0</v>
          </cell>
        </row>
        <row r="28299">
          <cell r="A28299">
            <v>0</v>
          </cell>
          <cell r="B28299">
            <v>0</v>
          </cell>
          <cell r="C28299">
            <v>0</v>
          </cell>
          <cell r="D28299">
            <v>0</v>
          </cell>
        </row>
        <row r="28300">
          <cell r="A28300">
            <v>0</v>
          </cell>
          <cell r="B28300">
            <v>0</v>
          </cell>
          <cell r="C28300">
            <v>0</v>
          </cell>
          <cell r="D28300">
            <v>0</v>
          </cell>
        </row>
        <row r="28301">
          <cell r="A28301">
            <v>0</v>
          </cell>
          <cell r="B28301">
            <v>0</v>
          </cell>
          <cell r="C28301">
            <v>0</v>
          </cell>
          <cell r="D28301">
            <v>0</v>
          </cell>
        </row>
        <row r="28302">
          <cell r="A28302">
            <v>0</v>
          </cell>
          <cell r="B28302">
            <v>0</v>
          </cell>
          <cell r="C28302">
            <v>0</v>
          </cell>
          <cell r="D28302">
            <v>0</v>
          </cell>
        </row>
        <row r="28303">
          <cell r="A28303">
            <v>0</v>
          </cell>
          <cell r="B28303">
            <v>0</v>
          </cell>
          <cell r="C28303">
            <v>0</v>
          </cell>
          <cell r="D28303">
            <v>0</v>
          </cell>
        </row>
        <row r="28304">
          <cell r="A28304">
            <v>0</v>
          </cell>
          <cell r="B28304">
            <v>0</v>
          </cell>
          <cell r="C28304">
            <v>0</v>
          </cell>
          <cell r="D28304">
            <v>0</v>
          </cell>
        </row>
        <row r="28305">
          <cell r="A28305">
            <v>0</v>
          </cell>
          <cell r="B28305">
            <v>0</v>
          </cell>
          <cell r="C28305">
            <v>0</v>
          </cell>
          <cell r="D28305">
            <v>0</v>
          </cell>
        </row>
        <row r="28306">
          <cell r="A28306">
            <v>0</v>
          </cell>
          <cell r="B28306">
            <v>0</v>
          </cell>
          <cell r="C28306">
            <v>0</v>
          </cell>
          <cell r="D28306">
            <v>0</v>
          </cell>
        </row>
        <row r="28307">
          <cell r="A28307">
            <v>0</v>
          </cell>
          <cell r="B28307">
            <v>0</v>
          </cell>
          <cell r="C28307">
            <v>0</v>
          </cell>
          <cell r="D28307">
            <v>0</v>
          </cell>
        </row>
        <row r="28308">
          <cell r="A28308">
            <v>0</v>
          </cell>
          <cell r="B28308">
            <v>0</v>
          </cell>
          <cell r="C28308">
            <v>0</v>
          </cell>
          <cell r="D28308">
            <v>0</v>
          </cell>
        </row>
        <row r="28309">
          <cell r="A28309">
            <v>0</v>
          </cell>
          <cell r="B28309">
            <v>0</v>
          </cell>
          <cell r="C28309">
            <v>0</v>
          </cell>
          <cell r="D28309">
            <v>0</v>
          </cell>
        </row>
        <row r="28310">
          <cell r="A28310">
            <v>0</v>
          </cell>
          <cell r="B28310">
            <v>0</v>
          </cell>
          <cell r="C28310">
            <v>0</v>
          </cell>
          <cell r="D28310">
            <v>0</v>
          </cell>
        </row>
        <row r="28311">
          <cell r="A28311">
            <v>0</v>
          </cell>
          <cell r="B28311">
            <v>0</v>
          </cell>
          <cell r="C28311">
            <v>0</v>
          </cell>
          <cell r="D28311">
            <v>0</v>
          </cell>
        </row>
        <row r="28312">
          <cell r="A28312">
            <v>0</v>
          </cell>
          <cell r="B28312">
            <v>0</v>
          </cell>
          <cell r="C28312">
            <v>0</v>
          </cell>
          <cell r="D28312">
            <v>0</v>
          </cell>
        </row>
        <row r="28313">
          <cell r="A28313">
            <v>0</v>
          </cell>
          <cell r="B28313">
            <v>0</v>
          </cell>
          <cell r="C28313">
            <v>0</v>
          </cell>
          <cell r="D28313">
            <v>0</v>
          </cell>
        </row>
        <row r="28314">
          <cell r="A28314">
            <v>0</v>
          </cell>
          <cell r="B28314">
            <v>0</v>
          </cell>
          <cell r="C28314">
            <v>0</v>
          </cell>
          <cell r="D28314">
            <v>0</v>
          </cell>
        </row>
        <row r="28315">
          <cell r="A28315">
            <v>0</v>
          </cell>
          <cell r="B28315">
            <v>0</v>
          </cell>
          <cell r="C28315">
            <v>0</v>
          </cell>
          <cell r="D28315">
            <v>0</v>
          </cell>
        </row>
        <row r="28316">
          <cell r="A28316">
            <v>0</v>
          </cell>
          <cell r="B28316">
            <v>0</v>
          </cell>
          <cell r="C28316">
            <v>0</v>
          </cell>
          <cell r="D28316">
            <v>0</v>
          </cell>
        </row>
        <row r="28317">
          <cell r="A28317">
            <v>0</v>
          </cell>
          <cell r="B28317">
            <v>0</v>
          </cell>
          <cell r="C28317">
            <v>0</v>
          </cell>
          <cell r="D28317">
            <v>0</v>
          </cell>
        </row>
        <row r="28318">
          <cell r="A28318">
            <v>0</v>
          </cell>
          <cell r="B28318">
            <v>0</v>
          </cell>
          <cell r="C28318">
            <v>0</v>
          </cell>
          <cell r="D28318">
            <v>0</v>
          </cell>
        </row>
        <row r="28319">
          <cell r="A28319">
            <v>0</v>
          </cell>
          <cell r="B28319">
            <v>0</v>
          </cell>
          <cell r="C28319">
            <v>0</v>
          </cell>
          <cell r="D28319">
            <v>0</v>
          </cell>
        </row>
        <row r="28320">
          <cell r="A28320">
            <v>0</v>
          </cell>
          <cell r="B28320">
            <v>0</v>
          </cell>
          <cell r="C28320">
            <v>0</v>
          </cell>
          <cell r="D28320">
            <v>0</v>
          </cell>
        </row>
        <row r="28321">
          <cell r="A28321">
            <v>0</v>
          </cell>
          <cell r="B28321">
            <v>0</v>
          </cell>
          <cell r="C28321">
            <v>0</v>
          </cell>
          <cell r="D28321">
            <v>0</v>
          </cell>
        </row>
        <row r="28322">
          <cell r="A28322">
            <v>0</v>
          </cell>
          <cell r="B28322">
            <v>0</v>
          </cell>
          <cell r="C28322">
            <v>0</v>
          </cell>
          <cell r="D28322">
            <v>0</v>
          </cell>
        </row>
        <row r="28323">
          <cell r="A28323">
            <v>0</v>
          </cell>
          <cell r="B28323">
            <v>0</v>
          </cell>
          <cell r="C28323">
            <v>0</v>
          </cell>
          <cell r="D28323">
            <v>0</v>
          </cell>
        </row>
        <row r="28324">
          <cell r="A28324">
            <v>0</v>
          </cell>
          <cell r="B28324">
            <v>0</v>
          </cell>
          <cell r="C28324">
            <v>0</v>
          </cell>
          <cell r="D28324">
            <v>0</v>
          </cell>
        </row>
        <row r="28325">
          <cell r="A28325">
            <v>0</v>
          </cell>
          <cell r="B28325">
            <v>0</v>
          </cell>
          <cell r="C28325">
            <v>0</v>
          </cell>
          <cell r="D28325">
            <v>0</v>
          </cell>
        </row>
        <row r="28326">
          <cell r="A28326">
            <v>0</v>
          </cell>
          <cell r="B28326">
            <v>0</v>
          </cell>
          <cell r="C28326">
            <v>0</v>
          </cell>
          <cell r="D28326">
            <v>0</v>
          </cell>
        </row>
        <row r="28327">
          <cell r="A28327">
            <v>0</v>
          </cell>
          <cell r="B28327">
            <v>0</v>
          </cell>
          <cell r="C28327">
            <v>0</v>
          </cell>
          <cell r="D28327">
            <v>0</v>
          </cell>
        </row>
        <row r="28328">
          <cell r="A28328">
            <v>0</v>
          </cell>
          <cell r="B28328">
            <v>0</v>
          </cell>
          <cell r="C28328">
            <v>0</v>
          </cell>
          <cell r="D28328">
            <v>0</v>
          </cell>
        </row>
        <row r="28329">
          <cell r="A28329">
            <v>0</v>
          </cell>
          <cell r="B28329">
            <v>0</v>
          </cell>
          <cell r="C28329">
            <v>0</v>
          </cell>
          <cell r="D28329">
            <v>0</v>
          </cell>
        </row>
        <row r="28330">
          <cell r="A28330">
            <v>0</v>
          </cell>
          <cell r="B28330">
            <v>0</v>
          </cell>
          <cell r="C28330">
            <v>0</v>
          </cell>
          <cell r="D28330">
            <v>0</v>
          </cell>
        </row>
        <row r="28331">
          <cell r="A28331">
            <v>0</v>
          </cell>
          <cell r="B28331">
            <v>0</v>
          </cell>
          <cell r="C28331">
            <v>0</v>
          </cell>
          <cell r="D28331">
            <v>0</v>
          </cell>
        </row>
        <row r="28332">
          <cell r="A28332">
            <v>0</v>
          </cell>
          <cell r="B28332">
            <v>0</v>
          </cell>
          <cell r="C28332">
            <v>0</v>
          </cell>
          <cell r="D28332">
            <v>0</v>
          </cell>
        </row>
        <row r="28333">
          <cell r="A28333">
            <v>0</v>
          </cell>
          <cell r="B28333">
            <v>0</v>
          </cell>
          <cell r="C28333">
            <v>0</v>
          </cell>
          <cell r="D28333">
            <v>0</v>
          </cell>
        </row>
        <row r="28334">
          <cell r="A28334">
            <v>0</v>
          </cell>
          <cell r="B28334">
            <v>0</v>
          </cell>
          <cell r="C28334">
            <v>0</v>
          </cell>
          <cell r="D28334">
            <v>0</v>
          </cell>
        </row>
        <row r="28335">
          <cell r="A28335">
            <v>0</v>
          </cell>
          <cell r="B28335">
            <v>0</v>
          </cell>
          <cell r="C28335">
            <v>0</v>
          </cell>
          <cell r="D28335">
            <v>0</v>
          </cell>
        </row>
        <row r="28336">
          <cell r="A28336">
            <v>0</v>
          </cell>
          <cell r="B28336">
            <v>0</v>
          </cell>
          <cell r="C28336">
            <v>0</v>
          </cell>
          <cell r="D28336">
            <v>0</v>
          </cell>
        </row>
        <row r="28337">
          <cell r="A28337">
            <v>0</v>
          </cell>
          <cell r="B28337">
            <v>0</v>
          </cell>
          <cell r="C28337">
            <v>0</v>
          </cell>
          <cell r="D28337">
            <v>0</v>
          </cell>
        </row>
        <row r="28338">
          <cell r="A28338">
            <v>0</v>
          </cell>
          <cell r="B28338">
            <v>0</v>
          </cell>
          <cell r="C28338">
            <v>0</v>
          </cell>
          <cell r="D28338">
            <v>0</v>
          </cell>
        </row>
        <row r="28339">
          <cell r="A28339">
            <v>0</v>
          </cell>
          <cell r="B28339">
            <v>0</v>
          </cell>
          <cell r="C28339">
            <v>0</v>
          </cell>
          <cell r="D28339">
            <v>0</v>
          </cell>
        </row>
        <row r="28340">
          <cell r="A28340">
            <v>0</v>
          </cell>
          <cell r="B28340">
            <v>0</v>
          </cell>
          <cell r="C28340">
            <v>0</v>
          </cell>
          <cell r="D28340">
            <v>0</v>
          </cell>
        </row>
        <row r="28341">
          <cell r="A28341">
            <v>0</v>
          </cell>
          <cell r="B28341">
            <v>0</v>
          </cell>
          <cell r="C28341">
            <v>0</v>
          </cell>
          <cell r="D28341">
            <v>0</v>
          </cell>
        </row>
        <row r="28342">
          <cell r="A28342">
            <v>0</v>
          </cell>
          <cell r="B28342">
            <v>0</v>
          </cell>
          <cell r="C28342">
            <v>0</v>
          </cell>
          <cell r="D28342">
            <v>0</v>
          </cell>
        </row>
        <row r="28343">
          <cell r="A28343">
            <v>0</v>
          </cell>
          <cell r="B28343">
            <v>0</v>
          </cell>
          <cell r="C28343">
            <v>0</v>
          </cell>
          <cell r="D28343">
            <v>0</v>
          </cell>
        </row>
        <row r="28344">
          <cell r="A28344">
            <v>0</v>
          </cell>
          <cell r="B28344">
            <v>0</v>
          </cell>
          <cell r="C28344">
            <v>0</v>
          </cell>
          <cell r="D28344">
            <v>0</v>
          </cell>
        </row>
        <row r="28345">
          <cell r="A28345">
            <v>0</v>
          </cell>
          <cell r="B28345">
            <v>0</v>
          </cell>
          <cell r="C28345">
            <v>0</v>
          </cell>
          <cell r="D28345">
            <v>0</v>
          </cell>
        </row>
        <row r="28346">
          <cell r="A28346">
            <v>0</v>
          </cell>
          <cell r="B28346">
            <v>0</v>
          </cell>
          <cell r="C28346">
            <v>0</v>
          </cell>
          <cell r="D28346">
            <v>0</v>
          </cell>
        </row>
        <row r="28347">
          <cell r="A28347">
            <v>0</v>
          </cell>
          <cell r="B28347">
            <v>0</v>
          </cell>
          <cell r="C28347">
            <v>0</v>
          </cell>
          <cell r="D28347">
            <v>0</v>
          </cell>
        </row>
        <row r="28348">
          <cell r="A28348">
            <v>0</v>
          </cell>
          <cell r="B28348">
            <v>0</v>
          </cell>
          <cell r="C28348">
            <v>0</v>
          </cell>
          <cell r="D28348">
            <v>0</v>
          </cell>
        </row>
        <row r="28349">
          <cell r="A28349">
            <v>0</v>
          </cell>
          <cell r="B28349">
            <v>0</v>
          </cell>
          <cell r="C28349">
            <v>0</v>
          </cell>
          <cell r="D28349">
            <v>0</v>
          </cell>
        </row>
        <row r="28350">
          <cell r="A28350">
            <v>0</v>
          </cell>
          <cell r="B28350">
            <v>0</v>
          </cell>
          <cell r="C28350">
            <v>0</v>
          </cell>
          <cell r="D28350">
            <v>0</v>
          </cell>
        </row>
        <row r="28351">
          <cell r="A28351">
            <v>0</v>
          </cell>
          <cell r="B28351">
            <v>0</v>
          </cell>
          <cell r="C28351">
            <v>0</v>
          </cell>
          <cell r="D28351">
            <v>0</v>
          </cell>
        </row>
        <row r="28352">
          <cell r="A28352">
            <v>0</v>
          </cell>
          <cell r="B28352">
            <v>0</v>
          </cell>
          <cell r="C28352">
            <v>0</v>
          </cell>
          <cell r="D28352">
            <v>0</v>
          </cell>
        </row>
        <row r="28353">
          <cell r="A28353">
            <v>0</v>
          </cell>
          <cell r="B28353">
            <v>0</v>
          </cell>
          <cell r="C28353">
            <v>0</v>
          </cell>
          <cell r="D28353">
            <v>0</v>
          </cell>
        </row>
        <row r="28354">
          <cell r="A28354">
            <v>0</v>
          </cell>
          <cell r="B28354">
            <v>0</v>
          </cell>
          <cell r="C28354">
            <v>0</v>
          </cell>
          <cell r="D28354">
            <v>0</v>
          </cell>
        </row>
        <row r="28355">
          <cell r="A28355">
            <v>0</v>
          </cell>
          <cell r="B28355">
            <v>0</v>
          </cell>
          <cell r="C28355">
            <v>0</v>
          </cell>
          <cell r="D28355">
            <v>0</v>
          </cell>
        </row>
        <row r="28356">
          <cell r="A28356">
            <v>0</v>
          </cell>
          <cell r="B28356">
            <v>0</v>
          </cell>
          <cell r="C28356">
            <v>0</v>
          </cell>
          <cell r="D28356">
            <v>0</v>
          </cell>
        </row>
        <row r="28357">
          <cell r="A28357">
            <v>0</v>
          </cell>
          <cell r="B28357">
            <v>0</v>
          </cell>
          <cell r="C28357">
            <v>0</v>
          </cell>
          <cell r="D28357">
            <v>0</v>
          </cell>
        </row>
        <row r="28358">
          <cell r="A28358">
            <v>0</v>
          </cell>
          <cell r="B28358">
            <v>0</v>
          </cell>
          <cell r="C28358">
            <v>0</v>
          </cell>
          <cell r="D28358">
            <v>0</v>
          </cell>
        </row>
        <row r="28359">
          <cell r="A28359">
            <v>0</v>
          </cell>
          <cell r="B28359">
            <v>0</v>
          </cell>
          <cell r="C28359">
            <v>0</v>
          </cell>
          <cell r="D28359">
            <v>0</v>
          </cell>
        </row>
        <row r="28360">
          <cell r="A28360">
            <v>0</v>
          </cell>
          <cell r="B28360">
            <v>0</v>
          </cell>
          <cell r="C28360">
            <v>0</v>
          </cell>
          <cell r="D28360">
            <v>0</v>
          </cell>
        </row>
        <row r="28361">
          <cell r="A28361">
            <v>0</v>
          </cell>
          <cell r="B28361">
            <v>0</v>
          </cell>
          <cell r="C28361">
            <v>0</v>
          </cell>
          <cell r="D28361">
            <v>0</v>
          </cell>
        </row>
        <row r="28362">
          <cell r="A28362">
            <v>0</v>
          </cell>
          <cell r="B28362">
            <v>0</v>
          </cell>
          <cell r="C28362">
            <v>0</v>
          </cell>
          <cell r="D28362">
            <v>0</v>
          </cell>
        </row>
        <row r="28363">
          <cell r="A28363">
            <v>0</v>
          </cell>
          <cell r="B28363">
            <v>0</v>
          </cell>
          <cell r="C28363">
            <v>0</v>
          </cell>
          <cell r="D28363">
            <v>0</v>
          </cell>
        </row>
        <row r="28364">
          <cell r="A28364">
            <v>0</v>
          </cell>
          <cell r="B28364">
            <v>0</v>
          </cell>
          <cell r="C28364">
            <v>0</v>
          </cell>
          <cell r="D28364">
            <v>0</v>
          </cell>
        </row>
        <row r="28365">
          <cell r="A28365">
            <v>0</v>
          </cell>
          <cell r="B28365">
            <v>0</v>
          </cell>
          <cell r="C28365">
            <v>0</v>
          </cell>
          <cell r="D28365">
            <v>0</v>
          </cell>
        </row>
        <row r="28366">
          <cell r="A28366">
            <v>0</v>
          </cell>
          <cell r="B28366">
            <v>0</v>
          </cell>
          <cell r="C28366">
            <v>0</v>
          </cell>
          <cell r="D28366">
            <v>0</v>
          </cell>
        </row>
        <row r="28367">
          <cell r="A28367">
            <v>0</v>
          </cell>
          <cell r="B28367">
            <v>0</v>
          </cell>
          <cell r="C28367">
            <v>0</v>
          </cell>
          <cell r="D28367">
            <v>0</v>
          </cell>
        </row>
        <row r="28368">
          <cell r="A28368">
            <v>0</v>
          </cell>
          <cell r="B28368">
            <v>0</v>
          </cell>
          <cell r="C28368">
            <v>0</v>
          </cell>
          <cell r="D28368">
            <v>0</v>
          </cell>
        </row>
        <row r="28369">
          <cell r="A28369">
            <v>0</v>
          </cell>
          <cell r="B28369">
            <v>0</v>
          </cell>
          <cell r="C28369">
            <v>0</v>
          </cell>
          <cell r="D28369">
            <v>0</v>
          </cell>
        </row>
        <row r="28370">
          <cell r="A28370">
            <v>0</v>
          </cell>
          <cell r="B28370">
            <v>0</v>
          </cell>
          <cell r="C28370">
            <v>0</v>
          </cell>
          <cell r="D28370">
            <v>0</v>
          </cell>
        </row>
        <row r="28371">
          <cell r="A28371">
            <v>0</v>
          </cell>
          <cell r="B28371">
            <v>0</v>
          </cell>
          <cell r="C28371">
            <v>0</v>
          </cell>
          <cell r="D28371">
            <v>0</v>
          </cell>
        </row>
        <row r="28372">
          <cell r="A28372">
            <v>0</v>
          </cell>
          <cell r="B28372">
            <v>0</v>
          </cell>
          <cell r="C28372">
            <v>0</v>
          </cell>
          <cell r="D28372">
            <v>0</v>
          </cell>
        </row>
        <row r="28373">
          <cell r="A28373">
            <v>0</v>
          </cell>
          <cell r="B28373">
            <v>0</v>
          </cell>
          <cell r="C28373">
            <v>0</v>
          </cell>
          <cell r="D28373">
            <v>0</v>
          </cell>
        </row>
        <row r="28374">
          <cell r="A28374">
            <v>0</v>
          </cell>
          <cell r="B28374">
            <v>0</v>
          </cell>
          <cell r="C28374">
            <v>0</v>
          </cell>
          <cell r="D28374">
            <v>0</v>
          </cell>
        </row>
        <row r="28375">
          <cell r="A28375">
            <v>0</v>
          </cell>
          <cell r="B28375">
            <v>0</v>
          </cell>
          <cell r="C28375">
            <v>0</v>
          </cell>
          <cell r="D28375">
            <v>0</v>
          </cell>
        </row>
        <row r="28376">
          <cell r="A28376">
            <v>0</v>
          </cell>
          <cell r="B28376">
            <v>0</v>
          </cell>
          <cell r="C28376">
            <v>0</v>
          </cell>
          <cell r="D28376">
            <v>0</v>
          </cell>
        </row>
        <row r="28377">
          <cell r="A28377">
            <v>0</v>
          </cell>
          <cell r="B28377">
            <v>0</v>
          </cell>
          <cell r="C28377">
            <v>0</v>
          </cell>
          <cell r="D28377">
            <v>0</v>
          </cell>
        </row>
        <row r="28378">
          <cell r="A28378">
            <v>0</v>
          </cell>
          <cell r="B28378">
            <v>0</v>
          </cell>
          <cell r="C28378">
            <v>0</v>
          </cell>
          <cell r="D28378">
            <v>0</v>
          </cell>
        </row>
        <row r="28379">
          <cell r="A28379">
            <v>0</v>
          </cell>
          <cell r="B28379">
            <v>0</v>
          </cell>
          <cell r="C28379">
            <v>0</v>
          </cell>
          <cell r="D28379">
            <v>0</v>
          </cell>
        </row>
        <row r="28380">
          <cell r="A28380">
            <v>0</v>
          </cell>
          <cell r="B28380">
            <v>0</v>
          </cell>
          <cell r="C28380">
            <v>0</v>
          </cell>
          <cell r="D28380">
            <v>0</v>
          </cell>
        </row>
        <row r="28381">
          <cell r="A28381">
            <v>0</v>
          </cell>
          <cell r="B28381">
            <v>0</v>
          </cell>
          <cell r="C28381">
            <v>0</v>
          </cell>
          <cell r="D28381">
            <v>0</v>
          </cell>
        </row>
        <row r="28382">
          <cell r="A28382">
            <v>0</v>
          </cell>
          <cell r="B28382">
            <v>0</v>
          </cell>
          <cell r="C28382">
            <v>0</v>
          </cell>
          <cell r="D28382">
            <v>0</v>
          </cell>
        </row>
        <row r="28383">
          <cell r="A28383">
            <v>0</v>
          </cell>
          <cell r="B28383">
            <v>0</v>
          </cell>
          <cell r="C28383">
            <v>0</v>
          </cell>
          <cell r="D28383">
            <v>0</v>
          </cell>
        </row>
        <row r="28384">
          <cell r="A28384">
            <v>0</v>
          </cell>
          <cell r="B28384">
            <v>0</v>
          </cell>
          <cell r="C28384">
            <v>0</v>
          </cell>
          <cell r="D28384">
            <v>0</v>
          </cell>
        </row>
        <row r="28385">
          <cell r="A28385">
            <v>0</v>
          </cell>
          <cell r="B28385">
            <v>0</v>
          </cell>
          <cell r="C28385">
            <v>0</v>
          </cell>
          <cell r="D28385">
            <v>0</v>
          </cell>
        </row>
        <row r="28386">
          <cell r="A28386">
            <v>0</v>
          </cell>
          <cell r="B28386">
            <v>0</v>
          </cell>
          <cell r="C28386">
            <v>0</v>
          </cell>
          <cell r="D28386">
            <v>0</v>
          </cell>
        </row>
        <row r="28387">
          <cell r="A28387">
            <v>0</v>
          </cell>
          <cell r="B28387">
            <v>0</v>
          </cell>
          <cell r="C28387">
            <v>0</v>
          </cell>
          <cell r="D28387">
            <v>0</v>
          </cell>
        </row>
        <row r="28388">
          <cell r="A28388">
            <v>0</v>
          </cell>
          <cell r="B28388">
            <v>0</v>
          </cell>
          <cell r="C28388">
            <v>0</v>
          </cell>
          <cell r="D28388">
            <v>0</v>
          </cell>
        </row>
        <row r="28389">
          <cell r="A28389">
            <v>0</v>
          </cell>
          <cell r="B28389">
            <v>0</v>
          </cell>
          <cell r="C28389">
            <v>0</v>
          </cell>
          <cell r="D28389">
            <v>0</v>
          </cell>
        </row>
        <row r="28390">
          <cell r="A28390">
            <v>0</v>
          </cell>
          <cell r="B28390">
            <v>0</v>
          </cell>
          <cell r="C28390">
            <v>0</v>
          </cell>
          <cell r="D28390">
            <v>0</v>
          </cell>
        </row>
        <row r="28391">
          <cell r="A28391">
            <v>0</v>
          </cell>
          <cell r="B28391">
            <v>0</v>
          </cell>
          <cell r="C28391">
            <v>0</v>
          </cell>
          <cell r="D28391">
            <v>0</v>
          </cell>
        </row>
        <row r="28392">
          <cell r="A28392">
            <v>0</v>
          </cell>
          <cell r="B28392">
            <v>0</v>
          </cell>
          <cell r="C28392">
            <v>0</v>
          </cell>
          <cell r="D28392">
            <v>0</v>
          </cell>
        </row>
        <row r="28393">
          <cell r="A28393">
            <v>0</v>
          </cell>
          <cell r="B28393">
            <v>0</v>
          </cell>
          <cell r="C28393">
            <v>0</v>
          </cell>
          <cell r="D28393">
            <v>0</v>
          </cell>
        </row>
        <row r="28394">
          <cell r="A28394">
            <v>0</v>
          </cell>
          <cell r="B28394">
            <v>0</v>
          </cell>
          <cell r="C28394">
            <v>0</v>
          </cell>
          <cell r="D28394">
            <v>0</v>
          </cell>
        </row>
        <row r="28395">
          <cell r="A28395">
            <v>0</v>
          </cell>
          <cell r="B28395">
            <v>0</v>
          </cell>
          <cell r="C28395">
            <v>0</v>
          </cell>
          <cell r="D28395">
            <v>0</v>
          </cell>
        </row>
        <row r="28396">
          <cell r="A28396">
            <v>0</v>
          </cell>
          <cell r="B28396">
            <v>0</v>
          </cell>
          <cell r="C28396">
            <v>0</v>
          </cell>
          <cell r="D28396">
            <v>0</v>
          </cell>
        </row>
        <row r="28397">
          <cell r="A28397">
            <v>0</v>
          </cell>
          <cell r="B28397">
            <v>0</v>
          </cell>
          <cell r="C28397">
            <v>0</v>
          </cell>
          <cell r="D28397">
            <v>0</v>
          </cell>
        </row>
        <row r="28398">
          <cell r="A28398">
            <v>0</v>
          </cell>
          <cell r="B28398">
            <v>0</v>
          </cell>
          <cell r="C28398">
            <v>0</v>
          </cell>
          <cell r="D28398">
            <v>0</v>
          </cell>
        </row>
        <row r="28399">
          <cell r="A28399">
            <v>0</v>
          </cell>
          <cell r="B28399">
            <v>0</v>
          </cell>
          <cell r="C28399">
            <v>0</v>
          </cell>
          <cell r="D28399">
            <v>0</v>
          </cell>
        </row>
        <row r="28400">
          <cell r="A28400">
            <v>0</v>
          </cell>
          <cell r="B28400">
            <v>0</v>
          </cell>
          <cell r="C28400">
            <v>0</v>
          </cell>
          <cell r="D28400">
            <v>0</v>
          </cell>
        </row>
        <row r="28401">
          <cell r="A28401">
            <v>0</v>
          </cell>
          <cell r="B28401">
            <v>0</v>
          </cell>
          <cell r="C28401">
            <v>0</v>
          </cell>
          <cell r="D28401">
            <v>0</v>
          </cell>
        </row>
        <row r="28402">
          <cell r="A28402">
            <v>0</v>
          </cell>
          <cell r="B28402">
            <v>0</v>
          </cell>
          <cell r="C28402">
            <v>0</v>
          </cell>
          <cell r="D28402">
            <v>0</v>
          </cell>
        </row>
        <row r="28403">
          <cell r="A28403">
            <v>0</v>
          </cell>
          <cell r="B28403">
            <v>0</v>
          </cell>
          <cell r="C28403">
            <v>0</v>
          </cell>
          <cell r="D28403">
            <v>0</v>
          </cell>
        </row>
        <row r="28404">
          <cell r="A28404">
            <v>0</v>
          </cell>
          <cell r="B28404">
            <v>0</v>
          </cell>
          <cell r="C28404">
            <v>0</v>
          </cell>
          <cell r="D28404">
            <v>0</v>
          </cell>
        </row>
        <row r="28405">
          <cell r="A28405">
            <v>0</v>
          </cell>
          <cell r="B28405">
            <v>0</v>
          </cell>
          <cell r="C28405">
            <v>0</v>
          </cell>
          <cell r="D28405">
            <v>0</v>
          </cell>
        </row>
        <row r="28406">
          <cell r="A28406">
            <v>0</v>
          </cell>
          <cell r="B28406">
            <v>0</v>
          </cell>
          <cell r="C28406">
            <v>0</v>
          </cell>
          <cell r="D28406">
            <v>0</v>
          </cell>
        </row>
        <row r="28407">
          <cell r="A28407">
            <v>0</v>
          </cell>
          <cell r="B28407">
            <v>0</v>
          </cell>
          <cell r="C28407">
            <v>0</v>
          </cell>
          <cell r="D28407">
            <v>0</v>
          </cell>
        </row>
        <row r="28408">
          <cell r="A28408">
            <v>0</v>
          </cell>
          <cell r="B28408">
            <v>0</v>
          </cell>
          <cell r="C28408">
            <v>0</v>
          </cell>
          <cell r="D28408">
            <v>0</v>
          </cell>
        </row>
        <row r="28409">
          <cell r="A28409">
            <v>0</v>
          </cell>
          <cell r="B28409">
            <v>0</v>
          </cell>
          <cell r="C28409">
            <v>0</v>
          </cell>
          <cell r="D28409">
            <v>0</v>
          </cell>
        </row>
        <row r="28410">
          <cell r="A28410">
            <v>0</v>
          </cell>
          <cell r="B28410">
            <v>0</v>
          </cell>
          <cell r="C28410">
            <v>0</v>
          </cell>
          <cell r="D28410">
            <v>0</v>
          </cell>
        </row>
        <row r="28411">
          <cell r="A28411">
            <v>0</v>
          </cell>
          <cell r="B28411">
            <v>0</v>
          </cell>
          <cell r="C28411">
            <v>0</v>
          </cell>
          <cell r="D28411">
            <v>0</v>
          </cell>
        </row>
        <row r="28412">
          <cell r="A28412">
            <v>0</v>
          </cell>
          <cell r="B28412">
            <v>0</v>
          </cell>
          <cell r="C28412">
            <v>0</v>
          </cell>
          <cell r="D28412">
            <v>0</v>
          </cell>
        </row>
        <row r="28413">
          <cell r="A28413">
            <v>0</v>
          </cell>
          <cell r="B28413">
            <v>0</v>
          </cell>
          <cell r="C28413">
            <v>0</v>
          </cell>
          <cell r="D28413">
            <v>0</v>
          </cell>
        </row>
        <row r="28414">
          <cell r="A28414">
            <v>0</v>
          </cell>
          <cell r="B28414">
            <v>0</v>
          </cell>
          <cell r="C28414">
            <v>0</v>
          </cell>
          <cell r="D28414">
            <v>0</v>
          </cell>
        </row>
        <row r="28415">
          <cell r="A28415">
            <v>0</v>
          </cell>
          <cell r="B28415">
            <v>0</v>
          </cell>
          <cell r="C28415">
            <v>0</v>
          </cell>
          <cell r="D28415">
            <v>0</v>
          </cell>
        </row>
        <row r="28416">
          <cell r="A28416">
            <v>0</v>
          </cell>
          <cell r="B28416">
            <v>0</v>
          </cell>
          <cell r="C28416">
            <v>0</v>
          </cell>
          <cell r="D28416">
            <v>0</v>
          </cell>
        </row>
        <row r="28417">
          <cell r="A28417">
            <v>0</v>
          </cell>
          <cell r="B28417">
            <v>0</v>
          </cell>
          <cell r="C28417">
            <v>0</v>
          </cell>
          <cell r="D28417">
            <v>0</v>
          </cell>
        </row>
        <row r="28418">
          <cell r="A28418">
            <v>0</v>
          </cell>
          <cell r="B28418">
            <v>0</v>
          </cell>
          <cell r="C28418">
            <v>0</v>
          </cell>
          <cell r="D28418">
            <v>0</v>
          </cell>
        </row>
        <row r="28419">
          <cell r="A28419">
            <v>0</v>
          </cell>
          <cell r="B28419">
            <v>0</v>
          </cell>
          <cell r="C28419">
            <v>0</v>
          </cell>
          <cell r="D28419">
            <v>0</v>
          </cell>
        </row>
        <row r="28420">
          <cell r="A28420">
            <v>0</v>
          </cell>
          <cell r="B28420">
            <v>0</v>
          </cell>
          <cell r="C28420">
            <v>0</v>
          </cell>
          <cell r="D28420">
            <v>0</v>
          </cell>
        </row>
        <row r="28421">
          <cell r="A28421">
            <v>0</v>
          </cell>
          <cell r="B28421">
            <v>0</v>
          </cell>
          <cell r="C28421">
            <v>0</v>
          </cell>
          <cell r="D28421">
            <v>0</v>
          </cell>
        </row>
        <row r="28422">
          <cell r="A28422">
            <v>0</v>
          </cell>
          <cell r="B28422">
            <v>0</v>
          </cell>
          <cell r="C28422">
            <v>0</v>
          </cell>
          <cell r="D28422">
            <v>0</v>
          </cell>
        </row>
        <row r="28423">
          <cell r="A28423">
            <v>0</v>
          </cell>
          <cell r="B28423">
            <v>0</v>
          </cell>
          <cell r="C28423">
            <v>0</v>
          </cell>
          <cell r="D28423">
            <v>0</v>
          </cell>
        </row>
        <row r="28424">
          <cell r="A28424">
            <v>0</v>
          </cell>
          <cell r="B28424">
            <v>0</v>
          </cell>
          <cell r="C28424">
            <v>0</v>
          </cell>
          <cell r="D28424">
            <v>0</v>
          </cell>
        </row>
        <row r="28425">
          <cell r="A28425">
            <v>0</v>
          </cell>
          <cell r="B28425">
            <v>0</v>
          </cell>
          <cell r="C28425">
            <v>0</v>
          </cell>
          <cell r="D28425">
            <v>0</v>
          </cell>
        </row>
        <row r="28426">
          <cell r="A28426">
            <v>0</v>
          </cell>
          <cell r="B28426">
            <v>0</v>
          </cell>
          <cell r="C28426">
            <v>0</v>
          </cell>
          <cell r="D28426">
            <v>0</v>
          </cell>
        </row>
        <row r="28427">
          <cell r="A28427">
            <v>0</v>
          </cell>
          <cell r="B28427">
            <v>0</v>
          </cell>
          <cell r="C28427">
            <v>0</v>
          </cell>
          <cell r="D28427">
            <v>0</v>
          </cell>
        </row>
        <row r="28428">
          <cell r="A28428">
            <v>0</v>
          </cell>
          <cell r="B28428">
            <v>0</v>
          </cell>
          <cell r="C28428">
            <v>0</v>
          </cell>
          <cell r="D28428">
            <v>0</v>
          </cell>
        </row>
        <row r="28429">
          <cell r="A28429">
            <v>0</v>
          </cell>
          <cell r="B28429">
            <v>0</v>
          </cell>
          <cell r="C28429">
            <v>0</v>
          </cell>
          <cell r="D28429">
            <v>0</v>
          </cell>
        </row>
        <row r="28430">
          <cell r="A28430">
            <v>0</v>
          </cell>
          <cell r="B28430">
            <v>0</v>
          </cell>
          <cell r="C28430">
            <v>0</v>
          </cell>
          <cell r="D28430">
            <v>0</v>
          </cell>
        </row>
        <row r="28431">
          <cell r="A28431">
            <v>0</v>
          </cell>
          <cell r="B28431">
            <v>0</v>
          </cell>
          <cell r="C28431">
            <v>0</v>
          </cell>
          <cell r="D28431">
            <v>0</v>
          </cell>
        </row>
        <row r="28432">
          <cell r="A28432">
            <v>0</v>
          </cell>
          <cell r="B28432">
            <v>0</v>
          </cell>
          <cell r="C28432">
            <v>0</v>
          </cell>
          <cell r="D28432">
            <v>0</v>
          </cell>
        </row>
        <row r="28433">
          <cell r="A28433">
            <v>0</v>
          </cell>
          <cell r="B28433">
            <v>0</v>
          </cell>
          <cell r="C28433">
            <v>0</v>
          </cell>
          <cell r="D28433">
            <v>0</v>
          </cell>
        </row>
        <row r="28434">
          <cell r="A28434">
            <v>0</v>
          </cell>
          <cell r="B28434">
            <v>0</v>
          </cell>
          <cell r="C28434">
            <v>0</v>
          </cell>
          <cell r="D28434">
            <v>0</v>
          </cell>
        </row>
        <row r="28435">
          <cell r="A28435">
            <v>0</v>
          </cell>
          <cell r="B28435">
            <v>0</v>
          </cell>
          <cell r="C28435">
            <v>0</v>
          </cell>
          <cell r="D28435">
            <v>0</v>
          </cell>
        </row>
        <row r="28436">
          <cell r="A28436">
            <v>0</v>
          </cell>
          <cell r="B28436">
            <v>0</v>
          </cell>
          <cell r="C28436">
            <v>0</v>
          </cell>
          <cell r="D28436">
            <v>0</v>
          </cell>
        </row>
        <row r="28437">
          <cell r="A28437">
            <v>0</v>
          </cell>
          <cell r="B28437">
            <v>0</v>
          </cell>
          <cell r="C28437">
            <v>0</v>
          </cell>
          <cell r="D28437">
            <v>0</v>
          </cell>
        </row>
        <row r="28438">
          <cell r="A28438">
            <v>0</v>
          </cell>
          <cell r="B28438">
            <v>0</v>
          </cell>
          <cell r="C28438">
            <v>0</v>
          </cell>
          <cell r="D28438">
            <v>0</v>
          </cell>
        </row>
        <row r="28439">
          <cell r="A28439">
            <v>0</v>
          </cell>
          <cell r="B28439">
            <v>0</v>
          </cell>
          <cell r="C28439">
            <v>0</v>
          </cell>
          <cell r="D28439">
            <v>0</v>
          </cell>
        </row>
        <row r="28440">
          <cell r="A28440">
            <v>0</v>
          </cell>
          <cell r="B28440">
            <v>0</v>
          </cell>
          <cell r="C28440">
            <v>0</v>
          </cell>
          <cell r="D28440">
            <v>0</v>
          </cell>
        </row>
        <row r="28441">
          <cell r="A28441">
            <v>0</v>
          </cell>
          <cell r="B28441">
            <v>0</v>
          </cell>
          <cell r="C28441">
            <v>0</v>
          </cell>
          <cell r="D28441">
            <v>0</v>
          </cell>
        </row>
        <row r="28442">
          <cell r="A28442">
            <v>0</v>
          </cell>
          <cell r="B28442">
            <v>0</v>
          </cell>
          <cell r="C28442">
            <v>0</v>
          </cell>
          <cell r="D28442">
            <v>0</v>
          </cell>
        </row>
        <row r="28443">
          <cell r="A28443">
            <v>0</v>
          </cell>
          <cell r="B28443">
            <v>0</v>
          </cell>
          <cell r="C28443">
            <v>0</v>
          </cell>
          <cell r="D28443">
            <v>0</v>
          </cell>
        </row>
        <row r="28444">
          <cell r="A28444">
            <v>0</v>
          </cell>
          <cell r="B28444">
            <v>0</v>
          </cell>
          <cell r="C28444">
            <v>0</v>
          </cell>
          <cell r="D28444">
            <v>0</v>
          </cell>
        </row>
        <row r="28445">
          <cell r="A28445">
            <v>0</v>
          </cell>
          <cell r="B28445">
            <v>0</v>
          </cell>
          <cell r="C28445">
            <v>0</v>
          </cell>
          <cell r="D28445">
            <v>0</v>
          </cell>
        </row>
        <row r="28446">
          <cell r="A28446">
            <v>0</v>
          </cell>
          <cell r="B28446">
            <v>0</v>
          </cell>
          <cell r="C28446">
            <v>0</v>
          </cell>
          <cell r="D28446">
            <v>0</v>
          </cell>
        </row>
        <row r="28447">
          <cell r="A28447">
            <v>0</v>
          </cell>
          <cell r="B28447">
            <v>0</v>
          </cell>
          <cell r="C28447">
            <v>0</v>
          </cell>
          <cell r="D28447">
            <v>0</v>
          </cell>
        </row>
        <row r="28448">
          <cell r="A28448">
            <v>0</v>
          </cell>
          <cell r="B28448">
            <v>0</v>
          </cell>
          <cell r="C28448">
            <v>0</v>
          </cell>
          <cell r="D28448">
            <v>0</v>
          </cell>
        </row>
        <row r="28449">
          <cell r="A28449">
            <v>0</v>
          </cell>
          <cell r="B28449">
            <v>0</v>
          </cell>
          <cell r="C28449">
            <v>0</v>
          </cell>
          <cell r="D28449">
            <v>0</v>
          </cell>
        </row>
        <row r="28450">
          <cell r="A28450">
            <v>0</v>
          </cell>
          <cell r="B28450">
            <v>0</v>
          </cell>
          <cell r="C28450">
            <v>0</v>
          </cell>
          <cell r="D28450">
            <v>0</v>
          </cell>
        </row>
        <row r="28451">
          <cell r="A28451">
            <v>0</v>
          </cell>
          <cell r="B28451">
            <v>0</v>
          </cell>
          <cell r="C28451">
            <v>0</v>
          </cell>
          <cell r="D28451">
            <v>0</v>
          </cell>
        </row>
        <row r="28452">
          <cell r="A28452">
            <v>0</v>
          </cell>
          <cell r="B28452">
            <v>0</v>
          </cell>
          <cell r="C28452">
            <v>0</v>
          </cell>
          <cell r="D28452">
            <v>0</v>
          </cell>
        </row>
        <row r="28453">
          <cell r="A28453">
            <v>0</v>
          </cell>
          <cell r="B28453">
            <v>0</v>
          </cell>
          <cell r="C28453">
            <v>0</v>
          </cell>
          <cell r="D28453">
            <v>0</v>
          </cell>
        </row>
        <row r="28454">
          <cell r="A28454">
            <v>0</v>
          </cell>
          <cell r="B28454">
            <v>0</v>
          </cell>
          <cell r="C28454">
            <v>0</v>
          </cell>
          <cell r="D28454">
            <v>0</v>
          </cell>
        </row>
        <row r="28455">
          <cell r="A28455">
            <v>0</v>
          </cell>
          <cell r="B28455">
            <v>0</v>
          </cell>
          <cell r="C28455">
            <v>0</v>
          </cell>
          <cell r="D28455">
            <v>0</v>
          </cell>
        </row>
        <row r="28456">
          <cell r="A28456">
            <v>0</v>
          </cell>
          <cell r="B28456">
            <v>0</v>
          </cell>
          <cell r="C28456">
            <v>0</v>
          </cell>
          <cell r="D28456">
            <v>0</v>
          </cell>
        </row>
        <row r="28457">
          <cell r="A28457">
            <v>0</v>
          </cell>
          <cell r="B28457">
            <v>0</v>
          </cell>
          <cell r="C28457">
            <v>0</v>
          </cell>
          <cell r="D28457">
            <v>0</v>
          </cell>
        </row>
        <row r="28458">
          <cell r="A28458">
            <v>0</v>
          </cell>
          <cell r="B28458">
            <v>0</v>
          </cell>
          <cell r="C28458">
            <v>0</v>
          </cell>
          <cell r="D28458">
            <v>0</v>
          </cell>
        </row>
        <row r="28459">
          <cell r="A28459">
            <v>0</v>
          </cell>
          <cell r="B28459">
            <v>0</v>
          </cell>
          <cell r="C28459">
            <v>0</v>
          </cell>
          <cell r="D28459">
            <v>0</v>
          </cell>
        </row>
        <row r="28460">
          <cell r="A28460">
            <v>0</v>
          </cell>
          <cell r="B28460">
            <v>0</v>
          </cell>
          <cell r="C28460">
            <v>0</v>
          </cell>
          <cell r="D28460">
            <v>0</v>
          </cell>
        </row>
        <row r="28461">
          <cell r="A28461">
            <v>0</v>
          </cell>
          <cell r="B28461">
            <v>0</v>
          </cell>
          <cell r="C28461">
            <v>0</v>
          </cell>
          <cell r="D28461">
            <v>0</v>
          </cell>
        </row>
        <row r="28462">
          <cell r="A28462">
            <v>0</v>
          </cell>
          <cell r="B28462">
            <v>0</v>
          </cell>
          <cell r="C28462">
            <v>0</v>
          </cell>
          <cell r="D28462">
            <v>0</v>
          </cell>
        </row>
        <row r="28463">
          <cell r="A28463">
            <v>0</v>
          </cell>
          <cell r="B28463">
            <v>0</v>
          </cell>
          <cell r="C28463">
            <v>0</v>
          </cell>
          <cell r="D28463">
            <v>0</v>
          </cell>
        </row>
        <row r="28464">
          <cell r="A28464">
            <v>0</v>
          </cell>
          <cell r="B28464">
            <v>0</v>
          </cell>
          <cell r="C28464">
            <v>0</v>
          </cell>
          <cell r="D28464">
            <v>0</v>
          </cell>
        </row>
        <row r="28465">
          <cell r="A28465">
            <v>0</v>
          </cell>
          <cell r="B28465">
            <v>0</v>
          </cell>
          <cell r="C28465">
            <v>0</v>
          </cell>
          <cell r="D28465">
            <v>0</v>
          </cell>
        </row>
        <row r="28466">
          <cell r="A28466">
            <v>0</v>
          </cell>
          <cell r="B28466">
            <v>0</v>
          </cell>
          <cell r="C28466">
            <v>0</v>
          </cell>
          <cell r="D28466">
            <v>0</v>
          </cell>
        </row>
        <row r="28467">
          <cell r="A28467">
            <v>0</v>
          </cell>
          <cell r="B28467">
            <v>0</v>
          </cell>
          <cell r="C28467">
            <v>0</v>
          </cell>
          <cell r="D28467">
            <v>0</v>
          </cell>
        </row>
        <row r="28468">
          <cell r="A28468">
            <v>0</v>
          </cell>
          <cell r="B28468">
            <v>0</v>
          </cell>
          <cell r="C28468">
            <v>0</v>
          </cell>
          <cell r="D28468">
            <v>0</v>
          </cell>
        </row>
        <row r="28469">
          <cell r="A28469">
            <v>0</v>
          </cell>
          <cell r="B28469">
            <v>0</v>
          </cell>
          <cell r="C28469">
            <v>0</v>
          </cell>
          <cell r="D28469">
            <v>0</v>
          </cell>
        </row>
        <row r="28470">
          <cell r="A28470">
            <v>0</v>
          </cell>
          <cell r="B28470">
            <v>0</v>
          </cell>
          <cell r="C28470">
            <v>0</v>
          </cell>
          <cell r="D28470">
            <v>0</v>
          </cell>
        </row>
        <row r="28471">
          <cell r="A28471">
            <v>0</v>
          </cell>
          <cell r="B28471">
            <v>0</v>
          </cell>
          <cell r="C28471">
            <v>0</v>
          </cell>
          <cell r="D28471">
            <v>0</v>
          </cell>
        </row>
        <row r="28472">
          <cell r="A28472">
            <v>0</v>
          </cell>
          <cell r="B28472">
            <v>0</v>
          </cell>
          <cell r="C28472">
            <v>0</v>
          </cell>
          <cell r="D28472">
            <v>0</v>
          </cell>
        </row>
        <row r="28473">
          <cell r="A28473">
            <v>0</v>
          </cell>
          <cell r="B28473">
            <v>0</v>
          </cell>
          <cell r="C28473">
            <v>0</v>
          </cell>
          <cell r="D28473">
            <v>0</v>
          </cell>
        </row>
        <row r="28474">
          <cell r="A28474">
            <v>0</v>
          </cell>
          <cell r="B28474">
            <v>0</v>
          </cell>
          <cell r="C28474">
            <v>0</v>
          </cell>
          <cell r="D28474">
            <v>0</v>
          </cell>
        </row>
        <row r="28475">
          <cell r="A28475">
            <v>0</v>
          </cell>
          <cell r="B28475">
            <v>0</v>
          </cell>
          <cell r="C28475">
            <v>0</v>
          </cell>
          <cell r="D28475">
            <v>0</v>
          </cell>
        </row>
        <row r="28476">
          <cell r="A28476">
            <v>0</v>
          </cell>
          <cell r="B28476">
            <v>0</v>
          </cell>
          <cell r="C28476">
            <v>0</v>
          </cell>
          <cell r="D28476">
            <v>0</v>
          </cell>
        </row>
        <row r="28477">
          <cell r="A28477">
            <v>0</v>
          </cell>
          <cell r="B28477">
            <v>0</v>
          </cell>
          <cell r="C28477">
            <v>0</v>
          </cell>
          <cell r="D28477">
            <v>0</v>
          </cell>
        </row>
        <row r="28478">
          <cell r="A28478">
            <v>0</v>
          </cell>
          <cell r="B28478">
            <v>0</v>
          </cell>
          <cell r="C28478">
            <v>0</v>
          </cell>
          <cell r="D28478">
            <v>0</v>
          </cell>
        </row>
        <row r="28479">
          <cell r="A28479">
            <v>0</v>
          </cell>
          <cell r="B28479">
            <v>0</v>
          </cell>
          <cell r="C28479">
            <v>0</v>
          </cell>
          <cell r="D28479">
            <v>0</v>
          </cell>
        </row>
        <row r="28480">
          <cell r="A28480">
            <v>0</v>
          </cell>
          <cell r="B28480">
            <v>0</v>
          </cell>
          <cell r="C28480">
            <v>0</v>
          </cell>
          <cell r="D28480">
            <v>0</v>
          </cell>
        </row>
        <row r="28481">
          <cell r="A28481">
            <v>0</v>
          </cell>
          <cell r="B28481">
            <v>0</v>
          </cell>
          <cell r="C28481">
            <v>0</v>
          </cell>
          <cell r="D28481">
            <v>0</v>
          </cell>
        </row>
        <row r="28482">
          <cell r="A28482">
            <v>0</v>
          </cell>
          <cell r="B28482">
            <v>0</v>
          </cell>
          <cell r="C28482">
            <v>0</v>
          </cell>
          <cell r="D28482">
            <v>0</v>
          </cell>
        </row>
        <row r="28483">
          <cell r="A28483">
            <v>0</v>
          </cell>
          <cell r="B28483">
            <v>0</v>
          </cell>
          <cell r="C28483">
            <v>0</v>
          </cell>
          <cell r="D28483">
            <v>0</v>
          </cell>
        </row>
        <row r="28484">
          <cell r="A28484">
            <v>0</v>
          </cell>
          <cell r="B28484">
            <v>0</v>
          </cell>
          <cell r="C28484">
            <v>0</v>
          </cell>
          <cell r="D28484">
            <v>0</v>
          </cell>
        </row>
        <row r="28485">
          <cell r="A28485">
            <v>0</v>
          </cell>
          <cell r="B28485">
            <v>0</v>
          </cell>
          <cell r="C28485">
            <v>0</v>
          </cell>
          <cell r="D28485">
            <v>0</v>
          </cell>
        </row>
        <row r="28486">
          <cell r="A28486">
            <v>0</v>
          </cell>
          <cell r="B28486">
            <v>0</v>
          </cell>
          <cell r="C28486">
            <v>0</v>
          </cell>
          <cell r="D28486">
            <v>0</v>
          </cell>
        </row>
        <row r="28487">
          <cell r="A28487">
            <v>0</v>
          </cell>
          <cell r="B28487">
            <v>0</v>
          </cell>
          <cell r="C28487">
            <v>0</v>
          </cell>
          <cell r="D28487">
            <v>0</v>
          </cell>
        </row>
        <row r="28488">
          <cell r="A28488">
            <v>0</v>
          </cell>
          <cell r="B28488">
            <v>0</v>
          </cell>
          <cell r="C28488">
            <v>0</v>
          </cell>
          <cell r="D28488">
            <v>0</v>
          </cell>
        </row>
        <row r="28489">
          <cell r="A28489">
            <v>0</v>
          </cell>
          <cell r="B28489">
            <v>0</v>
          </cell>
          <cell r="C28489">
            <v>0</v>
          </cell>
          <cell r="D28489">
            <v>0</v>
          </cell>
        </row>
        <row r="28490">
          <cell r="A28490">
            <v>0</v>
          </cell>
          <cell r="B28490">
            <v>0</v>
          </cell>
          <cell r="C28490">
            <v>0</v>
          </cell>
          <cell r="D28490">
            <v>0</v>
          </cell>
        </row>
        <row r="28491">
          <cell r="A28491">
            <v>0</v>
          </cell>
          <cell r="B28491">
            <v>0</v>
          </cell>
          <cell r="C28491">
            <v>0</v>
          </cell>
          <cell r="D28491">
            <v>0</v>
          </cell>
        </row>
        <row r="28492">
          <cell r="A28492">
            <v>0</v>
          </cell>
          <cell r="B28492">
            <v>0</v>
          </cell>
          <cell r="C28492">
            <v>0</v>
          </cell>
          <cell r="D28492">
            <v>0</v>
          </cell>
        </row>
        <row r="28493">
          <cell r="A28493">
            <v>0</v>
          </cell>
          <cell r="B28493">
            <v>0</v>
          </cell>
          <cell r="C28493">
            <v>0</v>
          </cell>
          <cell r="D28493">
            <v>0</v>
          </cell>
        </row>
        <row r="28494">
          <cell r="A28494">
            <v>0</v>
          </cell>
          <cell r="B28494">
            <v>0</v>
          </cell>
          <cell r="C28494">
            <v>0</v>
          </cell>
          <cell r="D28494">
            <v>0</v>
          </cell>
        </row>
        <row r="28495">
          <cell r="A28495">
            <v>0</v>
          </cell>
          <cell r="B28495">
            <v>0</v>
          </cell>
          <cell r="C28495">
            <v>0</v>
          </cell>
          <cell r="D28495">
            <v>0</v>
          </cell>
        </row>
        <row r="28496">
          <cell r="A28496">
            <v>0</v>
          </cell>
          <cell r="B28496">
            <v>0</v>
          </cell>
          <cell r="C28496">
            <v>0</v>
          </cell>
          <cell r="D28496">
            <v>0</v>
          </cell>
        </row>
        <row r="28497">
          <cell r="A28497">
            <v>0</v>
          </cell>
          <cell r="B28497">
            <v>0</v>
          </cell>
          <cell r="C28497">
            <v>0</v>
          </cell>
          <cell r="D28497">
            <v>0</v>
          </cell>
        </row>
        <row r="28498">
          <cell r="A28498">
            <v>0</v>
          </cell>
          <cell r="B28498">
            <v>0</v>
          </cell>
          <cell r="C28498">
            <v>0</v>
          </cell>
          <cell r="D28498">
            <v>0</v>
          </cell>
        </row>
        <row r="28499">
          <cell r="A28499">
            <v>0</v>
          </cell>
          <cell r="B28499">
            <v>0</v>
          </cell>
          <cell r="C28499">
            <v>0</v>
          </cell>
          <cell r="D28499">
            <v>0</v>
          </cell>
        </row>
        <row r="28500">
          <cell r="A28500">
            <v>0</v>
          </cell>
          <cell r="B28500">
            <v>0</v>
          </cell>
          <cell r="C28500">
            <v>0</v>
          </cell>
          <cell r="D28500">
            <v>0</v>
          </cell>
        </row>
        <row r="28501">
          <cell r="A28501">
            <v>0</v>
          </cell>
          <cell r="B28501">
            <v>0</v>
          </cell>
          <cell r="C28501">
            <v>0</v>
          </cell>
          <cell r="D28501">
            <v>0</v>
          </cell>
        </row>
        <row r="28502">
          <cell r="A28502">
            <v>0</v>
          </cell>
          <cell r="B28502">
            <v>0</v>
          </cell>
          <cell r="C28502">
            <v>0</v>
          </cell>
          <cell r="D28502">
            <v>0</v>
          </cell>
        </row>
        <row r="28503">
          <cell r="A28503">
            <v>0</v>
          </cell>
          <cell r="B28503">
            <v>0</v>
          </cell>
          <cell r="C28503">
            <v>0</v>
          </cell>
          <cell r="D28503">
            <v>0</v>
          </cell>
        </row>
        <row r="28504">
          <cell r="A28504">
            <v>0</v>
          </cell>
          <cell r="B28504">
            <v>0</v>
          </cell>
          <cell r="C28504">
            <v>0</v>
          </cell>
          <cell r="D28504">
            <v>0</v>
          </cell>
        </row>
        <row r="28505">
          <cell r="A28505">
            <v>0</v>
          </cell>
          <cell r="B28505">
            <v>0</v>
          </cell>
          <cell r="C28505">
            <v>0</v>
          </cell>
          <cell r="D28505">
            <v>0</v>
          </cell>
        </row>
        <row r="28506">
          <cell r="A28506">
            <v>0</v>
          </cell>
          <cell r="B28506">
            <v>0</v>
          </cell>
          <cell r="C28506">
            <v>0</v>
          </cell>
          <cell r="D28506">
            <v>0</v>
          </cell>
        </row>
        <row r="28507">
          <cell r="A28507">
            <v>0</v>
          </cell>
          <cell r="B28507">
            <v>0</v>
          </cell>
          <cell r="C28507">
            <v>0</v>
          </cell>
          <cell r="D28507">
            <v>0</v>
          </cell>
        </row>
        <row r="28508">
          <cell r="A28508">
            <v>0</v>
          </cell>
          <cell r="B28508">
            <v>0</v>
          </cell>
          <cell r="C28508">
            <v>0</v>
          </cell>
          <cell r="D28508">
            <v>0</v>
          </cell>
        </row>
        <row r="28509">
          <cell r="A28509">
            <v>0</v>
          </cell>
          <cell r="B28509">
            <v>0</v>
          </cell>
          <cell r="C28509">
            <v>0</v>
          </cell>
          <cell r="D28509">
            <v>0</v>
          </cell>
        </row>
        <row r="28510">
          <cell r="A28510">
            <v>0</v>
          </cell>
          <cell r="B28510">
            <v>0</v>
          </cell>
          <cell r="C28510">
            <v>0</v>
          </cell>
          <cell r="D28510">
            <v>0</v>
          </cell>
        </row>
        <row r="28511">
          <cell r="A28511">
            <v>0</v>
          </cell>
          <cell r="B28511">
            <v>0</v>
          </cell>
          <cell r="C28511">
            <v>0</v>
          </cell>
          <cell r="D28511">
            <v>0</v>
          </cell>
        </row>
        <row r="28512">
          <cell r="A28512">
            <v>0</v>
          </cell>
          <cell r="B28512">
            <v>0</v>
          </cell>
          <cell r="C28512">
            <v>0</v>
          </cell>
          <cell r="D28512">
            <v>0</v>
          </cell>
        </row>
        <row r="28513">
          <cell r="A28513">
            <v>0</v>
          </cell>
          <cell r="B28513">
            <v>0</v>
          </cell>
          <cell r="C28513">
            <v>0</v>
          </cell>
          <cell r="D28513">
            <v>0</v>
          </cell>
        </row>
        <row r="28514">
          <cell r="A28514">
            <v>0</v>
          </cell>
          <cell r="B28514">
            <v>0</v>
          </cell>
          <cell r="C28514">
            <v>0</v>
          </cell>
          <cell r="D28514">
            <v>0</v>
          </cell>
        </row>
        <row r="28515">
          <cell r="A28515">
            <v>0</v>
          </cell>
          <cell r="B28515">
            <v>0</v>
          </cell>
          <cell r="C28515">
            <v>0</v>
          </cell>
          <cell r="D28515">
            <v>0</v>
          </cell>
        </row>
        <row r="28516">
          <cell r="A28516">
            <v>0</v>
          </cell>
          <cell r="B28516">
            <v>0</v>
          </cell>
          <cell r="C28516">
            <v>0</v>
          </cell>
          <cell r="D28516">
            <v>0</v>
          </cell>
        </row>
        <row r="28517">
          <cell r="A28517">
            <v>0</v>
          </cell>
          <cell r="B28517">
            <v>0</v>
          </cell>
          <cell r="C28517">
            <v>0</v>
          </cell>
          <cell r="D28517">
            <v>0</v>
          </cell>
        </row>
        <row r="28518">
          <cell r="A28518">
            <v>0</v>
          </cell>
          <cell r="B28518">
            <v>0</v>
          </cell>
          <cell r="C28518">
            <v>0</v>
          </cell>
          <cell r="D28518">
            <v>0</v>
          </cell>
        </row>
        <row r="28519">
          <cell r="A28519">
            <v>0</v>
          </cell>
          <cell r="B28519">
            <v>0</v>
          </cell>
          <cell r="C28519">
            <v>0</v>
          </cell>
          <cell r="D28519">
            <v>0</v>
          </cell>
        </row>
        <row r="28520">
          <cell r="A28520">
            <v>0</v>
          </cell>
          <cell r="B28520">
            <v>0</v>
          </cell>
          <cell r="C28520">
            <v>0</v>
          </cell>
          <cell r="D28520">
            <v>0</v>
          </cell>
        </row>
        <row r="28521">
          <cell r="A28521">
            <v>0</v>
          </cell>
          <cell r="B28521">
            <v>0</v>
          </cell>
          <cell r="C28521">
            <v>0</v>
          </cell>
          <cell r="D28521">
            <v>0</v>
          </cell>
        </row>
        <row r="28522">
          <cell r="A28522">
            <v>0</v>
          </cell>
          <cell r="B28522">
            <v>0</v>
          </cell>
          <cell r="C28522">
            <v>0</v>
          </cell>
          <cell r="D28522">
            <v>0</v>
          </cell>
        </row>
        <row r="28523">
          <cell r="A28523">
            <v>0</v>
          </cell>
          <cell r="B28523">
            <v>0</v>
          </cell>
          <cell r="C28523">
            <v>0</v>
          </cell>
          <cell r="D28523">
            <v>0</v>
          </cell>
        </row>
        <row r="28524">
          <cell r="A28524">
            <v>0</v>
          </cell>
          <cell r="B28524">
            <v>0</v>
          </cell>
          <cell r="C28524">
            <v>0</v>
          </cell>
          <cell r="D28524">
            <v>0</v>
          </cell>
        </row>
        <row r="28525">
          <cell r="A28525">
            <v>0</v>
          </cell>
          <cell r="B28525">
            <v>0</v>
          </cell>
          <cell r="C28525">
            <v>0</v>
          </cell>
          <cell r="D28525">
            <v>0</v>
          </cell>
        </row>
        <row r="28526">
          <cell r="A28526">
            <v>0</v>
          </cell>
          <cell r="B28526">
            <v>0</v>
          </cell>
          <cell r="C28526">
            <v>0</v>
          </cell>
          <cell r="D28526">
            <v>0</v>
          </cell>
        </row>
        <row r="28527">
          <cell r="A28527">
            <v>0</v>
          </cell>
          <cell r="B28527">
            <v>0</v>
          </cell>
          <cell r="C28527">
            <v>0</v>
          </cell>
          <cell r="D28527">
            <v>0</v>
          </cell>
        </row>
        <row r="28528">
          <cell r="A28528">
            <v>0</v>
          </cell>
          <cell r="B28528">
            <v>0</v>
          </cell>
          <cell r="C28528">
            <v>0</v>
          </cell>
          <cell r="D28528">
            <v>0</v>
          </cell>
        </row>
        <row r="28529">
          <cell r="A28529">
            <v>0</v>
          </cell>
          <cell r="B28529">
            <v>0</v>
          </cell>
          <cell r="C28529">
            <v>0</v>
          </cell>
          <cell r="D28529">
            <v>0</v>
          </cell>
        </row>
        <row r="28530">
          <cell r="A28530">
            <v>0</v>
          </cell>
          <cell r="B28530">
            <v>0</v>
          </cell>
          <cell r="C28530">
            <v>0</v>
          </cell>
          <cell r="D28530">
            <v>0</v>
          </cell>
        </row>
        <row r="28531">
          <cell r="A28531">
            <v>0</v>
          </cell>
          <cell r="B28531">
            <v>0</v>
          </cell>
          <cell r="C28531">
            <v>0</v>
          </cell>
          <cell r="D28531">
            <v>0</v>
          </cell>
        </row>
        <row r="28532">
          <cell r="A28532">
            <v>0</v>
          </cell>
          <cell r="B28532">
            <v>0</v>
          </cell>
          <cell r="C28532">
            <v>0</v>
          </cell>
          <cell r="D28532">
            <v>0</v>
          </cell>
        </row>
        <row r="28533">
          <cell r="A28533">
            <v>0</v>
          </cell>
          <cell r="B28533">
            <v>0</v>
          </cell>
          <cell r="C28533">
            <v>0</v>
          </cell>
          <cell r="D28533">
            <v>0</v>
          </cell>
        </row>
        <row r="28534">
          <cell r="A28534">
            <v>0</v>
          </cell>
          <cell r="B28534">
            <v>0</v>
          </cell>
          <cell r="C28534">
            <v>0</v>
          </cell>
          <cell r="D28534">
            <v>0</v>
          </cell>
        </row>
        <row r="28535">
          <cell r="A28535">
            <v>0</v>
          </cell>
          <cell r="B28535">
            <v>0</v>
          </cell>
          <cell r="C28535">
            <v>0</v>
          </cell>
          <cell r="D28535">
            <v>0</v>
          </cell>
        </row>
        <row r="28536">
          <cell r="A28536">
            <v>0</v>
          </cell>
          <cell r="B28536">
            <v>0</v>
          </cell>
          <cell r="C28536">
            <v>0</v>
          </cell>
          <cell r="D28536">
            <v>0</v>
          </cell>
        </row>
        <row r="28537">
          <cell r="A28537">
            <v>0</v>
          </cell>
          <cell r="B28537">
            <v>0</v>
          </cell>
          <cell r="C28537">
            <v>0</v>
          </cell>
          <cell r="D28537">
            <v>0</v>
          </cell>
        </row>
        <row r="28538">
          <cell r="A28538">
            <v>0</v>
          </cell>
          <cell r="B28538">
            <v>0</v>
          </cell>
          <cell r="C28538">
            <v>0</v>
          </cell>
          <cell r="D28538">
            <v>0</v>
          </cell>
        </row>
        <row r="28539">
          <cell r="A28539">
            <v>0</v>
          </cell>
          <cell r="B28539">
            <v>0</v>
          </cell>
          <cell r="C28539">
            <v>0</v>
          </cell>
          <cell r="D28539">
            <v>0</v>
          </cell>
        </row>
        <row r="28540">
          <cell r="A28540">
            <v>0</v>
          </cell>
          <cell r="B28540">
            <v>0</v>
          </cell>
          <cell r="C28540">
            <v>0</v>
          </cell>
          <cell r="D28540">
            <v>0</v>
          </cell>
        </row>
        <row r="28541">
          <cell r="A28541">
            <v>0</v>
          </cell>
          <cell r="B28541">
            <v>0</v>
          </cell>
          <cell r="C28541">
            <v>0</v>
          </cell>
          <cell r="D28541">
            <v>0</v>
          </cell>
        </row>
        <row r="28542">
          <cell r="A28542">
            <v>0</v>
          </cell>
          <cell r="B28542">
            <v>0</v>
          </cell>
          <cell r="C28542">
            <v>0</v>
          </cell>
          <cell r="D28542">
            <v>0</v>
          </cell>
        </row>
        <row r="28543">
          <cell r="A28543">
            <v>0</v>
          </cell>
          <cell r="B28543">
            <v>0</v>
          </cell>
          <cell r="C28543">
            <v>0</v>
          </cell>
          <cell r="D28543">
            <v>0</v>
          </cell>
        </row>
        <row r="28544">
          <cell r="A28544">
            <v>0</v>
          </cell>
          <cell r="B28544">
            <v>0</v>
          </cell>
          <cell r="C28544">
            <v>0</v>
          </cell>
          <cell r="D28544">
            <v>0</v>
          </cell>
        </row>
        <row r="28545">
          <cell r="A28545">
            <v>0</v>
          </cell>
          <cell r="B28545">
            <v>0</v>
          </cell>
          <cell r="C28545">
            <v>0</v>
          </cell>
          <cell r="D28545">
            <v>0</v>
          </cell>
        </row>
        <row r="28546">
          <cell r="A28546">
            <v>0</v>
          </cell>
          <cell r="B28546">
            <v>0</v>
          </cell>
          <cell r="C28546">
            <v>0</v>
          </cell>
          <cell r="D28546">
            <v>0</v>
          </cell>
        </row>
        <row r="28547">
          <cell r="A28547">
            <v>0</v>
          </cell>
          <cell r="B28547">
            <v>0</v>
          </cell>
          <cell r="C28547">
            <v>0</v>
          </cell>
          <cell r="D28547">
            <v>0</v>
          </cell>
        </row>
        <row r="28548">
          <cell r="A28548">
            <v>0</v>
          </cell>
          <cell r="B28548">
            <v>0</v>
          </cell>
          <cell r="C28548">
            <v>0</v>
          </cell>
          <cell r="D28548">
            <v>0</v>
          </cell>
        </row>
        <row r="28549">
          <cell r="A28549">
            <v>0</v>
          </cell>
          <cell r="B28549">
            <v>0</v>
          </cell>
          <cell r="C28549">
            <v>0</v>
          </cell>
          <cell r="D28549">
            <v>0</v>
          </cell>
        </row>
        <row r="28550">
          <cell r="A28550">
            <v>0</v>
          </cell>
          <cell r="B28550">
            <v>0</v>
          </cell>
          <cell r="C28550">
            <v>0</v>
          </cell>
          <cell r="D28550">
            <v>0</v>
          </cell>
        </row>
        <row r="28551">
          <cell r="A28551">
            <v>0</v>
          </cell>
          <cell r="B28551">
            <v>0</v>
          </cell>
          <cell r="C28551">
            <v>0</v>
          </cell>
          <cell r="D28551">
            <v>0</v>
          </cell>
        </row>
        <row r="28552">
          <cell r="A28552">
            <v>0</v>
          </cell>
          <cell r="B28552">
            <v>0</v>
          </cell>
          <cell r="C28552">
            <v>0</v>
          </cell>
          <cell r="D28552">
            <v>0</v>
          </cell>
        </row>
        <row r="28553">
          <cell r="A28553">
            <v>0</v>
          </cell>
          <cell r="B28553">
            <v>0</v>
          </cell>
          <cell r="C28553">
            <v>0</v>
          </cell>
          <cell r="D28553">
            <v>0</v>
          </cell>
        </row>
        <row r="28554">
          <cell r="A28554">
            <v>0</v>
          </cell>
          <cell r="B28554">
            <v>0</v>
          </cell>
          <cell r="C28554">
            <v>0</v>
          </cell>
          <cell r="D28554">
            <v>0</v>
          </cell>
        </row>
        <row r="28555">
          <cell r="A28555">
            <v>0</v>
          </cell>
          <cell r="B28555">
            <v>0</v>
          </cell>
          <cell r="C28555">
            <v>0</v>
          </cell>
          <cell r="D28555">
            <v>0</v>
          </cell>
        </row>
        <row r="28556">
          <cell r="A28556">
            <v>0</v>
          </cell>
          <cell r="B28556">
            <v>0</v>
          </cell>
          <cell r="C28556">
            <v>0</v>
          </cell>
          <cell r="D28556">
            <v>0</v>
          </cell>
        </row>
        <row r="28557">
          <cell r="A28557">
            <v>0</v>
          </cell>
          <cell r="B28557">
            <v>0</v>
          </cell>
          <cell r="C28557">
            <v>0</v>
          </cell>
          <cell r="D28557">
            <v>0</v>
          </cell>
        </row>
        <row r="28558">
          <cell r="A28558">
            <v>0</v>
          </cell>
          <cell r="B28558">
            <v>0</v>
          </cell>
          <cell r="C28558">
            <v>0</v>
          </cell>
          <cell r="D28558">
            <v>0</v>
          </cell>
        </row>
        <row r="28559">
          <cell r="A28559">
            <v>0</v>
          </cell>
          <cell r="B28559">
            <v>0</v>
          </cell>
          <cell r="C28559">
            <v>0</v>
          </cell>
          <cell r="D28559">
            <v>0</v>
          </cell>
        </row>
        <row r="28560">
          <cell r="A28560">
            <v>0</v>
          </cell>
          <cell r="B28560">
            <v>0</v>
          </cell>
          <cell r="C28560">
            <v>0</v>
          </cell>
          <cell r="D28560">
            <v>0</v>
          </cell>
        </row>
        <row r="28561">
          <cell r="A28561">
            <v>0</v>
          </cell>
          <cell r="B28561">
            <v>0</v>
          </cell>
          <cell r="C28561">
            <v>0</v>
          </cell>
          <cell r="D28561">
            <v>0</v>
          </cell>
        </row>
        <row r="28562">
          <cell r="A28562">
            <v>0</v>
          </cell>
          <cell r="B28562">
            <v>0</v>
          </cell>
          <cell r="C28562">
            <v>0</v>
          </cell>
          <cell r="D28562">
            <v>0</v>
          </cell>
        </row>
        <row r="28563">
          <cell r="A28563">
            <v>0</v>
          </cell>
          <cell r="B28563">
            <v>0</v>
          </cell>
          <cell r="C28563">
            <v>0</v>
          </cell>
          <cell r="D28563">
            <v>0</v>
          </cell>
        </row>
        <row r="28564">
          <cell r="A28564">
            <v>0</v>
          </cell>
          <cell r="B28564">
            <v>0</v>
          </cell>
          <cell r="C28564">
            <v>0</v>
          </cell>
          <cell r="D28564">
            <v>0</v>
          </cell>
        </row>
        <row r="28565">
          <cell r="A28565">
            <v>0</v>
          </cell>
          <cell r="B28565">
            <v>0</v>
          </cell>
          <cell r="C28565">
            <v>0</v>
          </cell>
          <cell r="D28565">
            <v>0</v>
          </cell>
        </row>
        <row r="28566">
          <cell r="A28566">
            <v>0</v>
          </cell>
          <cell r="B28566">
            <v>0</v>
          </cell>
          <cell r="C28566">
            <v>0</v>
          </cell>
          <cell r="D28566">
            <v>0</v>
          </cell>
        </row>
        <row r="28567">
          <cell r="A28567">
            <v>0</v>
          </cell>
          <cell r="B28567">
            <v>0</v>
          </cell>
          <cell r="C28567">
            <v>0</v>
          </cell>
          <cell r="D28567">
            <v>0</v>
          </cell>
        </row>
        <row r="28568">
          <cell r="A28568">
            <v>0</v>
          </cell>
          <cell r="B28568">
            <v>0</v>
          </cell>
          <cell r="C28568">
            <v>0</v>
          </cell>
          <cell r="D28568">
            <v>0</v>
          </cell>
        </row>
        <row r="28569">
          <cell r="A28569">
            <v>0</v>
          </cell>
          <cell r="B28569">
            <v>0</v>
          </cell>
          <cell r="C28569">
            <v>0</v>
          </cell>
          <cell r="D28569">
            <v>0</v>
          </cell>
        </row>
        <row r="28570">
          <cell r="A28570">
            <v>0</v>
          </cell>
          <cell r="B28570">
            <v>0</v>
          </cell>
          <cell r="C28570">
            <v>0</v>
          </cell>
          <cell r="D28570">
            <v>0</v>
          </cell>
        </row>
        <row r="28571">
          <cell r="A28571">
            <v>0</v>
          </cell>
          <cell r="B28571">
            <v>0</v>
          </cell>
          <cell r="C28571">
            <v>0</v>
          </cell>
          <cell r="D28571">
            <v>0</v>
          </cell>
        </row>
        <row r="28572">
          <cell r="A28572">
            <v>0</v>
          </cell>
          <cell r="B28572">
            <v>0</v>
          </cell>
          <cell r="C28572">
            <v>0</v>
          </cell>
          <cell r="D28572">
            <v>0</v>
          </cell>
        </row>
        <row r="28573">
          <cell r="A28573">
            <v>0</v>
          </cell>
          <cell r="B28573">
            <v>0</v>
          </cell>
          <cell r="C28573">
            <v>0</v>
          </cell>
          <cell r="D28573">
            <v>0</v>
          </cell>
        </row>
        <row r="28574">
          <cell r="A28574">
            <v>0</v>
          </cell>
          <cell r="B28574">
            <v>0</v>
          </cell>
          <cell r="C28574">
            <v>0</v>
          </cell>
          <cell r="D28574">
            <v>0</v>
          </cell>
        </row>
        <row r="28575">
          <cell r="A28575">
            <v>0</v>
          </cell>
          <cell r="B28575">
            <v>0</v>
          </cell>
          <cell r="C28575">
            <v>0</v>
          </cell>
          <cell r="D28575">
            <v>0</v>
          </cell>
        </row>
        <row r="28576">
          <cell r="A28576">
            <v>0</v>
          </cell>
          <cell r="B28576">
            <v>0</v>
          </cell>
          <cell r="C28576">
            <v>0</v>
          </cell>
          <cell r="D28576">
            <v>0</v>
          </cell>
        </row>
        <row r="28577">
          <cell r="A28577">
            <v>0</v>
          </cell>
          <cell r="B28577">
            <v>0</v>
          </cell>
          <cell r="C28577">
            <v>0</v>
          </cell>
          <cell r="D28577">
            <v>0</v>
          </cell>
        </row>
        <row r="28578">
          <cell r="A28578">
            <v>0</v>
          </cell>
          <cell r="B28578">
            <v>0</v>
          </cell>
          <cell r="C28578">
            <v>0</v>
          </cell>
          <cell r="D28578">
            <v>0</v>
          </cell>
        </row>
        <row r="28579">
          <cell r="A28579">
            <v>0</v>
          </cell>
          <cell r="B28579">
            <v>0</v>
          </cell>
          <cell r="C28579">
            <v>0</v>
          </cell>
          <cell r="D28579">
            <v>0</v>
          </cell>
        </row>
        <row r="28580">
          <cell r="A28580">
            <v>0</v>
          </cell>
          <cell r="B28580">
            <v>0</v>
          </cell>
          <cell r="C28580">
            <v>0</v>
          </cell>
          <cell r="D28580">
            <v>0</v>
          </cell>
        </row>
        <row r="28581">
          <cell r="A28581">
            <v>0</v>
          </cell>
          <cell r="B28581">
            <v>0</v>
          </cell>
          <cell r="C28581">
            <v>0</v>
          </cell>
          <cell r="D28581">
            <v>0</v>
          </cell>
        </row>
        <row r="28582">
          <cell r="A28582">
            <v>0</v>
          </cell>
          <cell r="B28582">
            <v>0</v>
          </cell>
          <cell r="C28582">
            <v>0</v>
          </cell>
          <cell r="D28582">
            <v>0</v>
          </cell>
        </row>
        <row r="28583">
          <cell r="A28583">
            <v>0</v>
          </cell>
          <cell r="B28583">
            <v>0</v>
          </cell>
          <cell r="C28583">
            <v>0</v>
          </cell>
          <cell r="D28583">
            <v>0</v>
          </cell>
        </row>
        <row r="28584">
          <cell r="A28584">
            <v>0</v>
          </cell>
          <cell r="B28584">
            <v>0</v>
          </cell>
          <cell r="C28584">
            <v>0</v>
          </cell>
          <cell r="D28584">
            <v>0</v>
          </cell>
        </row>
        <row r="28585">
          <cell r="A28585">
            <v>0</v>
          </cell>
          <cell r="B28585">
            <v>0</v>
          </cell>
          <cell r="C28585">
            <v>0</v>
          </cell>
          <cell r="D28585">
            <v>0</v>
          </cell>
        </row>
        <row r="28586">
          <cell r="A28586">
            <v>0</v>
          </cell>
          <cell r="B28586">
            <v>0</v>
          </cell>
          <cell r="C28586">
            <v>0</v>
          </cell>
          <cell r="D28586">
            <v>0</v>
          </cell>
        </row>
        <row r="28587">
          <cell r="A28587">
            <v>0</v>
          </cell>
          <cell r="B28587">
            <v>0</v>
          </cell>
          <cell r="C28587">
            <v>0</v>
          </cell>
          <cell r="D28587">
            <v>0</v>
          </cell>
        </row>
        <row r="28588">
          <cell r="A28588">
            <v>0</v>
          </cell>
          <cell r="B28588">
            <v>0</v>
          </cell>
          <cell r="C28588">
            <v>0</v>
          </cell>
          <cell r="D28588">
            <v>0</v>
          </cell>
        </row>
        <row r="28589">
          <cell r="A28589">
            <v>0</v>
          </cell>
          <cell r="B28589">
            <v>0</v>
          </cell>
          <cell r="C28589">
            <v>0</v>
          </cell>
          <cell r="D28589">
            <v>0</v>
          </cell>
        </row>
        <row r="28590">
          <cell r="A28590">
            <v>0</v>
          </cell>
          <cell r="B28590">
            <v>0</v>
          </cell>
          <cell r="C28590">
            <v>0</v>
          </cell>
          <cell r="D28590">
            <v>0</v>
          </cell>
        </row>
        <row r="28591">
          <cell r="A28591">
            <v>0</v>
          </cell>
          <cell r="B28591">
            <v>0</v>
          </cell>
          <cell r="C28591">
            <v>0</v>
          </cell>
          <cell r="D28591">
            <v>0</v>
          </cell>
        </row>
        <row r="28592">
          <cell r="A28592">
            <v>0</v>
          </cell>
          <cell r="B28592">
            <v>0</v>
          </cell>
          <cell r="C28592">
            <v>0</v>
          </cell>
          <cell r="D28592">
            <v>0</v>
          </cell>
        </row>
        <row r="28593">
          <cell r="A28593">
            <v>0</v>
          </cell>
          <cell r="B28593">
            <v>0</v>
          </cell>
          <cell r="C28593">
            <v>0</v>
          </cell>
          <cell r="D28593">
            <v>0</v>
          </cell>
        </row>
        <row r="28594">
          <cell r="A28594">
            <v>0</v>
          </cell>
          <cell r="B28594">
            <v>0</v>
          </cell>
          <cell r="C28594">
            <v>0</v>
          </cell>
          <cell r="D28594">
            <v>0</v>
          </cell>
        </row>
        <row r="28595">
          <cell r="A28595">
            <v>0</v>
          </cell>
          <cell r="B28595">
            <v>0</v>
          </cell>
          <cell r="C28595">
            <v>0</v>
          </cell>
          <cell r="D28595">
            <v>0</v>
          </cell>
        </row>
        <row r="28596">
          <cell r="A28596">
            <v>0</v>
          </cell>
          <cell r="B28596">
            <v>0</v>
          </cell>
          <cell r="C28596">
            <v>0</v>
          </cell>
          <cell r="D28596">
            <v>0</v>
          </cell>
        </row>
        <row r="28597">
          <cell r="A28597">
            <v>0</v>
          </cell>
          <cell r="B28597">
            <v>0</v>
          </cell>
          <cell r="C28597">
            <v>0</v>
          </cell>
          <cell r="D28597">
            <v>0</v>
          </cell>
        </row>
        <row r="28598">
          <cell r="A28598">
            <v>0</v>
          </cell>
          <cell r="B28598">
            <v>0</v>
          </cell>
          <cell r="C28598">
            <v>0</v>
          </cell>
          <cell r="D28598">
            <v>0</v>
          </cell>
        </row>
        <row r="28599">
          <cell r="A28599">
            <v>0</v>
          </cell>
          <cell r="B28599">
            <v>0</v>
          </cell>
          <cell r="C28599">
            <v>0</v>
          </cell>
          <cell r="D28599">
            <v>0</v>
          </cell>
        </row>
        <row r="28600">
          <cell r="A28600">
            <v>0</v>
          </cell>
          <cell r="B28600">
            <v>0</v>
          </cell>
          <cell r="C28600">
            <v>0</v>
          </cell>
          <cell r="D28600">
            <v>0</v>
          </cell>
        </row>
        <row r="28601">
          <cell r="A28601">
            <v>0</v>
          </cell>
          <cell r="B28601">
            <v>0</v>
          </cell>
          <cell r="C28601">
            <v>0</v>
          </cell>
          <cell r="D28601">
            <v>0</v>
          </cell>
        </row>
        <row r="28602">
          <cell r="A28602">
            <v>0</v>
          </cell>
          <cell r="B28602">
            <v>0</v>
          </cell>
          <cell r="C28602">
            <v>0</v>
          </cell>
          <cell r="D28602">
            <v>0</v>
          </cell>
        </row>
        <row r="28603">
          <cell r="A28603">
            <v>0</v>
          </cell>
          <cell r="B28603">
            <v>0</v>
          </cell>
          <cell r="C28603">
            <v>0</v>
          </cell>
          <cell r="D28603">
            <v>0</v>
          </cell>
        </row>
        <row r="28604">
          <cell r="A28604">
            <v>0</v>
          </cell>
          <cell r="B28604">
            <v>0</v>
          </cell>
          <cell r="C28604">
            <v>0</v>
          </cell>
          <cell r="D28604">
            <v>0</v>
          </cell>
        </row>
        <row r="28605">
          <cell r="A28605">
            <v>0</v>
          </cell>
          <cell r="B28605">
            <v>0</v>
          </cell>
          <cell r="C28605">
            <v>0</v>
          </cell>
          <cell r="D28605">
            <v>0</v>
          </cell>
        </row>
        <row r="28606">
          <cell r="A28606">
            <v>0</v>
          </cell>
          <cell r="B28606">
            <v>0</v>
          </cell>
          <cell r="C28606">
            <v>0</v>
          </cell>
          <cell r="D28606">
            <v>0</v>
          </cell>
        </row>
        <row r="28607">
          <cell r="A28607">
            <v>0</v>
          </cell>
          <cell r="B28607">
            <v>0</v>
          </cell>
          <cell r="C28607">
            <v>0</v>
          </cell>
          <cell r="D28607">
            <v>0</v>
          </cell>
        </row>
        <row r="28608">
          <cell r="A28608">
            <v>0</v>
          </cell>
          <cell r="B28608">
            <v>0</v>
          </cell>
          <cell r="C28608">
            <v>0</v>
          </cell>
          <cell r="D28608">
            <v>0</v>
          </cell>
        </row>
        <row r="28609">
          <cell r="A28609">
            <v>0</v>
          </cell>
          <cell r="B28609">
            <v>0</v>
          </cell>
          <cell r="C28609">
            <v>0</v>
          </cell>
          <cell r="D28609">
            <v>0</v>
          </cell>
        </row>
        <row r="28610">
          <cell r="A28610">
            <v>0</v>
          </cell>
          <cell r="B28610">
            <v>0</v>
          </cell>
          <cell r="C28610">
            <v>0</v>
          </cell>
          <cell r="D28610">
            <v>0</v>
          </cell>
        </row>
        <row r="28611">
          <cell r="A28611">
            <v>0</v>
          </cell>
          <cell r="B28611">
            <v>0</v>
          </cell>
          <cell r="C28611">
            <v>0</v>
          </cell>
          <cell r="D28611">
            <v>0</v>
          </cell>
        </row>
        <row r="28612">
          <cell r="A28612">
            <v>0</v>
          </cell>
          <cell r="B28612">
            <v>0</v>
          </cell>
          <cell r="C28612">
            <v>0</v>
          </cell>
          <cell r="D28612">
            <v>0</v>
          </cell>
        </row>
        <row r="28613">
          <cell r="A28613">
            <v>0</v>
          </cell>
          <cell r="B28613">
            <v>0</v>
          </cell>
          <cell r="C28613">
            <v>0</v>
          </cell>
          <cell r="D28613">
            <v>0</v>
          </cell>
        </row>
        <row r="28614">
          <cell r="A28614">
            <v>0</v>
          </cell>
          <cell r="B28614">
            <v>0</v>
          </cell>
          <cell r="C28614">
            <v>0</v>
          </cell>
          <cell r="D28614">
            <v>0</v>
          </cell>
        </row>
        <row r="28615">
          <cell r="A28615">
            <v>0</v>
          </cell>
          <cell r="B28615">
            <v>0</v>
          </cell>
          <cell r="C28615">
            <v>0</v>
          </cell>
          <cell r="D28615">
            <v>0</v>
          </cell>
        </row>
        <row r="28616">
          <cell r="A28616">
            <v>0</v>
          </cell>
          <cell r="B28616">
            <v>0</v>
          </cell>
          <cell r="C28616">
            <v>0</v>
          </cell>
          <cell r="D28616">
            <v>0</v>
          </cell>
        </row>
        <row r="28617">
          <cell r="A28617">
            <v>0</v>
          </cell>
          <cell r="B28617">
            <v>0</v>
          </cell>
          <cell r="C28617">
            <v>0</v>
          </cell>
          <cell r="D28617">
            <v>0</v>
          </cell>
        </row>
        <row r="28618">
          <cell r="A28618">
            <v>0</v>
          </cell>
          <cell r="B28618">
            <v>0</v>
          </cell>
          <cell r="C28618">
            <v>0</v>
          </cell>
          <cell r="D28618">
            <v>0</v>
          </cell>
        </row>
        <row r="28619">
          <cell r="A28619">
            <v>0</v>
          </cell>
          <cell r="B28619">
            <v>0</v>
          </cell>
          <cell r="C28619">
            <v>0</v>
          </cell>
          <cell r="D28619">
            <v>0</v>
          </cell>
        </row>
        <row r="28620">
          <cell r="A28620">
            <v>0</v>
          </cell>
          <cell r="B28620">
            <v>0</v>
          </cell>
          <cell r="C28620">
            <v>0</v>
          </cell>
          <cell r="D28620">
            <v>0</v>
          </cell>
        </row>
        <row r="28621">
          <cell r="A28621">
            <v>0</v>
          </cell>
          <cell r="B28621">
            <v>0</v>
          </cell>
          <cell r="C28621">
            <v>0</v>
          </cell>
          <cell r="D28621">
            <v>0</v>
          </cell>
        </row>
        <row r="28622">
          <cell r="A28622">
            <v>0</v>
          </cell>
          <cell r="B28622">
            <v>0</v>
          </cell>
          <cell r="C28622">
            <v>0</v>
          </cell>
          <cell r="D28622">
            <v>0</v>
          </cell>
        </row>
        <row r="28623">
          <cell r="A28623">
            <v>0</v>
          </cell>
          <cell r="B28623">
            <v>0</v>
          </cell>
          <cell r="C28623">
            <v>0</v>
          </cell>
          <cell r="D28623">
            <v>0</v>
          </cell>
        </row>
        <row r="28624">
          <cell r="A28624">
            <v>0</v>
          </cell>
          <cell r="B28624">
            <v>0</v>
          </cell>
          <cell r="C28624">
            <v>0</v>
          </cell>
          <cell r="D28624">
            <v>0</v>
          </cell>
        </row>
        <row r="28625">
          <cell r="A28625">
            <v>0</v>
          </cell>
          <cell r="B28625">
            <v>0</v>
          </cell>
          <cell r="C28625">
            <v>0</v>
          </cell>
          <cell r="D28625">
            <v>0</v>
          </cell>
        </row>
        <row r="28626">
          <cell r="A28626">
            <v>0</v>
          </cell>
          <cell r="B28626">
            <v>0</v>
          </cell>
          <cell r="C28626">
            <v>0</v>
          </cell>
          <cell r="D28626">
            <v>0</v>
          </cell>
        </row>
        <row r="28627">
          <cell r="A28627">
            <v>0</v>
          </cell>
          <cell r="B28627">
            <v>0</v>
          </cell>
          <cell r="C28627">
            <v>0</v>
          </cell>
          <cell r="D28627">
            <v>0</v>
          </cell>
        </row>
        <row r="28628">
          <cell r="A28628">
            <v>0</v>
          </cell>
          <cell r="B28628">
            <v>0</v>
          </cell>
          <cell r="C28628">
            <v>0</v>
          </cell>
          <cell r="D28628">
            <v>0</v>
          </cell>
        </row>
        <row r="28629">
          <cell r="A28629">
            <v>0</v>
          </cell>
          <cell r="B28629">
            <v>0</v>
          </cell>
          <cell r="C28629">
            <v>0</v>
          </cell>
          <cell r="D28629">
            <v>0</v>
          </cell>
        </row>
        <row r="28630">
          <cell r="A28630">
            <v>0</v>
          </cell>
          <cell r="B28630">
            <v>0</v>
          </cell>
          <cell r="C28630">
            <v>0</v>
          </cell>
          <cell r="D28630">
            <v>0</v>
          </cell>
        </row>
        <row r="28631">
          <cell r="A28631">
            <v>0</v>
          </cell>
          <cell r="B28631">
            <v>0</v>
          </cell>
          <cell r="C28631">
            <v>0</v>
          </cell>
          <cell r="D28631">
            <v>0</v>
          </cell>
        </row>
        <row r="28632">
          <cell r="A28632">
            <v>0</v>
          </cell>
          <cell r="B28632">
            <v>0</v>
          </cell>
          <cell r="C28632">
            <v>0</v>
          </cell>
          <cell r="D28632">
            <v>0</v>
          </cell>
        </row>
        <row r="28633">
          <cell r="A28633">
            <v>0</v>
          </cell>
          <cell r="B28633">
            <v>0</v>
          </cell>
          <cell r="C28633">
            <v>0</v>
          </cell>
          <cell r="D28633">
            <v>0</v>
          </cell>
        </row>
        <row r="28634">
          <cell r="A28634">
            <v>0</v>
          </cell>
          <cell r="B28634">
            <v>0</v>
          </cell>
          <cell r="C28634">
            <v>0</v>
          </cell>
          <cell r="D28634">
            <v>0</v>
          </cell>
        </row>
        <row r="28635">
          <cell r="A28635">
            <v>0</v>
          </cell>
          <cell r="B28635">
            <v>0</v>
          </cell>
          <cell r="C28635">
            <v>0</v>
          </cell>
          <cell r="D28635">
            <v>0</v>
          </cell>
        </row>
        <row r="28636">
          <cell r="A28636">
            <v>0</v>
          </cell>
          <cell r="B28636">
            <v>0</v>
          </cell>
          <cell r="C28636">
            <v>0</v>
          </cell>
          <cell r="D28636">
            <v>0</v>
          </cell>
        </row>
        <row r="28637">
          <cell r="A28637">
            <v>0</v>
          </cell>
          <cell r="B28637">
            <v>0</v>
          </cell>
          <cell r="C28637">
            <v>0</v>
          </cell>
          <cell r="D28637">
            <v>0</v>
          </cell>
        </row>
        <row r="28638">
          <cell r="A28638">
            <v>0</v>
          </cell>
          <cell r="B28638">
            <v>0</v>
          </cell>
          <cell r="C28638">
            <v>0</v>
          </cell>
          <cell r="D28638">
            <v>0</v>
          </cell>
        </row>
        <row r="28639">
          <cell r="A28639">
            <v>0</v>
          </cell>
          <cell r="B28639">
            <v>0</v>
          </cell>
          <cell r="C28639">
            <v>0</v>
          </cell>
          <cell r="D28639">
            <v>0</v>
          </cell>
        </row>
        <row r="28640">
          <cell r="A28640">
            <v>0</v>
          </cell>
          <cell r="B28640">
            <v>0</v>
          </cell>
          <cell r="C28640">
            <v>0</v>
          </cell>
          <cell r="D28640">
            <v>0</v>
          </cell>
        </row>
        <row r="28641">
          <cell r="A28641">
            <v>0</v>
          </cell>
          <cell r="B28641">
            <v>0</v>
          </cell>
          <cell r="C28641">
            <v>0</v>
          </cell>
          <cell r="D28641">
            <v>0</v>
          </cell>
        </row>
        <row r="28642">
          <cell r="A28642">
            <v>0</v>
          </cell>
          <cell r="B28642">
            <v>0</v>
          </cell>
          <cell r="C28642">
            <v>0</v>
          </cell>
          <cell r="D28642">
            <v>0</v>
          </cell>
        </row>
        <row r="28643">
          <cell r="A28643">
            <v>0</v>
          </cell>
          <cell r="B28643">
            <v>0</v>
          </cell>
          <cell r="C28643">
            <v>0</v>
          </cell>
          <cell r="D28643">
            <v>0</v>
          </cell>
        </row>
        <row r="28644">
          <cell r="A28644">
            <v>0</v>
          </cell>
          <cell r="B28644">
            <v>0</v>
          </cell>
          <cell r="C28644">
            <v>0</v>
          </cell>
          <cell r="D28644">
            <v>0</v>
          </cell>
        </row>
        <row r="28645">
          <cell r="A28645">
            <v>0</v>
          </cell>
          <cell r="B28645">
            <v>0</v>
          </cell>
          <cell r="C28645">
            <v>0</v>
          </cell>
          <cell r="D28645">
            <v>0</v>
          </cell>
        </row>
        <row r="28646">
          <cell r="A28646">
            <v>0</v>
          </cell>
          <cell r="B28646">
            <v>0</v>
          </cell>
          <cell r="C28646">
            <v>0</v>
          </cell>
          <cell r="D28646">
            <v>0</v>
          </cell>
        </row>
        <row r="28647">
          <cell r="A28647">
            <v>0</v>
          </cell>
          <cell r="B28647">
            <v>0</v>
          </cell>
          <cell r="C28647">
            <v>0</v>
          </cell>
          <cell r="D28647">
            <v>0</v>
          </cell>
        </row>
        <row r="28648">
          <cell r="A28648">
            <v>0</v>
          </cell>
          <cell r="B28648">
            <v>0</v>
          </cell>
          <cell r="C28648">
            <v>0</v>
          </cell>
          <cell r="D28648">
            <v>0</v>
          </cell>
        </row>
        <row r="28649">
          <cell r="A28649">
            <v>0</v>
          </cell>
          <cell r="B28649">
            <v>0</v>
          </cell>
          <cell r="C28649">
            <v>0</v>
          </cell>
          <cell r="D28649">
            <v>0</v>
          </cell>
        </row>
        <row r="28650">
          <cell r="A28650">
            <v>0</v>
          </cell>
          <cell r="B28650">
            <v>0</v>
          </cell>
          <cell r="C28650">
            <v>0</v>
          </cell>
          <cell r="D28650">
            <v>0</v>
          </cell>
        </row>
        <row r="28651">
          <cell r="A28651">
            <v>0</v>
          </cell>
          <cell r="B28651">
            <v>0</v>
          </cell>
          <cell r="C28651">
            <v>0</v>
          </cell>
          <cell r="D28651">
            <v>0</v>
          </cell>
        </row>
        <row r="28652">
          <cell r="A28652">
            <v>0</v>
          </cell>
          <cell r="B28652">
            <v>0</v>
          </cell>
          <cell r="C28652">
            <v>0</v>
          </cell>
          <cell r="D28652">
            <v>0</v>
          </cell>
        </row>
        <row r="28653">
          <cell r="A28653">
            <v>0</v>
          </cell>
          <cell r="B28653">
            <v>0</v>
          </cell>
          <cell r="C28653">
            <v>0</v>
          </cell>
          <cell r="D28653">
            <v>0</v>
          </cell>
        </row>
        <row r="28654">
          <cell r="A28654">
            <v>0</v>
          </cell>
          <cell r="B28654">
            <v>0</v>
          </cell>
          <cell r="C28654">
            <v>0</v>
          </cell>
          <cell r="D28654">
            <v>0</v>
          </cell>
        </row>
        <row r="28655">
          <cell r="A28655">
            <v>0</v>
          </cell>
          <cell r="B28655">
            <v>0</v>
          </cell>
          <cell r="C28655">
            <v>0</v>
          </cell>
          <cell r="D28655">
            <v>0</v>
          </cell>
        </row>
        <row r="28656">
          <cell r="A28656">
            <v>0</v>
          </cell>
          <cell r="B28656">
            <v>0</v>
          </cell>
          <cell r="C28656">
            <v>0</v>
          </cell>
          <cell r="D28656">
            <v>0</v>
          </cell>
        </row>
        <row r="28657">
          <cell r="A28657">
            <v>0</v>
          </cell>
          <cell r="B28657">
            <v>0</v>
          </cell>
          <cell r="C28657">
            <v>0</v>
          </cell>
          <cell r="D28657">
            <v>0</v>
          </cell>
        </row>
        <row r="28658">
          <cell r="A28658">
            <v>0</v>
          </cell>
          <cell r="B28658">
            <v>0</v>
          </cell>
          <cell r="C28658">
            <v>0</v>
          </cell>
          <cell r="D28658">
            <v>0</v>
          </cell>
        </row>
        <row r="28659">
          <cell r="A28659">
            <v>0</v>
          </cell>
          <cell r="B28659">
            <v>0</v>
          </cell>
          <cell r="C28659">
            <v>0</v>
          </cell>
          <cell r="D28659">
            <v>0</v>
          </cell>
        </row>
        <row r="28660">
          <cell r="A28660">
            <v>0</v>
          </cell>
          <cell r="B28660">
            <v>0</v>
          </cell>
          <cell r="C28660">
            <v>0</v>
          </cell>
          <cell r="D28660">
            <v>0</v>
          </cell>
        </row>
        <row r="28661">
          <cell r="A28661">
            <v>0</v>
          </cell>
          <cell r="B28661">
            <v>0</v>
          </cell>
          <cell r="C28661">
            <v>0</v>
          </cell>
          <cell r="D28661">
            <v>0</v>
          </cell>
        </row>
        <row r="28662">
          <cell r="A28662">
            <v>0</v>
          </cell>
          <cell r="B28662">
            <v>0</v>
          </cell>
          <cell r="C28662">
            <v>0</v>
          </cell>
          <cell r="D28662">
            <v>0</v>
          </cell>
        </row>
        <row r="28663">
          <cell r="A28663">
            <v>0</v>
          </cell>
          <cell r="B28663">
            <v>0</v>
          </cell>
          <cell r="C28663">
            <v>0</v>
          </cell>
          <cell r="D28663">
            <v>0</v>
          </cell>
        </row>
        <row r="28664">
          <cell r="A28664">
            <v>0</v>
          </cell>
          <cell r="B28664">
            <v>0</v>
          </cell>
          <cell r="C28664">
            <v>0</v>
          </cell>
          <cell r="D28664">
            <v>0</v>
          </cell>
        </row>
        <row r="28665">
          <cell r="A28665">
            <v>0</v>
          </cell>
          <cell r="B28665">
            <v>0</v>
          </cell>
          <cell r="C28665">
            <v>0</v>
          </cell>
          <cell r="D28665">
            <v>0</v>
          </cell>
        </row>
        <row r="28666">
          <cell r="A28666">
            <v>0</v>
          </cell>
          <cell r="B28666">
            <v>0</v>
          </cell>
          <cell r="C28666">
            <v>0</v>
          </cell>
          <cell r="D28666">
            <v>0</v>
          </cell>
        </row>
        <row r="28667">
          <cell r="A28667">
            <v>0</v>
          </cell>
          <cell r="B28667">
            <v>0</v>
          </cell>
          <cell r="C28667">
            <v>0</v>
          </cell>
          <cell r="D28667">
            <v>0</v>
          </cell>
        </row>
        <row r="28668">
          <cell r="A28668">
            <v>0</v>
          </cell>
          <cell r="B28668">
            <v>0</v>
          </cell>
          <cell r="C28668">
            <v>0</v>
          </cell>
          <cell r="D28668">
            <v>0</v>
          </cell>
        </row>
        <row r="28669">
          <cell r="A28669">
            <v>0</v>
          </cell>
          <cell r="B28669">
            <v>0</v>
          </cell>
          <cell r="C28669">
            <v>0</v>
          </cell>
          <cell r="D28669">
            <v>0</v>
          </cell>
        </row>
        <row r="28670">
          <cell r="A28670">
            <v>0</v>
          </cell>
          <cell r="B28670">
            <v>0</v>
          </cell>
          <cell r="C28670">
            <v>0</v>
          </cell>
          <cell r="D28670">
            <v>0</v>
          </cell>
        </row>
        <row r="28671">
          <cell r="A28671">
            <v>0</v>
          </cell>
          <cell r="B28671">
            <v>0</v>
          </cell>
          <cell r="C28671">
            <v>0</v>
          </cell>
          <cell r="D28671">
            <v>0</v>
          </cell>
        </row>
        <row r="28672">
          <cell r="A28672">
            <v>0</v>
          </cell>
          <cell r="B28672">
            <v>0</v>
          </cell>
          <cell r="C28672">
            <v>0</v>
          </cell>
          <cell r="D28672">
            <v>0</v>
          </cell>
        </row>
        <row r="28673">
          <cell r="A28673">
            <v>0</v>
          </cell>
          <cell r="B28673">
            <v>0</v>
          </cell>
          <cell r="C28673">
            <v>0</v>
          </cell>
          <cell r="D28673">
            <v>0</v>
          </cell>
        </row>
        <row r="28674">
          <cell r="A28674">
            <v>0</v>
          </cell>
          <cell r="B28674">
            <v>0</v>
          </cell>
          <cell r="C28674">
            <v>0</v>
          </cell>
          <cell r="D28674">
            <v>0</v>
          </cell>
        </row>
        <row r="28675">
          <cell r="A28675">
            <v>0</v>
          </cell>
          <cell r="B28675">
            <v>0</v>
          </cell>
          <cell r="C28675">
            <v>0</v>
          </cell>
          <cell r="D28675">
            <v>0</v>
          </cell>
        </row>
        <row r="28676">
          <cell r="A28676">
            <v>0</v>
          </cell>
          <cell r="B28676">
            <v>0</v>
          </cell>
          <cell r="C28676">
            <v>0</v>
          </cell>
          <cell r="D28676">
            <v>0</v>
          </cell>
        </row>
        <row r="28677">
          <cell r="A28677">
            <v>0</v>
          </cell>
          <cell r="B28677">
            <v>0</v>
          </cell>
          <cell r="C28677">
            <v>0</v>
          </cell>
          <cell r="D28677">
            <v>0</v>
          </cell>
        </row>
        <row r="28678">
          <cell r="A28678">
            <v>0</v>
          </cell>
          <cell r="B28678">
            <v>0</v>
          </cell>
          <cell r="C28678">
            <v>0</v>
          </cell>
          <cell r="D28678">
            <v>0</v>
          </cell>
        </row>
        <row r="28679">
          <cell r="A28679">
            <v>0</v>
          </cell>
          <cell r="B28679">
            <v>0</v>
          </cell>
          <cell r="C28679">
            <v>0</v>
          </cell>
          <cell r="D28679">
            <v>0</v>
          </cell>
        </row>
        <row r="28680">
          <cell r="A28680">
            <v>0</v>
          </cell>
          <cell r="B28680">
            <v>0</v>
          </cell>
          <cell r="C28680">
            <v>0</v>
          </cell>
          <cell r="D28680">
            <v>0</v>
          </cell>
        </row>
        <row r="28681">
          <cell r="A28681">
            <v>0</v>
          </cell>
          <cell r="B28681">
            <v>0</v>
          </cell>
          <cell r="C28681">
            <v>0</v>
          </cell>
          <cell r="D28681">
            <v>0</v>
          </cell>
        </row>
        <row r="28682">
          <cell r="A28682">
            <v>0</v>
          </cell>
          <cell r="B28682">
            <v>0</v>
          </cell>
          <cell r="C28682">
            <v>0</v>
          </cell>
          <cell r="D28682">
            <v>0</v>
          </cell>
        </row>
        <row r="28683">
          <cell r="A28683">
            <v>0</v>
          </cell>
          <cell r="B28683">
            <v>0</v>
          </cell>
          <cell r="C28683">
            <v>0</v>
          </cell>
          <cell r="D28683">
            <v>0</v>
          </cell>
        </row>
        <row r="28684">
          <cell r="A28684">
            <v>0</v>
          </cell>
          <cell r="B28684">
            <v>0</v>
          </cell>
          <cell r="C28684">
            <v>0</v>
          </cell>
          <cell r="D28684">
            <v>0</v>
          </cell>
        </row>
        <row r="28685">
          <cell r="A28685">
            <v>0</v>
          </cell>
          <cell r="B28685">
            <v>0</v>
          </cell>
          <cell r="C28685">
            <v>0</v>
          </cell>
          <cell r="D28685">
            <v>0</v>
          </cell>
        </row>
        <row r="28686">
          <cell r="A28686">
            <v>0</v>
          </cell>
          <cell r="B28686">
            <v>0</v>
          </cell>
          <cell r="C28686">
            <v>0</v>
          </cell>
          <cell r="D28686">
            <v>0</v>
          </cell>
        </row>
        <row r="28687">
          <cell r="A28687">
            <v>0</v>
          </cell>
          <cell r="B28687">
            <v>0</v>
          </cell>
          <cell r="C28687">
            <v>0</v>
          </cell>
          <cell r="D28687">
            <v>0</v>
          </cell>
        </row>
        <row r="28688">
          <cell r="A28688">
            <v>0</v>
          </cell>
          <cell r="B28688">
            <v>0</v>
          </cell>
          <cell r="C28688">
            <v>0</v>
          </cell>
          <cell r="D28688">
            <v>0</v>
          </cell>
        </row>
        <row r="28689">
          <cell r="A28689">
            <v>0</v>
          </cell>
          <cell r="B28689">
            <v>0</v>
          </cell>
          <cell r="C28689">
            <v>0</v>
          </cell>
          <cell r="D28689">
            <v>0</v>
          </cell>
        </row>
        <row r="28690">
          <cell r="A28690">
            <v>0</v>
          </cell>
          <cell r="B28690">
            <v>0</v>
          </cell>
          <cell r="C28690">
            <v>0</v>
          </cell>
          <cell r="D28690">
            <v>0</v>
          </cell>
        </row>
        <row r="28691">
          <cell r="A28691">
            <v>0</v>
          </cell>
          <cell r="B28691">
            <v>0</v>
          </cell>
          <cell r="C28691">
            <v>0</v>
          </cell>
          <cell r="D28691">
            <v>0</v>
          </cell>
        </row>
        <row r="28692">
          <cell r="A28692">
            <v>0</v>
          </cell>
          <cell r="B28692">
            <v>0</v>
          </cell>
          <cell r="C28692">
            <v>0</v>
          </cell>
          <cell r="D28692">
            <v>0</v>
          </cell>
        </row>
        <row r="28693">
          <cell r="A28693">
            <v>0</v>
          </cell>
          <cell r="B28693">
            <v>0</v>
          </cell>
          <cell r="C28693">
            <v>0</v>
          </cell>
          <cell r="D28693">
            <v>0</v>
          </cell>
        </row>
        <row r="28694">
          <cell r="A28694">
            <v>0</v>
          </cell>
          <cell r="B28694">
            <v>0</v>
          </cell>
          <cell r="C28694">
            <v>0</v>
          </cell>
          <cell r="D28694">
            <v>0</v>
          </cell>
        </row>
        <row r="28695">
          <cell r="A28695">
            <v>0</v>
          </cell>
          <cell r="B28695">
            <v>0</v>
          </cell>
          <cell r="C28695">
            <v>0</v>
          </cell>
          <cell r="D28695">
            <v>0</v>
          </cell>
        </row>
        <row r="28696">
          <cell r="A28696">
            <v>0</v>
          </cell>
          <cell r="B28696">
            <v>0</v>
          </cell>
          <cell r="C28696">
            <v>0</v>
          </cell>
          <cell r="D28696">
            <v>0</v>
          </cell>
        </row>
        <row r="28697">
          <cell r="A28697">
            <v>0</v>
          </cell>
          <cell r="B28697">
            <v>0</v>
          </cell>
          <cell r="C28697">
            <v>0</v>
          </cell>
          <cell r="D28697">
            <v>0</v>
          </cell>
        </row>
        <row r="28698">
          <cell r="A28698">
            <v>0</v>
          </cell>
          <cell r="B28698">
            <v>0</v>
          </cell>
          <cell r="C28698">
            <v>0</v>
          </cell>
          <cell r="D28698">
            <v>0</v>
          </cell>
        </row>
        <row r="28699">
          <cell r="A28699">
            <v>0</v>
          </cell>
          <cell r="B28699">
            <v>0</v>
          </cell>
          <cell r="C28699">
            <v>0</v>
          </cell>
          <cell r="D28699">
            <v>0</v>
          </cell>
        </row>
        <row r="28700">
          <cell r="A28700">
            <v>0</v>
          </cell>
          <cell r="B28700">
            <v>0</v>
          </cell>
          <cell r="C28700">
            <v>0</v>
          </cell>
          <cell r="D28700">
            <v>0</v>
          </cell>
        </row>
        <row r="28701">
          <cell r="A28701">
            <v>0</v>
          </cell>
          <cell r="B28701">
            <v>0</v>
          </cell>
          <cell r="C28701">
            <v>0</v>
          </cell>
          <cell r="D28701">
            <v>0</v>
          </cell>
        </row>
        <row r="28702">
          <cell r="A28702">
            <v>0</v>
          </cell>
          <cell r="B28702">
            <v>0</v>
          </cell>
          <cell r="C28702">
            <v>0</v>
          </cell>
          <cell r="D28702">
            <v>0</v>
          </cell>
        </row>
        <row r="28703">
          <cell r="A28703">
            <v>0</v>
          </cell>
          <cell r="B28703">
            <v>0</v>
          </cell>
          <cell r="C28703">
            <v>0</v>
          </cell>
          <cell r="D28703">
            <v>0</v>
          </cell>
        </row>
        <row r="28704">
          <cell r="A28704">
            <v>0</v>
          </cell>
          <cell r="B28704">
            <v>0</v>
          </cell>
          <cell r="C28704">
            <v>0</v>
          </cell>
          <cell r="D28704">
            <v>0</v>
          </cell>
        </row>
        <row r="28705">
          <cell r="A28705">
            <v>0</v>
          </cell>
          <cell r="B28705">
            <v>0</v>
          </cell>
          <cell r="C28705">
            <v>0</v>
          </cell>
          <cell r="D28705">
            <v>0</v>
          </cell>
        </row>
        <row r="28706">
          <cell r="A28706">
            <v>0</v>
          </cell>
          <cell r="B28706">
            <v>0</v>
          </cell>
          <cell r="C28706">
            <v>0</v>
          </cell>
          <cell r="D28706">
            <v>0</v>
          </cell>
        </row>
        <row r="28707">
          <cell r="A28707">
            <v>0</v>
          </cell>
          <cell r="B28707">
            <v>0</v>
          </cell>
          <cell r="C28707">
            <v>0</v>
          </cell>
          <cell r="D28707">
            <v>0</v>
          </cell>
        </row>
        <row r="28708">
          <cell r="A28708">
            <v>0</v>
          </cell>
          <cell r="B28708">
            <v>0</v>
          </cell>
          <cell r="C28708">
            <v>0</v>
          </cell>
          <cell r="D28708">
            <v>0</v>
          </cell>
        </row>
        <row r="28709">
          <cell r="A28709">
            <v>0</v>
          </cell>
          <cell r="B28709">
            <v>0</v>
          </cell>
          <cell r="C28709">
            <v>0</v>
          </cell>
          <cell r="D28709">
            <v>0</v>
          </cell>
        </row>
        <row r="28710">
          <cell r="A28710">
            <v>0</v>
          </cell>
          <cell r="B28710">
            <v>0</v>
          </cell>
          <cell r="C28710">
            <v>0</v>
          </cell>
          <cell r="D28710">
            <v>0</v>
          </cell>
        </row>
        <row r="28711">
          <cell r="A28711">
            <v>0</v>
          </cell>
          <cell r="B28711">
            <v>0</v>
          </cell>
          <cell r="C28711">
            <v>0</v>
          </cell>
          <cell r="D28711">
            <v>0</v>
          </cell>
        </row>
        <row r="28712">
          <cell r="A28712">
            <v>0</v>
          </cell>
          <cell r="B28712">
            <v>0</v>
          </cell>
          <cell r="C28712">
            <v>0</v>
          </cell>
          <cell r="D28712">
            <v>0</v>
          </cell>
        </row>
        <row r="28713">
          <cell r="A28713">
            <v>0</v>
          </cell>
          <cell r="B28713">
            <v>0</v>
          </cell>
          <cell r="C28713">
            <v>0</v>
          </cell>
          <cell r="D28713">
            <v>0</v>
          </cell>
        </row>
        <row r="28714">
          <cell r="A28714">
            <v>0</v>
          </cell>
          <cell r="B28714">
            <v>0</v>
          </cell>
          <cell r="C28714">
            <v>0</v>
          </cell>
          <cell r="D28714">
            <v>0</v>
          </cell>
        </row>
        <row r="28715">
          <cell r="A28715">
            <v>0</v>
          </cell>
          <cell r="B28715">
            <v>0</v>
          </cell>
          <cell r="C28715">
            <v>0</v>
          </cell>
          <cell r="D28715">
            <v>0</v>
          </cell>
        </row>
        <row r="28716">
          <cell r="A28716">
            <v>0</v>
          </cell>
          <cell r="B28716">
            <v>0</v>
          </cell>
          <cell r="C28716">
            <v>0</v>
          </cell>
          <cell r="D28716">
            <v>0</v>
          </cell>
        </row>
        <row r="28717">
          <cell r="A28717">
            <v>0</v>
          </cell>
          <cell r="B28717">
            <v>0</v>
          </cell>
          <cell r="C28717">
            <v>0</v>
          </cell>
          <cell r="D28717">
            <v>0</v>
          </cell>
        </row>
        <row r="28718">
          <cell r="A28718">
            <v>0</v>
          </cell>
          <cell r="B28718">
            <v>0</v>
          </cell>
          <cell r="C28718">
            <v>0</v>
          </cell>
          <cell r="D28718">
            <v>0</v>
          </cell>
        </row>
        <row r="28719">
          <cell r="A28719">
            <v>0</v>
          </cell>
          <cell r="B28719">
            <v>0</v>
          </cell>
          <cell r="C28719">
            <v>0</v>
          </cell>
          <cell r="D28719">
            <v>0</v>
          </cell>
        </row>
        <row r="28720">
          <cell r="A28720">
            <v>0</v>
          </cell>
          <cell r="B28720">
            <v>0</v>
          </cell>
          <cell r="C28720">
            <v>0</v>
          </cell>
          <cell r="D28720">
            <v>0</v>
          </cell>
        </row>
        <row r="28721">
          <cell r="A28721">
            <v>0</v>
          </cell>
          <cell r="B28721">
            <v>0</v>
          </cell>
          <cell r="C28721">
            <v>0</v>
          </cell>
          <cell r="D28721">
            <v>0</v>
          </cell>
        </row>
        <row r="28722">
          <cell r="A28722">
            <v>0</v>
          </cell>
          <cell r="B28722">
            <v>0</v>
          </cell>
          <cell r="C28722">
            <v>0</v>
          </cell>
          <cell r="D28722">
            <v>0</v>
          </cell>
        </row>
        <row r="28723">
          <cell r="A28723">
            <v>0</v>
          </cell>
          <cell r="B28723">
            <v>0</v>
          </cell>
          <cell r="C28723">
            <v>0</v>
          </cell>
          <cell r="D28723">
            <v>0</v>
          </cell>
        </row>
        <row r="28724">
          <cell r="A28724">
            <v>0</v>
          </cell>
          <cell r="B28724">
            <v>0</v>
          </cell>
          <cell r="C28724">
            <v>0</v>
          </cell>
          <cell r="D28724">
            <v>0</v>
          </cell>
        </row>
        <row r="28725">
          <cell r="A28725">
            <v>0</v>
          </cell>
          <cell r="B28725">
            <v>0</v>
          </cell>
          <cell r="C28725">
            <v>0</v>
          </cell>
          <cell r="D28725">
            <v>0</v>
          </cell>
        </row>
        <row r="28726">
          <cell r="A28726">
            <v>0</v>
          </cell>
          <cell r="B28726">
            <v>0</v>
          </cell>
          <cell r="C28726">
            <v>0</v>
          </cell>
          <cell r="D28726">
            <v>0</v>
          </cell>
        </row>
        <row r="28727">
          <cell r="A28727">
            <v>0</v>
          </cell>
          <cell r="B28727">
            <v>0</v>
          </cell>
          <cell r="C28727">
            <v>0</v>
          </cell>
          <cell r="D28727">
            <v>0</v>
          </cell>
        </row>
        <row r="28728">
          <cell r="A28728">
            <v>0</v>
          </cell>
          <cell r="B28728">
            <v>0</v>
          </cell>
          <cell r="C28728">
            <v>0</v>
          </cell>
          <cell r="D28728">
            <v>0</v>
          </cell>
        </row>
        <row r="28729">
          <cell r="A28729">
            <v>0</v>
          </cell>
          <cell r="B28729">
            <v>0</v>
          </cell>
          <cell r="C28729">
            <v>0</v>
          </cell>
          <cell r="D28729">
            <v>0</v>
          </cell>
        </row>
        <row r="28730">
          <cell r="A28730">
            <v>0</v>
          </cell>
          <cell r="B28730">
            <v>0</v>
          </cell>
          <cell r="C28730">
            <v>0</v>
          </cell>
          <cell r="D28730">
            <v>0</v>
          </cell>
        </row>
        <row r="28731">
          <cell r="A28731">
            <v>0</v>
          </cell>
          <cell r="B28731">
            <v>0</v>
          </cell>
          <cell r="C28731">
            <v>0</v>
          </cell>
          <cell r="D28731">
            <v>0</v>
          </cell>
        </row>
        <row r="28732">
          <cell r="A28732">
            <v>0</v>
          </cell>
          <cell r="B28732">
            <v>0</v>
          </cell>
          <cell r="C28732">
            <v>0</v>
          </cell>
          <cell r="D28732">
            <v>0</v>
          </cell>
        </row>
        <row r="28733">
          <cell r="A28733">
            <v>0</v>
          </cell>
          <cell r="B28733">
            <v>0</v>
          </cell>
          <cell r="C28733">
            <v>0</v>
          </cell>
          <cell r="D28733">
            <v>0</v>
          </cell>
        </row>
        <row r="28734">
          <cell r="A28734">
            <v>0</v>
          </cell>
          <cell r="B28734">
            <v>0</v>
          </cell>
          <cell r="C28734">
            <v>0</v>
          </cell>
          <cell r="D28734">
            <v>0</v>
          </cell>
        </row>
        <row r="28735">
          <cell r="A28735">
            <v>0</v>
          </cell>
          <cell r="B28735">
            <v>0</v>
          </cell>
          <cell r="C28735">
            <v>0</v>
          </cell>
          <cell r="D28735">
            <v>0</v>
          </cell>
        </row>
        <row r="28736">
          <cell r="A28736">
            <v>0</v>
          </cell>
          <cell r="B28736">
            <v>0</v>
          </cell>
          <cell r="C28736">
            <v>0</v>
          </cell>
          <cell r="D28736">
            <v>0</v>
          </cell>
        </row>
        <row r="28737">
          <cell r="A28737">
            <v>0</v>
          </cell>
          <cell r="B28737">
            <v>0</v>
          </cell>
          <cell r="C28737">
            <v>0</v>
          </cell>
          <cell r="D28737">
            <v>0</v>
          </cell>
        </row>
        <row r="28738">
          <cell r="A28738">
            <v>0</v>
          </cell>
          <cell r="B28738">
            <v>0</v>
          </cell>
          <cell r="C28738">
            <v>0</v>
          </cell>
          <cell r="D28738">
            <v>0</v>
          </cell>
        </row>
        <row r="28739">
          <cell r="A28739">
            <v>0</v>
          </cell>
          <cell r="B28739">
            <v>0</v>
          </cell>
          <cell r="C28739">
            <v>0</v>
          </cell>
          <cell r="D28739">
            <v>0</v>
          </cell>
        </row>
        <row r="28740">
          <cell r="A28740">
            <v>0</v>
          </cell>
          <cell r="B28740">
            <v>0</v>
          </cell>
          <cell r="C28740">
            <v>0</v>
          </cell>
          <cell r="D28740">
            <v>0</v>
          </cell>
        </row>
        <row r="28741">
          <cell r="A28741">
            <v>0</v>
          </cell>
          <cell r="B28741">
            <v>0</v>
          </cell>
          <cell r="C28741">
            <v>0</v>
          </cell>
          <cell r="D28741">
            <v>0</v>
          </cell>
        </row>
        <row r="28742">
          <cell r="A28742">
            <v>0</v>
          </cell>
          <cell r="B28742">
            <v>0</v>
          </cell>
          <cell r="C28742">
            <v>0</v>
          </cell>
          <cell r="D28742">
            <v>0</v>
          </cell>
        </row>
        <row r="28743">
          <cell r="A28743">
            <v>0</v>
          </cell>
          <cell r="B28743">
            <v>0</v>
          </cell>
          <cell r="C28743">
            <v>0</v>
          </cell>
          <cell r="D28743">
            <v>0</v>
          </cell>
        </row>
        <row r="28744">
          <cell r="A28744">
            <v>0</v>
          </cell>
          <cell r="B28744">
            <v>0</v>
          </cell>
          <cell r="C28744">
            <v>0</v>
          </cell>
          <cell r="D28744">
            <v>0</v>
          </cell>
        </row>
        <row r="28745">
          <cell r="A28745">
            <v>0</v>
          </cell>
          <cell r="B28745">
            <v>0</v>
          </cell>
          <cell r="C28745">
            <v>0</v>
          </cell>
          <cell r="D28745">
            <v>0</v>
          </cell>
        </row>
        <row r="28746">
          <cell r="A28746">
            <v>0</v>
          </cell>
          <cell r="B28746">
            <v>0</v>
          </cell>
          <cell r="C28746">
            <v>0</v>
          </cell>
          <cell r="D28746">
            <v>0</v>
          </cell>
        </row>
        <row r="28747">
          <cell r="A28747">
            <v>0</v>
          </cell>
          <cell r="B28747">
            <v>0</v>
          </cell>
          <cell r="C28747">
            <v>0</v>
          </cell>
          <cell r="D28747">
            <v>0</v>
          </cell>
        </row>
        <row r="28748">
          <cell r="A28748">
            <v>0</v>
          </cell>
          <cell r="B28748">
            <v>0</v>
          </cell>
          <cell r="C28748">
            <v>0</v>
          </cell>
          <cell r="D28748">
            <v>0</v>
          </cell>
        </row>
        <row r="28749">
          <cell r="A28749">
            <v>0</v>
          </cell>
          <cell r="B28749">
            <v>0</v>
          </cell>
          <cell r="C28749">
            <v>0</v>
          </cell>
          <cell r="D28749">
            <v>0</v>
          </cell>
        </row>
        <row r="28750">
          <cell r="A28750">
            <v>0</v>
          </cell>
          <cell r="B28750">
            <v>0</v>
          </cell>
          <cell r="C28750">
            <v>0</v>
          </cell>
          <cell r="D28750">
            <v>0</v>
          </cell>
        </row>
        <row r="28751">
          <cell r="A28751">
            <v>0</v>
          </cell>
          <cell r="B28751">
            <v>0</v>
          </cell>
          <cell r="C28751">
            <v>0</v>
          </cell>
          <cell r="D28751">
            <v>0</v>
          </cell>
        </row>
        <row r="28752">
          <cell r="A28752">
            <v>0</v>
          </cell>
          <cell r="B28752">
            <v>0</v>
          </cell>
          <cell r="C28752">
            <v>0</v>
          </cell>
          <cell r="D28752">
            <v>0</v>
          </cell>
        </row>
        <row r="28753">
          <cell r="A28753">
            <v>0</v>
          </cell>
          <cell r="B28753">
            <v>0</v>
          </cell>
          <cell r="C28753">
            <v>0</v>
          </cell>
          <cell r="D28753">
            <v>0</v>
          </cell>
        </row>
        <row r="28754">
          <cell r="A28754">
            <v>0</v>
          </cell>
          <cell r="B28754">
            <v>0</v>
          </cell>
          <cell r="C28754">
            <v>0</v>
          </cell>
          <cell r="D28754">
            <v>0</v>
          </cell>
        </row>
        <row r="28755">
          <cell r="A28755">
            <v>0</v>
          </cell>
          <cell r="B28755">
            <v>0</v>
          </cell>
          <cell r="C28755">
            <v>0</v>
          </cell>
          <cell r="D28755">
            <v>0</v>
          </cell>
        </row>
        <row r="28756">
          <cell r="A28756">
            <v>0</v>
          </cell>
          <cell r="B28756">
            <v>0</v>
          </cell>
          <cell r="C28756">
            <v>0</v>
          </cell>
          <cell r="D28756">
            <v>0</v>
          </cell>
        </row>
        <row r="28757">
          <cell r="A28757">
            <v>0</v>
          </cell>
          <cell r="B28757">
            <v>0</v>
          </cell>
          <cell r="C28757">
            <v>0</v>
          </cell>
          <cell r="D28757">
            <v>0</v>
          </cell>
        </row>
        <row r="28758">
          <cell r="A28758">
            <v>0</v>
          </cell>
          <cell r="B28758">
            <v>0</v>
          </cell>
          <cell r="C28758">
            <v>0</v>
          </cell>
          <cell r="D28758">
            <v>0</v>
          </cell>
        </row>
        <row r="28759">
          <cell r="A28759">
            <v>0</v>
          </cell>
          <cell r="B28759">
            <v>0</v>
          </cell>
          <cell r="C28759">
            <v>0</v>
          </cell>
          <cell r="D28759">
            <v>0</v>
          </cell>
        </row>
        <row r="28760">
          <cell r="A28760">
            <v>0</v>
          </cell>
          <cell r="B28760">
            <v>0</v>
          </cell>
          <cell r="C28760">
            <v>0</v>
          </cell>
          <cell r="D28760">
            <v>0</v>
          </cell>
        </row>
        <row r="28761">
          <cell r="A28761">
            <v>0</v>
          </cell>
          <cell r="B28761">
            <v>0</v>
          </cell>
          <cell r="C28761">
            <v>0</v>
          </cell>
          <cell r="D28761">
            <v>0</v>
          </cell>
        </row>
        <row r="28762">
          <cell r="A28762">
            <v>0</v>
          </cell>
          <cell r="B28762">
            <v>0</v>
          </cell>
          <cell r="C28762">
            <v>0</v>
          </cell>
          <cell r="D28762">
            <v>0</v>
          </cell>
        </row>
        <row r="28763">
          <cell r="A28763">
            <v>0</v>
          </cell>
          <cell r="B28763">
            <v>0</v>
          </cell>
          <cell r="C28763">
            <v>0</v>
          </cell>
          <cell r="D28763">
            <v>0</v>
          </cell>
        </row>
        <row r="28764">
          <cell r="A28764">
            <v>0</v>
          </cell>
          <cell r="B28764">
            <v>0</v>
          </cell>
          <cell r="C28764">
            <v>0</v>
          </cell>
          <cell r="D28764">
            <v>0</v>
          </cell>
        </row>
        <row r="28765">
          <cell r="A28765">
            <v>0</v>
          </cell>
          <cell r="B28765">
            <v>0</v>
          </cell>
          <cell r="C28765">
            <v>0</v>
          </cell>
          <cell r="D28765">
            <v>0</v>
          </cell>
        </row>
        <row r="28766">
          <cell r="A28766">
            <v>0</v>
          </cell>
          <cell r="B28766">
            <v>0</v>
          </cell>
          <cell r="C28766">
            <v>0</v>
          </cell>
          <cell r="D28766">
            <v>0</v>
          </cell>
        </row>
        <row r="28767">
          <cell r="A28767">
            <v>0</v>
          </cell>
          <cell r="B28767">
            <v>0</v>
          </cell>
          <cell r="C28767">
            <v>0</v>
          </cell>
          <cell r="D28767">
            <v>0</v>
          </cell>
        </row>
        <row r="28768">
          <cell r="A28768">
            <v>0</v>
          </cell>
          <cell r="B28768">
            <v>0</v>
          </cell>
          <cell r="C28768">
            <v>0</v>
          </cell>
          <cell r="D28768">
            <v>0</v>
          </cell>
        </row>
        <row r="28769">
          <cell r="A28769">
            <v>0</v>
          </cell>
          <cell r="B28769">
            <v>0</v>
          </cell>
          <cell r="C28769">
            <v>0</v>
          </cell>
          <cell r="D28769">
            <v>0</v>
          </cell>
        </row>
        <row r="28770">
          <cell r="A28770">
            <v>0</v>
          </cell>
          <cell r="B28770">
            <v>0</v>
          </cell>
          <cell r="C28770">
            <v>0</v>
          </cell>
          <cell r="D28770">
            <v>0</v>
          </cell>
        </row>
        <row r="28771">
          <cell r="A28771">
            <v>0</v>
          </cell>
          <cell r="B28771">
            <v>0</v>
          </cell>
          <cell r="C28771">
            <v>0</v>
          </cell>
          <cell r="D28771">
            <v>0</v>
          </cell>
        </row>
        <row r="28772">
          <cell r="A28772">
            <v>0</v>
          </cell>
          <cell r="B28772">
            <v>0</v>
          </cell>
          <cell r="C28772">
            <v>0</v>
          </cell>
          <cell r="D28772">
            <v>0</v>
          </cell>
        </row>
        <row r="28773">
          <cell r="A28773">
            <v>0</v>
          </cell>
          <cell r="B28773">
            <v>0</v>
          </cell>
          <cell r="C28773">
            <v>0</v>
          </cell>
          <cell r="D28773">
            <v>0</v>
          </cell>
        </row>
        <row r="28774">
          <cell r="A28774">
            <v>0</v>
          </cell>
          <cell r="B28774">
            <v>0</v>
          </cell>
          <cell r="C28774">
            <v>0</v>
          </cell>
          <cell r="D28774">
            <v>0</v>
          </cell>
        </row>
        <row r="28775">
          <cell r="A28775">
            <v>0</v>
          </cell>
          <cell r="B28775">
            <v>0</v>
          </cell>
          <cell r="C28775">
            <v>0</v>
          </cell>
          <cell r="D28775">
            <v>0</v>
          </cell>
        </row>
        <row r="28776">
          <cell r="A28776">
            <v>0</v>
          </cell>
          <cell r="B28776">
            <v>0</v>
          </cell>
          <cell r="C28776">
            <v>0</v>
          </cell>
          <cell r="D28776">
            <v>0</v>
          </cell>
        </row>
        <row r="28777">
          <cell r="A28777">
            <v>0</v>
          </cell>
          <cell r="B28777">
            <v>0</v>
          </cell>
          <cell r="C28777">
            <v>0</v>
          </cell>
          <cell r="D28777">
            <v>0</v>
          </cell>
        </row>
        <row r="28778">
          <cell r="A28778">
            <v>0</v>
          </cell>
          <cell r="B28778">
            <v>0</v>
          </cell>
          <cell r="C28778">
            <v>0</v>
          </cell>
          <cell r="D28778">
            <v>0</v>
          </cell>
        </row>
        <row r="28779">
          <cell r="A28779">
            <v>0</v>
          </cell>
          <cell r="B28779">
            <v>0</v>
          </cell>
          <cell r="C28779">
            <v>0</v>
          </cell>
          <cell r="D28779">
            <v>0</v>
          </cell>
        </row>
        <row r="28780">
          <cell r="A28780">
            <v>0</v>
          </cell>
          <cell r="B28780">
            <v>0</v>
          </cell>
          <cell r="C28780">
            <v>0</v>
          </cell>
          <cell r="D28780">
            <v>0</v>
          </cell>
        </row>
        <row r="28781">
          <cell r="A28781">
            <v>0</v>
          </cell>
          <cell r="B28781">
            <v>0</v>
          </cell>
          <cell r="C28781">
            <v>0</v>
          </cell>
          <cell r="D28781">
            <v>0</v>
          </cell>
        </row>
        <row r="28782">
          <cell r="A28782">
            <v>0</v>
          </cell>
          <cell r="B28782">
            <v>0</v>
          </cell>
          <cell r="C28782">
            <v>0</v>
          </cell>
          <cell r="D28782">
            <v>0</v>
          </cell>
        </row>
        <row r="28783">
          <cell r="A28783">
            <v>0</v>
          </cell>
          <cell r="B28783">
            <v>0</v>
          </cell>
          <cell r="C28783">
            <v>0</v>
          </cell>
          <cell r="D28783">
            <v>0</v>
          </cell>
        </row>
        <row r="28784">
          <cell r="A28784">
            <v>0</v>
          </cell>
          <cell r="B28784">
            <v>0</v>
          </cell>
          <cell r="C28784">
            <v>0</v>
          </cell>
          <cell r="D28784">
            <v>0</v>
          </cell>
        </row>
        <row r="28785">
          <cell r="A28785">
            <v>0</v>
          </cell>
          <cell r="B28785">
            <v>0</v>
          </cell>
          <cell r="C28785">
            <v>0</v>
          </cell>
          <cell r="D28785">
            <v>0</v>
          </cell>
        </row>
        <row r="28786">
          <cell r="A28786">
            <v>0</v>
          </cell>
          <cell r="B28786">
            <v>0</v>
          </cell>
          <cell r="C28786">
            <v>0</v>
          </cell>
          <cell r="D28786">
            <v>0</v>
          </cell>
        </row>
        <row r="28787">
          <cell r="A28787">
            <v>0</v>
          </cell>
          <cell r="B28787">
            <v>0</v>
          </cell>
          <cell r="C28787">
            <v>0</v>
          </cell>
          <cell r="D28787">
            <v>0</v>
          </cell>
        </row>
        <row r="28788">
          <cell r="A28788">
            <v>0</v>
          </cell>
          <cell r="B28788">
            <v>0</v>
          </cell>
          <cell r="C28788">
            <v>0</v>
          </cell>
          <cell r="D28788">
            <v>0</v>
          </cell>
        </row>
        <row r="28789">
          <cell r="A28789">
            <v>0</v>
          </cell>
          <cell r="B28789">
            <v>0</v>
          </cell>
          <cell r="C28789">
            <v>0</v>
          </cell>
          <cell r="D28789">
            <v>0</v>
          </cell>
        </row>
        <row r="28790">
          <cell r="A28790">
            <v>0</v>
          </cell>
          <cell r="B28790">
            <v>0</v>
          </cell>
          <cell r="C28790">
            <v>0</v>
          </cell>
          <cell r="D28790">
            <v>0</v>
          </cell>
        </row>
        <row r="28791">
          <cell r="A28791">
            <v>0</v>
          </cell>
          <cell r="B28791">
            <v>0</v>
          </cell>
          <cell r="C28791">
            <v>0</v>
          </cell>
          <cell r="D28791">
            <v>0</v>
          </cell>
        </row>
        <row r="28792">
          <cell r="A28792">
            <v>0</v>
          </cell>
          <cell r="B28792">
            <v>0</v>
          </cell>
          <cell r="C28792">
            <v>0</v>
          </cell>
          <cell r="D28792">
            <v>0</v>
          </cell>
        </row>
        <row r="28793">
          <cell r="A28793">
            <v>0</v>
          </cell>
          <cell r="B28793">
            <v>0</v>
          </cell>
          <cell r="C28793">
            <v>0</v>
          </cell>
          <cell r="D28793">
            <v>0</v>
          </cell>
        </row>
        <row r="28794">
          <cell r="A28794">
            <v>0</v>
          </cell>
          <cell r="B28794">
            <v>0</v>
          </cell>
          <cell r="C28794">
            <v>0</v>
          </cell>
          <cell r="D28794">
            <v>0</v>
          </cell>
        </row>
        <row r="28795">
          <cell r="A28795">
            <v>0</v>
          </cell>
          <cell r="B28795">
            <v>0</v>
          </cell>
          <cell r="C28795">
            <v>0</v>
          </cell>
          <cell r="D28795">
            <v>0</v>
          </cell>
        </row>
        <row r="28796">
          <cell r="A28796">
            <v>0</v>
          </cell>
          <cell r="B28796">
            <v>0</v>
          </cell>
          <cell r="C28796">
            <v>0</v>
          </cell>
          <cell r="D28796">
            <v>0</v>
          </cell>
        </row>
        <row r="28797">
          <cell r="A28797">
            <v>0</v>
          </cell>
          <cell r="B28797">
            <v>0</v>
          </cell>
          <cell r="C28797">
            <v>0</v>
          </cell>
          <cell r="D28797">
            <v>0</v>
          </cell>
        </row>
        <row r="28798">
          <cell r="A28798">
            <v>0</v>
          </cell>
          <cell r="B28798">
            <v>0</v>
          </cell>
          <cell r="C28798">
            <v>0</v>
          </cell>
          <cell r="D28798">
            <v>0</v>
          </cell>
        </row>
        <row r="28799">
          <cell r="A28799">
            <v>0</v>
          </cell>
          <cell r="B28799">
            <v>0</v>
          </cell>
          <cell r="C28799">
            <v>0</v>
          </cell>
          <cell r="D28799">
            <v>0</v>
          </cell>
        </row>
        <row r="28800">
          <cell r="A28800">
            <v>0</v>
          </cell>
          <cell r="B28800">
            <v>0</v>
          </cell>
          <cell r="C28800">
            <v>0</v>
          </cell>
          <cell r="D28800">
            <v>0</v>
          </cell>
        </row>
        <row r="28801">
          <cell r="A28801">
            <v>0</v>
          </cell>
          <cell r="B28801">
            <v>0</v>
          </cell>
          <cell r="C28801">
            <v>0</v>
          </cell>
          <cell r="D28801">
            <v>0</v>
          </cell>
        </row>
        <row r="28802">
          <cell r="A28802">
            <v>0</v>
          </cell>
          <cell r="B28802">
            <v>0</v>
          </cell>
          <cell r="C28802">
            <v>0</v>
          </cell>
          <cell r="D28802">
            <v>0</v>
          </cell>
        </row>
        <row r="28803">
          <cell r="A28803">
            <v>0</v>
          </cell>
          <cell r="B28803">
            <v>0</v>
          </cell>
          <cell r="C28803">
            <v>0</v>
          </cell>
          <cell r="D28803">
            <v>0</v>
          </cell>
        </row>
        <row r="28804">
          <cell r="A28804">
            <v>0</v>
          </cell>
          <cell r="B28804">
            <v>0</v>
          </cell>
          <cell r="C28804">
            <v>0</v>
          </cell>
          <cell r="D28804">
            <v>0</v>
          </cell>
        </row>
        <row r="28805">
          <cell r="A28805">
            <v>0</v>
          </cell>
          <cell r="B28805">
            <v>0</v>
          </cell>
          <cell r="C28805">
            <v>0</v>
          </cell>
          <cell r="D28805">
            <v>0</v>
          </cell>
        </row>
        <row r="28806">
          <cell r="A28806">
            <v>0</v>
          </cell>
          <cell r="B28806">
            <v>0</v>
          </cell>
          <cell r="C28806">
            <v>0</v>
          </cell>
          <cell r="D28806">
            <v>0</v>
          </cell>
        </row>
        <row r="28807">
          <cell r="A28807">
            <v>0</v>
          </cell>
          <cell r="B28807">
            <v>0</v>
          </cell>
          <cell r="C28807">
            <v>0</v>
          </cell>
          <cell r="D28807">
            <v>0</v>
          </cell>
        </row>
        <row r="28808">
          <cell r="A28808">
            <v>0</v>
          </cell>
          <cell r="B28808">
            <v>0</v>
          </cell>
          <cell r="C28808">
            <v>0</v>
          </cell>
          <cell r="D28808">
            <v>0</v>
          </cell>
        </row>
        <row r="28809">
          <cell r="A28809">
            <v>0</v>
          </cell>
          <cell r="B28809">
            <v>0</v>
          </cell>
          <cell r="C28809">
            <v>0</v>
          </cell>
          <cell r="D28809">
            <v>0</v>
          </cell>
        </row>
        <row r="28810">
          <cell r="A28810">
            <v>0</v>
          </cell>
          <cell r="B28810">
            <v>0</v>
          </cell>
          <cell r="C28810">
            <v>0</v>
          </cell>
          <cell r="D28810">
            <v>0</v>
          </cell>
        </row>
        <row r="28811">
          <cell r="A28811">
            <v>0</v>
          </cell>
          <cell r="B28811">
            <v>0</v>
          </cell>
          <cell r="C28811">
            <v>0</v>
          </cell>
          <cell r="D28811">
            <v>0</v>
          </cell>
        </row>
        <row r="28812">
          <cell r="A28812">
            <v>0</v>
          </cell>
          <cell r="B28812">
            <v>0</v>
          </cell>
          <cell r="C28812">
            <v>0</v>
          </cell>
          <cell r="D28812">
            <v>0</v>
          </cell>
        </row>
        <row r="28813">
          <cell r="A28813">
            <v>0</v>
          </cell>
          <cell r="B28813">
            <v>0</v>
          </cell>
          <cell r="C28813">
            <v>0</v>
          </cell>
          <cell r="D28813">
            <v>0</v>
          </cell>
        </row>
        <row r="28814">
          <cell r="A28814">
            <v>0</v>
          </cell>
          <cell r="B28814">
            <v>0</v>
          </cell>
          <cell r="C28814">
            <v>0</v>
          </cell>
          <cell r="D28814">
            <v>0</v>
          </cell>
        </row>
        <row r="28815">
          <cell r="A28815">
            <v>0</v>
          </cell>
          <cell r="B28815">
            <v>0</v>
          </cell>
          <cell r="C28815">
            <v>0</v>
          </cell>
          <cell r="D28815">
            <v>0</v>
          </cell>
        </row>
        <row r="28816">
          <cell r="A28816">
            <v>0</v>
          </cell>
          <cell r="B28816">
            <v>0</v>
          </cell>
          <cell r="C28816">
            <v>0</v>
          </cell>
          <cell r="D28816">
            <v>0</v>
          </cell>
        </row>
        <row r="28817">
          <cell r="A28817">
            <v>0</v>
          </cell>
          <cell r="B28817">
            <v>0</v>
          </cell>
          <cell r="C28817">
            <v>0</v>
          </cell>
          <cell r="D28817">
            <v>0</v>
          </cell>
        </row>
        <row r="28818">
          <cell r="A28818">
            <v>0</v>
          </cell>
          <cell r="B28818">
            <v>0</v>
          </cell>
          <cell r="C28818">
            <v>0</v>
          </cell>
          <cell r="D28818">
            <v>0</v>
          </cell>
        </row>
        <row r="28819">
          <cell r="A28819">
            <v>0</v>
          </cell>
          <cell r="B28819">
            <v>0</v>
          </cell>
          <cell r="C28819">
            <v>0</v>
          </cell>
          <cell r="D28819">
            <v>0</v>
          </cell>
        </row>
        <row r="28820">
          <cell r="A28820">
            <v>0</v>
          </cell>
          <cell r="B28820">
            <v>0</v>
          </cell>
          <cell r="C28820">
            <v>0</v>
          </cell>
          <cell r="D28820">
            <v>0</v>
          </cell>
        </row>
        <row r="28821">
          <cell r="A28821">
            <v>0</v>
          </cell>
          <cell r="B28821">
            <v>0</v>
          </cell>
          <cell r="C28821">
            <v>0</v>
          </cell>
          <cell r="D28821">
            <v>0</v>
          </cell>
        </row>
        <row r="28822">
          <cell r="A28822">
            <v>0</v>
          </cell>
          <cell r="B28822">
            <v>0</v>
          </cell>
          <cell r="C28822">
            <v>0</v>
          </cell>
          <cell r="D28822">
            <v>0</v>
          </cell>
        </row>
        <row r="28823">
          <cell r="A28823">
            <v>0</v>
          </cell>
          <cell r="B28823">
            <v>0</v>
          </cell>
          <cell r="C28823">
            <v>0</v>
          </cell>
          <cell r="D28823">
            <v>0</v>
          </cell>
        </row>
        <row r="28824">
          <cell r="A28824">
            <v>0</v>
          </cell>
          <cell r="B28824">
            <v>0</v>
          </cell>
          <cell r="C28824">
            <v>0</v>
          </cell>
          <cell r="D28824">
            <v>0</v>
          </cell>
        </row>
        <row r="28825">
          <cell r="A28825">
            <v>0</v>
          </cell>
          <cell r="B28825">
            <v>0</v>
          </cell>
          <cell r="C28825">
            <v>0</v>
          </cell>
          <cell r="D28825">
            <v>0</v>
          </cell>
        </row>
        <row r="28826">
          <cell r="A28826">
            <v>0</v>
          </cell>
          <cell r="B28826">
            <v>0</v>
          </cell>
          <cell r="C28826">
            <v>0</v>
          </cell>
          <cell r="D28826">
            <v>0</v>
          </cell>
        </row>
        <row r="28827">
          <cell r="A28827">
            <v>0</v>
          </cell>
          <cell r="B28827">
            <v>0</v>
          </cell>
          <cell r="C28827">
            <v>0</v>
          </cell>
          <cell r="D28827">
            <v>0</v>
          </cell>
        </row>
        <row r="28828">
          <cell r="A28828">
            <v>0</v>
          </cell>
          <cell r="B28828">
            <v>0</v>
          </cell>
          <cell r="C28828">
            <v>0</v>
          </cell>
          <cell r="D28828">
            <v>0</v>
          </cell>
        </row>
        <row r="28829">
          <cell r="A28829">
            <v>0</v>
          </cell>
          <cell r="B28829">
            <v>0</v>
          </cell>
          <cell r="C28829">
            <v>0</v>
          </cell>
          <cell r="D28829">
            <v>0</v>
          </cell>
        </row>
        <row r="28830">
          <cell r="A28830">
            <v>0</v>
          </cell>
          <cell r="B28830">
            <v>0</v>
          </cell>
          <cell r="C28830">
            <v>0</v>
          </cell>
          <cell r="D28830">
            <v>0</v>
          </cell>
        </row>
        <row r="28831">
          <cell r="A28831">
            <v>0</v>
          </cell>
          <cell r="B28831">
            <v>0</v>
          </cell>
          <cell r="C28831">
            <v>0</v>
          </cell>
          <cell r="D28831">
            <v>0</v>
          </cell>
        </row>
        <row r="28832">
          <cell r="A28832">
            <v>0</v>
          </cell>
          <cell r="B28832">
            <v>0</v>
          </cell>
          <cell r="C28832">
            <v>0</v>
          </cell>
          <cell r="D28832">
            <v>0</v>
          </cell>
        </row>
        <row r="28833">
          <cell r="A28833">
            <v>0</v>
          </cell>
          <cell r="B28833">
            <v>0</v>
          </cell>
          <cell r="C28833">
            <v>0</v>
          </cell>
          <cell r="D28833">
            <v>0</v>
          </cell>
        </row>
        <row r="28834">
          <cell r="A28834">
            <v>0</v>
          </cell>
          <cell r="B28834">
            <v>0</v>
          </cell>
          <cell r="C28834">
            <v>0</v>
          </cell>
          <cell r="D28834">
            <v>0</v>
          </cell>
        </row>
        <row r="28835">
          <cell r="A28835">
            <v>0</v>
          </cell>
          <cell r="B28835">
            <v>0</v>
          </cell>
          <cell r="C28835">
            <v>0</v>
          </cell>
          <cell r="D28835">
            <v>0</v>
          </cell>
        </row>
        <row r="28836">
          <cell r="A28836">
            <v>0</v>
          </cell>
          <cell r="B28836">
            <v>0</v>
          </cell>
          <cell r="C28836">
            <v>0</v>
          </cell>
          <cell r="D28836">
            <v>0</v>
          </cell>
        </row>
        <row r="28837">
          <cell r="A28837">
            <v>0</v>
          </cell>
          <cell r="B28837">
            <v>0</v>
          </cell>
          <cell r="C28837">
            <v>0</v>
          </cell>
          <cell r="D28837">
            <v>0</v>
          </cell>
        </row>
        <row r="28838">
          <cell r="A28838">
            <v>0</v>
          </cell>
          <cell r="B28838">
            <v>0</v>
          </cell>
          <cell r="C28838">
            <v>0</v>
          </cell>
          <cell r="D28838">
            <v>0</v>
          </cell>
        </row>
        <row r="28839">
          <cell r="A28839">
            <v>0</v>
          </cell>
          <cell r="B28839">
            <v>0</v>
          </cell>
          <cell r="C28839">
            <v>0</v>
          </cell>
          <cell r="D28839">
            <v>0</v>
          </cell>
        </row>
        <row r="28840">
          <cell r="A28840">
            <v>0</v>
          </cell>
          <cell r="B28840">
            <v>0</v>
          </cell>
          <cell r="C28840">
            <v>0</v>
          </cell>
          <cell r="D28840">
            <v>0</v>
          </cell>
        </row>
        <row r="28841">
          <cell r="A28841">
            <v>0</v>
          </cell>
          <cell r="B28841">
            <v>0</v>
          </cell>
          <cell r="C28841">
            <v>0</v>
          </cell>
          <cell r="D28841">
            <v>0</v>
          </cell>
        </row>
        <row r="28842">
          <cell r="A28842">
            <v>0</v>
          </cell>
          <cell r="B28842">
            <v>0</v>
          </cell>
          <cell r="C28842">
            <v>0</v>
          </cell>
          <cell r="D28842">
            <v>0</v>
          </cell>
        </row>
        <row r="28843">
          <cell r="A28843">
            <v>0</v>
          </cell>
          <cell r="B28843">
            <v>0</v>
          </cell>
          <cell r="C28843">
            <v>0</v>
          </cell>
          <cell r="D28843">
            <v>0</v>
          </cell>
        </row>
        <row r="28844">
          <cell r="A28844">
            <v>0</v>
          </cell>
          <cell r="B28844">
            <v>0</v>
          </cell>
          <cell r="C28844">
            <v>0</v>
          </cell>
          <cell r="D28844">
            <v>0</v>
          </cell>
        </row>
        <row r="28845">
          <cell r="A28845">
            <v>0</v>
          </cell>
          <cell r="B28845">
            <v>0</v>
          </cell>
          <cell r="C28845">
            <v>0</v>
          </cell>
          <cell r="D28845">
            <v>0</v>
          </cell>
        </row>
        <row r="28846">
          <cell r="A28846">
            <v>0</v>
          </cell>
          <cell r="B28846">
            <v>0</v>
          </cell>
          <cell r="C28846">
            <v>0</v>
          </cell>
          <cell r="D28846">
            <v>0</v>
          </cell>
        </row>
        <row r="28847">
          <cell r="A28847">
            <v>0</v>
          </cell>
          <cell r="B28847">
            <v>0</v>
          </cell>
          <cell r="C28847">
            <v>0</v>
          </cell>
          <cell r="D28847">
            <v>0</v>
          </cell>
        </row>
        <row r="28848">
          <cell r="A28848">
            <v>0</v>
          </cell>
          <cell r="B28848">
            <v>0</v>
          </cell>
          <cell r="C28848">
            <v>0</v>
          </cell>
          <cell r="D28848">
            <v>0</v>
          </cell>
        </row>
        <row r="28849">
          <cell r="A28849">
            <v>0</v>
          </cell>
          <cell r="B28849">
            <v>0</v>
          </cell>
          <cell r="C28849">
            <v>0</v>
          </cell>
          <cell r="D28849">
            <v>0</v>
          </cell>
        </row>
        <row r="28850">
          <cell r="A28850">
            <v>0</v>
          </cell>
          <cell r="B28850">
            <v>0</v>
          </cell>
          <cell r="C28850">
            <v>0</v>
          </cell>
          <cell r="D28850">
            <v>0</v>
          </cell>
        </row>
        <row r="28851">
          <cell r="A28851">
            <v>0</v>
          </cell>
          <cell r="B28851">
            <v>0</v>
          </cell>
          <cell r="C28851">
            <v>0</v>
          </cell>
          <cell r="D28851">
            <v>0</v>
          </cell>
        </row>
        <row r="28852">
          <cell r="A28852">
            <v>0</v>
          </cell>
          <cell r="B28852">
            <v>0</v>
          </cell>
          <cell r="C28852">
            <v>0</v>
          </cell>
          <cell r="D28852">
            <v>0</v>
          </cell>
        </row>
        <row r="28853">
          <cell r="A28853">
            <v>0</v>
          </cell>
          <cell r="B28853">
            <v>0</v>
          </cell>
          <cell r="C28853">
            <v>0</v>
          </cell>
          <cell r="D28853">
            <v>0</v>
          </cell>
        </row>
        <row r="28854">
          <cell r="A28854">
            <v>0</v>
          </cell>
          <cell r="B28854">
            <v>0</v>
          </cell>
          <cell r="C28854">
            <v>0</v>
          </cell>
          <cell r="D28854">
            <v>0</v>
          </cell>
        </row>
        <row r="28855">
          <cell r="A28855">
            <v>0</v>
          </cell>
          <cell r="B28855">
            <v>0</v>
          </cell>
          <cell r="C28855">
            <v>0</v>
          </cell>
          <cell r="D28855">
            <v>0</v>
          </cell>
        </row>
        <row r="28856">
          <cell r="A28856">
            <v>0</v>
          </cell>
          <cell r="B28856">
            <v>0</v>
          </cell>
          <cell r="C28856">
            <v>0</v>
          </cell>
          <cell r="D28856">
            <v>0</v>
          </cell>
        </row>
        <row r="28857">
          <cell r="A28857">
            <v>0</v>
          </cell>
          <cell r="B28857">
            <v>0</v>
          </cell>
          <cell r="C28857">
            <v>0</v>
          </cell>
          <cell r="D28857">
            <v>0</v>
          </cell>
        </row>
        <row r="28858">
          <cell r="A28858">
            <v>0</v>
          </cell>
          <cell r="B28858">
            <v>0</v>
          </cell>
          <cell r="C28858">
            <v>0</v>
          </cell>
          <cell r="D28858">
            <v>0</v>
          </cell>
        </row>
        <row r="28859">
          <cell r="A28859">
            <v>0</v>
          </cell>
          <cell r="B28859">
            <v>0</v>
          </cell>
          <cell r="C28859">
            <v>0</v>
          </cell>
          <cell r="D28859">
            <v>0</v>
          </cell>
        </row>
        <row r="28860">
          <cell r="A28860">
            <v>0</v>
          </cell>
          <cell r="B28860">
            <v>0</v>
          </cell>
          <cell r="C28860">
            <v>0</v>
          </cell>
          <cell r="D28860">
            <v>0</v>
          </cell>
        </row>
        <row r="28861">
          <cell r="A28861">
            <v>0</v>
          </cell>
          <cell r="B28861">
            <v>0</v>
          </cell>
          <cell r="C28861">
            <v>0</v>
          </cell>
          <cell r="D28861">
            <v>0</v>
          </cell>
        </row>
        <row r="28862">
          <cell r="A28862">
            <v>0</v>
          </cell>
          <cell r="B28862">
            <v>0</v>
          </cell>
          <cell r="C28862">
            <v>0</v>
          </cell>
          <cell r="D28862">
            <v>0</v>
          </cell>
        </row>
        <row r="28863">
          <cell r="A28863">
            <v>0</v>
          </cell>
          <cell r="B28863">
            <v>0</v>
          </cell>
          <cell r="C28863">
            <v>0</v>
          </cell>
          <cell r="D28863">
            <v>0</v>
          </cell>
        </row>
        <row r="28864">
          <cell r="A28864">
            <v>0</v>
          </cell>
          <cell r="B28864">
            <v>0</v>
          </cell>
          <cell r="C28864">
            <v>0</v>
          </cell>
          <cell r="D28864">
            <v>0</v>
          </cell>
        </row>
        <row r="28865">
          <cell r="A28865">
            <v>0</v>
          </cell>
          <cell r="B28865">
            <v>0</v>
          </cell>
          <cell r="C28865">
            <v>0</v>
          </cell>
          <cell r="D28865">
            <v>0</v>
          </cell>
        </row>
        <row r="28866">
          <cell r="A28866">
            <v>0</v>
          </cell>
          <cell r="B28866">
            <v>0</v>
          </cell>
          <cell r="C28866">
            <v>0</v>
          </cell>
          <cell r="D28866">
            <v>0</v>
          </cell>
        </row>
        <row r="28867">
          <cell r="A28867">
            <v>0</v>
          </cell>
          <cell r="B28867">
            <v>0</v>
          </cell>
          <cell r="C28867">
            <v>0</v>
          </cell>
          <cell r="D28867">
            <v>0</v>
          </cell>
        </row>
        <row r="28868">
          <cell r="A28868">
            <v>0</v>
          </cell>
          <cell r="B28868">
            <v>0</v>
          </cell>
          <cell r="C28868">
            <v>0</v>
          </cell>
          <cell r="D28868">
            <v>0</v>
          </cell>
        </row>
        <row r="28869">
          <cell r="A28869">
            <v>0</v>
          </cell>
          <cell r="B28869">
            <v>0</v>
          </cell>
          <cell r="C28869">
            <v>0</v>
          </cell>
          <cell r="D28869">
            <v>0</v>
          </cell>
        </row>
        <row r="28870">
          <cell r="A28870">
            <v>0</v>
          </cell>
          <cell r="B28870">
            <v>0</v>
          </cell>
          <cell r="C28870">
            <v>0</v>
          </cell>
          <cell r="D28870">
            <v>0</v>
          </cell>
        </row>
        <row r="28871">
          <cell r="A28871">
            <v>0</v>
          </cell>
          <cell r="B28871">
            <v>0</v>
          </cell>
          <cell r="C28871">
            <v>0</v>
          </cell>
          <cell r="D28871">
            <v>0</v>
          </cell>
        </row>
        <row r="28872">
          <cell r="A28872">
            <v>0</v>
          </cell>
          <cell r="B28872">
            <v>0</v>
          </cell>
          <cell r="C28872">
            <v>0</v>
          </cell>
          <cell r="D28872">
            <v>0</v>
          </cell>
        </row>
        <row r="28873">
          <cell r="A28873">
            <v>0</v>
          </cell>
          <cell r="B28873">
            <v>0</v>
          </cell>
          <cell r="C28873">
            <v>0</v>
          </cell>
          <cell r="D28873">
            <v>0</v>
          </cell>
        </row>
        <row r="28874">
          <cell r="A28874">
            <v>0</v>
          </cell>
          <cell r="B28874">
            <v>0</v>
          </cell>
          <cell r="C28874">
            <v>0</v>
          </cell>
          <cell r="D28874">
            <v>0</v>
          </cell>
        </row>
        <row r="28875">
          <cell r="A28875">
            <v>0</v>
          </cell>
          <cell r="B28875">
            <v>0</v>
          </cell>
          <cell r="C28875">
            <v>0</v>
          </cell>
          <cell r="D28875">
            <v>0</v>
          </cell>
        </row>
        <row r="28876">
          <cell r="A28876">
            <v>0</v>
          </cell>
          <cell r="B28876">
            <v>0</v>
          </cell>
          <cell r="C28876">
            <v>0</v>
          </cell>
          <cell r="D28876">
            <v>0</v>
          </cell>
        </row>
        <row r="28877">
          <cell r="A28877">
            <v>0</v>
          </cell>
          <cell r="B28877">
            <v>0</v>
          </cell>
          <cell r="C28877">
            <v>0</v>
          </cell>
          <cell r="D28877">
            <v>0</v>
          </cell>
        </row>
        <row r="28878">
          <cell r="A28878">
            <v>0</v>
          </cell>
          <cell r="B28878">
            <v>0</v>
          </cell>
          <cell r="C28878">
            <v>0</v>
          </cell>
          <cell r="D28878">
            <v>0</v>
          </cell>
        </row>
        <row r="28879">
          <cell r="A28879">
            <v>0</v>
          </cell>
          <cell r="B28879">
            <v>0</v>
          </cell>
          <cell r="C28879">
            <v>0</v>
          </cell>
          <cell r="D28879">
            <v>0</v>
          </cell>
        </row>
        <row r="28880">
          <cell r="A28880">
            <v>0</v>
          </cell>
          <cell r="B28880">
            <v>0</v>
          </cell>
          <cell r="C28880">
            <v>0</v>
          </cell>
          <cell r="D28880">
            <v>0</v>
          </cell>
        </row>
        <row r="28881">
          <cell r="A28881">
            <v>0</v>
          </cell>
          <cell r="B28881">
            <v>0</v>
          </cell>
          <cell r="C28881">
            <v>0</v>
          </cell>
          <cell r="D28881">
            <v>0</v>
          </cell>
        </row>
        <row r="28882">
          <cell r="A28882">
            <v>0</v>
          </cell>
          <cell r="B28882">
            <v>0</v>
          </cell>
          <cell r="C28882">
            <v>0</v>
          </cell>
          <cell r="D28882">
            <v>0</v>
          </cell>
        </row>
        <row r="28883">
          <cell r="A28883">
            <v>0</v>
          </cell>
          <cell r="B28883">
            <v>0</v>
          </cell>
          <cell r="C28883">
            <v>0</v>
          </cell>
          <cell r="D28883">
            <v>0</v>
          </cell>
        </row>
        <row r="28884">
          <cell r="A28884">
            <v>0</v>
          </cell>
          <cell r="B28884">
            <v>0</v>
          </cell>
          <cell r="C28884">
            <v>0</v>
          </cell>
          <cell r="D28884">
            <v>0</v>
          </cell>
        </row>
        <row r="28885">
          <cell r="A28885">
            <v>0</v>
          </cell>
          <cell r="B28885">
            <v>0</v>
          </cell>
          <cell r="C28885">
            <v>0</v>
          </cell>
          <cell r="D28885">
            <v>0</v>
          </cell>
        </row>
        <row r="28886">
          <cell r="A28886">
            <v>0</v>
          </cell>
          <cell r="B28886">
            <v>0</v>
          </cell>
          <cell r="C28886">
            <v>0</v>
          </cell>
          <cell r="D28886">
            <v>0</v>
          </cell>
        </row>
        <row r="28887">
          <cell r="A28887">
            <v>0</v>
          </cell>
          <cell r="B28887">
            <v>0</v>
          </cell>
          <cell r="C28887">
            <v>0</v>
          </cell>
          <cell r="D28887">
            <v>0</v>
          </cell>
        </row>
        <row r="28888">
          <cell r="A28888">
            <v>0</v>
          </cell>
          <cell r="B28888">
            <v>0</v>
          </cell>
          <cell r="C28888">
            <v>0</v>
          </cell>
          <cell r="D28888">
            <v>0</v>
          </cell>
        </row>
        <row r="28889">
          <cell r="A28889">
            <v>0</v>
          </cell>
          <cell r="B28889">
            <v>0</v>
          </cell>
          <cell r="C28889">
            <v>0</v>
          </cell>
          <cell r="D28889">
            <v>0</v>
          </cell>
        </row>
        <row r="28890">
          <cell r="A28890">
            <v>0</v>
          </cell>
          <cell r="B28890">
            <v>0</v>
          </cell>
          <cell r="C28890">
            <v>0</v>
          </cell>
          <cell r="D28890">
            <v>0</v>
          </cell>
        </row>
        <row r="28891">
          <cell r="A28891">
            <v>0</v>
          </cell>
          <cell r="B28891">
            <v>0</v>
          </cell>
          <cell r="C28891">
            <v>0</v>
          </cell>
          <cell r="D28891">
            <v>0</v>
          </cell>
        </row>
        <row r="28892">
          <cell r="A28892">
            <v>0</v>
          </cell>
          <cell r="B28892">
            <v>0</v>
          </cell>
          <cell r="C28892">
            <v>0</v>
          </cell>
          <cell r="D28892">
            <v>0</v>
          </cell>
        </row>
        <row r="28893">
          <cell r="A28893">
            <v>0</v>
          </cell>
          <cell r="B28893">
            <v>0</v>
          </cell>
          <cell r="C28893">
            <v>0</v>
          </cell>
          <cell r="D28893">
            <v>0</v>
          </cell>
        </row>
        <row r="28894">
          <cell r="A28894">
            <v>0</v>
          </cell>
          <cell r="B28894">
            <v>0</v>
          </cell>
          <cell r="C28894">
            <v>0</v>
          </cell>
          <cell r="D28894">
            <v>0</v>
          </cell>
        </row>
        <row r="28895">
          <cell r="A28895">
            <v>0</v>
          </cell>
          <cell r="B28895">
            <v>0</v>
          </cell>
          <cell r="C28895">
            <v>0</v>
          </cell>
          <cell r="D28895">
            <v>0</v>
          </cell>
        </row>
        <row r="28896">
          <cell r="A28896">
            <v>0</v>
          </cell>
          <cell r="B28896">
            <v>0</v>
          </cell>
          <cell r="C28896">
            <v>0</v>
          </cell>
          <cell r="D28896">
            <v>0</v>
          </cell>
        </row>
        <row r="28897">
          <cell r="A28897">
            <v>0</v>
          </cell>
          <cell r="B28897">
            <v>0</v>
          </cell>
          <cell r="C28897">
            <v>0</v>
          </cell>
          <cell r="D28897">
            <v>0</v>
          </cell>
        </row>
        <row r="28898">
          <cell r="A28898">
            <v>0</v>
          </cell>
          <cell r="B28898">
            <v>0</v>
          </cell>
          <cell r="C28898">
            <v>0</v>
          </cell>
          <cell r="D28898">
            <v>0</v>
          </cell>
        </row>
        <row r="28899">
          <cell r="A28899">
            <v>0</v>
          </cell>
          <cell r="B28899">
            <v>0</v>
          </cell>
          <cell r="C28899">
            <v>0</v>
          </cell>
          <cell r="D28899">
            <v>0</v>
          </cell>
        </row>
        <row r="28900">
          <cell r="A28900">
            <v>0</v>
          </cell>
          <cell r="B28900">
            <v>0</v>
          </cell>
          <cell r="C28900">
            <v>0</v>
          </cell>
          <cell r="D28900">
            <v>0</v>
          </cell>
        </row>
        <row r="28901">
          <cell r="A28901">
            <v>0</v>
          </cell>
          <cell r="B28901">
            <v>0</v>
          </cell>
          <cell r="C28901">
            <v>0</v>
          </cell>
          <cell r="D28901">
            <v>0</v>
          </cell>
        </row>
        <row r="28902">
          <cell r="A28902">
            <v>0</v>
          </cell>
          <cell r="B28902">
            <v>0</v>
          </cell>
          <cell r="C28902">
            <v>0</v>
          </cell>
          <cell r="D28902">
            <v>0</v>
          </cell>
        </row>
        <row r="28903">
          <cell r="A28903">
            <v>0</v>
          </cell>
          <cell r="B28903">
            <v>0</v>
          </cell>
          <cell r="C28903">
            <v>0</v>
          </cell>
          <cell r="D28903">
            <v>0</v>
          </cell>
        </row>
        <row r="28904">
          <cell r="A28904">
            <v>0</v>
          </cell>
          <cell r="B28904">
            <v>0</v>
          </cell>
          <cell r="C28904">
            <v>0</v>
          </cell>
          <cell r="D28904">
            <v>0</v>
          </cell>
        </row>
        <row r="28905">
          <cell r="A28905">
            <v>0</v>
          </cell>
          <cell r="B28905">
            <v>0</v>
          </cell>
          <cell r="C28905">
            <v>0</v>
          </cell>
          <cell r="D28905">
            <v>0</v>
          </cell>
        </row>
        <row r="28906">
          <cell r="A28906">
            <v>0</v>
          </cell>
          <cell r="B28906">
            <v>0</v>
          </cell>
          <cell r="C28906">
            <v>0</v>
          </cell>
          <cell r="D28906">
            <v>0</v>
          </cell>
        </row>
        <row r="28907">
          <cell r="A28907">
            <v>0</v>
          </cell>
          <cell r="B28907">
            <v>0</v>
          </cell>
          <cell r="C28907">
            <v>0</v>
          </cell>
          <cell r="D28907">
            <v>0</v>
          </cell>
        </row>
        <row r="28908">
          <cell r="A28908">
            <v>0</v>
          </cell>
          <cell r="B28908">
            <v>0</v>
          </cell>
          <cell r="C28908">
            <v>0</v>
          </cell>
          <cell r="D28908">
            <v>0</v>
          </cell>
        </row>
        <row r="28909">
          <cell r="A28909">
            <v>0</v>
          </cell>
          <cell r="B28909">
            <v>0</v>
          </cell>
          <cell r="C28909">
            <v>0</v>
          </cell>
          <cell r="D28909">
            <v>0</v>
          </cell>
        </row>
        <row r="28910">
          <cell r="A28910">
            <v>0</v>
          </cell>
          <cell r="B28910">
            <v>0</v>
          </cell>
          <cell r="C28910">
            <v>0</v>
          </cell>
          <cell r="D28910">
            <v>0</v>
          </cell>
        </row>
        <row r="28911">
          <cell r="A28911">
            <v>0</v>
          </cell>
          <cell r="B28911">
            <v>0</v>
          </cell>
          <cell r="C28911">
            <v>0</v>
          </cell>
          <cell r="D28911">
            <v>0</v>
          </cell>
        </row>
        <row r="28912">
          <cell r="A28912">
            <v>0</v>
          </cell>
          <cell r="B28912">
            <v>0</v>
          </cell>
          <cell r="C28912">
            <v>0</v>
          </cell>
          <cell r="D28912">
            <v>0</v>
          </cell>
        </row>
        <row r="28913">
          <cell r="A28913">
            <v>0</v>
          </cell>
          <cell r="B28913">
            <v>0</v>
          </cell>
          <cell r="C28913">
            <v>0</v>
          </cell>
          <cell r="D28913">
            <v>0</v>
          </cell>
        </row>
        <row r="28914">
          <cell r="A28914">
            <v>0</v>
          </cell>
          <cell r="B28914">
            <v>0</v>
          </cell>
          <cell r="C28914">
            <v>0</v>
          </cell>
          <cell r="D28914">
            <v>0</v>
          </cell>
        </row>
        <row r="28915">
          <cell r="A28915">
            <v>0</v>
          </cell>
          <cell r="B28915">
            <v>0</v>
          </cell>
          <cell r="C28915">
            <v>0</v>
          </cell>
          <cell r="D28915">
            <v>0</v>
          </cell>
        </row>
        <row r="28916">
          <cell r="A28916">
            <v>0</v>
          </cell>
          <cell r="B28916">
            <v>0</v>
          </cell>
          <cell r="C28916">
            <v>0</v>
          </cell>
          <cell r="D28916">
            <v>0</v>
          </cell>
        </row>
        <row r="28917">
          <cell r="A28917">
            <v>0</v>
          </cell>
          <cell r="B28917">
            <v>0</v>
          </cell>
          <cell r="C28917">
            <v>0</v>
          </cell>
          <cell r="D28917">
            <v>0</v>
          </cell>
        </row>
        <row r="28918">
          <cell r="A28918">
            <v>0</v>
          </cell>
          <cell r="B28918">
            <v>0</v>
          </cell>
          <cell r="C28918">
            <v>0</v>
          </cell>
          <cell r="D28918">
            <v>0</v>
          </cell>
        </row>
        <row r="28919">
          <cell r="A28919">
            <v>0</v>
          </cell>
          <cell r="B28919">
            <v>0</v>
          </cell>
          <cell r="C28919">
            <v>0</v>
          </cell>
          <cell r="D28919">
            <v>0</v>
          </cell>
        </row>
        <row r="28920">
          <cell r="A28920">
            <v>0</v>
          </cell>
          <cell r="B28920">
            <v>0</v>
          </cell>
          <cell r="C28920">
            <v>0</v>
          </cell>
          <cell r="D28920">
            <v>0</v>
          </cell>
        </row>
        <row r="28921">
          <cell r="A28921">
            <v>0</v>
          </cell>
          <cell r="B28921">
            <v>0</v>
          </cell>
          <cell r="C28921">
            <v>0</v>
          </cell>
          <cell r="D28921">
            <v>0</v>
          </cell>
        </row>
        <row r="28922">
          <cell r="A28922">
            <v>0</v>
          </cell>
          <cell r="B28922">
            <v>0</v>
          </cell>
          <cell r="C28922">
            <v>0</v>
          </cell>
          <cell r="D28922">
            <v>0</v>
          </cell>
        </row>
        <row r="28923">
          <cell r="A28923">
            <v>0</v>
          </cell>
          <cell r="B28923">
            <v>0</v>
          </cell>
          <cell r="C28923">
            <v>0</v>
          </cell>
          <cell r="D28923">
            <v>0</v>
          </cell>
        </row>
        <row r="28924">
          <cell r="A28924">
            <v>0</v>
          </cell>
          <cell r="B28924">
            <v>0</v>
          </cell>
          <cell r="C28924">
            <v>0</v>
          </cell>
          <cell r="D28924">
            <v>0</v>
          </cell>
        </row>
        <row r="28925">
          <cell r="A28925">
            <v>0</v>
          </cell>
          <cell r="B28925">
            <v>0</v>
          </cell>
          <cell r="C28925">
            <v>0</v>
          </cell>
          <cell r="D28925">
            <v>0</v>
          </cell>
        </row>
        <row r="28926">
          <cell r="A28926">
            <v>0</v>
          </cell>
          <cell r="B28926">
            <v>0</v>
          </cell>
          <cell r="C28926">
            <v>0</v>
          </cell>
          <cell r="D28926">
            <v>0</v>
          </cell>
        </row>
        <row r="28927">
          <cell r="A28927">
            <v>0</v>
          </cell>
          <cell r="B28927">
            <v>0</v>
          </cell>
          <cell r="C28927">
            <v>0</v>
          </cell>
          <cell r="D28927">
            <v>0</v>
          </cell>
        </row>
        <row r="28928">
          <cell r="A28928">
            <v>0</v>
          </cell>
          <cell r="B28928">
            <v>0</v>
          </cell>
          <cell r="C28928">
            <v>0</v>
          </cell>
          <cell r="D28928">
            <v>0</v>
          </cell>
        </row>
        <row r="28929">
          <cell r="A28929">
            <v>0</v>
          </cell>
          <cell r="B28929">
            <v>0</v>
          </cell>
          <cell r="C28929">
            <v>0</v>
          </cell>
          <cell r="D28929">
            <v>0</v>
          </cell>
        </row>
        <row r="28930">
          <cell r="A28930">
            <v>0</v>
          </cell>
          <cell r="B28930">
            <v>0</v>
          </cell>
          <cell r="C28930">
            <v>0</v>
          </cell>
          <cell r="D28930">
            <v>0</v>
          </cell>
        </row>
        <row r="28931">
          <cell r="A28931">
            <v>0</v>
          </cell>
          <cell r="B28931">
            <v>0</v>
          </cell>
          <cell r="C28931">
            <v>0</v>
          </cell>
          <cell r="D28931">
            <v>0</v>
          </cell>
        </row>
        <row r="28932">
          <cell r="A28932">
            <v>0</v>
          </cell>
          <cell r="B28932">
            <v>0</v>
          </cell>
          <cell r="C28932">
            <v>0</v>
          </cell>
          <cell r="D28932">
            <v>0</v>
          </cell>
        </row>
        <row r="28933">
          <cell r="A28933">
            <v>0</v>
          </cell>
          <cell r="B28933">
            <v>0</v>
          </cell>
          <cell r="C28933">
            <v>0</v>
          </cell>
          <cell r="D28933">
            <v>0</v>
          </cell>
        </row>
        <row r="28934">
          <cell r="A28934">
            <v>0</v>
          </cell>
          <cell r="B28934">
            <v>0</v>
          </cell>
          <cell r="C28934">
            <v>0</v>
          </cell>
          <cell r="D28934">
            <v>0</v>
          </cell>
        </row>
        <row r="28935">
          <cell r="A28935">
            <v>0</v>
          </cell>
          <cell r="B28935">
            <v>0</v>
          </cell>
          <cell r="C28935">
            <v>0</v>
          </cell>
          <cell r="D28935">
            <v>0</v>
          </cell>
        </row>
        <row r="28936">
          <cell r="A28936">
            <v>0</v>
          </cell>
          <cell r="B28936">
            <v>0</v>
          </cell>
          <cell r="C28936">
            <v>0</v>
          </cell>
          <cell r="D28936">
            <v>0</v>
          </cell>
        </row>
        <row r="28937">
          <cell r="A28937">
            <v>0</v>
          </cell>
          <cell r="B28937">
            <v>0</v>
          </cell>
          <cell r="C28937">
            <v>0</v>
          </cell>
          <cell r="D28937">
            <v>0</v>
          </cell>
        </row>
        <row r="28938">
          <cell r="A28938">
            <v>0</v>
          </cell>
          <cell r="B28938">
            <v>0</v>
          </cell>
          <cell r="C28938">
            <v>0</v>
          </cell>
          <cell r="D28938">
            <v>0</v>
          </cell>
        </row>
        <row r="28939">
          <cell r="A28939">
            <v>0</v>
          </cell>
          <cell r="B28939">
            <v>0</v>
          </cell>
          <cell r="C28939">
            <v>0</v>
          </cell>
          <cell r="D28939">
            <v>0</v>
          </cell>
        </row>
        <row r="28940">
          <cell r="A28940">
            <v>0</v>
          </cell>
          <cell r="B28940">
            <v>0</v>
          </cell>
          <cell r="C28940">
            <v>0</v>
          </cell>
          <cell r="D28940">
            <v>0</v>
          </cell>
        </row>
        <row r="28941">
          <cell r="A28941">
            <v>0</v>
          </cell>
          <cell r="B28941">
            <v>0</v>
          </cell>
          <cell r="C28941">
            <v>0</v>
          </cell>
          <cell r="D28941">
            <v>0</v>
          </cell>
        </row>
        <row r="28942">
          <cell r="A28942">
            <v>0</v>
          </cell>
          <cell r="B28942">
            <v>0</v>
          </cell>
          <cell r="C28942">
            <v>0</v>
          </cell>
          <cell r="D28942">
            <v>0</v>
          </cell>
        </row>
        <row r="28943">
          <cell r="A28943">
            <v>0</v>
          </cell>
          <cell r="B28943">
            <v>0</v>
          </cell>
          <cell r="C28943">
            <v>0</v>
          </cell>
          <cell r="D28943">
            <v>0</v>
          </cell>
        </row>
        <row r="28944">
          <cell r="A28944">
            <v>0</v>
          </cell>
          <cell r="B28944">
            <v>0</v>
          </cell>
          <cell r="C28944">
            <v>0</v>
          </cell>
          <cell r="D28944">
            <v>0</v>
          </cell>
        </row>
        <row r="28945">
          <cell r="A28945">
            <v>0</v>
          </cell>
          <cell r="B28945">
            <v>0</v>
          </cell>
          <cell r="C28945">
            <v>0</v>
          </cell>
          <cell r="D28945">
            <v>0</v>
          </cell>
        </row>
        <row r="28946">
          <cell r="A28946">
            <v>0</v>
          </cell>
          <cell r="B28946">
            <v>0</v>
          </cell>
          <cell r="C28946">
            <v>0</v>
          </cell>
          <cell r="D28946">
            <v>0</v>
          </cell>
        </row>
        <row r="28947">
          <cell r="A28947">
            <v>0</v>
          </cell>
          <cell r="B28947">
            <v>0</v>
          </cell>
          <cell r="C28947">
            <v>0</v>
          </cell>
          <cell r="D28947">
            <v>0</v>
          </cell>
        </row>
        <row r="28948">
          <cell r="A28948">
            <v>0</v>
          </cell>
          <cell r="B28948">
            <v>0</v>
          </cell>
          <cell r="C28948">
            <v>0</v>
          </cell>
          <cell r="D28948">
            <v>0</v>
          </cell>
        </row>
        <row r="28949">
          <cell r="A28949">
            <v>0</v>
          </cell>
          <cell r="B28949">
            <v>0</v>
          </cell>
          <cell r="C28949">
            <v>0</v>
          </cell>
          <cell r="D28949">
            <v>0</v>
          </cell>
        </row>
        <row r="28950">
          <cell r="A28950">
            <v>0</v>
          </cell>
          <cell r="B28950">
            <v>0</v>
          </cell>
          <cell r="C28950">
            <v>0</v>
          </cell>
          <cell r="D28950">
            <v>0</v>
          </cell>
        </row>
        <row r="28951">
          <cell r="A28951">
            <v>0</v>
          </cell>
          <cell r="B28951">
            <v>0</v>
          </cell>
          <cell r="C28951">
            <v>0</v>
          </cell>
          <cell r="D28951">
            <v>0</v>
          </cell>
        </row>
        <row r="28952">
          <cell r="A28952">
            <v>0</v>
          </cell>
          <cell r="B28952">
            <v>0</v>
          </cell>
          <cell r="C28952">
            <v>0</v>
          </cell>
          <cell r="D28952">
            <v>0</v>
          </cell>
        </row>
        <row r="28953">
          <cell r="A28953">
            <v>0</v>
          </cell>
          <cell r="B28953">
            <v>0</v>
          </cell>
          <cell r="C28953">
            <v>0</v>
          </cell>
          <cell r="D28953">
            <v>0</v>
          </cell>
        </row>
        <row r="28954">
          <cell r="A28954">
            <v>0</v>
          </cell>
          <cell r="B28954">
            <v>0</v>
          </cell>
          <cell r="C28954">
            <v>0</v>
          </cell>
          <cell r="D28954">
            <v>0</v>
          </cell>
        </row>
        <row r="28955">
          <cell r="A28955">
            <v>0</v>
          </cell>
          <cell r="B28955">
            <v>0</v>
          </cell>
          <cell r="C28955">
            <v>0</v>
          </cell>
          <cell r="D28955">
            <v>0</v>
          </cell>
        </row>
        <row r="28956">
          <cell r="A28956">
            <v>0</v>
          </cell>
          <cell r="B28956">
            <v>0</v>
          </cell>
          <cell r="C28956">
            <v>0</v>
          </cell>
          <cell r="D28956">
            <v>0</v>
          </cell>
        </row>
        <row r="28957">
          <cell r="A28957">
            <v>0</v>
          </cell>
          <cell r="B28957">
            <v>0</v>
          </cell>
          <cell r="C28957">
            <v>0</v>
          </cell>
          <cell r="D28957">
            <v>0</v>
          </cell>
        </row>
        <row r="28958">
          <cell r="A28958">
            <v>0</v>
          </cell>
          <cell r="B28958">
            <v>0</v>
          </cell>
          <cell r="C28958">
            <v>0</v>
          </cell>
          <cell r="D28958">
            <v>0</v>
          </cell>
        </row>
        <row r="28959">
          <cell r="A28959">
            <v>0</v>
          </cell>
          <cell r="B28959">
            <v>0</v>
          </cell>
          <cell r="C28959">
            <v>0</v>
          </cell>
          <cell r="D28959">
            <v>0</v>
          </cell>
        </row>
        <row r="28960">
          <cell r="A28960">
            <v>0</v>
          </cell>
          <cell r="B28960">
            <v>0</v>
          </cell>
          <cell r="C28960">
            <v>0</v>
          </cell>
          <cell r="D28960">
            <v>0</v>
          </cell>
        </row>
        <row r="28961">
          <cell r="A28961">
            <v>0</v>
          </cell>
          <cell r="B28961">
            <v>0</v>
          </cell>
          <cell r="C28961">
            <v>0</v>
          </cell>
          <cell r="D28961">
            <v>0</v>
          </cell>
        </row>
        <row r="28962">
          <cell r="A28962">
            <v>0</v>
          </cell>
          <cell r="B28962">
            <v>0</v>
          </cell>
          <cell r="C28962">
            <v>0</v>
          </cell>
          <cell r="D28962">
            <v>0</v>
          </cell>
        </row>
        <row r="28963">
          <cell r="A28963">
            <v>0</v>
          </cell>
          <cell r="B28963">
            <v>0</v>
          </cell>
          <cell r="C28963">
            <v>0</v>
          </cell>
          <cell r="D28963">
            <v>0</v>
          </cell>
        </row>
        <row r="28964">
          <cell r="A28964">
            <v>0</v>
          </cell>
          <cell r="B28964">
            <v>0</v>
          </cell>
          <cell r="C28964">
            <v>0</v>
          </cell>
          <cell r="D28964">
            <v>0</v>
          </cell>
        </row>
        <row r="28965">
          <cell r="A28965">
            <v>0</v>
          </cell>
          <cell r="B28965">
            <v>0</v>
          </cell>
          <cell r="C28965">
            <v>0</v>
          </cell>
          <cell r="D28965">
            <v>0</v>
          </cell>
        </row>
        <row r="28966">
          <cell r="A28966">
            <v>0</v>
          </cell>
          <cell r="B28966">
            <v>0</v>
          </cell>
          <cell r="C28966">
            <v>0</v>
          </cell>
          <cell r="D28966">
            <v>0</v>
          </cell>
        </row>
        <row r="28967">
          <cell r="A28967">
            <v>0</v>
          </cell>
          <cell r="B28967">
            <v>0</v>
          </cell>
          <cell r="C28967">
            <v>0</v>
          </cell>
          <cell r="D28967">
            <v>0</v>
          </cell>
        </row>
        <row r="28968">
          <cell r="A28968">
            <v>0</v>
          </cell>
          <cell r="B28968">
            <v>0</v>
          </cell>
          <cell r="C28968">
            <v>0</v>
          </cell>
          <cell r="D28968">
            <v>0</v>
          </cell>
        </row>
        <row r="28969">
          <cell r="A28969">
            <v>0</v>
          </cell>
          <cell r="B28969">
            <v>0</v>
          </cell>
          <cell r="C28969">
            <v>0</v>
          </cell>
          <cell r="D28969">
            <v>0</v>
          </cell>
        </row>
        <row r="28970">
          <cell r="A28970">
            <v>0</v>
          </cell>
          <cell r="B28970">
            <v>0</v>
          </cell>
          <cell r="C28970">
            <v>0</v>
          </cell>
          <cell r="D28970">
            <v>0</v>
          </cell>
        </row>
        <row r="28971">
          <cell r="A28971">
            <v>0</v>
          </cell>
          <cell r="B28971">
            <v>0</v>
          </cell>
          <cell r="C28971">
            <v>0</v>
          </cell>
          <cell r="D28971">
            <v>0</v>
          </cell>
        </row>
        <row r="28972">
          <cell r="A28972">
            <v>0</v>
          </cell>
          <cell r="B28972">
            <v>0</v>
          </cell>
          <cell r="C28972">
            <v>0</v>
          </cell>
          <cell r="D28972">
            <v>0</v>
          </cell>
        </row>
        <row r="28973">
          <cell r="A28973">
            <v>0</v>
          </cell>
          <cell r="B28973">
            <v>0</v>
          </cell>
          <cell r="C28973">
            <v>0</v>
          </cell>
          <cell r="D28973">
            <v>0</v>
          </cell>
        </row>
        <row r="28974">
          <cell r="A28974">
            <v>0</v>
          </cell>
          <cell r="B28974">
            <v>0</v>
          </cell>
          <cell r="C28974">
            <v>0</v>
          </cell>
          <cell r="D28974">
            <v>0</v>
          </cell>
        </row>
        <row r="28975">
          <cell r="A28975">
            <v>0</v>
          </cell>
          <cell r="B28975">
            <v>0</v>
          </cell>
          <cell r="C28975">
            <v>0</v>
          </cell>
          <cell r="D28975">
            <v>0</v>
          </cell>
        </row>
        <row r="28976">
          <cell r="A28976">
            <v>0</v>
          </cell>
          <cell r="B28976">
            <v>0</v>
          </cell>
          <cell r="C28976">
            <v>0</v>
          </cell>
          <cell r="D28976">
            <v>0</v>
          </cell>
        </row>
        <row r="28977">
          <cell r="A28977">
            <v>0</v>
          </cell>
          <cell r="B28977">
            <v>0</v>
          </cell>
          <cell r="C28977">
            <v>0</v>
          </cell>
          <cell r="D28977">
            <v>0</v>
          </cell>
        </row>
        <row r="28978">
          <cell r="A28978">
            <v>0</v>
          </cell>
          <cell r="B28978">
            <v>0</v>
          </cell>
          <cell r="C28978">
            <v>0</v>
          </cell>
          <cell r="D28978">
            <v>0</v>
          </cell>
        </row>
        <row r="28979">
          <cell r="A28979">
            <v>0</v>
          </cell>
          <cell r="B28979">
            <v>0</v>
          </cell>
          <cell r="C28979">
            <v>0</v>
          </cell>
          <cell r="D28979">
            <v>0</v>
          </cell>
        </row>
        <row r="28980">
          <cell r="A28980">
            <v>0</v>
          </cell>
          <cell r="B28980">
            <v>0</v>
          </cell>
          <cell r="C28980">
            <v>0</v>
          </cell>
          <cell r="D28980">
            <v>0</v>
          </cell>
        </row>
        <row r="28981">
          <cell r="A28981">
            <v>0</v>
          </cell>
          <cell r="B28981">
            <v>0</v>
          </cell>
          <cell r="C28981">
            <v>0</v>
          </cell>
          <cell r="D28981">
            <v>0</v>
          </cell>
        </row>
        <row r="28982">
          <cell r="A28982">
            <v>0</v>
          </cell>
          <cell r="B28982">
            <v>0</v>
          </cell>
          <cell r="C28982">
            <v>0</v>
          </cell>
          <cell r="D28982">
            <v>0</v>
          </cell>
        </row>
        <row r="28983">
          <cell r="A28983">
            <v>0</v>
          </cell>
          <cell r="B28983">
            <v>0</v>
          </cell>
          <cell r="C28983">
            <v>0</v>
          </cell>
          <cell r="D28983">
            <v>0</v>
          </cell>
        </row>
        <row r="28984">
          <cell r="A28984">
            <v>0</v>
          </cell>
          <cell r="B28984">
            <v>0</v>
          </cell>
          <cell r="C28984">
            <v>0</v>
          </cell>
          <cell r="D28984">
            <v>0</v>
          </cell>
        </row>
        <row r="28985">
          <cell r="A28985">
            <v>0</v>
          </cell>
          <cell r="B28985">
            <v>0</v>
          </cell>
          <cell r="C28985">
            <v>0</v>
          </cell>
          <cell r="D28985">
            <v>0</v>
          </cell>
        </row>
        <row r="28986">
          <cell r="A28986">
            <v>0</v>
          </cell>
          <cell r="B28986">
            <v>0</v>
          </cell>
          <cell r="C28986">
            <v>0</v>
          </cell>
          <cell r="D28986">
            <v>0</v>
          </cell>
        </row>
        <row r="28987">
          <cell r="A28987">
            <v>0</v>
          </cell>
          <cell r="B28987">
            <v>0</v>
          </cell>
          <cell r="C28987">
            <v>0</v>
          </cell>
          <cell r="D28987">
            <v>0</v>
          </cell>
        </row>
        <row r="28988">
          <cell r="A28988">
            <v>0</v>
          </cell>
          <cell r="B28988">
            <v>0</v>
          </cell>
          <cell r="C28988">
            <v>0</v>
          </cell>
          <cell r="D28988">
            <v>0</v>
          </cell>
        </row>
        <row r="28989">
          <cell r="A28989">
            <v>0</v>
          </cell>
          <cell r="B28989">
            <v>0</v>
          </cell>
          <cell r="C28989">
            <v>0</v>
          </cell>
          <cell r="D28989">
            <v>0</v>
          </cell>
        </row>
        <row r="28990">
          <cell r="A28990">
            <v>0</v>
          </cell>
          <cell r="B28990">
            <v>0</v>
          </cell>
          <cell r="C28990">
            <v>0</v>
          </cell>
          <cell r="D28990">
            <v>0</v>
          </cell>
        </row>
        <row r="28991">
          <cell r="A28991">
            <v>0</v>
          </cell>
          <cell r="B28991">
            <v>0</v>
          </cell>
          <cell r="C28991">
            <v>0</v>
          </cell>
          <cell r="D28991">
            <v>0</v>
          </cell>
        </row>
        <row r="28992">
          <cell r="A28992">
            <v>0</v>
          </cell>
          <cell r="B28992">
            <v>0</v>
          </cell>
          <cell r="C28992">
            <v>0</v>
          </cell>
          <cell r="D28992">
            <v>0</v>
          </cell>
        </row>
        <row r="28993">
          <cell r="A28993">
            <v>0</v>
          </cell>
          <cell r="B28993">
            <v>0</v>
          </cell>
          <cell r="C28993">
            <v>0</v>
          </cell>
          <cell r="D28993">
            <v>0</v>
          </cell>
        </row>
        <row r="28994">
          <cell r="A28994">
            <v>0</v>
          </cell>
          <cell r="B28994">
            <v>0</v>
          </cell>
          <cell r="C28994">
            <v>0</v>
          </cell>
          <cell r="D28994">
            <v>0</v>
          </cell>
        </row>
        <row r="28995">
          <cell r="A28995">
            <v>0</v>
          </cell>
          <cell r="B28995">
            <v>0</v>
          </cell>
          <cell r="C28995">
            <v>0</v>
          </cell>
          <cell r="D28995">
            <v>0</v>
          </cell>
        </row>
        <row r="28996">
          <cell r="A28996">
            <v>0</v>
          </cell>
          <cell r="B28996">
            <v>0</v>
          </cell>
          <cell r="C28996">
            <v>0</v>
          </cell>
          <cell r="D28996">
            <v>0</v>
          </cell>
        </row>
        <row r="28997">
          <cell r="A28997">
            <v>0</v>
          </cell>
          <cell r="B28997">
            <v>0</v>
          </cell>
          <cell r="C28997">
            <v>0</v>
          </cell>
          <cell r="D28997">
            <v>0</v>
          </cell>
        </row>
        <row r="28998">
          <cell r="A28998">
            <v>0</v>
          </cell>
          <cell r="B28998">
            <v>0</v>
          </cell>
          <cell r="C28998">
            <v>0</v>
          </cell>
          <cell r="D28998">
            <v>0</v>
          </cell>
        </row>
        <row r="28999">
          <cell r="A28999">
            <v>0</v>
          </cell>
          <cell r="B28999">
            <v>0</v>
          </cell>
          <cell r="C28999">
            <v>0</v>
          </cell>
          <cell r="D28999">
            <v>0</v>
          </cell>
        </row>
        <row r="29000">
          <cell r="A29000">
            <v>0</v>
          </cell>
          <cell r="B29000">
            <v>0</v>
          </cell>
          <cell r="C29000">
            <v>0</v>
          </cell>
          <cell r="D29000">
            <v>0</v>
          </cell>
        </row>
        <row r="29001">
          <cell r="A29001">
            <v>0</v>
          </cell>
          <cell r="B29001">
            <v>0</v>
          </cell>
          <cell r="C29001">
            <v>0</v>
          </cell>
          <cell r="D29001">
            <v>0</v>
          </cell>
        </row>
        <row r="29002">
          <cell r="A29002">
            <v>0</v>
          </cell>
          <cell r="B29002">
            <v>0</v>
          </cell>
          <cell r="C29002">
            <v>0</v>
          </cell>
          <cell r="D29002">
            <v>0</v>
          </cell>
        </row>
        <row r="29003">
          <cell r="A29003">
            <v>0</v>
          </cell>
          <cell r="B29003">
            <v>0</v>
          </cell>
          <cell r="C29003">
            <v>0</v>
          </cell>
          <cell r="D29003">
            <v>0</v>
          </cell>
        </row>
        <row r="29004">
          <cell r="A29004">
            <v>0</v>
          </cell>
          <cell r="B29004">
            <v>0</v>
          </cell>
          <cell r="C29004">
            <v>0</v>
          </cell>
          <cell r="D29004">
            <v>0</v>
          </cell>
        </row>
        <row r="29005">
          <cell r="A29005">
            <v>0</v>
          </cell>
          <cell r="B29005">
            <v>0</v>
          </cell>
          <cell r="C29005">
            <v>0</v>
          </cell>
          <cell r="D29005">
            <v>0</v>
          </cell>
        </row>
        <row r="29006">
          <cell r="A29006">
            <v>0</v>
          </cell>
          <cell r="B29006">
            <v>0</v>
          </cell>
          <cell r="C29006">
            <v>0</v>
          </cell>
          <cell r="D29006">
            <v>0</v>
          </cell>
        </row>
        <row r="29007">
          <cell r="A29007">
            <v>0</v>
          </cell>
          <cell r="B29007">
            <v>0</v>
          </cell>
          <cell r="C29007">
            <v>0</v>
          </cell>
          <cell r="D29007">
            <v>0</v>
          </cell>
        </row>
        <row r="29008">
          <cell r="A29008">
            <v>0</v>
          </cell>
          <cell r="B29008">
            <v>0</v>
          </cell>
          <cell r="C29008">
            <v>0</v>
          </cell>
          <cell r="D29008">
            <v>0</v>
          </cell>
        </row>
        <row r="29009">
          <cell r="A29009">
            <v>0</v>
          </cell>
          <cell r="B29009">
            <v>0</v>
          </cell>
          <cell r="C29009">
            <v>0</v>
          </cell>
          <cell r="D29009">
            <v>0</v>
          </cell>
        </row>
        <row r="29010">
          <cell r="A29010">
            <v>0</v>
          </cell>
          <cell r="B29010">
            <v>0</v>
          </cell>
          <cell r="C29010">
            <v>0</v>
          </cell>
          <cell r="D29010">
            <v>0</v>
          </cell>
        </row>
        <row r="29011">
          <cell r="A29011">
            <v>0</v>
          </cell>
          <cell r="B29011">
            <v>0</v>
          </cell>
          <cell r="C29011">
            <v>0</v>
          </cell>
          <cell r="D29011">
            <v>0</v>
          </cell>
        </row>
        <row r="29012">
          <cell r="A29012">
            <v>0</v>
          </cell>
          <cell r="B29012">
            <v>0</v>
          </cell>
          <cell r="C29012">
            <v>0</v>
          </cell>
          <cell r="D29012">
            <v>0</v>
          </cell>
        </row>
        <row r="29013">
          <cell r="A29013">
            <v>0</v>
          </cell>
          <cell r="B29013">
            <v>0</v>
          </cell>
          <cell r="C29013">
            <v>0</v>
          </cell>
          <cell r="D29013">
            <v>0</v>
          </cell>
        </row>
        <row r="29014">
          <cell r="A29014">
            <v>0</v>
          </cell>
          <cell r="B29014">
            <v>0</v>
          </cell>
          <cell r="C29014">
            <v>0</v>
          </cell>
          <cell r="D29014">
            <v>0</v>
          </cell>
        </row>
        <row r="29015">
          <cell r="A29015">
            <v>0</v>
          </cell>
          <cell r="B29015">
            <v>0</v>
          </cell>
          <cell r="C29015">
            <v>0</v>
          </cell>
          <cell r="D29015">
            <v>0</v>
          </cell>
        </row>
        <row r="29016">
          <cell r="A29016">
            <v>0</v>
          </cell>
          <cell r="B29016">
            <v>0</v>
          </cell>
          <cell r="C29016">
            <v>0</v>
          </cell>
          <cell r="D29016">
            <v>0</v>
          </cell>
        </row>
        <row r="29017">
          <cell r="A29017">
            <v>0</v>
          </cell>
          <cell r="B29017">
            <v>0</v>
          </cell>
          <cell r="C29017">
            <v>0</v>
          </cell>
          <cell r="D29017">
            <v>0</v>
          </cell>
        </row>
        <row r="29018">
          <cell r="A29018">
            <v>0</v>
          </cell>
          <cell r="B29018">
            <v>0</v>
          </cell>
          <cell r="C29018">
            <v>0</v>
          </cell>
          <cell r="D29018">
            <v>0</v>
          </cell>
        </row>
        <row r="29019">
          <cell r="A29019">
            <v>0</v>
          </cell>
          <cell r="B29019">
            <v>0</v>
          </cell>
          <cell r="C29019">
            <v>0</v>
          </cell>
          <cell r="D29019">
            <v>0</v>
          </cell>
        </row>
        <row r="29020">
          <cell r="A29020">
            <v>0</v>
          </cell>
          <cell r="B29020">
            <v>0</v>
          </cell>
          <cell r="C29020">
            <v>0</v>
          </cell>
          <cell r="D29020">
            <v>0</v>
          </cell>
        </row>
        <row r="29021">
          <cell r="A29021">
            <v>0</v>
          </cell>
          <cell r="B29021">
            <v>0</v>
          </cell>
          <cell r="C29021">
            <v>0</v>
          </cell>
          <cell r="D29021">
            <v>0</v>
          </cell>
        </row>
        <row r="29022">
          <cell r="A29022">
            <v>0</v>
          </cell>
          <cell r="B29022">
            <v>0</v>
          </cell>
          <cell r="C29022">
            <v>0</v>
          </cell>
          <cell r="D29022">
            <v>0</v>
          </cell>
        </row>
        <row r="29023">
          <cell r="A29023">
            <v>0</v>
          </cell>
          <cell r="B29023">
            <v>0</v>
          </cell>
          <cell r="C29023">
            <v>0</v>
          </cell>
          <cell r="D29023">
            <v>0</v>
          </cell>
        </row>
        <row r="29024">
          <cell r="A29024">
            <v>0</v>
          </cell>
          <cell r="B29024">
            <v>0</v>
          </cell>
          <cell r="C29024">
            <v>0</v>
          </cell>
          <cell r="D29024">
            <v>0</v>
          </cell>
        </row>
        <row r="29025">
          <cell r="A29025">
            <v>0</v>
          </cell>
          <cell r="B29025">
            <v>0</v>
          </cell>
          <cell r="C29025">
            <v>0</v>
          </cell>
          <cell r="D29025">
            <v>0</v>
          </cell>
        </row>
        <row r="29026">
          <cell r="A29026">
            <v>0</v>
          </cell>
          <cell r="B29026">
            <v>0</v>
          </cell>
          <cell r="C29026">
            <v>0</v>
          </cell>
          <cell r="D29026">
            <v>0</v>
          </cell>
        </row>
        <row r="29027">
          <cell r="A29027">
            <v>0</v>
          </cell>
          <cell r="B29027">
            <v>0</v>
          </cell>
          <cell r="C29027">
            <v>0</v>
          </cell>
          <cell r="D29027">
            <v>0</v>
          </cell>
        </row>
        <row r="29028">
          <cell r="A29028">
            <v>0</v>
          </cell>
          <cell r="B29028">
            <v>0</v>
          </cell>
          <cell r="C29028">
            <v>0</v>
          </cell>
          <cell r="D29028">
            <v>0</v>
          </cell>
        </row>
        <row r="29029">
          <cell r="A29029">
            <v>0</v>
          </cell>
          <cell r="B29029">
            <v>0</v>
          </cell>
          <cell r="C29029">
            <v>0</v>
          </cell>
          <cell r="D29029">
            <v>0</v>
          </cell>
        </row>
        <row r="29030">
          <cell r="A29030">
            <v>0</v>
          </cell>
          <cell r="B29030">
            <v>0</v>
          </cell>
          <cell r="C29030">
            <v>0</v>
          </cell>
          <cell r="D29030">
            <v>0</v>
          </cell>
        </row>
        <row r="29031">
          <cell r="A29031">
            <v>0</v>
          </cell>
          <cell r="B29031">
            <v>0</v>
          </cell>
          <cell r="C29031">
            <v>0</v>
          </cell>
          <cell r="D29031">
            <v>0</v>
          </cell>
        </row>
        <row r="29032">
          <cell r="A29032">
            <v>0</v>
          </cell>
          <cell r="B29032">
            <v>0</v>
          </cell>
          <cell r="C29032">
            <v>0</v>
          </cell>
          <cell r="D29032">
            <v>0</v>
          </cell>
        </row>
        <row r="29033">
          <cell r="A29033">
            <v>0</v>
          </cell>
          <cell r="B29033">
            <v>0</v>
          </cell>
          <cell r="C29033">
            <v>0</v>
          </cell>
          <cell r="D29033">
            <v>0</v>
          </cell>
        </row>
        <row r="29034">
          <cell r="A29034">
            <v>0</v>
          </cell>
          <cell r="B29034">
            <v>0</v>
          </cell>
          <cell r="C29034">
            <v>0</v>
          </cell>
          <cell r="D29034">
            <v>0</v>
          </cell>
        </row>
        <row r="29035">
          <cell r="A29035">
            <v>0</v>
          </cell>
          <cell r="B29035">
            <v>0</v>
          </cell>
          <cell r="C29035">
            <v>0</v>
          </cell>
          <cell r="D29035">
            <v>0</v>
          </cell>
        </row>
        <row r="29036">
          <cell r="A29036">
            <v>0</v>
          </cell>
          <cell r="B29036">
            <v>0</v>
          </cell>
          <cell r="C29036">
            <v>0</v>
          </cell>
          <cell r="D29036">
            <v>0</v>
          </cell>
        </row>
        <row r="29037">
          <cell r="A29037">
            <v>0</v>
          </cell>
          <cell r="B29037">
            <v>0</v>
          </cell>
          <cell r="C29037">
            <v>0</v>
          </cell>
          <cell r="D29037">
            <v>0</v>
          </cell>
        </row>
        <row r="29038">
          <cell r="A29038">
            <v>0</v>
          </cell>
          <cell r="B29038">
            <v>0</v>
          </cell>
          <cell r="C29038">
            <v>0</v>
          </cell>
          <cell r="D29038">
            <v>0</v>
          </cell>
        </row>
        <row r="29039">
          <cell r="A29039">
            <v>0</v>
          </cell>
          <cell r="B29039">
            <v>0</v>
          </cell>
          <cell r="C29039">
            <v>0</v>
          </cell>
          <cell r="D29039">
            <v>0</v>
          </cell>
        </row>
        <row r="29040">
          <cell r="A29040">
            <v>0</v>
          </cell>
          <cell r="B29040">
            <v>0</v>
          </cell>
          <cell r="C29040">
            <v>0</v>
          </cell>
          <cell r="D29040">
            <v>0</v>
          </cell>
        </row>
        <row r="29041">
          <cell r="A29041">
            <v>0</v>
          </cell>
          <cell r="B29041">
            <v>0</v>
          </cell>
          <cell r="C29041">
            <v>0</v>
          </cell>
          <cell r="D29041">
            <v>0</v>
          </cell>
        </row>
        <row r="29042">
          <cell r="A29042">
            <v>0</v>
          </cell>
          <cell r="B29042">
            <v>0</v>
          </cell>
          <cell r="C29042">
            <v>0</v>
          </cell>
          <cell r="D29042">
            <v>0</v>
          </cell>
        </row>
        <row r="29043">
          <cell r="A29043">
            <v>0</v>
          </cell>
          <cell r="B29043">
            <v>0</v>
          </cell>
          <cell r="C29043">
            <v>0</v>
          </cell>
          <cell r="D29043">
            <v>0</v>
          </cell>
        </row>
        <row r="29044">
          <cell r="A29044">
            <v>0</v>
          </cell>
          <cell r="B29044">
            <v>0</v>
          </cell>
          <cell r="C29044">
            <v>0</v>
          </cell>
          <cell r="D29044">
            <v>0</v>
          </cell>
        </row>
        <row r="29045">
          <cell r="A29045">
            <v>0</v>
          </cell>
          <cell r="B29045">
            <v>0</v>
          </cell>
          <cell r="C29045">
            <v>0</v>
          </cell>
          <cell r="D29045">
            <v>0</v>
          </cell>
        </row>
        <row r="29046">
          <cell r="A29046">
            <v>0</v>
          </cell>
          <cell r="B29046">
            <v>0</v>
          </cell>
          <cell r="C29046">
            <v>0</v>
          </cell>
          <cell r="D29046">
            <v>0</v>
          </cell>
        </row>
        <row r="29047">
          <cell r="A29047">
            <v>0</v>
          </cell>
          <cell r="B29047">
            <v>0</v>
          </cell>
          <cell r="C29047">
            <v>0</v>
          </cell>
          <cell r="D29047">
            <v>0</v>
          </cell>
        </row>
        <row r="29048">
          <cell r="A29048">
            <v>0</v>
          </cell>
          <cell r="B29048">
            <v>0</v>
          </cell>
          <cell r="C29048">
            <v>0</v>
          </cell>
          <cell r="D29048">
            <v>0</v>
          </cell>
        </row>
        <row r="29049">
          <cell r="A29049">
            <v>0</v>
          </cell>
          <cell r="B29049">
            <v>0</v>
          </cell>
          <cell r="C29049">
            <v>0</v>
          </cell>
          <cell r="D29049">
            <v>0</v>
          </cell>
        </row>
        <row r="29050">
          <cell r="A29050">
            <v>0</v>
          </cell>
          <cell r="B29050">
            <v>0</v>
          </cell>
          <cell r="C29050">
            <v>0</v>
          </cell>
          <cell r="D29050">
            <v>0</v>
          </cell>
        </row>
        <row r="29051">
          <cell r="A29051">
            <v>0</v>
          </cell>
          <cell r="B29051">
            <v>0</v>
          </cell>
          <cell r="C29051">
            <v>0</v>
          </cell>
          <cell r="D29051">
            <v>0</v>
          </cell>
        </row>
        <row r="29052">
          <cell r="A29052">
            <v>0</v>
          </cell>
          <cell r="B29052">
            <v>0</v>
          </cell>
          <cell r="C29052">
            <v>0</v>
          </cell>
          <cell r="D29052">
            <v>0</v>
          </cell>
        </row>
        <row r="29053">
          <cell r="A29053">
            <v>0</v>
          </cell>
          <cell r="B29053">
            <v>0</v>
          </cell>
          <cell r="C29053">
            <v>0</v>
          </cell>
          <cell r="D29053">
            <v>0</v>
          </cell>
        </row>
        <row r="29054">
          <cell r="A29054">
            <v>0</v>
          </cell>
          <cell r="B29054">
            <v>0</v>
          </cell>
          <cell r="C29054">
            <v>0</v>
          </cell>
          <cell r="D29054">
            <v>0</v>
          </cell>
        </row>
        <row r="29055">
          <cell r="A29055">
            <v>0</v>
          </cell>
          <cell r="B29055">
            <v>0</v>
          </cell>
          <cell r="C29055">
            <v>0</v>
          </cell>
          <cell r="D29055">
            <v>0</v>
          </cell>
        </row>
        <row r="29056">
          <cell r="A29056">
            <v>0</v>
          </cell>
          <cell r="B29056">
            <v>0</v>
          </cell>
          <cell r="C29056">
            <v>0</v>
          </cell>
          <cell r="D29056">
            <v>0</v>
          </cell>
        </row>
        <row r="29057">
          <cell r="A29057">
            <v>0</v>
          </cell>
          <cell r="B29057">
            <v>0</v>
          </cell>
          <cell r="C29057">
            <v>0</v>
          </cell>
          <cell r="D29057">
            <v>0</v>
          </cell>
        </row>
        <row r="29058">
          <cell r="A29058">
            <v>0</v>
          </cell>
          <cell r="B29058">
            <v>0</v>
          </cell>
          <cell r="C29058">
            <v>0</v>
          </cell>
          <cell r="D29058">
            <v>0</v>
          </cell>
        </row>
        <row r="29059">
          <cell r="A29059">
            <v>0</v>
          </cell>
          <cell r="B29059">
            <v>0</v>
          </cell>
          <cell r="C29059">
            <v>0</v>
          </cell>
          <cell r="D29059">
            <v>0</v>
          </cell>
        </row>
        <row r="29060">
          <cell r="A29060">
            <v>0</v>
          </cell>
          <cell r="B29060">
            <v>0</v>
          </cell>
          <cell r="C29060">
            <v>0</v>
          </cell>
          <cell r="D29060">
            <v>0</v>
          </cell>
        </row>
        <row r="29061">
          <cell r="A29061">
            <v>0</v>
          </cell>
          <cell r="B29061">
            <v>0</v>
          </cell>
          <cell r="C29061">
            <v>0</v>
          </cell>
          <cell r="D29061">
            <v>0</v>
          </cell>
        </row>
        <row r="29062">
          <cell r="A29062">
            <v>0</v>
          </cell>
          <cell r="B29062">
            <v>0</v>
          </cell>
          <cell r="C29062">
            <v>0</v>
          </cell>
          <cell r="D29062">
            <v>0</v>
          </cell>
        </row>
        <row r="29063">
          <cell r="A29063">
            <v>0</v>
          </cell>
          <cell r="B29063">
            <v>0</v>
          </cell>
          <cell r="C29063">
            <v>0</v>
          </cell>
          <cell r="D29063">
            <v>0</v>
          </cell>
        </row>
        <row r="29064">
          <cell r="A29064">
            <v>0</v>
          </cell>
          <cell r="B29064">
            <v>0</v>
          </cell>
          <cell r="C29064">
            <v>0</v>
          </cell>
          <cell r="D29064">
            <v>0</v>
          </cell>
        </row>
        <row r="29065">
          <cell r="A29065">
            <v>0</v>
          </cell>
          <cell r="B29065">
            <v>0</v>
          </cell>
          <cell r="C29065">
            <v>0</v>
          </cell>
          <cell r="D29065">
            <v>0</v>
          </cell>
        </row>
        <row r="29066">
          <cell r="A29066">
            <v>0</v>
          </cell>
          <cell r="B29066">
            <v>0</v>
          </cell>
          <cell r="C29066">
            <v>0</v>
          </cell>
          <cell r="D29066">
            <v>0</v>
          </cell>
        </row>
        <row r="29067">
          <cell r="A29067">
            <v>0</v>
          </cell>
          <cell r="B29067">
            <v>0</v>
          </cell>
          <cell r="C29067">
            <v>0</v>
          </cell>
          <cell r="D29067">
            <v>0</v>
          </cell>
        </row>
        <row r="29068">
          <cell r="A29068">
            <v>0</v>
          </cell>
          <cell r="B29068">
            <v>0</v>
          </cell>
          <cell r="C29068">
            <v>0</v>
          </cell>
          <cell r="D29068">
            <v>0</v>
          </cell>
        </row>
        <row r="29069">
          <cell r="A29069">
            <v>0</v>
          </cell>
          <cell r="B29069">
            <v>0</v>
          </cell>
          <cell r="C29069">
            <v>0</v>
          </cell>
          <cell r="D29069">
            <v>0</v>
          </cell>
        </row>
        <row r="29070">
          <cell r="A29070">
            <v>0</v>
          </cell>
          <cell r="B29070">
            <v>0</v>
          </cell>
          <cell r="C29070">
            <v>0</v>
          </cell>
          <cell r="D29070">
            <v>0</v>
          </cell>
        </row>
        <row r="29071">
          <cell r="A29071">
            <v>0</v>
          </cell>
          <cell r="B29071">
            <v>0</v>
          </cell>
          <cell r="C29071">
            <v>0</v>
          </cell>
          <cell r="D29071">
            <v>0</v>
          </cell>
        </row>
        <row r="29072">
          <cell r="A29072">
            <v>0</v>
          </cell>
          <cell r="B29072">
            <v>0</v>
          </cell>
          <cell r="C29072">
            <v>0</v>
          </cell>
          <cell r="D29072">
            <v>0</v>
          </cell>
        </row>
        <row r="29073">
          <cell r="A29073">
            <v>0</v>
          </cell>
          <cell r="B29073">
            <v>0</v>
          </cell>
          <cell r="C29073">
            <v>0</v>
          </cell>
          <cell r="D29073">
            <v>0</v>
          </cell>
        </row>
        <row r="29074">
          <cell r="A29074">
            <v>0</v>
          </cell>
          <cell r="B29074">
            <v>0</v>
          </cell>
          <cell r="C29074">
            <v>0</v>
          </cell>
          <cell r="D29074">
            <v>0</v>
          </cell>
        </row>
        <row r="29075">
          <cell r="A29075">
            <v>0</v>
          </cell>
          <cell r="B29075">
            <v>0</v>
          </cell>
          <cell r="C29075">
            <v>0</v>
          </cell>
          <cell r="D29075">
            <v>0</v>
          </cell>
        </row>
        <row r="29076">
          <cell r="A29076">
            <v>0</v>
          </cell>
          <cell r="B29076">
            <v>0</v>
          </cell>
          <cell r="C29076">
            <v>0</v>
          </cell>
          <cell r="D29076">
            <v>0</v>
          </cell>
        </row>
        <row r="29077">
          <cell r="A29077">
            <v>0</v>
          </cell>
          <cell r="B29077">
            <v>0</v>
          </cell>
          <cell r="C29077">
            <v>0</v>
          </cell>
          <cell r="D29077">
            <v>0</v>
          </cell>
        </row>
        <row r="29078">
          <cell r="A29078">
            <v>0</v>
          </cell>
          <cell r="B29078">
            <v>0</v>
          </cell>
          <cell r="C29078">
            <v>0</v>
          </cell>
          <cell r="D29078">
            <v>0</v>
          </cell>
        </row>
        <row r="29079">
          <cell r="A29079">
            <v>0</v>
          </cell>
          <cell r="B29079">
            <v>0</v>
          </cell>
          <cell r="C29079">
            <v>0</v>
          </cell>
          <cell r="D29079">
            <v>0</v>
          </cell>
        </row>
        <row r="29080">
          <cell r="A29080">
            <v>0</v>
          </cell>
          <cell r="B29080">
            <v>0</v>
          </cell>
          <cell r="C29080">
            <v>0</v>
          </cell>
          <cell r="D29080">
            <v>0</v>
          </cell>
        </row>
        <row r="29081">
          <cell r="A29081">
            <v>0</v>
          </cell>
          <cell r="B29081">
            <v>0</v>
          </cell>
          <cell r="C29081">
            <v>0</v>
          </cell>
          <cell r="D29081">
            <v>0</v>
          </cell>
        </row>
        <row r="29082">
          <cell r="A29082">
            <v>0</v>
          </cell>
          <cell r="B29082">
            <v>0</v>
          </cell>
          <cell r="C29082">
            <v>0</v>
          </cell>
          <cell r="D29082">
            <v>0</v>
          </cell>
        </row>
        <row r="29083">
          <cell r="A29083">
            <v>0</v>
          </cell>
          <cell r="B29083">
            <v>0</v>
          </cell>
          <cell r="C29083">
            <v>0</v>
          </cell>
          <cell r="D29083">
            <v>0</v>
          </cell>
        </row>
        <row r="29084">
          <cell r="A29084">
            <v>0</v>
          </cell>
          <cell r="B29084">
            <v>0</v>
          </cell>
          <cell r="C29084">
            <v>0</v>
          </cell>
          <cell r="D29084">
            <v>0</v>
          </cell>
        </row>
        <row r="29085">
          <cell r="A29085">
            <v>0</v>
          </cell>
          <cell r="B29085">
            <v>0</v>
          </cell>
          <cell r="C29085">
            <v>0</v>
          </cell>
          <cell r="D29085">
            <v>0</v>
          </cell>
        </row>
        <row r="29086">
          <cell r="A29086">
            <v>0</v>
          </cell>
          <cell r="B29086">
            <v>0</v>
          </cell>
          <cell r="C29086">
            <v>0</v>
          </cell>
          <cell r="D29086">
            <v>0</v>
          </cell>
        </row>
        <row r="29087">
          <cell r="A29087">
            <v>0</v>
          </cell>
          <cell r="B29087">
            <v>0</v>
          </cell>
          <cell r="C29087">
            <v>0</v>
          </cell>
          <cell r="D29087">
            <v>0</v>
          </cell>
        </row>
        <row r="29088">
          <cell r="A29088">
            <v>0</v>
          </cell>
          <cell r="B29088">
            <v>0</v>
          </cell>
          <cell r="C29088">
            <v>0</v>
          </cell>
          <cell r="D29088">
            <v>0</v>
          </cell>
        </row>
        <row r="29089">
          <cell r="A29089">
            <v>0</v>
          </cell>
          <cell r="B29089">
            <v>0</v>
          </cell>
          <cell r="C29089">
            <v>0</v>
          </cell>
          <cell r="D29089">
            <v>0</v>
          </cell>
        </row>
        <row r="29090">
          <cell r="A29090">
            <v>0</v>
          </cell>
          <cell r="B29090">
            <v>0</v>
          </cell>
          <cell r="C29090">
            <v>0</v>
          </cell>
          <cell r="D29090">
            <v>0</v>
          </cell>
        </row>
        <row r="29091">
          <cell r="A29091">
            <v>0</v>
          </cell>
          <cell r="B29091">
            <v>0</v>
          </cell>
          <cell r="C29091">
            <v>0</v>
          </cell>
          <cell r="D29091">
            <v>0</v>
          </cell>
        </row>
        <row r="29092">
          <cell r="A29092">
            <v>0</v>
          </cell>
          <cell r="B29092">
            <v>0</v>
          </cell>
          <cell r="C29092">
            <v>0</v>
          </cell>
          <cell r="D29092">
            <v>0</v>
          </cell>
        </row>
        <row r="29093">
          <cell r="A29093">
            <v>0</v>
          </cell>
          <cell r="B29093">
            <v>0</v>
          </cell>
          <cell r="C29093">
            <v>0</v>
          </cell>
          <cell r="D29093">
            <v>0</v>
          </cell>
        </row>
        <row r="29094">
          <cell r="A29094">
            <v>0</v>
          </cell>
          <cell r="B29094">
            <v>0</v>
          </cell>
          <cell r="C29094">
            <v>0</v>
          </cell>
          <cell r="D29094">
            <v>0</v>
          </cell>
        </row>
        <row r="29095">
          <cell r="A29095">
            <v>0</v>
          </cell>
          <cell r="B29095">
            <v>0</v>
          </cell>
          <cell r="C29095">
            <v>0</v>
          </cell>
          <cell r="D29095">
            <v>0</v>
          </cell>
        </row>
        <row r="29096">
          <cell r="A29096">
            <v>0</v>
          </cell>
          <cell r="B29096">
            <v>0</v>
          </cell>
          <cell r="C29096">
            <v>0</v>
          </cell>
          <cell r="D29096">
            <v>0</v>
          </cell>
        </row>
        <row r="29097">
          <cell r="A29097">
            <v>0</v>
          </cell>
          <cell r="B29097">
            <v>0</v>
          </cell>
          <cell r="C29097">
            <v>0</v>
          </cell>
          <cell r="D29097">
            <v>0</v>
          </cell>
        </row>
        <row r="29098">
          <cell r="A29098">
            <v>0</v>
          </cell>
          <cell r="B29098">
            <v>0</v>
          </cell>
          <cell r="C29098">
            <v>0</v>
          </cell>
          <cell r="D29098">
            <v>0</v>
          </cell>
        </row>
        <row r="29099">
          <cell r="A29099">
            <v>0</v>
          </cell>
          <cell r="B29099">
            <v>0</v>
          </cell>
          <cell r="C29099">
            <v>0</v>
          </cell>
          <cell r="D29099">
            <v>0</v>
          </cell>
        </row>
        <row r="29100">
          <cell r="A29100">
            <v>0</v>
          </cell>
          <cell r="B29100">
            <v>0</v>
          </cell>
          <cell r="C29100">
            <v>0</v>
          </cell>
          <cell r="D29100">
            <v>0</v>
          </cell>
        </row>
        <row r="29101">
          <cell r="A29101">
            <v>0</v>
          </cell>
          <cell r="B29101">
            <v>0</v>
          </cell>
          <cell r="C29101">
            <v>0</v>
          </cell>
          <cell r="D29101">
            <v>0</v>
          </cell>
        </row>
        <row r="29102">
          <cell r="A29102">
            <v>0</v>
          </cell>
          <cell r="B29102">
            <v>0</v>
          </cell>
          <cell r="C29102">
            <v>0</v>
          </cell>
          <cell r="D29102">
            <v>0</v>
          </cell>
        </row>
        <row r="29103">
          <cell r="A29103">
            <v>0</v>
          </cell>
          <cell r="B29103">
            <v>0</v>
          </cell>
          <cell r="C29103">
            <v>0</v>
          </cell>
          <cell r="D29103">
            <v>0</v>
          </cell>
        </row>
        <row r="29104">
          <cell r="A29104">
            <v>0</v>
          </cell>
          <cell r="B29104">
            <v>0</v>
          </cell>
          <cell r="C29104">
            <v>0</v>
          </cell>
          <cell r="D29104">
            <v>0</v>
          </cell>
        </row>
        <row r="29105">
          <cell r="A29105">
            <v>0</v>
          </cell>
          <cell r="B29105">
            <v>0</v>
          </cell>
          <cell r="C29105">
            <v>0</v>
          </cell>
          <cell r="D29105">
            <v>0</v>
          </cell>
        </row>
        <row r="29106">
          <cell r="A29106">
            <v>0</v>
          </cell>
          <cell r="B29106">
            <v>0</v>
          </cell>
          <cell r="C29106">
            <v>0</v>
          </cell>
          <cell r="D29106">
            <v>0</v>
          </cell>
        </row>
        <row r="29107">
          <cell r="A29107">
            <v>0</v>
          </cell>
          <cell r="B29107">
            <v>0</v>
          </cell>
          <cell r="C29107">
            <v>0</v>
          </cell>
          <cell r="D29107">
            <v>0</v>
          </cell>
        </row>
        <row r="29108">
          <cell r="A29108">
            <v>0</v>
          </cell>
          <cell r="B29108">
            <v>0</v>
          </cell>
          <cell r="C29108">
            <v>0</v>
          </cell>
          <cell r="D29108">
            <v>0</v>
          </cell>
        </row>
        <row r="29109">
          <cell r="A29109">
            <v>0</v>
          </cell>
          <cell r="B29109">
            <v>0</v>
          </cell>
          <cell r="C29109">
            <v>0</v>
          </cell>
          <cell r="D29109">
            <v>0</v>
          </cell>
        </row>
        <row r="29110">
          <cell r="A29110">
            <v>0</v>
          </cell>
          <cell r="B29110">
            <v>0</v>
          </cell>
          <cell r="C29110">
            <v>0</v>
          </cell>
          <cell r="D29110">
            <v>0</v>
          </cell>
        </row>
        <row r="29111">
          <cell r="A29111">
            <v>0</v>
          </cell>
          <cell r="B29111">
            <v>0</v>
          </cell>
          <cell r="C29111">
            <v>0</v>
          </cell>
          <cell r="D29111">
            <v>0</v>
          </cell>
        </row>
        <row r="29112">
          <cell r="A29112">
            <v>0</v>
          </cell>
          <cell r="B29112">
            <v>0</v>
          </cell>
          <cell r="C29112">
            <v>0</v>
          </cell>
          <cell r="D29112">
            <v>0</v>
          </cell>
        </row>
        <row r="29113">
          <cell r="A29113">
            <v>0</v>
          </cell>
          <cell r="B29113">
            <v>0</v>
          </cell>
          <cell r="C29113">
            <v>0</v>
          </cell>
          <cell r="D29113">
            <v>0</v>
          </cell>
        </row>
        <row r="29114">
          <cell r="A29114">
            <v>0</v>
          </cell>
          <cell r="B29114">
            <v>0</v>
          </cell>
          <cell r="C29114">
            <v>0</v>
          </cell>
          <cell r="D29114">
            <v>0</v>
          </cell>
        </row>
        <row r="29115">
          <cell r="A29115">
            <v>0</v>
          </cell>
          <cell r="B29115">
            <v>0</v>
          </cell>
          <cell r="C29115">
            <v>0</v>
          </cell>
          <cell r="D29115">
            <v>0</v>
          </cell>
        </row>
        <row r="29116">
          <cell r="A29116">
            <v>0</v>
          </cell>
          <cell r="B29116">
            <v>0</v>
          </cell>
          <cell r="C29116">
            <v>0</v>
          </cell>
          <cell r="D29116">
            <v>0</v>
          </cell>
        </row>
        <row r="29117">
          <cell r="A29117">
            <v>0</v>
          </cell>
          <cell r="B29117">
            <v>0</v>
          </cell>
          <cell r="C29117">
            <v>0</v>
          </cell>
          <cell r="D29117">
            <v>0</v>
          </cell>
        </row>
        <row r="29118">
          <cell r="A29118">
            <v>0</v>
          </cell>
          <cell r="B29118">
            <v>0</v>
          </cell>
          <cell r="C29118">
            <v>0</v>
          </cell>
          <cell r="D29118">
            <v>0</v>
          </cell>
        </row>
        <row r="29119">
          <cell r="A29119">
            <v>0</v>
          </cell>
          <cell r="B29119">
            <v>0</v>
          </cell>
          <cell r="C29119">
            <v>0</v>
          </cell>
          <cell r="D29119">
            <v>0</v>
          </cell>
        </row>
        <row r="29120">
          <cell r="A29120">
            <v>0</v>
          </cell>
          <cell r="B29120">
            <v>0</v>
          </cell>
          <cell r="C29120">
            <v>0</v>
          </cell>
          <cell r="D29120">
            <v>0</v>
          </cell>
        </row>
        <row r="29121">
          <cell r="A29121">
            <v>0</v>
          </cell>
          <cell r="B29121">
            <v>0</v>
          </cell>
          <cell r="C29121">
            <v>0</v>
          </cell>
          <cell r="D29121">
            <v>0</v>
          </cell>
        </row>
        <row r="29122">
          <cell r="A29122">
            <v>0</v>
          </cell>
          <cell r="B29122">
            <v>0</v>
          </cell>
          <cell r="C29122">
            <v>0</v>
          </cell>
          <cell r="D29122">
            <v>0</v>
          </cell>
        </row>
        <row r="29123">
          <cell r="A29123">
            <v>0</v>
          </cell>
          <cell r="B29123">
            <v>0</v>
          </cell>
          <cell r="C29123">
            <v>0</v>
          </cell>
          <cell r="D29123">
            <v>0</v>
          </cell>
        </row>
        <row r="29124">
          <cell r="A29124">
            <v>0</v>
          </cell>
          <cell r="B29124">
            <v>0</v>
          </cell>
          <cell r="C29124">
            <v>0</v>
          </cell>
          <cell r="D29124">
            <v>0</v>
          </cell>
        </row>
        <row r="29125">
          <cell r="A29125">
            <v>0</v>
          </cell>
          <cell r="B29125">
            <v>0</v>
          </cell>
          <cell r="C29125">
            <v>0</v>
          </cell>
          <cell r="D29125">
            <v>0</v>
          </cell>
        </row>
        <row r="29126">
          <cell r="A29126">
            <v>0</v>
          </cell>
          <cell r="B29126">
            <v>0</v>
          </cell>
          <cell r="C29126">
            <v>0</v>
          </cell>
          <cell r="D29126">
            <v>0</v>
          </cell>
        </row>
        <row r="29127">
          <cell r="A29127">
            <v>0</v>
          </cell>
          <cell r="B29127">
            <v>0</v>
          </cell>
          <cell r="C29127">
            <v>0</v>
          </cell>
          <cell r="D29127">
            <v>0</v>
          </cell>
        </row>
        <row r="29128">
          <cell r="A29128">
            <v>0</v>
          </cell>
          <cell r="B29128">
            <v>0</v>
          </cell>
          <cell r="C29128">
            <v>0</v>
          </cell>
          <cell r="D29128">
            <v>0</v>
          </cell>
        </row>
        <row r="29129">
          <cell r="A29129">
            <v>0</v>
          </cell>
          <cell r="B29129">
            <v>0</v>
          </cell>
          <cell r="C29129">
            <v>0</v>
          </cell>
          <cell r="D29129">
            <v>0</v>
          </cell>
        </row>
        <row r="29130">
          <cell r="A29130">
            <v>0</v>
          </cell>
          <cell r="B29130">
            <v>0</v>
          </cell>
          <cell r="C29130">
            <v>0</v>
          </cell>
          <cell r="D29130">
            <v>0</v>
          </cell>
        </row>
        <row r="29131">
          <cell r="A29131">
            <v>0</v>
          </cell>
          <cell r="B29131">
            <v>0</v>
          </cell>
          <cell r="C29131">
            <v>0</v>
          </cell>
          <cell r="D29131">
            <v>0</v>
          </cell>
        </row>
        <row r="29132">
          <cell r="A29132">
            <v>0</v>
          </cell>
          <cell r="B29132">
            <v>0</v>
          </cell>
          <cell r="C29132">
            <v>0</v>
          </cell>
          <cell r="D29132">
            <v>0</v>
          </cell>
        </row>
        <row r="29133">
          <cell r="A29133">
            <v>0</v>
          </cell>
          <cell r="B29133">
            <v>0</v>
          </cell>
          <cell r="C29133">
            <v>0</v>
          </cell>
          <cell r="D29133">
            <v>0</v>
          </cell>
        </row>
        <row r="29134">
          <cell r="A29134">
            <v>0</v>
          </cell>
          <cell r="B29134">
            <v>0</v>
          </cell>
          <cell r="C29134">
            <v>0</v>
          </cell>
          <cell r="D29134">
            <v>0</v>
          </cell>
        </row>
        <row r="29135">
          <cell r="A29135">
            <v>0</v>
          </cell>
          <cell r="B29135">
            <v>0</v>
          </cell>
          <cell r="C29135">
            <v>0</v>
          </cell>
          <cell r="D29135">
            <v>0</v>
          </cell>
        </row>
        <row r="29136">
          <cell r="A29136">
            <v>0</v>
          </cell>
          <cell r="B29136">
            <v>0</v>
          </cell>
          <cell r="C29136">
            <v>0</v>
          </cell>
          <cell r="D29136">
            <v>0</v>
          </cell>
        </row>
        <row r="29137">
          <cell r="A29137">
            <v>0</v>
          </cell>
          <cell r="B29137">
            <v>0</v>
          </cell>
          <cell r="C29137">
            <v>0</v>
          </cell>
          <cell r="D29137">
            <v>0</v>
          </cell>
        </row>
        <row r="29138">
          <cell r="A29138">
            <v>0</v>
          </cell>
          <cell r="B29138">
            <v>0</v>
          </cell>
          <cell r="C29138">
            <v>0</v>
          </cell>
          <cell r="D29138">
            <v>0</v>
          </cell>
        </row>
        <row r="29139">
          <cell r="A29139">
            <v>0</v>
          </cell>
          <cell r="B29139">
            <v>0</v>
          </cell>
          <cell r="C29139">
            <v>0</v>
          </cell>
          <cell r="D29139">
            <v>0</v>
          </cell>
        </row>
        <row r="29140">
          <cell r="A29140">
            <v>0</v>
          </cell>
          <cell r="B29140">
            <v>0</v>
          </cell>
          <cell r="C29140">
            <v>0</v>
          </cell>
          <cell r="D29140">
            <v>0</v>
          </cell>
        </row>
        <row r="29141">
          <cell r="A29141">
            <v>0</v>
          </cell>
          <cell r="B29141">
            <v>0</v>
          </cell>
          <cell r="C29141">
            <v>0</v>
          </cell>
          <cell r="D29141">
            <v>0</v>
          </cell>
        </row>
        <row r="29142">
          <cell r="A29142">
            <v>0</v>
          </cell>
          <cell r="B29142">
            <v>0</v>
          </cell>
          <cell r="C29142">
            <v>0</v>
          </cell>
          <cell r="D29142">
            <v>0</v>
          </cell>
        </row>
        <row r="29143">
          <cell r="A29143">
            <v>0</v>
          </cell>
          <cell r="B29143">
            <v>0</v>
          </cell>
          <cell r="C29143">
            <v>0</v>
          </cell>
          <cell r="D29143">
            <v>0</v>
          </cell>
        </row>
        <row r="29144">
          <cell r="A29144">
            <v>0</v>
          </cell>
          <cell r="B29144">
            <v>0</v>
          </cell>
          <cell r="C29144">
            <v>0</v>
          </cell>
          <cell r="D29144">
            <v>0</v>
          </cell>
        </row>
        <row r="29145">
          <cell r="A29145">
            <v>0</v>
          </cell>
          <cell r="B29145">
            <v>0</v>
          </cell>
          <cell r="C29145">
            <v>0</v>
          </cell>
          <cell r="D29145">
            <v>0</v>
          </cell>
        </row>
        <row r="29146">
          <cell r="A29146">
            <v>0</v>
          </cell>
          <cell r="B29146">
            <v>0</v>
          </cell>
          <cell r="C29146">
            <v>0</v>
          </cell>
          <cell r="D29146">
            <v>0</v>
          </cell>
        </row>
        <row r="29147">
          <cell r="A29147">
            <v>0</v>
          </cell>
          <cell r="B29147">
            <v>0</v>
          </cell>
          <cell r="C29147">
            <v>0</v>
          </cell>
          <cell r="D29147">
            <v>0</v>
          </cell>
        </row>
        <row r="29148">
          <cell r="A29148">
            <v>0</v>
          </cell>
          <cell r="B29148">
            <v>0</v>
          </cell>
          <cell r="C29148">
            <v>0</v>
          </cell>
          <cell r="D29148">
            <v>0</v>
          </cell>
        </row>
        <row r="29149">
          <cell r="A29149">
            <v>0</v>
          </cell>
          <cell r="B29149">
            <v>0</v>
          </cell>
          <cell r="C29149">
            <v>0</v>
          </cell>
          <cell r="D29149">
            <v>0</v>
          </cell>
        </row>
        <row r="29150">
          <cell r="A29150">
            <v>0</v>
          </cell>
          <cell r="B29150">
            <v>0</v>
          </cell>
          <cell r="C29150">
            <v>0</v>
          </cell>
          <cell r="D29150">
            <v>0</v>
          </cell>
        </row>
        <row r="29151">
          <cell r="A29151">
            <v>0</v>
          </cell>
          <cell r="B29151">
            <v>0</v>
          </cell>
          <cell r="C29151">
            <v>0</v>
          </cell>
          <cell r="D29151">
            <v>0</v>
          </cell>
        </row>
        <row r="29152">
          <cell r="A29152">
            <v>0</v>
          </cell>
          <cell r="B29152">
            <v>0</v>
          </cell>
          <cell r="C29152">
            <v>0</v>
          </cell>
          <cell r="D29152">
            <v>0</v>
          </cell>
        </row>
        <row r="29153">
          <cell r="A29153">
            <v>0</v>
          </cell>
          <cell r="B29153">
            <v>0</v>
          </cell>
          <cell r="C29153">
            <v>0</v>
          </cell>
          <cell r="D29153">
            <v>0</v>
          </cell>
        </row>
        <row r="29154">
          <cell r="A29154">
            <v>0</v>
          </cell>
          <cell r="B29154">
            <v>0</v>
          </cell>
          <cell r="C29154">
            <v>0</v>
          </cell>
          <cell r="D29154">
            <v>0</v>
          </cell>
        </row>
        <row r="29155">
          <cell r="A29155">
            <v>0</v>
          </cell>
          <cell r="B29155">
            <v>0</v>
          </cell>
          <cell r="C29155">
            <v>0</v>
          </cell>
          <cell r="D29155">
            <v>0</v>
          </cell>
        </row>
        <row r="29156">
          <cell r="A29156">
            <v>0</v>
          </cell>
          <cell r="B29156">
            <v>0</v>
          </cell>
          <cell r="C29156">
            <v>0</v>
          </cell>
          <cell r="D29156">
            <v>0</v>
          </cell>
        </row>
        <row r="29157">
          <cell r="A29157">
            <v>0</v>
          </cell>
          <cell r="B29157">
            <v>0</v>
          </cell>
          <cell r="C29157">
            <v>0</v>
          </cell>
          <cell r="D29157">
            <v>0</v>
          </cell>
        </row>
        <row r="29158">
          <cell r="A29158">
            <v>0</v>
          </cell>
          <cell r="B29158">
            <v>0</v>
          </cell>
          <cell r="C29158">
            <v>0</v>
          </cell>
          <cell r="D29158">
            <v>0</v>
          </cell>
        </row>
        <row r="29159">
          <cell r="A29159">
            <v>0</v>
          </cell>
          <cell r="B29159">
            <v>0</v>
          </cell>
          <cell r="C29159">
            <v>0</v>
          </cell>
          <cell r="D29159">
            <v>0</v>
          </cell>
        </row>
        <row r="29160">
          <cell r="A29160">
            <v>0</v>
          </cell>
          <cell r="B29160">
            <v>0</v>
          </cell>
          <cell r="C29160">
            <v>0</v>
          </cell>
          <cell r="D29160">
            <v>0</v>
          </cell>
        </row>
        <row r="29161">
          <cell r="A29161">
            <v>0</v>
          </cell>
          <cell r="B29161">
            <v>0</v>
          </cell>
          <cell r="C29161">
            <v>0</v>
          </cell>
          <cell r="D29161">
            <v>0</v>
          </cell>
        </row>
        <row r="29162">
          <cell r="A29162">
            <v>0</v>
          </cell>
          <cell r="B29162">
            <v>0</v>
          </cell>
          <cell r="C29162">
            <v>0</v>
          </cell>
          <cell r="D29162">
            <v>0</v>
          </cell>
        </row>
        <row r="29163">
          <cell r="A29163">
            <v>0</v>
          </cell>
          <cell r="B29163">
            <v>0</v>
          </cell>
          <cell r="C29163">
            <v>0</v>
          </cell>
          <cell r="D29163">
            <v>0</v>
          </cell>
        </row>
        <row r="29164">
          <cell r="A29164">
            <v>0</v>
          </cell>
          <cell r="B29164">
            <v>0</v>
          </cell>
          <cell r="C29164">
            <v>0</v>
          </cell>
          <cell r="D29164">
            <v>0</v>
          </cell>
        </row>
        <row r="29165">
          <cell r="A29165">
            <v>0</v>
          </cell>
          <cell r="B29165">
            <v>0</v>
          </cell>
          <cell r="C29165">
            <v>0</v>
          </cell>
          <cell r="D29165">
            <v>0</v>
          </cell>
        </row>
        <row r="29166">
          <cell r="A29166">
            <v>0</v>
          </cell>
          <cell r="B29166">
            <v>0</v>
          </cell>
          <cell r="C29166">
            <v>0</v>
          </cell>
          <cell r="D29166">
            <v>0</v>
          </cell>
        </row>
        <row r="29167">
          <cell r="A29167">
            <v>0</v>
          </cell>
          <cell r="B29167">
            <v>0</v>
          </cell>
          <cell r="C29167">
            <v>0</v>
          </cell>
          <cell r="D29167">
            <v>0</v>
          </cell>
        </row>
        <row r="29168">
          <cell r="A29168">
            <v>0</v>
          </cell>
          <cell r="B29168">
            <v>0</v>
          </cell>
          <cell r="C29168">
            <v>0</v>
          </cell>
          <cell r="D29168">
            <v>0</v>
          </cell>
        </row>
        <row r="29169">
          <cell r="A29169">
            <v>0</v>
          </cell>
          <cell r="B29169">
            <v>0</v>
          </cell>
          <cell r="C29169">
            <v>0</v>
          </cell>
          <cell r="D29169">
            <v>0</v>
          </cell>
        </row>
        <row r="29170">
          <cell r="A29170">
            <v>0</v>
          </cell>
          <cell r="B29170">
            <v>0</v>
          </cell>
          <cell r="C29170">
            <v>0</v>
          </cell>
          <cell r="D29170">
            <v>0</v>
          </cell>
        </row>
        <row r="29171">
          <cell r="A29171">
            <v>0</v>
          </cell>
          <cell r="B29171">
            <v>0</v>
          </cell>
          <cell r="C29171">
            <v>0</v>
          </cell>
          <cell r="D29171">
            <v>0</v>
          </cell>
        </row>
        <row r="29172">
          <cell r="A29172">
            <v>0</v>
          </cell>
          <cell r="B29172">
            <v>0</v>
          </cell>
          <cell r="C29172">
            <v>0</v>
          </cell>
          <cell r="D29172">
            <v>0</v>
          </cell>
        </row>
        <row r="29173">
          <cell r="A29173">
            <v>0</v>
          </cell>
          <cell r="B29173">
            <v>0</v>
          </cell>
          <cell r="C29173">
            <v>0</v>
          </cell>
          <cell r="D29173">
            <v>0</v>
          </cell>
        </row>
        <row r="29174">
          <cell r="A29174">
            <v>0</v>
          </cell>
          <cell r="B29174">
            <v>0</v>
          </cell>
          <cell r="C29174">
            <v>0</v>
          </cell>
          <cell r="D29174">
            <v>0</v>
          </cell>
        </row>
        <row r="29175">
          <cell r="A29175">
            <v>0</v>
          </cell>
          <cell r="B29175">
            <v>0</v>
          </cell>
          <cell r="C29175">
            <v>0</v>
          </cell>
          <cell r="D29175">
            <v>0</v>
          </cell>
        </row>
        <row r="29176">
          <cell r="A29176">
            <v>0</v>
          </cell>
          <cell r="B29176">
            <v>0</v>
          </cell>
          <cell r="C29176">
            <v>0</v>
          </cell>
          <cell r="D29176">
            <v>0</v>
          </cell>
        </row>
        <row r="29177">
          <cell r="A29177">
            <v>0</v>
          </cell>
          <cell r="B29177">
            <v>0</v>
          </cell>
          <cell r="C29177">
            <v>0</v>
          </cell>
          <cell r="D29177">
            <v>0</v>
          </cell>
        </row>
        <row r="29178">
          <cell r="A29178">
            <v>0</v>
          </cell>
          <cell r="B29178">
            <v>0</v>
          </cell>
          <cell r="C29178">
            <v>0</v>
          </cell>
          <cell r="D29178">
            <v>0</v>
          </cell>
        </row>
        <row r="29179">
          <cell r="A29179">
            <v>0</v>
          </cell>
          <cell r="B29179">
            <v>0</v>
          </cell>
          <cell r="C29179">
            <v>0</v>
          </cell>
          <cell r="D29179">
            <v>0</v>
          </cell>
        </row>
        <row r="29180">
          <cell r="A29180">
            <v>0</v>
          </cell>
          <cell r="B29180">
            <v>0</v>
          </cell>
          <cell r="C29180">
            <v>0</v>
          </cell>
          <cell r="D29180">
            <v>0</v>
          </cell>
        </row>
        <row r="29181">
          <cell r="A29181">
            <v>0</v>
          </cell>
          <cell r="B29181">
            <v>0</v>
          </cell>
          <cell r="C29181">
            <v>0</v>
          </cell>
          <cell r="D29181">
            <v>0</v>
          </cell>
        </row>
        <row r="29182">
          <cell r="A29182">
            <v>0</v>
          </cell>
          <cell r="B29182">
            <v>0</v>
          </cell>
          <cell r="C29182">
            <v>0</v>
          </cell>
          <cell r="D29182">
            <v>0</v>
          </cell>
        </row>
        <row r="29183">
          <cell r="A29183">
            <v>0</v>
          </cell>
          <cell r="B29183">
            <v>0</v>
          </cell>
          <cell r="C29183">
            <v>0</v>
          </cell>
          <cell r="D29183">
            <v>0</v>
          </cell>
        </row>
        <row r="29184">
          <cell r="A29184">
            <v>0</v>
          </cell>
          <cell r="B29184">
            <v>0</v>
          </cell>
          <cell r="C29184">
            <v>0</v>
          </cell>
          <cell r="D29184">
            <v>0</v>
          </cell>
        </row>
        <row r="29185">
          <cell r="A29185">
            <v>0</v>
          </cell>
          <cell r="B29185">
            <v>0</v>
          </cell>
          <cell r="C29185">
            <v>0</v>
          </cell>
          <cell r="D29185">
            <v>0</v>
          </cell>
        </row>
        <row r="29186">
          <cell r="A29186">
            <v>0</v>
          </cell>
          <cell r="B29186">
            <v>0</v>
          </cell>
          <cell r="C29186">
            <v>0</v>
          </cell>
          <cell r="D29186">
            <v>0</v>
          </cell>
        </row>
        <row r="29187">
          <cell r="A29187">
            <v>0</v>
          </cell>
          <cell r="B29187">
            <v>0</v>
          </cell>
          <cell r="C29187">
            <v>0</v>
          </cell>
          <cell r="D29187">
            <v>0</v>
          </cell>
        </row>
        <row r="29188">
          <cell r="A29188">
            <v>0</v>
          </cell>
          <cell r="B29188">
            <v>0</v>
          </cell>
          <cell r="C29188">
            <v>0</v>
          </cell>
          <cell r="D29188">
            <v>0</v>
          </cell>
        </row>
        <row r="29189">
          <cell r="A29189">
            <v>0</v>
          </cell>
          <cell r="B29189">
            <v>0</v>
          </cell>
          <cell r="C29189">
            <v>0</v>
          </cell>
          <cell r="D29189">
            <v>0</v>
          </cell>
        </row>
        <row r="29190">
          <cell r="A29190">
            <v>0</v>
          </cell>
          <cell r="B29190">
            <v>0</v>
          </cell>
          <cell r="C29190">
            <v>0</v>
          </cell>
          <cell r="D29190">
            <v>0</v>
          </cell>
        </row>
        <row r="29191">
          <cell r="A29191">
            <v>0</v>
          </cell>
          <cell r="B29191">
            <v>0</v>
          </cell>
          <cell r="C29191">
            <v>0</v>
          </cell>
          <cell r="D29191">
            <v>0</v>
          </cell>
        </row>
        <row r="29192">
          <cell r="A29192">
            <v>0</v>
          </cell>
          <cell r="B29192">
            <v>0</v>
          </cell>
          <cell r="C29192">
            <v>0</v>
          </cell>
          <cell r="D29192">
            <v>0</v>
          </cell>
        </row>
        <row r="29193">
          <cell r="A29193">
            <v>0</v>
          </cell>
          <cell r="B29193">
            <v>0</v>
          </cell>
          <cell r="C29193">
            <v>0</v>
          </cell>
          <cell r="D29193">
            <v>0</v>
          </cell>
        </row>
        <row r="29194">
          <cell r="A29194">
            <v>0</v>
          </cell>
          <cell r="B29194">
            <v>0</v>
          </cell>
          <cell r="C29194">
            <v>0</v>
          </cell>
          <cell r="D29194">
            <v>0</v>
          </cell>
        </row>
        <row r="29195">
          <cell r="A29195">
            <v>0</v>
          </cell>
          <cell r="B29195">
            <v>0</v>
          </cell>
          <cell r="C29195">
            <v>0</v>
          </cell>
          <cell r="D29195">
            <v>0</v>
          </cell>
        </row>
        <row r="29196">
          <cell r="A29196">
            <v>0</v>
          </cell>
          <cell r="B29196">
            <v>0</v>
          </cell>
          <cell r="C29196">
            <v>0</v>
          </cell>
          <cell r="D29196">
            <v>0</v>
          </cell>
        </row>
        <row r="29197">
          <cell r="A29197">
            <v>0</v>
          </cell>
          <cell r="B29197">
            <v>0</v>
          </cell>
          <cell r="C29197">
            <v>0</v>
          </cell>
          <cell r="D29197">
            <v>0</v>
          </cell>
        </row>
        <row r="29198">
          <cell r="A29198">
            <v>0</v>
          </cell>
          <cell r="B29198">
            <v>0</v>
          </cell>
          <cell r="C29198">
            <v>0</v>
          </cell>
          <cell r="D29198">
            <v>0</v>
          </cell>
        </row>
        <row r="29199">
          <cell r="A29199">
            <v>0</v>
          </cell>
          <cell r="B29199">
            <v>0</v>
          </cell>
          <cell r="C29199">
            <v>0</v>
          </cell>
          <cell r="D29199">
            <v>0</v>
          </cell>
        </row>
        <row r="29200">
          <cell r="A29200">
            <v>0</v>
          </cell>
          <cell r="B29200">
            <v>0</v>
          </cell>
          <cell r="C29200">
            <v>0</v>
          </cell>
          <cell r="D29200">
            <v>0</v>
          </cell>
        </row>
        <row r="29201">
          <cell r="A29201">
            <v>0</v>
          </cell>
          <cell r="B29201">
            <v>0</v>
          </cell>
          <cell r="C29201">
            <v>0</v>
          </cell>
          <cell r="D29201">
            <v>0</v>
          </cell>
        </row>
        <row r="29202">
          <cell r="A29202">
            <v>0</v>
          </cell>
          <cell r="B29202">
            <v>0</v>
          </cell>
          <cell r="C29202">
            <v>0</v>
          </cell>
          <cell r="D29202">
            <v>0</v>
          </cell>
        </row>
        <row r="29203">
          <cell r="A29203">
            <v>0</v>
          </cell>
          <cell r="B29203">
            <v>0</v>
          </cell>
          <cell r="C29203">
            <v>0</v>
          </cell>
          <cell r="D29203">
            <v>0</v>
          </cell>
        </row>
        <row r="29204">
          <cell r="A29204">
            <v>0</v>
          </cell>
          <cell r="B29204">
            <v>0</v>
          </cell>
          <cell r="C29204">
            <v>0</v>
          </cell>
          <cell r="D29204">
            <v>0</v>
          </cell>
        </row>
        <row r="29205">
          <cell r="A29205">
            <v>0</v>
          </cell>
          <cell r="B29205">
            <v>0</v>
          </cell>
          <cell r="C29205">
            <v>0</v>
          </cell>
          <cell r="D29205">
            <v>0</v>
          </cell>
        </row>
        <row r="29206">
          <cell r="A29206">
            <v>0</v>
          </cell>
          <cell r="B29206">
            <v>0</v>
          </cell>
          <cell r="C29206">
            <v>0</v>
          </cell>
          <cell r="D29206">
            <v>0</v>
          </cell>
        </row>
        <row r="29207">
          <cell r="A29207">
            <v>0</v>
          </cell>
          <cell r="B29207">
            <v>0</v>
          </cell>
          <cell r="C29207">
            <v>0</v>
          </cell>
          <cell r="D29207">
            <v>0</v>
          </cell>
        </row>
        <row r="29208">
          <cell r="A29208">
            <v>0</v>
          </cell>
          <cell r="B29208">
            <v>0</v>
          </cell>
          <cell r="C29208">
            <v>0</v>
          </cell>
          <cell r="D29208">
            <v>0</v>
          </cell>
        </row>
        <row r="29209">
          <cell r="A29209">
            <v>0</v>
          </cell>
          <cell r="B29209">
            <v>0</v>
          </cell>
          <cell r="C29209">
            <v>0</v>
          </cell>
          <cell r="D29209">
            <v>0</v>
          </cell>
        </row>
        <row r="29210">
          <cell r="A29210">
            <v>0</v>
          </cell>
          <cell r="B29210">
            <v>0</v>
          </cell>
          <cell r="C29210">
            <v>0</v>
          </cell>
          <cell r="D29210">
            <v>0</v>
          </cell>
        </row>
        <row r="29211">
          <cell r="A29211">
            <v>0</v>
          </cell>
          <cell r="B29211">
            <v>0</v>
          </cell>
          <cell r="C29211">
            <v>0</v>
          </cell>
          <cell r="D29211">
            <v>0</v>
          </cell>
        </row>
        <row r="29212">
          <cell r="A29212">
            <v>0</v>
          </cell>
          <cell r="B29212">
            <v>0</v>
          </cell>
          <cell r="C29212">
            <v>0</v>
          </cell>
          <cell r="D29212">
            <v>0</v>
          </cell>
        </row>
        <row r="29213">
          <cell r="A29213">
            <v>0</v>
          </cell>
          <cell r="B29213">
            <v>0</v>
          </cell>
          <cell r="C29213">
            <v>0</v>
          </cell>
          <cell r="D29213">
            <v>0</v>
          </cell>
        </row>
        <row r="29214">
          <cell r="A29214">
            <v>0</v>
          </cell>
          <cell r="B29214">
            <v>0</v>
          </cell>
          <cell r="C29214">
            <v>0</v>
          </cell>
          <cell r="D29214">
            <v>0</v>
          </cell>
        </row>
        <row r="29215">
          <cell r="A29215">
            <v>0</v>
          </cell>
          <cell r="B29215">
            <v>0</v>
          </cell>
          <cell r="C29215">
            <v>0</v>
          </cell>
          <cell r="D29215">
            <v>0</v>
          </cell>
        </row>
        <row r="29216">
          <cell r="A29216">
            <v>0</v>
          </cell>
          <cell r="B29216">
            <v>0</v>
          </cell>
          <cell r="C29216">
            <v>0</v>
          </cell>
          <cell r="D29216">
            <v>0</v>
          </cell>
        </row>
        <row r="29217">
          <cell r="A29217">
            <v>0</v>
          </cell>
          <cell r="B29217">
            <v>0</v>
          </cell>
          <cell r="C29217">
            <v>0</v>
          </cell>
          <cell r="D29217">
            <v>0</v>
          </cell>
        </row>
        <row r="29218">
          <cell r="A29218">
            <v>0</v>
          </cell>
          <cell r="B29218">
            <v>0</v>
          </cell>
          <cell r="C29218">
            <v>0</v>
          </cell>
          <cell r="D29218">
            <v>0</v>
          </cell>
        </row>
        <row r="29219">
          <cell r="A29219">
            <v>0</v>
          </cell>
          <cell r="B29219">
            <v>0</v>
          </cell>
          <cell r="C29219">
            <v>0</v>
          </cell>
          <cell r="D29219">
            <v>0</v>
          </cell>
        </row>
        <row r="29220">
          <cell r="A29220">
            <v>0</v>
          </cell>
          <cell r="B29220">
            <v>0</v>
          </cell>
          <cell r="C29220">
            <v>0</v>
          </cell>
          <cell r="D29220">
            <v>0</v>
          </cell>
        </row>
        <row r="29221">
          <cell r="A29221">
            <v>0</v>
          </cell>
          <cell r="B29221">
            <v>0</v>
          </cell>
          <cell r="C29221">
            <v>0</v>
          </cell>
          <cell r="D29221">
            <v>0</v>
          </cell>
        </row>
        <row r="29222">
          <cell r="A29222">
            <v>0</v>
          </cell>
          <cell r="B29222">
            <v>0</v>
          </cell>
          <cell r="C29222">
            <v>0</v>
          </cell>
          <cell r="D29222">
            <v>0</v>
          </cell>
        </row>
        <row r="29223">
          <cell r="A29223">
            <v>0</v>
          </cell>
          <cell r="B29223">
            <v>0</v>
          </cell>
          <cell r="C29223">
            <v>0</v>
          </cell>
          <cell r="D29223">
            <v>0</v>
          </cell>
        </row>
        <row r="29224">
          <cell r="A29224">
            <v>0</v>
          </cell>
          <cell r="B29224">
            <v>0</v>
          </cell>
          <cell r="C29224">
            <v>0</v>
          </cell>
          <cell r="D29224">
            <v>0</v>
          </cell>
        </row>
        <row r="29225">
          <cell r="A29225">
            <v>0</v>
          </cell>
          <cell r="B29225">
            <v>0</v>
          </cell>
          <cell r="C29225">
            <v>0</v>
          </cell>
          <cell r="D29225">
            <v>0</v>
          </cell>
        </row>
        <row r="29226">
          <cell r="A29226">
            <v>0</v>
          </cell>
          <cell r="B29226">
            <v>0</v>
          </cell>
          <cell r="C29226">
            <v>0</v>
          </cell>
          <cell r="D29226">
            <v>0</v>
          </cell>
        </row>
        <row r="29227">
          <cell r="A29227">
            <v>0</v>
          </cell>
          <cell r="B29227">
            <v>0</v>
          </cell>
          <cell r="C29227">
            <v>0</v>
          </cell>
          <cell r="D29227">
            <v>0</v>
          </cell>
        </row>
        <row r="29228">
          <cell r="A29228">
            <v>0</v>
          </cell>
          <cell r="B29228">
            <v>0</v>
          </cell>
          <cell r="C29228">
            <v>0</v>
          </cell>
          <cell r="D29228">
            <v>0</v>
          </cell>
        </row>
        <row r="29229">
          <cell r="A29229">
            <v>0</v>
          </cell>
          <cell r="B29229">
            <v>0</v>
          </cell>
          <cell r="C29229">
            <v>0</v>
          </cell>
          <cell r="D29229">
            <v>0</v>
          </cell>
        </row>
        <row r="29230">
          <cell r="A29230">
            <v>0</v>
          </cell>
          <cell r="B29230">
            <v>0</v>
          </cell>
          <cell r="C29230">
            <v>0</v>
          </cell>
          <cell r="D29230">
            <v>0</v>
          </cell>
        </row>
        <row r="29231">
          <cell r="A29231">
            <v>0</v>
          </cell>
          <cell r="B29231">
            <v>0</v>
          </cell>
          <cell r="C29231">
            <v>0</v>
          </cell>
          <cell r="D29231">
            <v>0</v>
          </cell>
        </row>
        <row r="29232">
          <cell r="A29232">
            <v>0</v>
          </cell>
          <cell r="B29232">
            <v>0</v>
          </cell>
          <cell r="C29232">
            <v>0</v>
          </cell>
          <cell r="D29232">
            <v>0</v>
          </cell>
        </row>
        <row r="29233">
          <cell r="A29233">
            <v>0</v>
          </cell>
          <cell r="B29233">
            <v>0</v>
          </cell>
          <cell r="C29233">
            <v>0</v>
          </cell>
          <cell r="D29233">
            <v>0</v>
          </cell>
        </row>
        <row r="29234">
          <cell r="A29234">
            <v>0</v>
          </cell>
          <cell r="B29234">
            <v>0</v>
          </cell>
          <cell r="C29234">
            <v>0</v>
          </cell>
          <cell r="D29234">
            <v>0</v>
          </cell>
        </row>
        <row r="29235">
          <cell r="A29235">
            <v>0</v>
          </cell>
          <cell r="B29235">
            <v>0</v>
          </cell>
          <cell r="C29235">
            <v>0</v>
          </cell>
          <cell r="D29235">
            <v>0</v>
          </cell>
        </row>
        <row r="29236">
          <cell r="A29236">
            <v>0</v>
          </cell>
          <cell r="B29236">
            <v>0</v>
          </cell>
          <cell r="C29236">
            <v>0</v>
          </cell>
          <cell r="D29236">
            <v>0</v>
          </cell>
        </row>
        <row r="29237">
          <cell r="A29237">
            <v>0</v>
          </cell>
          <cell r="B29237">
            <v>0</v>
          </cell>
          <cell r="C29237">
            <v>0</v>
          </cell>
          <cell r="D29237">
            <v>0</v>
          </cell>
        </row>
        <row r="29238">
          <cell r="A29238">
            <v>0</v>
          </cell>
          <cell r="B29238">
            <v>0</v>
          </cell>
          <cell r="C29238">
            <v>0</v>
          </cell>
          <cell r="D29238">
            <v>0</v>
          </cell>
        </row>
        <row r="29239">
          <cell r="A29239">
            <v>0</v>
          </cell>
          <cell r="B29239">
            <v>0</v>
          </cell>
          <cell r="C29239">
            <v>0</v>
          </cell>
          <cell r="D29239">
            <v>0</v>
          </cell>
        </row>
        <row r="29240">
          <cell r="A29240">
            <v>0</v>
          </cell>
          <cell r="B29240">
            <v>0</v>
          </cell>
          <cell r="C29240">
            <v>0</v>
          </cell>
          <cell r="D29240">
            <v>0</v>
          </cell>
        </row>
        <row r="29241">
          <cell r="A29241">
            <v>0</v>
          </cell>
          <cell r="B29241">
            <v>0</v>
          </cell>
          <cell r="C29241">
            <v>0</v>
          </cell>
          <cell r="D29241">
            <v>0</v>
          </cell>
        </row>
        <row r="29242">
          <cell r="A29242">
            <v>0</v>
          </cell>
          <cell r="B29242">
            <v>0</v>
          </cell>
          <cell r="C29242">
            <v>0</v>
          </cell>
          <cell r="D29242">
            <v>0</v>
          </cell>
        </row>
        <row r="29243">
          <cell r="A29243">
            <v>0</v>
          </cell>
          <cell r="B29243">
            <v>0</v>
          </cell>
          <cell r="C29243">
            <v>0</v>
          </cell>
          <cell r="D29243">
            <v>0</v>
          </cell>
        </row>
        <row r="29244">
          <cell r="A29244">
            <v>0</v>
          </cell>
          <cell r="B29244">
            <v>0</v>
          </cell>
          <cell r="C29244">
            <v>0</v>
          </cell>
          <cell r="D29244">
            <v>0</v>
          </cell>
        </row>
        <row r="29245">
          <cell r="A29245">
            <v>0</v>
          </cell>
          <cell r="B29245">
            <v>0</v>
          </cell>
          <cell r="C29245">
            <v>0</v>
          </cell>
          <cell r="D29245">
            <v>0</v>
          </cell>
        </row>
        <row r="29246">
          <cell r="A29246">
            <v>0</v>
          </cell>
          <cell r="B29246">
            <v>0</v>
          </cell>
          <cell r="C29246">
            <v>0</v>
          </cell>
          <cell r="D29246">
            <v>0</v>
          </cell>
        </row>
        <row r="29247">
          <cell r="A29247">
            <v>0</v>
          </cell>
          <cell r="B29247">
            <v>0</v>
          </cell>
          <cell r="C29247">
            <v>0</v>
          </cell>
          <cell r="D29247">
            <v>0</v>
          </cell>
        </row>
        <row r="29248">
          <cell r="A29248">
            <v>0</v>
          </cell>
          <cell r="B29248">
            <v>0</v>
          </cell>
          <cell r="C29248">
            <v>0</v>
          </cell>
          <cell r="D29248">
            <v>0</v>
          </cell>
        </row>
        <row r="29249">
          <cell r="A29249">
            <v>0</v>
          </cell>
          <cell r="B29249">
            <v>0</v>
          </cell>
          <cell r="C29249">
            <v>0</v>
          </cell>
          <cell r="D29249">
            <v>0</v>
          </cell>
        </row>
        <row r="29250">
          <cell r="A29250">
            <v>0</v>
          </cell>
          <cell r="B29250">
            <v>0</v>
          </cell>
          <cell r="C29250">
            <v>0</v>
          </cell>
          <cell r="D29250">
            <v>0</v>
          </cell>
        </row>
        <row r="29251">
          <cell r="A29251">
            <v>0</v>
          </cell>
          <cell r="B29251">
            <v>0</v>
          </cell>
          <cell r="C29251">
            <v>0</v>
          </cell>
          <cell r="D29251">
            <v>0</v>
          </cell>
        </row>
        <row r="29252">
          <cell r="A29252">
            <v>0</v>
          </cell>
          <cell r="B29252">
            <v>0</v>
          </cell>
          <cell r="C29252">
            <v>0</v>
          </cell>
          <cell r="D29252">
            <v>0</v>
          </cell>
        </row>
        <row r="29253">
          <cell r="A29253">
            <v>0</v>
          </cell>
          <cell r="B29253">
            <v>0</v>
          </cell>
          <cell r="C29253">
            <v>0</v>
          </cell>
          <cell r="D29253">
            <v>0</v>
          </cell>
        </row>
        <row r="29254">
          <cell r="A29254">
            <v>0</v>
          </cell>
          <cell r="B29254">
            <v>0</v>
          </cell>
          <cell r="C29254">
            <v>0</v>
          </cell>
          <cell r="D29254">
            <v>0</v>
          </cell>
        </row>
        <row r="29255">
          <cell r="A29255">
            <v>0</v>
          </cell>
          <cell r="B29255">
            <v>0</v>
          </cell>
          <cell r="C29255">
            <v>0</v>
          </cell>
          <cell r="D29255">
            <v>0</v>
          </cell>
        </row>
        <row r="29256">
          <cell r="A29256">
            <v>0</v>
          </cell>
          <cell r="B29256">
            <v>0</v>
          </cell>
          <cell r="C29256">
            <v>0</v>
          </cell>
          <cell r="D29256">
            <v>0</v>
          </cell>
        </row>
        <row r="29257">
          <cell r="A29257">
            <v>0</v>
          </cell>
          <cell r="B29257">
            <v>0</v>
          </cell>
          <cell r="C29257">
            <v>0</v>
          </cell>
          <cell r="D29257">
            <v>0</v>
          </cell>
        </row>
        <row r="29258">
          <cell r="A29258">
            <v>0</v>
          </cell>
          <cell r="B29258">
            <v>0</v>
          </cell>
          <cell r="C29258">
            <v>0</v>
          </cell>
          <cell r="D29258">
            <v>0</v>
          </cell>
        </row>
        <row r="29259">
          <cell r="A29259">
            <v>0</v>
          </cell>
          <cell r="B29259">
            <v>0</v>
          </cell>
          <cell r="C29259">
            <v>0</v>
          </cell>
          <cell r="D29259">
            <v>0</v>
          </cell>
        </row>
        <row r="29260">
          <cell r="A29260">
            <v>0</v>
          </cell>
          <cell r="B29260">
            <v>0</v>
          </cell>
          <cell r="C29260">
            <v>0</v>
          </cell>
          <cell r="D29260">
            <v>0</v>
          </cell>
        </row>
        <row r="29261">
          <cell r="A29261">
            <v>0</v>
          </cell>
          <cell r="B29261">
            <v>0</v>
          </cell>
          <cell r="C29261">
            <v>0</v>
          </cell>
          <cell r="D29261">
            <v>0</v>
          </cell>
        </row>
        <row r="29262">
          <cell r="A29262">
            <v>0</v>
          </cell>
          <cell r="B29262">
            <v>0</v>
          </cell>
          <cell r="C29262">
            <v>0</v>
          </cell>
          <cell r="D29262">
            <v>0</v>
          </cell>
        </row>
        <row r="29263">
          <cell r="A29263">
            <v>0</v>
          </cell>
          <cell r="B29263">
            <v>0</v>
          </cell>
          <cell r="C29263">
            <v>0</v>
          </cell>
          <cell r="D29263">
            <v>0</v>
          </cell>
        </row>
        <row r="29264">
          <cell r="A29264">
            <v>0</v>
          </cell>
          <cell r="B29264">
            <v>0</v>
          </cell>
          <cell r="C29264">
            <v>0</v>
          </cell>
          <cell r="D29264">
            <v>0</v>
          </cell>
        </row>
        <row r="29265">
          <cell r="A29265">
            <v>0</v>
          </cell>
          <cell r="B29265">
            <v>0</v>
          </cell>
          <cell r="C29265">
            <v>0</v>
          </cell>
          <cell r="D29265">
            <v>0</v>
          </cell>
        </row>
        <row r="29266">
          <cell r="A29266">
            <v>0</v>
          </cell>
          <cell r="B29266">
            <v>0</v>
          </cell>
          <cell r="C29266">
            <v>0</v>
          </cell>
          <cell r="D29266">
            <v>0</v>
          </cell>
        </row>
        <row r="29267">
          <cell r="A29267">
            <v>0</v>
          </cell>
          <cell r="B29267">
            <v>0</v>
          </cell>
          <cell r="C29267">
            <v>0</v>
          </cell>
          <cell r="D29267">
            <v>0</v>
          </cell>
        </row>
        <row r="29268">
          <cell r="A29268">
            <v>0</v>
          </cell>
          <cell r="B29268">
            <v>0</v>
          </cell>
          <cell r="C29268">
            <v>0</v>
          </cell>
          <cell r="D29268">
            <v>0</v>
          </cell>
        </row>
        <row r="29269">
          <cell r="A29269">
            <v>0</v>
          </cell>
          <cell r="B29269">
            <v>0</v>
          </cell>
          <cell r="C29269">
            <v>0</v>
          </cell>
          <cell r="D29269">
            <v>0</v>
          </cell>
        </row>
        <row r="29270">
          <cell r="A29270">
            <v>0</v>
          </cell>
          <cell r="B29270">
            <v>0</v>
          </cell>
          <cell r="C29270">
            <v>0</v>
          </cell>
          <cell r="D29270">
            <v>0</v>
          </cell>
        </row>
        <row r="29271">
          <cell r="A29271">
            <v>0</v>
          </cell>
          <cell r="B29271">
            <v>0</v>
          </cell>
          <cell r="C29271">
            <v>0</v>
          </cell>
          <cell r="D29271">
            <v>0</v>
          </cell>
        </row>
        <row r="29272">
          <cell r="A29272">
            <v>0</v>
          </cell>
          <cell r="B29272">
            <v>0</v>
          </cell>
          <cell r="C29272">
            <v>0</v>
          </cell>
          <cell r="D29272">
            <v>0</v>
          </cell>
        </row>
        <row r="29273">
          <cell r="A29273">
            <v>0</v>
          </cell>
          <cell r="B29273">
            <v>0</v>
          </cell>
          <cell r="C29273">
            <v>0</v>
          </cell>
          <cell r="D29273">
            <v>0</v>
          </cell>
        </row>
        <row r="29274">
          <cell r="A29274">
            <v>0</v>
          </cell>
          <cell r="B29274">
            <v>0</v>
          </cell>
          <cell r="C29274">
            <v>0</v>
          </cell>
          <cell r="D29274">
            <v>0</v>
          </cell>
        </row>
        <row r="29275">
          <cell r="A29275">
            <v>0</v>
          </cell>
          <cell r="B29275">
            <v>0</v>
          </cell>
          <cell r="C29275">
            <v>0</v>
          </cell>
          <cell r="D29275">
            <v>0</v>
          </cell>
        </row>
        <row r="29276">
          <cell r="A29276">
            <v>0</v>
          </cell>
          <cell r="B29276">
            <v>0</v>
          </cell>
          <cell r="C29276">
            <v>0</v>
          </cell>
          <cell r="D29276">
            <v>0</v>
          </cell>
        </row>
        <row r="29277">
          <cell r="A29277">
            <v>0</v>
          </cell>
          <cell r="B29277">
            <v>0</v>
          </cell>
          <cell r="C29277">
            <v>0</v>
          </cell>
          <cell r="D29277">
            <v>0</v>
          </cell>
        </row>
        <row r="29278">
          <cell r="A29278">
            <v>0</v>
          </cell>
          <cell r="B29278">
            <v>0</v>
          </cell>
          <cell r="C29278">
            <v>0</v>
          </cell>
          <cell r="D29278">
            <v>0</v>
          </cell>
        </row>
        <row r="29279">
          <cell r="A29279">
            <v>0</v>
          </cell>
          <cell r="B29279">
            <v>0</v>
          </cell>
          <cell r="C29279">
            <v>0</v>
          </cell>
          <cell r="D29279">
            <v>0</v>
          </cell>
        </row>
        <row r="29280">
          <cell r="A29280">
            <v>0</v>
          </cell>
          <cell r="B29280">
            <v>0</v>
          </cell>
          <cell r="C29280">
            <v>0</v>
          </cell>
          <cell r="D29280">
            <v>0</v>
          </cell>
        </row>
        <row r="29281">
          <cell r="A29281">
            <v>0</v>
          </cell>
          <cell r="B29281">
            <v>0</v>
          </cell>
          <cell r="C29281">
            <v>0</v>
          </cell>
          <cell r="D29281">
            <v>0</v>
          </cell>
        </row>
        <row r="29282">
          <cell r="A29282">
            <v>0</v>
          </cell>
          <cell r="B29282">
            <v>0</v>
          </cell>
          <cell r="C29282">
            <v>0</v>
          </cell>
          <cell r="D29282">
            <v>0</v>
          </cell>
        </row>
        <row r="29283">
          <cell r="A29283">
            <v>0</v>
          </cell>
          <cell r="B29283">
            <v>0</v>
          </cell>
          <cell r="C29283">
            <v>0</v>
          </cell>
          <cell r="D29283">
            <v>0</v>
          </cell>
        </row>
        <row r="29284">
          <cell r="A29284">
            <v>0</v>
          </cell>
          <cell r="B29284">
            <v>0</v>
          </cell>
          <cell r="C29284">
            <v>0</v>
          </cell>
          <cell r="D29284">
            <v>0</v>
          </cell>
        </row>
        <row r="29285">
          <cell r="A29285">
            <v>0</v>
          </cell>
          <cell r="B29285">
            <v>0</v>
          </cell>
          <cell r="C29285">
            <v>0</v>
          </cell>
          <cell r="D29285">
            <v>0</v>
          </cell>
        </row>
        <row r="29286">
          <cell r="A29286">
            <v>0</v>
          </cell>
          <cell r="B29286">
            <v>0</v>
          </cell>
          <cell r="C29286">
            <v>0</v>
          </cell>
          <cell r="D29286">
            <v>0</v>
          </cell>
        </row>
        <row r="29287">
          <cell r="A29287">
            <v>0</v>
          </cell>
          <cell r="B29287">
            <v>0</v>
          </cell>
          <cell r="C29287">
            <v>0</v>
          </cell>
          <cell r="D29287">
            <v>0</v>
          </cell>
        </row>
        <row r="29288">
          <cell r="A29288">
            <v>0</v>
          </cell>
          <cell r="B29288">
            <v>0</v>
          </cell>
          <cell r="C29288">
            <v>0</v>
          </cell>
          <cell r="D29288">
            <v>0</v>
          </cell>
        </row>
        <row r="29289">
          <cell r="A29289">
            <v>0</v>
          </cell>
          <cell r="B29289">
            <v>0</v>
          </cell>
          <cell r="C29289">
            <v>0</v>
          </cell>
          <cell r="D29289">
            <v>0</v>
          </cell>
        </row>
        <row r="29290">
          <cell r="A29290">
            <v>0</v>
          </cell>
          <cell r="B29290">
            <v>0</v>
          </cell>
          <cell r="C29290">
            <v>0</v>
          </cell>
          <cell r="D29290">
            <v>0</v>
          </cell>
        </row>
        <row r="29291">
          <cell r="A29291">
            <v>0</v>
          </cell>
          <cell r="B29291">
            <v>0</v>
          </cell>
          <cell r="C29291">
            <v>0</v>
          </cell>
          <cell r="D29291">
            <v>0</v>
          </cell>
        </row>
        <row r="29292">
          <cell r="A29292">
            <v>0</v>
          </cell>
          <cell r="B29292">
            <v>0</v>
          </cell>
          <cell r="C29292">
            <v>0</v>
          </cell>
          <cell r="D29292">
            <v>0</v>
          </cell>
        </row>
        <row r="29293">
          <cell r="A29293">
            <v>0</v>
          </cell>
          <cell r="B29293">
            <v>0</v>
          </cell>
          <cell r="C29293">
            <v>0</v>
          </cell>
          <cell r="D29293">
            <v>0</v>
          </cell>
        </row>
        <row r="29294">
          <cell r="A29294">
            <v>0</v>
          </cell>
          <cell r="B29294">
            <v>0</v>
          </cell>
          <cell r="C29294">
            <v>0</v>
          </cell>
          <cell r="D29294">
            <v>0</v>
          </cell>
        </row>
        <row r="29295">
          <cell r="A29295">
            <v>0</v>
          </cell>
          <cell r="B29295">
            <v>0</v>
          </cell>
          <cell r="C29295">
            <v>0</v>
          </cell>
          <cell r="D29295">
            <v>0</v>
          </cell>
        </row>
        <row r="29296">
          <cell r="A29296">
            <v>0</v>
          </cell>
          <cell r="B29296">
            <v>0</v>
          </cell>
          <cell r="C29296">
            <v>0</v>
          </cell>
          <cell r="D29296">
            <v>0</v>
          </cell>
        </row>
        <row r="29297">
          <cell r="A29297">
            <v>0</v>
          </cell>
          <cell r="B29297">
            <v>0</v>
          </cell>
          <cell r="C29297">
            <v>0</v>
          </cell>
          <cell r="D29297">
            <v>0</v>
          </cell>
        </row>
        <row r="29298">
          <cell r="A29298">
            <v>0</v>
          </cell>
          <cell r="B29298">
            <v>0</v>
          </cell>
          <cell r="C29298">
            <v>0</v>
          </cell>
          <cell r="D29298">
            <v>0</v>
          </cell>
        </row>
        <row r="29299">
          <cell r="A29299">
            <v>0</v>
          </cell>
          <cell r="B29299">
            <v>0</v>
          </cell>
          <cell r="C29299">
            <v>0</v>
          </cell>
          <cell r="D29299">
            <v>0</v>
          </cell>
        </row>
        <row r="29300">
          <cell r="A29300">
            <v>0</v>
          </cell>
          <cell r="B29300">
            <v>0</v>
          </cell>
          <cell r="C29300">
            <v>0</v>
          </cell>
          <cell r="D29300">
            <v>0</v>
          </cell>
        </row>
        <row r="29301">
          <cell r="A29301">
            <v>0</v>
          </cell>
          <cell r="B29301">
            <v>0</v>
          </cell>
          <cell r="C29301">
            <v>0</v>
          </cell>
          <cell r="D29301">
            <v>0</v>
          </cell>
        </row>
        <row r="29302">
          <cell r="A29302">
            <v>0</v>
          </cell>
          <cell r="B29302">
            <v>0</v>
          </cell>
          <cell r="C29302">
            <v>0</v>
          </cell>
          <cell r="D29302">
            <v>0</v>
          </cell>
        </row>
        <row r="29303">
          <cell r="A29303">
            <v>0</v>
          </cell>
          <cell r="B29303">
            <v>0</v>
          </cell>
          <cell r="C29303">
            <v>0</v>
          </cell>
          <cell r="D29303">
            <v>0</v>
          </cell>
        </row>
        <row r="29304">
          <cell r="A29304">
            <v>0</v>
          </cell>
          <cell r="B29304">
            <v>0</v>
          </cell>
          <cell r="C29304">
            <v>0</v>
          </cell>
          <cell r="D29304">
            <v>0</v>
          </cell>
        </row>
        <row r="29305">
          <cell r="A29305">
            <v>0</v>
          </cell>
          <cell r="B29305">
            <v>0</v>
          </cell>
          <cell r="C29305">
            <v>0</v>
          </cell>
          <cell r="D29305">
            <v>0</v>
          </cell>
        </row>
        <row r="29306">
          <cell r="A29306">
            <v>0</v>
          </cell>
          <cell r="B29306">
            <v>0</v>
          </cell>
          <cell r="C29306">
            <v>0</v>
          </cell>
          <cell r="D29306">
            <v>0</v>
          </cell>
        </row>
        <row r="29307">
          <cell r="A29307">
            <v>0</v>
          </cell>
          <cell r="B29307">
            <v>0</v>
          </cell>
          <cell r="C29307">
            <v>0</v>
          </cell>
          <cell r="D29307">
            <v>0</v>
          </cell>
        </row>
        <row r="29308">
          <cell r="A29308">
            <v>0</v>
          </cell>
          <cell r="B29308">
            <v>0</v>
          </cell>
          <cell r="C29308">
            <v>0</v>
          </cell>
          <cell r="D29308">
            <v>0</v>
          </cell>
        </row>
        <row r="29309">
          <cell r="A29309">
            <v>0</v>
          </cell>
          <cell r="B29309">
            <v>0</v>
          </cell>
          <cell r="C29309">
            <v>0</v>
          </cell>
          <cell r="D29309">
            <v>0</v>
          </cell>
        </row>
        <row r="29310">
          <cell r="A29310">
            <v>0</v>
          </cell>
          <cell r="B29310">
            <v>0</v>
          </cell>
          <cell r="C29310">
            <v>0</v>
          </cell>
          <cell r="D29310">
            <v>0</v>
          </cell>
        </row>
        <row r="29311">
          <cell r="A29311">
            <v>0</v>
          </cell>
          <cell r="B29311">
            <v>0</v>
          </cell>
          <cell r="C29311">
            <v>0</v>
          </cell>
          <cell r="D29311">
            <v>0</v>
          </cell>
        </row>
        <row r="29312">
          <cell r="A29312">
            <v>0</v>
          </cell>
          <cell r="B29312">
            <v>0</v>
          </cell>
          <cell r="C29312">
            <v>0</v>
          </cell>
          <cell r="D29312">
            <v>0</v>
          </cell>
        </row>
        <row r="29313">
          <cell r="A29313">
            <v>0</v>
          </cell>
          <cell r="B29313">
            <v>0</v>
          </cell>
          <cell r="C29313">
            <v>0</v>
          </cell>
          <cell r="D29313">
            <v>0</v>
          </cell>
        </row>
        <row r="29314">
          <cell r="A29314">
            <v>0</v>
          </cell>
          <cell r="B29314">
            <v>0</v>
          </cell>
          <cell r="C29314">
            <v>0</v>
          </cell>
          <cell r="D29314">
            <v>0</v>
          </cell>
        </row>
        <row r="29315">
          <cell r="A29315">
            <v>0</v>
          </cell>
          <cell r="B29315">
            <v>0</v>
          </cell>
          <cell r="C29315">
            <v>0</v>
          </cell>
          <cell r="D29315">
            <v>0</v>
          </cell>
        </row>
        <row r="29316">
          <cell r="A29316">
            <v>0</v>
          </cell>
          <cell r="B29316">
            <v>0</v>
          </cell>
          <cell r="C29316">
            <v>0</v>
          </cell>
          <cell r="D29316">
            <v>0</v>
          </cell>
        </row>
        <row r="29317">
          <cell r="A29317">
            <v>0</v>
          </cell>
          <cell r="B29317">
            <v>0</v>
          </cell>
          <cell r="C29317">
            <v>0</v>
          </cell>
          <cell r="D29317">
            <v>0</v>
          </cell>
        </row>
        <row r="29318">
          <cell r="A29318">
            <v>0</v>
          </cell>
          <cell r="B29318">
            <v>0</v>
          </cell>
          <cell r="C29318">
            <v>0</v>
          </cell>
          <cell r="D29318">
            <v>0</v>
          </cell>
        </row>
        <row r="29319">
          <cell r="A29319">
            <v>0</v>
          </cell>
          <cell r="B29319">
            <v>0</v>
          </cell>
          <cell r="C29319">
            <v>0</v>
          </cell>
          <cell r="D29319">
            <v>0</v>
          </cell>
        </row>
        <row r="29320">
          <cell r="A29320">
            <v>0</v>
          </cell>
          <cell r="B29320">
            <v>0</v>
          </cell>
          <cell r="C29320">
            <v>0</v>
          </cell>
          <cell r="D29320">
            <v>0</v>
          </cell>
        </row>
        <row r="29321">
          <cell r="A29321">
            <v>0</v>
          </cell>
          <cell r="B29321">
            <v>0</v>
          </cell>
          <cell r="C29321">
            <v>0</v>
          </cell>
          <cell r="D29321">
            <v>0</v>
          </cell>
        </row>
        <row r="29322">
          <cell r="A29322">
            <v>0</v>
          </cell>
          <cell r="B29322">
            <v>0</v>
          </cell>
          <cell r="C29322">
            <v>0</v>
          </cell>
          <cell r="D29322">
            <v>0</v>
          </cell>
        </row>
        <row r="29323">
          <cell r="A29323">
            <v>0</v>
          </cell>
          <cell r="B29323">
            <v>0</v>
          </cell>
          <cell r="C29323">
            <v>0</v>
          </cell>
          <cell r="D29323">
            <v>0</v>
          </cell>
        </row>
        <row r="29324">
          <cell r="A29324">
            <v>0</v>
          </cell>
          <cell r="B29324">
            <v>0</v>
          </cell>
          <cell r="C29324">
            <v>0</v>
          </cell>
          <cell r="D29324">
            <v>0</v>
          </cell>
        </row>
        <row r="29325">
          <cell r="A29325">
            <v>0</v>
          </cell>
          <cell r="B29325">
            <v>0</v>
          </cell>
          <cell r="C29325">
            <v>0</v>
          </cell>
          <cell r="D29325">
            <v>0</v>
          </cell>
        </row>
        <row r="29326">
          <cell r="A29326">
            <v>0</v>
          </cell>
          <cell r="B29326">
            <v>0</v>
          </cell>
          <cell r="C29326">
            <v>0</v>
          </cell>
          <cell r="D29326">
            <v>0</v>
          </cell>
        </row>
        <row r="29327">
          <cell r="A29327">
            <v>0</v>
          </cell>
          <cell r="B29327">
            <v>0</v>
          </cell>
          <cell r="C29327">
            <v>0</v>
          </cell>
          <cell r="D29327">
            <v>0</v>
          </cell>
        </row>
        <row r="29328">
          <cell r="A29328">
            <v>0</v>
          </cell>
          <cell r="B29328">
            <v>0</v>
          </cell>
          <cell r="C29328">
            <v>0</v>
          </cell>
          <cell r="D29328">
            <v>0</v>
          </cell>
        </row>
        <row r="29329">
          <cell r="A29329">
            <v>0</v>
          </cell>
          <cell r="B29329">
            <v>0</v>
          </cell>
          <cell r="C29329">
            <v>0</v>
          </cell>
          <cell r="D29329">
            <v>0</v>
          </cell>
        </row>
        <row r="29330">
          <cell r="A29330">
            <v>0</v>
          </cell>
          <cell r="B29330">
            <v>0</v>
          </cell>
          <cell r="C29330">
            <v>0</v>
          </cell>
          <cell r="D29330">
            <v>0</v>
          </cell>
        </row>
        <row r="29331">
          <cell r="A29331">
            <v>0</v>
          </cell>
          <cell r="B29331">
            <v>0</v>
          </cell>
          <cell r="C29331">
            <v>0</v>
          </cell>
          <cell r="D29331">
            <v>0</v>
          </cell>
        </row>
        <row r="29332">
          <cell r="A29332">
            <v>0</v>
          </cell>
          <cell r="B29332">
            <v>0</v>
          </cell>
          <cell r="C29332">
            <v>0</v>
          </cell>
          <cell r="D29332">
            <v>0</v>
          </cell>
        </row>
        <row r="29333">
          <cell r="A29333">
            <v>0</v>
          </cell>
          <cell r="B29333">
            <v>0</v>
          </cell>
          <cell r="C29333">
            <v>0</v>
          </cell>
          <cell r="D29333">
            <v>0</v>
          </cell>
        </row>
        <row r="29334">
          <cell r="A29334">
            <v>0</v>
          </cell>
          <cell r="B29334">
            <v>0</v>
          </cell>
          <cell r="C29334">
            <v>0</v>
          </cell>
          <cell r="D29334">
            <v>0</v>
          </cell>
        </row>
        <row r="29335">
          <cell r="A29335">
            <v>0</v>
          </cell>
          <cell r="B29335">
            <v>0</v>
          </cell>
          <cell r="C29335">
            <v>0</v>
          </cell>
          <cell r="D29335">
            <v>0</v>
          </cell>
        </row>
        <row r="29336">
          <cell r="A29336">
            <v>0</v>
          </cell>
          <cell r="B29336">
            <v>0</v>
          </cell>
          <cell r="C29336">
            <v>0</v>
          </cell>
          <cell r="D29336">
            <v>0</v>
          </cell>
        </row>
        <row r="29337">
          <cell r="A29337">
            <v>0</v>
          </cell>
          <cell r="B29337">
            <v>0</v>
          </cell>
          <cell r="C29337">
            <v>0</v>
          </cell>
          <cell r="D29337">
            <v>0</v>
          </cell>
        </row>
        <row r="29338">
          <cell r="A29338">
            <v>0</v>
          </cell>
          <cell r="B29338">
            <v>0</v>
          </cell>
          <cell r="C29338">
            <v>0</v>
          </cell>
          <cell r="D29338">
            <v>0</v>
          </cell>
        </row>
        <row r="29339">
          <cell r="A29339">
            <v>0</v>
          </cell>
          <cell r="B29339">
            <v>0</v>
          </cell>
          <cell r="C29339">
            <v>0</v>
          </cell>
          <cell r="D29339">
            <v>0</v>
          </cell>
        </row>
        <row r="29340">
          <cell r="A29340">
            <v>0</v>
          </cell>
          <cell r="B29340">
            <v>0</v>
          </cell>
          <cell r="C29340">
            <v>0</v>
          </cell>
          <cell r="D29340">
            <v>0</v>
          </cell>
        </row>
        <row r="29341">
          <cell r="A29341">
            <v>0</v>
          </cell>
          <cell r="B29341">
            <v>0</v>
          </cell>
          <cell r="C29341">
            <v>0</v>
          </cell>
          <cell r="D29341">
            <v>0</v>
          </cell>
        </row>
        <row r="29342">
          <cell r="A29342">
            <v>0</v>
          </cell>
          <cell r="B29342">
            <v>0</v>
          </cell>
          <cell r="C29342">
            <v>0</v>
          </cell>
          <cell r="D29342">
            <v>0</v>
          </cell>
        </row>
        <row r="29343">
          <cell r="A29343">
            <v>0</v>
          </cell>
          <cell r="B29343">
            <v>0</v>
          </cell>
          <cell r="C29343">
            <v>0</v>
          </cell>
          <cell r="D29343">
            <v>0</v>
          </cell>
        </row>
        <row r="29344">
          <cell r="A29344">
            <v>0</v>
          </cell>
          <cell r="B29344">
            <v>0</v>
          </cell>
          <cell r="C29344">
            <v>0</v>
          </cell>
          <cell r="D29344">
            <v>0</v>
          </cell>
        </row>
        <row r="29345">
          <cell r="A29345">
            <v>0</v>
          </cell>
          <cell r="B29345">
            <v>0</v>
          </cell>
          <cell r="C29345">
            <v>0</v>
          </cell>
          <cell r="D29345">
            <v>0</v>
          </cell>
        </row>
        <row r="29346">
          <cell r="A29346">
            <v>0</v>
          </cell>
          <cell r="B29346">
            <v>0</v>
          </cell>
          <cell r="C29346">
            <v>0</v>
          </cell>
          <cell r="D29346">
            <v>0</v>
          </cell>
        </row>
        <row r="29347">
          <cell r="A29347">
            <v>0</v>
          </cell>
          <cell r="B29347">
            <v>0</v>
          </cell>
          <cell r="C29347">
            <v>0</v>
          </cell>
          <cell r="D29347">
            <v>0</v>
          </cell>
        </row>
        <row r="29348">
          <cell r="A29348">
            <v>0</v>
          </cell>
          <cell r="B29348">
            <v>0</v>
          </cell>
          <cell r="C29348">
            <v>0</v>
          </cell>
          <cell r="D29348">
            <v>0</v>
          </cell>
        </row>
        <row r="29349">
          <cell r="A29349">
            <v>0</v>
          </cell>
          <cell r="B29349">
            <v>0</v>
          </cell>
          <cell r="C29349">
            <v>0</v>
          </cell>
          <cell r="D29349">
            <v>0</v>
          </cell>
        </row>
        <row r="29350">
          <cell r="A29350">
            <v>0</v>
          </cell>
          <cell r="B29350">
            <v>0</v>
          </cell>
          <cell r="C29350">
            <v>0</v>
          </cell>
          <cell r="D29350">
            <v>0</v>
          </cell>
        </row>
        <row r="29351">
          <cell r="A29351">
            <v>0</v>
          </cell>
          <cell r="B29351">
            <v>0</v>
          </cell>
          <cell r="C29351">
            <v>0</v>
          </cell>
          <cell r="D29351">
            <v>0</v>
          </cell>
        </row>
        <row r="29352">
          <cell r="A29352">
            <v>0</v>
          </cell>
          <cell r="B29352">
            <v>0</v>
          </cell>
          <cell r="C29352">
            <v>0</v>
          </cell>
          <cell r="D29352">
            <v>0</v>
          </cell>
        </row>
        <row r="29353">
          <cell r="A29353">
            <v>0</v>
          </cell>
          <cell r="B29353">
            <v>0</v>
          </cell>
          <cell r="C29353">
            <v>0</v>
          </cell>
          <cell r="D29353">
            <v>0</v>
          </cell>
        </row>
        <row r="29354">
          <cell r="A29354">
            <v>0</v>
          </cell>
          <cell r="B29354">
            <v>0</v>
          </cell>
          <cell r="C29354">
            <v>0</v>
          </cell>
          <cell r="D29354">
            <v>0</v>
          </cell>
        </row>
        <row r="29355">
          <cell r="A29355">
            <v>0</v>
          </cell>
          <cell r="B29355">
            <v>0</v>
          </cell>
          <cell r="C29355">
            <v>0</v>
          </cell>
          <cell r="D29355">
            <v>0</v>
          </cell>
        </row>
        <row r="29356">
          <cell r="A29356">
            <v>0</v>
          </cell>
          <cell r="B29356">
            <v>0</v>
          </cell>
          <cell r="C29356">
            <v>0</v>
          </cell>
          <cell r="D29356">
            <v>0</v>
          </cell>
        </row>
        <row r="29357">
          <cell r="A29357">
            <v>0</v>
          </cell>
          <cell r="B29357">
            <v>0</v>
          </cell>
          <cell r="C29357">
            <v>0</v>
          </cell>
          <cell r="D29357">
            <v>0</v>
          </cell>
        </row>
        <row r="29358">
          <cell r="A29358">
            <v>0</v>
          </cell>
          <cell r="B29358">
            <v>0</v>
          </cell>
          <cell r="C29358">
            <v>0</v>
          </cell>
          <cell r="D29358">
            <v>0</v>
          </cell>
        </row>
        <row r="29359">
          <cell r="A29359">
            <v>0</v>
          </cell>
          <cell r="B29359">
            <v>0</v>
          </cell>
          <cell r="C29359">
            <v>0</v>
          </cell>
          <cell r="D29359">
            <v>0</v>
          </cell>
        </row>
        <row r="29360">
          <cell r="A29360">
            <v>0</v>
          </cell>
          <cell r="B29360">
            <v>0</v>
          </cell>
          <cell r="C29360">
            <v>0</v>
          </cell>
          <cell r="D29360">
            <v>0</v>
          </cell>
        </row>
        <row r="29361">
          <cell r="A29361">
            <v>0</v>
          </cell>
          <cell r="B29361">
            <v>0</v>
          </cell>
          <cell r="C29361">
            <v>0</v>
          </cell>
          <cell r="D29361">
            <v>0</v>
          </cell>
        </row>
        <row r="29362">
          <cell r="A29362">
            <v>0</v>
          </cell>
          <cell r="B29362">
            <v>0</v>
          </cell>
          <cell r="C29362">
            <v>0</v>
          </cell>
          <cell r="D29362">
            <v>0</v>
          </cell>
        </row>
        <row r="29363">
          <cell r="A29363">
            <v>0</v>
          </cell>
          <cell r="B29363">
            <v>0</v>
          </cell>
          <cell r="C29363">
            <v>0</v>
          </cell>
          <cell r="D29363">
            <v>0</v>
          </cell>
        </row>
        <row r="29364">
          <cell r="A29364">
            <v>0</v>
          </cell>
          <cell r="B29364">
            <v>0</v>
          </cell>
          <cell r="C29364">
            <v>0</v>
          </cell>
          <cell r="D29364">
            <v>0</v>
          </cell>
        </row>
        <row r="29365">
          <cell r="A29365">
            <v>0</v>
          </cell>
          <cell r="B29365">
            <v>0</v>
          </cell>
          <cell r="C29365">
            <v>0</v>
          </cell>
          <cell r="D29365">
            <v>0</v>
          </cell>
        </row>
        <row r="29366">
          <cell r="A29366">
            <v>0</v>
          </cell>
          <cell r="B29366">
            <v>0</v>
          </cell>
          <cell r="C29366">
            <v>0</v>
          </cell>
          <cell r="D29366">
            <v>0</v>
          </cell>
        </row>
        <row r="29367">
          <cell r="A29367">
            <v>0</v>
          </cell>
          <cell r="B29367">
            <v>0</v>
          </cell>
          <cell r="C29367">
            <v>0</v>
          </cell>
          <cell r="D29367">
            <v>0</v>
          </cell>
        </row>
        <row r="29368">
          <cell r="A29368">
            <v>0</v>
          </cell>
          <cell r="B29368">
            <v>0</v>
          </cell>
          <cell r="C29368">
            <v>0</v>
          </cell>
          <cell r="D29368">
            <v>0</v>
          </cell>
        </row>
        <row r="29369">
          <cell r="A29369">
            <v>0</v>
          </cell>
          <cell r="B29369">
            <v>0</v>
          </cell>
          <cell r="C29369">
            <v>0</v>
          </cell>
          <cell r="D29369">
            <v>0</v>
          </cell>
        </row>
        <row r="29370">
          <cell r="A29370">
            <v>0</v>
          </cell>
          <cell r="B29370">
            <v>0</v>
          </cell>
          <cell r="C29370">
            <v>0</v>
          </cell>
          <cell r="D29370">
            <v>0</v>
          </cell>
        </row>
        <row r="29371">
          <cell r="A29371">
            <v>0</v>
          </cell>
          <cell r="B29371">
            <v>0</v>
          </cell>
          <cell r="C29371">
            <v>0</v>
          </cell>
          <cell r="D29371">
            <v>0</v>
          </cell>
        </row>
        <row r="29372">
          <cell r="A29372">
            <v>0</v>
          </cell>
          <cell r="B29372">
            <v>0</v>
          </cell>
          <cell r="C29372">
            <v>0</v>
          </cell>
          <cell r="D29372">
            <v>0</v>
          </cell>
        </row>
        <row r="29373">
          <cell r="A29373">
            <v>0</v>
          </cell>
          <cell r="B29373">
            <v>0</v>
          </cell>
          <cell r="C29373">
            <v>0</v>
          </cell>
          <cell r="D29373">
            <v>0</v>
          </cell>
        </row>
        <row r="29374">
          <cell r="A29374">
            <v>0</v>
          </cell>
          <cell r="B29374">
            <v>0</v>
          </cell>
          <cell r="C29374">
            <v>0</v>
          </cell>
          <cell r="D29374">
            <v>0</v>
          </cell>
        </row>
        <row r="29375">
          <cell r="A29375">
            <v>0</v>
          </cell>
          <cell r="B29375">
            <v>0</v>
          </cell>
          <cell r="C29375">
            <v>0</v>
          </cell>
          <cell r="D29375">
            <v>0</v>
          </cell>
        </row>
        <row r="29376">
          <cell r="A29376">
            <v>0</v>
          </cell>
          <cell r="B29376">
            <v>0</v>
          </cell>
          <cell r="C29376">
            <v>0</v>
          </cell>
          <cell r="D29376">
            <v>0</v>
          </cell>
        </row>
        <row r="29377">
          <cell r="A29377">
            <v>0</v>
          </cell>
          <cell r="B29377">
            <v>0</v>
          </cell>
          <cell r="C29377">
            <v>0</v>
          </cell>
          <cell r="D29377">
            <v>0</v>
          </cell>
        </row>
        <row r="29378">
          <cell r="A29378">
            <v>0</v>
          </cell>
          <cell r="B29378">
            <v>0</v>
          </cell>
          <cell r="C29378">
            <v>0</v>
          </cell>
          <cell r="D29378">
            <v>0</v>
          </cell>
        </row>
        <row r="29379">
          <cell r="A29379">
            <v>0</v>
          </cell>
          <cell r="B29379">
            <v>0</v>
          </cell>
          <cell r="C29379">
            <v>0</v>
          </cell>
          <cell r="D29379">
            <v>0</v>
          </cell>
        </row>
        <row r="29380">
          <cell r="A29380">
            <v>0</v>
          </cell>
          <cell r="B29380">
            <v>0</v>
          </cell>
          <cell r="C29380">
            <v>0</v>
          </cell>
          <cell r="D29380">
            <v>0</v>
          </cell>
        </row>
        <row r="29381">
          <cell r="A29381">
            <v>0</v>
          </cell>
          <cell r="B29381">
            <v>0</v>
          </cell>
          <cell r="C29381">
            <v>0</v>
          </cell>
          <cell r="D29381">
            <v>0</v>
          </cell>
        </row>
        <row r="29382">
          <cell r="A29382">
            <v>0</v>
          </cell>
          <cell r="B29382">
            <v>0</v>
          </cell>
          <cell r="C29382">
            <v>0</v>
          </cell>
          <cell r="D29382">
            <v>0</v>
          </cell>
        </row>
        <row r="29383">
          <cell r="A29383">
            <v>0</v>
          </cell>
          <cell r="B29383">
            <v>0</v>
          </cell>
          <cell r="C29383">
            <v>0</v>
          </cell>
          <cell r="D29383">
            <v>0</v>
          </cell>
        </row>
        <row r="29384">
          <cell r="A29384">
            <v>0</v>
          </cell>
          <cell r="B29384">
            <v>0</v>
          </cell>
          <cell r="C29384">
            <v>0</v>
          </cell>
          <cell r="D29384">
            <v>0</v>
          </cell>
        </row>
        <row r="29385">
          <cell r="A29385">
            <v>0</v>
          </cell>
          <cell r="B29385">
            <v>0</v>
          </cell>
          <cell r="C29385">
            <v>0</v>
          </cell>
          <cell r="D29385">
            <v>0</v>
          </cell>
        </row>
        <row r="29386">
          <cell r="A29386">
            <v>0</v>
          </cell>
          <cell r="B29386">
            <v>0</v>
          </cell>
          <cell r="C29386">
            <v>0</v>
          </cell>
          <cell r="D29386">
            <v>0</v>
          </cell>
        </row>
        <row r="29387">
          <cell r="A29387">
            <v>0</v>
          </cell>
          <cell r="B29387">
            <v>0</v>
          </cell>
          <cell r="C29387">
            <v>0</v>
          </cell>
          <cell r="D29387">
            <v>0</v>
          </cell>
        </row>
        <row r="29388">
          <cell r="A29388">
            <v>0</v>
          </cell>
          <cell r="B29388">
            <v>0</v>
          </cell>
          <cell r="C29388">
            <v>0</v>
          </cell>
          <cell r="D29388">
            <v>0</v>
          </cell>
        </row>
        <row r="29389">
          <cell r="A29389">
            <v>0</v>
          </cell>
          <cell r="B29389">
            <v>0</v>
          </cell>
          <cell r="C29389">
            <v>0</v>
          </cell>
          <cell r="D29389">
            <v>0</v>
          </cell>
        </row>
        <row r="29390">
          <cell r="A29390">
            <v>0</v>
          </cell>
          <cell r="B29390">
            <v>0</v>
          </cell>
          <cell r="C29390">
            <v>0</v>
          </cell>
          <cell r="D29390">
            <v>0</v>
          </cell>
        </row>
        <row r="29391">
          <cell r="A29391">
            <v>0</v>
          </cell>
          <cell r="B29391">
            <v>0</v>
          </cell>
          <cell r="C29391">
            <v>0</v>
          </cell>
          <cell r="D29391">
            <v>0</v>
          </cell>
        </row>
        <row r="29392">
          <cell r="A29392">
            <v>0</v>
          </cell>
          <cell r="B29392">
            <v>0</v>
          </cell>
          <cell r="C29392">
            <v>0</v>
          </cell>
          <cell r="D29392">
            <v>0</v>
          </cell>
        </row>
        <row r="29393">
          <cell r="A29393">
            <v>0</v>
          </cell>
          <cell r="B29393">
            <v>0</v>
          </cell>
          <cell r="C29393">
            <v>0</v>
          </cell>
          <cell r="D29393">
            <v>0</v>
          </cell>
        </row>
        <row r="29394">
          <cell r="A29394">
            <v>0</v>
          </cell>
          <cell r="B29394">
            <v>0</v>
          </cell>
          <cell r="C29394">
            <v>0</v>
          </cell>
          <cell r="D29394">
            <v>0</v>
          </cell>
        </row>
        <row r="29395">
          <cell r="A29395">
            <v>0</v>
          </cell>
          <cell r="B29395">
            <v>0</v>
          </cell>
          <cell r="C29395">
            <v>0</v>
          </cell>
          <cell r="D29395">
            <v>0</v>
          </cell>
        </row>
        <row r="29396">
          <cell r="A29396">
            <v>0</v>
          </cell>
          <cell r="B29396">
            <v>0</v>
          </cell>
          <cell r="C29396">
            <v>0</v>
          </cell>
          <cell r="D29396">
            <v>0</v>
          </cell>
        </row>
        <row r="29397">
          <cell r="A29397">
            <v>0</v>
          </cell>
          <cell r="B29397">
            <v>0</v>
          </cell>
          <cell r="C29397">
            <v>0</v>
          </cell>
          <cell r="D29397">
            <v>0</v>
          </cell>
        </row>
        <row r="29398">
          <cell r="A29398">
            <v>0</v>
          </cell>
          <cell r="B29398">
            <v>0</v>
          </cell>
          <cell r="C29398">
            <v>0</v>
          </cell>
          <cell r="D29398">
            <v>0</v>
          </cell>
        </row>
        <row r="29399">
          <cell r="A29399">
            <v>0</v>
          </cell>
          <cell r="B29399">
            <v>0</v>
          </cell>
          <cell r="C29399">
            <v>0</v>
          </cell>
          <cell r="D29399">
            <v>0</v>
          </cell>
        </row>
        <row r="29400">
          <cell r="A29400">
            <v>0</v>
          </cell>
          <cell r="B29400">
            <v>0</v>
          </cell>
          <cell r="C29400">
            <v>0</v>
          </cell>
          <cell r="D29400">
            <v>0</v>
          </cell>
        </row>
        <row r="29401">
          <cell r="A29401">
            <v>0</v>
          </cell>
          <cell r="B29401">
            <v>0</v>
          </cell>
          <cell r="C29401">
            <v>0</v>
          </cell>
          <cell r="D29401">
            <v>0</v>
          </cell>
        </row>
        <row r="29402">
          <cell r="A29402">
            <v>0</v>
          </cell>
          <cell r="B29402">
            <v>0</v>
          </cell>
          <cell r="C29402">
            <v>0</v>
          </cell>
          <cell r="D29402">
            <v>0</v>
          </cell>
        </row>
        <row r="29403">
          <cell r="A29403">
            <v>0</v>
          </cell>
          <cell r="B29403">
            <v>0</v>
          </cell>
          <cell r="C29403">
            <v>0</v>
          </cell>
          <cell r="D29403">
            <v>0</v>
          </cell>
        </row>
        <row r="29404">
          <cell r="A29404">
            <v>0</v>
          </cell>
          <cell r="B29404">
            <v>0</v>
          </cell>
          <cell r="C29404">
            <v>0</v>
          </cell>
          <cell r="D29404">
            <v>0</v>
          </cell>
        </row>
        <row r="29405">
          <cell r="A29405">
            <v>0</v>
          </cell>
          <cell r="B29405">
            <v>0</v>
          </cell>
          <cell r="C29405">
            <v>0</v>
          </cell>
          <cell r="D29405">
            <v>0</v>
          </cell>
        </row>
        <row r="29406">
          <cell r="A29406">
            <v>0</v>
          </cell>
          <cell r="B29406">
            <v>0</v>
          </cell>
          <cell r="C29406">
            <v>0</v>
          </cell>
          <cell r="D29406">
            <v>0</v>
          </cell>
        </row>
        <row r="29407">
          <cell r="A29407">
            <v>0</v>
          </cell>
          <cell r="B29407">
            <v>0</v>
          </cell>
          <cell r="C29407">
            <v>0</v>
          </cell>
          <cell r="D29407">
            <v>0</v>
          </cell>
        </row>
        <row r="29408">
          <cell r="A29408">
            <v>0</v>
          </cell>
          <cell r="B29408">
            <v>0</v>
          </cell>
          <cell r="C29408">
            <v>0</v>
          </cell>
          <cell r="D29408">
            <v>0</v>
          </cell>
        </row>
        <row r="29409">
          <cell r="A29409">
            <v>0</v>
          </cell>
          <cell r="B29409">
            <v>0</v>
          </cell>
          <cell r="C29409">
            <v>0</v>
          </cell>
          <cell r="D29409">
            <v>0</v>
          </cell>
        </row>
        <row r="29410">
          <cell r="A29410">
            <v>0</v>
          </cell>
          <cell r="B29410">
            <v>0</v>
          </cell>
          <cell r="C29410">
            <v>0</v>
          </cell>
          <cell r="D29410">
            <v>0</v>
          </cell>
        </row>
        <row r="29411">
          <cell r="A29411">
            <v>0</v>
          </cell>
          <cell r="B29411">
            <v>0</v>
          </cell>
          <cell r="C29411">
            <v>0</v>
          </cell>
          <cell r="D29411">
            <v>0</v>
          </cell>
        </row>
        <row r="29412">
          <cell r="A29412">
            <v>0</v>
          </cell>
          <cell r="B29412">
            <v>0</v>
          </cell>
          <cell r="C29412">
            <v>0</v>
          </cell>
          <cell r="D29412">
            <v>0</v>
          </cell>
        </row>
        <row r="29413">
          <cell r="A29413">
            <v>0</v>
          </cell>
          <cell r="B29413">
            <v>0</v>
          </cell>
          <cell r="C29413">
            <v>0</v>
          </cell>
          <cell r="D29413">
            <v>0</v>
          </cell>
        </row>
        <row r="29414">
          <cell r="A29414">
            <v>0</v>
          </cell>
          <cell r="B29414">
            <v>0</v>
          </cell>
          <cell r="C29414">
            <v>0</v>
          </cell>
          <cell r="D29414">
            <v>0</v>
          </cell>
        </row>
        <row r="29415">
          <cell r="A29415">
            <v>0</v>
          </cell>
          <cell r="B29415">
            <v>0</v>
          </cell>
          <cell r="C29415">
            <v>0</v>
          </cell>
          <cell r="D29415">
            <v>0</v>
          </cell>
        </row>
        <row r="29416">
          <cell r="A29416">
            <v>0</v>
          </cell>
          <cell r="B29416">
            <v>0</v>
          </cell>
          <cell r="C29416">
            <v>0</v>
          </cell>
          <cell r="D29416">
            <v>0</v>
          </cell>
        </row>
        <row r="29417">
          <cell r="A29417">
            <v>0</v>
          </cell>
          <cell r="B29417">
            <v>0</v>
          </cell>
          <cell r="C29417">
            <v>0</v>
          </cell>
          <cell r="D29417">
            <v>0</v>
          </cell>
        </row>
        <row r="29418">
          <cell r="A29418">
            <v>0</v>
          </cell>
          <cell r="B29418">
            <v>0</v>
          </cell>
          <cell r="C29418">
            <v>0</v>
          </cell>
          <cell r="D29418">
            <v>0</v>
          </cell>
        </row>
        <row r="29419">
          <cell r="A29419">
            <v>0</v>
          </cell>
          <cell r="B29419">
            <v>0</v>
          </cell>
          <cell r="C29419">
            <v>0</v>
          </cell>
          <cell r="D29419">
            <v>0</v>
          </cell>
        </row>
        <row r="29420">
          <cell r="A29420">
            <v>0</v>
          </cell>
          <cell r="B29420">
            <v>0</v>
          </cell>
          <cell r="C29420">
            <v>0</v>
          </cell>
          <cell r="D29420">
            <v>0</v>
          </cell>
        </row>
        <row r="29421">
          <cell r="A29421">
            <v>0</v>
          </cell>
          <cell r="B29421">
            <v>0</v>
          </cell>
          <cell r="C29421">
            <v>0</v>
          </cell>
          <cell r="D29421">
            <v>0</v>
          </cell>
        </row>
        <row r="29422">
          <cell r="A29422">
            <v>0</v>
          </cell>
          <cell r="B29422">
            <v>0</v>
          </cell>
          <cell r="C29422">
            <v>0</v>
          </cell>
          <cell r="D29422">
            <v>0</v>
          </cell>
        </row>
        <row r="29423">
          <cell r="A29423">
            <v>0</v>
          </cell>
          <cell r="B29423">
            <v>0</v>
          </cell>
          <cell r="C29423">
            <v>0</v>
          </cell>
          <cell r="D29423">
            <v>0</v>
          </cell>
        </row>
        <row r="29424">
          <cell r="A29424">
            <v>0</v>
          </cell>
          <cell r="B29424">
            <v>0</v>
          </cell>
          <cell r="C29424">
            <v>0</v>
          </cell>
          <cell r="D29424">
            <v>0</v>
          </cell>
        </row>
        <row r="29425">
          <cell r="A29425">
            <v>0</v>
          </cell>
          <cell r="B29425">
            <v>0</v>
          </cell>
          <cell r="C29425">
            <v>0</v>
          </cell>
          <cell r="D29425">
            <v>0</v>
          </cell>
        </row>
        <row r="29426">
          <cell r="A29426">
            <v>0</v>
          </cell>
          <cell r="B29426">
            <v>0</v>
          </cell>
          <cell r="C29426">
            <v>0</v>
          </cell>
          <cell r="D29426">
            <v>0</v>
          </cell>
        </row>
        <row r="29427">
          <cell r="A29427">
            <v>0</v>
          </cell>
          <cell r="B29427">
            <v>0</v>
          </cell>
          <cell r="C29427">
            <v>0</v>
          </cell>
          <cell r="D29427">
            <v>0</v>
          </cell>
        </row>
        <row r="29428">
          <cell r="A29428">
            <v>0</v>
          </cell>
          <cell r="B29428">
            <v>0</v>
          </cell>
          <cell r="C29428">
            <v>0</v>
          </cell>
          <cell r="D29428">
            <v>0</v>
          </cell>
        </row>
        <row r="29429">
          <cell r="A29429">
            <v>0</v>
          </cell>
          <cell r="B29429">
            <v>0</v>
          </cell>
          <cell r="C29429">
            <v>0</v>
          </cell>
          <cell r="D29429">
            <v>0</v>
          </cell>
        </row>
        <row r="29430">
          <cell r="A29430">
            <v>0</v>
          </cell>
          <cell r="B29430">
            <v>0</v>
          </cell>
          <cell r="C29430">
            <v>0</v>
          </cell>
          <cell r="D29430">
            <v>0</v>
          </cell>
        </row>
        <row r="29431">
          <cell r="A29431">
            <v>0</v>
          </cell>
          <cell r="B29431">
            <v>0</v>
          </cell>
          <cell r="C29431">
            <v>0</v>
          </cell>
          <cell r="D29431">
            <v>0</v>
          </cell>
        </row>
        <row r="29432">
          <cell r="A29432">
            <v>0</v>
          </cell>
          <cell r="B29432">
            <v>0</v>
          </cell>
          <cell r="C29432">
            <v>0</v>
          </cell>
          <cell r="D29432">
            <v>0</v>
          </cell>
        </row>
        <row r="29433">
          <cell r="A29433">
            <v>0</v>
          </cell>
          <cell r="B29433">
            <v>0</v>
          </cell>
          <cell r="C29433">
            <v>0</v>
          </cell>
          <cell r="D29433">
            <v>0</v>
          </cell>
        </row>
        <row r="29434">
          <cell r="A29434">
            <v>0</v>
          </cell>
          <cell r="B29434">
            <v>0</v>
          </cell>
          <cell r="C29434">
            <v>0</v>
          </cell>
          <cell r="D29434">
            <v>0</v>
          </cell>
        </row>
        <row r="29435">
          <cell r="A29435">
            <v>0</v>
          </cell>
          <cell r="B29435">
            <v>0</v>
          </cell>
          <cell r="C29435">
            <v>0</v>
          </cell>
          <cell r="D29435">
            <v>0</v>
          </cell>
        </row>
        <row r="29436">
          <cell r="A29436">
            <v>0</v>
          </cell>
          <cell r="B29436">
            <v>0</v>
          </cell>
          <cell r="C29436">
            <v>0</v>
          </cell>
          <cell r="D29436">
            <v>0</v>
          </cell>
        </row>
        <row r="29437">
          <cell r="A29437">
            <v>0</v>
          </cell>
          <cell r="B29437">
            <v>0</v>
          </cell>
          <cell r="C29437">
            <v>0</v>
          </cell>
          <cell r="D29437">
            <v>0</v>
          </cell>
        </row>
        <row r="29438">
          <cell r="A29438">
            <v>0</v>
          </cell>
          <cell r="B29438">
            <v>0</v>
          </cell>
          <cell r="C29438">
            <v>0</v>
          </cell>
          <cell r="D29438">
            <v>0</v>
          </cell>
        </row>
        <row r="29439">
          <cell r="A29439">
            <v>0</v>
          </cell>
          <cell r="B29439">
            <v>0</v>
          </cell>
          <cell r="C29439">
            <v>0</v>
          </cell>
          <cell r="D29439">
            <v>0</v>
          </cell>
        </row>
        <row r="29440">
          <cell r="A29440">
            <v>0</v>
          </cell>
          <cell r="B29440">
            <v>0</v>
          </cell>
          <cell r="C29440">
            <v>0</v>
          </cell>
          <cell r="D29440">
            <v>0</v>
          </cell>
        </row>
        <row r="29441">
          <cell r="A29441">
            <v>0</v>
          </cell>
          <cell r="B29441">
            <v>0</v>
          </cell>
          <cell r="C29441">
            <v>0</v>
          </cell>
          <cell r="D29441">
            <v>0</v>
          </cell>
        </row>
        <row r="29442">
          <cell r="A29442">
            <v>0</v>
          </cell>
          <cell r="B29442">
            <v>0</v>
          </cell>
          <cell r="C29442">
            <v>0</v>
          </cell>
          <cell r="D29442">
            <v>0</v>
          </cell>
        </row>
        <row r="29443">
          <cell r="A29443">
            <v>0</v>
          </cell>
          <cell r="B29443">
            <v>0</v>
          </cell>
          <cell r="C29443">
            <v>0</v>
          </cell>
          <cell r="D29443">
            <v>0</v>
          </cell>
        </row>
        <row r="29444">
          <cell r="A29444">
            <v>0</v>
          </cell>
          <cell r="B29444">
            <v>0</v>
          </cell>
          <cell r="C29444">
            <v>0</v>
          </cell>
          <cell r="D29444">
            <v>0</v>
          </cell>
        </row>
        <row r="29445">
          <cell r="A29445">
            <v>0</v>
          </cell>
          <cell r="B29445">
            <v>0</v>
          </cell>
          <cell r="C29445">
            <v>0</v>
          </cell>
          <cell r="D29445">
            <v>0</v>
          </cell>
        </row>
        <row r="29446">
          <cell r="A29446">
            <v>0</v>
          </cell>
          <cell r="B29446">
            <v>0</v>
          </cell>
          <cell r="C29446">
            <v>0</v>
          </cell>
          <cell r="D29446">
            <v>0</v>
          </cell>
        </row>
        <row r="29447">
          <cell r="A29447">
            <v>0</v>
          </cell>
          <cell r="B29447">
            <v>0</v>
          </cell>
          <cell r="C29447">
            <v>0</v>
          </cell>
          <cell r="D29447">
            <v>0</v>
          </cell>
        </row>
        <row r="29448">
          <cell r="A29448">
            <v>0</v>
          </cell>
          <cell r="B29448">
            <v>0</v>
          </cell>
          <cell r="C29448">
            <v>0</v>
          </cell>
          <cell r="D29448">
            <v>0</v>
          </cell>
        </row>
        <row r="29449">
          <cell r="A29449">
            <v>0</v>
          </cell>
          <cell r="B29449">
            <v>0</v>
          </cell>
          <cell r="C29449">
            <v>0</v>
          </cell>
          <cell r="D29449">
            <v>0</v>
          </cell>
        </row>
        <row r="29450">
          <cell r="A29450">
            <v>0</v>
          </cell>
          <cell r="B29450">
            <v>0</v>
          </cell>
          <cell r="C29450">
            <v>0</v>
          </cell>
          <cell r="D29450">
            <v>0</v>
          </cell>
        </row>
        <row r="29451">
          <cell r="A29451">
            <v>0</v>
          </cell>
          <cell r="B29451">
            <v>0</v>
          </cell>
          <cell r="C29451">
            <v>0</v>
          </cell>
          <cell r="D29451">
            <v>0</v>
          </cell>
        </row>
        <row r="29452">
          <cell r="A29452">
            <v>0</v>
          </cell>
          <cell r="B29452">
            <v>0</v>
          </cell>
          <cell r="C29452">
            <v>0</v>
          </cell>
          <cell r="D29452">
            <v>0</v>
          </cell>
        </row>
        <row r="29453">
          <cell r="A29453">
            <v>0</v>
          </cell>
          <cell r="B29453">
            <v>0</v>
          </cell>
          <cell r="C29453">
            <v>0</v>
          </cell>
          <cell r="D29453">
            <v>0</v>
          </cell>
        </row>
        <row r="29454">
          <cell r="A29454">
            <v>0</v>
          </cell>
          <cell r="B29454">
            <v>0</v>
          </cell>
          <cell r="C29454">
            <v>0</v>
          </cell>
          <cell r="D29454">
            <v>0</v>
          </cell>
        </row>
        <row r="29455">
          <cell r="A29455">
            <v>0</v>
          </cell>
          <cell r="B29455">
            <v>0</v>
          </cell>
          <cell r="C29455">
            <v>0</v>
          </cell>
          <cell r="D29455">
            <v>0</v>
          </cell>
        </row>
        <row r="29456">
          <cell r="A29456">
            <v>0</v>
          </cell>
          <cell r="B29456">
            <v>0</v>
          </cell>
          <cell r="C29456">
            <v>0</v>
          </cell>
          <cell r="D29456">
            <v>0</v>
          </cell>
        </row>
        <row r="29457">
          <cell r="A29457">
            <v>0</v>
          </cell>
          <cell r="B29457">
            <v>0</v>
          </cell>
          <cell r="C29457">
            <v>0</v>
          </cell>
          <cell r="D29457">
            <v>0</v>
          </cell>
        </row>
        <row r="29458">
          <cell r="A29458">
            <v>0</v>
          </cell>
          <cell r="B29458">
            <v>0</v>
          </cell>
          <cell r="C29458">
            <v>0</v>
          </cell>
          <cell r="D29458">
            <v>0</v>
          </cell>
        </row>
        <row r="29459">
          <cell r="A29459">
            <v>0</v>
          </cell>
          <cell r="B29459">
            <v>0</v>
          </cell>
          <cell r="C29459">
            <v>0</v>
          </cell>
          <cell r="D29459">
            <v>0</v>
          </cell>
        </row>
        <row r="29460">
          <cell r="A29460">
            <v>0</v>
          </cell>
          <cell r="B29460">
            <v>0</v>
          </cell>
          <cell r="C29460">
            <v>0</v>
          </cell>
          <cell r="D29460">
            <v>0</v>
          </cell>
        </row>
        <row r="29461">
          <cell r="A29461">
            <v>0</v>
          </cell>
          <cell r="B29461">
            <v>0</v>
          </cell>
          <cell r="C29461">
            <v>0</v>
          </cell>
          <cell r="D29461">
            <v>0</v>
          </cell>
        </row>
        <row r="29462">
          <cell r="A29462">
            <v>0</v>
          </cell>
          <cell r="B29462">
            <v>0</v>
          </cell>
          <cell r="C29462">
            <v>0</v>
          </cell>
          <cell r="D29462">
            <v>0</v>
          </cell>
        </row>
        <row r="29463">
          <cell r="A29463">
            <v>0</v>
          </cell>
          <cell r="B29463">
            <v>0</v>
          </cell>
          <cell r="C29463">
            <v>0</v>
          </cell>
          <cell r="D29463">
            <v>0</v>
          </cell>
        </row>
        <row r="29464">
          <cell r="A29464">
            <v>0</v>
          </cell>
          <cell r="B29464">
            <v>0</v>
          </cell>
          <cell r="C29464">
            <v>0</v>
          </cell>
          <cell r="D29464">
            <v>0</v>
          </cell>
        </row>
        <row r="29465">
          <cell r="A29465">
            <v>0</v>
          </cell>
          <cell r="B29465">
            <v>0</v>
          </cell>
          <cell r="C29465">
            <v>0</v>
          </cell>
          <cell r="D29465">
            <v>0</v>
          </cell>
        </row>
        <row r="29466">
          <cell r="A29466">
            <v>0</v>
          </cell>
          <cell r="B29466">
            <v>0</v>
          </cell>
          <cell r="C29466">
            <v>0</v>
          </cell>
          <cell r="D29466">
            <v>0</v>
          </cell>
        </row>
        <row r="29467">
          <cell r="A29467">
            <v>0</v>
          </cell>
          <cell r="B29467">
            <v>0</v>
          </cell>
          <cell r="C29467">
            <v>0</v>
          </cell>
          <cell r="D29467">
            <v>0</v>
          </cell>
        </row>
        <row r="29468">
          <cell r="A29468">
            <v>0</v>
          </cell>
          <cell r="B29468">
            <v>0</v>
          </cell>
          <cell r="C29468">
            <v>0</v>
          </cell>
          <cell r="D29468">
            <v>0</v>
          </cell>
        </row>
        <row r="29469">
          <cell r="A29469">
            <v>0</v>
          </cell>
          <cell r="B29469">
            <v>0</v>
          </cell>
          <cell r="C29469">
            <v>0</v>
          </cell>
          <cell r="D29469">
            <v>0</v>
          </cell>
        </row>
        <row r="29470">
          <cell r="A29470">
            <v>0</v>
          </cell>
          <cell r="B29470">
            <v>0</v>
          </cell>
          <cell r="C29470">
            <v>0</v>
          </cell>
          <cell r="D29470">
            <v>0</v>
          </cell>
        </row>
        <row r="29471">
          <cell r="A29471">
            <v>0</v>
          </cell>
          <cell r="B29471">
            <v>0</v>
          </cell>
          <cell r="C29471">
            <v>0</v>
          </cell>
          <cell r="D29471">
            <v>0</v>
          </cell>
        </row>
        <row r="29472">
          <cell r="A29472">
            <v>0</v>
          </cell>
          <cell r="B29472">
            <v>0</v>
          </cell>
          <cell r="C29472">
            <v>0</v>
          </cell>
          <cell r="D29472">
            <v>0</v>
          </cell>
        </row>
        <row r="29473">
          <cell r="A29473">
            <v>0</v>
          </cell>
          <cell r="B29473">
            <v>0</v>
          </cell>
          <cell r="C29473">
            <v>0</v>
          </cell>
          <cell r="D29473">
            <v>0</v>
          </cell>
        </row>
        <row r="29474">
          <cell r="A29474">
            <v>0</v>
          </cell>
          <cell r="B29474">
            <v>0</v>
          </cell>
          <cell r="C29474">
            <v>0</v>
          </cell>
          <cell r="D29474">
            <v>0</v>
          </cell>
        </row>
        <row r="29475">
          <cell r="A29475">
            <v>0</v>
          </cell>
          <cell r="B29475">
            <v>0</v>
          </cell>
          <cell r="C29475">
            <v>0</v>
          </cell>
          <cell r="D29475">
            <v>0</v>
          </cell>
        </row>
        <row r="29476">
          <cell r="A29476">
            <v>0</v>
          </cell>
          <cell r="B29476">
            <v>0</v>
          </cell>
          <cell r="C29476">
            <v>0</v>
          </cell>
          <cell r="D29476">
            <v>0</v>
          </cell>
        </row>
        <row r="29477">
          <cell r="A29477">
            <v>0</v>
          </cell>
          <cell r="B29477">
            <v>0</v>
          </cell>
          <cell r="C29477">
            <v>0</v>
          </cell>
          <cell r="D29477">
            <v>0</v>
          </cell>
        </row>
        <row r="29478">
          <cell r="A29478">
            <v>0</v>
          </cell>
          <cell r="B29478">
            <v>0</v>
          </cell>
          <cell r="C29478">
            <v>0</v>
          </cell>
          <cell r="D29478">
            <v>0</v>
          </cell>
        </row>
        <row r="29479">
          <cell r="A29479">
            <v>0</v>
          </cell>
          <cell r="B29479">
            <v>0</v>
          </cell>
          <cell r="C29479">
            <v>0</v>
          </cell>
          <cell r="D29479">
            <v>0</v>
          </cell>
        </row>
        <row r="29480">
          <cell r="A29480">
            <v>0</v>
          </cell>
          <cell r="B29480">
            <v>0</v>
          </cell>
          <cell r="C29480">
            <v>0</v>
          </cell>
          <cell r="D29480">
            <v>0</v>
          </cell>
        </row>
        <row r="29481">
          <cell r="A29481">
            <v>0</v>
          </cell>
          <cell r="B29481">
            <v>0</v>
          </cell>
          <cell r="C29481">
            <v>0</v>
          </cell>
          <cell r="D29481">
            <v>0</v>
          </cell>
        </row>
        <row r="29482">
          <cell r="A29482">
            <v>0</v>
          </cell>
          <cell r="B29482">
            <v>0</v>
          </cell>
          <cell r="C29482">
            <v>0</v>
          </cell>
          <cell r="D29482">
            <v>0</v>
          </cell>
        </row>
        <row r="29483">
          <cell r="A29483">
            <v>0</v>
          </cell>
          <cell r="B29483">
            <v>0</v>
          </cell>
          <cell r="C29483">
            <v>0</v>
          </cell>
          <cell r="D29483">
            <v>0</v>
          </cell>
        </row>
        <row r="29484">
          <cell r="A29484">
            <v>0</v>
          </cell>
          <cell r="B29484">
            <v>0</v>
          </cell>
          <cell r="C29484">
            <v>0</v>
          </cell>
          <cell r="D29484">
            <v>0</v>
          </cell>
        </row>
        <row r="29485">
          <cell r="A29485">
            <v>0</v>
          </cell>
          <cell r="B29485">
            <v>0</v>
          </cell>
          <cell r="C29485">
            <v>0</v>
          </cell>
          <cell r="D29485">
            <v>0</v>
          </cell>
        </row>
        <row r="29486">
          <cell r="A29486">
            <v>0</v>
          </cell>
          <cell r="B29486">
            <v>0</v>
          </cell>
          <cell r="C29486">
            <v>0</v>
          </cell>
          <cell r="D29486">
            <v>0</v>
          </cell>
        </row>
        <row r="29487">
          <cell r="A29487">
            <v>0</v>
          </cell>
          <cell r="B29487">
            <v>0</v>
          </cell>
          <cell r="C29487">
            <v>0</v>
          </cell>
          <cell r="D29487">
            <v>0</v>
          </cell>
        </row>
        <row r="29488">
          <cell r="A29488">
            <v>0</v>
          </cell>
          <cell r="B29488">
            <v>0</v>
          </cell>
          <cell r="C29488">
            <v>0</v>
          </cell>
          <cell r="D29488">
            <v>0</v>
          </cell>
        </row>
        <row r="29489">
          <cell r="A29489">
            <v>0</v>
          </cell>
          <cell r="B29489">
            <v>0</v>
          </cell>
          <cell r="C29489">
            <v>0</v>
          </cell>
          <cell r="D29489">
            <v>0</v>
          </cell>
        </row>
        <row r="29490">
          <cell r="A29490">
            <v>0</v>
          </cell>
          <cell r="B29490">
            <v>0</v>
          </cell>
          <cell r="C29490">
            <v>0</v>
          </cell>
          <cell r="D29490">
            <v>0</v>
          </cell>
        </row>
        <row r="29491">
          <cell r="A29491">
            <v>0</v>
          </cell>
          <cell r="B29491">
            <v>0</v>
          </cell>
          <cell r="C29491">
            <v>0</v>
          </cell>
          <cell r="D29491">
            <v>0</v>
          </cell>
        </row>
        <row r="29492">
          <cell r="A29492">
            <v>0</v>
          </cell>
          <cell r="B29492">
            <v>0</v>
          </cell>
          <cell r="C29492">
            <v>0</v>
          </cell>
          <cell r="D29492">
            <v>0</v>
          </cell>
        </row>
        <row r="29493">
          <cell r="A29493">
            <v>0</v>
          </cell>
          <cell r="B29493">
            <v>0</v>
          </cell>
          <cell r="C29493">
            <v>0</v>
          </cell>
          <cell r="D29493">
            <v>0</v>
          </cell>
        </row>
        <row r="29494">
          <cell r="A29494">
            <v>0</v>
          </cell>
          <cell r="B29494">
            <v>0</v>
          </cell>
          <cell r="C29494">
            <v>0</v>
          </cell>
          <cell r="D29494">
            <v>0</v>
          </cell>
        </row>
        <row r="29495">
          <cell r="A29495">
            <v>0</v>
          </cell>
          <cell r="B29495">
            <v>0</v>
          </cell>
          <cell r="C29495">
            <v>0</v>
          </cell>
          <cell r="D29495">
            <v>0</v>
          </cell>
        </row>
        <row r="29496">
          <cell r="A29496">
            <v>0</v>
          </cell>
          <cell r="B29496">
            <v>0</v>
          </cell>
          <cell r="C29496">
            <v>0</v>
          </cell>
          <cell r="D29496">
            <v>0</v>
          </cell>
        </row>
        <row r="29497">
          <cell r="A29497">
            <v>0</v>
          </cell>
          <cell r="B29497">
            <v>0</v>
          </cell>
          <cell r="C29497">
            <v>0</v>
          </cell>
          <cell r="D29497">
            <v>0</v>
          </cell>
        </row>
        <row r="29498">
          <cell r="A29498">
            <v>0</v>
          </cell>
          <cell r="B29498">
            <v>0</v>
          </cell>
          <cell r="C29498">
            <v>0</v>
          </cell>
          <cell r="D29498">
            <v>0</v>
          </cell>
        </row>
        <row r="29499">
          <cell r="A29499">
            <v>0</v>
          </cell>
          <cell r="B29499">
            <v>0</v>
          </cell>
          <cell r="C29499">
            <v>0</v>
          </cell>
          <cell r="D29499">
            <v>0</v>
          </cell>
        </row>
        <row r="29500">
          <cell r="A29500">
            <v>0</v>
          </cell>
          <cell r="B29500">
            <v>0</v>
          </cell>
          <cell r="C29500">
            <v>0</v>
          </cell>
          <cell r="D29500">
            <v>0</v>
          </cell>
        </row>
        <row r="29501">
          <cell r="A29501">
            <v>0</v>
          </cell>
          <cell r="B29501">
            <v>0</v>
          </cell>
          <cell r="C29501">
            <v>0</v>
          </cell>
          <cell r="D29501">
            <v>0</v>
          </cell>
        </row>
        <row r="29502">
          <cell r="A29502">
            <v>0</v>
          </cell>
          <cell r="B29502">
            <v>0</v>
          </cell>
          <cell r="C29502">
            <v>0</v>
          </cell>
          <cell r="D29502">
            <v>0</v>
          </cell>
        </row>
        <row r="29503">
          <cell r="A29503">
            <v>0</v>
          </cell>
          <cell r="B29503">
            <v>0</v>
          </cell>
          <cell r="C29503">
            <v>0</v>
          </cell>
          <cell r="D29503">
            <v>0</v>
          </cell>
        </row>
        <row r="29504">
          <cell r="A29504">
            <v>0</v>
          </cell>
          <cell r="B29504">
            <v>0</v>
          </cell>
          <cell r="C29504">
            <v>0</v>
          </cell>
          <cell r="D29504">
            <v>0</v>
          </cell>
        </row>
        <row r="29505">
          <cell r="A29505">
            <v>0</v>
          </cell>
          <cell r="B29505">
            <v>0</v>
          </cell>
          <cell r="C29505">
            <v>0</v>
          </cell>
          <cell r="D29505">
            <v>0</v>
          </cell>
        </row>
        <row r="29506">
          <cell r="A29506">
            <v>0</v>
          </cell>
          <cell r="B29506">
            <v>0</v>
          </cell>
          <cell r="C29506">
            <v>0</v>
          </cell>
          <cell r="D29506">
            <v>0</v>
          </cell>
        </row>
        <row r="29507">
          <cell r="A29507">
            <v>0</v>
          </cell>
          <cell r="B29507">
            <v>0</v>
          </cell>
          <cell r="C29507">
            <v>0</v>
          </cell>
          <cell r="D29507">
            <v>0</v>
          </cell>
        </row>
        <row r="29508">
          <cell r="A29508">
            <v>0</v>
          </cell>
          <cell r="B29508">
            <v>0</v>
          </cell>
          <cell r="C29508">
            <v>0</v>
          </cell>
          <cell r="D29508">
            <v>0</v>
          </cell>
        </row>
        <row r="29509">
          <cell r="A29509">
            <v>0</v>
          </cell>
          <cell r="B29509">
            <v>0</v>
          </cell>
          <cell r="C29509">
            <v>0</v>
          </cell>
          <cell r="D29509">
            <v>0</v>
          </cell>
        </row>
        <row r="29510">
          <cell r="A29510">
            <v>0</v>
          </cell>
          <cell r="B29510">
            <v>0</v>
          </cell>
          <cell r="C29510">
            <v>0</v>
          </cell>
          <cell r="D29510">
            <v>0</v>
          </cell>
        </row>
        <row r="29511">
          <cell r="A29511">
            <v>0</v>
          </cell>
          <cell r="B29511">
            <v>0</v>
          </cell>
          <cell r="C29511">
            <v>0</v>
          </cell>
          <cell r="D29511">
            <v>0</v>
          </cell>
        </row>
        <row r="29512">
          <cell r="A29512">
            <v>0</v>
          </cell>
          <cell r="B29512">
            <v>0</v>
          </cell>
          <cell r="C29512">
            <v>0</v>
          </cell>
          <cell r="D29512">
            <v>0</v>
          </cell>
        </row>
        <row r="29513">
          <cell r="A29513">
            <v>0</v>
          </cell>
          <cell r="B29513">
            <v>0</v>
          </cell>
          <cell r="C29513">
            <v>0</v>
          </cell>
          <cell r="D29513">
            <v>0</v>
          </cell>
        </row>
        <row r="29514">
          <cell r="A29514">
            <v>0</v>
          </cell>
          <cell r="B29514">
            <v>0</v>
          </cell>
          <cell r="C29514">
            <v>0</v>
          </cell>
          <cell r="D29514">
            <v>0</v>
          </cell>
        </row>
        <row r="29515">
          <cell r="A29515">
            <v>0</v>
          </cell>
          <cell r="B29515">
            <v>0</v>
          </cell>
          <cell r="C29515">
            <v>0</v>
          </cell>
          <cell r="D29515">
            <v>0</v>
          </cell>
        </row>
        <row r="29516">
          <cell r="A29516">
            <v>0</v>
          </cell>
          <cell r="B29516">
            <v>0</v>
          </cell>
          <cell r="C29516">
            <v>0</v>
          </cell>
          <cell r="D29516">
            <v>0</v>
          </cell>
        </row>
        <row r="29517">
          <cell r="A29517">
            <v>0</v>
          </cell>
          <cell r="B29517">
            <v>0</v>
          </cell>
          <cell r="C29517">
            <v>0</v>
          </cell>
          <cell r="D29517">
            <v>0</v>
          </cell>
        </row>
        <row r="29518">
          <cell r="A29518">
            <v>0</v>
          </cell>
          <cell r="B29518">
            <v>0</v>
          </cell>
          <cell r="C29518">
            <v>0</v>
          </cell>
          <cell r="D29518">
            <v>0</v>
          </cell>
        </row>
        <row r="29519">
          <cell r="A29519">
            <v>0</v>
          </cell>
          <cell r="B29519">
            <v>0</v>
          </cell>
          <cell r="C29519">
            <v>0</v>
          </cell>
          <cell r="D29519">
            <v>0</v>
          </cell>
        </row>
        <row r="29520">
          <cell r="A29520">
            <v>0</v>
          </cell>
          <cell r="B29520">
            <v>0</v>
          </cell>
          <cell r="C29520">
            <v>0</v>
          </cell>
          <cell r="D29520">
            <v>0</v>
          </cell>
        </row>
        <row r="29521">
          <cell r="A29521">
            <v>0</v>
          </cell>
          <cell r="B29521">
            <v>0</v>
          </cell>
          <cell r="C29521">
            <v>0</v>
          </cell>
          <cell r="D29521">
            <v>0</v>
          </cell>
        </row>
        <row r="29522">
          <cell r="A29522">
            <v>0</v>
          </cell>
          <cell r="B29522">
            <v>0</v>
          </cell>
          <cell r="C29522">
            <v>0</v>
          </cell>
          <cell r="D29522">
            <v>0</v>
          </cell>
        </row>
        <row r="29523">
          <cell r="A29523">
            <v>0</v>
          </cell>
          <cell r="B29523">
            <v>0</v>
          </cell>
          <cell r="C29523">
            <v>0</v>
          </cell>
          <cell r="D29523">
            <v>0</v>
          </cell>
        </row>
        <row r="29524">
          <cell r="A29524">
            <v>0</v>
          </cell>
          <cell r="B29524">
            <v>0</v>
          </cell>
          <cell r="C29524">
            <v>0</v>
          </cell>
          <cell r="D29524">
            <v>0</v>
          </cell>
        </row>
        <row r="29525">
          <cell r="A29525">
            <v>0</v>
          </cell>
          <cell r="B29525">
            <v>0</v>
          </cell>
          <cell r="C29525">
            <v>0</v>
          </cell>
          <cell r="D29525">
            <v>0</v>
          </cell>
        </row>
        <row r="29526">
          <cell r="A29526">
            <v>0</v>
          </cell>
          <cell r="B29526">
            <v>0</v>
          </cell>
          <cell r="C29526">
            <v>0</v>
          </cell>
          <cell r="D29526">
            <v>0</v>
          </cell>
        </row>
        <row r="29527">
          <cell r="A29527">
            <v>0</v>
          </cell>
          <cell r="B29527">
            <v>0</v>
          </cell>
          <cell r="C29527">
            <v>0</v>
          </cell>
          <cell r="D29527">
            <v>0</v>
          </cell>
        </row>
        <row r="29528">
          <cell r="A29528">
            <v>0</v>
          </cell>
          <cell r="B29528">
            <v>0</v>
          </cell>
          <cell r="C29528">
            <v>0</v>
          </cell>
          <cell r="D29528">
            <v>0</v>
          </cell>
        </row>
        <row r="29529">
          <cell r="A29529">
            <v>0</v>
          </cell>
          <cell r="B29529">
            <v>0</v>
          </cell>
          <cell r="C29529">
            <v>0</v>
          </cell>
          <cell r="D29529">
            <v>0</v>
          </cell>
        </row>
        <row r="29530">
          <cell r="A29530">
            <v>0</v>
          </cell>
          <cell r="B29530">
            <v>0</v>
          </cell>
          <cell r="C29530">
            <v>0</v>
          </cell>
          <cell r="D29530">
            <v>0</v>
          </cell>
        </row>
        <row r="29531">
          <cell r="A29531">
            <v>0</v>
          </cell>
          <cell r="B29531">
            <v>0</v>
          </cell>
          <cell r="C29531">
            <v>0</v>
          </cell>
          <cell r="D29531">
            <v>0</v>
          </cell>
        </row>
        <row r="29532">
          <cell r="A29532">
            <v>0</v>
          </cell>
          <cell r="B29532">
            <v>0</v>
          </cell>
          <cell r="C29532">
            <v>0</v>
          </cell>
          <cell r="D29532">
            <v>0</v>
          </cell>
        </row>
        <row r="29533">
          <cell r="A29533">
            <v>0</v>
          </cell>
          <cell r="B29533">
            <v>0</v>
          </cell>
          <cell r="C29533">
            <v>0</v>
          </cell>
          <cell r="D29533">
            <v>0</v>
          </cell>
        </row>
        <row r="29534">
          <cell r="A29534">
            <v>0</v>
          </cell>
          <cell r="B29534">
            <v>0</v>
          </cell>
          <cell r="C29534">
            <v>0</v>
          </cell>
          <cell r="D29534">
            <v>0</v>
          </cell>
        </row>
        <row r="29535">
          <cell r="A29535">
            <v>0</v>
          </cell>
          <cell r="B29535">
            <v>0</v>
          </cell>
          <cell r="C29535">
            <v>0</v>
          </cell>
          <cell r="D29535">
            <v>0</v>
          </cell>
        </row>
        <row r="29536">
          <cell r="A29536">
            <v>0</v>
          </cell>
          <cell r="B29536">
            <v>0</v>
          </cell>
          <cell r="C29536">
            <v>0</v>
          </cell>
          <cell r="D29536">
            <v>0</v>
          </cell>
        </row>
        <row r="29537">
          <cell r="A29537">
            <v>0</v>
          </cell>
          <cell r="B29537">
            <v>0</v>
          </cell>
          <cell r="C29537">
            <v>0</v>
          </cell>
          <cell r="D29537">
            <v>0</v>
          </cell>
        </row>
        <row r="29538">
          <cell r="A29538">
            <v>0</v>
          </cell>
          <cell r="B29538">
            <v>0</v>
          </cell>
          <cell r="C29538">
            <v>0</v>
          </cell>
          <cell r="D29538">
            <v>0</v>
          </cell>
        </row>
        <row r="29539">
          <cell r="A29539">
            <v>0</v>
          </cell>
          <cell r="B29539">
            <v>0</v>
          </cell>
          <cell r="C29539">
            <v>0</v>
          </cell>
          <cell r="D29539">
            <v>0</v>
          </cell>
        </row>
        <row r="29540">
          <cell r="A29540">
            <v>0</v>
          </cell>
          <cell r="B29540">
            <v>0</v>
          </cell>
          <cell r="C29540">
            <v>0</v>
          </cell>
          <cell r="D29540">
            <v>0</v>
          </cell>
        </row>
        <row r="29541">
          <cell r="A29541">
            <v>0</v>
          </cell>
          <cell r="B29541">
            <v>0</v>
          </cell>
          <cell r="C29541">
            <v>0</v>
          </cell>
          <cell r="D29541">
            <v>0</v>
          </cell>
        </row>
        <row r="29542">
          <cell r="A29542">
            <v>0</v>
          </cell>
          <cell r="B29542">
            <v>0</v>
          </cell>
          <cell r="C29542">
            <v>0</v>
          </cell>
          <cell r="D29542">
            <v>0</v>
          </cell>
        </row>
        <row r="29543">
          <cell r="A29543">
            <v>0</v>
          </cell>
          <cell r="B29543">
            <v>0</v>
          </cell>
          <cell r="C29543">
            <v>0</v>
          </cell>
          <cell r="D29543">
            <v>0</v>
          </cell>
        </row>
        <row r="29544">
          <cell r="A29544">
            <v>0</v>
          </cell>
          <cell r="B29544">
            <v>0</v>
          </cell>
          <cell r="C29544">
            <v>0</v>
          </cell>
          <cell r="D29544">
            <v>0</v>
          </cell>
        </row>
        <row r="29545">
          <cell r="A29545">
            <v>0</v>
          </cell>
          <cell r="B29545">
            <v>0</v>
          </cell>
          <cell r="C29545">
            <v>0</v>
          </cell>
          <cell r="D29545">
            <v>0</v>
          </cell>
        </row>
        <row r="29546">
          <cell r="A29546">
            <v>0</v>
          </cell>
          <cell r="B29546">
            <v>0</v>
          </cell>
          <cell r="C29546">
            <v>0</v>
          </cell>
          <cell r="D29546">
            <v>0</v>
          </cell>
        </row>
        <row r="29547">
          <cell r="A29547">
            <v>0</v>
          </cell>
          <cell r="B29547">
            <v>0</v>
          </cell>
          <cell r="C29547">
            <v>0</v>
          </cell>
          <cell r="D29547">
            <v>0</v>
          </cell>
        </row>
        <row r="29548">
          <cell r="A29548">
            <v>0</v>
          </cell>
          <cell r="B29548">
            <v>0</v>
          </cell>
          <cell r="C29548">
            <v>0</v>
          </cell>
          <cell r="D29548">
            <v>0</v>
          </cell>
        </row>
        <row r="29549">
          <cell r="A29549">
            <v>0</v>
          </cell>
          <cell r="B29549">
            <v>0</v>
          </cell>
          <cell r="C29549">
            <v>0</v>
          </cell>
          <cell r="D29549">
            <v>0</v>
          </cell>
        </row>
        <row r="29550">
          <cell r="A29550">
            <v>0</v>
          </cell>
          <cell r="B29550">
            <v>0</v>
          </cell>
          <cell r="C29550">
            <v>0</v>
          </cell>
          <cell r="D29550">
            <v>0</v>
          </cell>
        </row>
        <row r="29551">
          <cell r="A29551">
            <v>0</v>
          </cell>
          <cell r="B29551">
            <v>0</v>
          </cell>
          <cell r="C29551">
            <v>0</v>
          </cell>
          <cell r="D29551">
            <v>0</v>
          </cell>
        </row>
        <row r="29552">
          <cell r="A29552">
            <v>0</v>
          </cell>
          <cell r="B29552">
            <v>0</v>
          </cell>
          <cell r="C29552">
            <v>0</v>
          </cell>
          <cell r="D29552">
            <v>0</v>
          </cell>
        </row>
        <row r="29553">
          <cell r="A29553">
            <v>0</v>
          </cell>
          <cell r="B29553">
            <v>0</v>
          </cell>
          <cell r="C29553">
            <v>0</v>
          </cell>
          <cell r="D29553">
            <v>0</v>
          </cell>
        </row>
        <row r="29554">
          <cell r="A29554">
            <v>0</v>
          </cell>
          <cell r="B29554">
            <v>0</v>
          </cell>
          <cell r="C29554">
            <v>0</v>
          </cell>
          <cell r="D29554">
            <v>0</v>
          </cell>
        </row>
        <row r="29555">
          <cell r="A29555">
            <v>0</v>
          </cell>
          <cell r="B29555">
            <v>0</v>
          </cell>
          <cell r="C29555">
            <v>0</v>
          </cell>
          <cell r="D29555">
            <v>0</v>
          </cell>
        </row>
        <row r="29556">
          <cell r="A29556">
            <v>0</v>
          </cell>
          <cell r="B29556">
            <v>0</v>
          </cell>
          <cell r="C29556">
            <v>0</v>
          </cell>
          <cell r="D29556">
            <v>0</v>
          </cell>
        </row>
        <row r="29557">
          <cell r="A29557">
            <v>0</v>
          </cell>
          <cell r="B29557">
            <v>0</v>
          </cell>
          <cell r="C29557">
            <v>0</v>
          </cell>
          <cell r="D29557">
            <v>0</v>
          </cell>
        </row>
        <row r="29558">
          <cell r="A29558">
            <v>0</v>
          </cell>
          <cell r="B29558">
            <v>0</v>
          </cell>
          <cell r="C29558">
            <v>0</v>
          </cell>
          <cell r="D29558">
            <v>0</v>
          </cell>
        </row>
        <row r="29559">
          <cell r="A29559">
            <v>0</v>
          </cell>
          <cell r="B29559">
            <v>0</v>
          </cell>
          <cell r="C29559">
            <v>0</v>
          </cell>
          <cell r="D29559">
            <v>0</v>
          </cell>
        </row>
        <row r="29560">
          <cell r="A29560">
            <v>0</v>
          </cell>
          <cell r="B29560">
            <v>0</v>
          </cell>
          <cell r="C29560">
            <v>0</v>
          </cell>
          <cell r="D29560">
            <v>0</v>
          </cell>
        </row>
        <row r="29561">
          <cell r="A29561">
            <v>0</v>
          </cell>
          <cell r="B29561">
            <v>0</v>
          </cell>
          <cell r="C29561">
            <v>0</v>
          </cell>
          <cell r="D29561">
            <v>0</v>
          </cell>
        </row>
        <row r="29562">
          <cell r="A29562">
            <v>0</v>
          </cell>
          <cell r="B29562">
            <v>0</v>
          </cell>
          <cell r="C29562">
            <v>0</v>
          </cell>
          <cell r="D29562">
            <v>0</v>
          </cell>
        </row>
        <row r="29563">
          <cell r="A29563">
            <v>0</v>
          </cell>
          <cell r="B29563">
            <v>0</v>
          </cell>
          <cell r="C29563">
            <v>0</v>
          </cell>
          <cell r="D29563">
            <v>0</v>
          </cell>
        </row>
        <row r="29564">
          <cell r="A29564">
            <v>0</v>
          </cell>
          <cell r="B29564">
            <v>0</v>
          </cell>
          <cell r="C29564">
            <v>0</v>
          </cell>
          <cell r="D29564">
            <v>0</v>
          </cell>
        </row>
        <row r="29565">
          <cell r="A29565">
            <v>0</v>
          </cell>
          <cell r="B29565">
            <v>0</v>
          </cell>
          <cell r="C29565">
            <v>0</v>
          </cell>
          <cell r="D29565">
            <v>0</v>
          </cell>
        </row>
        <row r="29566">
          <cell r="A29566">
            <v>0</v>
          </cell>
          <cell r="B29566">
            <v>0</v>
          </cell>
          <cell r="C29566">
            <v>0</v>
          </cell>
          <cell r="D29566">
            <v>0</v>
          </cell>
        </row>
        <row r="29567">
          <cell r="A29567">
            <v>0</v>
          </cell>
          <cell r="B29567">
            <v>0</v>
          </cell>
          <cell r="C29567">
            <v>0</v>
          </cell>
          <cell r="D29567">
            <v>0</v>
          </cell>
        </row>
        <row r="29568">
          <cell r="A29568">
            <v>0</v>
          </cell>
          <cell r="B29568">
            <v>0</v>
          </cell>
          <cell r="C29568">
            <v>0</v>
          </cell>
          <cell r="D29568">
            <v>0</v>
          </cell>
        </row>
        <row r="29569">
          <cell r="A29569">
            <v>0</v>
          </cell>
          <cell r="B29569">
            <v>0</v>
          </cell>
          <cell r="C29569">
            <v>0</v>
          </cell>
          <cell r="D29569">
            <v>0</v>
          </cell>
        </row>
        <row r="29570">
          <cell r="A29570">
            <v>0</v>
          </cell>
          <cell r="B29570">
            <v>0</v>
          </cell>
          <cell r="C29570">
            <v>0</v>
          </cell>
          <cell r="D29570">
            <v>0</v>
          </cell>
        </row>
        <row r="29571">
          <cell r="A29571">
            <v>0</v>
          </cell>
          <cell r="B29571">
            <v>0</v>
          </cell>
          <cell r="C29571">
            <v>0</v>
          </cell>
          <cell r="D29571">
            <v>0</v>
          </cell>
        </row>
        <row r="29572">
          <cell r="A29572">
            <v>0</v>
          </cell>
          <cell r="B29572">
            <v>0</v>
          </cell>
          <cell r="C29572">
            <v>0</v>
          </cell>
          <cell r="D29572">
            <v>0</v>
          </cell>
        </row>
        <row r="29573">
          <cell r="A29573">
            <v>0</v>
          </cell>
          <cell r="B29573">
            <v>0</v>
          </cell>
          <cell r="C29573">
            <v>0</v>
          </cell>
          <cell r="D29573">
            <v>0</v>
          </cell>
        </row>
        <row r="29574">
          <cell r="A29574">
            <v>0</v>
          </cell>
          <cell r="B29574">
            <v>0</v>
          </cell>
          <cell r="C29574">
            <v>0</v>
          </cell>
          <cell r="D29574">
            <v>0</v>
          </cell>
        </row>
        <row r="29575">
          <cell r="A29575">
            <v>0</v>
          </cell>
          <cell r="B29575">
            <v>0</v>
          </cell>
          <cell r="C29575">
            <v>0</v>
          </cell>
          <cell r="D29575">
            <v>0</v>
          </cell>
        </row>
        <row r="29576">
          <cell r="A29576">
            <v>0</v>
          </cell>
          <cell r="B29576">
            <v>0</v>
          </cell>
          <cell r="C29576">
            <v>0</v>
          </cell>
          <cell r="D29576">
            <v>0</v>
          </cell>
        </row>
        <row r="29577">
          <cell r="A29577">
            <v>0</v>
          </cell>
          <cell r="B29577">
            <v>0</v>
          </cell>
          <cell r="C29577">
            <v>0</v>
          </cell>
          <cell r="D29577">
            <v>0</v>
          </cell>
        </row>
        <row r="29578">
          <cell r="A29578">
            <v>0</v>
          </cell>
          <cell r="B29578">
            <v>0</v>
          </cell>
          <cell r="C29578">
            <v>0</v>
          </cell>
          <cell r="D29578">
            <v>0</v>
          </cell>
        </row>
        <row r="29579">
          <cell r="A29579">
            <v>0</v>
          </cell>
          <cell r="B29579">
            <v>0</v>
          </cell>
          <cell r="C29579">
            <v>0</v>
          </cell>
          <cell r="D29579">
            <v>0</v>
          </cell>
        </row>
        <row r="29580">
          <cell r="A29580">
            <v>0</v>
          </cell>
          <cell r="B29580">
            <v>0</v>
          </cell>
          <cell r="C29580">
            <v>0</v>
          </cell>
          <cell r="D29580">
            <v>0</v>
          </cell>
        </row>
        <row r="29581">
          <cell r="A29581">
            <v>0</v>
          </cell>
          <cell r="B29581">
            <v>0</v>
          </cell>
          <cell r="C29581">
            <v>0</v>
          </cell>
          <cell r="D29581">
            <v>0</v>
          </cell>
        </row>
        <row r="29582">
          <cell r="A29582">
            <v>0</v>
          </cell>
          <cell r="B29582">
            <v>0</v>
          </cell>
          <cell r="C29582">
            <v>0</v>
          </cell>
          <cell r="D29582">
            <v>0</v>
          </cell>
        </row>
        <row r="29583">
          <cell r="A29583">
            <v>0</v>
          </cell>
          <cell r="B29583">
            <v>0</v>
          </cell>
          <cell r="C29583">
            <v>0</v>
          </cell>
          <cell r="D29583">
            <v>0</v>
          </cell>
        </row>
        <row r="29584">
          <cell r="A29584">
            <v>0</v>
          </cell>
          <cell r="B29584">
            <v>0</v>
          </cell>
          <cell r="C29584">
            <v>0</v>
          </cell>
          <cell r="D29584">
            <v>0</v>
          </cell>
        </row>
        <row r="29585">
          <cell r="A29585">
            <v>0</v>
          </cell>
          <cell r="B29585">
            <v>0</v>
          </cell>
          <cell r="C29585">
            <v>0</v>
          </cell>
          <cell r="D29585">
            <v>0</v>
          </cell>
        </row>
        <row r="29586">
          <cell r="A29586">
            <v>0</v>
          </cell>
          <cell r="B29586">
            <v>0</v>
          </cell>
          <cell r="C29586">
            <v>0</v>
          </cell>
          <cell r="D29586">
            <v>0</v>
          </cell>
        </row>
        <row r="29587">
          <cell r="A29587">
            <v>0</v>
          </cell>
          <cell r="B29587">
            <v>0</v>
          </cell>
          <cell r="C29587">
            <v>0</v>
          </cell>
          <cell r="D29587">
            <v>0</v>
          </cell>
        </row>
        <row r="29588">
          <cell r="A29588">
            <v>0</v>
          </cell>
          <cell r="B29588">
            <v>0</v>
          </cell>
          <cell r="C29588">
            <v>0</v>
          </cell>
          <cell r="D29588">
            <v>0</v>
          </cell>
        </row>
        <row r="29589">
          <cell r="A29589">
            <v>0</v>
          </cell>
          <cell r="B29589">
            <v>0</v>
          </cell>
          <cell r="C29589">
            <v>0</v>
          </cell>
          <cell r="D29589">
            <v>0</v>
          </cell>
        </row>
        <row r="29590">
          <cell r="A29590">
            <v>0</v>
          </cell>
          <cell r="B29590">
            <v>0</v>
          </cell>
          <cell r="C29590">
            <v>0</v>
          </cell>
          <cell r="D29590">
            <v>0</v>
          </cell>
        </row>
        <row r="29591">
          <cell r="A29591">
            <v>0</v>
          </cell>
          <cell r="B29591">
            <v>0</v>
          </cell>
          <cell r="C29591">
            <v>0</v>
          </cell>
          <cell r="D29591">
            <v>0</v>
          </cell>
        </row>
        <row r="29592">
          <cell r="A29592">
            <v>0</v>
          </cell>
          <cell r="B29592">
            <v>0</v>
          </cell>
          <cell r="C29592">
            <v>0</v>
          </cell>
          <cell r="D29592">
            <v>0</v>
          </cell>
        </row>
        <row r="29593">
          <cell r="A29593">
            <v>0</v>
          </cell>
          <cell r="B29593">
            <v>0</v>
          </cell>
          <cell r="C29593">
            <v>0</v>
          </cell>
          <cell r="D29593">
            <v>0</v>
          </cell>
        </row>
        <row r="29594">
          <cell r="A29594">
            <v>0</v>
          </cell>
          <cell r="B29594">
            <v>0</v>
          </cell>
          <cell r="C29594">
            <v>0</v>
          </cell>
          <cell r="D29594">
            <v>0</v>
          </cell>
        </row>
        <row r="29595">
          <cell r="A29595">
            <v>0</v>
          </cell>
          <cell r="B29595">
            <v>0</v>
          </cell>
          <cell r="C29595">
            <v>0</v>
          </cell>
          <cell r="D29595">
            <v>0</v>
          </cell>
        </row>
        <row r="29596">
          <cell r="A29596">
            <v>0</v>
          </cell>
          <cell r="B29596">
            <v>0</v>
          </cell>
          <cell r="C29596">
            <v>0</v>
          </cell>
          <cell r="D29596">
            <v>0</v>
          </cell>
        </row>
        <row r="29597">
          <cell r="A29597">
            <v>0</v>
          </cell>
          <cell r="B29597">
            <v>0</v>
          </cell>
          <cell r="C29597">
            <v>0</v>
          </cell>
          <cell r="D29597">
            <v>0</v>
          </cell>
        </row>
        <row r="29598">
          <cell r="A29598">
            <v>0</v>
          </cell>
          <cell r="B29598">
            <v>0</v>
          </cell>
          <cell r="C29598">
            <v>0</v>
          </cell>
          <cell r="D29598">
            <v>0</v>
          </cell>
        </row>
        <row r="29599">
          <cell r="A29599">
            <v>0</v>
          </cell>
          <cell r="B29599">
            <v>0</v>
          </cell>
          <cell r="C29599">
            <v>0</v>
          </cell>
          <cell r="D29599">
            <v>0</v>
          </cell>
        </row>
        <row r="29600">
          <cell r="A29600">
            <v>0</v>
          </cell>
          <cell r="B29600">
            <v>0</v>
          </cell>
          <cell r="C29600">
            <v>0</v>
          </cell>
          <cell r="D29600">
            <v>0</v>
          </cell>
        </row>
        <row r="29601">
          <cell r="A29601">
            <v>0</v>
          </cell>
          <cell r="B29601">
            <v>0</v>
          </cell>
          <cell r="C29601">
            <v>0</v>
          </cell>
          <cell r="D29601">
            <v>0</v>
          </cell>
        </row>
        <row r="29602">
          <cell r="A29602">
            <v>0</v>
          </cell>
          <cell r="B29602">
            <v>0</v>
          </cell>
          <cell r="C29602">
            <v>0</v>
          </cell>
          <cell r="D29602">
            <v>0</v>
          </cell>
        </row>
        <row r="29603">
          <cell r="A29603">
            <v>0</v>
          </cell>
          <cell r="B29603">
            <v>0</v>
          </cell>
          <cell r="C29603">
            <v>0</v>
          </cell>
          <cell r="D29603">
            <v>0</v>
          </cell>
        </row>
        <row r="29604">
          <cell r="A29604">
            <v>0</v>
          </cell>
          <cell r="B29604">
            <v>0</v>
          </cell>
          <cell r="C29604">
            <v>0</v>
          </cell>
          <cell r="D29604">
            <v>0</v>
          </cell>
        </row>
        <row r="29605">
          <cell r="A29605">
            <v>0</v>
          </cell>
          <cell r="B29605">
            <v>0</v>
          </cell>
          <cell r="C29605">
            <v>0</v>
          </cell>
          <cell r="D29605">
            <v>0</v>
          </cell>
        </row>
        <row r="29606">
          <cell r="A29606">
            <v>0</v>
          </cell>
          <cell r="B29606">
            <v>0</v>
          </cell>
          <cell r="C29606">
            <v>0</v>
          </cell>
          <cell r="D29606">
            <v>0</v>
          </cell>
        </row>
        <row r="29607">
          <cell r="A29607">
            <v>0</v>
          </cell>
          <cell r="B29607">
            <v>0</v>
          </cell>
          <cell r="C29607">
            <v>0</v>
          </cell>
          <cell r="D29607">
            <v>0</v>
          </cell>
        </row>
        <row r="29608">
          <cell r="A29608">
            <v>0</v>
          </cell>
          <cell r="B29608">
            <v>0</v>
          </cell>
          <cell r="C29608">
            <v>0</v>
          </cell>
          <cell r="D29608">
            <v>0</v>
          </cell>
        </row>
        <row r="29609">
          <cell r="A29609">
            <v>0</v>
          </cell>
          <cell r="B29609">
            <v>0</v>
          </cell>
          <cell r="C29609">
            <v>0</v>
          </cell>
          <cell r="D29609">
            <v>0</v>
          </cell>
        </row>
        <row r="29610">
          <cell r="A29610">
            <v>0</v>
          </cell>
          <cell r="B29610">
            <v>0</v>
          </cell>
          <cell r="C29610">
            <v>0</v>
          </cell>
          <cell r="D29610">
            <v>0</v>
          </cell>
        </row>
        <row r="29611">
          <cell r="A29611">
            <v>0</v>
          </cell>
          <cell r="B29611">
            <v>0</v>
          </cell>
          <cell r="C29611">
            <v>0</v>
          </cell>
          <cell r="D29611">
            <v>0</v>
          </cell>
        </row>
        <row r="29612">
          <cell r="A29612">
            <v>0</v>
          </cell>
          <cell r="B29612">
            <v>0</v>
          </cell>
          <cell r="C29612">
            <v>0</v>
          </cell>
          <cell r="D29612">
            <v>0</v>
          </cell>
        </row>
        <row r="29613">
          <cell r="A29613">
            <v>0</v>
          </cell>
          <cell r="B29613">
            <v>0</v>
          </cell>
          <cell r="C29613">
            <v>0</v>
          </cell>
          <cell r="D29613">
            <v>0</v>
          </cell>
        </row>
        <row r="29614">
          <cell r="A29614">
            <v>0</v>
          </cell>
          <cell r="B29614">
            <v>0</v>
          </cell>
          <cell r="C29614">
            <v>0</v>
          </cell>
          <cell r="D29614">
            <v>0</v>
          </cell>
        </row>
        <row r="29615">
          <cell r="A29615">
            <v>0</v>
          </cell>
          <cell r="B29615">
            <v>0</v>
          </cell>
          <cell r="C29615">
            <v>0</v>
          </cell>
          <cell r="D29615">
            <v>0</v>
          </cell>
        </row>
        <row r="29616">
          <cell r="A29616">
            <v>0</v>
          </cell>
          <cell r="B29616">
            <v>0</v>
          </cell>
          <cell r="C29616">
            <v>0</v>
          </cell>
          <cell r="D29616">
            <v>0</v>
          </cell>
        </row>
        <row r="29617">
          <cell r="A29617">
            <v>0</v>
          </cell>
          <cell r="B29617">
            <v>0</v>
          </cell>
          <cell r="C29617">
            <v>0</v>
          </cell>
          <cell r="D29617">
            <v>0</v>
          </cell>
        </row>
        <row r="29618">
          <cell r="A29618">
            <v>0</v>
          </cell>
          <cell r="B29618">
            <v>0</v>
          </cell>
          <cell r="C29618">
            <v>0</v>
          </cell>
          <cell r="D29618">
            <v>0</v>
          </cell>
        </row>
        <row r="29619">
          <cell r="A29619">
            <v>0</v>
          </cell>
          <cell r="B29619">
            <v>0</v>
          </cell>
          <cell r="C29619">
            <v>0</v>
          </cell>
          <cell r="D29619">
            <v>0</v>
          </cell>
        </row>
        <row r="29620">
          <cell r="A29620">
            <v>0</v>
          </cell>
          <cell r="B29620">
            <v>0</v>
          </cell>
          <cell r="C29620">
            <v>0</v>
          </cell>
          <cell r="D29620">
            <v>0</v>
          </cell>
        </row>
        <row r="29621">
          <cell r="A29621">
            <v>0</v>
          </cell>
          <cell r="B29621">
            <v>0</v>
          </cell>
          <cell r="C29621">
            <v>0</v>
          </cell>
          <cell r="D29621">
            <v>0</v>
          </cell>
        </row>
        <row r="29622">
          <cell r="A29622">
            <v>0</v>
          </cell>
          <cell r="B29622">
            <v>0</v>
          </cell>
          <cell r="C29622">
            <v>0</v>
          </cell>
          <cell r="D29622">
            <v>0</v>
          </cell>
        </row>
        <row r="29623">
          <cell r="A29623">
            <v>0</v>
          </cell>
          <cell r="B29623">
            <v>0</v>
          </cell>
          <cell r="C29623">
            <v>0</v>
          </cell>
          <cell r="D29623">
            <v>0</v>
          </cell>
        </row>
        <row r="29624">
          <cell r="A29624">
            <v>0</v>
          </cell>
          <cell r="B29624">
            <v>0</v>
          </cell>
          <cell r="C29624">
            <v>0</v>
          </cell>
          <cell r="D29624">
            <v>0</v>
          </cell>
        </row>
        <row r="29625">
          <cell r="A29625">
            <v>0</v>
          </cell>
          <cell r="B29625">
            <v>0</v>
          </cell>
          <cell r="C29625">
            <v>0</v>
          </cell>
          <cell r="D29625">
            <v>0</v>
          </cell>
        </row>
        <row r="29626">
          <cell r="A29626">
            <v>0</v>
          </cell>
          <cell r="B29626">
            <v>0</v>
          </cell>
          <cell r="C29626">
            <v>0</v>
          </cell>
          <cell r="D29626">
            <v>0</v>
          </cell>
        </row>
        <row r="29627">
          <cell r="A29627">
            <v>0</v>
          </cell>
          <cell r="B29627">
            <v>0</v>
          </cell>
          <cell r="C29627">
            <v>0</v>
          </cell>
          <cell r="D29627">
            <v>0</v>
          </cell>
        </row>
        <row r="29628">
          <cell r="A29628">
            <v>0</v>
          </cell>
          <cell r="B29628">
            <v>0</v>
          </cell>
          <cell r="C29628">
            <v>0</v>
          </cell>
          <cell r="D29628">
            <v>0</v>
          </cell>
        </row>
        <row r="29629">
          <cell r="A29629">
            <v>0</v>
          </cell>
          <cell r="B29629">
            <v>0</v>
          </cell>
          <cell r="C29629">
            <v>0</v>
          </cell>
          <cell r="D29629">
            <v>0</v>
          </cell>
        </row>
        <row r="29630">
          <cell r="A29630">
            <v>0</v>
          </cell>
          <cell r="B29630">
            <v>0</v>
          </cell>
          <cell r="C29630">
            <v>0</v>
          </cell>
          <cell r="D29630">
            <v>0</v>
          </cell>
        </row>
        <row r="29631">
          <cell r="A29631">
            <v>0</v>
          </cell>
          <cell r="B29631">
            <v>0</v>
          </cell>
          <cell r="C29631">
            <v>0</v>
          </cell>
          <cell r="D29631">
            <v>0</v>
          </cell>
        </row>
        <row r="29632">
          <cell r="A29632">
            <v>0</v>
          </cell>
          <cell r="B29632">
            <v>0</v>
          </cell>
          <cell r="C29632">
            <v>0</v>
          </cell>
          <cell r="D29632">
            <v>0</v>
          </cell>
        </row>
        <row r="29633">
          <cell r="A29633">
            <v>0</v>
          </cell>
          <cell r="B29633">
            <v>0</v>
          </cell>
          <cell r="C29633">
            <v>0</v>
          </cell>
          <cell r="D29633">
            <v>0</v>
          </cell>
        </row>
        <row r="29634">
          <cell r="A29634">
            <v>0</v>
          </cell>
          <cell r="B29634">
            <v>0</v>
          </cell>
          <cell r="C29634">
            <v>0</v>
          </cell>
          <cell r="D29634">
            <v>0</v>
          </cell>
        </row>
        <row r="29635">
          <cell r="A29635">
            <v>0</v>
          </cell>
          <cell r="B29635">
            <v>0</v>
          </cell>
          <cell r="C29635">
            <v>0</v>
          </cell>
          <cell r="D29635">
            <v>0</v>
          </cell>
        </row>
        <row r="29636">
          <cell r="A29636">
            <v>0</v>
          </cell>
          <cell r="B29636">
            <v>0</v>
          </cell>
          <cell r="C29636">
            <v>0</v>
          </cell>
          <cell r="D29636">
            <v>0</v>
          </cell>
        </row>
        <row r="29637">
          <cell r="A29637">
            <v>0</v>
          </cell>
          <cell r="B29637">
            <v>0</v>
          </cell>
          <cell r="C29637">
            <v>0</v>
          </cell>
          <cell r="D29637">
            <v>0</v>
          </cell>
        </row>
        <row r="29638">
          <cell r="A29638">
            <v>0</v>
          </cell>
          <cell r="B29638">
            <v>0</v>
          </cell>
          <cell r="C29638">
            <v>0</v>
          </cell>
          <cell r="D29638">
            <v>0</v>
          </cell>
        </row>
        <row r="29639">
          <cell r="A29639">
            <v>0</v>
          </cell>
          <cell r="B29639">
            <v>0</v>
          </cell>
          <cell r="C29639">
            <v>0</v>
          </cell>
          <cell r="D29639">
            <v>0</v>
          </cell>
        </row>
        <row r="29640">
          <cell r="A29640">
            <v>0</v>
          </cell>
          <cell r="B29640">
            <v>0</v>
          </cell>
          <cell r="C29640">
            <v>0</v>
          </cell>
          <cell r="D29640">
            <v>0</v>
          </cell>
        </row>
        <row r="29641">
          <cell r="A29641">
            <v>0</v>
          </cell>
          <cell r="B29641">
            <v>0</v>
          </cell>
          <cell r="C29641">
            <v>0</v>
          </cell>
          <cell r="D29641">
            <v>0</v>
          </cell>
        </row>
        <row r="29642">
          <cell r="A29642">
            <v>0</v>
          </cell>
          <cell r="B29642">
            <v>0</v>
          </cell>
          <cell r="C29642">
            <v>0</v>
          </cell>
          <cell r="D29642">
            <v>0</v>
          </cell>
        </row>
        <row r="29643">
          <cell r="A29643">
            <v>0</v>
          </cell>
          <cell r="B29643">
            <v>0</v>
          </cell>
          <cell r="C29643">
            <v>0</v>
          </cell>
          <cell r="D29643">
            <v>0</v>
          </cell>
        </row>
        <row r="29644">
          <cell r="A29644">
            <v>0</v>
          </cell>
          <cell r="B29644">
            <v>0</v>
          </cell>
          <cell r="C29644">
            <v>0</v>
          </cell>
          <cell r="D29644">
            <v>0</v>
          </cell>
        </row>
        <row r="29645">
          <cell r="A29645">
            <v>0</v>
          </cell>
          <cell r="B29645">
            <v>0</v>
          </cell>
          <cell r="C29645">
            <v>0</v>
          </cell>
          <cell r="D29645">
            <v>0</v>
          </cell>
        </row>
        <row r="29646">
          <cell r="A29646">
            <v>0</v>
          </cell>
          <cell r="B29646">
            <v>0</v>
          </cell>
          <cell r="C29646">
            <v>0</v>
          </cell>
          <cell r="D29646">
            <v>0</v>
          </cell>
        </row>
        <row r="29647">
          <cell r="A29647">
            <v>0</v>
          </cell>
          <cell r="B29647">
            <v>0</v>
          </cell>
          <cell r="C29647">
            <v>0</v>
          </cell>
          <cell r="D29647">
            <v>0</v>
          </cell>
        </row>
        <row r="29648">
          <cell r="A29648">
            <v>0</v>
          </cell>
          <cell r="B29648">
            <v>0</v>
          </cell>
          <cell r="C29648">
            <v>0</v>
          </cell>
          <cell r="D29648">
            <v>0</v>
          </cell>
        </row>
        <row r="29649">
          <cell r="A29649">
            <v>0</v>
          </cell>
          <cell r="B29649">
            <v>0</v>
          </cell>
          <cell r="C29649">
            <v>0</v>
          </cell>
          <cell r="D29649">
            <v>0</v>
          </cell>
        </row>
        <row r="29650">
          <cell r="A29650">
            <v>0</v>
          </cell>
          <cell r="B29650">
            <v>0</v>
          </cell>
          <cell r="C29650">
            <v>0</v>
          </cell>
          <cell r="D29650">
            <v>0</v>
          </cell>
        </row>
        <row r="29651">
          <cell r="A29651">
            <v>0</v>
          </cell>
          <cell r="B29651">
            <v>0</v>
          </cell>
          <cell r="C29651">
            <v>0</v>
          </cell>
          <cell r="D29651">
            <v>0</v>
          </cell>
        </row>
        <row r="29652">
          <cell r="A29652">
            <v>0</v>
          </cell>
          <cell r="B29652">
            <v>0</v>
          </cell>
          <cell r="C29652">
            <v>0</v>
          </cell>
          <cell r="D29652">
            <v>0</v>
          </cell>
        </row>
        <row r="29653">
          <cell r="A29653">
            <v>0</v>
          </cell>
          <cell r="B29653">
            <v>0</v>
          </cell>
          <cell r="C29653">
            <v>0</v>
          </cell>
          <cell r="D29653">
            <v>0</v>
          </cell>
        </row>
        <row r="29654">
          <cell r="A29654">
            <v>0</v>
          </cell>
          <cell r="B29654">
            <v>0</v>
          </cell>
          <cell r="C29654">
            <v>0</v>
          </cell>
          <cell r="D29654">
            <v>0</v>
          </cell>
        </row>
        <row r="29655">
          <cell r="A29655">
            <v>0</v>
          </cell>
          <cell r="B29655">
            <v>0</v>
          </cell>
          <cell r="C29655">
            <v>0</v>
          </cell>
          <cell r="D29655">
            <v>0</v>
          </cell>
        </row>
        <row r="29656">
          <cell r="A29656">
            <v>0</v>
          </cell>
          <cell r="B29656">
            <v>0</v>
          </cell>
          <cell r="C29656">
            <v>0</v>
          </cell>
          <cell r="D29656">
            <v>0</v>
          </cell>
        </row>
        <row r="29657">
          <cell r="A29657">
            <v>0</v>
          </cell>
          <cell r="B29657">
            <v>0</v>
          </cell>
          <cell r="C29657">
            <v>0</v>
          </cell>
          <cell r="D29657">
            <v>0</v>
          </cell>
        </row>
        <row r="29658">
          <cell r="A29658">
            <v>0</v>
          </cell>
          <cell r="B29658">
            <v>0</v>
          </cell>
          <cell r="C29658">
            <v>0</v>
          </cell>
          <cell r="D29658">
            <v>0</v>
          </cell>
        </row>
        <row r="29659">
          <cell r="A29659">
            <v>0</v>
          </cell>
          <cell r="B29659">
            <v>0</v>
          </cell>
          <cell r="C29659">
            <v>0</v>
          </cell>
          <cell r="D29659">
            <v>0</v>
          </cell>
        </row>
        <row r="29660">
          <cell r="A29660">
            <v>0</v>
          </cell>
          <cell r="B29660">
            <v>0</v>
          </cell>
          <cell r="C29660">
            <v>0</v>
          </cell>
          <cell r="D29660">
            <v>0</v>
          </cell>
        </row>
        <row r="29661">
          <cell r="A29661">
            <v>0</v>
          </cell>
          <cell r="B29661">
            <v>0</v>
          </cell>
          <cell r="C29661">
            <v>0</v>
          </cell>
          <cell r="D29661">
            <v>0</v>
          </cell>
        </row>
        <row r="29662">
          <cell r="A29662">
            <v>0</v>
          </cell>
          <cell r="B29662">
            <v>0</v>
          </cell>
          <cell r="C29662">
            <v>0</v>
          </cell>
          <cell r="D29662">
            <v>0</v>
          </cell>
        </row>
        <row r="29663">
          <cell r="A29663">
            <v>0</v>
          </cell>
          <cell r="B29663">
            <v>0</v>
          </cell>
          <cell r="C29663">
            <v>0</v>
          </cell>
          <cell r="D29663">
            <v>0</v>
          </cell>
        </row>
        <row r="29664">
          <cell r="A29664">
            <v>0</v>
          </cell>
          <cell r="B29664">
            <v>0</v>
          </cell>
          <cell r="C29664">
            <v>0</v>
          </cell>
          <cell r="D29664">
            <v>0</v>
          </cell>
        </row>
        <row r="29665">
          <cell r="A29665">
            <v>0</v>
          </cell>
          <cell r="B29665">
            <v>0</v>
          </cell>
          <cell r="C29665">
            <v>0</v>
          </cell>
          <cell r="D29665">
            <v>0</v>
          </cell>
        </row>
        <row r="29666">
          <cell r="A29666">
            <v>0</v>
          </cell>
          <cell r="B29666">
            <v>0</v>
          </cell>
          <cell r="C29666">
            <v>0</v>
          </cell>
          <cell r="D29666">
            <v>0</v>
          </cell>
        </row>
        <row r="29667">
          <cell r="A29667">
            <v>0</v>
          </cell>
          <cell r="B29667">
            <v>0</v>
          </cell>
          <cell r="C29667">
            <v>0</v>
          </cell>
          <cell r="D29667">
            <v>0</v>
          </cell>
        </row>
        <row r="29668">
          <cell r="A29668">
            <v>0</v>
          </cell>
          <cell r="B29668">
            <v>0</v>
          </cell>
          <cell r="C29668">
            <v>0</v>
          </cell>
          <cell r="D29668">
            <v>0</v>
          </cell>
        </row>
        <row r="29669">
          <cell r="A29669">
            <v>0</v>
          </cell>
          <cell r="B29669">
            <v>0</v>
          </cell>
          <cell r="C29669">
            <v>0</v>
          </cell>
          <cell r="D29669">
            <v>0</v>
          </cell>
        </row>
        <row r="29670">
          <cell r="A29670">
            <v>0</v>
          </cell>
          <cell r="B29670">
            <v>0</v>
          </cell>
          <cell r="C29670">
            <v>0</v>
          </cell>
          <cell r="D29670">
            <v>0</v>
          </cell>
        </row>
        <row r="29671">
          <cell r="A29671">
            <v>0</v>
          </cell>
          <cell r="B29671">
            <v>0</v>
          </cell>
          <cell r="C29671">
            <v>0</v>
          </cell>
          <cell r="D29671">
            <v>0</v>
          </cell>
        </row>
        <row r="29672">
          <cell r="A29672">
            <v>0</v>
          </cell>
          <cell r="B29672">
            <v>0</v>
          </cell>
          <cell r="C29672">
            <v>0</v>
          </cell>
          <cell r="D29672">
            <v>0</v>
          </cell>
        </row>
        <row r="29673">
          <cell r="A29673">
            <v>0</v>
          </cell>
          <cell r="B29673">
            <v>0</v>
          </cell>
          <cell r="C29673">
            <v>0</v>
          </cell>
          <cell r="D29673">
            <v>0</v>
          </cell>
        </row>
        <row r="29674">
          <cell r="A29674">
            <v>0</v>
          </cell>
          <cell r="B29674">
            <v>0</v>
          </cell>
          <cell r="C29674">
            <v>0</v>
          </cell>
          <cell r="D29674">
            <v>0</v>
          </cell>
        </row>
        <row r="29675">
          <cell r="A29675">
            <v>0</v>
          </cell>
          <cell r="B29675">
            <v>0</v>
          </cell>
          <cell r="C29675">
            <v>0</v>
          </cell>
          <cell r="D29675">
            <v>0</v>
          </cell>
        </row>
        <row r="29676">
          <cell r="A29676">
            <v>0</v>
          </cell>
          <cell r="B29676">
            <v>0</v>
          </cell>
          <cell r="C29676">
            <v>0</v>
          </cell>
          <cell r="D29676">
            <v>0</v>
          </cell>
        </row>
        <row r="29677">
          <cell r="A29677">
            <v>0</v>
          </cell>
          <cell r="B29677">
            <v>0</v>
          </cell>
          <cell r="C29677">
            <v>0</v>
          </cell>
          <cell r="D29677">
            <v>0</v>
          </cell>
        </row>
        <row r="29678">
          <cell r="A29678">
            <v>0</v>
          </cell>
          <cell r="B29678">
            <v>0</v>
          </cell>
          <cell r="C29678">
            <v>0</v>
          </cell>
          <cell r="D29678">
            <v>0</v>
          </cell>
        </row>
        <row r="29679">
          <cell r="A29679">
            <v>0</v>
          </cell>
          <cell r="B29679">
            <v>0</v>
          </cell>
          <cell r="C29679">
            <v>0</v>
          </cell>
          <cell r="D29679">
            <v>0</v>
          </cell>
        </row>
        <row r="29680">
          <cell r="A29680">
            <v>0</v>
          </cell>
          <cell r="B29680">
            <v>0</v>
          </cell>
          <cell r="C29680">
            <v>0</v>
          </cell>
          <cell r="D29680">
            <v>0</v>
          </cell>
        </row>
        <row r="29681">
          <cell r="A29681">
            <v>0</v>
          </cell>
          <cell r="B29681">
            <v>0</v>
          </cell>
          <cell r="C29681">
            <v>0</v>
          </cell>
          <cell r="D29681">
            <v>0</v>
          </cell>
        </row>
        <row r="29682">
          <cell r="A29682">
            <v>0</v>
          </cell>
          <cell r="B29682">
            <v>0</v>
          </cell>
          <cell r="C29682">
            <v>0</v>
          </cell>
          <cell r="D29682">
            <v>0</v>
          </cell>
        </row>
        <row r="29683">
          <cell r="A29683">
            <v>0</v>
          </cell>
          <cell r="B29683">
            <v>0</v>
          </cell>
          <cell r="C29683">
            <v>0</v>
          </cell>
          <cell r="D29683">
            <v>0</v>
          </cell>
        </row>
        <row r="29684">
          <cell r="A29684">
            <v>0</v>
          </cell>
          <cell r="B29684">
            <v>0</v>
          </cell>
          <cell r="C29684">
            <v>0</v>
          </cell>
          <cell r="D29684">
            <v>0</v>
          </cell>
        </row>
        <row r="29685">
          <cell r="A29685">
            <v>0</v>
          </cell>
          <cell r="B29685">
            <v>0</v>
          </cell>
          <cell r="C29685">
            <v>0</v>
          </cell>
          <cell r="D29685">
            <v>0</v>
          </cell>
        </row>
        <row r="29686">
          <cell r="A29686">
            <v>0</v>
          </cell>
          <cell r="B29686">
            <v>0</v>
          </cell>
          <cell r="C29686">
            <v>0</v>
          </cell>
          <cell r="D29686">
            <v>0</v>
          </cell>
        </row>
        <row r="29687">
          <cell r="A29687">
            <v>0</v>
          </cell>
          <cell r="B29687">
            <v>0</v>
          </cell>
          <cell r="C29687">
            <v>0</v>
          </cell>
          <cell r="D29687">
            <v>0</v>
          </cell>
        </row>
        <row r="29688">
          <cell r="A29688">
            <v>0</v>
          </cell>
          <cell r="B29688">
            <v>0</v>
          </cell>
          <cell r="C29688">
            <v>0</v>
          </cell>
          <cell r="D29688">
            <v>0</v>
          </cell>
        </row>
        <row r="29689">
          <cell r="A29689">
            <v>0</v>
          </cell>
          <cell r="B29689">
            <v>0</v>
          </cell>
          <cell r="C29689">
            <v>0</v>
          </cell>
          <cell r="D29689">
            <v>0</v>
          </cell>
        </row>
        <row r="29690">
          <cell r="A29690">
            <v>0</v>
          </cell>
          <cell r="B29690">
            <v>0</v>
          </cell>
          <cell r="C29690">
            <v>0</v>
          </cell>
          <cell r="D29690">
            <v>0</v>
          </cell>
        </row>
        <row r="29691">
          <cell r="A29691">
            <v>0</v>
          </cell>
          <cell r="B29691">
            <v>0</v>
          </cell>
          <cell r="C29691">
            <v>0</v>
          </cell>
          <cell r="D29691">
            <v>0</v>
          </cell>
        </row>
        <row r="29692">
          <cell r="A29692">
            <v>0</v>
          </cell>
          <cell r="B29692">
            <v>0</v>
          </cell>
          <cell r="C29692">
            <v>0</v>
          </cell>
          <cell r="D29692">
            <v>0</v>
          </cell>
        </row>
        <row r="29693">
          <cell r="A29693">
            <v>0</v>
          </cell>
          <cell r="B29693">
            <v>0</v>
          </cell>
          <cell r="C29693">
            <v>0</v>
          </cell>
          <cell r="D29693">
            <v>0</v>
          </cell>
        </row>
        <row r="29694">
          <cell r="A29694">
            <v>0</v>
          </cell>
          <cell r="B29694">
            <v>0</v>
          </cell>
          <cell r="C29694">
            <v>0</v>
          </cell>
          <cell r="D29694">
            <v>0</v>
          </cell>
        </row>
        <row r="29695">
          <cell r="A29695">
            <v>0</v>
          </cell>
          <cell r="B29695">
            <v>0</v>
          </cell>
          <cell r="C29695">
            <v>0</v>
          </cell>
          <cell r="D29695">
            <v>0</v>
          </cell>
        </row>
        <row r="29696">
          <cell r="A29696">
            <v>0</v>
          </cell>
          <cell r="B29696">
            <v>0</v>
          </cell>
          <cell r="C29696">
            <v>0</v>
          </cell>
          <cell r="D29696">
            <v>0</v>
          </cell>
        </row>
        <row r="29697">
          <cell r="A29697">
            <v>0</v>
          </cell>
          <cell r="B29697">
            <v>0</v>
          </cell>
          <cell r="C29697">
            <v>0</v>
          </cell>
          <cell r="D29697">
            <v>0</v>
          </cell>
        </row>
        <row r="29698">
          <cell r="A29698">
            <v>0</v>
          </cell>
          <cell r="B29698">
            <v>0</v>
          </cell>
          <cell r="C29698">
            <v>0</v>
          </cell>
          <cell r="D29698">
            <v>0</v>
          </cell>
        </row>
        <row r="29699">
          <cell r="A29699">
            <v>0</v>
          </cell>
          <cell r="B29699">
            <v>0</v>
          </cell>
          <cell r="C29699">
            <v>0</v>
          </cell>
          <cell r="D29699">
            <v>0</v>
          </cell>
        </row>
        <row r="29700">
          <cell r="A29700">
            <v>0</v>
          </cell>
          <cell r="B29700">
            <v>0</v>
          </cell>
          <cell r="C29700">
            <v>0</v>
          </cell>
          <cell r="D29700">
            <v>0</v>
          </cell>
        </row>
        <row r="29701">
          <cell r="A29701">
            <v>0</v>
          </cell>
          <cell r="B29701">
            <v>0</v>
          </cell>
          <cell r="C29701">
            <v>0</v>
          </cell>
          <cell r="D29701">
            <v>0</v>
          </cell>
        </row>
        <row r="29702">
          <cell r="A29702">
            <v>0</v>
          </cell>
          <cell r="B29702">
            <v>0</v>
          </cell>
          <cell r="C29702">
            <v>0</v>
          </cell>
          <cell r="D29702">
            <v>0</v>
          </cell>
        </row>
        <row r="29703">
          <cell r="A29703">
            <v>0</v>
          </cell>
          <cell r="B29703">
            <v>0</v>
          </cell>
          <cell r="C29703">
            <v>0</v>
          </cell>
          <cell r="D29703">
            <v>0</v>
          </cell>
        </row>
        <row r="29704">
          <cell r="A29704">
            <v>0</v>
          </cell>
          <cell r="B29704">
            <v>0</v>
          </cell>
          <cell r="C29704">
            <v>0</v>
          </cell>
          <cell r="D29704">
            <v>0</v>
          </cell>
        </row>
        <row r="29705">
          <cell r="A29705">
            <v>0</v>
          </cell>
          <cell r="B29705">
            <v>0</v>
          </cell>
          <cell r="C29705">
            <v>0</v>
          </cell>
          <cell r="D29705">
            <v>0</v>
          </cell>
        </row>
        <row r="29706">
          <cell r="A29706">
            <v>0</v>
          </cell>
          <cell r="B29706">
            <v>0</v>
          </cell>
          <cell r="C29706">
            <v>0</v>
          </cell>
          <cell r="D29706">
            <v>0</v>
          </cell>
        </row>
        <row r="29707">
          <cell r="A29707">
            <v>0</v>
          </cell>
          <cell r="B29707">
            <v>0</v>
          </cell>
          <cell r="C29707">
            <v>0</v>
          </cell>
          <cell r="D29707">
            <v>0</v>
          </cell>
        </row>
        <row r="29708">
          <cell r="A29708">
            <v>0</v>
          </cell>
          <cell r="B29708">
            <v>0</v>
          </cell>
          <cell r="C29708">
            <v>0</v>
          </cell>
          <cell r="D29708">
            <v>0</v>
          </cell>
        </row>
        <row r="29709">
          <cell r="A29709">
            <v>0</v>
          </cell>
          <cell r="B29709">
            <v>0</v>
          </cell>
          <cell r="C29709">
            <v>0</v>
          </cell>
          <cell r="D29709">
            <v>0</v>
          </cell>
        </row>
        <row r="29710">
          <cell r="A29710">
            <v>0</v>
          </cell>
          <cell r="B29710">
            <v>0</v>
          </cell>
          <cell r="C29710">
            <v>0</v>
          </cell>
          <cell r="D29710">
            <v>0</v>
          </cell>
        </row>
        <row r="29711">
          <cell r="A29711">
            <v>0</v>
          </cell>
          <cell r="B29711">
            <v>0</v>
          </cell>
          <cell r="C29711">
            <v>0</v>
          </cell>
          <cell r="D29711">
            <v>0</v>
          </cell>
        </row>
        <row r="29712">
          <cell r="A29712">
            <v>0</v>
          </cell>
          <cell r="B29712">
            <v>0</v>
          </cell>
          <cell r="C29712">
            <v>0</v>
          </cell>
          <cell r="D29712">
            <v>0</v>
          </cell>
        </row>
        <row r="29713">
          <cell r="A29713">
            <v>0</v>
          </cell>
          <cell r="B29713">
            <v>0</v>
          </cell>
          <cell r="C29713">
            <v>0</v>
          </cell>
          <cell r="D29713">
            <v>0</v>
          </cell>
        </row>
        <row r="29714">
          <cell r="A29714">
            <v>0</v>
          </cell>
          <cell r="B29714">
            <v>0</v>
          </cell>
          <cell r="C29714">
            <v>0</v>
          </cell>
          <cell r="D29714">
            <v>0</v>
          </cell>
        </row>
        <row r="29715">
          <cell r="A29715">
            <v>0</v>
          </cell>
          <cell r="B29715">
            <v>0</v>
          </cell>
          <cell r="C29715">
            <v>0</v>
          </cell>
          <cell r="D29715">
            <v>0</v>
          </cell>
        </row>
        <row r="29716">
          <cell r="A29716">
            <v>0</v>
          </cell>
          <cell r="B29716">
            <v>0</v>
          </cell>
          <cell r="C29716">
            <v>0</v>
          </cell>
          <cell r="D29716">
            <v>0</v>
          </cell>
        </row>
        <row r="29717">
          <cell r="A29717">
            <v>0</v>
          </cell>
          <cell r="B29717">
            <v>0</v>
          </cell>
          <cell r="C29717">
            <v>0</v>
          </cell>
          <cell r="D29717">
            <v>0</v>
          </cell>
        </row>
        <row r="29718">
          <cell r="A29718">
            <v>0</v>
          </cell>
          <cell r="B29718">
            <v>0</v>
          </cell>
          <cell r="C29718">
            <v>0</v>
          </cell>
          <cell r="D29718">
            <v>0</v>
          </cell>
        </row>
        <row r="29719">
          <cell r="A29719">
            <v>0</v>
          </cell>
          <cell r="B29719">
            <v>0</v>
          </cell>
          <cell r="C29719">
            <v>0</v>
          </cell>
          <cell r="D29719">
            <v>0</v>
          </cell>
        </row>
        <row r="29720">
          <cell r="A29720">
            <v>0</v>
          </cell>
          <cell r="B29720">
            <v>0</v>
          </cell>
          <cell r="C29720">
            <v>0</v>
          </cell>
          <cell r="D29720">
            <v>0</v>
          </cell>
        </row>
        <row r="29721">
          <cell r="A29721">
            <v>0</v>
          </cell>
          <cell r="B29721">
            <v>0</v>
          </cell>
          <cell r="C29721">
            <v>0</v>
          </cell>
          <cell r="D29721">
            <v>0</v>
          </cell>
        </row>
        <row r="29722">
          <cell r="A29722">
            <v>0</v>
          </cell>
          <cell r="B29722">
            <v>0</v>
          </cell>
          <cell r="C29722">
            <v>0</v>
          </cell>
          <cell r="D29722">
            <v>0</v>
          </cell>
        </row>
        <row r="29723">
          <cell r="A29723">
            <v>0</v>
          </cell>
          <cell r="B29723">
            <v>0</v>
          </cell>
          <cell r="C29723">
            <v>0</v>
          </cell>
          <cell r="D29723">
            <v>0</v>
          </cell>
        </row>
        <row r="29724">
          <cell r="A29724">
            <v>0</v>
          </cell>
          <cell r="B29724">
            <v>0</v>
          </cell>
          <cell r="C29724">
            <v>0</v>
          </cell>
          <cell r="D29724">
            <v>0</v>
          </cell>
        </row>
        <row r="29725">
          <cell r="A29725">
            <v>0</v>
          </cell>
          <cell r="B29725">
            <v>0</v>
          </cell>
          <cell r="C29725">
            <v>0</v>
          </cell>
          <cell r="D29725">
            <v>0</v>
          </cell>
        </row>
        <row r="29726">
          <cell r="A29726">
            <v>0</v>
          </cell>
          <cell r="B29726">
            <v>0</v>
          </cell>
          <cell r="C29726">
            <v>0</v>
          </cell>
          <cell r="D29726">
            <v>0</v>
          </cell>
        </row>
        <row r="29727">
          <cell r="A29727">
            <v>0</v>
          </cell>
          <cell r="B29727">
            <v>0</v>
          </cell>
          <cell r="C29727">
            <v>0</v>
          </cell>
          <cell r="D29727">
            <v>0</v>
          </cell>
        </row>
        <row r="29728">
          <cell r="A29728">
            <v>0</v>
          </cell>
          <cell r="B29728">
            <v>0</v>
          </cell>
          <cell r="C29728">
            <v>0</v>
          </cell>
          <cell r="D29728">
            <v>0</v>
          </cell>
        </row>
        <row r="29729">
          <cell r="A29729">
            <v>0</v>
          </cell>
          <cell r="B29729">
            <v>0</v>
          </cell>
          <cell r="C29729">
            <v>0</v>
          </cell>
          <cell r="D29729">
            <v>0</v>
          </cell>
        </row>
        <row r="29730">
          <cell r="A29730">
            <v>0</v>
          </cell>
          <cell r="B29730">
            <v>0</v>
          </cell>
          <cell r="C29730">
            <v>0</v>
          </cell>
          <cell r="D29730">
            <v>0</v>
          </cell>
        </row>
        <row r="29731">
          <cell r="A29731">
            <v>0</v>
          </cell>
          <cell r="B29731">
            <v>0</v>
          </cell>
          <cell r="C29731">
            <v>0</v>
          </cell>
          <cell r="D29731">
            <v>0</v>
          </cell>
        </row>
        <row r="29732">
          <cell r="A29732">
            <v>0</v>
          </cell>
          <cell r="B29732">
            <v>0</v>
          </cell>
          <cell r="C29732">
            <v>0</v>
          </cell>
          <cell r="D29732">
            <v>0</v>
          </cell>
        </row>
        <row r="29733">
          <cell r="A29733">
            <v>0</v>
          </cell>
          <cell r="B29733">
            <v>0</v>
          </cell>
          <cell r="C29733">
            <v>0</v>
          </cell>
          <cell r="D29733">
            <v>0</v>
          </cell>
        </row>
        <row r="29734">
          <cell r="A29734">
            <v>0</v>
          </cell>
          <cell r="B29734">
            <v>0</v>
          </cell>
          <cell r="C29734">
            <v>0</v>
          </cell>
          <cell r="D29734">
            <v>0</v>
          </cell>
        </row>
        <row r="29735">
          <cell r="A29735">
            <v>0</v>
          </cell>
          <cell r="B29735">
            <v>0</v>
          </cell>
          <cell r="C29735">
            <v>0</v>
          </cell>
          <cell r="D29735">
            <v>0</v>
          </cell>
        </row>
        <row r="29736">
          <cell r="A29736">
            <v>0</v>
          </cell>
          <cell r="B29736">
            <v>0</v>
          </cell>
          <cell r="C29736">
            <v>0</v>
          </cell>
          <cell r="D29736">
            <v>0</v>
          </cell>
        </row>
        <row r="29737">
          <cell r="A29737">
            <v>0</v>
          </cell>
          <cell r="B29737">
            <v>0</v>
          </cell>
          <cell r="C29737">
            <v>0</v>
          </cell>
          <cell r="D29737">
            <v>0</v>
          </cell>
        </row>
        <row r="29738">
          <cell r="A29738">
            <v>0</v>
          </cell>
          <cell r="B29738">
            <v>0</v>
          </cell>
          <cell r="C29738">
            <v>0</v>
          </cell>
          <cell r="D29738">
            <v>0</v>
          </cell>
        </row>
        <row r="29739">
          <cell r="A29739">
            <v>0</v>
          </cell>
          <cell r="B29739">
            <v>0</v>
          </cell>
          <cell r="C29739">
            <v>0</v>
          </cell>
          <cell r="D29739">
            <v>0</v>
          </cell>
        </row>
        <row r="29740">
          <cell r="A29740">
            <v>0</v>
          </cell>
          <cell r="B29740">
            <v>0</v>
          </cell>
          <cell r="C29740">
            <v>0</v>
          </cell>
          <cell r="D29740">
            <v>0</v>
          </cell>
        </row>
        <row r="29741">
          <cell r="A29741">
            <v>0</v>
          </cell>
          <cell r="B29741">
            <v>0</v>
          </cell>
          <cell r="C29741">
            <v>0</v>
          </cell>
          <cell r="D29741">
            <v>0</v>
          </cell>
        </row>
        <row r="29742">
          <cell r="A29742">
            <v>0</v>
          </cell>
          <cell r="B29742">
            <v>0</v>
          </cell>
          <cell r="C29742">
            <v>0</v>
          </cell>
          <cell r="D29742">
            <v>0</v>
          </cell>
        </row>
        <row r="29743">
          <cell r="A29743">
            <v>0</v>
          </cell>
          <cell r="B29743">
            <v>0</v>
          </cell>
          <cell r="C29743">
            <v>0</v>
          </cell>
          <cell r="D29743">
            <v>0</v>
          </cell>
        </row>
        <row r="29744">
          <cell r="A29744">
            <v>0</v>
          </cell>
          <cell r="B29744">
            <v>0</v>
          </cell>
          <cell r="C29744">
            <v>0</v>
          </cell>
          <cell r="D29744">
            <v>0</v>
          </cell>
        </row>
        <row r="29745">
          <cell r="A29745">
            <v>0</v>
          </cell>
          <cell r="B29745">
            <v>0</v>
          </cell>
          <cell r="C29745">
            <v>0</v>
          </cell>
          <cell r="D29745">
            <v>0</v>
          </cell>
        </row>
        <row r="29746">
          <cell r="A29746">
            <v>0</v>
          </cell>
          <cell r="B29746">
            <v>0</v>
          </cell>
          <cell r="C29746">
            <v>0</v>
          </cell>
          <cell r="D29746">
            <v>0</v>
          </cell>
        </row>
        <row r="29747">
          <cell r="A29747">
            <v>0</v>
          </cell>
          <cell r="B29747">
            <v>0</v>
          </cell>
          <cell r="C29747">
            <v>0</v>
          </cell>
          <cell r="D29747">
            <v>0</v>
          </cell>
        </row>
        <row r="29748">
          <cell r="A29748">
            <v>0</v>
          </cell>
          <cell r="B29748">
            <v>0</v>
          </cell>
          <cell r="C29748">
            <v>0</v>
          </cell>
          <cell r="D29748">
            <v>0</v>
          </cell>
        </row>
        <row r="29749">
          <cell r="A29749">
            <v>0</v>
          </cell>
          <cell r="B29749">
            <v>0</v>
          </cell>
          <cell r="C29749">
            <v>0</v>
          </cell>
          <cell r="D29749">
            <v>0</v>
          </cell>
        </row>
        <row r="29750">
          <cell r="A29750">
            <v>0</v>
          </cell>
          <cell r="B29750">
            <v>0</v>
          </cell>
          <cell r="C29750">
            <v>0</v>
          </cell>
          <cell r="D29750">
            <v>0</v>
          </cell>
        </row>
        <row r="29751">
          <cell r="A29751">
            <v>0</v>
          </cell>
          <cell r="B29751">
            <v>0</v>
          </cell>
          <cell r="C29751">
            <v>0</v>
          </cell>
          <cell r="D29751">
            <v>0</v>
          </cell>
        </row>
        <row r="29752">
          <cell r="A29752">
            <v>0</v>
          </cell>
          <cell r="B29752">
            <v>0</v>
          </cell>
          <cell r="C29752">
            <v>0</v>
          </cell>
          <cell r="D29752">
            <v>0</v>
          </cell>
        </row>
        <row r="29753">
          <cell r="A29753">
            <v>0</v>
          </cell>
          <cell r="B29753">
            <v>0</v>
          </cell>
          <cell r="C29753">
            <v>0</v>
          </cell>
          <cell r="D29753">
            <v>0</v>
          </cell>
        </row>
        <row r="29754">
          <cell r="A29754">
            <v>0</v>
          </cell>
          <cell r="B29754">
            <v>0</v>
          </cell>
          <cell r="C29754">
            <v>0</v>
          </cell>
          <cell r="D29754">
            <v>0</v>
          </cell>
        </row>
        <row r="29755">
          <cell r="A29755">
            <v>0</v>
          </cell>
          <cell r="B29755">
            <v>0</v>
          </cell>
          <cell r="C29755">
            <v>0</v>
          </cell>
          <cell r="D29755">
            <v>0</v>
          </cell>
        </row>
        <row r="29756">
          <cell r="A29756">
            <v>0</v>
          </cell>
          <cell r="B29756">
            <v>0</v>
          </cell>
          <cell r="C29756">
            <v>0</v>
          </cell>
          <cell r="D29756">
            <v>0</v>
          </cell>
        </row>
        <row r="29757">
          <cell r="A29757">
            <v>0</v>
          </cell>
          <cell r="B29757">
            <v>0</v>
          </cell>
          <cell r="C29757">
            <v>0</v>
          </cell>
          <cell r="D29757">
            <v>0</v>
          </cell>
        </row>
        <row r="29758">
          <cell r="A29758">
            <v>0</v>
          </cell>
          <cell r="B29758">
            <v>0</v>
          </cell>
          <cell r="C29758">
            <v>0</v>
          </cell>
          <cell r="D29758">
            <v>0</v>
          </cell>
        </row>
        <row r="29759">
          <cell r="A29759">
            <v>0</v>
          </cell>
          <cell r="B29759">
            <v>0</v>
          </cell>
          <cell r="C29759">
            <v>0</v>
          </cell>
          <cell r="D29759">
            <v>0</v>
          </cell>
        </row>
        <row r="29760">
          <cell r="A29760">
            <v>0</v>
          </cell>
          <cell r="B29760">
            <v>0</v>
          </cell>
          <cell r="C29760">
            <v>0</v>
          </cell>
          <cell r="D29760">
            <v>0</v>
          </cell>
        </row>
        <row r="29761">
          <cell r="A29761">
            <v>0</v>
          </cell>
          <cell r="B29761">
            <v>0</v>
          </cell>
          <cell r="C29761">
            <v>0</v>
          </cell>
          <cell r="D29761">
            <v>0</v>
          </cell>
        </row>
        <row r="29762">
          <cell r="A29762">
            <v>0</v>
          </cell>
          <cell r="B29762">
            <v>0</v>
          </cell>
          <cell r="C29762">
            <v>0</v>
          </cell>
          <cell r="D29762">
            <v>0</v>
          </cell>
        </row>
        <row r="29763">
          <cell r="A29763">
            <v>0</v>
          </cell>
          <cell r="B29763">
            <v>0</v>
          </cell>
          <cell r="C29763">
            <v>0</v>
          </cell>
          <cell r="D29763">
            <v>0</v>
          </cell>
        </row>
        <row r="29764">
          <cell r="A29764">
            <v>0</v>
          </cell>
          <cell r="B29764">
            <v>0</v>
          </cell>
          <cell r="C29764">
            <v>0</v>
          </cell>
          <cell r="D29764">
            <v>0</v>
          </cell>
        </row>
        <row r="29765">
          <cell r="A29765">
            <v>0</v>
          </cell>
          <cell r="B29765">
            <v>0</v>
          </cell>
          <cell r="C29765">
            <v>0</v>
          </cell>
          <cell r="D29765">
            <v>0</v>
          </cell>
        </row>
        <row r="29766">
          <cell r="A29766">
            <v>0</v>
          </cell>
          <cell r="B29766">
            <v>0</v>
          </cell>
          <cell r="C29766">
            <v>0</v>
          </cell>
          <cell r="D29766">
            <v>0</v>
          </cell>
        </row>
        <row r="29767">
          <cell r="A29767">
            <v>0</v>
          </cell>
          <cell r="B29767">
            <v>0</v>
          </cell>
          <cell r="C29767">
            <v>0</v>
          </cell>
          <cell r="D29767">
            <v>0</v>
          </cell>
        </row>
        <row r="29768">
          <cell r="A29768">
            <v>0</v>
          </cell>
          <cell r="B29768">
            <v>0</v>
          </cell>
          <cell r="C29768">
            <v>0</v>
          </cell>
          <cell r="D29768">
            <v>0</v>
          </cell>
        </row>
        <row r="29769">
          <cell r="A29769">
            <v>0</v>
          </cell>
          <cell r="B29769">
            <v>0</v>
          </cell>
          <cell r="C29769">
            <v>0</v>
          </cell>
          <cell r="D29769">
            <v>0</v>
          </cell>
        </row>
        <row r="29770">
          <cell r="A29770">
            <v>0</v>
          </cell>
          <cell r="B29770">
            <v>0</v>
          </cell>
          <cell r="C29770">
            <v>0</v>
          </cell>
          <cell r="D29770">
            <v>0</v>
          </cell>
        </row>
        <row r="29771">
          <cell r="A29771">
            <v>0</v>
          </cell>
          <cell r="B29771">
            <v>0</v>
          </cell>
          <cell r="C29771">
            <v>0</v>
          </cell>
          <cell r="D29771">
            <v>0</v>
          </cell>
        </row>
        <row r="29772">
          <cell r="A29772">
            <v>0</v>
          </cell>
          <cell r="B29772">
            <v>0</v>
          </cell>
          <cell r="C29772">
            <v>0</v>
          </cell>
          <cell r="D29772">
            <v>0</v>
          </cell>
        </row>
        <row r="29773">
          <cell r="A29773">
            <v>0</v>
          </cell>
          <cell r="B29773">
            <v>0</v>
          </cell>
          <cell r="C29773">
            <v>0</v>
          </cell>
          <cell r="D29773">
            <v>0</v>
          </cell>
        </row>
        <row r="29774">
          <cell r="A29774">
            <v>0</v>
          </cell>
          <cell r="B29774">
            <v>0</v>
          </cell>
          <cell r="C29774">
            <v>0</v>
          </cell>
          <cell r="D29774">
            <v>0</v>
          </cell>
        </row>
        <row r="29775">
          <cell r="A29775">
            <v>0</v>
          </cell>
          <cell r="B29775">
            <v>0</v>
          </cell>
          <cell r="C29775">
            <v>0</v>
          </cell>
          <cell r="D29775">
            <v>0</v>
          </cell>
        </row>
        <row r="29776">
          <cell r="A29776">
            <v>0</v>
          </cell>
          <cell r="B29776">
            <v>0</v>
          </cell>
          <cell r="C29776">
            <v>0</v>
          </cell>
          <cell r="D29776">
            <v>0</v>
          </cell>
        </row>
        <row r="29777">
          <cell r="A29777">
            <v>0</v>
          </cell>
          <cell r="B29777">
            <v>0</v>
          </cell>
          <cell r="C29777">
            <v>0</v>
          </cell>
          <cell r="D29777">
            <v>0</v>
          </cell>
        </row>
        <row r="29778">
          <cell r="A29778">
            <v>0</v>
          </cell>
          <cell r="B29778">
            <v>0</v>
          </cell>
          <cell r="C29778">
            <v>0</v>
          </cell>
          <cell r="D29778">
            <v>0</v>
          </cell>
        </row>
        <row r="29779">
          <cell r="A29779">
            <v>0</v>
          </cell>
          <cell r="B29779">
            <v>0</v>
          </cell>
          <cell r="C29779">
            <v>0</v>
          </cell>
          <cell r="D29779">
            <v>0</v>
          </cell>
        </row>
        <row r="29780">
          <cell r="A29780">
            <v>0</v>
          </cell>
          <cell r="B29780">
            <v>0</v>
          </cell>
          <cell r="C29780">
            <v>0</v>
          </cell>
          <cell r="D29780">
            <v>0</v>
          </cell>
        </row>
        <row r="29781">
          <cell r="A29781">
            <v>0</v>
          </cell>
          <cell r="B29781">
            <v>0</v>
          </cell>
          <cell r="C29781">
            <v>0</v>
          </cell>
          <cell r="D29781">
            <v>0</v>
          </cell>
        </row>
        <row r="29782">
          <cell r="A29782">
            <v>0</v>
          </cell>
          <cell r="B29782">
            <v>0</v>
          </cell>
          <cell r="C29782">
            <v>0</v>
          </cell>
          <cell r="D29782">
            <v>0</v>
          </cell>
        </row>
        <row r="29783">
          <cell r="A29783">
            <v>0</v>
          </cell>
          <cell r="B29783">
            <v>0</v>
          </cell>
          <cell r="C29783">
            <v>0</v>
          </cell>
          <cell r="D29783">
            <v>0</v>
          </cell>
        </row>
        <row r="29784">
          <cell r="A29784">
            <v>0</v>
          </cell>
          <cell r="B29784">
            <v>0</v>
          </cell>
          <cell r="C29784">
            <v>0</v>
          </cell>
          <cell r="D29784">
            <v>0</v>
          </cell>
        </row>
        <row r="29785">
          <cell r="A29785">
            <v>0</v>
          </cell>
          <cell r="B29785">
            <v>0</v>
          </cell>
          <cell r="C29785">
            <v>0</v>
          </cell>
          <cell r="D29785">
            <v>0</v>
          </cell>
        </row>
        <row r="29786">
          <cell r="A29786">
            <v>0</v>
          </cell>
          <cell r="B29786">
            <v>0</v>
          </cell>
          <cell r="C29786">
            <v>0</v>
          </cell>
          <cell r="D29786">
            <v>0</v>
          </cell>
        </row>
        <row r="29787">
          <cell r="A29787">
            <v>0</v>
          </cell>
          <cell r="B29787">
            <v>0</v>
          </cell>
          <cell r="C29787">
            <v>0</v>
          </cell>
          <cell r="D29787">
            <v>0</v>
          </cell>
        </row>
        <row r="29788">
          <cell r="A29788">
            <v>0</v>
          </cell>
          <cell r="B29788">
            <v>0</v>
          </cell>
          <cell r="C29788">
            <v>0</v>
          </cell>
          <cell r="D29788">
            <v>0</v>
          </cell>
        </row>
        <row r="29789">
          <cell r="A29789">
            <v>0</v>
          </cell>
          <cell r="B29789">
            <v>0</v>
          </cell>
          <cell r="C29789">
            <v>0</v>
          </cell>
          <cell r="D29789">
            <v>0</v>
          </cell>
        </row>
        <row r="29790">
          <cell r="A29790">
            <v>0</v>
          </cell>
          <cell r="B29790">
            <v>0</v>
          </cell>
          <cell r="C29790">
            <v>0</v>
          </cell>
          <cell r="D29790">
            <v>0</v>
          </cell>
        </row>
        <row r="29791">
          <cell r="A29791">
            <v>0</v>
          </cell>
          <cell r="B29791">
            <v>0</v>
          </cell>
          <cell r="C29791">
            <v>0</v>
          </cell>
          <cell r="D29791">
            <v>0</v>
          </cell>
        </row>
        <row r="29792">
          <cell r="A29792">
            <v>0</v>
          </cell>
          <cell r="B29792">
            <v>0</v>
          </cell>
          <cell r="C29792">
            <v>0</v>
          </cell>
          <cell r="D29792">
            <v>0</v>
          </cell>
        </row>
        <row r="29793">
          <cell r="A29793">
            <v>0</v>
          </cell>
          <cell r="B29793">
            <v>0</v>
          </cell>
          <cell r="C29793">
            <v>0</v>
          </cell>
          <cell r="D29793">
            <v>0</v>
          </cell>
        </row>
        <row r="29794">
          <cell r="A29794">
            <v>0</v>
          </cell>
          <cell r="B29794">
            <v>0</v>
          </cell>
          <cell r="C29794">
            <v>0</v>
          </cell>
          <cell r="D29794">
            <v>0</v>
          </cell>
        </row>
        <row r="29795">
          <cell r="A29795">
            <v>0</v>
          </cell>
          <cell r="B29795">
            <v>0</v>
          </cell>
          <cell r="C29795">
            <v>0</v>
          </cell>
          <cell r="D29795">
            <v>0</v>
          </cell>
        </row>
        <row r="29796">
          <cell r="A29796">
            <v>0</v>
          </cell>
          <cell r="B29796">
            <v>0</v>
          </cell>
          <cell r="C29796">
            <v>0</v>
          </cell>
          <cell r="D29796">
            <v>0</v>
          </cell>
        </row>
        <row r="29797">
          <cell r="A29797">
            <v>0</v>
          </cell>
          <cell r="B29797">
            <v>0</v>
          </cell>
          <cell r="C29797">
            <v>0</v>
          </cell>
          <cell r="D29797">
            <v>0</v>
          </cell>
        </row>
        <row r="29798">
          <cell r="A29798">
            <v>0</v>
          </cell>
          <cell r="B29798">
            <v>0</v>
          </cell>
          <cell r="C29798">
            <v>0</v>
          </cell>
          <cell r="D29798">
            <v>0</v>
          </cell>
        </row>
        <row r="29799">
          <cell r="A29799">
            <v>0</v>
          </cell>
          <cell r="B29799">
            <v>0</v>
          </cell>
          <cell r="C29799">
            <v>0</v>
          </cell>
          <cell r="D29799">
            <v>0</v>
          </cell>
        </row>
        <row r="29800">
          <cell r="A29800">
            <v>0</v>
          </cell>
          <cell r="B29800">
            <v>0</v>
          </cell>
          <cell r="C29800">
            <v>0</v>
          </cell>
          <cell r="D29800">
            <v>0</v>
          </cell>
        </row>
        <row r="29801">
          <cell r="A29801">
            <v>0</v>
          </cell>
          <cell r="B29801">
            <v>0</v>
          </cell>
          <cell r="C29801">
            <v>0</v>
          </cell>
          <cell r="D29801">
            <v>0</v>
          </cell>
        </row>
        <row r="29802">
          <cell r="A29802">
            <v>0</v>
          </cell>
          <cell r="B29802">
            <v>0</v>
          </cell>
          <cell r="C29802">
            <v>0</v>
          </cell>
          <cell r="D29802">
            <v>0</v>
          </cell>
        </row>
        <row r="29803">
          <cell r="A29803">
            <v>0</v>
          </cell>
          <cell r="B29803">
            <v>0</v>
          </cell>
          <cell r="C29803">
            <v>0</v>
          </cell>
          <cell r="D29803">
            <v>0</v>
          </cell>
        </row>
        <row r="29804">
          <cell r="A29804">
            <v>0</v>
          </cell>
          <cell r="B29804">
            <v>0</v>
          </cell>
          <cell r="C29804">
            <v>0</v>
          </cell>
          <cell r="D29804">
            <v>0</v>
          </cell>
        </row>
        <row r="29805">
          <cell r="A29805">
            <v>0</v>
          </cell>
          <cell r="B29805">
            <v>0</v>
          </cell>
          <cell r="C29805">
            <v>0</v>
          </cell>
          <cell r="D29805">
            <v>0</v>
          </cell>
        </row>
        <row r="29806">
          <cell r="A29806">
            <v>0</v>
          </cell>
          <cell r="B29806">
            <v>0</v>
          </cell>
          <cell r="C29806">
            <v>0</v>
          </cell>
          <cell r="D29806">
            <v>0</v>
          </cell>
        </row>
        <row r="29807">
          <cell r="A29807">
            <v>0</v>
          </cell>
          <cell r="B29807">
            <v>0</v>
          </cell>
          <cell r="C29807">
            <v>0</v>
          </cell>
          <cell r="D29807">
            <v>0</v>
          </cell>
        </row>
        <row r="29808">
          <cell r="A29808">
            <v>0</v>
          </cell>
          <cell r="B29808">
            <v>0</v>
          </cell>
          <cell r="C29808">
            <v>0</v>
          </cell>
          <cell r="D29808">
            <v>0</v>
          </cell>
        </row>
        <row r="29809">
          <cell r="A29809">
            <v>0</v>
          </cell>
          <cell r="B29809">
            <v>0</v>
          </cell>
          <cell r="C29809">
            <v>0</v>
          </cell>
          <cell r="D29809">
            <v>0</v>
          </cell>
        </row>
        <row r="29810">
          <cell r="A29810">
            <v>0</v>
          </cell>
          <cell r="B29810">
            <v>0</v>
          </cell>
          <cell r="C29810">
            <v>0</v>
          </cell>
          <cell r="D29810">
            <v>0</v>
          </cell>
        </row>
        <row r="29811">
          <cell r="A29811">
            <v>0</v>
          </cell>
          <cell r="B29811">
            <v>0</v>
          </cell>
          <cell r="C29811">
            <v>0</v>
          </cell>
          <cell r="D29811">
            <v>0</v>
          </cell>
        </row>
        <row r="29812">
          <cell r="A29812">
            <v>0</v>
          </cell>
          <cell r="B29812">
            <v>0</v>
          </cell>
          <cell r="C29812">
            <v>0</v>
          </cell>
          <cell r="D29812">
            <v>0</v>
          </cell>
        </row>
        <row r="29813">
          <cell r="A29813">
            <v>0</v>
          </cell>
          <cell r="B29813">
            <v>0</v>
          </cell>
          <cell r="C29813">
            <v>0</v>
          </cell>
          <cell r="D29813">
            <v>0</v>
          </cell>
        </row>
        <row r="29814">
          <cell r="A29814">
            <v>0</v>
          </cell>
          <cell r="B29814">
            <v>0</v>
          </cell>
          <cell r="C29814">
            <v>0</v>
          </cell>
          <cell r="D29814">
            <v>0</v>
          </cell>
        </row>
        <row r="29815">
          <cell r="A29815">
            <v>0</v>
          </cell>
          <cell r="B29815">
            <v>0</v>
          </cell>
          <cell r="C29815">
            <v>0</v>
          </cell>
          <cell r="D29815">
            <v>0</v>
          </cell>
        </row>
        <row r="29816">
          <cell r="A29816">
            <v>0</v>
          </cell>
          <cell r="B29816">
            <v>0</v>
          </cell>
          <cell r="C29816">
            <v>0</v>
          </cell>
          <cell r="D29816">
            <v>0</v>
          </cell>
        </row>
        <row r="29817">
          <cell r="A29817">
            <v>0</v>
          </cell>
          <cell r="B29817">
            <v>0</v>
          </cell>
          <cell r="C29817">
            <v>0</v>
          </cell>
          <cell r="D29817">
            <v>0</v>
          </cell>
        </row>
        <row r="29818">
          <cell r="A29818">
            <v>0</v>
          </cell>
          <cell r="B29818">
            <v>0</v>
          </cell>
          <cell r="C29818">
            <v>0</v>
          </cell>
          <cell r="D29818">
            <v>0</v>
          </cell>
        </row>
        <row r="29819">
          <cell r="A29819">
            <v>0</v>
          </cell>
          <cell r="B29819">
            <v>0</v>
          </cell>
          <cell r="C29819">
            <v>0</v>
          </cell>
          <cell r="D29819">
            <v>0</v>
          </cell>
        </row>
        <row r="29820">
          <cell r="A29820">
            <v>0</v>
          </cell>
          <cell r="B29820">
            <v>0</v>
          </cell>
          <cell r="C29820">
            <v>0</v>
          </cell>
          <cell r="D29820">
            <v>0</v>
          </cell>
        </row>
        <row r="29821">
          <cell r="A29821">
            <v>0</v>
          </cell>
          <cell r="B29821">
            <v>0</v>
          </cell>
          <cell r="C29821">
            <v>0</v>
          </cell>
          <cell r="D29821">
            <v>0</v>
          </cell>
        </row>
        <row r="29822">
          <cell r="A29822">
            <v>0</v>
          </cell>
          <cell r="B29822">
            <v>0</v>
          </cell>
          <cell r="C29822">
            <v>0</v>
          </cell>
          <cell r="D29822">
            <v>0</v>
          </cell>
        </row>
        <row r="29823">
          <cell r="A29823">
            <v>0</v>
          </cell>
          <cell r="B29823">
            <v>0</v>
          </cell>
          <cell r="C29823">
            <v>0</v>
          </cell>
          <cell r="D29823">
            <v>0</v>
          </cell>
        </row>
        <row r="29824">
          <cell r="A29824">
            <v>0</v>
          </cell>
          <cell r="B29824">
            <v>0</v>
          </cell>
          <cell r="C29824">
            <v>0</v>
          </cell>
          <cell r="D29824">
            <v>0</v>
          </cell>
        </row>
        <row r="29825">
          <cell r="A29825">
            <v>0</v>
          </cell>
          <cell r="B29825">
            <v>0</v>
          </cell>
          <cell r="C29825">
            <v>0</v>
          </cell>
          <cell r="D29825">
            <v>0</v>
          </cell>
        </row>
        <row r="29826">
          <cell r="A29826">
            <v>0</v>
          </cell>
          <cell r="B29826">
            <v>0</v>
          </cell>
          <cell r="C29826">
            <v>0</v>
          </cell>
          <cell r="D29826">
            <v>0</v>
          </cell>
        </row>
        <row r="29827">
          <cell r="A29827">
            <v>0</v>
          </cell>
          <cell r="B29827">
            <v>0</v>
          </cell>
          <cell r="C29827">
            <v>0</v>
          </cell>
          <cell r="D29827">
            <v>0</v>
          </cell>
        </row>
        <row r="29828">
          <cell r="A29828">
            <v>0</v>
          </cell>
          <cell r="B29828">
            <v>0</v>
          </cell>
          <cell r="C29828">
            <v>0</v>
          </cell>
          <cell r="D29828">
            <v>0</v>
          </cell>
        </row>
        <row r="29829">
          <cell r="A29829">
            <v>0</v>
          </cell>
          <cell r="B29829">
            <v>0</v>
          </cell>
          <cell r="C29829">
            <v>0</v>
          </cell>
          <cell r="D29829">
            <v>0</v>
          </cell>
        </row>
        <row r="29830">
          <cell r="A29830">
            <v>0</v>
          </cell>
          <cell r="B29830">
            <v>0</v>
          </cell>
          <cell r="C29830">
            <v>0</v>
          </cell>
          <cell r="D29830">
            <v>0</v>
          </cell>
        </row>
        <row r="29831">
          <cell r="A29831">
            <v>0</v>
          </cell>
          <cell r="B29831">
            <v>0</v>
          </cell>
          <cell r="C29831">
            <v>0</v>
          </cell>
          <cell r="D29831">
            <v>0</v>
          </cell>
        </row>
        <row r="29832">
          <cell r="A29832">
            <v>0</v>
          </cell>
          <cell r="B29832">
            <v>0</v>
          </cell>
          <cell r="C29832">
            <v>0</v>
          </cell>
          <cell r="D29832">
            <v>0</v>
          </cell>
        </row>
        <row r="29833">
          <cell r="A29833">
            <v>0</v>
          </cell>
          <cell r="B29833">
            <v>0</v>
          </cell>
          <cell r="C29833">
            <v>0</v>
          </cell>
          <cell r="D29833">
            <v>0</v>
          </cell>
        </row>
        <row r="29834">
          <cell r="A29834">
            <v>0</v>
          </cell>
          <cell r="B29834">
            <v>0</v>
          </cell>
          <cell r="C29834">
            <v>0</v>
          </cell>
          <cell r="D29834">
            <v>0</v>
          </cell>
        </row>
        <row r="29835">
          <cell r="A29835">
            <v>0</v>
          </cell>
          <cell r="B29835">
            <v>0</v>
          </cell>
          <cell r="C29835">
            <v>0</v>
          </cell>
          <cell r="D29835">
            <v>0</v>
          </cell>
        </row>
        <row r="29836">
          <cell r="A29836">
            <v>0</v>
          </cell>
          <cell r="B29836">
            <v>0</v>
          </cell>
          <cell r="C29836">
            <v>0</v>
          </cell>
          <cell r="D29836">
            <v>0</v>
          </cell>
        </row>
        <row r="29837">
          <cell r="A29837">
            <v>0</v>
          </cell>
          <cell r="B29837">
            <v>0</v>
          </cell>
          <cell r="C29837">
            <v>0</v>
          </cell>
          <cell r="D29837">
            <v>0</v>
          </cell>
        </row>
        <row r="29838">
          <cell r="A29838">
            <v>0</v>
          </cell>
          <cell r="B29838">
            <v>0</v>
          </cell>
          <cell r="C29838">
            <v>0</v>
          </cell>
          <cell r="D29838">
            <v>0</v>
          </cell>
        </row>
        <row r="29839">
          <cell r="A29839">
            <v>0</v>
          </cell>
          <cell r="B29839">
            <v>0</v>
          </cell>
          <cell r="C29839">
            <v>0</v>
          </cell>
          <cell r="D29839">
            <v>0</v>
          </cell>
        </row>
        <row r="29840">
          <cell r="A29840">
            <v>0</v>
          </cell>
          <cell r="B29840">
            <v>0</v>
          </cell>
          <cell r="C29840">
            <v>0</v>
          </cell>
          <cell r="D29840">
            <v>0</v>
          </cell>
        </row>
        <row r="29841">
          <cell r="A29841">
            <v>0</v>
          </cell>
          <cell r="B29841">
            <v>0</v>
          </cell>
          <cell r="C29841">
            <v>0</v>
          </cell>
          <cell r="D29841">
            <v>0</v>
          </cell>
        </row>
        <row r="29842">
          <cell r="A29842">
            <v>0</v>
          </cell>
          <cell r="B29842">
            <v>0</v>
          </cell>
          <cell r="C29842">
            <v>0</v>
          </cell>
          <cell r="D29842">
            <v>0</v>
          </cell>
        </row>
        <row r="29843">
          <cell r="A29843">
            <v>0</v>
          </cell>
          <cell r="B29843">
            <v>0</v>
          </cell>
          <cell r="C29843">
            <v>0</v>
          </cell>
          <cell r="D29843">
            <v>0</v>
          </cell>
        </row>
        <row r="29844">
          <cell r="A29844">
            <v>0</v>
          </cell>
          <cell r="B29844">
            <v>0</v>
          </cell>
          <cell r="C29844">
            <v>0</v>
          </cell>
          <cell r="D29844">
            <v>0</v>
          </cell>
        </row>
        <row r="29845">
          <cell r="A29845">
            <v>0</v>
          </cell>
          <cell r="B29845">
            <v>0</v>
          </cell>
          <cell r="C29845">
            <v>0</v>
          </cell>
          <cell r="D29845">
            <v>0</v>
          </cell>
        </row>
        <row r="29846">
          <cell r="A29846">
            <v>0</v>
          </cell>
          <cell r="B29846">
            <v>0</v>
          </cell>
          <cell r="C29846">
            <v>0</v>
          </cell>
          <cell r="D29846">
            <v>0</v>
          </cell>
        </row>
        <row r="29847">
          <cell r="A29847">
            <v>0</v>
          </cell>
          <cell r="B29847">
            <v>0</v>
          </cell>
          <cell r="C29847">
            <v>0</v>
          </cell>
          <cell r="D29847">
            <v>0</v>
          </cell>
        </row>
        <row r="29848">
          <cell r="A29848">
            <v>0</v>
          </cell>
          <cell r="B29848">
            <v>0</v>
          </cell>
          <cell r="C29848">
            <v>0</v>
          </cell>
          <cell r="D29848">
            <v>0</v>
          </cell>
        </row>
        <row r="29849">
          <cell r="A29849">
            <v>0</v>
          </cell>
          <cell r="B29849">
            <v>0</v>
          </cell>
          <cell r="C29849">
            <v>0</v>
          </cell>
          <cell r="D29849">
            <v>0</v>
          </cell>
        </row>
        <row r="29850">
          <cell r="A29850">
            <v>0</v>
          </cell>
          <cell r="B29850">
            <v>0</v>
          </cell>
          <cell r="C29850">
            <v>0</v>
          </cell>
          <cell r="D29850">
            <v>0</v>
          </cell>
        </row>
        <row r="29851">
          <cell r="A29851">
            <v>0</v>
          </cell>
          <cell r="B29851">
            <v>0</v>
          </cell>
          <cell r="C29851">
            <v>0</v>
          </cell>
          <cell r="D29851">
            <v>0</v>
          </cell>
        </row>
        <row r="29852">
          <cell r="A29852">
            <v>0</v>
          </cell>
          <cell r="B29852">
            <v>0</v>
          </cell>
          <cell r="C29852">
            <v>0</v>
          </cell>
          <cell r="D29852">
            <v>0</v>
          </cell>
        </row>
        <row r="29853">
          <cell r="A29853">
            <v>0</v>
          </cell>
          <cell r="B29853">
            <v>0</v>
          </cell>
          <cell r="C29853">
            <v>0</v>
          </cell>
          <cell r="D29853">
            <v>0</v>
          </cell>
        </row>
        <row r="29854">
          <cell r="A29854">
            <v>0</v>
          </cell>
          <cell r="B29854">
            <v>0</v>
          </cell>
          <cell r="C29854">
            <v>0</v>
          </cell>
          <cell r="D29854">
            <v>0</v>
          </cell>
        </row>
        <row r="29855">
          <cell r="A29855">
            <v>0</v>
          </cell>
          <cell r="B29855">
            <v>0</v>
          </cell>
          <cell r="C29855">
            <v>0</v>
          </cell>
          <cell r="D29855">
            <v>0</v>
          </cell>
        </row>
        <row r="29856">
          <cell r="A29856">
            <v>0</v>
          </cell>
          <cell r="B29856">
            <v>0</v>
          </cell>
          <cell r="C29856">
            <v>0</v>
          </cell>
          <cell r="D29856">
            <v>0</v>
          </cell>
        </row>
        <row r="29857">
          <cell r="A29857">
            <v>0</v>
          </cell>
          <cell r="B29857">
            <v>0</v>
          </cell>
          <cell r="C29857">
            <v>0</v>
          </cell>
          <cell r="D29857">
            <v>0</v>
          </cell>
        </row>
        <row r="29858">
          <cell r="A29858">
            <v>0</v>
          </cell>
          <cell r="B29858">
            <v>0</v>
          </cell>
          <cell r="C29858">
            <v>0</v>
          </cell>
          <cell r="D29858">
            <v>0</v>
          </cell>
        </row>
        <row r="29859">
          <cell r="A29859">
            <v>0</v>
          </cell>
          <cell r="B29859">
            <v>0</v>
          </cell>
          <cell r="C29859">
            <v>0</v>
          </cell>
          <cell r="D29859">
            <v>0</v>
          </cell>
        </row>
        <row r="29860">
          <cell r="A29860">
            <v>0</v>
          </cell>
          <cell r="B29860">
            <v>0</v>
          </cell>
          <cell r="C29860">
            <v>0</v>
          </cell>
          <cell r="D29860">
            <v>0</v>
          </cell>
        </row>
        <row r="29861">
          <cell r="A29861">
            <v>0</v>
          </cell>
          <cell r="B29861">
            <v>0</v>
          </cell>
          <cell r="C29861">
            <v>0</v>
          </cell>
          <cell r="D29861">
            <v>0</v>
          </cell>
        </row>
        <row r="29862">
          <cell r="A29862">
            <v>0</v>
          </cell>
          <cell r="B29862">
            <v>0</v>
          </cell>
          <cell r="C29862">
            <v>0</v>
          </cell>
          <cell r="D29862">
            <v>0</v>
          </cell>
        </row>
        <row r="29863">
          <cell r="A29863">
            <v>0</v>
          </cell>
          <cell r="B29863">
            <v>0</v>
          </cell>
          <cell r="C29863">
            <v>0</v>
          </cell>
          <cell r="D29863">
            <v>0</v>
          </cell>
        </row>
        <row r="29864">
          <cell r="A29864">
            <v>0</v>
          </cell>
          <cell r="B29864">
            <v>0</v>
          </cell>
          <cell r="C29864">
            <v>0</v>
          </cell>
          <cell r="D29864">
            <v>0</v>
          </cell>
        </row>
        <row r="29865">
          <cell r="A29865">
            <v>0</v>
          </cell>
          <cell r="B29865">
            <v>0</v>
          </cell>
          <cell r="C29865">
            <v>0</v>
          </cell>
          <cell r="D29865">
            <v>0</v>
          </cell>
        </row>
        <row r="29866">
          <cell r="A29866">
            <v>0</v>
          </cell>
          <cell r="B29866">
            <v>0</v>
          </cell>
          <cell r="C29866">
            <v>0</v>
          </cell>
          <cell r="D29866">
            <v>0</v>
          </cell>
        </row>
        <row r="29867">
          <cell r="A29867">
            <v>0</v>
          </cell>
          <cell r="B29867">
            <v>0</v>
          </cell>
          <cell r="C29867">
            <v>0</v>
          </cell>
          <cell r="D29867">
            <v>0</v>
          </cell>
        </row>
        <row r="29868">
          <cell r="A29868">
            <v>0</v>
          </cell>
          <cell r="B29868">
            <v>0</v>
          </cell>
          <cell r="C29868">
            <v>0</v>
          </cell>
          <cell r="D29868">
            <v>0</v>
          </cell>
        </row>
        <row r="29869">
          <cell r="A29869">
            <v>0</v>
          </cell>
          <cell r="B29869">
            <v>0</v>
          </cell>
          <cell r="C29869">
            <v>0</v>
          </cell>
          <cell r="D29869">
            <v>0</v>
          </cell>
        </row>
        <row r="29870">
          <cell r="A29870">
            <v>0</v>
          </cell>
          <cell r="B29870">
            <v>0</v>
          </cell>
          <cell r="C29870">
            <v>0</v>
          </cell>
          <cell r="D29870">
            <v>0</v>
          </cell>
        </row>
        <row r="29871">
          <cell r="A29871">
            <v>0</v>
          </cell>
          <cell r="B29871">
            <v>0</v>
          </cell>
          <cell r="C29871">
            <v>0</v>
          </cell>
          <cell r="D29871">
            <v>0</v>
          </cell>
        </row>
        <row r="29872">
          <cell r="A29872">
            <v>0</v>
          </cell>
          <cell r="B29872">
            <v>0</v>
          </cell>
          <cell r="C29872">
            <v>0</v>
          </cell>
          <cell r="D29872">
            <v>0</v>
          </cell>
        </row>
        <row r="29873">
          <cell r="A29873">
            <v>0</v>
          </cell>
          <cell r="B29873">
            <v>0</v>
          </cell>
          <cell r="C29873">
            <v>0</v>
          </cell>
          <cell r="D29873">
            <v>0</v>
          </cell>
        </row>
        <row r="29874">
          <cell r="A29874">
            <v>0</v>
          </cell>
          <cell r="B29874">
            <v>0</v>
          </cell>
          <cell r="C29874">
            <v>0</v>
          </cell>
          <cell r="D29874">
            <v>0</v>
          </cell>
        </row>
        <row r="29875">
          <cell r="A29875">
            <v>0</v>
          </cell>
          <cell r="B29875">
            <v>0</v>
          </cell>
          <cell r="C29875">
            <v>0</v>
          </cell>
          <cell r="D29875">
            <v>0</v>
          </cell>
        </row>
        <row r="29876">
          <cell r="A29876">
            <v>0</v>
          </cell>
          <cell r="B29876">
            <v>0</v>
          </cell>
          <cell r="C29876">
            <v>0</v>
          </cell>
          <cell r="D29876">
            <v>0</v>
          </cell>
        </row>
        <row r="29877">
          <cell r="A29877">
            <v>0</v>
          </cell>
          <cell r="B29877">
            <v>0</v>
          </cell>
          <cell r="C29877">
            <v>0</v>
          </cell>
          <cell r="D29877">
            <v>0</v>
          </cell>
        </row>
        <row r="29878">
          <cell r="A29878">
            <v>0</v>
          </cell>
          <cell r="B29878">
            <v>0</v>
          </cell>
          <cell r="C29878">
            <v>0</v>
          </cell>
          <cell r="D29878">
            <v>0</v>
          </cell>
        </row>
        <row r="29879">
          <cell r="A29879">
            <v>0</v>
          </cell>
          <cell r="B29879">
            <v>0</v>
          </cell>
          <cell r="C29879">
            <v>0</v>
          </cell>
          <cell r="D29879">
            <v>0</v>
          </cell>
        </row>
        <row r="29880">
          <cell r="A29880">
            <v>0</v>
          </cell>
          <cell r="B29880">
            <v>0</v>
          </cell>
          <cell r="C29880">
            <v>0</v>
          </cell>
          <cell r="D29880">
            <v>0</v>
          </cell>
        </row>
        <row r="29881">
          <cell r="A29881">
            <v>0</v>
          </cell>
          <cell r="B29881">
            <v>0</v>
          </cell>
          <cell r="C29881">
            <v>0</v>
          </cell>
          <cell r="D29881">
            <v>0</v>
          </cell>
        </row>
        <row r="29882">
          <cell r="A29882">
            <v>0</v>
          </cell>
          <cell r="B29882">
            <v>0</v>
          </cell>
          <cell r="C29882">
            <v>0</v>
          </cell>
          <cell r="D29882">
            <v>0</v>
          </cell>
        </row>
        <row r="29883">
          <cell r="A29883">
            <v>0</v>
          </cell>
          <cell r="B29883">
            <v>0</v>
          </cell>
          <cell r="C29883">
            <v>0</v>
          </cell>
          <cell r="D29883">
            <v>0</v>
          </cell>
        </row>
        <row r="29884">
          <cell r="A29884">
            <v>0</v>
          </cell>
          <cell r="B29884">
            <v>0</v>
          </cell>
          <cell r="C29884">
            <v>0</v>
          </cell>
          <cell r="D29884">
            <v>0</v>
          </cell>
        </row>
        <row r="29885">
          <cell r="A29885">
            <v>0</v>
          </cell>
          <cell r="B29885">
            <v>0</v>
          </cell>
          <cell r="C29885">
            <v>0</v>
          </cell>
          <cell r="D29885">
            <v>0</v>
          </cell>
        </row>
        <row r="29886">
          <cell r="A29886">
            <v>0</v>
          </cell>
          <cell r="B29886">
            <v>0</v>
          </cell>
          <cell r="C29886">
            <v>0</v>
          </cell>
          <cell r="D29886">
            <v>0</v>
          </cell>
        </row>
        <row r="29887">
          <cell r="A29887">
            <v>0</v>
          </cell>
          <cell r="B29887">
            <v>0</v>
          </cell>
          <cell r="C29887">
            <v>0</v>
          </cell>
          <cell r="D29887">
            <v>0</v>
          </cell>
        </row>
        <row r="29888">
          <cell r="A29888">
            <v>0</v>
          </cell>
          <cell r="B29888">
            <v>0</v>
          </cell>
          <cell r="C29888">
            <v>0</v>
          </cell>
          <cell r="D29888">
            <v>0</v>
          </cell>
        </row>
        <row r="29889">
          <cell r="A29889">
            <v>0</v>
          </cell>
          <cell r="B29889">
            <v>0</v>
          </cell>
          <cell r="C29889">
            <v>0</v>
          </cell>
          <cell r="D29889">
            <v>0</v>
          </cell>
        </row>
        <row r="29890">
          <cell r="A29890">
            <v>0</v>
          </cell>
          <cell r="B29890">
            <v>0</v>
          </cell>
          <cell r="C29890">
            <v>0</v>
          </cell>
          <cell r="D29890">
            <v>0</v>
          </cell>
        </row>
        <row r="29891">
          <cell r="A29891">
            <v>0</v>
          </cell>
          <cell r="B29891">
            <v>0</v>
          </cell>
          <cell r="C29891">
            <v>0</v>
          </cell>
          <cell r="D29891">
            <v>0</v>
          </cell>
        </row>
        <row r="29892">
          <cell r="A29892">
            <v>0</v>
          </cell>
          <cell r="B29892">
            <v>0</v>
          </cell>
          <cell r="C29892">
            <v>0</v>
          </cell>
          <cell r="D29892">
            <v>0</v>
          </cell>
        </row>
        <row r="29893">
          <cell r="A29893">
            <v>0</v>
          </cell>
          <cell r="B29893">
            <v>0</v>
          </cell>
          <cell r="C29893">
            <v>0</v>
          </cell>
          <cell r="D29893">
            <v>0</v>
          </cell>
        </row>
        <row r="29894">
          <cell r="A29894">
            <v>0</v>
          </cell>
          <cell r="B29894">
            <v>0</v>
          </cell>
          <cell r="C29894">
            <v>0</v>
          </cell>
          <cell r="D29894">
            <v>0</v>
          </cell>
        </row>
        <row r="29895">
          <cell r="A29895">
            <v>0</v>
          </cell>
          <cell r="B29895">
            <v>0</v>
          </cell>
          <cell r="C29895">
            <v>0</v>
          </cell>
          <cell r="D29895">
            <v>0</v>
          </cell>
        </row>
        <row r="29896">
          <cell r="A29896">
            <v>0</v>
          </cell>
          <cell r="B29896">
            <v>0</v>
          </cell>
          <cell r="C29896">
            <v>0</v>
          </cell>
          <cell r="D29896">
            <v>0</v>
          </cell>
        </row>
        <row r="29897">
          <cell r="A29897">
            <v>0</v>
          </cell>
          <cell r="B29897">
            <v>0</v>
          </cell>
          <cell r="C29897">
            <v>0</v>
          </cell>
          <cell r="D29897">
            <v>0</v>
          </cell>
        </row>
        <row r="29898">
          <cell r="A29898">
            <v>0</v>
          </cell>
          <cell r="B29898">
            <v>0</v>
          </cell>
          <cell r="C29898">
            <v>0</v>
          </cell>
          <cell r="D29898">
            <v>0</v>
          </cell>
        </row>
        <row r="29899">
          <cell r="A29899">
            <v>0</v>
          </cell>
          <cell r="B29899">
            <v>0</v>
          </cell>
          <cell r="C29899">
            <v>0</v>
          </cell>
          <cell r="D29899">
            <v>0</v>
          </cell>
        </row>
        <row r="29900">
          <cell r="A29900">
            <v>0</v>
          </cell>
          <cell r="B29900">
            <v>0</v>
          </cell>
          <cell r="C29900">
            <v>0</v>
          </cell>
          <cell r="D29900">
            <v>0</v>
          </cell>
        </row>
        <row r="29901">
          <cell r="A29901">
            <v>0</v>
          </cell>
          <cell r="B29901">
            <v>0</v>
          </cell>
          <cell r="C29901">
            <v>0</v>
          </cell>
          <cell r="D29901">
            <v>0</v>
          </cell>
        </row>
        <row r="29902">
          <cell r="A29902">
            <v>0</v>
          </cell>
          <cell r="B29902">
            <v>0</v>
          </cell>
          <cell r="C29902">
            <v>0</v>
          </cell>
          <cell r="D29902">
            <v>0</v>
          </cell>
        </row>
        <row r="29903">
          <cell r="A29903">
            <v>0</v>
          </cell>
          <cell r="B29903">
            <v>0</v>
          </cell>
          <cell r="C29903">
            <v>0</v>
          </cell>
          <cell r="D29903">
            <v>0</v>
          </cell>
        </row>
        <row r="29904">
          <cell r="A29904">
            <v>0</v>
          </cell>
          <cell r="B29904">
            <v>0</v>
          </cell>
          <cell r="C29904">
            <v>0</v>
          </cell>
          <cell r="D29904">
            <v>0</v>
          </cell>
        </row>
        <row r="29905">
          <cell r="A29905">
            <v>0</v>
          </cell>
          <cell r="B29905">
            <v>0</v>
          </cell>
          <cell r="C29905">
            <v>0</v>
          </cell>
          <cell r="D29905">
            <v>0</v>
          </cell>
        </row>
        <row r="29906">
          <cell r="A29906">
            <v>0</v>
          </cell>
          <cell r="B29906">
            <v>0</v>
          </cell>
          <cell r="C29906">
            <v>0</v>
          </cell>
          <cell r="D29906">
            <v>0</v>
          </cell>
        </row>
        <row r="29907">
          <cell r="A29907">
            <v>0</v>
          </cell>
          <cell r="B29907">
            <v>0</v>
          </cell>
          <cell r="C29907">
            <v>0</v>
          </cell>
          <cell r="D29907">
            <v>0</v>
          </cell>
        </row>
        <row r="29908">
          <cell r="A29908">
            <v>0</v>
          </cell>
          <cell r="B29908">
            <v>0</v>
          </cell>
          <cell r="C29908">
            <v>0</v>
          </cell>
          <cell r="D29908">
            <v>0</v>
          </cell>
        </row>
        <row r="29909">
          <cell r="A29909">
            <v>0</v>
          </cell>
          <cell r="B29909">
            <v>0</v>
          </cell>
          <cell r="C29909">
            <v>0</v>
          </cell>
          <cell r="D29909">
            <v>0</v>
          </cell>
        </row>
        <row r="29910">
          <cell r="A29910">
            <v>0</v>
          </cell>
          <cell r="B29910">
            <v>0</v>
          </cell>
          <cell r="C29910">
            <v>0</v>
          </cell>
          <cell r="D29910">
            <v>0</v>
          </cell>
        </row>
        <row r="29911">
          <cell r="A29911">
            <v>0</v>
          </cell>
          <cell r="B29911">
            <v>0</v>
          </cell>
          <cell r="C29911">
            <v>0</v>
          </cell>
          <cell r="D29911">
            <v>0</v>
          </cell>
        </row>
        <row r="29912">
          <cell r="A29912">
            <v>0</v>
          </cell>
          <cell r="B29912">
            <v>0</v>
          </cell>
          <cell r="C29912">
            <v>0</v>
          </cell>
          <cell r="D29912">
            <v>0</v>
          </cell>
        </row>
        <row r="29913">
          <cell r="A29913">
            <v>0</v>
          </cell>
          <cell r="B29913">
            <v>0</v>
          </cell>
          <cell r="C29913">
            <v>0</v>
          </cell>
          <cell r="D29913">
            <v>0</v>
          </cell>
        </row>
        <row r="29914">
          <cell r="A29914">
            <v>0</v>
          </cell>
          <cell r="B29914">
            <v>0</v>
          </cell>
          <cell r="C29914">
            <v>0</v>
          </cell>
          <cell r="D29914">
            <v>0</v>
          </cell>
        </row>
        <row r="29915">
          <cell r="A29915">
            <v>0</v>
          </cell>
          <cell r="B29915">
            <v>0</v>
          </cell>
          <cell r="C29915">
            <v>0</v>
          </cell>
          <cell r="D29915">
            <v>0</v>
          </cell>
        </row>
        <row r="29916">
          <cell r="A29916">
            <v>0</v>
          </cell>
          <cell r="B29916">
            <v>0</v>
          </cell>
          <cell r="C29916">
            <v>0</v>
          </cell>
          <cell r="D29916">
            <v>0</v>
          </cell>
        </row>
        <row r="29917">
          <cell r="A29917">
            <v>0</v>
          </cell>
          <cell r="B29917">
            <v>0</v>
          </cell>
          <cell r="C29917">
            <v>0</v>
          </cell>
          <cell r="D29917">
            <v>0</v>
          </cell>
        </row>
        <row r="29918">
          <cell r="A29918">
            <v>0</v>
          </cell>
          <cell r="B29918">
            <v>0</v>
          </cell>
          <cell r="C29918">
            <v>0</v>
          </cell>
          <cell r="D29918">
            <v>0</v>
          </cell>
        </row>
        <row r="29919">
          <cell r="A29919">
            <v>0</v>
          </cell>
          <cell r="B29919">
            <v>0</v>
          </cell>
          <cell r="C29919">
            <v>0</v>
          </cell>
          <cell r="D29919">
            <v>0</v>
          </cell>
        </row>
        <row r="29920">
          <cell r="A29920">
            <v>0</v>
          </cell>
          <cell r="B29920">
            <v>0</v>
          </cell>
          <cell r="C29920">
            <v>0</v>
          </cell>
          <cell r="D29920">
            <v>0</v>
          </cell>
        </row>
        <row r="29921">
          <cell r="A29921">
            <v>0</v>
          </cell>
          <cell r="B29921">
            <v>0</v>
          </cell>
          <cell r="C29921">
            <v>0</v>
          </cell>
          <cell r="D29921">
            <v>0</v>
          </cell>
        </row>
        <row r="29922">
          <cell r="A29922">
            <v>0</v>
          </cell>
          <cell r="B29922">
            <v>0</v>
          </cell>
          <cell r="C29922">
            <v>0</v>
          </cell>
          <cell r="D29922">
            <v>0</v>
          </cell>
        </row>
        <row r="29923">
          <cell r="A29923">
            <v>0</v>
          </cell>
          <cell r="B29923">
            <v>0</v>
          </cell>
          <cell r="C29923">
            <v>0</v>
          </cell>
          <cell r="D29923">
            <v>0</v>
          </cell>
        </row>
        <row r="29924">
          <cell r="A29924">
            <v>0</v>
          </cell>
          <cell r="B29924">
            <v>0</v>
          </cell>
          <cell r="C29924">
            <v>0</v>
          </cell>
          <cell r="D29924">
            <v>0</v>
          </cell>
        </row>
        <row r="29925">
          <cell r="A29925">
            <v>0</v>
          </cell>
          <cell r="B29925">
            <v>0</v>
          </cell>
          <cell r="C29925">
            <v>0</v>
          </cell>
          <cell r="D29925">
            <v>0</v>
          </cell>
        </row>
        <row r="29926">
          <cell r="A29926">
            <v>0</v>
          </cell>
          <cell r="B29926">
            <v>0</v>
          </cell>
          <cell r="C29926">
            <v>0</v>
          </cell>
          <cell r="D29926">
            <v>0</v>
          </cell>
        </row>
        <row r="29927">
          <cell r="A29927">
            <v>0</v>
          </cell>
          <cell r="B29927">
            <v>0</v>
          </cell>
          <cell r="C29927">
            <v>0</v>
          </cell>
          <cell r="D29927">
            <v>0</v>
          </cell>
        </row>
        <row r="29928">
          <cell r="A29928">
            <v>0</v>
          </cell>
          <cell r="B29928">
            <v>0</v>
          </cell>
          <cell r="C29928">
            <v>0</v>
          </cell>
          <cell r="D29928">
            <v>0</v>
          </cell>
        </row>
        <row r="29929">
          <cell r="A29929">
            <v>0</v>
          </cell>
          <cell r="B29929">
            <v>0</v>
          </cell>
          <cell r="C29929">
            <v>0</v>
          </cell>
          <cell r="D29929">
            <v>0</v>
          </cell>
        </row>
        <row r="29930">
          <cell r="A29930">
            <v>0</v>
          </cell>
          <cell r="B29930">
            <v>0</v>
          </cell>
          <cell r="C29930">
            <v>0</v>
          </cell>
          <cell r="D29930">
            <v>0</v>
          </cell>
        </row>
        <row r="29931">
          <cell r="A29931">
            <v>0</v>
          </cell>
          <cell r="B29931">
            <v>0</v>
          </cell>
          <cell r="C29931">
            <v>0</v>
          </cell>
          <cell r="D29931">
            <v>0</v>
          </cell>
        </row>
        <row r="29932">
          <cell r="A29932">
            <v>0</v>
          </cell>
          <cell r="B29932">
            <v>0</v>
          </cell>
          <cell r="C29932">
            <v>0</v>
          </cell>
          <cell r="D29932">
            <v>0</v>
          </cell>
        </row>
        <row r="29933">
          <cell r="A29933">
            <v>0</v>
          </cell>
          <cell r="B29933">
            <v>0</v>
          </cell>
          <cell r="C29933">
            <v>0</v>
          </cell>
          <cell r="D29933">
            <v>0</v>
          </cell>
        </row>
        <row r="29934">
          <cell r="A29934">
            <v>0</v>
          </cell>
          <cell r="B29934">
            <v>0</v>
          </cell>
          <cell r="C29934">
            <v>0</v>
          </cell>
          <cell r="D29934">
            <v>0</v>
          </cell>
        </row>
        <row r="29935">
          <cell r="A29935">
            <v>0</v>
          </cell>
          <cell r="B29935">
            <v>0</v>
          </cell>
          <cell r="C29935">
            <v>0</v>
          </cell>
          <cell r="D29935">
            <v>0</v>
          </cell>
        </row>
        <row r="29936">
          <cell r="A29936">
            <v>0</v>
          </cell>
          <cell r="B29936">
            <v>0</v>
          </cell>
          <cell r="C29936">
            <v>0</v>
          </cell>
          <cell r="D29936">
            <v>0</v>
          </cell>
        </row>
        <row r="29937">
          <cell r="A29937">
            <v>0</v>
          </cell>
          <cell r="B29937">
            <v>0</v>
          </cell>
          <cell r="C29937">
            <v>0</v>
          </cell>
          <cell r="D29937">
            <v>0</v>
          </cell>
        </row>
        <row r="29938">
          <cell r="A29938">
            <v>0</v>
          </cell>
          <cell r="B29938">
            <v>0</v>
          </cell>
          <cell r="C29938">
            <v>0</v>
          </cell>
          <cell r="D29938">
            <v>0</v>
          </cell>
        </row>
        <row r="29939">
          <cell r="A29939">
            <v>0</v>
          </cell>
          <cell r="B29939">
            <v>0</v>
          </cell>
          <cell r="C29939">
            <v>0</v>
          </cell>
          <cell r="D29939">
            <v>0</v>
          </cell>
        </row>
        <row r="29940">
          <cell r="A29940">
            <v>0</v>
          </cell>
          <cell r="B29940">
            <v>0</v>
          </cell>
          <cell r="C29940">
            <v>0</v>
          </cell>
          <cell r="D29940">
            <v>0</v>
          </cell>
        </row>
        <row r="29941">
          <cell r="A29941">
            <v>0</v>
          </cell>
          <cell r="B29941">
            <v>0</v>
          </cell>
          <cell r="C29941">
            <v>0</v>
          </cell>
          <cell r="D29941">
            <v>0</v>
          </cell>
        </row>
        <row r="29942">
          <cell r="A29942">
            <v>0</v>
          </cell>
          <cell r="B29942">
            <v>0</v>
          </cell>
          <cell r="C29942">
            <v>0</v>
          </cell>
          <cell r="D29942">
            <v>0</v>
          </cell>
        </row>
        <row r="29943">
          <cell r="A29943">
            <v>0</v>
          </cell>
          <cell r="B29943">
            <v>0</v>
          </cell>
          <cell r="C29943">
            <v>0</v>
          </cell>
          <cell r="D29943">
            <v>0</v>
          </cell>
        </row>
        <row r="29944">
          <cell r="A29944">
            <v>0</v>
          </cell>
          <cell r="B29944">
            <v>0</v>
          </cell>
          <cell r="C29944">
            <v>0</v>
          </cell>
          <cell r="D29944">
            <v>0</v>
          </cell>
        </row>
        <row r="29945">
          <cell r="A29945">
            <v>0</v>
          </cell>
          <cell r="B29945">
            <v>0</v>
          </cell>
          <cell r="C29945">
            <v>0</v>
          </cell>
          <cell r="D29945">
            <v>0</v>
          </cell>
        </row>
        <row r="29946">
          <cell r="A29946">
            <v>0</v>
          </cell>
          <cell r="B29946">
            <v>0</v>
          </cell>
          <cell r="C29946">
            <v>0</v>
          </cell>
          <cell r="D29946">
            <v>0</v>
          </cell>
        </row>
        <row r="29947">
          <cell r="A29947">
            <v>0</v>
          </cell>
          <cell r="B29947">
            <v>0</v>
          </cell>
          <cell r="C29947">
            <v>0</v>
          </cell>
          <cell r="D29947">
            <v>0</v>
          </cell>
        </row>
        <row r="29948">
          <cell r="A29948">
            <v>0</v>
          </cell>
          <cell r="B29948">
            <v>0</v>
          </cell>
          <cell r="C29948">
            <v>0</v>
          </cell>
          <cell r="D29948">
            <v>0</v>
          </cell>
        </row>
        <row r="29949">
          <cell r="A29949">
            <v>0</v>
          </cell>
          <cell r="B29949">
            <v>0</v>
          </cell>
          <cell r="C29949">
            <v>0</v>
          </cell>
          <cell r="D29949">
            <v>0</v>
          </cell>
        </row>
        <row r="29950">
          <cell r="A29950">
            <v>0</v>
          </cell>
          <cell r="B29950">
            <v>0</v>
          </cell>
          <cell r="C29950">
            <v>0</v>
          </cell>
          <cell r="D29950">
            <v>0</v>
          </cell>
        </row>
        <row r="29951">
          <cell r="A29951">
            <v>0</v>
          </cell>
          <cell r="B29951">
            <v>0</v>
          </cell>
          <cell r="C29951">
            <v>0</v>
          </cell>
          <cell r="D29951">
            <v>0</v>
          </cell>
        </row>
        <row r="29952">
          <cell r="A29952">
            <v>0</v>
          </cell>
          <cell r="B29952">
            <v>0</v>
          </cell>
          <cell r="C29952">
            <v>0</v>
          </cell>
          <cell r="D29952">
            <v>0</v>
          </cell>
        </row>
        <row r="29953">
          <cell r="A29953">
            <v>0</v>
          </cell>
          <cell r="B29953">
            <v>0</v>
          </cell>
          <cell r="C29953">
            <v>0</v>
          </cell>
          <cell r="D29953">
            <v>0</v>
          </cell>
        </row>
        <row r="29954">
          <cell r="A29954">
            <v>0</v>
          </cell>
          <cell r="B29954">
            <v>0</v>
          </cell>
          <cell r="C29954">
            <v>0</v>
          </cell>
          <cell r="D29954">
            <v>0</v>
          </cell>
        </row>
        <row r="29955">
          <cell r="A29955">
            <v>0</v>
          </cell>
          <cell r="B29955">
            <v>0</v>
          </cell>
          <cell r="C29955">
            <v>0</v>
          </cell>
          <cell r="D29955">
            <v>0</v>
          </cell>
        </row>
        <row r="29956">
          <cell r="A29956">
            <v>0</v>
          </cell>
          <cell r="B29956">
            <v>0</v>
          </cell>
          <cell r="C29956">
            <v>0</v>
          </cell>
          <cell r="D29956">
            <v>0</v>
          </cell>
        </row>
        <row r="29957">
          <cell r="A29957">
            <v>0</v>
          </cell>
          <cell r="B29957">
            <v>0</v>
          </cell>
          <cell r="C29957">
            <v>0</v>
          </cell>
          <cell r="D29957">
            <v>0</v>
          </cell>
        </row>
        <row r="29958">
          <cell r="A29958">
            <v>0</v>
          </cell>
          <cell r="B29958">
            <v>0</v>
          </cell>
          <cell r="C29958">
            <v>0</v>
          </cell>
          <cell r="D29958">
            <v>0</v>
          </cell>
        </row>
        <row r="29959">
          <cell r="A29959">
            <v>0</v>
          </cell>
          <cell r="B29959">
            <v>0</v>
          </cell>
          <cell r="C29959">
            <v>0</v>
          </cell>
          <cell r="D29959">
            <v>0</v>
          </cell>
        </row>
        <row r="29960">
          <cell r="A29960">
            <v>0</v>
          </cell>
          <cell r="B29960">
            <v>0</v>
          </cell>
          <cell r="C29960">
            <v>0</v>
          </cell>
          <cell r="D29960">
            <v>0</v>
          </cell>
        </row>
        <row r="29961">
          <cell r="A29961">
            <v>0</v>
          </cell>
          <cell r="B29961">
            <v>0</v>
          </cell>
          <cell r="C29961">
            <v>0</v>
          </cell>
          <cell r="D29961">
            <v>0</v>
          </cell>
        </row>
        <row r="29962">
          <cell r="A29962">
            <v>0</v>
          </cell>
          <cell r="B29962">
            <v>0</v>
          </cell>
          <cell r="C29962">
            <v>0</v>
          </cell>
          <cell r="D29962">
            <v>0</v>
          </cell>
        </row>
        <row r="29963">
          <cell r="A29963">
            <v>0</v>
          </cell>
          <cell r="B29963">
            <v>0</v>
          </cell>
          <cell r="C29963">
            <v>0</v>
          </cell>
          <cell r="D29963">
            <v>0</v>
          </cell>
        </row>
        <row r="29964">
          <cell r="A29964">
            <v>0</v>
          </cell>
          <cell r="B29964">
            <v>0</v>
          </cell>
          <cell r="C29964">
            <v>0</v>
          </cell>
          <cell r="D29964">
            <v>0</v>
          </cell>
        </row>
        <row r="29965">
          <cell r="A29965">
            <v>0</v>
          </cell>
          <cell r="B29965">
            <v>0</v>
          </cell>
          <cell r="C29965">
            <v>0</v>
          </cell>
          <cell r="D29965">
            <v>0</v>
          </cell>
        </row>
        <row r="29966">
          <cell r="A29966">
            <v>0</v>
          </cell>
          <cell r="B29966">
            <v>0</v>
          </cell>
          <cell r="C29966">
            <v>0</v>
          </cell>
          <cell r="D29966">
            <v>0</v>
          </cell>
        </row>
        <row r="29967">
          <cell r="A29967">
            <v>0</v>
          </cell>
          <cell r="B29967">
            <v>0</v>
          </cell>
          <cell r="C29967">
            <v>0</v>
          </cell>
          <cell r="D29967">
            <v>0</v>
          </cell>
        </row>
        <row r="29968">
          <cell r="A29968">
            <v>0</v>
          </cell>
          <cell r="B29968">
            <v>0</v>
          </cell>
          <cell r="C29968">
            <v>0</v>
          </cell>
          <cell r="D29968">
            <v>0</v>
          </cell>
        </row>
        <row r="29969">
          <cell r="A29969">
            <v>0</v>
          </cell>
          <cell r="B29969">
            <v>0</v>
          </cell>
          <cell r="C29969">
            <v>0</v>
          </cell>
          <cell r="D29969">
            <v>0</v>
          </cell>
        </row>
        <row r="29970">
          <cell r="A29970">
            <v>0</v>
          </cell>
          <cell r="B29970">
            <v>0</v>
          </cell>
          <cell r="C29970">
            <v>0</v>
          </cell>
          <cell r="D29970">
            <v>0</v>
          </cell>
        </row>
        <row r="29971">
          <cell r="A29971">
            <v>0</v>
          </cell>
          <cell r="B29971">
            <v>0</v>
          </cell>
          <cell r="C29971">
            <v>0</v>
          </cell>
          <cell r="D29971">
            <v>0</v>
          </cell>
        </row>
        <row r="29972">
          <cell r="A29972">
            <v>0</v>
          </cell>
          <cell r="B29972">
            <v>0</v>
          </cell>
          <cell r="C29972">
            <v>0</v>
          </cell>
          <cell r="D29972">
            <v>0</v>
          </cell>
        </row>
        <row r="29973">
          <cell r="A29973">
            <v>0</v>
          </cell>
          <cell r="B29973">
            <v>0</v>
          </cell>
          <cell r="C29973">
            <v>0</v>
          </cell>
          <cell r="D29973">
            <v>0</v>
          </cell>
        </row>
        <row r="29974">
          <cell r="A29974">
            <v>0</v>
          </cell>
          <cell r="B29974">
            <v>0</v>
          </cell>
          <cell r="C29974">
            <v>0</v>
          </cell>
          <cell r="D29974">
            <v>0</v>
          </cell>
        </row>
        <row r="29975">
          <cell r="A29975">
            <v>0</v>
          </cell>
          <cell r="B29975">
            <v>0</v>
          </cell>
          <cell r="C29975">
            <v>0</v>
          </cell>
          <cell r="D29975">
            <v>0</v>
          </cell>
        </row>
        <row r="29976">
          <cell r="A29976">
            <v>0</v>
          </cell>
          <cell r="B29976">
            <v>0</v>
          </cell>
          <cell r="C29976">
            <v>0</v>
          </cell>
          <cell r="D29976">
            <v>0</v>
          </cell>
        </row>
        <row r="29977">
          <cell r="A29977">
            <v>0</v>
          </cell>
          <cell r="B29977">
            <v>0</v>
          </cell>
          <cell r="C29977">
            <v>0</v>
          </cell>
          <cell r="D29977">
            <v>0</v>
          </cell>
        </row>
        <row r="29978">
          <cell r="A29978">
            <v>0</v>
          </cell>
          <cell r="B29978">
            <v>0</v>
          </cell>
          <cell r="C29978">
            <v>0</v>
          </cell>
          <cell r="D29978">
            <v>0</v>
          </cell>
        </row>
        <row r="29979">
          <cell r="A29979">
            <v>0</v>
          </cell>
          <cell r="B29979">
            <v>0</v>
          </cell>
          <cell r="C29979">
            <v>0</v>
          </cell>
          <cell r="D29979">
            <v>0</v>
          </cell>
        </row>
        <row r="29980">
          <cell r="A29980">
            <v>0</v>
          </cell>
          <cell r="B29980">
            <v>0</v>
          </cell>
          <cell r="C29980">
            <v>0</v>
          </cell>
          <cell r="D29980">
            <v>0</v>
          </cell>
        </row>
        <row r="29981">
          <cell r="A29981">
            <v>0</v>
          </cell>
          <cell r="B29981">
            <v>0</v>
          </cell>
          <cell r="C29981">
            <v>0</v>
          </cell>
          <cell r="D29981">
            <v>0</v>
          </cell>
        </row>
        <row r="29982">
          <cell r="A29982">
            <v>0</v>
          </cell>
          <cell r="B29982">
            <v>0</v>
          </cell>
          <cell r="C29982">
            <v>0</v>
          </cell>
          <cell r="D29982">
            <v>0</v>
          </cell>
        </row>
        <row r="29983">
          <cell r="A29983">
            <v>0</v>
          </cell>
          <cell r="B29983">
            <v>0</v>
          </cell>
          <cell r="C29983">
            <v>0</v>
          </cell>
          <cell r="D29983">
            <v>0</v>
          </cell>
        </row>
        <row r="29984">
          <cell r="A29984">
            <v>0</v>
          </cell>
          <cell r="B29984">
            <v>0</v>
          </cell>
          <cell r="C29984">
            <v>0</v>
          </cell>
          <cell r="D29984">
            <v>0</v>
          </cell>
        </row>
        <row r="29985">
          <cell r="A29985">
            <v>0</v>
          </cell>
          <cell r="B29985">
            <v>0</v>
          </cell>
          <cell r="C29985">
            <v>0</v>
          </cell>
          <cell r="D29985">
            <v>0</v>
          </cell>
        </row>
        <row r="29986">
          <cell r="A29986">
            <v>0</v>
          </cell>
          <cell r="B29986">
            <v>0</v>
          </cell>
          <cell r="C29986">
            <v>0</v>
          </cell>
          <cell r="D29986">
            <v>0</v>
          </cell>
        </row>
        <row r="29987">
          <cell r="A29987">
            <v>0</v>
          </cell>
          <cell r="B29987">
            <v>0</v>
          </cell>
          <cell r="C29987">
            <v>0</v>
          </cell>
          <cell r="D29987">
            <v>0</v>
          </cell>
        </row>
        <row r="29988">
          <cell r="A29988">
            <v>0</v>
          </cell>
          <cell r="B29988">
            <v>0</v>
          </cell>
          <cell r="C29988">
            <v>0</v>
          </cell>
          <cell r="D29988">
            <v>0</v>
          </cell>
        </row>
        <row r="29989">
          <cell r="A29989">
            <v>0</v>
          </cell>
          <cell r="B29989">
            <v>0</v>
          </cell>
          <cell r="C29989">
            <v>0</v>
          </cell>
          <cell r="D29989">
            <v>0</v>
          </cell>
        </row>
        <row r="29990">
          <cell r="A29990">
            <v>0</v>
          </cell>
          <cell r="B29990">
            <v>0</v>
          </cell>
          <cell r="C29990">
            <v>0</v>
          </cell>
          <cell r="D29990">
            <v>0</v>
          </cell>
        </row>
        <row r="29991">
          <cell r="A29991">
            <v>0</v>
          </cell>
          <cell r="B29991">
            <v>0</v>
          </cell>
          <cell r="C29991">
            <v>0</v>
          </cell>
          <cell r="D29991">
            <v>0</v>
          </cell>
        </row>
        <row r="29992">
          <cell r="A29992">
            <v>0</v>
          </cell>
          <cell r="B29992">
            <v>0</v>
          </cell>
          <cell r="C29992">
            <v>0</v>
          </cell>
          <cell r="D29992">
            <v>0</v>
          </cell>
        </row>
        <row r="29993">
          <cell r="A29993">
            <v>0</v>
          </cell>
          <cell r="B29993">
            <v>0</v>
          </cell>
          <cell r="C29993">
            <v>0</v>
          </cell>
          <cell r="D29993">
            <v>0</v>
          </cell>
        </row>
        <row r="29994">
          <cell r="A29994">
            <v>0</v>
          </cell>
          <cell r="B29994">
            <v>0</v>
          </cell>
          <cell r="C29994">
            <v>0</v>
          </cell>
          <cell r="D29994">
            <v>0</v>
          </cell>
        </row>
        <row r="29995">
          <cell r="A29995">
            <v>0</v>
          </cell>
          <cell r="B29995">
            <v>0</v>
          </cell>
          <cell r="C29995">
            <v>0</v>
          </cell>
          <cell r="D29995">
            <v>0</v>
          </cell>
        </row>
        <row r="29996">
          <cell r="A29996">
            <v>0</v>
          </cell>
          <cell r="B29996">
            <v>0</v>
          </cell>
          <cell r="C29996">
            <v>0</v>
          </cell>
          <cell r="D29996">
            <v>0</v>
          </cell>
        </row>
        <row r="29997">
          <cell r="A29997">
            <v>0</v>
          </cell>
          <cell r="B29997">
            <v>0</v>
          </cell>
          <cell r="C29997">
            <v>0</v>
          </cell>
          <cell r="D29997">
            <v>0</v>
          </cell>
        </row>
        <row r="29998">
          <cell r="A29998">
            <v>0</v>
          </cell>
          <cell r="B29998">
            <v>0</v>
          </cell>
          <cell r="C29998">
            <v>0</v>
          </cell>
          <cell r="D29998">
            <v>0</v>
          </cell>
        </row>
        <row r="29999">
          <cell r="A29999">
            <v>0</v>
          </cell>
          <cell r="B29999">
            <v>0</v>
          </cell>
          <cell r="C29999">
            <v>0</v>
          </cell>
          <cell r="D29999">
            <v>0</v>
          </cell>
        </row>
        <row r="30000">
          <cell r="A30000">
            <v>0</v>
          </cell>
          <cell r="B30000">
            <v>0</v>
          </cell>
          <cell r="C30000">
            <v>0</v>
          </cell>
          <cell r="D30000">
            <v>0</v>
          </cell>
        </row>
        <row r="30001">
          <cell r="A30001">
            <v>0</v>
          </cell>
          <cell r="B30001">
            <v>0</v>
          </cell>
          <cell r="C30001">
            <v>0</v>
          </cell>
          <cell r="D30001">
            <v>0</v>
          </cell>
        </row>
        <row r="30002">
          <cell r="A30002">
            <v>0</v>
          </cell>
          <cell r="B30002">
            <v>0</v>
          </cell>
          <cell r="C30002">
            <v>0</v>
          </cell>
          <cell r="D30002">
            <v>0</v>
          </cell>
        </row>
        <row r="30003">
          <cell r="A30003">
            <v>0</v>
          </cell>
          <cell r="B30003">
            <v>0</v>
          </cell>
          <cell r="C30003">
            <v>0</v>
          </cell>
          <cell r="D30003">
            <v>0</v>
          </cell>
        </row>
        <row r="30004">
          <cell r="A30004">
            <v>0</v>
          </cell>
          <cell r="B30004">
            <v>0</v>
          </cell>
          <cell r="C30004">
            <v>0</v>
          </cell>
          <cell r="D30004">
            <v>0</v>
          </cell>
        </row>
        <row r="30005">
          <cell r="A30005">
            <v>0</v>
          </cell>
          <cell r="B30005">
            <v>0</v>
          </cell>
          <cell r="C30005">
            <v>0</v>
          </cell>
          <cell r="D30005">
            <v>0</v>
          </cell>
        </row>
        <row r="30006">
          <cell r="A30006">
            <v>0</v>
          </cell>
          <cell r="B30006">
            <v>0</v>
          </cell>
          <cell r="C30006">
            <v>0</v>
          </cell>
          <cell r="D30006">
            <v>0</v>
          </cell>
        </row>
        <row r="30007">
          <cell r="A30007">
            <v>0</v>
          </cell>
          <cell r="B30007">
            <v>0</v>
          </cell>
          <cell r="C30007">
            <v>0</v>
          </cell>
          <cell r="D30007">
            <v>0</v>
          </cell>
        </row>
        <row r="30008">
          <cell r="A30008">
            <v>0</v>
          </cell>
          <cell r="B30008">
            <v>0</v>
          </cell>
          <cell r="C30008">
            <v>0</v>
          </cell>
          <cell r="D30008">
            <v>0</v>
          </cell>
        </row>
        <row r="30009">
          <cell r="A30009">
            <v>0</v>
          </cell>
          <cell r="B30009">
            <v>0</v>
          </cell>
          <cell r="C30009">
            <v>0</v>
          </cell>
          <cell r="D30009">
            <v>0</v>
          </cell>
        </row>
        <row r="30010">
          <cell r="A30010">
            <v>0</v>
          </cell>
          <cell r="B30010">
            <v>0</v>
          </cell>
          <cell r="C30010">
            <v>0</v>
          </cell>
          <cell r="D30010">
            <v>0</v>
          </cell>
        </row>
        <row r="30011">
          <cell r="A30011">
            <v>0</v>
          </cell>
          <cell r="B30011">
            <v>0</v>
          </cell>
          <cell r="C30011">
            <v>0</v>
          </cell>
          <cell r="D30011">
            <v>0</v>
          </cell>
        </row>
        <row r="30012">
          <cell r="A30012">
            <v>0</v>
          </cell>
          <cell r="B30012">
            <v>0</v>
          </cell>
          <cell r="C30012">
            <v>0</v>
          </cell>
          <cell r="D30012">
            <v>0</v>
          </cell>
        </row>
        <row r="30013">
          <cell r="A30013">
            <v>0</v>
          </cell>
          <cell r="B30013">
            <v>0</v>
          </cell>
          <cell r="C30013">
            <v>0</v>
          </cell>
          <cell r="D30013">
            <v>0</v>
          </cell>
        </row>
        <row r="30014">
          <cell r="A30014">
            <v>0</v>
          </cell>
          <cell r="B30014">
            <v>0</v>
          </cell>
          <cell r="C30014">
            <v>0</v>
          </cell>
          <cell r="D30014">
            <v>0</v>
          </cell>
        </row>
        <row r="30015">
          <cell r="A30015">
            <v>0</v>
          </cell>
          <cell r="B30015">
            <v>0</v>
          </cell>
          <cell r="C30015">
            <v>0</v>
          </cell>
          <cell r="D30015">
            <v>0</v>
          </cell>
        </row>
        <row r="30016">
          <cell r="A30016">
            <v>0</v>
          </cell>
          <cell r="B30016">
            <v>0</v>
          </cell>
          <cell r="C30016">
            <v>0</v>
          </cell>
          <cell r="D30016">
            <v>0</v>
          </cell>
        </row>
        <row r="30017">
          <cell r="A30017">
            <v>0</v>
          </cell>
          <cell r="B30017">
            <v>0</v>
          </cell>
          <cell r="C30017">
            <v>0</v>
          </cell>
          <cell r="D30017">
            <v>0</v>
          </cell>
        </row>
        <row r="30018">
          <cell r="A30018">
            <v>0</v>
          </cell>
          <cell r="B30018">
            <v>0</v>
          </cell>
          <cell r="C30018">
            <v>0</v>
          </cell>
          <cell r="D30018">
            <v>0</v>
          </cell>
        </row>
        <row r="30019">
          <cell r="A30019">
            <v>0</v>
          </cell>
          <cell r="B30019">
            <v>0</v>
          </cell>
          <cell r="C30019">
            <v>0</v>
          </cell>
          <cell r="D30019">
            <v>0</v>
          </cell>
        </row>
        <row r="30020">
          <cell r="A30020">
            <v>0</v>
          </cell>
          <cell r="B30020">
            <v>0</v>
          </cell>
          <cell r="C30020">
            <v>0</v>
          </cell>
          <cell r="D30020">
            <v>0</v>
          </cell>
        </row>
        <row r="30021">
          <cell r="A30021">
            <v>0</v>
          </cell>
          <cell r="B30021">
            <v>0</v>
          </cell>
          <cell r="C30021">
            <v>0</v>
          </cell>
          <cell r="D30021">
            <v>0</v>
          </cell>
        </row>
        <row r="30022">
          <cell r="A30022">
            <v>0</v>
          </cell>
          <cell r="B30022">
            <v>0</v>
          </cell>
          <cell r="C30022">
            <v>0</v>
          </cell>
          <cell r="D30022">
            <v>0</v>
          </cell>
        </row>
        <row r="30023">
          <cell r="A30023">
            <v>0</v>
          </cell>
          <cell r="B30023">
            <v>0</v>
          </cell>
          <cell r="C30023">
            <v>0</v>
          </cell>
          <cell r="D30023">
            <v>0</v>
          </cell>
        </row>
        <row r="30024">
          <cell r="A30024">
            <v>0</v>
          </cell>
          <cell r="B30024">
            <v>0</v>
          </cell>
          <cell r="C30024">
            <v>0</v>
          </cell>
          <cell r="D30024">
            <v>0</v>
          </cell>
        </row>
        <row r="30025">
          <cell r="A30025">
            <v>0</v>
          </cell>
          <cell r="B30025">
            <v>0</v>
          </cell>
          <cell r="C30025">
            <v>0</v>
          </cell>
          <cell r="D30025">
            <v>0</v>
          </cell>
        </row>
        <row r="30026">
          <cell r="A30026">
            <v>0</v>
          </cell>
          <cell r="B30026">
            <v>0</v>
          </cell>
          <cell r="C30026">
            <v>0</v>
          </cell>
          <cell r="D30026">
            <v>0</v>
          </cell>
        </row>
        <row r="30027">
          <cell r="A30027">
            <v>0</v>
          </cell>
          <cell r="B30027">
            <v>0</v>
          </cell>
          <cell r="C30027">
            <v>0</v>
          </cell>
          <cell r="D30027">
            <v>0</v>
          </cell>
        </row>
        <row r="30028">
          <cell r="A30028">
            <v>0</v>
          </cell>
          <cell r="B30028">
            <v>0</v>
          </cell>
          <cell r="C30028">
            <v>0</v>
          </cell>
          <cell r="D30028">
            <v>0</v>
          </cell>
        </row>
        <row r="30029">
          <cell r="A30029">
            <v>0</v>
          </cell>
          <cell r="B30029">
            <v>0</v>
          </cell>
          <cell r="C30029">
            <v>0</v>
          </cell>
          <cell r="D30029">
            <v>0</v>
          </cell>
        </row>
        <row r="30030">
          <cell r="A30030">
            <v>0</v>
          </cell>
          <cell r="B30030">
            <v>0</v>
          </cell>
          <cell r="C30030">
            <v>0</v>
          </cell>
          <cell r="D30030">
            <v>0</v>
          </cell>
        </row>
        <row r="30031">
          <cell r="A30031">
            <v>0</v>
          </cell>
          <cell r="B30031">
            <v>0</v>
          </cell>
          <cell r="C30031">
            <v>0</v>
          </cell>
          <cell r="D30031">
            <v>0</v>
          </cell>
        </row>
        <row r="30032">
          <cell r="A30032">
            <v>0</v>
          </cell>
          <cell r="B30032">
            <v>0</v>
          </cell>
          <cell r="C30032">
            <v>0</v>
          </cell>
          <cell r="D30032">
            <v>0</v>
          </cell>
        </row>
        <row r="30033">
          <cell r="A30033">
            <v>0</v>
          </cell>
          <cell r="B30033">
            <v>0</v>
          </cell>
          <cell r="C30033">
            <v>0</v>
          </cell>
          <cell r="D30033">
            <v>0</v>
          </cell>
        </row>
        <row r="30034">
          <cell r="A30034">
            <v>0</v>
          </cell>
          <cell r="B30034">
            <v>0</v>
          </cell>
          <cell r="C30034">
            <v>0</v>
          </cell>
          <cell r="D30034">
            <v>0</v>
          </cell>
        </row>
        <row r="30035">
          <cell r="A30035">
            <v>0</v>
          </cell>
          <cell r="B30035">
            <v>0</v>
          </cell>
          <cell r="C30035">
            <v>0</v>
          </cell>
          <cell r="D30035">
            <v>0</v>
          </cell>
        </row>
        <row r="30036">
          <cell r="A30036">
            <v>0</v>
          </cell>
          <cell r="B30036">
            <v>0</v>
          </cell>
          <cell r="C30036">
            <v>0</v>
          </cell>
          <cell r="D30036">
            <v>0</v>
          </cell>
        </row>
        <row r="30037">
          <cell r="A30037">
            <v>0</v>
          </cell>
          <cell r="B30037">
            <v>0</v>
          </cell>
          <cell r="C30037">
            <v>0</v>
          </cell>
          <cell r="D30037">
            <v>0</v>
          </cell>
        </row>
        <row r="30038">
          <cell r="A30038">
            <v>0</v>
          </cell>
          <cell r="B30038">
            <v>0</v>
          </cell>
          <cell r="C30038">
            <v>0</v>
          </cell>
          <cell r="D30038">
            <v>0</v>
          </cell>
        </row>
        <row r="30039">
          <cell r="A30039">
            <v>0</v>
          </cell>
          <cell r="B30039">
            <v>0</v>
          </cell>
          <cell r="C30039">
            <v>0</v>
          </cell>
          <cell r="D30039">
            <v>0</v>
          </cell>
        </row>
        <row r="30040">
          <cell r="A30040">
            <v>0</v>
          </cell>
          <cell r="B30040">
            <v>0</v>
          </cell>
          <cell r="C30040">
            <v>0</v>
          </cell>
          <cell r="D30040">
            <v>0</v>
          </cell>
        </row>
        <row r="30041">
          <cell r="A30041">
            <v>0</v>
          </cell>
          <cell r="B30041">
            <v>0</v>
          </cell>
          <cell r="C30041">
            <v>0</v>
          </cell>
          <cell r="D30041">
            <v>0</v>
          </cell>
        </row>
        <row r="30042">
          <cell r="A30042">
            <v>0</v>
          </cell>
          <cell r="B30042">
            <v>0</v>
          </cell>
          <cell r="C30042">
            <v>0</v>
          </cell>
          <cell r="D30042">
            <v>0</v>
          </cell>
        </row>
        <row r="30043">
          <cell r="A30043">
            <v>0</v>
          </cell>
          <cell r="B30043">
            <v>0</v>
          </cell>
          <cell r="C30043">
            <v>0</v>
          </cell>
          <cell r="D30043">
            <v>0</v>
          </cell>
        </row>
        <row r="30044">
          <cell r="A30044">
            <v>0</v>
          </cell>
          <cell r="B30044">
            <v>0</v>
          </cell>
          <cell r="C30044">
            <v>0</v>
          </cell>
          <cell r="D30044">
            <v>0</v>
          </cell>
        </row>
        <row r="30045">
          <cell r="A30045">
            <v>0</v>
          </cell>
          <cell r="B30045">
            <v>0</v>
          </cell>
          <cell r="C30045">
            <v>0</v>
          </cell>
          <cell r="D30045">
            <v>0</v>
          </cell>
        </row>
        <row r="30046">
          <cell r="A30046">
            <v>0</v>
          </cell>
          <cell r="B30046">
            <v>0</v>
          </cell>
          <cell r="C30046">
            <v>0</v>
          </cell>
          <cell r="D30046">
            <v>0</v>
          </cell>
        </row>
        <row r="30047">
          <cell r="A30047">
            <v>0</v>
          </cell>
          <cell r="B30047">
            <v>0</v>
          </cell>
          <cell r="C30047">
            <v>0</v>
          </cell>
          <cell r="D30047">
            <v>0</v>
          </cell>
        </row>
        <row r="30048">
          <cell r="A30048">
            <v>0</v>
          </cell>
          <cell r="B30048">
            <v>0</v>
          </cell>
          <cell r="C30048">
            <v>0</v>
          </cell>
          <cell r="D30048">
            <v>0</v>
          </cell>
        </row>
        <row r="30049">
          <cell r="A30049">
            <v>0</v>
          </cell>
          <cell r="B30049">
            <v>0</v>
          </cell>
          <cell r="C30049">
            <v>0</v>
          </cell>
          <cell r="D30049">
            <v>0</v>
          </cell>
        </row>
        <row r="30050">
          <cell r="A30050">
            <v>0</v>
          </cell>
          <cell r="B30050">
            <v>0</v>
          </cell>
          <cell r="C30050">
            <v>0</v>
          </cell>
          <cell r="D30050">
            <v>0</v>
          </cell>
        </row>
        <row r="30051">
          <cell r="A30051">
            <v>0</v>
          </cell>
          <cell r="B30051">
            <v>0</v>
          </cell>
          <cell r="C30051">
            <v>0</v>
          </cell>
          <cell r="D30051">
            <v>0</v>
          </cell>
        </row>
        <row r="30052">
          <cell r="A30052">
            <v>0</v>
          </cell>
          <cell r="B30052">
            <v>0</v>
          </cell>
          <cell r="C30052">
            <v>0</v>
          </cell>
          <cell r="D30052">
            <v>0</v>
          </cell>
        </row>
        <row r="30053">
          <cell r="A30053">
            <v>0</v>
          </cell>
          <cell r="B30053">
            <v>0</v>
          </cell>
          <cell r="C30053">
            <v>0</v>
          </cell>
          <cell r="D30053">
            <v>0</v>
          </cell>
        </row>
        <row r="30054">
          <cell r="A30054">
            <v>0</v>
          </cell>
          <cell r="B30054">
            <v>0</v>
          </cell>
          <cell r="C30054">
            <v>0</v>
          </cell>
          <cell r="D30054">
            <v>0</v>
          </cell>
        </row>
        <row r="30055">
          <cell r="A30055">
            <v>0</v>
          </cell>
          <cell r="B30055">
            <v>0</v>
          </cell>
          <cell r="C30055">
            <v>0</v>
          </cell>
          <cell r="D30055">
            <v>0</v>
          </cell>
        </row>
        <row r="30056">
          <cell r="A30056">
            <v>0</v>
          </cell>
          <cell r="B30056">
            <v>0</v>
          </cell>
          <cell r="C30056">
            <v>0</v>
          </cell>
          <cell r="D30056">
            <v>0</v>
          </cell>
        </row>
        <row r="30057">
          <cell r="A30057">
            <v>0</v>
          </cell>
          <cell r="B30057">
            <v>0</v>
          </cell>
          <cell r="C30057">
            <v>0</v>
          </cell>
          <cell r="D30057">
            <v>0</v>
          </cell>
        </row>
        <row r="30058">
          <cell r="A30058">
            <v>0</v>
          </cell>
          <cell r="B30058">
            <v>0</v>
          </cell>
          <cell r="C30058">
            <v>0</v>
          </cell>
          <cell r="D30058">
            <v>0</v>
          </cell>
        </row>
        <row r="30059">
          <cell r="A30059">
            <v>0</v>
          </cell>
          <cell r="B30059">
            <v>0</v>
          </cell>
          <cell r="C30059">
            <v>0</v>
          </cell>
          <cell r="D30059">
            <v>0</v>
          </cell>
        </row>
        <row r="30060">
          <cell r="A30060">
            <v>0</v>
          </cell>
          <cell r="B30060">
            <v>0</v>
          </cell>
          <cell r="C30060">
            <v>0</v>
          </cell>
          <cell r="D30060">
            <v>0</v>
          </cell>
        </row>
        <row r="30061">
          <cell r="A30061">
            <v>0</v>
          </cell>
          <cell r="B30061">
            <v>0</v>
          </cell>
          <cell r="C30061">
            <v>0</v>
          </cell>
          <cell r="D30061">
            <v>0</v>
          </cell>
        </row>
        <row r="30062">
          <cell r="A30062">
            <v>0</v>
          </cell>
          <cell r="B30062">
            <v>0</v>
          </cell>
          <cell r="C30062">
            <v>0</v>
          </cell>
          <cell r="D30062">
            <v>0</v>
          </cell>
        </row>
        <row r="30063">
          <cell r="A30063">
            <v>0</v>
          </cell>
          <cell r="B30063">
            <v>0</v>
          </cell>
          <cell r="C30063">
            <v>0</v>
          </cell>
          <cell r="D30063">
            <v>0</v>
          </cell>
        </row>
        <row r="30064">
          <cell r="A30064">
            <v>0</v>
          </cell>
          <cell r="B30064">
            <v>0</v>
          </cell>
          <cell r="C30064">
            <v>0</v>
          </cell>
          <cell r="D30064">
            <v>0</v>
          </cell>
        </row>
        <row r="30065">
          <cell r="A30065">
            <v>0</v>
          </cell>
          <cell r="B30065">
            <v>0</v>
          </cell>
          <cell r="C30065">
            <v>0</v>
          </cell>
          <cell r="D30065">
            <v>0</v>
          </cell>
        </row>
        <row r="30066">
          <cell r="A30066">
            <v>0</v>
          </cell>
          <cell r="B30066">
            <v>0</v>
          </cell>
          <cell r="C30066">
            <v>0</v>
          </cell>
          <cell r="D30066">
            <v>0</v>
          </cell>
        </row>
        <row r="30067">
          <cell r="A30067">
            <v>0</v>
          </cell>
          <cell r="B30067">
            <v>0</v>
          </cell>
          <cell r="C30067">
            <v>0</v>
          </cell>
          <cell r="D30067">
            <v>0</v>
          </cell>
        </row>
        <row r="30068">
          <cell r="A30068">
            <v>0</v>
          </cell>
          <cell r="B30068">
            <v>0</v>
          </cell>
          <cell r="C30068">
            <v>0</v>
          </cell>
          <cell r="D30068">
            <v>0</v>
          </cell>
        </row>
        <row r="30069">
          <cell r="A30069">
            <v>0</v>
          </cell>
          <cell r="B30069">
            <v>0</v>
          </cell>
          <cell r="C30069">
            <v>0</v>
          </cell>
          <cell r="D30069">
            <v>0</v>
          </cell>
        </row>
        <row r="30070">
          <cell r="A30070">
            <v>0</v>
          </cell>
          <cell r="B30070">
            <v>0</v>
          </cell>
          <cell r="C30070">
            <v>0</v>
          </cell>
          <cell r="D30070">
            <v>0</v>
          </cell>
        </row>
        <row r="30071">
          <cell r="A30071">
            <v>0</v>
          </cell>
          <cell r="B30071">
            <v>0</v>
          </cell>
          <cell r="C30071">
            <v>0</v>
          </cell>
          <cell r="D30071">
            <v>0</v>
          </cell>
        </row>
        <row r="30072">
          <cell r="A30072">
            <v>0</v>
          </cell>
          <cell r="B30072">
            <v>0</v>
          </cell>
          <cell r="C30072">
            <v>0</v>
          </cell>
          <cell r="D30072">
            <v>0</v>
          </cell>
        </row>
        <row r="30073">
          <cell r="A30073">
            <v>0</v>
          </cell>
          <cell r="B30073">
            <v>0</v>
          </cell>
          <cell r="C30073">
            <v>0</v>
          </cell>
          <cell r="D30073">
            <v>0</v>
          </cell>
        </row>
        <row r="30074">
          <cell r="A30074">
            <v>0</v>
          </cell>
          <cell r="B30074">
            <v>0</v>
          </cell>
          <cell r="C30074">
            <v>0</v>
          </cell>
          <cell r="D30074">
            <v>0</v>
          </cell>
        </row>
        <row r="30075">
          <cell r="A30075">
            <v>0</v>
          </cell>
          <cell r="B30075">
            <v>0</v>
          </cell>
          <cell r="C30075">
            <v>0</v>
          </cell>
          <cell r="D30075">
            <v>0</v>
          </cell>
        </row>
        <row r="30076">
          <cell r="A30076">
            <v>0</v>
          </cell>
          <cell r="B30076">
            <v>0</v>
          </cell>
          <cell r="C30076">
            <v>0</v>
          </cell>
          <cell r="D30076">
            <v>0</v>
          </cell>
        </row>
        <row r="30077">
          <cell r="A30077">
            <v>0</v>
          </cell>
          <cell r="B30077">
            <v>0</v>
          </cell>
          <cell r="C30077">
            <v>0</v>
          </cell>
          <cell r="D30077">
            <v>0</v>
          </cell>
        </row>
        <row r="30078">
          <cell r="A30078">
            <v>0</v>
          </cell>
          <cell r="B30078">
            <v>0</v>
          </cell>
          <cell r="C30078">
            <v>0</v>
          </cell>
          <cell r="D30078">
            <v>0</v>
          </cell>
        </row>
        <row r="30079">
          <cell r="A30079">
            <v>0</v>
          </cell>
          <cell r="B30079">
            <v>0</v>
          </cell>
          <cell r="C30079">
            <v>0</v>
          </cell>
          <cell r="D30079">
            <v>0</v>
          </cell>
        </row>
        <row r="30080">
          <cell r="A30080">
            <v>0</v>
          </cell>
          <cell r="B30080">
            <v>0</v>
          </cell>
          <cell r="C30080">
            <v>0</v>
          </cell>
          <cell r="D30080">
            <v>0</v>
          </cell>
        </row>
        <row r="30081">
          <cell r="A30081">
            <v>0</v>
          </cell>
          <cell r="B30081">
            <v>0</v>
          </cell>
          <cell r="C30081">
            <v>0</v>
          </cell>
          <cell r="D30081">
            <v>0</v>
          </cell>
        </row>
        <row r="30082">
          <cell r="A30082">
            <v>0</v>
          </cell>
          <cell r="B30082">
            <v>0</v>
          </cell>
          <cell r="C30082">
            <v>0</v>
          </cell>
          <cell r="D30082">
            <v>0</v>
          </cell>
        </row>
        <row r="30083">
          <cell r="A30083">
            <v>0</v>
          </cell>
          <cell r="B30083">
            <v>0</v>
          </cell>
          <cell r="C30083">
            <v>0</v>
          </cell>
          <cell r="D30083">
            <v>0</v>
          </cell>
        </row>
        <row r="30084">
          <cell r="A30084">
            <v>0</v>
          </cell>
          <cell r="B30084">
            <v>0</v>
          </cell>
          <cell r="C30084">
            <v>0</v>
          </cell>
          <cell r="D30084">
            <v>0</v>
          </cell>
        </row>
        <row r="30085">
          <cell r="A30085">
            <v>0</v>
          </cell>
          <cell r="B30085">
            <v>0</v>
          </cell>
          <cell r="C30085">
            <v>0</v>
          </cell>
          <cell r="D30085">
            <v>0</v>
          </cell>
        </row>
        <row r="30086">
          <cell r="A30086">
            <v>0</v>
          </cell>
          <cell r="B30086">
            <v>0</v>
          </cell>
          <cell r="C30086">
            <v>0</v>
          </cell>
          <cell r="D30086">
            <v>0</v>
          </cell>
        </row>
        <row r="30087">
          <cell r="A30087">
            <v>0</v>
          </cell>
          <cell r="B30087">
            <v>0</v>
          </cell>
          <cell r="C30087">
            <v>0</v>
          </cell>
          <cell r="D30087">
            <v>0</v>
          </cell>
        </row>
        <row r="30088">
          <cell r="A30088">
            <v>0</v>
          </cell>
          <cell r="B30088">
            <v>0</v>
          </cell>
          <cell r="C30088">
            <v>0</v>
          </cell>
          <cell r="D30088">
            <v>0</v>
          </cell>
        </row>
        <row r="30089">
          <cell r="A30089">
            <v>0</v>
          </cell>
          <cell r="B30089">
            <v>0</v>
          </cell>
          <cell r="C30089">
            <v>0</v>
          </cell>
          <cell r="D30089">
            <v>0</v>
          </cell>
        </row>
        <row r="30090">
          <cell r="A30090">
            <v>0</v>
          </cell>
          <cell r="B30090">
            <v>0</v>
          </cell>
          <cell r="C30090">
            <v>0</v>
          </cell>
          <cell r="D30090">
            <v>0</v>
          </cell>
        </row>
        <row r="30091">
          <cell r="A30091">
            <v>0</v>
          </cell>
          <cell r="B30091">
            <v>0</v>
          </cell>
          <cell r="C30091">
            <v>0</v>
          </cell>
          <cell r="D30091">
            <v>0</v>
          </cell>
        </row>
        <row r="30092">
          <cell r="A30092">
            <v>0</v>
          </cell>
          <cell r="B30092">
            <v>0</v>
          </cell>
          <cell r="C30092">
            <v>0</v>
          </cell>
          <cell r="D30092">
            <v>0</v>
          </cell>
        </row>
        <row r="30093">
          <cell r="A30093">
            <v>0</v>
          </cell>
          <cell r="B30093">
            <v>0</v>
          </cell>
          <cell r="C30093">
            <v>0</v>
          </cell>
          <cell r="D30093">
            <v>0</v>
          </cell>
        </row>
        <row r="30094">
          <cell r="A30094">
            <v>0</v>
          </cell>
          <cell r="B30094">
            <v>0</v>
          </cell>
          <cell r="C30094">
            <v>0</v>
          </cell>
          <cell r="D30094">
            <v>0</v>
          </cell>
        </row>
        <row r="30095">
          <cell r="A30095">
            <v>0</v>
          </cell>
          <cell r="B30095">
            <v>0</v>
          </cell>
          <cell r="C30095">
            <v>0</v>
          </cell>
          <cell r="D30095">
            <v>0</v>
          </cell>
        </row>
        <row r="30096">
          <cell r="A30096">
            <v>0</v>
          </cell>
          <cell r="B30096">
            <v>0</v>
          </cell>
          <cell r="C30096">
            <v>0</v>
          </cell>
          <cell r="D30096">
            <v>0</v>
          </cell>
        </row>
        <row r="30097">
          <cell r="A30097">
            <v>0</v>
          </cell>
          <cell r="B30097">
            <v>0</v>
          </cell>
          <cell r="C30097">
            <v>0</v>
          </cell>
          <cell r="D30097">
            <v>0</v>
          </cell>
        </row>
        <row r="30098">
          <cell r="A30098">
            <v>0</v>
          </cell>
          <cell r="B30098">
            <v>0</v>
          </cell>
          <cell r="C30098">
            <v>0</v>
          </cell>
          <cell r="D30098">
            <v>0</v>
          </cell>
        </row>
        <row r="30099">
          <cell r="A30099">
            <v>0</v>
          </cell>
          <cell r="B30099">
            <v>0</v>
          </cell>
          <cell r="C30099">
            <v>0</v>
          </cell>
          <cell r="D30099">
            <v>0</v>
          </cell>
        </row>
        <row r="30100">
          <cell r="A30100">
            <v>0</v>
          </cell>
          <cell r="B30100">
            <v>0</v>
          </cell>
          <cell r="C30100">
            <v>0</v>
          </cell>
          <cell r="D30100">
            <v>0</v>
          </cell>
        </row>
        <row r="30101">
          <cell r="A30101">
            <v>0</v>
          </cell>
          <cell r="B30101">
            <v>0</v>
          </cell>
          <cell r="C30101">
            <v>0</v>
          </cell>
          <cell r="D30101">
            <v>0</v>
          </cell>
        </row>
        <row r="30102">
          <cell r="A30102">
            <v>0</v>
          </cell>
          <cell r="B30102">
            <v>0</v>
          </cell>
          <cell r="C30102">
            <v>0</v>
          </cell>
          <cell r="D30102">
            <v>0</v>
          </cell>
        </row>
        <row r="30103">
          <cell r="A30103">
            <v>0</v>
          </cell>
          <cell r="B30103">
            <v>0</v>
          </cell>
          <cell r="C30103">
            <v>0</v>
          </cell>
          <cell r="D30103">
            <v>0</v>
          </cell>
        </row>
        <row r="30104">
          <cell r="A30104">
            <v>0</v>
          </cell>
          <cell r="B30104">
            <v>0</v>
          </cell>
          <cell r="C30104">
            <v>0</v>
          </cell>
          <cell r="D30104">
            <v>0</v>
          </cell>
        </row>
        <row r="30105">
          <cell r="A30105">
            <v>0</v>
          </cell>
          <cell r="B30105">
            <v>0</v>
          </cell>
          <cell r="C30105">
            <v>0</v>
          </cell>
          <cell r="D30105">
            <v>0</v>
          </cell>
        </row>
        <row r="30106">
          <cell r="A30106">
            <v>0</v>
          </cell>
          <cell r="B30106">
            <v>0</v>
          </cell>
          <cell r="C30106">
            <v>0</v>
          </cell>
          <cell r="D30106">
            <v>0</v>
          </cell>
        </row>
        <row r="30107">
          <cell r="A30107">
            <v>0</v>
          </cell>
          <cell r="B30107">
            <v>0</v>
          </cell>
          <cell r="C30107">
            <v>0</v>
          </cell>
          <cell r="D30107">
            <v>0</v>
          </cell>
        </row>
        <row r="30108">
          <cell r="A30108">
            <v>0</v>
          </cell>
          <cell r="B30108">
            <v>0</v>
          </cell>
          <cell r="C30108">
            <v>0</v>
          </cell>
          <cell r="D30108">
            <v>0</v>
          </cell>
        </row>
        <row r="30109">
          <cell r="A30109">
            <v>0</v>
          </cell>
          <cell r="B30109">
            <v>0</v>
          </cell>
          <cell r="C30109">
            <v>0</v>
          </cell>
          <cell r="D30109">
            <v>0</v>
          </cell>
        </row>
        <row r="30110">
          <cell r="A30110">
            <v>0</v>
          </cell>
          <cell r="B30110">
            <v>0</v>
          </cell>
          <cell r="C30110">
            <v>0</v>
          </cell>
          <cell r="D30110">
            <v>0</v>
          </cell>
        </row>
        <row r="30111">
          <cell r="A30111">
            <v>0</v>
          </cell>
          <cell r="B30111">
            <v>0</v>
          </cell>
          <cell r="C30111">
            <v>0</v>
          </cell>
          <cell r="D30111">
            <v>0</v>
          </cell>
        </row>
        <row r="30112">
          <cell r="A30112">
            <v>0</v>
          </cell>
          <cell r="B30112">
            <v>0</v>
          </cell>
          <cell r="C30112">
            <v>0</v>
          </cell>
          <cell r="D30112">
            <v>0</v>
          </cell>
        </row>
        <row r="30113">
          <cell r="A30113">
            <v>0</v>
          </cell>
          <cell r="B30113">
            <v>0</v>
          </cell>
          <cell r="C30113">
            <v>0</v>
          </cell>
          <cell r="D30113">
            <v>0</v>
          </cell>
        </row>
        <row r="30114">
          <cell r="A30114">
            <v>0</v>
          </cell>
          <cell r="B30114">
            <v>0</v>
          </cell>
          <cell r="C30114">
            <v>0</v>
          </cell>
          <cell r="D30114">
            <v>0</v>
          </cell>
        </row>
        <row r="30115">
          <cell r="A30115">
            <v>0</v>
          </cell>
          <cell r="B30115">
            <v>0</v>
          </cell>
          <cell r="C30115">
            <v>0</v>
          </cell>
          <cell r="D30115">
            <v>0</v>
          </cell>
        </row>
        <row r="30116">
          <cell r="A30116">
            <v>0</v>
          </cell>
          <cell r="B30116">
            <v>0</v>
          </cell>
          <cell r="C30116">
            <v>0</v>
          </cell>
          <cell r="D30116">
            <v>0</v>
          </cell>
        </row>
        <row r="30117">
          <cell r="A30117">
            <v>0</v>
          </cell>
          <cell r="B30117">
            <v>0</v>
          </cell>
          <cell r="C30117">
            <v>0</v>
          </cell>
          <cell r="D30117">
            <v>0</v>
          </cell>
        </row>
        <row r="30118">
          <cell r="A30118">
            <v>0</v>
          </cell>
          <cell r="B30118">
            <v>0</v>
          </cell>
          <cell r="C30118">
            <v>0</v>
          </cell>
          <cell r="D30118">
            <v>0</v>
          </cell>
        </row>
        <row r="30119">
          <cell r="A30119">
            <v>0</v>
          </cell>
          <cell r="B30119">
            <v>0</v>
          </cell>
          <cell r="C30119">
            <v>0</v>
          </cell>
          <cell r="D30119">
            <v>0</v>
          </cell>
        </row>
        <row r="30120">
          <cell r="A30120">
            <v>0</v>
          </cell>
          <cell r="B30120">
            <v>0</v>
          </cell>
          <cell r="C30120">
            <v>0</v>
          </cell>
          <cell r="D30120">
            <v>0</v>
          </cell>
        </row>
        <row r="30121">
          <cell r="A30121">
            <v>0</v>
          </cell>
          <cell r="B30121">
            <v>0</v>
          </cell>
          <cell r="C30121">
            <v>0</v>
          </cell>
          <cell r="D30121">
            <v>0</v>
          </cell>
        </row>
        <row r="30122">
          <cell r="A30122">
            <v>0</v>
          </cell>
          <cell r="B30122">
            <v>0</v>
          </cell>
          <cell r="C30122">
            <v>0</v>
          </cell>
          <cell r="D30122">
            <v>0</v>
          </cell>
        </row>
        <row r="30123">
          <cell r="A30123">
            <v>0</v>
          </cell>
          <cell r="B30123">
            <v>0</v>
          </cell>
          <cell r="C30123">
            <v>0</v>
          </cell>
          <cell r="D30123">
            <v>0</v>
          </cell>
        </row>
        <row r="30124">
          <cell r="A30124">
            <v>0</v>
          </cell>
          <cell r="B30124">
            <v>0</v>
          </cell>
          <cell r="C30124">
            <v>0</v>
          </cell>
          <cell r="D30124">
            <v>0</v>
          </cell>
        </row>
        <row r="30125">
          <cell r="A30125">
            <v>0</v>
          </cell>
          <cell r="B30125">
            <v>0</v>
          </cell>
          <cell r="C30125">
            <v>0</v>
          </cell>
          <cell r="D30125">
            <v>0</v>
          </cell>
        </row>
        <row r="30126">
          <cell r="A30126">
            <v>0</v>
          </cell>
          <cell r="B30126">
            <v>0</v>
          </cell>
          <cell r="C30126">
            <v>0</v>
          </cell>
          <cell r="D30126">
            <v>0</v>
          </cell>
        </row>
        <row r="30127">
          <cell r="A30127">
            <v>0</v>
          </cell>
          <cell r="B30127">
            <v>0</v>
          </cell>
          <cell r="C30127">
            <v>0</v>
          </cell>
          <cell r="D30127">
            <v>0</v>
          </cell>
        </row>
        <row r="30128">
          <cell r="A30128">
            <v>0</v>
          </cell>
          <cell r="B30128">
            <v>0</v>
          </cell>
          <cell r="C30128">
            <v>0</v>
          </cell>
          <cell r="D30128">
            <v>0</v>
          </cell>
        </row>
        <row r="30129">
          <cell r="A30129">
            <v>0</v>
          </cell>
          <cell r="B30129">
            <v>0</v>
          </cell>
          <cell r="C30129">
            <v>0</v>
          </cell>
          <cell r="D30129">
            <v>0</v>
          </cell>
        </row>
        <row r="30130">
          <cell r="A30130">
            <v>0</v>
          </cell>
          <cell r="B30130">
            <v>0</v>
          </cell>
          <cell r="C30130">
            <v>0</v>
          </cell>
          <cell r="D30130">
            <v>0</v>
          </cell>
        </row>
        <row r="30131">
          <cell r="A30131">
            <v>0</v>
          </cell>
          <cell r="B30131">
            <v>0</v>
          </cell>
          <cell r="C30131">
            <v>0</v>
          </cell>
          <cell r="D30131">
            <v>0</v>
          </cell>
        </row>
        <row r="30132">
          <cell r="A30132">
            <v>0</v>
          </cell>
          <cell r="B30132">
            <v>0</v>
          </cell>
          <cell r="C30132">
            <v>0</v>
          </cell>
          <cell r="D30132">
            <v>0</v>
          </cell>
        </row>
        <row r="30133">
          <cell r="A30133">
            <v>0</v>
          </cell>
          <cell r="B30133">
            <v>0</v>
          </cell>
          <cell r="C30133">
            <v>0</v>
          </cell>
          <cell r="D30133">
            <v>0</v>
          </cell>
        </row>
        <row r="30134">
          <cell r="A30134">
            <v>0</v>
          </cell>
          <cell r="B30134">
            <v>0</v>
          </cell>
          <cell r="C30134">
            <v>0</v>
          </cell>
          <cell r="D30134">
            <v>0</v>
          </cell>
        </row>
        <row r="30135">
          <cell r="A30135">
            <v>0</v>
          </cell>
          <cell r="B30135">
            <v>0</v>
          </cell>
          <cell r="C30135">
            <v>0</v>
          </cell>
          <cell r="D30135">
            <v>0</v>
          </cell>
        </row>
        <row r="30136">
          <cell r="A30136">
            <v>0</v>
          </cell>
          <cell r="B30136">
            <v>0</v>
          </cell>
          <cell r="C30136">
            <v>0</v>
          </cell>
          <cell r="D30136">
            <v>0</v>
          </cell>
        </row>
        <row r="30137">
          <cell r="A30137">
            <v>0</v>
          </cell>
          <cell r="B30137">
            <v>0</v>
          </cell>
          <cell r="C30137">
            <v>0</v>
          </cell>
          <cell r="D30137">
            <v>0</v>
          </cell>
        </row>
        <row r="30138">
          <cell r="A30138">
            <v>0</v>
          </cell>
          <cell r="B30138">
            <v>0</v>
          </cell>
          <cell r="C30138">
            <v>0</v>
          </cell>
          <cell r="D30138">
            <v>0</v>
          </cell>
        </row>
        <row r="30139">
          <cell r="A30139">
            <v>0</v>
          </cell>
          <cell r="B30139">
            <v>0</v>
          </cell>
          <cell r="C30139">
            <v>0</v>
          </cell>
          <cell r="D30139">
            <v>0</v>
          </cell>
        </row>
        <row r="30140">
          <cell r="A30140">
            <v>0</v>
          </cell>
          <cell r="B30140">
            <v>0</v>
          </cell>
          <cell r="C30140">
            <v>0</v>
          </cell>
          <cell r="D30140">
            <v>0</v>
          </cell>
        </row>
        <row r="30141">
          <cell r="A30141">
            <v>0</v>
          </cell>
          <cell r="B30141">
            <v>0</v>
          </cell>
          <cell r="C30141">
            <v>0</v>
          </cell>
          <cell r="D30141">
            <v>0</v>
          </cell>
        </row>
        <row r="30142">
          <cell r="A30142">
            <v>0</v>
          </cell>
          <cell r="B30142">
            <v>0</v>
          </cell>
          <cell r="C30142">
            <v>0</v>
          </cell>
          <cell r="D30142">
            <v>0</v>
          </cell>
        </row>
        <row r="30143">
          <cell r="A30143">
            <v>0</v>
          </cell>
          <cell r="B30143">
            <v>0</v>
          </cell>
          <cell r="C30143">
            <v>0</v>
          </cell>
          <cell r="D30143">
            <v>0</v>
          </cell>
        </row>
        <row r="30144">
          <cell r="A30144">
            <v>0</v>
          </cell>
          <cell r="B30144">
            <v>0</v>
          </cell>
          <cell r="C30144">
            <v>0</v>
          </cell>
          <cell r="D30144">
            <v>0</v>
          </cell>
        </row>
        <row r="30145">
          <cell r="A30145">
            <v>0</v>
          </cell>
          <cell r="B30145">
            <v>0</v>
          </cell>
          <cell r="C30145">
            <v>0</v>
          </cell>
          <cell r="D30145">
            <v>0</v>
          </cell>
        </row>
        <row r="30146">
          <cell r="A30146">
            <v>0</v>
          </cell>
          <cell r="B30146">
            <v>0</v>
          </cell>
          <cell r="C30146">
            <v>0</v>
          </cell>
          <cell r="D30146">
            <v>0</v>
          </cell>
        </row>
        <row r="30147">
          <cell r="A30147">
            <v>0</v>
          </cell>
          <cell r="B30147">
            <v>0</v>
          </cell>
          <cell r="C30147">
            <v>0</v>
          </cell>
          <cell r="D30147">
            <v>0</v>
          </cell>
        </row>
        <row r="30148">
          <cell r="A30148">
            <v>0</v>
          </cell>
          <cell r="B30148">
            <v>0</v>
          </cell>
          <cell r="C30148">
            <v>0</v>
          </cell>
          <cell r="D30148">
            <v>0</v>
          </cell>
        </row>
        <row r="30149">
          <cell r="A30149">
            <v>0</v>
          </cell>
          <cell r="B30149">
            <v>0</v>
          </cell>
          <cell r="C30149">
            <v>0</v>
          </cell>
          <cell r="D30149">
            <v>0</v>
          </cell>
        </row>
        <row r="30150">
          <cell r="A30150">
            <v>0</v>
          </cell>
          <cell r="B30150">
            <v>0</v>
          </cell>
          <cell r="C30150">
            <v>0</v>
          </cell>
          <cell r="D30150">
            <v>0</v>
          </cell>
        </row>
        <row r="30151">
          <cell r="A30151">
            <v>0</v>
          </cell>
          <cell r="B30151">
            <v>0</v>
          </cell>
          <cell r="C30151">
            <v>0</v>
          </cell>
          <cell r="D30151">
            <v>0</v>
          </cell>
        </row>
        <row r="30152">
          <cell r="A30152">
            <v>0</v>
          </cell>
          <cell r="B30152">
            <v>0</v>
          </cell>
          <cell r="C30152">
            <v>0</v>
          </cell>
          <cell r="D30152">
            <v>0</v>
          </cell>
        </row>
        <row r="30153">
          <cell r="A30153">
            <v>0</v>
          </cell>
          <cell r="B30153">
            <v>0</v>
          </cell>
          <cell r="C30153">
            <v>0</v>
          </cell>
          <cell r="D30153">
            <v>0</v>
          </cell>
        </row>
        <row r="30154">
          <cell r="A30154">
            <v>0</v>
          </cell>
          <cell r="B30154">
            <v>0</v>
          </cell>
          <cell r="C30154">
            <v>0</v>
          </cell>
          <cell r="D30154">
            <v>0</v>
          </cell>
        </row>
        <row r="30155">
          <cell r="A30155">
            <v>0</v>
          </cell>
          <cell r="B30155">
            <v>0</v>
          </cell>
          <cell r="C30155">
            <v>0</v>
          </cell>
          <cell r="D30155">
            <v>0</v>
          </cell>
        </row>
        <row r="30156">
          <cell r="A30156">
            <v>0</v>
          </cell>
          <cell r="B30156">
            <v>0</v>
          </cell>
          <cell r="C30156">
            <v>0</v>
          </cell>
          <cell r="D30156">
            <v>0</v>
          </cell>
        </row>
        <row r="30157">
          <cell r="A30157">
            <v>0</v>
          </cell>
          <cell r="B30157">
            <v>0</v>
          </cell>
          <cell r="C30157">
            <v>0</v>
          </cell>
          <cell r="D30157">
            <v>0</v>
          </cell>
        </row>
        <row r="30158">
          <cell r="A30158">
            <v>0</v>
          </cell>
          <cell r="B30158">
            <v>0</v>
          </cell>
          <cell r="C30158">
            <v>0</v>
          </cell>
          <cell r="D30158">
            <v>0</v>
          </cell>
        </row>
        <row r="30159">
          <cell r="A30159">
            <v>0</v>
          </cell>
          <cell r="B30159">
            <v>0</v>
          </cell>
          <cell r="C30159">
            <v>0</v>
          </cell>
          <cell r="D30159">
            <v>0</v>
          </cell>
        </row>
        <row r="30160">
          <cell r="A30160">
            <v>0</v>
          </cell>
          <cell r="B30160">
            <v>0</v>
          </cell>
          <cell r="C30160">
            <v>0</v>
          </cell>
          <cell r="D30160">
            <v>0</v>
          </cell>
        </row>
        <row r="30161">
          <cell r="A30161">
            <v>0</v>
          </cell>
          <cell r="B30161">
            <v>0</v>
          </cell>
          <cell r="C30161">
            <v>0</v>
          </cell>
          <cell r="D30161">
            <v>0</v>
          </cell>
        </row>
        <row r="30162">
          <cell r="A30162">
            <v>0</v>
          </cell>
          <cell r="B30162">
            <v>0</v>
          </cell>
          <cell r="C30162">
            <v>0</v>
          </cell>
          <cell r="D30162">
            <v>0</v>
          </cell>
        </row>
        <row r="30163">
          <cell r="A30163">
            <v>0</v>
          </cell>
          <cell r="B30163">
            <v>0</v>
          </cell>
          <cell r="C30163">
            <v>0</v>
          </cell>
          <cell r="D30163">
            <v>0</v>
          </cell>
        </row>
        <row r="30164">
          <cell r="A30164">
            <v>0</v>
          </cell>
          <cell r="B30164">
            <v>0</v>
          </cell>
          <cell r="C30164">
            <v>0</v>
          </cell>
          <cell r="D30164">
            <v>0</v>
          </cell>
        </row>
        <row r="30165">
          <cell r="A30165">
            <v>0</v>
          </cell>
          <cell r="B30165">
            <v>0</v>
          </cell>
          <cell r="C30165">
            <v>0</v>
          </cell>
          <cell r="D30165">
            <v>0</v>
          </cell>
        </row>
        <row r="30166">
          <cell r="A30166">
            <v>0</v>
          </cell>
          <cell r="B30166">
            <v>0</v>
          </cell>
          <cell r="C30166">
            <v>0</v>
          </cell>
          <cell r="D30166">
            <v>0</v>
          </cell>
        </row>
        <row r="30167">
          <cell r="A30167">
            <v>0</v>
          </cell>
          <cell r="B30167">
            <v>0</v>
          </cell>
          <cell r="C30167">
            <v>0</v>
          </cell>
          <cell r="D30167">
            <v>0</v>
          </cell>
        </row>
        <row r="30168">
          <cell r="A30168">
            <v>0</v>
          </cell>
          <cell r="B30168">
            <v>0</v>
          </cell>
          <cell r="C30168">
            <v>0</v>
          </cell>
          <cell r="D30168">
            <v>0</v>
          </cell>
        </row>
        <row r="30169">
          <cell r="A30169">
            <v>0</v>
          </cell>
          <cell r="B30169">
            <v>0</v>
          </cell>
          <cell r="C30169">
            <v>0</v>
          </cell>
          <cell r="D30169">
            <v>0</v>
          </cell>
        </row>
        <row r="30170">
          <cell r="A30170">
            <v>0</v>
          </cell>
          <cell r="B30170">
            <v>0</v>
          </cell>
          <cell r="C30170">
            <v>0</v>
          </cell>
          <cell r="D30170">
            <v>0</v>
          </cell>
        </row>
        <row r="30171">
          <cell r="A30171">
            <v>0</v>
          </cell>
          <cell r="B30171">
            <v>0</v>
          </cell>
          <cell r="C30171">
            <v>0</v>
          </cell>
          <cell r="D30171">
            <v>0</v>
          </cell>
        </row>
        <row r="30172">
          <cell r="A30172">
            <v>0</v>
          </cell>
          <cell r="B30172">
            <v>0</v>
          </cell>
          <cell r="C30172">
            <v>0</v>
          </cell>
          <cell r="D30172">
            <v>0</v>
          </cell>
        </row>
        <row r="30173">
          <cell r="A30173">
            <v>0</v>
          </cell>
          <cell r="B30173">
            <v>0</v>
          </cell>
          <cell r="C30173">
            <v>0</v>
          </cell>
          <cell r="D30173">
            <v>0</v>
          </cell>
        </row>
        <row r="30174">
          <cell r="A30174">
            <v>0</v>
          </cell>
          <cell r="B30174">
            <v>0</v>
          </cell>
          <cell r="C30174">
            <v>0</v>
          </cell>
          <cell r="D30174">
            <v>0</v>
          </cell>
        </row>
        <row r="30175">
          <cell r="A30175">
            <v>0</v>
          </cell>
          <cell r="B30175">
            <v>0</v>
          </cell>
          <cell r="C30175">
            <v>0</v>
          </cell>
          <cell r="D30175">
            <v>0</v>
          </cell>
        </row>
        <row r="30176">
          <cell r="A30176">
            <v>0</v>
          </cell>
          <cell r="B30176">
            <v>0</v>
          </cell>
          <cell r="C30176">
            <v>0</v>
          </cell>
          <cell r="D30176">
            <v>0</v>
          </cell>
        </row>
        <row r="30177">
          <cell r="A30177">
            <v>0</v>
          </cell>
          <cell r="B30177">
            <v>0</v>
          </cell>
          <cell r="C30177">
            <v>0</v>
          </cell>
          <cell r="D30177">
            <v>0</v>
          </cell>
        </row>
        <row r="30178">
          <cell r="A30178">
            <v>0</v>
          </cell>
          <cell r="B30178">
            <v>0</v>
          </cell>
          <cell r="C30178">
            <v>0</v>
          </cell>
          <cell r="D30178">
            <v>0</v>
          </cell>
        </row>
        <row r="30179">
          <cell r="A30179">
            <v>0</v>
          </cell>
          <cell r="B30179">
            <v>0</v>
          </cell>
          <cell r="C30179">
            <v>0</v>
          </cell>
          <cell r="D30179">
            <v>0</v>
          </cell>
        </row>
        <row r="30180">
          <cell r="A30180">
            <v>0</v>
          </cell>
          <cell r="B30180">
            <v>0</v>
          </cell>
          <cell r="C30180">
            <v>0</v>
          </cell>
          <cell r="D30180">
            <v>0</v>
          </cell>
        </row>
        <row r="30181">
          <cell r="A30181">
            <v>0</v>
          </cell>
          <cell r="B30181">
            <v>0</v>
          </cell>
          <cell r="C30181">
            <v>0</v>
          </cell>
          <cell r="D30181">
            <v>0</v>
          </cell>
        </row>
        <row r="30182">
          <cell r="A30182">
            <v>0</v>
          </cell>
          <cell r="B30182">
            <v>0</v>
          </cell>
          <cell r="C30182">
            <v>0</v>
          </cell>
          <cell r="D30182">
            <v>0</v>
          </cell>
        </row>
        <row r="30183">
          <cell r="A30183">
            <v>0</v>
          </cell>
          <cell r="B30183">
            <v>0</v>
          </cell>
          <cell r="C30183">
            <v>0</v>
          </cell>
          <cell r="D30183">
            <v>0</v>
          </cell>
        </row>
        <row r="30184">
          <cell r="A30184">
            <v>0</v>
          </cell>
          <cell r="B30184">
            <v>0</v>
          </cell>
          <cell r="C30184">
            <v>0</v>
          </cell>
          <cell r="D30184">
            <v>0</v>
          </cell>
        </row>
        <row r="30185">
          <cell r="A30185">
            <v>0</v>
          </cell>
          <cell r="B30185">
            <v>0</v>
          </cell>
          <cell r="C30185">
            <v>0</v>
          </cell>
          <cell r="D30185">
            <v>0</v>
          </cell>
        </row>
        <row r="30186">
          <cell r="A30186">
            <v>0</v>
          </cell>
          <cell r="B30186">
            <v>0</v>
          </cell>
          <cell r="C30186">
            <v>0</v>
          </cell>
          <cell r="D30186">
            <v>0</v>
          </cell>
        </row>
        <row r="30187">
          <cell r="A30187">
            <v>0</v>
          </cell>
          <cell r="B30187">
            <v>0</v>
          </cell>
          <cell r="C30187">
            <v>0</v>
          </cell>
          <cell r="D30187">
            <v>0</v>
          </cell>
        </row>
        <row r="30188">
          <cell r="A30188">
            <v>0</v>
          </cell>
          <cell r="B30188">
            <v>0</v>
          </cell>
          <cell r="C30188">
            <v>0</v>
          </cell>
          <cell r="D30188">
            <v>0</v>
          </cell>
        </row>
        <row r="30189">
          <cell r="A30189">
            <v>0</v>
          </cell>
          <cell r="B30189">
            <v>0</v>
          </cell>
          <cell r="C30189">
            <v>0</v>
          </cell>
          <cell r="D30189">
            <v>0</v>
          </cell>
        </row>
        <row r="30190">
          <cell r="A30190">
            <v>0</v>
          </cell>
          <cell r="B30190">
            <v>0</v>
          </cell>
          <cell r="C30190">
            <v>0</v>
          </cell>
          <cell r="D30190">
            <v>0</v>
          </cell>
        </row>
        <row r="30191">
          <cell r="A30191">
            <v>0</v>
          </cell>
          <cell r="B30191">
            <v>0</v>
          </cell>
          <cell r="C30191">
            <v>0</v>
          </cell>
          <cell r="D30191">
            <v>0</v>
          </cell>
        </row>
        <row r="30192">
          <cell r="A30192">
            <v>0</v>
          </cell>
          <cell r="B30192">
            <v>0</v>
          </cell>
          <cell r="C30192">
            <v>0</v>
          </cell>
          <cell r="D30192">
            <v>0</v>
          </cell>
        </row>
        <row r="30193">
          <cell r="A30193">
            <v>0</v>
          </cell>
          <cell r="B30193">
            <v>0</v>
          </cell>
          <cell r="C30193">
            <v>0</v>
          </cell>
          <cell r="D30193">
            <v>0</v>
          </cell>
        </row>
        <row r="30194">
          <cell r="A30194">
            <v>0</v>
          </cell>
          <cell r="B30194">
            <v>0</v>
          </cell>
          <cell r="C30194">
            <v>0</v>
          </cell>
          <cell r="D30194">
            <v>0</v>
          </cell>
        </row>
        <row r="30195">
          <cell r="A30195">
            <v>0</v>
          </cell>
          <cell r="B30195">
            <v>0</v>
          </cell>
          <cell r="C30195">
            <v>0</v>
          </cell>
          <cell r="D30195">
            <v>0</v>
          </cell>
        </row>
        <row r="30196">
          <cell r="A30196">
            <v>0</v>
          </cell>
          <cell r="B30196">
            <v>0</v>
          </cell>
          <cell r="C30196">
            <v>0</v>
          </cell>
          <cell r="D30196">
            <v>0</v>
          </cell>
        </row>
        <row r="30197">
          <cell r="A30197">
            <v>0</v>
          </cell>
          <cell r="B30197">
            <v>0</v>
          </cell>
          <cell r="C30197">
            <v>0</v>
          </cell>
          <cell r="D30197">
            <v>0</v>
          </cell>
        </row>
        <row r="30198">
          <cell r="A30198">
            <v>0</v>
          </cell>
          <cell r="B30198">
            <v>0</v>
          </cell>
          <cell r="C30198">
            <v>0</v>
          </cell>
          <cell r="D30198">
            <v>0</v>
          </cell>
        </row>
        <row r="30199">
          <cell r="A30199">
            <v>0</v>
          </cell>
          <cell r="B30199">
            <v>0</v>
          </cell>
          <cell r="C30199">
            <v>0</v>
          </cell>
          <cell r="D30199">
            <v>0</v>
          </cell>
        </row>
        <row r="30200">
          <cell r="A30200">
            <v>0</v>
          </cell>
          <cell r="B30200">
            <v>0</v>
          </cell>
          <cell r="C30200">
            <v>0</v>
          </cell>
          <cell r="D30200">
            <v>0</v>
          </cell>
        </row>
        <row r="30201">
          <cell r="A30201">
            <v>0</v>
          </cell>
          <cell r="B30201">
            <v>0</v>
          </cell>
          <cell r="C30201">
            <v>0</v>
          </cell>
          <cell r="D30201">
            <v>0</v>
          </cell>
        </row>
        <row r="30202">
          <cell r="A30202">
            <v>0</v>
          </cell>
          <cell r="B30202">
            <v>0</v>
          </cell>
          <cell r="C30202">
            <v>0</v>
          </cell>
          <cell r="D30202">
            <v>0</v>
          </cell>
        </row>
        <row r="30203">
          <cell r="A30203">
            <v>0</v>
          </cell>
          <cell r="B30203">
            <v>0</v>
          </cell>
          <cell r="C30203">
            <v>0</v>
          </cell>
          <cell r="D30203">
            <v>0</v>
          </cell>
        </row>
        <row r="30204">
          <cell r="A30204">
            <v>0</v>
          </cell>
          <cell r="B30204">
            <v>0</v>
          </cell>
          <cell r="C30204">
            <v>0</v>
          </cell>
          <cell r="D30204">
            <v>0</v>
          </cell>
        </row>
        <row r="30205">
          <cell r="A30205">
            <v>0</v>
          </cell>
          <cell r="B30205">
            <v>0</v>
          </cell>
          <cell r="C30205">
            <v>0</v>
          </cell>
          <cell r="D30205">
            <v>0</v>
          </cell>
        </row>
        <row r="30206">
          <cell r="A30206">
            <v>0</v>
          </cell>
          <cell r="B30206">
            <v>0</v>
          </cell>
          <cell r="C30206">
            <v>0</v>
          </cell>
          <cell r="D30206">
            <v>0</v>
          </cell>
        </row>
        <row r="30207">
          <cell r="A30207">
            <v>0</v>
          </cell>
          <cell r="B30207">
            <v>0</v>
          </cell>
          <cell r="C30207">
            <v>0</v>
          </cell>
          <cell r="D30207">
            <v>0</v>
          </cell>
        </row>
        <row r="30208">
          <cell r="A30208">
            <v>0</v>
          </cell>
          <cell r="B30208">
            <v>0</v>
          </cell>
          <cell r="C30208">
            <v>0</v>
          </cell>
          <cell r="D30208">
            <v>0</v>
          </cell>
        </row>
        <row r="30209">
          <cell r="A30209">
            <v>0</v>
          </cell>
          <cell r="B30209">
            <v>0</v>
          </cell>
          <cell r="C30209">
            <v>0</v>
          </cell>
          <cell r="D30209">
            <v>0</v>
          </cell>
        </row>
        <row r="30210">
          <cell r="A30210">
            <v>0</v>
          </cell>
          <cell r="B30210">
            <v>0</v>
          </cell>
          <cell r="C30210">
            <v>0</v>
          </cell>
          <cell r="D30210">
            <v>0</v>
          </cell>
        </row>
        <row r="30211">
          <cell r="A30211">
            <v>0</v>
          </cell>
          <cell r="B30211">
            <v>0</v>
          </cell>
          <cell r="C30211">
            <v>0</v>
          </cell>
          <cell r="D30211">
            <v>0</v>
          </cell>
        </row>
        <row r="30212">
          <cell r="A30212">
            <v>0</v>
          </cell>
          <cell r="B30212">
            <v>0</v>
          </cell>
          <cell r="C30212">
            <v>0</v>
          </cell>
          <cell r="D30212">
            <v>0</v>
          </cell>
        </row>
        <row r="30213">
          <cell r="A30213">
            <v>0</v>
          </cell>
          <cell r="B30213">
            <v>0</v>
          </cell>
          <cell r="C30213">
            <v>0</v>
          </cell>
          <cell r="D30213">
            <v>0</v>
          </cell>
        </row>
        <row r="30214">
          <cell r="A30214">
            <v>0</v>
          </cell>
          <cell r="B30214">
            <v>0</v>
          </cell>
          <cell r="C30214">
            <v>0</v>
          </cell>
          <cell r="D30214">
            <v>0</v>
          </cell>
        </row>
        <row r="30215">
          <cell r="A30215">
            <v>0</v>
          </cell>
          <cell r="B30215">
            <v>0</v>
          </cell>
          <cell r="C30215">
            <v>0</v>
          </cell>
          <cell r="D30215">
            <v>0</v>
          </cell>
        </row>
        <row r="30216">
          <cell r="A30216">
            <v>0</v>
          </cell>
          <cell r="B30216">
            <v>0</v>
          </cell>
          <cell r="C30216">
            <v>0</v>
          </cell>
          <cell r="D30216">
            <v>0</v>
          </cell>
        </row>
        <row r="30217">
          <cell r="A30217">
            <v>0</v>
          </cell>
          <cell r="B30217">
            <v>0</v>
          </cell>
          <cell r="C30217">
            <v>0</v>
          </cell>
          <cell r="D30217">
            <v>0</v>
          </cell>
        </row>
        <row r="30218">
          <cell r="A30218">
            <v>0</v>
          </cell>
          <cell r="B30218">
            <v>0</v>
          </cell>
          <cell r="C30218">
            <v>0</v>
          </cell>
          <cell r="D30218">
            <v>0</v>
          </cell>
        </row>
        <row r="30219">
          <cell r="A30219">
            <v>0</v>
          </cell>
          <cell r="B30219">
            <v>0</v>
          </cell>
          <cell r="C30219">
            <v>0</v>
          </cell>
          <cell r="D30219">
            <v>0</v>
          </cell>
        </row>
        <row r="30220">
          <cell r="A30220">
            <v>0</v>
          </cell>
          <cell r="B30220">
            <v>0</v>
          </cell>
          <cell r="C30220">
            <v>0</v>
          </cell>
          <cell r="D30220">
            <v>0</v>
          </cell>
        </row>
        <row r="30221">
          <cell r="A30221">
            <v>0</v>
          </cell>
          <cell r="B30221">
            <v>0</v>
          </cell>
          <cell r="C30221">
            <v>0</v>
          </cell>
          <cell r="D30221">
            <v>0</v>
          </cell>
        </row>
        <row r="30222">
          <cell r="A30222">
            <v>0</v>
          </cell>
          <cell r="B30222">
            <v>0</v>
          </cell>
          <cell r="C30222">
            <v>0</v>
          </cell>
          <cell r="D30222">
            <v>0</v>
          </cell>
        </row>
        <row r="30223">
          <cell r="A30223">
            <v>0</v>
          </cell>
          <cell r="B30223">
            <v>0</v>
          </cell>
          <cell r="C30223">
            <v>0</v>
          </cell>
          <cell r="D30223">
            <v>0</v>
          </cell>
        </row>
        <row r="30224">
          <cell r="A30224">
            <v>0</v>
          </cell>
          <cell r="B30224">
            <v>0</v>
          </cell>
          <cell r="C30224">
            <v>0</v>
          </cell>
          <cell r="D30224">
            <v>0</v>
          </cell>
        </row>
        <row r="30225">
          <cell r="A30225">
            <v>0</v>
          </cell>
          <cell r="B30225">
            <v>0</v>
          </cell>
          <cell r="C30225">
            <v>0</v>
          </cell>
          <cell r="D30225">
            <v>0</v>
          </cell>
        </row>
        <row r="30226">
          <cell r="A30226">
            <v>0</v>
          </cell>
          <cell r="B30226">
            <v>0</v>
          </cell>
          <cell r="C30226">
            <v>0</v>
          </cell>
          <cell r="D30226">
            <v>0</v>
          </cell>
        </row>
        <row r="30227">
          <cell r="A30227">
            <v>0</v>
          </cell>
          <cell r="B30227">
            <v>0</v>
          </cell>
          <cell r="C30227">
            <v>0</v>
          </cell>
          <cell r="D30227">
            <v>0</v>
          </cell>
        </row>
        <row r="30228">
          <cell r="A30228">
            <v>0</v>
          </cell>
          <cell r="B30228">
            <v>0</v>
          </cell>
          <cell r="C30228">
            <v>0</v>
          </cell>
          <cell r="D30228">
            <v>0</v>
          </cell>
        </row>
        <row r="30229">
          <cell r="A30229">
            <v>0</v>
          </cell>
          <cell r="B30229">
            <v>0</v>
          </cell>
          <cell r="C30229">
            <v>0</v>
          </cell>
          <cell r="D30229">
            <v>0</v>
          </cell>
        </row>
        <row r="30230">
          <cell r="A30230">
            <v>0</v>
          </cell>
          <cell r="B30230">
            <v>0</v>
          </cell>
          <cell r="C30230">
            <v>0</v>
          </cell>
          <cell r="D30230">
            <v>0</v>
          </cell>
        </row>
        <row r="30231">
          <cell r="A30231">
            <v>0</v>
          </cell>
          <cell r="B30231">
            <v>0</v>
          </cell>
          <cell r="C30231">
            <v>0</v>
          </cell>
          <cell r="D30231">
            <v>0</v>
          </cell>
        </row>
        <row r="30232">
          <cell r="A30232">
            <v>0</v>
          </cell>
          <cell r="B30232">
            <v>0</v>
          </cell>
          <cell r="C30232">
            <v>0</v>
          </cell>
          <cell r="D30232">
            <v>0</v>
          </cell>
        </row>
        <row r="30233">
          <cell r="A30233">
            <v>0</v>
          </cell>
          <cell r="B30233">
            <v>0</v>
          </cell>
          <cell r="C30233">
            <v>0</v>
          </cell>
          <cell r="D30233">
            <v>0</v>
          </cell>
        </row>
        <row r="30234">
          <cell r="A30234">
            <v>0</v>
          </cell>
          <cell r="B30234">
            <v>0</v>
          </cell>
          <cell r="C30234">
            <v>0</v>
          </cell>
          <cell r="D30234">
            <v>0</v>
          </cell>
        </row>
        <row r="30235">
          <cell r="A30235">
            <v>0</v>
          </cell>
          <cell r="B30235">
            <v>0</v>
          </cell>
          <cell r="C30235">
            <v>0</v>
          </cell>
          <cell r="D30235">
            <v>0</v>
          </cell>
        </row>
        <row r="30236">
          <cell r="A30236">
            <v>0</v>
          </cell>
          <cell r="B30236">
            <v>0</v>
          </cell>
          <cell r="C30236">
            <v>0</v>
          </cell>
          <cell r="D30236">
            <v>0</v>
          </cell>
        </row>
        <row r="30237">
          <cell r="A30237">
            <v>0</v>
          </cell>
          <cell r="B30237">
            <v>0</v>
          </cell>
          <cell r="C30237">
            <v>0</v>
          </cell>
          <cell r="D30237">
            <v>0</v>
          </cell>
        </row>
        <row r="30238">
          <cell r="A30238">
            <v>0</v>
          </cell>
          <cell r="B30238">
            <v>0</v>
          </cell>
          <cell r="C30238">
            <v>0</v>
          </cell>
          <cell r="D30238">
            <v>0</v>
          </cell>
        </row>
        <row r="30239">
          <cell r="A30239">
            <v>0</v>
          </cell>
          <cell r="B30239">
            <v>0</v>
          </cell>
          <cell r="C30239">
            <v>0</v>
          </cell>
          <cell r="D30239">
            <v>0</v>
          </cell>
        </row>
        <row r="30240">
          <cell r="A30240">
            <v>0</v>
          </cell>
          <cell r="B30240">
            <v>0</v>
          </cell>
          <cell r="C30240">
            <v>0</v>
          </cell>
          <cell r="D30240">
            <v>0</v>
          </cell>
        </row>
        <row r="30241">
          <cell r="A30241">
            <v>0</v>
          </cell>
          <cell r="B30241">
            <v>0</v>
          </cell>
          <cell r="C30241">
            <v>0</v>
          </cell>
          <cell r="D30241">
            <v>0</v>
          </cell>
        </row>
        <row r="30242">
          <cell r="A30242">
            <v>0</v>
          </cell>
          <cell r="B30242">
            <v>0</v>
          </cell>
          <cell r="C30242">
            <v>0</v>
          </cell>
          <cell r="D30242">
            <v>0</v>
          </cell>
        </row>
        <row r="30243">
          <cell r="A30243">
            <v>0</v>
          </cell>
          <cell r="B30243">
            <v>0</v>
          </cell>
          <cell r="C30243">
            <v>0</v>
          </cell>
          <cell r="D30243">
            <v>0</v>
          </cell>
        </row>
        <row r="30244">
          <cell r="A30244">
            <v>0</v>
          </cell>
          <cell r="B30244">
            <v>0</v>
          </cell>
          <cell r="C30244">
            <v>0</v>
          </cell>
          <cell r="D30244">
            <v>0</v>
          </cell>
        </row>
        <row r="30245">
          <cell r="A30245">
            <v>0</v>
          </cell>
          <cell r="B30245">
            <v>0</v>
          </cell>
          <cell r="C30245">
            <v>0</v>
          </cell>
          <cell r="D30245">
            <v>0</v>
          </cell>
        </row>
        <row r="30246">
          <cell r="A30246">
            <v>0</v>
          </cell>
          <cell r="B30246">
            <v>0</v>
          </cell>
          <cell r="C30246">
            <v>0</v>
          </cell>
          <cell r="D30246">
            <v>0</v>
          </cell>
        </row>
        <row r="30247">
          <cell r="A30247">
            <v>0</v>
          </cell>
          <cell r="B30247">
            <v>0</v>
          </cell>
          <cell r="C30247">
            <v>0</v>
          </cell>
          <cell r="D30247">
            <v>0</v>
          </cell>
        </row>
        <row r="30248">
          <cell r="A30248">
            <v>0</v>
          </cell>
          <cell r="B30248">
            <v>0</v>
          </cell>
          <cell r="C30248">
            <v>0</v>
          </cell>
          <cell r="D30248">
            <v>0</v>
          </cell>
        </row>
        <row r="30249">
          <cell r="A30249">
            <v>0</v>
          </cell>
          <cell r="B30249">
            <v>0</v>
          </cell>
          <cell r="C30249">
            <v>0</v>
          </cell>
          <cell r="D30249">
            <v>0</v>
          </cell>
        </row>
        <row r="30250">
          <cell r="A30250">
            <v>0</v>
          </cell>
          <cell r="B30250">
            <v>0</v>
          </cell>
          <cell r="C30250">
            <v>0</v>
          </cell>
          <cell r="D30250">
            <v>0</v>
          </cell>
        </row>
        <row r="30251">
          <cell r="A30251">
            <v>0</v>
          </cell>
          <cell r="B30251">
            <v>0</v>
          </cell>
          <cell r="C30251">
            <v>0</v>
          </cell>
          <cell r="D30251">
            <v>0</v>
          </cell>
        </row>
        <row r="30252">
          <cell r="A30252">
            <v>0</v>
          </cell>
          <cell r="B30252">
            <v>0</v>
          </cell>
          <cell r="C30252">
            <v>0</v>
          </cell>
          <cell r="D30252">
            <v>0</v>
          </cell>
        </row>
        <row r="30253">
          <cell r="A30253">
            <v>0</v>
          </cell>
          <cell r="B30253">
            <v>0</v>
          </cell>
          <cell r="C30253">
            <v>0</v>
          </cell>
          <cell r="D30253">
            <v>0</v>
          </cell>
        </row>
        <row r="30254">
          <cell r="A30254">
            <v>0</v>
          </cell>
          <cell r="B30254">
            <v>0</v>
          </cell>
          <cell r="C30254">
            <v>0</v>
          </cell>
          <cell r="D30254">
            <v>0</v>
          </cell>
        </row>
        <row r="30255">
          <cell r="A30255">
            <v>0</v>
          </cell>
          <cell r="B30255">
            <v>0</v>
          </cell>
          <cell r="C30255">
            <v>0</v>
          </cell>
          <cell r="D30255">
            <v>0</v>
          </cell>
        </row>
        <row r="30256">
          <cell r="A30256">
            <v>0</v>
          </cell>
          <cell r="B30256">
            <v>0</v>
          </cell>
          <cell r="C30256">
            <v>0</v>
          </cell>
          <cell r="D30256">
            <v>0</v>
          </cell>
        </row>
        <row r="30257">
          <cell r="A30257">
            <v>0</v>
          </cell>
          <cell r="B30257">
            <v>0</v>
          </cell>
          <cell r="C30257">
            <v>0</v>
          </cell>
          <cell r="D30257">
            <v>0</v>
          </cell>
        </row>
        <row r="30258">
          <cell r="A30258">
            <v>0</v>
          </cell>
          <cell r="B30258">
            <v>0</v>
          </cell>
          <cell r="C30258">
            <v>0</v>
          </cell>
          <cell r="D30258">
            <v>0</v>
          </cell>
        </row>
        <row r="30259">
          <cell r="A30259">
            <v>0</v>
          </cell>
          <cell r="B30259">
            <v>0</v>
          </cell>
          <cell r="C30259">
            <v>0</v>
          </cell>
          <cell r="D30259">
            <v>0</v>
          </cell>
        </row>
        <row r="30260">
          <cell r="A30260">
            <v>0</v>
          </cell>
          <cell r="B30260">
            <v>0</v>
          </cell>
          <cell r="C30260">
            <v>0</v>
          </cell>
          <cell r="D30260">
            <v>0</v>
          </cell>
        </row>
        <row r="30261">
          <cell r="A30261">
            <v>0</v>
          </cell>
          <cell r="B30261">
            <v>0</v>
          </cell>
          <cell r="C30261">
            <v>0</v>
          </cell>
          <cell r="D30261">
            <v>0</v>
          </cell>
        </row>
        <row r="30262">
          <cell r="A30262">
            <v>0</v>
          </cell>
          <cell r="B30262">
            <v>0</v>
          </cell>
          <cell r="C30262">
            <v>0</v>
          </cell>
          <cell r="D30262">
            <v>0</v>
          </cell>
        </row>
        <row r="30263">
          <cell r="A30263">
            <v>0</v>
          </cell>
          <cell r="B30263">
            <v>0</v>
          </cell>
          <cell r="C30263">
            <v>0</v>
          </cell>
          <cell r="D30263">
            <v>0</v>
          </cell>
        </row>
        <row r="30264">
          <cell r="A30264">
            <v>0</v>
          </cell>
          <cell r="B30264">
            <v>0</v>
          </cell>
          <cell r="C30264">
            <v>0</v>
          </cell>
          <cell r="D30264">
            <v>0</v>
          </cell>
        </row>
        <row r="30265">
          <cell r="A30265">
            <v>0</v>
          </cell>
          <cell r="B30265">
            <v>0</v>
          </cell>
          <cell r="C30265">
            <v>0</v>
          </cell>
          <cell r="D30265">
            <v>0</v>
          </cell>
        </row>
        <row r="30266">
          <cell r="A30266">
            <v>0</v>
          </cell>
          <cell r="B30266">
            <v>0</v>
          </cell>
          <cell r="C30266">
            <v>0</v>
          </cell>
          <cell r="D30266">
            <v>0</v>
          </cell>
        </row>
        <row r="30267">
          <cell r="A30267">
            <v>0</v>
          </cell>
          <cell r="B30267">
            <v>0</v>
          </cell>
          <cell r="C30267">
            <v>0</v>
          </cell>
          <cell r="D30267">
            <v>0</v>
          </cell>
        </row>
        <row r="30268">
          <cell r="A30268">
            <v>0</v>
          </cell>
          <cell r="B30268">
            <v>0</v>
          </cell>
          <cell r="C30268">
            <v>0</v>
          </cell>
          <cell r="D30268">
            <v>0</v>
          </cell>
        </row>
        <row r="30269">
          <cell r="A30269">
            <v>0</v>
          </cell>
          <cell r="B30269">
            <v>0</v>
          </cell>
          <cell r="C30269">
            <v>0</v>
          </cell>
          <cell r="D30269">
            <v>0</v>
          </cell>
        </row>
        <row r="30270">
          <cell r="A30270">
            <v>0</v>
          </cell>
          <cell r="B30270">
            <v>0</v>
          </cell>
          <cell r="C30270">
            <v>0</v>
          </cell>
          <cell r="D30270">
            <v>0</v>
          </cell>
        </row>
        <row r="30271">
          <cell r="A30271">
            <v>0</v>
          </cell>
          <cell r="B30271">
            <v>0</v>
          </cell>
          <cell r="C30271">
            <v>0</v>
          </cell>
          <cell r="D30271">
            <v>0</v>
          </cell>
        </row>
        <row r="30272">
          <cell r="A30272">
            <v>0</v>
          </cell>
          <cell r="B30272">
            <v>0</v>
          </cell>
          <cell r="C30272">
            <v>0</v>
          </cell>
          <cell r="D30272">
            <v>0</v>
          </cell>
        </row>
        <row r="30273">
          <cell r="A30273">
            <v>0</v>
          </cell>
          <cell r="B30273">
            <v>0</v>
          </cell>
          <cell r="C30273">
            <v>0</v>
          </cell>
          <cell r="D30273">
            <v>0</v>
          </cell>
        </row>
        <row r="30274">
          <cell r="A30274">
            <v>0</v>
          </cell>
          <cell r="B30274">
            <v>0</v>
          </cell>
          <cell r="C30274">
            <v>0</v>
          </cell>
          <cell r="D30274">
            <v>0</v>
          </cell>
        </row>
        <row r="30275">
          <cell r="A30275">
            <v>0</v>
          </cell>
          <cell r="B30275">
            <v>0</v>
          </cell>
          <cell r="C30275">
            <v>0</v>
          </cell>
          <cell r="D30275">
            <v>0</v>
          </cell>
        </row>
        <row r="30276">
          <cell r="A30276">
            <v>0</v>
          </cell>
          <cell r="B30276">
            <v>0</v>
          </cell>
          <cell r="C30276">
            <v>0</v>
          </cell>
          <cell r="D30276">
            <v>0</v>
          </cell>
        </row>
        <row r="30277">
          <cell r="A30277">
            <v>0</v>
          </cell>
          <cell r="B30277">
            <v>0</v>
          </cell>
          <cell r="C30277">
            <v>0</v>
          </cell>
          <cell r="D30277">
            <v>0</v>
          </cell>
        </row>
        <row r="30278">
          <cell r="A30278">
            <v>0</v>
          </cell>
          <cell r="B30278">
            <v>0</v>
          </cell>
          <cell r="C30278">
            <v>0</v>
          </cell>
          <cell r="D30278">
            <v>0</v>
          </cell>
        </row>
        <row r="30279">
          <cell r="A30279">
            <v>0</v>
          </cell>
          <cell r="B30279">
            <v>0</v>
          </cell>
          <cell r="C30279">
            <v>0</v>
          </cell>
          <cell r="D30279">
            <v>0</v>
          </cell>
        </row>
        <row r="30280">
          <cell r="A30280">
            <v>0</v>
          </cell>
          <cell r="B30280">
            <v>0</v>
          </cell>
          <cell r="C30280">
            <v>0</v>
          </cell>
          <cell r="D30280">
            <v>0</v>
          </cell>
        </row>
        <row r="30281">
          <cell r="A30281">
            <v>0</v>
          </cell>
          <cell r="B30281">
            <v>0</v>
          </cell>
          <cell r="C30281">
            <v>0</v>
          </cell>
          <cell r="D30281">
            <v>0</v>
          </cell>
        </row>
        <row r="30282">
          <cell r="A30282">
            <v>0</v>
          </cell>
          <cell r="B30282">
            <v>0</v>
          </cell>
          <cell r="C30282">
            <v>0</v>
          </cell>
          <cell r="D30282">
            <v>0</v>
          </cell>
        </row>
        <row r="30283">
          <cell r="A30283">
            <v>0</v>
          </cell>
          <cell r="B30283">
            <v>0</v>
          </cell>
          <cell r="C30283">
            <v>0</v>
          </cell>
          <cell r="D30283">
            <v>0</v>
          </cell>
        </row>
        <row r="30284">
          <cell r="A30284">
            <v>0</v>
          </cell>
          <cell r="B30284">
            <v>0</v>
          </cell>
          <cell r="C30284">
            <v>0</v>
          </cell>
          <cell r="D30284">
            <v>0</v>
          </cell>
        </row>
        <row r="30285">
          <cell r="A30285">
            <v>0</v>
          </cell>
          <cell r="B30285">
            <v>0</v>
          </cell>
          <cell r="C30285">
            <v>0</v>
          </cell>
          <cell r="D30285">
            <v>0</v>
          </cell>
        </row>
        <row r="30286">
          <cell r="A30286">
            <v>0</v>
          </cell>
          <cell r="B30286">
            <v>0</v>
          </cell>
          <cell r="C30286">
            <v>0</v>
          </cell>
          <cell r="D30286">
            <v>0</v>
          </cell>
        </row>
        <row r="30287">
          <cell r="A30287">
            <v>0</v>
          </cell>
          <cell r="B30287">
            <v>0</v>
          </cell>
          <cell r="C30287">
            <v>0</v>
          </cell>
          <cell r="D30287">
            <v>0</v>
          </cell>
        </row>
        <row r="30288">
          <cell r="A30288">
            <v>0</v>
          </cell>
          <cell r="B30288">
            <v>0</v>
          </cell>
          <cell r="C30288">
            <v>0</v>
          </cell>
          <cell r="D30288">
            <v>0</v>
          </cell>
        </row>
        <row r="30289">
          <cell r="A30289">
            <v>0</v>
          </cell>
          <cell r="B30289">
            <v>0</v>
          </cell>
          <cell r="C30289">
            <v>0</v>
          </cell>
          <cell r="D30289">
            <v>0</v>
          </cell>
        </row>
        <row r="30290">
          <cell r="A30290">
            <v>0</v>
          </cell>
          <cell r="B30290">
            <v>0</v>
          </cell>
          <cell r="C30290">
            <v>0</v>
          </cell>
          <cell r="D30290">
            <v>0</v>
          </cell>
        </row>
        <row r="30291">
          <cell r="A30291">
            <v>0</v>
          </cell>
          <cell r="B30291">
            <v>0</v>
          </cell>
          <cell r="C30291">
            <v>0</v>
          </cell>
          <cell r="D30291">
            <v>0</v>
          </cell>
        </row>
        <row r="30292">
          <cell r="A30292">
            <v>0</v>
          </cell>
          <cell r="B30292">
            <v>0</v>
          </cell>
          <cell r="C30292">
            <v>0</v>
          </cell>
          <cell r="D30292">
            <v>0</v>
          </cell>
        </row>
        <row r="30293">
          <cell r="A30293">
            <v>0</v>
          </cell>
          <cell r="B30293">
            <v>0</v>
          </cell>
          <cell r="C30293">
            <v>0</v>
          </cell>
          <cell r="D30293">
            <v>0</v>
          </cell>
        </row>
        <row r="30294">
          <cell r="A30294">
            <v>0</v>
          </cell>
          <cell r="B30294">
            <v>0</v>
          </cell>
          <cell r="C30294">
            <v>0</v>
          </cell>
          <cell r="D30294">
            <v>0</v>
          </cell>
        </row>
        <row r="30295">
          <cell r="A30295">
            <v>0</v>
          </cell>
          <cell r="B30295">
            <v>0</v>
          </cell>
          <cell r="C30295">
            <v>0</v>
          </cell>
          <cell r="D30295">
            <v>0</v>
          </cell>
        </row>
        <row r="30296">
          <cell r="A30296">
            <v>0</v>
          </cell>
          <cell r="B30296">
            <v>0</v>
          </cell>
          <cell r="C30296">
            <v>0</v>
          </cell>
          <cell r="D30296">
            <v>0</v>
          </cell>
        </row>
        <row r="30297">
          <cell r="A30297">
            <v>0</v>
          </cell>
          <cell r="B30297">
            <v>0</v>
          </cell>
          <cell r="C30297">
            <v>0</v>
          </cell>
          <cell r="D30297">
            <v>0</v>
          </cell>
        </row>
        <row r="30298">
          <cell r="A30298">
            <v>0</v>
          </cell>
          <cell r="B30298">
            <v>0</v>
          </cell>
          <cell r="C30298">
            <v>0</v>
          </cell>
          <cell r="D30298">
            <v>0</v>
          </cell>
        </row>
        <row r="30299">
          <cell r="A30299">
            <v>0</v>
          </cell>
          <cell r="B30299">
            <v>0</v>
          </cell>
          <cell r="C30299">
            <v>0</v>
          </cell>
          <cell r="D30299">
            <v>0</v>
          </cell>
        </row>
        <row r="30300">
          <cell r="A30300">
            <v>0</v>
          </cell>
          <cell r="B30300">
            <v>0</v>
          </cell>
          <cell r="C30300">
            <v>0</v>
          </cell>
          <cell r="D30300">
            <v>0</v>
          </cell>
        </row>
        <row r="30301">
          <cell r="A30301">
            <v>0</v>
          </cell>
          <cell r="B30301">
            <v>0</v>
          </cell>
          <cell r="C30301">
            <v>0</v>
          </cell>
          <cell r="D30301">
            <v>0</v>
          </cell>
        </row>
        <row r="30302">
          <cell r="A30302">
            <v>0</v>
          </cell>
          <cell r="B30302">
            <v>0</v>
          </cell>
          <cell r="C30302">
            <v>0</v>
          </cell>
          <cell r="D30302">
            <v>0</v>
          </cell>
        </row>
        <row r="30303">
          <cell r="A30303">
            <v>0</v>
          </cell>
          <cell r="B30303">
            <v>0</v>
          </cell>
          <cell r="C30303">
            <v>0</v>
          </cell>
          <cell r="D30303">
            <v>0</v>
          </cell>
        </row>
        <row r="30304">
          <cell r="A30304">
            <v>0</v>
          </cell>
          <cell r="B30304">
            <v>0</v>
          </cell>
          <cell r="C30304">
            <v>0</v>
          </cell>
          <cell r="D30304">
            <v>0</v>
          </cell>
        </row>
        <row r="30305">
          <cell r="A30305">
            <v>0</v>
          </cell>
          <cell r="B30305">
            <v>0</v>
          </cell>
          <cell r="C30305">
            <v>0</v>
          </cell>
          <cell r="D30305">
            <v>0</v>
          </cell>
        </row>
        <row r="30306">
          <cell r="A30306">
            <v>0</v>
          </cell>
          <cell r="B30306">
            <v>0</v>
          </cell>
          <cell r="C30306">
            <v>0</v>
          </cell>
          <cell r="D30306">
            <v>0</v>
          </cell>
        </row>
        <row r="30307">
          <cell r="A30307">
            <v>0</v>
          </cell>
          <cell r="B30307">
            <v>0</v>
          </cell>
          <cell r="C30307">
            <v>0</v>
          </cell>
          <cell r="D30307">
            <v>0</v>
          </cell>
        </row>
        <row r="30308">
          <cell r="A30308">
            <v>0</v>
          </cell>
          <cell r="B30308">
            <v>0</v>
          </cell>
          <cell r="C30308">
            <v>0</v>
          </cell>
          <cell r="D30308">
            <v>0</v>
          </cell>
        </row>
        <row r="30309">
          <cell r="A30309">
            <v>0</v>
          </cell>
          <cell r="B30309">
            <v>0</v>
          </cell>
          <cell r="C30309">
            <v>0</v>
          </cell>
          <cell r="D30309">
            <v>0</v>
          </cell>
        </row>
        <row r="30310">
          <cell r="A30310">
            <v>0</v>
          </cell>
          <cell r="B30310">
            <v>0</v>
          </cell>
          <cell r="C30310">
            <v>0</v>
          </cell>
          <cell r="D30310">
            <v>0</v>
          </cell>
        </row>
        <row r="30311">
          <cell r="A30311">
            <v>0</v>
          </cell>
          <cell r="B30311">
            <v>0</v>
          </cell>
          <cell r="C30311">
            <v>0</v>
          </cell>
          <cell r="D30311">
            <v>0</v>
          </cell>
        </row>
        <row r="30312">
          <cell r="A30312">
            <v>0</v>
          </cell>
          <cell r="B30312">
            <v>0</v>
          </cell>
          <cell r="C30312">
            <v>0</v>
          </cell>
          <cell r="D30312">
            <v>0</v>
          </cell>
        </row>
        <row r="30313">
          <cell r="A30313">
            <v>0</v>
          </cell>
          <cell r="B30313">
            <v>0</v>
          </cell>
          <cell r="C30313">
            <v>0</v>
          </cell>
          <cell r="D30313">
            <v>0</v>
          </cell>
        </row>
        <row r="30314">
          <cell r="A30314">
            <v>0</v>
          </cell>
          <cell r="B30314">
            <v>0</v>
          </cell>
          <cell r="C30314">
            <v>0</v>
          </cell>
          <cell r="D30314">
            <v>0</v>
          </cell>
        </row>
        <row r="30315">
          <cell r="A30315">
            <v>0</v>
          </cell>
          <cell r="B30315">
            <v>0</v>
          </cell>
          <cell r="C30315">
            <v>0</v>
          </cell>
          <cell r="D30315">
            <v>0</v>
          </cell>
        </row>
        <row r="30316">
          <cell r="A30316">
            <v>0</v>
          </cell>
          <cell r="B30316">
            <v>0</v>
          </cell>
          <cell r="C30316">
            <v>0</v>
          </cell>
          <cell r="D30316">
            <v>0</v>
          </cell>
        </row>
        <row r="30317">
          <cell r="A30317">
            <v>0</v>
          </cell>
          <cell r="B30317">
            <v>0</v>
          </cell>
          <cell r="C30317">
            <v>0</v>
          </cell>
          <cell r="D30317">
            <v>0</v>
          </cell>
        </row>
        <row r="30318">
          <cell r="A30318">
            <v>0</v>
          </cell>
          <cell r="B30318">
            <v>0</v>
          </cell>
          <cell r="C30318">
            <v>0</v>
          </cell>
          <cell r="D30318">
            <v>0</v>
          </cell>
        </row>
        <row r="30319">
          <cell r="A30319">
            <v>0</v>
          </cell>
          <cell r="B30319">
            <v>0</v>
          </cell>
          <cell r="C30319">
            <v>0</v>
          </cell>
          <cell r="D30319">
            <v>0</v>
          </cell>
        </row>
        <row r="30320">
          <cell r="A30320">
            <v>0</v>
          </cell>
          <cell r="B30320">
            <v>0</v>
          </cell>
          <cell r="C30320">
            <v>0</v>
          </cell>
          <cell r="D30320">
            <v>0</v>
          </cell>
        </row>
        <row r="30321">
          <cell r="A30321">
            <v>0</v>
          </cell>
          <cell r="B30321">
            <v>0</v>
          </cell>
          <cell r="C30321">
            <v>0</v>
          </cell>
          <cell r="D30321">
            <v>0</v>
          </cell>
        </row>
        <row r="30322">
          <cell r="A30322">
            <v>0</v>
          </cell>
          <cell r="B30322">
            <v>0</v>
          </cell>
          <cell r="C30322">
            <v>0</v>
          </cell>
          <cell r="D30322">
            <v>0</v>
          </cell>
        </row>
        <row r="30323">
          <cell r="A30323">
            <v>0</v>
          </cell>
          <cell r="B30323">
            <v>0</v>
          </cell>
          <cell r="C30323">
            <v>0</v>
          </cell>
          <cell r="D30323">
            <v>0</v>
          </cell>
        </row>
        <row r="30324">
          <cell r="A30324">
            <v>0</v>
          </cell>
          <cell r="B30324">
            <v>0</v>
          </cell>
          <cell r="C30324">
            <v>0</v>
          </cell>
          <cell r="D30324">
            <v>0</v>
          </cell>
        </row>
        <row r="30325">
          <cell r="A30325">
            <v>0</v>
          </cell>
          <cell r="B30325">
            <v>0</v>
          </cell>
          <cell r="C30325">
            <v>0</v>
          </cell>
          <cell r="D30325">
            <v>0</v>
          </cell>
        </row>
        <row r="30326">
          <cell r="A30326">
            <v>0</v>
          </cell>
          <cell r="B30326">
            <v>0</v>
          </cell>
          <cell r="C30326">
            <v>0</v>
          </cell>
          <cell r="D30326">
            <v>0</v>
          </cell>
        </row>
        <row r="30327">
          <cell r="A30327">
            <v>0</v>
          </cell>
          <cell r="B30327">
            <v>0</v>
          </cell>
          <cell r="C30327">
            <v>0</v>
          </cell>
          <cell r="D30327">
            <v>0</v>
          </cell>
        </row>
        <row r="30328">
          <cell r="A30328">
            <v>0</v>
          </cell>
          <cell r="B30328">
            <v>0</v>
          </cell>
          <cell r="C30328">
            <v>0</v>
          </cell>
          <cell r="D30328">
            <v>0</v>
          </cell>
        </row>
        <row r="30329">
          <cell r="A30329">
            <v>0</v>
          </cell>
          <cell r="B30329">
            <v>0</v>
          </cell>
          <cell r="C30329">
            <v>0</v>
          </cell>
          <cell r="D30329">
            <v>0</v>
          </cell>
        </row>
        <row r="30330">
          <cell r="A30330">
            <v>0</v>
          </cell>
          <cell r="B30330">
            <v>0</v>
          </cell>
          <cell r="C30330">
            <v>0</v>
          </cell>
          <cell r="D30330">
            <v>0</v>
          </cell>
        </row>
        <row r="30331">
          <cell r="A30331">
            <v>0</v>
          </cell>
          <cell r="B30331">
            <v>0</v>
          </cell>
          <cell r="C30331">
            <v>0</v>
          </cell>
          <cell r="D30331">
            <v>0</v>
          </cell>
        </row>
        <row r="30332">
          <cell r="A30332">
            <v>0</v>
          </cell>
          <cell r="B30332">
            <v>0</v>
          </cell>
          <cell r="C30332">
            <v>0</v>
          </cell>
          <cell r="D30332">
            <v>0</v>
          </cell>
        </row>
        <row r="30333">
          <cell r="A30333">
            <v>0</v>
          </cell>
          <cell r="B30333">
            <v>0</v>
          </cell>
          <cell r="C30333">
            <v>0</v>
          </cell>
          <cell r="D30333">
            <v>0</v>
          </cell>
        </row>
        <row r="30334">
          <cell r="A30334">
            <v>0</v>
          </cell>
          <cell r="B30334">
            <v>0</v>
          </cell>
          <cell r="C30334">
            <v>0</v>
          </cell>
          <cell r="D30334">
            <v>0</v>
          </cell>
        </row>
        <row r="30335">
          <cell r="A30335">
            <v>0</v>
          </cell>
          <cell r="B30335">
            <v>0</v>
          </cell>
          <cell r="C30335">
            <v>0</v>
          </cell>
          <cell r="D30335">
            <v>0</v>
          </cell>
        </row>
        <row r="30336">
          <cell r="A30336">
            <v>0</v>
          </cell>
          <cell r="B30336">
            <v>0</v>
          </cell>
          <cell r="C30336">
            <v>0</v>
          </cell>
          <cell r="D30336">
            <v>0</v>
          </cell>
        </row>
        <row r="30337">
          <cell r="A30337">
            <v>0</v>
          </cell>
          <cell r="B30337">
            <v>0</v>
          </cell>
          <cell r="C30337">
            <v>0</v>
          </cell>
          <cell r="D30337">
            <v>0</v>
          </cell>
        </row>
        <row r="30338">
          <cell r="A30338">
            <v>0</v>
          </cell>
          <cell r="B30338">
            <v>0</v>
          </cell>
          <cell r="C30338">
            <v>0</v>
          </cell>
          <cell r="D30338">
            <v>0</v>
          </cell>
        </row>
        <row r="30339">
          <cell r="A30339">
            <v>0</v>
          </cell>
          <cell r="B30339">
            <v>0</v>
          </cell>
          <cell r="C30339">
            <v>0</v>
          </cell>
          <cell r="D30339">
            <v>0</v>
          </cell>
        </row>
        <row r="30340">
          <cell r="A30340">
            <v>0</v>
          </cell>
          <cell r="B30340">
            <v>0</v>
          </cell>
          <cell r="C30340">
            <v>0</v>
          </cell>
          <cell r="D30340">
            <v>0</v>
          </cell>
        </row>
        <row r="30341">
          <cell r="A30341">
            <v>0</v>
          </cell>
          <cell r="B30341">
            <v>0</v>
          </cell>
          <cell r="C30341">
            <v>0</v>
          </cell>
          <cell r="D30341">
            <v>0</v>
          </cell>
        </row>
        <row r="30342">
          <cell r="A30342">
            <v>0</v>
          </cell>
          <cell r="B30342">
            <v>0</v>
          </cell>
          <cell r="C30342">
            <v>0</v>
          </cell>
          <cell r="D30342">
            <v>0</v>
          </cell>
        </row>
        <row r="30343">
          <cell r="A30343">
            <v>0</v>
          </cell>
          <cell r="B30343">
            <v>0</v>
          </cell>
          <cell r="C30343">
            <v>0</v>
          </cell>
          <cell r="D30343">
            <v>0</v>
          </cell>
        </row>
        <row r="30344">
          <cell r="A30344">
            <v>0</v>
          </cell>
          <cell r="B30344">
            <v>0</v>
          </cell>
          <cell r="C30344">
            <v>0</v>
          </cell>
          <cell r="D30344">
            <v>0</v>
          </cell>
        </row>
        <row r="30345">
          <cell r="A30345">
            <v>0</v>
          </cell>
          <cell r="B30345">
            <v>0</v>
          </cell>
          <cell r="C30345">
            <v>0</v>
          </cell>
          <cell r="D30345">
            <v>0</v>
          </cell>
        </row>
        <row r="30346">
          <cell r="A30346">
            <v>0</v>
          </cell>
          <cell r="B30346">
            <v>0</v>
          </cell>
          <cell r="C30346">
            <v>0</v>
          </cell>
          <cell r="D30346">
            <v>0</v>
          </cell>
        </row>
        <row r="30347">
          <cell r="A30347">
            <v>0</v>
          </cell>
          <cell r="B30347">
            <v>0</v>
          </cell>
          <cell r="C30347">
            <v>0</v>
          </cell>
          <cell r="D30347">
            <v>0</v>
          </cell>
        </row>
        <row r="30348">
          <cell r="A30348">
            <v>0</v>
          </cell>
          <cell r="B30348">
            <v>0</v>
          </cell>
          <cell r="C30348">
            <v>0</v>
          </cell>
          <cell r="D30348">
            <v>0</v>
          </cell>
        </row>
        <row r="30349">
          <cell r="A30349">
            <v>0</v>
          </cell>
          <cell r="B30349">
            <v>0</v>
          </cell>
          <cell r="C30349">
            <v>0</v>
          </cell>
          <cell r="D30349">
            <v>0</v>
          </cell>
        </row>
        <row r="30350">
          <cell r="A30350">
            <v>0</v>
          </cell>
          <cell r="B30350">
            <v>0</v>
          </cell>
          <cell r="C30350">
            <v>0</v>
          </cell>
          <cell r="D30350">
            <v>0</v>
          </cell>
        </row>
        <row r="30351">
          <cell r="A30351">
            <v>0</v>
          </cell>
          <cell r="B30351">
            <v>0</v>
          </cell>
          <cell r="C30351">
            <v>0</v>
          </cell>
          <cell r="D30351">
            <v>0</v>
          </cell>
        </row>
        <row r="30352">
          <cell r="A30352">
            <v>0</v>
          </cell>
          <cell r="B30352">
            <v>0</v>
          </cell>
          <cell r="C30352">
            <v>0</v>
          </cell>
          <cell r="D30352">
            <v>0</v>
          </cell>
        </row>
        <row r="30353">
          <cell r="A30353">
            <v>0</v>
          </cell>
          <cell r="B30353">
            <v>0</v>
          </cell>
          <cell r="C30353">
            <v>0</v>
          </cell>
          <cell r="D30353">
            <v>0</v>
          </cell>
        </row>
        <row r="30354">
          <cell r="A30354">
            <v>0</v>
          </cell>
          <cell r="B30354">
            <v>0</v>
          </cell>
          <cell r="C30354">
            <v>0</v>
          </cell>
          <cell r="D30354">
            <v>0</v>
          </cell>
        </row>
        <row r="30355">
          <cell r="A30355">
            <v>0</v>
          </cell>
          <cell r="B30355">
            <v>0</v>
          </cell>
          <cell r="C30355">
            <v>0</v>
          </cell>
          <cell r="D30355">
            <v>0</v>
          </cell>
        </row>
        <row r="30356">
          <cell r="A30356">
            <v>0</v>
          </cell>
          <cell r="B30356">
            <v>0</v>
          </cell>
          <cell r="C30356">
            <v>0</v>
          </cell>
          <cell r="D30356">
            <v>0</v>
          </cell>
        </row>
        <row r="30357">
          <cell r="A30357">
            <v>0</v>
          </cell>
          <cell r="B30357">
            <v>0</v>
          </cell>
          <cell r="C30357">
            <v>0</v>
          </cell>
          <cell r="D30357">
            <v>0</v>
          </cell>
        </row>
        <row r="30358">
          <cell r="A30358">
            <v>0</v>
          </cell>
          <cell r="B30358">
            <v>0</v>
          </cell>
          <cell r="C30358">
            <v>0</v>
          </cell>
          <cell r="D30358">
            <v>0</v>
          </cell>
        </row>
        <row r="30359">
          <cell r="A30359">
            <v>0</v>
          </cell>
          <cell r="B30359">
            <v>0</v>
          </cell>
          <cell r="C30359">
            <v>0</v>
          </cell>
          <cell r="D30359">
            <v>0</v>
          </cell>
        </row>
        <row r="30360">
          <cell r="A30360">
            <v>0</v>
          </cell>
          <cell r="B30360">
            <v>0</v>
          </cell>
          <cell r="C30360">
            <v>0</v>
          </cell>
          <cell r="D30360">
            <v>0</v>
          </cell>
        </row>
        <row r="30361">
          <cell r="A30361">
            <v>0</v>
          </cell>
          <cell r="B30361">
            <v>0</v>
          </cell>
          <cell r="C30361">
            <v>0</v>
          </cell>
          <cell r="D30361">
            <v>0</v>
          </cell>
        </row>
        <row r="30362">
          <cell r="A30362">
            <v>0</v>
          </cell>
          <cell r="B30362">
            <v>0</v>
          </cell>
          <cell r="C30362">
            <v>0</v>
          </cell>
          <cell r="D30362">
            <v>0</v>
          </cell>
        </row>
        <row r="30363">
          <cell r="A30363">
            <v>0</v>
          </cell>
          <cell r="B30363">
            <v>0</v>
          </cell>
          <cell r="C30363">
            <v>0</v>
          </cell>
          <cell r="D30363">
            <v>0</v>
          </cell>
        </row>
        <row r="30364">
          <cell r="A30364">
            <v>0</v>
          </cell>
          <cell r="B30364">
            <v>0</v>
          </cell>
          <cell r="C30364">
            <v>0</v>
          </cell>
          <cell r="D30364">
            <v>0</v>
          </cell>
        </row>
        <row r="30365">
          <cell r="A30365">
            <v>0</v>
          </cell>
          <cell r="B30365">
            <v>0</v>
          </cell>
          <cell r="C30365">
            <v>0</v>
          </cell>
          <cell r="D30365">
            <v>0</v>
          </cell>
        </row>
        <row r="30366">
          <cell r="A30366">
            <v>0</v>
          </cell>
          <cell r="B30366">
            <v>0</v>
          </cell>
          <cell r="C30366">
            <v>0</v>
          </cell>
          <cell r="D30366">
            <v>0</v>
          </cell>
        </row>
        <row r="30367">
          <cell r="A30367">
            <v>0</v>
          </cell>
          <cell r="B30367">
            <v>0</v>
          </cell>
          <cell r="C30367">
            <v>0</v>
          </cell>
          <cell r="D30367">
            <v>0</v>
          </cell>
        </row>
        <row r="30368">
          <cell r="A30368">
            <v>0</v>
          </cell>
          <cell r="B30368">
            <v>0</v>
          </cell>
          <cell r="C30368">
            <v>0</v>
          </cell>
          <cell r="D30368">
            <v>0</v>
          </cell>
        </row>
        <row r="30369">
          <cell r="A30369">
            <v>0</v>
          </cell>
          <cell r="B30369">
            <v>0</v>
          </cell>
          <cell r="C30369">
            <v>0</v>
          </cell>
          <cell r="D30369">
            <v>0</v>
          </cell>
        </row>
        <row r="30370">
          <cell r="A30370">
            <v>0</v>
          </cell>
          <cell r="B30370">
            <v>0</v>
          </cell>
          <cell r="C30370">
            <v>0</v>
          </cell>
          <cell r="D30370">
            <v>0</v>
          </cell>
        </row>
        <row r="30371">
          <cell r="A30371">
            <v>0</v>
          </cell>
          <cell r="B30371">
            <v>0</v>
          </cell>
          <cell r="C30371">
            <v>0</v>
          </cell>
          <cell r="D30371">
            <v>0</v>
          </cell>
        </row>
        <row r="30372">
          <cell r="A30372">
            <v>0</v>
          </cell>
          <cell r="B30372">
            <v>0</v>
          </cell>
          <cell r="C30372">
            <v>0</v>
          </cell>
          <cell r="D30372">
            <v>0</v>
          </cell>
        </row>
        <row r="30373">
          <cell r="A30373">
            <v>0</v>
          </cell>
          <cell r="B30373">
            <v>0</v>
          </cell>
          <cell r="C30373">
            <v>0</v>
          </cell>
          <cell r="D30373">
            <v>0</v>
          </cell>
        </row>
        <row r="30374">
          <cell r="A30374">
            <v>0</v>
          </cell>
          <cell r="B30374">
            <v>0</v>
          </cell>
          <cell r="C30374">
            <v>0</v>
          </cell>
          <cell r="D30374">
            <v>0</v>
          </cell>
        </row>
        <row r="30375">
          <cell r="A30375">
            <v>0</v>
          </cell>
          <cell r="B30375">
            <v>0</v>
          </cell>
          <cell r="C30375">
            <v>0</v>
          </cell>
          <cell r="D30375">
            <v>0</v>
          </cell>
        </row>
        <row r="30376">
          <cell r="A30376">
            <v>0</v>
          </cell>
          <cell r="B30376">
            <v>0</v>
          </cell>
          <cell r="C30376">
            <v>0</v>
          </cell>
          <cell r="D30376">
            <v>0</v>
          </cell>
        </row>
        <row r="30377">
          <cell r="A30377">
            <v>0</v>
          </cell>
          <cell r="B30377">
            <v>0</v>
          </cell>
          <cell r="C30377">
            <v>0</v>
          </cell>
          <cell r="D30377">
            <v>0</v>
          </cell>
        </row>
        <row r="30378">
          <cell r="A30378">
            <v>0</v>
          </cell>
          <cell r="B30378">
            <v>0</v>
          </cell>
          <cell r="C30378">
            <v>0</v>
          </cell>
          <cell r="D30378">
            <v>0</v>
          </cell>
        </row>
        <row r="30379">
          <cell r="A30379">
            <v>0</v>
          </cell>
          <cell r="B30379">
            <v>0</v>
          </cell>
          <cell r="C30379">
            <v>0</v>
          </cell>
          <cell r="D30379">
            <v>0</v>
          </cell>
        </row>
        <row r="30380">
          <cell r="A30380">
            <v>0</v>
          </cell>
          <cell r="B30380">
            <v>0</v>
          </cell>
          <cell r="C30380">
            <v>0</v>
          </cell>
          <cell r="D30380">
            <v>0</v>
          </cell>
        </row>
        <row r="30381">
          <cell r="A30381">
            <v>0</v>
          </cell>
          <cell r="B30381">
            <v>0</v>
          </cell>
          <cell r="C30381">
            <v>0</v>
          </cell>
          <cell r="D30381">
            <v>0</v>
          </cell>
        </row>
        <row r="30382">
          <cell r="A30382">
            <v>0</v>
          </cell>
          <cell r="B30382">
            <v>0</v>
          </cell>
          <cell r="C30382">
            <v>0</v>
          </cell>
          <cell r="D30382">
            <v>0</v>
          </cell>
        </row>
        <row r="30383">
          <cell r="A30383">
            <v>0</v>
          </cell>
          <cell r="B30383">
            <v>0</v>
          </cell>
          <cell r="C30383">
            <v>0</v>
          </cell>
          <cell r="D30383">
            <v>0</v>
          </cell>
        </row>
        <row r="30384">
          <cell r="A30384">
            <v>0</v>
          </cell>
          <cell r="B30384">
            <v>0</v>
          </cell>
          <cell r="C30384">
            <v>0</v>
          </cell>
          <cell r="D30384">
            <v>0</v>
          </cell>
        </row>
        <row r="30385">
          <cell r="A30385">
            <v>0</v>
          </cell>
          <cell r="B30385">
            <v>0</v>
          </cell>
          <cell r="C30385">
            <v>0</v>
          </cell>
          <cell r="D30385">
            <v>0</v>
          </cell>
        </row>
        <row r="30386">
          <cell r="A30386">
            <v>0</v>
          </cell>
          <cell r="B30386">
            <v>0</v>
          </cell>
          <cell r="C30386">
            <v>0</v>
          </cell>
          <cell r="D30386">
            <v>0</v>
          </cell>
        </row>
        <row r="30387">
          <cell r="A30387">
            <v>0</v>
          </cell>
          <cell r="B30387">
            <v>0</v>
          </cell>
          <cell r="C30387">
            <v>0</v>
          </cell>
          <cell r="D30387">
            <v>0</v>
          </cell>
        </row>
        <row r="30388">
          <cell r="A30388">
            <v>0</v>
          </cell>
          <cell r="B30388">
            <v>0</v>
          </cell>
          <cell r="C30388">
            <v>0</v>
          </cell>
          <cell r="D30388">
            <v>0</v>
          </cell>
        </row>
        <row r="30389">
          <cell r="A30389">
            <v>0</v>
          </cell>
          <cell r="B30389">
            <v>0</v>
          </cell>
          <cell r="C30389">
            <v>0</v>
          </cell>
          <cell r="D30389">
            <v>0</v>
          </cell>
        </row>
        <row r="30390">
          <cell r="A30390">
            <v>0</v>
          </cell>
          <cell r="B30390">
            <v>0</v>
          </cell>
          <cell r="C30390">
            <v>0</v>
          </cell>
          <cell r="D30390">
            <v>0</v>
          </cell>
        </row>
        <row r="30391">
          <cell r="A30391">
            <v>0</v>
          </cell>
          <cell r="B30391">
            <v>0</v>
          </cell>
          <cell r="C30391">
            <v>0</v>
          </cell>
          <cell r="D30391">
            <v>0</v>
          </cell>
        </row>
        <row r="30392">
          <cell r="A30392">
            <v>0</v>
          </cell>
          <cell r="B30392">
            <v>0</v>
          </cell>
          <cell r="C30392">
            <v>0</v>
          </cell>
          <cell r="D30392">
            <v>0</v>
          </cell>
        </row>
        <row r="30393">
          <cell r="A30393">
            <v>0</v>
          </cell>
          <cell r="B30393">
            <v>0</v>
          </cell>
          <cell r="C30393">
            <v>0</v>
          </cell>
          <cell r="D30393">
            <v>0</v>
          </cell>
        </row>
        <row r="30394">
          <cell r="A30394">
            <v>0</v>
          </cell>
          <cell r="B30394">
            <v>0</v>
          </cell>
          <cell r="C30394">
            <v>0</v>
          </cell>
          <cell r="D30394">
            <v>0</v>
          </cell>
        </row>
        <row r="30395">
          <cell r="A30395">
            <v>0</v>
          </cell>
          <cell r="B30395">
            <v>0</v>
          </cell>
          <cell r="C30395">
            <v>0</v>
          </cell>
          <cell r="D30395">
            <v>0</v>
          </cell>
        </row>
        <row r="30396">
          <cell r="A30396">
            <v>0</v>
          </cell>
          <cell r="B30396">
            <v>0</v>
          </cell>
          <cell r="C30396">
            <v>0</v>
          </cell>
          <cell r="D30396">
            <v>0</v>
          </cell>
        </row>
        <row r="30397">
          <cell r="A30397">
            <v>0</v>
          </cell>
          <cell r="B30397">
            <v>0</v>
          </cell>
          <cell r="C30397">
            <v>0</v>
          </cell>
          <cell r="D30397">
            <v>0</v>
          </cell>
        </row>
        <row r="30398">
          <cell r="A30398">
            <v>0</v>
          </cell>
          <cell r="B30398">
            <v>0</v>
          </cell>
          <cell r="C30398">
            <v>0</v>
          </cell>
          <cell r="D30398">
            <v>0</v>
          </cell>
        </row>
        <row r="30399">
          <cell r="A30399">
            <v>0</v>
          </cell>
          <cell r="B30399">
            <v>0</v>
          </cell>
          <cell r="C30399">
            <v>0</v>
          </cell>
          <cell r="D30399">
            <v>0</v>
          </cell>
        </row>
        <row r="30400">
          <cell r="A30400">
            <v>0</v>
          </cell>
          <cell r="B30400">
            <v>0</v>
          </cell>
          <cell r="C30400">
            <v>0</v>
          </cell>
          <cell r="D30400">
            <v>0</v>
          </cell>
        </row>
        <row r="30401">
          <cell r="A30401">
            <v>0</v>
          </cell>
          <cell r="B30401">
            <v>0</v>
          </cell>
          <cell r="C30401">
            <v>0</v>
          </cell>
          <cell r="D30401">
            <v>0</v>
          </cell>
        </row>
        <row r="30402">
          <cell r="A30402">
            <v>0</v>
          </cell>
          <cell r="B30402">
            <v>0</v>
          </cell>
          <cell r="C30402">
            <v>0</v>
          </cell>
          <cell r="D30402">
            <v>0</v>
          </cell>
        </row>
        <row r="30403">
          <cell r="A30403">
            <v>0</v>
          </cell>
          <cell r="B30403">
            <v>0</v>
          </cell>
          <cell r="C30403">
            <v>0</v>
          </cell>
          <cell r="D30403">
            <v>0</v>
          </cell>
        </row>
        <row r="30404">
          <cell r="A30404">
            <v>0</v>
          </cell>
          <cell r="B30404">
            <v>0</v>
          </cell>
          <cell r="C30404">
            <v>0</v>
          </cell>
          <cell r="D30404">
            <v>0</v>
          </cell>
        </row>
        <row r="30405">
          <cell r="A30405">
            <v>0</v>
          </cell>
          <cell r="B30405">
            <v>0</v>
          </cell>
          <cell r="C30405">
            <v>0</v>
          </cell>
          <cell r="D30405">
            <v>0</v>
          </cell>
        </row>
        <row r="30406">
          <cell r="A30406">
            <v>0</v>
          </cell>
          <cell r="B30406">
            <v>0</v>
          </cell>
          <cell r="C30406">
            <v>0</v>
          </cell>
          <cell r="D30406">
            <v>0</v>
          </cell>
        </row>
        <row r="30407">
          <cell r="A30407">
            <v>0</v>
          </cell>
          <cell r="B30407">
            <v>0</v>
          </cell>
          <cell r="C30407">
            <v>0</v>
          </cell>
          <cell r="D30407">
            <v>0</v>
          </cell>
        </row>
        <row r="30408">
          <cell r="A30408">
            <v>0</v>
          </cell>
          <cell r="B30408">
            <v>0</v>
          </cell>
          <cell r="C30408">
            <v>0</v>
          </cell>
          <cell r="D30408">
            <v>0</v>
          </cell>
        </row>
        <row r="30409">
          <cell r="A30409">
            <v>0</v>
          </cell>
          <cell r="B30409">
            <v>0</v>
          </cell>
          <cell r="C30409">
            <v>0</v>
          </cell>
          <cell r="D30409">
            <v>0</v>
          </cell>
        </row>
        <row r="30410">
          <cell r="A30410">
            <v>0</v>
          </cell>
          <cell r="B30410">
            <v>0</v>
          </cell>
          <cell r="C30410">
            <v>0</v>
          </cell>
          <cell r="D30410">
            <v>0</v>
          </cell>
        </row>
        <row r="30411">
          <cell r="A30411">
            <v>0</v>
          </cell>
          <cell r="B30411">
            <v>0</v>
          </cell>
          <cell r="C30411">
            <v>0</v>
          </cell>
          <cell r="D30411">
            <v>0</v>
          </cell>
        </row>
        <row r="30412">
          <cell r="A30412">
            <v>0</v>
          </cell>
          <cell r="B30412">
            <v>0</v>
          </cell>
          <cell r="C30412">
            <v>0</v>
          </cell>
          <cell r="D30412">
            <v>0</v>
          </cell>
        </row>
        <row r="30413">
          <cell r="A30413">
            <v>0</v>
          </cell>
          <cell r="B30413">
            <v>0</v>
          </cell>
          <cell r="C30413">
            <v>0</v>
          </cell>
          <cell r="D30413">
            <v>0</v>
          </cell>
        </row>
        <row r="30414">
          <cell r="A30414">
            <v>0</v>
          </cell>
          <cell r="B30414">
            <v>0</v>
          </cell>
          <cell r="C30414">
            <v>0</v>
          </cell>
          <cell r="D30414">
            <v>0</v>
          </cell>
        </row>
        <row r="30415">
          <cell r="A30415">
            <v>0</v>
          </cell>
          <cell r="B30415">
            <v>0</v>
          </cell>
          <cell r="C30415">
            <v>0</v>
          </cell>
          <cell r="D30415">
            <v>0</v>
          </cell>
        </row>
        <row r="30416">
          <cell r="A30416">
            <v>0</v>
          </cell>
          <cell r="B30416">
            <v>0</v>
          </cell>
          <cell r="C30416">
            <v>0</v>
          </cell>
          <cell r="D30416">
            <v>0</v>
          </cell>
        </row>
        <row r="30417">
          <cell r="A30417">
            <v>0</v>
          </cell>
          <cell r="B30417">
            <v>0</v>
          </cell>
          <cell r="C30417">
            <v>0</v>
          </cell>
          <cell r="D30417">
            <v>0</v>
          </cell>
        </row>
        <row r="30418">
          <cell r="A30418">
            <v>0</v>
          </cell>
          <cell r="B30418">
            <v>0</v>
          </cell>
          <cell r="C30418">
            <v>0</v>
          </cell>
          <cell r="D30418">
            <v>0</v>
          </cell>
        </row>
        <row r="30419">
          <cell r="A30419">
            <v>0</v>
          </cell>
          <cell r="B30419">
            <v>0</v>
          </cell>
          <cell r="C30419">
            <v>0</v>
          </cell>
          <cell r="D30419">
            <v>0</v>
          </cell>
        </row>
        <row r="30420">
          <cell r="A30420">
            <v>0</v>
          </cell>
          <cell r="B30420">
            <v>0</v>
          </cell>
          <cell r="C30420">
            <v>0</v>
          </cell>
          <cell r="D30420">
            <v>0</v>
          </cell>
        </row>
        <row r="30421">
          <cell r="A30421">
            <v>0</v>
          </cell>
          <cell r="B30421">
            <v>0</v>
          </cell>
          <cell r="C30421">
            <v>0</v>
          </cell>
          <cell r="D30421">
            <v>0</v>
          </cell>
        </row>
        <row r="30422">
          <cell r="A30422">
            <v>0</v>
          </cell>
          <cell r="B30422">
            <v>0</v>
          </cell>
          <cell r="C30422">
            <v>0</v>
          </cell>
          <cell r="D30422">
            <v>0</v>
          </cell>
        </row>
        <row r="30423">
          <cell r="A30423">
            <v>0</v>
          </cell>
          <cell r="B30423">
            <v>0</v>
          </cell>
          <cell r="C30423">
            <v>0</v>
          </cell>
          <cell r="D30423">
            <v>0</v>
          </cell>
        </row>
        <row r="30424">
          <cell r="A30424">
            <v>0</v>
          </cell>
          <cell r="B30424">
            <v>0</v>
          </cell>
          <cell r="C30424">
            <v>0</v>
          </cell>
          <cell r="D30424">
            <v>0</v>
          </cell>
        </row>
        <row r="30425">
          <cell r="A30425">
            <v>0</v>
          </cell>
          <cell r="B30425">
            <v>0</v>
          </cell>
          <cell r="C30425">
            <v>0</v>
          </cell>
          <cell r="D30425">
            <v>0</v>
          </cell>
        </row>
        <row r="30426">
          <cell r="A30426">
            <v>0</v>
          </cell>
          <cell r="B30426">
            <v>0</v>
          </cell>
          <cell r="C30426">
            <v>0</v>
          </cell>
          <cell r="D30426">
            <v>0</v>
          </cell>
        </row>
        <row r="30427">
          <cell r="A30427">
            <v>0</v>
          </cell>
          <cell r="B30427">
            <v>0</v>
          </cell>
          <cell r="C30427">
            <v>0</v>
          </cell>
          <cell r="D30427">
            <v>0</v>
          </cell>
        </row>
        <row r="30428">
          <cell r="A30428">
            <v>0</v>
          </cell>
          <cell r="B30428">
            <v>0</v>
          </cell>
          <cell r="C30428">
            <v>0</v>
          </cell>
          <cell r="D30428">
            <v>0</v>
          </cell>
        </row>
        <row r="30429">
          <cell r="A30429">
            <v>0</v>
          </cell>
          <cell r="B30429">
            <v>0</v>
          </cell>
          <cell r="C30429">
            <v>0</v>
          </cell>
          <cell r="D30429">
            <v>0</v>
          </cell>
        </row>
        <row r="30430">
          <cell r="A30430">
            <v>0</v>
          </cell>
          <cell r="B30430">
            <v>0</v>
          </cell>
          <cell r="C30430">
            <v>0</v>
          </cell>
          <cell r="D30430">
            <v>0</v>
          </cell>
        </row>
        <row r="30431">
          <cell r="A30431">
            <v>0</v>
          </cell>
          <cell r="B30431">
            <v>0</v>
          </cell>
          <cell r="C30431">
            <v>0</v>
          </cell>
          <cell r="D30431">
            <v>0</v>
          </cell>
        </row>
        <row r="30432">
          <cell r="A30432">
            <v>0</v>
          </cell>
          <cell r="B30432">
            <v>0</v>
          </cell>
          <cell r="C30432">
            <v>0</v>
          </cell>
          <cell r="D30432">
            <v>0</v>
          </cell>
        </row>
        <row r="30433">
          <cell r="A30433">
            <v>0</v>
          </cell>
          <cell r="B30433">
            <v>0</v>
          </cell>
          <cell r="C30433">
            <v>0</v>
          </cell>
          <cell r="D30433">
            <v>0</v>
          </cell>
        </row>
        <row r="30434">
          <cell r="A30434">
            <v>0</v>
          </cell>
          <cell r="B30434">
            <v>0</v>
          </cell>
          <cell r="C30434">
            <v>0</v>
          </cell>
          <cell r="D30434">
            <v>0</v>
          </cell>
        </row>
        <row r="30435">
          <cell r="A30435">
            <v>0</v>
          </cell>
          <cell r="B30435">
            <v>0</v>
          </cell>
          <cell r="C30435">
            <v>0</v>
          </cell>
          <cell r="D30435">
            <v>0</v>
          </cell>
        </row>
        <row r="30436">
          <cell r="A30436">
            <v>0</v>
          </cell>
          <cell r="B30436">
            <v>0</v>
          </cell>
          <cell r="C30436">
            <v>0</v>
          </cell>
          <cell r="D30436">
            <v>0</v>
          </cell>
        </row>
        <row r="30437">
          <cell r="A30437">
            <v>0</v>
          </cell>
          <cell r="B30437">
            <v>0</v>
          </cell>
          <cell r="C30437">
            <v>0</v>
          </cell>
          <cell r="D30437">
            <v>0</v>
          </cell>
        </row>
        <row r="30438">
          <cell r="A30438">
            <v>0</v>
          </cell>
          <cell r="B30438">
            <v>0</v>
          </cell>
          <cell r="C30438">
            <v>0</v>
          </cell>
          <cell r="D30438">
            <v>0</v>
          </cell>
        </row>
        <row r="30439">
          <cell r="A30439">
            <v>0</v>
          </cell>
          <cell r="B30439">
            <v>0</v>
          </cell>
          <cell r="C30439">
            <v>0</v>
          </cell>
          <cell r="D30439">
            <v>0</v>
          </cell>
        </row>
        <row r="30440">
          <cell r="A30440">
            <v>0</v>
          </cell>
          <cell r="B30440">
            <v>0</v>
          </cell>
          <cell r="C30440">
            <v>0</v>
          </cell>
          <cell r="D30440">
            <v>0</v>
          </cell>
        </row>
        <row r="30441">
          <cell r="A30441">
            <v>0</v>
          </cell>
          <cell r="B30441">
            <v>0</v>
          </cell>
          <cell r="C30441">
            <v>0</v>
          </cell>
          <cell r="D30441">
            <v>0</v>
          </cell>
        </row>
        <row r="30442">
          <cell r="A30442">
            <v>0</v>
          </cell>
          <cell r="B30442">
            <v>0</v>
          </cell>
          <cell r="C30442">
            <v>0</v>
          </cell>
          <cell r="D30442">
            <v>0</v>
          </cell>
        </row>
        <row r="30443">
          <cell r="A30443">
            <v>0</v>
          </cell>
          <cell r="B30443">
            <v>0</v>
          </cell>
          <cell r="C30443">
            <v>0</v>
          </cell>
          <cell r="D30443">
            <v>0</v>
          </cell>
        </row>
        <row r="30444">
          <cell r="A30444">
            <v>0</v>
          </cell>
          <cell r="B30444">
            <v>0</v>
          </cell>
          <cell r="C30444">
            <v>0</v>
          </cell>
          <cell r="D30444">
            <v>0</v>
          </cell>
        </row>
        <row r="30445">
          <cell r="A30445">
            <v>0</v>
          </cell>
          <cell r="B30445">
            <v>0</v>
          </cell>
          <cell r="C30445">
            <v>0</v>
          </cell>
          <cell r="D30445">
            <v>0</v>
          </cell>
        </row>
        <row r="30446">
          <cell r="A30446">
            <v>0</v>
          </cell>
          <cell r="B30446">
            <v>0</v>
          </cell>
          <cell r="C30446">
            <v>0</v>
          </cell>
          <cell r="D30446">
            <v>0</v>
          </cell>
        </row>
        <row r="30447">
          <cell r="A30447">
            <v>0</v>
          </cell>
          <cell r="B30447">
            <v>0</v>
          </cell>
          <cell r="C30447">
            <v>0</v>
          </cell>
          <cell r="D30447">
            <v>0</v>
          </cell>
        </row>
        <row r="30448">
          <cell r="A30448">
            <v>0</v>
          </cell>
          <cell r="B30448">
            <v>0</v>
          </cell>
          <cell r="C30448">
            <v>0</v>
          </cell>
          <cell r="D30448">
            <v>0</v>
          </cell>
        </row>
        <row r="30449">
          <cell r="A30449">
            <v>0</v>
          </cell>
          <cell r="B30449">
            <v>0</v>
          </cell>
          <cell r="C30449">
            <v>0</v>
          </cell>
          <cell r="D30449">
            <v>0</v>
          </cell>
        </row>
        <row r="30450">
          <cell r="A30450">
            <v>0</v>
          </cell>
          <cell r="B30450">
            <v>0</v>
          </cell>
          <cell r="C30450">
            <v>0</v>
          </cell>
          <cell r="D30450">
            <v>0</v>
          </cell>
        </row>
        <row r="30451">
          <cell r="A30451">
            <v>0</v>
          </cell>
          <cell r="B30451">
            <v>0</v>
          </cell>
          <cell r="C30451">
            <v>0</v>
          </cell>
          <cell r="D30451">
            <v>0</v>
          </cell>
        </row>
        <row r="30452">
          <cell r="A30452">
            <v>0</v>
          </cell>
          <cell r="B30452">
            <v>0</v>
          </cell>
          <cell r="C30452">
            <v>0</v>
          </cell>
          <cell r="D30452">
            <v>0</v>
          </cell>
        </row>
        <row r="30453">
          <cell r="A30453">
            <v>0</v>
          </cell>
          <cell r="B30453">
            <v>0</v>
          </cell>
          <cell r="C30453">
            <v>0</v>
          </cell>
          <cell r="D30453">
            <v>0</v>
          </cell>
        </row>
        <row r="30454">
          <cell r="A30454">
            <v>0</v>
          </cell>
          <cell r="B30454">
            <v>0</v>
          </cell>
          <cell r="C30454">
            <v>0</v>
          </cell>
          <cell r="D30454">
            <v>0</v>
          </cell>
        </row>
        <row r="30455">
          <cell r="A30455">
            <v>0</v>
          </cell>
          <cell r="B30455">
            <v>0</v>
          </cell>
          <cell r="C30455">
            <v>0</v>
          </cell>
          <cell r="D30455">
            <v>0</v>
          </cell>
        </row>
        <row r="30456">
          <cell r="A30456">
            <v>0</v>
          </cell>
          <cell r="B30456">
            <v>0</v>
          </cell>
          <cell r="C30456">
            <v>0</v>
          </cell>
          <cell r="D30456">
            <v>0</v>
          </cell>
        </row>
        <row r="30457">
          <cell r="A30457">
            <v>0</v>
          </cell>
          <cell r="B30457">
            <v>0</v>
          </cell>
          <cell r="C30457">
            <v>0</v>
          </cell>
          <cell r="D30457">
            <v>0</v>
          </cell>
        </row>
        <row r="30458">
          <cell r="A30458">
            <v>0</v>
          </cell>
          <cell r="B30458">
            <v>0</v>
          </cell>
          <cell r="C30458">
            <v>0</v>
          </cell>
          <cell r="D30458">
            <v>0</v>
          </cell>
        </row>
        <row r="30459">
          <cell r="A30459">
            <v>0</v>
          </cell>
          <cell r="B30459">
            <v>0</v>
          </cell>
          <cell r="C30459">
            <v>0</v>
          </cell>
          <cell r="D30459">
            <v>0</v>
          </cell>
        </row>
        <row r="30460">
          <cell r="A30460">
            <v>0</v>
          </cell>
          <cell r="B30460">
            <v>0</v>
          </cell>
          <cell r="C30460">
            <v>0</v>
          </cell>
          <cell r="D30460">
            <v>0</v>
          </cell>
        </row>
        <row r="30461">
          <cell r="A30461">
            <v>0</v>
          </cell>
          <cell r="B30461">
            <v>0</v>
          </cell>
          <cell r="C30461">
            <v>0</v>
          </cell>
          <cell r="D30461">
            <v>0</v>
          </cell>
        </row>
        <row r="30462">
          <cell r="A30462">
            <v>0</v>
          </cell>
          <cell r="B30462">
            <v>0</v>
          </cell>
          <cell r="C30462">
            <v>0</v>
          </cell>
          <cell r="D30462">
            <v>0</v>
          </cell>
        </row>
        <row r="30463">
          <cell r="A30463">
            <v>0</v>
          </cell>
          <cell r="B30463">
            <v>0</v>
          </cell>
          <cell r="C30463">
            <v>0</v>
          </cell>
          <cell r="D30463">
            <v>0</v>
          </cell>
        </row>
        <row r="30464">
          <cell r="A30464">
            <v>0</v>
          </cell>
          <cell r="B30464">
            <v>0</v>
          </cell>
          <cell r="C30464">
            <v>0</v>
          </cell>
          <cell r="D30464">
            <v>0</v>
          </cell>
        </row>
        <row r="30465">
          <cell r="A30465">
            <v>0</v>
          </cell>
          <cell r="B30465">
            <v>0</v>
          </cell>
          <cell r="C30465">
            <v>0</v>
          </cell>
          <cell r="D30465">
            <v>0</v>
          </cell>
        </row>
        <row r="30466">
          <cell r="A30466">
            <v>0</v>
          </cell>
          <cell r="B30466">
            <v>0</v>
          </cell>
          <cell r="C30466">
            <v>0</v>
          </cell>
          <cell r="D30466">
            <v>0</v>
          </cell>
        </row>
        <row r="30467">
          <cell r="A30467">
            <v>0</v>
          </cell>
          <cell r="B30467">
            <v>0</v>
          </cell>
          <cell r="C30467">
            <v>0</v>
          </cell>
          <cell r="D30467">
            <v>0</v>
          </cell>
        </row>
        <row r="30468">
          <cell r="A30468">
            <v>0</v>
          </cell>
          <cell r="B30468">
            <v>0</v>
          </cell>
          <cell r="C30468">
            <v>0</v>
          </cell>
          <cell r="D30468">
            <v>0</v>
          </cell>
        </row>
        <row r="30469">
          <cell r="A30469">
            <v>0</v>
          </cell>
          <cell r="B30469">
            <v>0</v>
          </cell>
          <cell r="C30469">
            <v>0</v>
          </cell>
          <cell r="D30469">
            <v>0</v>
          </cell>
        </row>
        <row r="30470">
          <cell r="A30470">
            <v>0</v>
          </cell>
          <cell r="B30470">
            <v>0</v>
          </cell>
          <cell r="C30470">
            <v>0</v>
          </cell>
          <cell r="D30470">
            <v>0</v>
          </cell>
        </row>
        <row r="30471">
          <cell r="A30471">
            <v>0</v>
          </cell>
          <cell r="B30471">
            <v>0</v>
          </cell>
          <cell r="C30471">
            <v>0</v>
          </cell>
          <cell r="D30471">
            <v>0</v>
          </cell>
        </row>
        <row r="30472">
          <cell r="A30472">
            <v>0</v>
          </cell>
          <cell r="B30472">
            <v>0</v>
          </cell>
          <cell r="C30472">
            <v>0</v>
          </cell>
          <cell r="D30472">
            <v>0</v>
          </cell>
        </row>
        <row r="30473">
          <cell r="A30473">
            <v>0</v>
          </cell>
          <cell r="B30473">
            <v>0</v>
          </cell>
          <cell r="C30473">
            <v>0</v>
          </cell>
          <cell r="D30473">
            <v>0</v>
          </cell>
        </row>
        <row r="30474">
          <cell r="A30474">
            <v>0</v>
          </cell>
          <cell r="B30474">
            <v>0</v>
          </cell>
          <cell r="C30474">
            <v>0</v>
          </cell>
          <cell r="D30474">
            <v>0</v>
          </cell>
        </row>
        <row r="30475">
          <cell r="A30475">
            <v>0</v>
          </cell>
          <cell r="B30475">
            <v>0</v>
          </cell>
          <cell r="C30475">
            <v>0</v>
          </cell>
          <cell r="D30475">
            <v>0</v>
          </cell>
        </row>
        <row r="30476">
          <cell r="A30476">
            <v>0</v>
          </cell>
          <cell r="B30476">
            <v>0</v>
          </cell>
          <cell r="C30476">
            <v>0</v>
          </cell>
          <cell r="D30476">
            <v>0</v>
          </cell>
        </row>
        <row r="30477">
          <cell r="A30477">
            <v>0</v>
          </cell>
          <cell r="B30477">
            <v>0</v>
          </cell>
          <cell r="C30477">
            <v>0</v>
          </cell>
          <cell r="D30477">
            <v>0</v>
          </cell>
        </row>
        <row r="30478">
          <cell r="A30478">
            <v>0</v>
          </cell>
          <cell r="B30478">
            <v>0</v>
          </cell>
          <cell r="C30478">
            <v>0</v>
          </cell>
          <cell r="D30478">
            <v>0</v>
          </cell>
        </row>
        <row r="30479">
          <cell r="A30479">
            <v>0</v>
          </cell>
          <cell r="B30479">
            <v>0</v>
          </cell>
          <cell r="C30479">
            <v>0</v>
          </cell>
          <cell r="D30479">
            <v>0</v>
          </cell>
        </row>
        <row r="30480">
          <cell r="A30480">
            <v>0</v>
          </cell>
          <cell r="B30480">
            <v>0</v>
          </cell>
          <cell r="C30480">
            <v>0</v>
          </cell>
          <cell r="D30480">
            <v>0</v>
          </cell>
        </row>
        <row r="30481">
          <cell r="A30481">
            <v>0</v>
          </cell>
          <cell r="B30481">
            <v>0</v>
          </cell>
          <cell r="C30481">
            <v>0</v>
          </cell>
          <cell r="D30481">
            <v>0</v>
          </cell>
        </row>
        <row r="30482">
          <cell r="A30482">
            <v>0</v>
          </cell>
          <cell r="B30482">
            <v>0</v>
          </cell>
          <cell r="C30482">
            <v>0</v>
          </cell>
          <cell r="D30482">
            <v>0</v>
          </cell>
        </row>
        <row r="30483">
          <cell r="A30483">
            <v>0</v>
          </cell>
          <cell r="B30483">
            <v>0</v>
          </cell>
          <cell r="C30483">
            <v>0</v>
          </cell>
          <cell r="D30483">
            <v>0</v>
          </cell>
        </row>
        <row r="30484">
          <cell r="A30484">
            <v>0</v>
          </cell>
          <cell r="B30484">
            <v>0</v>
          </cell>
          <cell r="C30484">
            <v>0</v>
          </cell>
          <cell r="D30484">
            <v>0</v>
          </cell>
        </row>
        <row r="30485">
          <cell r="A30485">
            <v>0</v>
          </cell>
          <cell r="B30485">
            <v>0</v>
          </cell>
          <cell r="C30485">
            <v>0</v>
          </cell>
          <cell r="D30485">
            <v>0</v>
          </cell>
        </row>
        <row r="30486">
          <cell r="A30486">
            <v>0</v>
          </cell>
          <cell r="B30486">
            <v>0</v>
          </cell>
          <cell r="C30486">
            <v>0</v>
          </cell>
          <cell r="D30486">
            <v>0</v>
          </cell>
        </row>
        <row r="30487">
          <cell r="A30487">
            <v>0</v>
          </cell>
          <cell r="B30487">
            <v>0</v>
          </cell>
          <cell r="C30487">
            <v>0</v>
          </cell>
          <cell r="D30487">
            <v>0</v>
          </cell>
        </row>
        <row r="30488">
          <cell r="A30488">
            <v>0</v>
          </cell>
          <cell r="B30488">
            <v>0</v>
          </cell>
          <cell r="C30488">
            <v>0</v>
          </cell>
          <cell r="D30488">
            <v>0</v>
          </cell>
        </row>
        <row r="30489">
          <cell r="A30489">
            <v>0</v>
          </cell>
          <cell r="B30489">
            <v>0</v>
          </cell>
          <cell r="C30489">
            <v>0</v>
          </cell>
          <cell r="D30489">
            <v>0</v>
          </cell>
        </row>
        <row r="30490">
          <cell r="A30490">
            <v>0</v>
          </cell>
          <cell r="B30490">
            <v>0</v>
          </cell>
          <cell r="C30490">
            <v>0</v>
          </cell>
          <cell r="D30490">
            <v>0</v>
          </cell>
        </row>
        <row r="30491">
          <cell r="A30491">
            <v>0</v>
          </cell>
          <cell r="B30491">
            <v>0</v>
          </cell>
          <cell r="C30491">
            <v>0</v>
          </cell>
          <cell r="D30491">
            <v>0</v>
          </cell>
        </row>
        <row r="30492">
          <cell r="A30492">
            <v>0</v>
          </cell>
          <cell r="B30492">
            <v>0</v>
          </cell>
          <cell r="C30492">
            <v>0</v>
          </cell>
          <cell r="D30492">
            <v>0</v>
          </cell>
        </row>
        <row r="30493">
          <cell r="A30493">
            <v>0</v>
          </cell>
          <cell r="B30493">
            <v>0</v>
          </cell>
          <cell r="C30493">
            <v>0</v>
          </cell>
          <cell r="D30493">
            <v>0</v>
          </cell>
        </row>
        <row r="30494">
          <cell r="A30494">
            <v>0</v>
          </cell>
          <cell r="B30494">
            <v>0</v>
          </cell>
          <cell r="C30494">
            <v>0</v>
          </cell>
          <cell r="D30494">
            <v>0</v>
          </cell>
        </row>
        <row r="30495">
          <cell r="A30495">
            <v>0</v>
          </cell>
          <cell r="B30495">
            <v>0</v>
          </cell>
          <cell r="C30495">
            <v>0</v>
          </cell>
          <cell r="D30495">
            <v>0</v>
          </cell>
        </row>
        <row r="30496">
          <cell r="A30496">
            <v>0</v>
          </cell>
          <cell r="B30496">
            <v>0</v>
          </cell>
          <cell r="C30496">
            <v>0</v>
          </cell>
          <cell r="D30496">
            <v>0</v>
          </cell>
        </row>
        <row r="30497">
          <cell r="A30497">
            <v>0</v>
          </cell>
          <cell r="B30497">
            <v>0</v>
          </cell>
          <cell r="C30497">
            <v>0</v>
          </cell>
          <cell r="D30497">
            <v>0</v>
          </cell>
        </row>
        <row r="30498">
          <cell r="A30498">
            <v>0</v>
          </cell>
          <cell r="B30498">
            <v>0</v>
          </cell>
          <cell r="C30498">
            <v>0</v>
          </cell>
          <cell r="D30498">
            <v>0</v>
          </cell>
        </row>
        <row r="30499">
          <cell r="A30499">
            <v>0</v>
          </cell>
          <cell r="B30499">
            <v>0</v>
          </cell>
          <cell r="C30499">
            <v>0</v>
          </cell>
          <cell r="D30499">
            <v>0</v>
          </cell>
        </row>
        <row r="30500">
          <cell r="A30500">
            <v>0</v>
          </cell>
          <cell r="B30500">
            <v>0</v>
          </cell>
          <cell r="C30500">
            <v>0</v>
          </cell>
          <cell r="D30500">
            <v>0</v>
          </cell>
        </row>
        <row r="30501">
          <cell r="A30501">
            <v>0</v>
          </cell>
          <cell r="B30501">
            <v>0</v>
          </cell>
          <cell r="C30501">
            <v>0</v>
          </cell>
          <cell r="D30501">
            <v>0</v>
          </cell>
        </row>
        <row r="30502">
          <cell r="A30502">
            <v>0</v>
          </cell>
          <cell r="B30502">
            <v>0</v>
          </cell>
          <cell r="C30502">
            <v>0</v>
          </cell>
          <cell r="D30502">
            <v>0</v>
          </cell>
        </row>
        <row r="30503">
          <cell r="A30503">
            <v>0</v>
          </cell>
          <cell r="B30503">
            <v>0</v>
          </cell>
          <cell r="C30503">
            <v>0</v>
          </cell>
          <cell r="D30503">
            <v>0</v>
          </cell>
        </row>
        <row r="30504">
          <cell r="A30504">
            <v>0</v>
          </cell>
          <cell r="B30504">
            <v>0</v>
          </cell>
          <cell r="C30504">
            <v>0</v>
          </cell>
          <cell r="D30504">
            <v>0</v>
          </cell>
        </row>
        <row r="30505">
          <cell r="A30505">
            <v>0</v>
          </cell>
          <cell r="B30505">
            <v>0</v>
          </cell>
          <cell r="C30505">
            <v>0</v>
          </cell>
          <cell r="D30505">
            <v>0</v>
          </cell>
        </row>
        <row r="30506">
          <cell r="A30506">
            <v>0</v>
          </cell>
          <cell r="B30506">
            <v>0</v>
          </cell>
          <cell r="C30506">
            <v>0</v>
          </cell>
          <cell r="D30506">
            <v>0</v>
          </cell>
        </row>
        <row r="30507">
          <cell r="A30507">
            <v>0</v>
          </cell>
          <cell r="B30507">
            <v>0</v>
          </cell>
          <cell r="C30507">
            <v>0</v>
          </cell>
          <cell r="D30507">
            <v>0</v>
          </cell>
        </row>
        <row r="30508">
          <cell r="A30508">
            <v>0</v>
          </cell>
          <cell r="B30508">
            <v>0</v>
          </cell>
          <cell r="C30508">
            <v>0</v>
          </cell>
          <cell r="D30508">
            <v>0</v>
          </cell>
        </row>
        <row r="30509">
          <cell r="A30509">
            <v>0</v>
          </cell>
          <cell r="B30509">
            <v>0</v>
          </cell>
          <cell r="C30509">
            <v>0</v>
          </cell>
          <cell r="D30509">
            <v>0</v>
          </cell>
        </row>
        <row r="30510">
          <cell r="A30510">
            <v>0</v>
          </cell>
          <cell r="B30510">
            <v>0</v>
          </cell>
          <cell r="C30510">
            <v>0</v>
          </cell>
          <cell r="D30510">
            <v>0</v>
          </cell>
        </row>
        <row r="30511">
          <cell r="A30511">
            <v>0</v>
          </cell>
          <cell r="B30511">
            <v>0</v>
          </cell>
          <cell r="C30511">
            <v>0</v>
          </cell>
          <cell r="D30511">
            <v>0</v>
          </cell>
        </row>
        <row r="30512">
          <cell r="A30512">
            <v>0</v>
          </cell>
          <cell r="B30512">
            <v>0</v>
          </cell>
          <cell r="C30512">
            <v>0</v>
          </cell>
          <cell r="D30512">
            <v>0</v>
          </cell>
        </row>
        <row r="30513">
          <cell r="A30513">
            <v>0</v>
          </cell>
          <cell r="B30513">
            <v>0</v>
          </cell>
          <cell r="C30513">
            <v>0</v>
          </cell>
          <cell r="D30513">
            <v>0</v>
          </cell>
        </row>
        <row r="30514">
          <cell r="A30514">
            <v>0</v>
          </cell>
          <cell r="B30514">
            <v>0</v>
          </cell>
          <cell r="C30514">
            <v>0</v>
          </cell>
          <cell r="D30514">
            <v>0</v>
          </cell>
        </row>
        <row r="30515">
          <cell r="A30515">
            <v>0</v>
          </cell>
          <cell r="B30515">
            <v>0</v>
          </cell>
          <cell r="C30515">
            <v>0</v>
          </cell>
          <cell r="D30515">
            <v>0</v>
          </cell>
        </row>
        <row r="30516">
          <cell r="A30516">
            <v>0</v>
          </cell>
          <cell r="B30516">
            <v>0</v>
          </cell>
          <cell r="C30516">
            <v>0</v>
          </cell>
          <cell r="D30516">
            <v>0</v>
          </cell>
        </row>
        <row r="30517">
          <cell r="A30517">
            <v>0</v>
          </cell>
          <cell r="B30517">
            <v>0</v>
          </cell>
          <cell r="C30517">
            <v>0</v>
          </cell>
          <cell r="D30517">
            <v>0</v>
          </cell>
        </row>
        <row r="30518">
          <cell r="A30518">
            <v>0</v>
          </cell>
          <cell r="B30518">
            <v>0</v>
          </cell>
          <cell r="C30518">
            <v>0</v>
          </cell>
          <cell r="D30518">
            <v>0</v>
          </cell>
        </row>
        <row r="30519">
          <cell r="A30519">
            <v>0</v>
          </cell>
          <cell r="B30519">
            <v>0</v>
          </cell>
          <cell r="C30519">
            <v>0</v>
          </cell>
          <cell r="D30519">
            <v>0</v>
          </cell>
        </row>
        <row r="30520">
          <cell r="A30520">
            <v>0</v>
          </cell>
          <cell r="B30520">
            <v>0</v>
          </cell>
          <cell r="C30520">
            <v>0</v>
          </cell>
          <cell r="D30520">
            <v>0</v>
          </cell>
        </row>
        <row r="30521">
          <cell r="A30521">
            <v>0</v>
          </cell>
          <cell r="B30521">
            <v>0</v>
          </cell>
          <cell r="C30521">
            <v>0</v>
          </cell>
          <cell r="D30521">
            <v>0</v>
          </cell>
        </row>
        <row r="30522">
          <cell r="A30522">
            <v>0</v>
          </cell>
          <cell r="B30522">
            <v>0</v>
          </cell>
          <cell r="C30522">
            <v>0</v>
          </cell>
          <cell r="D30522">
            <v>0</v>
          </cell>
        </row>
        <row r="30523">
          <cell r="A30523">
            <v>0</v>
          </cell>
          <cell r="B30523">
            <v>0</v>
          </cell>
          <cell r="C30523">
            <v>0</v>
          </cell>
          <cell r="D30523">
            <v>0</v>
          </cell>
        </row>
        <row r="30524">
          <cell r="A30524">
            <v>0</v>
          </cell>
          <cell r="B30524">
            <v>0</v>
          </cell>
          <cell r="C30524">
            <v>0</v>
          </cell>
          <cell r="D30524">
            <v>0</v>
          </cell>
        </row>
        <row r="30525">
          <cell r="A30525">
            <v>0</v>
          </cell>
          <cell r="B30525">
            <v>0</v>
          </cell>
          <cell r="C30525">
            <v>0</v>
          </cell>
          <cell r="D30525">
            <v>0</v>
          </cell>
        </row>
        <row r="30526">
          <cell r="A30526">
            <v>0</v>
          </cell>
          <cell r="B30526">
            <v>0</v>
          </cell>
          <cell r="C30526">
            <v>0</v>
          </cell>
          <cell r="D30526">
            <v>0</v>
          </cell>
        </row>
        <row r="30527">
          <cell r="A30527">
            <v>0</v>
          </cell>
          <cell r="B30527">
            <v>0</v>
          </cell>
          <cell r="C30527">
            <v>0</v>
          </cell>
          <cell r="D30527">
            <v>0</v>
          </cell>
        </row>
        <row r="30528">
          <cell r="A30528">
            <v>0</v>
          </cell>
          <cell r="B30528">
            <v>0</v>
          </cell>
          <cell r="C30528">
            <v>0</v>
          </cell>
          <cell r="D30528">
            <v>0</v>
          </cell>
        </row>
        <row r="30529">
          <cell r="A30529">
            <v>0</v>
          </cell>
          <cell r="B30529">
            <v>0</v>
          </cell>
          <cell r="C30529">
            <v>0</v>
          </cell>
          <cell r="D30529">
            <v>0</v>
          </cell>
        </row>
        <row r="30530">
          <cell r="A30530">
            <v>0</v>
          </cell>
          <cell r="B30530">
            <v>0</v>
          </cell>
          <cell r="C30530">
            <v>0</v>
          </cell>
          <cell r="D30530">
            <v>0</v>
          </cell>
        </row>
        <row r="30531">
          <cell r="A30531">
            <v>0</v>
          </cell>
          <cell r="B30531">
            <v>0</v>
          </cell>
          <cell r="C30531">
            <v>0</v>
          </cell>
          <cell r="D30531">
            <v>0</v>
          </cell>
        </row>
        <row r="30532">
          <cell r="A30532">
            <v>0</v>
          </cell>
          <cell r="B30532">
            <v>0</v>
          </cell>
          <cell r="C30532">
            <v>0</v>
          </cell>
          <cell r="D30532">
            <v>0</v>
          </cell>
        </row>
        <row r="30533">
          <cell r="A30533">
            <v>0</v>
          </cell>
          <cell r="B30533">
            <v>0</v>
          </cell>
          <cell r="C30533">
            <v>0</v>
          </cell>
          <cell r="D30533">
            <v>0</v>
          </cell>
        </row>
        <row r="30534">
          <cell r="A30534">
            <v>0</v>
          </cell>
          <cell r="B30534">
            <v>0</v>
          </cell>
          <cell r="C30534">
            <v>0</v>
          </cell>
          <cell r="D30534">
            <v>0</v>
          </cell>
        </row>
        <row r="30535">
          <cell r="A30535">
            <v>0</v>
          </cell>
          <cell r="B30535">
            <v>0</v>
          </cell>
          <cell r="C30535">
            <v>0</v>
          </cell>
          <cell r="D30535">
            <v>0</v>
          </cell>
        </row>
        <row r="30536">
          <cell r="A30536">
            <v>0</v>
          </cell>
          <cell r="B30536">
            <v>0</v>
          </cell>
          <cell r="C30536">
            <v>0</v>
          </cell>
          <cell r="D30536">
            <v>0</v>
          </cell>
        </row>
        <row r="30537">
          <cell r="A30537">
            <v>0</v>
          </cell>
          <cell r="B30537">
            <v>0</v>
          </cell>
          <cell r="C30537">
            <v>0</v>
          </cell>
          <cell r="D30537">
            <v>0</v>
          </cell>
        </row>
        <row r="30538">
          <cell r="A30538">
            <v>0</v>
          </cell>
          <cell r="B30538">
            <v>0</v>
          </cell>
          <cell r="C30538">
            <v>0</v>
          </cell>
          <cell r="D30538">
            <v>0</v>
          </cell>
        </row>
        <row r="30539">
          <cell r="A30539">
            <v>0</v>
          </cell>
          <cell r="B30539">
            <v>0</v>
          </cell>
          <cell r="C30539">
            <v>0</v>
          </cell>
          <cell r="D30539">
            <v>0</v>
          </cell>
        </row>
        <row r="30540">
          <cell r="A30540">
            <v>0</v>
          </cell>
          <cell r="B30540">
            <v>0</v>
          </cell>
          <cell r="C30540">
            <v>0</v>
          </cell>
          <cell r="D30540">
            <v>0</v>
          </cell>
        </row>
        <row r="30541">
          <cell r="A30541">
            <v>0</v>
          </cell>
          <cell r="B30541">
            <v>0</v>
          </cell>
          <cell r="C30541">
            <v>0</v>
          </cell>
          <cell r="D30541">
            <v>0</v>
          </cell>
        </row>
        <row r="30542">
          <cell r="A30542">
            <v>0</v>
          </cell>
          <cell r="B30542">
            <v>0</v>
          </cell>
          <cell r="C30542">
            <v>0</v>
          </cell>
          <cell r="D30542">
            <v>0</v>
          </cell>
        </row>
        <row r="30543">
          <cell r="A30543">
            <v>0</v>
          </cell>
          <cell r="B30543">
            <v>0</v>
          </cell>
          <cell r="C30543">
            <v>0</v>
          </cell>
          <cell r="D30543">
            <v>0</v>
          </cell>
        </row>
        <row r="30544">
          <cell r="A30544">
            <v>0</v>
          </cell>
          <cell r="B30544">
            <v>0</v>
          </cell>
          <cell r="C30544">
            <v>0</v>
          </cell>
          <cell r="D30544">
            <v>0</v>
          </cell>
        </row>
        <row r="30545">
          <cell r="A30545">
            <v>0</v>
          </cell>
          <cell r="B30545">
            <v>0</v>
          </cell>
          <cell r="C30545">
            <v>0</v>
          </cell>
          <cell r="D30545">
            <v>0</v>
          </cell>
        </row>
        <row r="30546">
          <cell r="A30546">
            <v>0</v>
          </cell>
          <cell r="B30546">
            <v>0</v>
          </cell>
          <cell r="C30546">
            <v>0</v>
          </cell>
          <cell r="D30546">
            <v>0</v>
          </cell>
        </row>
        <row r="30547">
          <cell r="A30547">
            <v>0</v>
          </cell>
          <cell r="B30547">
            <v>0</v>
          </cell>
          <cell r="C30547">
            <v>0</v>
          </cell>
          <cell r="D30547">
            <v>0</v>
          </cell>
        </row>
        <row r="30548">
          <cell r="A30548">
            <v>0</v>
          </cell>
          <cell r="B30548">
            <v>0</v>
          </cell>
          <cell r="C30548">
            <v>0</v>
          </cell>
          <cell r="D30548">
            <v>0</v>
          </cell>
        </row>
        <row r="30549">
          <cell r="A30549">
            <v>0</v>
          </cell>
          <cell r="B30549">
            <v>0</v>
          </cell>
          <cell r="C30549">
            <v>0</v>
          </cell>
          <cell r="D30549">
            <v>0</v>
          </cell>
        </row>
        <row r="30550">
          <cell r="A30550">
            <v>0</v>
          </cell>
          <cell r="B30550">
            <v>0</v>
          </cell>
          <cell r="C30550">
            <v>0</v>
          </cell>
          <cell r="D30550">
            <v>0</v>
          </cell>
        </row>
        <row r="30551">
          <cell r="A30551">
            <v>0</v>
          </cell>
          <cell r="B30551">
            <v>0</v>
          </cell>
          <cell r="C30551">
            <v>0</v>
          </cell>
          <cell r="D30551">
            <v>0</v>
          </cell>
        </row>
        <row r="30552">
          <cell r="A30552">
            <v>0</v>
          </cell>
          <cell r="B30552">
            <v>0</v>
          </cell>
          <cell r="C30552">
            <v>0</v>
          </cell>
          <cell r="D30552">
            <v>0</v>
          </cell>
        </row>
        <row r="30553">
          <cell r="A30553">
            <v>0</v>
          </cell>
          <cell r="B30553">
            <v>0</v>
          </cell>
          <cell r="C30553">
            <v>0</v>
          </cell>
          <cell r="D30553">
            <v>0</v>
          </cell>
        </row>
        <row r="30554">
          <cell r="A30554">
            <v>0</v>
          </cell>
          <cell r="B30554">
            <v>0</v>
          </cell>
          <cell r="C30554">
            <v>0</v>
          </cell>
          <cell r="D30554">
            <v>0</v>
          </cell>
        </row>
        <row r="30555">
          <cell r="A30555">
            <v>0</v>
          </cell>
          <cell r="B30555">
            <v>0</v>
          </cell>
          <cell r="C30555">
            <v>0</v>
          </cell>
          <cell r="D30555">
            <v>0</v>
          </cell>
        </row>
        <row r="30556">
          <cell r="A30556">
            <v>0</v>
          </cell>
          <cell r="B30556">
            <v>0</v>
          </cell>
          <cell r="C30556">
            <v>0</v>
          </cell>
          <cell r="D30556">
            <v>0</v>
          </cell>
        </row>
        <row r="30557">
          <cell r="A30557">
            <v>0</v>
          </cell>
          <cell r="B30557">
            <v>0</v>
          </cell>
          <cell r="C30557">
            <v>0</v>
          </cell>
          <cell r="D30557">
            <v>0</v>
          </cell>
        </row>
        <row r="30558">
          <cell r="A30558">
            <v>0</v>
          </cell>
          <cell r="B30558">
            <v>0</v>
          </cell>
          <cell r="C30558">
            <v>0</v>
          </cell>
          <cell r="D30558">
            <v>0</v>
          </cell>
        </row>
        <row r="30559">
          <cell r="A30559">
            <v>0</v>
          </cell>
          <cell r="B30559">
            <v>0</v>
          </cell>
          <cell r="C30559">
            <v>0</v>
          </cell>
          <cell r="D30559">
            <v>0</v>
          </cell>
        </row>
        <row r="30560">
          <cell r="A30560">
            <v>0</v>
          </cell>
          <cell r="B30560">
            <v>0</v>
          </cell>
          <cell r="C30560">
            <v>0</v>
          </cell>
          <cell r="D30560">
            <v>0</v>
          </cell>
        </row>
        <row r="30561">
          <cell r="A30561">
            <v>0</v>
          </cell>
          <cell r="B30561">
            <v>0</v>
          </cell>
          <cell r="C30561">
            <v>0</v>
          </cell>
          <cell r="D30561">
            <v>0</v>
          </cell>
        </row>
        <row r="30562">
          <cell r="A30562">
            <v>0</v>
          </cell>
          <cell r="B30562">
            <v>0</v>
          </cell>
          <cell r="C30562">
            <v>0</v>
          </cell>
          <cell r="D30562">
            <v>0</v>
          </cell>
        </row>
        <row r="30563">
          <cell r="A30563">
            <v>0</v>
          </cell>
          <cell r="B30563">
            <v>0</v>
          </cell>
          <cell r="C30563">
            <v>0</v>
          </cell>
          <cell r="D30563">
            <v>0</v>
          </cell>
        </row>
        <row r="30564">
          <cell r="A30564">
            <v>0</v>
          </cell>
          <cell r="B30564">
            <v>0</v>
          </cell>
          <cell r="C30564">
            <v>0</v>
          </cell>
          <cell r="D30564">
            <v>0</v>
          </cell>
        </row>
        <row r="30565">
          <cell r="A30565">
            <v>0</v>
          </cell>
          <cell r="B30565">
            <v>0</v>
          </cell>
          <cell r="C30565">
            <v>0</v>
          </cell>
          <cell r="D30565">
            <v>0</v>
          </cell>
        </row>
        <row r="30566">
          <cell r="A30566">
            <v>0</v>
          </cell>
          <cell r="B30566">
            <v>0</v>
          </cell>
          <cell r="C30566">
            <v>0</v>
          </cell>
          <cell r="D30566">
            <v>0</v>
          </cell>
        </row>
        <row r="30567">
          <cell r="A30567">
            <v>0</v>
          </cell>
          <cell r="B30567">
            <v>0</v>
          </cell>
          <cell r="C30567">
            <v>0</v>
          </cell>
          <cell r="D30567">
            <v>0</v>
          </cell>
        </row>
        <row r="30568">
          <cell r="A30568">
            <v>0</v>
          </cell>
          <cell r="B30568">
            <v>0</v>
          </cell>
          <cell r="C30568">
            <v>0</v>
          </cell>
          <cell r="D30568">
            <v>0</v>
          </cell>
        </row>
        <row r="30569">
          <cell r="A30569">
            <v>0</v>
          </cell>
          <cell r="B30569">
            <v>0</v>
          </cell>
          <cell r="C30569">
            <v>0</v>
          </cell>
          <cell r="D30569">
            <v>0</v>
          </cell>
        </row>
        <row r="30570">
          <cell r="A30570">
            <v>0</v>
          </cell>
          <cell r="B30570">
            <v>0</v>
          </cell>
          <cell r="C30570">
            <v>0</v>
          </cell>
          <cell r="D30570">
            <v>0</v>
          </cell>
        </row>
        <row r="30571">
          <cell r="A30571">
            <v>0</v>
          </cell>
          <cell r="B30571">
            <v>0</v>
          </cell>
          <cell r="C30571">
            <v>0</v>
          </cell>
          <cell r="D30571">
            <v>0</v>
          </cell>
        </row>
        <row r="30572">
          <cell r="A30572">
            <v>0</v>
          </cell>
          <cell r="B30572">
            <v>0</v>
          </cell>
          <cell r="C30572">
            <v>0</v>
          </cell>
          <cell r="D30572">
            <v>0</v>
          </cell>
        </row>
        <row r="30573">
          <cell r="A30573">
            <v>0</v>
          </cell>
          <cell r="B30573">
            <v>0</v>
          </cell>
          <cell r="C30573">
            <v>0</v>
          </cell>
          <cell r="D30573">
            <v>0</v>
          </cell>
        </row>
        <row r="30574">
          <cell r="A30574">
            <v>0</v>
          </cell>
          <cell r="B30574">
            <v>0</v>
          </cell>
          <cell r="C30574">
            <v>0</v>
          </cell>
          <cell r="D30574">
            <v>0</v>
          </cell>
        </row>
        <row r="30575">
          <cell r="A30575">
            <v>0</v>
          </cell>
          <cell r="B30575">
            <v>0</v>
          </cell>
          <cell r="C30575">
            <v>0</v>
          </cell>
          <cell r="D30575">
            <v>0</v>
          </cell>
        </row>
        <row r="30576">
          <cell r="A30576">
            <v>0</v>
          </cell>
          <cell r="B30576">
            <v>0</v>
          </cell>
          <cell r="C30576">
            <v>0</v>
          </cell>
          <cell r="D30576">
            <v>0</v>
          </cell>
        </row>
        <row r="30577">
          <cell r="A30577">
            <v>0</v>
          </cell>
          <cell r="B30577">
            <v>0</v>
          </cell>
          <cell r="C30577">
            <v>0</v>
          </cell>
          <cell r="D30577">
            <v>0</v>
          </cell>
        </row>
        <row r="30578">
          <cell r="A30578">
            <v>0</v>
          </cell>
          <cell r="B30578">
            <v>0</v>
          </cell>
          <cell r="C30578">
            <v>0</v>
          </cell>
          <cell r="D30578">
            <v>0</v>
          </cell>
        </row>
        <row r="30579">
          <cell r="A30579">
            <v>0</v>
          </cell>
          <cell r="B30579">
            <v>0</v>
          </cell>
          <cell r="C30579">
            <v>0</v>
          </cell>
          <cell r="D30579">
            <v>0</v>
          </cell>
        </row>
        <row r="30580">
          <cell r="A30580">
            <v>0</v>
          </cell>
          <cell r="B30580">
            <v>0</v>
          </cell>
          <cell r="C30580">
            <v>0</v>
          </cell>
          <cell r="D30580">
            <v>0</v>
          </cell>
        </row>
        <row r="30581">
          <cell r="A30581">
            <v>0</v>
          </cell>
          <cell r="B30581">
            <v>0</v>
          </cell>
          <cell r="C30581">
            <v>0</v>
          </cell>
          <cell r="D30581">
            <v>0</v>
          </cell>
        </row>
        <row r="30582">
          <cell r="A30582">
            <v>0</v>
          </cell>
          <cell r="B30582">
            <v>0</v>
          </cell>
          <cell r="C30582">
            <v>0</v>
          </cell>
          <cell r="D30582">
            <v>0</v>
          </cell>
        </row>
        <row r="30583">
          <cell r="A30583">
            <v>0</v>
          </cell>
          <cell r="B30583">
            <v>0</v>
          </cell>
          <cell r="C30583">
            <v>0</v>
          </cell>
          <cell r="D30583">
            <v>0</v>
          </cell>
        </row>
        <row r="30584">
          <cell r="A30584">
            <v>0</v>
          </cell>
          <cell r="B30584">
            <v>0</v>
          </cell>
          <cell r="C30584">
            <v>0</v>
          </cell>
          <cell r="D30584">
            <v>0</v>
          </cell>
        </row>
        <row r="30585">
          <cell r="A30585">
            <v>0</v>
          </cell>
          <cell r="B30585">
            <v>0</v>
          </cell>
          <cell r="C30585">
            <v>0</v>
          </cell>
          <cell r="D30585">
            <v>0</v>
          </cell>
        </row>
        <row r="30586">
          <cell r="A30586">
            <v>0</v>
          </cell>
          <cell r="B30586">
            <v>0</v>
          </cell>
          <cell r="C30586">
            <v>0</v>
          </cell>
          <cell r="D30586">
            <v>0</v>
          </cell>
        </row>
        <row r="30587">
          <cell r="A30587">
            <v>0</v>
          </cell>
          <cell r="B30587">
            <v>0</v>
          </cell>
          <cell r="C30587">
            <v>0</v>
          </cell>
          <cell r="D30587">
            <v>0</v>
          </cell>
        </row>
        <row r="30588">
          <cell r="A30588">
            <v>0</v>
          </cell>
          <cell r="B30588">
            <v>0</v>
          </cell>
          <cell r="C30588">
            <v>0</v>
          </cell>
          <cell r="D30588">
            <v>0</v>
          </cell>
        </row>
        <row r="30589">
          <cell r="A30589">
            <v>0</v>
          </cell>
          <cell r="B30589">
            <v>0</v>
          </cell>
          <cell r="C30589">
            <v>0</v>
          </cell>
          <cell r="D30589">
            <v>0</v>
          </cell>
        </row>
        <row r="30590">
          <cell r="A30590">
            <v>0</v>
          </cell>
          <cell r="B30590">
            <v>0</v>
          </cell>
          <cell r="C30590">
            <v>0</v>
          </cell>
          <cell r="D30590">
            <v>0</v>
          </cell>
        </row>
        <row r="30591">
          <cell r="A30591">
            <v>0</v>
          </cell>
          <cell r="B30591">
            <v>0</v>
          </cell>
          <cell r="C30591">
            <v>0</v>
          </cell>
          <cell r="D30591">
            <v>0</v>
          </cell>
        </row>
        <row r="30592">
          <cell r="A30592">
            <v>0</v>
          </cell>
          <cell r="B30592">
            <v>0</v>
          </cell>
          <cell r="C30592">
            <v>0</v>
          </cell>
          <cell r="D30592">
            <v>0</v>
          </cell>
        </row>
        <row r="30593">
          <cell r="A30593">
            <v>0</v>
          </cell>
          <cell r="B30593">
            <v>0</v>
          </cell>
          <cell r="C30593">
            <v>0</v>
          </cell>
          <cell r="D30593">
            <v>0</v>
          </cell>
        </row>
        <row r="30594">
          <cell r="A30594">
            <v>0</v>
          </cell>
          <cell r="B30594">
            <v>0</v>
          </cell>
          <cell r="C30594">
            <v>0</v>
          </cell>
          <cell r="D30594">
            <v>0</v>
          </cell>
        </row>
        <row r="30595">
          <cell r="A30595">
            <v>0</v>
          </cell>
          <cell r="B30595">
            <v>0</v>
          </cell>
          <cell r="C30595">
            <v>0</v>
          </cell>
          <cell r="D30595">
            <v>0</v>
          </cell>
        </row>
        <row r="30596">
          <cell r="A30596">
            <v>0</v>
          </cell>
          <cell r="B30596">
            <v>0</v>
          </cell>
          <cell r="C30596">
            <v>0</v>
          </cell>
          <cell r="D30596">
            <v>0</v>
          </cell>
        </row>
        <row r="30597">
          <cell r="A30597">
            <v>0</v>
          </cell>
          <cell r="B30597">
            <v>0</v>
          </cell>
          <cell r="C30597">
            <v>0</v>
          </cell>
          <cell r="D30597">
            <v>0</v>
          </cell>
        </row>
        <row r="30598">
          <cell r="A30598">
            <v>0</v>
          </cell>
          <cell r="B30598">
            <v>0</v>
          </cell>
          <cell r="C30598">
            <v>0</v>
          </cell>
          <cell r="D30598">
            <v>0</v>
          </cell>
        </row>
        <row r="30599">
          <cell r="A30599">
            <v>0</v>
          </cell>
          <cell r="B30599">
            <v>0</v>
          </cell>
          <cell r="C30599">
            <v>0</v>
          </cell>
          <cell r="D30599">
            <v>0</v>
          </cell>
        </row>
        <row r="30600">
          <cell r="A30600">
            <v>0</v>
          </cell>
          <cell r="B30600">
            <v>0</v>
          </cell>
          <cell r="C30600">
            <v>0</v>
          </cell>
          <cell r="D30600">
            <v>0</v>
          </cell>
        </row>
        <row r="30601">
          <cell r="A30601">
            <v>0</v>
          </cell>
          <cell r="B30601">
            <v>0</v>
          </cell>
          <cell r="C30601">
            <v>0</v>
          </cell>
          <cell r="D30601">
            <v>0</v>
          </cell>
        </row>
        <row r="30602">
          <cell r="A30602">
            <v>0</v>
          </cell>
          <cell r="B30602">
            <v>0</v>
          </cell>
          <cell r="C30602">
            <v>0</v>
          </cell>
          <cell r="D30602">
            <v>0</v>
          </cell>
        </row>
        <row r="30603">
          <cell r="A30603">
            <v>0</v>
          </cell>
          <cell r="B30603">
            <v>0</v>
          </cell>
          <cell r="C30603">
            <v>0</v>
          </cell>
          <cell r="D30603">
            <v>0</v>
          </cell>
        </row>
        <row r="30604">
          <cell r="A30604">
            <v>0</v>
          </cell>
          <cell r="B30604">
            <v>0</v>
          </cell>
          <cell r="C30604">
            <v>0</v>
          </cell>
          <cell r="D30604">
            <v>0</v>
          </cell>
        </row>
        <row r="30605">
          <cell r="A30605">
            <v>0</v>
          </cell>
          <cell r="B30605">
            <v>0</v>
          </cell>
          <cell r="C30605">
            <v>0</v>
          </cell>
          <cell r="D30605">
            <v>0</v>
          </cell>
        </row>
        <row r="30606">
          <cell r="A30606">
            <v>0</v>
          </cell>
          <cell r="B30606">
            <v>0</v>
          </cell>
          <cell r="C30606">
            <v>0</v>
          </cell>
          <cell r="D30606">
            <v>0</v>
          </cell>
        </row>
        <row r="30607">
          <cell r="A30607">
            <v>0</v>
          </cell>
          <cell r="B30607">
            <v>0</v>
          </cell>
          <cell r="C30607">
            <v>0</v>
          </cell>
          <cell r="D30607">
            <v>0</v>
          </cell>
        </row>
        <row r="30608">
          <cell r="A30608">
            <v>0</v>
          </cell>
          <cell r="B30608">
            <v>0</v>
          </cell>
          <cell r="C30608">
            <v>0</v>
          </cell>
          <cell r="D30608">
            <v>0</v>
          </cell>
        </row>
        <row r="30609">
          <cell r="A30609">
            <v>0</v>
          </cell>
          <cell r="B30609">
            <v>0</v>
          </cell>
          <cell r="C30609">
            <v>0</v>
          </cell>
          <cell r="D30609">
            <v>0</v>
          </cell>
        </row>
        <row r="30610">
          <cell r="A30610">
            <v>0</v>
          </cell>
          <cell r="B30610">
            <v>0</v>
          </cell>
          <cell r="C30610">
            <v>0</v>
          </cell>
          <cell r="D30610">
            <v>0</v>
          </cell>
        </row>
        <row r="30611">
          <cell r="A30611">
            <v>0</v>
          </cell>
          <cell r="B30611">
            <v>0</v>
          </cell>
          <cell r="C30611">
            <v>0</v>
          </cell>
          <cell r="D30611">
            <v>0</v>
          </cell>
        </row>
        <row r="30612">
          <cell r="A30612">
            <v>0</v>
          </cell>
          <cell r="B30612">
            <v>0</v>
          </cell>
          <cell r="C30612">
            <v>0</v>
          </cell>
          <cell r="D30612">
            <v>0</v>
          </cell>
        </row>
        <row r="30613">
          <cell r="A30613">
            <v>0</v>
          </cell>
          <cell r="B30613">
            <v>0</v>
          </cell>
          <cell r="C30613">
            <v>0</v>
          </cell>
          <cell r="D30613">
            <v>0</v>
          </cell>
        </row>
        <row r="30614">
          <cell r="A30614">
            <v>0</v>
          </cell>
          <cell r="B30614">
            <v>0</v>
          </cell>
          <cell r="C30614">
            <v>0</v>
          </cell>
          <cell r="D30614">
            <v>0</v>
          </cell>
        </row>
        <row r="30615">
          <cell r="A30615">
            <v>0</v>
          </cell>
          <cell r="B30615">
            <v>0</v>
          </cell>
          <cell r="C30615">
            <v>0</v>
          </cell>
          <cell r="D30615">
            <v>0</v>
          </cell>
        </row>
        <row r="30616">
          <cell r="A30616">
            <v>0</v>
          </cell>
          <cell r="B30616">
            <v>0</v>
          </cell>
          <cell r="C30616">
            <v>0</v>
          </cell>
          <cell r="D30616">
            <v>0</v>
          </cell>
        </row>
        <row r="30617">
          <cell r="A30617">
            <v>0</v>
          </cell>
          <cell r="B30617">
            <v>0</v>
          </cell>
          <cell r="C30617">
            <v>0</v>
          </cell>
          <cell r="D30617">
            <v>0</v>
          </cell>
        </row>
        <row r="30618">
          <cell r="A30618">
            <v>0</v>
          </cell>
          <cell r="B30618">
            <v>0</v>
          </cell>
          <cell r="C30618">
            <v>0</v>
          </cell>
          <cell r="D30618">
            <v>0</v>
          </cell>
        </row>
        <row r="30619">
          <cell r="A30619">
            <v>0</v>
          </cell>
          <cell r="B30619">
            <v>0</v>
          </cell>
          <cell r="C30619">
            <v>0</v>
          </cell>
          <cell r="D30619">
            <v>0</v>
          </cell>
        </row>
        <row r="30620">
          <cell r="A30620">
            <v>0</v>
          </cell>
          <cell r="B30620">
            <v>0</v>
          </cell>
          <cell r="C30620">
            <v>0</v>
          </cell>
          <cell r="D30620">
            <v>0</v>
          </cell>
        </row>
        <row r="30621">
          <cell r="A30621">
            <v>0</v>
          </cell>
          <cell r="B30621">
            <v>0</v>
          </cell>
          <cell r="C30621">
            <v>0</v>
          </cell>
          <cell r="D30621">
            <v>0</v>
          </cell>
        </row>
        <row r="30622">
          <cell r="A30622">
            <v>0</v>
          </cell>
          <cell r="B30622">
            <v>0</v>
          </cell>
          <cell r="C30622">
            <v>0</v>
          </cell>
          <cell r="D30622">
            <v>0</v>
          </cell>
        </row>
        <row r="30623">
          <cell r="A30623">
            <v>0</v>
          </cell>
          <cell r="B30623">
            <v>0</v>
          </cell>
          <cell r="C30623">
            <v>0</v>
          </cell>
          <cell r="D30623">
            <v>0</v>
          </cell>
        </row>
        <row r="30624">
          <cell r="A30624">
            <v>0</v>
          </cell>
          <cell r="B30624">
            <v>0</v>
          </cell>
          <cell r="C30624">
            <v>0</v>
          </cell>
          <cell r="D30624">
            <v>0</v>
          </cell>
        </row>
        <row r="30625">
          <cell r="A30625">
            <v>0</v>
          </cell>
          <cell r="B30625">
            <v>0</v>
          </cell>
          <cell r="C30625">
            <v>0</v>
          </cell>
          <cell r="D30625">
            <v>0</v>
          </cell>
        </row>
        <row r="30626">
          <cell r="A30626">
            <v>0</v>
          </cell>
          <cell r="B30626">
            <v>0</v>
          </cell>
          <cell r="C30626">
            <v>0</v>
          </cell>
          <cell r="D30626">
            <v>0</v>
          </cell>
        </row>
        <row r="30627">
          <cell r="A30627">
            <v>0</v>
          </cell>
          <cell r="B30627">
            <v>0</v>
          </cell>
          <cell r="C30627">
            <v>0</v>
          </cell>
          <cell r="D30627">
            <v>0</v>
          </cell>
        </row>
        <row r="30628">
          <cell r="A30628">
            <v>0</v>
          </cell>
          <cell r="B30628">
            <v>0</v>
          </cell>
          <cell r="C30628">
            <v>0</v>
          </cell>
          <cell r="D30628">
            <v>0</v>
          </cell>
        </row>
        <row r="30629">
          <cell r="A30629">
            <v>0</v>
          </cell>
          <cell r="B30629">
            <v>0</v>
          </cell>
          <cell r="C30629">
            <v>0</v>
          </cell>
          <cell r="D30629">
            <v>0</v>
          </cell>
        </row>
        <row r="30630">
          <cell r="A30630">
            <v>0</v>
          </cell>
          <cell r="B30630">
            <v>0</v>
          </cell>
          <cell r="C30630">
            <v>0</v>
          </cell>
          <cell r="D30630">
            <v>0</v>
          </cell>
        </row>
        <row r="30631">
          <cell r="A30631">
            <v>0</v>
          </cell>
          <cell r="B30631">
            <v>0</v>
          </cell>
          <cell r="C30631">
            <v>0</v>
          </cell>
          <cell r="D30631">
            <v>0</v>
          </cell>
        </row>
        <row r="30632">
          <cell r="A30632">
            <v>0</v>
          </cell>
          <cell r="B30632">
            <v>0</v>
          </cell>
          <cell r="C30632">
            <v>0</v>
          </cell>
          <cell r="D30632">
            <v>0</v>
          </cell>
        </row>
        <row r="30633">
          <cell r="A30633">
            <v>0</v>
          </cell>
          <cell r="B30633">
            <v>0</v>
          </cell>
          <cell r="C30633">
            <v>0</v>
          </cell>
          <cell r="D30633">
            <v>0</v>
          </cell>
        </row>
        <row r="30634">
          <cell r="A30634">
            <v>0</v>
          </cell>
          <cell r="B30634">
            <v>0</v>
          </cell>
          <cell r="C30634">
            <v>0</v>
          </cell>
          <cell r="D30634">
            <v>0</v>
          </cell>
        </row>
        <row r="30635">
          <cell r="A30635">
            <v>0</v>
          </cell>
          <cell r="B30635">
            <v>0</v>
          </cell>
          <cell r="C30635">
            <v>0</v>
          </cell>
          <cell r="D30635">
            <v>0</v>
          </cell>
        </row>
        <row r="30636">
          <cell r="A30636">
            <v>0</v>
          </cell>
          <cell r="B30636">
            <v>0</v>
          </cell>
          <cell r="C30636">
            <v>0</v>
          </cell>
          <cell r="D30636">
            <v>0</v>
          </cell>
        </row>
        <row r="30637">
          <cell r="A30637">
            <v>0</v>
          </cell>
          <cell r="B30637">
            <v>0</v>
          </cell>
          <cell r="C30637">
            <v>0</v>
          </cell>
          <cell r="D30637">
            <v>0</v>
          </cell>
        </row>
        <row r="30638">
          <cell r="A30638">
            <v>0</v>
          </cell>
          <cell r="B30638">
            <v>0</v>
          </cell>
          <cell r="C30638">
            <v>0</v>
          </cell>
          <cell r="D30638">
            <v>0</v>
          </cell>
        </row>
        <row r="30639">
          <cell r="A30639">
            <v>0</v>
          </cell>
          <cell r="B30639">
            <v>0</v>
          </cell>
          <cell r="C30639">
            <v>0</v>
          </cell>
          <cell r="D30639">
            <v>0</v>
          </cell>
        </row>
        <row r="30640">
          <cell r="A30640">
            <v>0</v>
          </cell>
          <cell r="B30640">
            <v>0</v>
          </cell>
          <cell r="C30640">
            <v>0</v>
          </cell>
          <cell r="D30640">
            <v>0</v>
          </cell>
        </row>
        <row r="30641">
          <cell r="A30641">
            <v>0</v>
          </cell>
          <cell r="B30641">
            <v>0</v>
          </cell>
          <cell r="C30641">
            <v>0</v>
          </cell>
          <cell r="D30641">
            <v>0</v>
          </cell>
        </row>
        <row r="30642">
          <cell r="A30642">
            <v>0</v>
          </cell>
          <cell r="B30642">
            <v>0</v>
          </cell>
          <cell r="C30642">
            <v>0</v>
          </cell>
          <cell r="D30642">
            <v>0</v>
          </cell>
        </row>
        <row r="30643">
          <cell r="A30643">
            <v>0</v>
          </cell>
          <cell r="B30643">
            <v>0</v>
          </cell>
          <cell r="C30643">
            <v>0</v>
          </cell>
          <cell r="D30643">
            <v>0</v>
          </cell>
        </row>
        <row r="30644">
          <cell r="A30644">
            <v>0</v>
          </cell>
          <cell r="B30644">
            <v>0</v>
          </cell>
          <cell r="C30644">
            <v>0</v>
          </cell>
          <cell r="D30644">
            <v>0</v>
          </cell>
        </row>
        <row r="30645">
          <cell r="A30645">
            <v>0</v>
          </cell>
          <cell r="B30645">
            <v>0</v>
          </cell>
          <cell r="C30645">
            <v>0</v>
          </cell>
          <cell r="D30645">
            <v>0</v>
          </cell>
        </row>
        <row r="30646">
          <cell r="A30646">
            <v>0</v>
          </cell>
          <cell r="B30646">
            <v>0</v>
          </cell>
          <cell r="C30646">
            <v>0</v>
          </cell>
          <cell r="D30646">
            <v>0</v>
          </cell>
        </row>
        <row r="30647">
          <cell r="A30647">
            <v>0</v>
          </cell>
          <cell r="B30647">
            <v>0</v>
          </cell>
          <cell r="C30647">
            <v>0</v>
          </cell>
          <cell r="D30647">
            <v>0</v>
          </cell>
        </row>
        <row r="30648">
          <cell r="A30648">
            <v>0</v>
          </cell>
          <cell r="B30648">
            <v>0</v>
          </cell>
          <cell r="C30648">
            <v>0</v>
          </cell>
          <cell r="D30648">
            <v>0</v>
          </cell>
        </row>
        <row r="30649">
          <cell r="A30649">
            <v>0</v>
          </cell>
          <cell r="B30649">
            <v>0</v>
          </cell>
          <cell r="C30649">
            <v>0</v>
          </cell>
          <cell r="D30649">
            <v>0</v>
          </cell>
        </row>
        <row r="30650">
          <cell r="A30650">
            <v>0</v>
          </cell>
          <cell r="B30650">
            <v>0</v>
          </cell>
          <cell r="C30650">
            <v>0</v>
          </cell>
          <cell r="D30650">
            <v>0</v>
          </cell>
        </row>
        <row r="30651">
          <cell r="A30651">
            <v>0</v>
          </cell>
          <cell r="B30651">
            <v>0</v>
          </cell>
          <cell r="C30651">
            <v>0</v>
          </cell>
          <cell r="D30651">
            <v>0</v>
          </cell>
        </row>
        <row r="30652">
          <cell r="A30652">
            <v>0</v>
          </cell>
          <cell r="B30652">
            <v>0</v>
          </cell>
          <cell r="C30652">
            <v>0</v>
          </cell>
          <cell r="D30652">
            <v>0</v>
          </cell>
        </row>
        <row r="30653">
          <cell r="A30653">
            <v>0</v>
          </cell>
          <cell r="B30653">
            <v>0</v>
          </cell>
          <cell r="C30653">
            <v>0</v>
          </cell>
          <cell r="D30653">
            <v>0</v>
          </cell>
        </row>
        <row r="30654">
          <cell r="A30654">
            <v>0</v>
          </cell>
          <cell r="B30654">
            <v>0</v>
          </cell>
          <cell r="C30654">
            <v>0</v>
          </cell>
          <cell r="D30654">
            <v>0</v>
          </cell>
        </row>
        <row r="30655">
          <cell r="A30655">
            <v>0</v>
          </cell>
          <cell r="B30655">
            <v>0</v>
          </cell>
          <cell r="C30655">
            <v>0</v>
          </cell>
          <cell r="D30655">
            <v>0</v>
          </cell>
        </row>
        <row r="30656">
          <cell r="A30656">
            <v>0</v>
          </cell>
          <cell r="B30656">
            <v>0</v>
          </cell>
          <cell r="C30656">
            <v>0</v>
          </cell>
          <cell r="D30656">
            <v>0</v>
          </cell>
        </row>
        <row r="30657">
          <cell r="A30657">
            <v>0</v>
          </cell>
          <cell r="B30657">
            <v>0</v>
          </cell>
          <cell r="C30657">
            <v>0</v>
          </cell>
          <cell r="D30657">
            <v>0</v>
          </cell>
        </row>
        <row r="30658">
          <cell r="A30658">
            <v>0</v>
          </cell>
          <cell r="B30658">
            <v>0</v>
          </cell>
          <cell r="C30658">
            <v>0</v>
          </cell>
          <cell r="D30658">
            <v>0</v>
          </cell>
        </row>
        <row r="30659">
          <cell r="A30659">
            <v>0</v>
          </cell>
          <cell r="B30659">
            <v>0</v>
          </cell>
          <cell r="C30659">
            <v>0</v>
          </cell>
          <cell r="D30659">
            <v>0</v>
          </cell>
        </row>
        <row r="30660">
          <cell r="A30660">
            <v>0</v>
          </cell>
          <cell r="B30660">
            <v>0</v>
          </cell>
          <cell r="C30660">
            <v>0</v>
          </cell>
          <cell r="D30660">
            <v>0</v>
          </cell>
        </row>
        <row r="30661">
          <cell r="A30661">
            <v>0</v>
          </cell>
          <cell r="B30661">
            <v>0</v>
          </cell>
          <cell r="C30661">
            <v>0</v>
          </cell>
          <cell r="D30661">
            <v>0</v>
          </cell>
        </row>
        <row r="30662">
          <cell r="A30662">
            <v>0</v>
          </cell>
          <cell r="B30662">
            <v>0</v>
          </cell>
          <cell r="C30662">
            <v>0</v>
          </cell>
          <cell r="D30662">
            <v>0</v>
          </cell>
        </row>
        <row r="30663">
          <cell r="A30663">
            <v>0</v>
          </cell>
          <cell r="B30663">
            <v>0</v>
          </cell>
          <cell r="C30663">
            <v>0</v>
          </cell>
          <cell r="D30663">
            <v>0</v>
          </cell>
        </row>
        <row r="30664">
          <cell r="A30664">
            <v>0</v>
          </cell>
          <cell r="B30664">
            <v>0</v>
          </cell>
          <cell r="C30664">
            <v>0</v>
          </cell>
          <cell r="D30664">
            <v>0</v>
          </cell>
        </row>
        <row r="30665">
          <cell r="A30665">
            <v>0</v>
          </cell>
          <cell r="B30665">
            <v>0</v>
          </cell>
          <cell r="C30665">
            <v>0</v>
          </cell>
          <cell r="D30665">
            <v>0</v>
          </cell>
        </row>
        <row r="30666">
          <cell r="A30666">
            <v>0</v>
          </cell>
          <cell r="B30666">
            <v>0</v>
          </cell>
          <cell r="C30666">
            <v>0</v>
          </cell>
          <cell r="D30666">
            <v>0</v>
          </cell>
        </row>
        <row r="30667">
          <cell r="A30667">
            <v>0</v>
          </cell>
          <cell r="B30667">
            <v>0</v>
          </cell>
          <cell r="C30667">
            <v>0</v>
          </cell>
          <cell r="D30667">
            <v>0</v>
          </cell>
        </row>
        <row r="30668">
          <cell r="A30668">
            <v>0</v>
          </cell>
          <cell r="B30668">
            <v>0</v>
          </cell>
          <cell r="C30668">
            <v>0</v>
          </cell>
          <cell r="D30668">
            <v>0</v>
          </cell>
        </row>
        <row r="30669">
          <cell r="A30669">
            <v>0</v>
          </cell>
          <cell r="B30669">
            <v>0</v>
          </cell>
          <cell r="C30669">
            <v>0</v>
          </cell>
          <cell r="D30669">
            <v>0</v>
          </cell>
        </row>
        <row r="30670">
          <cell r="A30670">
            <v>0</v>
          </cell>
          <cell r="B30670">
            <v>0</v>
          </cell>
          <cell r="C30670">
            <v>0</v>
          </cell>
          <cell r="D30670">
            <v>0</v>
          </cell>
        </row>
        <row r="30671">
          <cell r="A30671">
            <v>0</v>
          </cell>
          <cell r="B30671">
            <v>0</v>
          </cell>
          <cell r="C30671">
            <v>0</v>
          </cell>
          <cell r="D30671">
            <v>0</v>
          </cell>
        </row>
        <row r="30672">
          <cell r="A30672">
            <v>0</v>
          </cell>
          <cell r="B30672">
            <v>0</v>
          </cell>
          <cell r="C30672">
            <v>0</v>
          </cell>
          <cell r="D30672">
            <v>0</v>
          </cell>
        </row>
        <row r="30673">
          <cell r="A30673">
            <v>0</v>
          </cell>
          <cell r="B30673">
            <v>0</v>
          </cell>
          <cell r="C30673">
            <v>0</v>
          </cell>
          <cell r="D30673">
            <v>0</v>
          </cell>
        </row>
        <row r="30674">
          <cell r="A30674">
            <v>0</v>
          </cell>
          <cell r="B30674">
            <v>0</v>
          </cell>
          <cell r="C30674">
            <v>0</v>
          </cell>
          <cell r="D30674">
            <v>0</v>
          </cell>
        </row>
        <row r="30675">
          <cell r="A30675">
            <v>0</v>
          </cell>
          <cell r="B30675">
            <v>0</v>
          </cell>
          <cell r="C30675">
            <v>0</v>
          </cell>
          <cell r="D30675">
            <v>0</v>
          </cell>
        </row>
        <row r="30676">
          <cell r="A30676">
            <v>0</v>
          </cell>
          <cell r="B30676">
            <v>0</v>
          </cell>
          <cell r="C30676">
            <v>0</v>
          </cell>
          <cell r="D30676">
            <v>0</v>
          </cell>
        </row>
        <row r="30677">
          <cell r="A30677">
            <v>0</v>
          </cell>
          <cell r="B30677">
            <v>0</v>
          </cell>
          <cell r="C30677">
            <v>0</v>
          </cell>
          <cell r="D30677">
            <v>0</v>
          </cell>
        </row>
        <row r="30678">
          <cell r="A30678">
            <v>0</v>
          </cell>
          <cell r="B30678">
            <v>0</v>
          </cell>
          <cell r="C30678">
            <v>0</v>
          </cell>
          <cell r="D30678">
            <v>0</v>
          </cell>
        </row>
        <row r="30679">
          <cell r="A30679">
            <v>0</v>
          </cell>
          <cell r="B30679">
            <v>0</v>
          </cell>
          <cell r="C30679">
            <v>0</v>
          </cell>
          <cell r="D30679">
            <v>0</v>
          </cell>
        </row>
        <row r="30680">
          <cell r="A30680">
            <v>0</v>
          </cell>
          <cell r="B30680">
            <v>0</v>
          </cell>
          <cell r="C30680">
            <v>0</v>
          </cell>
          <cell r="D30680">
            <v>0</v>
          </cell>
        </row>
        <row r="30681">
          <cell r="A30681">
            <v>0</v>
          </cell>
          <cell r="B30681">
            <v>0</v>
          </cell>
          <cell r="C30681">
            <v>0</v>
          </cell>
          <cell r="D30681">
            <v>0</v>
          </cell>
        </row>
        <row r="30682">
          <cell r="A30682">
            <v>0</v>
          </cell>
          <cell r="B30682">
            <v>0</v>
          </cell>
          <cell r="C30682">
            <v>0</v>
          </cell>
          <cell r="D30682">
            <v>0</v>
          </cell>
        </row>
        <row r="30683">
          <cell r="A30683">
            <v>0</v>
          </cell>
          <cell r="B30683">
            <v>0</v>
          </cell>
          <cell r="C30683">
            <v>0</v>
          </cell>
          <cell r="D30683">
            <v>0</v>
          </cell>
        </row>
        <row r="30684">
          <cell r="A30684">
            <v>0</v>
          </cell>
          <cell r="B30684">
            <v>0</v>
          </cell>
          <cell r="C30684">
            <v>0</v>
          </cell>
          <cell r="D30684">
            <v>0</v>
          </cell>
        </row>
        <row r="30685">
          <cell r="A30685">
            <v>0</v>
          </cell>
          <cell r="B30685">
            <v>0</v>
          </cell>
          <cell r="C30685">
            <v>0</v>
          </cell>
          <cell r="D30685">
            <v>0</v>
          </cell>
        </row>
        <row r="30686">
          <cell r="A30686">
            <v>0</v>
          </cell>
          <cell r="B30686">
            <v>0</v>
          </cell>
          <cell r="C30686">
            <v>0</v>
          </cell>
          <cell r="D30686">
            <v>0</v>
          </cell>
        </row>
        <row r="30687">
          <cell r="A30687">
            <v>0</v>
          </cell>
          <cell r="B30687">
            <v>0</v>
          </cell>
          <cell r="C30687">
            <v>0</v>
          </cell>
          <cell r="D30687">
            <v>0</v>
          </cell>
        </row>
        <row r="30688">
          <cell r="A30688">
            <v>0</v>
          </cell>
          <cell r="B30688">
            <v>0</v>
          </cell>
          <cell r="C30688">
            <v>0</v>
          </cell>
          <cell r="D30688">
            <v>0</v>
          </cell>
        </row>
        <row r="30689">
          <cell r="A30689">
            <v>0</v>
          </cell>
          <cell r="B30689">
            <v>0</v>
          </cell>
          <cell r="C30689">
            <v>0</v>
          </cell>
          <cell r="D30689">
            <v>0</v>
          </cell>
        </row>
        <row r="30690">
          <cell r="A30690">
            <v>0</v>
          </cell>
          <cell r="B30690">
            <v>0</v>
          </cell>
          <cell r="C30690">
            <v>0</v>
          </cell>
          <cell r="D30690">
            <v>0</v>
          </cell>
        </row>
        <row r="30691">
          <cell r="A30691">
            <v>0</v>
          </cell>
          <cell r="B30691">
            <v>0</v>
          </cell>
          <cell r="C30691">
            <v>0</v>
          </cell>
          <cell r="D30691">
            <v>0</v>
          </cell>
        </row>
        <row r="30692">
          <cell r="A30692">
            <v>0</v>
          </cell>
          <cell r="B30692">
            <v>0</v>
          </cell>
          <cell r="C30692">
            <v>0</v>
          </cell>
          <cell r="D30692">
            <v>0</v>
          </cell>
        </row>
        <row r="30693">
          <cell r="A30693">
            <v>0</v>
          </cell>
          <cell r="B30693">
            <v>0</v>
          </cell>
          <cell r="C30693">
            <v>0</v>
          </cell>
          <cell r="D30693">
            <v>0</v>
          </cell>
        </row>
        <row r="30694">
          <cell r="A30694">
            <v>0</v>
          </cell>
          <cell r="B30694">
            <v>0</v>
          </cell>
          <cell r="C30694">
            <v>0</v>
          </cell>
          <cell r="D30694">
            <v>0</v>
          </cell>
        </row>
        <row r="30695">
          <cell r="A30695">
            <v>0</v>
          </cell>
          <cell r="B30695">
            <v>0</v>
          </cell>
          <cell r="C30695">
            <v>0</v>
          </cell>
          <cell r="D30695">
            <v>0</v>
          </cell>
        </row>
        <row r="30696">
          <cell r="A30696">
            <v>0</v>
          </cell>
          <cell r="B30696">
            <v>0</v>
          </cell>
          <cell r="C30696">
            <v>0</v>
          </cell>
          <cell r="D30696">
            <v>0</v>
          </cell>
        </row>
        <row r="30697">
          <cell r="A30697">
            <v>0</v>
          </cell>
          <cell r="B30697">
            <v>0</v>
          </cell>
          <cell r="C30697">
            <v>0</v>
          </cell>
          <cell r="D30697">
            <v>0</v>
          </cell>
        </row>
        <row r="30698">
          <cell r="A30698">
            <v>0</v>
          </cell>
          <cell r="B30698">
            <v>0</v>
          </cell>
          <cell r="C30698">
            <v>0</v>
          </cell>
          <cell r="D30698">
            <v>0</v>
          </cell>
        </row>
        <row r="30699">
          <cell r="A30699">
            <v>0</v>
          </cell>
          <cell r="B30699">
            <v>0</v>
          </cell>
          <cell r="C30699">
            <v>0</v>
          </cell>
          <cell r="D30699">
            <v>0</v>
          </cell>
        </row>
        <row r="30700">
          <cell r="A30700">
            <v>0</v>
          </cell>
          <cell r="B30700">
            <v>0</v>
          </cell>
          <cell r="C30700">
            <v>0</v>
          </cell>
          <cell r="D30700">
            <v>0</v>
          </cell>
        </row>
        <row r="30701">
          <cell r="A30701">
            <v>0</v>
          </cell>
          <cell r="B30701">
            <v>0</v>
          </cell>
          <cell r="C30701">
            <v>0</v>
          </cell>
          <cell r="D30701">
            <v>0</v>
          </cell>
        </row>
        <row r="30702">
          <cell r="A30702">
            <v>0</v>
          </cell>
          <cell r="B30702">
            <v>0</v>
          </cell>
          <cell r="C30702">
            <v>0</v>
          </cell>
          <cell r="D30702">
            <v>0</v>
          </cell>
        </row>
        <row r="30703">
          <cell r="A30703">
            <v>0</v>
          </cell>
          <cell r="B30703">
            <v>0</v>
          </cell>
          <cell r="C30703">
            <v>0</v>
          </cell>
          <cell r="D30703">
            <v>0</v>
          </cell>
        </row>
        <row r="30704">
          <cell r="A30704">
            <v>0</v>
          </cell>
          <cell r="B30704">
            <v>0</v>
          </cell>
          <cell r="C30704">
            <v>0</v>
          </cell>
          <cell r="D30704">
            <v>0</v>
          </cell>
        </row>
        <row r="30705">
          <cell r="A30705">
            <v>0</v>
          </cell>
          <cell r="B30705">
            <v>0</v>
          </cell>
          <cell r="C30705">
            <v>0</v>
          </cell>
          <cell r="D30705">
            <v>0</v>
          </cell>
        </row>
        <row r="30706">
          <cell r="A30706">
            <v>0</v>
          </cell>
          <cell r="B30706">
            <v>0</v>
          </cell>
          <cell r="C30706">
            <v>0</v>
          </cell>
          <cell r="D30706">
            <v>0</v>
          </cell>
        </row>
        <row r="30707">
          <cell r="A30707">
            <v>0</v>
          </cell>
          <cell r="B30707">
            <v>0</v>
          </cell>
          <cell r="C30707">
            <v>0</v>
          </cell>
          <cell r="D30707">
            <v>0</v>
          </cell>
        </row>
        <row r="30708">
          <cell r="A30708">
            <v>0</v>
          </cell>
          <cell r="B30708">
            <v>0</v>
          </cell>
          <cell r="C30708">
            <v>0</v>
          </cell>
          <cell r="D30708">
            <v>0</v>
          </cell>
        </row>
        <row r="30709">
          <cell r="A30709">
            <v>0</v>
          </cell>
          <cell r="B30709">
            <v>0</v>
          </cell>
          <cell r="C30709">
            <v>0</v>
          </cell>
          <cell r="D30709">
            <v>0</v>
          </cell>
        </row>
        <row r="30710">
          <cell r="A30710">
            <v>0</v>
          </cell>
          <cell r="B30710">
            <v>0</v>
          </cell>
          <cell r="C30710">
            <v>0</v>
          </cell>
          <cell r="D30710">
            <v>0</v>
          </cell>
        </row>
        <row r="30711">
          <cell r="A30711">
            <v>0</v>
          </cell>
          <cell r="B30711">
            <v>0</v>
          </cell>
          <cell r="C30711">
            <v>0</v>
          </cell>
          <cell r="D30711">
            <v>0</v>
          </cell>
        </row>
        <row r="30712">
          <cell r="A30712">
            <v>0</v>
          </cell>
          <cell r="B30712">
            <v>0</v>
          </cell>
          <cell r="C30712">
            <v>0</v>
          </cell>
          <cell r="D30712">
            <v>0</v>
          </cell>
        </row>
        <row r="30713">
          <cell r="A30713">
            <v>0</v>
          </cell>
          <cell r="B30713">
            <v>0</v>
          </cell>
          <cell r="C30713">
            <v>0</v>
          </cell>
          <cell r="D30713">
            <v>0</v>
          </cell>
        </row>
        <row r="30714">
          <cell r="A30714">
            <v>0</v>
          </cell>
          <cell r="B30714">
            <v>0</v>
          </cell>
          <cell r="C30714">
            <v>0</v>
          </cell>
          <cell r="D30714">
            <v>0</v>
          </cell>
        </row>
        <row r="30715">
          <cell r="A30715">
            <v>0</v>
          </cell>
          <cell r="B30715">
            <v>0</v>
          </cell>
          <cell r="C30715">
            <v>0</v>
          </cell>
          <cell r="D30715">
            <v>0</v>
          </cell>
        </row>
        <row r="30716">
          <cell r="A30716">
            <v>0</v>
          </cell>
          <cell r="B30716">
            <v>0</v>
          </cell>
          <cell r="C30716">
            <v>0</v>
          </cell>
          <cell r="D30716">
            <v>0</v>
          </cell>
        </row>
        <row r="30717">
          <cell r="A30717">
            <v>0</v>
          </cell>
          <cell r="B30717">
            <v>0</v>
          </cell>
          <cell r="C30717">
            <v>0</v>
          </cell>
          <cell r="D30717">
            <v>0</v>
          </cell>
        </row>
        <row r="30718">
          <cell r="A30718">
            <v>0</v>
          </cell>
          <cell r="B30718">
            <v>0</v>
          </cell>
          <cell r="C30718">
            <v>0</v>
          </cell>
          <cell r="D30718">
            <v>0</v>
          </cell>
        </row>
        <row r="30719">
          <cell r="A30719">
            <v>0</v>
          </cell>
          <cell r="B30719">
            <v>0</v>
          </cell>
          <cell r="C30719">
            <v>0</v>
          </cell>
          <cell r="D30719">
            <v>0</v>
          </cell>
        </row>
        <row r="30720">
          <cell r="A30720">
            <v>0</v>
          </cell>
          <cell r="B30720">
            <v>0</v>
          </cell>
          <cell r="C30720">
            <v>0</v>
          </cell>
          <cell r="D30720">
            <v>0</v>
          </cell>
        </row>
        <row r="30721">
          <cell r="A30721">
            <v>0</v>
          </cell>
          <cell r="B30721">
            <v>0</v>
          </cell>
          <cell r="C30721">
            <v>0</v>
          </cell>
          <cell r="D30721">
            <v>0</v>
          </cell>
        </row>
        <row r="30722">
          <cell r="A30722">
            <v>0</v>
          </cell>
          <cell r="B30722">
            <v>0</v>
          </cell>
          <cell r="C30722">
            <v>0</v>
          </cell>
          <cell r="D30722">
            <v>0</v>
          </cell>
        </row>
        <row r="30723">
          <cell r="A30723">
            <v>0</v>
          </cell>
          <cell r="B30723">
            <v>0</v>
          </cell>
          <cell r="C30723">
            <v>0</v>
          </cell>
          <cell r="D30723">
            <v>0</v>
          </cell>
        </row>
        <row r="30724">
          <cell r="A30724">
            <v>0</v>
          </cell>
          <cell r="B30724">
            <v>0</v>
          </cell>
          <cell r="C30724">
            <v>0</v>
          </cell>
          <cell r="D30724">
            <v>0</v>
          </cell>
        </row>
        <row r="30725">
          <cell r="A30725">
            <v>0</v>
          </cell>
          <cell r="B30725">
            <v>0</v>
          </cell>
          <cell r="C30725">
            <v>0</v>
          </cell>
          <cell r="D30725">
            <v>0</v>
          </cell>
        </row>
        <row r="30726">
          <cell r="A30726">
            <v>0</v>
          </cell>
          <cell r="B30726">
            <v>0</v>
          </cell>
          <cell r="C30726">
            <v>0</v>
          </cell>
          <cell r="D30726">
            <v>0</v>
          </cell>
        </row>
        <row r="30727">
          <cell r="A30727">
            <v>0</v>
          </cell>
          <cell r="B30727">
            <v>0</v>
          </cell>
          <cell r="C30727">
            <v>0</v>
          </cell>
          <cell r="D30727">
            <v>0</v>
          </cell>
        </row>
        <row r="30728">
          <cell r="A30728">
            <v>0</v>
          </cell>
          <cell r="B30728">
            <v>0</v>
          </cell>
          <cell r="C30728">
            <v>0</v>
          </cell>
          <cell r="D30728">
            <v>0</v>
          </cell>
        </row>
        <row r="30729">
          <cell r="A30729">
            <v>0</v>
          </cell>
          <cell r="B30729">
            <v>0</v>
          </cell>
          <cell r="C30729">
            <v>0</v>
          </cell>
          <cell r="D30729">
            <v>0</v>
          </cell>
        </row>
        <row r="30730">
          <cell r="A30730">
            <v>0</v>
          </cell>
          <cell r="B30730">
            <v>0</v>
          </cell>
          <cell r="C30730">
            <v>0</v>
          </cell>
          <cell r="D30730">
            <v>0</v>
          </cell>
        </row>
        <row r="30731">
          <cell r="A30731">
            <v>0</v>
          </cell>
          <cell r="B30731">
            <v>0</v>
          </cell>
          <cell r="C30731">
            <v>0</v>
          </cell>
          <cell r="D30731">
            <v>0</v>
          </cell>
        </row>
        <row r="30732">
          <cell r="A30732">
            <v>0</v>
          </cell>
          <cell r="B30732">
            <v>0</v>
          </cell>
          <cell r="C30732">
            <v>0</v>
          </cell>
          <cell r="D30732">
            <v>0</v>
          </cell>
        </row>
        <row r="30733">
          <cell r="A30733">
            <v>0</v>
          </cell>
          <cell r="B30733">
            <v>0</v>
          </cell>
          <cell r="C30733">
            <v>0</v>
          </cell>
          <cell r="D30733">
            <v>0</v>
          </cell>
        </row>
        <row r="30734">
          <cell r="A30734">
            <v>0</v>
          </cell>
          <cell r="B30734">
            <v>0</v>
          </cell>
          <cell r="C30734">
            <v>0</v>
          </cell>
          <cell r="D30734">
            <v>0</v>
          </cell>
        </row>
        <row r="30735">
          <cell r="A30735">
            <v>0</v>
          </cell>
          <cell r="B30735">
            <v>0</v>
          </cell>
          <cell r="C30735">
            <v>0</v>
          </cell>
          <cell r="D30735">
            <v>0</v>
          </cell>
        </row>
        <row r="30736">
          <cell r="A30736">
            <v>0</v>
          </cell>
          <cell r="B30736">
            <v>0</v>
          </cell>
          <cell r="C30736">
            <v>0</v>
          </cell>
          <cell r="D30736">
            <v>0</v>
          </cell>
        </row>
        <row r="30737">
          <cell r="A30737">
            <v>0</v>
          </cell>
          <cell r="B30737">
            <v>0</v>
          </cell>
          <cell r="C30737">
            <v>0</v>
          </cell>
          <cell r="D30737">
            <v>0</v>
          </cell>
        </row>
        <row r="30738">
          <cell r="A30738">
            <v>0</v>
          </cell>
          <cell r="B30738">
            <v>0</v>
          </cell>
          <cell r="C30738">
            <v>0</v>
          </cell>
          <cell r="D30738">
            <v>0</v>
          </cell>
        </row>
        <row r="30739">
          <cell r="A30739">
            <v>0</v>
          </cell>
          <cell r="B30739">
            <v>0</v>
          </cell>
          <cell r="C30739">
            <v>0</v>
          </cell>
          <cell r="D30739">
            <v>0</v>
          </cell>
        </row>
        <row r="30740">
          <cell r="A30740">
            <v>0</v>
          </cell>
          <cell r="B30740">
            <v>0</v>
          </cell>
          <cell r="C30740">
            <v>0</v>
          </cell>
          <cell r="D30740">
            <v>0</v>
          </cell>
        </row>
        <row r="30741">
          <cell r="A30741">
            <v>0</v>
          </cell>
          <cell r="B30741">
            <v>0</v>
          </cell>
          <cell r="C30741">
            <v>0</v>
          </cell>
          <cell r="D30741">
            <v>0</v>
          </cell>
        </row>
        <row r="30742">
          <cell r="A30742">
            <v>0</v>
          </cell>
          <cell r="B30742">
            <v>0</v>
          </cell>
          <cell r="C30742">
            <v>0</v>
          </cell>
          <cell r="D30742">
            <v>0</v>
          </cell>
        </row>
        <row r="30743">
          <cell r="A30743">
            <v>0</v>
          </cell>
          <cell r="B30743">
            <v>0</v>
          </cell>
          <cell r="C30743">
            <v>0</v>
          </cell>
          <cell r="D30743">
            <v>0</v>
          </cell>
        </row>
        <row r="30744">
          <cell r="A30744">
            <v>0</v>
          </cell>
          <cell r="B30744">
            <v>0</v>
          </cell>
          <cell r="C30744">
            <v>0</v>
          </cell>
          <cell r="D30744">
            <v>0</v>
          </cell>
        </row>
        <row r="30745">
          <cell r="A30745">
            <v>0</v>
          </cell>
          <cell r="B30745">
            <v>0</v>
          </cell>
          <cell r="C30745">
            <v>0</v>
          </cell>
          <cell r="D30745">
            <v>0</v>
          </cell>
        </row>
        <row r="30746">
          <cell r="A30746">
            <v>0</v>
          </cell>
          <cell r="B30746">
            <v>0</v>
          </cell>
          <cell r="C30746">
            <v>0</v>
          </cell>
          <cell r="D30746">
            <v>0</v>
          </cell>
        </row>
        <row r="30747">
          <cell r="A30747">
            <v>0</v>
          </cell>
          <cell r="B30747">
            <v>0</v>
          </cell>
          <cell r="C30747">
            <v>0</v>
          </cell>
          <cell r="D30747">
            <v>0</v>
          </cell>
        </row>
        <row r="30748">
          <cell r="A30748">
            <v>0</v>
          </cell>
          <cell r="B30748">
            <v>0</v>
          </cell>
          <cell r="C30748">
            <v>0</v>
          </cell>
          <cell r="D30748">
            <v>0</v>
          </cell>
        </row>
        <row r="30749">
          <cell r="A30749">
            <v>0</v>
          </cell>
          <cell r="B30749">
            <v>0</v>
          </cell>
          <cell r="C30749">
            <v>0</v>
          </cell>
          <cell r="D30749">
            <v>0</v>
          </cell>
        </row>
        <row r="30750">
          <cell r="A30750">
            <v>0</v>
          </cell>
          <cell r="B30750">
            <v>0</v>
          </cell>
          <cell r="C30750">
            <v>0</v>
          </cell>
          <cell r="D30750">
            <v>0</v>
          </cell>
        </row>
        <row r="30751">
          <cell r="A30751">
            <v>0</v>
          </cell>
          <cell r="B30751">
            <v>0</v>
          </cell>
          <cell r="C30751">
            <v>0</v>
          </cell>
          <cell r="D30751">
            <v>0</v>
          </cell>
        </row>
        <row r="30752">
          <cell r="A30752">
            <v>0</v>
          </cell>
          <cell r="B30752">
            <v>0</v>
          </cell>
          <cell r="C30752">
            <v>0</v>
          </cell>
          <cell r="D30752">
            <v>0</v>
          </cell>
        </row>
        <row r="30753">
          <cell r="A30753">
            <v>0</v>
          </cell>
          <cell r="B30753">
            <v>0</v>
          </cell>
          <cell r="C30753">
            <v>0</v>
          </cell>
          <cell r="D30753">
            <v>0</v>
          </cell>
        </row>
        <row r="30754">
          <cell r="A30754">
            <v>0</v>
          </cell>
          <cell r="B30754">
            <v>0</v>
          </cell>
          <cell r="C30754">
            <v>0</v>
          </cell>
          <cell r="D30754">
            <v>0</v>
          </cell>
        </row>
        <row r="30755">
          <cell r="A30755">
            <v>0</v>
          </cell>
          <cell r="B30755">
            <v>0</v>
          </cell>
          <cell r="C30755">
            <v>0</v>
          </cell>
          <cell r="D30755">
            <v>0</v>
          </cell>
        </row>
        <row r="30756">
          <cell r="A30756">
            <v>0</v>
          </cell>
          <cell r="B30756">
            <v>0</v>
          </cell>
          <cell r="C30756">
            <v>0</v>
          </cell>
          <cell r="D30756">
            <v>0</v>
          </cell>
        </row>
        <row r="30757">
          <cell r="A30757">
            <v>0</v>
          </cell>
          <cell r="B30757">
            <v>0</v>
          </cell>
          <cell r="C30757">
            <v>0</v>
          </cell>
          <cell r="D30757">
            <v>0</v>
          </cell>
        </row>
        <row r="30758">
          <cell r="A30758">
            <v>0</v>
          </cell>
          <cell r="B30758">
            <v>0</v>
          </cell>
          <cell r="C30758">
            <v>0</v>
          </cell>
          <cell r="D30758">
            <v>0</v>
          </cell>
        </row>
        <row r="30759">
          <cell r="A30759">
            <v>0</v>
          </cell>
          <cell r="B30759">
            <v>0</v>
          </cell>
          <cell r="C30759">
            <v>0</v>
          </cell>
          <cell r="D30759">
            <v>0</v>
          </cell>
        </row>
        <row r="30760">
          <cell r="A30760">
            <v>0</v>
          </cell>
          <cell r="B30760">
            <v>0</v>
          </cell>
          <cell r="C30760">
            <v>0</v>
          </cell>
          <cell r="D30760">
            <v>0</v>
          </cell>
        </row>
        <row r="30761">
          <cell r="A30761">
            <v>0</v>
          </cell>
          <cell r="B30761">
            <v>0</v>
          </cell>
          <cell r="C30761">
            <v>0</v>
          </cell>
          <cell r="D30761">
            <v>0</v>
          </cell>
        </row>
        <row r="30762">
          <cell r="A30762">
            <v>0</v>
          </cell>
          <cell r="B30762">
            <v>0</v>
          </cell>
          <cell r="C30762">
            <v>0</v>
          </cell>
          <cell r="D30762">
            <v>0</v>
          </cell>
        </row>
        <row r="30763">
          <cell r="A30763">
            <v>0</v>
          </cell>
          <cell r="B30763">
            <v>0</v>
          </cell>
          <cell r="C30763">
            <v>0</v>
          </cell>
          <cell r="D30763">
            <v>0</v>
          </cell>
        </row>
        <row r="30764">
          <cell r="A30764">
            <v>0</v>
          </cell>
          <cell r="B30764">
            <v>0</v>
          </cell>
          <cell r="C30764">
            <v>0</v>
          </cell>
          <cell r="D30764">
            <v>0</v>
          </cell>
        </row>
        <row r="30765">
          <cell r="A30765">
            <v>0</v>
          </cell>
          <cell r="B30765">
            <v>0</v>
          </cell>
          <cell r="C30765">
            <v>0</v>
          </cell>
          <cell r="D30765">
            <v>0</v>
          </cell>
        </row>
        <row r="30766">
          <cell r="A30766">
            <v>0</v>
          </cell>
          <cell r="B30766">
            <v>0</v>
          </cell>
          <cell r="C30766">
            <v>0</v>
          </cell>
          <cell r="D30766">
            <v>0</v>
          </cell>
        </row>
        <row r="30767">
          <cell r="A30767">
            <v>0</v>
          </cell>
          <cell r="B30767">
            <v>0</v>
          </cell>
          <cell r="C30767">
            <v>0</v>
          </cell>
          <cell r="D30767">
            <v>0</v>
          </cell>
        </row>
        <row r="30768">
          <cell r="A30768">
            <v>0</v>
          </cell>
          <cell r="B30768">
            <v>0</v>
          </cell>
          <cell r="C30768">
            <v>0</v>
          </cell>
          <cell r="D30768">
            <v>0</v>
          </cell>
        </row>
        <row r="30769">
          <cell r="A30769">
            <v>0</v>
          </cell>
          <cell r="B30769">
            <v>0</v>
          </cell>
          <cell r="C30769">
            <v>0</v>
          </cell>
          <cell r="D30769">
            <v>0</v>
          </cell>
        </row>
        <row r="30770">
          <cell r="A30770">
            <v>0</v>
          </cell>
          <cell r="B30770">
            <v>0</v>
          </cell>
          <cell r="C30770">
            <v>0</v>
          </cell>
          <cell r="D30770">
            <v>0</v>
          </cell>
        </row>
        <row r="30771">
          <cell r="A30771">
            <v>0</v>
          </cell>
          <cell r="B30771">
            <v>0</v>
          </cell>
          <cell r="C30771">
            <v>0</v>
          </cell>
          <cell r="D30771">
            <v>0</v>
          </cell>
        </row>
        <row r="30772">
          <cell r="A30772">
            <v>0</v>
          </cell>
          <cell r="B30772">
            <v>0</v>
          </cell>
          <cell r="C30772">
            <v>0</v>
          </cell>
          <cell r="D30772">
            <v>0</v>
          </cell>
        </row>
        <row r="30773">
          <cell r="A30773">
            <v>0</v>
          </cell>
          <cell r="B30773">
            <v>0</v>
          </cell>
          <cell r="C30773">
            <v>0</v>
          </cell>
          <cell r="D30773">
            <v>0</v>
          </cell>
        </row>
        <row r="30774">
          <cell r="A30774">
            <v>0</v>
          </cell>
          <cell r="B30774">
            <v>0</v>
          </cell>
          <cell r="C30774">
            <v>0</v>
          </cell>
          <cell r="D30774">
            <v>0</v>
          </cell>
        </row>
        <row r="30775">
          <cell r="A30775">
            <v>0</v>
          </cell>
          <cell r="B30775">
            <v>0</v>
          </cell>
          <cell r="C30775">
            <v>0</v>
          </cell>
          <cell r="D30775">
            <v>0</v>
          </cell>
        </row>
        <row r="30776">
          <cell r="A30776">
            <v>0</v>
          </cell>
          <cell r="B30776">
            <v>0</v>
          </cell>
          <cell r="C30776">
            <v>0</v>
          </cell>
          <cell r="D30776">
            <v>0</v>
          </cell>
        </row>
        <row r="30777">
          <cell r="A30777">
            <v>0</v>
          </cell>
          <cell r="B30777">
            <v>0</v>
          </cell>
          <cell r="C30777">
            <v>0</v>
          </cell>
          <cell r="D30777">
            <v>0</v>
          </cell>
        </row>
        <row r="30778">
          <cell r="A30778">
            <v>0</v>
          </cell>
          <cell r="B30778">
            <v>0</v>
          </cell>
          <cell r="C30778">
            <v>0</v>
          </cell>
          <cell r="D30778">
            <v>0</v>
          </cell>
        </row>
        <row r="30779">
          <cell r="A30779">
            <v>0</v>
          </cell>
          <cell r="B30779">
            <v>0</v>
          </cell>
          <cell r="C30779">
            <v>0</v>
          </cell>
          <cell r="D30779">
            <v>0</v>
          </cell>
        </row>
        <row r="30780">
          <cell r="A30780">
            <v>0</v>
          </cell>
          <cell r="B30780">
            <v>0</v>
          </cell>
          <cell r="C30780">
            <v>0</v>
          </cell>
          <cell r="D30780">
            <v>0</v>
          </cell>
        </row>
        <row r="30781">
          <cell r="A30781">
            <v>0</v>
          </cell>
          <cell r="B30781">
            <v>0</v>
          </cell>
          <cell r="C30781">
            <v>0</v>
          </cell>
          <cell r="D30781">
            <v>0</v>
          </cell>
        </row>
        <row r="30782">
          <cell r="A30782">
            <v>0</v>
          </cell>
          <cell r="B30782">
            <v>0</v>
          </cell>
          <cell r="C30782">
            <v>0</v>
          </cell>
          <cell r="D30782">
            <v>0</v>
          </cell>
        </row>
        <row r="30783">
          <cell r="A30783">
            <v>0</v>
          </cell>
          <cell r="B30783">
            <v>0</v>
          </cell>
          <cell r="C30783">
            <v>0</v>
          </cell>
          <cell r="D30783">
            <v>0</v>
          </cell>
        </row>
        <row r="30784">
          <cell r="A30784">
            <v>0</v>
          </cell>
          <cell r="B30784">
            <v>0</v>
          </cell>
          <cell r="C30784">
            <v>0</v>
          </cell>
          <cell r="D30784">
            <v>0</v>
          </cell>
        </row>
        <row r="30785">
          <cell r="A30785">
            <v>0</v>
          </cell>
          <cell r="B30785">
            <v>0</v>
          </cell>
          <cell r="C30785">
            <v>0</v>
          </cell>
          <cell r="D30785">
            <v>0</v>
          </cell>
        </row>
        <row r="30786">
          <cell r="A30786">
            <v>0</v>
          </cell>
          <cell r="B30786">
            <v>0</v>
          </cell>
          <cell r="C30786">
            <v>0</v>
          </cell>
          <cell r="D30786">
            <v>0</v>
          </cell>
        </row>
        <row r="30787">
          <cell r="A30787">
            <v>0</v>
          </cell>
          <cell r="B30787">
            <v>0</v>
          </cell>
          <cell r="C30787">
            <v>0</v>
          </cell>
          <cell r="D30787">
            <v>0</v>
          </cell>
        </row>
        <row r="30788">
          <cell r="A30788">
            <v>0</v>
          </cell>
          <cell r="B30788">
            <v>0</v>
          </cell>
          <cell r="C30788">
            <v>0</v>
          </cell>
          <cell r="D30788">
            <v>0</v>
          </cell>
        </row>
        <row r="30789">
          <cell r="A30789">
            <v>0</v>
          </cell>
          <cell r="B30789">
            <v>0</v>
          </cell>
          <cell r="C30789">
            <v>0</v>
          </cell>
          <cell r="D30789">
            <v>0</v>
          </cell>
        </row>
        <row r="30790">
          <cell r="A30790">
            <v>0</v>
          </cell>
          <cell r="B30790">
            <v>0</v>
          </cell>
          <cell r="C30790">
            <v>0</v>
          </cell>
          <cell r="D30790">
            <v>0</v>
          </cell>
        </row>
        <row r="30791">
          <cell r="A30791">
            <v>0</v>
          </cell>
          <cell r="B30791">
            <v>0</v>
          </cell>
          <cell r="C30791">
            <v>0</v>
          </cell>
          <cell r="D30791">
            <v>0</v>
          </cell>
        </row>
        <row r="30792">
          <cell r="A30792">
            <v>0</v>
          </cell>
          <cell r="B30792">
            <v>0</v>
          </cell>
          <cell r="C30792">
            <v>0</v>
          </cell>
          <cell r="D30792">
            <v>0</v>
          </cell>
        </row>
        <row r="30793">
          <cell r="A30793">
            <v>0</v>
          </cell>
          <cell r="B30793">
            <v>0</v>
          </cell>
          <cell r="C30793">
            <v>0</v>
          </cell>
          <cell r="D30793">
            <v>0</v>
          </cell>
        </row>
        <row r="30794">
          <cell r="A30794">
            <v>0</v>
          </cell>
          <cell r="B30794">
            <v>0</v>
          </cell>
          <cell r="C30794">
            <v>0</v>
          </cell>
          <cell r="D30794">
            <v>0</v>
          </cell>
        </row>
        <row r="30795">
          <cell r="A30795">
            <v>0</v>
          </cell>
          <cell r="B30795">
            <v>0</v>
          </cell>
          <cell r="C30795">
            <v>0</v>
          </cell>
          <cell r="D30795">
            <v>0</v>
          </cell>
        </row>
        <row r="30796">
          <cell r="A30796">
            <v>0</v>
          </cell>
          <cell r="B30796">
            <v>0</v>
          </cell>
          <cell r="C30796">
            <v>0</v>
          </cell>
          <cell r="D30796">
            <v>0</v>
          </cell>
        </row>
        <row r="30797">
          <cell r="A30797">
            <v>0</v>
          </cell>
          <cell r="B30797">
            <v>0</v>
          </cell>
          <cell r="C30797">
            <v>0</v>
          </cell>
          <cell r="D30797">
            <v>0</v>
          </cell>
        </row>
        <row r="30798">
          <cell r="A30798">
            <v>0</v>
          </cell>
          <cell r="B30798">
            <v>0</v>
          </cell>
          <cell r="C30798">
            <v>0</v>
          </cell>
          <cell r="D30798">
            <v>0</v>
          </cell>
        </row>
        <row r="30799">
          <cell r="A30799">
            <v>0</v>
          </cell>
          <cell r="B30799">
            <v>0</v>
          </cell>
          <cell r="C30799">
            <v>0</v>
          </cell>
          <cell r="D30799">
            <v>0</v>
          </cell>
        </row>
        <row r="30800">
          <cell r="A30800">
            <v>0</v>
          </cell>
          <cell r="B30800">
            <v>0</v>
          </cell>
          <cell r="C30800">
            <v>0</v>
          </cell>
          <cell r="D30800">
            <v>0</v>
          </cell>
        </row>
        <row r="30801">
          <cell r="A30801">
            <v>0</v>
          </cell>
          <cell r="B30801">
            <v>0</v>
          </cell>
          <cell r="C30801">
            <v>0</v>
          </cell>
          <cell r="D30801">
            <v>0</v>
          </cell>
        </row>
        <row r="30802">
          <cell r="A30802">
            <v>0</v>
          </cell>
          <cell r="B30802">
            <v>0</v>
          </cell>
          <cell r="C30802">
            <v>0</v>
          </cell>
          <cell r="D30802">
            <v>0</v>
          </cell>
        </row>
        <row r="30803">
          <cell r="A30803">
            <v>0</v>
          </cell>
          <cell r="B30803">
            <v>0</v>
          </cell>
          <cell r="C30803">
            <v>0</v>
          </cell>
          <cell r="D30803">
            <v>0</v>
          </cell>
        </row>
        <row r="30804">
          <cell r="A30804">
            <v>0</v>
          </cell>
          <cell r="B30804">
            <v>0</v>
          </cell>
          <cell r="C30804">
            <v>0</v>
          </cell>
          <cell r="D30804">
            <v>0</v>
          </cell>
        </row>
        <row r="30805">
          <cell r="A30805">
            <v>0</v>
          </cell>
          <cell r="B30805">
            <v>0</v>
          </cell>
          <cell r="C30805">
            <v>0</v>
          </cell>
          <cell r="D30805">
            <v>0</v>
          </cell>
        </row>
        <row r="30806">
          <cell r="A30806">
            <v>0</v>
          </cell>
          <cell r="B30806">
            <v>0</v>
          </cell>
          <cell r="C30806">
            <v>0</v>
          </cell>
          <cell r="D30806">
            <v>0</v>
          </cell>
        </row>
        <row r="30807">
          <cell r="A30807">
            <v>0</v>
          </cell>
          <cell r="B30807">
            <v>0</v>
          </cell>
          <cell r="C30807">
            <v>0</v>
          </cell>
          <cell r="D30807">
            <v>0</v>
          </cell>
        </row>
        <row r="30808">
          <cell r="A30808">
            <v>0</v>
          </cell>
          <cell r="B30808">
            <v>0</v>
          </cell>
          <cell r="C30808">
            <v>0</v>
          </cell>
          <cell r="D30808">
            <v>0</v>
          </cell>
        </row>
        <row r="30809">
          <cell r="A30809">
            <v>0</v>
          </cell>
          <cell r="B30809">
            <v>0</v>
          </cell>
          <cell r="C30809">
            <v>0</v>
          </cell>
          <cell r="D30809">
            <v>0</v>
          </cell>
        </row>
        <row r="30810">
          <cell r="A30810">
            <v>0</v>
          </cell>
          <cell r="B30810">
            <v>0</v>
          </cell>
          <cell r="C30810">
            <v>0</v>
          </cell>
          <cell r="D30810">
            <v>0</v>
          </cell>
        </row>
        <row r="30811">
          <cell r="A30811">
            <v>0</v>
          </cell>
          <cell r="B30811">
            <v>0</v>
          </cell>
          <cell r="C30811">
            <v>0</v>
          </cell>
          <cell r="D30811">
            <v>0</v>
          </cell>
        </row>
        <row r="30812">
          <cell r="A30812">
            <v>0</v>
          </cell>
          <cell r="B30812">
            <v>0</v>
          </cell>
          <cell r="C30812">
            <v>0</v>
          </cell>
          <cell r="D30812">
            <v>0</v>
          </cell>
        </row>
        <row r="30813">
          <cell r="A30813">
            <v>0</v>
          </cell>
          <cell r="B30813">
            <v>0</v>
          </cell>
          <cell r="C30813">
            <v>0</v>
          </cell>
          <cell r="D30813">
            <v>0</v>
          </cell>
        </row>
        <row r="30814">
          <cell r="A30814">
            <v>0</v>
          </cell>
          <cell r="B30814">
            <v>0</v>
          </cell>
          <cell r="C30814">
            <v>0</v>
          </cell>
          <cell r="D30814">
            <v>0</v>
          </cell>
        </row>
        <row r="30815">
          <cell r="A30815">
            <v>0</v>
          </cell>
          <cell r="B30815">
            <v>0</v>
          </cell>
          <cell r="C30815">
            <v>0</v>
          </cell>
          <cell r="D30815">
            <v>0</v>
          </cell>
        </row>
        <row r="30816">
          <cell r="A30816">
            <v>0</v>
          </cell>
          <cell r="B30816">
            <v>0</v>
          </cell>
          <cell r="C30816">
            <v>0</v>
          </cell>
          <cell r="D30816">
            <v>0</v>
          </cell>
        </row>
        <row r="30817">
          <cell r="A30817">
            <v>0</v>
          </cell>
          <cell r="B30817">
            <v>0</v>
          </cell>
          <cell r="C30817">
            <v>0</v>
          </cell>
          <cell r="D30817">
            <v>0</v>
          </cell>
        </row>
        <row r="30818">
          <cell r="A30818">
            <v>0</v>
          </cell>
          <cell r="B30818">
            <v>0</v>
          </cell>
          <cell r="C30818">
            <v>0</v>
          </cell>
          <cell r="D30818">
            <v>0</v>
          </cell>
        </row>
        <row r="30819">
          <cell r="A30819">
            <v>0</v>
          </cell>
          <cell r="B30819">
            <v>0</v>
          </cell>
          <cell r="C30819">
            <v>0</v>
          </cell>
          <cell r="D30819">
            <v>0</v>
          </cell>
        </row>
        <row r="30820">
          <cell r="A30820">
            <v>0</v>
          </cell>
          <cell r="B30820">
            <v>0</v>
          </cell>
          <cell r="C30820">
            <v>0</v>
          </cell>
          <cell r="D30820">
            <v>0</v>
          </cell>
        </row>
        <row r="30821">
          <cell r="A30821">
            <v>0</v>
          </cell>
          <cell r="B30821">
            <v>0</v>
          </cell>
          <cell r="C30821">
            <v>0</v>
          </cell>
          <cell r="D30821">
            <v>0</v>
          </cell>
        </row>
        <row r="30822">
          <cell r="A30822">
            <v>0</v>
          </cell>
          <cell r="B30822">
            <v>0</v>
          </cell>
          <cell r="C30822">
            <v>0</v>
          </cell>
          <cell r="D30822">
            <v>0</v>
          </cell>
        </row>
        <row r="30823">
          <cell r="A30823">
            <v>0</v>
          </cell>
          <cell r="B30823">
            <v>0</v>
          </cell>
          <cell r="C30823">
            <v>0</v>
          </cell>
          <cell r="D30823">
            <v>0</v>
          </cell>
        </row>
        <row r="30824">
          <cell r="A30824">
            <v>0</v>
          </cell>
          <cell r="B30824">
            <v>0</v>
          </cell>
          <cell r="C30824">
            <v>0</v>
          </cell>
          <cell r="D30824">
            <v>0</v>
          </cell>
        </row>
        <row r="30825">
          <cell r="A30825">
            <v>0</v>
          </cell>
          <cell r="B30825">
            <v>0</v>
          </cell>
          <cell r="C30825">
            <v>0</v>
          </cell>
          <cell r="D30825">
            <v>0</v>
          </cell>
        </row>
        <row r="30826">
          <cell r="A30826">
            <v>0</v>
          </cell>
          <cell r="B30826">
            <v>0</v>
          </cell>
          <cell r="C30826">
            <v>0</v>
          </cell>
          <cell r="D30826">
            <v>0</v>
          </cell>
        </row>
        <row r="30827">
          <cell r="A30827">
            <v>0</v>
          </cell>
          <cell r="B30827">
            <v>0</v>
          </cell>
          <cell r="C30827">
            <v>0</v>
          </cell>
          <cell r="D30827">
            <v>0</v>
          </cell>
        </row>
        <row r="30828">
          <cell r="A30828">
            <v>0</v>
          </cell>
          <cell r="B30828">
            <v>0</v>
          </cell>
          <cell r="C30828">
            <v>0</v>
          </cell>
          <cell r="D30828">
            <v>0</v>
          </cell>
        </row>
        <row r="30829">
          <cell r="A30829">
            <v>0</v>
          </cell>
          <cell r="B30829">
            <v>0</v>
          </cell>
          <cell r="C30829">
            <v>0</v>
          </cell>
          <cell r="D30829">
            <v>0</v>
          </cell>
        </row>
        <row r="30830">
          <cell r="A30830">
            <v>0</v>
          </cell>
          <cell r="B30830">
            <v>0</v>
          </cell>
          <cell r="C30830">
            <v>0</v>
          </cell>
          <cell r="D30830">
            <v>0</v>
          </cell>
        </row>
        <row r="30831">
          <cell r="A30831">
            <v>0</v>
          </cell>
          <cell r="B30831">
            <v>0</v>
          </cell>
          <cell r="C30831">
            <v>0</v>
          </cell>
          <cell r="D30831">
            <v>0</v>
          </cell>
        </row>
        <row r="30832">
          <cell r="A30832">
            <v>0</v>
          </cell>
          <cell r="B30832">
            <v>0</v>
          </cell>
          <cell r="C30832">
            <v>0</v>
          </cell>
          <cell r="D30832">
            <v>0</v>
          </cell>
        </row>
        <row r="30833">
          <cell r="A30833">
            <v>0</v>
          </cell>
          <cell r="B30833">
            <v>0</v>
          </cell>
          <cell r="C30833">
            <v>0</v>
          </cell>
          <cell r="D30833">
            <v>0</v>
          </cell>
        </row>
        <row r="30834">
          <cell r="A30834">
            <v>0</v>
          </cell>
          <cell r="B30834">
            <v>0</v>
          </cell>
          <cell r="C30834">
            <v>0</v>
          </cell>
          <cell r="D30834">
            <v>0</v>
          </cell>
        </row>
        <row r="30835">
          <cell r="A30835">
            <v>0</v>
          </cell>
          <cell r="B30835">
            <v>0</v>
          </cell>
          <cell r="C30835">
            <v>0</v>
          </cell>
          <cell r="D30835">
            <v>0</v>
          </cell>
        </row>
        <row r="30836">
          <cell r="A30836">
            <v>0</v>
          </cell>
          <cell r="B30836">
            <v>0</v>
          </cell>
          <cell r="C30836">
            <v>0</v>
          </cell>
          <cell r="D30836">
            <v>0</v>
          </cell>
        </row>
        <row r="30837">
          <cell r="A30837">
            <v>0</v>
          </cell>
          <cell r="B30837">
            <v>0</v>
          </cell>
          <cell r="C30837">
            <v>0</v>
          </cell>
          <cell r="D30837">
            <v>0</v>
          </cell>
        </row>
        <row r="30838">
          <cell r="A30838">
            <v>0</v>
          </cell>
          <cell r="B30838">
            <v>0</v>
          </cell>
          <cell r="C30838">
            <v>0</v>
          </cell>
          <cell r="D30838">
            <v>0</v>
          </cell>
        </row>
        <row r="30839">
          <cell r="A30839">
            <v>0</v>
          </cell>
          <cell r="B30839">
            <v>0</v>
          </cell>
          <cell r="C30839">
            <v>0</v>
          </cell>
          <cell r="D30839">
            <v>0</v>
          </cell>
        </row>
        <row r="30840">
          <cell r="A30840">
            <v>0</v>
          </cell>
          <cell r="B30840">
            <v>0</v>
          </cell>
          <cell r="C30840">
            <v>0</v>
          </cell>
          <cell r="D30840">
            <v>0</v>
          </cell>
        </row>
        <row r="30841">
          <cell r="A30841">
            <v>0</v>
          </cell>
          <cell r="B30841">
            <v>0</v>
          </cell>
          <cell r="C30841">
            <v>0</v>
          </cell>
          <cell r="D30841">
            <v>0</v>
          </cell>
        </row>
        <row r="30842">
          <cell r="A30842">
            <v>0</v>
          </cell>
          <cell r="B30842">
            <v>0</v>
          </cell>
          <cell r="C30842">
            <v>0</v>
          </cell>
          <cell r="D30842">
            <v>0</v>
          </cell>
        </row>
        <row r="30843">
          <cell r="A30843">
            <v>0</v>
          </cell>
          <cell r="B30843">
            <v>0</v>
          </cell>
          <cell r="C30843">
            <v>0</v>
          </cell>
          <cell r="D30843">
            <v>0</v>
          </cell>
        </row>
        <row r="30844">
          <cell r="A30844">
            <v>0</v>
          </cell>
          <cell r="B30844">
            <v>0</v>
          </cell>
          <cell r="C30844">
            <v>0</v>
          </cell>
          <cell r="D30844">
            <v>0</v>
          </cell>
        </row>
        <row r="30845">
          <cell r="A30845">
            <v>0</v>
          </cell>
          <cell r="B30845">
            <v>0</v>
          </cell>
          <cell r="C30845">
            <v>0</v>
          </cell>
          <cell r="D30845">
            <v>0</v>
          </cell>
        </row>
        <row r="30846">
          <cell r="A30846">
            <v>0</v>
          </cell>
          <cell r="B30846">
            <v>0</v>
          </cell>
          <cell r="C30846">
            <v>0</v>
          </cell>
          <cell r="D30846">
            <v>0</v>
          </cell>
        </row>
        <row r="30847">
          <cell r="A30847">
            <v>0</v>
          </cell>
          <cell r="B30847">
            <v>0</v>
          </cell>
          <cell r="C30847">
            <v>0</v>
          </cell>
          <cell r="D30847">
            <v>0</v>
          </cell>
        </row>
        <row r="30848">
          <cell r="A30848">
            <v>0</v>
          </cell>
          <cell r="B30848">
            <v>0</v>
          </cell>
          <cell r="C30848">
            <v>0</v>
          </cell>
          <cell r="D30848">
            <v>0</v>
          </cell>
        </row>
        <row r="30849">
          <cell r="A30849">
            <v>0</v>
          </cell>
          <cell r="B30849">
            <v>0</v>
          </cell>
          <cell r="C30849">
            <v>0</v>
          </cell>
          <cell r="D30849">
            <v>0</v>
          </cell>
        </row>
        <row r="30850">
          <cell r="A30850">
            <v>0</v>
          </cell>
          <cell r="B30850">
            <v>0</v>
          </cell>
          <cell r="C30850">
            <v>0</v>
          </cell>
          <cell r="D30850">
            <v>0</v>
          </cell>
        </row>
        <row r="30851">
          <cell r="A30851">
            <v>0</v>
          </cell>
          <cell r="B30851">
            <v>0</v>
          </cell>
          <cell r="C30851">
            <v>0</v>
          </cell>
          <cell r="D30851">
            <v>0</v>
          </cell>
        </row>
        <row r="30852">
          <cell r="A30852">
            <v>0</v>
          </cell>
          <cell r="B30852">
            <v>0</v>
          </cell>
          <cell r="C30852">
            <v>0</v>
          </cell>
          <cell r="D30852">
            <v>0</v>
          </cell>
        </row>
        <row r="30853">
          <cell r="A30853">
            <v>0</v>
          </cell>
          <cell r="B30853">
            <v>0</v>
          </cell>
          <cell r="C30853">
            <v>0</v>
          </cell>
          <cell r="D30853">
            <v>0</v>
          </cell>
        </row>
        <row r="30854">
          <cell r="A30854">
            <v>0</v>
          </cell>
          <cell r="B30854">
            <v>0</v>
          </cell>
          <cell r="C30854">
            <v>0</v>
          </cell>
          <cell r="D30854">
            <v>0</v>
          </cell>
        </row>
        <row r="30855">
          <cell r="A30855">
            <v>0</v>
          </cell>
          <cell r="B30855">
            <v>0</v>
          </cell>
          <cell r="C30855">
            <v>0</v>
          </cell>
          <cell r="D30855">
            <v>0</v>
          </cell>
        </row>
        <row r="30856">
          <cell r="A30856">
            <v>0</v>
          </cell>
          <cell r="B30856">
            <v>0</v>
          </cell>
          <cell r="C30856">
            <v>0</v>
          </cell>
          <cell r="D30856">
            <v>0</v>
          </cell>
        </row>
        <row r="30857">
          <cell r="A30857">
            <v>0</v>
          </cell>
          <cell r="B30857">
            <v>0</v>
          </cell>
          <cell r="C30857">
            <v>0</v>
          </cell>
          <cell r="D30857">
            <v>0</v>
          </cell>
        </row>
        <row r="30858">
          <cell r="A30858">
            <v>0</v>
          </cell>
          <cell r="B30858">
            <v>0</v>
          </cell>
          <cell r="C30858">
            <v>0</v>
          </cell>
          <cell r="D30858">
            <v>0</v>
          </cell>
        </row>
        <row r="30859">
          <cell r="A30859">
            <v>0</v>
          </cell>
          <cell r="B30859">
            <v>0</v>
          </cell>
          <cell r="C30859">
            <v>0</v>
          </cell>
          <cell r="D30859">
            <v>0</v>
          </cell>
        </row>
        <row r="30860">
          <cell r="A30860">
            <v>0</v>
          </cell>
          <cell r="B30860">
            <v>0</v>
          </cell>
          <cell r="C30860">
            <v>0</v>
          </cell>
          <cell r="D30860">
            <v>0</v>
          </cell>
        </row>
        <row r="30861">
          <cell r="A30861">
            <v>0</v>
          </cell>
          <cell r="B30861">
            <v>0</v>
          </cell>
          <cell r="C30861">
            <v>0</v>
          </cell>
          <cell r="D30861">
            <v>0</v>
          </cell>
        </row>
        <row r="30862">
          <cell r="A30862">
            <v>0</v>
          </cell>
          <cell r="B30862">
            <v>0</v>
          </cell>
          <cell r="C30862">
            <v>0</v>
          </cell>
          <cell r="D30862">
            <v>0</v>
          </cell>
        </row>
        <row r="30863">
          <cell r="A30863">
            <v>0</v>
          </cell>
          <cell r="B30863">
            <v>0</v>
          </cell>
          <cell r="C30863">
            <v>0</v>
          </cell>
          <cell r="D30863">
            <v>0</v>
          </cell>
        </row>
        <row r="30864">
          <cell r="A30864">
            <v>0</v>
          </cell>
          <cell r="B30864">
            <v>0</v>
          </cell>
          <cell r="C30864">
            <v>0</v>
          </cell>
          <cell r="D30864">
            <v>0</v>
          </cell>
        </row>
        <row r="30865">
          <cell r="A30865">
            <v>0</v>
          </cell>
          <cell r="B30865">
            <v>0</v>
          </cell>
          <cell r="C30865">
            <v>0</v>
          </cell>
          <cell r="D30865">
            <v>0</v>
          </cell>
        </row>
        <row r="30866">
          <cell r="A30866">
            <v>0</v>
          </cell>
          <cell r="B30866">
            <v>0</v>
          </cell>
          <cell r="C30866">
            <v>0</v>
          </cell>
          <cell r="D30866">
            <v>0</v>
          </cell>
        </row>
        <row r="30867">
          <cell r="A30867">
            <v>0</v>
          </cell>
          <cell r="B30867">
            <v>0</v>
          </cell>
          <cell r="C30867">
            <v>0</v>
          </cell>
          <cell r="D30867">
            <v>0</v>
          </cell>
        </row>
        <row r="30868">
          <cell r="A30868">
            <v>0</v>
          </cell>
          <cell r="B30868">
            <v>0</v>
          </cell>
          <cell r="C30868">
            <v>0</v>
          </cell>
          <cell r="D30868">
            <v>0</v>
          </cell>
        </row>
        <row r="30869">
          <cell r="A30869">
            <v>0</v>
          </cell>
          <cell r="B30869">
            <v>0</v>
          </cell>
          <cell r="C30869">
            <v>0</v>
          </cell>
          <cell r="D30869">
            <v>0</v>
          </cell>
        </row>
        <row r="30870">
          <cell r="A30870">
            <v>0</v>
          </cell>
          <cell r="B30870">
            <v>0</v>
          </cell>
          <cell r="C30870">
            <v>0</v>
          </cell>
          <cell r="D30870">
            <v>0</v>
          </cell>
        </row>
        <row r="30871">
          <cell r="A30871">
            <v>0</v>
          </cell>
          <cell r="B30871">
            <v>0</v>
          </cell>
          <cell r="C30871">
            <v>0</v>
          </cell>
          <cell r="D30871">
            <v>0</v>
          </cell>
        </row>
        <row r="30872">
          <cell r="A30872">
            <v>0</v>
          </cell>
          <cell r="B30872">
            <v>0</v>
          </cell>
          <cell r="C30872">
            <v>0</v>
          </cell>
          <cell r="D30872">
            <v>0</v>
          </cell>
        </row>
        <row r="30873">
          <cell r="A30873">
            <v>0</v>
          </cell>
          <cell r="B30873">
            <v>0</v>
          </cell>
          <cell r="C30873">
            <v>0</v>
          </cell>
          <cell r="D30873">
            <v>0</v>
          </cell>
        </row>
        <row r="30874">
          <cell r="A30874">
            <v>0</v>
          </cell>
          <cell r="B30874">
            <v>0</v>
          </cell>
          <cell r="C30874">
            <v>0</v>
          </cell>
          <cell r="D30874">
            <v>0</v>
          </cell>
        </row>
        <row r="30875">
          <cell r="A30875">
            <v>0</v>
          </cell>
          <cell r="B30875">
            <v>0</v>
          </cell>
          <cell r="C30875">
            <v>0</v>
          </cell>
          <cell r="D30875">
            <v>0</v>
          </cell>
        </row>
        <row r="30876">
          <cell r="A30876">
            <v>0</v>
          </cell>
          <cell r="B30876">
            <v>0</v>
          </cell>
          <cell r="C30876">
            <v>0</v>
          </cell>
          <cell r="D30876">
            <v>0</v>
          </cell>
        </row>
        <row r="30877">
          <cell r="A30877">
            <v>0</v>
          </cell>
          <cell r="B30877">
            <v>0</v>
          </cell>
          <cell r="C30877">
            <v>0</v>
          </cell>
          <cell r="D30877">
            <v>0</v>
          </cell>
        </row>
        <row r="30878">
          <cell r="A30878">
            <v>0</v>
          </cell>
          <cell r="B30878">
            <v>0</v>
          </cell>
          <cell r="C30878">
            <v>0</v>
          </cell>
          <cell r="D30878">
            <v>0</v>
          </cell>
        </row>
        <row r="30879">
          <cell r="A30879">
            <v>0</v>
          </cell>
          <cell r="B30879">
            <v>0</v>
          </cell>
          <cell r="C30879">
            <v>0</v>
          </cell>
          <cell r="D30879">
            <v>0</v>
          </cell>
        </row>
        <row r="30880">
          <cell r="A30880">
            <v>0</v>
          </cell>
          <cell r="B30880">
            <v>0</v>
          </cell>
          <cell r="C30880">
            <v>0</v>
          </cell>
          <cell r="D30880">
            <v>0</v>
          </cell>
        </row>
        <row r="30881">
          <cell r="A30881">
            <v>0</v>
          </cell>
          <cell r="B30881">
            <v>0</v>
          </cell>
          <cell r="C30881">
            <v>0</v>
          </cell>
          <cell r="D30881">
            <v>0</v>
          </cell>
        </row>
        <row r="30882">
          <cell r="A30882">
            <v>0</v>
          </cell>
          <cell r="B30882">
            <v>0</v>
          </cell>
          <cell r="C30882">
            <v>0</v>
          </cell>
          <cell r="D30882">
            <v>0</v>
          </cell>
        </row>
        <row r="30883">
          <cell r="A30883">
            <v>0</v>
          </cell>
          <cell r="B30883">
            <v>0</v>
          </cell>
          <cell r="C30883">
            <v>0</v>
          </cell>
          <cell r="D30883">
            <v>0</v>
          </cell>
        </row>
        <row r="30884">
          <cell r="A30884">
            <v>0</v>
          </cell>
          <cell r="B30884">
            <v>0</v>
          </cell>
          <cell r="C30884">
            <v>0</v>
          </cell>
          <cell r="D30884">
            <v>0</v>
          </cell>
        </row>
        <row r="30885">
          <cell r="A30885">
            <v>0</v>
          </cell>
          <cell r="B30885">
            <v>0</v>
          </cell>
          <cell r="C30885">
            <v>0</v>
          </cell>
          <cell r="D30885">
            <v>0</v>
          </cell>
        </row>
        <row r="30886">
          <cell r="A30886">
            <v>0</v>
          </cell>
          <cell r="B30886">
            <v>0</v>
          </cell>
          <cell r="C30886">
            <v>0</v>
          </cell>
          <cell r="D30886">
            <v>0</v>
          </cell>
        </row>
        <row r="30887">
          <cell r="A30887">
            <v>0</v>
          </cell>
          <cell r="B30887">
            <v>0</v>
          </cell>
          <cell r="C30887">
            <v>0</v>
          </cell>
          <cell r="D30887">
            <v>0</v>
          </cell>
        </row>
        <row r="30888">
          <cell r="A30888">
            <v>0</v>
          </cell>
          <cell r="B30888">
            <v>0</v>
          </cell>
          <cell r="C30888">
            <v>0</v>
          </cell>
          <cell r="D30888">
            <v>0</v>
          </cell>
        </row>
        <row r="30889">
          <cell r="A30889">
            <v>0</v>
          </cell>
          <cell r="B30889">
            <v>0</v>
          </cell>
          <cell r="C30889">
            <v>0</v>
          </cell>
          <cell r="D30889">
            <v>0</v>
          </cell>
        </row>
        <row r="30890">
          <cell r="A30890">
            <v>0</v>
          </cell>
          <cell r="B30890">
            <v>0</v>
          </cell>
          <cell r="C30890">
            <v>0</v>
          </cell>
          <cell r="D30890">
            <v>0</v>
          </cell>
        </row>
        <row r="30891">
          <cell r="A30891">
            <v>0</v>
          </cell>
          <cell r="B30891">
            <v>0</v>
          </cell>
          <cell r="C30891">
            <v>0</v>
          </cell>
          <cell r="D30891">
            <v>0</v>
          </cell>
        </row>
        <row r="30892">
          <cell r="A30892">
            <v>0</v>
          </cell>
          <cell r="B30892">
            <v>0</v>
          </cell>
          <cell r="C30892">
            <v>0</v>
          </cell>
          <cell r="D30892">
            <v>0</v>
          </cell>
        </row>
        <row r="30893">
          <cell r="A30893">
            <v>0</v>
          </cell>
          <cell r="B30893">
            <v>0</v>
          </cell>
          <cell r="C30893">
            <v>0</v>
          </cell>
          <cell r="D30893">
            <v>0</v>
          </cell>
        </row>
        <row r="30894">
          <cell r="A30894">
            <v>0</v>
          </cell>
          <cell r="B30894">
            <v>0</v>
          </cell>
          <cell r="C30894">
            <v>0</v>
          </cell>
          <cell r="D30894">
            <v>0</v>
          </cell>
        </row>
        <row r="30895">
          <cell r="A30895">
            <v>0</v>
          </cell>
          <cell r="B30895">
            <v>0</v>
          </cell>
          <cell r="C30895">
            <v>0</v>
          </cell>
          <cell r="D30895">
            <v>0</v>
          </cell>
        </row>
        <row r="30896">
          <cell r="A30896">
            <v>0</v>
          </cell>
          <cell r="B30896">
            <v>0</v>
          </cell>
          <cell r="C30896">
            <v>0</v>
          </cell>
          <cell r="D30896">
            <v>0</v>
          </cell>
        </row>
        <row r="30897">
          <cell r="A30897">
            <v>0</v>
          </cell>
          <cell r="B30897">
            <v>0</v>
          </cell>
          <cell r="C30897">
            <v>0</v>
          </cell>
          <cell r="D30897">
            <v>0</v>
          </cell>
        </row>
        <row r="30898">
          <cell r="A30898">
            <v>0</v>
          </cell>
          <cell r="B30898">
            <v>0</v>
          </cell>
          <cell r="C30898">
            <v>0</v>
          </cell>
          <cell r="D30898">
            <v>0</v>
          </cell>
        </row>
        <row r="30899">
          <cell r="A30899">
            <v>0</v>
          </cell>
          <cell r="B30899">
            <v>0</v>
          </cell>
          <cell r="C30899">
            <v>0</v>
          </cell>
          <cell r="D30899">
            <v>0</v>
          </cell>
        </row>
        <row r="30900">
          <cell r="A30900">
            <v>0</v>
          </cell>
          <cell r="B30900">
            <v>0</v>
          </cell>
          <cell r="C30900">
            <v>0</v>
          </cell>
          <cell r="D30900">
            <v>0</v>
          </cell>
        </row>
        <row r="30901">
          <cell r="A30901">
            <v>0</v>
          </cell>
          <cell r="B30901">
            <v>0</v>
          </cell>
          <cell r="C30901">
            <v>0</v>
          </cell>
          <cell r="D30901">
            <v>0</v>
          </cell>
        </row>
        <row r="30902">
          <cell r="A30902">
            <v>0</v>
          </cell>
          <cell r="B30902">
            <v>0</v>
          </cell>
          <cell r="C30902">
            <v>0</v>
          </cell>
          <cell r="D30902">
            <v>0</v>
          </cell>
        </row>
        <row r="30903">
          <cell r="A30903">
            <v>0</v>
          </cell>
          <cell r="B30903">
            <v>0</v>
          </cell>
          <cell r="C30903">
            <v>0</v>
          </cell>
          <cell r="D30903">
            <v>0</v>
          </cell>
        </row>
        <row r="30904">
          <cell r="A30904">
            <v>0</v>
          </cell>
          <cell r="B30904">
            <v>0</v>
          </cell>
          <cell r="C30904">
            <v>0</v>
          </cell>
          <cell r="D30904">
            <v>0</v>
          </cell>
        </row>
        <row r="30905">
          <cell r="A30905">
            <v>0</v>
          </cell>
          <cell r="B30905">
            <v>0</v>
          </cell>
          <cell r="C30905">
            <v>0</v>
          </cell>
          <cell r="D30905">
            <v>0</v>
          </cell>
        </row>
        <row r="30906">
          <cell r="A30906">
            <v>0</v>
          </cell>
          <cell r="B30906">
            <v>0</v>
          </cell>
          <cell r="C30906">
            <v>0</v>
          </cell>
          <cell r="D30906">
            <v>0</v>
          </cell>
        </row>
        <row r="30907">
          <cell r="A30907">
            <v>0</v>
          </cell>
          <cell r="B30907">
            <v>0</v>
          </cell>
          <cell r="C30907">
            <v>0</v>
          </cell>
          <cell r="D30907">
            <v>0</v>
          </cell>
        </row>
        <row r="30908">
          <cell r="A30908">
            <v>0</v>
          </cell>
          <cell r="B30908">
            <v>0</v>
          </cell>
          <cell r="C30908">
            <v>0</v>
          </cell>
          <cell r="D30908">
            <v>0</v>
          </cell>
        </row>
        <row r="30909">
          <cell r="A30909">
            <v>0</v>
          </cell>
          <cell r="B30909">
            <v>0</v>
          </cell>
          <cell r="C30909">
            <v>0</v>
          </cell>
          <cell r="D30909">
            <v>0</v>
          </cell>
        </row>
        <row r="30910">
          <cell r="A30910">
            <v>0</v>
          </cell>
          <cell r="B30910">
            <v>0</v>
          </cell>
          <cell r="C30910">
            <v>0</v>
          </cell>
          <cell r="D30910">
            <v>0</v>
          </cell>
        </row>
        <row r="30911">
          <cell r="A30911">
            <v>0</v>
          </cell>
          <cell r="B30911">
            <v>0</v>
          </cell>
          <cell r="C30911">
            <v>0</v>
          </cell>
          <cell r="D30911">
            <v>0</v>
          </cell>
        </row>
        <row r="30912">
          <cell r="A30912">
            <v>0</v>
          </cell>
          <cell r="B30912">
            <v>0</v>
          </cell>
          <cell r="C30912">
            <v>0</v>
          </cell>
          <cell r="D30912">
            <v>0</v>
          </cell>
        </row>
        <row r="30913">
          <cell r="A30913">
            <v>0</v>
          </cell>
          <cell r="B30913">
            <v>0</v>
          </cell>
          <cell r="C30913">
            <v>0</v>
          </cell>
          <cell r="D30913">
            <v>0</v>
          </cell>
        </row>
        <row r="30914">
          <cell r="A30914">
            <v>0</v>
          </cell>
          <cell r="B30914">
            <v>0</v>
          </cell>
          <cell r="C30914">
            <v>0</v>
          </cell>
          <cell r="D30914">
            <v>0</v>
          </cell>
        </row>
        <row r="30915">
          <cell r="A30915">
            <v>0</v>
          </cell>
          <cell r="B30915">
            <v>0</v>
          </cell>
          <cell r="C30915">
            <v>0</v>
          </cell>
          <cell r="D30915">
            <v>0</v>
          </cell>
        </row>
        <row r="30916">
          <cell r="A30916">
            <v>0</v>
          </cell>
          <cell r="B30916">
            <v>0</v>
          </cell>
          <cell r="C30916">
            <v>0</v>
          </cell>
          <cell r="D30916">
            <v>0</v>
          </cell>
        </row>
        <row r="30917">
          <cell r="A30917">
            <v>0</v>
          </cell>
          <cell r="B30917">
            <v>0</v>
          </cell>
          <cell r="C30917">
            <v>0</v>
          </cell>
          <cell r="D30917">
            <v>0</v>
          </cell>
        </row>
        <row r="30918">
          <cell r="A30918">
            <v>0</v>
          </cell>
          <cell r="B30918">
            <v>0</v>
          </cell>
          <cell r="C30918">
            <v>0</v>
          </cell>
          <cell r="D30918">
            <v>0</v>
          </cell>
        </row>
        <row r="30919">
          <cell r="A30919">
            <v>0</v>
          </cell>
          <cell r="B30919">
            <v>0</v>
          </cell>
          <cell r="C30919">
            <v>0</v>
          </cell>
          <cell r="D30919">
            <v>0</v>
          </cell>
        </row>
        <row r="30920">
          <cell r="A30920">
            <v>0</v>
          </cell>
          <cell r="B30920">
            <v>0</v>
          </cell>
          <cell r="C30920">
            <v>0</v>
          </cell>
          <cell r="D30920">
            <v>0</v>
          </cell>
        </row>
        <row r="30921">
          <cell r="A30921">
            <v>0</v>
          </cell>
          <cell r="B30921">
            <v>0</v>
          </cell>
          <cell r="C30921">
            <v>0</v>
          </cell>
          <cell r="D30921">
            <v>0</v>
          </cell>
        </row>
        <row r="30922">
          <cell r="A30922">
            <v>0</v>
          </cell>
          <cell r="B30922">
            <v>0</v>
          </cell>
          <cell r="C30922">
            <v>0</v>
          </cell>
          <cell r="D30922">
            <v>0</v>
          </cell>
        </row>
        <row r="30923">
          <cell r="A30923">
            <v>0</v>
          </cell>
          <cell r="B30923">
            <v>0</v>
          </cell>
          <cell r="C30923">
            <v>0</v>
          </cell>
          <cell r="D30923">
            <v>0</v>
          </cell>
        </row>
        <row r="30924">
          <cell r="A30924">
            <v>0</v>
          </cell>
          <cell r="B30924">
            <v>0</v>
          </cell>
          <cell r="C30924">
            <v>0</v>
          </cell>
          <cell r="D30924">
            <v>0</v>
          </cell>
        </row>
        <row r="30925">
          <cell r="A30925">
            <v>0</v>
          </cell>
          <cell r="B30925">
            <v>0</v>
          </cell>
          <cell r="C30925">
            <v>0</v>
          </cell>
          <cell r="D30925">
            <v>0</v>
          </cell>
        </row>
        <row r="30926">
          <cell r="A30926">
            <v>0</v>
          </cell>
          <cell r="B30926">
            <v>0</v>
          </cell>
          <cell r="C30926">
            <v>0</v>
          </cell>
          <cell r="D30926">
            <v>0</v>
          </cell>
        </row>
        <row r="30927">
          <cell r="A30927">
            <v>0</v>
          </cell>
          <cell r="B30927">
            <v>0</v>
          </cell>
          <cell r="C30927">
            <v>0</v>
          </cell>
          <cell r="D30927">
            <v>0</v>
          </cell>
        </row>
        <row r="30928">
          <cell r="A30928">
            <v>0</v>
          </cell>
          <cell r="B30928">
            <v>0</v>
          </cell>
          <cell r="C30928">
            <v>0</v>
          </cell>
          <cell r="D30928">
            <v>0</v>
          </cell>
        </row>
        <row r="30929">
          <cell r="A30929">
            <v>0</v>
          </cell>
          <cell r="B30929">
            <v>0</v>
          </cell>
          <cell r="C30929">
            <v>0</v>
          </cell>
          <cell r="D30929">
            <v>0</v>
          </cell>
        </row>
        <row r="30930">
          <cell r="A30930">
            <v>0</v>
          </cell>
          <cell r="B30930">
            <v>0</v>
          </cell>
          <cell r="C30930">
            <v>0</v>
          </cell>
          <cell r="D30930">
            <v>0</v>
          </cell>
        </row>
        <row r="30931">
          <cell r="A30931">
            <v>0</v>
          </cell>
          <cell r="B30931">
            <v>0</v>
          </cell>
          <cell r="C30931">
            <v>0</v>
          </cell>
          <cell r="D30931">
            <v>0</v>
          </cell>
        </row>
        <row r="30932">
          <cell r="A30932">
            <v>0</v>
          </cell>
          <cell r="B30932">
            <v>0</v>
          </cell>
          <cell r="C30932">
            <v>0</v>
          </cell>
          <cell r="D30932">
            <v>0</v>
          </cell>
        </row>
        <row r="30933">
          <cell r="A30933">
            <v>0</v>
          </cell>
          <cell r="B30933">
            <v>0</v>
          </cell>
          <cell r="C30933">
            <v>0</v>
          </cell>
          <cell r="D30933">
            <v>0</v>
          </cell>
        </row>
        <row r="30934">
          <cell r="A30934">
            <v>0</v>
          </cell>
          <cell r="B30934">
            <v>0</v>
          </cell>
          <cell r="C30934">
            <v>0</v>
          </cell>
          <cell r="D30934">
            <v>0</v>
          </cell>
        </row>
        <row r="30935">
          <cell r="A30935">
            <v>0</v>
          </cell>
          <cell r="B30935">
            <v>0</v>
          </cell>
          <cell r="C30935">
            <v>0</v>
          </cell>
          <cell r="D30935">
            <v>0</v>
          </cell>
        </row>
        <row r="30936">
          <cell r="A30936">
            <v>0</v>
          </cell>
          <cell r="B30936">
            <v>0</v>
          </cell>
          <cell r="C30936">
            <v>0</v>
          </cell>
          <cell r="D30936">
            <v>0</v>
          </cell>
        </row>
        <row r="30937">
          <cell r="A30937">
            <v>0</v>
          </cell>
          <cell r="B30937">
            <v>0</v>
          </cell>
          <cell r="C30937">
            <v>0</v>
          </cell>
          <cell r="D30937">
            <v>0</v>
          </cell>
        </row>
        <row r="30938">
          <cell r="A30938">
            <v>0</v>
          </cell>
          <cell r="B30938">
            <v>0</v>
          </cell>
          <cell r="C30938">
            <v>0</v>
          </cell>
          <cell r="D30938">
            <v>0</v>
          </cell>
        </row>
        <row r="30939">
          <cell r="A30939">
            <v>0</v>
          </cell>
          <cell r="B30939">
            <v>0</v>
          </cell>
          <cell r="C30939">
            <v>0</v>
          </cell>
          <cell r="D30939">
            <v>0</v>
          </cell>
        </row>
        <row r="30940">
          <cell r="A30940">
            <v>0</v>
          </cell>
          <cell r="B30940">
            <v>0</v>
          </cell>
          <cell r="C30940">
            <v>0</v>
          </cell>
          <cell r="D30940">
            <v>0</v>
          </cell>
        </row>
        <row r="30941">
          <cell r="A30941">
            <v>0</v>
          </cell>
          <cell r="B30941">
            <v>0</v>
          </cell>
          <cell r="C30941">
            <v>0</v>
          </cell>
          <cell r="D30941">
            <v>0</v>
          </cell>
        </row>
        <row r="30942">
          <cell r="A30942">
            <v>0</v>
          </cell>
          <cell r="B30942">
            <v>0</v>
          </cell>
          <cell r="C30942">
            <v>0</v>
          </cell>
          <cell r="D30942">
            <v>0</v>
          </cell>
        </row>
        <row r="30943">
          <cell r="A30943">
            <v>0</v>
          </cell>
          <cell r="B30943">
            <v>0</v>
          </cell>
          <cell r="C30943">
            <v>0</v>
          </cell>
          <cell r="D30943">
            <v>0</v>
          </cell>
        </row>
        <row r="30944">
          <cell r="A30944">
            <v>0</v>
          </cell>
          <cell r="B30944">
            <v>0</v>
          </cell>
          <cell r="C30944">
            <v>0</v>
          </cell>
          <cell r="D30944">
            <v>0</v>
          </cell>
        </row>
        <row r="30945">
          <cell r="A30945">
            <v>0</v>
          </cell>
          <cell r="B30945">
            <v>0</v>
          </cell>
          <cell r="C30945">
            <v>0</v>
          </cell>
          <cell r="D30945">
            <v>0</v>
          </cell>
        </row>
        <row r="30946">
          <cell r="A30946">
            <v>0</v>
          </cell>
          <cell r="B30946">
            <v>0</v>
          </cell>
          <cell r="C30946">
            <v>0</v>
          </cell>
          <cell r="D30946">
            <v>0</v>
          </cell>
        </row>
        <row r="30947">
          <cell r="A30947">
            <v>0</v>
          </cell>
          <cell r="B30947">
            <v>0</v>
          </cell>
          <cell r="C30947">
            <v>0</v>
          </cell>
          <cell r="D30947">
            <v>0</v>
          </cell>
        </row>
        <row r="30948">
          <cell r="A30948">
            <v>0</v>
          </cell>
          <cell r="B30948">
            <v>0</v>
          </cell>
          <cell r="C30948">
            <v>0</v>
          </cell>
          <cell r="D30948">
            <v>0</v>
          </cell>
        </row>
        <row r="30949">
          <cell r="A30949">
            <v>0</v>
          </cell>
          <cell r="B30949">
            <v>0</v>
          </cell>
          <cell r="C30949">
            <v>0</v>
          </cell>
          <cell r="D30949">
            <v>0</v>
          </cell>
        </row>
        <row r="30950">
          <cell r="A30950">
            <v>0</v>
          </cell>
          <cell r="B30950">
            <v>0</v>
          </cell>
          <cell r="C30950">
            <v>0</v>
          </cell>
          <cell r="D30950">
            <v>0</v>
          </cell>
        </row>
        <row r="30951">
          <cell r="A30951">
            <v>0</v>
          </cell>
          <cell r="B30951">
            <v>0</v>
          </cell>
          <cell r="C30951">
            <v>0</v>
          </cell>
          <cell r="D30951">
            <v>0</v>
          </cell>
        </row>
        <row r="30952">
          <cell r="A30952">
            <v>0</v>
          </cell>
          <cell r="B30952">
            <v>0</v>
          </cell>
          <cell r="C30952">
            <v>0</v>
          </cell>
          <cell r="D30952">
            <v>0</v>
          </cell>
        </row>
        <row r="30953">
          <cell r="A30953">
            <v>0</v>
          </cell>
          <cell r="B30953">
            <v>0</v>
          </cell>
          <cell r="C30953">
            <v>0</v>
          </cell>
          <cell r="D30953">
            <v>0</v>
          </cell>
        </row>
        <row r="30954">
          <cell r="A30954">
            <v>0</v>
          </cell>
          <cell r="B30954">
            <v>0</v>
          </cell>
          <cell r="C30954">
            <v>0</v>
          </cell>
          <cell r="D30954">
            <v>0</v>
          </cell>
        </row>
        <row r="30955">
          <cell r="A30955">
            <v>0</v>
          </cell>
          <cell r="B30955">
            <v>0</v>
          </cell>
          <cell r="C30955">
            <v>0</v>
          </cell>
          <cell r="D30955">
            <v>0</v>
          </cell>
        </row>
        <row r="30956">
          <cell r="A30956">
            <v>0</v>
          </cell>
          <cell r="B30956">
            <v>0</v>
          </cell>
          <cell r="C30956">
            <v>0</v>
          </cell>
          <cell r="D30956">
            <v>0</v>
          </cell>
        </row>
        <row r="30957">
          <cell r="A30957">
            <v>0</v>
          </cell>
          <cell r="B30957">
            <v>0</v>
          </cell>
          <cell r="C30957">
            <v>0</v>
          </cell>
          <cell r="D30957">
            <v>0</v>
          </cell>
        </row>
        <row r="30958">
          <cell r="A30958">
            <v>0</v>
          </cell>
          <cell r="B30958">
            <v>0</v>
          </cell>
          <cell r="C30958">
            <v>0</v>
          </cell>
          <cell r="D30958">
            <v>0</v>
          </cell>
        </row>
        <row r="30959">
          <cell r="A30959">
            <v>0</v>
          </cell>
          <cell r="B30959">
            <v>0</v>
          </cell>
          <cell r="C30959">
            <v>0</v>
          </cell>
          <cell r="D30959">
            <v>0</v>
          </cell>
        </row>
        <row r="30960">
          <cell r="A30960">
            <v>0</v>
          </cell>
          <cell r="B30960">
            <v>0</v>
          </cell>
          <cell r="C30960">
            <v>0</v>
          </cell>
          <cell r="D30960">
            <v>0</v>
          </cell>
        </row>
        <row r="30961">
          <cell r="A30961">
            <v>0</v>
          </cell>
          <cell r="B30961">
            <v>0</v>
          </cell>
          <cell r="C30961">
            <v>0</v>
          </cell>
          <cell r="D30961">
            <v>0</v>
          </cell>
        </row>
        <row r="30962">
          <cell r="A30962">
            <v>0</v>
          </cell>
          <cell r="B30962">
            <v>0</v>
          </cell>
          <cell r="C30962">
            <v>0</v>
          </cell>
          <cell r="D30962">
            <v>0</v>
          </cell>
        </row>
        <row r="30963">
          <cell r="A30963">
            <v>0</v>
          </cell>
          <cell r="B30963">
            <v>0</v>
          </cell>
          <cell r="C30963">
            <v>0</v>
          </cell>
          <cell r="D30963">
            <v>0</v>
          </cell>
        </row>
        <row r="30964">
          <cell r="A30964">
            <v>0</v>
          </cell>
          <cell r="B30964">
            <v>0</v>
          </cell>
          <cell r="C30964">
            <v>0</v>
          </cell>
          <cell r="D30964">
            <v>0</v>
          </cell>
        </row>
        <row r="30965">
          <cell r="A30965">
            <v>0</v>
          </cell>
          <cell r="B30965">
            <v>0</v>
          </cell>
          <cell r="C30965">
            <v>0</v>
          </cell>
          <cell r="D30965">
            <v>0</v>
          </cell>
        </row>
        <row r="30966">
          <cell r="A30966">
            <v>0</v>
          </cell>
          <cell r="B30966">
            <v>0</v>
          </cell>
          <cell r="C30966">
            <v>0</v>
          </cell>
          <cell r="D30966">
            <v>0</v>
          </cell>
        </row>
        <row r="30967">
          <cell r="A30967">
            <v>0</v>
          </cell>
          <cell r="B30967">
            <v>0</v>
          </cell>
          <cell r="C30967">
            <v>0</v>
          </cell>
          <cell r="D30967">
            <v>0</v>
          </cell>
        </row>
        <row r="30968">
          <cell r="A30968">
            <v>0</v>
          </cell>
          <cell r="B30968">
            <v>0</v>
          </cell>
          <cell r="C30968">
            <v>0</v>
          </cell>
          <cell r="D30968">
            <v>0</v>
          </cell>
        </row>
        <row r="30969">
          <cell r="A30969">
            <v>0</v>
          </cell>
          <cell r="B30969">
            <v>0</v>
          </cell>
          <cell r="C30969">
            <v>0</v>
          </cell>
          <cell r="D30969">
            <v>0</v>
          </cell>
        </row>
        <row r="30970">
          <cell r="A30970">
            <v>0</v>
          </cell>
          <cell r="B30970">
            <v>0</v>
          </cell>
          <cell r="C30970">
            <v>0</v>
          </cell>
          <cell r="D30970">
            <v>0</v>
          </cell>
        </row>
        <row r="30971">
          <cell r="A30971">
            <v>0</v>
          </cell>
          <cell r="B30971">
            <v>0</v>
          </cell>
          <cell r="C30971">
            <v>0</v>
          </cell>
          <cell r="D30971">
            <v>0</v>
          </cell>
        </row>
        <row r="30972">
          <cell r="A30972">
            <v>0</v>
          </cell>
          <cell r="B30972">
            <v>0</v>
          </cell>
          <cell r="C30972">
            <v>0</v>
          </cell>
          <cell r="D30972">
            <v>0</v>
          </cell>
        </row>
        <row r="30973">
          <cell r="A30973">
            <v>0</v>
          </cell>
          <cell r="B30973">
            <v>0</v>
          </cell>
          <cell r="C30973">
            <v>0</v>
          </cell>
          <cell r="D30973">
            <v>0</v>
          </cell>
        </row>
        <row r="30974">
          <cell r="A30974">
            <v>0</v>
          </cell>
          <cell r="B30974">
            <v>0</v>
          </cell>
          <cell r="C30974">
            <v>0</v>
          </cell>
          <cell r="D30974">
            <v>0</v>
          </cell>
        </row>
        <row r="30975">
          <cell r="A30975">
            <v>0</v>
          </cell>
          <cell r="B30975">
            <v>0</v>
          </cell>
          <cell r="C30975">
            <v>0</v>
          </cell>
          <cell r="D30975">
            <v>0</v>
          </cell>
        </row>
        <row r="30976">
          <cell r="A30976">
            <v>0</v>
          </cell>
          <cell r="B30976">
            <v>0</v>
          </cell>
          <cell r="C30976">
            <v>0</v>
          </cell>
          <cell r="D30976">
            <v>0</v>
          </cell>
        </row>
        <row r="30977">
          <cell r="A30977">
            <v>0</v>
          </cell>
          <cell r="B30977">
            <v>0</v>
          </cell>
          <cell r="C30977">
            <v>0</v>
          </cell>
          <cell r="D30977">
            <v>0</v>
          </cell>
        </row>
        <row r="30978">
          <cell r="A30978">
            <v>0</v>
          </cell>
          <cell r="B30978">
            <v>0</v>
          </cell>
          <cell r="C30978">
            <v>0</v>
          </cell>
          <cell r="D30978">
            <v>0</v>
          </cell>
        </row>
        <row r="30979">
          <cell r="A30979">
            <v>0</v>
          </cell>
          <cell r="B30979">
            <v>0</v>
          </cell>
          <cell r="C30979">
            <v>0</v>
          </cell>
          <cell r="D30979">
            <v>0</v>
          </cell>
        </row>
        <row r="30980">
          <cell r="A30980">
            <v>0</v>
          </cell>
          <cell r="B30980">
            <v>0</v>
          </cell>
          <cell r="C30980">
            <v>0</v>
          </cell>
          <cell r="D30980">
            <v>0</v>
          </cell>
        </row>
        <row r="30981">
          <cell r="A30981">
            <v>0</v>
          </cell>
          <cell r="B30981">
            <v>0</v>
          </cell>
          <cell r="C30981">
            <v>0</v>
          </cell>
          <cell r="D30981">
            <v>0</v>
          </cell>
        </row>
        <row r="30982">
          <cell r="A30982">
            <v>0</v>
          </cell>
          <cell r="B30982">
            <v>0</v>
          </cell>
          <cell r="C30982">
            <v>0</v>
          </cell>
          <cell r="D30982">
            <v>0</v>
          </cell>
        </row>
        <row r="30983">
          <cell r="A30983">
            <v>0</v>
          </cell>
          <cell r="B30983">
            <v>0</v>
          </cell>
          <cell r="C30983">
            <v>0</v>
          </cell>
          <cell r="D30983">
            <v>0</v>
          </cell>
        </row>
        <row r="30984">
          <cell r="A30984">
            <v>0</v>
          </cell>
          <cell r="B30984">
            <v>0</v>
          </cell>
          <cell r="C30984">
            <v>0</v>
          </cell>
          <cell r="D30984">
            <v>0</v>
          </cell>
        </row>
        <row r="30985">
          <cell r="A30985">
            <v>0</v>
          </cell>
          <cell r="B30985">
            <v>0</v>
          </cell>
          <cell r="C30985">
            <v>0</v>
          </cell>
          <cell r="D30985">
            <v>0</v>
          </cell>
        </row>
        <row r="30986">
          <cell r="A30986">
            <v>0</v>
          </cell>
          <cell r="B30986">
            <v>0</v>
          </cell>
          <cell r="C30986">
            <v>0</v>
          </cell>
          <cell r="D30986">
            <v>0</v>
          </cell>
        </row>
        <row r="30987">
          <cell r="A30987">
            <v>0</v>
          </cell>
          <cell r="B30987">
            <v>0</v>
          </cell>
          <cell r="C30987">
            <v>0</v>
          </cell>
          <cell r="D30987">
            <v>0</v>
          </cell>
        </row>
        <row r="30988">
          <cell r="A30988">
            <v>0</v>
          </cell>
          <cell r="B30988">
            <v>0</v>
          </cell>
          <cell r="C30988">
            <v>0</v>
          </cell>
          <cell r="D30988">
            <v>0</v>
          </cell>
        </row>
        <row r="30989">
          <cell r="A30989">
            <v>0</v>
          </cell>
          <cell r="B30989">
            <v>0</v>
          </cell>
          <cell r="C30989">
            <v>0</v>
          </cell>
          <cell r="D30989">
            <v>0</v>
          </cell>
        </row>
        <row r="30990">
          <cell r="A30990">
            <v>0</v>
          </cell>
          <cell r="B30990">
            <v>0</v>
          </cell>
          <cell r="C30990">
            <v>0</v>
          </cell>
          <cell r="D30990">
            <v>0</v>
          </cell>
        </row>
        <row r="30991">
          <cell r="A30991">
            <v>0</v>
          </cell>
          <cell r="B30991">
            <v>0</v>
          </cell>
          <cell r="C30991">
            <v>0</v>
          </cell>
          <cell r="D30991">
            <v>0</v>
          </cell>
        </row>
        <row r="30992">
          <cell r="A30992">
            <v>0</v>
          </cell>
          <cell r="B30992">
            <v>0</v>
          </cell>
          <cell r="C30992">
            <v>0</v>
          </cell>
          <cell r="D30992">
            <v>0</v>
          </cell>
        </row>
        <row r="30993">
          <cell r="A30993">
            <v>0</v>
          </cell>
          <cell r="B30993">
            <v>0</v>
          </cell>
          <cell r="C30993">
            <v>0</v>
          </cell>
          <cell r="D30993">
            <v>0</v>
          </cell>
        </row>
        <row r="30994">
          <cell r="A30994">
            <v>0</v>
          </cell>
          <cell r="B30994">
            <v>0</v>
          </cell>
          <cell r="C30994">
            <v>0</v>
          </cell>
          <cell r="D30994">
            <v>0</v>
          </cell>
        </row>
        <row r="30995">
          <cell r="A30995">
            <v>0</v>
          </cell>
          <cell r="B30995">
            <v>0</v>
          </cell>
          <cell r="C30995">
            <v>0</v>
          </cell>
          <cell r="D30995">
            <v>0</v>
          </cell>
        </row>
        <row r="30996">
          <cell r="A30996">
            <v>0</v>
          </cell>
          <cell r="B30996">
            <v>0</v>
          </cell>
          <cell r="C30996">
            <v>0</v>
          </cell>
          <cell r="D30996">
            <v>0</v>
          </cell>
        </row>
        <row r="30997">
          <cell r="A30997">
            <v>0</v>
          </cell>
          <cell r="B30997">
            <v>0</v>
          </cell>
          <cell r="C30997">
            <v>0</v>
          </cell>
          <cell r="D30997">
            <v>0</v>
          </cell>
        </row>
        <row r="30998">
          <cell r="A30998">
            <v>0</v>
          </cell>
          <cell r="B30998">
            <v>0</v>
          </cell>
          <cell r="C30998">
            <v>0</v>
          </cell>
          <cell r="D30998">
            <v>0</v>
          </cell>
        </row>
        <row r="30999">
          <cell r="A30999">
            <v>0</v>
          </cell>
          <cell r="B30999">
            <v>0</v>
          </cell>
          <cell r="C30999">
            <v>0</v>
          </cell>
          <cell r="D30999">
            <v>0</v>
          </cell>
        </row>
        <row r="31000">
          <cell r="A31000">
            <v>0</v>
          </cell>
          <cell r="B31000">
            <v>0</v>
          </cell>
          <cell r="C31000">
            <v>0</v>
          </cell>
          <cell r="D31000">
            <v>0</v>
          </cell>
        </row>
        <row r="31001">
          <cell r="A31001">
            <v>0</v>
          </cell>
          <cell r="B31001">
            <v>0</v>
          </cell>
          <cell r="C31001">
            <v>0</v>
          </cell>
          <cell r="D31001">
            <v>0</v>
          </cell>
        </row>
        <row r="31002">
          <cell r="A31002">
            <v>0</v>
          </cell>
          <cell r="B31002">
            <v>0</v>
          </cell>
          <cell r="C31002">
            <v>0</v>
          </cell>
          <cell r="D31002">
            <v>0</v>
          </cell>
        </row>
        <row r="31003">
          <cell r="A31003">
            <v>0</v>
          </cell>
          <cell r="B31003">
            <v>0</v>
          </cell>
          <cell r="C31003">
            <v>0</v>
          </cell>
          <cell r="D31003">
            <v>0</v>
          </cell>
        </row>
        <row r="31004">
          <cell r="A31004">
            <v>0</v>
          </cell>
          <cell r="B31004">
            <v>0</v>
          </cell>
          <cell r="C31004">
            <v>0</v>
          </cell>
          <cell r="D31004">
            <v>0</v>
          </cell>
        </row>
        <row r="31005">
          <cell r="A31005">
            <v>0</v>
          </cell>
          <cell r="B31005">
            <v>0</v>
          </cell>
          <cell r="C31005">
            <v>0</v>
          </cell>
          <cell r="D31005">
            <v>0</v>
          </cell>
        </row>
        <row r="31006">
          <cell r="A31006">
            <v>0</v>
          </cell>
          <cell r="B31006">
            <v>0</v>
          </cell>
          <cell r="C31006">
            <v>0</v>
          </cell>
          <cell r="D31006">
            <v>0</v>
          </cell>
        </row>
        <row r="31007">
          <cell r="A31007">
            <v>0</v>
          </cell>
          <cell r="B31007">
            <v>0</v>
          </cell>
          <cell r="C31007">
            <v>0</v>
          </cell>
          <cell r="D31007">
            <v>0</v>
          </cell>
        </row>
        <row r="31008">
          <cell r="A31008">
            <v>0</v>
          </cell>
          <cell r="B31008">
            <v>0</v>
          </cell>
          <cell r="C31008">
            <v>0</v>
          </cell>
          <cell r="D31008">
            <v>0</v>
          </cell>
        </row>
        <row r="31009">
          <cell r="A31009">
            <v>0</v>
          </cell>
          <cell r="B31009">
            <v>0</v>
          </cell>
          <cell r="C31009">
            <v>0</v>
          </cell>
          <cell r="D31009">
            <v>0</v>
          </cell>
        </row>
        <row r="31010">
          <cell r="A31010">
            <v>0</v>
          </cell>
          <cell r="B31010">
            <v>0</v>
          </cell>
          <cell r="C31010">
            <v>0</v>
          </cell>
          <cell r="D31010">
            <v>0</v>
          </cell>
        </row>
        <row r="31011">
          <cell r="A31011">
            <v>0</v>
          </cell>
          <cell r="B31011">
            <v>0</v>
          </cell>
          <cell r="C31011">
            <v>0</v>
          </cell>
          <cell r="D31011">
            <v>0</v>
          </cell>
        </row>
        <row r="31012">
          <cell r="A31012">
            <v>0</v>
          </cell>
          <cell r="B31012">
            <v>0</v>
          </cell>
          <cell r="C31012">
            <v>0</v>
          </cell>
          <cell r="D31012">
            <v>0</v>
          </cell>
        </row>
        <row r="31013">
          <cell r="A31013">
            <v>0</v>
          </cell>
          <cell r="B31013">
            <v>0</v>
          </cell>
          <cell r="C31013">
            <v>0</v>
          </cell>
          <cell r="D31013">
            <v>0</v>
          </cell>
        </row>
        <row r="31014">
          <cell r="A31014">
            <v>0</v>
          </cell>
          <cell r="B31014">
            <v>0</v>
          </cell>
          <cell r="C31014">
            <v>0</v>
          </cell>
          <cell r="D31014">
            <v>0</v>
          </cell>
        </row>
        <row r="31015">
          <cell r="A31015">
            <v>0</v>
          </cell>
          <cell r="B31015">
            <v>0</v>
          </cell>
          <cell r="C31015">
            <v>0</v>
          </cell>
          <cell r="D31015">
            <v>0</v>
          </cell>
        </row>
        <row r="31016">
          <cell r="A31016">
            <v>0</v>
          </cell>
          <cell r="B31016">
            <v>0</v>
          </cell>
          <cell r="C31016">
            <v>0</v>
          </cell>
          <cell r="D31016">
            <v>0</v>
          </cell>
        </row>
        <row r="31017">
          <cell r="A31017">
            <v>0</v>
          </cell>
          <cell r="B31017">
            <v>0</v>
          </cell>
          <cell r="C31017">
            <v>0</v>
          </cell>
          <cell r="D31017">
            <v>0</v>
          </cell>
        </row>
        <row r="31018">
          <cell r="A31018">
            <v>0</v>
          </cell>
          <cell r="B31018">
            <v>0</v>
          </cell>
          <cell r="C31018">
            <v>0</v>
          </cell>
          <cell r="D31018">
            <v>0</v>
          </cell>
        </row>
        <row r="31019">
          <cell r="A31019">
            <v>0</v>
          </cell>
          <cell r="B31019">
            <v>0</v>
          </cell>
          <cell r="C31019">
            <v>0</v>
          </cell>
          <cell r="D31019">
            <v>0</v>
          </cell>
        </row>
        <row r="31020">
          <cell r="A31020">
            <v>0</v>
          </cell>
          <cell r="B31020">
            <v>0</v>
          </cell>
          <cell r="C31020">
            <v>0</v>
          </cell>
          <cell r="D31020">
            <v>0</v>
          </cell>
        </row>
        <row r="31021">
          <cell r="A31021">
            <v>0</v>
          </cell>
          <cell r="B31021">
            <v>0</v>
          </cell>
          <cell r="C31021">
            <v>0</v>
          </cell>
          <cell r="D31021">
            <v>0</v>
          </cell>
        </row>
        <row r="31022">
          <cell r="A31022">
            <v>0</v>
          </cell>
          <cell r="B31022">
            <v>0</v>
          </cell>
          <cell r="C31022">
            <v>0</v>
          </cell>
          <cell r="D31022">
            <v>0</v>
          </cell>
        </row>
        <row r="31023">
          <cell r="A31023">
            <v>0</v>
          </cell>
          <cell r="B31023">
            <v>0</v>
          </cell>
          <cell r="C31023">
            <v>0</v>
          </cell>
          <cell r="D31023">
            <v>0</v>
          </cell>
        </row>
        <row r="31024">
          <cell r="A31024">
            <v>0</v>
          </cell>
          <cell r="B31024">
            <v>0</v>
          </cell>
          <cell r="C31024">
            <v>0</v>
          </cell>
          <cell r="D31024">
            <v>0</v>
          </cell>
        </row>
        <row r="31025">
          <cell r="A31025">
            <v>0</v>
          </cell>
          <cell r="B31025">
            <v>0</v>
          </cell>
          <cell r="C31025">
            <v>0</v>
          </cell>
          <cell r="D31025">
            <v>0</v>
          </cell>
        </row>
        <row r="31026">
          <cell r="A31026">
            <v>0</v>
          </cell>
          <cell r="B31026">
            <v>0</v>
          </cell>
          <cell r="C31026">
            <v>0</v>
          </cell>
          <cell r="D31026">
            <v>0</v>
          </cell>
        </row>
        <row r="31027">
          <cell r="A31027">
            <v>0</v>
          </cell>
          <cell r="B31027">
            <v>0</v>
          </cell>
          <cell r="C31027">
            <v>0</v>
          </cell>
          <cell r="D31027">
            <v>0</v>
          </cell>
        </row>
        <row r="31028">
          <cell r="A31028">
            <v>0</v>
          </cell>
          <cell r="B31028">
            <v>0</v>
          </cell>
          <cell r="C31028">
            <v>0</v>
          </cell>
          <cell r="D31028">
            <v>0</v>
          </cell>
        </row>
        <row r="31029">
          <cell r="A31029">
            <v>0</v>
          </cell>
          <cell r="B31029">
            <v>0</v>
          </cell>
          <cell r="C31029">
            <v>0</v>
          </cell>
          <cell r="D31029">
            <v>0</v>
          </cell>
        </row>
        <row r="31030">
          <cell r="A31030">
            <v>0</v>
          </cell>
          <cell r="B31030">
            <v>0</v>
          </cell>
          <cell r="C31030">
            <v>0</v>
          </cell>
          <cell r="D31030">
            <v>0</v>
          </cell>
        </row>
        <row r="31031">
          <cell r="A31031">
            <v>0</v>
          </cell>
          <cell r="B31031">
            <v>0</v>
          </cell>
          <cell r="C31031">
            <v>0</v>
          </cell>
          <cell r="D31031">
            <v>0</v>
          </cell>
        </row>
        <row r="31032">
          <cell r="A31032">
            <v>0</v>
          </cell>
          <cell r="B31032">
            <v>0</v>
          </cell>
          <cell r="C31032">
            <v>0</v>
          </cell>
          <cell r="D31032">
            <v>0</v>
          </cell>
        </row>
        <row r="31033">
          <cell r="A31033">
            <v>0</v>
          </cell>
          <cell r="B31033">
            <v>0</v>
          </cell>
          <cell r="C31033">
            <v>0</v>
          </cell>
          <cell r="D31033">
            <v>0</v>
          </cell>
        </row>
        <row r="31034">
          <cell r="A31034">
            <v>0</v>
          </cell>
          <cell r="B31034">
            <v>0</v>
          </cell>
          <cell r="C31034">
            <v>0</v>
          </cell>
          <cell r="D31034">
            <v>0</v>
          </cell>
        </row>
        <row r="31035">
          <cell r="A31035">
            <v>0</v>
          </cell>
          <cell r="B31035">
            <v>0</v>
          </cell>
          <cell r="C31035">
            <v>0</v>
          </cell>
          <cell r="D31035">
            <v>0</v>
          </cell>
        </row>
        <row r="31036">
          <cell r="A31036">
            <v>0</v>
          </cell>
          <cell r="B31036">
            <v>0</v>
          </cell>
          <cell r="C31036">
            <v>0</v>
          </cell>
          <cell r="D31036">
            <v>0</v>
          </cell>
        </row>
        <row r="31037">
          <cell r="A31037">
            <v>0</v>
          </cell>
          <cell r="B31037">
            <v>0</v>
          </cell>
          <cell r="C31037">
            <v>0</v>
          </cell>
          <cell r="D31037">
            <v>0</v>
          </cell>
        </row>
        <row r="31038">
          <cell r="A31038">
            <v>0</v>
          </cell>
          <cell r="B31038">
            <v>0</v>
          </cell>
          <cell r="C31038">
            <v>0</v>
          </cell>
          <cell r="D31038">
            <v>0</v>
          </cell>
        </row>
        <row r="31039">
          <cell r="A31039">
            <v>0</v>
          </cell>
          <cell r="B31039">
            <v>0</v>
          </cell>
          <cell r="C31039">
            <v>0</v>
          </cell>
          <cell r="D31039">
            <v>0</v>
          </cell>
        </row>
        <row r="31040">
          <cell r="A31040">
            <v>0</v>
          </cell>
          <cell r="B31040">
            <v>0</v>
          </cell>
          <cell r="C31040">
            <v>0</v>
          </cell>
          <cell r="D31040">
            <v>0</v>
          </cell>
        </row>
        <row r="31041">
          <cell r="A31041">
            <v>0</v>
          </cell>
          <cell r="B31041">
            <v>0</v>
          </cell>
          <cell r="C31041">
            <v>0</v>
          </cell>
          <cell r="D31041">
            <v>0</v>
          </cell>
        </row>
        <row r="31042">
          <cell r="A31042">
            <v>0</v>
          </cell>
          <cell r="B31042">
            <v>0</v>
          </cell>
          <cell r="C31042">
            <v>0</v>
          </cell>
          <cell r="D31042">
            <v>0</v>
          </cell>
        </row>
        <row r="31043">
          <cell r="A31043">
            <v>0</v>
          </cell>
          <cell r="B31043">
            <v>0</v>
          </cell>
          <cell r="C31043">
            <v>0</v>
          </cell>
          <cell r="D31043">
            <v>0</v>
          </cell>
        </row>
        <row r="31044">
          <cell r="A31044">
            <v>0</v>
          </cell>
          <cell r="B31044">
            <v>0</v>
          </cell>
          <cell r="C31044">
            <v>0</v>
          </cell>
          <cell r="D31044">
            <v>0</v>
          </cell>
        </row>
        <row r="31045">
          <cell r="A31045">
            <v>0</v>
          </cell>
          <cell r="B31045">
            <v>0</v>
          </cell>
          <cell r="C31045">
            <v>0</v>
          </cell>
          <cell r="D31045">
            <v>0</v>
          </cell>
        </row>
        <row r="31046">
          <cell r="A31046">
            <v>0</v>
          </cell>
          <cell r="B31046">
            <v>0</v>
          </cell>
          <cell r="C31046">
            <v>0</v>
          </cell>
          <cell r="D31046">
            <v>0</v>
          </cell>
        </row>
        <row r="31047">
          <cell r="A31047">
            <v>0</v>
          </cell>
          <cell r="B31047">
            <v>0</v>
          </cell>
          <cell r="C31047">
            <v>0</v>
          </cell>
          <cell r="D31047">
            <v>0</v>
          </cell>
        </row>
        <row r="31048">
          <cell r="A31048">
            <v>0</v>
          </cell>
          <cell r="B31048">
            <v>0</v>
          </cell>
          <cell r="C31048">
            <v>0</v>
          </cell>
          <cell r="D31048">
            <v>0</v>
          </cell>
        </row>
        <row r="31049">
          <cell r="A31049">
            <v>0</v>
          </cell>
          <cell r="B31049">
            <v>0</v>
          </cell>
          <cell r="C31049">
            <v>0</v>
          </cell>
          <cell r="D31049">
            <v>0</v>
          </cell>
        </row>
        <row r="31050">
          <cell r="A31050">
            <v>0</v>
          </cell>
          <cell r="B31050">
            <v>0</v>
          </cell>
          <cell r="C31050">
            <v>0</v>
          </cell>
          <cell r="D31050">
            <v>0</v>
          </cell>
        </row>
        <row r="31051">
          <cell r="A31051">
            <v>0</v>
          </cell>
          <cell r="B31051">
            <v>0</v>
          </cell>
          <cell r="C31051">
            <v>0</v>
          </cell>
          <cell r="D31051">
            <v>0</v>
          </cell>
        </row>
        <row r="31052">
          <cell r="A31052">
            <v>0</v>
          </cell>
          <cell r="B31052">
            <v>0</v>
          </cell>
          <cell r="C31052">
            <v>0</v>
          </cell>
          <cell r="D31052">
            <v>0</v>
          </cell>
        </row>
        <row r="31053">
          <cell r="A31053">
            <v>0</v>
          </cell>
          <cell r="B31053">
            <v>0</v>
          </cell>
          <cell r="C31053">
            <v>0</v>
          </cell>
          <cell r="D31053">
            <v>0</v>
          </cell>
        </row>
        <row r="31054">
          <cell r="A31054">
            <v>0</v>
          </cell>
          <cell r="B31054">
            <v>0</v>
          </cell>
          <cell r="C31054">
            <v>0</v>
          </cell>
          <cell r="D31054">
            <v>0</v>
          </cell>
        </row>
        <row r="31055">
          <cell r="A31055">
            <v>0</v>
          </cell>
          <cell r="B31055">
            <v>0</v>
          </cell>
          <cell r="C31055">
            <v>0</v>
          </cell>
          <cell r="D31055">
            <v>0</v>
          </cell>
        </row>
        <row r="31056">
          <cell r="A31056">
            <v>0</v>
          </cell>
          <cell r="B31056">
            <v>0</v>
          </cell>
          <cell r="C31056">
            <v>0</v>
          </cell>
          <cell r="D31056">
            <v>0</v>
          </cell>
        </row>
        <row r="31057">
          <cell r="A31057">
            <v>0</v>
          </cell>
          <cell r="B31057">
            <v>0</v>
          </cell>
          <cell r="C31057">
            <v>0</v>
          </cell>
          <cell r="D31057">
            <v>0</v>
          </cell>
        </row>
        <row r="31058">
          <cell r="A31058">
            <v>0</v>
          </cell>
          <cell r="B31058">
            <v>0</v>
          </cell>
          <cell r="C31058">
            <v>0</v>
          </cell>
          <cell r="D31058">
            <v>0</v>
          </cell>
        </row>
        <row r="31059">
          <cell r="A31059">
            <v>0</v>
          </cell>
          <cell r="B31059">
            <v>0</v>
          </cell>
          <cell r="C31059">
            <v>0</v>
          </cell>
          <cell r="D31059">
            <v>0</v>
          </cell>
        </row>
        <row r="31060">
          <cell r="A31060">
            <v>0</v>
          </cell>
          <cell r="B31060">
            <v>0</v>
          </cell>
          <cell r="C31060">
            <v>0</v>
          </cell>
          <cell r="D31060">
            <v>0</v>
          </cell>
        </row>
        <row r="31061">
          <cell r="A31061">
            <v>0</v>
          </cell>
          <cell r="B31061">
            <v>0</v>
          </cell>
          <cell r="C31061">
            <v>0</v>
          </cell>
          <cell r="D31061">
            <v>0</v>
          </cell>
        </row>
        <row r="31062">
          <cell r="A31062">
            <v>0</v>
          </cell>
          <cell r="B31062">
            <v>0</v>
          </cell>
          <cell r="C31062">
            <v>0</v>
          </cell>
          <cell r="D31062">
            <v>0</v>
          </cell>
        </row>
        <row r="31063">
          <cell r="A31063">
            <v>0</v>
          </cell>
          <cell r="B31063">
            <v>0</v>
          </cell>
          <cell r="C31063">
            <v>0</v>
          </cell>
          <cell r="D31063">
            <v>0</v>
          </cell>
        </row>
        <row r="31064">
          <cell r="A31064">
            <v>0</v>
          </cell>
          <cell r="B31064">
            <v>0</v>
          </cell>
          <cell r="C31064">
            <v>0</v>
          </cell>
          <cell r="D31064">
            <v>0</v>
          </cell>
        </row>
        <row r="31065">
          <cell r="A31065">
            <v>0</v>
          </cell>
          <cell r="B31065">
            <v>0</v>
          </cell>
          <cell r="C31065">
            <v>0</v>
          </cell>
          <cell r="D31065">
            <v>0</v>
          </cell>
        </row>
        <row r="31066">
          <cell r="A31066">
            <v>0</v>
          </cell>
          <cell r="B31066">
            <v>0</v>
          </cell>
          <cell r="C31066">
            <v>0</v>
          </cell>
          <cell r="D31066">
            <v>0</v>
          </cell>
        </row>
        <row r="31067">
          <cell r="A31067">
            <v>0</v>
          </cell>
          <cell r="B31067">
            <v>0</v>
          </cell>
          <cell r="C31067">
            <v>0</v>
          </cell>
          <cell r="D31067">
            <v>0</v>
          </cell>
        </row>
        <row r="31068">
          <cell r="A31068">
            <v>0</v>
          </cell>
          <cell r="B31068">
            <v>0</v>
          </cell>
          <cell r="C31068">
            <v>0</v>
          </cell>
          <cell r="D31068">
            <v>0</v>
          </cell>
        </row>
        <row r="31069">
          <cell r="A31069">
            <v>0</v>
          </cell>
          <cell r="B31069">
            <v>0</v>
          </cell>
          <cell r="C31069">
            <v>0</v>
          </cell>
          <cell r="D31069">
            <v>0</v>
          </cell>
        </row>
        <row r="31070">
          <cell r="A31070">
            <v>0</v>
          </cell>
          <cell r="B31070">
            <v>0</v>
          </cell>
          <cell r="C31070">
            <v>0</v>
          </cell>
          <cell r="D31070">
            <v>0</v>
          </cell>
        </row>
        <row r="31071">
          <cell r="A31071">
            <v>0</v>
          </cell>
          <cell r="B31071">
            <v>0</v>
          </cell>
          <cell r="C31071">
            <v>0</v>
          </cell>
          <cell r="D31071">
            <v>0</v>
          </cell>
        </row>
        <row r="31072">
          <cell r="A31072">
            <v>0</v>
          </cell>
          <cell r="B31072">
            <v>0</v>
          </cell>
          <cell r="C31072">
            <v>0</v>
          </cell>
          <cell r="D31072">
            <v>0</v>
          </cell>
        </row>
        <row r="31073">
          <cell r="A31073">
            <v>0</v>
          </cell>
          <cell r="B31073">
            <v>0</v>
          </cell>
          <cell r="C31073">
            <v>0</v>
          </cell>
          <cell r="D31073">
            <v>0</v>
          </cell>
        </row>
        <row r="31074">
          <cell r="A31074">
            <v>0</v>
          </cell>
          <cell r="B31074">
            <v>0</v>
          </cell>
          <cell r="C31074">
            <v>0</v>
          </cell>
          <cell r="D31074">
            <v>0</v>
          </cell>
        </row>
        <row r="31075">
          <cell r="A31075">
            <v>0</v>
          </cell>
          <cell r="B31075">
            <v>0</v>
          </cell>
          <cell r="C31075">
            <v>0</v>
          </cell>
          <cell r="D31075">
            <v>0</v>
          </cell>
        </row>
        <row r="31076">
          <cell r="A31076">
            <v>0</v>
          </cell>
          <cell r="B31076">
            <v>0</v>
          </cell>
          <cell r="C31076">
            <v>0</v>
          </cell>
          <cell r="D31076">
            <v>0</v>
          </cell>
        </row>
        <row r="31077">
          <cell r="A31077">
            <v>0</v>
          </cell>
          <cell r="B31077">
            <v>0</v>
          </cell>
          <cell r="C31077">
            <v>0</v>
          </cell>
          <cell r="D31077">
            <v>0</v>
          </cell>
        </row>
        <row r="31078">
          <cell r="A31078">
            <v>0</v>
          </cell>
          <cell r="B31078">
            <v>0</v>
          </cell>
          <cell r="C31078">
            <v>0</v>
          </cell>
          <cell r="D31078">
            <v>0</v>
          </cell>
        </row>
        <row r="31079">
          <cell r="A31079">
            <v>0</v>
          </cell>
          <cell r="B31079">
            <v>0</v>
          </cell>
          <cell r="C31079">
            <v>0</v>
          </cell>
          <cell r="D31079">
            <v>0</v>
          </cell>
        </row>
        <row r="31080">
          <cell r="A31080">
            <v>0</v>
          </cell>
          <cell r="B31080">
            <v>0</v>
          </cell>
          <cell r="C31080">
            <v>0</v>
          </cell>
          <cell r="D31080">
            <v>0</v>
          </cell>
        </row>
        <row r="31081">
          <cell r="A31081">
            <v>0</v>
          </cell>
          <cell r="B31081">
            <v>0</v>
          </cell>
          <cell r="C31081">
            <v>0</v>
          </cell>
          <cell r="D31081">
            <v>0</v>
          </cell>
        </row>
        <row r="31082">
          <cell r="A31082">
            <v>0</v>
          </cell>
          <cell r="B31082">
            <v>0</v>
          </cell>
          <cell r="C31082">
            <v>0</v>
          </cell>
          <cell r="D31082">
            <v>0</v>
          </cell>
        </row>
        <row r="31083">
          <cell r="A31083">
            <v>0</v>
          </cell>
          <cell r="B31083">
            <v>0</v>
          </cell>
          <cell r="C31083">
            <v>0</v>
          </cell>
          <cell r="D31083">
            <v>0</v>
          </cell>
        </row>
        <row r="31084">
          <cell r="A31084">
            <v>0</v>
          </cell>
          <cell r="B31084">
            <v>0</v>
          </cell>
          <cell r="C31084">
            <v>0</v>
          </cell>
          <cell r="D31084">
            <v>0</v>
          </cell>
        </row>
        <row r="31085">
          <cell r="A31085">
            <v>0</v>
          </cell>
          <cell r="B31085">
            <v>0</v>
          </cell>
          <cell r="C31085">
            <v>0</v>
          </cell>
          <cell r="D31085">
            <v>0</v>
          </cell>
        </row>
        <row r="31086">
          <cell r="A31086">
            <v>0</v>
          </cell>
          <cell r="B31086">
            <v>0</v>
          </cell>
          <cell r="C31086">
            <v>0</v>
          </cell>
          <cell r="D31086">
            <v>0</v>
          </cell>
        </row>
        <row r="31087">
          <cell r="A31087">
            <v>0</v>
          </cell>
          <cell r="B31087">
            <v>0</v>
          </cell>
          <cell r="C31087">
            <v>0</v>
          </cell>
          <cell r="D31087">
            <v>0</v>
          </cell>
        </row>
        <row r="31088">
          <cell r="A31088">
            <v>0</v>
          </cell>
          <cell r="B31088">
            <v>0</v>
          </cell>
          <cell r="C31088">
            <v>0</v>
          </cell>
          <cell r="D31088">
            <v>0</v>
          </cell>
        </row>
        <row r="31089">
          <cell r="A31089">
            <v>0</v>
          </cell>
          <cell r="B31089">
            <v>0</v>
          </cell>
          <cell r="C31089">
            <v>0</v>
          </cell>
          <cell r="D31089">
            <v>0</v>
          </cell>
        </row>
        <row r="31090">
          <cell r="A31090">
            <v>0</v>
          </cell>
          <cell r="B31090">
            <v>0</v>
          </cell>
          <cell r="C31090">
            <v>0</v>
          </cell>
          <cell r="D31090">
            <v>0</v>
          </cell>
        </row>
        <row r="31091">
          <cell r="A31091">
            <v>0</v>
          </cell>
          <cell r="B31091">
            <v>0</v>
          </cell>
          <cell r="C31091">
            <v>0</v>
          </cell>
          <cell r="D31091">
            <v>0</v>
          </cell>
        </row>
        <row r="31092">
          <cell r="A31092">
            <v>0</v>
          </cell>
          <cell r="B31092">
            <v>0</v>
          </cell>
          <cell r="C31092">
            <v>0</v>
          </cell>
          <cell r="D31092">
            <v>0</v>
          </cell>
        </row>
        <row r="31093">
          <cell r="A31093">
            <v>0</v>
          </cell>
          <cell r="B31093">
            <v>0</v>
          </cell>
          <cell r="C31093">
            <v>0</v>
          </cell>
          <cell r="D31093">
            <v>0</v>
          </cell>
        </row>
        <row r="31094">
          <cell r="A31094">
            <v>0</v>
          </cell>
          <cell r="B31094">
            <v>0</v>
          </cell>
          <cell r="C31094">
            <v>0</v>
          </cell>
          <cell r="D31094">
            <v>0</v>
          </cell>
        </row>
        <row r="31095">
          <cell r="A31095">
            <v>0</v>
          </cell>
          <cell r="B31095">
            <v>0</v>
          </cell>
          <cell r="C31095">
            <v>0</v>
          </cell>
          <cell r="D31095">
            <v>0</v>
          </cell>
        </row>
        <row r="31096">
          <cell r="A31096">
            <v>0</v>
          </cell>
          <cell r="B31096">
            <v>0</v>
          </cell>
          <cell r="C31096">
            <v>0</v>
          </cell>
          <cell r="D31096">
            <v>0</v>
          </cell>
        </row>
        <row r="31097">
          <cell r="A31097">
            <v>0</v>
          </cell>
          <cell r="B31097">
            <v>0</v>
          </cell>
          <cell r="C31097">
            <v>0</v>
          </cell>
          <cell r="D31097">
            <v>0</v>
          </cell>
        </row>
        <row r="31098">
          <cell r="A31098">
            <v>0</v>
          </cell>
          <cell r="B31098">
            <v>0</v>
          </cell>
          <cell r="C31098">
            <v>0</v>
          </cell>
          <cell r="D31098">
            <v>0</v>
          </cell>
        </row>
        <row r="31099">
          <cell r="A31099">
            <v>0</v>
          </cell>
          <cell r="B31099">
            <v>0</v>
          </cell>
          <cell r="C31099">
            <v>0</v>
          </cell>
          <cell r="D31099">
            <v>0</v>
          </cell>
        </row>
        <row r="31100">
          <cell r="A31100">
            <v>0</v>
          </cell>
          <cell r="B31100">
            <v>0</v>
          </cell>
          <cell r="C31100">
            <v>0</v>
          </cell>
          <cell r="D31100">
            <v>0</v>
          </cell>
        </row>
        <row r="31101">
          <cell r="A31101">
            <v>0</v>
          </cell>
          <cell r="B31101">
            <v>0</v>
          </cell>
          <cell r="C31101">
            <v>0</v>
          </cell>
          <cell r="D31101">
            <v>0</v>
          </cell>
        </row>
        <row r="31102">
          <cell r="A31102">
            <v>0</v>
          </cell>
          <cell r="B31102">
            <v>0</v>
          </cell>
          <cell r="C31102">
            <v>0</v>
          </cell>
          <cell r="D31102">
            <v>0</v>
          </cell>
        </row>
        <row r="31103">
          <cell r="A31103">
            <v>0</v>
          </cell>
          <cell r="B31103">
            <v>0</v>
          </cell>
          <cell r="C31103">
            <v>0</v>
          </cell>
          <cell r="D31103">
            <v>0</v>
          </cell>
        </row>
        <row r="31104">
          <cell r="A31104">
            <v>0</v>
          </cell>
          <cell r="B31104">
            <v>0</v>
          </cell>
          <cell r="C31104">
            <v>0</v>
          </cell>
          <cell r="D31104">
            <v>0</v>
          </cell>
        </row>
        <row r="31105">
          <cell r="A31105">
            <v>0</v>
          </cell>
          <cell r="B31105">
            <v>0</v>
          </cell>
          <cell r="C31105">
            <v>0</v>
          </cell>
          <cell r="D31105">
            <v>0</v>
          </cell>
        </row>
        <row r="31106">
          <cell r="A31106">
            <v>0</v>
          </cell>
          <cell r="B31106">
            <v>0</v>
          </cell>
          <cell r="C31106">
            <v>0</v>
          </cell>
          <cell r="D31106">
            <v>0</v>
          </cell>
        </row>
        <row r="31107">
          <cell r="A31107">
            <v>0</v>
          </cell>
          <cell r="B31107">
            <v>0</v>
          </cell>
          <cell r="C31107">
            <v>0</v>
          </cell>
          <cell r="D31107">
            <v>0</v>
          </cell>
        </row>
        <row r="31108">
          <cell r="A31108">
            <v>0</v>
          </cell>
          <cell r="B31108">
            <v>0</v>
          </cell>
          <cell r="C31108">
            <v>0</v>
          </cell>
          <cell r="D31108">
            <v>0</v>
          </cell>
        </row>
        <row r="31109">
          <cell r="A31109">
            <v>0</v>
          </cell>
          <cell r="B31109">
            <v>0</v>
          </cell>
          <cell r="C31109">
            <v>0</v>
          </cell>
          <cell r="D31109">
            <v>0</v>
          </cell>
        </row>
        <row r="31110">
          <cell r="A31110">
            <v>0</v>
          </cell>
          <cell r="B31110">
            <v>0</v>
          </cell>
          <cell r="C31110">
            <v>0</v>
          </cell>
          <cell r="D31110">
            <v>0</v>
          </cell>
        </row>
        <row r="31111">
          <cell r="A31111">
            <v>0</v>
          </cell>
          <cell r="B31111">
            <v>0</v>
          </cell>
          <cell r="C31111">
            <v>0</v>
          </cell>
          <cell r="D31111">
            <v>0</v>
          </cell>
        </row>
        <row r="31112">
          <cell r="A31112">
            <v>0</v>
          </cell>
          <cell r="B31112">
            <v>0</v>
          </cell>
          <cell r="C31112">
            <v>0</v>
          </cell>
          <cell r="D31112">
            <v>0</v>
          </cell>
        </row>
        <row r="31113">
          <cell r="A31113">
            <v>0</v>
          </cell>
          <cell r="B31113">
            <v>0</v>
          </cell>
          <cell r="C31113">
            <v>0</v>
          </cell>
          <cell r="D31113">
            <v>0</v>
          </cell>
        </row>
        <row r="31114">
          <cell r="A31114">
            <v>0</v>
          </cell>
          <cell r="B31114">
            <v>0</v>
          </cell>
          <cell r="C31114">
            <v>0</v>
          </cell>
          <cell r="D31114">
            <v>0</v>
          </cell>
        </row>
        <row r="31115">
          <cell r="A31115">
            <v>0</v>
          </cell>
          <cell r="B31115">
            <v>0</v>
          </cell>
          <cell r="C31115">
            <v>0</v>
          </cell>
          <cell r="D31115">
            <v>0</v>
          </cell>
        </row>
        <row r="31116">
          <cell r="A31116">
            <v>0</v>
          </cell>
          <cell r="B31116">
            <v>0</v>
          </cell>
          <cell r="C31116">
            <v>0</v>
          </cell>
          <cell r="D31116">
            <v>0</v>
          </cell>
        </row>
        <row r="31117">
          <cell r="A31117">
            <v>0</v>
          </cell>
          <cell r="B31117">
            <v>0</v>
          </cell>
          <cell r="C31117">
            <v>0</v>
          </cell>
          <cell r="D31117">
            <v>0</v>
          </cell>
        </row>
        <row r="31118">
          <cell r="A31118">
            <v>0</v>
          </cell>
          <cell r="B31118">
            <v>0</v>
          </cell>
          <cell r="C31118">
            <v>0</v>
          </cell>
          <cell r="D31118">
            <v>0</v>
          </cell>
        </row>
        <row r="31119">
          <cell r="A31119">
            <v>0</v>
          </cell>
          <cell r="B31119">
            <v>0</v>
          </cell>
          <cell r="C31119">
            <v>0</v>
          </cell>
          <cell r="D31119">
            <v>0</v>
          </cell>
        </row>
        <row r="31120">
          <cell r="A31120">
            <v>0</v>
          </cell>
          <cell r="B31120">
            <v>0</v>
          </cell>
          <cell r="C31120">
            <v>0</v>
          </cell>
          <cell r="D31120">
            <v>0</v>
          </cell>
        </row>
        <row r="31121">
          <cell r="A31121">
            <v>0</v>
          </cell>
          <cell r="B31121">
            <v>0</v>
          </cell>
          <cell r="C31121">
            <v>0</v>
          </cell>
          <cell r="D31121">
            <v>0</v>
          </cell>
        </row>
        <row r="31122">
          <cell r="A31122">
            <v>0</v>
          </cell>
          <cell r="B31122">
            <v>0</v>
          </cell>
          <cell r="C31122">
            <v>0</v>
          </cell>
          <cell r="D31122">
            <v>0</v>
          </cell>
        </row>
        <row r="31123">
          <cell r="A31123">
            <v>0</v>
          </cell>
          <cell r="B31123">
            <v>0</v>
          </cell>
          <cell r="C31123">
            <v>0</v>
          </cell>
          <cell r="D31123">
            <v>0</v>
          </cell>
        </row>
        <row r="31124">
          <cell r="A31124">
            <v>0</v>
          </cell>
          <cell r="B31124">
            <v>0</v>
          </cell>
          <cell r="C31124">
            <v>0</v>
          </cell>
          <cell r="D31124">
            <v>0</v>
          </cell>
        </row>
        <row r="31125">
          <cell r="A31125">
            <v>0</v>
          </cell>
          <cell r="B31125">
            <v>0</v>
          </cell>
          <cell r="C31125">
            <v>0</v>
          </cell>
          <cell r="D31125">
            <v>0</v>
          </cell>
        </row>
        <row r="31126">
          <cell r="A31126">
            <v>0</v>
          </cell>
          <cell r="B31126">
            <v>0</v>
          </cell>
          <cell r="C31126">
            <v>0</v>
          </cell>
          <cell r="D31126">
            <v>0</v>
          </cell>
        </row>
        <row r="31127">
          <cell r="A31127">
            <v>0</v>
          </cell>
          <cell r="B31127">
            <v>0</v>
          </cell>
          <cell r="C31127">
            <v>0</v>
          </cell>
          <cell r="D31127">
            <v>0</v>
          </cell>
        </row>
        <row r="31128">
          <cell r="A31128">
            <v>0</v>
          </cell>
          <cell r="B31128">
            <v>0</v>
          </cell>
          <cell r="C31128">
            <v>0</v>
          </cell>
          <cell r="D31128">
            <v>0</v>
          </cell>
        </row>
        <row r="31129">
          <cell r="A31129">
            <v>0</v>
          </cell>
          <cell r="B31129">
            <v>0</v>
          </cell>
          <cell r="C31129">
            <v>0</v>
          </cell>
          <cell r="D31129">
            <v>0</v>
          </cell>
        </row>
        <row r="31130">
          <cell r="A31130">
            <v>0</v>
          </cell>
          <cell r="B31130">
            <v>0</v>
          </cell>
          <cell r="C31130">
            <v>0</v>
          </cell>
          <cell r="D31130">
            <v>0</v>
          </cell>
        </row>
        <row r="31131">
          <cell r="A31131">
            <v>0</v>
          </cell>
          <cell r="B31131">
            <v>0</v>
          </cell>
          <cell r="C31131">
            <v>0</v>
          </cell>
          <cell r="D31131">
            <v>0</v>
          </cell>
        </row>
        <row r="31132">
          <cell r="A31132">
            <v>0</v>
          </cell>
          <cell r="B31132">
            <v>0</v>
          </cell>
          <cell r="C31132">
            <v>0</v>
          </cell>
          <cell r="D31132">
            <v>0</v>
          </cell>
        </row>
        <row r="31133">
          <cell r="A31133">
            <v>0</v>
          </cell>
          <cell r="B31133">
            <v>0</v>
          </cell>
          <cell r="C31133">
            <v>0</v>
          </cell>
          <cell r="D31133">
            <v>0</v>
          </cell>
        </row>
        <row r="31134">
          <cell r="A31134">
            <v>0</v>
          </cell>
          <cell r="B31134">
            <v>0</v>
          </cell>
          <cell r="C31134">
            <v>0</v>
          </cell>
          <cell r="D31134">
            <v>0</v>
          </cell>
        </row>
        <row r="31135">
          <cell r="A31135">
            <v>0</v>
          </cell>
          <cell r="B31135">
            <v>0</v>
          </cell>
          <cell r="C31135">
            <v>0</v>
          </cell>
          <cell r="D31135">
            <v>0</v>
          </cell>
        </row>
        <row r="31136">
          <cell r="A31136">
            <v>0</v>
          </cell>
          <cell r="B31136">
            <v>0</v>
          </cell>
          <cell r="C31136">
            <v>0</v>
          </cell>
          <cell r="D31136">
            <v>0</v>
          </cell>
        </row>
        <row r="31137">
          <cell r="A31137">
            <v>0</v>
          </cell>
          <cell r="B31137">
            <v>0</v>
          </cell>
          <cell r="C31137">
            <v>0</v>
          </cell>
          <cell r="D31137">
            <v>0</v>
          </cell>
        </row>
        <row r="31138">
          <cell r="A31138">
            <v>0</v>
          </cell>
          <cell r="B31138">
            <v>0</v>
          </cell>
          <cell r="C31138">
            <v>0</v>
          </cell>
          <cell r="D31138">
            <v>0</v>
          </cell>
        </row>
        <row r="31139">
          <cell r="A31139">
            <v>0</v>
          </cell>
          <cell r="B31139">
            <v>0</v>
          </cell>
          <cell r="C31139">
            <v>0</v>
          </cell>
          <cell r="D31139">
            <v>0</v>
          </cell>
        </row>
        <row r="31140">
          <cell r="A31140">
            <v>0</v>
          </cell>
          <cell r="B31140">
            <v>0</v>
          </cell>
          <cell r="C31140">
            <v>0</v>
          </cell>
          <cell r="D31140">
            <v>0</v>
          </cell>
        </row>
        <row r="31141">
          <cell r="A31141">
            <v>0</v>
          </cell>
          <cell r="B31141">
            <v>0</v>
          </cell>
          <cell r="C31141">
            <v>0</v>
          </cell>
          <cell r="D31141">
            <v>0</v>
          </cell>
        </row>
        <row r="31142">
          <cell r="A31142">
            <v>0</v>
          </cell>
          <cell r="B31142">
            <v>0</v>
          </cell>
          <cell r="C31142">
            <v>0</v>
          </cell>
          <cell r="D31142">
            <v>0</v>
          </cell>
        </row>
        <row r="31143">
          <cell r="A31143">
            <v>0</v>
          </cell>
          <cell r="B31143">
            <v>0</v>
          </cell>
          <cell r="C31143">
            <v>0</v>
          </cell>
          <cell r="D31143">
            <v>0</v>
          </cell>
        </row>
        <row r="31144">
          <cell r="A31144">
            <v>0</v>
          </cell>
          <cell r="B31144">
            <v>0</v>
          </cell>
          <cell r="C31144">
            <v>0</v>
          </cell>
          <cell r="D31144">
            <v>0</v>
          </cell>
        </row>
        <row r="31145">
          <cell r="A31145">
            <v>0</v>
          </cell>
          <cell r="B31145">
            <v>0</v>
          </cell>
          <cell r="C31145">
            <v>0</v>
          </cell>
          <cell r="D31145">
            <v>0</v>
          </cell>
        </row>
        <row r="31146">
          <cell r="A31146">
            <v>0</v>
          </cell>
          <cell r="B31146">
            <v>0</v>
          </cell>
          <cell r="C31146">
            <v>0</v>
          </cell>
          <cell r="D31146">
            <v>0</v>
          </cell>
        </row>
        <row r="31147">
          <cell r="A31147">
            <v>0</v>
          </cell>
          <cell r="B31147">
            <v>0</v>
          </cell>
          <cell r="C31147">
            <v>0</v>
          </cell>
          <cell r="D31147">
            <v>0</v>
          </cell>
        </row>
        <row r="31148">
          <cell r="A31148">
            <v>0</v>
          </cell>
          <cell r="B31148">
            <v>0</v>
          </cell>
          <cell r="C31148">
            <v>0</v>
          </cell>
          <cell r="D31148">
            <v>0</v>
          </cell>
        </row>
        <row r="31149">
          <cell r="A31149">
            <v>0</v>
          </cell>
          <cell r="B31149">
            <v>0</v>
          </cell>
          <cell r="C31149">
            <v>0</v>
          </cell>
          <cell r="D31149">
            <v>0</v>
          </cell>
        </row>
        <row r="31150">
          <cell r="A31150">
            <v>0</v>
          </cell>
          <cell r="B31150">
            <v>0</v>
          </cell>
          <cell r="C31150">
            <v>0</v>
          </cell>
          <cell r="D31150">
            <v>0</v>
          </cell>
        </row>
        <row r="31151">
          <cell r="A31151">
            <v>0</v>
          </cell>
          <cell r="B31151">
            <v>0</v>
          </cell>
          <cell r="C31151">
            <v>0</v>
          </cell>
          <cell r="D31151">
            <v>0</v>
          </cell>
        </row>
        <row r="31152">
          <cell r="A31152">
            <v>0</v>
          </cell>
          <cell r="B31152">
            <v>0</v>
          </cell>
          <cell r="C31152">
            <v>0</v>
          </cell>
          <cell r="D31152">
            <v>0</v>
          </cell>
        </row>
        <row r="31153">
          <cell r="A31153">
            <v>0</v>
          </cell>
          <cell r="B31153">
            <v>0</v>
          </cell>
          <cell r="C31153">
            <v>0</v>
          </cell>
          <cell r="D31153">
            <v>0</v>
          </cell>
        </row>
        <row r="31154">
          <cell r="A31154">
            <v>0</v>
          </cell>
          <cell r="B31154">
            <v>0</v>
          </cell>
          <cell r="C31154">
            <v>0</v>
          </cell>
          <cell r="D31154">
            <v>0</v>
          </cell>
        </row>
        <row r="31155">
          <cell r="A31155">
            <v>0</v>
          </cell>
          <cell r="B31155">
            <v>0</v>
          </cell>
          <cell r="C31155">
            <v>0</v>
          </cell>
          <cell r="D31155">
            <v>0</v>
          </cell>
        </row>
        <row r="31156">
          <cell r="A31156">
            <v>0</v>
          </cell>
          <cell r="B31156">
            <v>0</v>
          </cell>
          <cell r="C31156">
            <v>0</v>
          </cell>
          <cell r="D31156">
            <v>0</v>
          </cell>
        </row>
        <row r="31157">
          <cell r="A31157">
            <v>0</v>
          </cell>
          <cell r="B31157">
            <v>0</v>
          </cell>
          <cell r="C31157">
            <v>0</v>
          </cell>
          <cell r="D31157">
            <v>0</v>
          </cell>
        </row>
        <row r="31158">
          <cell r="A31158">
            <v>0</v>
          </cell>
          <cell r="B31158">
            <v>0</v>
          </cell>
          <cell r="C31158">
            <v>0</v>
          </cell>
          <cell r="D31158">
            <v>0</v>
          </cell>
        </row>
        <row r="31159">
          <cell r="A31159">
            <v>0</v>
          </cell>
          <cell r="B31159">
            <v>0</v>
          </cell>
          <cell r="C31159">
            <v>0</v>
          </cell>
          <cell r="D31159">
            <v>0</v>
          </cell>
        </row>
        <row r="31160">
          <cell r="A31160">
            <v>0</v>
          </cell>
          <cell r="B31160">
            <v>0</v>
          </cell>
          <cell r="C31160">
            <v>0</v>
          </cell>
          <cell r="D31160">
            <v>0</v>
          </cell>
        </row>
        <row r="31161">
          <cell r="A31161">
            <v>0</v>
          </cell>
          <cell r="B31161">
            <v>0</v>
          </cell>
          <cell r="C31161">
            <v>0</v>
          </cell>
          <cell r="D31161">
            <v>0</v>
          </cell>
        </row>
        <row r="31162">
          <cell r="A31162">
            <v>0</v>
          </cell>
          <cell r="B31162">
            <v>0</v>
          </cell>
          <cell r="C31162">
            <v>0</v>
          </cell>
          <cell r="D31162">
            <v>0</v>
          </cell>
        </row>
        <row r="31163">
          <cell r="A31163">
            <v>0</v>
          </cell>
          <cell r="B31163">
            <v>0</v>
          </cell>
          <cell r="C31163">
            <v>0</v>
          </cell>
          <cell r="D31163">
            <v>0</v>
          </cell>
        </row>
        <row r="31164">
          <cell r="A31164">
            <v>0</v>
          </cell>
          <cell r="B31164">
            <v>0</v>
          </cell>
          <cell r="C31164">
            <v>0</v>
          </cell>
          <cell r="D31164">
            <v>0</v>
          </cell>
        </row>
        <row r="31165">
          <cell r="A31165">
            <v>0</v>
          </cell>
          <cell r="B31165">
            <v>0</v>
          </cell>
          <cell r="C31165">
            <v>0</v>
          </cell>
          <cell r="D31165">
            <v>0</v>
          </cell>
        </row>
        <row r="31166">
          <cell r="A31166">
            <v>0</v>
          </cell>
          <cell r="B31166">
            <v>0</v>
          </cell>
          <cell r="C31166">
            <v>0</v>
          </cell>
          <cell r="D31166">
            <v>0</v>
          </cell>
        </row>
        <row r="31167">
          <cell r="A31167">
            <v>0</v>
          </cell>
          <cell r="B31167">
            <v>0</v>
          </cell>
          <cell r="C31167">
            <v>0</v>
          </cell>
          <cell r="D31167">
            <v>0</v>
          </cell>
        </row>
        <row r="31168">
          <cell r="A31168">
            <v>0</v>
          </cell>
          <cell r="B31168">
            <v>0</v>
          </cell>
          <cell r="C31168">
            <v>0</v>
          </cell>
          <cell r="D31168">
            <v>0</v>
          </cell>
        </row>
        <row r="31169">
          <cell r="A31169">
            <v>0</v>
          </cell>
          <cell r="B31169">
            <v>0</v>
          </cell>
          <cell r="C31169">
            <v>0</v>
          </cell>
          <cell r="D31169">
            <v>0</v>
          </cell>
        </row>
        <row r="31170">
          <cell r="A31170">
            <v>0</v>
          </cell>
          <cell r="B31170">
            <v>0</v>
          </cell>
          <cell r="C31170">
            <v>0</v>
          </cell>
          <cell r="D31170">
            <v>0</v>
          </cell>
        </row>
        <row r="31171">
          <cell r="A31171">
            <v>0</v>
          </cell>
          <cell r="B31171">
            <v>0</v>
          </cell>
          <cell r="C31171">
            <v>0</v>
          </cell>
          <cell r="D31171">
            <v>0</v>
          </cell>
        </row>
        <row r="31172">
          <cell r="A31172">
            <v>0</v>
          </cell>
          <cell r="B31172">
            <v>0</v>
          </cell>
          <cell r="C31172">
            <v>0</v>
          </cell>
          <cell r="D31172">
            <v>0</v>
          </cell>
        </row>
        <row r="31173">
          <cell r="A31173">
            <v>0</v>
          </cell>
          <cell r="B31173">
            <v>0</v>
          </cell>
          <cell r="C31173">
            <v>0</v>
          </cell>
          <cell r="D31173">
            <v>0</v>
          </cell>
        </row>
        <row r="31174">
          <cell r="A31174">
            <v>0</v>
          </cell>
          <cell r="B31174">
            <v>0</v>
          </cell>
          <cell r="C31174">
            <v>0</v>
          </cell>
          <cell r="D31174">
            <v>0</v>
          </cell>
        </row>
        <row r="31175">
          <cell r="A31175">
            <v>0</v>
          </cell>
          <cell r="B31175">
            <v>0</v>
          </cell>
          <cell r="C31175">
            <v>0</v>
          </cell>
          <cell r="D31175">
            <v>0</v>
          </cell>
        </row>
        <row r="31176">
          <cell r="A31176">
            <v>0</v>
          </cell>
          <cell r="B31176">
            <v>0</v>
          </cell>
          <cell r="C31176">
            <v>0</v>
          </cell>
          <cell r="D31176">
            <v>0</v>
          </cell>
        </row>
        <row r="31177">
          <cell r="A31177">
            <v>0</v>
          </cell>
          <cell r="B31177">
            <v>0</v>
          </cell>
          <cell r="C31177">
            <v>0</v>
          </cell>
          <cell r="D31177">
            <v>0</v>
          </cell>
        </row>
        <row r="31178">
          <cell r="A31178">
            <v>0</v>
          </cell>
          <cell r="B31178">
            <v>0</v>
          </cell>
          <cell r="C31178">
            <v>0</v>
          </cell>
          <cell r="D31178">
            <v>0</v>
          </cell>
        </row>
        <row r="31179">
          <cell r="A31179">
            <v>0</v>
          </cell>
          <cell r="B31179">
            <v>0</v>
          </cell>
          <cell r="C31179">
            <v>0</v>
          </cell>
          <cell r="D31179">
            <v>0</v>
          </cell>
        </row>
        <row r="31180">
          <cell r="A31180">
            <v>0</v>
          </cell>
          <cell r="B31180">
            <v>0</v>
          </cell>
          <cell r="C31180">
            <v>0</v>
          </cell>
          <cell r="D31180">
            <v>0</v>
          </cell>
        </row>
        <row r="31181">
          <cell r="A31181">
            <v>0</v>
          </cell>
          <cell r="B31181">
            <v>0</v>
          </cell>
          <cell r="C31181">
            <v>0</v>
          </cell>
          <cell r="D31181">
            <v>0</v>
          </cell>
        </row>
        <row r="31182">
          <cell r="A31182">
            <v>0</v>
          </cell>
          <cell r="B31182">
            <v>0</v>
          </cell>
          <cell r="C31182">
            <v>0</v>
          </cell>
          <cell r="D31182">
            <v>0</v>
          </cell>
        </row>
        <row r="31183">
          <cell r="A31183">
            <v>0</v>
          </cell>
          <cell r="B31183">
            <v>0</v>
          </cell>
          <cell r="C31183">
            <v>0</v>
          </cell>
          <cell r="D31183">
            <v>0</v>
          </cell>
        </row>
        <row r="31184">
          <cell r="A31184">
            <v>0</v>
          </cell>
          <cell r="B31184">
            <v>0</v>
          </cell>
          <cell r="C31184">
            <v>0</v>
          </cell>
          <cell r="D31184">
            <v>0</v>
          </cell>
        </row>
        <row r="31185">
          <cell r="A31185">
            <v>0</v>
          </cell>
          <cell r="B31185">
            <v>0</v>
          </cell>
          <cell r="C31185">
            <v>0</v>
          </cell>
          <cell r="D31185">
            <v>0</v>
          </cell>
        </row>
        <row r="31186">
          <cell r="A31186">
            <v>0</v>
          </cell>
          <cell r="B31186">
            <v>0</v>
          </cell>
          <cell r="C31186">
            <v>0</v>
          </cell>
          <cell r="D31186">
            <v>0</v>
          </cell>
        </row>
        <row r="31187">
          <cell r="A31187">
            <v>0</v>
          </cell>
          <cell r="B31187">
            <v>0</v>
          </cell>
          <cell r="C31187">
            <v>0</v>
          </cell>
          <cell r="D31187">
            <v>0</v>
          </cell>
        </row>
        <row r="31188">
          <cell r="A31188">
            <v>0</v>
          </cell>
          <cell r="B31188">
            <v>0</v>
          </cell>
          <cell r="C31188">
            <v>0</v>
          </cell>
          <cell r="D31188">
            <v>0</v>
          </cell>
        </row>
        <row r="31189">
          <cell r="A31189">
            <v>0</v>
          </cell>
          <cell r="B31189">
            <v>0</v>
          </cell>
          <cell r="C31189">
            <v>0</v>
          </cell>
          <cell r="D31189">
            <v>0</v>
          </cell>
        </row>
        <row r="31190">
          <cell r="A31190">
            <v>0</v>
          </cell>
          <cell r="B31190">
            <v>0</v>
          </cell>
          <cell r="C31190">
            <v>0</v>
          </cell>
          <cell r="D31190">
            <v>0</v>
          </cell>
        </row>
        <row r="31191">
          <cell r="A31191">
            <v>0</v>
          </cell>
          <cell r="B31191">
            <v>0</v>
          </cell>
          <cell r="C31191">
            <v>0</v>
          </cell>
          <cell r="D31191">
            <v>0</v>
          </cell>
        </row>
        <row r="31192">
          <cell r="A31192">
            <v>0</v>
          </cell>
          <cell r="B31192">
            <v>0</v>
          </cell>
          <cell r="C31192">
            <v>0</v>
          </cell>
          <cell r="D31192">
            <v>0</v>
          </cell>
        </row>
        <row r="31193">
          <cell r="A31193">
            <v>0</v>
          </cell>
          <cell r="B31193">
            <v>0</v>
          </cell>
          <cell r="C31193">
            <v>0</v>
          </cell>
          <cell r="D31193">
            <v>0</v>
          </cell>
        </row>
        <row r="31194">
          <cell r="A31194">
            <v>0</v>
          </cell>
          <cell r="B31194">
            <v>0</v>
          </cell>
          <cell r="C31194">
            <v>0</v>
          </cell>
          <cell r="D31194">
            <v>0</v>
          </cell>
        </row>
        <row r="31195">
          <cell r="A31195">
            <v>0</v>
          </cell>
          <cell r="B31195">
            <v>0</v>
          </cell>
          <cell r="C31195">
            <v>0</v>
          </cell>
          <cell r="D31195">
            <v>0</v>
          </cell>
        </row>
        <row r="31196">
          <cell r="A31196">
            <v>0</v>
          </cell>
          <cell r="B31196">
            <v>0</v>
          </cell>
          <cell r="C31196">
            <v>0</v>
          </cell>
          <cell r="D31196">
            <v>0</v>
          </cell>
        </row>
        <row r="31197">
          <cell r="A31197">
            <v>0</v>
          </cell>
          <cell r="B31197">
            <v>0</v>
          </cell>
          <cell r="C31197">
            <v>0</v>
          </cell>
          <cell r="D31197">
            <v>0</v>
          </cell>
        </row>
        <row r="31198">
          <cell r="A31198">
            <v>0</v>
          </cell>
          <cell r="B31198">
            <v>0</v>
          </cell>
          <cell r="C31198">
            <v>0</v>
          </cell>
          <cell r="D31198">
            <v>0</v>
          </cell>
        </row>
        <row r="31199">
          <cell r="A31199">
            <v>0</v>
          </cell>
          <cell r="B31199">
            <v>0</v>
          </cell>
          <cell r="C31199">
            <v>0</v>
          </cell>
          <cell r="D31199">
            <v>0</v>
          </cell>
        </row>
        <row r="31200">
          <cell r="A31200">
            <v>0</v>
          </cell>
          <cell r="B31200">
            <v>0</v>
          </cell>
          <cell r="C31200">
            <v>0</v>
          </cell>
          <cell r="D31200">
            <v>0</v>
          </cell>
        </row>
        <row r="31201">
          <cell r="A31201">
            <v>0</v>
          </cell>
          <cell r="B31201">
            <v>0</v>
          </cell>
          <cell r="C31201">
            <v>0</v>
          </cell>
          <cell r="D31201">
            <v>0</v>
          </cell>
        </row>
        <row r="31202">
          <cell r="A31202">
            <v>0</v>
          </cell>
          <cell r="B31202">
            <v>0</v>
          </cell>
          <cell r="C31202">
            <v>0</v>
          </cell>
          <cell r="D31202">
            <v>0</v>
          </cell>
        </row>
        <row r="31203">
          <cell r="A31203">
            <v>0</v>
          </cell>
          <cell r="B31203">
            <v>0</v>
          </cell>
          <cell r="C31203">
            <v>0</v>
          </cell>
          <cell r="D31203">
            <v>0</v>
          </cell>
        </row>
        <row r="31204">
          <cell r="A31204">
            <v>0</v>
          </cell>
          <cell r="B31204">
            <v>0</v>
          </cell>
          <cell r="C31204">
            <v>0</v>
          </cell>
          <cell r="D31204">
            <v>0</v>
          </cell>
        </row>
        <row r="31205">
          <cell r="A31205">
            <v>0</v>
          </cell>
          <cell r="B31205">
            <v>0</v>
          </cell>
          <cell r="C31205">
            <v>0</v>
          </cell>
          <cell r="D31205">
            <v>0</v>
          </cell>
        </row>
        <row r="31206">
          <cell r="A31206">
            <v>0</v>
          </cell>
          <cell r="B31206">
            <v>0</v>
          </cell>
          <cell r="C31206">
            <v>0</v>
          </cell>
          <cell r="D31206">
            <v>0</v>
          </cell>
        </row>
        <row r="31207">
          <cell r="A31207">
            <v>0</v>
          </cell>
          <cell r="B31207">
            <v>0</v>
          </cell>
          <cell r="C31207">
            <v>0</v>
          </cell>
          <cell r="D31207">
            <v>0</v>
          </cell>
        </row>
        <row r="31208">
          <cell r="A31208">
            <v>0</v>
          </cell>
          <cell r="B31208">
            <v>0</v>
          </cell>
          <cell r="C31208">
            <v>0</v>
          </cell>
          <cell r="D31208">
            <v>0</v>
          </cell>
        </row>
        <row r="31209">
          <cell r="A31209">
            <v>0</v>
          </cell>
          <cell r="B31209">
            <v>0</v>
          </cell>
          <cell r="C31209">
            <v>0</v>
          </cell>
          <cell r="D31209">
            <v>0</v>
          </cell>
        </row>
        <row r="31210">
          <cell r="A31210">
            <v>0</v>
          </cell>
          <cell r="B31210">
            <v>0</v>
          </cell>
          <cell r="C31210">
            <v>0</v>
          </cell>
          <cell r="D31210">
            <v>0</v>
          </cell>
        </row>
        <row r="31211">
          <cell r="A31211">
            <v>0</v>
          </cell>
          <cell r="B31211">
            <v>0</v>
          </cell>
          <cell r="C31211">
            <v>0</v>
          </cell>
          <cell r="D31211">
            <v>0</v>
          </cell>
        </row>
        <row r="31212">
          <cell r="A31212">
            <v>0</v>
          </cell>
          <cell r="B31212">
            <v>0</v>
          </cell>
          <cell r="C31212">
            <v>0</v>
          </cell>
          <cell r="D31212">
            <v>0</v>
          </cell>
        </row>
        <row r="31213">
          <cell r="A31213">
            <v>0</v>
          </cell>
          <cell r="B31213">
            <v>0</v>
          </cell>
          <cell r="C31213">
            <v>0</v>
          </cell>
          <cell r="D31213">
            <v>0</v>
          </cell>
        </row>
        <row r="31214">
          <cell r="A31214">
            <v>0</v>
          </cell>
          <cell r="B31214">
            <v>0</v>
          </cell>
          <cell r="C31214">
            <v>0</v>
          </cell>
          <cell r="D31214">
            <v>0</v>
          </cell>
        </row>
        <row r="31215">
          <cell r="A31215">
            <v>0</v>
          </cell>
          <cell r="B31215">
            <v>0</v>
          </cell>
          <cell r="C31215">
            <v>0</v>
          </cell>
          <cell r="D31215">
            <v>0</v>
          </cell>
        </row>
        <row r="31216">
          <cell r="A31216">
            <v>0</v>
          </cell>
          <cell r="B31216">
            <v>0</v>
          </cell>
          <cell r="C31216">
            <v>0</v>
          </cell>
          <cell r="D31216">
            <v>0</v>
          </cell>
        </row>
        <row r="31217">
          <cell r="A31217">
            <v>0</v>
          </cell>
          <cell r="B31217">
            <v>0</v>
          </cell>
          <cell r="C31217">
            <v>0</v>
          </cell>
          <cell r="D31217">
            <v>0</v>
          </cell>
        </row>
        <row r="31218">
          <cell r="A31218">
            <v>0</v>
          </cell>
          <cell r="B31218">
            <v>0</v>
          </cell>
          <cell r="C31218">
            <v>0</v>
          </cell>
          <cell r="D31218">
            <v>0</v>
          </cell>
        </row>
        <row r="31219">
          <cell r="A31219">
            <v>0</v>
          </cell>
          <cell r="B31219">
            <v>0</v>
          </cell>
          <cell r="C31219">
            <v>0</v>
          </cell>
          <cell r="D31219">
            <v>0</v>
          </cell>
        </row>
        <row r="31220">
          <cell r="A31220">
            <v>0</v>
          </cell>
          <cell r="B31220">
            <v>0</v>
          </cell>
          <cell r="C31220">
            <v>0</v>
          </cell>
          <cell r="D31220">
            <v>0</v>
          </cell>
        </row>
        <row r="31221">
          <cell r="A31221">
            <v>0</v>
          </cell>
          <cell r="B31221">
            <v>0</v>
          </cell>
          <cell r="C31221">
            <v>0</v>
          </cell>
          <cell r="D31221">
            <v>0</v>
          </cell>
        </row>
        <row r="31222">
          <cell r="A31222">
            <v>0</v>
          </cell>
          <cell r="B31222">
            <v>0</v>
          </cell>
          <cell r="C31222">
            <v>0</v>
          </cell>
          <cell r="D31222">
            <v>0</v>
          </cell>
        </row>
        <row r="31223">
          <cell r="A31223">
            <v>0</v>
          </cell>
          <cell r="B31223">
            <v>0</v>
          </cell>
          <cell r="C31223">
            <v>0</v>
          </cell>
          <cell r="D31223">
            <v>0</v>
          </cell>
        </row>
        <row r="31224">
          <cell r="A31224">
            <v>0</v>
          </cell>
          <cell r="B31224">
            <v>0</v>
          </cell>
          <cell r="C31224">
            <v>0</v>
          </cell>
          <cell r="D31224">
            <v>0</v>
          </cell>
        </row>
        <row r="31225">
          <cell r="A31225">
            <v>0</v>
          </cell>
          <cell r="B31225">
            <v>0</v>
          </cell>
          <cell r="C31225">
            <v>0</v>
          </cell>
          <cell r="D31225">
            <v>0</v>
          </cell>
        </row>
        <row r="31226">
          <cell r="A31226">
            <v>0</v>
          </cell>
          <cell r="B31226">
            <v>0</v>
          </cell>
          <cell r="C31226">
            <v>0</v>
          </cell>
          <cell r="D31226">
            <v>0</v>
          </cell>
        </row>
        <row r="31227">
          <cell r="A31227">
            <v>0</v>
          </cell>
          <cell r="B31227">
            <v>0</v>
          </cell>
          <cell r="C31227">
            <v>0</v>
          </cell>
          <cell r="D31227">
            <v>0</v>
          </cell>
        </row>
        <row r="31228">
          <cell r="A31228">
            <v>0</v>
          </cell>
          <cell r="B31228">
            <v>0</v>
          </cell>
          <cell r="C31228">
            <v>0</v>
          </cell>
          <cell r="D31228">
            <v>0</v>
          </cell>
        </row>
        <row r="31229">
          <cell r="A31229">
            <v>0</v>
          </cell>
          <cell r="B31229">
            <v>0</v>
          </cell>
          <cell r="C31229">
            <v>0</v>
          </cell>
          <cell r="D31229">
            <v>0</v>
          </cell>
        </row>
        <row r="31230">
          <cell r="A31230">
            <v>0</v>
          </cell>
          <cell r="B31230">
            <v>0</v>
          </cell>
          <cell r="C31230">
            <v>0</v>
          </cell>
          <cell r="D31230">
            <v>0</v>
          </cell>
        </row>
        <row r="31231">
          <cell r="A31231">
            <v>0</v>
          </cell>
          <cell r="B31231">
            <v>0</v>
          </cell>
          <cell r="C31231">
            <v>0</v>
          </cell>
          <cell r="D31231">
            <v>0</v>
          </cell>
        </row>
        <row r="31232">
          <cell r="A31232">
            <v>0</v>
          </cell>
          <cell r="B31232">
            <v>0</v>
          </cell>
          <cell r="C31232">
            <v>0</v>
          </cell>
          <cell r="D31232">
            <v>0</v>
          </cell>
        </row>
        <row r="31233">
          <cell r="A31233">
            <v>0</v>
          </cell>
          <cell r="B31233">
            <v>0</v>
          </cell>
          <cell r="C31233">
            <v>0</v>
          </cell>
          <cell r="D31233">
            <v>0</v>
          </cell>
        </row>
        <row r="31234">
          <cell r="A31234">
            <v>0</v>
          </cell>
          <cell r="B31234">
            <v>0</v>
          </cell>
          <cell r="C31234">
            <v>0</v>
          </cell>
          <cell r="D31234">
            <v>0</v>
          </cell>
        </row>
        <row r="31235">
          <cell r="A31235">
            <v>0</v>
          </cell>
          <cell r="B31235">
            <v>0</v>
          </cell>
          <cell r="C31235">
            <v>0</v>
          </cell>
          <cell r="D31235">
            <v>0</v>
          </cell>
        </row>
        <row r="31236">
          <cell r="A31236">
            <v>0</v>
          </cell>
          <cell r="B31236">
            <v>0</v>
          </cell>
          <cell r="C31236">
            <v>0</v>
          </cell>
          <cell r="D31236">
            <v>0</v>
          </cell>
        </row>
        <row r="31237">
          <cell r="A31237">
            <v>0</v>
          </cell>
          <cell r="B31237">
            <v>0</v>
          </cell>
          <cell r="C31237">
            <v>0</v>
          </cell>
          <cell r="D31237">
            <v>0</v>
          </cell>
        </row>
        <row r="31238">
          <cell r="A31238">
            <v>0</v>
          </cell>
          <cell r="B31238">
            <v>0</v>
          </cell>
          <cell r="C31238">
            <v>0</v>
          </cell>
          <cell r="D31238">
            <v>0</v>
          </cell>
        </row>
        <row r="31239">
          <cell r="A31239">
            <v>0</v>
          </cell>
          <cell r="B31239">
            <v>0</v>
          </cell>
          <cell r="C31239">
            <v>0</v>
          </cell>
          <cell r="D31239">
            <v>0</v>
          </cell>
        </row>
        <row r="31240">
          <cell r="A31240">
            <v>0</v>
          </cell>
          <cell r="B31240">
            <v>0</v>
          </cell>
          <cell r="C31240">
            <v>0</v>
          </cell>
          <cell r="D31240">
            <v>0</v>
          </cell>
        </row>
        <row r="31241">
          <cell r="A31241">
            <v>0</v>
          </cell>
          <cell r="B31241">
            <v>0</v>
          </cell>
          <cell r="C31241">
            <v>0</v>
          </cell>
          <cell r="D31241">
            <v>0</v>
          </cell>
        </row>
        <row r="31242">
          <cell r="A31242">
            <v>0</v>
          </cell>
          <cell r="B31242">
            <v>0</v>
          </cell>
          <cell r="C31242">
            <v>0</v>
          </cell>
          <cell r="D31242">
            <v>0</v>
          </cell>
        </row>
        <row r="31243">
          <cell r="A31243">
            <v>0</v>
          </cell>
          <cell r="B31243">
            <v>0</v>
          </cell>
          <cell r="C31243">
            <v>0</v>
          </cell>
          <cell r="D31243">
            <v>0</v>
          </cell>
        </row>
        <row r="31244">
          <cell r="A31244">
            <v>0</v>
          </cell>
          <cell r="B31244">
            <v>0</v>
          </cell>
          <cell r="C31244">
            <v>0</v>
          </cell>
          <cell r="D31244">
            <v>0</v>
          </cell>
        </row>
        <row r="31245">
          <cell r="A31245">
            <v>0</v>
          </cell>
          <cell r="B31245">
            <v>0</v>
          </cell>
          <cell r="C31245">
            <v>0</v>
          </cell>
          <cell r="D31245">
            <v>0</v>
          </cell>
        </row>
        <row r="31246">
          <cell r="A31246">
            <v>0</v>
          </cell>
          <cell r="B31246">
            <v>0</v>
          </cell>
          <cell r="C31246">
            <v>0</v>
          </cell>
          <cell r="D31246">
            <v>0</v>
          </cell>
        </row>
        <row r="31247">
          <cell r="A31247">
            <v>0</v>
          </cell>
          <cell r="B31247">
            <v>0</v>
          </cell>
          <cell r="C31247">
            <v>0</v>
          </cell>
          <cell r="D31247">
            <v>0</v>
          </cell>
        </row>
        <row r="31248">
          <cell r="A31248">
            <v>0</v>
          </cell>
          <cell r="B31248">
            <v>0</v>
          </cell>
          <cell r="C31248">
            <v>0</v>
          </cell>
          <cell r="D31248">
            <v>0</v>
          </cell>
        </row>
        <row r="31249">
          <cell r="A31249">
            <v>0</v>
          </cell>
          <cell r="B31249">
            <v>0</v>
          </cell>
          <cell r="C31249">
            <v>0</v>
          </cell>
          <cell r="D31249">
            <v>0</v>
          </cell>
        </row>
        <row r="31250">
          <cell r="A31250">
            <v>0</v>
          </cell>
          <cell r="B31250">
            <v>0</v>
          </cell>
          <cell r="C31250">
            <v>0</v>
          </cell>
          <cell r="D31250">
            <v>0</v>
          </cell>
        </row>
        <row r="31251">
          <cell r="A31251">
            <v>0</v>
          </cell>
          <cell r="B31251">
            <v>0</v>
          </cell>
          <cell r="C31251">
            <v>0</v>
          </cell>
          <cell r="D31251">
            <v>0</v>
          </cell>
        </row>
        <row r="31252">
          <cell r="A31252">
            <v>0</v>
          </cell>
          <cell r="B31252">
            <v>0</v>
          </cell>
          <cell r="C31252">
            <v>0</v>
          </cell>
          <cell r="D31252">
            <v>0</v>
          </cell>
        </row>
        <row r="31253">
          <cell r="A31253">
            <v>0</v>
          </cell>
          <cell r="B31253">
            <v>0</v>
          </cell>
          <cell r="C31253">
            <v>0</v>
          </cell>
          <cell r="D31253">
            <v>0</v>
          </cell>
        </row>
        <row r="31254">
          <cell r="A31254">
            <v>0</v>
          </cell>
          <cell r="B31254">
            <v>0</v>
          </cell>
          <cell r="C31254">
            <v>0</v>
          </cell>
          <cell r="D31254">
            <v>0</v>
          </cell>
        </row>
        <row r="31255">
          <cell r="A31255">
            <v>0</v>
          </cell>
          <cell r="B31255">
            <v>0</v>
          </cell>
          <cell r="C31255">
            <v>0</v>
          </cell>
          <cell r="D31255">
            <v>0</v>
          </cell>
        </row>
        <row r="31256">
          <cell r="A31256">
            <v>0</v>
          </cell>
          <cell r="B31256">
            <v>0</v>
          </cell>
          <cell r="C31256">
            <v>0</v>
          </cell>
          <cell r="D31256">
            <v>0</v>
          </cell>
        </row>
        <row r="31257">
          <cell r="A31257">
            <v>0</v>
          </cell>
          <cell r="B31257">
            <v>0</v>
          </cell>
          <cell r="C31257">
            <v>0</v>
          </cell>
          <cell r="D31257">
            <v>0</v>
          </cell>
        </row>
        <row r="31258">
          <cell r="A31258">
            <v>0</v>
          </cell>
          <cell r="B31258">
            <v>0</v>
          </cell>
          <cell r="C31258">
            <v>0</v>
          </cell>
          <cell r="D31258">
            <v>0</v>
          </cell>
        </row>
        <row r="31259">
          <cell r="A31259">
            <v>0</v>
          </cell>
          <cell r="B31259">
            <v>0</v>
          </cell>
          <cell r="C31259">
            <v>0</v>
          </cell>
          <cell r="D31259">
            <v>0</v>
          </cell>
        </row>
        <row r="31260">
          <cell r="A31260">
            <v>0</v>
          </cell>
          <cell r="B31260">
            <v>0</v>
          </cell>
          <cell r="C31260">
            <v>0</v>
          </cell>
          <cell r="D31260">
            <v>0</v>
          </cell>
        </row>
        <row r="31261">
          <cell r="A31261">
            <v>0</v>
          </cell>
          <cell r="B31261">
            <v>0</v>
          </cell>
          <cell r="C31261">
            <v>0</v>
          </cell>
          <cell r="D31261">
            <v>0</v>
          </cell>
        </row>
        <row r="31262">
          <cell r="A31262">
            <v>0</v>
          </cell>
          <cell r="B31262">
            <v>0</v>
          </cell>
          <cell r="C31262">
            <v>0</v>
          </cell>
          <cell r="D31262">
            <v>0</v>
          </cell>
        </row>
        <row r="31263">
          <cell r="A31263">
            <v>0</v>
          </cell>
          <cell r="B31263">
            <v>0</v>
          </cell>
          <cell r="C31263">
            <v>0</v>
          </cell>
          <cell r="D31263">
            <v>0</v>
          </cell>
        </row>
        <row r="31264">
          <cell r="A31264">
            <v>0</v>
          </cell>
          <cell r="B31264">
            <v>0</v>
          </cell>
          <cell r="C31264">
            <v>0</v>
          </cell>
          <cell r="D31264">
            <v>0</v>
          </cell>
        </row>
        <row r="31265">
          <cell r="A31265">
            <v>0</v>
          </cell>
          <cell r="B31265">
            <v>0</v>
          </cell>
          <cell r="C31265">
            <v>0</v>
          </cell>
          <cell r="D31265">
            <v>0</v>
          </cell>
        </row>
        <row r="31266">
          <cell r="A31266">
            <v>0</v>
          </cell>
          <cell r="B31266">
            <v>0</v>
          </cell>
          <cell r="C31266">
            <v>0</v>
          </cell>
          <cell r="D31266">
            <v>0</v>
          </cell>
        </row>
        <row r="31267">
          <cell r="A31267">
            <v>0</v>
          </cell>
          <cell r="B31267">
            <v>0</v>
          </cell>
          <cell r="C31267">
            <v>0</v>
          </cell>
          <cell r="D31267">
            <v>0</v>
          </cell>
        </row>
        <row r="31268">
          <cell r="A31268">
            <v>0</v>
          </cell>
          <cell r="B31268">
            <v>0</v>
          </cell>
          <cell r="C31268">
            <v>0</v>
          </cell>
          <cell r="D31268">
            <v>0</v>
          </cell>
        </row>
        <row r="31269">
          <cell r="A31269">
            <v>0</v>
          </cell>
          <cell r="B31269">
            <v>0</v>
          </cell>
          <cell r="C31269">
            <v>0</v>
          </cell>
          <cell r="D31269">
            <v>0</v>
          </cell>
        </row>
        <row r="31270">
          <cell r="A31270">
            <v>0</v>
          </cell>
          <cell r="B31270">
            <v>0</v>
          </cell>
          <cell r="C31270">
            <v>0</v>
          </cell>
          <cell r="D31270">
            <v>0</v>
          </cell>
        </row>
        <row r="31271">
          <cell r="A31271">
            <v>0</v>
          </cell>
          <cell r="B31271">
            <v>0</v>
          </cell>
          <cell r="C31271">
            <v>0</v>
          </cell>
          <cell r="D31271">
            <v>0</v>
          </cell>
        </row>
        <row r="31272">
          <cell r="A31272">
            <v>0</v>
          </cell>
          <cell r="B31272">
            <v>0</v>
          </cell>
          <cell r="C31272">
            <v>0</v>
          </cell>
          <cell r="D31272">
            <v>0</v>
          </cell>
        </row>
        <row r="31273">
          <cell r="A31273">
            <v>0</v>
          </cell>
          <cell r="B31273">
            <v>0</v>
          </cell>
          <cell r="C31273">
            <v>0</v>
          </cell>
          <cell r="D31273">
            <v>0</v>
          </cell>
        </row>
        <row r="31274">
          <cell r="A31274">
            <v>0</v>
          </cell>
          <cell r="B31274">
            <v>0</v>
          </cell>
          <cell r="C31274">
            <v>0</v>
          </cell>
          <cell r="D31274">
            <v>0</v>
          </cell>
        </row>
        <row r="31275">
          <cell r="A31275">
            <v>0</v>
          </cell>
          <cell r="B31275">
            <v>0</v>
          </cell>
          <cell r="C31275">
            <v>0</v>
          </cell>
          <cell r="D31275">
            <v>0</v>
          </cell>
        </row>
        <row r="31276">
          <cell r="A31276">
            <v>0</v>
          </cell>
          <cell r="B31276">
            <v>0</v>
          </cell>
          <cell r="C31276">
            <v>0</v>
          </cell>
          <cell r="D31276">
            <v>0</v>
          </cell>
        </row>
        <row r="31277">
          <cell r="A31277">
            <v>0</v>
          </cell>
          <cell r="B31277">
            <v>0</v>
          </cell>
          <cell r="C31277">
            <v>0</v>
          </cell>
          <cell r="D31277">
            <v>0</v>
          </cell>
        </row>
        <row r="31278">
          <cell r="A31278">
            <v>0</v>
          </cell>
          <cell r="B31278">
            <v>0</v>
          </cell>
          <cell r="C31278">
            <v>0</v>
          </cell>
          <cell r="D31278">
            <v>0</v>
          </cell>
        </row>
        <row r="31279">
          <cell r="A31279">
            <v>0</v>
          </cell>
          <cell r="B31279">
            <v>0</v>
          </cell>
          <cell r="C31279">
            <v>0</v>
          </cell>
          <cell r="D31279">
            <v>0</v>
          </cell>
        </row>
        <row r="31280">
          <cell r="A31280">
            <v>0</v>
          </cell>
          <cell r="B31280">
            <v>0</v>
          </cell>
          <cell r="C31280">
            <v>0</v>
          </cell>
          <cell r="D31280">
            <v>0</v>
          </cell>
        </row>
        <row r="31281">
          <cell r="A31281">
            <v>0</v>
          </cell>
          <cell r="B31281">
            <v>0</v>
          </cell>
          <cell r="C31281">
            <v>0</v>
          </cell>
          <cell r="D31281">
            <v>0</v>
          </cell>
        </row>
        <row r="31282">
          <cell r="A31282">
            <v>0</v>
          </cell>
          <cell r="B31282">
            <v>0</v>
          </cell>
          <cell r="C31282">
            <v>0</v>
          </cell>
          <cell r="D31282">
            <v>0</v>
          </cell>
        </row>
        <row r="31283">
          <cell r="A31283">
            <v>0</v>
          </cell>
          <cell r="B31283">
            <v>0</v>
          </cell>
          <cell r="C31283">
            <v>0</v>
          </cell>
          <cell r="D31283">
            <v>0</v>
          </cell>
        </row>
        <row r="31284">
          <cell r="A31284">
            <v>0</v>
          </cell>
          <cell r="B31284">
            <v>0</v>
          </cell>
          <cell r="C31284">
            <v>0</v>
          </cell>
          <cell r="D31284">
            <v>0</v>
          </cell>
        </row>
        <row r="31285">
          <cell r="A31285">
            <v>0</v>
          </cell>
          <cell r="B31285">
            <v>0</v>
          </cell>
          <cell r="C31285">
            <v>0</v>
          </cell>
          <cell r="D31285">
            <v>0</v>
          </cell>
        </row>
        <row r="31286">
          <cell r="A31286">
            <v>0</v>
          </cell>
          <cell r="B31286">
            <v>0</v>
          </cell>
          <cell r="C31286">
            <v>0</v>
          </cell>
          <cell r="D31286">
            <v>0</v>
          </cell>
        </row>
        <row r="31287">
          <cell r="A31287">
            <v>0</v>
          </cell>
          <cell r="B31287">
            <v>0</v>
          </cell>
          <cell r="C31287">
            <v>0</v>
          </cell>
          <cell r="D31287">
            <v>0</v>
          </cell>
        </row>
        <row r="31288">
          <cell r="A31288">
            <v>0</v>
          </cell>
          <cell r="B31288">
            <v>0</v>
          </cell>
          <cell r="C31288">
            <v>0</v>
          </cell>
          <cell r="D31288">
            <v>0</v>
          </cell>
        </row>
        <row r="31289">
          <cell r="A31289">
            <v>0</v>
          </cell>
          <cell r="B31289">
            <v>0</v>
          </cell>
          <cell r="C31289">
            <v>0</v>
          </cell>
          <cell r="D31289">
            <v>0</v>
          </cell>
        </row>
        <row r="31290">
          <cell r="A31290">
            <v>0</v>
          </cell>
          <cell r="B31290">
            <v>0</v>
          </cell>
          <cell r="C31290">
            <v>0</v>
          </cell>
          <cell r="D31290">
            <v>0</v>
          </cell>
        </row>
        <row r="31291">
          <cell r="A31291">
            <v>0</v>
          </cell>
          <cell r="B31291">
            <v>0</v>
          </cell>
          <cell r="C31291">
            <v>0</v>
          </cell>
          <cell r="D31291">
            <v>0</v>
          </cell>
        </row>
        <row r="31292">
          <cell r="A31292">
            <v>0</v>
          </cell>
          <cell r="B31292">
            <v>0</v>
          </cell>
          <cell r="C31292">
            <v>0</v>
          </cell>
          <cell r="D31292">
            <v>0</v>
          </cell>
        </row>
        <row r="31293">
          <cell r="A31293">
            <v>0</v>
          </cell>
          <cell r="B31293">
            <v>0</v>
          </cell>
          <cell r="C31293">
            <v>0</v>
          </cell>
          <cell r="D31293">
            <v>0</v>
          </cell>
        </row>
        <row r="31294">
          <cell r="A31294">
            <v>0</v>
          </cell>
          <cell r="B31294">
            <v>0</v>
          </cell>
          <cell r="C31294">
            <v>0</v>
          </cell>
          <cell r="D31294">
            <v>0</v>
          </cell>
        </row>
        <row r="31295">
          <cell r="A31295">
            <v>0</v>
          </cell>
          <cell r="B31295">
            <v>0</v>
          </cell>
          <cell r="C31295">
            <v>0</v>
          </cell>
          <cell r="D31295">
            <v>0</v>
          </cell>
        </row>
        <row r="31296">
          <cell r="A31296">
            <v>0</v>
          </cell>
          <cell r="B31296">
            <v>0</v>
          </cell>
          <cell r="C31296">
            <v>0</v>
          </cell>
          <cell r="D31296">
            <v>0</v>
          </cell>
        </row>
        <row r="31297">
          <cell r="A31297">
            <v>0</v>
          </cell>
          <cell r="B31297">
            <v>0</v>
          </cell>
          <cell r="C31297">
            <v>0</v>
          </cell>
          <cell r="D31297">
            <v>0</v>
          </cell>
        </row>
        <row r="31298">
          <cell r="A31298">
            <v>0</v>
          </cell>
          <cell r="B31298">
            <v>0</v>
          </cell>
          <cell r="C31298">
            <v>0</v>
          </cell>
          <cell r="D31298">
            <v>0</v>
          </cell>
        </row>
        <row r="31299">
          <cell r="A31299">
            <v>0</v>
          </cell>
          <cell r="B31299">
            <v>0</v>
          </cell>
          <cell r="C31299">
            <v>0</v>
          </cell>
          <cell r="D31299">
            <v>0</v>
          </cell>
        </row>
        <row r="31300">
          <cell r="A31300">
            <v>0</v>
          </cell>
          <cell r="B31300">
            <v>0</v>
          </cell>
          <cell r="C31300">
            <v>0</v>
          </cell>
          <cell r="D31300">
            <v>0</v>
          </cell>
        </row>
        <row r="31301">
          <cell r="A31301">
            <v>0</v>
          </cell>
          <cell r="B31301">
            <v>0</v>
          </cell>
          <cell r="C31301">
            <v>0</v>
          </cell>
          <cell r="D31301">
            <v>0</v>
          </cell>
        </row>
        <row r="31302">
          <cell r="A31302">
            <v>0</v>
          </cell>
          <cell r="B31302">
            <v>0</v>
          </cell>
          <cell r="C31302">
            <v>0</v>
          </cell>
          <cell r="D31302">
            <v>0</v>
          </cell>
        </row>
        <row r="31303">
          <cell r="A31303">
            <v>0</v>
          </cell>
          <cell r="B31303">
            <v>0</v>
          </cell>
          <cell r="C31303">
            <v>0</v>
          </cell>
          <cell r="D31303">
            <v>0</v>
          </cell>
        </row>
        <row r="31304">
          <cell r="A31304">
            <v>0</v>
          </cell>
          <cell r="B31304">
            <v>0</v>
          </cell>
          <cell r="C31304">
            <v>0</v>
          </cell>
          <cell r="D31304">
            <v>0</v>
          </cell>
        </row>
        <row r="31305">
          <cell r="A31305">
            <v>0</v>
          </cell>
          <cell r="B31305">
            <v>0</v>
          </cell>
          <cell r="C31305">
            <v>0</v>
          </cell>
          <cell r="D31305">
            <v>0</v>
          </cell>
        </row>
        <row r="31306">
          <cell r="A31306">
            <v>0</v>
          </cell>
          <cell r="B31306">
            <v>0</v>
          </cell>
          <cell r="C31306">
            <v>0</v>
          </cell>
          <cell r="D31306">
            <v>0</v>
          </cell>
        </row>
        <row r="31307">
          <cell r="A31307">
            <v>0</v>
          </cell>
          <cell r="B31307">
            <v>0</v>
          </cell>
          <cell r="C31307">
            <v>0</v>
          </cell>
          <cell r="D31307">
            <v>0</v>
          </cell>
        </row>
        <row r="31308">
          <cell r="A31308">
            <v>0</v>
          </cell>
          <cell r="B31308">
            <v>0</v>
          </cell>
          <cell r="C31308">
            <v>0</v>
          </cell>
          <cell r="D31308">
            <v>0</v>
          </cell>
        </row>
        <row r="31309">
          <cell r="A31309">
            <v>0</v>
          </cell>
          <cell r="B31309">
            <v>0</v>
          </cell>
          <cell r="C31309">
            <v>0</v>
          </cell>
          <cell r="D31309">
            <v>0</v>
          </cell>
        </row>
        <row r="31310">
          <cell r="A31310">
            <v>0</v>
          </cell>
          <cell r="B31310">
            <v>0</v>
          </cell>
          <cell r="C31310">
            <v>0</v>
          </cell>
          <cell r="D31310">
            <v>0</v>
          </cell>
        </row>
        <row r="31311">
          <cell r="A31311">
            <v>0</v>
          </cell>
          <cell r="B31311">
            <v>0</v>
          </cell>
          <cell r="C31311">
            <v>0</v>
          </cell>
          <cell r="D31311">
            <v>0</v>
          </cell>
        </row>
        <row r="31312">
          <cell r="A31312">
            <v>0</v>
          </cell>
          <cell r="B31312">
            <v>0</v>
          </cell>
          <cell r="C31312">
            <v>0</v>
          </cell>
          <cell r="D31312">
            <v>0</v>
          </cell>
        </row>
        <row r="31313">
          <cell r="A31313">
            <v>0</v>
          </cell>
          <cell r="B31313">
            <v>0</v>
          </cell>
          <cell r="C31313">
            <v>0</v>
          </cell>
          <cell r="D31313">
            <v>0</v>
          </cell>
        </row>
        <row r="31314">
          <cell r="A31314">
            <v>0</v>
          </cell>
          <cell r="B31314">
            <v>0</v>
          </cell>
          <cell r="C31314">
            <v>0</v>
          </cell>
          <cell r="D31314">
            <v>0</v>
          </cell>
        </row>
        <row r="31315">
          <cell r="A31315">
            <v>0</v>
          </cell>
          <cell r="B31315">
            <v>0</v>
          </cell>
          <cell r="C31315">
            <v>0</v>
          </cell>
          <cell r="D31315">
            <v>0</v>
          </cell>
        </row>
        <row r="31316">
          <cell r="A31316">
            <v>0</v>
          </cell>
          <cell r="B31316">
            <v>0</v>
          </cell>
          <cell r="C31316">
            <v>0</v>
          </cell>
          <cell r="D31316">
            <v>0</v>
          </cell>
        </row>
        <row r="31317">
          <cell r="A31317">
            <v>0</v>
          </cell>
          <cell r="B31317">
            <v>0</v>
          </cell>
          <cell r="C31317">
            <v>0</v>
          </cell>
          <cell r="D31317">
            <v>0</v>
          </cell>
        </row>
        <row r="31318">
          <cell r="A31318">
            <v>0</v>
          </cell>
          <cell r="B31318">
            <v>0</v>
          </cell>
          <cell r="C31318">
            <v>0</v>
          </cell>
          <cell r="D31318">
            <v>0</v>
          </cell>
        </row>
        <row r="31319">
          <cell r="A31319">
            <v>0</v>
          </cell>
          <cell r="B31319">
            <v>0</v>
          </cell>
          <cell r="C31319">
            <v>0</v>
          </cell>
          <cell r="D31319">
            <v>0</v>
          </cell>
        </row>
        <row r="31320">
          <cell r="A31320">
            <v>0</v>
          </cell>
          <cell r="B31320">
            <v>0</v>
          </cell>
          <cell r="C31320">
            <v>0</v>
          </cell>
          <cell r="D31320">
            <v>0</v>
          </cell>
        </row>
        <row r="31321">
          <cell r="A31321">
            <v>0</v>
          </cell>
          <cell r="B31321">
            <v>0</v>
          </cell>
          <cell r="C31321">
            <v>0</v>
          </cell>
          <cell r="D31321">
            <v>0</v>
          </cell>
        </row>
        <row r="31322">
          <cell r="A31322">
            <v>0</v>
          </cell>
          <cell r="B31322">
            <v>0</v>
          </cell>
          <cell r="C31322">
            <v>0</v>
          </cell>
          <cell r="D31322">
            <v>0</v>
          </cell>
        </row>
        <row r="31323">
          <cell r="A31323">
            <v>0</v>
          </cell>
          <cell r="B31323">
            <v>0</v>
          </cell>
          <cell r="C31323">
            <v>0</v>
          </cell>
          <cell r="D31323">
            <v>0</v>
          </cell>
        </row>
        <row r="31324">
          <cell r="A31324">
            <v>0</v>
          </cell>
          <cell r="B31324">
            <v>0</v>
          </cell>
          <cell r="C31324">
            <v>0</v>
          </cell>
          <cell r="D31324">
            <v>0</v>
          </cell>
        </row>
        <row r="31325">
          <cell r="A31325">
            <v>0</v>
          </cell>
          <cell r="B31325">
            <v>0</v>
          </cell>
          <cell r="C31325">
            <v>0</v>
          </cell>
          <cell r="D31325">
            <v>0</v>
          </cell>
        </row>
        <row r="31326">
          <cell r="A31326">
            <v>0</v>
          </cell>
          <cell r="B31326">
            <v>0</v>
          </cell>
          <cell r="C31326">
            <v>0</v>
          </cell>
          <cell r="D31326">
            <v>0</v>
          </cell>
        </row>
        <row r="31327">
          <cell r="A31327">
            <v>0</v>
          </cell>
          <cell r="B31327">
            <v>0</v>
          </cell>
          <cell r="C31327">
            <v>0</v>
          </cell>
          <cell r="D31327">
            <v>0</v>
          </cell>
        </row>
        <row r="31328">
          <cell r="A31328">
            <v>0</v>
          </cell>
          <cell r="B31328">
            <v>0</v>
          </cell>
          <cell r="C31328">
            <v>0</v>
          </cell>
          <cell r="D31328">
            <v>0</v>
          </cell>
        </row>
        <row r="31329">
          <cell r="A31329">
            <v>0</v>
          </cell>
          <cell r="B31329">
            <v>0</v>
          </cell>
          <cell r="C31329">
            <v>0</v>
          </cell>
          <cell r="D31329">
            <v>0</v>
          </cell>
        </row>
        <row r="31330">
          <cell r="A31330">
            <v>0</v>
          </cell>
          <cell r="B31330">
            <v>0</v>
          </cell>
          <cell r="C31330">
            <v>0</v>
          </cell>
          <cell r="D31330">
            <v>0</v>
          </cell>
        </row>
        <row r="31331">
          <cell r="A31331">
            <v>0</v>
          </cell>
          <cell r="B31331">
            <v>0</v>
          </cell>
          <cell r="C31331">
            <v>0</v>
          </cell>
          <cell r="D31331">
            <v>0</v>
          </cell>
        </row>
        <row r="31332">
          <cell r="A31332">
            <v>0</v>
          </cell>
          <cell r="B31332">
            <v>0</v>
          </cell>
          <cell r="C31332">
            <v>0</v>
          </cell>
          <cell r="D31332">
            <v>0</v>
          </cell>
        </row>
        <row r="31333">
          <cell r="A31333">
            <v>0</v>
          </cell>
          <cell r="B31333">
            <v>0</v>
          </cell>
          <cell r="C31333">
            <v>0</v>
          </cell>
          <cell r="D31333">
            <v>0</v>
          </cell>
        </row>
        <row r="31334">
          <cell r="A31334">
            <v>0</v>
          </cell>
          <cell r="B31334">
            <v>0</v>
          </cell>
          <cell r="C31334">
            <v>0</v>
          </cell>
          <cell r="D31334">
            <v>0</v>
          </cell>
        </row>
        <row r="31335">
          <cell r="A31335">
            <v>0</v>
          </cell>
          <cell r="B31335">
            <v>0</v>
          </cell>
          <cell r="C31335">
            <v>0</v>
          </cell>
          <cell r="D31335">
            <v>0</v>
          </cell>
        </row>
        <row r="31336">
          <cell r="A31336">
            <v>0</v>
          </cell>
          <cell r="B31336">
            <v>0</v>
          </cell>
          <cell r="C31336">
            <v>0</v>
          </cell>
          <cell r="D31336">
            <v>0</v>
          </cell>
        </row>
        <row r="31337">
          <cell r="A31337">
            <v>0</v>
          </cell>
          <cell r="B31337">
            <v>0</v>
          </cell>
          <cell r="C31337">
            <v>0</v>
          </cell>
          <cell r="D31337">
            <v>0</v>
          </cell>
        </row>
        <row r="31338">
          <cell r="A31338">
            <v>0</v>
          </cell>
          <cell r="B31338">
            <v>0</v>
          </cell>
          <cell r="C31338">
            <v>0</v>
          </cell>
          <cell r="D31338">
            <v>0</v>
          </cell>
        </row>
        <row r="31339">
          <cell r="A31339">
            <v>0</v>
          </cell>
          <cell r="B31339">
            <v>0</v>
          </cell>
          <cell r="C31339">
            <v>0</v>
          </cell>
          <cell r="D31339">
            <v>0</v>
          </cell>
        </row>
        <row r="31340">
          <cell r="A31340">
            <v>0</v>
          </cell>
          <cell r="B31340">
            <v>0</v>
          </cell>
          <cell r="C31340">
            <v>0</v>
          </cell>
          <cell r="D31340">
            <v>0</v>
          </cell>
        </row>
        <row r="31341">
          <cell r="A31341">
            <v>0</v>
          </cell>
          <cell r="B31341">
            <v>0</v>
          </cell>
          <cell r="C31341">
            <v>0</v>
          </cell>
          <cell r="D31341">
            <v>0</v>
          </cell>
        </row>
        <row r="31342">
          <cell r="A31342">
            <v>0</v>
          </cell>
          <cell r="B31342">
            <v>0</v>
          </cell>
          <cell r="C31342">
            <v>0</v>
          </cell>
          <cell r="D31342">
            <v>0</v>
          </cell>
        </row>
        <row r="31343">
          <cell r="A31343">
            <v>0</v>
          </cell>
          <cell r="B31343">
            <v>0</v>
          </cell>
          <cell r="C31343">
            <v>0</v>
          </cell>
          <cell r="D31343">
            <v>0</v>
          </cell>
        </row>
        <row r="31344">
          <cell r="A31344">
            <v>0</v>
          </cell>
          <cell r="B31344">
            <v>0</v>
          </cell>
          <cell r="C31344">
            <v>0</v>
          </cell>
          <cell r="D31344">
            <v>0</v>
          </cell>
        </row>
        <row r="31345">
          <cell r="A31345">
            <v>0</v>
          </cell>
          <cell r="B31345">
            <v>0</v>
          </cell>
          <cell r="C31345">
            <v>0</v>
          </cell>
          <cell r="D31345">
            <v>0</v>
          </cell>
        </row>
        <row r="31346">
          <cell r="A31346">
            <v>0</v>
          </cell>
          <cell r="B31346">
            <v>0</v>
          </cell>
          <cell r="C31346">
            <v>0</v>
          </cell>
          <cell r="D31346">
            <v>0</v>
          </cell>
        </row>
        <row r="31347">
          <cell r="A31347">
            <v>0</v>
          </cell>
          <cell r="B31347">
            <v>0</v>
          </cell>
          <cell r="C31347">
            <v>0</v>
          </cell>
          <cell r="D31347">
            <v>0</v>
          </cell>
        </row>
        <row r="31348">
          <cell r="A31348">
            <v>0</v>
          </cell>
          <cell r="B31348">
            <v>0</v>
          </cell>
          <cell r="C31348">
            <v>0</v>
          </cell>
          <cell r="D31348">
            <v>0</v>
          </cell>
        </row>
        <row r="31349">
          <cell r="A31349">
            <v>0</v>
          </cell>
          <cell r="B31349">
            <v>0</v>
          </cell>
          <cell r="C31349">
            <v>0</v>
          </cell>
          <cell r="D31349">
            <v>0</v>
          </cell>
        </row>
        <row r="31350">
          <cell r="A31350">
            <v>0</v>
          </cell>
          <cell r="B31350">
            <v>0</v>
          </cell>
          <cell r="C31350">
            <v>0</v>
          </cell>
          <cell r="D31350">
            <v>0</v>
          </cell>
        </row>
        <row r="31351">
          <cell r="A31351">
            <v>0</v>
          </cell>
          <cell r="B31351">
            <v>0</v>
          </cell>
          <cell r="C31351">
            <v>0</v>
          </cell>
          <cell r="D31351">
            <v>0</v>
          </cell>
        </row>
        <row r="31352">
          <cell r="A31352">
            <v>0</v>
          </cell>
          <cell r="B31352">
            <v>0</v>
          </cell>
          <cell r="C31352">
            <v>0</v>
          </cell>
          <cell r="D31352">
            <v>0</v>
          </cell>
        </row>
        <row r="31353">
          <cell r="A31353">
            <v>0</v>
          </cell>
          <cell r="B31353">
            <v>0</v>
          </cell>
          <cell r="C31353">
            <v>0</v>
          </cell>
          <cell r="D31353">
            <v>0</v>
          </cell>
        </row>
        <row r="31354">
          <cell r="A31354">
            <v>0</v>
          </cell>
          <cell r="B31354">
            <v>0</v>
          </cell>
          <cell r="C31354">
            <v>0</v>
          </cell>
          <cell r="D31354">
            <v>0</v>
          </cell>
        </row>
        <row r="31355">
          <cell r="A31355">
            <v>0</v>
          </cell>
          <cell r="B31355">
            <v>0</v>
          </cell>
          <cell r="C31355">
            <v>0</v>
          </cell>
          <cell r="D31355">
            <v>0</v>
          </cell>
        </row>
        <row r="31356">
          <cell r="A31356">
            <v>0</v>
          </cell>
          <cell r="B31356">
            <v>0</v>
          </cell>
          <cell r="C31356">
            <v>0</v>
          </cell>
          <cell r="D31356">
            <v>0</v>
          </cell>
        </row>
        <row r="31357">
          <cell r="A31357">
            <v>0</v>
          </cell>
          <cell r="B31357">
            <v>0</v>
          </cell>
          <cell r="C31357">
            <v>0</v>
          </cell>
          <cell r="D31357">
            <v>0</v>
          </cell>
        </row>
        <row r="31358">
          <cell r="A31358">
            <v>0</v>
          </cell>
          <cell r="B31358">
            <v>0</v>
          </cell>
          <cell r="C31358">
            <v>0</v>
          </cell>
          <cell r="D31358">
            <v>0</v>
          </cell>
        </row>
        <row r="31359">
          <cell r="A31359">
            <v>0</v>
          </cell>
          <cell r="B31359">
            <v>0</v>
          </cell>
          <cell r="C31359">
            <v>0</v>
          </cell>
          <cell r="D31359">
            <v>0</v>
          </cell>
        </row>
        <row r="31360">
          <cell r="A31360">
            <v>0</v>
          </cell>
          <cell r="B31360">
            <v>0</v>
          </cell>
          <cell r="C31360">
            <v>0</v>
          </cell>
          <cell r="D31360">
            <v>0</v>
          </cell>
        </row>
        <row r="31361">
          <cell r="A31361">
            <v>0</v>
          </cell>
          <cell r="B31361">
            <v>0</v>
          </cell>
          <cell r="C31361">
            <v>0</v>
          </cell>
          <cell r="D31361">
            <v>0</v>
          </cell>
        </row>
        <row r="31362">
          <cell r="A31362">
            <v>0</v>
          </cell>
          <cell r="B31362">
            <v>0</v>
          </cell>
          <cell r="C31362">
            <v>0</v>
          </cell>
          <cell r="D31362">
            <v>0</v>
          </cell>
        </row>
        <row r="31363">
          <cell r="A31363">
            <v>0</v>
          </cell>
          <cell r="B31363">
            <v>0</v>
          </cell>
          <cell r="C31363">
            <v>0</v>
          </cell>
          <cell r="D31363">
            <v>0</v>
          </cell>
        </row>
        <row r="31364">
          <cell r="A31364">
            <v>0</v>
          </cell>
          <cell r="B31364">
            <v>0</v>
          </cell>
          <cell r="C31364">
            <v>0</v>
          </cell>
          <cell r="D31364">
            <v>0</v>
          </cell>
        </row>
        <row r="31365">
          <cell r="A31365">
            <v>0</v>
          </cell>
          <cell r="B31365">
            <v>0</v>
          </cell>
          <cell r="C31365">
            <v>0</v>
          </cell>
          <cell r="D31365">
            <v>0</v>
          </cell>
        </row>
        <row r="31366">
          <cell r="A31366">
            <v>0</v>
          </cell>
          <cell r="B31366">
            <v>0</v>
          </cell>
          <cell r="C31366">
            <v>0</v>
          </cell>
          <cell r="D31366">
            <v>0</v>
          </cell>
        </row>
        <row r="31367">
          <cell r="A31367">
            <v>0</v>
          </cell>
          <cell r="B31367">
            <v>0</v>
          </cell>
          <cell r="C31367">
            <v>0</v>
          </cell>
          <cell r="D31367">
            <v>0</v>
          </cell>
        </row>
        <row r="31368">
          <cell r="A31368">
            <v>0</v>
          </cell>
          <cell r="B31368">
            <v>0</v>
          </cell>
          <cell r="C31368">
            <v>0</v>
          </cell>
          <cell r="D31368">
            <v>0</v>
          </cell>
        </row>
        <row r="31369">
          <cell r="A31369">
            <v>0</v>
          </cell>
          <cell r="B31369">
            <v>0</v>
          </cell>
          <cell r="C31369">
            <v>0</v>
          </cell>
          <cell r="D31369">
            <v>0</v>
          </cell>
        </row>
        <row r="31370">
          <cell r="A31370">
            <v>0</v>
          </cell>
          <cell r="B31370">
            <v>0</v>
          </cell>
          <cell r="C31370">
            <v>0</v>
          </cell>
          <cell r="D31370">
            <v>0</v>
          </cell>
        </row>
        <row r="31371">
          <cell r="A31371">
            <v>0</v>
          </cell>
          <cell r="B31371">
            <v>0</v>
          </cell>
          <cell r="C31371">
            <v>0</v>
          </cell>
          <cell r="D31371">
            <v>0</v>
          </cell>
        </row>
        <row r="31372">
          <cell r="A31372">
            <v>0</v>
          </cell>
          <cell r="B31372">
            <v>0</v>
          </cell>
          <cell r="C31372">
            <v>0</v>
          </cell>
          <cell r="D31372">
            <v>0</v>
          </cell>
        </row>
        <row r="31373">
          <cell r="A31373">
            <v>0</v>
          </cell>
          <cell r="B31373">
            <v>0</v>
          </cell>
          <cell r="C31373">
            <v>0</v>
          </cell>
          <cell r="D31373">
            <v>0</v>
          </cell>
        </row>
        <row r="31374">
          <cell r="A31374">
            <v>0</v>
          </cell>
          <cell r="B31374">
            <v>0</v>
          </cell>
          <cell r="C31374">
            <v>0</v>
          </cell>
          <cell r="D31374">
            <v>0</v>
          </cell>
        </row>
        <row r="31375">
          <cell r="A31375">
            <v>0</v>
          </cell>
          <cell r="B31375">
            <v>0</v>
          </cell>
          <cell r="C31375">
            <v>0</v>
          </cell>
          <cell r="D31375">
            <v>0</v>
          </cell>
        </row>
        <row r="31376">
          <cell r="A31376">
            <v>0</v>
          </cell>
          <cell r="B31376">
            <v>0</v>
          </cell>
          <cell r="C31376">
            <v>0</v>
          </cell>
          <cell r="D31376">
            <v>0</v>
          </cell>
        </row>
        <row r="31377">
          <cell r="A31377">
            <v>0</v>
          </cell>
          <cell r="B31377">
            <v>0</v>
          </cell>
          <cell r="C31377">
            <v>0</v>
          </cell>
          <cell r="D31377">
            <v>0</v>
          </cell>
        </row>
        <row r="31378">
          <cell r="A31378">
            <v>0</v>
          </cell>
          <cell r="B31378">
            <v>0</v>
          </cell>
          <cell r="C31378">
            <v>0</v>
          </cell>
          <cell r="D31378">
            <v>0</v>
          </cell>
        </row>
        <row r="31379">
          <cell r="A31379">
            <v>0</v>
          </cell>
          <cell r="B31379">
            <v>0</v>
          </cell>
          <cell r="C31379">
            <v>0</v>
          </cell>
          <cell r="D31379">
            <v>0</v>
          </cell>
        </row>
        <row r="31380">
          <cell r="A31380">
            <v>0</v>
          </cell>
          <cell r="B31380">
            <v>0</v>
          </cell>
          <cell r="C31380">
            <v>0</v>
          </cell>
          <cell r="D31380">
            <v>0</v>
          </cell>
        </row>
        <row r="31381">
          <cell r="A31381">
            <v>0</v>
          </cell>
          <cell r="B31381">
            <v>0</v>
          </cell>
          <cell r="C31381">
            <v>0</v>
          </cell>
          <cell r="D31381">
            <v>0</v>
          </cell>
        </row>
        <row r="31382">
          <cell r="A31382">
            <v>0</v>
          </cell>
          <cell r="B31382">
            <v>0</v>
          </cell>
          <cell r="C31382">
            <v>0</v>
          </cell>
          <cell r="D31382">
            <v>0</v>
          </cell>
        </row>
        <row r="31383">
          <cell r="A31383">
            <v>0</v>
          </cell>
          <cell r="B31383">
            <v>0</v>
          </cell>
          <cell r="C31383">
            <v>0</v>
          </cell>
          <cell r="D31383">
            <v>0</v>
          </cell>
        </row>
        <row r="31384">
          <cell r="A31384">
            <v>0</v>
          </cell>
          <cell r="B31384">
            <v>0</v>
          </cell>
          <cell r="C31384">
            <v>0</v>
          </cell>
          <cell r="D31384">
            <v>0</v>
          </cell>
        </row>
        <row r="31385">
          <cell r="A31385">
            <v>0</v>
          </cell>
          <cell r="B31385">
            <v>0</v>
          </cell>
          <cell r="C31385">
            <v>0</v>
          </cell>
          <cell r="D31385">
            <v>0</v>
          </cell>
        </row>
        <row r="31386">
          <cell r="A31386">
            <v>0</v>
          </cell>
          <cell r="B31386">
            <v>0</v>
          </cell>
          <cell r="C31386">
            <v>0</v>
          </cell>
          <cell r="D31386">
            <v>0</v>
          </cell>
        </row>
        <row r="31387">
          <cell r="A31387">
            <v>0</v>
          </cell>
          <cell r="B31387">
            <v>0</v>
          </cell>
          <cell r="C31387">
            <v>0</v>
          </cell>
          <cell r="D31387">
            <v>0</v>
          </cell>
        </row>
        <row r="31388">
          <cell r="A31388">
            <v>0</v>
          </cell>
          <cell r="B31388">
            <v>0</v>
          </cell>
          <cell r="C31388">
            <v>0</v>
          </cell>
          <cell r="D31388">
            <v>0</v>
          </cell>
        </row>
        <row r="31389">
          <cell r="A31389">
            <v>0</v>
          </cell>
          <cell r="B31389">
            <v>0</v>
          </cell>
          <cell r="C31389">
            <v>0</v>
          </cell>
          <cell r="D31389">
            <v>0</v>
          </cell>
        </row>
        <row r="31390">
          <cell r="A31390">
            <v>0</v>
          </cell>
          <cell r="B31390">
            <v>0</v>
          </cell>
          <cell r="C31390">
            <v>0</v>
          </cell>
          <cell r="D31390">
            <v>0</v>
          </cell>
        </row>
        <row r="31391">
          <cell r="A31391">
            <v>0</v>
          </cell>
          <cell r="B31391">
            <v>0</v>
          </cell>
          <cell r="C31391">
            <v>0</v>
          </cell>
          <cell r="D31391">
            <v>0</v>
          </cell>
        </row>
        <row r="31392">
          <cell r="A31392">
            <v>0</v>
          </cell>
          <cell r="B31392">
            <v>0</v>
          </cell>
          <cell r="C31392">
            <v>0</v>
          </cell>
          <cell r="D31392">
            <v>0</v>
          </cell>
        </row>
        <row r="31393">
          <cell r="A31393">
            <v>0</v>
          </cell>
          <cell r="B31393">
            <v>0</v>
          </cell>
          <cell r="C31393">
            <v>0</v>
          </cell>
          <cell r="D31393">
            <v>0</v>
          </cell>
        </row>
        <row r="31394">
          <cell r="A31394">
            <v>0</v>
          </cell>
          <cell r="B31394">
            <v>0</v>
          </cell>
          <cell r="C31394">
            <v>0</v>
          </cell>
          <cell r="D31394">
            <v>0</v>
          </cell>
        </row>
        <row r="31395">
          <cell r="A31395">
            <v>0</v>
          </cell>
          <cell r="B31395">
            <v>0</v>
          </cell>
          <cell r="C31395">
            <v>0</v>
          </cell>
          <cell r="D31395">
            <v>0</v>
          </cell>
        </row>
        <row r="31396">
          <cell r="A31396">
            <v>0</v>
          </cell>
          <cell r="B31396">
            <v>0</v>
          </cell>
          <cell r="C31396">
            <v>0</v>
          </cell>
          <cell r="D31396">
            <v>0</v>
          </cell>
        </row>
        <row r="31397">
          <cell r="A31397">
            <v>0</v>
          </cell>
          <cell r="B31397">
            <v>0</v>
          </cell>
          <cell r="C31397">
            <v>0</v>
          </cell>
          <cell r="D31397">
            <v>0</v>
          </cell>
        </row>
        <row r="31398">
          <cell r="A31398">
            <v>0</v>
          </cell>
          <cell r="B31398">
            <v>0</v>
          </cell>
          <cell r="C31398">
            <v>0</v>
          </cell>
          <cell r="D31398">
            <v>0</v>
          </cell>
        </row>
        <row r="31399">
          <cell r="A31399">
            <v>0</v>
          </cell>
          <cell r="B31399">
            <v>0</v>
          </cell>
          <cell r="C31399">
            <v>0</v>
          </cell>
          <cell r="D31399">
            <v>0</v>
          </cell>
        </row>
        <row r="31400">
          <cell r="A31400">
            <v>0</v>
          </cell>
          <cell r="B31400">
            <v>0</v>
          </cell>
          <cell r="C31400">
            <v>0</v>
          </cell>
          <cell r="D31400">
            <v>0</v>
          </cell>
        </row>
        <row r="31401">
          <cell r="A31401">
            <v>0</v>
          </cell>
          <cell r="B31401">
            <v>0</v>
          </cell>
          <cell r="C31401">
            <v>0</v>
          </cell>
          <cell r="D31401">
            <v>0</v>
          </cell>
        </row>
        <row r="31402">
          <cell r="A31402">
            <v>0</v>
          </cell>
          <cell r="B31402">
            <v>0</v>
          </cell>
          <cell r="C31402">
            <v>0</v>
          </cell>
          <cell r="D31402">
            <v>0</v>
          </cell>
        </row>
        <row r="31403">
          <cell r="A31403">
            <v>0</v>
          </cell>
          <cell r="B31403">
            <v>0</v>
          </cell>
          <cell r="C31403">
            <v>0</v>
          </cell>
          <cell r="D31403">
            <v>0</v>
          </cell>
        </row>
        <row r="31404">
          <cell r="A31404">
            <v>0</v>
          </cell>
          <cell r="B31404">
            <v>0</v>
          </cell>
          <cell r="C31404">
            <v>0</v>
          </cell>
          <cell r="D31404">
            <v>0</v>
          </cell>
        </row>
        <row r="31405">
          <cell r="A31405">
            <v>0</v>
          </cell>
          <cell r="B31405">
            <v>0</v>
          </cell>
          <cell r="C31405">
            <v>0</v>
          </cell>
          <cell r="D31405">
            <v>0</v>
          </cell>
        </row>
        <row r="31406">
          <cell r="A31406">
            <v>0</v>
          </cell>
          <cell r="B31406">
            <v>0</v>
          </cell>
          <cell r="C31406">
            <v>0</v>
          </cell>
          <cell r="D31406">
            <v>0</v>
          </cell>
        </row>
        <row r="31407">
          <cell r="A31407">
            <v>0</v>
          </cell>
          <cell r="B31407">
            <v>0</v>
          </cell>
          <cell r="C31407">
            <v>0</v>
          </cell>
          <cell r="D31407">
            <v>0</v>
          </cell>
        </row>
        <row r="31408">
          <cell r="A31408">
            <v>0</v>
          </cell>
          <cell r="B31408">
            <v>0</v>
          </cell>
          <cell r="C31408">
            <v>0</v>
          </cell>
          <cell r="D31408">
            <v>0</v>
          </cell>
        </row>
        <row r="31409">
          <cell r="A31409">
            <v>0</v>
          </cell>
          <cell r="B31409">
            <v>0</v>
          </cell>
          <cell r="C31409">
            <v>0</v>
          </cell>
          <cell r="D31409">
            <v>0</v>
          </cell>
        </row>
        <row r="31410">
          <cell r="A31410">
            <v>0</v>
          </cell>
          <cell r="B31410">
            <v>0</v>
          </cell>
          <cell r="C31410">
            <v>0</v>
          </cell>
          <cell r="D31410">
            <v>0</v>
          </cell>
        </row>
        <row r="31411">
          <cell r="A31411">
            <v>0</v>
          </cell>
          <cell r="B31411">
            <v>0</v>
          </cell>
          <cell r="C31411">
            <v>0</v>
          </cell>
          <cell r="D31411">
            <v>0</v>
          </cell>
        </row>
        <row r="31412">
          <cell r="A31412">
            <v>0</v>
          </cell>
          <cell r="B31412">
            <v>0</v>
          </cell>
          <cell r="C31412">
            <v>0</v>
          </cell>
          <cell r="D31412">
            <v>0</v>
          </cell>
        </row>
        <row r="31413">
          <cell r="A31413">
            <v>0</v>
          </cell>
          <cell r="B31413">
            <v>0</v>
          </cell>
          <cell r="C31413">
            <v>0</v>
          </cell>
          <cell r="D31413">
            <v>0</v>
          </cell>
        </row>
        <row r="31414">
          <cell r="A31414">
            <v>0</v>
          </cell>
          <cell r="B31414">
            <v>0</v>
          </cell>
          <cell r="C31414">
            <v>0</v>
          </cell>
          <cell r="D31414">
            <v>0</v>
          </cell>
        </row>
        <row r="31415">
          <cell r="A31415">
            <v>0</v>
          </cell>
          <cell r="B31415">
            <v>0</v>
          </cell>
          <cell r="C31415">
            <v>0</v>
          </cell>
          <cell r="D31415">
            <v>0</v>
          </cell>
        </row>
        <row r="31416">
          <cell r="A31416">
            <v>0</v>
          </cell>
          <cell r="B31416">
            <v>0</v>
          </cell>
          <cell r="C31416">
            <v>0</v>
          </cell>
          <cell r="D31416">
            <v>0</v>
          </cell>
        </row>
        <row r="31417">
          <cell r="A31417">
            <v>0</v>
          </cell>
          <cell r="B31417">
            <v>0</v>
          </cell>
          <cell r="C31417">
            <v>0</v>
          </cell>
          <cell r="D31417">
            <v>0</v>
          </cell>
        </row>
        <row r="31418">
          <cell r="A31418">
            <v>0</v>
          </cell>
          <cell r="B31418">
            <v>0</v>
          </cell>
          <cell r="C31418">
            <v>0</v>
          </cell>
          <cell r="D31418">
            <v>0</v>
          </cell>
        </row>
        <row r="31419">
          <cell r="A31419">
            <v>0</v>
          </cell>
          <cell r="B31419">
            <v>0</v>
          </cell>
          <cell r="C31419">
            <v>0</v>
          </cell>
          <cell r="D31419">
            <v>0</v>
          </cell>
        </row>
        <row r="31420">
          <cell r="A31420">
            <v>0</v>
          </cell>
          <cell r="B31420">
            <v>0</v>
          </cell>
          <cell r="C31420">
            <v>0</v>
          </cell>
          <cell r="D31420">
            <v>0</v>
          </cell>
        </row>
        <row r="31421">
          <cell r="A31421">
            <v>0</v>
          </cell>
          <cell r="B31421">
            <v>0</v>
          </cell>
          <cell r="C31421">
            <v>0</v>
          </cell>
          <cell r="D31421">
            <v>0</v>
          </cell>
        </row>
        <row r="31422">
          <cell r="A31422">
            <v>0</v>
          </cell>
          <cell r="B31422">
            <v>0</v>
          </cell>
          <cell r="C31422">
            <v>0</v>
          </cell>
          <cell r="D31422">
            <v>0</v>
          </cell>
        </row>
        <row r="31423">
          <cell r="A31423">
            <v>0</v>
          </cell>
          <cell r="B31423">
            <v>0</v>
          </cell>
          <cell r="C31423">
            <v>0</v>
          </cell>
          <cell r="D31423">
            <v>0</v>
          </cell>
        </row>
        <row r="31424">
          <cell r="A31424">
            <v>0</v>
          </cell>
          <cell r="B31424">
            <v>0</v>
          </cell>
          <cell r="C31424">
            <v>0</v>
          </cell>
          <cell r="D31424">
            <v>0</v>
          </cell>
        </row>
        <row r="31425">
          <cell r="A31425">
            <v>0</v>
          </cell>
          <cell r="B31425">
            <v>0</v>
          </cell>
          <cell r="C31425">
            <v>0</v>
          </cell>
          <cell r="D31425">
            <v>0</v>
          </cell>
        </row>
        <row r="31426">
          <cell r="A31426">
            <v>0</v>
          </cell>
          <cell r="B31426">
            <v>0</v>
          </cell>
          <cell r="C31426">
            <v>0</v>
          </cell>
          <cell r="D31426">
            <v>0</v>
          </cell>
        </row>
        <row r="31427">
          <cell r="A31427">
            <v>0</v>
          </cell>
          <cell r="B31427">
            <v>0</v>
          </cell>
          <cell r="C31427">
            <v>0</v>
          </cell>
          <cell r="D31427">
            <v>0</v>
          </cell>
        </row>
        <row r="31428">
          <cell r="A31428">
            <v>0</v>
          </cell>
          <cell r="B31428">
            <v>0</v>
          </cell>
          <cell r="C31428">
            <v>0</v>
          </cell>
          <cell r="D31428">
            <v>0</v>
          </cell>
        </row>
        <row r="31429">
          <cell r="A31429">
            <v>0</v>
          </cell>
          <cell r="B31429">
            <v>0</v>
          </cell>
          <cell r="C31429">
            <v>0</v>
          </cell>
          <cell r="D31429">
            <v>0</v>
          </cell>
        </row>
        <row r="31430">
          <cell r="A31430">
            <v>0</v>
          </cell>
          <cell r="B31430">
            <v>0</v>
          </cell>
          <cell r="C31430">
            <v>0</v>
          </cell>
          <cell r="D31430">
            <v>0</v>
          </cell>
        </row>
        <row r="31431">
          <cell r="A31431">
            <v>0</v>
          </cell>
          <cell r="B31431">
            <v>0</v>
          </cell>
          <cell r="C31431">
            <v>0</v>
          </cell>
          <cell r="D31431">
            <v>0</v>
          </cell>
        </row>
        <row r="31432">
          <cell r="A31432">
            <v>0</v>
          </cell>
          <cell r="B31432">
            <v>0</v>
          </cell>
          <cell r="C31432">
            <v>0</v>
          </cell>
          <cell r="D31432">
            <v>0</v>
          </cell>
        </row>
        <row r="31433">
          <cell r="A31433">
            <v>0</v>
          </cell>
          <cell r="B31433">
            <v>0</v>
          </cell>
          <cell r="C31433">
            <v>0</v>
          </cell>
          <cell r="D31433">
            <v>0</v>
          </cell>
        </row>
        <row r="31434">
          <cell r="A31434">
            <v>0</v>
          </cell>
          <cell r="B31434">
            <v>0</v>
          </cell>
          <cell r="C31434">
            <v>0</v>
          </cell>
          <cell r="D31434">
            <v>0</v>
          </cell>
        </row>
        <row r="31435">
          <cell r="A31435">
            <v>0</v>
          </cell>
          <cell r="B31435">
            <v>0</v>
          </cell>
          <cell r="C31435">
            <v>0</v>
          </cell>
          <cell r="D31435">
            <v>0</v>
          </cell>
        </row>
        <row r="31436">
          <cell r="A31436">
            <v>0</v>
          </cell>
          <cell r="B31436">
            <v>0</v>
          </cell>
          <cell r="C31436">
            <v>0</v>
          </cell>
          <cell r="D31436">
            <v>0</v>
          </cell>
        </row>
        <row r="31437">
          <cell r="A31437">
            <v>0</v>
          </cell>
          <cell r="B31437">
            <v>0</v>
          </cell>
          <cell r="C31437">
            <v>0</v>
          </cell>
          <cell r="D31437">
            <v>0</v>
          </cell>
        </row>
        <row r="31438">
          <cell r="A31438">
            <v>0</v>
          </cell>
          <cell r="B31438">
            <v>0</v>
          </cell>
          <cell r="C31438">
            <v>0</v>
          </cell>
          <cell r="D31438">
            <v>0</v>
          </cell>
        </row>
        <row r="31439">
          <cell r="A31439">
            <v>0</v>
          </cell>
          <cell r="B31439">
            <v>0</v>
          </cell>
          <cell r="C31439">
            <v>0</v>
          </cell>
          <cell r="D31439">
            <v>0</v>
          </cell>
        </row>
        <row r="31440">
          <cell r="A31440">
            <v>0</v>
          </cell>
          <cell r="B31440">
            <v>0</v>
          </cell>
          <cell r="C31440">
            <v>0</v>
          </cell>
          <cell r="D31440">
            <v>0</v>
          </cell>
        </row>
        <row r="31441">
          <cell r="A31441">
            <v>0</v>
          </cell>
          <cell r="B31441">
            <v>0</v>
          </cell>
          <cell r="C31441">
            <v>0</v>
          </cell>
          <cell r="D31441">
            <v>0</v>
          </cell>
        </row>
        <row r="31442">
          <cell r="A31442">
            <v>0</v>
          </cell>
          <cell r="B31442">
            <v>0</v>
          </cell>
          <cell r="C31442">
            <v>0</v>
          </cell>
          <cell r="D31442">
            <v>0</v>
          </cell>
        </row>
        <row r="31443">
          <cell r="A31443">
            <v>0</v>
          </cell>
          <cell r="B31443">
            <v>0</v>
          </cell>
          <cell r="C31443">
            <v>0</v>
          </cell>
          <cell r="D31443">
            <v>0</v>
          </cell>
        </row>
        <row r="31444">
          <cell r="A31444">
            <v>0</v>
          </cell>
          <cell r="B31444">
            <v>0</v>
          </cell>
          <cell r="C31444">
            <v>0</v>
          </cell>
          <cell r="D31444">
            <v>0</v>
          </cell>
        </row>
        <row r="31445">
          <cell r="A31445">
            <v>0</v>
          </cell>
          <cell r="B31445">
            <v>0</v>
          </cell>
          <cell r="C31445">
            <v>0</v>
          </cell>
          <cell r="D31445">
            <v>0</v>
          </cell>
        </row>
        <row r="31446">
          <cell r="A31446">
            <v>0</v>
          </cell>
          <cell r="B31446">
            <v>0</v>
          </cell>
          <cell r="C31446">
            <v>0</v>
          </cell>
          <cell r="D31446">
            <v>0</v>
          </cell>
        </row>
        <row r="31447">
          <cell r="A31447">
            <v>0</v>
          </cell>
          <cell r="B31447">
            <v>0</v>
          </cell>
          <cell r="C31447">
            <v>0</v>
          </cell>
          <cell r="D31447">
            <v>0</v>
          </cell>
        </row>
        <row r="31448">
          <cell r="A31448">
            <v>0</v>
          </cell>
          <cell r="B31448">
            <v>0</v>
          </cell>
          <cell r="C31448">
            <v>0</v>
          </cell>
          <cell r="D31448">
            <v>0</v>
          </cell>
        </row>
        <row r="31449">
          <cell r="A31449">
            <v>0</v>
          </cell>
          <cell r="B31449">
            <v>0</v>
          </cell>
          <cell r="C31449">
            <v>0</v>
          </cell>
          <cell r="D31449">
            <v>0</v>
          </cell>
        </row>
        <row r="31450">
          <cell r="A31450">
            <v>0</v>
          </cell>
          <cell r="B31450">
            <v>0</v>
          </cell>
          <cell r="C31450">
            <v>0</v>
          </cell>
          <cell r="D31450">
            <v>0</v>
          </cell>
        </row>
        <row r="31451">
          <cell r="A31451">
            <v>0</v>
          </cell>
          <cell r="B31451">
            <v>0</v>
          </cell>
          <cell r="C31451">
            <v>0</v>
          </cell>
          <cell r="D31451">
            <v>0</v>
          </cell>
        </row>
        <row r="31452">
          <cell r="A31452">
            <v>0</v>
          </cell>
          <cell r="B31452">
            <v>0</v>
          </cell>
          <cell r="C31452">
            <v>0</v>
          </cell>
          <cell r="D31452">
            <v>0</v>
          </cell>
        </row>
        <row r="31453">
          <cell r="A31453">
            <v>0</v>
          </cell>
          <cell r="B31453">
            <v>0</v>
          </cell>
          <cell r="C31453">
            <v>0</v>
          </cell>
          <cell r="D31453">
            <v>0</v>
          </cell>
        </row>
        <row r="31454">
          <cell r="A31454">
            <v>0</v>
          </cell>
          <cell r="B31454">
            <v>0</v>
          </cell>
          <cell r="C31454">
            <v>0</v>
          </cell>
          <cell r="D31454">
            <v>0</v>
          </cell>
        </row>
        <row r="31455">
          <cell r="A31455">
            <v>0</v>
          </cell>
          <cell r="B31455">
            <v>0</v>
          </cell>
          <cell r="C31455">
            <v>0</v>
          </cell>
          <cell r="D31455">
            <v>0</v>
          </cell>
        </row>
        <row r="31456">
          <cell r="A31456">
            <v>0</v>
          </cell>
          <cell r="B31456">
            <v>0</v>
          </cell>
          <cell r="C31456">
            <v>0</v>
          </cell>
          <cell r="D31456">
            <v>0</v>
          </cell>
        </row>
        <row r="31457">
          <cell r="A31457">
            <v>0</v>
          </cell>
          <cell r="B31457">
            <v>0</v>
          </cell>
          <cell r="C31457">
            <v>0</v>
          </cell>
          <cell r="D31457">
            <v>0</v>
          </cell>
        </row>
        <row r="31458">
          <cell r="A31458">
            <v>0</v>
          </cell>
          <cell r="B31458">
            <v>0</v>
          </cell>
          <cell r="C31458">
            <v>0</v>
          </cell>
          <cell r="D31458">
            <v>0</v>
          </cell>
        </row>
        <row r="31459">
          <cell r="A31459">
            <v>0</v>
          </cell>
          <cell r="B31459">
            <v>0</v>
          </cell>
          <cell r="C31459">
            <v>0</v>
          </cell>
          <cell r="D31459">
            <v>0</v>
          </cell>
        </row>
        <row r="31460">
          <cell r="A31460">
            <v>0</v>
          </cell>
          <cell r="B31460">
            <v>0</v>
          </cell>
          <cell r="C31460">
            <v>0</v>
          </cell>
          <cell r="D31460">
            <v>0</v>
          </cell>
        </row>
        <row r="31461">
          <cell r="A31461">
            <v>0</v>
          </cell>
          <cell r="B31461">
            <v>0</v>
          </cell>
          <cell r="C31461">
            <v>0</v>
          </cell>
          <cell r="D31461">
            <v>0</v>
          </cell>
        </row>
        <row r="31462">
          <cell r="A31462">
            <v>0</v>
          </cell>
          <cell r="B31462">
            <v>0</v>
          </cell>
          <cell r="C31462">
            <v>0</v>
          </cell>
          <cell r="D31462">
            <v>0</v>
          </cell>
        </row>
        <row r="31463">
          <cell r="A31463">
            <v>0</v>
          </cell>
          <cell r="B31463">
            <v>0</v>
          </cell>
          <cell r="C31463">
            <v>0</v>
          </cell>
          <cell r="D31463">
            <v>0</v>
          </cell>
        </row>
        <row r="31464">
          <cell r="A31464">
            <v>0</v>
          </cell>
          <cell r="B31464">
            <v>0</v>
          </cell>
          <cell r="C31464">
            <v>0</v>
          </cell>
          <cell r="D31464">
            <v>0</v>
          </cell>
        </row>
        <row r="31465">
          <cell r="A31465">
            <v>0</v>
          </cell>
          <cell r="B31465">
            <v>0</v>
          </cell>
          <cell r="C31465">
            <v>0</v>
          </cell>
          <cell r="D31465">
            <v>0</v>
          </cell>
        </row>
        <row r="31466">
          <cell r="A31466">
            <v>0</v>
          </cell>
          <cell r="B31466">
            <v>0</v>
          </cell>
          <cell r="C31466">
            <v>0</v>
          </cell>
          <cell r="D31466">
            <v>0</v>
          </cell>
        </row>
        <row r="31467">
          <cell r="A31467">
            <v>0</v>
          </cell>
          <cell r="B31467">
            <v>0</v>
          </cell>
          <cell r="C31467">
            <v>0</v>
          </cell>
          <cell r="D31467">
            <v>0</v>
          </cell>
        </row>
        <row r="31468">
          <cell r="A31468">
            <v>0</v>
          </cell>
          <cell r="B31468">
            <v>0</v>
          </cell>
          <cell r="C31468">
            <v>0</v>
          </cell>
          <cell r="D31468">
            <v>0</v>
          </cell>
        </row>
        <row r="31469">
          <cell r="A31469">
            <v>0</v>
          </cell>
          <cell r="B31469">
            <v>0</v>
          </cell>
          <cell r="C31469">
            <v>0</v>
          </cell>
          <cell r="D31469">
            <v>0</v>
          </cell>
        </row>
        <row r="31470">
          <cell r="A31470">
            <v>0</v>
          </cell>
          <cell r="B31470">
            <v>0</v>
          </cell>
          <cell r="C31470">
            <v>0</v>
          </cell>
          <cell r="D31470">
            <v>0</v>
          </cell>
        </row>
        <row r="31471">
          <cell r="A31471">
            <v>0</v>
          </cell>
          <cell r="B31471">
            <v>0</v>
          </cell>
          <cell r="C31471">
            <v>0</v>
          </cell>
          <cell r="D31471">
            <v>0</v>
          </cell>
        </row>
        <row r="31472">
          <cell r="A31472">
            <v>0</v>
          </cell>
          <cell r="B31472">
            <v>0</v>
          </cell>
          <cell r="C31472">
            <v>0</v>
          </cell>
          <cell r="D31472">
            <v>0</v>
          </cell>
        </row>
        <row r="31473">
          <cell r="A31473">
            <v>0</v>
          </cell>
          <cell r="B31473">
            <v>0</v>
          </cell>
          <cell r="C31473">
            <v>0</v>
          </cell>
          <cell r="D31473">
            <v>0</v>
          </cell>
        </row>
        <row r="31474">
          <cell r="A31474">
            <v>0</v>
          </cell>
          <cell r="B31474">
            <v>0</v>
          </cell>
          <cell r="C31474">
            <v>0</v>
          </cell>
          <cell r="D31474">
            <v>0</v>
          </cell>
        </row>
        <row r="31475">
          <cell r="A31475">
            <v>0</v>
          </cell>
          <cell r="B31475">
            <v>0</v>
          </cell>
          <cell r="C31475">
            <v>0</v>
          </cell>
          <cell r="D31475">
            <v>0</v>
          </cell>
        </row>
        <row r="31476">
          <cell r="A31476">
            <v>0</v>
          </cell>
          <cell r="B31476">
            <v>0</v>
          </cell>
          <cell r="C31476">
            <v>0</v>
          </cell>
          <cell r="D31476">
            <v>0</v>
          </cell>
        </row>
        <row r="31477">
          <cell r="A31477">
            <v>0</v>
          </cell>
          <cell r="B31477">
            <v>0</v>
          </cell>
          <cell r="C31477">
            <v>0</v>
          </cell>
          <cell r="D31477">
            <v>0</v>
          </cell>
        </row>
        <row r="31478">
          <cell r="A31478">
            <v>0</v>
          </cell>
          <cell r="B31478">
            <v>0</v>
          </cell>
          <cell r="C31478">
            <v>0</v>
          </cell>
          <cell r="D31478">
            <v>0</v>
          </cell>
        </row>
        <row r="31479">
          <cell r="A31479">
            <v>0</v>
          </cell>
          <cell r="B31479">
            <v>0</v>
          </cell>
          <cell r="C31479">
            <v>0</v>
          </cell>
          <cell r="D31479">
            <v>0</v>
          </cell>
        </row>
        <row r="31480">
          <cell r="A31480">
            <v>0</v>
          </cell>
          <cell r="B31480">
            <v>0</v>
          </cell>
          <cell r="C31480">
            <v>0</v>
          </cell>
          <cell r="D31480">
            <v>0</v>
          </cell>
        </row>
        <row r="31481">
          <cell r="A31481">
            <v>0</v>
          </cell>
          <cell r="B31481">
            <v>0</v>
          </cell>
          <cell r="C31481">
            <v>0</v>
          </cell>
          <cell r="D31481">
            <v>0</v>
          </cell>
        </row>
        <row r="31482">
          <cell r="A31482">
            <v>0</v>
          </cell>
          <cell r="B31482">
            <v>0</v>
          </cell>
          <cell r="C31482">
            <v>0</v>
          </cell>
          <cell r="D31482">
            <v>0</v>
          </cell>
        </row>
        <row r="31483">
          <cell r="A31483">
            <v>0</v>
          </cell>
          <cell r="B31483">
            <v>0</v>
          </cell>
          <cell r="C31483">
            <v>0</v>
          </cell>
          <cell r="D31483">
            <v>0</v>
          </cell>
        </row>
        <row r="31484">
          <cell r="A31484">
            <v>0</v>
          </cell>
          <cell r="B31484">
            <v>0</v>
          </cell>
          <cell r="C31484">
            <v>0</v>
          </cell>
          <cell r="D31484">
            <v>0</v>
          </cell>
        </row>
        <row r="31485">
          <cell r="A31485">
            <v>0</v>
          </cell>
          <cell r="B31485">
            <v>0</v>
          </cell>
          <cell r="C31485">
            <v>0</v>
          </cell>
          <cell r="D31485">
            <v>0</v>
          </cell>
        </row>
        <row r="31486">
          <cell r="A31486">
            <v>0</v>
          </cell>
          <cell r="B31486">
            <v>0</v>
          </cell>
          <cell r="C31486">
            <v>0</v>
          </cell>
          <cell r="D31486">
            <v>0</v>
          </cell>
        </row>
        <row r="31487">
          <cell r="A31487">
            <v>0</v>
          </cell>
          <cell r="B31487">
            <v>0</v>
          </cell>
          <cell r="C31487">
            <v>0</v>
          </cell>
          <cell r="D31487">
            <v>0</v>
          </cell>
        </row>
        <row r="31488">
          <cell r="A31488">
            <v>0</v>
          </cell>
          <cell r="B31488">
            <v>0</v>
          </cell>
          <cell r="C31488">
            <v>0</v>
          </cell>
          <cell r="D31488">
            <v>0</v>
          </cell>
        </row>
        <row r="31489">
          <cell r="A31489">
            <v>0</v>
          </cell>
          <cell r="B31489">
            <v>0</v>
          </cell>
          <cell r="C31489">
            <v>0</v>
          </cell>
          <cell r="D31489">
            <v>0</v>
          </cell>
        </row>
        <row r="31490">
          <cell r="A31490">
            <v>0</v>
          </cell>
          <cell r="B31490">
            <v>0</v>
          </cell>
          <cell r="C31490">
            <v>0</v>
          </cell>
          <cell r="D31490">
            <v>0</v>
          </cell>
        </row>
        <row r="31491">
          <cell r="A31491">
            <v>0</v>
          </cell>
          <cell r="B31491">
            <v>0</v>
          </cell>
          <cell r="C31491">
            <v>0</v>
          </cell>
          <cell r="D31491">
            <v>0</v>
          </cell>
        </row>
        <row r="31492">
          <cell r="A31492">
            <v>0</v>
          </cell>
          <cell r="B31492">
            <v>0</v>
          </cell>
          <cell r="C31492">
            <v>0</v>
          </cell>
          <cell r="D31492">
            <v>0</v>
          </cell>
        </row>
        <row r="31493">
          <cell r="A31493">
            <v>0</v>
          </cell>
          <cell r="B31493">
            <v>0</v>
          </cell>
          <cell r="C31493">
            <v>0</v>
          </cell>
          <cell r="D31493">
            <v>0</v>
          </cell>
        </row>
        <row r="31494">
          <cell r="A31494">
            <v>0</v>
          </cell>
          <cell r="B31494">
            <v>0</v>
          </cell>
          <cell r="C31494">
            <v>0</v>
          </cell>
          <cell r="D31494">
            <v>0</v>
          </cell>
        </row>
        <row r="31495">
          <cell r="A31495">
            <v>0</v>
          </cell>
          <cell r="B31495">
            <v>0</v>
          </cell>
          <cell r="C31495">
            <v>0</v>
          </cell>
          <cell r="D31495">
            <v>0</v>
          </cell>
        </row>
        <row r="31496">
          <cell r="A31496">
            <v>0</v>
          </cell>
          <cell r="B31496">
            <v>0</v>
          </cell>
          <cell r="C31496">
            <v>0</v>
          </cell>
          <cell r="D31496">
            <v>0</v>
          </cell>
        </row>
        <row r="31497">
          <cell r="A31497">
            <v>0</v>
          </cell>
          <cell r="B31497">
            <v>0</v>
          </cell>
          <cell r="C31497">
            <v>0</v>
          </cell>
          <cell r="D31497">
            <v>0</v>
          </cell>
        </row>
        <row r="31498">
          <cell r="A31498">
            <v>0</v>
          </cell>
          <cell r="B31498">
            <v>0</v>
          </cell>
          <cell r="C31498">
            <v>0</v>
          </cell>
          <cell r="D31498">
            <v>0</v>
          </cell>
        </row>
        <row r="31499">
          <cell r="A31499">
            <v>0</v>
          </cell>
          <cell r="B31499">
            <v>0</v>
          </cell>
          <cell r="C31499">
            <v>0</v>
          </cell>
          <cell r="D31499">
            <v>0</v>
          </cell>
        </row>
        <row r="31500">
          <cell r="A31500">
            <v>0</v>
          </cell>
          <cell r="B31500">
            <v>0</v>
          </cell>
          <cell r="C31500">
            <v>0</v>
          </cell>
          <cell r="D31500">
            <v>0</v>
          </cell>
        </row>
        <row r="31501">
          <cell r="A31501">
            <v>0</v>
          </cell>
          <cell r="B31501">
            <v>0</v>
          </cell>
          <cell r="C31501">
            <v>0</v>
          </cell>
          <cell r="D31501">
            <v>0</v>
          </cell>
        </row>
        <row r="31502">
          <cell r="A31502">
            <v>0</v>
          </cell>
          <cell r="B31502">
            <v>0</v>
          </cell>
          <cell r="C31502">
            <v>0</v>
          </cell>
          <cell r="D31502">
            <v>0</v>
          </cell>
        </row>
        <row r="31503">
          <cell r="A31503">
            <v>0</v>
          </cell>
          <cell r="B31503">
            <v>0</v>
          </cell>
          <cell r="C31503">
            <v>0</v>
          </cell>
          <cell r="D31503">
            <v>0</v>
          </cell>
        </row>
        <row r="31504">
          <cell r="A31504">
            <v>0</v>
          </cell>
          <cell r="B31504">
            <v>0</v>
          </cell>
          <cell r="C31504">
            <v>0</v>
          </cell>
          <cell r="D31504">
            <v>0</v>
          </cell>
        </row>
        <row r="31505">
          <cell r="A31505">
            <v>0</v>
          </cell>
          <cell r="B31505">
            <v>0</v>
          </cell>
          <cell r="C31505">
            <v>0</v>
          </cell>
          <cell r="D31505">
            <v>0</v>
          </cell>
        </row>
        <row r="31506">
          <cell r="A31506">
            <v>0</v>
          </cell>
          <cell r="B31506">
            <v>0</v>
          </cell>
          <cell r="C31506">
            <v>0</v>
          </cell>
          <cell r="D31506">
            <v>0</v>
          </cell>
        </row>
        <row r="31507">
          <cell r="A31507">
            <v>0</v>
          </cell>
          <cell r="B31507">
            <v>0</v>
          </cell>
          <cell r="C31507">
            <v>0</v>
          </cell>
          <cell r="D31507">
            <v>0</v>
          </cell>
        </row>
        <row r="31508">
          <cell r="A31508">
            <v>0</v>
          </cell>
          <cell r="B31508">
            <v>0</v>
          </cell>
          <cell r="C31508">
            <v>0</v>
          </cell>
          <cell r="D31508">
            <v>0</v>
          </cell>
        </row>
        <row r="31509">
          <cell r="A31509">
            <v>0</v>
          </cell>
          <cell r="B31509">
            <v>0</v>
          </cell>
          <cell r="C31509">
            <v>0</v>
          </cell>
          <cell r="D31509">
            <v>0</v>
          </cell>
        </row>
        <row r="31510">
          <cell r="A31510">
            <v>0</v>
          </cell>
          <cell r="B31510">
            <v>0</v>
          </cell>
          <cell r="C31510">
            <v>0</v>
          </cell>
          <cell r="D31510">
            <v>0</v>
          </cell>
        </row>
        <row r="31511">
          <cell r="A31511">
            <v>0</v>
          </cell>
          <cell r="B31511">
            <v>0</v>
          </cell>
          <cell r="C31511">
            <v>0</v>
          </cell>
          <cell r="D31511">
            <v>0</v>
          </cell>
        </row>
        <row r="31512">
          <cell r="A31512">
            <v>0</v>
          </cell>
          <cell r="B31512">
            <v>0</v>
          </cell>
          <cell r="C31512">
            <v>0</v>
          </cell>
          <cell r="D31512">
            <v>0</v>
          </cell>
        </row>
        <row r="31513">
          <cell r="A31513">
            <v>0</v>
          </cell>
          <cell r="B31513">
            <v>0</v>
          </cell>
          <cell r="C31513">
            <v>0</v>
          </cell>
          <cell r="D31513">
            <v>0</v>
          </cell>
        </row>
        <row r="31514">
          <cell r="A31514">
            <v>0</v>
          </cell>
          <cell r="B31514">
            <v>0</v>
          </cell>
          <cell r="C31514">
            <v>0</v>
          </cell>
          <cell r="D31514">
            <v>0</v>
          </cell>
        </row>
        <row r="31515">
          <cell r="A31515">
            <v>0</v>
          </cell>
          <cell r="B31515">
            <v>0</v>
          </cell>
          <cell r="C31515">
            <v>0</v>
          </cell>
          <cell r="D31515">
            <v>0</v>
          </cell>
        </row>
        <row r="31516">
          <cell r="A31516">
            <v>0</v>
          </cell>
          <cell r="B31516">
            <v>0</v>
          </cell>
          <cell r="C31516">
            <v>0</v>
          </cell>
          <cell r="D31516">
            <v>0</v>
          </cell>
        </row>
        <row r="31517">
          <cell r="A31517">
            <v>0</v>
          </cell>
          <cell r="B31517">
            <v>0</v>
          </cell>
          <cell r="C31517">
            <v>0</v>
          </cell>
          <cell r="D31517">
            <v>0</v>
          </cell>
        </row>
        <row r="31518">
          <cell r="A31518">
            <v>0</v>
          </cell>
          <cell r="B31518">
            <v>0</v>
          </cell>
          <cell r="C31518">
            <v>0</v>
          </cell>
          <cell r="D31518">
            <v>0</v>
          </cell>
        </row>
        <row r="31519">
          <cell r="A31519">
            <v>0</v>
          </cell>
          <cell r="B31519">
            <v>0</v>
          </cell>
          <cell r="C31519">
            <v>0</v>
          </cell>
          <cell r="D31519">
            <v>0</v>
          </cell>
        </row>
        <row r="31520">
          <cell r="A31520">
            <v>0</v>
          </cell>
          <cell r="B31520">
            <v>0</v>
          </cell>
          <cell r="C31520">
            <v>0</v>
          </cell>
          <cell r="D31520">
            <v>0</v>
          </cell>
        </row>
        <row r="31521">
          <cell r="A31521">
            <v>0</v>
          </cell>
          <cell r="B31521">
            <v>0</v>
          </cell>
          <cell r="C31521">
            <v>0</v>
          </cell>
          <cell r="D31521">
            <v>0</v>
          </cell>
        </row>
        <row r="31522">
          <cell r="A31522">
            <v>0</v>
          </cell>
          <cell r="B31522">
            <v>0</v>
          </cell>
          <cell r="C31522">
            <v>0</v>
          </cell>
          <cell r="D31522">
            <v>0</v>
          </cell>
        </row>
        <row r="31523">
          <cell r="A31523">
            <v>0</v>
          </cell>
          <cell r="B31523">
            <v>0</v>
          </cell>
          <cell r="C31523">
            <v>0</v>
          </cell>
          <cell r="D31523">
            <v>0</v>
          </cell>
        </row>
        <row r="31524">
          <cell r="A31524">
            <v>0</v>
          </cell>
          <cell r="B31524">
            <v>0</v>
          </cell>
          <cell r="C31524">
            <v>0</v>
          </cell>
          <cell r="D31524">
            <v>0</v>
          </cell>
        </row>
        <row r="31525">
          <cell r="A31525">
            <v>0</v>
          </cell>
          <cell r="B31525">
            <v>0</v>
          </cell>
          <cell r="C31525">
            <v>0</v>
          </cell>
          <cell r="D31525">
            <v>0</v>
          </cell>
        </row>
        <row r="31526">
          <cell r="A31526">
            <v>0</v>
          </cell>
          <cell r="B31526">
            <v>0</v>
          </cell>
          <cell r="C31526">
            <v>0</v>
          </cell>
          <cell r="D31526">
            <v>0</v>
          </cell>
        </row>
        <row r="31527">
          <cell r="A31527">
            <v>0</v>
          </cell>
          <cell r="B31527">
            <v>0</v>
          </cell>
          <cell r="C31527">
            <v>0</v>
          </cell>
          <cell r="D31527">
            <v>0</v>
          </cell>
        </row>
        <row r="31528">
          <cell r="A31528">
            <v>0</v>
          </cell>
          <cell r="B31528">
            <v>0</v>
          </cell>
          <cell r="C31528">
            <v>0</v>
          </cell>
          <cell r="D31528">
            <v>0</v>
          </cell>
        </row>
        <row r="31529">
          <cell r="A31529">
            <v>0</v>
          </cell>
          <cell r="B31529">
            <v>0</v>
          </cell>
          <cell r="C31529">
            <v>0</v>
          </cell>
          <cell r="D31529">
            <v>0</v>
          </cell>
        </row>
        <row r="31530">
          <cell r="A31530">
            <v>0</v>
          </cell>
          <cell r="B31530">
            <v>0</v>
          </cell>
          <cell r="C31530">
            <v>0</v>
          </cell>
          <cell r="D31530">
            <v>0</v>
          </cell>
        </row>
        <row r="31531">
          <cell r="A31531">
            <v>0</v>
          </cell>
          <cell r="B31531">
            <v>0</v>
          </cell>
          <cell r="C31531">
            <v>0</v>
          </cell>
          <cell r="D31531">
            <v>0</v>
          </cell>
        </row>
        <row r="31532">
          <cell r="A31532">
            <v>0</v>
          </cell>
          <cell r="B31532">
            <v>0</v>
          </cell>
          <cell r="C31532">
            <v>0</v>
          </cell>
          <cell r="D31532">
            <v>0</v>
          </cell>
        </row>
        <row r="31533">
          <cell r="A31533">
            <v>0</v>
          </cell>
          <cell r="B31533">
            <v>0</v>
          </cell>
          <cell r="C31533">
            <v>0</v>
          </cell>
          <cell r="D31533">
            <v>0</v>
          </cell>
        </row>
        <row r="31534">
          <cell r="A31534">
            <v>0</v>
          </cell>
          <cell r="B31534">
            <v>0</v>
          </cell>
          <cell r="C31534">
            <v>0</v>
          </cell>
          <cell r="D31534">
            <v>0</v>
          </cell>
        </row>
        <row r="31535">
          <cell r="A31535">
            <v>0</v>
          </cell>
          <cell r="B31535">
            <v>0</v>
          </cell>
          <cell r="C31535">
            <v>0</v>
          </cell>
          <cell r="D31535">
            <v>0</v>
          </cell>
        </row>
        <row r="31536">
          <cell r="A31536">
            <v>0</v>
          </cell>
          <cell r="B31536">
            <v>0</v>
          </cell>
          <cell r="C31536">
            <v>0</v>
          </cell>
          <cell r="D31536">
            <v>0</v>
          </cell>
        </row>
        <row r="31537">
          <cell r="A31537">
            <v>0</v>
          </cell>
          <cell r="B31537">
            <v>0</v>
          </cell>
          <cell r="C31537">
            <v>0</v>
          </cell>
          <cell r="D31537">
            <v>0</v>
          </cell>
        </row>
        <row r="31538">
          <cell r="A31538">
            <v>0</v>
          </cell>
          <cell r="B31538">
            <v>0</v>
          </cell>
          <cell r="C31538">
            <v>0</v>
          </cell>
          <cell r="D31538">
            <v>0</v>
          </cell>
        </row>
        <row r="31539">
          <cell r="A31539">
            <v>0</v>
          </cell>
          <cell r="B31539">
            <v>0</v>
          </cell>
          <cell r="C31539">
            <v>0</v>
          </cell>
          <cell r="D31539">
            <v>0</v>
          </cell>
        </row>
        <row r="31540">
          <cell r="A31540">
            <v>0</v>
          </cell>
          <cell r="B31540">
            <v>0</v>
          </cell>
          <cell r="C31540">
            <v>0</v>
          </cell>
          <cell r="D31540">
            <v>0</v>
          </cell>
        </row>
        <row r="31541">
          <cell r="A31541">
            <v>0</v>
          </cell>
          <cell r="B31541">
            <v>0</v>
          </cell>
          <cell r="C31541">
            <v>0</v>
          </cell>
          <cell r="D31541">
            <v>0</v>
          </cell>
        </row>
        <row r="31542">
          <cell r="A31542">
            <v>0</v>
          </cell>
          <cell r="B31542">
            <v>0</v>
          </cell>
          <cell r="C31542">
            <v>0</v>
          </cell>
          <cell r="D31542">
            <v>0</v>
          </cell>
        </row>
        <row r="31543">
          <cell r="A31543">
            <v>0</v>
          </cell>
          <cell r="B31543">
            <v>0</v>
          </cell>
          <cell r="C31543">
            <v>0</v>
          </cell>
          <cell r="D31543">
            <v>0</v>
          </cell>
        </row>
        <row r="31544">
          <cell r="A31544">
            <v>0</v>
          </cell>
          <cell r="B31544">
            <v>0</v>
          </cell>
          <cell r="C31544">
            <v>0</v>
          </cell>
          <cell r="D31544">
            <v>0</v>
          </cell>
        </row>
        <row r="31545">
          <cell r="A31545">
            <v>0</v>
          </cell>
          <cell r="B31545">
            <v>0</v>
          </cell>
          <cell r="C31545">
            <v>0</v>
          </cell>
          <cell r="D31545">
            <v>0</v>
          </cell>
        </row>
        <row r="31546">
          <cell r="A31546">
            <v>0</v>
          </cell>
          <cell r="B31546">
            <v>0</v>
          </cell>
          <cell r="C31546">
            <v>0</v>
          </cell>
          <cell r="D31546">
            <v>0</v>
          </cell>
        </row>
        <row r="31547">
          <cell r="A31547">
            <v>0</v>
          </cell>
          <cell r="B31547">
            <v>0</v>
          </cell>
          <cell r="C31547">
            <v>0</v>
          </cell>
          <cell r="D31547">
            <v>0</v>
          </cell>
        </row>
        <row r="31548">
          <cell r="A31548">
            <v>0</v>
          </cell>
          <cell r="B31548">
            <v>0</v>
          </cell>
          <cell r="C31548">
            <v>0</v>
          </cell>
          <cell r="D31548">
            <v>0</v>
          </cell>
        </row>
        <row r="31549">
          <cell r="A31549">
            <v>0</v>
          </cell>
          <cell r="B31549">
            <v>0</v>
          </cell>
          <cell r="C31549">
            <v>0</v>
          </cell>
          <cell r="D31549">
            <v>0</v>
          </cell>
        </row>
        <row r="31550">
          <cell r="A31550">
            <v>0</v>
          </cell>
          <cell r="B31550">
            <v>0</v>
          </cell>
          <cell r="C31550">
            <v>0</v>
          </cell>
          <cell r="D31550">
            <v>0</v>
          </cell>
        </row>
        <row r="31551">
          <cell r="A31551">
            <v>0</v>
          </cell>
          <cell r="B31551">
            <v>0</v>
          </cell>
          <cell r="C31551">
            <v>0</v>
          </cell>
          <cell r="D31551">
            <v>0</v>
          </cell>
        </row>
        <row r="31552">
          <cell r="A31552">
            <v>0</v>
          </cell>
          <cell r="B31552">
            <v>0</v>
          </cell>
          <cell r="C31552">
            <v>0</v>
          </cell>
          <cell r="D31552">
            <v>0</v>
          </cell>
        </row>
        <row r="31553">
          <cell r="A31553">
            <v>0</v>
          </cell>
          <cell r="B31553">
            <v>0</v>
          </cell>
          <cell r="C31553">
            <v>0</v>
          </cell>
          <cell r="D31553">
            <v>0</v>
          </cell>
        </row>
        <row r="31554">
          <cell r="A31554">
            <v>0</v>
          </cell>
          <cell r="B31554">
            <v>0</v>
          </cell>
          <cell r="C31554">
            <v>0</v>
          </cell>
          <cell r="D31554">
            <v>0</v>
          </cell>
        </row>
        <row r="31555">
          <cell r="A31555">
            <v>0</v>
          </cell>
          <cell r="B31555">
            <v>0</v>
          </cell>
          <cell r="C31555">
            <v>0</v>
          </cell>
          <cell r="D31555">
            <v>0</v>
          </cell>
        </row>
        <row r="31556">
          <cell r="A31556">
            <v>0</v>
          </cell>
          <cell r="B31556">
            <v>0</v>
          </cell>
          <cell r="C31556">
            <v>0</v>
          </cell>
          <cell r="D31556">
            <v>0</v>
          </cell>
        </row>
        <row r="31557">
          <cell r="A31557">
            <v>0</v>
          </cell>
          <cell r="B31557">
            <v>0</v>
          </cell>
          <cell r="C31557">
            <v>0</v>
          </cell>
          <cell r="D31557">
            <v>0</v>
          </cell>
        </row>
        <row r="31558">
          <cell r="A31558">
            <v>0</v>
          </cell>
          <cell r="B31558">
            <v>0</v>
          </cell>
          <cell r="C31558">
            <v>0</v>
          </cell>
          <cell r="D31558">
            <v>0</v>
          </cell>
        </row>
        <row r="31559">
          <cell r="A31559">
            <v>0</v>
          </cell>
          <cell r="B31559">
            <v>0</v>
          </cell>
          <cell r="C31559">
            <v>0</v>
          </cell>
          <cell r="D31559">
            <v>0</v>
          </cell>
        </row>
        <row r="31560">
          <cell r="A31560">
            <v>0</v>
          </cell>
          <cell r="B31560">
            <v>0</v>
          </cell>
          <cell r="C31560">
            <v>0</v>
          </cell>
          <cell r="D31560">
            <v>0</v>
          </cell>
        </row>
        <row r="31561">
          <cell r="A31561">
            <v>0</v>
          </cell>
          <cell r="B31561">
            <v>0</v>
          </cell>
          <cell r="C31561">
            <v>0</v>
          </cell>
          <cell r="D31561">
            <v>0</v>
          </cell>
        </row>
        <row r="31562">
          <cell r="A31562">
            <v>0</v>
          </cell>
          <cell r="B31562">
            <v>0</v>
          </cell>
          <cell r="C31562">
            <v>0</v>
          </cell>
          <cell r="D31562">
            <v>0</v>
          </cell>
        </row>
        <row r="31563">
          <cell r="A31563">
            <v>0</v>
          </cell>
          <cell r="B31563">
            <v>0</v>
          </cell>
          <cell r="C31563">
            <v>0</v>
          </cell>
          <cell r="D31563">
            <v>0</v>
          </cell>
        </row>
        <row r="31564">
          <cell r="A31564">
            <v>0</v>
          </cell>
          <cell r="B31564">
            <v>0</v>
          </cell>
          <cell r="C31564">
            <v>0</v>
          </cell>
          <cell r="D31564">
            <v>0</v>
          </cell>
        </row>
        <row r="31565">
          <cell r="A31565">
            <v>0</v>
          </cell>
          <cell r="B31565">
            <v>0</v>
          </cell>
          <cell r="C31565">
            <v>0</v>
          </cell>
          <cell r="D31565">
            <v>0</v>
          </cell>
        </row>
        <row r="31566">
          <cell r="A31566">
            <v>0</v>
          </cell>
          <cell r="B31566">
            <v>0</v>
          </cell>
          <cell r="C31566">
            <v>0</v>
          </cell>
          <cell r="D31566">
            <v>0</v>
          </cell>
        </row>
        <row r="31567">
          <cell r="A31567">
            <v>0</v>
          </cell>
          <cell r="B31567">
            <v>0</v>
          </cell>
          <cell r="C31567">
            <v>0</v>
          </cell>
          <cell r="D31567">
            <v>0</v>
          </cell>
        </row>
        <row r="31568">
          <cell r="A31568">
            <v>0</v>
          </cell>
          <cell r="B31568">
            <v>0</v>
          </cell>
          <cell r="C31568">
            <v>0</v>
          </cell>
          <cell r="D31568">
            <v>0</v>
          </cell>
        </row>
        <row r="31569">
          <cell r="A31569">
            <v>0</v>
          </cell>
          <cell r="B31569">
            <v>0</v>
          </cell>
          <cell r="C31569">
            <v>0</v>
          </cell>
          <cell r="D31569">
            <v>0</v>
          </cell>
        </row>
        <row r="31570">
          <cell r="A31570">
            <v>0</v>
          </cell>
          <cell r="B31570">
            <v>0</v>
          </cell>
          <cell r="C31570">
            <v>0</v>
          </cell>
          <cell r="D31570">
            <v>0</v>
          </cell>
        </row>
        <row r="31571">
          <cell r="A31571">
            <v>0</v>
          </cell>
          <cell r="B31571">
            <v>0</v>
          </cell>
          <cell r="C31571">
            <v>0</v>
          </cell>
          <cell r="D31571">
            <v>0</v>
          </cell>
        </row>
        <row r="31572">
          <cell r="A31572">
            <v>0</v>
          </cell>
          <cell r="B31572">
            <v>0</v>
          </cell>
          <cell r="C31572">
            <v>0</v>
          </cell>
          <cell r="D31572">
            <v>0</v>
          </cell>
        </row>
        <row r="31573">
          <cell r="A31573">
            <v>0</v>
          </cell>
          <cell r="B31573">
            <v>0</v>
          </cell>
          <cell r="C31573">
            <v>0</v>
          </cell>
          <cell r="D31573">
            <v>0</v>
          </cell>
        </row>
        <row r="31574">
          <cell r="A31574">
            <v>0</v>
          </cell>
          <cell r="B31574">
            <v>0</v>
          </cell>
          <cell r="C31574">
            <v>0</v>
          </cell>
          <cell r="D31574">
            <v>0</v>
          </cell>
        </row>
        <row r="31575">
          <cell r="A31575">
            <v>0</v>
          </cell>
          <cell r="B31575">
            <v>0</v>
          </cell>
          <cell r="C31575">
            <v>0</v>
          </cell>
          <cell r="D31575">
            <v>0</v>
          </cell>
        </row>
        <row r="31576">
          <cell r="A31576">
            <v>0</v>
          </cell>
          <cell r="B31576">
            <v>0</v>
          </cell>
          <cell r="C31576">
            <v>0</v>
          </cell>
          <cell r="D31576">
            <v>0</v>
          </cell>
        </row>
        <row r="31577">
          <cell r="A31577">
            <v>0</v>
          </cell>
          <cell r="B31577">
            <v>0</v>
          </cell>
          <cell r="C31577">
            <v>0</v>
          </cell>
          <cell r="D31577">
            <v>0</v>
          </cell>
        </row>
        <row r="31578">
          <cell r="A31578">
            <v>0</v>
          </cell>
          <cell r="B31578">
            <v>0</v>
          </cell>
          <cell r="C31578">
            <v>0</v>
          </cell>
          <cell r="D31578">
            <v>0</v>
          </cell>
        </row>
        <row r="31579">
          <cell r="A31579">
            <v>0</v>
          </cell>
          <cell r="B31579">
            <v>0</v>
          </cell>
          <cell r="C31579">
            <v>0</v>
          </cell>
          <cell r="D31579">
            <v>0</v>
          </cell>
        </row>
        <row r="31580">
          <cell r="A31580">
            <v>0</v>
          </cell>
          <cell r="B31580">
            <v>0</v>
          </cell>
          <cell r="C31580">
            <v>0</v>
          </cell>
          <cell r="D31580">
            <v>0</v>
          </cell>
        </row>
        <row r="31581">
          <cell r="A31581">
            <v>0</v>
          </cell>
          <cell r="B31581">
            <v>0</v>
          </cell>
          <cell r="C31581">
            <v>0</v>
          </cell>
          <cell r="D31581">
            <v>0</v>
          </cell>
        </row>
        <row r="31582">
          <cell r="A31582">
            <v>0</v>
          </cell>
          <cell r="B31582">
            <v>0</v>
          </cell>
          <cell r="C31582">
            <v>0</v>
          </cell>
          <cell r="D31582">
            <v>0</v>
          </cell>
        </row>
        <row r="31583">
          <cell r="A31583">
            <v>0</v>
          </cell>
          <cell r="B31583">
            <v>0</v>
          </cell>
          <cell r="C31583">
            <v>0</v>
          </cell>
          <cell r="D31583">
            <v>0</v>
          </cell>
        </row>
        <row r="31584">
          <cell r="A31584">
            <v>0</v>
          </cell>
          <cell r="B31584">
            <v>0</v>
          </cell>
          <cell r="C31584">
            <v>0</v>
          </cell>
          <cell r="D31584">
            <v>0</v>
          </cell>
        </row>
        <row r="31585">
          <cell r="A31585">
            <v>0</v>
          </cell>
          <cell r="B31585">
            <v>0</v>
          </cell>
          <cell r="C31585">
            <v>0</v>
          </cell>
          <cell r="D31585">
            <v>0</v>
          </cell>
        </row>
        <row r="31586">
          <cell r="A31586">
            <v>0</v>
          </cell>
          <cell r="B31586">
            <v>0</v>
          </cell>
          <cell r="C31586">
            <v>0</v>
          </cell>
          <cell r="D31586">
            <v>0</v>
          </cell>
        </row>
        <row r="31587">
          <cell r="A31587">
            <v>0</v>
          </cell>
          <cell r="B31587">
            <v>0</v>
          </cell>
          <cell r="C31587">
            <v>0</v>
          </cell>
          <cell r="D31587">
            <v>0</v>
          </cell>
        </row>
        <row r="31588">
          <cell r="A31588">
            <v>0</v>
          </cell>
          <cell r="B31588">
            <v>0</v>
          </cell>
          <cell r="C31588">
            <v>0</v>
          </cell>
          <cell r="D31588">
            <v>0</v>
          </cell>
        </row>
        <row r="31589">
          <cell r="A31589">
            <v>0</v>
          </cell>
          <cell r="B31589">
            <v>0</v>
          </cell>
          <cell r="C31589">
            <v>0</v>
          </cell>
          <cell r="D31589">
            <v>0</v>
          </cell>
        </row>
        <row r="31590">
          <cell r="A31590">
            <v>0</v>
          </cell>
          <cell r="B31590">
            <v>0</v>
          </cell>
          <cell r="C31590">
            <v>0</v>
          </cell>
          <cell r="D31590">
            <v>0</v>
          </cell>
        </row>
        <row r="31591">
          <cell r="A31591">
            <v>0</v>
          </cell>
          <cell r="B31591">
            <v>0</v>
          </cell>
          <cell r="C31591">
            <v>0</v>
          </cell>
          <cell r="D31591">
            <v>0</v>
          </cell>
        </row>
        <row r="31592">
          <cell r="A31592">
            <v>0</v>
          </cell>
          <cell r="B31592">
            <v>0</v>
          </cell>
          <cell r="C31592">
            <v>0</v>
          </cell>
          <cell r="D31592">
            <v>0</v>
          </cell>
        </row>
        <row r="31593">
          <cell r="A31593">
            <v>0</v>
          </cell>
          <cell r="B31593">
            <v>0</v>
          </cell>
          <cell r="C31593">
            <v>0</v>
          </cell>
          <cell r="D31593">
            <v>0</v>
          </cell>
        </row>
        <row r="31594">
          <cell r="A31594">
            <v>0</v>
          </cell>
          <cell r="B31594">
            <v>0</v>
          </cell>
          <cell r="C31594">
            <v>0</v>
          </cell>
          <cell r="D31594">
            <v>0</v>
          </cell>
        </row>
        <row r="31595">
          <cell r="A31595">
            <v>0</v>
          </cell>
          <cell r="B31595">
            <v>0</v>
          </cell>
          <cell r="C31595">
            <v>0</v>
          </cell>
          <cell r="D31595">
            <v>0</v>
          </cell>
        </row>
        <row r="31596">
          <cell r="A31596">
            <v>0</v>
          </cell>
          <cell r="B31596">
            <v>0</v>
          </cell>
          <cell r="C31596">
            <v>0</v>
          </cell>
          <cell r="D31596">
            <v>0</v>
          </cell>
        </row>
        <row r="31597">
          <cell r="A31597">
            <v>0</v>
          </cell>
          <cell r="B31597">
            <v>0</v>
          </cell>
          <cell r="C31597">
            <v>0</v>
          </cell>
          <cell r="D31597">
            <v>0</v>
          </cell>
        </row>
        <row r="31598">
          <cell r="A31598">
            <v>0</v>
          </cell>
          <cell r="B31598">
            <v>0</v>
          </cell>
          <cell r="C31598">
            <v>0</v>
          </cell>
          <cell r="D31598">
            <v>0</v>
          </cell>
        </row>
        <row r="31599">
          <cell r="A31599">
            <v>0</v>
          </cell>
          <cell r="B31599">
            <v>0</v>
          </cell>
          <cell r="C31599">
            <v>0</v>
          </cell>
          <cell r="D31599">
            <v>0</v>
          </cell>
        </row>
        <row r="31600">
          <cell r="A31600">
            <v>0</v>
          </cell>
          <cell r="B31600">
            <v>0</v>
          </cell>
          <cell r="C31600">
            <v>0</v>
          </cell>
          <cell r="D31600">
            <v>0</v>
          </cell>
        </row>
        <row r="31601">
          <cell r="A31601">
            <v>0</v>
          </cell>
          <cell r="B31601">
            <v>0</v>
          </cell>
          <cell r="C31601">
            <v>0</v>
          </cell>
          <cell r="D31601">
            <v>0</v>
          </cell>
        </row>
        <row r="31602">
          <cell r="A31602">
            <v>0</v>
          </cell>
          <cell r="B31602">
            <v>0</v>
          </cell>
          <cell r="C31602">
            <v>0</v>
          </cell>
          <cell r="D31602">
            <v>0</v>
          </cell>
        </row>
        <row r="31603">
          <cell r="A31603">
            <v>0</v>
          </cell>
          <cell r="B31603">
            <v>0</v>
          </cell>
          <cell r="C31603">
            <v>0</v>
          </cell>
          <cell r="D31603">
            <v>0</v>
          </cell>
        </row>
        <row r="31604">
          <cell r="A31604">
            <v>0</v>
          </cell>
          <cell r="B31604">
            <v>0</v>
          </cell>
          <cell r="C31604">
            <v>0</v>
          </cell>
          <cell r="D31604">
            <v>0</v>
          </cell>
        </row>
        <row r="31605">
          <cell r="A31605">
            <v>0</v>
          </cell>
          <cell r="B31605">
            <v>0</v>
          </cell>
          <cell r="C31605">
            <v>0</v>
          </cell>
          <cell r="D31605">
            <v>0</v>
          </cell>
        </row>
        <row r="31606">
          <cell r="A31606">
            <v>0</v>
          </cell>
          <cell r="B31606">
            <v>0</v>
          </cell>
          <cell r="C31606">
            <v>0</v>
          </cell>
          <cell r="D31606">
            <v>0</v>
          </cell>
        </row>
        <row r="31607">
          <cell r="A31607">
            <v>0</v>
          </cell>
          <cell r="B31607">
            <v>0</v>
          </cell>
          <cell r="C31607">
            <v>0</v>
          </cell>
          <cell r="D31607">
            <v>0</v>
          </cell>
        </row>
        <row r="31608">
          <cell r="A31608">
            <v>0</v>
          </cell>
          <cell r="B31608">
            <v>0</v>
          </cell>
          <cell r="C31608">
            <v>0</v>
          </cell>
          <cell r="D31608">
            <v>0</v>
          </cell>
        </row>
        <row r="31609">
          <cell r="A31609">
            <v>0</v>
          </cell>
          <cell r="B31609">
            <v>0</v>
          </cell>
          <cell r="C31609">
            <v>0</v>
          </cell>
          <cell r="D31609">
            <v>0</v>
          </cell>
        </row>
        <row r="31610">
          <cell r="A31610">
            <v>0</v>
          </cell>
          <cell r="B31610">
            <v>0</v>
          </cell>
          <cell r="C31610">
            <v>0</v>
          </cell>
          <cell r="D31610">
            <v>0</v>
          </cell>
        </row>
        <row r="31611">
          <cell r="A31611">
            <v>0</v>
          </cell>
          <cell r="B31611">
            <v>0</v>
          </cell>
          <cell r="C31611">
            <v>0</v>
          </cell>
          <cell r="D31611">
            <v>0</v>
          </cell>
        </row>
        <row r="31612">
          <cell r="A31612">
            <v>0</v>
          </cell>
          <cell r="B31612">
            <v>0</v>
          </cell>
          <cell r="C31612">
            <v>0</v>
          </cell>
          <cell r="D31612">
            <v>0</v>
          </cell>
        </row>
        <row r="31613">
          <cell r="A31613">
            <v>0</v>
          </cell>
          <cell r="B31613">
            <v>0</v>
          </cell>
          <cell r="C31613">
            <v>0</v>
          </cell>
          <cell r="D31613">
            <v>0</v>
          </cell>
        </row>
        <row r="31614">
          <cell r="A31614">
            <v>0</v>
          </cell>
          <cell r="B31614">
            <v>0</v>
          </cell>
          <cell r="C31614">
            <v>0</v>
          </cell>
          <cell r="D31614">
            <v>0</v>
          </cell>
        </row>
        <row r="31615">
          <cell r="A31615">
            <v>0</v>
          </cell>
          <cell r="B31615">
            <v>0</v>
          </cell>
          <cell r="C31615">
            <v>0</v>
          </cell>
          <cell r="D31615">
            <v>0</v>
          </cell>
        </row>
        <row r="31616">
          <cell r="A31616">
            <v>0</v>
          </cell>
          <cell r="B31616">
            <v>0</v>
          </cell>
          <cell r="C31616">
            <v>0</v>
          </cell>
          <cell r="D31616">
            <v>0</v>
          </cell>
        </row>
        <row r="31617">
          <cell r="A31617">
            <v>0</v>
          </cell>
          <cell r="B31617">
            <v>0</v>
          </cell>
          <cell r="C31617">
            <v>0</v>
          </cell>
          <cell r="D31617">
            <v>0</v>
          </cell>
        </row>
        <row r="31618">
          <cell r="A31618">
            <v>0</v>
          </cell>
          <cell r="B31618">
            <v>0</v>
          </cell>
          <cell r="C31618">
            <v>0</v>
          </cell>
          <cell r="D31618">
            <v>0</v>
          </cell>
        </row>
        <row r="31619">
          <cell r="A31619">
            <v>0</v>
          </cell>
          <cell r="B31619">
            <v>0</v>
          </cell>
          <cell r="C31619">
            <v>0</v>
          </cell>
          <cell r="D31619">
            <v>0</v>
          </cell>
        </row>
        <row r="31620">
          <cell r="A31620">
            <v>0</v>
          </cell>
          <cell r="B31620">
            <v>0</v>
          </cell>
          <cell r="C31620">
            <v>0</v>
          </cell>
          <cell r="D31620">
            <v>0</v>
          </cell>
        </row>
        <row r="31621">
          <cell r="A31621">
            <v>0</v>
          </cell>
          <cell r="B31621">
            <v>0</v>
          </cell>
          <cell r="C31621">
            <v>0</v>
          </cell>
          <cell r="D31621">
            <v>0</v>
          </cell>
        </row>
        <row r="31622">
          <cell r="A31622">
            <v>0</v>
          </cell>
          <cell r="B31622">
            <v>0</v>
          </cell>
          <cell r="C31622">
            <v>0</v>
          </cell>
          <cell r="D31622">
            <v>0</v>
          </cell>
        </row>
        <row r="31623">
          <cell r="A31623">
            <v>0</v>
          </cell>
          <cell r="B31623">
            <v>0</v>
          </cell>
          <cell r="C31623">
            <v>0</v>
          </cell>
          <cell r="D31623">
            <v>0</v>
          </cell>
        </row>
        <row r="31624">
          <cell r="A31624">
            <v>0</v>
          </cell>
          <cell r="B31624">
            <v>0</v>
          </cell>
          <cell r="C31624">
            <v>0</v>
          </cell>
          <cell r="D31624">
            <v>0</v>
          </cell>
        </row>
        <row r="31625">
          <cell r="A31625">
            <v>0</v>
          </cell>
          <cell r="B31625">
            <v>0</v>
          </cell>
          <cell r="C31625">
            <v>0</v>
          </cell>
          <cell r="D31625">
            <v>0</v>
          </cell>
        </row>
        <row r="31626">
          <cell r="A31626">
            <v>0</v>
          </cell>
          <cell r="B31626">
            <v>0</v>
          </cell>
          <cell r="C31626">
            <v>0</v>
          </cell>
          <cell r="D31626">
            <v>0</v>
          </cell>
        </row>
        <row r="31627">
          <cell r="A31627">
            <v>0</v>
          </cell>
          <cell r="B31627">
            <v>0</v>
          </cell>
          <cell r="C31627">
            <v>0</v>
          </cell>
          <cell r="D31627">
            <v>0</v>
          </cell>
        </row>
        <row r="31628">
          <cell r="A31628">
            <v>0</v>
          </cell>
          <cell r="B31628">
            <v>0</v>
          </cell>
          <cell r="C31628">
            <v>0</v>
          </cell>
          <cell r="D31628">
            <v>0</v>
          </cell>
        </row>
        <row r="31629">
          <cell r="A31629">
            <v>0</v>
          </cell>
          <cell r="B31629">
            <v>0</v>
          </cell>
          <cell r="C31629">
            <v>0</v>
          </cell>
          <cell r="D31629">
            <v>0</v>
          </cell>
        </row>
        <row r="31630">
          <cell r="A31630">
            <v>0</v>
          </cell>
          <cell r="B31630">
            <v>0</v>
          </cell>
          <cell r="C31630">
            <v>0</v>
          </cell>
          <cell r="D31630">
            <v>0</v>
          </cell>
        </row>
        <row r="31631">
          <cell r="A31631">
            <v>0</v>
          </cell>
          <cell r="B31631">
            <v>0</v>
          </cell>
          <cell r="C31631">
            <v>0</v>
          </cell>
          <cell r="D31631">
            <v>0</v>
          </cell>
        </row>
        <row r="31632">
          <cell r="A31632">
            <v>0</v>
          </cell>
          <cell r="B31632">
            <v>0</v>
          </cell>
          <cell r="C31632">
            <v>0</v>
          </cell>
          <cell r="D31632">
            <v>0</v>
          </cell>
        </row>
        <row r="31633">
          <cell r="A31633">
            <v>0</v>
          </cell>
          <cell r="B31633">
            <v>0</v>
          </cell>
          <cell r="C31633">
            <v>0</v>
          </cell>
          <cell r="D31633">
            <v>0</v>
          </cell>
        </row>
        <row r="31634">
          <cell r="A31634">
            <v>0</v>
          </cell>
          <cell r="B31634">
            <v>0</v>
          </cell>
          <cell r="C31634">
            <v>0</v>
          </cell>
          <cell r="D31634">
            <v>0</v>
          </cell>
        </row>
        <row r="31635">
          <cell r="A31635">
            <v>0</v>
          </cell>
          <cell r="B31635">
            <v>0</v>
          </cell>
          <cell r="C31635">
            <v>0</v>
          </cell>
          <cell r="D31635">
            <v>0</v>
          </cell>
        </row>
        <row r="31636">
          <cell r="A31636">
            <v>0</v>
          </cell>
          <cell r="B31636">
            <v>0</v>
          </cell>
          <cell r="C31636">
            <v>0</v>
          </cell>
          <cell r="D31636">
            <v>0</v>
          </cell>
        </row>
        <row r="31637">
          <cell r="A31637">
            <v>0</v>
          </cell>
          <cell r="B31637">
            <v>0</v>
          </cell>
          <cell r="C31637">
            <v>0</v>
          </cell>
          <cell r="D31637">
            <v>0</v>
          </cell>
        </row>
        <row r="31638">
          <cell r="A31638">
            <v>0</v>
          </cell>
          <cell r="B31638">
            <v>0</v>
          </cell>
          <cell r="C31638">
            <v>0</v>
          </cell>
          <cell r="D31638">
            <v>0</v>
          </cell>
        </row>
        <row r="31639">
          <cell r="A31639">
            <v>0</v>
          </cell>
          <cell r="B31639">
            <v>0</v>
          </cell>
          <cell r="C31639">
            <v>0</v>
          </cell>
          <cell r="D31639">
            <v>0</v>
          </cell>
        </row>
        <row r="31640">
          <cell r="A31640">
            <v>0</v>
          </cell>
          <cell r="B31640">
            <v>0</v>
          </cell>
          <cell r="C31640">
            <v>0</v>
          </cell>
          <cell r="D31640">
            <v>0</v>
          </cell>
        </row>
        <row r="31641">
          <cell r="A31641">
            <v>0</v>
          </cell>
          <cell r="B31641">
            <v>0</v>
          </cell>
          <cell r="C31641">
            <v>0</v>
          </cell>
          <cell r="D31641">
            <v>0</v>
          </cell>
        </row>
        <row r="31642">
          <cell r="A31642">
            <v>0</v>
          </cell>
          <cell r="B31642">
            <v>0</v>
          </cell>
          <cell r="C31642">
            <v>0</v>
          </cell>
          <cell r="D31642">
            <v>0</v>
          </cell>
        </row>
        <row r="31643">
          <cell r="A31643">
            <v>0</v>
          </cell>
          <cell r="B31643">
            <v>0</v>
          </cell>
          <cell r="C31643">
            <v>0</v>
          </cell>
          <cell r="D31643">
            <v>0</v>
          </cell>
        </row>
        <row r="31644">
          <cell r="A31644">
            <v>0</v>
          </cell>
          <cell r="B31644">
            <v>0</v>
          </cell>
          <cell r="C31644">
            <v>0</v>
          </cell>
          <cell r="D31644">
            <v>0</v>
          </cell>
        </row>
        <row r="31645">
          <cell r="A31645">
            <v>0</v>
          </cell>
          <cell r="B31645">
            <v>0</v>
          </cell>
          <cell r="C31645">
            <v>0</v>
          </cell>
          <cell r="D31645">
            <v>0</v>
          </cell>
        </row>
        <row r="31646">
          <cell r="A31646">
            <v>0</v>
          </cell>
          <cell r="B31646">
            <v>0</v>
          </cell>
          <cell r="C31646">
            <v>0</v>
          </cell>
          <cell r="D31646">
            <v>0</v>
          </cell>
        </row>
        <row r="31647">
          <cell r="A31647">
            <v>0</v>
          </cell>
          <cell r="B31647">
            <v>0</v>
          </cell>
          <cell r="C31647">
            <v>0</v>
          </cell>
          <cell r="D31647">
            <v>0</v>
          </cell>
        </row>
        <row r="31648">
          <cell r="A31648">
            <v>0</v>
          </cell>
          <cell r="B31648">
            <v>0</v>
          </cell>
          <cell r="C31648">
            <v>0</v>
          </cell>
          <cell r="D31648">
            <v>0</v>
          </cell>
        </row>
        <row r="31649">
          <cell r="A31649">
            <v>0</v>
          </cell>
          <cell r="B31649">
            <v>0</v>
          </cell>
          <cell r="C31649">
            <v>0</v>
          </cell>
          <cell r="D31649">
            <v>0</v>
          </cell>
        </row>
        <row r="31650">
          <cell r="A31650">
            <v>0</v>
          </cell>
          <cell r="B31650">
            <v>0</v>
          </cell>
          <cell r="C31650">
            <v>0</v>
          </cell>
          <cell r="D31650">
            <v>0</v>
          </cell>
        </row>
        <row r="31651">
          <cell r="A31651">
            <v>0</v>
          </cell>
          <cell r="B31651">
            <v>0</v>
          </cell>
          <cell r="C31651">
            <v>0</v>
          </cell>
          <cell r="D31651">
            <v>0</v>
          </cell>
        </row>
        <row r="31652">
          <cell r="A31652">
            <v>0</v>
          </cell>
          <cell r="B31652">
            <v>0</v>
          </cell>
          <cell r="C31652">
            <v>0</v>
          </cell>
          <cell r="D31652">
            <v>0</v>
          </cell>
        </row>
        <row r="31653">
          <cell r="A31653">
            <v>0</v>
          </cell>
          <cell r="B31653">
            <v>0</v>
          </cell>
          <cell r="C31653">
            <v>0</v>
          </cell>
          <cell r="D31653">
            <v>0</v>
          </cell>
        </row>
        <row r="31654">
          <cell r="A31654">
            <v>0</v>
          </cell>
          <cell r="B31654">
            <v>0</v>
          </cell>
          <cell r="C31654">
            <v>0</v>
          </cell>
          <cell r="D31654">
            <v>0</v>
          </cell>
        </row>
        <row r="31655">
          <cell r="A31655">
            <v>0</v>
          </cell>
          <cell r="B31655">
            <v>0</v>
          </cell>
          <cell r="C31655">
            <v>0</v>
          </cell>
          <cell r="D31655">
            <v>0</v>
          </cell>
        </row>
        <row r="31656">
          <cell r="A31656">
            <v>0</v>
          </cell>
          <cell r="B31656">
            <v>0</v>
          </cell>
          <cell r="C31656">
            <v>0</v>
          </cell>
          <cell r="D31656">
            <v>0</v>
          </cell>
        </row>
        <row r="31657">
          <cell r="A31657">
            <v>0</v>
          </cell>
          <cell r="B31657">
            <v>0</v>
          </cell>
          <cell r="C31657">
            <v>0</v>
          </cell>
          <cell r="D31657">
            <v>0</v>
          </cell>
        </row>
        <row r="31658">
          <cell r="A31658">
            <v>0</v>
          </cell>
          <cell r="B31658">
            <v>0</v>
          </cell>
          <cell r="C31658">
            <v>0</v>
          </cell>
          <cell r="D31658">
            <v>0</v>
          </cell>
        </row>
        <row r="31659">
          <cell r="A31659">
            <v>0</v>
          </cell>
          <cell r="B31659">
            <v>0</v>
          </cell>
          <cell r="C31659">
            <v>0</v>
          </cell>
          <cell r="D31659">
            <v>0</v>
          </cell>
        </row>
        <row r="31660">
          <cell r="A31660">
            <v>0</v>
          </cell>
          <cell r="B31660">
            <v>0</v>
          </cell>
          <cell r="C31660">
            <v>0</v>
          </cell>
          <cell r="D31660">
            <v>0</v>
          </cell>
        </row>
        <row r="31661">
          <cell r="A31661">
            <v>0</v>
          </cell>
          <cell r="B31661">
            <v>0</v>
          </cell>
          <cell r="C31661">
            <v>0</v>
          </cell>
          <cell r="D31661">
            <v>0</v>
          </cell>
        </row>
        <row r="31662">
          <cell r="A31662">
            <v>0</v>
          </cell>
          <cell r="B31662">
            <v>0</v>
          </cell>
          <cell r="C31662">
            <v>0</v>
          </cell>
          <cell r="D31662">
            <v>0</v>
          </cell>
        </row>
        <row r="31663">
          <cell r="A31663">
            <v>0</v>
          </cell>
          <cell r="B31663">
            <v>0</v>
          </cell>
          <cell r="C31663">
            <v>0</v>
          </cell>
          <cell r="D31663">
            <v>0</v>
          </cell>
        </row>
        <row r="31664">
          <cell r="A31664">
            <v>0</v>
          </cell>
          <cell r="B31664">
            <v>0</v>
          </cell>
          <cell r="C31664">
            <v>0</v>
          </cell>
          <cell r="D31664">
            <v>0</v>
          </cell>
        </row>
        <row r="31665">
          <cell r="A31665">
            <v>0</v>
          </cell>
          <cell r="B31665">
            <v>0</v>
          </cell>
          <cell r="C31665">
            <v>0</v>
          </cell>
          <cell r="D31665">
            <v>0</v>
          </cell>
        </row>
        <row r="31666">
          <cell r="A31666">
            <v>0</v>
          </cell>
          <cell r="B31666">
            <v>0</v>
          </cell>
          <cell r="C31666">
            <v>0</v>
          </cell>
          <cell r="D31666">
            <v>0</v>
          </cell>
        </row>
        <row r="31667">
          <cell r="A31667">
            <v>0</v>
          </cell>
          <cell r="B31667">
            <v>0</v>
          </cell>
          <cell r="C31667">
            <v>0</v>
          </cell>
          <cell r="D31667">
            <v>0</v>
          </cell>
        </row>
        <row r="31668">
          <cell r="A31668">
            <v>0</v>
          </cell>
          <cell r="B31668">
            <v>0</v>
          </cell>
          <cell r="C31668">
            <v>0</v>
          </cell>
          <cell r="D31668">
            <v>0</v>
          </cell>
        </row>
        <row r="31669">
          <cell r="A31669">
            <v>0</v>
          </cell>
          <cell r="B31669">
            <v>0</v>
          </cell>
          <cell r="C31669">
            <v>0</v>
          </cell>
          <cell r="D31669">
            <v>0</v>
          </cell>
        </row>
        <row r="31670">
          <cell r="A31670">
            <v>0</v>
          </cell>
          <cell r="B31670">
            <v>0</v>
          </cell>
          <cell r="C31670">
            <v>0</v>
          </cell>
          <cell r="D31670">
            <v>0</v>
          </cell>
        </row>
        <row r="31671">
          <cell r="A31671">
            <v>0</v>
          </cell>
          <cell r="B31671">
            <v>0</v>
          </cell>
          <cell r="C31671">
            <v>0</v>
          </cell>
          <cell r="D31671">
            <v>0</v>
          </cell>
        </row>
        <row r="31672">
          <cell r="A31672">
            <v>0</v>
          </cell>
          <cell r="B31672">
            <v>0</v>
          </cell>
          <cell r="C31672">
            <v>0</v>
          </cell>
          <cell r="D31672">
            <v>0</v>
          </cell>
        </row>
        <row r="31673">
          <cell r="A31673">
            <v>0</v>
          </cell>
          <cell r="B31673">
            <v>0</v>
          </cell>
          <cell r="C31673">
            <v>0</v>
          </cell>
          <cell r="D31673">
            <v>0</v>
          </cell>
        </row>
        <row r="31674">
          <cell r="A31674">
            <v>0</v>
          </cell>
          <cell r="B31674">
            <v>0</v>
          </cell>
          <cell r="C31674">
            <v>0</v>
          </cell>
          <cell r="D31674">
            <v>0</v>
          </cell>
        </row>
        <row r="31675">
          <cell r="A31675">
            <v>0</v>
          </cell>
          <cell r="B31675">
            <v>0</v>
          </cell>
          <cell r="C31675">
            <v>0</v>
          </cell>
          <cell r="D31675">
            <v>0</v>
          </cell>
        </row>
        <row r="31676">
          <cell r="A31676">
            <v>0</v>
          </cell>
          <cell r="B31676">
            <v>0</v>
          </cell>
          <cell r="C31676">
            <v>0</v>
          </cell>
          <cell r="D31676">
            <v>0</v>
          </cell>
        </row>
        <row r="31677">
          <cell r="A31677">
            <v>0</v>
          </cell>
          <cell r="B31677">
            <v>0</v>
          </cell>
          <cell r="C31677">
            <v>0</v>
          </cell>
          <cell r="D31677">
            <v>0</v>
          </cell>
        </row>
        <row r="31678">
          <cell r="A31678">
            <v>0</v>
          </cell>
          <cell r="B31678">
            <v>0</v>
          </cell>
          <cell r="C31678">
            <v>0</v>
          </cell>
          <cell r="D31678">
            <v>0</v>
          </cell>
        </row>
        <row r="31679">
          <cell r="A31679">
            <v>0</v>
          </cell>
          <cell r="B31679">
            <v>0</v>
          </cell>
          <cell r="C31679">
            <v>0</v>
          </cell>
          <cell r="D31679">
            <v>0</v>
          </cell>
        </row>
        <row r="31680">
          <cell r="A31680">
            <v>0</v>
          </cell>
          <cell r="B31680">
            <v>0</v>
          </cell>
          <cell r="C31680">
            <v>0</v>
          </cell>
          <cell r="D31680">
            <v>0</v>
          </cell>
        </row>
        <row r="31681">
          <cell r="A31681">
            <v>0</v>
          </cell>
          <cell r="B31681">
            <v>0</v>
          </cell>
          <cell r="C31681">
            <v>0</v>
          </cell>
          <cell r="D31681">
            <v>0</v>
          </cell>
        </row>
        <row r="31682">
          <cell r="A31682">
            <v>0</v>
          </cell>
          <cell r="B31682">
            <v>0</v>
          </cell>
          <cell r="C31682">
            <v>0</v>
          </cell>
          <cell r="D31682">
            <v>0</v>
          </cell>
        </row>
        <row r="31683">
          <cell r="A31683">
            <v>0</v>
          </cell>
          <cell r="B31683">
            <v>0</v>
          </cell>
          <cell r="C31683">
            <v>0</v>
          </cell>
          <cell r="D31683">
            <v>0</v>
          </cell>
        </row>
        <row r="31684">
          <cell r="A31684">
            <v>0</v>
          </cell>
          <cell r="B31684">
            <v>0</v>
          </cell>
          <cell r="C31684">
            <v>0</v>
          </cell>
          <cell r="D31684">
            <v>0</v>
          </cell>
        </row>
        <row r="31685">
          <cell r="A31685">
            <v>0</v>
          </cell>
          <cell r="B31685">
            <v>0</v>
          </cell>
          <cell r="C31685">
            <v>0</v>
          </cell>
          <cell r="D31685">
            <v>0</v>
          </cell>
        </row>
        <row r="31686">
          <cell r="A31686">
            <v>0</v>
          </cell>
          <cell r="B31686">
            <v>0</v>
          </cell>
          <cell r="C31686">
            <v>0</v>
          </cell>
          <cell r="D31686">
            <v>0</v>
          </cell>
        </row>
        <row r="31687">
          <cell r="A31687">
            <v>0</v>
          </cell>
          <cell r="B31687">
            <v>0</v>
          </cell>
          <cell r="C31687">
            <v>0</v>
          </cell>
          <cell r="D31687">
            <v>0</v>
          </cell>
        </row>
        <row r="31688">
          <cell r="A31688">
            <v>0</v>
          </cell>
          <cell r="B31688">
            <v>0</v>
          </cell>
          <cell r="C31688">
            <v>0</v>
          </cell>
          <cell r="D31688">
            <v>0</v>
          </cell>
        </row>
        <row r="31689">
          <cell r="A31689">
            <v>0</v>
          </cell>
          <cell r="B31689">
            <v>0</v>
          </cell>
          <cell r="C31689">
            <v>0</v>
          </cell>
          <cell r="D31689">
            <v>0</v>
          </cell>
        </row>
        <row r="31690">
          <cell r="A31690">
            <v>0</v>
          </cell>
          <cell r="B31690">
            <v>0</v>
          </cell>
          <cell r="C31690">
            <v>0</v>
          </cell>
          <cell r="D31690">
            <v>0</v>
          </cell>
        </row>
        <row r="31691">
          <cell r="A31691">
            <v>0</v>
          </cell>
          <cell r="B31691">
            <v>0</v>
          </cell>
          <cell r="C31691">
            <v>0</v>
          </cell>
          <cell r="D31691">
            <v>0</v>
          </cell>
        </row>
        <row r="31692">
          <cell r="A31692">
            <v>0</v>
          </cell>
          <cell r="B31692">
            <v>0</v>
          </cell>
          <cell r="C31692">
            <v>0</v>
          </cell>
          <cell r="D31692">
            <v>0</v>
          </cell>
        </row>
        <row r="31693">
          <cell r="A31693">
            <v>0</v>
          </cell>
          <cell r="B31693">
            <v>0</v>
          </cell>
          <cell r="C31693">
            <v>0</v>
          </cell>
          <cell r="D31693">
            <v>0</v>
          </cell>
        </row>
        <row r="31694">
          <cell r="A31694">
            <v>0</v>
          </cell>
          <cell r="B31694">
            <v>0</v>
          </cell>
          <cell r="C31694">
            <v>0</v>
          </cell>
          <cell r="D31694">
            <v>0</v>
          </cell>
        </row>
        <row r="31695">
          <cell r="A31695">
            <v>0</v>
          </cell>
          <cell r="B31695">
            <v>0</v>
          </cell>
          <cell r="C31695">
            <v>0</v>
          </cell>
          <cell r="D31695">
            <v>0</v>
          </cell>
        </row>
        <row r="31696">
          <cell r="A31696">
            <v>0</v>
          </cell>
          <cell r="B31696">
            <v>0</v>
          </cell>
          <cell r="C31696">
            <v>0</v>
          </cell>
          <cell r="D31696">
            <v>0</v>
          </cell>
        </row>
        <row r="31697">
          <cell r="A31697">
            <v>0</v>
          </cell>
          <cell r="B31697">
            <v>0</v>
          </cell>
          <cell r="C31697">
            <v>0</v>
          </cell>
          <cell r="D31697">
            <v>0</v>
          </cell>
        </row>
        <row r="31698">
          <cell r="A31698">
            <v>0</v>
          </cell>
          <cell r="B31698">
            <v>0</v>
          </cell>
          <cell r="C31698">
            <v>0</v>
          </cell>
          <cell r="D31698">
            <v>0</v>
          </cell>
        </row>
        <row r="31699">
          <cell r="A31699">
            <v>0</v>
          </cell>
          <cell r="B31699">
            <v>0</v>
          </cell>
          <cell r="C31699">
            <v>0</v>
          </cell>
          <cell r="D31699">
            <v>0</v>
          </cell>
        </row>
        <row r="31700">
          <cell r="A31700">
            <v>0</v>
          </cell>
          <cell r="B31700">
            <v>0</v>
          </cell>
          <cell r="C31700">
            <v>0</v>
          </cell>
          <cell r="D31700">
            <v>0</v>
          </cell>
        </row>
        <row r="31701">
          <cell r="A31701">
            <v>0</v>
          </cell>
          <cell r="B31701">
            <v>0</v>
          </cell>
          <cell r="C31701">
            <v>0</v>
          </cell>
          <cell r="D31701">
            <v>0</v>
          </cell>
        </row>
        <row r="31702">
          <cell r="A31702">
            <v>0</v>
          </cell>
          <cell r="B31702">
            <v>0</v>
          </cell>
          <cell r="C31702">
            <v>0</v>
          </cell>
          <cell r="D31702">
            <v>0</v>
          </cell>
        </row>
        <row r="31703">
          <cell r="A31703">
            <v>0</v>
          </cell>
          <cell r="B31703">
            <v>0</v>
          </cell>
          <cell r="C31703">
            <v>0</v>
          </cell>
          <cell r="D31703">
            <v>0</v>
          </cell>
        </row>
        <row r="31704">
          <cell r="A31704">
            <v>0</v>
          </cell>
          <cell r="B31704">
            <v>0</v>
          </cell>
          <cell r="C31704">
            <v>0</v>
          </cell>
          <cell r="D31704">
            <v>0</v>
          </cell>
        </row>
        <row r="31705">
          <cell r="A31705">
            <v>0</v>
          </cell>
          <cell r="B31705">
            <v>0</v>
          </cell>
          <cell r="C31705">
            <v>0</v>
          </cell>
          <cell r="D31705">
            <v>0</v>
          </cell>
        </row>
        <row r="31706">
          <cell r="A31706">
            <v>0</v>
          </cell>
          <cell r="B31706">
            <v>0</v>
          </cell>
          <cell r="C31706">
            <v>0</v>
          </cell>
          <cell r="D31706">
            <v>0</v>
          </cell>
        </row>
        <row r="31707">
          <cell r="A31707">
            <v>0</v>
          </cell>
          <cell r="B31707">
            <v>0</v>
          </cell>
          <cell r="C31707">
            <v>0</v>
          </cell>
          <cell r="D31707">
            <v>0</v>
          </cell>
        </row>
        <row r="31708">
          <cell r="A31708">
            <v>0</v>
          </cell>
          <cell r="B31708">
            <v>0</v>
          </cell>
          <cell r="C31708">
            <v>0</v>
          </cell>
          <cell r="D31708">
            <v>0</v>
          </cell>
        </row>
        <row r="31709">
          <cell r="A31709">
            <v>0</v>
          </cell>
          <cell r="B31709">
            <v>0</v>
          </cell>
          <cell r="C31709">
            <v>0</v>
          </cell>
          <cell r="D31709">
            <v>0</v>
          </cell>
        </row>
        <row r="31710">
          <cell r="A31710">
            <v>0</v>
          </cell>
          <cell r="B31710">
            <v>0</v>
          </cell>
          <cell r="C31710">
            <v>0</v>
          </cell>
          <cell r="D31710">
            <v>0</v>
          </cell>
        </row>
        <row r="31711">
          <cell r="A31711">
            <v>0</v>
          </cell>
          <cell r="B31711">
            <v>0</v>
          </cell>
          <cell r="C31711">
            <v>0</v>
          </cell>
          <cell r="D31711">
            <v>0</v>
          </cell>
        </row>
        <row r="31712">
          <cell r="A31712">
            <v>0</v>
          </cell>
          <cell r="B31712">
            <v>0</v>
          </cell>
          <cell r="C31712">
            <v>0</v>
          </cell>
          <cell r="D31712">
            <v>0</v>
          </cell>
        </row>
        <row r="31713">
          <cell r="A31713">
            <v>0</v>
          </cell>
          <cell r="B31713">
            <v>0</v>
          </cell>
          <cell r="C31713">
            <v>0</v>
          </cell>
          <cell r="D31713">
            <v>0</v>
          </cell>
        </row>
        <row r="31714">
          <cell r="A31714">
            <v>0</v>
          </cell>
          <cell r="B31714">
            <v>0</v>
          </cell>
          <cell r="C31714">
            <v>0</v>
          </cell>
          <cell r="D31714">
            <v>0</v>
          </cell>
        </row>
        <row r="31715">
          <cell r="A31715">
            <v>0</v>
          </cell>
          <cell r="B31715">
            <v>0</v>
          </cell>
          <cell r="C31715">
            <v>0</v>
          </cell>
          <cell r="D31715">
            <v>0</v>
          </cell>
        </row>
        <row r="31716">
          <cell r="A31716">
            <v>0</v>
          </cell>
          <cell r="B31716">
            <v>0</v>
          </cell>
          <cell r="C31716">
            <v>0</v>
          </cell>
          <cell r="D31716">
            <v>0</v>
          </cell>
        </row>
        <row r="31717">
          <cell r="A31717">
            <v>0</v>
          </cell>
          <cell r="B31717">
            <v>0</v>
          </cell>
          <cell r="C31717">
            <v>0</v>
          </cell>
          <cell r="D31717">
            <v>0</v>
          </cell>
        </row>
        <row r="31718">
          <cell r="A31718">
            <v>0</v>
          </cell>
          <cell r="B31718">
            <v>0</v>
          </cell>
          <cell r="C31718">
            <v>0</v>
          </cell>
          <cell r="D31718">
            <v>0</v>
          </cell>
        </row>
        <row r="31719">
          <cell r="A31719">
            <v>0</v>
          </cell>
          <cell r="B31719">
            <v>0</v>
          </cell>
          <cell r="C31719">
            <v>0</v>
          </cell>
          <cell r="D31719">
            <v>0</v>
          </cell>
        </row>
        <row r="31720">
          <cell r="A31720">
            <v>0</v>
          </cell>
          <cell r="B31720">
            <v>0</v>
          </cell>
          <cell r="C31720">
            <v>0</v>
          </cell>
          <cell r="D31720">
            <v>0</v>
          </cell>
        </row>
        <row r="31721">
          <cell r="A31721">
            <v>0</v>
          </cell>
          <cell r="B31721">
            <v>0</v>
          </cell>
          <cell r="C31721">
            <v>0</v>
          </cell>
          <cell r="D31721">
            <v>0</v>
          </cell>
        </row>
        <row r="31722">
          <cell r="A31722">
            <v>0</v>
          </cell>
          <cell r="B31722">
            <v>0</v>
          </cell>
          <cell r="C31722">
            <v>0</v>
          </cell>
          <cell r="D31722">
            <v>0</v>
          </cell>
        </row>
        <row r="31723">
          <cell r="A31723">
            <v>0</v>
          </cell>
          <cell r="B31723">
            <v>0</v>
          </cell>
          <cell r="C31723">
            <v>0</v>
          </cell>
          <cell r="D31723">
            <v>0</v>
          </cell>
        </row>
        <row r="31724">
          <cell r="A31724">
            <v>0</v>
          </cell>
          <cell r="B31724">
            <v>0</v>
          </cell>
          <cell r="C31724">
            <v>0</v>
          </cell>
          <cell r="D31724">
            <v>0</v>
          </cell>
        </row>
        <row r="31725">
          <cell r="A31725">
            <v>0</v>
          </cell>
          <cell r="B31725">
            <v>0</v>
          </cell>
          <cell r="C31725">
            <v>0</v>
          </cell>
          <cell r="D31725">
            <v>0</v>
          </cell>
        </row>
        <row r="31726">
          <cell r="A31726">
            <v>0</v>
          </cell>
          <cell r="B31726">
            <v>0</v>
          </cell>
          <cell r="C31726">
            <v>0</v>
          </cell>
          <cell r="D31726">
            <v>0</v>
          </cell>
        </row>
        <row r="31727">
          <cell r="A31727">
            <v>0</v>
          </cell>
          <cell r="B31727">
            <v>0</v>
          </cell>
          <cell r="C31727">
            <v>0</v>
          </cell>
          <cell r="D31727">
            <v>0</v>
          </cell>
        </row>
        <row r="31728">
          <cell r="A31728">
            <v>0</v>
          </cell>
          <cell r="B31728">
            <v>0</v>
          </cell>
          <cell r="C31728">
            <v>0</v>
          </cell>
          <cell r="D31728">
            <v>0</v>
          </cell>
        </row>
        <row r="31729">
          <cell r="A31729">
            <v>0</v>
          </cell>
          <cell r="B31729">
            <v>0</v>
          </cell>
          <cell r="C31729">
            <v>0</v>
          </cell>
          <cell r="D31729">
            <v>0</v>
          </cell>
        </row>
        <row r="31730">
          <cell r="A31730">
            <v>0</v>
          </cell>
          <cell r="B31730">
            <v>0</v>
          </cell>
          <cell r="C31730">
            <v>0</v>
          </cell>
          <cell r="D31730">
            <v>0</v>
          </cell>
        </row>
        <row r="31731">
          <cell r="A31731">
            <v>0</v>
          </cell>
          <cell r="B31731">
            <v>0</v>
          </cell>
          <cell r="C31731">
            <v>0</v>
          </cell>
          <cell r="D31731">
            <v>0</v>
          </cell>
        </row>
        <row r="31732">
          <cell r="A31732">
            <v>0</v>
          </cell>
          <cell r="B31732">
            <v>0</v>
          </cell>
          <cell r="C31732">
            <v>0</v>
          </cell>
          <cell r="D31732">
            <v>0</v>
          </cell>
        </row>
        <row r="31733">
          <cell r="A31733">
            <v>0</v>
          </cell>
          <cell r="B31733">
            <v>0</v>
          </cell>
          <cell r="C31733">
            <v>0</v>
          </cell>
          <cell r="D31733">
            <v>0</v>
          </cell>
        </row>
        <row r="31734">
          <cell r="A31734">
            <v>0</v>
          </cell>
          <cell r="B31734">
            <v>0</v>
          </cell>
          <cell r="C31734">
            <v>0</v>
          </cell>
          <cell r="D31734">
            <v>0</v>
          </cell>
        </row>
        <row r="31735">
          <cell r="A31735">
            <v>0</v>
          </cell>
          <cell r="B31735">
            <v>0</v>
          </cell>
          <cell r="C31735">
            <v>0</v>
          </cell>
          <cell r="D31735">
            <v>0</v>
          </cell>
        </row>
        <row r="31736">
          <cell r="A31736">
            <v>0</v>
          </cell>
          <cell r="B31736">
            <v>0</v>
          </cell>
          <cell r="C31736">
            <v>0</v>
          </cell>
          <cell r="D31736">
            <v>0</v>
          </cell>
        </row>
        <row r="31737">
          <cell r="A31737">
            <v>0</v>
          </cell>
          <cell r="B31737">
            <v>0</v>
          </cell>
          <cell r="C31737">
            <v>0</v>
          </cell>
          <cell r="D31737">
            <v>0</v>
          </cell>
        </row>
        <row r="31738">
          <cell r="A31738">
            <v>0</v>
          </cell>
          <cell r="B31738">
            <v>0</v>
          </cell>
          <cell r="C31738">
            <v>0</v>
          </cell>
          <cell r="D31738">
            <v>0</v>
          </cell>
        </row>
        <row r="31739">
          <cell r="A31739">
            <v>0</v>
          </cell>
          <cell r="B31739">
            <v>0</v>
          </cell>
          <cell r="C31739">
            <v>0</v>
          </cell>
          <cell r="D31739">
            <v>0</v>
          </cell>
        </row>
        <row r="31740">
          <cell r="A31740">
            <v>0</v>
          </cell>
          <cell r="B31740">
            <v>0</v>
          </cell>
          <cell r="C31740">
            <v>0</v>
          </cell>
          <cell r="D31740">
            <v>0</v>
          </cell>
        </row>
        <row r="31741">
          <cell r="A31741">
            <v>0</v>
          </cell>
          <cell r="B31741">
            <v>0</v>
          </cell>
          <cell r="C31741">
            <v>0</v>
          </cell>
          <cell r="D31741">
            <v>0</v>
          </cell>
        </row>
        <row r="31742">
          <cell r="A31742">
            <v>0</v>
          </cell>
          <cell r="B31742">
            <v>0</v>
          </cell>
          <cell r="C31742">
            <v>0</v>
          </cell>
          <cell r="D31742">
            <v>0</v>
          </cell>
        </row>
        <row r="31743">
          <cell r="A31743">
            <v>0</v>
          </cell>
          <cell r="B31743">
            <v>0</v>
          </cell>
          <cell r="C31743">
            <v>0</v>
          </cell>
          <cell r="D31743">
            <v>0</v>
          </cell>
        </row>
        <row r="31744">
          <cell r="A31744">
            <v>0</v>
          </cell>
          <cell r="B31744">
            <v>0</v>
          </cell>
          <cell r="C31744">
            <v>0</v>
          </cell>
          <cell r="D31744">
            <v>0</v>
          </cell>
        </row>
        <row r="31745">
          <cell r="A31745">
            <v>0</v>
          </cell>
          <cell r="B31745">
            <v>0</v>
          </cell>
          <cell r="C31745">
            <v>0</v>
          </cell>
          <cell r="D31745">
            <v>0</v>
          </cell>
        </row>
        <row r="31746">
          <cell r="A31746">
            <v>0</v>
          </cell>
          <cell r="B31746">
            <v>0</v>
          </cell>
          <cell r="C31746">
            <v>0</v>
          </cell>
          <cell r="D31746">
            <v>0</v>
          </cell>
        </row>
        <row r="31747">
          <cell r="A31747">
            <v>0</v>
          </cell>
          <cell r="B31747">
            <v>0</v>
          </cell>
          <cell r="C31747">
            <v>0</v>
          </cell>
          <cell r="D31747">
            <v>0</v>
          </cell>
        </row>
        <row r="31748">
          <cell r="A31748">
            <v>0</v>
          </cell>
          <cell r="B31748">
            <v>0</v>
          </cell>
          <cell r="C31748">
            <v>0</v>
          </cell>
          <cell r="D31748">
            <v>0</v>
          </cell>
        </row>
        <row r="31749">
          <cell r="A31749">
            <v>0</v>
          </cell>
          <cell r="B31749">
            <v>0</v>
          </cell>
          <cell r="C31749">
            <v>0</v>
          </cell>
          <cell r="D31749">
            <v>0</v>
          </cell>
        </row>
        <row r="31750">
          <cell r="A31750">
            <v>0</v>
          </cell>
          <cell r="B31750">
            <v>0</v>
          </cell>
          <cell r="C31750">
            <v>0</v>
          </cell>
          <cell r="D31750">
            <v>0</v>
          </cell>
        </row>
        <row r="31751">
          <cell r="A31751">
            <v>0</v>
          </cell>
          <cell r="B31751">
            <v>0</v>
          </cell>
          <cell r="C31751">
            <v>0</v>
          </cell>
          <cell r="D31751">
            <v>0</v>
          </cell>
        </row>
        <row r="31752">
          <cell r="A31752">
            <v>0</v>
          </cell>
          <cell r="B31752">
            <v>0</v>
          </cell>
          <cell r="C31752">
            <v>0</v>
          </cell>
          <cell r="D31752">
            <v>0</v>
          </cell>
        </row>
        <row r="31753">
          <cell r="A31753">
            <v>0</v>
          </cell>
          <cell r="B31753">
            <v>0</v>
          </cell>
          <cell r="C31753">
            <v>0</v>
          </cell>
          <cell r="D31753">
            <v>0</v>
          </cell>
        </row>
        <row r="31754">
          <cell r="A31754">
            <v>0</v>
          </cell>
          <cell r="B31754">
            <v>0</v>
          </cell>
          <cell r="C31754">
            <v>0</v>
          </cell>
          <cell r="D31754">
            <v>0</v>
          </cell>
        </row>
        <row r="31755">
          <cell r="A31755">
            <v>0</v>
          </cell>
          <cell r="B31755">
            <v>0</v>
          </cell>
          <cell r="C31755">
            <v>0</v>
          </cell>
          <cell r="D31755">
            <v>0</v>
          </cell>
        </row>
        <row r="31756">
          <cell r="A31756">
            <v>0</v>
          </cell>
          <cell r="B31756">
            <v>0</v>
          </cell>
          <cell r="C31756">
            <v>0</v>
          </cell>
          <cell r="D31756">
            <v>0</v>
          </cell>
        </row>
        <row r="31757">
          <cell r="A31757">
            <v>0</v>
          </cell>
          <cell r="B31757">
            <v>0</v>
          </cell>
          <cell r="C31757">
            <v>0</v>
          </cell>
          <cell r="D31757">
            <v>0</v>
          </cell>
        </row>
        <row r="31758">
          <cell r="A31758">
            <v>0</v>
          </cell>
          <cell r="B31758">
            <v>0</v>
          </cell>
          <cell r="C31758">
            <v>0</v>
          </cell>
          <cell r="D31758">
            <v>0</v>
          </cell>
        </row>
        <row r="31759">
          <cell r="A31759">
            <v>0</v>
          </cell>
          <cell r="B31759">
            <v>0</v>
          </cell>
          <cell r="C31759">
            <v>0</v>
          </cell>
          <cell r="D31759">
            <v>0</v>
          </cell>
        </row>
        <row r="31760">
          <cell r="A31760">
            <v>0</v>
          </cell>
          <cell r="B31760">
            <v>0</v>
          </cell>
          <cell r="C31760">
            <v>0</v>
          </cell>
          <cell r="D31760">
            <v>0</v>
          </cell>
        </row>
        <row r="31761">
          <cell r="A31761">
            <v>0</v>
          </cell>
          <cell r="B31761">
            <v>0</v>
          </cell>
          <cell r="C31761">
            <v>0</v>
          </cell>
          <cell r="D31761">
            <v>0</v>
          </cell>
        </row>
        <row r="31762">
          <cell r="A31762">
            <v>0</v>
          </cell>
          <cell r="B31762">
            <v>0</v>
          </cell>
          <cell r="C31762">
            <v>0</v>
          </cell>
          <cell r="D31762">
            <v>0</v>
          </cell>
        </row>
        <row r="31763">
          <cell r="A31763">
            <v>0</v>
          </cell>
          <cell r="B31763">
            <v>0</v>
          </cell>
          <cell r="C31763">
            <v>0</v>
          </cell>
          <cell r="D31763">
            <v>0</v>
          </cell>
        </row>
        <row r="31764">
          <cell r="A31764">
            <v>0</v>
          </cell>
          <cell r="B31764">
            <v>0</v>
          </cell>
          <cell r="C31764">
            <v>0</v>
          </cell>
          <cell r="D31764">
            <v>0</v>
          </cell>
        </row>
        <row r="31765">
          <cell r="A31765">
            <v>0</v>
          </cell>
          <cell r="B31765">
            <v>0</v>
          </cell>
          <cell r="C31765">
            <v>0</v>
          </cell>
          <cell r="D31765">
            <v>0</v>
          </cell>
        </row>
        <row r="31766">
          <cell r="A31766">
            <v>0</v>
          </cell>
          <cell r="B31766">
            <v>0</v>
          </cell>
          <cell r="C31766">
            <v>0</v>
          </cell>
          <cell r="D31766">
            <v>0</v>
          </cell>
        </row>
        <row r="31767">
          <cell r="A31767">
            <v>0</v>
          </cell>
          <cell r="B31767">
            <v>0</v>
          </cell>
          <cell r="C31767">
            <v>0</v>
          </cell>
          <cell r="D31767">
            <v>0</v>
          </cell>
        </row>
        <row r="31768">
          <cell r="A31768">
            <v>0</v>
          </cell>
          <cell r="B31768">
            <v>0</v>
          </cell>
          <cell r="C31768">
            <v>0</v>
          </cell>
          <cell r="D31768">
            <v>0</v>
          </cell>
        </row>
        <row r="31769">
          <cell r="A31769">
            <v>0</v>
          </cell>
          <cell r="B31769">
            <v>0</v>
          </cell>
          <cell r="C31769">
            <v>0</v>
          </cell>
          <cell r="D31769">
            <v>0</v>
          </cell>
        </row>
        <row r="31770">
          <cell r="A31770">
            <v>0</v>
          </cell>
          <cell r="B31770">
            <v>0</v>
          </cell>
          <cell r="C31770">
            <v>0</v>
          </cell>
          <cell r="D31770">
            <v>0</v>
          </cell>
        </row>
        <row r="31771">
          <cell r="A31771">
            <v>0</v>
          </cell>
          <cell r="B31771">
            <v>0</v>
          </cell>
          <cell r="C31771">
            <v>0</v>
          </cell>
          <cell r="D31771">
            <v>0</v>
          </cell>
        </row>
        <row r="31772">
          <cell r="A31772">
            <v>0</v>
          </cell>
          <cell r="B31772">
            <v>0</v>
          </cell>
          <cell r="C31772">
            <v>0</v>
          </cell>
          <cell r="D31772">
            <v>0</v>
          </cell>
        </row>
        <row r="31773">
          <cell r="A31773">
            <v>0</v>
          </cell>
          <cell r="B31773">
            <v>0</v>
          </cell>
          <cell r="C31773">
            <v>0</v>
          </cell>
          <cell r="D31773">
            <v>0</v>
          </cell>
        </row>
        <row r="31774">
          <cell r="A31774">
            <v>0</v>
          </cell>
          <cell r="B31774">
            <v>0</v>
          </cell>
          <cell r="C31774">
            <v>0</v>
          </cell>
          <cell r="D31774">
            <v>0</v>
          </cell>
        </row>
        <row r="31775">
          <cell r="A31775">
            <v>0</v>
          </cell>
          <cell r="B31775">
            <v>0</v>
          </cell>
          <cell r="C31775">
            <v>0</v>
          </cell>
          <cell r="D31775">
            <v>0</v>
          </cell>
        </row>
        <row r="31776">
          <cell r="A31776">
            <v>0</v>
          </cell>
          <cell r="B31776">
            <v>0</v>
          </cell>
          <cell r="C31776">
            <v>0</v>
          </cell>
          <cell r="D31776">
            <v>0</v>
          </cell>
        </row>
        <row r="31777">
          <cell r="A31777">
            <v>0</v>
          </cell>
          <cell r="B31777">
            <v>0</v>
          </cell>
          <cell r="C31777">
            <v>0</v>
          </cell>
          <cell r="D31777">
            <v>0</v>
          </cell>
        </row>
        <row r="31778">
          <cell r="A31778">
            <v>0</v>
          </cell>
          <cell r="B31778">
            <v>0</v>
          </cell>
          <cell r="C31778">
            <v>0</v>
          </cell>
          <cell r="D31778">
            <v>0</v>
          </cell>
        </row>
        <row r="31779">
          <cell r="A31779">
            <v>0</v>
          </cell>
          <cell r="B31779">
            <v>0</v>
          </cell>
          <cell r="C31779">
            <v>0</v>
          </cell>
          <cell r="D31779">
            <v>0</v>
          </cell>
        </row>
        <row r="31780">
          <cell r="A31780">
            <v>0</v>
          </cell>
          <cell r="B31780">
            <v>0</v>
          </cell>
          <cell r="C31780">
            <v>0</v>
          </cell>
          <cell r="D31780">
            <v>0</v>
          </cell>
        </row>
        <row r="31781">
          <cell r="A31781">
            <v>0</v>
          </cell>
          <cell r="B31781">
            <v>0</v>
          </cell>
          <cell r="C31781">
            <v>0</v>
          </cell>
          <cell r="D31781">
            <v>0</v>
          </cell>
        </row>
        <row r="31782">
          <cell r="A31782">
            <v>0</v>
          </cell>
          <cell r="B31782">
            <v>0</v>
          </cell>
          <cell r="C31782">
            <v>0</v>
          </cell>
          <cell r="D31782">
            <v>0</v>
          </cell>
        </row>
        <row r="31783">
          <cell r="A31783">
            <v>0</v>
          </cell>
          <cell r="B31783">
            <v>0</v>
          </cell>
          <cell r="C31783">
            <v>0</v>
          </cell>
          <cell r="D31783">
            <v>0</v>
          </cell>
        </row>
        <row r="31784">
          <cell r="A31784">
            <v>0</v>
          </cell>
          <cell r="B31784">
            <v>0</v>
          </cell>
          <cell r="C31784">
            <v>0</v>
          </cell>
          <cell r="D31784">
            <v>0</v>
          </cell>
        </row>
        <row r="31785">
          <cell r="A31785">
            <v>0</v>
          </cell>
          <cell r="B31785">
            <v>0</v>
          </cell>
          <cell r="C31785">
            <v>0</v>
          </cell>
          <cell r="D31785">
            <v>0</v>
          </cell>
        </row>
        <row r="31786">
          <cell r="A31786">
            <v>0</v>
          </cell>
          <cell r="B31786">
            <v>0</v>
          </cell>
          <cell r="C31786">
            <v>0</v>
          </cell>
          <cell r="D31786">
            <v>0</v>
          </cell>
        </row>
        <row r="31787">
          <cell r="A31787">
            <v>0</v>
          </cell>
          <cell r="B31787">
            <v>0</v>
          </cell>
          <cell r="C31787">
            <v>0</v>
          </cell>
          <cell r="D31787">
            <v>0</v>
          </cell>
        </row>
        <row r="31788">
          <cell r="A31788">
            <v>0</v>
          </cell>
          <cell r="B31788">
            <v>0</v>
          </cell>
          <cell r="C31788">
            <v>0</v>
          </cell>
          <cell r="D31788">
            <v>0</v>
          </cell>
        </row>
        <row r="31789">
          <cell r="A31789">
            <v>0</v>
          </cell>
          <cell r="B31789">
            <v>0</v>
          </cell>
          <cell r="C31789">
            <v>0</v>
          </cell>
          <cell r="D31789">
            <v>0</v>
          </cell>
        </row>
        <row r="31790">
          <cell r="A31790">
            <v>0</v>
          </cell>
          <cell r="B31790">
            <v>0</v>
          </cell>
          <cell r="C31790">
            <v>0</v>
          </cell>
          <cell r="D31790">
            <v>0</v>
          </cell>
        </row>
        <row r="31791">
          <cell r="A31791">
            <v>0</v>
          </cell>
          <cell r="B31791">
            <v>0</v>
          </cell>
          <cell r="C31791">
            <v>0</v>
          </cell>
          <cell r="D31791">
            <v>0</v>
          </cell>
        </row>
        <row r="31792">
          <cell r="A31792">
            <v>0</v>
          </cell>
          <cell r="B31792">
            <v>0</v>
          </cell>
          <cell r="C31792">
            <v>0</v>
          </cell>
          <cell r="D31792">
            <v>0</v>
          </cell>
        </row>
        <row r="31793">
          <cell r="A31793">
            <v>0</v>
          </cell>
          <cell r="B31793">
            <v>0</v>
          </cell>
          <cell r="C31793">
            <v>0</v>
          </cell>
          <cell r="D31793">
            <v>0</v>
          </cell>
        </row>
        <row r="31794">
          <cell r="A31794">
            <v>0</v>
          </cell>
          <cell r="B31794">
            <v>0</v>
          </cell>
          <cell r="C31794">
            <v>0</v>
          </cell>
          <cell r="D31794">
            <v>0</v>
          </cell>
        </row>
        <row r="31795">
          <cell r="A31795">
            <v>0</v>
          </cell>
          <cell r="B31795">
            <v>0</v>
          </cell>
          <cell r="C31795">
            <v>0</v>
          </cell>
          <cell r="D31795">
            <v>0</v>
          </cell>
        </row>
        <row r="31796">
          <cell r="A31796">
            <v>0</v>
          </cell>
          <cell r="B31796">
            <v>0</v>
          </cell>
          <cell r="C31796">
            <v>0</v>
          </cell>
          <cell r="D31796">
            <v>0</v>
          </cell>
        </row>
        <row r="31797">
          <cell r="A31797">
            <v>0</v>
          </cell>
          <cell r="B31797">
            <v>0</v>
          </cell>
          <cell r="C31797">
            <v>0</v>
          </cell>
          <cell r="D31797">
            <v>0</v>
          </cell>
        </row>
        <row r="31798">
          <cell r="A31798">
            <v>0</v>
          </cell>
          <cell r="B31798">
            <v>0</v>
          </cell>
          <cell r="C31798">
            <v>0</v>
          </cell>
          <cell r="D31798">
            <v>0</v>
          </cell>
        </row>
        <row r="31799">
          <cell r="A31799">
            <v>0</v>
          </cell>
          <cell r="B31799">
            <v>0</v>
          </cell>
          <cell r="C31799">
            <v>0</v>
          </cell>
          <cell r="D31799">
            <v>0</v>
          </cell>
        </row>
        <row r="31800">
          <cell r="A31800">
            <v>0</v>
          </cell>
          <cell r="B31800">
            <v>0</v>
          </cell>
          <cell r="C31800">
            <v>0</v>
          </cell>
          <cell r="D31800">
            <v>0</v>
          </cell>
        </row>
        <row r="31801">
          <cell r="A31801">
            <v>0</v>
          </cell>
          <cell r="B31801">
            <v>0</v>
          </cell>
          <cell r="C31801">
            <v>0</v>
          </cell>
          <cell r="D31801">
            <v>0</v>
          </cell>
        </row>
        <row r="31802">
          <cell r="A31802">
            <v>0</v>
          </cell>
          <cell r="B31802">
            <v>0</v>
          </cell>
          <cell r="C31802">
            <v>0</v>
          </cell>
          <cell r="D31802">
            <v>0</v>
          </cell>
        </row>
        <row r="31803">
          <cell r="A31803">
            <v>0</v>
          </cell>
          <cell r="B31803">
            <v>0</v>
          </cell>
          <cell r="C31803">
            <v>0</v>
          </cell>
          <cell r="D31803">
            <v>0</v>
          </cell>
        </row>
        <row r="31804">
          <cell r="A31804">
            <v>0</v>
          </cell>
          <cell r="B31804">
            <v>0</v>
          </cell>
          <cell r="C31804">
            <v>0</v>
          </cell>
          <cell r="D31804">
            <v>0</v>
          </cell>
        </row>
        <row r="31805">
          <cell r="A31805">
            <v>0</v>
          </cell>
          <cell r="B31805">
            <v>0</v>
          </cell>
          <cell r="C31805">
            <v>0</v>
          </cell>
          <cell r="D31805">
            <v>0</v>
          </cell>
        </row>
        <row r="31806">
          <cell r="A31806">
            <v>0</v>
          </cell>
          <cell r="B31806">
            <v>0</v>
          </cell>
          <cell r="C31806">
            <v>0</v>
          </cell>
          <cell r="D31806">
            <v>0</v>
          </cell>
        </row>
        <row r="31807">
          <cell r="A31807">
            <v>0</v>
          </cell>
          <cell r="B31807">
            <v>0</v>
          </cell>
          <cell r="C31807">
            <v>0</v>
          </cell>
          <cell r="D31807">
            <v>0</v>
          </cell>
        </row>
        <row r="31808">
          <cell r="A31808">
            <v>0</v>
          </cell>
          <cell r="B31808">
            <v>0</v>
          </cell>
          <cell r="C31808">
            <v>0</v>
          </cell>
          <cell r="D31808">
            <v>0</v>
          </cell>
        </row>
        <row r="31809">
          <cell r="A31809">
            <v>0</v>
          </cell>
          <cell r="B31809">
            <v>0</v>
          </cell>
          <cell r="C31809">
            <v>0</v>
          </cell>
          <cell r="D31809">
            <v>0</v>
          </cell>
        </row>
        <row r="31810">
          <cell r="A31810">
            <v>0</v>
          </cell>
          <cell r="B31810">
            <v>0</v>
          </cell>
          <cell r="C31810">
            <v>0</v>
          </cell>
          <cell r="D31810">
            <v>0</v>
          </cell>
        </row>
        <row r="31811">
          <cell r="A31811">
            <v>0</v>
          </cell>
          <cell r="B31811">
            <v>0</v>
          </cell>
          <cell r="C31811">
            <v>0</v>
          </cell>
          <cell r="D31811">
            <v>0</v>
          </cell>
        </row>
        <row r="31812">
          <cell r="A31812">
            <v>0</v>
          </cell>
          <cell r="B31812">
            <v>0</v>
          </cell>
          <cell r="C31812">
            <v>0</v>
          </cell>
          <cell r="D31812">
            <v>0</v>
          </cell>
        </row>
        <row r="31813">
          <cell r="A31813">
            <v>0</v>
          </cell>
          <cell r="B31813">
            <v>0</v>
          </cell>
          <cell r="C31813">
            <v>0</v>
          </cell>
          <cell r="D31813">
            <v>0</v>
          </cell>
        </row>
        <row r="31814">
          <cell r="A31814">
            <v>0</v>
          </cell>
          <cell r="B31814">
            <v>0</v>
          </cell>
          <cell r="C31814">
            <v>0</v>
          </cell>
          <cell r="D31814">
            <v>0</v>
          </cell>
        </row>
        <row r="31815">
          <cell r="A31815">
            <v>0</v>
          </cell>
          <cell r="B31815">
            <v>0</v>
          </cell>
          <cell r="C31815">
            <v>0</v>
          </cell>
          <cell r="D31815">
            <v>0</v>
          </cell>
        </row>
        <row r="31816">
          <cell r="A31816">
            <v>0</v>
          </cell>
          <cell r="B31816">
            <v>0</v>
          </cell>
          <cell r="C31816">
            <v>0</v>
          </cell>
          <cell r="D31816">
            <v>0</v>
          </cell>
        </row>
        <row r="31817">
          <cell r="A31817">
            <v>0</v>
          </cell>
          <cell r="B31817">
            <v>0</v>
          </cell>
          <cell r="C31817">
            <v>0</v>
          </cell>
          <cell r="D31817">
            <v>0</v>
          </cell>
        </row>
        <row r="31818">
          <cell r="A31818">
            <v>0</v>
          </cell>
          <cell r="B31818">
            <v>0</v>
          </cell>
          <cell r="C31818">
            <v>0</v>
          </cell>
          <cell r="D31818">
            <v>0</v>
          </cell>
        </row>
        <row r="31819">
          <cell r="A31819">
            <v>0</v>
          </cell>
          <cell r="B31819">
            <v>0</v>
          </cell>
          <cell r="C31819">
            <v>0</v>
          </cell>
          <cell r="D31819">
            <v>0</v>
          </cell>
        </row>
        <row r="31820">
          <cell r="A31820">
            <v>0</v>
          </cell>
          <cell r="B31820">
            <v>0</v>
          </cell>
          <cell r="C31820">
            <v>0</v>
          </cell>
          <cell r="D31820">
            <v>0</v>
          </cell>
        </row>
        <row r="31821">
          <cell r="A31821">
            <v>0</v>
          </cell>
          <cell r="B31821">
            <v>0</v>
          </cell>
          <cell r="C31821">
            <v>0</v>
          </cell>
          <cell r="D31821">
            <v>0</v>
          </cell>
        </row>
        <row r="31822">
          <cell r="A31822">
            <v>0</v>
          </cell>
          <cell r="B31822">
            <v>0</v>
          </cell>
          <cell r="C31822">
            <v>0</v>
          </cell>
          <cell r="D31822">
            <v>0</v>
          </cell>
        </row>
        <row r="31823">
          <cell r="A31823">
            <v>0</v>
          </cell>
          <cell r="B31823">
            <v>0</v>
          </cell>
          <cell r="C31823">
            <v>0</v>
          </cell>
          <cell r="D31823">
            <v>0</v>
          </cell>
        </row>
        <row r="31824">
          <cell r="A31824">
            <v>0</v>
          </cell>
          <cell r="B31824">
            <v>0</v>
          </cell>
          <cell r="C31824">
            <v>0</v>
          </cell>
          <cell r="D31824">
            <v>0</v>
          </cell>
        </row>
        <row r="31825">
          <cell r="A31825">
            <v>0</v>
          </cell>
          <cell r="B31825">
            <v>0</v>
          </cell>
          <cell r="C31825">
            <v>0</v>
          </cell>
          <cell r="D31825">
            <v>0</v>
          </cell>
        </row>
        <row r="31826">
          <cell r="A31826">
            <v>0</v>
          </cell>
          <cell r="B31826">
            <v>0</v>
          </cell>
          <cell r="C31826">
            <v>0</v>
          </cell>
          <cell r="D31826">
            <v>0</v>
          </cell>
        </row>
        <row r="31827">
          <cell r="A31827">
            <v>0</v>
          </cell>
          <cell r="B31827">
            <v>0</v>
          </cell>
          <cell r="C31827">
            <v>0</v>
          </cell>
          <cell r="D31827">
            <v>0</v>
          </cell>
        </row>
        <row r="31828">
          <cell r="A31828">
            <v>0</v>
          </cell>
          <cell r="B31828">
            <v>0</v>
          </cell>
          <cell r="C31828">
            <v>0</v>
          </cell>
          <cell r="D31828">
            <v>0</v>
          </cell>
        </row>
        <row r="31829">
          <cell r="A31829">
            <v>0</v>
          </cell>
          <cell r="B31829">
            <v>0</v>
          </cell>
          <cell r="C31829">
            <v>0</v>
          </cell>
          <cell r="D31829">
            <v>0</v>
          </cell>
        </row>
        <row r="31830">
          <cell r="A31830">
            <v>0</v>
          </cell>
          <cell r="B31830">
            <v>0</v>
          </cell>
          <cell r="C31830">
            <v>0</v>
          </cell>
          <cell r="D31830">
            <v>0</v>
          </cell>
        </row>
        <row r="31831">
          <cell r="A31831">
            <v>0</v>
          </cell>
          <cell r="B31831">
            <v>0</v>
          </cell>
          <cell r="C31831">
            <v>0</v>
          </cell>
          <cell r="D31831">
            <v>0</v>
          </cell>
        </row>
        <row r="31832">
          <cell r="A31832">
            <v>0</v>
          </cell>
          <cell r="B31832">
            <v>0</v>
          </cell>
          <cell r="C31832">
            <v>0</v>
          </cell>
          <cell r="D31832">
            <v>0</v>
          </cell>
        </row>
        <row r="31833">
          <cell r="A31833">
            <v>0</v>
          </cell>
          <cell r="B31833">
            <v>0</v>
          </cell>
          <cell r="C31833">
            <v>0</v>
          </cell>
          <cell r="D31833">
            <v>0</v>
          </cell>
        </row>
        <row r="31834">
          <cell r="A31834">
            <v>0</v>
          </cell>
          <cell r="B31834">
            <v>0</v>
          </cell>
          <cell r="C31834">
            <v>0</v>
          </cell>
          <cell r="D31834">
            <v>0</v>
          </cell>
        </row>
        <row r="31835">
          <cell r="A31835">
            <v>0</v>
          </cell>
          <cell r="B31835">
            <v>0</v>
          </cell>
          <cell r="C31835">
            <v>0</v>
          </cell>
          <cell r="D31835">
            <v>0</v>
          </cell>
        </row>
        <row r="31836">
          <cell r="A31836">
            <v>0</v>
          </cell>
          <cell r="B31836">
            <v>0</v>
          </cell>
          <cell r="C31836">
            <v>0</v>
          </cell>
          <cell r="D31836">
            <v>0</v>
          </cell>
        </row>
        <row r="31837">
          <cell r="A31837">
            <v>0</v>
          </cell>
          <cell r="B31837">
            <v>0</v>
          </cell>
          <cell r="C31837">
            <v>0</v>
          </cell>
          <cell r="D31837">
            <v>0</v>
          </cell>
        </row>
        <row r="31838">
          <cell r="A31838">
            <v>0</v>
          </cell>
          <cell r="B31838">
            <v>0</v>
          </cell>
          <cell r="C31838">
            <v>0</v>
          </cell>
          <cell r="D31838">
            <v>0</v>
          </cell>
        </row>
        <row r="31839">
          <cell r="A31839">
            <v>0</v>
          </cell>
          <cell r="B31839">
            <v>0</v>
          </cell>
          <cell r="C31839">
            <v>0</v>
          </cell>
          <cell r="D31839">
            <v>0</v>
          </cell>
        </row>
        <row r="31840">
          <cell r="A31840">
            <v>0</v>
          </cell>
          <cell r="B31840">
            <v>0</v>
          </cell>
          <cell r="C31840">
            <v>0</v>
          </cell>
          <cell r="D31840">
            <v>0</v>
          </cell>
        </row>
        <row r="31841">
          <cell r="A31841">
            <v>0</v>
          </cell>
          <cell r="B31841">
            <v>0</v>
          </cell>
          <cell r="C31841">
            <v>0</v>
          </cell>
          <cell r="D31841">
            <v>0</v>
          </cell>
        </row>
        <row r="31842">
          <cell r="A31842">
            <v>0</v>
          </cell>
          <cell r="B31842">
            <v>0</v>
          </cell>
          <cell r="C31842">
            <v>0</v>
          </cell>
          <cell r="D31842">
            <v>0</v>
          </cell>
        </row>
        <row r="31843">
          <cell r="A31843">
            <v>0</v>
          </cell>
          <cell r="B31843">
            <v>0</v>
          </cell>
          <cell r="C31843">
            <v>0</v>
          </cell>
          <cell r="D31843">
            <v>0</v>
          </cell>
        </row>
        <row r="31844">
          <cell r="A31844">
            <v>0</v>
          </cell>
          <cell r="B31844">
            <v>0</v>
          </cell>
          <cell r="C31844">
            <v>0</v>
          </cell>
          <cell r="D31844">
            <v>0</v>
          </cell>
        </row>
        <row r="31845">
          <cell r="A31845">
            <v>0</v>
          </cell>
          <cell r="B31845">
            <v>0</v>
          </cell>
          <cell r="C31845">
            <v>0</v>
          </cell>
          <cell r="D31845">
            <v>0</v>
          </cell>
        </row>
        <row r="31846">
          <cell r="A31846">
            <v>0</v>
          </cell>
          <cell r="B31846">
            <v>0</v>
          </cell>
          <cell r="C31846">
            <v>0</v>
          </cell>
          <cell r="D31846">
            <v>0</v>
          </cell>
        </row>
        <row r="31847">
          <cell r="A31847">
            <v>0</v>
          </cell>
          <cell r="B31847">
            <v>0</v>
          </cell>
          <cell r="C31847">
            <v>0</v>
          </cell>
          <cell r="D31847">
            <v>0</v>
          </cell>
        </row>
        <row r="31848">
          <cell r="A31848">
            <v>0</v>
          </cell>
          <cell r="B31848">
            <v>0</v>
          </cell>
          <cell r="C31848">
            <v>0</v>
          </cell>
          <cell r="D31848">
            <v>0</v>
          </cell>
        </row>
        <row r="31849">
          <cell r="A31849">
            <v>0</v>
          </cell>
          <cell r="B31849">
            <v>0</v>
          </cell>
          <cell r="C31849">
            <v>0</v>
          </cell>
          <cell r="D31849">
            <v>0</v>
          </cell>
        </row>
        <row r="31850">
          <cell r="A31850">
            <v>0</v>
          </cell>
          <cell r="B31850">
            <v>0</v>
          </cell>
          <cell r="C31850">
            <v>0</v>
          </cell>
          <cell r="D31850">
            <v>0</v>
          </cell>
        </row>
        <row r="31851">
          <cell r="A31851">
            <v>0</v>
          </cell>
          <cell r="B31851">
            <v>0</v>
          </cell>
          <cell r="C31851">
            <v>0</v>
          </cell>
          <cell r="D31851">
            <v>0</v>
          </cell>
        </row>
        <row r="31852">
          <cell r="A31852">
            <v>0</v>
          </cell>
          <cell r="B31852">
            <v>0</v>
          </cell>
          <cell r="C31852">
            <v>0</v>
          </cell>
          <cell r="D31852">
            <v>0</v>
          </cell>
        </row>
        <row r="31853">
          <cell r="A31853">
            <v>0</v>
          </cell>
          <cell r="B31853">
            <v>0</v>
          </cell>
          <cell r="C31853">
            <v>0</v>
          </cell>
          <cell r="D31853">
            <v>0</v>
          </cell>
        </row>
        <row r="31854">
          <cell r="A31854">
            <v>0</v>
          </cell>
          <cell r="B31854">
            <v>0</v>
          </cell>
          <cell r="C31854">
            <v>0</v>
          </cell>
          <cell r="D31854">
            <v>0</v>
          </cell>
        </row>
        <row r="31855">
          <cell r="A31855">
            <v>0</v>
          </cell>
          <cell r="B31855">
            <v>0</v>
          </cell>
          <cell r="C31855">
            <v>0</v>
          </cell>
          <cell r="D31855">
            <v>0</v>
          </cell>
        </row>
        <row r="31856">
          <cell r="A31856">
            <v>0</v>
          </cell>
          <cell r="B31856">
            <v>0</v>
          </cell>
          <cell r="C31856">
            <v>0</v>
          </cell>
          <cell r="D31856">
            <v>0</v>
          </cell>
        </row>
        <row r="31857">
          <cell r="A31857">
            <v>0</v>
          </cell>
          <cell r="B31857">
            <v>0</v>
          </cell>
          <cell r="C31857">
            <v>0</v>
          </cell>
          <cell r="D31857">
            <v>0</v>
          </cell>
        </row>
        <row r="31858">
          <cell r="A31858">
            <v>0</v>
          </cell>
          <cell r="B31858">
            <v>0</v>
          </cell>
          <cell r="C31858">
            <v>0</v>
          </cell>
          <cell r="D31858">
            <v>0</v>
          </cell>
        </row>
        <row r="31859">
          <cell r="A31859">
            <v>0</v>
          </cell>
          <cell r="B31859">
            <v>0</v>
          </cell>
          <cell r="C31859">
            <v>0</v>
          </cell>
          <cell r="D31859">
            <v>0</v>
          </cell>
        </row>
        <row r="31860">
          <cell r="A31860">
            <v>0</v>
          </cell>
          <cell r="B31860">
            <v>0</v>
          </cell>
          <cell r="C31860">
            <v>0</v>
          </cell>
          <cell r="D31860">
            <v>0</v>
          </cell>
        </row>
        <row r="31861">
          <cell r="A31861">
            <v>0</v>
          </cell>
          <cell r="B31861">
            <v>0</v>
          </cell>
          <cell r="C31861">
            <v>0</v>
          </cell>
          <cell r="D31861">
            <v>0</v>
          </cell>
        </row>
        <row r="31862">
          <cell r="A31862">
            <v>0</v>
          </cell>
          <cell r="B31862">
            <v>0</v>
          </cell>
          <cell r="C31862">
            <v>0</v>
          </cell>
          <cell r="D31862">
            <v>0</v>
          </cell>
        </row>
        <row r="31863">
          <cell r="A31863">
            <v>0</v>
          </cell>
          <cell r="B31863">
            <v>0</v>
          </cell>
          <cell r="C31863">
            <v>0</v>
          </cell>
          <cell r="D31863">
            <v>0</v>
          </cell>
        </row>
        <row r="31864">
          <cell r="A31864">
            <v>0</v>
          </cell>
          <cell r="B31864">
            <v>0</v>
          </cell>
          <cell r="C31864">
            <v>0</v>
          </cell>
          <cell r="D31864">
            <v>0</v>
          </cell>
        </row>
        <row r="31865">
          <cell r="A31865">
            <v>0</v>
          </cell>
          <cell r="B31865">
            <v>0</v>
          </cell>
          <cell r="C31865">
            <v>0</v>
          </cell>
          <cell r="D31865">
            <v>0</v>
          </cell>
        </row>
        <row r="31866">
          <cell r="A31866">
            <v>0</v>
          </cell>
          <cell r="B31866">
            <v>0</v>
          </cell>
          <cell r="C31866">
            <v>0</v>
          </cell>
          <cell r="D31866">
            <v>0</v>
          </cell>
        </row>
        <row r="31867">
          <cell r="A31867">
            <v>0</v>
          </cell>
          <cell r="B31867">
            <v>0</v>
          </cell>
          <cell r="C31867">
            <v>0</v>
          </cell>
          <cell r="D31867">
            <v>0</v>
          </cell>
        </row>
        <row r="31868">
          <cell r="A31868">
            <v>0</v>
          </cell>
          <cell r="B31868">
            <v>0</v>
          </cell>
          <cell r="C31868">
            <v>0</v>
          </cell>
          <cell r="D31868">
            <v>0</v>
          </cell>
        </row>
        <row r="31869">
          <cell r="A31869">
            <v>0</v>
          </cell>
          <cell r="B31869">
            <v>0</v>
          </cell>
          <cell r="C31869">
            <v>0</v>
          </cell>
          <cell r="D31869">
            <v>0</v>
          </cell>
        </row>
        <row r="31870">
          <cell r="A31870">
            <v>0</v>
          </cell>
          <cell r="B31870">
            <v>0</v>
          </cell>
          <cell r="C31870">
            <v>0</v>
          </cell>
          <cell r="D31870">
            <v>0</v>
          </cell>
        </row>
        <row r="31871">
          <cell r="A31871">
            <v>0</v>
          </cell>
          <cell r="B31871">
            <v>0</v>
          </cell>
          <cell r="C31871">
            <v>0</v>
          </cell>
          <cell r="D31871">
            <v>0</v>
          </cell>
        </row>
        <row r="31872">
          <cell r="A31872">
            <v>0</v>
          </cell>
          <cell r="B31872">
            <v>0</v>
          </cell>
          <cell r="C31872">
            <v>0</v>
          </cell>
          <cell r="D31872">
            <v>0</v>
          </cell>
        </row>
        <row r="31873">
          <cell r="A31873">
            <v>0</v>
          </cell>
          <cell r="B31873">
            <v>0</v>
          </cell>
          <cell r="C31873">
            <v>0</v>
          </cell>
          <cell r="D31873">
            <v>0</v>
          </cell>
        </row>
        <row r="31874">
          <cell r="A31874">
            <v>0</v>
          </cell>
          <cell r="B31874">
            <v>0</v>
          </cell>
          <cell r="C31874">
            <v>0</v>
          </cell>
          <cell r="D31874">
            <v>0</v>
          </cell>
        </row>
        <row r="31875">
          <cell r="A31875">
            <v>0</v>
          </cell>
          <cell r="B31875">
            <v>0</v>
          </cell>
          <cell r="C31875">
            <v>0</v>
          </cell>
          <cell r="D31875">
            <v>0</v>
          </cell>
        </row>
        <row r="31876">
          <cell r="A31876">
            <v>0</v>
          </cell>
          <cell r="B31876">
            <v>0</v>
          </cell>
          <cell r="C31876">
            <v>0</v>
          </cell>
          <cell r="D31876">
            <v>0</v>
          </cell>
        </row>
        <row r="31877">
          <cell r="A31877">
            <v>0</v>
          </cell>
          <cell r="B31877">
            <v>0</v>
          </cell>
          <cell r="C31877">
            <v>0</v>
          </cell>
          <cell r="D31877">
            <v>0</v>
          </cell>
        </row>
        <row r="31878">
          <cell r="A31878">
            <v>0</v>
          </cell>
          <cell r="B31878">
            <v>0</v>
          </cell>
          <cell r="C31878">
            <v>0</v>
          </cell>
          <cell r="D31878">
            <v>0</v>
          </cell>
        </row>
        <row r="31879">
          <cell r="A31879">
            <v>0</v>
          </cell>
          <cell r="B31879">
            <v>0</v>
          </cell>
          <cell r="C31879">
            <v>0</v>
          </cell>
          <cell r="D31879">
            <v>0</v>
          </cell>
        </row>
        <row r="31880">
          <cell r="A31880">
            <v>0</v>
          </cell>
          <cell r="B31880">
            <v>0</v>
          </cell>
          <cell r="C31880">
            <v>0</v>
          </cell>
          <cell r="D31880">
            <v>0</v>
          </cell>
        </row>
        <row r="31881">
          <cell r="A31881">
            <v>0</v>
          </cell>
          <cell r="B31881">
            <v>0</v>
          </cell>
          <cell r="C31881">
            <v>0</v>
          </cell>
          <cell r="D31881">
            <v>0</v>
          </cell>
        </row>
        <row r="31882">
          <cell r="A31882">
            <v>0</v>
          </cell>
          <cell r="B31882">
            <v>0</v>
          </cell>
          <cell r="C31882">
            <v>0</v>
          </cell>
          <cell r="D31882">
            <v>0</v>
          </cell>
        </row>
        <row r="31883">
          <cell r="A31883">
            <v>0</v>
          </cell>
          <cell r="B31883">
            <v>0</v>
          </cell>
          <cell r="C31883">
            <v>0</v>
          </cell>
          <cell r="D31883">
            <v>0</v>
          </cell>
        </row>
        <row r="31884">
          <cell r="A31884">
            <v>0</v>
          </cell>
          <cell r="B31884">
            <v>0</v>
          </cell>
          <cell r="C31884">
            <v>0</v>
          </cell>
          <cell r="D31884">
            <v>0</v>
          </cell>
        </row>
        <row r="31885">
          <cell r="A31885">
            <v>0</v>
          </cell>
          <cell r="B31885">
            <v>0</v>
          </cell>
          <cell r="C31885">
            <v>0</v>
          </cell>
          <cell r="D31885">
            <v>0</v>
          </cell>
        </row>
        <row r="31886">
          <cell r="A31886">
            <v>0</v>
          </cell>
          <cell r="B31886">
            <v>0</v>
          </cell>
          <cell r="C31886">
            <v>0</v>
          </cell>
          <cell r="D31886">
            <v>0</v>
          </cell>
        </row>
        <row r="31887">
          <cell r="A31887">
            <v>0</v>
          </cell>
          <cell r="B31887">
            <v>0</v>
          </cell>
          <cell r="C31887">
            <v>0</v>
          </cell>
          <cell r="D31887">
            <v>0</v>
          </cell>
        </row>
        <row r="31888">
          <cell r="A31888">
            <v>0</v>
          </cell>
          <cell r="B31888">
            <v>0</v>
          </cell>
          <cell r="C31888">
            <v>0</v>
          </cell>
          <cell r="D31888">
            <v>0</v>
          </cell>
        </row>
        <row r="31889">
          <cell r="A31889">
            <v>0</v>
          </cell>
          <cell r="B31889">
            <v>0</v>
          </cell>
          <cell r="C31889">
            <v>0</v>
          </cell>
          <cell r="D31889">
            <v>0</v>
          </cell>
        </row>
        <row r="31890">
          <cell r="A31890">
            <v>0</v>
          </cell>
          <cell r="B31890">
            <v>0</v>
          </cell>
          <cell r="C31890">
            <v>0</v>
          </cell>
          <cell r="D31890">
            <v>0</v>
          </cell>
        </row>
        <row r="31891">
          <cell r="A31891">
            <v>0</v>
          </cell>
          <cell r="B31891">
            <v>0</v>
          </cell>
          <cell r="C31891">
            <v>0</v>
          </cell>
          <cell r="D31891">
            <v>0</v>
          </cell>
        </row>
        <row r="31892">
          <cell r="A31892">
            <v>0</v>
          </cell>
          <cell r="B31892">
            <v>0</v>
          </cell>
          <cell r="C31892">
            <v>0</v>
          </cell>
          <cell r="D31892">
            <v>0</v>
          </cell>
        </row>
        <row r="31893">
          <cell r="A31893">
            <v>0</v>
          </cell>
          <cell r="B31893">
            <v>0</v>
          </cell>
          <cell r="C31893">
            <v>0</v>
          </cell>
          <cell r="D31893">
            <v>0</v>
          </cell>
        </row>
        <row r="31894">
          <cell r="A31894">
            <v>0</v>
          </cell>
          <cell r="B31894">
            <v>0</v>
          </cell>
          <cell r="C31894">
            <v>0</v>
          </cell>
          <cell r="D31894">
            <v>0</v>
          </cell>
        </row>
        <row r="31895">
          <cell r="A31895">
            <v>0</v>
          </cell>
          <cell r="B31895">
            <v>0</v>
          </cell>
          <cell r="C31895">
            <v>0</v>
          </cell>
          <cell r="D31895">
            <v>0</v>
          </cell>
        </row>
        <row r="31896">
          <cell r="A31896">
            <v>0</v>
          </cell>
          <cell r="B31896">
            <v>0</v>
          </cell>
          <cell r="C31896">
            <v>0</v>
          </cell>
          <cell r="D31896">
            <v>0</v>
          </cell>
        </row>
        <row r="31897">
          <cell r="A31897">
            <v>0</v>
          </cell>
          <cell r="B31897">
            <v>0</v>
          </cell>
          <cell r="C31897">
            <v>0</v>
          </cell>
          <cell r="D31897">
            <v>0</v>
          </cell>
        </row>
        <row r="31898">
          <cell r="A31898">
            <v>0</v>
          </cell>
          <cell r="B31898">
            <v>0</v>
          </cell>
          <cell r="C31898">
            <v>0</v>
          </cell>
          <cell r="D31898">
            <v>0</v>
          </cell>
        </row>
        <row r="31899">
          <cell r="A31899">
            <v>0</v>
          </cell>
          <cell r="B31899">
            <v>0</v>
          </cell>
          <cell r="C31899">
            <v>0</v>
          </cell>
          <cell r="D31899">
            <v>0</v>
          </cell>
        </row>
        <row r="31900">
          <cell r="A31900">
            <v>0</v>
          </cell>
          <cell r="B31900">
            <v>0</v>
          </cell>
          <cell r="C31900">
            <v>0</v>
          </cell>
          <cell r="D31900">
            <v>0</v>
          </cell>
        </row>
        <row r="31901">
          <cell r="A31901">
            <v>0</v>
          </cell>
          <cell r="B31901">
            <v>0</v>
          </cell>
          <cell r="C31901">
            <v>0</v>
          </cell>
          <cell r="D31901">
            <v>0</v>
          </cell>
        </row>
        <row r="31902">
          <cell r="A31902">
            <v>0</v>
          </cell>
          <cell r="B31902">
            <v>0</v>
          </cell>
          <cell r="C31902">
            <v>0</v>
          </cell>
          <cell r="D31902">
            <v>0</v>
          </cell>
        </row>
        <row r="31903">
          <cell r="A31903">
            <v>0</v>
          </cell>
          <cell r="B31903">
            <v>0</v>
          </cell>
          <cell r="C31903">
            <v>0</v>
          </cell>
          <cell r="D31903">
            <v>0</v>
          </cell>
        </row>
        <row r="31904">
          <cell r="A31904">
            <v>0</v>
          </cell>
          <cell r="B31904">
            <v>0</v>
          </cell>
          <cell r="C31904">
            <v>0</v>
          </cell>
          <cell r="D31904">
            <v>0</v>
          </cell>
        </row>
        <row r="31905">
          <cell r="A31905">
            <v>0</v>
          </cell>
          <cell r="B31905">
            <v>0</v>
          </cell>
          <cell r="C31905">
            <v>0</v>
          </cell>
          <cell r="D31905">
            <v>0</v>
          </cell>
        </row>
        <row r="31906">
          <cell r="A31906">
            <v>0</v>
          </cell>
          <cell r="B31906">
            <v>0</v>
          </cell>
          <cell r="C31906">
            <v>0</v>
          </cell>
          <cell r="D31906">
            <v>0</v>
          </cell>
        </row>
        <row r="31907">
          <cell r="A31907">
            <v>0</v>
          </cell>
          <cell r="B31907">
            <v>0</v>
          </cell>
          <cell r="C31907">
            <v>0</v>
          </cell>
          <cell r="D31907">
            <v>0</v>
          </cell>
        </row>
        <row r="31908">
          <cell r="A31908">
            <v>0</v>
          </cell>
          <cell r="B31908">
            <v>0</v>
          </cell>
          <cell r="C31908">
            <v>0</v>
          </cell>
          <cell r="D31908">
            <v>0</v>
          </cell>
        </row>
        <row r="31909">
          <cell r="A31909">
            <v>0</v>
          </cell>
          <cell r="B31909">
            <v>0</v>
          </cell>
          <cell r="C31909">
            <v>0</v>
          </cell>
          <cell r="D31909">
            <v>0</v>
          </cell>
        </row>
        <row r="31910">
          <cell r="A31910">
            <v>0</v>
          </cell>
          <cell r="B31910">
            <v>0</v>
          </cell>
          <cell r="C31910">
            <v>0</v>
          </cell>
          <cell r="D31910">
            <v>0</v>
          </cell>
        </row>
        <row r="31911">
          <cell r="A31911">
            <v>0</v>
          </cell>
          <cell r="B31911">
            <v>0</v>
          </cell>
          <cell r="C31911">
            <v>0</v>
          </cell>
          <cell r="D31911">
            <v>0</v>
          </cell>
        </row>
        <row r="31912">
          <cell r="A31912">
            <v>0</v>
          </cell>
          <cell r="B31912">
            <v>0</v>
          </cell>
          <cell r="C31912">
            <v>0</v>
          </cell>
          <cell r="D31912">
            <v>0</v>
          </cell>
        </row>
        <row r="31913">
          <cell r="A31913">
            <v>0</v>
          </cell>
          <cell r="B31913">
            <v>0</v>
          </cell>
          <cell r="C31913">
            <v>0</v>
          </cell>
          <cell r="D31913">
            <v>0</v>
          </cell>
        </row>
        <row r="31914">
          <cell r="A31914">
            <v>0</v>
          </cell>
          <cell r="B31914">
            <v>0</v>
          </cell>
          <cell r="C31914">
            <v>0</v>
          </cell>
          <cell r="D31914">
            <v>0</v>
          </cell>
        </row>
        <row r="31915">
          <cell r="A31915">
            <v>0</v>
          </cell>
          <cell r="B31915">
            <v>0</v>
          </cell>
          <cell r="C31915">
            <v>0</v>
          </cell>
          <cell r="D31915">
            <v>0</v>
          </cell>
        </row>
        <row r="31916">
          <cell r="A31916">
            <v>0</v>
          </cell>
          <cell r="B31916">
            <v>0</v>
          </cell>
          <cell r="C31916">
            <v>0</v>
          </cell>
          <cell r="D31916">
            <v>0</v>
          </cell>
        </row>
        <row r="31917">
          <cell r="A31917">
            <v>0</v>
          </cell>
          <cell r="B31917">
            <v>0</v>
          </cell>
          <cell r="C31917">
            <v>0</v>
          </cell>
          <cell r="D31917">
            <v>0</v>
          </cell>
        </row>
        <row r="31918">
          <cell r="A31918">
            <v>0</v>
          </cell>
          <cell r="B31918">
            <v>0</v>
          </cell>
          <cell r="C31918">
            <v>0</v>
          </cell>
          <cell r="D31918">
            <v>0</v>
          </cell>
        </row>
        <row r="31919">
          <cell r="A31919">
            <v>0</v>
          </cell>
          <cell r="B31919">
            <v>0</v>
          </cell>
          <cell r="C31919">
            <v>0</v>
          </cell>
          <cell r="D31919">
            <v>0</v>
          </cell>
        </row>
        <row r="31920">
          <cell r="A31920">
            <v>0</v>
          </cell>
          <cell r="B31920">
            <v>0</v>
          </cell>
          <cell r="C31920">
            <v>0</v>
          </cell>
          <cell r="D31920">
            <v>0</v>
          </cell>
        </row>
        <row r="31921">
          <cell r="A31921">
            <v>0</v>
          </cell>
          <cell r="B31921">
            <v>0</v>
          </cell>
          <cell r="C31921">
            <v>0</v>
          </cell>
          <cell r="D31921">
            <v>0</v>
          </cell>
        </row>
        <row r="31922">
          <cell r="A31922">
            <v>0</v>
          </cell>
          <cell r="B31922">
            <v>0</v>
          </cell>
          <cell r="C31922">
            <v>0</v>
          </cell>
          <cell r="D31922">
            <v>0</v>
          </cell>
        </row>
        <row r="31923">
          <cell r="A31923">
            <v>0</v>
          </cell>
          <cell r="B31923">
            <v>0</v>
          </cell>
          <cell r="C31923">
            <v>0</v>
          </cell>
          <cell r="D31923">
            <v>0</v>
          </cell>
        </row>
        <row r="31924">
          <cell r="A31924">
            <v>0</v>
          </cell>
          <cell r="B31924">
            <v>0</v>
          </cell>
          <cell r="C31924">
            <v>0</v>
          </cell>
          <cell r="D31924">
            <v>0</v>
          </cell>
        </row>
        <row r="31925">
          <cell r="A31925">
            <v>0</v>
          </cell>
          <cell r="B31925">
            <v>0</v>
          </cell>
          <cell r="C31925">
            <v>0</v>
          </cell>
          <cell r="D31925">
            <v>0</v>
          </cell>
        </row>
        <row r="31926">
          <cell r="A31926">
            <v>0</v>
          </cell>
          <cell r="B31926">
            <v>0</v>
          </cell>
          <cell r="C31926">
            <v>0</v>
          </cell>
          <cell r="D31926">
            <v>0</v>
          </cell>
        </row>
        <row r="31927">
          <cell r="A31927">
            <v>0</v>
          </cell>
          <cell r="B31927">
            <v>0</v>
          </cell>
          <cell r="C31927">
            <v>0</v>
          </cell>
          <cell r="D31927">
            <v>0</v>
          </cell>
        </row>
        <row r="31928">
          <cell r="A31928">
            <v>0</v>
          </cell>
          <cell r="B31928">
            <v>0</v>
          </cell>
          <cell r="C31928">
            <v>0</v>
          </cell>
          <cell r="D31928">
            <v>0</v>
          </cell>
        </row>
        <row r="31929">
          <cell r="A31929">
            <v>0</v>
          </cell>
          <cell r="B31929">
            <v>0</v>
          </cell>
          <cell r="C31929">
            <v>0</v>
          </cell>
          <cell r="D31929">
            <v>0</v>
          </cell>
        </row>
        <row r="31930">
          <cell r="A31930">
            <v>0</v>
          </cell>
          <cell r="B31930">
            <v>0</v>
          </cell>
          <cell r="C31930">
            <v>0</v>
          </cell>
          <cell r="D31930">
            <v>0</v>
          </cell>
        </row>
        <row r="31931">
          <cell r="A31931">
            <v>0</v>
          </cell>
          <cell r="B31931">
            <v>0</v>
          </cell>
          <cell r="C31931">
            <v>0</v>
          </cell>
          <cell r="D31931">
            <v>0</v>
          </cell>
        </row>
        <row r="31932">
          <cell r="A31932">
            <v>0</v>
          </cell>
          <cell r="B31932">
            <v>0</v>
          </cell>
          <cell r="C31932">
            <v>0</v>
          </cell>
          <cell r="D31932">
            <v>0</v>
          </cell>
        </row>
        <row r="31933">
          <cell r="A31933">
            <v>0</v>
          </cell>
          <cell r="B31933">
            <v>0</v>
          </cell>
          <cell r="C31933">
            <v>0</v>
          </cell>
          <cell r="D31933">
            <v>0</v>
          </cell>
        </row>
        <row r="31934">
          <cell r="A31934">
            <v>0</v>
          </cell>
          <cell r="B31934">
            <v>0</v>
          </cell>
          <cell r="C31934">
            <v>0</v>
          </cell>
          <cell r="D31934">
            <v>0</v>
          </cell>
        </row>
        <row r="31935">
          <cell r="A31935">
            <v>0</v>
          </cell>
          <cell r="B31935">
            <v>0</v>
          </cell>
          <cell r="C31935">
            <v>0</v>
          </cell>
          <cell r="D31935">
            <v>0</v>
          </cell>
        </row>
        <row r="31936">
          <cell r="A31936">
            <v>0</v>
          </cell>
          <cell r="B31936">
            <v>0</v>
          </cell>
          <cell r="C31936">
            <v>0</v>
          </cell>
          <cell r="D31936">
            <v>0</v>
          </cell>
        </row>
        <row r="31937">
          <cell r="A31937">
            <v>0</v>
          </cell>
          <cell r="B31937">
            <v>0</v>
          </cell>
          <cell r="C31937">
            <v>0</v>
          </cell>
          <cell r="D31937">
            <v>0</v>
          </cell>
        </row>
        <row r="31938">
          <cell r="A31938">
            <v>0</v>
          </cell>
          <cell r="B31938">
            <v>0</v>
          </cell>
          <cell r="C31938">
            <v>0</v>
          </cell>
          <cell r="D31938">
            <v>0</v>
          </cell>
        </row>
        <row r="31939">
          <cell r="A31939">
            <v>0</v>
          </cell>
          <cell r="B31939">
            <v>0</v>
          </cell>
          <cell r="C31939">
            <v>0</v>
          </cell>
          <cell r="D31939">
            <v>0</v>
          </cell>
        </row>
        <row r="31940">
          <cell r="A31940">
            <v>0</v>
          </cell>
          <cell r="B31940">
            <v>0</v>
          </cell>
          <cell r="C31940">
            <v>0</v>
          </cell>
          <cell r="D31940">
            <v>0</v>
          </cell>
        </row>
        <row r="31941">
          <cell r="A31941">
            <v>0</v>
          </cell>
          <cell r="B31941">
            <v>0</v>
          </cell>
          <cell r="C31941">
            <v>0</v>
          </cell>
          <cell r="D31941">
            <v>0</v>
          </cell>
        </row>
        <row r="31942">
          <cell r="A31942">
            <v>0</v>
          </cell>
          <cell r="B31942">
            <v>0</v>
          </cell>
          <cell r="C31942">
            <v>0</v>
          </cell>
          <cell r="D31942">
            <v>0</v>
          </cell>
        </row>
        <row r="31943">
          <cell r="A31943">
            <v>0</v>
          </cell>
          <cell r="B31943">
            <v>0</v>
          </cell>
          <cell r="C31943">
            <v>0</v>
          </cell>
          <cell r="D31943">
            <v>0</v>
          </cell>
        </row>
        <row r="31944">
          <cell r="A31944">
            <v>0</v>
          </cell>
          <cell r="B31944">
            <v>0</v>
          </cell>
          <cell r="C31944">
            <v>0</v>
          </cell>
          <cell r="D31944">
            <v>0</v>
          </cell>
        </row>
        <row r="31945">
          <cell r="A31945">
            <v>0</v>
          </cell>
          <cell r="B31945">
            <v>0</v>
          </cell>
          <cell r="C31945">
            <v>0</v>
          </cell>
          <cell r="D31945">
            <v>0</v>
          </cell>
        </row>
        <row r="31946">
          <cell r="A31946">
            <v>0</v>
          </cell>
          <cell r="B31946">
            <v>0</v>
          </cell>
          <cell r="C31946">
            <v>0</v>
          </cell>
          <cell r="D31946">
            <v>0</v>
          </cell>
        </row>
        <row r="31947">
          <cell r="A31947">
            <v>0</v>
          </cell>
          <cell r="B31947">
            <v>0</v>
          </cell>
          <cell r="C31947">
            <v>0</v>
          </cell>
          <cell r="D31947">
            <v>0</v>
          </cell>
        </row>
        <row r="31948">
          <cell r="A31948">
            <v>0</v>
          </cell>
          <cell r="B31948">
            <v>0</v>
          </cell>
          <cell r="C31948">
            <v>0</v>
          </cell>
          <cell r="D31948">
            <v>0</v>
          </cell>
        </row>
        <row r="31949">
          <cell r="A31949">
            <v>0</v>
          </cell>
          <cell r="B31949">
            <v>0</v>
          </cell>
          <cell r="C31949">
            <v>0</v>
          </cell>
          <cell r="D31949">
            <v>0</v>
          </cell>
        </row>
        <row r="31950">
          <cell r="A31950">
            <v>0</v>
          </cell>
          <cell r="B31950">
            <v>0</v>
          </cell>
          <cell r="C31950">
            <v>0</v>
          </cell>
          <cell r="D31950">
            <v>0</v>
          </cell>
        </row>
        <row r="31951">
          <cell r="A31951">
            <v>0</v>
          </cell>
          <cell r="B31951">
            <v>0</v>
          </cell>
          <cell r="C31951">
            <v>0</v>
          </cell>
          <cell r="D31951">
            <v>0</v>
          </cell>
        </row>
        <row r="31952">
          <cell r="A31952">
            <v>0</v>
          </cell>
          <cell r="B31952">
            <v>0</v>
          </cell>
          <cell r="C31952">
            <v>0</v>
          </cell>
          <cell r="D31952">
            <v>0</v>
          </cell>
        </row>
        <row r="31953">
          <cell r="A31953">
            <v>0</v>
          </cell>
          <cell r="B31953">
            <v>0</v>
          </cell>
          <cell r="C31953">
            <v>0</v>
          </cell>
          <cell r="D31953">
            <v>0</v>
          </cell>
        </row>
        <row r="31954">
          <cell r="A31954">
            <v>0</v>
          </cell>
          <cell r="B31954">
            <v>0</v>
          </cell>
          <cell r="C31954">
            <v>0</v>
          </cell>
          <cell r="D31954">
            <v>0</v>
          </cell>
        </row>
        <row r="31955">
          <cell r="A31955">
            <v>0</v>
          </cell>
          <cell r="B31955">
            <v>0</v>
          </cell>
          <cell r="C31955">
            <v>0</v>
          </cell>
          <cell r="D31955">
            <v>0</v>
          </cell>
        </row>
        <row r="31956">
          <cell r="A31956">
            <v>0</v>
          </cell>
          <cell r="B31956">
            <v>0</v>
          </cell>
          <cell r="C31956">
            <v>0</v>
          </cell>
          <cell r="D31956">
            <v>0</v>
          </cell>
        </row>
        <row r="31957">
          <cell r="A31957">
            <v>0</v>
          </cell>
          <cell r="B31957">
            <v>0</v>
          </cell>
          <cell r="C31957">
            <v>0</v>
          </cell>
          <cell r="D31957">
            <v>0</v>
          </cell>
        </row>
        <row r="31958">
          <cell r="A31958">
            <v>0</v>
          </cell>
          <cell r="B31958">
            <v>0</v>
          </cell>
          <cell r="C31958">
            <v>0</v>
          </cell>
          <cell r="D31958">
            <v>0</v>
          </cell>
        </row>
        <row r="31959">
          <cell r="A31959">
            <v>0</v>
          </cell>
          <cell r="B31959">
            <v>0</v>
          </cell>
          <cell r="C31959">
            <v>0</v>
          </cell>
          <cell r="D31959">
            <v>0</v>
          </cell>
        </row>
        <row r="31960">
          <cell r="A31960">
            <v>0</v>
          </cell>
          <cell r="B31960">
            <v>0</v>
          </cell>
          <cell r="C31960">
            <v>0</v>
          </cell>
          <cell r="D31960">
            <v>0</v>
          </cell>
        </row>
        <row r="31961">
          <cell r="A31961">
            <v>0</v>
          </cell>
          <cell r="B31961">
            <v>0</v>
          </cell>
          <cell r="C31961">
            <v>0</v>
          </cell>
          <cell r="D31961">
            <v>0</v>
          </cell>
        </row>
        <row r="31962">
          <cell r="A31962">
            <v>0</v>
          </cell>
          <cell r="B31962">
            <v>0</v>
          </cell>
          <cell r="C31962">
            <v>0</v>
          </cell>
          <cell r="D31962">
            <v>0</v>
          </cell>
        </row>
        <row r="31963">
          <cell r="A31963">
            <v>0</v>
          </cell>
          <cell r="B31963">
            <v>0</v>
          </cell>
          <cell r="C31963">
            <v>0</v>
          </cell>
          <cell r="D31963">
            <v>0</v>
          </cell>
        </row>
        <row r="31964">
          <cell r="A31964">
            <v>0</v>
          </cell>
          <cell r="B31964">
            <v>0</v>
          </cell>
          <cell r="C31964">
            <v>0</v>
          </cell>
          <cell r="D31964">
            <v>0</v>
          </cell>
        </row>
        <row r="31965">
          <cell r="A31965">
            <v>0</v>
          </cell>
          <cell r="B31965">
            <v>0</v>
          </cell>
          <cell r="C31965">
            <v>0</v>
          </cell>
          <cell r="D31965">
            <v>0</v>
          </cell>
        </row>
        <row r="31966">
          <cell r="A31966">
            <v>0</v>
          </cell>
          <cell r="B31966">
            <v>0</v>
          </cell>
          <cell r="C31966">
            <v>0</v>
          </cell>
          <cell r="D31966">
            <v>0</v>
          </cell>
        </row>
        <row r="31967">
          <cell r="A31967">
            <v>0</v>
          </cell>
          <cell r="B31967">
            <v>0</v>
          </cell>
          <cell r="C31967">
            <v>0</v>
          </cell>
          <cell r="D31967">
            <v>0</v>
          </cell>
        </row>
        <row r="31968">
          <cell r="A31968">
            <v>0</v>
          </cell>
          <cell r="B31968">
            <v>0</v>
          </cell>
          <cell r="C31968">
            <v>0</v>
          </cell>
          <cell r="D31968">
            <v>0</v>
          </cell>
        </row>
        <row r="31969">
          <cell r="A31969">
            <v>0</v>
          </cell>
          <cell r="B31969">
            <v>0</v>
          </cell>
          <cell r="C31969">
            <v>0</v>
          </cell>
          <cell r="D31969">
            <v>0</v>
          </cell>
        </row>
        <row r="31970">
          <cell r="A31970">
            <v>0</v>
          </cell>
          <cell r="B31970">
            <v>0</v>
          </cell>
          <cell r="C31970">
            <v>0</v>
          </cell>
          <cell r="D31970">
            <v>0</v>
          </cell>
        </row>
        <row r="31971">
          <cell r="A31971">
            <v>0</v>
          </cell>
          <cell r="B31971">
            <v>0</v>
          </cell>
          <cell r="C31971">
            <v>0</v>
          </cell>
          <cell r="D31971">
            <v>0</v>
          </cell>
        </row>
        <row r="31972">
          <cell r="A31972">
            <v>0</v>
          </cell>
          <cell r="B31972">
            <v>0</v>
          </cell>
          <cell r="C31972">
            <v>0</v>
          </cell>
          <cell r="D31972">
            <v>0</v>
          </cell>
        </row>
        <row r="31973">
          <cell r="A31973">
            <v>0</v>
          </cell>
          <cell r="B31973">
            <v>0</v>
          </cell>
          <cell r="C31973">
            <v>0</v>
          </cell>
          <cell r="D31973">
            <v>0</v>
          </cell>
        </row>
        <row r="31974">
          <cell r="A31974">
            <v>0</v>
          </cell>
          <cell r="B31974">
            <v>0</v>
          </cell>
          <cell r="C31974">
            <v>0</v>
          </cell>
          <cell r="D31974">
            <v>0</v>
          </cell>
        </row>
        <row r="31975">
          <cell r="A31975">
            <v>0</v>
          </cell>
          <cell r="B31975">
            <v>0</v>
          </cell>
          <cell r="C31975">
            <v>0</v>
          </cell>
          <cell r="D31975">
            <v>0</v>
          </cell>
        </row>
        <row r="31976">
          <cell r="A31976">
            <v>0</v>
          </cell>
          <cell r="B31976">
            <v>0</v>
          </cell>
          <cell r="C31976">
            <v>0</v>
          </cell>
          <cell r="D31976">
            <v>0</v>
          </cell>
        </row>
        <row r="31977">
          <cell r="A31977">
            <v>0</v>
          </cell>
          <cell r="B31977">
            <v>0</v>
          </cell>
          <cell r="C31977">
            <v>0</v>
          </cell>
          <cell r="D31977">
            <v>0</v>
          </cell>
        </row>
        <row r="31978">
          <cell r="A31978">
            <v>0</v>
          </cell>
          <cell r="B31978">
            <v>0</v>
          </cell>
          <cell r="C31978">
            <v>0</v>
          </cell>
          <cell r="D31978">
            <v>0</v>
          </cell>
        </row>
        <row r="31979">
          <cell r="A31979">
            <v>0</v>
          </cell>
          <cell r="B31979">
            <v>0</v>
          </cell>
          <cell r="C31979">
            <v>0</v>
          </cell>
          <cell r="D31979">
            <v>0</v>
          </cell>
        </row>
        <row r="31980">
          <cell r="A31980">
            <v>0</v>
          </cell>
          <cell r="B31980">
            <v>0</v>
          </cell>
          <cell r="C31980">
            <v>0</v>
          </cell>
          <cell r="D31980">
            <v>0</v>
          </cell>
        </row>
        <row r="31981">
          <cell r="A31981">
            <v>0</v>
          </cell>
          <cell r="B31981">
            <v>0</v>
          </cell>
          <cell r="C31981">
            <v>0</v>
          </cell>
          <cell r="D31981">
            <v>0</v>
          </cell>
        </row>
        <row r="31982">
          <cell r="A31982">
            <v>0</v>
          </cell>
          <cell r="B31982">
            <v>0</v>
          </cell>
          <cell r="C31982">
            <v>0</v>
          </cell>
          <cell r="D31982">
            <v>0</v>
          </cell>
        </row>
        <row r="31983">
          <cell r="A31983">
            <v>0</v>
          </cell>
          <cell r="B31983">
            <v>0</v>
          </cell>
          <cell r="C31983">
            <v>0</v>
          </cell>
          <cell r="D31983">
            <v>0</v>
          </cell>
        </row>
        <row r="31984">
          <cell r="A31984">
            <v>0</v>
          </cell>
          <cell r="B31984">
            <v>0</v>
          </cell>
          <cell r="C31984">
            <v>0</v>
          </cell>
          <cell r="D31984">
            <v>0</v>
          </cell>
        </row>
        <row r="31985">
          <cell r="A31985">
            <v>0</v>
          </cell>
          <cell r="B31985">
            <v>0</v>
          </cell>
          <cell r="C31985">
            <v>0</v>
          </cell>
          <cell r="D31985">
            <v>0</v>
          </cell>
        </row>
        <row r="31986">
          <cell r="A31986">
            <v>0</v>
          </cell>
          <cell r="B31986">
            <v>0</v>
          </cell>
          <cell r="C31986">
            <v>0</v>
          </cell>
          <cell r="D31986">
            <v>0</v>
          </cell>
        </row>
        <row r="31987">
          <cell r="A31987">
            <v>0</v>
          </cell>
          <cell r="B31987">
            <v>0</v>
          </cell>
          <cell r="C31987">
            <v>0</v>
          </cell>
          <cell r="D31987">
            <v>0</v>
          </cell>
        </row>
        <row r="31988">
          <cell r="A31988">
            <v>0</v>
          </cell>
          <cell r="B31988">
            <v>0</v>
          </cell>
          <cell r="C31988">
            <v>0</v>
          </cell>
          <cell r="D31988">
            <v>0</v>
          </cell>
        </row>
        <row r="31989">
          <cell r="A31989">
            <v>0</v>
          </cell>
          <cell r="B31989">
            <v>0</v>
          </cell>
          <cell r="C31989">
            <v>0</v>
          </cell>
          <cell r="D31989">
            <v>0</v>
          </cell>
        </row>
        <row r="31990">
          <cell r="A31990">
            <v>0</v>
          </cell>
          <cell r="B31990">
            <v>0</v>
          </cell>
          <cell r="C31990">
            <v>0</v>
          </cell>
          <cell r="D31990">
            <v>0</v>
          </cell>
        </row>
        <row r="31991">
          <cell r="A31991">
            <v>0</v>
          </cell>
          <cell r="B31991">
            <v>0</v>
          </cell>
          <cell r="C31991">
            <v>0</v>
          </cell>
          <cell r="D31991">
            <v>0</v>
          </cell>
        </row>
        <row r="31992">
          <cell r="A31992">
            <v>0</v>
          </cell>
          <cell r="B31992">
            <v>0</v>
          </cell>
          <cell r="C31992">
            <v>0</v>
          </cell>
          <cell r="D31992">
            <v>0</v>
          </cell>
        </row>
        <row r="31993">
          <cell r="A31993">
            <v>0</v>
          </cell>
          <cell r="B31993">
            <v>0</v>
          </cell>
          <cell r="C31993">
            <v>0</v>
          </cell>
          <cell r="D31993">
            <v>0</v>
          </cell>
        </row>
        <row r="31994">
          <cell r="A31994">
            <v>0</v>
          </cell>
          <cell r="B31994">
            <v>0</v>
          </cell>
          <cell r="C31994">
            <v>0</v>
          </cell>
          <cell r="D31994">
            <v>0</v>
          </cell>
        </row>
        <row r="31995">
          <cell r="A31995">
            <v>0</v>
          </cell>
          <cell r="B31995">
            <v>0</v>
          </cell>
          <cell r="C31995">
            <v>0</v>
          </cell>
          <cell r="D31995">
            <v>0</v>
          </cell>
        </row>
        <row r="31996">
          <cell r="A31996">
            <v>0</v>
          </cell>
          <cell r="B31996">
            <v>0</v>
          </cell>
          <cell r="C31996">
            <v>0</v>
          </cell>
          <cell r="D31996">
            <v>0</v>
          </cell>
        </row>
        <row r="31997">
          <cell r="A31997">
            <v>0</v>
          </cell>
          <cell r="B31997">
            <v>0</v>
          </cell>
          <cell r="C31997">
            <v>0</v>
          </cell>
          <cell r="D31997">
            <v>0</v>
          </cell>
        </row>
        <row r="31998">
          <cell r="A31998">
            <v>0</v>
          </cell>
          <cell r="B31998">
            <v>0</v>
          </cell>
          <cell r="C31998">
            <v>0</v>
          </cell>
          <cell r="D31998">
            <v>0</v>
          </cell>
        </row>
        <row r="31999">
          <cell r="A31999">
            <v>0</v>
          </cell>
          <cell r="B31999">
            <v>0</v>
          </cell>
          <cell r="C31999">
            <v>0</v>
          </cell>
          <cell r="D31999">
            <v>0</v>
          </cell>
        </row>
        <row r="32000">
          <cell r="A32000">
            <v>0</v>
          </cell>
          <cell r="B32000">
            <v>0</v>
          </cell>
          <cell r="C32000">
            <v>0</v>
          </cell>
          <cell r="D32000">
            <v>0</v>
          </cell>
        </row>
        <row r="32001">
          <cell r="A32001">
            <v>0</v>
          </cell>
          <cell r="B32001">
            <v>0</v>
          </cell>
          <cell r="C32001">
            <v>0</v>
          </cell>
          <cell r="D32001">
            <v>0</v>
          </cell>
        </row>
        <row r="32002">
          <cell r="A32002">
            <v>0</v>
          </cell>
          <cell r="B32002">
            <v>0</v>
          </cell>
          <cell r="C32002">
            <v>0</v>
          </cell>
          <cell r="D32002">
            <v>0</v>
          </cell>
        </row>
        <row r="32003">
          <cell r="A32003">
            <v>0</v>
          </cell>
          <cell r="B32003">
            <v>0</v>
          </cell>
          <cell r="C32003">
            <v>0</v>
          </cell>
          <cell r="D32003">
            <v>0</v>
          </cell>
        </row>
        <row r="32004">
          <cell r="A32004">
            <v>0</v>
          </cell>
          <cell r="B32004">
            <v>0</v>
          </cell>
          <cell r="C32004">
            <v>0</v>
          </cell>
          <cell r="D32004">
            <v>0</v>
          </cell>
        </row>
        <row r="32005">
          <cell r="A32005">
            <v>0</v>
          </cell>
          <cell r="B32005">
            <v>0</v>
          </cell>
          <cell r="C32005">
            <v>0</v>
          </cell>
          <cell r="D32005">
            <v>0</v>
          </cell>
        </row>
        <row r="32006">
          <cell r="A32006">
            <v>0</v>
          </cell>
          <cell r="B32006">
            <v>0</v>
          </cell>
          <cell r="C32006">
            <v>0</v>
          </cell>
          <cell r="D32006">
            <v>0</v>
          </cell>
        </row>
        <row r="32007">
          <cell r="A32007">
            <v>0</v>
          </cell>
          <cell r="B32007">
            <v>0</v>
          </cell>
          <cell r="C32007">
            <v>0</v>
          </cell>
          <cell r="D32007">
            <v>0</v>
          </cell>
        </row>
        <row r="32008">
          <cell r="A32008">
            <v>0</v>
          </cell>
          <cell r="B32008">
            <v>0</v>
          </cell>
          <cell r="C32008">
            <v>0</v>
          </cell>
          <cell r="D32008">
            <v>0</v>
          </cell>
        </row>
        <row r="32009">
          <cell r="A32009">
            <v>0</v>
          </cell>
          <cell r="B32009">
            <v>0</v>
          </cell>
          <cell r="C32009">
            <v>0</v>
          </cell>
          <cell r="D32009">
            <v>0</v>
          </cell>
        </row>
        <row r="32010">
          <cell r="A32010">
            <v>0</v>
          </cell>
          <cell r="B32010">
            <v>0</v>
          </cell>
          <cell r="C32010">
            <v>0</v>
          </cell>
          <cell r="D32010">
            <v>0</v>
          </cell>
        </row>
        <row r="32011">
          <cell r="A32011">
            <v>0</v>
          </cell>
          <cell r="B32011">
            <v>0</v>
          </cell>
          <cell r="C32011">
            <v>0</v>
          </cell>
          <cell r="D32011">
            <v>0</v>
          </cell>
        </row>
        <row r="32012">
          <cell r="A32012">
            <v>0</v>
          </cell>
          <cell r="B32012">
            <v>0</v>
          </cell>
          <cell r="C32012">
            <v>0</v>
          </cell>
          <cell r="D32012">
            <v>0</v>
          </cell>
        </row>
        <row r="32013">
          <cell r="A32013">
            <v>0</v>
          </cell>
          <cell r="B32013">
            <v>0</v>
          </cell>
          <cell r="C32013">
            <v>0</v>
          </cell>
          <cell r="D32013">
            <v>0</v>
          </cell>
        </row>
        <row r="32014">
          <cell r="A32014">
            <v>0</v>
          </cell>
          <cell r="B32014">
            <v>0</v>
          </cell>
          <cell r="C32014">
            <v>0</v>
          </cell>
          <cell r="D32014">
            <v>0</v>
          </cell>
        </row>
        <row r="32015">
          <cell r="A32015">
            <v>0</v>
          </cell>
          <cell r="B32015">
            <v>0</v>
          </cell>
          <cell r="C32015">
            <v>0</v>
          </cell>
          <cell r="D32015">
            <v>0</v>
          </cell>
        </row>
        <row r="32016">
          <cell r="A32016">
            <v>0</v>
          </cell>
          <cell r="B32016">
            <v>0</v>
          </cell>
          <cell r="C32016">
            <v>0</v>
          </cell>
          <cell r="D32016">
            <v>0</v>
          </cell>
        </row>
        <row r="32017">
          <cell r="A32017">
            <v>0</v>
          </cell>
          <cell r="B32017">
            <v>0</v>
          </cell>
          <cell r="C32017">
            <v>0</v>
          </cell>
          <cell r="D32017">
            <v>0</v>
          </cell>
        </row>
        <row r="32018">
          <cell r="A32018">
            <v>0</v>
          </cell>
          <cell r="B32018">
            <v>0</v>
          </cell>
          <cell r="C32018">
            <v>0</v>
          </cell>
          <cell r="D32018">
            <v>0</v>
          </cell>
        </row>
        <row r="32019">
          <cell r="A32019">
            <v>0</v>
          </cell>
          <cell r="B32019">
            <v>0</v>
          </cell>
          <cell r="C32019">
            <v>0</v>
          </cell>
          <cell r="D32019">
            <v>0</v>
          </cell>
        </row>
        <row r="32020">
          <cell r="A32020">
            <v>0</v>
          </cell>
          <cell r="B32020">
            <v>0</v>
          </cell>
          <cell r="C32020">
            <v>0</v>
          </cell>
          <cell r="D32020">
            <v>0</v>
          </cell>
        </row>
        <row r="32021">
          <cell r="A32021">
            <v>0</v>
          </cell>
          <cell r="B32021">
            <v>0</v>
          </cell>
          <cell r="C32021">
            <v>0</v>
          </cell>
          <cell r="D32021">
            <v>0</v>
          </cell>
        </row>
        <row r="32022">
          <cell r="A32022">
            <v>0</v>
          </cell>
          <cell r="B32022">
            <v>0</v>
          </cell>
          <cell r="C32022">
            <v>0</v>
          </cell>
          <cell r="D32022">
            <v>0</v>
          </cell>
        </row>
        <row r="32023">
          <cell r="A32023">
            <v>0</v>
          </cell>
          <cell r="B32023">
            <v>0</v>
          </cell>
          <cell r="C32023">
            <v>0</v>
          </cell>
          <cell r="D32023">
            <v>0</v>
          </cell>
        </row>
        <row r="32024">
          <cell r="A32024">
            <v>0</v>
          </cell>
          <cell r="B32024">
            <v>0</v>
          </cell>
          <cell r="C32024">
            <v>0</v>
          </cell>
          <cell r="D32024">
            <v>0</v>
          </cell>
        </row>
        <row r="32025">
          <cell r="A32025">
            <v>0</v>
          </cell>
          <cell r="B32025">
            <v>0</v>
          </cell>
          <cell r="C32025">
            <v>0</v>
          </cell>
          <cell r="D32025">
            <v>0</v>
          </cell>
        </row>
        <row r="32026">
          <cell r="A32026">
            <v>0</v>
          </cell>
          <cell r="B32026">
            <v>0</v>
          </cell>
          <cell r="C32026">
            <v>0</v>
          </cell>
          <cell r="D32026">
            <v>0</v>
          </cell>
        </row>
        <row r="32027">
          <cell r="A32027">
            <v>0</v>
          </cell>
          <cell r="B32027">
            <v>0</v>
          </cell>
          <cell r="C32027">
            <v>0</v>
          </cell>
          <cell r="D32027">
            <v>0</v>
          </cell>
        </row>
        <row r="32028">
          <cell r="A32028">
            <v>0</v>
          </cell>
          <cell r="B32028">
            <v>0</v>
          </cell>
          <cell r="C32028">
            <v>0</v>
          </cell>
          <cell r="D32028">
            <v>0</v>
          </cell>
        </row>
        <row r="32029">
          <cell r="A32029">
            <v>0</v>
          </cell>
          <cell r="B32029">
            <v>0</v>
          </cell>
          <cell r="C32029">
            <v>0</v>
          </cell>
          <cell r="D32029">
            <v>0</v>
          </cell>
        </row>
        <row r="32030">
          <cell r="A32030">
            <v>0</v>
          </cell>
          <cell r="B32030">
            <v>0</v>
          </cell>
          <cell r="C32030">
            <v>0</v>
          </cell>
          <cell r="D32030">
            <v>0</v>
          </cell>
        </row>
        <row r="32031">
          <cell r="A32031">
            <v>0</v>
          </cell>
          <cell r="B32031">
            <v>0</v>
          </cell>
          <cell r="C32031">
            <v>0</v>
          </cell>
          <cell r="D32031">
            <v>0</v>
          </cell>
        </row>
        <row r="32032">
          <cell r="A32032">
            <v>0</v>
          </cell>
          <cell r="B32032">
            <v>0</v>
          </cell>
          <cell r="C32032">
            <v>0</v>
          </cell>
          <cell r="D32032">
            <v>0</v>
          </cell>
        </row>
        <row r="32033">
          <cell r="A32033">
            <v>0</v>
          </cell>
          <cell r="B32033">
            <v>0</v>
          </cell>
          <cell r="C32033">
            <v>0</v>
          </cell>
          <cell r="D32033">
            <v>0</v>
          </cell>
        </row>
        <row r="32034">
          <cell r="A32034">
            <v>0</v>
          </cell>
          <cell r="B32034">
            <v>0</v>
          </cell>
          <cell r="C32034">
            <v>0</v>
          </cell>
          <cell r="D32034">
            <v>0</v>
          </cell>
        </row>
        <row r="32035">
          <cell r="A32035">
            <v>0</v>
          </cell>
          <cell r="B32035">
            <v>0</v>
          </cell>
          <cell r="C32035">
            <v>0</v>
          </cell>
          <cell r="D32035">
            <v>0</v>
          </cell>
        </row>
        <row r="32036">
          <cell r="A32036">
            <v>0</v>
          </cell>
          <cell r="B32036">
            <v>0</v>
          </cell>
          <cell r="C32036">
            <v>0</v>
          </cell>
          <cell r="D32036">
            <v>0</v>
          </cell>
        </row>
        <row r="32037">
          <cell r="A32037">
            <v>0</v>
          </cell>
          <cell r="B32037">
            <v>0</v>
          </cell>
          <cell r="C32037">
            <v>0</v>
          </cell>
          <cell r="D32037">
            <v>0</v>
          </cell>
        </row>
        <row r="32038">
          <cell r="A32038">
            <v>0</v>
          </cell>
          <cell r="B32038">
            <v>0</v>
          </cell>
          <cell r="C32038">
            <v>0</v>
          </cell>
          <cell r="D32038">
            <v>0</v>
          </cell>
        </row>
        <row r="32039">
          <cell r="A32039">
            <v>0</v>
          </cell>
          <cell r="B32039">
            <v>0</v>
          </cell>
          <cell r="C32039">
            <v>0</v>
          </cell>
          <cell r="D32039">
            <v>0</v>
          </cell>
        </row>
        <row r="32040">
          <cell r="A32040">
            <v>0</v>
          </cell>
          <cell r="B32040">
            <v>0</v>
          </cell>
          <cell r="C32040">
            <v>0</v>
          </cell>
          <cell r="D32040">
            <v>0</v>
          </cell>
        </row>
        <row r="32041">
          <cell r="A32041">
            <v>0</v>
          </cell>
          <cell r="B32041">
            <v>0</v>
          </cell>
          <cell r="C32041">
            <v>0</v>
          </cell>
          <cell r="D32041">
            <v>0</v>
          </cell>
        </row>
        <row r="32042">
          <cell r="A32042">
            <v>0</v>
          </cell>
          <cell r="B32042">
            <v>0</v>
          </cell>
          <cell r="C32042">
            <v>0</v>
          </cell>
          <cell r="D32042">
            <v>0</v>
          </cell>
        </row>
        <row r="32043">
          <cell r="A32043">
            <v>0</v>
          </cell>
          <cell r="B32043">
            <v>0</v>
          </cell>
          <cell r="C32043">
            <v>0</v>
          </cell>
          <cell r="D32043">
            <v>0</v>
          </cell>
        </row>
        <row r="32044">
          <cell r="A32044">
            <v>0</v>
          </cell>
          <cell r="B32044">
            <v>0</v>
          </cell>
          <cell r="C32044">
            <v>0</v>
          </cell>
          <cell r="D32044">
            <v>0</v>
          </cell>
        </row>
        <row r="32045">
          <cell r="A32045">
            <v>0</v>
          </cell>
          <cell r="B32045">
            <v>0</v>
          </cell>
          <cell r="C32045">
            <v>0</v>
          </cell>
          <cell r="D32045">
            <v>0</v>
          </cell>
        </row>
        <row r="32046">
          <cell r="A32046">
            <v>0</v>
          </cell>
          <cell r="B32046">
            <v>0</v>
          </cell>
          <cell r="C32046">
            <v>0</v>
          </cell>
          <cell r="D32046">
            <v>0</v>
          </cell>
        </row>
        <row r="32047">
          <cell r="A32047">
            <v>0</v>
          </cell>
          <cell r="B32047">
            <v>0</v>
          </cell>
          <cell r="C32047">
            <v>0</v>
          </cell>
          <cell r="D32047">
            <v>0</v>
          </cell>
        </row>
        <row r="32048">
          <cell r="A32048">
            <v>0</v>
          </cell>
          <cell r="B32048">
            <v>0</v>
          </cell>
          <cell r="C32048">
            <v>0</v>
          </cell>
          <cell r="D32048">
            <v>0</v>
          </cell>
        </row>
        <row r="32049">
          <cell r="A32049">
            <v>0</v>
          </cell>
          <cell r="B32049">
            <v>0</v>
          </cell>
          <cell r="C32049">
            <v>0</v>
          </cell>
          <cell r="D32049">
            <v>0</v>
          </cell>
        </row>
        <row r="32050">
          <cell r="A32050">
            <v>0</v>
          </cell>
          <cell r="B32050">
            <v>0</v>
          </cell>
          <cell r="C32050">
            <v>0</v>
          </cell>
          <cell r="D32050">
            <v>0</v>
          </cell>
        </row>
        <row r="32051">
          <cell r="A32051">
            <v>0</v>
          </cell>
          <cell r="B32051">
            <v>0</v>
          </cell>
          <cell r="C32051">
            <v>0</v>
          </cell>
          <cell r="D32051">
            <v>0</v>
          </cell>
        </row>
        <row r="32052">
          <cell r="A32052">
            <v>0</v>
          </cell>
          <cell r="B32052">
            <v>0</v>
          </cell>
          <cell r="C32052">
            <v>0</v>
          </cell>
          <cell r="D32052">
            <v>0</v>
          </cell>
        </row>
        <row r="32053">
          <cell r="A32053">
            <v>0</v>
          </cell>
          <cell r="B32053">
            <v>0</v>
          </cell>
          <cell r="C32053">
            <v>0</v>
          </cell>
          <cell r="D32053">
            <v>0</v>
          </cell>
        </row>
        <row r="32054">
          <cell r="A32054">
            <v>0</v>
          </cell>
          <cell r="B32054">
            <v>0</v>
          </cell>
          <cell r="C32054">
            <v>0</v>
          </cell>
          <cell r="D32054">
            <v>0</v>
          </cell>
        </row>
        <row r="32055">
          <cell r="A32055">
            <v>0</v>
          </cell>
          <cell r="B32055">
            <v>0</v>
          </cell>
          <cell r="C32055">
            <v>0</v>
          </cell>
          <cell r="D32055">
            <v>0</v>
          </cell>
        </row>
        <row r="32056">
          <cell r="A32056">
            <v>0</v>
          </cell>
          <cell r="B32056">
            <v>0</v>
          </cell>
          <cell r="C32056">
            <v>0</v>
          </cell>
          <cell r="D32056">
            <v>0</v>
          </cell>
        </row>
        <row r="32057">
          <cell r="A32057">
            <v>0</v>
          </cell>
          <cell r="B32057">
            <v>0</v>
          </cell>
          <cell r="C32057">
            <v>0</v>
          </cell>
          <cell r="D32057">
            <v>0</v>
          </cell>
        </row>
        <row r="32058">
          <cell r="A32058">
            <v>0</v>
          </cell>
          <cell r="B32058">
            <v>0</v>
          </cell>
          <cell r="C32058">
            <v>0</v>
          </cell>
          <cell r="D32058">
            <v>0</v>
          </cell>
        </row>
        <row r="32059">
          <cell r="A32059">
            <v>0</v>
          </cell>
          <cell r="B32059">
            <v>0</v>
          </cell>
          <cell r="C32059">
            <v>0</v>
          </cell>
          <cell r="D32059">
            <v>0</v>
          </cell>
        </row>
        <row r="32060">
          <cell r="A32060">
            <v>0</v>
          </cell>
          <cell r="B32060">
            <v>0</v>
          </cell>
          <cell r="C32060">
            <v>0</v>
          </cell>
          <cell r="D32060">
            <v>0</v>
          </cell>
        </row>
        <row r="32061">
          <cell r="A32061">
            <v>0</v>
          </cell>
          <cell r="B32061">
            <v>0</v>
          </cell>
          <cell r="C32061">
            <v>0</v>
          </cell>
          <cell r="D32061">
            <v>0</v>
          </cell>
        </row>
        <row r="32062">
          <cell r="A32062">
            <v>0</v>
          </cell>
          <cell r="B32062">
            <v>0</v>
          </cell>
          <cell r="C32062">
            <v>0</v>
          </cell>
          <cell r="D32062">
            <v>0</v>
          </cell>
        </row>
        <row r="32063">
          <cell r="A32063">
            <v>0</v>
          </cell>
          <cell r="B32063">
            <v>0</v>
          </cell>
          <cell r="C32063">
            <v>0</v>
          </cell>
          <cell r="D32063">
            <v>0</v>
          </cell>
        </row>
        <row r="32064">
          <cell r="A32064">
            <v>0</v>
          </cell>
          <cell r="B32064">
            <v>0</v>
          </cell>
          <cell r="C32064">
            <v>0</v>
          </cell>
          <cell r="D32064">
            <v>0</v>
          </cell>
        </row>
        <row r="32065">
          <cell r="A32065">
            <v>0</v>
          </cell>
          <cell r="B32065">
            <v>0</v>
          </cell>
          <cell r="C32065">
            <v>0</v>
          </cell>
          <cell r="D32065">
            <v>0</v>
          </cell>
        </row>
        <row r="32066">
          <cell r="A32066">
            <v>0</v>
          </cell>
          <cell r="B32066">
            <v>0</v>
          </cell>
          <cell r="C32066">
            <v>0</v>
          </cell>
          <cell r="D32066">
            <v>0</v>
          </cell>
        </row>
        <row r="32067">
          <cell r="A32067">
            <v>0</v>
          </cell>
          <cell r="B32067">
            <v>0</v>
          </cell>
          <cell r="C32067">
            <v>0</v>
          </cell>
          <cell r="D32067">
            <v>0</v>
          </cell>
        </row>
        <row r="32068">
          <cell r="A32068">
            <v>0</v>
          </cell>
          <cell r="B32068">
            <v>0</v>
          </cell>
          <cell r="C32068">
            <v>0</v>
          </cell>
          <cell r="D32068">
            <v>0</v>
          </cell>
        </row>
        <row r="32069">
          <cell r="A32069">
            <v>0</v>
          </cell>
          <cell r="B32069">
            <v>0</v>
          </cell>
          <cell r="C32069">
            <v>0</v>
          </cell>
          <cell r="D32069">
            <v>0</v>
          </cell>
        </row>
        <row r="32070">
          <cell r="A32070">
            <v>0</v>
          </cell>
          <cell r="B32070">
            <v>0</v>
          </cell>
          <cell r="C32070">
            <v>0</v>
          </cell>
          <cell r="D32070">
            <v>0</v>
          </cell>
        </row>
        <row r="32071">
          <cell r="A32071">
            <v>0</v>
          </cell>
          <cell r="B32071">
            <v>0</v>
          </cell>
          <cell r="C32071">
            <v>0</v>
          </cell>
          <cell r="D32071">
            <v>0</v>
          </cell>
        </row>
        <row r="32072">
          <cell r="A32072">
            <v>0</v>
          </cell>
          <cell r="B32072">
            <v>0</v>
          </cell>
          <cell r="C32072">
            <v>0</v>
          </cell>
          <cell r="D32072">
            <v>0</v>
          </cell>
        </row>
        <row r="32073">
          <cell r="A32073">
            <v>0</v>
          </cell>
          <cell r="B32073">
            <v>0</v>
          </cell>
          <cell r="C32073">
            <v>0</v>
          </cell>
          <cell r="D32073">
            <v>0</v>
          </cell>
        </row>
        <row r="32074">
          <cell r="A32074">
            <v>0</v>
          </cell>
          <cell r="B32074">
            <v>0</v>
          </cell>
          <cell r="C32074">
            <v>0</v>
          </cell>
          <cell r="D32074">
            <v>0</v>
          </cell>
        </row>
        <row r="32075">
          <cell r="A32075">
            <v>0</v>
          </cell>
          <cell r="B32075">
            <v>0</v>
          </cell>
          <cell r="C32075">
            <v>0</v>
          </cell>
          <cell r="D32075">
            <v>0</v>
          </cell>
        </row>
        <row r="32076">
          <cell r="A32076">
            <v>0</v>
          </cell>
          <cell r="B32076">
            <v>0</v>
          </cell>
          <cell r="C32076">
            <v>0</v>
          </cell>
          <cell r="D32076">
            <v>0</v>
          </cell>
        </row>
        <row r="32077">
          <cell r="A32077">
            <v>0</v>
          </cell>
          <cell r="B32077">
            <v>0</v>
          </cell>
          <cell r="C32077">
            <v>0</v>
          </cell>
          <cell r="D32077">
            <v>0</v>
          </cell>
        </row>
        <row r="32078">
          <cell r="A32078">
            <v>0</v>
          </cell>
          <cell r="B32078">
            <v>0</v>
          </cell>
          <cell r="C32078">
            <v>0</v>
          </cell>
          <cell r="D32078">
            <v>0</v>
          </cell>
        </row>
        <row r="32079">
          <cell r="A32079">
            <v>0</v>
          </cell>
          <cell r="B32079">
            <v>0</v>
          </cell>
          <cell r="C32079">
            <v>0</v>
          </cell>
          <cell r="D32079">
            <v>0</v>
          </cell>
        </row>
        <row r="32080">
          <cell r="A32080">
            <v>0</v>
          </cell>
          <cell r="B32080">
            <v>0</v>
          </cell>
          <cell r="C32080">
            <v>0</v>
          </cell>
          <cell r="D32080">
            <v>0</v>
          </cell>
        </row>
        <row r="32081">
          <cell r="A32081">
            <v>0</v>
          </cell>
          <cell r="B32081">
            <v>0</v>
          </cell>
          <cell r="C32081">
            <v>0</v>
          </cell>
          <cell r="D32081">
            <v>0</v>
          </cell>
        </row>
        <row r="32082">
          <cell r="A32082">
            <v>0</v>
          </cell>
          <cell r="B32082">
            <v>0</v>
          </cell>
          <cell r="C32082">
            <v>0</v>
          </cell>
          <cell r="D32082">
            <v>0</v>
          </cell>
        </row>
        <row r="32083">
          <cell r="A32083">
            <v>0</v>
          </cell>
          <cell r="B32083">
            <v>0</v>
          </cell>
          <cell r="C32083">
            <v>0</v>
          </cell>
          <cell r="D32083">
            <v>0</v>
          </cell>
        </row>
        <row r="32084">
          <cell r="A32084">
            <v>0</v>
          </cell>
          <cell r="B32084">
            <v>0</v>
          </cell>
          <cell r="C32084">
            <v>0</v>
          </cell>
          <cell r="D32084">
            <v>0</v>
          </cell>
        </row>
        <row r="32085">
          <cell r="A32085">
            <v>0</v>
          </cell>
          <cell r="B32085">
            <v>0</v>
          </cell>
          <cell r="C32085">
            <v>0</v>
          </cell>
          <cell r="D32085">
            <v>0</v>
          </cell>
        </row>
        <row r="32086">
          <cell r="A32086">
            <v>0</v>
          </cell>
          <cell r="B32086">
            <v>0</v>
          </cell>
          <cell r="C32086">
            <v>0</v>
          </cell>
          <cell r="D32086">
            <v>0</v>
          </cell>
        </row>
        <row r="32087">
          <cell r="A32087">
            <v>0</v>
          </cell>
          <cell r="B32087">
            <v>0</v>
          </cell>
          <cell r="C32087">
            <v>0</v>
          </cell>
          <cell r="D32087">
            <v>0</v>
          </cell>
        </row>
        <row r="32088">
          <cell r="A32088">
            <v>0</v>
          </cell>
          <cell r="B32088">
            <v>0</v>
          </cell>
          <cell r="C32088">
            <v>0</v>
          </cell>
          <cell r="D32088">
            <v>0</v>
          </cell>
        </row>
        <row r="32089">
          <cell r="A32089">
            <v>0</v>
          </cell>
          <cell r="B32089">
            <v>0</v>
          </cell>
          <cell r="C32089">
            <v>0</v>
          </cell>
          <cell r="D32089">
            <v>0</v>
          </cell>
        </row>
        <row r="32090">
          <cell r="A32090">
            <v>0</v>
          </cell>
          <cell r="B32090">
            <v>0</v>
          </cell>
          <cell r="C32090">
            <v>0</v>
          </cell>
          <cell r="D32090">
            <v>0</v>
          </cell>
        </row>
        <row r="32091">
          <cell r="A32091">
            <v>0</v>
          </cell>
          <cell r="B32091">
            <v>0</v>
          </cell>
          <cell r="C32091">
            <v>0</v>
          </cell>
          <cell r="D32091">
            <v>0</v>
          </cell>
        </row>
        <row r="32092">
          <cell r="A32092">
            <v>0</v>
          </cell>
          <cell r="B32092">
            <v>0</v>
          </cell>
          <cell r="C32092">
            <v>0</v>
          </cell>
          <cell r="D32092">
            <v>0</v>
          </cell>
        </row>
        <row r="32093">
          <cell r="A32093">
            <v>0</v>
          </cell>
          <cell r="B32093">
            <v>0</v>
          </cell>
          <cell r="C32093">
            <v>0</v>
          </cell>
          <cell r="D32093">
            <v>0</v>
          </cell>
        </row>
        <row r="32094">
          <cell r="A32094">
            <v>0</v>
          </cell>
          <cell r="B32094">
            <v>0</v>
          </cell>
          <cell r="C32094">
            <v>0</v>
          </cell>
          <cell r="D32094">
            <v>0</v>
          </cell>
        </row>
        <row r="32095">
          <cell r="A32095">
            <v>0</v>
          </cell>
          <cell r="B32095">
            <v>0</v>
          </cell>
          <cell r="C32095">
            <v>0</v>
          </cell>
          <cell r="D32095">
            <v>0</v>
          </cell>
        </row>
        <row r="32096">
          <cell r="A32096">
            <v>0</v>
          </cell>
          <cell r="B32096">
            <v>0</v>
          </cell>
          <cell r="C32096">
            <v>0</v>
          </cell>
          <cell r="D32096">
            <v>0</v>
          </cell>
        </row>
        <row r="32097">
          <cell r="A32097">
            <v>0</v>
          </cell>
          <cell r="B32097">
            <v>0</v>
          </cell>
          <cell r="C32097">
            <v>0</v>
          </cell>
          <cell r="D32097">
            <v>0</v>
          </cell>
        </row>
        <row r="32098">
          <cell r="A32098">
            <v>0</v>
          </cell>
          <cell r="B32098">
            <v>0</v>
          </cell>
          <cell r="C32098">
            <v>0</v>
          </cell>
          <cell r="D32098">
            <v>0</v>
          </cell>
        </row>
        <row r="32099">
          <cell r="A32099">
            <v>0</v>
          </cell>
          <cell r="B32099">
            <v>0</v>
          </cell>
          <cell r="C32099">
            <v>0</v>
          </cell>
          <cell r="D32099">
            <v>0</v>
          </cell>
        </row>
        <row r="32100">
          <cell r="A32100">
            <v>0</v>
          </cell>
          <cell r="B32100">
            <v>0</v>
          </cell>
          <cell r="C32100">
            <v>0</v>
          </cell>
          <cell r="D32100">
            <v>0</v>
          </cell>
        </row>
        <row r="32101">
          <cell r="A32101">
            <v>0</v>
          </cell>
          <cell r="B32101">
            <v>0</v>
          </cell>
          <cell r="C32101">
            <v>0</v>
          </cell>
          <cell r="D32101">
            <v>0</v>
          </cell>
        </row>
        <row r="32102">
          <cell r="A32102">
            <v>0</v>
          </cell>
          <cell r="B32102">
            <v>0</v>
          </cell>
          <cell r="C32102">
            <v>0</v>
          </cell>
          <cell r="D32102">
            <v>0</v>
          </cell>
        </row>
        <row r="32103">
          <cell r="A32103">
            <v>0</v>
          </cell>
          <cell r="B32103">
            <v>0</v>
          </cell>
          <cell r="C32103">
            <v>0</v>
          </cell>
          <cell r="D32103">
            <v>0</v>
          </cell>
        </row>
        <row r="32104">
          <cell r="A32104">
            <v>0</v>
          </cell>
          <cell r="B32104">
            <v>0</v>
          </cell>
          <cell r="C32104">
            <v>0</v>
          </cell>
          <cell r="D32104">
            <v>0</v>
          </cell>
        </row>
        <row r="32105">
          <cell r="A32105">
            <v>0</v>
          </cell>
          <cell r="B32105">
            <v>0</v>
          </cell>
          <cell r="C32105">
            <v>0</v>
          </cell>
          <cell r="D32105">
            <v>0</v>
          </cell>
        </row>
        <row r="32106">
          <cell r="A32106">
            <v>0</v>
          </cell>
          <cell r="B32106">
            <v>0</v>
          </cell>
          <cell r="C32106">
            <v>0</v>
          </cell>
          <cell r="D32106">
            <v>0</v>
          </cell>
        </row>
        <row r="32107">
          <cell r="A32107">
            <v>0</v>
          </cell>
          <cell r="B32107">
            <v>0</v>
          </cell>
          <cell r="C32107">
            <v>0</v>
          </cell>
          <cell r="D32107">
            <v>0</v>
          </cell>
        </row>
        <row r="32108">
          <cell r="A32108">
            <v>0</v>
          </cell>
          <cell r="B32108">
            <v>0</v>
          </cell>
          <cell r="C32108">
            <v>0</v>
          </cell>
          <cell r="D32108">
            <v>0</v>
          </cell>
        </row>
        <row r="32109">
          <cell r="A32109">
            <v>0</v>
          </cell>
          <cell r="B32109">
            <v>0</v>
          </cell>
          <cell r="C32109">
            <v>0</v>
          </cell>
          <cell r="D32109">
            <v>0</v>
          </cell>
        </row>
        <row r="32110">
          <cell r="A32110">
            <v>0</v>
          </cell>
          <cell r="B32110">
            <v>0</v>
          </cell>
          <cell r="C32110">
            <v>0</v>
          </cell>
          <cell r="D32110">
            <v>0</v>
          </cell>
        </row>
        <row r="32111">
          <cell r="A32111">
            <v>0</v>
          </cell>
          <cell r="B32111">
            <v>0</v>
          </cell>
          <cell r="C32111">
            <v>0</v>
          </cell>
          <cell r="D32111">
            <v>0</v>
          </cell>
        </row>
        <row r="32112">
          <cell r="A32112">
            <v>0</v>
          </cell>
          <cell r="B32112">
            <v>0</v>
          </cell>
          <cell r="C32112">
            <v>0</v>
          </cell>
          <cell r="D32112">
            <v>0</v>
          </cell>
        </row>
        <row r="32113">
          <cell r="A32113">
            <v>0</v>
          </cell>
          <cell r="B32113">
            <v>0</v>
          </cell>
          <cell r="C32113">
            <v>0</v>
          </cell>
          <cell r="D32113">
            <v>0</v>
          </cell>
        </row>
        <row r="32114">
          <cell r="A32114">
            <v>0</v>
          </cell>
          <cell r="B32114">
            <v>0</v>
          </cell>
          <cell r="C32114">
            <v>0</v>
          </cell>
          <cell r="D32114">
            <v>0</v>
          </cell>
        </row>
        <row r="32115">
          <cell r="A32115">
            <v>0</v>
          </cell>
          <cell r="B32115">
            <v>0</v>
          </cell>
          <cell r="C32115">
            <v>0</v>
          </cell>
          <cell r="D32115">
            <v>0</v>
          </cell>
        </row>
        <row r="32116">
          <cell r="A32116">
            <v>0</v>
          </cell>
          <cell r="B32116">
            <v>0</v>
          </cell>
          <cell r="C32116">
            <v>0</v>
          </cell>
          <cell r="D32116">
            <v>0</v>
          </cell>
        </row>
        <row r="32117">
          <cell r="A32117">
            <v>0</v>
          </cell>
          <cell r="B32117">
            <v>0</v>
          </cell>
          <cell r="C32117">
            <v>0</v>
          </cell>
          <cell r="D32117">
            <v>0</v>
          </cell>
        </row>
        <row r="32118">
          <cell r="A32118">
            <v>0</v>
          </cell>
          <cell r="B32118">
            <v>0</v>
          </cell>
          <cell r="C32118">
            <v>0</v>
          </cell>
          <cell r="D32118">
            <v>0</v>
          </cell>
        </row>
        <row r="32119">
          <cell r="A32119">
            <v>0</v>
          </cell>
          <cell r="B32119">
            <v>0</v>
          </cell>
          <cell r="C32119">
            <v>0</v>
          </cell>
          <cell r="D32119">
            <v>0</v>
          </cell>
        </row>
        <row r="32120">
          <cell r="A32120">
            <v>0</v>
          </cell>
          <cell r="B32120">
            <v>0</v>
          </cell>
          <cell r="C32120">
            <v>0</v>
          </cell>
          <cell r="D32120">
            <v>0</v>
          </cell>
        </row>
        <row r="32121">
          <cell r="A32121">
            <v>0</v>
          </cell>
          <cell r="B32121">
            <v>0</v>
          </cell>
          <cell r="C32121">
            <v>0</v>
          </cell>
          <cell r="D32121">
            <v>0</v>
          </cell>
        </row>
        <row r="32122">
          <cell r="A32122">
            <v>0</v>
          </cell>
          <cell r="B32122">
            <v>0</v>
          </cell>
          <cell r="C32122">
            <v>0</v>
          </cell>
          <cell r="D32122">
            <v>0</v>
          </cell>
        </row>
        <row r="32123">
          <cell r="A32123">
            <v>0</v>
          </cell>
          <cell r="B32123">
            <v>0</v>
          </cell>
          <cell r="C32123">
            <v>0</v>
          </cell>
          <cell r="D32123">
            <v>0</v>
          </cell>
        </row>
        <row r="32124">
          <cell r="A32124">
            <v>0</v>
          </cell>
          <cell r="B32124">
            <v>0</v>
          </cell>
          <cell r="C32124">
            <v>0</v>
          </cell>
          <cell r="D32124">
            <v>0</v>
          </cell>
        </row>
        <row r="32125">
          <cell r="A32125">
            <v>0</v>
          </cell>
          <cell r="B32125">
            <v>0</v>
          </cell>
          <cell r="C32125">
            <v>0</v>
          </cell>
          <cell r="D32125">
            <v>0</v>
          </cell>
        </row>
        <row r="32126">
          <cell r="A32126">
            <v>0</v>
          </cell>
          <cell r="B32126">
            <v>0</v>
          </cell>
          <cell r="C32126">
            <v>0</v>
          </cell>
          <cell r="D32126">
            <v>0</v>
          </cell>
        </row>
        <row r="32127">
          <cell r="A32127">
            <v>0</v>
          </cell>
          <cell r="B32127">
            <v>0</v>
          </cell>
          <cell r="C32127">
            <v>0</v>
          </cell>
          <cell r="D32127">
            <v>0</v>
          </cell>
        </row>
        <row r="32128">
          <cell r="A32128">
            <v>0</v>
          </cell>
          <cell r="B32128">
            <v>0</v>
          </cell>
          <cell r="C32128">
            <v>0</v>
          </cell>
          <cell r="D32128">
            <v>0</v>
          </cell>
        </row>
        <row r="32129">
          <cell r="A32129">
            <v>0</v>
          </cell>
          <cell r="B32129">
            <v>0</v>
          </cell>
          <cell r="C32129">
            <v>0</v>
          </cell>
          <cell r="D32129">
            <v>0</v>
          </cell>
        </row>
        <row r="32130">
          <cell r="A32130">
            <v>0</v>
          </cell>
          <cell r="B32130">
            <v>0</v>
          </cell>
          <cell r="C32130">
            <v>0</v>
          </cell>
          <cell r="D32130">
            <v>0</v>
          </cell>
        </row>
        <row r="32131">
          <cell r="A32131">
            <v>0</v>
          </cell>
          <cell r="B32131">
            <v>0</v>
          </cell>
          <cell r="C32131">
            <v>0</v>
          </cell>
          <cell r="D32131">
            <v>0</v>
          </cell>
        </row>
        <row r="32132">
          <cell r="A32132">
            <v>0</v>
          </cell>
          <cell r="B32132">
            <v>0</v>
          </cell>
          <cell r="C32132">
            <v>0</v>
          </cell>
          <cell r="D32132">
            <v>0</v>
          </cell>
        </row>
        <row r="32133">
          <cell r="A32133">
            <v>0</v>
          </cell>
          <cell r="B32133">
            <v>0</v>
          </cell>
          <cell r="C32133">
            <v>0</v>
          </cell>
          <cell r="D32133">
            <v>0</v>
          </cell>
        </row>
        <row r="32134">
          <cell r="A32134">
            <v>0</v>
          </cell>
          <cell r="B32134">
            <v>0</v>
          </cell>
          <cell r="C32134">
            <v>0</v>
          </cell>
          <cell r="D32134">
            <v>0</v>
          </cell>
        </row>
        <row r="32135">
          <cell r="A32135">
            <v>0</v>
          </cell>
          <cell r="B32135">
            <v>0</v>
          </cell>
          <cell r="C32135">
            <v>0</v>
          </cell>
          <cell r="D32135">
            <v>0</v>
          </cell>
        </row>
        <row r="32136">
          <cell r="A32136">
            <v>0</v>
          </cell>
          <cell r="B32136">
            <v>0</v>
          </cell>
          <cell r="C32136">
            <v>0</v>
          </cell>
          <cell r="D32136">
            <v>0</v>
          </cell>
        </row>
        <row r="32137">
          <cell r="A32137">
            <v>0</v>
          </cell>
          <cell r="B32137">
            <v>0</v>
          </cell>
          <cell r="C32137">
            <v>0</v>
          </cell>
          <cell r="D32137">
            <v>0</v>
          </cell>
        </row>
        <row r="32138">
          <cell r="A32138">
            <v>0</v>
          </cell>
          <cell r="B32138">
            <v>0</v>
          </cell>
          <cell r="C32138">
            <v>0</v>
          </cell>
          <cell r="D32138">
            <v>0</v>
          </cell>
        </row>
        <row r="32139">
          <cell r="A32139">
            <v>0</v>
          </cell>
          <cell r="B32139">
            <v>0</v>
          </cell>
          <cell r="C32139">
            <v>0</v>
          </cell>
          <cell r="D32139">
            <v>0</v>
          </cell>
        </row>
        <row r="32140">
          <cell r="A32140">
            <v>0</v>
          </cell>
          <cell r="B32140">
            <v>0</v>
          </cell>
          <cell r="C32140">
            <v>0</v>
          </cell>
          <cell r="D32140">
            <v>0</v>
          </cell>
        </row>
        <row r="32141">
          <cell r="A32141">
            <v>0</v>
          </cell>
          <cell r="B32141">
            <v>0</v>
          </cell>
          <cell r="C32141">
            <v>0</v>
          </cell>
          <cell r="D32141">
            <v>0</v>
          </cell>
        </row>
        <row r="32142">
          <cell r="A32142">
            <v>0</v>
          </cell>
          <cell r="B32142">
            <v>0</v>
          </cell>
          <cell r="C32142">
            <v>0</v>
          </cell>
          <cell r="D32142">
            <v>0</v>
          </cell>
        </row>
        <row r="32143">
          <cell r="A32143">
            <v>0</v>
          </cell>
          <cell r="B32143">
            <v>0</v>
          </cell>
          <cell r="C32143">
            <v>0</v>
          </cell>
          <cell r="D32143">
            <v>0</v>
          </cell>
        </row>
        <row r="32144">
          <cell r="A32144">
            <v>0</v>
          </cell>
          <cell r="B32144">
            <v>0</v>
          </cell>
          <cell r="C32144">
            <v>0</v>
          </cell>
          <cell r="D32144">
            <v>0</v>
          </cell>
        </row>
        <row r="32145">
          <cell r="A32145">
            <v>0</v>
          </cell>
          <cell r="B32145">
            <v>0</v>
          </cell>
          <cell r="C32145">
            <v>0</v>
          </cell>
          <cell r="D32145">
            <v>0</v>
          </cell>
        </row>
        <row r="32146">
          <cell r="A32146">
            <v>0</v>
          </cell>
          <cell r="B32146">
            <v>0</v>
          </cell>
          <cell r="C32146">
            <v>0</v>
          </cell>
          <cell r="D32146">
            <v>0</v>
          </cell>
        </row>
        <row r="32147">
          <cell r="A32147">
            <v>0</v>
          </cell>
          <cell r="B32147">
            <v>0</v>
          </cell>
          <cell r="C32147">
            <v>0</v>
          </cell>
          <cell r="D32147">
            <v>0</v>
          </cell>
        </row>
        <row r="32148">
          <cell r="A32148">
            <v>0</v>
          </cell>
          <cell r="B32148">
            <v>0</v>
          </cell>
          <cell r="C32148">
            <v>0</v>
          </cell>
          <cell r="D32148">
            <v>0</v>
          </cell>
        </row>
        <row r="32149">
          <cell r="A32149">
            <v>0</v>
          </cell>
          <cell r="B32149">
            <v>0</v>
          </cell>
          <cell r="C32149">
            <v>0</v>
          </cell>
          <cell r="D32149">
            <v>0</v>
          </cell>
        </row>
        <row r="32150">
          <cell r="A32150">
            <v>0</v>
          </cell>
          <cell r="B32150">
            <v>0</v>
          </cell>
          <cell r="C32150">
            <v>0</v>
          </cell>
          <cell r="D32150">
            <v>0</v>
          </cell>
        </row>
        <row r="32151">
          <cell r="A32151">
            <v>0</v>
          </cell>
          <cell r="B32151">
            <v>0</v>
          </cell>
          <cell r="C32151">
            <v>0</v>
          </cell>
          <cell r="D32151">
            <v>0</v>
          </cell>
        </row>
        <row r="32152">
          <cell r="A32152">
            <v>0</v>
          </cell>
          <cell r="B32152">
            <v>0</v>
          </cell>
          <cell r="C32152">
            <v>0</v>
          </cell>
          <cell r="D32152">
            <v>0</v>
          </cell>
        </row>
        <row r="32153">
          <cell r="A32153">
            <v>0</v>
          </cell>
          <cell r="B32153">
            <v>0</v>
          </cell>
          <cell r="C32153">
            <v>0</v>
          </cell>
          <cell r="D32153">
            <v>0</v>
          </cell>
        </row>
        <row r="32154">
          <cell r="A32154">
            <v>0</v>
          </cell>
          <cell r="B32154">
            <v>0</v>
          </cell>
          <cell r="C32154">
            <v>0</v>
          </cell>
          <cell r="D32154">
            <v>0</v>
          </cell>
        </row>
        <row r="32155">
          <cell r="A32155">
            <v>0</v>
          </cell>
          <cell r="B32155">
            <v>0</v>
          </cell>
          <cell r="C32155">
            <v>0</v>
          </cell>
          <cell r="D32155">
            <v>0</v>
          </cell>
        </row>
        <row r="32156">
          <cell r="A32156">
            <v>0</v>
          </cell>
          <cell r="B32156">
            <v>0</v>
          </cell>
          <cell r="C32156">
            <v>0</v>
          </cell>
          <cell r="D32156">
            <v>0</v>
          </cell>
        </row>
        <row r="32157">
          <cell r="A32157">
            <v>0</v>
          </cell>
          <cell r="B32157">
            <v>0</v>
          </cell>
          <cell r="C32157">
            <v>0</v>
          </cell>
          <cell r="D32157">
            <v>0</v>
          </cell>
        </row>
        <row r="32158">
          <cell r="A32158">
            <v>0</v>
          </cell>
          <cell r="B32158">
            <v>0</v>
          </cell>
          <cell r="C32158">
            <v>0</v>
          </cell>
          <cell r="D32158">
            <v>0</v>
          </cell>
        </row>
        <row r="32159">
          <cell r="A32159">
            <v>0</v>
          </cell>
          <cell r="B32159">
            <v>0</v>
          </cell>
          <cell r="C32159">
            <v>0</v>
          </cell>
          <cell r="D32159">
            <v>0</v>
          </cell>
        </row>
        <row r="32160">
          <cell r="A32160">
            <v>0</v>
          </cell>
          <cell r="B32160">
            <v>0</v>
          </cell>
          <cell r="C32160">
            <v>0</v>
          </cell>
          <cell r="D32160">
            <v>0</v>
          </cell>
        </row>
        <row r="32161">
          <cell r="A32161">
            <v>0</v>
          </cell>
          <cell r="B32161">
            <v>0</v>
          </cell>
          <cell r="C32161">
            <v>0</v>
          </cell>
          <cell r="D32161">
            <v>0</v>
          </cell>
        </row>
        <row r="32162">
          <cell r="A32162">
            <v>0</v>
          </cell>
          <cell r="B32162">
            <v>0</v>
          </cell>
          <cell r="C32162">
            <v>0</v>
          </cell>
          <cell r="D32162">
            <v>0</v>
          </cell>
        </row>
        <row r="32163">
          <cell r="A32163">
            <v>0</v>
          </cell>
          <cell r="B32163">
            <v>0</v>
          </cell>
          <cell r="C32163">
            <v>0</v>
          </cell>
          <cell r="D32163">
            <v>0</v>
          </cell>
        </row>
        <row r="32164">
          <cell r="A32164">
            <v>0</v>
          </cell>
          <cell r="B32164">
            <v>0</v>
          </cell>
          <cell r="C32164">
            <v>0</v>
          </cell>
          <cell r="D32164">
            <v>0</v>
          </cell>
        </row>
        <row r="32165">
          <cell r="A32165">
            <v>0</v>
          </cell>
          <cell r="B32165">
            <v>0</v>
          </cell>
          <cell r="C32165">
            <v>0</v>
          </cell>
          <cell r="D32165">
            <v>0</v>
          </cell>
        </row>
        <row r="32166">
          <cell r="A32166">
            <v>0</v>
          </cell>
          <cell r="B32166">
            <v>0</v>
          </cell>
          <cell r="C32166">
            <v>0</v>
          </cell>
          <cell r="D32166">
            <v>0</v>
          </cell>
        </row>
        <row r="32167">
          <cell r="A32167">
            <v>0</v>
          </cell>
          <cell r="B32167">
            <v>0</v>
          </cell>
          <cell r="C32167">
            <v>0</v>
          </cell>
          <cell r="D32167">
            <v>0</v>
          </cell>
        </row>
        <row r="32168">
          <cell r="A32168">
            <v>0</v>
          </cell>
          <cell r="B32168">
            <v>0</v>
          </cell>
          <cell r="C32168">
            <v>0</v>
          </cell>
          <cell r="D32168">
            <v>0</v>
          </cell>
        </row>
        <row r="32169">
          <cell r="A32169">
            <v>0</v>
          </cell>
          <cell r="B32169">
            <v>0</v>
          </cell>
          <cell r="C32169">
            <v>0</v>
          </cell>
          <cell r="D32169">
            <v>0</v>
          </cell>
        </row>
        <row r="32170">
          <cell r="A32170">
            <v>0</v>
          </cell>
          <cell r="B32170">
            <v>0</v>
          </cell>
          <cell r="C32170">
            <v>0</v>
          </cell>
          <cell r="D32170">
            <v>0</v>
          </cell>
        </row>
        <row r="32171">
          <cell r="A32171">
            <v>0</v>
          </cell>
          <cell r="B32171">
            <v>0</v>
          </cell>
          <cell r="C32171">
            <v>0</v>
          </cell>
          <cell r="D32171">
            <v>0</v>
          </cell>
        </row>
        <row r="32172">
          <cell r="A32172">
            <v>0</v>
          </cell>
          <cell r="B32172">
            <v>0</v>
          </cell>
          <cell r="C32172">
            <v>0</v>
          </cell>
          <cell r="D32172">
            <v>0</v>
          </cell>
        </row>
        <row r="32173">
          <cell r="A32173">
            <v>0</v>
          </cell>
          <cell r="B32173">
            <v>0</v>
          </cell>
          <cell r="C32173">
            <v>0</v>
          </cell>
          <cell r="D32173">
            <v>0</v>
          </cell>
        </row>
        <row r="32174">
          <cell r="A32174">
            <v>0</v>
          </cell>
          <cell r="B32174">
            <v>0</v>
          </cell>
          <cell r="C32174">
            <v>0</v>
          </cell>
          <cell r="D32174">
            <v>0</v>
          </cell>
        </row>
        <row r="32175">
          <cell r="A32175">
            <v>0</v>
          </cell>
          <cell r="B32175">
            <v>0</v>
          </cell>
          <cell r="C32175">
            <v>0</v>
          </cell>
          <cell r="D32175">
            <v>0</v>
          </cell>
        </row>
        <row r="32176">
          <cell r="A32176">
            <v>0</v>
          </cell>
          <cell r="B32176">
            <v>0</v>
          </cell>
          <cell r="C32176">
            <v>0</v>
          </cell>
          <cell r="D32176">
            <v>0</v>
          </cell>
        </row>
        <row r="32177">
          <cell r="A32177">
            <v>0</v>
          </cell>
          <cell r="B32177">
            <v>0</v>
          </cell>
          <cell r="C32177">
            <v>0</v>
          </cell>
          <cell r="D32177">
            <v>0</v>
          </cell>
        </row>
        <row r="32178">
          <cell r="A32178">
            <v>0</v>
          </cell>
          <cell r="B32178">
            <v>0</v>
          </cell>
          <cell r="C32178">
            <v>0</v>
          </cell>
          <cell r="D32178">
            <v>0</v>
          </cell>
        </row>
        <row r="32179">
          <cell r="A32179">
            <v>0</v>
          </cell>
          <cell r="B32179">
            <v>0</v>
          </cell>
          <cell r="C32179">
            <v>0</v>
          </cell>
          <cell r="D32179">
            <v>0</v>
          </cell>
        </row>
        <row r="32180">
          <cell r="A32180">
            <v>0</v>
          </cell>
          <cell r="B32180">
            <v>0</v>
          </cell>
          <cell r="C32180">
            <v>0</v>
          </cell>
          <cell r="D32180">
            <v>0</v>
          </cell>
        </row>
        <row r="32181">
          <cell r="A32181">
            <v>0</v>
          </cell>
          <cell r="B32181">
            <v>0</v>
          </cell>
          <cell r="C32181">
            <v>0</v>
          </cell>
          <cell r="D32181">
            <v>0</v>
          </cell>
        </row>
        <row r="32182">
          <cell r="A32182">
            <v>0</v>
          </cell>
          <cell r="B32182">
            <v>0</v>
          </cell>
          <cell r="C32182">
            <v>0</v>
          </cell>
          <cell r="D32182">
            <v>0</v>
          </cell>
        </row>
        <row r="32183">
          <cell r="A32183">
            <v>0</v>
          </cell>
          <cell r="B32183">
            <v>0</v>
          </cell>
          <cell r="C32183">
            <v>0</v>
          </cell>
          <cell r="D32183">
            <v>0</v>
          </cell>
        </row>
        <row r="32184">
          <cell r="A32184">
            <v>0</v>
          </cell>
          <cell r="B32184">
            <v>0</v>
          </cell>
          <cell r="C32184">
            <v>0</v>
          </cell>
          <cell r="D32184">
            <v>0</v>
          </cell>
        </row>
        <row r="32185">
          <cell r="A32185">
            <v>0</v>
          </cell>
          <cell r="B32185">
            <v>0</v>
          </cell>
          <cell r="C32185">
            <v>0</v>
          </cell>
          <cell r="D32185">
            <v>0</v>
          </cell>
        </row>
        <row r="32186">
          <cell r="A32186">
            <v>0</v>
          </cell>
          <cell r="B32186">
            <v>0</v>
          </cell>
          <cell r="C32186">
            <v>0</v>
          </cell>
          <cell r="D32186">
            <v>0</v>
          </cell>
        </row>
        <row r="32187">
          <cell r="A32187">
            <v>0</v>
          </cell>
          <cell r="B32187">
            <v>0</v>
          </cell>
          <cell r="C32187">
            <v>0</v>
          </cell>
          <cell r="D32187">
            <v>0</v>
          </cell>
        </row>
        <row r="32188">
          <cell r="A32188">
            <v>0</v>
          </cell>
          <cell r="B32188">
            <v>0</v>
          </cell>
          <cell r="C32188">
            <v>0</v>
          </cell>
          <cell r="D32188">
            <v>0</v>
          </cell>
        </row>
        <row r="32189">
          <cell r="A32189">
            <v>0</v>
          </cell>
          <cell r="B32189">
            <v>0</v>
          </cell>
          <cell r="C32189">
            <v>0</v>
          </cell>
          <cell r="D32189">
            <v>0</v>
          </cell>
        </row>
        <row r="32190">
          <cell r="A32190">
            <v>0</v>
          </cell>
          <cell r="B32190">
            <v>0</v>
          </cell>
          <cell r="C32190">
            <v>0</v>
          </cell>
          <cell r="D32190">
            <v>0</v>
          </cell>
        </row>
        <row r="32191">
          <cell r="A32191">
            <v>0</v>
          </cell>
          <cell r="B32191">
            <v>0</v>
          </cell>
          <cell r="C32191">
            <v>0</v>
          </cell>
          <cell r="D32191">
            <v>0</v>
          </cell>
        </row>
        <row r="32192">
          <cell r="A32192">
            <v>0</v>
          </cell>
          <cell r="B32192">
            <v>0</v>
          </cell>
          <cell r="C32192">
            <v>0</v>
          </cell>
          <cell r="D32192">
            <v>0</v>
          </cell>
        </row>
        <row r="32193">
          <cell r="A32193">
            <v>0</v>
          </cell>
          <cell r="B32193">
            <v>0</v>
          </cell>
          <cell r="C32193">
            <v>0</v>
          </cell>
          <cell r="D32193">
            <v>0</v>
          </cell>
        </row>
        <row r="32194">
          <cell r="A32194">
            <v>0</v>
          </cell>
          <cell r="B32194">
            <v>0</v>
          </cell>
          <cell r="C32194">
            <v>0</v>
          </cell>
          <cell r="D32194">
            <v>0</v>
          </cell>
        </row>
        <row r="32195">
          <cell r="A32195">
            <v>0</v>
          </cell>
          <cell r="B32195">
            <v>0</v>
          </cell>
          <cell r="C32195">
            <v>0</v>
          </cell>
          <cell r="D32195">
            <v>0</v>
          </cell>
        </row>
        <row r="32196">
          <cell r="A32196">
            <v>0</v>
          </cell>
          <cell r="B32196">
            <v>0</v>
          </cell>
          <cell r="C32196">
            <v>0</v>
          </cell>
          <cell r="D32196">
            <v>0</v>
          </cell>
        </row>
        <row r="32197">
          <cell r="A32197">
            <v>0</v>
          </cell>
          <cell r="B32197">
            <v>0</v>
          </cell>
          <cell r="C32197">
            <v>0</v>
          </cell>
          <cell r="D32197">
            <v>0</v>
          </cell>
        </row>
        <row r="32198">
          <cell r="A32198">
            <v>0</v>
          </cell>
          <cell r="B32198">
            <v>0</v>
          </cell>
          <cell r="C32198">
            <v>0</v>
          </cell>
          <cell r="D32198">
            <v>0</v>
          </cell>
        </row>
        <row r="32199">
          <cell r="A32199">
            <v>0</v>
          </cell>
          <cell r="B32199">
            <v>0</v>
          </cell>
          <cell r="C32199">
            <v>0</v>
          </cell>
          <cell r="D32199">
            <v>0</v>
          </cell>
        </row>
        <row r="32200">
          <cell r="A32200">
            <v>0</v>
          </cell>
          <cell r="B32200">
            <v>0</v>
          </cell>
          <cell r="C32200">
            <v>0</v>
          </cell>
          <cell r="D32200">
            <v>0</v>
          </cell>
        </row>
        <row r="32201">
          <cell r="A32201">
            <v>0</v>
          </cell>
          <cell r="B32201">
            <v>0</v>
          </cell>
          <cell r="C32201">
            <v>0</v>
          </cell>
          <cell r="D32201">
            <v>0</v>
          </cell>
        </row>
        <row r="32202">
          <cell r="A32202">
            <v>0</v>
          </cell>
          <cell r="B32202">
            <v>0</v>
          </cell>
          <cell r="C32202">
            <v>0</v>
          </cell>
          <cell r="D32202">
            <v>0</v>
          </cell>
        </row>
        <row r="32203">
          <cell r="A32203">
            <v>0</v>
          </cell>
          <cell r="B32203">
            <v>0</v>
          </cell>
          <cell r="C32203">
            <v>0</v>
          </cell>
          <cell r="D32203">
            <v>0</v>
          </cell>
        </row>
        <row r="32204">
          <cell r="A32204">
            <v>0</v>
          </cell>
          <cell r="B32204">
            <v>0</v>
          </cell>
          <cell r="C32204">
            <v>0</v>
          </cell>
          <cell r="D32204">
            <v>0</v>
          </cell>
        </row>
        <row r="32205">
          <cell r="A32205">
            <v>0</v>
          </cell>
          <cell r="B32205">
            <v>0</v>
          </cell>
          <cell r="C32205">
            <v>0</v>
          </cell>
          <cell r="D32205">
            <v>0</v>
          </cell>
        </row>
        <row r="32206">
          <cell r="A32206">
            <v>0</v>
          </cell>
          <cell r="B32206">
            <v>0</v>
          </cell>
          <cell r="C32206">
            <v>0</v>
          </cell>
          <cell r="D32206">
            <v>0</v>
          </cell>
        </row>
        <row r="32207">
          <cell r="A32207">
            <v>0</v>
          </cell>
          <cell r="B32207">
            <v>0</v>
          </cell>
          <cell r="C32207">
            <v>0</v>
          </cell>
          <cell r="D32207">
            <v>0</v>
          </cell>
        </row>
        <row r="32208">
          <cell r="A32208">
            <v>0</v>
          </cell>
          <cell r="B32208">
            <v>0</v>
          </cell>
          <cell r="C32208">
            <v>0</v>
          </cell>
          <cell r="D32208">
            <v>0</v>
          </cell>
        </row>
        <row r="32209">
          <cell r="A32209">
            <v>0</v>
          </cell>
          <cell r="B32209">
            <v>0</v>
          </cell>
          <cell r="C32209">
            <v>0</v>
          </cell>
          <cell r="D32209">
            <v>0</v>
          </cell>
        </row>
        <row r="32210">
          <cell r="A32210">
            <v>0</v>
          </cell>
          <cell r="B32210">
            <v>0</v>
          </cell>
          <cell r="C32210">
            <v>0</v>
          </cell>
          <cell r="D32210">
            <v>0</v>
          </cell>
        </row>
        <row r="32211">
          <cell r="A32211">
            <v>0</v>
          </cell>
          <cell r="B32211">
            <v>0</v>
          </cell>
          <cell r="C32211">
            <v>0</v>
          </cell>
          <cell r="D32211">
            <v>0</v>
          </cell>
        </row>
        <row r="32212">
          <cell r="A32212">
            <v>0</v>
          </cell>
          <cell r="B32212">
            <v>0</v>
          </cell>
          <cell r="C32212">
            <v>0</v>
          </cell>
          <cell r="D32212">
            <v>0</v>
          </cell>
        </row>
        <row r="32213">
          <cell r="A32213">
            <v>0</v>
          </cell>
          <cell r="B32213">
            <v>0</v>
          </cell>
          <cell r="C32213">
            <v>0</v>
          </cell>
          <cell r="D32213">
            <v>0</v>
          </cell>
        </row>
        <row r="32214">
          <cell r="A32214">
            <v>0</v>
          </cell>
          <cell r="B32214">
            <v>0</v>
          </cell>
          <cell r="C32214">
            <v>0</v>
          </cell>
          <cell r="D32214">
            <v>0</v>
          </cell>
        </row>
        <row r="32215">
          <cell r="A32215">
            <v>0</v>
          </cell>
          <cell r="B32215">
            <v>0</v>
          </cell>
          <cell r="C32215">
            <v>0</v>
          </cell>
          <cell r="D32215">
            <v>0</v>
          </cell>
        </row>
        <row r="32216">
          <cell r="A32216">
            <v>0</v>
          </cell>
          <cell r="B32216">
            <v>0</v>
          </cell>
          <cell r="C32216">
            <v>0</v>
          </cell>
          <cell r="D32216">
            <v>0</v>
          </cell>
        </row>
        <row r="32217">
          <cell r="A32217">
            <v>0</v>
          </cell>
          <cell r="B32217">
            <v>0</v>
          </cell>
          <cell r="C32217">
            <v>0</v>
          </cell>
          <cell r="D32217">
            <v>0</v>
          </cell>
        </row>
        <row r="32218">
          <cell r="A32218">
            <v>0</v>
          </cell>
          <cell r="B32218">
            <v>0</v>
          </cell>
          <cell r="C32218">
            <v>0</v>
          </cell>
          <cell r="D32218">
            <v>0</v>
          </cell>
        </row>
        <row r="32219">
          <cell r="A32219">
            <v>0</v>
          </cell>
          <cell r="B32219">
            <v>0</v>
          </cell>
          <cell r="C32219">
            <v>0</v>
          </cell>
          <cell r="D32219">
            <v>0</v>
          </cell>
        </row>
        <row r="32220">
          <cell r="A32220">
            <v>0</v>
          </cell>
          <cell r="B32220">
            <v>0</v>
          </cell>
          <cell r="C32220">
            <v>0</v>
          </cell>
          <cell r="D32220">
            <v>0</v>
          </cell>
        </row>
        <row r="32221">
          <cell r="A32221">
            <v>0</v>
          </cell>
          <cell r="B32221">
            <v>0</v>
          </cell>
          <cell r="C32221">
            <v>0</v>
          </cell>
          <cell r="D32221">
            <v>0</v>
          </cell>
        </row>
        <row r="32222">
          <cell r="A32222">
            <v>0</v>
          </cell>
          <cell r="B32222">
            <v>0</v>
          </cell>
          <cell r="C32222">
            <v>0</v>
          </cell>
          <cell r="D32222">
            <v>0</v>
          </cell>
        </row>
        <row r="32223">
          <cell r="A32223">
            <v>0</v>
          </cell>
          <cell r="B32223">
            <v>0</v>
          </cell>
          <cell r="C32223">
            <v>0</v>
          </cell>
          <cell r="D32223">
            <v>0</v>
          </cell>
        </row>
        <row r="32224">
          <cell r="A32224">
            <v>0</v>
          </cell>
          <cell r="B32224">
            <v>0</v>
          </cell>
          <cell r="C32224">
            <v>0</v>
          </cell>
          <cell r="D32224">
            <v>0</v>
          </cell>
        </row>
        <row r="32225">
          <cell r="A32225">
            <v>0</v>
          </cell>
          <cell r="B32225">
            <v>0</v>
          </cell>
          <cell r="C32225">
            <v>0</v>
          </cell>
          <cell r="D32225">
            <v>0</v>
          </cell>
        </row>
        <row r="32226">
          <cell r="A32226">
            <v>0</v>
          </cell>
          <cell r="B32226">
            <v>0</v>
          </cell>
          <cell r="C32226">
            <v>0</v>
          </cell>
          <cell r="D32226">
            <v>0</v>
          </cell>
        </row>
        <row r="32227">
          <cell r="A32227">
            <v>0</v>
          </cell>
          <cell r="B32227">
            <v>0</v>
          </cell>
          <cell r="C32227">
            <v>0</v>
          </cell>
          <cell r="D32227">
            <v>0</v>
          </cell>
        </row>
        <row r="32228">
          <cell r="A32228">
            <v>0</v>
          </cell>
          <cell r="B32228">
            <v>0</v>
          </cell>
          <cell r="C32228">
            <v>0</v>
          </cell>
          <cell r="D32228">
            <v>0</v>
          </cell>
        </row>
        <row r="32229">
          <cell r="A32229">
            <v>0</v>
          </cell>
          <cell r="B32229">
            <v>0</v>
          </cell>
          <cell r="C32229">
            <v>0</v>
          </cell>
          <cell r="D32229">
            <v>0</v>
          </cell>
        </row>
        <row r="32230">
          <cell r="A32230">
            <v>0</v>
          </cell>
          <cell r="B32230">
            <v>0</v>
          </cell>
          <cell r="C32230">
            <v>0</v>
          </cell>
          <cell r="D32230">
            <v>0</v>
          </cell>
        </row>
        <row r="32231">
          <cell r="A32231">
            <v>0</v>
          </cell>
          <cell r="B32231">
            <v>0</v>
          </cell>
          <cell r="C32231">
            <v>0</v>
          </cell>
          <cell r="D32231">
            <v>0</v>
          </cell>
        </row>
        <row r="32232">
          <cell r="A32232">
            <v>0</v>
          </cell>
          <cell r="B32232">
            <v>0</v>
          </cell>
          <cell r="C32232">
            <v>0</v>
          </cell>
          <cell r="D32232">
            <v>0</v>
          </cell>
        </row>
        <row r="32233">
          <cell r="A32233">
            <v>0</v>
          </cell>
          <cell r="B32233">
            <v>0</v>
          </cell>
          <cell r="C32233">
            <v>0</v>
          </cell>
          <cell r="D32233">
            <v>0</v>
          </cell>
        </row>
        <row r="32234">
          <cell r="A32234">
            <v>0</v>
          </cell>
          <cell r="B32234">
            <v>0</v>
          </cell>
          <cell r="C32234">
            <v>0</v>
          </cell>
          <cell r="D32234">
            <v>0</v>
          </cell>
        </row>
        <row r="32235">
          <cell r="A32235">
            <v>0</v>
          </cell>
          <cell r="B32235">
            <v>0</v>
          </cell>
          <cell r="C32235">
            <v>0</v>
          </cell>
          <cell r="D32235">
            <v>0</v>
          </cell>
        </row>
        <row r="32236">
          <cell r="A32236">
            <v>0</v>
          </cell>
          <cell r="B32236">
            <v>0</v>
          </cell>
          <cell r="C32236">
            <v>0</v>
          </cell>
          <cell r="D32236">
            <v>0</v>
          </cell>
        </row>
        <row r="32237">
          <cell r="A32237">
            <v>0</v>
          </cell>
          <cell r="B32237">
            <v>0</v>
          </cell>
          <cell r="C32237">
            <v>0</v>
          </cell>
          <cell r="D32237">
            <v>0</v>
          </cell>
        </row>
        <row r="32238">
          <cell r="A32238">
            <v>0</v>
          </cell>
          <cell r="B32238">
            <v>0</v>
          </cell>
          <cell r="C32238">
            <v>0</v>
          </cell>
          <cell r="D32238">
            <v>0</v>
          </cell>
        </row>
        <row r="32239">
          <cell r="A32239">
            <v>0</v>
          </cell>
          <cell r="B32239">
            <v>0</v>
          </cell>
          <cell r="C32239">
            <v>0</v>
          </cell>
          <cell r="D32239">
            <v>0</v>
          </cell>
        </row>
        <row r="32240">
          <cell r="A32240">
            <v>0</v>
          </cell>
          <cell r="B32240">
            <v>0</v>
          </cell>
          <cell r="C32240">
            <v>0</v>
          </cell>
          <cell r="D32240">
            <v>0</v>
          </cell>
        </row>
        <row r="32241">
          <cell r="A32241">
            <v>0</v>
          </cell>
          <cell r="B32241">
            <v>0</v>
          </cell>
          <cell r="C32241">
            <v>0</v>
          </cell>
          <cell r="D32241">
            <v>0</v>
          </cell>
        </row>
        <row r="32242">
          <cell r="A32242">
            <v>0</v>
          </cell>
          <cell r="B32242">
            <v>0</v>
          </cell>
          <cell r="C32242">
            <v>0</v>
          </cell>
          <cell r="D32242">
            <v>0</v>
          </cell>
        </row>
        <row r="32243">
          <cell r="A32243">
            <v>0</v>
          </cell>
          <cell r="B32243">
            <v>0</v>
          </cell>
          <cell r="C32243">
            <v>0</v>
          </cell>
          <cell r="D32243">
            <v>0</v>
          </cell>
        </row>
        <row r="32244">
          <cell r="A32244">
            <v>0</v>
          </cell>
          <cell r="B32244">
            <v>0</v>
          </cell>
          <cell r="C32244">
            <v>0</v>
          </cell>
          <cell r="D32244">
            <v>0</v>
          </cell>
        </row>
        <row r="32245">
          <cell r="A32245">
            <v>0</v>
          </cell>
          <cell r="B32245">
            <v>0</v>
          </cell>
          <cell r="C32245">
            <v>0</v>
          </cell>
          <cell r="D32245">
            <v>0</v>
          </cell>
        </row>
        <row r="32246">
          <cell r="A32246">
            <v>0</v>
          </cell>
          <cell r="B32246">
            <v>0</v>
          </cell>
          <cell r="C32246">
            <v>0</v>
          </cell>
          <cell r="D32246">
            <v>0</v>
          </cell>
        </row>
        <row r="32247">
          <cell r="A32247">
            <v>0</v>
          </cell>
          <cell r="B32247">
            <v>0</v>
          </cell>
          <cell r="C32247">
            <v>0</v>
          </cell>
          <cell r="D32247">
            <v>0</v>
          </cell>
        </row>
        <row r="32248">
          <cell r="A32248">
            <v>0</v>
          </cell>
          <cell r="B32248">
            <v>0</v>
          </cell>
          <cell r="C32248">
            <v>0</v>
          </cell>
          <cell r="D32248">
            <v>0</v>
          </cell>
        </row>
        <row r="32249">
          <cell r="A32249">
            <v>0</v>
          </cell>
          <cell r="B32249">
            <v>0</v>
          </cell>
          <cell r="C32249">
            <v>0</v>
          </cell>
          <cell r="D32249">
            <v>0</v>
          </cell>
        </row>
        <row r="32250">
          <cell r="A32250">
            <v>0</v>
          </cell>
          <cell r="B32250">
            <v>0</v>
          </cell>
          <cell r="C32250">
            <v>0</v>
          </cell>
          <cell r="D32250">
            <v>0</v>
          </cell>
        </row>
        <row r="32251">
          <cell r="A32251">
            <v>0</v>
          </cell>
          <cell r="B32251">
            <v>0</v>
          </cell>
          <cell r="C32251">
            <v>0</v>
          </cell>
          <cell r="D32251">
            <v>0</v>
          </cell>
        </row>
        <row r="32252">
          <cell r="A32252">
            <v>0</v>
          </cell>
          <cell r="B32252">
            <v>0</v>
          </cell>
          <cell r="C32252">
            <v>0</v>
          </cell>
          <cell r="D32252">
            <v>0</v>
          </cell>
        </row>
        <row r="32253">
          <cell r="A32253">
            <v>0</v>
          </cell>
          <cell r="B32253">
            <v>0</v>
          </cell>
          <cell r="C32253">
            <v>0</v>
          </cell>
          <cell r="D32253">
            <v>0</v>
          </cell>
        </row>
        <row r="32254">
          <cell r="A32254">
            <v>0</v>
          </cell>
          <cell r="B32254">
            <v>0</v>
          </cell>
          <cell r="C32254">
            <v>0</v>
          </cell>
          <cell r="D32254">
            <v>0</v>
          </cell>
        </row>
        <row r="32255">
          <cell r="A32255">
            <v>0</v>
          </cell>
          <cell r="B32255">
            <v>0</v>
          </cell>
          <cell r="C32255">
            <v>0</v>
          </cell>
          <cell r="D32255">
            <v>0</v>
          </cell>
        </row>
        <row r="32256">
          <cell r="A32256">
            <v>0</v>
          </cell>
          <cell r="B32256">
            <v>0</v>
          </cell>
          <cell r="C32256">
            <v>0</v>
          </cell>
          <cell r="D32256">
            <v>0</v>
          </cell>
        </row>
        <row r="32257">
          <cell r="A32257">
            <v>0</v>
          </cell>
          <cell r="B32257">
            <v>0</v>
          </cell>
          <cell r="C32257">
            <v>0</v>
          </cell>
          <cell r="D32257">
            <v>0</v>
          </cell>
        </row>
        <row r="32258">
          <cell r="A32258">
            <v>0</v>
          </cell>
          <cell r="B32258">
            <v>0</v>
          </cell>
          <cell r="C32258">
            <v>0</v>
          </cell>
          <cell r="D32258">
            <v>0</v>
          </cell>
        </row>
        <row r="32259">
          <cell r="A32259">
            <v>0</v>
          </cell>
          <cell r="B32259">
            <v>0</v>
          </cell>
          <cell r="C32259">
            <v>0</v>
          </cell>
          <cell r="D32259">
            <v>0</v>
          </cell>
        </row>
        <row r="32260">
          <cell r="A32260">
            <v>0</v>
          </cell>
          <cell r="B32260">
            <v>0</v>
          </cell>
          <cell r="C32260">
            <v>0</v>
          </cell>
          <cell r="D32260">
            <v>0</v>
          </cell>
        </row>
        <row r="32261">
          <cell r="A32261">
            <v>0</v>
          </cell>
          <cell r="B32261">
            <v>0</v>
          </cell>
          <cell r="C32261">
            <v>0</v>
          </cell>
          <cell r="D32261">
            <v>0</v>
          </cell>
        </row>
        <row r="32262">
          <cell r="A32262">
            <v>0</v>
          </cell>
          <cell r="B32262">
            <v>0</v>
          </cell>
          <cell r="C32262">
            <v>0</v>
          </cell>
          <cell r="D32262">
            <v>0</v>
          </cell>
        </row>
        <row r="32263">
          <cell r="A32263">
            <v>0</v>
          </cell>
          <cell r="B32263">
            <v>0</v>
          </cell>
          <cell r="C32263">
            <v>0</v>
          </cell>
          <cell r="D32263">
            <v>0</v>
          </cell>
        </row>
        <row r="32264">
          <cell r="A32264">
            <v>0</v>
          </cell>
          <cell r="B32264">
            <v>0</v>
          </cell>
          <cell r="C32264">
            <v>0</v>
          </cell>
          <cell r="D32264">
            <v>0</v>
          </cell>
        </row>
        <row r="32265">
          <cell r="A32265">
            <v>0</v>
          </cell>
          <cell r="B32265">
            <v>0</v>
          </cell>
          <cell r="C32265">
            <v>0</v>
          </cell>
          <cell r="D32265">
            <v>0</v>
          </cell>
        </row>
        <row r="32266">
          <cell r="A32266">
            <v>0</v>
          </cell>
          <cell r="B32266">
            <v>0</v>
          </cell>
          <cell r="C32266">
            <v>0</v>
          </cell>
          <cell r="D32266">
            <v>0</v>
          </cell>
        </row>
        <row r="32267">
          <cell r="A32267">
            <v>0</v>
          </cell>
          <cell r="B32267">
            <v>0</v>
          </cell>
          <cell r="C32267">
            <v>0</v>
          </cell>
          <cell r="D32267">
            <v>0</v>
          </cell>
        </row>
        <row r="32268">
          <cell r="A32268">
            <v>0</v>
          </cell>
          <cell r="B32268">
            <v>0</v>
          </cell>
          <cell r="C32268">
            <v>0</v>
          </cell>
          <cell r="D32268">
            <v>0</v>
          </cell>
        </row>
        <row r="32269">
          <cell r="A32269">
            <v>0</v>
          </cell>
          <cell r="B32269">
            <v>0</v>
          </cell>
          <cell r="C32269">
            <v>0</v>
          </cell>
          <cell r="D32269">
            <v>0</v>
          </cell>
        </row>
        <row r="32270">
          <cell r="A32270">
            <v>0</v>
          </cell>
          <cell r="B32270">
            <v>0</v>
          </cell>
          <cell r="C32270">
            <v>0</v>
          </cell>
          <cell r="D32270">
            <v>0</v>
          </cell>
        </row>
        <row r="32271">
          <cell r="A32271">
            <v>0</v>
          </cell>
          <cell r="B32271">
            <v>0</v>
          </cell>
          <cell r="C32271">
            <v>0</v>
          </cell>
          <cell r="D32271">
            <v>0</v>
          </cell>
        </row>
        <row r="32272">
          <cell r="A32272">
            <v>0</v>
          </cell>
          <cell r="B32272">
            <v>0</v>
          </cell>
          <cell r="C32272">
            <v>0</v>
          </cell>
          <cell r="D32272">
            <v>0</v>
          </cell>
        </row>
        <row r="32273">
          <cell r="A32273">
            <v>0</v>
          </cell>
          <cell r="B32273">
            <v>0</v>
          </cell>
          <cell r="C32273">
            <v>0</v>
          </cell>
          <cell r="D32273">
            <v>0</v>
          </cell>
        </row>
        <row r="32274">
          <cell r="A32274">
            <v>0</v>
          </cell>
          <cell r="B32274">
            <v>0</v>
          </cell>
          <cell r="C32274">
            <v>0</v>
          </cell>
          <cell r="D32274">
            <v>0</v>
          </cell>
        </row>
        <row r="32275">
          <cell r="A32275">
            <v>0</v>
          </cell>
          <cell r="B32275">
            <v>0</v>
          </cell>
          <cell r="C32275">
            <v>0</v>
          </cell>
          <cell r="D32275">
            <v>0</v>
          </cell>
        </row>
        <row r="32276">
          <cell r="A32276">
            <v>0</v>
          </cell>
          <cell r="B32276">
            <v>0</v>
          </cell>
          <cell r="C32276">
            <v>0</v>
          </cell>
          <cell r="D32276">
            <v>0</v>
          </cell>
        </row>
        <row r="32277">
          <cell r="A32277">
            <v>0</v>
          </cell>
          <cell r="B32277">
            <v>0</v>
          </cell>
          <cell r="C32277">
            <v>0</v>
          </cell>
          <cell r="D32277">
            <v>0</v>
          </cell>
        </row>
        <row r="32278">
          <cell r="A32278">
            <v>0</v>
          </cell>
          <cell r="B32278">
            <v>0</v>
          </cell>
          <cell r="C32278">
            <v>0</v>
          </cell>
          <cell r="D32278">
            <v>0</v>
          </cell>
        </row>
        <row r="32279">
          <cell r="A32279">
            <v>0</v>
          </cell>
          <cell r="B32279">
            <v>0</v>
          </cell>
          <cell r="C32279">
            <v>0</v>
          </cell>
          <cell r="D32279">
            <v>0</v>
          </cell>
        </row>
        <row r="32280">
          <cell r="A32280">
            <v>0</v>
          </cell>
          <cell r="B32280">
            <v>0</v>
          </cell>
          <cell r="C32280">
            <v>0</v>
          </cell>
          <cell r="D32280">
            <v>0</v>
          </cell>
        </row>
        <row r="32281">
          <cell r="A32281">
            <v>0</v>
          </cell>
          <cell r="B32281">
            <v>0</v>
          </cell>
          <cell r="C32281">
            <v>0</v>
          </cell>
          <cell r="D32281">
            <v>0</v>
          </cell>
        </row>
        <row r="32282">
          <cell r="A32282">
            <v>0</v>
          </cell>
          <cell r="B32282">
            <v>0</v>
          </cell>
          <cell r="C32282">
            <v>0</v>
          </cell>
          <cell r="D32282">
            <v>0</v>
          </cell>
        </row>
        <row r="32283">
          <cell r="A32283">
            <v>0</v>
          </cell>
          <cell r="B32283">
            <v>0</v>
          </cell>
          <cell r="C32283">
            <v>0</v>
          </cell>
          <cell r="D32283">
            <v>0</v>
          </cell>
        </row>
        <row r="32284">
          <cell r="A32284">
            <v>0</v>
          </cell>
          <cell r="B32284">
            <v>0</v>
          </cell>
          <cell r="C32284">
            <v>0</v>
          </cell>
          <cell r="D32284">
            <v>0</v>
          </cell>
        </row>
        <row r="32285">
          <cell r="A32285">
            <v>0</v>
          </cell>
          <cell r="B32285">
            <v>0</v>
          </cell>
          <cell r="C32285">
            <v>0</v>
          </cell>
          <cell r="D32285">
            <v>0</v>
          </cell>
        </row>
        <row r="32286">
          <cell r="A32286">
            <v>0</v>
          </cell>
          <cell r="B32286">
            <v>0</v>
          </cell>
          <cell r="C32286">
            <v>0</v>
          </cell>
          <cell r="D32286">
            <v>0</v>
          </cell>
        </row>
        <row r="32287">
          <cell r="A32287">
            <v>0</v>
          </cell>
          <cell r="B32287">
            <v>0</v>
          </cell>
          <cell r="C32287">
            <v>0</v>
          </cell>
          <cell r="D32287">
            <v>0</v>
          </cell>
        </row>
        <row r="32288">
          <cell r="A32288">
            <v>0</v>
          </cell>
          <cell r="B32288">
            <v>0</v>
          </cell>
          <cell r="C32288">
            <v>0</v>
          </cell>
          <cell r="D32288">
            <v>0</v>
          </cell>
        </row>
        <row r="32289">
          <cell r="A32289">
            <v>0</v>
          </cell>
          <cell r="B32289">
            <v>0</v>
          </cell>
          <cell r="C32289">
            <v>0</v>
          </cell>
          <cell r="D32289">
            <v>0</v>
          </cell>
        </row>
        <row r="32290">
          <cell r="A32290">
            <v>0</v>
          </cell>
          <cell r="B32290">
            <v>0</v>
          </cell>
          <cell r="C32290">
            <v>0</v>
          </cell>
          <cell r="D32290">
            <v>0</v>
          </cell>
        </row>
        <row r="32291">
          <cell r="A32291">
            <v>0</v>
          </cell>
          <cell r="B32291">
            <v>0</v>
          </cell>
          <cell r="C32291">
            <v>0</v>
          </cell>
          <cell r="D32291">
            <v>0</v>
          </cell>
        </row>
        <row r="32292">
          <cell r="A32292">
            <v>0</v>
          </cell>
          <cell r="B32292">
            <v>0</v>
          </cell>
          <cell r="C32292">
            <v>0</v>
          </cell>
          <cell r="D32292">
            <v>0</v>
          </cell>
        </row>
        <row r="32293">
          <cell r="A32293">
            <v>0</v>
          </cell>
          <cell r="B32293">
            <v>0</v>
          </cell>
          <cell r="C32293">
            <v>0</v>
          </cell>
          <cell r="D32293">
            <v>0</v>
          </cell>
        </row>
        <row r="32294">
          <cell r="A32294">
            <v>0</v>
          </cell>
          <cell r="B32294">
            <v>0</v>
          </cell>
          <cell r="C32294">
            <v>0</v>
          </cell>
          <cell r="D32294">
            <v>0</v>
          </cell>
        </row>
        <row r="32295">
          <cell r="A32295">
            <v>0</v>
          </cell>
          <cell r="B32295">
            <v>0</v>
          </cell>
          <cell r="C32295">
            <v>0</v>
          </cell>
          <cell r="D32295">
            <v>0</v>
          </cell>
        </row>
        <row r="32296">
          <cell r="A32296">
            <v>0</v>
          </cell>
          <cell r="B32296">
            <v>0</v>
          </cell>
          <cell r="C32296">
            <v>0</v>
          </cell>
          <cell r="D32296">
            <v>0</v>
          </cell>
        </row>
        <row r="32297">
          <cell r="A32297">
            <v>0</v>
          </cell>
          <cell r="B32297">
            <v>0</v>
          </cell>
          <cell r="C32297">
            <v>0</v>
          </cell>
          <cell r="D32297">
            <v>0</v>
          </cell>
        </row>
        <row r="32298">
          <cell r="A32298">
            <v>0</v>
          </cell>
          <cell r="B32298">
            <v>0</v>
          </cell>
          <cell r="C32298">
            <v>0</v>
          </cell>
          <cell r="D32298">
            <v>0</v>
          </cell>
        </row>
        <row r="32299">
          <cell r="A32299">
            <v>0</v>
          </cell>
          <cell r="B32299">
            <v>0</v>
          </cell>
          <cell r="C32299">
            <v>0</v>
          </cell>
          <cell r="D32299">
            <v>0</v>
          </cell>
        </row>
        <row r="32300">
          <cell r="A32300">
            <v>0</v>
          </cell>
          <cell r="B32300">
            <v>0</v>
          </cell>
          <cell r="C32300">
            <v>0</v>
          </cell>
          <cell r="D32300">
            <v>0</v>
          </cell>
        </row>
        <row r="32301">
          <cell r="A32301">
            <v>0</v>
          </cell>
          <cell r="B32301">
            <v>0</v>
          </cell>
          <cell r="C32301">
            <v>0</v>
          </cell>
          <cell r="D32301">
            <v>0</v>
          </cell>
        </row>
        <row r="32302">
          <cell r="A32302">
            <v>0</v>
          </cell>
          <cell r="B32302">
            <v>0</v>
          </cell>
          <cell r="C32302">
            <v>0</v>
          </cell>
          <cell r="D32302">
            <v>0</v>
          </cell>
        </row>
        <row r="32303">
          <cell r="A32303">
            <v>0</v>
          </cell>
          <cell r="B32303">
            <v>0</v>
          </cell>
          <cell r="C32303">
            <v>0</v>
          </cell>
          <cell r="D32303">
            <v>0</v>
          </cell>
        </row>
        <row r="32304">
          <cell r="A32304">
            <v>0</v>
          </cell>
          <cell r="B32304">
            <v>0</v>
          </cell>
          <cell r="C32304">
            <v>0</v>
          </cell>
          <cell r="D32304">
            <v>0</v>
          </cell>
        </row>
        <row r="32305">
          <cell r="A32305">
            <v>0</v>
          </cell>
          <cell r="B32305">
            <v>0</v>
          </cell>
          <cell r="C32305">
            <v>0</v>
          </cell>
          <cell r="D32305">
            <v>0</v>
          </cell>
        </row>
        <row r="32306">
          <cell r="A32306">
            <v>0</v>
          </cell>
          <cell r="B32306">
            <v>0</v>
          </cell>
          <cell r="C32306">
            <v>0</v>
          </cell>
          <cell r="D32306">
            <v>0</v>
          </cell>
        </row>
        <row r="32307">
          <cell r="A32307">
            <v>0</v>
          </cell>
          <cell r="B32307">
            <v>0</v>
          </cell>
          <cell r="C32307">
            <v>0</v>
          </cell>
          <cell r="D32307">
            <v>0</v>
          </cell>
        </row>
        <row r="32308">
          <cell r="A32308">
            <v>0</v>
          </cell>
          <cell r="B32308">
            <v>0</v>
          </cell>
          <cell r="C32308">
            <v>0</v>
          </cell>
          <cell r="D32308">
            <v>0</v>
          </cell>
        </row>
        <row r="32309">
          <cell r="A32309">
            <v>0</v>
          </cell>
          <cell r="B32309">
            <v>0</v>
          </cell>
          <cell r="C32309">
            <v>0</v>
          </cell>
          <cell r="D32309">
            <v>0</v>
          </cell>
        </row>
        <row r="32310">
          <cell r="A32310">
            <v>0</v>
          </cell>
          <cell r="B32310">
            <v>0</v>
          </cell>
          <cell r="C32310">
            <v>0</v>
          </cell>
          <cell r="D32310">
            <v>0</v>
          </cell>
        </row>
        <row r="32311">
          <cell r="A32311">
            <v>0</v>
          </cell>
          <cell r="B32311">
            <v>0</v>
          </cell>
          <cell r="C32311">
            <v>0</v>
          </cell>
          <cell r="D32311">
            <v>0</v>
          </cell>
        </row>
        <row r="32312">
          <cell r="A32312">
            <v>0</v>
          </cell>
          <cell r="B32312">
            <v>0</v>
          </cell>
          <cell r="C32312">
            <v>0</v>
          </cell>
          <cell r="D32312">
            <v>0</v>
          </cell>
        </row>
        <row r="32313">
          <cell r="A32313">
            <v>0</v>
          </cell>
          <cell r="B32313">
            <v>0</v>
          </cell>
          <cell r="C32313">
            <v>0</v>
          </cell>
          <cell r="D32313">
            <v>0</v>
          </cell>
        </row>
        <row r="32314">
          <cell r="A32314">
            <v>0</v>
          </cell>
          <cell r="B32314">
            <v>0</v>
          </cell>
          <cell r="C32314">
            <v>0</v>
          </cell>
          <cell r="D32314">
            <v>0</v>
          </cell>
        </row>
        <row r="32315">
          <cell r="A32315">
            <v>0</v>
          </cell>
          <cell r="B32315">
            <v>0</v>
          </cell>
          <cell r="C32315">
            <v>0</v>
          </cell>
          <cell r="D32315">
            <v>0</v>
          </cell>
        </row>
        <row r="32316">
          <cell r="A32316">
            <v>0</v>
          </cell>
          <cell r="B32316">
            <v>0</v>
          </cell>
          <cell r="C32316">
            <v>0</v>
          </cell>
          <cell r="D32316">
            <v>0</v>
          </cell>
        </row>
        <row r="32317">
          <cell r="A32317">
            <v>0</v>
          </cell>
          <cell r="B32317">
            <v>0</v>
          </cell>
          <cell r="C32317">
            <v>0</v>
          </cell>
          <cell r="D32317">
            <v>0</v>
          </cell>
        </row>
        <row r="32318">
          <cell r="A32318">
            <v>0</v>
          </cell>
          <cell r="B32318">
            <v>0</v>
          </cell>
          <cell r="C32318">
            <v>0</v>
          </cell>
          <cell r="D32318">
            <v>0</v>
          </cell>
        </row>
        <row r="32319">
          <cell r="A32319">
            <v>0</v>
          </cell>
          <cell r="B32319">
            <v>0</v>
          </cell>
          <cell r="C32319">
            <v>0</v>
          </cell>
          <cell r="D32319">
            <v>0</v>
          </cell>
        </row>
        <row r="32320">
          <cell r="A32320">
            <v>0</v>
          </cell>
          <cell r="B32320">
            <v>0</v>
          </cell>
          <cell r="C32320">
            <v>0</v>
          </cell>
          <cell r="D32320">
            <v>0</v>
          </cell>
        </row>
        <row r="32321">
          <cell r="A32321">
            <v>0</v>
          </cell>
          <cell r="B32321">
            <v>0</v>
          </cell>
          <cell r="C32321">
            <v>0</v>
          </cell>
          <cell r="D32321">
            <v>0</v>
          </cell>
        </row>
        <row r="32322">
          <cell r="A32322">
            <v>0</v>
          </cell>
          <cell r="B32322">
            <v>0</v>
          </cell>
          <cell r="C32322">
            <v>0</v>
          </cell>
          <cell r="D32322">
            <v>0</v>
          </cell>
        </row>
        <row r="32323">
          <cell r="A32323">
            <v>0</v>
          </cell>
          <cell r="B32323">
            <v>0</v>
          </cell>
          <cell r="C32323">
            <v>0</v>
          </cell>
          <cell r="D32323">
            <v>0</v>
          </cell>
        </row>
        <row r="32324">
          <cell r="A32324">
            <v>0</v>
          </cell>
          <cell r="B32324">
            <v>0</v>
          </cell>
          <cell r="C32324">
            <v>0</v>
          </cell>
          <cell r="D32324">
            <v>0</v>
          </cell>
        </row>
        <row r="32325">
          <cell r="A32325">
            <v>0</v>
          </cell>
          <cell r="B32325">
            <v>0</v>
          </cell>
          <cell r="C32325">
            <v>0</v>
          </cell>
          <cell r="D32325">
            <v>0</v>
          </cell>
        </row>
        <row r="32326">
          <cell r="A32326">
            <v>0</v>
          </cell>
          <cell r="B32326">
            <v>0</v>
          </cell>
          <cell r="C32326">
            <v>0</v>
          </cell>
          <cell r="D32326">
            <v>0</v>
          </cell>
        </row>
        <row r="32327">
          <cell r="A32327">
            <v>0</v>
          </cell>
          <cell r="B32327">
            <v>0</v>
          </cell>
          <cell r="C32327">
            <v>0</v>
          </cell>
          <cell r="D32327">
            <v>0</v>
          </cell>
        </row>
        <row r="32328">
          <cell r="A32328">
            <v>0</v>
          </cell>
          <cell r="B32328">
            <v>0</v>
          </cell>
          <cell r="C32328">
            <v>0</v>
          </cell>
          <cell r="D32328">
            <v>0</v>
          </cell>
        </row>
        <row r="32329">
          <cell r="A32329">
            <v>0</v>
          </cell>
          <cell r="B32329">
            <v>0</v>
          </cell>
          <cell r="C32329">
            <v>0</v>
          </cell>
          <cell r="D32329">
            <v>0</v>
          </cell>
        </row>
        <row r="32330">
          <cell r="A32330">
            <v>0</v>
          </cell>
          <cell r="B32330">
            <v>0</v>
          </cell>
          <cell r="C32330">
            <v>0</v>
          </cell>
          <cell r="D32330">
            <v>0</v>
          </cell>
        </row>
        <row r="32331">
          <cell r="A32331">
            <v>0</v>
          </cell>
          <cell r="B32331">
            <v>0</v>
          </cell>
          <cell r="C32331">
            <v>0</v>
          </cell>
          <cell r="D32331">
            <v>0</v>
          </cell>
        </row>
        <row r="32332">
          <cell r="A32332">
            <v>0</v>
          </cell>
          <cell r="B32332">
            <v>0</v>
          </cell>
          <cell r="C32332">
            <v>0</v>
          </cell>
          <cell r="D32332">
            <v>0</v>
          </cell>
        </row>
        <row r="32333">
          <cell r="A32333">
            <v>0</v>
          </cell>
          <cell r="B32333">
            <v>0</v>
          </cell>
          <cell r="C32333">
            <v>0</v>
          </cell>
          <cell r="D32333">
            <v>0</v>
          </cell>
        </row>
        <row r="32334">
          <cell r="A32334">
            <v>0</v>
          </cell>
          <cell r="B32334">
            <v>0</v>
          </cell>
          <cell r="C32334">
            <v>0</v>
          </cell>
          <cell r="D32334">
            <v>0</v>
          </cell>
        </row>
        <row r="32335">
          <cell r="A32335">
            <v>0</v>
          </cell>
          <cell r="B32335">
            <v>0</v>
          </cell>
          <cell r="C32335">
            <v>0</v>
          </cell>
          <cell r="D32335">
            <v>0</v>
          </cell>
        </row>
        <row r="32336">
          <cell r="A32336">
            <v>0</v>
          </cell>
          <cell r="B32336">
            <v>0</v>
          </cell>
          <cell r="C32336">
            <v>0</v>
          </cell>
          <cell r="D32336">
            <v>0</v>
          </cell>
        </row>
        <row r="32337">
          <cell r="A32337">
            <v>0</v>
          </cell>
          <cell r="B32337">
            <v>0</v>
          </cell>
          <cell r="C32337">
            <v>0</v>
          </cell>
          <cell r="D32337">
            <v>0</v>
          </cell>
        </row>
        <row r="32338">
          <cell r="A32338">
            <v>0</v>
          </cell>
          <cell r="B32338">
            <v>0</v>
          </cell>
          <cell r="C32338">
            <v>0</v>
          </cell>
          <cell r="D32338">
            <v>0</v>
          </cell>
        </row>
        <row r="32339">
          <cell r="A32339">
            <v>0</v>
          </cell>
          <cell r="B32339">
            <v>0</v>
          </cell>
          <cell r="C32339">
            <v>0</v>
          </cell>
          <cell r="D32339">
            <v>0</v>
          </cell>
        </row>
        <row r="32340">
          <cell r="A32340">
            <v>0</v>
          </cell>
          <cell r="B32340">
            <v>0</v>
          </cell>
          <cell r="C32340">
            <v>0</v>
          </cell>
          <cell r="D32340">
            <v>0</v>
          </cell>
        </row>
        <row r="32341">
          <cell r="A32341">
            <v>0</v>
          </cell>
          <cell r="B32341">
            <v>0</v>
          </cell>
          <cell r="C32341">
            <v>0</v>
          </cell>
          <cell r="D32341">
            <v>0</v>
          </cell>
        </row>
        <row r="32342">
          <cell r="A32342">
            <v>0</v>
          </cell>
          <cell r="B32342">
            <v>0</v>
          </cell>
          <cell r="C32342">
            <v>0</v>
          </cell>
          <cell r="D32342">
            <v>0</v>
          </cell>
        </row>
        <row r="32343">
          <cell r="A32343">
            <v>0</v>
          </cell>
          <cell r="B32343">
            <v>0</v>
          </cell>
          <cell r="C32343">
            <v>0</v>
          </cell>
          <cell r="D32343">
            <v>0</v>
          </cell>
        </row>
        <row r="32344">
          <cell r="A32344">
            <v>0</v>
          </cell>
          <cell r="B32344">
            <v>0</v>
          </cell>
          <cell r="C32344">
            <v>0</v>
          </cell>
          <cell r="D32344">
            <v>0</v>
          </cell>
        </row>
        <row r="32345">
          <cell r="A32345">
            <v>0</v>
          </cell>
          <cell r="B32345">
            <v>0</v>
          </cell>
          <cell r="C32345">
            <v>0</v>
          </cell>
          <cell r="D32345">
            <v>0</v>
          </cell>
        </row>
        <row r="32346">
          <cell r="A32346">
            <v>0</v>
          </cell>
          <cell r="B32346">
            <v>0</v>
          </cell>
          <cell r="C32346">
            <v>0</v>
          </cell>
          <cell r="D32346">
            <v>0</v>
          </cell>
        </row>
        <row r="32347">
          <cell r="A32347">
            <v>0</v>
          </cell>
          <cell r="B32347">
            <v>0</v>
          </cell>
          <cell r="C32347">
            <v>0</v>
          </cell>
          <cell r="D32347">
            <v>0</v>
          </cell>
        </row>
        <row r="32348">
          <cell r="A32348">
            <v>0</v>
          </cell>
          <cell r="B32348">
            <v>0</v>
          </cell>
          <cell r="C32348">
            <v>0</v>
          </cell>
          <cell r="D32348">
            <v>0</v>
          </cell>
        </row>
        <row r="32349">
          <cell r="A32349">
            <v>0</v>
          </cell>
          <cell r="B32349">
            <v>0</v>
          </cell>
          <cell r="C32349">
            <v>0</v>
          </cell>
          <cell r="D32349">
            <v>0</v>
          </cell>
        </row>
        <row r="32350">
          <cell r="A32350">
            <v>0</v>
          </cell>
          <cell r="B32350">
            <v>0</v>
          </cell>
          <cell r="C32350">
            <v>0</v>
          </cell>
          <cell r="D32350">
            <v>0</v>
          </cell>
        </row>
        <row r="32351">
          <cell r="A32351">
            <v>0</v>
          </cell>
          <cell r="B32351">
            <v>0</v>
          </cell>
          <cell r="C32351">
            <v>0</v>
          </cell>
          <cell r="D32351">
            <v>0</v>
          </cell>
        </row>
        <row r="32352">
          <cell r="A32352">
            <v>0</v>
          </cell>
          <cell r="B32352">
            <v>0</v>
          </cell>
          <cell r="C32352">
            <v>0</v>
          </cell>
          <cell r="D32352">
            <v>0</v>
          </cell>
        </row>
        <row r="32353">
          <cell r="A32353">
            <v>0</v>
          </cell>
          <cell r="B32353">
            <v>0</v>
          </cell>
          <cell r="C32353">
            <v>0</v>
          </cell>
          <cell r="D32353">
            <v>0</v>
          </cell>
        </row>
        <row r="32354">
          <cell r="A32354">
            <v>0</v>
          </cell>
          <cell r="B32354">
            <v>0</v>
          </cell>
          <cell r="C32354">
            <v>0</v>
          </cell>
          <cell r="D32354">
            <v>0</v>
          </cell>
        </row>
        <row r="32355">
          <cell r="A32355">
            <v>0</v>
          </cell>
          <cell r="B32355">
            <v>0</v>
          </cell>
          <cell r="C32355">
            <v>0</v>
          </cell>
          <cell r="D32355">
            <v>0</v>
          </cell>
        </row>
        <row r="32356">
          <cell r="A32356">
            <v>0</v>
          </cell>
          <cell r="B32356">
            <v>0</v>
          </cell>
          <cell r="C32356">
            <v>0</v>
          </cell>
          <cell r="D32356">
            <v>0</v>
          </cell>
        </row>
        <row r="32357">
          <cell r="A32357">
            <v>0</v>
          </cell>
          <cell r="B32357">
            <v>0</v>
          </cell>
          <cell r="C32357">
            <v>0</v>
          </cell>
          <cell r="D32357">
            <v>0</v>
          </cell>
        </row>
        <row r="32358">
          <cell r="A32358">
            <v>0</v>
          </cell>
          <cell r="B32358">
            <v>0</v>
          </cell>
          <cell r="C32358">
            <v>0</v>
          </cell>
          <cell r="D32358">
            <v>0</v>
          </cell>
        </row>
        <row r="32359">
          <cell r="A32359">
            <v>0</v>
          </cell>
          <cell r="B32359">
            <v>0</v>
          </cell>
          <cell r="C32359">
            <v>0</v>
          </cell>
          <cell r="D32359">
            <v>0</v>
          </cell>
        </row>
        <row r="32360">
          <cell r="A32360">
            <v>0</v>
          </cell>
          <cell r="B32360">
            <v>0</v>
          </cell>
          <cell r="C32360">
            <v>0</v>
          </cell>
          <cell r="D32360">
            <v>0</v>
          </cell>
        </row>
        <row r="32361">
          <cell r="A32361">
            <v>0</v>
          </cell>
          <cell r="B32361">
            <v>0</v>
          </cell>
          <cell r="C32361">
            <v>0</v>
          </cell>
          <cell r="D32361">
            <v>0</v>
          </cell>
        </row>
        <row r="32362">
          <cell r="A32362">
            <v>0</v>
          </cell>
          <cell r="B32362">
            <v>0</v>
          </cell>
          <cell r="C32362">
            <v>0</v>
          </cell>
          <cell r="D32362">
            <v>0</v>
          </cell>
        </row>
        <row r="32363">
          <cell r="A32363">
            <v>0</v>
          </cell>
          <cell r="B32363">
            <v>0</v>
          </cell>
          <cell r="C32363">
            <v>0</v>
          </cell>
          <cell r="D32363">
            <v>0</v>
          </cell>
        </row>
        <row r="32364">
          <cell r="A32364">
            <v>0</v>
          </cell>
          <cell r="B32364">
            <v>0</v>
          </cell>
          <cell r="C32364">
            <v>0</v>
          </cell>
          <cell r="D32364">
            <v>0</v>
          </cell>
        </row>
        <row r="32365">
          <cell r="A32365">
            <v>0</v>
          </cell>
          <cell r="B32365">
            <v>0</v>
          </cell>
          <cell r="C32365">
            <v>0</v>
          </cell>
          <cell r="D32365">
            <v>0</v>
          </cell>
        </row>
        <row r="32366">
          <cell r="A32366">
            <v>0</v>
          </cell>
          <cell r="B32366">
            <v>0</v>
          </cell>
          <cell r="C32366">
            <v>0</v>
          </cell>
          <cell r="D32366">
            <v>0</v>
          </cell>
        </row>
        <row r="32367">
          <cell r="A32367">
            <v>0</v>
          </cell>
          <cell r="B32367">
            <v>0</v>
          </cell>
          <cell r="C32367">
            <v>0</v>
          </cell>
          <cell r="D32367">
            <v>0</v>
          </cell>
        </row>
        <row r="32368">
          <cell r="A32368">
            <v>0</v>
          </cell>
          <cell r="B32368">
            <v>0</v>
          </cell>
          <cell r="C32368">
            <v>0</v>
          </cell>
          <cell r="D32368">
            <v>0</v>
          </cell>
        </row>
        <row r="32369">
          <cell r="A32369">
            <v>0</v>
          </cell>
          <cell r="B32369">
            <v>0</v>
          </cell>
          <cell r="C32369">
            <v>0</v>
          </cell>
          <cell r="D32369">
            <v>0</v>
          </cell>
        </row>
        <row r="32370">
          <cell r="A32370">
            <v>0</v>
          </cell>
          <cell r="B32370">
            <v>0</v>
          </cell>
          <cell r="C32370">
            <v>0</v>
          </cell>
          <cell r="D32370">
            <v>0</v>
          </cell>
        </row>
        <row r="32371">
          <cell r="A32371">
            <v>0</v>
          </cell>
          <cell r="B32371">
            <v>0</v>
          </cell>
          <cell r="C32371">
            <v>0</v>
          </cell>
          <cell r="D32371">
            <v>0</v>
          </cell>
        </row>
        <row r="32372">
          <cell r="A32372">
            <v>0</v>
          </cell>
          <cell r="B32372">
            <v>0</v>
          </cell>
          <cell r="C32372">
            <v>0</v>
          </cell>
          <cell r="D32372">
            <v>0</v>
          </cell>
        </row>
        <row r="32373">
          <cell r="A32373">
            <v>0</v>
          </cell>
          <cell r="B32373">
            <v>0</v>
          </cell>
          <cell r="C32373">
            <v>0</v>
          </cell>
          <cell r="D32373">
            <v>0</v>
          </cell>
        </row>
        <row r="32374">
          <cell r="A32374">
            <v>0</v>
          </cell>
          <cell r="B32374">
            <v>0</v>
          </cell>
          <cell r="C32374">
            <v>0</v>
          </cell>
          <cell r="D32374">
            <v>0</v>
          </cell>
        </row>
        <row r="32375">
          <cell r="A32375">
            <v>0</v>
          </cell>
          <cell r="B32375">
            <v>0</v>
          </cell>
          <cell r="C32375">
            <v>0</v>
          </cell>
          <cell r="D32375">
            <v>0</v>
          </cell>
        </row>
        <row r="32376">
          <cell r="A32376">
            <v>0</v>
          </cell>
          <cell r="B32376">
            <v>0</v>
          </cell>
          <cell r="C32376">
            <v>0</v>
          </cell>
          <cell r="D32376">
            <v>0</v>
          </cell>
        </row>
        <row r="32377">
          <cell r="A32377">
            <v>0</v>
          </cell>
          <cell r="B32377">
            <v>0</v>
          </cell>
          <cell r="C32377">
            <v>0</v>
          </cell>
          <cell r="D32377">
            <v>0</v>
          </cell>
        </row>
        <row r="32378">
          <cell r="A32378">
            <v>0</v>
          </cell>
          <cell r="B32378">
            <v>0</v>
          </cell>
          <cell r="C32378">
            <v>0</v>
          </cell>
          <cell r="D32378">
            <v>0</v>
          </cell>
        </row>
        <row r="32379">
          <cell r="A32379">
            <v>0</v>
          </cell>
          <cell r="B32379">
            <v>0</v>
          </cell>
          <cell r="C32379">
            <v>0</v>
          </cell>
          <cell r="D32379">
            <v>0</v>
          </cell>
        </row>
        <row r="32380">
          <cell r="A32380">
            <v>0</v>
          </cell>
          <cell r="B32380">
            <v>0</v>
          </cell>
          <cell r="C32380">
            <v>0</v>
          </cell>
          <cell r="D32380">
            <v>0</v>
          </cell>
        </row>
        <row r="32381">
          <cell r="A32381">
            <v>0</v>
          </cell>
          <cell r="B32381">
            <v>0</v>
          </cell>
          <cell r="C32381">
            <v>0</v>
          </cell>
          <cell r="D32381">
            <v>0</v>
          </cell>
        </row>
        <row r="32382">
          <cell r="A32382">
            <v>0</v>
          </cell>
          <cell r="B32382">
            <v>0</v>
          </cell>
          <cell r="C32382">
            <v>0</v>
          </cell>
          <cell r="D32382">
            <v>0</v>
          </cell>
        </row>
        <row r="32383">
          <cell r="A32383">
            <v>0</v>
          </cell>
          <cell r="B32383">
            <v>0</v>
          </cell>
          <cell r="C32383">
            <v>0</v>
          </cell>
          <cell r="D32383">
            <v>0</v>
          </cell>
        </row>
        <row r="32384">
          <cell r="A32384">
            <v>0</v>
          </cell>
          <cell r="B32384">
            <v>0</v>
          </cell>
          <cell r="C32384">
            <v>0</v>
          </cell>
          <cell r="D32384">
            <v>0</v>
          </cell>
        </row>
        <row r="32385">
          <cell r="A32385">
            <v>0</v>
          </cell>
          <cell r="B32385">
            <v>0</v>
          </cell>
          <cell r="C32385">
            <v>0</v>
          </cell>
          <cell r="D32385">
            <v>0</v>
          </cell>
        </row>
        <row r="32386">
          <cell r="A32386">
            <v>0</v>
          </cell>
          <cell r="B32386">
            <v>0</v>
          </cell>
          <cell r="C32386">
            <v>0</v>
          </cell>
          <cell r="D32386">
            <v>0</v>
          </cell>
        </row>
        <row r="32387">
          <cell r="A32387">
            <v>0</v>
          </cell>
          <cell r="B32387">
            <v>0</v>
          </cell>
          <cell r="C32387">
            <v>0</v>
          </cell>
          <cell r="D32387">
            <v>0</v>
          </cell>
        </row>
        <row r="32388">
          <cell r="A32388">
            <v>0</v>
          </cell>
          <cell r="B32388">
            <v>0</v>
          </cell>
          <cell r="C32388">
            <v>0</v>
          </cell>
          <cell r="D32388">
            <v>0</v>
          </cell>
        </row>
        <row r="32389">
          <cell r="A32389">
            <v>0</v>
          </cell>
          <cell r="B32389">
            <v>0</v>
          </cell>
          <cell r="C32389">
            <v>0</v>
          </cell>
          <cell r="D32389">
            <v>0</v>
          </cell>
        </row>
        <row r="32390">
          <cell r="A32390">
            <v>0</v>
          </cell>
          <cell r="B32390">
            <v>0</v>
          </cell>
          <cell r="C32390">
            <v>0</v>
          </cell>
          <cell r="D32390">
            <v>0</v>
          </cell>
        </row>
        <row r="32391">
          <cell r="A32391">
            <v>0</v>
          </cell>
          <cell r="B32391">
            <v>0</v>
          </cell>
          <cell r="C32391">
            <v>0</v>
          </cell>
          <cell r="D32391">
            <v>0</v>
          </cell>
        </row>
        <row r="32392">
          <cell r="A32392">
            <v>0</v>
          </cell>
          <cell r="B32392">
            <v>0</v>
          </cell>
          <cell r="C32392">
            <v>0</v>
          </cell>
          <cell r="D32392">
            <v>0</v>
          </cell>
        </row>
        <row r="32393">
          <cell r="A32393">
            <v>0</v>
          </cell>
          <cell r="B32393">
            <v>0</v>
          </cell>
          <cell r="C32393">
            <v>0</v>
          </cell>
          <cell r="D32393">
            <v>0</v>
          </cell>
        </row>
        <row r="32394">
          <cell r="A32394">
            <v>0</v>
          </cell>
          <cell r="B32394">
            <v>0</v>
          </cell>
          <cell r="C32394">
            <v>0</v>
          </cell>
          <cell r="D32394">
            <v>0</v>
          </cell>
        </row>
        <row r="32395">
          <cell r="A32395">
            <v>0</v>
          </cell>
          <cell r="B32395">
            <v>0</v>
          </cell>
          <cell r="C32395">
            <v>0</v>
          </cell>
          <cell r="D32395">
            <v>0</v>
          </cell>
        </row>
        <row r="32396">
          <cell r="A32396">
            <v>0</v>
          </cell>
          <cell r="B32396">
            <v>0</v>
          </cell>
          <cell r="C32396">
            <v>0</v>
          </cell>
          <cell r="D32396">
            <v>0</v>
          </cell>
        </row>
        <row r="32397">
          <cell r="A32397">
            <v>0</v>
          </cell>
          <cell r="B32397">
            <v>0</v>
          </cell>
          <cell r="C32397">
            <v>0</v>
          </cell>
          <cell r="D32397">
            <v>0</v>
          </cell>
        </row>
        <row r="32398">
          <cell r="A32398">
            <v>0</v>
          </cell>
          <cell r="B32398">
            <v>0</v>
          </cell>
          <cell r="C32398">
            <v>0</v>
          </cell>
          <cell r="D32398">
            <v>0</v>
          </cell>
        </row>
        <row r="32399">
          <cell r="A32399">
            <v>0</v>
          </cell>
          <cell r="B32399">
            <v>0</v>
          </cell>
          <cell r="C32399">
            <v>0</v>
          </cell>
          <cell r="D32399">
            <v>0</v>
          </cell>
        </row>
        <row r="32400">
          <cell r="A32400">
            <v>0</v>
          </cell>
          <cell r="B32400">
            <v>0</v>
          </cell>
          <cell r="C32400">
            <v>0</v>
          </cell>
          <cell r="D32400">
            <v>0</v>
          </cell>
        </row>
        <row r="32401">
          <cell r="A32401">
            <v>0</v>
          </cell>
          <cell r="B32401">
            <v>0</v>
          </cell>
          <cell r="C32401">
            <v>0</v>
          </cell>
          <cell r="D32401">
            <v>0</v>
          </cell>
        </row>
        <row r="32402">
          <cell r="A32402">
            <v>0</v>
          </cell>
          <cell r="B32402">
            <v>0</v>
          </cell>
          <cell r="C32402">
            <v>0</v>
          </cell>
          <cell r="D32402">
            <v>0</v>
          </cell>
        </row>
        <row r="32403">
          <cell r="A32403">
            <v>0</v>
          </cell>
          <cell r="B32403">
            <v>0</v>
          </cell>
          <cell r="C32403">
            <v>0</v>
          </cell>
          <cell r="D32403">
            <v>0</v>
          </cell>
        </row>
        <row r="32404">
          <cell r="A32404">
            <v>0</v>
          </cell>
          <cell r="B32404">
            <v>0</v>
          </cell>
          <cell r="C32404">
            <v>0</v>
          </cell>
          <cell r="D32404">
            <v>0</v>
          </cell>
        </row>
        <row r="32405">
          <cell r="A32405">
            <v>0</v>
          </cell>
          <cell r="B32405">
            <v>0</v>
          </cell>
          <cell r="C32405">
            <v>0</v>
          </cell>
          <cell r="D32405">
            <v>0</v>
          </cell>
        </row>
        <row r="32406">
          <cell r="A32406">
            <v>0</v>
          </cell>
          <cell r="B32406">
            <v>0</v>
          </cell>
          <cell r="C32406">
            <v>0</v>
          </cell>
          <cell r="D32406">
            <v>0</v>
          </cell>
        </row>
        <row r="32407">
          <cell r="A32407">
            <v>0</v>
          </cell>
          <cell r="B32407">
            <v>0</v>
          </cell>
          <cell r="C32407">
            <v>0</v>
          </cell>
          <cell r="D32407">
            <v>0</v>
          </cell>
        </row>
        <row r="32408">
          <cell r="A32408">
            <v>0</v>
          </cell>
          <cell r="B32408">
            <v>0</v>
          </cell>
          <cell r="C32408">
            <v>0</v>
          </cell>
          <cell r="D32408">
            <v>0</v>
          </cell>
        </row>
        <row r="32409">
          <cell r="A32409">
            <v>0</v>
          </cell>
          <cell r="B32409">
            <v>0</v>
          </cell>
          <cell r="C32409">
            <v>0</v>
          </cell>
          <cell r="D32409">
            <v>0</v>
          </cell>
        </row>
        <row r="32410">
          <cell r="A32410">
            <v>0</v>
          </cell>
          <cell r="B32410">
            <v>0</v>
          </cell>
          <cell r="C32410">
            <v>0</v>
          </cell>
          <cell r="D32410">
            <v>0</v>
          </cell>
        </row>
        <row r="32411">
          <cell r="A32411">
            <v>0</v>
          </cell>
          <cell r="B32411">
            <v>0</v>
          </cell>
          <cell r="C32411">
            <v>0</v>
          </cell>
          <cell r="D32411">
            <v>0</v>
          </cell>
        </row>
        <row r="32412">
          <cell r="A32412">
            <v>0</v>
          </cell>
          <cell r="B32412">
            <v>0</v>
          </cell>
          <cell r="C32412">
            <v>0</v>
          </cell>
          <cell r="D32412">
            <v>0</v>
          </cell>
        </row>
        <row r="32413">
          <cell r="A32413">
            <v>0</v>
          </cell>
          <cell r="B32413">
            <v>0</v>
          </cell>
          <cell r="C32413">
            <v>0</v>
          </cell>
          <cell r="D32413">
            <v>0</v>
          </cell>
        </row>
        <row r="32414">
          <cell r="A32414">
            <v>0</v>
          </cell>
          <cell r="B32414">
            <v>0</v>
          </cell>
          <cell r="C32414">
            <v>0</v>
          </cell>
          <cell r="D32414">
            <v>0</v>
          </cell>
        </row>
        <row r="32415">
          <cell r="A32415">
            <v>0</v>
          </cell>
          <cell r="B32415">
            <v>0</v>
          </cell>
          <cell r="C32415">
            <v>0</v>
          </cell>
          <cell r="D32415">
            <v>0</v>
          </cell>
        </row>
        <row r="32416">
          <cell r="A32416">
            <v>0</v>
          </cell>
          <cell r="B32416">
            <v>0</v>
          </cell>
          <cell r="C32416">
            <v>0</v>
          </cell>
          <cell r="D32416">
            <v>0</v>
          </cell>
        </row>
        <row r="32417">
          <cell r="A32417">
            <v>0</v>
          </cell>
          <cell r="B32417">
            <v>0</v>
          </cell>
          <cell r="C32417">
            <v>0</v>
          </cell>
          <cell r="D32417">
            <v>0</v>
          </cell>
        </row>
        <row r="32418">
          <cell r="A32418">
            <v>0</v>
          </cell>
          <cell r="B32418">
            <v>0</v>
          </cell>
          <cell r="C32418">
            <v>0</v>
          </cell>
          <cell r="D32418">
            <v>0</v>
          </cell>
        </row>
        <row r="32419">
          <cell r="A32419">
            <v>0</v>
          </cell>
          <cell r="B32419">
            <v>0</v>
          </cell>
          <cell r="C32419">
            <v>0</v>
          </cell>
          <cell r="D32419">
            <v>0</v>
          </cell>
        </row>
        <row r="32420">
          <cell r="A32420">
            <v>0</v>
          </cell>
          <cell r="B32420">
            <v>0</v>
          </cell>
          <cell r="C32420">
            <v>0</v>
          </cell>
          <cell r="D32420">
            <v>0</v>
          </cell>
        </row>
        <row r="32421">
          <cell r="A32421">
            <v>0</v>
          </cell>
          <cell r="B32421">
            <v>0</v>
          </cell>
          <cell r="C32421">
            <v>0</v>
          </cell>
          <cell r="D32421">
            <v>0</v>
          </cell>
        </row>
        <row r="32422">
          <cell r="A32422">
            <v>0</v>
          </cell>
          <cell r="B32422">
            <v>0</v>
          </cell>
          <cell r="C32422">
            <v>0</v>
          </cell>
          <cell r="D32422">
            <v>0</v>
          </cell>
        </row>
        <row r="32423">
          <cell r="A32423">
            <v>0</v>
          </cell>
          <cell r="B32423">
            <v>0</v>
          </cell>
          <cell r="C32423">
            <v>0</v>
          </cell>
          <cell r="D32423">
            <v>0</v>
          </cell>
        </row>
        <row r="32424">
          <cell r="A32424">
            <v>0</v>
          </cell>
          <cell r="B32424">
            <v>0</v>
          </cell>
          <cell r="C32424">
            <v>0</v>
          </cell>
          <cell r="D32424">
            <v>0</v>
          </cell>
        </row>
        <row r="32425">
          <cell r="A32425">
            <v>0</v>
          </cell>
          <cell r="B32425">
            <v>0</v>
          </cell>
          <cell r="C32425">
            <v>0</v>
          </cell>
          <cell r="D32425">
            <v>0</v>
          </cell>
        </row>
        <row r="32426">
          <cell r="A32426">
            <v>0</v>
          </cell>
          <cell r="B32426">
            <v>0</v>
          </cell>
          <cell r="C32426">
            <v>0</v>
          </cell>
          <cell r="D32426">
            <v>0</v>
          </cell>
        </row>
        <row r="32427">
          <cell r="A32427">
            <v>0</v>
          </cell>
          <cell r="B32427">
            <v>0</v>
          </cell>
          <cell r="C32427">
            <v>0</v>
          </cell>
          <cell r="D32427">
            <v>0</v>
          </cell>
        </row>
        <row r="32428">
          <cell r="A32428">
            <v>0</v>
          </cell>
          <cell r="B32428">
            <v>0</v>
          </cell>
          <cell r="C32428">
            <v>0</v>
          </cell>
          <cell r="D32428">
            <v>0</v>
          </cell>
        </row>
        <row r="32429">
          <cell r="A32429">
            <v>0</v>
          </cell>
          <cell r="B32429">
            <v>0</v>
          </cell>
          <cell r="C32429">
            <v>0</v>
          </cell>
          <cell r="D32429">
            <v>0</v>
          </cell>
        </row>
        <row r="32430">
          <cell r="A32430">
            <v>0</v>
          </cell>
          <cell r="B32430">
            <v>0</v>
          </cell>
          <cell r="C32430">
            <v>0</v>
          </cell>
          <cell r="D32430">
            <v>0</v>
          </cell>
        </row>
        <row r="32431">
          <cell r="A32431">
            <v>0</v>
          </cell>
          <cell r="B32431">
            <v>0</v>
          </cell>
          <cell r="C32431">
            <v>0</v>
          </cell>
          <cell r="D32431">
            <v>0</v>
          </cell>
        </row>
        <row r="32432">
          <cell r="A32432">
            <v>0</v>
          </cell>
          <cell r="B32432">
            <v>0</v>
          </cell>
          <cell r="C32432">
            <v>0</v>
          </cell>
          <cell r="D32432">
            <v>0</v>
          </cell>
        </row>
        <row r="32433">
          <cell r="A32433">
            <v>0</v>
          </cell>
          <cell r="B32433">
            <v>0</v>
          </cell>
          <cell r="C32433">
            <v>0</v>
          </cell>
          <cell r="D32433">
            <v>0</v>
          </cell>
        </row>
        <row r="32434">
          <cell r="A32434">
            <v>0</v>
          </cell>
          <cell r="B32434">
            <v>0</v>
          </cell>
          <cell r="C32434">
            <v>0</v>
          </cell>
          <cell r="D32434">
            <v>0</v>
          </cell>
        </row>
        <row r="32435">
          <cell r="A32435">
            <v>0</v>
          </cell>
          <cell r="B32435">
            <v>0</v>
          </cell>
          <cell r="C32435">
            <v>0</v>
          </cell>
          <cell r="D32435">
            <v>0</v>
          </cell>
        </row>
        <row r="32436">
          <cell r="A32436">
            <v>0</v>
          </cell>
          <cell r="B32436">
            <v>0</v>
          </cell>
          <cell r="C32436">
            <v>0</v>
          </cell>
          <cell r="D32436">
            <v>0</v>
          </cell>
        </row>
        <row r="32437">
          <cell r="A32437">
            <v>0</v>
          </cell>
          <cell r="B32437">
            <v>0</v>
          </cell>
          <cell r="C32437">
            <v>0</v>
          </cell>
          <cell r="D32437">
            <v>0</v>
          </cell>
        </row>
        <row r="32438">
          <cell r="A32438">
            <v>0</v>
          </cell>
          <cell r="B32438">
            <v>0</v>
          </cell>
          <cell r="C32438">
            <v>0</v>
          </cell>
          <cell r="D32438">
            <v>0</v>
          </cell>
        </row>
        <row r="32439">
          <cell r="A32439">
            <v>0</v>
          </cell>
          <cell r="B32439">
            <v>0</v>
          </cell>
          <cell r="C32439">
            <v>0</v>
          </cell>
          <cell r="D32439">
            <v>0</v>
          </cell>
        </row>
        <row r="32440">
          <cell r="A32440">
            <v>0</v>
          </cell>
          <cell r="B32440">
            <v>0</v>
          </cell>
          <cell r="C32440">
            <v>0</v>
          </cell>
          <cell r="D32440">
            <v>0</v>
          </cell>
        </row>
        <row r="32441">
          <cell r="A32441">
            <v>0</v>
          </cell>
          <cell r="B32441">
            <v>0</v>
          </cell>
          <cell r="C32441">
            <v>0</v>
          </cell>
          <cell r="D32441">
            <v>0</v>
          </cell>
        </row>
        <row r="32442">
          <cell r="A32442">
            <v>0</v>
          </cell>
          <cell r="B32442">
            <v>0</v>
          </cell>
          <cell r="C32442">
            <v>0</v>
          </cell>
          <cell r="D32442">
            <v>0</v>
          </cell>
        </row>
        <row r="32443">
          <cell r="A32443">
            <v>0</v>
          </cell>
          <cell r="B32443">
            <v>0</v>
          </cell>
          <cell r="C32443">
            <v>0</v>
          </cell>
          <cell r="D32443">
            <v>0</v>
          </cell>
        </row>
        <row r="32444">
          <cell r="A32444">
            <v>0</v>
          </cell>
          <cell r="B32444">
            <v>0</v>
          </cell>
          <cell r="C32444">
            <v>0</v>
          </cell>
          <cell r="D32444">
            <v>0</v>
          </cell>
        </row>
        <row r="32445">
          <cell r="A32445">
            <v>0</v>
          </cell>
          <cell r="B32445">
            <v>0</v>
          </cell>
          <cell r="C32445">
            <v>0</v>
          </cell>
          <cell r="D32445">
            <v>0</v>
          </cell>
        </row>
        <row r="32446">
          <cell r="A32446">
            <v>0</v>
          </cell>
          <cell r="B32446">
            <v>0</v>
          </cell>
          <cell r="C32446">
            <v>0</v>
          </cell>
          <cell r="D32446">
            <v>0</v>
          </cell>
        </row>
        <row r="32447">
          <cell r="A32447">
            <v>0</v>
          </cell>
          <cell r="B32447">
            <v>0</v>
          </cell>
          <cell r="C32447">
            <v>0</v>
          </cell>
          <cell r="D32447">
            <v>0</v>
          </cell>
        </row>
        <row r="32448">
          <cell r="A32448">
            <v>0</v>
          </cell>
          <cell r="B32448">
            <v>0</v>
          </cell>
          <cell r="C32448">
            <v>0</v>
          </cell>
          <cell r="D32448">
            <v>0</v>
          </cell>
        </row>
        <row r="32449">
          <cell r="A32449">
            <v>0</v>
          </cell>
          <cell r="B32449">
            <v>0</v>
          </cell>
          <cell r="C32449">
            <v>0</v>
          </cell>
          <cell r="D32449">
            <v>0</v>
          </cell>
        </row>
        <row r="32450">
          <cell r="A32450">
            <v>0</v>
          </cell>
          <cell r="B32450">
            <v>0</v>
          </cell>
          <cell r="C32450">
            <v>0</v>
          </cell>
          <cell r="D32450">
            <v>0</v>
          </cell>
        </row>
        <row r="32451">
          <cell r="A32451">
            <v>0</v>
          </cell>
          <cell r="B32451">
            <v>0</v>
          </cell>
          <cell r="C32451">
            <v>0</v>
          </cell>
          <cell r="D32451">
            <v>0</v>
          </cell>
        </row>
        <row r="32452">
          <cell r="A32452">
            <v>0</v>
          </cell>
          <cell r="B32452">
            <v>0</v>
          </cell>
          <cell r="C32452">
            <v>0</v>
          </cell>
          <cell r="D32452">
            <v>0</v>
          </cell>
        </row>
        <row r="32453">
          <cell r="A32453">
            <v>0</v>
          </cell>
          <cell r="B32453">
            <v>0</v>
          </cell>
          <cell r="C32453">
            <v>0</v>
          </cell>
          <cell r="D32453">
            <v>0</v>
          </cell>
        </row>
        <row r="32454">
          <cell r="A32454">
            <v>0</v>
          </cell>
          <cell r="B32454">
            <v>0</v>
          </cell>
          <cell r="C32454">
            <v>0</v>
          </cell>
          <cell r="D32454">
            <v>0</v>
          </cell>
        </row>
        <row r="32455">
          <cell r="A32455">
            <v>0</v>
          </cell>
          <cell r="B32455">
            <v>0</v>
          </cell>
          <cell r="C32455">
            <v>0</v>
          </cell>
          <cell r="D32455">
            <v>0</v>
          </cell>
        </row>
        <row r="32456">
          <cell r="A32456">
            <v>0</v>
          </cell>
          <cell r="B32456">
            <v>0</v>
          </cell>
          <cell r="C32456">
            <v>0</v>
          </cell>
          <cell r="D32456">
            <v>0</v>
          </cell>
        </row>
        <row r="32457">
          <cell r="A32457">
            <v>0</v>
          </cell>
          <cell r="B32457">
            <v>0</v>
          </cell>
          <cell r="C32457">
            <v>0</v>
          </cell>
          <cell r="D32457">
            <v>0</v>
          </cell>
        </row>
        <row r="32458">
          <cell r="A32458">
            <v>0</v>
          </cell>
          <cell r="B32458">
            <v>0</v>
          </cell>
          <cell r="C32458">
            <v>0</v>
          </cell>
          <cell r="D32458">
            <v>0</v>
          </cell>
        </row>
        <row r="32459">
          <cell r="A32459">
            <v>0</v>
          </cell>
          <cell r="B32459">
            <v>0</v>
          </cell>
          <cell r="C32459">
            <v>0</v>
          </cell>
          <cell r="D32459">
            <v>0</v>
          </cell>
        </row>
        <row r="32460">
          <cell r="A32460">
            <v>0</v>
          </cell>
          <cell r="B32460">
            <v>0</v>
          </cell>
          <cell r="C32460">
            <v>0</v>
          </cell>
          <cell r="D32460">
            <v>0</v>
          </cell>
        </row>
        <row r="32461">
          <cell r="A32461">
            <v>0</v>
          </cell>
          <cell r="B32461">
            <v>0</v>
          </cell>
          <cell r="C32461">
            <v>0</v>
          </cell>
          <cell r="D32461">
            <v>0</v>
          </cell>
        </row>
        <row r="32462">
          <cell r="A32462">
            <v>0</v>
          </cell>
          <cell r="B32462">
            <v>0</v>
          </cell>
          <cell r="C32462">
            <v>0</v>
          </cell>
          <cell r="D32462">
            <v>0</v>
          </cell>
        </row>
        <row r="32463">
          <cell r="A32463">
            <v>0</v>
          </cell>
          <cell r="B32463">
            <v>0</v>
          </cell>
          <cell r="C32463">
            <v>0</v>
          </cell>
          <cell r="D32463">
            <v>0</v>
          </cell>
        </row>
        <row r="32464">
          <cell r="A32464">
            <v>0</v>
          </cell>
          <cell r="B32464">
            <v>0</v>
          </cell>
          <cell r="C32464">
            <v>0</v>
          </cell>
          <cell r="D32464">
            <v>0</v>
          </cell>
        </row>
        <row r="32465">
          <cell r="A32465">
            <v>0</v>
          </cell>
          <cell r="B32465">
            <v>0</v>
          </cell>
          <cell r="C32465">
            <v>0</v>
          </cell>
          <cell r="D32465">
            <v>0</v>
          </cell>
        </row>
        <row r="32466">
          <cell r="A32466">
            <v>0</v>
          </cell>
          <cell r="B32466">
            <v>0</v>
          </cell>
          <cell r="C32466">
            <v>0</v>
          </cell>
          <cell r="D32466">
            <v>0</v>
          </cell>
        </row>
        <row r="32467">
          <cell r="A32467">
            <v>0</v>
          </cell>
          <cell r="B32467">
            <v>0</v>
          </cell>
          <cell r="C32467">
            <v>0</v>
          </cell>
          <cell r="D32467">
            <v>0</v>
          </cell>
        </row>
        <row r="32468">
          <cell r="A32468">
            <v>0</v>
          </cell>
          <cell r="B32468">
            <v>0</v>
          </cell>
          <cell r="C32468">
            <v>0</v>
          </cell>
          <cell r="D32468">
            <v>0</v>
          </cell>
        </row>
        <row r="32469">
          <cell r="A32469">
            <v>0</v>
          </cell>
          <cell r="B32469">
            <v>0</v>
          </cell>
          <cell r="C32469">
            <v>0</v>
          </cell>
          <cell r="D32469">
            <v>0</v>
          </cell>
        </row>
        <row r="32470">
          <cell r="A32470">
            <v>0</v>
          </cell>
          <cell r="B32470">
            <v>0</v>
          </cell>
          <cell r="C32470">
            <v>0</v>
          </cell>
          <cell r="D32470">
            <v>0</v>
          </cell>
        </row>
        <row r="32471">
          <cell r="A32471">
            <v>0</v>
          </cell>
          <cell r="B32471">
            <v>0</v>
          </cell>
          <cell r="C32471">
            <v>0</v>
          </cell>
          <cell r="D32471">
            <v>0</v>
          </cell>
        </row>
        <row r="32472">
          <cell r="A32472">
            <v>0</v>
          </cell>
          <cell r="B32472">
            <v>0</v>
          </cell>
          <cell r="C32472">
            <v>0</v>
          </cell>
          <cell r="D32472">
            <v>0</v>
          </cell>
        </row>
        <row r="32473">
          <cell r="A32473">
            <v>0</v>
          </cell>
          <cell r="B32473">
            <v>0</v>
          </cell>
          <cell r="C32473">
            <v>0</v>
          </cell>
          <cell r="D32473">
            <v>0</v>
          </cell>
        </row>
        <row r="32474">
          <cell r="A32474">
            <v>0</v>
          </cell>
          <cell r="B32474">
            <v>0</v>
          </cell>
          <cell r="C32474">
            <v>0</v>
          </cell>
          <cell r="D32474">
            <v>0</v>
          </cell>
        </row>
        <row r="32475">
          <cell r="A32475">
            <v>0</v>
          </cell>
          <cell r="B32475">
            <v>0</v>
          </cell>
          <cell r="C32475">
            <v>0</v>
          </cell>
          <cell r="D32475">
            <v>0</v>
          </cell>
        </row>
        <row r="32476">
          <cell r="A32476">
            <v>0</v>
          </cell>
          <cell r="B32476">
            <v>0</v>
          </cell>
          <cell r="C32476">
            <v>0</v>
          </cell>
          <cell r="D32476">
            <v>0</v>
          </cell>
        </row>
        <row r="32477">
          <cell r="A32477">
            <v>0</v>
          </cell>
          <cell r="B32477">
            <v>0</v>
          </cell>
          <cell r="C32477">
            <v>0</v>
          </cell>
          <cell r="D32477">
            <v>0</v>
          </cell>
        </row>
        <row r="32478">
          <cell r="A32478">
            <v>0</v>
          </cell>
          <cell r="B32478">
            <v>0</v>
          </cell>
          <cell r="C32478">
            <v>0</v>
          </cell>
          <cell r="D32478">
            <v>0</v>
          </cell>
        </row>
        <row r="32479">
          <cell r="A32479">
            <v>0</v>
          </cell>
          <cell r="B32479">
            <v>0</v>
          </cell>
          <cell r="C32479">
            <v>0</v>
          </cell>
          <cell r="D32479">
            <v>0</v>
          </cell>
        </row>
        <row r="32480">
          <cell r="A32480">
            <v>0</v>
          </cell>
          <cell r="B32480">
            <v>0</v>
          </cell>
          <cell r="C32480">
            <v>0</v>
          </cell>
          <cell r="D32480">
            <v>0</v>
          </cell>
        </row>
        <row r="32481">
          <cell r="A32481">
            <v>0</v>
          </cell>
          <cell r="B32481">
            <v>0</v>
          </cell>
          <cell r="C32481">
            <v>0</v>
          </cell>
          <cell r="D32481">
            <v>0</v>
          </cell>
        </row>
        <row r="32482">
          <cell r="A32482">
            <v>0</v>
          </cell>
          <cell r="B32482">
            <v>0</v>
          </cell>
          <cell r="C32482">
            <v>0</v>
          </cell>
          <cell r="D32482">
            <v>0</v>
          </cell>
        </row>
        <row r="32483">
          <cell r="A32483">
            <v>0</v>
          </cell>
          <cell r="B32483">
            <v>0</v>
          </cell>
          <cell r="C32483">
            <v>0</v>
          </cell>
          <cell r="D32483">
            <v>0</v>
          </cell>
        </row>
        <row r="32484">
          <cell r="A32484">
            <v>0</v>
          </cell>
          <cell r="B32484">
            <v>0</v>
          </cell>
          <cell r="C32484">
            <v>0</v>
          </cell>
          <cell r="D32484">
            <v>0</v>
          </cell>
        </row>
        <row r="32485">
          <cell r="A32485">
            <v>0</v>
          </cell>
          <cell r="B32485">
            <v>0</v>
          </cell>
          <cell r="C32485">
            <v>0</v>
          </cell>
          <cell r="D32485">
            <v>0</v>
          </cell>
        </row>
        <row r="32486">
          <cell r="A32486">
            <v>0</v>
          </cell>
          <cell r="B32486">
            <v>0</v>
          </cell>
          <cell r="C32486">
            <v>0</v>
          </cell>
          <cell r="D32486">
            <v>0</v>
          </cell>
        </row>
        <row r="32487">
          <cell r="A32487">
            <v>0</v>
          </cell>
          <cell r="B32487">
            <v>0</v>
          </cell>
          <cell r="C32487">
            <v>0</v>
          </cell>
          <cell r="D32487">
            <v>0</v>
          </cell>
        </row>
        <row r="32488">
          <cell r="A32488">
            <v>0</v>
          </cell>
          <cell r="B32488">
            <v>0</v>
          </cell>
          <cell r="C32488">
            <v>0</v>
          </cell>
          <cell r="D32488">
            <v>0</v>
          </cell>
        </row>
        <row r="32489">
          <cell r="A32489">
            <v>0</v>
          </cell>
          <cell r="B32489">
            <v>0</v>
          </cell>
          <cell r="C32489">
            <v>0</v>
          </cell>
          <cell r="D32489">
            <v>0</v>
          </cell>
        </row>
        <row r="32490">
          <cell r="A32490">
            <v>0</v>
          </cell>
          <cell r="B32490">
            <v>0</v>
          </cell>
          <cell r="C32490">
            <v>0</v>
          </cell>
          <cell r="D32490">
            <v>0</v>
          </cell>
        </row>
        <row r="32491">
          <cell r="A32491">
            <v>0</v>
          </cell>
          <cell r="B32491">
            <v>0</v>
          </cell>
          <cell r="C32491">
            <v>0</v>
          </cell>
          <cell r="D32491">
            <v>0</v>
          </cell>
        </row>
        <row r="32492">
          <cell r="A32492">
            <v>0</v>
          </cell>
          <cell r="B32492">
            <v>0</v>
          </cell>
          <cell r="C32492">
            <v>0</v>
          </cell>
          <cell r="D32492">
            <v>0</v>
          </cell>
        </row>
        <row r="32493">
          <cell r="A32493">
            <v>0</v>
          </cell>
          <cell r="B32493">
            <v>0</v>
          </cell>
          <cell r="C32493">
            <v>0</v>
          </cell>
          <cell r="D32493">
            <v>0</v>
          </cell>
        </row>
        <row r="32494">
          <cell r="A32494">
            <v>0</v>
          </cell>
          <cell r="B32494">
            <v>0</v>
          </cell>
          <cell r="C32494">
            <v>0</v>
          </cell>
          <cell r="D32494">
            <v>0</v>
          </cell>
        </row>
        <row r="32495">
          <cell r="A32495">
            <v>0</v>
          </cell>
          <cell r="B32495">
            <v>0</v>
          </cell>
          <cell r="C32495">
            <v>0</v>
          </cell>
          <cell r="D32495">
            <v>0</v>
          </cell>
        </row>
        <row r="32496">
          <cell r="A32496">
            <v>0</v>
          </cell>
          <cell r="B32496">
            <v>0</v>
          </cell>
          <cell r="C32496">
            <v>0</v>
          </cell>
          <cell r="D32496">
            <v>0</v>
          </cell>
        </row>
        <row r="32497">
          <cell r="A32497">
            <v>0</v>
          </cell>
          <cell r="B32497">
            <v>0</v>
          </cell>
          <cell r="C32497">
            <v>0</v>
          </cell>
          <cell r="D32497">
            <v>0</v>
          </cell>
        </row>
        <row r="32498">
          <cell r="A32498">
            <v>0</v>
          </cell>
          <cell r="B32498">
            <v>0</v>
          </cell>
          <cell r="C32498">
            <v>0</v>
          </cell>
          <cell r="D32498">
            <v>0</v>
          </cell>
        </row>
        <row r="32499">
          <cell r="A32499">
            <v>0</v>
          </cell>
          <cell r="B32499">
            <v>0</v>
          </cell>
          <cell r="C32499">
            <v>0</v>
          </cell>
          <cell r="D32499">
            <v>0</v>
          </cell>
        </row>
        <row r="32500">
          <cell r="A32500">
            <v>0</v>
          </cell>
          <cell r="B32500">
            <v>0</v>
          </cell>
          <cell r="C32500">
            <v>0</v>
          </cell>
          <cell r="D32500">
            <v>0</v>
          </cell>
        </row>
        <row r="32501">
          <cell r="A32501">
            <v>0</v>
          </cell>
          <cell r="B32501">
            <v>0</v>
          </cell>
          <cell r="C32501">
            <v>0</v>
          </cell>
          <cell r="D32501">
            <v>0</v>
          </cell>
        </row>
        <row r="32502">
          <cell r="A32502">
            <v>0</v>
          </cell>
          <cell r="B32502">
            <v>0</v>
          </cell>
          <cell r="C32502">
            <v>0</v>
          </cell>
          <cell r="D32502">
            <v>0</v>
          </cell>
        </row>
        <row r="32503">
          <cell r="A32503">
            <v>0</v>
          </cell>
          <cell r="B32503">
            <v>0</v>
          </cell>
          <cell r="C32503">
            <v>0</v>
          </cell>
          <cell r="D32503">
            <v>0</v>
          </cell>
        </row>
        <row r="32504">
          <cell r="A32504">
            <v>0</v>
          </cell>
          <cell r="B32504">
            <v>0</v>
          </cell>
          <cell r="C32504">
            <v>0</v>
          </cell>
          <cell r="D32504">
            <v>0</v>
          </cell>
        </row>
        <row r="32505">
          <cell r="A32505">
            <v>0</v>
          </cell>
          <cell r="B32505">
            <v>0</v>
          </cell>
          <cell r="C32505">
            <v>0</v>
          </cell>
          <cell r="D32505">
            <v>0</v>
          </cell>
        </row>
        <row r="32506">
          <cell r="A32506">
            <v>0</v>
          </cell>
          <cell r="B32506">
            <v>0</v>
          </cell>
          <cell r="C32506">
            <v>0</v>
          </cell>
          <cell r="D32506">
            <v>0</v>
          </cell>
        </row>
        <row r="32507">
          <cell r="A32507">
            <v>0</v>
          </cell>
          <cell r="B32507">
            <v>0</v>
          </cell>
          <cell r="C32507">
            <v>0</v>
          </cell>
          <cell r="D32507">
            <v>0</v>
          </cell>
        </row>
        <row r="32508">
          <cell r="A32508">
            <v>0</v>
          </cell>
          <cell r="B32508">
            <v>0</v>
          </cell>
          <cell r="C32508">
            <v>0</v>
          </cell>
          <cell r="D32508">
            <v>0</v>
          </cell>
        </row>
        <row r="32509">
          <cell r="A32509">
            <v>0</v>
          </cell>
          <cell r="B32509">
            <v>0</v>
          </cell>
          <cell r="C32509">
            <v>0</v>
          </cell>
          <cell r="D32509">
            <v>0</v>
          </cell>
        </row>
        <row r="32510">
          <cell r="A32510">
            <v>0</v>
          </cell>
          <cell r="B32510">
            <v>0</v>
          </cell>
          <cell r="C32510">
            <v>0</v>
          </cell>
          <cell r="D32510">
            <v>0</v>
          </cell>
        </row>
        <row r="32511">
          <cell r="A32511">
            <v>0</v>
          </cell>
          <cell r="B32511">
            <v>0</v>
          </cell>
          <cell r="C32511">
            <v>0</v>
          </cell>
          <cell r="D32511">
            <v>0</v>
          </cell>
        </row>
        <row r="32512">
          <cell r="A32512">
            <v>0</v>
          </cell>
          <cell r="B32512">
            <v>0</v>
          </cell>
          <cell r="C32512">
            <v>0</v>
          </cell>
          <cell r="D32512">
            <v>0</v>
          </cell>
        </row>
        <row r="32513">
          <cell r="A32513">
            <v>0</v>
          </cell>
          <cell r="B32513">
            <v>0</v>
          </cell>
          <cell r="C32513">
            <v>0</v>
          </cell>
          <cell r="D32513">
            <v>0</v>
          </cell>
        </row>
        <row r="32514">
          <cell r="A32514">
            <v>0</v>
          </cell>
          <cell r="B32514">
            <v>0</v>
          </cell>
          <cell r="C32514">
            <v>0</v>
          </cell>
          <cell r="D32514">
            <v>0</v>
          </cell>
        </row>
        <row r="32515">
          <cell r="A32515">
            <v>0</v>
          </cell>
          <cell r="B32515">
            <v>0</v>
          </cell>
          <cell r="C32515">
            <v>0</v>
          </cell>
          <cell r="D32515">
            <v>0</v>
          </cell>
        </row>
        <row r="32516">
          <cell r="A32516">
            <v>0</v>
          </cell>
          <cell r="B32516">
            <v>0</v>
          </cell>
          <cell r="C32516">
            <v>0</v>
          </cell>
          <cell r="D32516">
            <v>0</v>
          </cell>
        </row>
        <row r="32517">
          <cell r="A32517">
            <v>0</v>
          </cell>
          <cell r="B32517">
            <v>0</v>
          </cell>
          <cell r="C32517">
            <v>0</v>
          </cell>
          <cell r="D32517">
            <v>0</v>
          </cell>
        </row>
        <row r="32518">
          <cell r="A32518">
            <v>0</v>
          </cell>
          <cell r="B32518">
            <v>0</v>
          </cell>
          <cell r="C32518">
            <v>0</v>
          </cell>
          <cell r="D32518">
            <v>0</v>
          </cell>
        </row>
        <row r="32519">
          <cell r="A32519">
            <v>0</v>
          </cell>
          <cell r="B32519">
            <v>0</v>
          </cell>
          <cell r="C32519">
            <v>0</v>
          </cell>
          <cell r="D32519">
            <v>0</v>
          </cell>
        </row>
        <row r="32520">
          <cell r="A32520">
            <v>0</v>
          </cell>
          <cell r="B32520">
            <v>0</v>
          </cell>
          <cell r="C32520">
            <v>0</v>
          </cell>
          <cell r="D32520">
            <v>0</v>
          </cell>
        </row>
        <row r="32521">
          <cell r="A32521">
            <v>0</v>
          </cell>
          <cell r="B32521">
            <v>0</v>
          </cell>
          <cell r="C32521">
            <v>0</v>
          </cell>
          <cell r="D32521">
            <v>0</v>
          </cell>
        </row>
        <row r="32522">
          <cell r="A32522">
            <v>0</v>
          </cell>
          <cell r="B32522">
            <v>0</v>
          </cell>
          <cell r="C32522">
            <v>0</v>
          </cell>
          <cell r="D32522">
            <v>0</v>
          </cell>
        </row>
        <row r="32523">
          <cell r="A32523">
            <v>0</v>
          </cell>
          <cell r="B32523">
            <v>0</v>
          </cell>
          <cell r="C32523">
            <v>0</v>
          </cell>
          <cell r="D32523">
            <v>0</v>
          </cell>
        </row>
        <row r="32524">
          <cell r="A32524">
            <v>0</v>
          </cell>
          <cell r="B32524">
            <v>0</v>
          </cell>
          <cell r="C32524">
            <v>0</v>
          </cell>
          <cell r="D32524">
            <v>0</v>
          </cell>
        </row>
        <row r="32525">
          <cell r="A32525">
            <v>0</v>
          </cell>
          <cell r="B32525">
            <v>0</v>
          </cell>
          <cell r="C32525">
            <v>0</v>
          </cell>
          <cell r="D32525">
            <v>0</v>
          </cell>
        </row>
        <row r="32526">
          <cell r="A32526">
            <v>0</v>
          </cell>
          <cell r="B32526">
            <v>0</v>
          </cell>
          <cell r="C32526">
            <v>0</v>
          </cell>
          <cell r="D32526">
            <v>0</v>
          </cell>
        </row>
        <row r="32527">
          <cell r="A32527">
            <v>0</v>
          </cell>
          <cell r="B32527">
            <v>0</v>
          </cell>
          <cell r="C32527">
            <v>0</v>
          </cell>
          <cell r="D32527">
            <v>0</v>
          </cell>
        </row>
        <row r="32528">
          <cell r="A32528">
            <v>0</v>
          </cell>
          <cell r="B32528">
            <v>0</v>
          </cell>
          <cell r="C32528">
            <v>0</v>
          </cell>
          <cell r="D32528">
            <v>0</v>
          </cell>
        </row>
        <row r="32529">
          <cell r="A32529">
            <v>0</v>
          </cell>
          <cell r="B32529">
            <v>0</v>
          </cell>
          <cell r="C32529">
            <v>0</v>
          </cell>
          <cell r="D32529">
            <v>0</v>
          </cell>
        </row>
        <row r="32530">
          <cell r="A32530">
            <v>0</v>
          </cell>
          <cell r="B32530">
            <v>0</v>
          </cell>
          <cell r="C32530">
            <v>0</v>
          </cell>
          <cell r="D32530">
            <v>0</v>
          </cell>
        </row>
        <row r="32531">
          <cell r="A32531">
            <v>0</v>
          </cell>
          <cell r="B32531">
            <v>0</v>
          </cell>
          <cell r="C32531">
            <v>0</v>
          </cell>
          <cell r="D32531">
            <v>0</v>
          </cell>
        </row>
        <row r="32532">
          <cell r="A32532">
            <v>0</v>
          </cell>
          <cell r="B32532">
            <v>0</v>
          </cell>
          <cell r="C32532">
            <v>0</v>
          </cell>
          <cell r="D32532">
            <v>0</v>
          </cell>
        </row>
        <row r="32533">
          <cell r="A32533">
            <v>0</v>
          </cell>
          <cell r="B32533">
            <v>0</v>
          </cell>
          <cell r="C32533">
            <v>0</v>
          </cell>
          <cell r="D32533">
            <v>0</v>
          </cell>
        </row>
        <row r="32534">
          <cell r="A32534">
            <v>0</v>
          </cell>
          <cell r="B32534">
            <v>0</v>
          </cell>
          <cell r="C32534">
            <v>0</v>
          </cell>
          <cell r="D32534">
            <v>0</v>
          </cell>
        </row>
        <row r="32535">
          <cell r="A32535">
            <v>0</v>
          </cell>
          <cell r="B32535">
            <v>0</v>
          </cell>
          <cell r="C32535">
            <v>0</v>
          </cell>
          <cell r="D32535">
            <v>0</v>
          </cell>
        </row>
        <row r="32536">
          <cell r="A32536">
            <v>0</v>
          </cell>
          <cell r="B32536">
            <v>0</v>
          </cell>
          <cell r="C32536">
            <v>0</v>
          </cell>
          <cell r="D32536">
            <v>0</v>
          </cell>
        </row>
        <row r="32537">
          <cell r="A32537">
            <v>0</v>
          </cell>
          <cell r="B32537">
            <v>0</v>
          </cell>
          <cell r="C32537">
            <v>0</v>
          </cell>
          <cell r="D32537">
            <v>0</v>
          </cell>
        </row>
        <row r="32538">
          <cell r="A32538">
            <v>0</v>
          </cell>
          <cell r="B32538">
            <v>0</v>
          </cell>
          <cell r="C32538">
            <v>0</v>
          </cell>
          <cell r="D32538">
            <v>0</v>
          </cell>
        </row>
        <row r="32539">
          <cell r="A32539">
            <v>0</v>
          </cell>
          <cell r="B32539">
            <v>0</v>
          </cell>
          <cell r="C32539">
            <v>0</v>
          </cell>
          <cell r="D32539">
            <v>0</v>
          </cell>
        </row>
        <row r="32540">
          <cell r="A32540">
            <v>0</v>
          </cell>
          <cell r="B32540">
            <v>0</v>
          </cell>
          <cell r="C32540">
            <v>0</v>
          </cell>
          <cell r="D32540">
            <v>0</v>
          </cell>
        </row>
        <row r="32541">
          <cell r="A32541">
            <v>0</v>
          </cell>
          <cell r="B32541">
            <v>0</v>
          </cell>
          <cell r="C32541">
            <v>0</v>
          </cell>
          <cell r="D32541">
            <v>0</v>
          </cell>
        </row>
        <row r="32542">
          <cell r="A32542">
            <v>0</v>
          </cell>
          <cell r="B32542">
            <v>0</v>
          </cell>
          <cell r="C32542">
            <v>0</v>
          </cell>
          <cell r="D32542">
            <v>0</v>
          </cell>
        </row>
        <row r="32543">
          <cell r="A32543">
            <v>0</v>
          </cell>
          <cell r="B32543">
            <v>0</v>
          </cell>
          <cell r="C32543">
            <v>0</v>
          </cell>
          <cell r="D32543">
            <v>0</v>
          </cell>
        </row>
        <row r="32544">
          <cell r="A32544">
            <v>0</v>
          </cell>
          <cell r="B32544">
            <v>0</v>
          </cell>
          <cell r="C32544">
            <v>0</v>
          </cell>
          <cell r="D32544">
            <v>0</v>
          </cell>
        </row>
        <row r="32545">
          <cell r="A32545">
            <v>0</v>
          </cell>
          <cell r="B32545">
            <v>0</v>
          </cell>
          <cell r="C32545">
            <v>0</v>
          </cell>
          <cell r="D32545">
            <v>0</v>
          </cell>
        </row>
        <row r="32546">
          <cell r="A32546">
            <v>0</v>
          </cell>
          <cell r="B32546">
            <v>0</v>
          </cell>
          <cell r="C32546">
            <v>0</v>
          </cell>
          <cell r="D32546">
            <v>0</v>
          </cell>
        </row>
        <row r="32547">
          <cell r="A32547">
            <v>0</v>
          </cell>
          <cell r="B32547">
            <v>0</v>
          </cell>
          <cell r="C32547">
            <v>0</v>
          </cell>
          <cell r="D32547">
            <v>0</v>
          </cell>
        </row>
        <row r="32548">
          <cell r="A32548">
            <v>0</v>
          </cell>
          <cell r="B32548">
            <v>0</v>
          </cell>
          <cell r="C32548">
            <v>0</v>
          </cell>
          <cell r="D32548">
            <v>0</v>
          </cell>
        </row>
        <row r="32549">
          <cell r="A32549">
            <v>0</v>
          </cell>
          <cell r="B32549">
            <v>0</v>
          </cell>
          <cell r="C32549">
            <v>0</v>
          </cell>
          <cell r="D32549">
            <v>0</v>
          </cell>
        </row>
        <row r="32550">
          <cell r="A32550">
            <v>0</v>
          </cell>
          <cell r="B32550">
            <v>0</v>
          </cell>
          <cell r="C32550">
            <v>0</v>
          </cell>
          <cell r="D32550">
            <v>0</v>
          </cell>
        </row>
        <row r="32551">
          <cell r="A32551">
            <v>0</v>
          </cell>
          <cell r="B32551">
            <v>0</v>
          </cell>
          <cell r="C32551">
            <v>0</v>
          </cell>
          <cell r="D32551">
            <v>0</v>
          </cell>
        </row>
        <row r="32552">
          <cell r="A32552">
            <v>0</v>
          </cell>
          <cell r="B32552">
            <v>0</v>
          </cell>
          <cell r="C32552">
            <v>0</v>
          </cell>
          <cell r="D32552">
            <v>0</v>
          </cell>
        </row>
        <row r="32553">
          <cell r="A32553">
            <v>0</v>
          </cell>
          <cell r="B32553">
            <v>0</v>
          </cell>
          <cell r="C32553">
            <v>0</v>
          </cell>
          <cell r="D32553">
            <v>0</v>
          </cell>
        </row>
        <row r="32554">
          <cell r="A32554">
            <v>0</v>
          </cell>
          <cell r="B32554">
            <v>0</v>
          </cell>
          <cell r="C32554">
            <v>0</v>
          </cell>
          <cell r="D32554">
            <v>0</v>
          </cell>
        </row>
        <row r="32555">
          <cell r="A32555">
            <v>0</v>
          </cell>
          <cell r="B32555">
            <v>0</v>
          </cell>
          <cell r="C32555">
            <v>0</v>
          </cell>
          <cell r="D32555">
            <v>0</v>
          </cell>
        </row>
        <row r="32556">
          <cell r="A32556">
            <v>0</v>
          </cell>
          <cell r="B32556">
            <v>0</v>
          </cell>
          <cell r="C32556">
            <v>0</v>
          </cell>
          <cell r="D32556">
            <v>0</v>
          </cell>
        </row>
        <row r="32557">
          <cell r="A32557">
            <v>0</v>
          </cell>
          <cell r="B32557">
            <v>0</v>
          </cell>
          <cell r="C32557">
            <v>0</v>
          </cell>
          <cell r="D32557">
            <v>0</v>
          </cell>
        </row>
        <row r="32558">
          <cell r="A32558">
            <v>0</v>
          </cell>
          <cell r="B32558">
            <v>0</v>
          </cell>
          <cell r="C32558">
            <v>0</v>
          </cell>
          <cell r="D32558">
            <v>0</v>
          </cell>
        </row>
        <row r="32559">
          <cell r="A32559">
            <v>0</v>
          </cell>
          <cell r="B32559">
            <v>0</v>
          </cell>
          <cell r="C32559">
            <v>0</v>
          </cell>
          <cell r="D32559">
            <v>0</v>
          </cell>
        </row>
        <row r="32560">
          <cell r="A32560">
            <v>0</v>
          </cell>
          <cell r="B32560">
            <v>0</v>
          </cell>
          <cell r="C32560">
            <v>0</v>
          </cell>
          <cell r="D32560">
            <v>0</v>
          </cell>
        </row>
        <row r="32561">
          <cell r="A32561">
            <v>0</v>
          </cell>
          <cell r="B32561">
            <v>0</v>
          </cell>
          <cell r="C32561">
            <v>0</v>
          </cell>
          <cell r="D32561">
            <v>0</v>
          </cell>
        </row>
        <row r="32562">
          <cell r="A32562">
            <v>0</v>
          </cell>
          <cell r="B32562">
            <v>0</v>
          </cell>
          <cell r="C32562">
            <v>0</v>
          </cell>
          <cell r="D32562">
            <v>0</v>
          </cell>
        </row>
        <row r="32563">
          <cell r="A32563">
            <v>0</v>
          </cell>
          <cell r="B32563">
            <v>0</v>
          </cell>
          <cell r="C32563">
            <v>0</v>
          </cell>
          <cell r="D32563">
            <v>0</v>
          </cell>
        </row>
        <row r="32564">
          <cell r="A32564">
            <v>0</v>
          </cell>
          <cell r="B32564">
            <v>0</v>
          </cell>
          <cell r="C32564">
            <v>0</v>
          </cell>
          <cell r="D32564">
            <v>0</v>
          </cell>
        </row>
        <row r="32565">
          <cell r="A32565">
            <v>0</v>
          </cell>
          <cell r="B32565">
            <v>0</v>
          </cell>
          <cell r="C32565">
            <v>0</v>
          </cell>
          <cell r="D32565">
            <v>0</v>
          </cell>
        </row>
        <row r="32566">
          <cell r="A32566">
            <v>0</v>
          </cell>
          <cell r="B32566">
            <v>0</v>
          </cell>
          <cell r="C32566">
            <v>0</v>
          </cell>
          <cell r="D32566">
            <v>0</v>
          </cell>
        </row>
        <row r="32567">
          <cell r="A32567">
            <v>0</v>
          </cell>
          <cell r="B32567">
            <v>0</v>
          </cell>
          <cell r="C32567">
            <v>0</v>
          </cell>
          <cell r="D32567">
            <v>0</v>
          </cell>
        </row>
        <row r="32568">
          <cell r="A32568">
            <v>0</v>
          </cell>
          <cell r="B32568">
            <v>0</v>
          </cell>
          <cell r="C32568">
            <v>0</v>
          </cell>
          <cell r="D32568">
            <v>0</v>
          </cell>
        </row>
        <row r="32569">
          <cell r="A32569">
            <v>0</v>
          </cell>
          <cell r="B32569">
            <v>0</v>
          </cell>
          <cell r="C32569">
            <v>0</v>
          </cell>
          <cell r="D32569">
            <v>0</v>
          </cell>
        </row>
        <row r="32570">
          <cell r="A32570">
            <v>0</v>
          </cell>
          <cell r="B32570">
            <v>0</v>
          </cell>
          <cell r="C32570">
            <v>0</v>
          </cell>
          <cell r="D32570">
            <v>0</v>
          </cell>
        </row>
        <row r="32571">
          <cell r="A32571">
            <v>0</v>
          </cell>
          <cell r="B32571">
            <v>0</v>
          </cell>
          <cell r="C32571">
            <v>0</v>
          </cell>
          <cell r="D32571">
            <v>0</v>
          </cell>
        </row>
        <row r="32572">
          <cell r="A32572">
            <v>0</v>
          </cell>
          <cell r="B32572">
            <v>0</v>
          </cell>
          <cell r="C32572">
            <v>0</v>
          </cell>
          <cell r="D32572">
            <v>0</v>
          </cell>
        </row>
        <row r="32573">
          <cell r="A32573">
            <v>0</v>
          </cell>
          <cell r="B32573">
            <v>0</v>
          </cell>
          <cell r="C32573">
            <v>0</v>
          </cell>
          <cell r="D32573">
            <v>0</v>
          </cell>
        </row>
        <row r="32574">
          <cell r="A32574">
            <v>0</v>
          </cell>
          <cell r="B32574">
            <v>0</v>
          </cell>
          <cell r="C32574">
            <v>0</v>
          </cell>
          <cell r="D32574">
            <v>0</v>
          </cell>
        </row>
        <row r="32575">
          <cell r="A32575">
            <v>0</v>
          </cell>
          <cell r="B32575">
            <v>0</v>
          </cell>
          <cell r="C32575">
            <v>0</v>
          </cell>
          <cell r="D32575">
            <v>0</v>
          </cell>
        </row>
        <row r="32576">
          <cell r="A32576">
            <v>0</v>
          </cell>
          <cell r="B32576">
            <v>0</v>
          </cell>
          <cell r="C32576">
            <v>0</v>
          </cell>
          <cell r="D32576">
            <v>0</v>
          </cell>
        </row>
        <row r="32577">
          <cell r="A32577">
            <v>0</v>
          </cell>
          <cell r="B32577">
            <v>0</v>
          </cell>
          <cell r="C32577">
            <v>0</v>
          </cell>
          <cell r="D32577">
            <v>0</v>
          </cell>
        </row>
        <row r="32578">
          <cell r="A32578">
            <v>0</v>
          </cell>
          <cell r="B32578">
            <v>0</v>
          </cell>
          <cell r="C32578">
            <v>0</v>
          </cell>
          <cell r="D32578">
            <v>0</v>
          </cell>
        </row>
        <row r="32579">
          <cell r="A32579">
            <v>0</v>
          </cell>
          <cell r="B32579">
            <v>0</v>
          </cell>
          <cell r="C32579">
            <v>0</v>
          </cell>
          <cell r="D32579">
            <v>0</v>
          </cell>
        </row>
        <row r="32580">
          <cell r="A32580">
            <v>0</v>
          </cell>
          <cell r="B32580">
            <v>0</v>
          </cell>
          <cell r="C32580">
            <v>0</v>
          </cell>
          <cell r="D32580">
            <v>0</v>
          </cell>
        </row>
        <row r="32581">
          <cell r="A32581">
            <v>0</v>
          </cell>
          <cell r="B32581">
            <v>0</v>
          </cell>
          <cell r="C32581">
            <v>0</v>
          </cell>
          <cell r="D32581">
            <v>0</v>
          </cell>
        </row>
        <row r="32582">
          <cell r="A32582">
            <v>0</v>
          </cell>
          <cell r="B32582">
            <v>0</v>
          </cell>
          <cell r="C32582">
            <v>0</v>
          </cell>
          <cell r="D32582">
            <v>0</v>
          </cell>
        </row>
        <row r="32583">
          <cell r="A32583">
            <v>0</v>
          </cell>
          <cell r="B32583">
            <v>0</v>
          </cell>
          <cell r="C32583">
            <v>0</v>
          </cell>
          <cell r="D32583">
            <v>0</v>
          </cell>
        </row>
        <row r="32584">
          <cell r="A32584">
            <v>0</v>
          </cell>
          <cell r="B32584">
            <v>0</v>
          </cell>
          <cell r="C32584">
            <v>0</v>
          </cell>
          <cell r="D32584">
            <v>0</v>
          </cell>
        </row>
        <row r="32585">
          <cell r="A32585">
            <v>0</v>
          </cell>
          <cell r="B32585">
            <v>0</v>
          </cell>
          <cell r="C32585">
            <v>0</v>
          </cell>
          <cell r="D32585">
            <v>0</v>
          </cell>
        </row>
        <row r="32586">
          <cell r="A32586">
            <v>0</v>
          </cell>
          <cell r="B32586">
            <v>0</v>
          </cell>
          <cell r="C32586">
            <v>0</v>
          </cell>
          <cell r="D32586">
            <v>0</v>
          </cell>
        </row>
        <row r="32587">
          <cell r="A32587">
            <v>0</v>
          </cell>
          <cell r="B32587">
            <v>0</v>
          </cell>
          <cell r="C32587">
            <v>0</v>
          </cell>
          <cell r="D32587">
            <v>0</v>
          </cell>
        </row>
        <row r="32588">
          <cell r="A32588">
            <v>0</v>
          </cell>
          <cell r="B32588">
            <v>0</v>
          </cell>
          <cell r="C32588">
            <v>0</v>
          </cell>
          <cell r="D32588">
            <v>0</v>
          </cell>
        </row>
        <row r="32589">
          <cell r="A32589">
            <v>0</v>
          </cell>
          <cell r="B32589">
            <v>0</v>
          </cell>
          <cell r="C32589">
            <v>0</v>
          </cell>
          <cell r="D32589">
            <v>0</v>
          </cell>
        </row>
        <row r="32590">
          <cell r="A32590">
            <v>0</v>
          </cell>
          <cell r="B32590">
            <v>0</v>
          </cell>
          <cell r="C32590">
            <v>0</v>
          </cell>
          <cell r="D32590">
            <v>0</v>
          </cell>
        </row>
        <row r="32591">
          <cell r="A32591">
            <v>0</v>
          </cell>
          <cell r="B32591">
            <v>0</v>
          </cell>
          <cell r="C32591">
            <v>0</v>
          </cell>
          <cell r="D32591">
            <v>0</v>
          </cell>
        </row>
        <row r="32592">
          <cell r="A32592">
            <v>0</v>
          </cell>
          <cell r="B32592">
            <v>0</v>
          </cell>
          <cell r="C32592">
            <v>0</v>
          </cell>
          <cell r="D32592">
            <v>0</v>
          </cell>
        </row>
        <row r="32593">
          <cell r="A32593">
            <v>0</v>
          </cell>
          <cell r="B32593">
            <v>0</v>
          </cell>
          <cell r="C32593">
            <v>0</v>
          </cell>
          <cell r="D32593">
            <v>0</v>
          </cell>
        </row>
        <row r="32594">
          <cell r="A32594">
            <v>0</v>
          </cell>
          <cell r="B32594">
            <v>0</v>
          </cell>
          <cell r="C32594">
            <v>0</v>
          </cell>
          <cell r="D32594">
            <v>0</v>
          </cell>
        </row>
        <row r="32595">
          <cell r="A32595">
            <v>0</v>
          </cell>
          <cell r="B32595">
            <v>0</v>
          </cell>
          <cell r="C32595">
            <v>0</v>
          </cell>
          <cell r="D32595">
            <v>0</v>
          </cell>
        </row>
        <row r="32596">
          <cell r="A32596">
            <v>0</v>
          </cell>
          <cell r="B32596">
            <v>0</v>
          </cell>
          <cell r="C32596">
            <v>0</v>
          </cell>
          <cell r="D32596">
            <v>0</v>
          </cell>
        </row>
        <row r="32597">
          <cell r="A32597">
            <v>0</v>
          </cell>
          <cell r="B32597">
            <v>0</v>
          </cell>
          <cell r="C32597">
            <v>0</v>
          </cell>
          <cell r="D32597">
            <v>0</v>
          </cell>
        </row>
        <row r="32598">
          <cell r="A32598">
            <v>0</v>
          </cell>
          <cell r="B32598">
            <v>0</v>
          </cell>
          <cell r="C32598">
            <v>0</v>
          </cell>
          <cell r="D32598">
            <v>0</v>
          </cell>
        </row>
        <row r="32599">
          <cell r="A32599">
            <v>0</v>
          </cell>
          <cell r="B32599">
            <v>0</v>
          </cell>
          <cell r="C32599">
            <v>0</v>
          </cell>
          <cell r="D32599">
            <v>0</v>
          </cell>
        </row>
        <row r="32600">
          <cell r="A32600">
            <v>0</v>
          </cell>
          <cell r="B32600">
            <v>0</v>
          </cell>
          <cell r="C32600">
            <v>0</v>
          </cell>
          <cell r="D32600">
            <v>0</v>
          </cell>
        </row>
        <row r="32601">
          <cell r="A32601">
            <v>0</v>
          </cell>
          <cell r="B32601">
            <v>0</v>
          </cell>
          <cell r="C32601">
            <v>0</v>
          </cell>
          <cell r="D32601">
            <v>0</v>
          </cell>
        </row>
        <row r="32602">
          <cell r="A32602">
            <v>0</v>
          </cell>
          <cell r="B32602">
            <v>0</v>
          </cell>
          <cell r="C32602">
            <v>0</v>
          </cell>
          <cell r="D32602">
            <v>0</v>
          </cell>
        </row>
        <row r="32603">
          <cell r="A32603">
            <v>0</v>
          </cell>
          <cell r="B32603">
            <v>0</v>
          </cell>
          <cell r="C32603">
            <v>0</v>
          </cell>
          <cell r="D32603">
            <v>0</v>
          </cell>
        </row>
        <row r="32604">
          <cell r="A32604">
            <v>0</v>
          </cell>
          <cell r="B32604">
            <v>0</v>
          </cell>
          <cell r="C32604">
            <v>0</v>
          </cell>
          <cell r="D32604">
            <v>0</v>
          </cell>
        </row>
        <row r="32605">
          <cell r="A32605">
            <v>0</v>
          </cell>
          <cell r="B32605">
            <v>0</v>
          </cell>
          <cell r="C32605">
            <v>0</v>
          </cell>
          <cell r="D32605">
            <v>0</v>
          </cell>
        </row>
        <row r="32606">
          <cell r="A32606">
            <v>0</v>
          </cell>
          <cell r="B32606">
            <v>0</v>
          </cell>
          <cell r="C32606">
            <v>0</v>
          </cell>
          <cell r="D32606">
            <v>0</v>
          </cell>
        </row>
        <row r="32607">
          <cell r="A32607">
            <v>0</v>
          </cell>
          <cell r="B32607">
            <v>0</v>
          </cell>
          <cell r="C32607">
            <v>0</v>
          </cell>
          <cell r="D32607">
            <v>0</v>
          </cell>
        </row>
        <row r="32608">
          <cell r="A32608">
            <v>0</v>
          </cell>
          <cell r="B32608">
            <v>0</v>
          </cell>
          <cell r="C32608">
            <v>0</v>
          </cell>
          <cell r="D32608">
            <v>0</v>
          </cell>
        </row>
        <row r="32609">
          <cell r="A32609">
            <v>0</v>
          </cell>
          <cell r="B32609">
            <v>0</v>
          </cell>
          <cell r="C32609">
            <v>0</v>
          </cell>
          <cell r="D32609">
            <v>0</v>
          </cell>
        </row>
        <row r="32610">
          <cell r="A32610">
            <v>0</v>
          </cell>
          <cell r="B32610">
            <v>0</v>
          </cell>
          <cell r="C32610">
            <v>0</v>
          </cell>
          <cell r="D32610">
            <v>0</v>
          </cell>
        </row>
        <row r="32611">
          <cell r="A32611">
            <v>0</v>
          </cell>
          <cell r="B32611">
            <v>0</v>
          </cell>
          <cell r="C32611">
            <v>0</v>
          </cell>
          <cell r="D32611">
            <v>0</v>
          </cell>
        </row>
        <row r="32612">
          <cell r="A32612">
            <v>0</v>
          </cell>
          <cell r="B32612">
            <v>0</v>
          </cell>
          <cell r="C32612">
            <v>0</v>
          </cell>
          <cell r="D32612">
            <v>0</v>
          </cell>
        </row>
        <row r="32613">
          <cell r="A32613">
            <v>0</v>
          </cell>
          <cell r="B32613">
            <v>0</v>
          </cell>
          <cell r="C32613">
            <v>0</v>
          </cell>
          <cell r="D32613">
            <v>0</v>
          </cell>
        </row>
        <row r="32614">
          <cell r="A32614">
            <v>0</v>
          </cell>
          <cell r="B32614">
            <v>0</v>
          </cell>
          <cell r="C32614">
            <v>0</v>
          </cell>
          <cell r="D32614">
            <v>0</v>
          </cell>
        </row>
        <row r="32615">
          <cell r="A32615">
            <v>0</v>
          </cell>
          <cell r="B32615">
            <v>0</v>
          </cell>
          <cell r="C32615">
            <v>0</v>
          </cell>
          <cell r="D32615">
            <v>0</v>
          </cell>
        </row>
        <row r="32616">
          <cell r="A32616">
            <v>0</v>
          </cell>
          <cell r="B32616">
            <v>0</v>
          </cell>
          <cell r="C32616">
            <v>0</v>
          </cell>
          <cell r="D32616">
            <v>0</v>
          </cell>
        </row>
        <row r="32617">
          <cell r="A32617">
            <v>0</v>
          </cell>
          <cell r="B32617">
            <v>0</v>
          </cell>
          <cell r="C32617">
            <v>0</v>
          </cell>
          <cell r="D32617">
            <v>0</v>
          </cell>
        </row>
        <row r="32618">
          <cell r="A32618">
            <v>0</v>
          </cell>
          <cell r="B32618">
            <v>0</v>
          </cell>
          <cell r="C32618">
            <v>0</v>
          </cell>
          <cell r="D32618">
            <v>0</v>
          </cell>
        </row>
        <row r="32619">
          <cell r="A32619">
            <v>0</v>
          </cell>
          <cell r="B32619">
            <v>0</v>
          </cell>
          <cell r="C32619">
            <v>0</v>
          </cell>
          <cell r="D32619">
            <v>0</v>
          </cell>
        </row>
        <row r="32620">
          <cell r="A32620">
            <v>0</v>
          </cell>
          <cell r="B32620">
            <v>0</v>
          </cell>
          <cell r="C32620">
            <v>0</v>
          </cell>
          <cell r="D32620">
            <v>0</v>
          </cell>
        </row>
        <row r="32621">
          <cell r="A32621">
            <v>0</v>
          </cell>
          <cell r="B32621">
            <v>0</v>
          </cell>
          <cell r="C32621">
            <v>0</v>
          </cell>
          <cell r="D32621">
            <v>0</v>
          </cell>
        </row>
        <row r="32622">
          <cell r="A32622">
            <v>0</v>
          </cell>
          <cell r="B32622">
            <v>0</v>
          </cell>
          <cell r="C32622">
            <v>0</v>
          </cell>
          <cell r="D32622">
            <v>0</v>
          </cell>
        </row>
        <row r="32623">
          <cell r="A32623">
            <v>0</v>
          </cell>
          <cell r="B32623">
            <v>0</v>
          </cell>
          <cell r="C32623">
            <v>0</v>
          </cell>
          <cell r="D32623">
            <v>0</v>
          </cell>
        </row>
        <row r="32624">
          <cell r="A32624">
            <v>0</v>
          </cell>
          <cell r="B32624">
            <v>0</v>
          </cell>
          <cell r="C32624">
            <v>0</v>
          </cell>
          <cell r="D32624">
            <v>0</v>
          </cell>
        </row>
        <row r="32625">
          <cell r="A32625">
            <v>0</v>
          </cell>
          <cell r="B32625">
            <v>0</v>
          </cell>
          <cell r="C32625">
            <v>0</v>
          </cell>
          <cell r="D32625">
            <v>0</v>
          </cell>
        </row>
        <row r="32626">
          <cell r="A32626">
            <v>0</v>
          </cell>
          <cell r="B32626">
            <v>0</v>
          </cell>
          <cell r="C32626">
            <v>0</v>
          </cell>
          <cell r="D32626">
            <v>0</v>
          </cell>
        </row>
        <row r="32627">
          <cell r="A32627">
            <v>0</v>
          </cell>
          <cell r="B32627">
            <v>0</v>
          </cell>
          <cell r="C32627">
            <v>0</v>
          </cell>
          <cell r="D32627">
            <v>0</v>
          </cell>
        </row>
        <row r="32628">
          <cell r="A32628">
            <v>0</v>
          </cell>
          <cell r="B32628">
            <v>0</v>
          </cell>
          <cell r="C32628">
            <v>0</v>
          </cell>
          <cell r="D32628">
            <v>0</v>
          </cell>
        </row>
        <row r="32629">
          <cell r="A32629">
            <v>0</v>
          </cell>
          <cell r="B32629">
            <v>0</v>
          </cell>
          <cell r="C32629">
            <v>0</v>
          </cell>
          <cell r="D32629">
            <v>0</v>
          </cell>
        </row>
        <row r="32630">
          <cell r="A32630">
            <v>0</v>
          </cell>
          <cell r="B32630">
            <v>0</v>
          </cell>
          <cell r="C32630">
            <v>0</v>
          </cell>
          <cell r="D32630">
            <v>0</v>
          </cell>
        </row>
        <row r="32631">
          <cell r="A32631">
            <v>0</v>
          </cell>
          <cell r="B32631">
            <v>0</v>
          </cell>
          <cell r="C32631">
            <v>0</v>
          </cell>
          <cell r="D32631">
            <v>0</v>
          </cell>
        </row>
        <row r="32632">
          <cell r="A32632">
            <v>0</v>
          </cell>
          <cell r="B32632">
            <v>0</v>
          </cell>
          <cell r="C32632">
            <v>0</v>
          </cell>
          <cell r="D32632">
            <v>0</v>
          </cell>
        </row>
        <row r="32633">
          <cell r="A32633">
            <v>0</v>
          </cell>
          <cell r="B32633">
            <v>0</v>
          </cell>
          <cell r="C32633">
            <v>0</v>
          </cell>
          <cell r="D32633">
            <v>0</v>
          </cell>
        </row>
        <row r="32634">
          <cell r="A32634">
            <v>0</v>
          </cell>
          <cell r="B32634">
            <v>0</v>
          </cell>
          <cell r="C32634">
            <v>0</v>
          </cell>
          <cell r="D32634">
            <v>0</v>
          </cell>
        </row>
        <row r="32635">
          <cell r="A32635">
            <v>0</v>
          </cell>
          <cell r="B32635">
            <v>0</v>
          </cell>
          <cell r="C32635">
            <v>0</v>
          </cell>
          <cell r="D32635">
            <v>0</v>
          </cell>
        </row>
        <row r="32636">
          <cell r="A32636">
            <v>0</v>
          </cell>
          <cell r="B32636">
            <v>0</v>
          </cell>
          <cell r="C32636">
            <v>0</v>
          </cell>
          <cell r="D32636">
            <v>0</v>
          </cell>
        </row>
        <row r="32637">
          <cell r="A32637">
            <v>0</v>
          </cell>
          <cell r="B32637">
            <v>0</v>
          </cell>
          <cell r="C32637">
            <v>0</v>
          </cell>
          <cell r="D32637">
            <v>0</v>
          </cell>
        </row>
        <row r="32638">
          <cell r="A32638">
            <v>0</v>
          </cell>
          <cell r="B32638">
            <v>0</v>
          </cell>
          <cell r="C32638">
            <v>0</v>
          </cell>
          <cell r="D32638">
            <v>0</v>
          </cell>
        </row>
        <row r="32639">
          <cell r="A32639">
            <v>0</v>
          </cell>
          <cell r="B32639">
            <v>0</v>
          </cell>
          <cell r="C32639">
            <v>0</v>
          </cell>
          <cell r="D32639">
            <v>0</v>
          </cell>
        </row>
        <row r="32640">
          <cell r="A32640">
            <v>0</v>
          </cell>
          <cell r="B32640">
            <v>0</v>
          </cell>
          <cell r="C32640">
            <v>0</v>
          </cell>
          <cell r="D32640">
            <v>0</v>
          </cell>
        </row>
        <row r="32641">
          <cell r="A32641">
            <v>0</v>
          </cell>
          <cell r="B32641">
            <v>0</v>
          </cell>
          <cell r="C32641">
            <v>0</v>
          </cell>
          <cell r="D32641">
            <v>0</v>
          </cell>
        </row>
        <row r="32642">
          <cell r="A32642">
            <v>0</v>
          </cell>
          <cell r="B32642">
            <v>0</v>
          </cell>
          <cell r="C32642">
            <v>0</v>
          </cell>
          <cell r="D32642">
            <v>0</v>
          </cell>
        </row>
        <row r="32643">
          <cell r="A32643">
            <v>0</v>
          </cell>
          <cell r="B32643">
            <v>0</v>
          </cell>
          <cell r="C32643">
            <v>0</v>
          </cell>
          <cell r="D32643">
            <v>0</v>
          </cell>
        </row>
        <row r="32644">
          <cell r="A32644">
            <v>0</v>
          </cell>
          <cell r="B32644">
            <v>0</v>
          </cell>
          <cell r="C32644">
            <v>0</v>
          </cell>
          <cell r="D32644">
            <v>0</v>
          </cell>
        </row>
        <row r="32645">
          <cell r="A32645">
            <v>0</v>
          </cell>
          <cell r="B32645">
            <v>0</v>
          </cell>
          <cell r="C32645">
            <v>0</v>
          </cell>
          <cell r="D32645">
            <v>0</v>
          </cell>
        </row>
        <row r="32646">
          <cell r="A32646">
            <v>0</v>
          </cell>
          <cell r="B32646">
            <v>0</v>
          </cell>
          <cell r="C32646">
            <v>0</v>
          </cell>
          <cell r="D32646">
            <v>0</v>
          </cell>
        </row>
        <row r="32647">
          <cell r="A32647">
            <v>0</v>
          </cell>
          <cell r="B32647">
            <v>0</v>
          </cell>
          <cell r="C32647">
            <v>0</v>
          </cell>
          <cell r="D32647">
            <v>0</v>
          </cell>
        </row>
        <row r="32648">
          <cell r="A32648">
            <v>0</v>
          </cell>
          <cell r="B32648">
            <v>0</v>
          </cell>
          <cell r="C32648">
            <v>0</v>
          </cell>
          <cell r="D32648">
            <v>0</v>
          </cell>
        </row>
        <row r="32649">
          <cell r="A32649">
            <v>0</v>
          </cell>
          <cell r="B32649">
            <v>0</v>
          </cell>
          <cell r="C32649">
            <v>0</v>
          </cell>
          <cell r="D32649">
            <v>0</v>
          </cell>
        </row>
        <row r="32650">
          <cell r="A32650">
            <v>0</v>
          </cell>
          <cell r="B32650">
            <v>0</v>
          </cell>
          <cell r="C32650">
            <v>0</v>
          </cell>
          <cell r="D32650">
            <v>0</v>
          </cell>
        </row>
        <row r="32651">
          <cell r="A32651">
            <v>0</v>
          </cell>
          <cell r="B32651">
            <v>0</v>
          </cell>
          <cell r="C32651">
            <v>0</v>
          </cell>
          <cell r="D32651">
            <v>0</v>
          </cell>
        </row>
        <row r="32652">
          <cell r="A32652">
            <v>0</v>
          </cell>
          <cell r="B32652">
            <v>0</v>
          </cell>
          <cell r="C32652">
            <v>0</v>
          </cell>
          <cell r="D32652">
            <v>0</v>
          </cell>
        </row>
        <row r="32653">
          <cell r="A32653">
            <v>0</v>
          </cell>
          <cell r="B32653">
            <v>0</v>
          </cell>
          <cell r="C32653">
            <v>0</v>
          </cell>
          <cell r="D32653">
            <v>0</v>
          </cell>
        </row>
        <row r="32654">
          <cell r="A32654">
            <v>0</v>
          </cell>
          <cell r="B32654">
            <v>0</v>
          </cell>
          <cell r="C32654">
            <v>0</v>
          </cell>
          <cell r="D32654">
            <v>0</v>
          </cell>
        </row>
        <row r="32655">
          <cell r="A32655">
            <v>0</v>
          </cell>
          <cell r="B32655">
            <v>0</v>
          </cell>
          <cell r="C32655">
            <v>0</v>
          </cell>
          <cell r="D32655">
            <v>0</v>
          </cell>
        </row>
        <row r="32656">
          <cell r="A32656">
            <v>0</v>
          </cell>
          <cell r="B32656">
            <v>0</v>
          </cell>
          <cell r="C32656">
            <v>0</v>
          </cell>
          <cell r="D32656">
            <v>0</v>
          </cell>
        </row>
        <row r="32657">
          <cell r="A32657">
            <v>0</v>
          </cell>
          <cell r="B32657">
            <v>0</v>
          </cell>
          <cell r="C32657">
            <v>0</v>
          </cell>
          <cell r="D32657">
            <v>0</v>
          </cell>
        </row>
        <row r="32658">
          <cell r="A32658">
            <v>0</v>
          </cell>
          <cell r="B32658">
            <v>0</v>
          </cell>
          <cell r="C32658">
            <v>0</v>
          </cell>
          <cell r="D32658">
            <v>0</v>
          </cell>
        </row>
        <row r="32659">
          <cell r="A32659">
            <v>0</v>
          </cell>
          <cell r="B32659">
            <v>0</v>
          </cell>
          <cell r="C32659">
            <v>0</v>
          </cell>
          <cell r="D32659">
            <v>0</v>
          </cell>
        </row>
        <row r="32660">
          <cell r="A32660">
            <v>0</v>
          </cell>
          <cell r="B32660">
            <v>0</v>
          </cell>
          <cell r="C32660">
            <v>0</v>
          </cell>
          <cell r="D32660">
            <v>0</v>
          </cell>
        </row>
        <row r="32661">
          <cell r="A32661">
            <v>0</v>
          </cell>
          <cell r="B32661">
            <v>0</v>
          </cell>
          <cell r="C32661">
            <v>0</v>
          </cell>
          <cell r="D32661">
            <v>0</v>
          </cell>
        </row>
        <row r="32662">
          <cell r="A32662">
            <v>0</v>
          </cell>
          <cell r="B32662">
            <v>0</v>
          </cell>
          <cell r="C32662">
            <v>0</v>
          </cell>
          <cell r="D32662">
            <v>0</v>
          </cell>
        </row>
        <row r="32663">
          <cell r="A32663">
            <v>0</v>
          </cell>
          <cell r="B32663">
            <v>0</v>
          </cell>
          <cell r="C32663">
            <v>0</v>
          </cell>
          <cell r="D32663">
            <v>0</v>
          </cell>
        </row>
        <row r="32664">
          <cell r="A32664">
            <v>0</v>
          </cell>
          <cell r="B32664">
            <v>0</v>
          </cell>
          <cell r="C32664">
            <v>0</v>
          </cell>
          <cell r="D32664">
            <v>0</v>
          </cell>
        </row>
        <row r="32665">
          <cell r="A32665">
            <v>0</v>
          </cell>
          <cell r="B32665">
            <v>0</v>
          </cell>
          <cell r="C32665">
            <v>0</v>
          </cell>
          <cell r="D32665">
            <v>0</v>
          </cell>
        </row>
        <row r="32666">
          <cell r="A32666">
            <v>0</v>
          </cell>
          <cell r="B32666">
            <v>0</v>
          </cell>
          <cell r="C32666">
            <v>0</v>
          </cell>
          <cell r="D32666">
            <v>0</v>
          </cell>
        </row>
        <row r="32667">
          <cell r="A32667">
            <v>0</v>
          </cell>
          <cell r="B32667">
            <v>0</v>
          </cell>
          <cell r="C32667">
            <v>0</v>
          </cell>
          <cell r="D32667">
            <v>0</v>
          </cell>
        </row>
        <row r="32668">
          <cell r="A32668">
            <v>0</v>
          </cell>
          <cell r="B32668">
            <v>0</v>
          </cell>
          <cell r="C32668">
            <v>0</v>
          </cell>
          <cell r="D32668">
            <v>0</v>
          </cell>
        </row>
        <row r="32669">
          <cell r="A32669">
            <v>0</v>
          </cell>
          <cell r="B32669">
            <v>0</v>
          </cell>
          <cell r="C32669">
            <v>0</v>
          </cell>
          <cell r="D32669">
            <v>0</v>
          </cell>
        </row>
        <row r="32670">
          <cell r="A32670">
            <v>0</v>
          </cell>
          <cell r="B32670">
            <v>0</v>
          </cell>
          <cell r="C32670">
            <v>0</v>
          </cell>
          <cell r="D32670">
            <v>0</v>
          </cell>
        </row>
        <row r="32671">
          <cell r="A32671">
            <v>0</v>
          </cell>
          <cell r="B32671">
            <v>0</v>
          </cell>
          <cell r="C32671">
            <v>0</v>
          </cell>
          <cell r="D32671">
            <v>0</v>
          </cell>
        </row>
        <row r="32672">
          <cell r="A32672">
            <v>0</v>
          </cell>
          <cell r="B32672">
            <v>0</v>
          </cell>
          <cell r="C32672">
            <v>0</v>
          </cell>
          <cell r="D32672">
            <v>0</v>
          </cell>
        </row>
        <row r="32673">
          <cell r="A32673">
            <v>0</v>
          </cell>
          <cell r="B32673">
            <v>0</v>
          </cell>
          <cell r="C32673">
            <v>0</v>
          </cell>
          <cell r="D32673">
            <v>0</v>
          </cell>
        </row>
        <row r="32674">
          <cell r="A32674">
            <v>0</v>
          </cell>
          <cell r="B32674">
            <v>0</v>
          </cell>
          <cell r="C32674">
            <v>0</v>
          </cell>
          <cell r="D32674">
            <v>0</v>
          </cell>
        </row>
        <row r="32675">
          <cell r="A32675">
            <v>0</v>
          </cell>
          <cell r="B32675">
            <v>0</v>
          </cell>
          <cell r="C32675">
            <v>0</v>
          </cell>
          <cell r="D32675">
            <v>0</v>
          </cell>
        </row>
        <row r="32676">
          <cell r="A32676">
            <v>0</v>
          </cell>
          <cell r="B32676">
            <v>0</v>
          </cell>
          <cell r="C32676">
            <v>0</v>
          </cell>
          <cell r="D32676">
            <v>0</v>
          </cell>
        </row>
        <row r="32677">
          <cell r="A32677">
            <v>0</v>
          </cell>
          <cell r="B32677">
            <v>0</v>
          </cell>
          <cell r="C32677">
            <v>0</v>
          </cell>
          <cell r="D32677">
            <v>0</v>
          </cell>
        </row>
        <row r="32678">
          <cell r="A32678">
            <v>0</v>
          </cell>
          <cell r="B32678">
            <v>0</v>
          </cell>
          <cell r="C32678">
            <v>0</v>
          </cell>
          <cell r="D32678">
            <v>0</v>
          </cell>
        </row>
        <row r="32679">
          <cell r="A32679">
            <v>0</v>
          </cell>
          <cell r="B32679">
            <v>0</v>
          </cell>
          <cell r="C32679">
            <v>0</v>
          </cell>
          <cell r="D32679">
            <v>0</v>
          </cell>
        </row>
        <row r="32680">
          <cell r="A32680">
            <v>0</v>
          </cell>
          <cell r="B32680">
            <v>0</v>
          </cell>
          <cell r="C32680">
            <v>0</v>
          </cell>
          <cell r="D32680">
            <v>0</v>
          </cell>
        </row>
        <row r="32681">
          <cell r="A32681">
            <v>0</v>
          </cell>
          <cell r="B32681">
            <v>0</v>
          </cell>
          <cell r="C32681">
            <v>0</v>
          </cell>
          <cell r="D32681">
            <v>0</v>
          </cell>
        </row>
        <row r="32682">
          <cell r="A32682">
            <v>0</v>
          </cell>
          <cell r="B32682">
            <v>0</v>
          </cell>
          <cell r="C32682">
            <v>0</v>
          </cell>
          <cell r="D32682">
            <v>0</v>
          </cell>
        </row>
        <row r="32683">
          <cell r="A32683">
            <v>0</v>
          </cell>
          <cell r="B32683">
            <v>0</v>
          </cell>
          <cell r="C32683">
            <v>0</v>
          </cell>
          <cell r="D32683">
            <v>0</v>
          </cell>
        </row>
        <row r="32684">
          <cell r="A32684">
            <v>0</v>
          </cell>
          <cell r="B32684">
            <v>0</v>
          </cell>
          <cell r="C32684">
            <v>0</v>
          </cell>
          <cell r="D32684">
            <v>0</v>
          </cell>
        </row>
        <row r="32685">
          <cell r="A32685">
            <v>0</v>
          </cell>
          <cell r="B32685">
            <v>0</v>
          </cell>
          <cell r="C32685">
            <v>0</v>
          </cell>
          <cell r="D32685">
            <v>0</v>
          </cell>
        </row>
        <row r="32686">
          <cell r="A32686">
            <v>0</v>
          </cell>
          <cell r="B32686">
            <v>0</v>
          </cell>
          <cell r="C32686">
            <v>0</v>
          </cell>
          <cell r="D32686">
            <v>0</v>
          </cell>
        </row>
        <row r="32687">
          <cell r="A32687">
            <v>0</v>
          </cell>
          <cell r="B32687">
            <v>0</v>
          </cell>
          <cell r="C32687">
            <v>0</v>
          </cell>
          <cell r="D32687">
            <v>0</v>
          </cell>
        </row>
        <row r="32688">
          <cell r="A32688">
            <v>0</v>
          </cell>
          <cell r="B32688">
            <v>0</v>
          </cell>
          <cell r="C32688">
            <v>0</v>
          </cell>
          <cell r="D32688">
            <v>0</v>
          </cell>
        </row>
        <row r="32689">
          <cell r="A32689">
            <v>0</v>
          </cell>
          <cell r="B32689">
            <v>0</v>
          </cell>
          <cell r="C32689">
            <v>0</v>
          </cell>
          <cell r="D32689">
            <v>0</v>
          </cell>
        </row>
        <row r="32690">
          <cell r="A32690">
            <v>0</v>
          </cell>
          <cell r="B32690">
            <v>0</v>
          </cell>
          <cell r="C32690">
            <v>0</v>
          </cell>
          <cell r="D32690">
            <v>0</v>
          </cell>
        </row>
        <row r="32691">
          <cell r="A32691">
            <v>0</v>
          </cell>
          <cell r="B32691">
            <v>0</v>
          </cell>
          <cell r="C32691">
            <v>0</v>
          </cell>
          <cell r="D32691">
            <v>0</v>
          </cell>
        </row>
        <row r="32692">
          <cell r="A32692">
            <v>0</v>
          </cell>
          <cell r="B32692">
            <v>0</v>
          </cell>
          <cell r="C32692">
            <v>0</v>
          </cell>
          <cell r="D32692">
            <v>0</v>
          </cell>
        </row>
        <row r="32693">
          <cell r="A32693">
            <v>0</v>
          </cell>
          <cell r="B32693">
            <v>0</v>
          </cell>
          <cell r="C32693">
            <v>0</v>
          </cell>
          <cell r="D32693">
            <v>0</v>
          </cell>
        </row>
        <row r="32694">
          <cell r="A32694">
            <v>0</v>
          </cell>
          <cell r="B32694">
            <v>0</v>
          </cell>
          <cell r="C32694">
            <v>0</v>
          </cell>
          <cell r="D32694">
            <v>0</v>
          </cell>
        </row>
        <row r="32695">
          <cell r="A32695">
            <v>0</v>
          </cell>
          <cell r="B32695">
            <v>0</v>
          </cell>
          <cell r="C32695">
            <v>0</v>
          </cell>
          <cell r="D32695">
            <v>0</v>
          </cell>
        </row>
        <row r="32696">
          <cell r="A32696">
            <v>0</v>
          </cell>
          <cell r="B32696">
            <v>0</v>
          </cell>
          <cell r="C32696">
            <v>0</v>
          </cell>
          <cell r="D32696">
            <v>0</v>
          </cell>
        </row>
        <row r="32697">
          <cell r="A32697">
            <v>0</v>
          </cell>
          <cell r="B32697">
            <v>0</v>
          </cell>
          <cell r="C32697">
            <v>0</v>
          </cell>
          <cell r="D32697">
            <v>0</v>
          </cell>
        </row>
        <row r="32698">
          <cell r="A32698">
            <v>0</v>
          </cell>
          <cell r="B32698">
            <v>0</v>
          </cell>
          <cell r="C32698">
            <v>0</v>
          </cell>
          <cell r="D32698">
            <v>0</v>
          </cell>
        </row>
        <row r="32699">
          <cell r="A32699">
            <v>0</v>
          </cell>
          <cell r="B32699">
            <v>0</v>
          </cell>
          <cell r="C32699">
            <v>0</v>
          </cell>
          <cell r="D32699">
            <v>0</v>
          </cell>
        </row>
        <row r="32700">
          <cell r="A32700">
            <v>0</v>
          </cell>
          <cell r="B32700">
            <v>0</v>
          </cell>
          <cell r="C32700">
            <v>0</v>
          </cell>
          <cell r="D32700">
            <v>0</v>
          </cell>
        </row>
        <row r="32701">
          <cell r="A32701">
            <v>0</v>
          </cell>
          <cell r="B32701">
            <v>0</v>
          </cell>
          <cell r="C32701">
            <v>0</v>
          </cell>
          <cell r="D32701">
            <v>0</v>
          </cell>
        </row>
        <row r="32702">
          <cell r="A32702">
            <v>0</v>
          </cell>
          <cell r="B32702">
            <v>0</v>
          </cell>
          <cell r="C32702">
            <v>0</v>
          </cell>
          <cell r="D32702">
            <v>0</v>
          </cell>
        </row>
        <row r="32703">
          <cell r="A32703">
            <v>0</v>
          </cell>
          <cell r="B32703">
            <v>0</v>
          </cell>
          <cell r="C32703">
            <v>0</v>
          </cell>
          <cell r="D32703">
            <v>0</v>
          </cell>
        </row>
        <row r="32704">
          <cell r="A32704">
            <v>0</v>
          </cell>
          <cell r="B32704">
            <v>0</v>
          </cell>
          <cell r="C32704">
            <v>0</v>
          </cell>
          <cell r="D32704">
            <v>0</v>
          </cell>
        </row>
        <row r="32705">
          <cell r="A32705">
            <v>0</v>
          </cell>
          <cell r="B32705">
            <v>0</v>
          </cell>
          <cell r="C32705">
            <v>0</v>
          </cell>
          <cell r="D32705">
            <v>0</v>
          </cell>
        </row>
        <row r="32706">
          <cell r="A32706">
            <v>0</v>
          </cell>
          <cell r="B32706">
            <v>0</v>
          </cell>
          <cell r="C32706">
            <v>0</v>
          </cell>
          <cell r="D32706">
            <v>0</v>
          </cell>
        </row>
        <row r="32707">
          <cell r="A32707">
            <v>0</v>
          </cell>
          <cell r="B32707">
            <v>0</v>
          </cell>
          <cell r="C32707">
            <v>0</v>
          </cell>
          <cell r="D32707">
            <v>0</v>
          </cell>
        </row>
        <row r="32708">
          <cell r="A32708">
            <v>0</v>
          </cell>
          <cell r="B32708">
            <v>0</v>
          </cell>
          <cell r="C32708">
            <v>0</v>
          </cell>
          <cell r="D32708">
            <v>0</v>
          </cell>
        </row>
        <row r="32709">
          <cell r="A32709">
            <v>0</v>
          </cell>
          <cell r="B32709">
            <v>0</v>
          </cell>
          <cell r="C32709">
            <v>0</v>
          </cell>
          <cell r="D32709">
            <v>0</v>
          </cell>
        </row>
        <row r="32710">
          <cell r="A32710">
            <v>0</v>
          </cell>
          <cell r="B32710">
            <v>0</v>
          </cell>
          <cell r="C32710">
            <v>0</v>
          </cell>
          <cell r="D32710">
            <v>0</v>
          </cell>
        </row>
        <row r="32711">
          <cell r="A32711">
            <v>0</v>
          </cell>
          <cell r="B32711">
            <v>0</v>
          </cell>
          <cell r="C32711">
            <v>0</v>
          </cell>
          <cell r="D32711">
            <v>0</v>
          </cell>
        </row>
        <row r="32712">
          <cell r="A32712">
            <v>0</v>
          </cell>
          <cell r="B32712">
            <v>0</v>
          </cell>
          <cell r="C32712">
            <v>0</v>
          </cell>
          <cell r="D32712">
            <v>0</v>
          </cell>
        </row>
        <row r="32713">
          <cell r="A32713">
            <v>0</v>
          </cell>
          <cell r="B32713">
            <v>0</v>
          </cell>
          <cell r="C32713">
            <v>0</v>
          </cell>
          <cell r="D32713">
            <v>0</v>
          </cell>
        </row>
        <row r="32714">
          <cell r="A32714">
            <v>0</v>
          </cell>
          <cell r="B32714">
            <v>0</v>
          </cell>
          <cell r="C32714">
            <v>0</v>
          </cell>
          <cell r="D32714">
            <v>0</v>
          </cell>
        </row>
        <row r="32715">
          <cell r="A32715">
            <v>0</v>
          </cell>
          <cell r="B32715">
            <v>0</v>
          </cell>
          <cell r="C32715">
            <v>0</v>
          </cell>
          <cell r="D32715">
            <v>0</v>
          </cell>
        </row>
        <row r="32716">
          <cell r="A32716">
            <v>0</v>
          </cell>
          <cell r="B32716">
            <v>0</v>
          </cell>
          <cell r="C32716">
            <v>0</v>
          </cell>
          <cell r="D32716">
            <v>0</v>
          </cell>
        </row>
        <row r="32717">
          <cell r="A32717">
            <v>0</v>
          </cell>
          <cell r="B32717">
            <v>0</v>
          </cell>
          <cell r="C32717">
            <v>0</v>
          </cell>
          <cell r="D32717">
            <v>0</v>
          </cell>
        </row>
        <row r="32718">
          <cell r="A32718">
            <v>0</v>
          </cell>
          <cell r="B32718">
            <v>0</v>
          </cell>
          <cell r="C32718">
            <v>0</v>
          </cell>
          <cell r="D32718">
            <v>0</v>
          </cell>
        </row>
        <row r="32719">
          <cell r="A32719">
            <v>0</v>
          </cell>
          <cell r="B32719">
            <v>0</v>
          </cell>
          <cell r="C32719">
            <v>0</v>
          </cell>
          <cell r="D32719">
            <v>0</v>
          </cell>
        </row>
        <row r="32720">
          <cell r="A32720">
            <v>0</v>
          </cell>
          <cell r="B32720">
            <v>0</v>
          </cell>
          <cell r="C32720">
            <v>0</v>
          </cell>
          <cell r="D32720">
            <v>0</v>
          </cell>
        </row>
        <row r="32721">
          <cell r="A32721">
            <v>0</v>
          </cell>
          <cell r="B32721">
            <v>0</v>
          </cell>
          <cell r="C32721">
            <v>0</v>
          </cell>
          <cell r="D32721">
            <v>0</v>
          </cell>
        </row>
        <row r="32722">
          <cell r="A32722">
            <v>0</v>
          </cell>
          <cell r="B32722">
            <v>0</v>
          </cell>
          <cell r="C32722">
            <v>0</v>
          </cell>
          <cell r="D32722">
            <v>0</v>
          </cell>
        </row>
        <row r="32723">
          <cell r="A32723">
            <v>0</v>
          </cell>
          <cell r="B32723">
            <v>0</v>
          </cell>
          <cell r="C32723">
            <v>0</v>
          </cell>
          <cell r="D32723">
            <v>0</v>
          </cell>
        </row>
        <row r="32724">
          <cell r="A32724">
            <v>0</v>
          </cell>
          <cell r="B32724">
            <v>0</v>
          </cell>
          <cell r="C32724">
            <v>0</v>
          </cell>
          <cell r="D32724">
            <v>0</v>
          </cell>
        </row>
        <row r="32725">
          <cell r="A32725">
            <v>0</v>
          </cell>
          <cell r="B32725">
            <v>0</v>
          </cell>
          <cell r="C32725">
            <v>0</v>
          </cell>
          <cell r="D32725">
            <v>0</v>
          </cell>
        </row>
        <row r="32726">
          <cell r="A32726">
            <v>0</v>
          </cell>
          <cell r="B32726">
            <v>0</v>
          </cell>
          <cell r="C32726">
            <v>0</v>
          </cell>
          <cell r="D32726">
            <v>0</v>
          </cell>
        </row>
        <row r="32727">
          <cell r="A32727">
            <v>0</v>
          </cell>
          <cell r="B32727">
            <v>0</v>
          </cell>
          <cell r="C32727">
            <v>0</v>
          </cell>
          <cell r="D32727">
            <v>0</v>
          </cell>
        </row>
        <row r="32728">
          <cell r="A32728">
            <v>0</v>
          </cell>
          <cell r="B32728">
            <v>0</v>
          </cell>
          <cell r="C32728">
            <v>0</v>
          </cell>
          <cell r="D32728">
            <v>0</v>
          </cell>
        </row>
        <row r="32729">
          <cell r="A32729">
            <v>0</v>
          </cell>
          <cell r="B32729">
            <v>0</v>
          </cell>
          <cell r="C32729">
            <v>0</v>
          </cell>
          <cell r="D32729">
            <v>0</v>
          </cell>
        </row>
        <row r="32730">
          <cell r="A32730">
            <v>0</v>
          </cell>
          <cell r="B32730">
            <v>0</v>
          </cell>
          <cell r="C32730">
            <v>0</v>
          </cell>
          <cell r="D32730">
            <v>0</v>
          </cell>
        </row>
        <row r="32731">
          <cell r="A32731">
            <v>0</v>
          </cell>
          <cell r="B32731">
            <v>0</v>
          </cell>
          <cell r="C32731">
            <v>0</v>
          </cell>
          <cell r="D32731">
            <v>0</v>
          </cell>
        </row>
        <row r="32732">
          <cell r="A32732">
            <v>0</v>
          </cell>
          <cell r="B32732">
            <v>0</v>
          </cell>
          <cell r="C32732">
            <v>0</v>
          </cell>
          <cell r="D32732">
            <v>0</v>
          </cell>
        </row>
        <row r="32733">
          <cell r="A32733">
            <v>0</v>
          </cell>
          <cell r="B32733">
            <v>0</v>
          </cell>
          <cell r="C32733">
            <v>0</v>
          </cell>
          <cell r="D32733">
            <v>0</v>
          </cell>
        </row>
        <row r="32734">
          <cell r="A32734">
            <v>0</v>
          </cell>
          <cell r="B32734">
            <v>0</v>
          </cell>
          <cell r="C32734">
            <v>0</v>
          </cell>
          <cell r="D32734">
            <v>0</v>
          </cell>
        </row>
        <row r="32735">
          <cell r="A32735">
            <v>0</v>
          </cell>
          <cell r="B32735">
            <v>0</v>
          </cell>
          <cell r="C32735">
            <v>0</v>
          </cell>
          <cell r="D32735">
            <v>0</v>
          </cell>
        </row>
        <row r="32736">
          <cell r="A32736">
            <v>0</v>
          </cell>
          <cell r="B32736">
            <v>0</v>
          </cell>
          <cell r="C32736">
            <v>0</v>
          </cell>
          <cell r="D32736">
            <v>0</v>
          </cell>
        </row>
        <row r="32737">
          <cell r="A32737">
            <v>0</v>
          </cell>
          <cell r="B32737">
            <v>0</v>
          </cell>
          <cell r="C32737">
            <v>0</v>
          </cell>
          <cell r="D32737">
            <v>0</v>
          </cell>
        </row>
        <row r="32738">
          <cell r="A32738">
            <v>0</v>
          </cell>
          <cell r="B32738">
            <v>0</v>
          </cell>
          <cell r="C32738">
            <v>0</v>
          </cell>
          <cell r="D32738">
            <v>0</v>
          </cell>
        </row>
        <row r="32739">
          <cell r="A32739">
            <v>0</v>
          </cell>
          <cell r="B32739">
            <v>0</v>
          </cell>
          <cell r="C32739">
            <v>0</v>
          </cell>
          <cell r="D32739">
            <v>0</v>
          </cell>
        </row>
        <row r="32740">
          <cell r="A32740">
            <v>0</v>
          </cell>
          <cell r="B32740">
            <v>0</v>
          </cell>
          <cell r="C32740">
            <v>0</v>
          </cell>
          <cell r="D32740">
            <v>0</v>
          </cell>
        </row>
        <row r="32741">
          <cell r="A32741">
            <v>0</v>
          </cell>
          <cell r="B32741">
            <v>0</v>
          </cell>
          <cell r="C32741">
            <v>0</v>
          </cell>
          <cell r="D32741">
            <v>0</v>
          </cell>
        </row>
        <row r="32742">
          <cell r="A32742">
            <v>0</v>
          </cell>
          <cell r="B32742">
            <v>0</v>
          </cell>
          <cell r="C32742">
            <v>0</v>
          </cell>
          <cell r="D32742">
            <v>0</v>
          </cell>
        </row>
        <row r="32743">
          <cell r="A32743">
            <v>0</v>
          </cell>
          <cell r="B32743">
            <v>0</v>
          </cell>
          <cell r="C32743">
            <v>0</v>
          </cell>
          <cell r="D32743">
            <v>0</v>
          </cell>
        </row>
        <row r="32744">
          <cell r="A32744">
            <v>0</v>
          </cell>
          <cell r="B32744">
            <v>0</v>
          </cell>
          <cell r="C32744">
            <v>0</v>
          </cell>
          <cell r="D32744">
            <v>0</v>
          </cell>
        </row>
        <row r="32745">
          <cell r="A32745">
            <v>0</v>
          </cell>
          <cell r="B32745">
            <v>0</v>
          </cell>
          <cell r="C32745">
            <v>0</v>
          </cell>
          <cell r="D32745">
            <v>0</v>
          </cell>
        </row>
        <row r="32746">
          <cell r="A32746">
            <v>0</v>
          </cell>
          <cell r="B32746">
            <v>0</v>
          </cell>
          <cell r="C32746">
            <v>0</v>
          </cell>
          <cell r="D32746">
            <v>0</v>
          </cell>
        </row>
        <row r="32747">
          <cell r="A32747">
            <v>0</v>
          </cell>
          <cell r="B32747">
            <v>0</v>
          </cell>
          <cell r="C32747">
            <v>0</v>
          </cell>
          <cell r="D32747">
            <v>0</v>
          </cell>
        </row>
        <row r="32748">
          <cell r="A32748">
            <v>0</v>
          </cell>
          <cell r="B32748">
            <v>0</v>
          </cell>
          <cell r="C32748">
            <v>0</v>
          </cell>
          <cell r="D32748">
            <v>0</v>
          </cell>
        </row>
        <row r="32749">
          <cell r="A32749">
            <v>0</v>
          </cell>
          <cell r="B32749">
            <v>0</v>
          </cell>
          <cell r="C32749">
            <v>0</v>
          </cell>
          <cell r="D32749">
            <v>0</v>
          </cell>
        </row>
        <row r="32750">
          <cell r="A32750">
            <v>0</v>
          </cell>
          <cell r="B32750">
            <v>0</v>
          </cell>
          <cell r="C32750">
            <v>0</v>
          </cell>
          <cell r="D32750">
            <v>0</v>
          </cell>
        </row>
        <row r="32751">
          <cell r="A32751">
            <v>0</v>
          </cell>
          <cell r="B32751">
            <v>0</v>
          </cell>
          <cell r="C32751">
            <v>0</v>
          </cell>
          <cell r="D32751">
            <v>0</v>
          </cell>
        </row>
        <row r="32752">
          <cell r="A32752">
            <v>0</v>
          </cell>
          <cell r="B32752">
            <v>0</v>
          </cell>
          <cell r="C32752">
            <v>0</v>
          </cell>
          <cell r="D32752">
            <v>0</v>
          </cell>
        </row>
        <row r="32753">
          <cell r="A32753">
            <v>0</v>
          </cell>
          <cell r="B32753">
            <v>0</v>
          </cell>
          <cell r="C32753">
            <v>0</v>
          </cell>
          <cell r="D32753">
            <v>0</v>
          </cell>
        </row>
        <row r="32754">
          <cell r="A32754">
            <v>0</v>
          </cell>
          <cell r="B32754">
            <v>0</v>
          </cell>
          <cell r="C32754">
            <v>0</v>
          </cell>
          <cell r="D32754">
            <v>0</v>
          </cell>
        </row>
        <row r="32755">
          <cell r="A32755">
            <v>0</v>
          </cell>
          <cell r="B32755">
            <v>0</v>
          </cell>
          <cell r="C32755">
            <v>0</v>
          </cell>
          <cell r="D32755">
            <v>0</v>
          </cell>
        </row>
        <row r="32756">
          <cell r="A32756">
            <v>0</v>
          </cell>
          <cell r="B32756">
            <v>0</v>
          </cell>
          <cell r="C32756">
            <v>0</v>
          </cell>
          <cell r="D32756">
            <v>0</v>
          </cell>
        </row>
        <row r="32757">
          <cell r="A32757">
            <v>0</v>
          </cell>
          <cell r="B32757">
            <v>0</v>
          </cell>
          <cell r="C32757">
            <v>0</v>
          </cell>
          <cell r="D32757">
            <v>0</v>
          </cell>
        </row>
        <row r="32758">
          <cell r="A32758">
            <v>0</v>
          </cell>
          <cell r="B32758">
            <v>0</v>
          </cell>
          <cell r="C32758">
            <v>0</v>
          </cell>
          <cell r="D32758">
            <v>0</v>
          </cell>
        </row>
        <row r="32759">
          <cell r="A32759">
            <v>0</v>
          </cell>
          <cell r="B32759">
            <v>0</v>
          </cell>
          <cell r="C32759">
            <v>0</v>
          </cell>
          <cell r="D32759">
            <v>0</v>
          </cell>
        </row>
        <row r="32760">
          <cell r="A32760">
            <v>0</v>
          </cell>
          <cell r="B32760">
            <v>0</v>
          </cell>
          <cell r="C32760">
            <v>0</v>
          </cell>
          <cell r="D32760">
            <v>0</v>
          </cell>
        </row>
        <row r="32761">
          <cell r="A32761">
            <v>0</v>
          </cell>
          <cell r="B32761">
            <v>0</v>
          </cell>
          <cell r="C32761">
            <v>0</v>
          </cell>
          <cell r="D32761">
            <v>0</v>
          </cell>
        </row>
        <row r="32762">
          <cell r="A32762">
            <v>0</v>
          </cell>
          <cell r="B32762">
            <v>0</v>
          </cell>
          <cell r="C32762">
            <v>0</v>
          </cell>
          <cell r="D32762">
            <v>0</v>
          </cell>
        </row>
        <row r="32763">
          <cell r="A32763">
            <v>0</v>
          </cell>
          <cell r="B32763">
            <v>0</v>
          </cell>
          <cell r="C32763">
            <v>0</v>
          </cell>
          <cell r="D32763">
            <v>0</v>
          </cell>
        </row>
        <row r="32764">
          <cell r="A32764">
            <v>0</v>
          </cell>
          <cell r="B32764">
            <v>0</v>
          </cell>
          <cell r="C32764">
            <v>0</v>
          </cell>
          <cell r="D32764">
            <v>0</v>
          </cell>
        </row>
        <row r="32765">
          <cell r="A32765">
            <v>0</v>
          </cell>
          <cell r="B32765">
            <v>0</v>
          </cell>
          <cell r="C32765">
            <v>0</v>
          </cell>
          <cell r="D32765">
            <v>0</v>
          </cell>
        </row>
        <row r="32766">
          <cell r="A32766">
            <v>0</v>
          </cell>
          <cell r="B32766">
            <v>0</v>
          </cell>
          <cell r="C32766">
            <v>0</v>
          </cell>
          <cell r="D32766">
            <v>0</v>
          </cell>
        </row>
        <row r="32767">
          <cell r="A32767">
            <v>0</v>
          </cell>
          <cell r="B32767">
            <v>0</v>
          </cell>
          <cell r="C32767">
            <v>0</v>
          </cell>
          <cell r="D32767">
            <v>0</v>
          </cell>
        </row>
        <row r="32768">
          <cell r="A32768">
            <v>0</v>
          </cell>
          <cell r="B32768">
            <v>0</v>
          </cell>
          <cell r="C32768">
            <v>0</v>
          </cell>
          <cell r="D32768">
            <v>0</v>
          </cell>
        </row>
        <row r="32769">
          <cell r="A32769">
            <v>0</v>
          </cell>
          <cell r="B32769">
            <v>0</v>
          </cell>
          <cell r="C32769">
            <v>0</v>
          </cell>
          <cell r="D32769">
            <v>0</v>
          </cell>
        </row>
        <row r="32770">
          <cell r="A32770">
            <v>0</v>
          </cell>
          <cell r="B32770">
            <v>0</v>
          </cell>
          <cell r="C32770">
            <v>0</v>
          </cell>
          <cell r="D32770">
            <v>0</v>
          </cell>
        </row>
        <row r="32771">
          <cell r="A32771">
            <v>0</v>
          </cell>
          <cell r="B32771">
            <v>0</v>
          </cell>
          <cell r="C32771">
            <v>0</v>
          </cell>
          <cell r="D32771">
            <v>0</v>
          </cell>
        </row>
        <row r="32772">
          <cell r="A32772">
            <v>0</v>
          </cell>
          <cell r="B32772">
            <v>0</v>
          </cell>
          <cell r="C32772">
            <v>0</v>
          </cell>
          <cell r="D32772">
            <v>0</v>
          </cell>
        </row>
        <row r="32773">
          <cell r="A32773">
            <v>0</v>
          </cell>
          <cell r="B32773">
            <v>0</v>
          </cell>
          <cell r="C32773">
            <v>0</v>
          </cell>
          <cell r="D32773">
            <v>0</v>
          </cell>
        </row>
        <row r="32774">
          <cell r="A32774">
            <v>0</v>
          </cell>
          <cell r="B32774">
            <v>0</v>
          </cell>
          <cell r="C32774">
            <v>0</v>
          </cell>
          <cell r="D32774">
            <v>0</v>
          </cell>
        </row>
        <row r="32775">
          <cell r="A32775">
            <v>0</v>
          </cell>
          <cell r="B32775">
            <v>0</v>
          </cell>
          <cell r="C32775">
            <v>0</v>
          </cell>
          <cell r="D32775">
            <v>0</v>
          </cell>
        </row>
        <row r="32776">
          <cell r="A32776">
            <v>0</v>
          </cell>
          <cell r="B32776">
            <v>0</v>
          </cell>
          <cell r="C32776">
            <v>0</v>
          </cell>
          <cell r="D32776">
            <v>0</v>
          </cell>
        </row>
        <row r="32777">
          <cell r="A32777">
            <v>0</v>
          </cell>
          <cell r="B32777">
            <v>0</v>
          </cell>
          <cell r="C32777">
            <v>0</v>
          </cell>
          <cell r="D32777">
            <v>0</v>
          </cell>
        </row>
        <row r="32778">
          <cell r="A32778">
            <v>0</v>
          </cell>
          <cell r="B32778">
            <v>0</v>
          </cell>
          <cell r="C32778">
            <v>0</v>
          </cell>
          <cell r="D32778">
            <v>0</v>
          </cell>
        </row>
        <row r="32779">
          <cell r="A32779">
            <v>0</v>
          </cell>
          <cell r="B32779">
            <v>0</v>
          </cell>
          <cell r="C32779">
            <v>0</v>
          </cell>
          <cell r="D32779">
            <v>0</v>
          </cell>
        </row>
        <row r="32780">
          <cell r="A32780">
            <v>0</v>
          </cell>
          <cell r="B32780">
            <v>0</v>
          </cell>
          <cell r="C32780">
            <v>0</v>
          </cell>
          <cell r="D32780">
            <v>0</v>
          </cell>
        </row>
        <row r="32781">
          <cell r="A32781">
            <v>0</v>
          </cell>
          <cell r="B32781">
            <v>0</v>
          </cell>
          <cell r="C32781">
            <v>0</v>
          </cell>
          <cell r="D32781">
            <v>0</v>
          </cell>
        </row>
        <row r="32782">
          <cell r="A32782">
            <v>0</v>
          </cell>
          <cell r="B32782">
            <v>0</v>
          </cell>
          <cell r="C32782">
            <v>0</v>
          </cell>
          <cell r="D32782">
            <v>0</v>
          </cell>
        </row>
        <row r="32783">
          <cell r="A32783">
            <v>0</v>
          </cell>
          <cell r="B32783">
            <v>0</v>
          </cell>
          <cell r="C32783">
            <v>0</v>
          </cell>
          <cell r="D32783">
            <v>0</v>
          </cell>
        </row>
        <row r="32784">
          <cell r="A32784">
            <v>0</v>
          </cell>
          <cell r="B32784">
            <v>0</v>
          </cell>
          <cell r="C32784">
            <v>0</v>
          </cell>
          <cell r="D32784">
            <v>0</v>
          </cell>
        </row>
        <row r="32785">
          <cell r="A32785">
            <v>0</v>
          </cell>
          <cell r="B32785">
            <v>0</v>
          </cell>
          <cell r="C32785">
            <v>0</v>
          </cell>
          <cell r="D32785">
            <v>0</v>
          </cell>
        </row>
        <row r="32786">
          <cell r="A32786">
            <v>0</v>
          </cell>
          <cell r="B32786">
            <v>0</v>
          </cell>
          <cell r="C32786">
            <v>0</v>
          </cell>
          <cell r="D32786">
            <v>0</v>
          </cell>
        </row>
        <row r="32787">
          <cell r="A32787">
            <v>0</v>
          </cell>
          <cell r="B32787">
            <v>0</v>
          </cell>
          <cell r="C32787">
            <v>0</v>
          </cell>
          <cell r="D32787">
            <v>0</v>
          </cell>
        </row>
        <row r="32788">
          <cell r="A32788">
            <v>0</v>
          </cell>
          <cell r="B32788">
            <v>0</v>
          </cell>
          <cell r="C32788">
            <v>0</v>
          </cell>
          <cell r="D32788">
            <v>0</v>
          </cell>
        </row>
        <row r="32789">
          <cell r="A32789">
            <v>0</v>
          </cell>
          <cell r="B32789">
            <v>0</v>
          </cell>
          <cell r="C32789">
            <v>0</v>
          </cell>
          <cell r="D32789">
            <v>0</v>
          </cell>
        </row>
        <row r="32790">
          <cell r="A32790">
            <v>0</v>
          </cell>
          <cell r="B32790">
            <v>0</v>
          </cell>
          <cell r="C32790">
            <v>0</v>
          </cell>
          <cell r="D32790">
            <v>0</v>
          </cell>
        </row>
        <row r="32791">
          <cell r="A32791">
            <v>0</v>
          </cell>
          <cell r="B32791">
            <v>0</v>
          </cell>
          <cell r="C32791">
            <v>0</v>
          </cell>
          <cell r="D32791">
            <v>0</v>
          </cell>
        </row>
        <row r="32792">
          <cell r="A32792">
            <v>0</v>
          </cell>
          <cell r="B32792">
            <v>0</v>
          </cell>
          <cell r="C32792">
            <v>0</v>
          </cell>
          <cell r="D32792">
            <v>0</v>
          </cell>
        </row>
        <row r="32793">
          <cell r="A32793">
            <v>0</v>
          </cell>
          <cell r="B32793">
            <v>0</v>
          </cell>
          <cell r="C32793">
            <v>0</v>
          </cell>
          <cell r="D32793">
            <v>0</v>
          </cell>
        </row>
        <row r="32794">
          <cell r="A32794">
            <v>0</v>
          </cell>
          <cell r="B32794">
            <v>0</v>
          </cell>
          <cell r="C32794">
            <v>0</v>
          </cell>
          <cell r="D32794">
            <v>0</v>
          </cell>
        </row>
        <row r="32795">
          <cell r="A32795">
            <v>0</v>
          </cell>
          <cell r="B32795">
            <v>0</v>
          </cell>
          <cell r="C32795">
            <v>0</v>
          </cell>
          <cell r="D32795">
            <v>0</v>
          </cell>
        </row>
        <row r="32796">
          <cell r="A32796">
            <v>0</v>
          </cell>
          <cell r="B32796">
            <v>0</v>
          </cell>
          <cell r="C32796">
            <v>0</v>
          </cell>
          <cell r="D32796">
            <v>0</v>
          </cell>
        </row>
        <row r="32797">
          <cell r="A32797">
            <v>0</v>
          </cell>
          <cell r="B32797">
            <v>0</v>
          </cell>
          <cell r="C32797">
            <v>0</v>
          </cell>
          <cell r="D32797">
            <v>0</v>
          </cell>
        </row>
        <row r="32798">
          <cell r="A32798">
            <v>0</v>
          </cell>
          <cell r="B32798">
            <v>0</v>
          </cell>
          <cell r="C32798">
            <v>0</v>
          </cell>
          <cell r="D32798">
            <v>0</v>
          </cell>
        </row>
        <row r="32799">
          <cell r="A32799">
            <v>0</v>
          </cell>
          <cell r="B32799">
            <v>0</v>
          </cell>
          <cell r="C32799">
            <v>0</v>
          </cell>
          <cell r="D32799">
            <v>0</v>
          </cell>
        </row>
        <row r="32800">
          <cell r="A32800">
            <v>0</v>
          </cell>
          <cell r="B32800">
            <v>0</v>
          </cell>
          <cell r="C32800">
            <v>0</v>
          </cell>
          <cell r="D32800">
            <v>0</v>
          </cell>
        </row>
        <row r="32801">
          <cell r="A32801">
            <v>0</v>
          </cell>
          <cell r="B32801">
            <v>0</v>
          </cell>
          <cell r="C32801">
            <v>0</v>
          </cell>
          <cell r="D32801">
            <v>0</v>
          </cell>
        </row>
        <row r="32802">
          <cell r="A32802">
            <v>0</v>
          </cell>
          <cell r="B32802">
            <v>0</v>
          </cell>
          <cell r="C32802">
            <v>0</v>
          </cell>
          <cell r="D32802">
            <v>0</v>
          </cell>
        </row>
        <row r="32803">
          <cell r="A32803">
            <v>0</v>
          </cell>
          <cell r="B32803">
            <v>0</v>
          </cell>
          <cell r="C32803">
            <v>0</v>
          </cell>
          <cell r="D32803">
            <v>0</v>
          </cell>
        </row>
        <row r="32804">
          <cell r="A32804">
            <v>0</v>
          </cell>
          <cell r="B32804">
            <v>0</v>
          </cell>
          <cell r="C32804">
            <v>0</v>
          </cell>
          <cell r="D32804">
            <v>0</v>
          </cell>
        </row>
        <row r="32805">
          <cell r="A32805">
            <v>0</v>
          </cell>
          <cell r="B32805">
            <v>0</v>
          </cell>
          <cell r="C32805">
            <v>0</v>
          </cell>
          <cell r="D32805">
            <v>0</v>
          </cell>
        </row>
        <row r="32806">
          <cell r="A32806">
            <v>0</v>
          </cell>
          <cell r="B32806">
            <v>0</v>
          </cell>
          <cell r="C32806">
            <v>0</v>
          </cell>
          <cell r="D32806">
            <v>0</v>
          </cell>
        </row>
        <row r="32807">
          <cell r="A32807">
            <v>0</v>
          </cell>
          <cell r="B32807">
            <v>0</v>
          </cell>
          <cell r="C32807">
            <v>0</v>
          </cell>
          <cell r="D32807">
            <v>0</v>
          </cell>
        </row>
        <row r="32808">
          <cell r="A32808">
            <v>0</v>
          </cell>
          <cell r="B32808">
            <v>0</v>
          </cell>
          <cell r="C32808">
            <v>0</v>
          </cell>
          <cell r="D32808">
            <v>0</v>
          </cell>
        </row>
        <row r="32809">
          <cell r="A32809">
            <v>0</v>
          </cell>
          <cell r="B32809">
            <v>0</v>
          </cell>
          <cell r="C32809">
            <v>0</v>
          </cell>
          <cell r="D32809">
            <v>0</v>
          </cell>
        </row>
        <row r="32810">
          <cell r="A32810">
            <v>0</v>
          </cell>
          <cell r="B32810">
            <v>0</v>
          </cell>
          <cell r="C32810">
            <v>0</v>
          </cell>
          <cell r="D32810">
            <v>0</v>
          </cell>
        </row>
        <row r="32811">
          <cell r="A32811">
            <v>0</v>
          </cell>
          <cell r="B32811">
            <v>0</v>
          </cell>
          <cell r="C32811">
            <v>0</v>
          </cell>
          <cell r="D32811">
            <v>0</v>
          </cell>
        </row>
        <row r="32812">
          <cell r="A32812">
            <v>0</v>
          </cell>
          <cell r="B32812">
            <v>0</v>
          </cell>
          <cell r="C32812">
            <v>0</v>
          </cell>
          <cell r="D32812">
            <v>0</v>
          </cell>
        </row>
        <row r="32813">
          <cell r="A32813">
            <v>0</v>
          </cell>
          <cell r="B32813">
            <v>0</v>
          </cell>
          <cell r="C32813">
            <v>0</v>
          </cell>
          <cell r="D32813">
            <v>0</v>
          </cell>
        </row>
        <row r="32814">
          <cell r="A32814">
            <v>0</v>
          </cell>
          <cell r="B32814">
            <v>0</v>
          </cell>
          <cell r="C32814">
            <v>0</v>
          </cell>
          <cell r="D32814">
            <v>0</v>
          </cell>
        </row>
        <row r="32815">
          <cell r="A32815">
            <v>0</v>
          </cell>
          <cell r="B32815">
            <v>0</v>
          </cell>
          <cell r="C32815">
            <v>0</v>
          </cell>
          <cell r="D32815">
            <v>0</v>
          </cell>
        </row>
        <row r="32816">
          <cell r="A32816">
            <v>0</v>
          </cell>
          <cell r="B32816">
            <v>0</v>
          </cell>
          <cell r="C32816">
            <v>0</v>
          </cell>
          <cell r="D32816">
            <v>0</v>
          </cell>
        </row>
        <row r="32817">
          <cell r="A32817">
            <v>0</v>
          </cell>
          <cell r="B32817">
            <v>0</v>
          </cell>
          <cell r="C32817">
            <v>0</v>
          </cell>
          <cell r="D32817">
            <v>0</v>
          </cell>
        </row>
        <row r="32818">
          <cell r="A32818">
            <v>0</v>
          </cell>
          <cell r="B32818">
            <v>0</v>
          </cell>
          <cell r="C32818">
            <v>0</v>
          </cell>
          <cell r="D32818">
            <v>0</v>
          </cell>
        </row>
        <row r="32819">
          <cell r="A32819">
            <v>0</v>
          </cell>
          <cell r="B32819">
            <v>0</v>
          </cell>
          <cell r="C32819">
            <v>0</v>
          </cell>
          <cell r="D32819">
            <v>0</v>
          </cell>
        </row>
        <row r="32820">
          <cell r="A32820">
            <v>0</v>
          </cell>
          <cell r="B32820">
            <v>0</v>
          </cell>
          <cell r="C32820">
            <v>0</v>
          </cell>
          <cell r="D32820">
            <v>0</v>
          </cell>
        </row>
        <row r="32821">
          <cell r="A32821">
            <v>0</v>
          </cell>
          <cell r="B32821">
            <v>0</v>
          </cell>
          <cell r="C32821">
            <v>0</v>
          </cell>
          <cell r="D32821">
            <v>0</v>
          </cell>
        </row>
        <row r="32822">
          <cell r="A32822">
            <v>0</v>
          </cell>
          <cell r="B32822">
            <v>0</v>
          </cell>
          <cell r="C32822">
            <v>0</v>
          </cell>
          <cell r="D32822">
            <v>0</v>
          </cell>
        </row>
        <row r="32823">
          <cell r="A32823">
            <v>0</v>
          </cell>
          <cell r="B32823">
            <v>0</v>
          </cell>
          <cell r="C32823">
            <v>0</v>
          </cell>
          <cell r="D32823">
            <v>0</v>
          </cell>
        </row>
        <row r="32824">
          <cell r="A32824">
            <v>0</v>
          </cell>
          <cell r="B32824">
            <v>0</v>
          </cell>
          <cell r="C32824">
            <v>0</v>
          </cell>
          <cell r="D32824">
            <v>0</v>
          </cell>
        </row>
        <row r="32825">
          <cell r="A32825">
            <v>0</v>
          </cell>
          <cell r="B32825">
            <v>0</v>
          </cell>
          <cell r="C32825">
            <v>0</v>
          </cell>
          <cell r="D32825">
            <v>0</v>
          </cell>
        </row>
        <row r="32826">
          <cell r="A32826">
            <v>0</v>
          </cell>
          <cell r="B32826">
            <v>0</v>
          </cell>
          <cell r="C32826">
            <v>0</v>
          </cell>
          <cell r="D32826">
            <v>0</v>
          </cell>
        </row>
        <row r="32827">
          <cell r="A32827">
            <v>0</v>
          </cell>
          <cell r="B32827">
            <v>0</v>
          </cell>
          <cell r="C32827">
            <v>0</v>
          </cell>
          <cell r="D32827">
            <v>0</v>
          </cell>
        </row>
        <row r="32828">
          <cell r="A32828">
            <v>0</v>
          </cell>
          <cell r="B32828">
            <v>0</v>
          </cell>
          <cell r="C32828">
            <v>0</v>
          </cell>
          <cell r="D32828">
            <v>0</v>
          </cell>
        </row>
        <row r="32829">
          <cell r="A32829">
            <v>0</v>
          </cell>
          <cell r="B32829">
            <v>0</v>
          </cell>
          <cell r="C32829">
            <v>0</v>
          </cell>
          <cell r="D32829">
            <v>0</v>
          </cell>
        </row>
        <row r="32830">
          <cell r="A32830">
            <v>0</v>
          </cell>
          <cell r="B32830">
            <v>0</v>
          </cell>
          <cell r="C32830">
            <v>0</v>
          </cell>
          <cell r="D32830">
            <v>0</v>
          </cell>
        </row>
        <row r="32831">
          <cell r="A32831">
            <v>0</v>
          </cell>
          <cell r="B32831">
            <v>0</v>
          </cell>
          <cell r="C32831">
            <v>0</v>
          </cell>
          <cell r="D32831">
            <v>0</v>
          </cell>
        </row>
        <row r="32832">
          <cell r="A32832">
            <v>0</v>
          </cell>
          <cell r="B32832">
            <v>0</v>
          </cell>
          <cell r="C32832">
            <v>0</v>
          </cell>
          <cell r="D32832">
            <v>0</v>
          </cell>
        </row>
        <row r="32833">
          <cell r="A32833">
            <v>0</v>
          </cell>
          <cell r="B32833">
            <v>0</v>
          </cell>
          <cell r="C32833">
            <v>0</v>
          </cell>
          <cell r="D32833">
            <v>0</v>
          </cell>
        </row>
        <row r="32834">
          <cell r="A32834">
            <v>0</v>
          </cell>
          <cell r="B32834">
            <v>0</v>
          </cell>
          <cell r="C32834">
            <v>0</v>
          </cell>
          <cell r="D32834">
            <v>0</v>
          </cell>
        </row>
        <row r="32835">
          <cell r="A32835">
            <v>0</v>
          </cell>
          <cell r="B32835">
            <v>0</v>
          </cell>
          <cell r="C32835">
            <v>0</v>
          </cell>
          <cell r="D32835">
            <v>0</v>
          </cell>
        </row>
        <row r="32836">
          <cell r="A32836">
            <v>0</v>
          </cell>
          <cell r="B32836">
            <v>0</v>
          </cell>
          <cell r="C32836">
            <v>0</v>
          </cell>
          <cell r="D32836">
            <v>0</v>
          </cell>
        </row>
        <row r="32837">
          <cell r="A32837">
            <v>0</v>
          </cell>
          <cell r="B32837">
            <v>0</v>
          </cell>
          <cell r="C32837">
            <v>0</v>
          </cell>
          <cell r="D32837">
            <v>0</v>
          </cell>
        </row>
        <row r="32838">
          <cell r="A32838">
            <v>0</v>
          </cell>
          <cell r="B32838">
            <v>0</v>
          </cell>
          <cell r="C32838">
            <v>0</v>
          </cell>
          <cell r="D32838">
            <v>0</v>
          </cell>
        </row>
        <row r="32839">
          <cell r="A32839">
            <v>0</v>
          </cell>
          <cell r="B32839">
            <v>0</v>
          </cell>
          <cell r="C32839">
            <v>0</v>
          </cell>
          <cell r="D32839">
            <v>0</v>
          </cell>
        </row>
        <row r="32840">
          <cell r="A32840">
            <v>0</v>
          </cell>
          <cell r="B32840">
            <v>0</v>
          </cell>
          <cell r="C32840">
            <v>0</v>
          </cell>
          <cell r="D32840">
            <v>0</v>
          </cell>
        </row>
        <row r="32841">
          <cell r="A32841">
            <v>0</v>
          </cell>
          <cell r="B32841">
            <v>0</v>
          </cell>
          <cell r="C32841">
            <v>0</v>
          </cell>
          <cell r="D32841">
            <v>0</v>
          </cell>
        </row>
        <row r="32842">
          <cell r="A32842">
            <v>0</v>
          </cell>
          <cell r="B32842">
            <v>0</v>
          </cell>
          <cell r="C32842">
            <v>0</v>
          </cell>
          <cell r="D32842">
            <v>0</v>
          </cell>
        </row>
        <row r="32843">
          <cell r="A32843">
            <v>0</v>
          </cell>
          <cell r="B32843">
            <v>0</v>
          </cell>
          <cell r="C32843">
            <v>0</v>
          </cell>
          <cell r="D32843">
            <v>0</v>
          </cell>
        </row>
        <row r="32844">
          <cell r="A32844">
            <v>0</v>
          </cell>
          <cell r="B32844">
            <v>0</v>
          </cell>
          <cell r="C32844">
            <v>0</v>
          </cell>
          <cell r="D32844">
            <v>0</v>
          </cell>
        </row>
        <row r="32845">
          <cell r="A32845">
            <v>0</v>
          </cell>
          <cell r="B32845">
            <v>0</v>
          </cell>
          <cell r="C32845">
            <v>0</v>
          </cell>
          <cell r="D32845">
            <v>0</v>
          </cell>
        </row>
        <row r="32846">
          <cell r="A32846">
            <v>0</v>
          </cell>
          <cell r="B32846">
            <v>0</v>
          </cell>
          <cell r="C32846">
            <v>0</v>
          </cell>
          <cell r="D32846">
            <v>0</v>
          </cell>
        </row>
        <row r="32847">
          <cell r="A32847">
            <v>0</v>
          </cell>
          <cell r="B32847">
            <v>0</v>
          </cell>
          <cell r="C32847">
            <v>0</v>
          </cell>
          <cell r="D32847">
            <v>0</v>
          </cell>
        </row>
        <row r="32848">
          <cell r="A32848">
            <v>0</v>
          </cell>
          <cell r="B32848">
            <v>0</v>
          </cell>
          <cell r="C32848">
            <v>0</v>
          </cell>
          <cell r="D32848">
            <v>0</v>
          </cell>
        </row>
        <row r="32849">
          <cell r="A32849">
            <v>0</v>
          </cell>
          <cell r="B32849">
            <v>0</v>
          </cell>
          <cell r="C32849">
            <v>0</v>
          </cell>
          <cell r="D32849">
            <v>0</v>
          </cell>
        </row>
        <row r="32850">
          <cell r="A32850">
            <v>0</v>
          </cell>
          <cell r="B32850">
            <v>0</v>
          </cell>
          <cell r="C32850">
            <v>0</v>
          </cell>
          <cell r="D32850">
            <v>0</v>
          </cell>
        </row>
        <row r="32851">
          <cell r="A32851">
            <v>0</v>
          </cell>
          <cell r="B32851">
            <v>0</v>
          </cell>
          <cell r="C32851">
            <v>0</v>
          </cell>
          <cell r="D32851">
            <v>0</v>
          </cell>
        </row>
        <row r="32852">
          <cell r="A32852">
            <v>0</v>
          </cell>
          <cell r="B32852">
            <v>0</v>
          </cell>
          <cell r="C32852">
            <v>0</v>
          </cell>
          <cell r="D32852">
            <v>0</v>
          </cell>
        </row>
        <row r="32853">
          <cell r="A32853">
            <v>0</v>
          </cell>
          <cell r="B32853">
            <v>0</v>
          </cell>
          <cell r="C32853">
            <v>0</v>
          </cell>
          <cell r="D32853">
            <v>0</v>
          </cell>
        </row>
        <row r="32854">
          <cell r="A32854">
            <v>0</v>
          </cell>
          <cell r="B32854">
            <v>0</v>
          </cell>
          <cell r="C32854">
            <v>0</v>
          </cell>
          <cell r="D32854">
            <v>0</v>
          </cell>
        </row>
        <row r="32855">
          <cell r="A32855">
            <v>0</v>
          </cell>
          <cell r="B32855">
            <v>0</v>
          </cell>
          <cell r="C32855">
            <v>0</v>
          </cell>
          <cell r="D32855">
            <v>0</v>
          </cell>
        </row>
        <row r="32856">
          <cell r="A32856">
            <v>0</v>
          </cell>
          <cell r="B32856">
            <v>0</v>
          </cell>
          <cell r="C32856">
            <v>0</v>
          </cell>
          <cell r="D32856">
            <v>0</v>
          </cell>
        </row>
        <row r="32857">
          <cell r="A32857">
            <v>0</v>
          </cell>
          <cell r="B32857">
            <v>0</v>
          </cell>
          <cell r="C32857">
            <v>0</v>
          </cell>
          <cell r="D32857">
            <v>0</v>
          </cell>
        </row>
        <row r="32858">
          <cell r="A32858">
            <v>0</v>
          </cell>
          <cell r="B32858">
            <v>0</v>
          </cell>
          <cell r="C32858">
            <v>0</v>
          </cell>
          <cell r="D32858">
            <v>0</v>
          </cell>
        </row>
        <row r="32859">
          <cell r="A32859">
            <v>0</v>
          </cell>
          <cell r="B32859">
            <v>0</v>
          </cell>
          <cell r="C32859">
            <v>0</v>
          </cell>
          <cell r="D32859">
            <v>0</v>
          </cell>
        </row>
        <row r="32860">
          <cell r="A32860">
            <v>0</v>
          </cell>
          <cell r="B32860">
            <v>0</v>
          </cell>
          <cell r="C32860">
            <v>0</v>
          </cell>
          <cell r="D32860">
            <v>0</v>
          </cell>
        </row>
        <row r="32861">
          <cell r="A32861">
            <v>0</v>
          </cell>
          <cell r="B32861">
            <v>0</v>
          </cell>
          <cell r="C32861">
            <v>0</v>
          </cell>
          <cell r="D32861">
            <v>0</v>
          </cell>
        </row>
        <row r="32862">
          <cell r="A32862">
            <v>0</v>
          </cell>
          <cell r="B32862">
            <v>0</v>
          </cell>
          <cell r="C32862">
            <v>0</v>
          </cell>
          <cell r="D32862">
            <v>0</v>
          </cell>
        </row>
        <row r="32863">
          <cell r="A32863">
            <v>0</v>
          </cell>
          <cell r="B32863">
            <v>0</v>
          </cell>
          <cell r="C32863">
            <v>0</v>
          </cell>
          <cell r="D32863">
            <v>0</v>
          </cell>
        </row>
        <row r="32864">
          <cell r="A32864">
            <v>0</v>
          </cell>
          <cell r="B32864">
            <v>0</v>
          </cell>
          <cell r="C32864">
            <v>0</v>
          </cell>
          <cell r="D32864">
            <v>0</v>
          </cell>
        </row>
        <row r="32865">
          <cell r="A32865">
            <v>0</v>
          </cell>
          <cell r="B32865">
            <v>0</v>
          </cell>
          <cell r="C32865">
            <v>0</v>
          </cell>
          <cell r="D32865">
            <v>0</v>
          </cell>
        </row>
        <row r="32866">
          <cell r="A32866">
            <v>0</v>
          </cell>
          <cell r="B32866">
            <v>0</v>
          </cell>
          <cell r="C32866">
            <v>0</v>
          </cell>
          <cell r="D32866">
            <v>0</v>
          </cell>
        </row>
        <row r="32867">
          <cell r="A32867">
            <v>0</v>
          </cell>
          <cell r="B32867">
            <v>0</v>
          </cell>
          <cell r="C32867">
            <v>0</v>
          </cell>
          <cell r="D32867">
            <v>0</v>
          </cell>
        </row>
        <row r="32868">
          <cell r="A32868">
            <v>0</v>
          </cell>
          <cell r="B32868">
            <v>0</v>
          </cell>
          <cell r="C32868">
            <v>0</v>
          </cell>
          <cell r="D32868">
            <v>0</v>
          </cell>
        </row>
        <row r="32869">
          <cell r="A32869">
            <v>0</v>
          </cell>
          <cell r="B32869">
            <v>0</v>
          </cell>
          <cell r="C32869">
            <v>0</v>
          </cell>
          <cell r="D32869">
            <v>0</v>
          </cell>
        </row>
        <row r="32870">
          <cell r="A32870">
            <v>0</v>
          </cell>
          <cell r="B32870">
            <v>0</v>
          </cell>
          <cell r="C32870">
            <v>0</v>
          </cell>
          <cell r="D32870">
            <v>0</v>
          </cell>
        </row>
        <row r="32871">
          <cell r="A32871">
            <v>0</v>
          </cell>
          <cell r="B32871">
            <v>0</v>
          </cell>
          <cell r="C32871">
            <v>0</v>
          </cell>
          <cell r="D32871">
            <v>0</v>
          </cell>
        </row>
        <row r="32872">
          <cell r="A32872">
            <v>0</v>
          </cell>
          <cell r="B32872">
            <v>0</v>
          </cell>
          <cell r="C32872">
            <v>0</v>
          </cell>
          <cell r="D32872">
            <v>0</v>
          </cell>
        </row>
        <row r="32873">
          <cell r="A32873">
            <v>0</v>
          </cell>
          <cell r="B32873">
            <v>0</v>
          </cell>
          <cell r="C32873">
            <v>0</v>
          </cell>
          <cell r="D32873">
            <v>0</v>
          </cell>
        </row>
        <row r="32874">
          <cell r="A32874">
            <v>0</v>
          </cell>
          <cell r="B32874">
            <v>0</v>
          </cell>
          <cell r="C32874">
            <v>0</v>
          </cell>
          <cell r="D32874">
            <v>0</v>
          </cell>
        </row>
        <row r="32875">
          <cell r="A32875">
            <v>0</v>
          </cell>
          <cell r="B32875">
            <v>0</v>
          </cell>
          <cell r="C32875">
            <v>0</v>
          </cell>
          <cell r="D32875">
            <v>0</v>
          </cell>
        </row>
        <row r="32876">
          <cell r="A32876">
            <v>0</v>
          </cell>
          <cell r="B32876">
            <v>0</v>
          </cell>
          <cell r="C32876">
            <v>0</v>
          </cell>
          <cell r="D32876">
            <v>0</v>
          </cell>
        </row>
        <row r="32877">
          <cell r="A32877">
            <v>0</v>
          </cell>
          <cell r="B32877">
            <v>0</v>
          </cell>
          <cell r="C32877">
            <v>0</v>
          </cell>
          <cell r="D32877">
            <v>0</v>
          </cell>
        </row>
        <row r="32878">
          <cell r="A32878">
            <v>0</v>
          </cell>
          <cell r="B32878">
            <v>0</v>
          </cell>
          <cell r="C32878">
            <v>0</v>
          </cell>
          <cell r="D32878">
            <v>0</v>
          </cell>
        </row>
        <row r="32879">
          <cell r="A32879">
            <v>0</v>
          </cell>
          <cell r="B32879">
            <v>0</v>
          </cell>
          <cell r="C32879">
            <v>0</v>
          </cell>
          <cell r="D32879">
            <v>0</v>
          </cell>
        </row>
        <row r="32880">
          <cell r="A32880">
            <v>0</v>
          </cell>
          <cell r="B32880">
            <v>0</v>
          </cell>
          <cell r="C32880">
            <v>0</v>
          </cell>
          <cell r="D32880">
            <v>0</v>
          </cell>
        </row>
        <row r="32881">
          <cell r="A32881">
            <v>0</v>
          </cell>
          <cell r="B32881">
            <v>0</v>
          </cell>
          <cell r="C32881">
            <v>0</v>
          </cell>
          <cell r="D32881">
            <v>0</v>
          </cell>
        </row>
        <row r="32882">
          <cell r="A32882">
            <v>0</v>
          </cell>
          <cell r="B32882">
            <v>0</v>
          </cell>
          <cell r="C32882">
            <v>0</v>
          </cell>
          <cell r="D32882">
            <v>0</v>
          </cell>
        </row>
        <row r="32883">
          <cell r="A32883">
            <v>0</v>
          </cell>
          <cell r="B32883">
            <v>0</v>
          </cell>
          <cell r="C32883">
            <v>0</v>
          </cell>
          <cell r="D32883">
            <v>0</v>
          </cell>
        </row>
        <row r="32884">
          <cell r="A32884">
            <v>0</v>
          </cell>
          <cell r="B32884">
            <v>0</v>
          </cell>
          <cell r="C32884">
            <v>0</v>
          </cell>
          <cell r="D32884">
            <v>0</v>
          </cell>
        </row>
        <row r="32885">
          <cell r="A32885">
            <v>0</v>
          </cell>
          <cell r="B32885">
            <v>0</v>
          </cell>
          <cell r="C32885">
            <v>0</v>
          </cell>
          <cell r="D32885">
            <v>0</v>
          </cell>
        </row>
        <row r="32886">
          <cell r="A32886">
            <v>0</v>
          </cell>
          <cell r="B32886">
            <v>0</v>
          </cell>
          <cell r="C32886">
            <v>0</v>
          </cell>
          <cell r="D32886">
            <v>0</v>
          </cell>
        </row>
        <row r="32887">
          <cell r="A32887">
            <v>0</v>
          </cell>
          <cell r="B32887">
            <v>0</v>
          </cell>
          <cell r="C32887">
            <v>0</v>
          </cell>
          <cell r="D32887">
            <v>0</v>
          </cell>
        </row>
        <row r="32888">
          <cell r="A32888">
            <v>0</v>
          </cell>
          <cell r="B32888">
            <v>0</v>
          </cell>
          <cell r="C32888">
            <v>0</v>
          </cell>
          <cell r="D32888">
            <v>0</v>
          </cell>
        </row>
        <row r="32889">
          <cell r="A32889">
            <v>0</v>
          </cell>
          <cell r="B32889">
            <v>0</v>
          </cell>
          <cell r="C32889">
            <v>0</v>
          </cell>
          <cell r="D32889">
            <v>0</v>
          </cell>
        </row>
        <row r="32890">
          <cell r="A32890">
            <v>0</v>
          </cell>
          <cell r="B32890">
            <v>0</v>
          </cell>
          <cell r="C32890">
            <v>0</v>
          </cell>
          <cell r="D32890">
            <v>0</v>
          </cell>
        </row>
        <row r="32891">
          <cell r="A32891">
            <v>0</v>
          </cell>
          <cell r="B32891">
            <v>0</v>
          </cell>
          <cell r="C32891">
            <v>0</v>
          </cell>
          <cell r="D32891">
            <v>0</v>
          </cell>
        </row>
        <row r="32892">
          <cell r="A32892">
            <v>0</v>
          </cell>
          <cell r="B32892">
            <v>0</v>
          </cell>
          <cell r="C32892">
            <v>0</v>
          </cell>
          <cell r="D32892">
            <v>0</v>
          </cell>
        </row>
        <row r="32893">
          <cell r="A32893">
            <v>0</v>
          </cell>
          <cell r="B32893">
            <v>0</v>
          </cell>
          <cell r="C32893">
            <v>0</v>
          </cell>
          <cell r="D32893">
            <v>0</v>
          </cell>
        </row>
        <row r="32894">
          <cell r="A32894">
            <v>0</v>
          </cell>
          <cell r="B32894">
            <v>0</v>
          </cell>
          <cell r="C32894">
            <v>0</v>
          </cell>
          <cell r="D32894">
            <v>0</v>
          </cell>
        </row>
        <row r="32895">
          <cell r="A32895">
            <v>0</v>
          </cell>
          <cell r="B32895">
            <v>0</v>
          </cell>
          <cell r="C32895">
            <v>0</v>
          </cell>
          <cell r="D32895">
            <v>0</v>
          </cell>
        </row>
        <row r="32896">
          <cell r="A32896">
            <v>0</v>
          </cell>
          <cell r="B32896">
            <v>0</v>
          </cell>
          <cell r="C32896">
            <v>0</v>
          </cell>
          <cell r="D32896">
            <v>0</v>
          </cell>
        </row>
        <row r="32897">
          <cell r="A32897">
            <v>0</v>
          </cell>
          <cell r="B32897">
            <v>0</v>
          </cell>
          <cell r="C32897">
            <v>0</v>
          </cell>
          <cell r="D32897">
            <v>0</v>
          </cell>
        </row>
        <row r="32898">
          <cell r="A32898">
            <v>0</v>
          </cell>
          <cell r="B32898">
            <v>0</v>
          </cell>
          <cell r="C32898">
            <v>0</v>
          </cell>
          <cell r="D32898">
            <v>0</v>
          </cell>
        </row>
        <row r="32899">
          <cell r="A32899">
            <v>0</v>
          </cell>
          <cell r="B32899">
            <v>0</v>
          </cell>
          <cell r="C32899">
            <v>0</v>
          </cell>
          <cell r="D32899">
            <v>0</v>
          </cell>
        </row>
        <row r="32900">
          <cell r="A32900">
            <v>0</v>
          </cell>
          <cell r="B32900">
            <v>0</v>
          </cell>
          <cell r="C32900">
            <v>0</v>
          </cell>
          <cell r="D32900">
            <v>0</v>
          </cell>
        </row>
        <row r="32901">
          <cell r="A32901">
            <v>0</v>
          </cell>
          <cell r="B32901">
            <v>0</v>
          </cell>
          <cell r="C32901">
            <v>0</v>
          </cell>
          <cell r="D32901">
            <v>0</v>
          </cell>
        </row>
        <row r="32902">
          <cell r="A32902">
            <v>0</v>
          </cell>
          <cell r="B32902">
            <v>0</v>
          </cell>
          <cell r="C32902">
            <v>0</v>
          </cell>
          <cell r="D32902">
            <v>0</v>
          </cell>
        </row>
        <row r="32903">
          <cell r="A32903">
            <v>0</v>
          </cell>
          <cell r="B32903">
            <v>0</v>
          </cell>
          <cell r="C32903">
            <v>0</v>
          </cell>
          <cell r="D32903">
            <v>0</v>
          </cell>
        </row>
        <row r="32904">
          <cell r="A32904">
            <v>0</v>
          </cell>
          <cell r="B32904">
            <v>0</v>
          </cell>
          <cell r="C32904">
            <v>0</v>
          </cell>
          <cell r="D32904">
            <v>0</v>
          </cell>
        </row>
        <row r="32905">
          <cell r="A32905">
            <v>0</v>
          </cell>
          <cell r="B32905">
            <v>0</v>
          </cell>
          <cell r="C32905">
            <v>0</v>
          </cell>
          <cell r="D32905">
            <v>0</v>
          </cell>
        </row>
        <row r="32906">
          <cell r="A32906">
            <v>0</v>
          </cell>
          <cell r="B32906">
            <v>0</v>
          </cell>
          <cell r="C32906">
            <v>0</v>
          </cell>
          <cell r="D32906">
            <v>0</v>
          </cell>
        </row>
        <row r="32907">
          <cell r="A32907">
            <v>0</v>
          </cell>
          <cell r="B32907">
            <v>0</v>
          </cell>
          <cell r="C32907">
            <v>0</v>
          </cell>
          <cell r="D32907">
            <v>0</v>
          </cell>
        </row>
        <row r="32908">
          <cell r="A32908">
            <v>0</v>
          </cell>
          <cell r="B32908">
            <v>0</v>
          </cell>
          <cell r="C32908">
            <v>0</v>
          </cell>
          <cell r="D32908">
            <v>0</v>
          </cell>
        </row>
        <row r="32909">
          <cell r="A32909">
            <v>0</v>
          </cell>
          <cell r="B32909">
            <v>0</v>
          </cell>
          <cell r="C32909">
            <v>0</v>
          </cell>
          <cell r="D32909">
            <v>0</v>
          </cell>
        </row>
        <row r="32910">
          <cell r="A32910">
            <v>0</v>
          </cell>
          <cell r="B32910">
            <v>0</v>
          </cell>
          <cell r="C32910">
            <v>0</v>
          </cell>
          <cell r="D32910">
            <v>0</v>
          </cell>
        </row>
        <row r="32911">
          <cell r="A32911">
            <v>0</v>
          </cell>
          <cell r="B32911">
            <v>0</v>
          </cell>
          <cell r="C32911">
            <v>0</v>
          </cell>
          <cell r="D32911">
            <v>0</v>
          </cell>
        </row>
        <row r="32912">
          <cell r="A32912">
            <v>0</v>
          </cell>
          <cell r="B32912">
            <v>0</v>
          </cell>
          <cell r="C32912">
            <v>0</v>
          </cell>
          <cell r="D32912">
            <v>0</v>
          </cell>
        </row>
        <row r="32913">
          <cell r="A32913">
            <v>0</v>
          </cell>
          <cell r="B32913">
            <v>0</v>
          </cell>
          <cell r="C32913">
            <v>0</v>
          </cell>
          <cell r="D32913">
            <v>0</v>
          </cell>
        </row>
        <row r="32914">
          <cell r="A32914">
            <v>0</v>
          </cell>
          <cell r="B32914">
            <v>0</v>
          </cell>
          <cell r="C32914">
            <v>0</v>
          </cell>
          <cell r="D32914">
            <v>0</v>
          </cell>
        </row>
        <row r="32915">
          <cell r="A32915">
            <v>0</v>
          </cell>
          <cell r="B32915">
            <v>0</v>
          </cell>
          <cell r="C32915">
            <v>0</v>
          </cell>
          <cell r="D32915">
            <v>0</v>
          </cell>
        </row>
        <row r="32916">
          <cell r="A32916">
            <v>0</v>
          </cell>
          <cell r="B32916">
            <v>0</v>
          </cell>
          <cell r="C32916">
            <v>0</v>
          </cell>
          <cell r="D32916">
            <v>0</v>
          </cell>
        </row>
        <row r="32917">
          <cell r="A32917">
            <v>0</v>
          </cell>
          <cell r="B32917">
            <v>0</v>
          </cell>
          <cell r="C32917">
            <v>0</v>
          </cell>
          <cell r="D32917">
            <v>0</v>
          </cell>
        </row>
        <row r="32918">
          <cell r="A32918">
            <v>0</v>
          </cell>
          <cell r="B32918">
            <v>0</v>
          </cell>
          <cell r="C32918">
            <v>0</v>
          </cell>
          <cell r="D32918">
            <v>0</v>
          </cell>
        </row>
        <row r="32919">
          <cell r="A32919">
            <v>0</v>
          </cell>
          <cell r="B32919">
            <v>0</v>
          </cell>
          <cell r="C32919">
            <v>0</v>
          </cell>
          <cell r="D32919">
            <v>0</v>
          </cell>
        </row>
        <row r="32920">
          <cell r="A32920">
            <v>0</v>
          </cell>
          <cell r="B32920">
            <v>0</v>
          </cell>
          <cell r="C32920">
            <v>0</v>
          </cell>
          <cell r="D32920">
            <v>0</v>
          </cell>
        </row>
        <row r="32921">
          <cell r="A32921">
            <v>0</v>
          </cell>
          <cell r="B32921">
            <v>0</v>
          </cell>
          <cell r="C32921">
            <v>0</v>
          </cell>
          <cell r="D32921">
            <v>0</v>
          </cell>
        </row>
        <row r="32922">
          <cell r="A32922">
            <v>0</v>
          </cell>
          <cell r="B32922">
            <v>0</v>
          </cell>
          <cell r="C32922">
            <v>0</v>
          </cell>
          <cell r="D32922">
            <v>0</v>
          </cell>
        </row>
        <row r="32923">
          <cell r="A32923">
            <v>0</v>
          </cell>
          <cell r="B32923">
            <v>0</v>
          </cell>
          <cell r="C32923">
            <v>0</v>
          </cell>
          <cell r="D32923">
            <v>0</v>
          </cell>
        </row>
        <row r="32924">
          <cell r="A32924">
            <v>0</v>
          </cell>
          <cell r="B32924">
            <v>0</v>
          </cell>
          <cell r="C32924">
            <v>0</v>
          </cell>
          <cell r="D32924">
            <v>0</v>
          </cell>
        </row>
        <row r="32925">
          <cell r="A32925">
            <v>0</v>
          </cell>
          <cell r="B32925">
            <v>0</v>
          </cell>
          <cell r="C32925">
            <v>0</v>
          </cell>
          <cell r="D32925">
            <v>0</v>
          </cell>
        </row>
        <row r="32926">
          <cell r="A32926">
            <v>0</v>
          </cell>
          <cell r="B32926">
            <v>0</v>
          </cell>
          <cell r="C32926">
            <v>0</v>
          </cell>
          <cell r="D32926">
            <v>0</v>
          </cell>
        </row>
        <row r="32927">
          <cell r="A32927">
            <v>0</v>
          </cell>
          <cell r="B32927">
            <v>0</v>
          </cell>
          <cell r="C32927">
            <v>0</v>
          </cell>
          <cell r="D32927">
            <v>0</v>
          </cell>
        </row>
        <row r="32928">
          <cell r="A32928">
            <v>0</v>
          </cell>
          <cell r="B32928">
            <v>0</v>
          </cell>
          <cell r="C32928">
            <v>0</v>
          </cell>
          <cell r="D32928">
            <v>0</v>
          </cell>
        </row>
        <row r="32929">
          <cell r="A32929">
            <v>0</v>
          </cell>
          <cell r="B32929">
            <v>0</v>
          </cell>
          <cell r="C32929">
            <v>0</v>
          </cell>
          <cell r="D32929">
            <v>0</v>
          </cell>
        </row>
        <row r="32930">
          <cell r="A32930">
            <v>0</v>
          </cell>
          <cell r="B32930">
            <v>0</v>
          </cell>
          <cell r="C32930">
            <v>0</v>
          </cell>
          <cell r="D32930">
            <v>0</v>
          </cell>
        </row>
        <row r="32931">
          <cell r="A32931">
            <v>0</v>
          </cell>
          <cell r="B32931">
            <v>0</v>
          </cell>
          <cell r="C32931">
            <v>0</v>
          </cell>
          <cell r="D32931">
            <v>0</v>
          </cell>
        </row>
        <row r="32932">
          <cell r="A32932">
            <v>0</v>
          </cell>
          <cell r="B32932">
            <v>0</v>
          </cell>
          <cell r="C32932">
            <v>0</v>
          </cell>
          <cell r="D32932">
            <v>0</v>
          </cell>
        </row>
        <row r="32933">
          <cell r="A32933">
            <v>0</v>
          </cell>
          <cell r="B32933">
            <v>0</v>
          </cell>
          <cell r="C32933">
            <v>0</v>
          </cell>
          <cell r="D32933">
            <v>0</v>
          </cell>
        </row>
        <row r="32934">
          <cell r="A32934">
            <v>0</v>
          </cell>
          <cell r="B32934">
            <v>0</v>
          </cell>
          <cell r="C32934">
            <v>0</v>
          </cell>
          <cell r="D32934">
            <v>0</v>
          </cell>
        </row>
        <row r="32935">
          <cell r="A32935">
            <v>0</v>
          </cell>
          <cell r="B32935">
            <v>0</v>
          </cell>
          <cell r="C32935">
            <v>0</v>
          </cell>
          <cell r="D32935">
            <v>0</v>
          </cell>
        </row>
        <row r="32936">
          <cell r="A32936">
            <v>0</v>
          </cell>
          <cell r="B32936">
            <v>0</v>
          </cell>
          <cell r="C32936">
            <v>0</v>
          </cell>
          <cell r="D32936">
            <v>0</v>
          </cell>
        </row>
        <row r="32937">
          <cell r="A32937">
            <v>0</v>
          </cell>
          <cell r="B32937">
            <v>0</v>
          </cell>
          <cell r="C32937">
            <v>0</v>
          </cell>
          <cell r="D32937">
            <v>0</v>
          </cell>
        </row>
        <row r="32938">
          <cell r="A32938">
            <v>0</v>
          </cell>
          <cell r="B32938">
            <v>0</v>
          </cell>
          <cell r="C32938">
            <v>0</v>
          </cell>
          <cell r="D32938">
            <v>0</v>
          </cell>
        </row>
        <row r="32939">
          <cell r="A32939">
            <v>0</v>
          </cell>
          <cell r="B32939">
            <v>0</v>
          </cell>
          <cell r="C32939">
            <v>0</v>
          </cell>
          <cell r="D32939">
            <v>0</v>
          </cell>
        </row>
        <row r="32940">
          <cell r="A32940">
            <v>0</v>
          </cell>
          <cell r="B32940">
            <v>0</v>
          </cell>
          <cell r="C32940">
            <v>0</v>
          </cell>
          <cell r="D32940">
            <v>0</v>
          </cell>
        </row>
        <row r="32941">
          <cell r="A32941">
            <v>0</v>
          </cell>
          <cell r="B32941">
            <v>0</v>
          </cell>
          <cell r="C32941">
            <v>0</v>
          </cell>
          <cell r="D32941">
            <v>0</v>
          </cell>
        </row>
        <row r="32942">
          <cell r="A32942">
            <v>0</v>
          </cell>
          <cell r="B32942">
            <v>0</v>
          </cell>
          <cell r="C32942">
            <v>0</v>
          </cell>
          <cell r="D32942">
            <v>0</v>
          </cell>
        </row>
        <row r="32943">
          <cell r="A32943">
            <v>0</v>
          </cell>
          <cell r="B32943">
            <v>0</v>
          </cell>
          <cell r="C32943">
            <v>0</v>
          </cell>
          <cell r="D32943">
            <v>0</v>
          </cell>
        </row>
        <row r="32944">
          <cell r="A32944">
            <v>0</v>
          </cell>
          <cell r="B32944">
            <v>0</v>
          </cell>
          <cell r="C32944">
            <v>0</v>
          </cell>
          <cell r="D32944">
            <v>0</v>
          </cell>
        </row>
        <row r="32945">
          <cell r="A32945">
            <v>0</v>
          </cell>
          <cell r="B32945">
            <v>0</v>
          </cell>
          <cell r="C32945">
            <v>0</v>
          </cell>
          <cell r="D32945">
            <v>0</v>
          </cell>
        </row>
        <row r="32946">
          <cell r="A32946">
            <v>0</v>
          </cell>
          <cell r="B32946">
            <v>0</v>
          </cell>
          <cell r="C32946">
            <v>0</v>
          </cell>
          <cell r="D32946">
            <v>0</v>
          </cell>
        </row>
        <row r="32947">
          <cell r="A32947">
            <v>0</v>
          </cell>
          <cell r="B32947">
            <v>0</v>
          </cell>
          <cell r="C32947">
            <v>0</v>
          </cell>
          <cell r="D32947">
            <v>0</v>
          </cell>
        </row>
        <row r="32948">
          <cell r="A32948">
            <v>0</v>
          </cell>
          <cell r="B32948">
            <v>0</v>
          </cell>
          <cell r="C32948">
            <v>0</v>
          </cell>
          <cell r="D32948">
            <v>0</v>
          </cell>
        </row>
        <row r="32949">
          <cell r="A32949">
            <v>0</v>
          </cell>
          <cell r="B32949">
            <v>0</v>
          </cell>
          <cell r="C32949">
            <v>0</v>
          </cell>
          <cell r="D32949">
            <v>0</v>
          </cell>
        </row>
        <row r="32950">
          <cell r="A32950">
            <v>0</v>
          </cell>
          <cell r="B32950">
            <v>0</v>
          </cell>
          <cell r="C32950">
            <v>0</v>
          </cell>
          <cell r="D32950">
            <v>0</v>
          </cell>
        </row>
        <row r="32951">
          <cell r="A32951">
            <v>0</v>
          </cell>
          <cell r="B32951">
            <v>0</v>
          </cell>
          <cell r="C32951">
            <v>0</v>
          </cell>
          <cell r="D32951">
            <v>0</v>
          </cell>
        </row>
        <row r="32952">
          <cell r="A32952">
            <v>0</v>
          </cell>
          <cell r="B32952">
            <v>0</v>
          </cell>
          <cell r="C32952">
            <v>0</v>
          </cell>
          <cell r="D32952">
            <v>0</v>
          </cell>
        </row>
        <row r="32953">
          <cell r="A32953">
            <v>0</v>
          </cell>
          <cell r="B32953">
            <v>0</v>
          </cell>
          <cell r="C32953">
            <v>0</v>
          </cell>
          <cell r="D32953">
            <v>0</v>
          </cell>
        </row>
        <row r="32954">
          <cell r="A32954">
            <v>0</v>
          </cell>
          <cell r="B32954">
            <v>0</v>
          </cell>
          <cell r="C32954">
            <v>0</v>
          </cell>
          <cell r="D32954">
            <v>0</v>
          </cell>
        </row>
        <row r="32955">
          <cell r="A32955">
            <v>0</v>
          </cell>
          <cell r="B32955">
            <v>0</v>
          </cell>
          <cell r="C32955">
            <v>0</v>
          </cell>
          <cell r="D32955">
            <v>0</v>
          </cell>
        </row>
        <row r="32956">
          <cell r="A32956">
            <v>0</v>
          </cell>
          <cell r="B32956">
            <v>0</v>
          </cell>
          <cell r="C32956">
            <v>0</v>
          </cell>
          <cell r="D32956">
            <v>0</v>
          </cell>
        </row>
        <row r="32957">
          <cell r="A32957">
            <v>0</v>
          </cell>
          <cell r="B32957">
            <v>0</v>
          </cell>
          <cell r="C32957">
            <v>0</v>
          </cell>
          <cell r="D32957">
            <v>0</v>
          </cell>
        </row>
        <row r="32958">
          <cell r="A32958">
            <v>0</v>
          </cell>
          <cell r="B32958">
            <v>0</v>
          </cell>
          <cell r="C32958">
            <v>0</v>
          </cell>
          <cell r="D32958">
            <v>0</v>
          </cell>
        </row>
        <row r="32959">
          <cell r="A32959">
            <v>0</v>
          </cell>
          <cell r="B32959">
            <v>0</v>
          </cell>
          <cell r="C32959">
            <v>0</v>
          </cell>
          <cell r="D32959">
            <v>0</v>
          </cell>
        </row>
        <row r="32960">
          <cell r="A32960">
            <v>0</v>
          </cell>
          <cell r="B32960">
            <v>0</v>
          </cell>
          <cell r="C32960">
            <v>0</v>
          </cell>
          <cell r="D32960">
            <v>0</v>
          </cell>
        </row>
        <row r="32961">
          <cell r="A32961">
            <v>0</v>
          </cell>
          <cell r="B32961">
            <v>0</v>
          </cell>
          <cell r="C32961">
            <v>0</v>
          </cell>
          <cell r="D32961">
            <v>0</v>
          </cell>
        </row>
        <row r="32962">
          <cell r="A32962">
            <v>0</v>
          </cell>
          <cell r="B32962">
            <v>0</v>
          </cell>
          <cell r="C32962">
            <v>0</v>
          </cell>
          <cell r="D32962">
            <v>0</v>
          </cell>
        </row>
        <row r="32963">
          <cell r="A32963">
            <v>0</v>
          </cell>
          <cell r="B32963">
            <v>0</v>
          </cell>
          <cell r="C32963">
            <v>0</v>
          </cell>
          <cell r="D32963">
            <v>0</v>
          </cell>
        </row>
        <row r="32964">
          <cell r="A32964">
            <v>0</v>
          </cell>
          <cell r="B32964">
            <v>0</v>
          </cell>
          <cell r="C32964">
            <v>0</v>
          </cell>
          <cell r="D32964">
            <v>0</v>
          </cell>
        </row>
        <row r="32965">
          <cell r="A32965">
            <v>0</v>
          </cell>
          <cell r="B32965">
            <v>0</v>
          </cell>
          <cell r="C32965">
            <v>0</v>
          </cell>
          <cell r="D32965">
            <v>0</v>
          </cell>
        </row>
        <row r="32966">
          <cell r="A32966">
            <v>0</v>
          </cell>
          <cell r="B32966">
            <v>0</v>
          </cell>
          <cell r="C32966">
            <v>0</v>
          </cell>
          <cell r="D32966">
            <v>0</v>
          </cell>
        </row>
        <row r="32967">
          <cell r="A32967">
            <v>0</v>
          </cell>
          <cell r="B32967">
            <v>0</v>
          </cell>
          <cell r="C32967">
            <v>0</v>
          </cell>
          <cell r="D32967">
            <v>0</v>
          </cell>
        </row>
        <row r="32968">
          <cell r="A32968">
            <v>0</v>
          </cell>
          <cell r="B32968">
            <v>0</v>
          </cell>
          <cell r="C32968">
            <v>0</v>
          </cell>
          <cell r="D32968">
            <v>0</v>
          </cell>
        </row>
        <row r="32969">
          <cell r="A32969">
            <v>0</v>
          </cell>
          <cell r="B32969">
            <v>0</v>
          </cell>
          <cell r="C32969">
            <v>0</v>
          </cell>
          <cell r="D32969">
            <v>0</v>
          </cell>
        </row>
        <row r="32970">
          <cell r="A32970">
            <v>0</v>
          </cell>
          <cell r="B32970">
            <v>0</v>
          </cell>
          <cell r="C32970">
            <v>0</v>
          </cell>
          <cell r="D32970">
            <v>0</v>
          </cell>
        </row>
        <row r="32971">
          <cell r="A32971">
            <v>0</v>
          </cell>
          <cell r="B32971">
            <v>0</v>
          </cell>
          <cell r="C32971">
            <v>0</v>
          </cell>
          <cell r="D32971">
            <v>0</v>
          </cell>
        </row>
        <row r="32972">
          <cell r="A32972">
            <v>0</v>
          </cell>
          <cell r="B32972">
            <v>0</v>
          </cell>
          <cell r="C32972">
            <v>0</v>
          </cell>
          <cell r="D32972">
            <v>0</v>
          </cell>
        </row>
        <row r="32973">
          <cell r="A32973">
            <v>0</v>
          </cell>
          <cell r="B32973">
            <v>0</v>
          </cell>
          <cell r="C32973">
            <v>0</v>
          </cell>
          <cell r="D32973">
            <v>0</v>
          </cell>
        </row>
        <row r="32974">
          <cell r="A32974">
            <v>0</v>
          </cell>
          <cell r="B32974">
            <v>0</v>
          </cell>
          <cell r="C32974">
            <v>0</v>
          </cell>
          <cell r="D32974">
            <v>0</v>
          </cell>
        </row>
        <row r="32975">
          <cell r="A32975">
            <v>0</v>
          </cell>
          <cell r="B32975">
            <v>0</v>
          </cell>
          <cell r="C32975">
            <v>0</v>
          </cell>
          <cell r="D32975">
            <v>0</v>
          </cell>
        </row>
        <row r="32976">
          <cell r="A32976">
            <v>0</v>
          </cell>
          <cell r="B32976">
            <v>0</v>
          </cell>
          <cell r="C32976">
            <v>0</v>
          </cell>
          <cell r="D32976">
            <v>0</v>
          </cell>
        </row>
        <row r="32977">
          <cell r="A32977">
            <v>0</v>
          </cell>
          <cell r="B32977">
            <v>0</v>
          </cell>
          <cell r="C32977">
            <v>0</v>
          </cell>
          <cell r="D32977">
            <v>0</v>
          </cell>
        </row>
        <row r="32978">
          <cell r="A32978">
            <v>0</v>
          </cell>
          <cell r="B32978">
            <v>0</v>
          </cell>
          <cell r="C32978">
            <v>0</v>
          </cell>
          <cell r="D32978">
            <v>0</v>
          </cell>
        </row>
        <row r="32979">
          <cell r="A32979">
            <v>0</v>
          </cell>
          <cell r="B32979">
            <v>0</v>
          </cell>
          <cell r="C32979">
            <v>0</v>
          </cell>
          <cell r="D32979">
            <v>0</v>
          </cell>
        </row>
        <row r="32980">
          <cell r="A32980">
            <v>0</v>
          </cell>
          <cell r="B32980">
            <v>0</v>
          </cell>
          <cell r="C32980">
            <v>0</v>
          </cell>
          <cell r="D32980">
            <v>0</v>
          </cell>
        </row>
        <row r="32981">
          <cell r="A32981">
            <v>0</v>
          </cell>
          <cell r="B32981">
            <v>0</v>
          </cell>
          <cell r="C32981">
            <v>0</v>
          </cell>
          <cell r="D32981">
            <v>0</v>
          </cell>
        </row>
        <row r="32982">
          <cell r="A32982">
            <v>0</v>
          </cell>
          <cell r="B32982">
            <v>0</v>
          </cell>
          <cell r="C32982">
            <v>0</v>
          </cell>
          <cell r="D32982">
            <v>0</v>
          </cell>
        </row>
        <row r="32983">
          <cell r="A32983">
            <v>0</v>
          </cell>
          <cell r="B32983">
            <v>0</v>
          </cell>
          <cell r="C32983">
            <v>0</v>
          </cell>
          <cell r="D32983">
            <v>0</v>
          </cell>
        </row>
        <row r="32984">
          <cell r="A32984">
            <v>0</v>
          </cell>
          <cell r="B32984">
            <v>0</v>
          </cell>
          <cell r="C32984">
            <v>0</v>
          </cell>
          <cell r="D32984">
            <v>0</v>
          </cell>
        </row>
        <row r="32985">
          <cell r="A32985">
            <v>0</v>
          </cell>
          <cell r="B32985">
            <v>0</v>
          </cell>
          <cell r="C32985">
            <v>0</v>
          </cell>
          <cell r="D32985">
            <v>0</v>
          </cell>
        </row>
        <row r="32986">
          <cell r="A32986">
            <v>0</v>
          </cell>
          <cell r="B32986">
            <v>0</v>
          </cell>
          <cell r="C32986">
            <v>0</v>
          </cell>
          <cell r="D32986">
            <v>0</v>
          </cell>
        </row>
        <row r="32987">
          <cell r="A32987">
            <v>0</v>
          </cell>
          <cell r="B32987">
            <v>0</v>
          </cell>
          <cell r="C32987">
            <v>0</v>
          </cell>
          <cell r="D32987">
            <v>0</v>
          </cell>
        </row>
        <row r="32988">
          <cell r="A32988">
            <v>0</v>
          </cell>
          <cell r="B32988">
            <v>0</v>
          </cell>
          <cell r="C32988">
            <v>0</v>
          </cell>
          <cell r="D32988">
            <v>0</v>
          </cell>
        </row>
        <row r="32989">
          <cell r="A32989">
            <v>0</v>
          </cell>
          <cell r="B32989">
            <v>0</v>
          </cell>
          <cell r="C32989">
            <v>0</v>
          </cell>
          <cell r="D32989">
            <v>0</v>
          </cell>
        </row>
        <row r="32990">
          <cell r="A32990">
            <v>0</v>
          </cell>
          <cell r="B32990">
            <v>0</v>
          </cell>
          <cell r="C32990">
            <v>0</v>
          </cell>
          <cell r="D32990">
            <v>0</v>
          </cell>
        </row>
        <row r="32991">
          <cell r="A32991">
            <v>0</v>
          </cell>
          <cell r="B32991">
            <v>0</v>
          </cell>
          <cell r="C32991">
            <v>0</v>
          </cell>
          <cell r="D32991">
            <v>0</v>
          </cell>
        </row>
        <row r="32992">
          <cell r="A32992">
            <v>0</v>
          </cell>
          <cell r="B32992">
            <v>0</v>
          </cell>
          <cell r="C32992">
            <v>0</v>
          </cell>
          <cell r="D32992">
            <v>0</v>
          </cell>
        </row>
        <row r="32993">
          <cell r="A32993">
            <v>0</v>
          </cell>
          <cell r="B32993">
            <v>0</v>
          </cell>
          <cell r="C32993">
            <v>0</v>
          </cell>
          <cell r="D32993">
            <v>0</v>
          </cell>
        </row>
        <row r="32994">
          <cell r="A32994">
            <v>0</v>
          </cell>
          <cell r="B32994">
            <v>0</v>
          </cell>
          <cell r="C32994">
            <v>0</v>
          </cell>
          <cell r="D32994">
            <v>0</v>
          </cell>
        </row>
        <row r="32995">
          <cell r="A32995">
            <v>0</v>
          </cell>
          <cell r="B32995">
            <v>0</v>
          </cell>
          <cell r="C32995">
            <v>0</v>
          </cell>
          <cell r="D32995">
            <v>0</v>
          </cell>
        </row>
        <row r="32996">
          <cell r="A32996">
            <v>0</v>
          </cell>
          <cell r="B32996">
            <v>0</v>
          </cell>
          <cell r="C32996">
            <v>0</v>
          </cell>
          <cell r="D32996">
            <v>0</v>
          </cell>
        </row>
        <row r="32997">
          <cell r="A32997">
            <v>0</v>
          </cell>
          <cell r="B32997">
            <v>0</v>
          </cell>
          <cell r="C32997">
            <v>0</v>
          </cell>
          <cell r="D32997">
            <v>0</v>
          </cell>
        </row>
        <row r="32998">
          <cell r="A32998">
            <v>0</v>
          </cell>
          <cell r="B32998">
            <v>0</v>
          </cell>
          <cell r="C32998">
            <v>0</v>
          </cell>
          <cell r="D32998">
            <v>0</v>
          </cell>
        </row>
        <row r="32999">
          <cell r="A32999">
            <v>0</v>
          </cell>
          <cell r="B32999">
            <v>0</v>
          </cell>
          <cell r="C32999">
            <v>0</v>
          </cell>
          <cell r="D32999">
            <v>0</v>
          </cell>
        </row>
        <row r="33000">
          <cell r="A33000">
            <v>0</v>
          </cell>
          <cell r="B33000">
            <v>0</v>
          </cell>
          <cell r="C33000">
            <v>0</v>
          </cell>
          <cell r="D33000">
            <v>0</v>
          </cell>
        </row>
        <row r="33001">
          <cell r="A33001">
            <v>0</v>
          </cell>
          <cell r="B33001">
            <v>0</v>
          </cell>
          <cell r="C33001">
            <v>0</v>
          </cell>
          <cell r="D33001">
            <v>0</v>
          </cell>
        </row>
        <row r="33002">
          <cell r="A33002">
            <v>0</v>
          </cell>
          <cell r="B33002">
            <v>0</v>
          </cell>
          <cell r="C33002">
            <v>0</v>
          </cell>
          <cell r="D33002">
            <v>0</v>
          </cell>
        </row>
        <row r="33003">
          <cell r="A33003">
            <v>0</v>
          </cell>
          <cell r="B33003">
            <v>0</v>
          </cell>
          <cell r="C33003">
            <v>0</v>
          </cell>
          <cell r="D33003">
            <v>0</v>
          </cell>
        </row>
        <row r="33004">
          <cell r="A33004">
            <v>0</v>
          </cell>
          <cell r="B33004">
            <v>0</v>
          </cell>
          <cell r="C33004">
            <v>0</v>
          </cell>
          <cell r="D33004">
            <v>0</v>
          </cell>
        </row>
        <row r="33005">
          <cell r="A33005">
            <v>0</v>
          </cell>
          <cell r="B33005">
            <v>0</v>
          </cell>
          <cell r="C33005">
            <v>0</v>
          </cell>
          <cell r="D33005">
            <v>0</v>
          </cell>
        </row>
        <row r="33006">
          <cell r="A33006">
            <v>0</v>
          </cell>
          <cell r="B33006">
            <v>0</v>
          </cell>
          <cell r="C33006">
            <v>0</v>
          </cell>
          <cell r="D33006">
            <v>0</v>
          </cell>
        </row>
        <row r="33007">
          <cell r="A33007">
            <v>0</v>
          </cell>
          <cell r="B33007">
            <v>0</v>
          </cell>
          <cell r="C33007">
            <v>0</v>
          </cell>
          <cell r="D33007">
            <v>0</v>
          </cell>
        </row>
        <row r="33008">
          <cell r="A33008">
            <v>0</v>
          </cell>
          <cell r="B33008">
            <v>0</v>
          </cell>
          <cell r="C33008">
            <v>0</v>
          </cell>
          <cell r="D33008">
            <v>0</v>
          </cell>
        </row>
        <row r="33009">
          <cell r="A33009">
            <v>0</v>
          </cell>
          <cell r="B33009">
            <v>0</v>
          </cell>
          <cell r="C33009">
            <v>0</v>
          </cell>
          <cell r="D33009">
            <v>0</v>
          </cell>
        </row>
        <row r="33010">
          <cell r="A33010">
            <v>0</v>
          </cell>
          <cell r="B33010">
            <v>0</v>
          </cell>
          <cell r="C33010">
            <v>0</v>
          </cell>
          <cell r="D33010">
            <v>0</v>
          </cell>
        </row>
        <row r="33011">
          <cell r="A33011">
            <v>0</v>
          </cell>
          <cell r="B33011">
            <v>0</v>
          </cell>
          <cell r="C33011">
            <v>0</v>
          </cell>
          <cell r="D33011">
            <v>0</v>
          </cell>
        </row>
        <row r="33012">
          <cell r="A33012">
            <v>0</v>
          </cell>
          <cell r="B33012">
            <v>0</v>
          </cell>
          <cell r="C33012">
            <v>0</v>
          </cell>
          <cell r="D33012">
            <v>0</v>
          </cell>
        </row>
        <row r="33013">
          <cell r="A33013">
            <v>0</v>
          </cell>
          <cell r="B33013">
            <v>0</v>
          </cell>
          <cell r="C33013">
            <v>0</v>
          </cell>
          <cell r="D33013">
            <v>0</v>
          </cell>
        </row>
        <row r="33014">
          <cell r="A33014">
            <v>0</v>
          </cell>
          <cell r="B33014">
            <v>0</v>
          </cell>
          <cell r="C33014">
            <v>0</v>
          </cell>
          <cell r="D33014">
            <v>0</v>
          </cell>
        </row>
        <row r="33015">
          <cell r="A33015">
            <v>0</v>
          </cell>
          <cell r="B33015">
            <v>0</v>
          </cell>
          <cell r="C33015">
            <v>0</v>
          </cell>
          <cell r="D33015">
            <v>0</v>
          </cell>
        </row>
        <row r="33016">
          <cell r="A33016">
            <v>0</v>
          </cell>
          <cell r="B33016">
            <v>0</v>
          </cell>
          <cell r="C33016">
            <v>0</v>
          </cell>
          <cell r="D33016">
            <v>0</v>
          </cell>
        </row>
        <row r="33017">
          <cell r="A33017">
            <v>0</v>
          </cell>
          <cell r="B33017">
            <v>0</v>
          </cell>
          <cell r="C33017">
            <v>0</v>
          </cell>
          <cell r="D33017">
            <v>0</v>
          </cell>
        </row>
        <row r="33018">
          <cell r="A33018">
            <v>0</v>
          </cell>
          <cell r="B33018">
            <v>0</v>
          </cell>
          <cell r="C33018">
            <v>0</v>
          </cell>
          <cell r="D33018">
            <v>0</v>
          </cell>
        </row>
        <row r="33019">
          <cell r="A33019">
            <v>0</v>
          </cell>
          <cell r="B33019">
            <v>0</v>
          </cell>
          <cell r="C33019">
            <v>0</v>
          </cell>
          <cell r="D33019">
            <v>0</v>
          </cell>
        </row>
        <row r="33020">
          <cell r="A33020">
            <v>0</v>
          </cell>
          <cell r="B33020">
            <v>0</v>
          </cell>
          <cell r="C33020">
            <v>0</v>
          </cell>
          <cell r="D33020">
            <v>0</v>
          </cell>
        </row>
        <row r="33021">
          <cell r="A33021">
            <v>0</v>
          </cell>
          <cell r="B33021">
            <v>0</v>
          </cell>
          <cell r="C33021">
            <v>0</v>
          </cell>
          <cell r="D33021">
            <v>0</v>
          </cell>
        </row>
        <row r="33022">
          <cell r="A33022">
            <v>0</v>
          </cell>
          <cell r="B33022">
            <v>0</v>
          </cell>
          <cell r="C33022">
            <v>0</v>
          </cell>
          <cell r="D33022">
            <v>0</v>
          </cell>
        </row>
        <row r="33023">
          <cell r="A33023">
            <v>0</v>
          </cell>
          <cell r="B33023">
            <v>0</v>
          </cell>
          <cell r="C33023">
            <v>0</v>
          </cell>
          <cell r="D33023">
            <v>0</v>
          </cell>
        </row>
        <row r="33024">
          <cell r="A33024">
            <v>0</v>
          </cell>
          <cell r="B33024">
            <v>0</v>
          </cell>
          <cell r="C33024">
            <v>0</v>
          </cell>
          <cell r="D33024">
            <v>0</v>
          </cell>
        </row>
        <row r="33025">
          <cell r="A33025">
            <v>0</v>
          </cell>
          <cell r="B33025">
            <v>0</v>
          </cell>
          <cell r="C33025">
            <v>0</v>
          </cell>
          <cell r="D33025">
            <v>0</v>
          </cell>
        </row>
        <row r="33026">
          <cell r="A33026">
            <v>0</v>
          </cell>
          <cell r="B33026">
            <v>0</v>
          </cell>
          <cell r="C33026">
            <v>0</v>
          </cell>
          <cell r="D33026">
            <v>0</v>
          </cell>
        </row>
        <row r="33027">
          <cell r="A33027">
            <v>0</v>
          </cell>
          <cell r="B33027">
            <v>0</v>
          </cell>
          <cell r="C33027">
            <v>0</v>
          </cell>
          <cell r="D33027">
            <v>0</v>
          </cell>
        </row>
        <row r="33028">
          <cell r="A33028">
            <v>0</v>
          </cell>
          <cell r="B33028">
            <v>0</v>
          </cell>
          <cell r="C33028">
            <v>0</v>
          </cell>
          <cell r="D33028">
            <v>0</v>
          </cell>
        </row>
        <row r="33029">
          <cell r="A33029">
            <v>0</v>
          </cell>
          <cell r="B33029">
            <v>0</v>
          </cell>
          <cell r="C33029">
            <v>0</v>
          </cell>
          <cell r="D33029">
            <v>0</v>
          </cell>
        </row>
        <row r="33030">
          <cell r="A33030">
            <v>0</v>
          </cell>
          <cell r="B33030">
            <v>0</v>
          </cell>
          <cell r="C33030">
            <v>0</v>
          </cell>
          <cell r="D33030">
            <v>0</v>
          </cell>
        </row>
        <row r="33031">
          <cell r="A33031">
            <v>0</v>
          </cell>
          <cell r="B33031">
            <v>0</v>
          </cell>
          <cell r="C33031">
            <v>0</v>
          </cell>
          <cell r="D33031">
            <v>0</v>
          </cell>
        </row>
        <row r="33032">
          <cell r="A33032">
            <v>0</v>
          </cell>
          <cell r="B33032">
            <v>0</v>
          </cell>
          <cell r="C33032">
            <v>0</v>
          </cell>
          <cell r="D33032">
            <v>0</v>
          </cell>
        </row>
        <row r="33033">
          <cell r="A33033">
            <v>0</v>
          </cell>
          <cell r="B33033">
            <v>0</v>
          </cell>
          <cell r="C33033">
            <v>0</v>
          </cell>
          <cell r="D33033">
            <v>0</v>
          </cell>
        </row>
        <row r="33034">
          <cell r="A33034">
            <v>0</v>
          </cell>
          <cell r="B33034">
            <v>0</v>
          </cell>
          <cell r="C33034">
            <v>0</v>
          </cell>
          <cell r="D33034">
            <v>0</v>
          </cell>
        </row>
        <row r="33035">
          <cell r="A33035">
            <v>0</v>
          </cell>
          <cell r="B33035">
            <v>0</v>
          </cell>
          <cell r="C33035">
            <v>0</v>
          </cell>
          <cell r="D33035">
            <v>0</v>
          </cell>
        </row>
        <row r="33036">
          <cell r="A33036">
            <v>0</v>
          </cell>
          <cell r="B33036">
            <v>0</v>
          </cell>
          <cell r="C33036">
            <v>0</v>
          </cell>
          <cell r="D33036">
            <v>0</v>
          </cell>
        </row>
        <row r="33037">
          <cell r="A33037">
            <v>0</v>
          </cell>
          <cell r="B33037">
            <v>0</v>
          </cell>
          <cell r="C33037">
            <v>0</v>
          </cell>
          <cell r="D33037">
            <v>0</v>
          </cell>
        </row>
        <row r="33038">
          <cell r="A33038">
            <v>0</v>
          </cell>
          <cell r="B33038">
            <v>0</v>
          </cell>
          <cell r="C33038">
            <v>0</v>
          </cell>
          <cell r="D33038">
            <v>0</v>
          </cell>
        </row>
        <row r="33039">
          <cell r="A33039">
            <v>0</v>
          </cell>
          <cell r="B33039">
            <v>0</v>
          </cell>
          <cell r="C33039">
            <v>0</v>
          </cell>
          <cell r="D33039">
            <v>0</v>
          </cell>
        </row>
        <row r="33040">
          <cell r="A33040">
            <v>0</v>
          </cell>
          <cell r="B33040">
            <v>0</v>
          </cell>
          <cell r="C33040">
            <v>0</v>
          </cell>
          <cell r="D33040">
            <v>0</v>
          </cell>
        </row>
        <row r="33041">
          <cell r="A33041">
            <v>0</v>
          </cell>
          <cell r="B33041">
            <v>0</v>
          </cell>
          <cell r="C33041">
            <v>0</v>
          </cell>
          <cell r="D33041">
            <v>0</v>
          </cell>
        </row>
        <row r="33042">
          <cell r="A33042">
            <v>0</v>
          </cell>
          <cell r="B33042">
            <v>0</v>
          </cell>
          <cell r="C33042">
            <v>0</v>
          </cell>
          <cell r="D33042">
            <v>0</v>
          </cell>
        </row>
        <row r="33043">
          <cell r="A33043">
            <v>0</v>
          </cell>
          <cell r="B33043">
            <v>0</v>
          </cell>
          <cell r="C33043">
            <v>0</v>
          </cell>
          <cell r="D33043">
            <v>0</v>
          </cell>
        </row>
        <row r="33044">
          <cell r="A33044">
            <v>0</v>
          </cell>
          <cell r="B33044">
            <v>0</v>
          </cell>
          <cell r="C33044">
            <v>0</v>
          </cell>
          <cell r="D33044">
            <v>0</v>
          </cell>
        </row>
        <row r="33045">
          <cell r="A33045">
            <v>0</v>
          </cell>
          <cell r="B33045">
            <v>0</v>
          </cell>
          <cell r="C33045">
            <v>0</v>
          </cell>
          <cell r="D33045">
            <v>0</v>
          </cell>
        </row>
        <row r="33046">
          <cell r="A33046">
            <v>0</v>
          </cell>
          <cell r="B33046">
            <v>0</v>
          </cell>
          <cell r="C33046">
            <v>0</v>
          </cell>
          <cell r="D33046">
            <v>0</v>
          </cell>
        </row>
        <row r="33047">
          <cell r="A33047">
            <v>0</v>
          </cell>
          <cell r="B33047">
            <v>0</v>
          </cell>
          <cell r="C33047">
            <v>0</v>
          </cell>
          <cell r="D33047">
            <v>0</v>
          </cell>
        </row>
        <row r="33048">
          <cell r="A33048">
            <v>0</v>
          </cell>
          <cell r="B33048">
            <v>0</v>
          </cell>
          <cell r="C33048">
            <v>0</v>
          </cell>
          <cell r="D33048">
            <v>0</v>
          </cell>
        </row>
        <row r="33049">
          <cell r="A33049">
            <v>0</v>
          </cell>
          <cell r="B33049">
            <v>0</v>
          </cell>
          <cell r="C33049">
            <v>0</v>
          </cell>
          <cell r="D33049">
            <v>0</v>
          </cell>
        </row>
        <row r="33050">
          <cell r="A33050">
            <v>0</v>
          </cell>
          <cell r="B33050">
            <v>0</v>
          </cell>
          <cell r="C33050">
            <v>0</v>
          </cell>
          <cell r="D33050">
            <v>0</v>
          </cell>
        </row>
        <row r="33051">
          <cell r="A33051">
            <v>0</v>
          </cell>
          <cell r="B33051">
            <v>0</v>
          </cell>
          <cell r="C33051">
            <v>0</v>
          </cell>
          <cell r="D33051">
            <v>0</v>
          </cell>
        </row>
        <row r="33052">
          <cell r="A33052">
            <v>0</v>
          </cell>
          <cell r="B33052">
            <v>0</v>
          </cell>
          <cell r="C33052">
            <v>0</v>
          </cell>
          <cell r="D33052">
            <v>0</v>
          </cell>
        </row>
        <row r="33053">
          <cell r="A33053">
            <v>0</v>
          </cell>
          <cell r="B33053">
            <v>0</v>
          </cell>
          <cell r="C33053">
            <v>0</v>
          </cell>
          <cell r="D33053">
            <v>0</v>
          </cell>
        </row>
        <row r="33054">
          <cell r="A33054">
            <v>0</v>
          </cell>
          <cell r="B33054">
            <v>0</v>
          </cell>
          <cell r="C33054">
            <v>0</v>
          </cell>
          <cell r="D33054">
            <v>0</v>
          </cell>
        </row>
        <row r="33055">
          <cell r="A33055">
            <v>0</v>
          </cell>
          <cell r="B33055">
            <v>0</v>
          </cell>
          <cell r="C33055">
            <v>0</v>
          </cell>
          <cell r="D33055">
            <v>0</v>
          </cell>
        </row>
        <row r="33056">
          <cell r="A33056">
            <v>0</v>
          </cell>
          <cell r="B33056">
            <v>0</v>
          </cell>
          <cell r="C33056">
            <v>0</v>
          </cell>
          <cell r="D33056">
            <v>0</v>
          </cell>
        </row>
        <row r="33057">
          <cell r="A33057">
            <v>0</v>
          </cell>
          <cell r="B33057">
            <v>0</v>
          </cell>
          <cell r="C33057">
            <v>0</v>
          </cell>
          <cell r="D33057">
            <v>0</v>
          </cell>
        </row>
        <row r="33058">
          <cell r="A33058">
            <v>0</v>
          </cell>
          <cell r="B33058">
            <v>0</v>
          </cell>
          <cell r="C33058">
            <v>0</v>
          </cell>
          <cell r="D33058">
            <v>0</v>
          </cell>
        </row>
        <row r="33059">
          <cell r="A33059">
            <v>0</v>
          </cell>
          <cell r="B33059">
            <v>0</v>
          </cell>
          <cell r="C33059">
            <v>0</v>
          </cell>
          <cell r="D33059">
            <v>0</v>
          </cell>
        </row>
        <row r="33060">
          <cell r="A33060">
            <v>0</v>
          </cell>
          <cell r="B33060">
            <v>0</v>
          </cell>
          <cell r="C33060">
            <v>0</v>
          </cell>
          <cell r="D33060">
            <v>0</v>
          </cell>
        </row>
        <row r="33061">
          <cell r="A33061">
            <v>0</v>
          </cell>
          <cell r="B33061">
            <v>0</v>
          </cell>
          <cell r="C33061">
            <v>0</v>
          </cell>
          <cell r="D33061">
            <v>0</v>
          </cell>
        </row>
        <row r="33062">
          <cell r="A33062">
            <v>0</v>
          </cell>
          <cell r="B33062">
            <v>0</v>
          </cell>
          <cell r="C33062">
            <v>0</v>
          </cell>
          <cell r="D33062">
            <v>0</v>
          </cell>
        </row>
        <row r="33063">
          <cell r="A33063">
            <v>0</v>
          </cell>
          <cell r="B33063">
            <v>0</v>
          </cell>
          <cell r="C33063">
            <v>0</v>
          </cell>
          <cell r="D33063">
            <v>0</v>
          </cell>
        </row>
        <row r="33064">
          <cell r="A33064">
            <v>0</v>
          </cell>
          <cell r="B33064">
            <v>0</v>
          </cell>
          <cell r="C33064">
            <v>0</v>
          </cell>
          <cell r="D33064">
            <v>0</v>
          </cell>
        </row>
        <row r="33065">
          <cell r="A33065">
            <v>0</v>
          </cell>
          <cell r="B33065">
            <v>0</v>
          </cell>
          <cell r="C33065">
            <v>0</v>
          </cell>
          <cell r="D33065">
            <v>0</v>
          </cell>
        </row>
        <row r="33066">
          <cell r="A33066">
            <v>0</v>
          </cell>
          <cell r="B33066">
            <v>0</v>
          </cell>
          <cell r="C33066">
            <v>0</v>
          </cell>
          <cell r="D33066">
            <v>0</v>
          </cell>
        </row>
        <row r="33067">
          <cell r="A33067">
            <v>0</v>
          </cell>
          <cell r="B33067">
            <v>0</v>
          </cell>
          <cell r="C33067">
            <v>0</v>
          </cell>
          <cell r="D33067">
            <v>0</v>
          </cell>
        </row>
        <row r="33068">
          <cell r="A33068">
            <v>0</v>
          </cell>
          <cell r="B33068">
            <v>0</v>
          </cell>
          <cell r="C33068">
            <v>0</v>
          </cell>
          <cell r="D33068">
            <v>0</v>
          </cell>
        </row>
        <row r="33069">
          <cell r="A33069">
            <v>0</v>
          </cell>
          <cell r="B33069">
            <v>0</v>
          </cell>
          <cell r="C33069">
            <v>0</v>
          </cell>
          <cell r="D33069">
            <v>0</v>
          </cell>
        </row>
        <row r="33070">
          <cell r="A33070">
            <v>0</v>
          </cell>
          <cell r="B33070">
            <v>0</v>
          </cell>
          <cell r="C33070">
            <v>0</v>
          </cell>
          <cell r="D33070">
            <v>0</v>
          </cell>
        </row>
        <row r="33071">
          <cell r="A33071">
            <v>0</v>
          </cell>
          <cell r="B33071">
            <v>0</v>
          </cell>
          <cell r="C33071">
            <v>0</v>
          </cell>
          <cell r="D33071">
            <v>0</v>
          </cell>
        </row>
        <row r="33072">
          <cell r="A33072">
            <v>0</v>
          </cell>
          <cell r="B33072">
            <v>0</v>
          </cell>
          <cell r="C33072">
            <v>0</v>
          </cell>
          <cell r="D33072">
            <v>0</v>
          </cell>
        </row>
        <row r="33073">
          <cell r="A33073">
            <v>0</v>
          </cell>
          <cell r="B33073">
            <v>0</v>
          </cell>
          <cell r="C33073">
            <v>0</v>
          </cell>
          <cell r="D33073">
            <v>0</v>
          </cell>
        </row>
        <row r="33074">
          <cell r="A33074">
            <v>0</v>
          </cell>
          <cell r="B33074">
            <v>0</v>
          </cell>
          <cell r="C33074">
            <v>0</v>
          </cell>
          <cell r="D33074">
            <v>0</v>
          </cell>
        </row>
        <row r="33075">
          <cell r="A33075">
            <v>0</v>
          </cell>
          <cell r="B33075">
            <v>0</v>
          </cell>
          <cell r="C33075">
            <v>0</v>
          </cell>
          <cell r="D33075">
            <v>0</v>
          </cell>
        </row>
        <row r="33076">
          <cell r="A33076">
            <v>0</v>
          </cell>
          <cell r="B33076">
            <v>0</v>
          </cell>
          <cell r="C33076">
            <v>0</v>
          </cell>
          <cell r="D33076">
            <v>0</v>
          </cell>
        </row>
        <row r="33077">
          <cell r="A33077">
            <v>0</v>
          </cell>
          <cell r="B33077">
            <v>0</v>
          </cell>
          <cell r="C33077">
            <v>0</v>
          </cell>
          <cell r="D33077">
            <v>0</v>
          </cell>
        </row>
        <row r="33078">
          <cell r="A33078">
            <v>0</v>
          </cell>
          <cell r="B33078">
            <v>0</v>
          </cell>
          <cell r="C33078">
            <v>0</v>
          </cell>
          <cell r="D33078">
            <v>0</v>
          </cell>
        </row>
        <row r="33079">
          <cell r="A33079">
            <v>0</v>
          </cell>
          <cell r="B33079">
            <v>0</v>
          </cell>
          <cell r="C33079">
            <v>0</v>
          </cell>
          <cell r="D33079">
            <v>0</v>
          </cell>
        </row>
        <row r="33080">
          <cell r="A33080">
            <v>0</v>
          </cell>
          <cell r="B33080">
            <v>0</v>
          </cell>
          <cell r="C33080">
            <v>0</v>
          </cell>
          <cell r="D33080">
            <v>0</v>
          </cell>
        </row>
        <row r="33081">
          <cell r="A33081">
            <v>0</v>
          </cell>
          <cell r="B33081">
            <v>0</v>
          </cell>
          <cell r="C33081">
            <v>0</v>
          </cell>
          <cell r="D33081">
            <v>0</v>
          </cell>
        </row>
        <row r="33082">
          <cell r="A33082">
            <v>0</v>
          </cell>
          <cell r="B33082">
            <v>0</v>
          </cell>
          <cell r="C33082">
            <v>0</v>
          </cell>
          <cell r="D33082">
            <v>0</v>
          </cell>
        </row>
        <row r="33083">
          <cell r="A33083">
            <v>0</v>
          </cell>
          <cell r="B33083">
            <v>0</v>
          </cell>
          <cell r="C33083">
            <v>0</v>
          </cell>
          <cell r="D33083">
            <v>0</v>
          </cell>
        </row>
        <row r="33084">
          <cell r="A33084">
            <v>0</v>
          </cell>
          <cell r="B33084">
            <v>0</v>
          </cell>
          <cell r="C33084">
            <v>0</v>
          </cell>
          <cell r="D33084">
            <v>0</v>
          </cell>
        </row>
        <row r="33085">
          <cell r="A33085">
            <v>0</v>
          </cell>
          <cell r="B33085">
            <v>0</v>
          </cell>
          <cell r="C33085">
            <v>0</v>
          </cell>
          <cell r="D33085">
            <v>0</v>
          </cell>
        </row>
        <row r="33086">
          <cell r="A33086">
            <v>0</v>
          </cell>
          <cell r="B33086">
            <v>0</v>
          </cell>
          <cell r="C33086">
            <v>0</v>
          </cell>
          <cell r="D33086">
            <v>0</v>
          </cell>
        </row>
        <row r="33087">
          <cell r="A33087">
            <v>0</v>
          </cell>
          <cell r="B33087">
            <v>0</v>
          </cell>
          <cell r="C33087">
            <v>0</v>
          </cell>
          <cell r="D33087">
            <v>0</v>
          </cell>
        </row>
        <row r="33088">
          <cell r="A33088">
            <v>0</v>
          </cell>
          <cell r="B33088">
            <v>0</v>
          </cell>
          <cell r="C33088">
            <v>0</v>
          </cell>
          <cell r="D33088">
            <v>0</v>
          </cell>
        </row>
        <row r="33089">
          <cell r="A33089">
            <v>0</v>
          </cell>
          <cell r="B33089">
            <v>0</v>
          </cell>
          <cell r="C33089">
            <v>0</v>
          </cell>
          <cell r="D33089">
            <v>0</v>
          </cell>
        </row>
        <row r="33090">
          <cell r="A33090">
            <v>0</v>
          </cell>
          <cell r="B33090">
            <v>0</v>
          </cell>
          <cell r="C33090">
            <v>0</v>
          </cell>
          <cell r="D33090">
            <v>0</v>
          </cell>
        </row>
        <row r="33091">
          <cell r="A33091">
            <v>0</v>
          </cell>
          <cell r="B33091">
            <v>0</v>
          </cell>
          <cell r="C33091">
            <v>0</v>
          </cell>
          <cell r="D33091">
            <v>0</v>
          </cell>
        </row>
        <row r="33092">
          <cell r="A33092">
            <v>0</v>
          </cell>
          <cell r="B33092">
            <v>0</v>
          </cell>
          <cell r="C33092">
            <v>0</v>
          </cell>
          <cell r="D33092">
            <v>0</v>
          </cell>
        </row>
        <row r="33093">
          <cell r="A33093">
            <v>0</v>
          </cell>
          <cell r="B33093">
            <v>0</v>
          </cell>
          <cell r="C33093">
            <v>0</v>
          </cell>
          <cell r="D33093">
            <v>0</v>
          </cell>
        </row>
        <row r="33094">
          <cell r="A33094">
            <v>0</v>
          </cell>
          <cell r="B33094">
            <v>0</v>
          </cell>
          <cell r="C33094">
            <v>0</v>
          </cell>
          <cell r="D33094">
            <v>0</v>
          </cell>
        </row>
        <row r="33095">
          <cell r="A33095">
            <v>0</v>
          </cell>
          <cell r="B33095">
            <v>0</v>
          </cell>
          <cell r="C33095">
            <v>0</v>
          </cell>
          <cell r="D33095">
            <v>0</v>
          </cell>
        </row>
        <row r="33096">
          <cell r="A33096">
            <v>0</v>
          </cell>
          <cell r="B33096">
            <v>0</v>
          </cell>
          <cell r="C33096">
            <v>0</v>
          </cell>
          <cell r="D33096">
            <v>0</v>
          </cell>
        </row>
        <row r="33097">
          <cell r="A33097">
            <v>0</v>
          </cell>
          <cell r="B33097">
            <v>0</v>
          </cell>
          <cell r="C33097">
            <v>0</v>
          </cell>
          <cell r="D33097">
            <v>0</v>
          </cell>
        </row>
        <row r="33098">
          <cell r="A33098">
            <v>0</v>
          </cell>
          <cell r="B33098">
            <v>0</v>
          </cell>
          <cell r="C33098">
            <v>0</v>
          </cell>
          <cell r="D33098">
            <v>0</v>
          </cell>
        </row>
        <row r="33099">
          <cell r="A33099">
            <v>0</v>
          </cell>
          <cell r="B33099">
            <v>0</v>
          </cell>
          <cell r="C33099">
            <v>0</v>
          </cell>
          <cell r="D33099">
            <v>0</v>
          </cell>
        </row>
        <row r="33100">
          <cell r="A33100">
            <v>0</v>
          </cell>
          <cell r="B33100">
            <v>0</v>
          </cell>
          <cell r="C33100">
            <v>0</v>
          </cell>
          <cell r="D33100">
            <v>0</v>
          </cell>
        </row>
        <row r="33101">
          <cell r="A33101">
            <v>0</v>
          </cell>
          <cell r="B33101">
            <v>0</v>
          </cell>
          <cell r="C33101">
            <v>0</v>
          </cell>
          <cell r="D33101">
            <v>0</v>
          </cell>
        </row>
        <row r="33102">
          <cell r="A33102">
            <v>0</v>
          </cell>
          <cell r="B33102">
            <v>0</v>
          </cell>
          <cell r="C33102">
            <v>0</v>
          </cell>
          <cell r="D33102">
            <v>0</v>
          </cell>
        </row>
        <row r="33103">
          <cell r="A33103">
            <v>0</v>
          </cell>
          <cell r="B33103">
            <v>0</v>
          </cell>
          <cell r="C33103">
            <v>0</v>
          </cell>
          <cell r="D33103">
            <v>0</v>
          </cell>
        </row>
        <row r="33104">
          <cell r="A33104">
            <v>0</v>
          </cell>
          <cell r="B33104">
            <v>0</v>
          </cell>
          <cell r="C33104">
            <v>0</v>
          </cell>
          <cell r="D33104">
            <v>0</v>
          </cell>
        </row>
        <row r="33105">
          <cell r="A33105">
            <v>0</v>
          </cell>
          <cell r="B33105">
            <v>0</v>
          </cell>
          <cell r="C33105">
            <v>0</v>
          </cell>
          <cell r="D33105">
            <v>0</v>
          </cell>
        </row>
        <row r="33106">
          <cell r="A33106">
            <v>0</v>
          </cell>
          <cell r="B33106">
            <v>0</v>
          </cell>
          <cell r="C33106">
            <v>0</v>
          </cell>
          <cell r="D33106">
            <v>0</v>
          </cell>
        </row>
        <row r="33107">
          <cell r="A33107">
            <v>0</v>
          </cell>
          <cell r="B33107">
            <v>0</v>
          </cell>
          <cell r="C33107">
            <v>0</v>
          </cell>
          <cell r="D33107">
            <v>0</v>
          </cell>
        </row>
        <row r="33108">
          <cell r="A33108">
            <v>0</v>
          </cell>
          <cell r="B33108">
            <v>0</v>
          </cell>
          <cell r="C33108">
            <v>0</v>
          </cell>
          <cell r="D33108">
            <v>0</v>
          </cell>
        </row>
        <row r="33109">
          <cell r="A33109">
            <v>0</v>
          </cell>
          <cell r="B33109">
            <v>0</v>
          </cell>
          <cell r="C33109">
            <v>0</v>
          </cell>
          <cell r="D33109">
            <v>0</v>
          </cell>
        </row>
        <row r="33110">
          <cell r="A33110">
            <v>0</v>
          </cell>
          <cell r="B33110">
            <v>0</v>
          </cell>
          <cell r="C33110">
            <v>0</v>
          </cell>
          <cell r="D33110">
            <v>0</v>
          </cell>
        </row>
        <row r="33111">
          <cell r="A33111">
            <v>0</v>
          </cell>
          <cell r="B33111">
            <v>0</v>
          </cell>
          <cell r="C33111">
            <v>0</v>
          </cell>
          <cell r="D33111">
            <v>0</v>
          </cell>
        </row>
        <row r="33112">
          <cell r="A33112">
            <v>0</v>
          </cell>
          <cell r="B33112">
            <v>0</v>
          </cell>
          <cell r="C33112">
            <v>0</v>
          </cell>
          <cell r="D33112">
            <v>0</v>
          </cell>
        </row>
        <row r="33113">
          <cell r="A33113">
            <v>0</v>
          </cell>
          <cell r="B33113">
            <v>0</v>
          </cell>
          <cell r="C33113">
            <v>0</v>
          </cell>
          <cell r="D33113">
            <v>0</v>
          </cell>
        </row>
        <row r="33114">
          <cell r="A33114">
            <v>0</v>
          </cell>
          <cell r="B33114">
            <v>0</v>
          </cell>
          <cell r="C33114">
            <v>0</v>
          </cell>
          <cell r="D33114">
            <v>0</v>
          </cell>
        </row>
        <row r="33115">
          <cell r="A33115">
            <v>0</v>
          </cell>
          <cell r="B33115">
            <v>0</v>
          </cell>
          <cell r="C33115">
            <v>0</v>
          </cell>
          <cell r="D33115">
            <v>0</v>
          </cell>
        </row>
        <row r="33116">
          <cell r="A33116">
            <v>0</v>
          </cell>
          <cell r="B33116">
            <v>0</v>
          </cell>
          <cell r="C33116">
            <v>0</v>
          </cell>
          <cell r="D33116">
            <v>0</v>
          </cell>
        </row>
        <row r="33117">
          <cell r="A33117">
            <v>0</v>
          </cell>
          <cell r="B33117">
            <v>0</v>
          </cell>
          <cell r="C33117">
            <v>0</v>
          </cell>
          <cell r="D33117">
            <v>0</v>
          </cell>
        </row>
        <row r="33118">
          <cell r="A33118">
            <v>0</v>
          </cell>
          <cell r="B33118">
            <v>0</v>
          </cell>
          <cell r="C33118">
            <v>0</v>
          </cell>
          <cell r="D33118">
            <v>0</v>
          </cell>
        </row>
        <row r="33119">
          <cell r="A33119">
            <v>0</v>
          </cell>
          <cell r="B33119">
            <v>0</v>
          </cell>
          <cell r="C33119">
            <v>0</v>
          </cell>
          <cell r="D33119">
            <v>0</v>
          </cell>
        </row>
        <row r="33120">
          <cell r="A33120">
            <v>0</v>
          </cell>
          <cell r="B33120">
            <v>0</v>
          </cell>
          <cell r="C33120">
            <v>0</v>
          </cell>
          <cell r="D33120">
            <v>0</v>
          </cell>
        </row>
        <row r="33121">
          <cell r="A33121">
            <v>0</v>
          </cell>
          <cell r="B33121">
            <v>0</v>
          </cell>
          <cell r="C33121">
            <v>0</v>
          </cell>
          <cell r="D33121">
            <v>0</v>
          </cell>
        </row>
        <row r="33122">
          <cell r="A33122">
            <v>0</v>
          </cell>
          <cell r="B33122">
            <v>0</v>
          </cell>
          <cell r="C33122">
            <v>0</v>
          </cell>
          <cell r="D33122">
            <v>0</v>
          </cell>
        </row>
        <row r="33123">
          <cell r="A33123">
            <v>0</v>
          </cell>
          <cell r="B33123">
            <v>0</v>
          </cell>
          <cell r="C33123">
            <v>0</v>
          </cell>
          <cell r="D33123">
            <v>0</v>
          </cell>
        </row>
        <row r="33124">
          <cell r="A33124">
            <v>0</v>
          </cell>
          <cell r="B33124">
            <v>0</v>
          </cell>
          <cell r="C33124">
            <v>0</v>
          </cell>
          <cell r="D33124">
            <v>0</v>
          </cell>
        </row>
        <row r="33125">
          <cell r="A33125">
            <v>0</v>
          </cell>
          <cell r="B33125">
            <v>0</v>
          </cell>
          <cell r="C33125">
            <v>0</v>
          </cell>
          <cell r="D33125">
            <v>0</v>
          </cell>
        </row>
        <row r="33126">
          <cell r="A33126">
            <v>0</v>
          </cell>
          <cell r="B33126">
            <v>0</v>
          </cell>
          <cell r="C33126">
            <v>0</v>
          </cell>
          <cell r="D33126">
            <v>0</v>
          </cell>
        </row>
        <row r="33127">
          <cell r="A33127">
            <v>0</v>
          </cell>
          <cell r="B33127">
            <v>0</v>
          </cell>
          <cell r="C33127">
            <v>0</v>
          </cell>
          <cell r="D33127">
            <v>0</v>
          </cell>
        </row>
        <row r="33128">
          <cell r="A33128">
            <v>0</v>
          </cell>
          <cell r="B33128">
            <v>0</v>
          </cell>
          <cell r="C33128">
            <v>0</v>
          </cell>
          <cell r="D33128">
            <v>0</v>
          </cell>
        </row>
        <row r="33129">
          <cell r="A33129">
            <v>0</v>
          </cell>
          <cell r="B33129">
            <v>0</v>
          </cell>
          <cell r="C33129">
            <v>0</v>
          </cell>
          <cell r="D33129">
            <v>0</v>
          </cell>
        </row>
        <row r="33130">
          <cell r="A33130">
            <v>0</v>
          </cell>
          <cell r="B33130">
            <v>0</v>
          </cell>
          <cell r="C33130">
            <v>0</v>
          </cell>
          <cell r="D33130">
            <v>0</v>
          </cell>
        </row>
        <row r="33131">
          <cell r="A33131">
            <v>0</v>
          </cell>
          <cell r="B33131">
            <v>0</v>
          </cell>
          <cell r="C33131">
            <v>0</v>
          </cell>
          <cell r="D33131">
            <v>0</v>
          </cell>
        </row>
        <row r="33132">
          <cell r="A33132">
            <v>0</v>
          </cell>
          <cell r="B33132">
            <v>0</v>
          </cell>
          <cell r="C33132">
            <v>0</v>
          </cell>
          <cell r="D33132">
            <v>0</v>
          </cell>
        </row>
        <row r="33133">
          <cell r="A33133">
            <v>0</v>
          </cell>
          <cell r="B33133">
            <v>0</v>
          </cell>
          <cell r="C33133">
            <v>0</v>
          </cell>
          <cell r="D33133">
            <v>0</v>
          </cell>
        </row>
        <row r="33134">
          <cell r="A33134">
            <v>0</v>
          </cell>
          <cell r="B33134">
            <v>0</v>
          </cell>
          <cell r="C33134">
            <v>0</v>
          </cell>
          <cell r="D33134">
            <v>0</v>
          </cell>
        </row>
        <row r="33135">
          <cell r="A33135">
            <v>0</v>
          </cell>
          <cell r="B33135">
            <v>0</v>
          </cell>
          <cell r="C33135">
            <v>0</v>
          </cell>
          <cell r="D33135">
            <v>0</v>
          </cell>
        </row>
        <row r="33136">
          <cell r="A33136">
            <v>0</v>
          </cell>
          <cell r="B33136">
            <v>0</v>
          </cell>
          <cell r="C33136">
            <v>0</v>
          </cell>
          <cell r="D33136">
            <v>0</v>
          </cell>
        </row>
        <row r="33137">
          <cell r="A33137">
            <v>0</v>
          </cell>
          <cell r="B33137">
            <v>0</v>
          </cell>
          <cell r="C33137">
            <v>0</v>
          </cell>
          <cell r="D33137">
            <v>0</v>
          </cell>
        </row>
        <row r="33138">
          <cell r="A33138">
            <v>0</v>
          </cell>
          <cell r="B33138">
            <v>0</v>
          </cell>
          <cell r="C33138">
            <v>0</v>
          </cell>
          <cell r="D33138">
            <v>0</v>
          </cell>
        </row>
        <row r="33139">
          <cell r="A33139">
            <v>0</v>
          </cell>
          <cell r="B33139">
            <v>0</v>
          </cell>
          <cell r="C33139">
            <v>0</v>
          </cell>
          <cell r="D33139">
            <v>0</v>
          </cell>
        </row>
        <row r="33140">
          <cell r="A33140">
            <v>0</v>
          </cell>
          <cell r="B33140">
            <v>0</v>
          </cell>
          <cell r="C33140">
            <v>0</v>
          </cell>
          <cell r="D33140">
            <v>0</v>
          </cell>
        </row>
        <row r="33141">
          <cell r="A33141">
            <v>0</v>
          </cell>
          <cell r="B33141">
            <v>0</v>
          </cell>
          <cell r="C33141">
            <v>0</v>
          </cell>
          <cell r="D33141">
            <v>0</v>
          </cell>
        </row>
        <row r="33142">
          <cell r="A33142">
            <v>0</v>
          </cell>
          <cell r="B33142">
            <v>0</v>
          </cell>
          <cell r="C33142">
            <v>0</v>
          </cell>
          <cell r="D33142">
            <v>0</v>
          </cell>
        </row>
        <row r="33143">
          <cell r="A33143">
            <v>0</v>
          </cell>
          <cell r="B33143">
            <v>0</v>
          </cell>
          <cell r="C33143">
            <v>0</v>
          </cell>
          <cell r="D33143">
            <v>0</v>
          </cell>
        </row>
        <row r="33144">
          <cell r="A33144">
            <v>0</v>
          </cell>
          <cell r="B33144">
            <v>0</v>
          </cell>
          <cell r="C33144">
            <v>0</v>
          </cell>
          <cell r="D33144">
            <v>0</v>
          </cell>
        </row>
        <row r="33145">
          <cell r="A33145">
            <v>0</v>
          </cell>
          <cell r="B33145">
            <v>0</v>
          </cell>
          <cell r="C33145">
            <v>0</v>
          </cell>
          <cell r="D33145">
            <v>0</v>
          </cell>
        </row>
        <row r="33146">
          <cell r="A33146">
            <v>0</v>
          </cell>
          <cell r="B33146">
            <v>0</v>
          </cell>
          <cell r="C33146">
            <v>0</v>
          </cell>
          <cell r="D33146">
            <v>0</v>
          </cell>
        </row>
        <row r="33147">
          <cell r="A33147">
            <v>0</v>
          </cell>
          <cell r="B33147">
            <v>0</v>
          </cell>
          <cell r="C33147">
            <v>0</v>
          </cell>
          <cell r="D33147">
            <v>0</v>
          </cell>
        </row>
        <row r="33148">
          <cell r="A33148">
            <v>0</v>
          </cell>
          <cell r="B33148">
            <v>0</v>
          </cell>
          <cell r="C33148">
            <v>0</v>
          </cell>
          <cell r="D33148">
            <v>0</v>
          </cell>
        </row>
        <row r="33149">
          <cell r="A33149">
            <v>0</v>
          </cell>
          <cell r="B33149">
            <v>0</v>
          </cell>
          <cell r="C33149">
            <v>0</v>
          </cell>
          <cell r="D33149">
            <v>0</v>
          </cell>
        </row>
        <row r="33150">
          <cell r="A33150">
            <v>0</v>
          </cell>
          <cell r="B33150">
            <v>0</v>
          </cell>
          <cell r="C33150">
            <v>0</v>
          </cell>
          <cell r="D33150">
            <v>0</v>
          </cell>
        </row>
        <row r="33151">
          <cell r="A33151">
            <v>0</v>
          </cell>
          <cell r="B33151">
            <v>0</v>
          </cell>
          <cell r="C33151">
            <v>0</v>
          </cell>
          <cell r="D33151">
            <v>0</v>
          </cell>
        </row>
        <row r="33152">
          <cell r="A33152">
            <v>0</v>
          </cell>
          <cell r="B33152">
            <v>0</v>
          </cell>
          <cell r="C33152">
            <v>0</v>
          </cell>
          <cell r="D33152">
            <v>0</v>
          </cell>
        </row>
        <row r="33153">
          <cell r="A33153">
            <v>0</v>
          </cell>
          <cell r="B33153">
            <v>0</v>
          </cell>
          <cell r="C33153">
            <v>0</v>
          </cell>
          <cell r="D33153">
            <v>0</v>
          </cell>
        </row>
        <row r="33154">
          <cell r="A33154">
            <v>0</v>
          </cell>
          <cell r="B33154">
            <v>0</v>
          </cell>
          <cell r="C33154">
            <v>0</v>
          </cell>
          <cell r="D33154">
            <v>0</v>
          </cell>
        </row>
        <row r="33155">
          <cell r="A33155">
            <v>0</v>
          </cell>
          <cell r="B33155">
            <v>0</v>
          </cell>
          <cell r="C33155">
            <v>0</v>
          </cell>
          <cell r="D33155">
            <v>0</v>
          </cell>
        </row>
        <row r="33156">
          <cell r="A33156">
            <v>0</v>
          </cell>
          <cell r="B33156">
            <v>0</v>
          </cell>
          <cell r="C33156">
            <v>0</v>
          </cell>
          <cell r="D33156">
            <v>0</v>
          </cell>
        </row>
        <row r="33157">
          <cell r="A33157">
            <v>0</v>
          </cell>
          <cell r="B33157">
            <v>0</v>
          </cell>
          <cell r="C33157">
            <v>0</v>
          </cell>
          <cell r="D33157">
            <v>0</v>
          </cell>
        </row>
        <row r="33158">
          <cell r="A33158">
            <v>0</v>
          </cell>
          <cell r="B33158">
            <v>0</v>
          </cell>
          <cell r="C33158">
            <v>0</v>
          </cell>
          <cell r="D33158">
            <v>0</v>
          </cell>
        </row>
        <row r="33159">
          <cell r="A33159">
            <v>0</v>
          </cell>
          <cell r="B33159">
            <v>0</v>
          </cell>
          <cell r="C33159">
            <v>0</v>
          </cell>
          <cell r="D33159">
            <v>0</v>
          </cell>
        </row>
        <row r="33160">
          <cell r="A33160">
            <v>0</v>
          </cell>
          <cell r="B33160">
            <v>0</v>
          </cell>
          <cell r="C33160">
            <v>0</v>
          </cell>
          <cell r="D33160">
            <v>0</v>
          </cell>
        </row>
        <row r="33161">
          <cell r="A33161">
            <v>0</v>
          </cell>
          <cell r="B33161">
            <v>0</v>
          </cell>
          <cell r="C33161">
            <v>0</v>
          </cell>
          <cell r="D33161">
            <v>0</v>
          </cell>
        </row>
        <row r="33162">
          <cell r="A33162">
            <v>0</v>
          </cell>
          <cell r="B33162">
            <v>0</v>
          </cell>
          <cell r="C33162">
            <v>0</v>
          </cell>
          <cell r="D33162">
            <v>0</v>
          </cell>
        </row>
        <row r="33163">
          <cell r="A33163">
            <v>0</v>
          </cell>
          <cell r="B33163">
            <v>0</v>
          </cell>
          <cell r="C33163">
            <v>0</v>
          </cell>
          <cell r="D33163">
            <v>0</v>
          </cell>
        </row>
        <row r="33164">
          <cell r="A33164">
            <v>0</v>
          </cell>
          <cell r="B33164">
            <v>0</v>
          </cell>
          <cell r="C33164">
            <v>0</v>
          </cell>
          <cell r="D33164">
            <v>0</v>
          </cell>
        </row>
        <row r="33165">
          <cell r="A33165">
            <v>0</v>
          </cell>
          <cell r="B33165">
            <v>0</v>
          </cell>
          <cell r="C33165">
            <v>0</v>
          </cell>
          <cell r="D33165">
            <v>0</v>
          </cell>
        </row>
        <row r="33166">
          <cell r="A33166">
            <v>0</v>
          </cell>
          <cell r="B33166">
            <v>0</v>
          </cell>
          <cell r="C33166">
            <v>0</v>
          </cell>
          <cell r="D33166">
            <v>0</v>
          </cell>
        </row>
        <row r="33167">
          <cell r="A33167">
            <v>0</v>
          </cell>
          <cell r="B33167">
            <v>0</v>
          </cell>
          <cell r="C33167">
            <v>0</v>
          </cell>
          <cell r="D33167">
            <v>0</v>
          </cell>
        </row>
        <row r="33168">
          <cell r="A33168">
            <v>0</v>
          </cell>
          <cell r="B33168">
            <v>0</v>
          </cell>
          <cell r="C33168">
            <v>0</v>
          </cell>
          <cell r="D33168">
            <v>0</v>
          </cell>
        </row>
        <row r="33169">
          <cell r="A33169">
            <v>0</v>
          </cell>
          <cell r="B33169">
            <v>0</v>
          </cell>
          <cell r="C33169">
            <v>0</v>
          </cell>
          <cell r="D33169">
            <v>0</v>
          </cell>
        </row>
        <row r="33170">
          <cell r="A33170">
            <v>0</v>
          </cell>
          <cell r="B33170">
            <v>0</v>
          </cell>
          <cell r="C33170">
            <v>0</v>
          </cell>
          <cell r="D33170">
            <v>0</v>
          </cell>
        </row>
        <row r="33171">
          <cell r="A33171">
            <v>0</v>
          </cell>
          <cell r="B33171">
            <v>0</v>
          </cell>
          <cell r="C33171">
            <v>0</v>
          </cell>
          <cell r="D33171">
            <v>0</v>
          </cell>
        </row>
        <row r="33172">
          <cell r="A33172">
            <v>0</v>
          </cell>
          <cell r="B33172">
            <v>0</v>
          </cell>
          <cell r="C33172">
            <v>0</v>
          </cell>
          <cell r="D33172">
            <v>0</v>
          </cell>
        </row>
        <row r="33173">
          <cell r="A33173">
            <v>0</v>
          </cell>
          <cell r="B33173">
            <v>0</v>
          </cell>
          <cell r="C33173">
            <v>0</v>
          </cell>
          <cell r="D33173">
            <v>0</v>
          </cell>
        </row>
        <row r="33174">
          <cell r="A33174">
            <v>0</v>
          </cell>
          <cell r="B33174">
            <v>0</v>
          </cell>
          <cell r="C33174">
            <v>0</v>
          </cell>
          <cell r="D33174">
            <v>0</v>
          </cell>
        </row>
        <row r="33175">
          <cell r="A33175">
            <v>0</v>
          </cell>
          <cell r="B33175">
            <v>0</v>
          </cell>
          <cell r="C33175">
            <v>0</v>
          </cell>
          <cell r="D33175">
            <v>0</v>
          </cell>
        </row>
        <row r="33176">
          <cell r="A33176">
            <v>0</v>
          </cell>
          <cell r="B33176">
            <v>0</v>
          </cell>
          <cell r="C33176">
            <v>0</v>
          </cell>
          <cell r="D33176">
            <v>0</v>
          </cell>
        </row>
        <row r="33177">
          <cell r="A33177">
            <v>0</v>
          </cell>
          <cell r="B33177">
            <v>0</v>
          </cell>
          <cell r="C33177">
            <v>0</v>
          </cell>
          <cell r="D33177">
            <v>0</v>
          </cell>
        </row>
        <row r="33178">
          <cell r="A33178">
            <v>0</v>
          </cell>
          <cell r="B33178">
            <v>0</v>
          </cell>
          <cell r="C33178">
            <v>0</v>
          </cell>
          <cell r="D33178">
            <v>0</v>
          </cell>
        </row>
        <row r="33179">
          <cell r="A33179">
            <v>0</v>
          </cell>
          <cell r="B33179">
            <v>0</v>
          </cell>
          <cell r="C33179">
            <v>0</v>
          </cell>
          <cell r="D33179">
            <v>0</v>
          </cell>
        </row>
        <row r="33180">
          <cell r="A33180">
            <v>0</v>
          </cell>
          <cell r="B33180">
            <v>0</v>
          </cell>
          <cell r="C33180">
            <v>0</v>
          </cell>
          <cell r="D33180">
            <v>0</v>
          </cell>
        </row>
        <row r="33181">
          <cell r="A33181">
            <v>0</v>
          </cell>
          <cell r="B33181">
            <v>0</v>
          </cell>
          <cell r="C33181">
            <v>0</v>
          </cell>
          <cell r="D33181">
            <v>0</v>
          </cell>
        </row>
        <row r="33182">
          <cell r="A33182">
            <v>0</v>
          </cell>
          <cell r="B33182">
            <v>0</v>
          </cell>
          <cell r="C33182">
            <v>0</v>
          </cell>
          <cell r="D33182">
            <v>0</v>
          </cell>
        </row>
        <row r="33183">
          <cell r="A33183">
            <v>0</v>
          </cell>
          <cell r="B33183">
            <v>0</v>
          </cell>
          <cell r="C33183">
            <v>0</v>
          </cell>
          <cell r="D33183">
            <v>0</v>
          </cell>
        </row>
        <row r="33184">
          <cell r="A33184">
            <v>0</v>
          </cell>
          <cell r="B33184">
            <v>0</v>
          </cell>
          <cell r="C33184">
            <v>0</v>
          </cell>
          <cell r="D33184">
            <v>0</v>
          </cell>
        </row>
        <row r="33185">
          <cell r="A33185">
            <v>0</v>
          </cell>
          <cell r="B33185">
            <v>0</v>
          </cell>
          <cell r="C33185">
            <v>0</v>
          </cell>
          <cell r="D33185">
            <v>0</v>
          </cell>
        </row>
        <row r="33186">
          <cell r="A33186">
            <v>0</v>
          </cell>
          <cell r="B33186">
            <v>0</v>
          </cell>
          <cell r="C33186">
            <v>0</v>
          </cell>
          <cell r="D33186">
            <v>0</v>
          </cell>
        </row>
        <row r="33187">
          <cell r="A33187">
            <v>0</v>
          </cell>
          <cell r="B33187">
            <v>0</v>
          </cell>
          <cell r="C33187">
            <v>0</v>
          </cell>
          <cell r="D33187">
            <v>0</v>
          </cell>
        </row>
        <row r="33188">
          <cell r="A33188">
            <v>0</v>
          </cell>
          <cell r="B33188">
            <v>0</v>
          </cell>
          <cell r="C33188">
            <v>0</v>
          </cell>
          <cell r="D33188">
            <v>0</v>
          </cell>
        </row>
        <row r="33189">
          <cell r="A33189">
            <v>0</v>
          </cell>
          <cell r="B33189">
            <v>0</v>
          </cell>
          <cell r="C33189">
            <v>0</v>
          </cell>
          <cell r="D33189">
            <v>0</v>
          </cell>
        </row>
        <row r="33190">
          <cell r="A33190">
            <v>0</v>
          </cell>
          <cell r="B33190">
            <v>0</v>
          </cell>
          <cell r="C33190">
            <v>0</v>
          </cell>
          <cell r="D33190">
            <v>0</v>
          </cell>
        </row>
        <row r="33191">
          <cell r="A33191">
            <v>0</v>
          </cell>
          <cell r="B33191">
            <v>0</v>
          </cell>
          <cell r="C33191">
            <v>0</v>
          </cell>
          <cell r="D33191">
            <v>0</v>
          </cell>
        </row>
        <row r="33192">
          <cell r="A33192">
            <v>0</v>
          </cell>
          <cell r="B33192">
            <v>0</v>
          </cell>
          <cell r="C33192">
            <v>0</v>
          </cell>
          <cell r="D33192">
            <v>0</v>
          </cell>
        </row>
        <row r="33193">
          <cell r="A33193">
            <v>0</v>
          </cell>
          <cell r="B33193">
            <v>0</v>
          </cell>
          <cell r="C33193">
            <v>0</v>
          </cell>
          <cell r="D33193">
            <v>0</v>
          </cell>
        </row>
        <row r="33194">
          <cell r="A33194">
            <v>0</v>
          </cell>
          <cell r="B33194">
            <v>0</v>
          </cell>
          <cell r="C33194">
            <v>0</v>
          </cell>
          <cell r="D33194">
            <v>0</v>
          </cell>
        </row>
        <row r="33195">
          <cell r="A33195">
            <v>0</v>
          </cell>
          <cell r="B33195">
            <v>0</v>
          </cell>
          <cell r="C33195">
            <v>0</v>
          </cell>
          <cell r="D33195">
            <v>0</v>
          </cell>
        </row>
        <row r="33196">
          <cell r="A33196">
            <v>0</v>
          </cell>
          <cell r="B33196">
            <v>0</v>
          </cell>
          <cell r="C33196">
            <v>0</v>
          </cell>
          <cell r="D33196">
            <v>0</v>
          </cell>
        </row>
        <row r="33197">
          <cell r="A33197">
            <v>0</v>
          </cell>
          <cell r="B33197">
            <v>0</v>
          </cell>
          <cell r="C33197">
            <v>0</v>
          </cell>
          <cell r="D33197">
            <v>0</v>
          </cell>
        </row>
        <row r="33198">
          <cell r="A33198">
            <v>0</v>
          </cell>
          <cell r="B33198">
            <v>0</v>
          </cell>
          <cell r="C33198">
            <v>0</v>
          </cell>
          <cell r="D33198">
            <v>0</v>
          </cell>
        </row>
        <row r="33199">
          <cell r="A33199">
            <v>0</v>
          </cell>
          <cell r="B33199">
            <v>0</v>
          </cell>
          <cell r="C33199">
            <v>0</v>
          </cell>
          <cell r="D33199">
            <v>0</v>
          </cell>
        </row>
        <row r="33200">
          <cell r="A33200">
            <v>0</v>
          </cell>
          <cell r="B33200">
            <v>0</v>
          </cell>
          <cell r="C33200">
            <v>0</v>
          </cell>
          <cell r="D33200">
            <v>0</v>
          </cell>
        </row>
        <row r="33201">
          <cell r="A33201">
            <v>0</v>
          </cell>
          <cell r="B33201">
            <v>0</v>
          </cell>
          <cell r="C33201">
            <v>0</v>
          </cell>
          <cell r="D33201">
            <v>0</v>
          </cell>
        </row>
        <row r="33202">
          <cell r="A33202">
            <v>0</v>
          </cell>
          <cell r="B33202">
            <v>0</v>
          </cell>
          <cell r="C33202">
            <v>0</v>
          </cell>
          <cell r="D33202">
            <v>0</v>
          </cell>
        </row>
        <row r="33203">
          <cell r="A33203">
            <v>0</v>
          </cell>
          <cell r="B33203">
            <v>0</v>
          </cell>
          <cell r="C33203">
            <v>0</v>
          </cell>
          <cell r="D33203">
            <v>0</v>
          </cell>
        </row>
        <row r="33204">
          <cell r="A33204">
            <v>0</v>
          </cell>
          <cell r="B33204">
            <v>0</v>
          </cell>
          <cell r="C33204">
            <v>0</v>
          </cell>
          <cell r="D33204">
            <v>0</v>
          </cell>
        </row>
        <row r="33205">
          <cell r="A33205">
            <v>0</v>
          </cell>
          <cell r="B33205">
            <v>0</v>
          </cell>
          <cell r="C33205">
            <v>0</v>
          </cell>
          <cell r="D33205">
            <v>0</v>
          </cell>
        </row>
        <row r="33206">
          <cell r="A33206">
            <v>0</v>
          </cell>
          <cell r="B33206">
            <v>0</v>
          </cell>
          <cell r="C33206">
            <v>0</v>
          </cell>
          <cell r="D33206">
            <v>0</v>
          </cell>
        </row>
        <row r="33207">
          <cell r="A33207">
            <v>0</v>
          </cell>
          <cell r="B33207">
            <v>0</v>
          </cell>
          <cell r="C33207">
            <v>0</v>
          </cell>
          <cell r="D33207">
            <v>0</v>
          </cell>
        </row>
        <row r="33208">
          <cell r="A33208">
            <v>0</v>
          </cell>
          <cell r="B33208">
            <v>0</v>
          </cell>
          <cell r="C33208">
            <v>0</v>
          </cell>
          <cell r="D33208">
            <v>0</v>
          </cell>
        </row>
        <row r="33209">
          <cell r="A33209">
            <v>0</v>
          </cell>
          <cell r="B33209">
            <v>0</v>
          </cell>
          <cell r="C33209">
            <v>0</v>
          </cell>
          <cell r="D33209">
            <v>0</v>
          </cell>
        </row>
        <row r="33210">
          <cell r="A33210">
            <v>0</v>
          </cell>
          <cell r="B33210">
            <v>0</v>
          </cell>
          <cell r="C33210">
            <v>0</v>
          </cell>
          <cell r="D33210">
            <v>0</v>
          </cell>
        </row>
        <row r="33211">
          <cell r="A33211">
            <v>0</v>
          </cell>
          <cell r="B33211">
            <v>0</v>
          </cell>
          <cell r="C33211">
            <v>0</v>
          </cell>
          <cell r="D33211">
            <v>0</v>
          </cell>
        </row>
        <row r="33212">
          <cell r="A33212">
            <v>0</v>
          </cell>
          <cell r="B33212">
            <v>0</v>
          </cell>
          <cell r="C33212">
            <v>0</v>
          </cell>
          <cell r="D33212">
            <v>0</v>
          </cell>
        </row>
        <row r="33213">
          <cell r="A33213">
            <v>0</v>
          </cell>
          <cell r="B33213">
            <v>0</v>
          </cell>
          <cell r="C33213">
            <v>0</v>
          </cell>
          <cell r="D33213">
            <v>0</v>
          </cell>
        </row>
        <row r="33214">
          <cell r="A33214">
            <v>0</v>
          </cell>
          <cell r="B33214">
            <v>0</v>
          </cell>
          <cell r="C33214">
            <v>0</v>
          </cell>
          <cell r="D33214">
            <v>0</v>
          </cell>
        </row>
        <row r="33215">
          <cell r="A33215">
            <v>0</v>
          </cell>
          <cell r="B33215">
            <v>0</v>
          </cell>
          <cell r="C33215">
            <v>0</v>
          </cell>
          <cell r="D33215">
            <v>0</v>
          </cell>
        </row>
        <row r="33216">
          <cell r="A33216">
            <v>0</v>
          </cell>
          <cell r="B33216">
            <v>0</v>
          </cell>
          <cell r="C33216">
            <v>0</v>
          </cell>
          <cell r="D33216">
            <v>0</v>
          </cell>
        </row>
        <row r="33217">
          <cell r="A33217">
            <v>0</v>
          </cell>
          <cell r="B33217">
            <v>0</v>
          </cell>
          <cell r="C33217">
            <v>0</v>
          </cell>
          <cell r="D33217">
            <v>0</v>
          </cell>
        </row>
        <row r="33218">
          <cell r="A33218">
            <v>0</v>
          </cell>
          <cell r="B33218">
            <v>0</v>
          </cell>
          <cell r="C33218">
            <v>0</v>
          </cell>
          <cell r="D33218">
            <v>0</v>
          </cell>
        </row>
        <row r="33219">
          <cell r="A33219">
            <v>0</v>
          </cell>
          <cell r="B33219">
            <v>0</v>
          </cell>
          <cell r="C33219">
            <v>0</v>
          </cell>
          <cell r="D33219">
            <v>0</v>
          </cell>
        </row>
        <row r="33220">
          <cell r="A33220">
            <v>0</v>
          </cell>
          <cell r="B33220">
            <v>0</v>
          </cell>
          <cell r="C33220">
            <v>0</v>
          </cell>
          <cell r="D33220">
            <v>0</v>
          </cell>
        </row>
        <row r="33221">
          <cell r="A33221">
            <v>0</v>
          </cell>
          <cell r="B33221">
            <v>0</v>
          </cell>
          <cell r="C33221">
            <v>0</v>
          </cell>
          <cell r="D33221">
            <v>0</v>
          </cell>
        </row>
        <row r="33222">
          <cell r="A33222">
            <v>0</v>
          </cell>
          <cell r="B33222">
            <v>0</v>
          </cell>
          <cell r="C33222">
            <v>0</v>
          </cell>
          <cell r="D33222">
            <v>0</v>
          </cell>
        </row>
        <row r="33223">
          <cell r="A33223">
            <v>0</v>
          </cell>
          <cell r="B33223">
            <v>0</v>
          </cell>
          <cell r="C33223">
            <v>0</v>
          </cell>
          <cell r="D33223">
            <v>0</v>
          </cell>
        </row>
        <row r="33224">
          <cell r="A33224">
            <v>0</v>
          </cell>
          <cell r="B33224">
            <v>0</v>
          </cell>
          <cell r="C33224">
            <v>0</v>
          </cell>
          <cell r="D33224">
            <v>0</v>
          </cell>
        </row>
        <row r="33225">
          <cell r="A33225">
            <v>0</v>
          </cell>
          <cell r="B33225">
            <v>0</v>
          </cell>
          <cell r="C33225">
            <v>0</v>
          </cell>
          <cell r="D33225">
            <v>0</v>
          </cell>
        </row>
        <row r="33226">
          <cell r="A33226">
            <v>0</v>
          </cell>
          <cell r="B33226">
            <v>0</v>
          </cell>
          <cell r="C33226">
            <v>0</v>
          </cell>
          <cell r="D33226">
            <v>0</v>
          </cell>
        </row>
        <row r="33227">
          <cell r="A33227">
            <v>0</v>
          </cell>
          <cell r="B33227">
            <v>0</v>
          </cell>
          <cell r="C33227">
            <v>0</v>
          </cell>
          <cell r="D33227">
            <v>0</v>
          </cell>
        </row>
        <row r="33228">
          <cell r="A33228">
            <v>0</v>
          </cell>
          <cell r="B33228">
            <v>0</v>
          </cell>
          <cell r="C33228">
            <v>0</v>
          </cell>
          <cell r="D33228">
            <v>0</v>
          </cell>
        </row>
        <row r="33229">
          <cell r="A33229">
            <v>0</v>
          </cell>
          <cell r="B33229">
            <v>0</v>
          </cell>
          <cell r="C33229">
            <v>0</v>
          </cell>
          <cell r="D33229">
            <v>0</v>
          </cell>
        </row>
        <row r="33230">
          <cell r="A33230">
            <v>0</v>
          </cell>
          <cell r="B33230">
            <v>0</v>
          </cell>
          <cell r="C33230">
            <v>0</v>
          </cell>
          <cell r="D33230">
            <v>0</v>
          </cell>
        </row>
        <row r="33231">
          <cell r="A33231">
            <v>0</v>
          </cell>
          <cell r="B33231">
            <v>0</v>
          </cell>
          <cell r="C33231">
            <v>0</v>
          </cell>
          <cell r="D33231">
            <v>0</v>
          </cell>
        </row>
        <row r="33232">
          <cell r="A33232">
            <v>0</v>
          </cell>
          <cell r="B33232">
            <v>0</v>
          </cell>
          <cell r="C33232">
            <v>0</v>
          </cell>
          <cell r="D33232">
            <v>0</v>
          </cell>
        </row>
        <row r="33233">
          <cell r="A33233">
            <v>0</v>
          </cell>
          <cell r="B33233">
            <v>0</v>
          </cell>
          <cell r="C33233">
            <v>0</v>
          </cell>
          <cell r="D33233">
            <v>0</v>
          </cell>
        </row>
        <row r="33234">
          <cell r="A33234">
            <v>0</v>
          </cell>
          <cell r="B33234">
            <v>0</v>
          </cell>
          <cell r="C33234">
            <v>0</v>
          </cell>
          <cell r="D33234">
            <v>0</v>
          </cell>
        </row>
        <row r="33235">
          <cell r="A33235">
            <v>0</v>
          </cell>
          <cell r="B33235">
            <v>0</v>
          </cell>
          <cell r="C33235">
            <v>0</v>
          </cell>
          <cell r="D33235">
            <v>0</v>
          </cell>
        </row>
        <row r="33236">
          <cell r="A33236">
            <v>0</v>
          </cell>
          <cell r="B33236">
            <v>0</v>
          </cell>
          <cell r="C33236">
            <v>0</v>
          </cell>
          <cell r="D33236">
            <v>0</v>
          </cell>
        </row>
        <row r="33237">
          <cell r="A33237">
            <v>0</v>
          </cell>
          <cell r="B33237">
            <v>0</v>
          </cell>
          <cell r="C33237">
            <v>0</v>
          </cell>
          <cell r="D33237">
            <v>0</v>
          </cell>
        </row>
        <row r="33238">
          <cell r="A33238">
            <v>0</v>
          </cell>
          <cell r="B33238">
            <v>0</v>
          </cell>
          <cell r="C33238">
            <v>0</v>
          </cell>
          <cell r="D33238">
            <v>0</v>
          </cell>
        </row>
        <row r="33239">
          <cell r="A33239">
            <v>0</v>
          </cell>
          <cell r="B33239">
            <v>0</v>
          </cell>
          <cell r="C33239">
            <v>0</v>
          </cell>
          <cell r="D33239">
            <v>0</v>
          </cell>
        </row>
        <row r="33240">
          <cell r="A33240">
            <v>0</v>
          </cell>
          <cell r="B33240">
            <v>0</v>
          </cell>
          <cell r="C33240">
            <v>0</v>
          </cell>
          <cell r="D33240">
            <v>0</v>
          </cell>
        </row>
        <row r="33241">
          <cell r="A33241">
            <v>0</v>
          </cell>
          <cell r="B33241">
            <v>0</v>
          </cell>
          <cell r="C33241">
            <v>0</v>
          </cell>
          <cell r="D33241">
            <v>0</v>
          </cell>
        </row>
        <row r="33242">
          <cell r="A33242">
            <v>0</v>
          </cell>
          <cell r="B33242">
            <v>0</v>
          </cell>
          <cell r="C33242">
            <v>0</v>
          </cell>
          <cell r="D33242">
            <v>0</v>
          </cell>
        </row>
        <row r="33243">
          <cell r="A33243">
            <v>0</v>
          </cell>
          <cell r="B33243">
            <v>0</v>
          </cell>
          <cell r="C33243">
            <v>0</v>
          </cell>
          <cell r="D33243">
            <v>0</v>
          </cell>
        </row>
        <row r="33244">
          <cell r="A33244">
            <v>0</v>
          </cell>
          <cell r="B33244">
            <v>0</v>
          </cell>
          <cell r="C33244">
            <v>0</v>
          </cell>
          <cell r="D33244">
            <v>0</v>
          </cell>
        </row>
        <row r="33245">
          <cell r="A33245">
            <v>0</v>
          </cell>
          <cell r="B33245">
            <v>0</v>
          </cell>
          <cell r="C33245">
            <v>0</v>
          </cell>
          <cell r="D33245">
            <v>0</v>
          </cell>
        </row>
        <row r="33246">
          <cell r="A33246">
            <v>0</v>
          </cell>
          <cell r="B33246">
            <v>0</v>
          </cell>
          <cell r="C33246">
            <v>0</v>
          </cell>
          <cell r="D33246">
            <v>0</v>
          </cell>
        </row>
        <row r="33247">
          <cell r="A33247">
            <v>0</v>
          </cell>
          <cell r="B33247">
            <v>0</v>
          </cell>
          <cell r="C33247">
            <v>0</v>
          </cell>
          <cell r="D33247">
            <v>0</v>
          </cell>
        </row>
        <row r="33248">
          <cell r="A33248">
            <v>0</v>
          </cell>
          <cell r="B33248">
            <v>0</v>
          </cell>
          <cell r="C33248">
            <v>0</v>
          </cell>
          <cell r="D33248">
            <v>0</v>
          </cell>
        </row>
        <row r="33249">
          <cell r="A33249">
            <v>0</v>
          </cell>
          <cell r="B33249">
            <v>0</v>
          </cell>
          <cell r="C33249">
            <v>0</v>
          </cell>
          <cell r="D33249">
            <v>0</v>
          </cell>
        </row>
        <row r="33250">
          <cell r="A33250">
            <v>0</v>
          </cell>
          <cell r="B33250">
            <v>0</v>
          </cell>
          <cell r="C33250">
            <v>0</v>
          </cell>
          <cell r="D33250">
            <v>0</v>
          </cell>
        </row>
        <row r="33251">
          <cell r="A33251">
            <v>0</v>
          </cell>
          <cell r="B33251">
            <v>0</v>
          </cell>
          <cell r="C33251">
            <v>0</v>
          </cell>
          <cell r="D33251">
            <v>0</v>
          </cell>
        </row>
        <row r="33252">
          <cell r="A33252">
            <v>0</v>
          </cell>
          <cell r="B33252">
            <v>0</v>
          </cell>
          <cell r="C33252">
            <v>0</v>
          </cell>
          <cell r="D33252">
            <v>0</v>
          </cell>
        </row>
        <row r="33253">
          <cell r="A33253">
            <v>0</v>
          </cell>
          <cell r="B33253">
            <v>0</v>
          </cell>
          <cell r="C33253">
            <v>0</v>
          </cell>
          <cell r="D33253">
            <v>0</v>
          </cell>
        </row>
        <row r="33254">
          <cell r="A33254">
            <v>0</v>
          </cell>
          <cell r="B33254">
            <v>0</v>
          </cell>
          <cell r="C33254">
            <v>0</v>
          </cell>
          <cell r="D33254">
            <v>0</v>
          </cell>
        </row>
        <row r="33255">
          <cell r="A33255">
            <v>0</v>
          </cell>
          <cell r="B33255">
            <v>0</v>
          </cell>
          <cell r="C33255">
            <v>0</v>
          </cell>
          <cell r="D33255">
            <v>0</v>
          </cell>
        </row>
        <row r="33256">
          <cell r="A33256">
            <v>0</v>
          </cell>
          <cell r="B33256">
            <v>0</v>
          </cell>
          <cell r="C33256">
            <v>0</v>
          </cell>
          <cell r="D33256">
            <v>0</v>
          </cell>
        </row>
        <row r="33257">
          <cell r="A33257">
            <v>0</v>
          </cell>
          <cell r="B33257">
            <v>0</v>
          </cell>
          <cell r="C33257">
            <v>0</v>
          </cell>
          <cell r="D33257">
            <v>0</v>
          </cell>
        </row>
        <row r="33258">
          <cell r="A33258">
            <v>0</v>
          </cell>
          <cell r="B33258">
            <v>0</v>
          </cell>
          <cell r="C33258">
            <v>0</v>
          </cell>
          <cell r="D33258">
            <v>0</v>
          </cell>
        </row>
        <row r="33259">
          <cell r="A33259">
            <v>0</v>
          </cell>
          <cell r="B33259">
            <v>0</v>
          </cell>
          <cell r="C33259">
            <v>0</v>
          </cell>
          <cell r="D33259">
            <v>0</v>
          </cell>
        </row>
        <row r="33260">
          <cell r="A33260">
            <v>0</v>
          </cell>
          <cell r="B33260">
            <v>0</v>
          </cell>
          <cell r="C33260">
            <v>0</v>
          </cell>
          <cell r="D33260">
            <v>0</v>
          </cell>
        </row>
        <row r="33261">
          <cell r="A33261">
            <v>0</v>
          </cell>
          <cell r="B33261">
            <v>0</v>
          </cell>
          <cell r="C33261">
            <v>0</v>
          </cell>
          <cell r="D33261">
            <v>0</v>
          </cell>
        </row>
        <row r="33262">
          <cell r="A33262">
            <v>0</v>
          </cell>
          <cell r="B33262">
            <v>0</v>
          </cell>
          <cell r="C33262">
            <v>0</v>
          </cell>
          <cell r="D33262">
            <v>0</v>
          </cell>
        </row>
        <row r="33263">
          <cell r="A33263">
            <v>0</v>
          </cell>
          <cell r="B33263">
            <v>0</v>
          </cell>
          <cell r="C33263">
            <v>0</v>
          </cell>
          <cell r="D33263">
            <v>0</v>
          </cell>
        </row>
        <row r="33264">
          <cell r="A33264">
            <v>0</v>
          </cell>
          <cell r="B33264">
            <v>0</v>
          </cell>
          <cell r="C33264">
            <v>0</v>
          </cell>
          <cell r="D33264">
            <v>0</v>
          </cell>
        </row>
        <row r="33265">
          <cell r="A33265">
            <v>0</v>
          </cell>
          <cell r="B33265">
            <v>0</v>
          </cell>
          <cell r="C33265">
            <v>0</v>
          </cell>
          <cell r="D33265">
            <v>0</v>
          </cell>
        </row>
        <row r="33266">
          <cell r="A33266">
            <v>0</v>
          </cell>
          <cell r="B33266">
            <v>0</v>
          </cell>
          <cell r="C33266">
            <v>0</v>
          </cell>
          <cell r="D33266">
            <v>0</v>
          </cell>
        </row>
        <row r="33267">
          <cell r="A33267">
            <v>0</v>
          </cell>
          <cell r="B33267">
            <v>0</v>
          </cell>
          <cell r="C33267">
            <v>0</v>
          </cell>
          <cell r="D33267">
            <v>0</v>
          </cell>
        </row>
        <row r="33268">
          <cell r="A33268">
            <v>0</v>
          </cell>
          <cell r="B33268">
            <v>0</v>
          </cell>
          <cell r="C33268">
            <v>0</v>
          </cell>
          <cell r="D33268">
            <v>0</v>
          </cell>
        </row>
        <row r="33269">
          <cell r="A33269">
            <v>0</v>
          </cell>
          <cell r="B33269">
            <v>0</v>
          </cell>
          <cell r="C33269">
            <v>0</v>
          </cell>
          <cell r="D33269">
            <v>0</v>
          </cell>
        </row>
        <row r="33270">
          <cell r="A33270">
            <v>0</v>
          </cell>
          <cell r="B33270">
            <v>0</v>
          </cell>
          <cell r="C33270">
            <v>0</v>
          </cell>
          <cell r="D33270">
            <v>0</v>
          </cell>
        </row>
        <row r="33271">
          <cell r="A33271">
            <v>0</v>
          </cell>
          <cell r="B33271">
            <v>0</v>
          </cell>
          <cell r="C33271">
            <v>0</v>
          </cell>
          <cell r="D33271">
            <v>0</v>
          </cell>
        </row>
        <row r="33272">
          <cell r="A33272">
            <v>0</v>
          </cell>
          <cell r="B33272">
            <v>0</v>
          </cell>
          <cell r="C33272">
            <v>0</v>
          </cell>
          <cell r="D33272">
            <v>0</v>
          </cell>
        </row>
        <row r="33273">
          <cell r="A33273">
            <v>0</v>
          </cell>
          <cell r="B33273">
            <v>0</v>
          </cell>
          <cell r="C33273">
            <v>0</v>
          </cell>
          <cell r="D33273">
            <v>0</v>
          </cell>
        </row>
        <row r="33274">
          <cell r="A33274">
            <v>0</v>
          </cell>
          <cell r="B33274">
            <v>0</v>
          </cell>
          <cell r="C33274">
            <v>0</v>
          </cell>
          <cell r="D33274">
            <v>0</v>
          </cell>
        </row>
        <row r="33275">
          <cell r="A33275">
            <v>0</v>
          </cell>
          <cell r="B33275">
            <v>0</v>
          </cell>
          <cell r="C33275">
            <v>0</v>
          </cell>
          <cell r="D33275">
            <v>0</v>
          </cell>
        </row>
        <row r="33276">
          <cell r="A33276">
            <v>0</v>
          </cell>
          <cell r="B33276">
            <v>0</v>
          </cell>
          <cell r="C33276">
            <v>0</v>
          </cell>
          <cell r="D33276">
            <v>0</v>
          </cell>
        </row>
        <row r="33277">
          <cell r="A33277">
            <v>0</v>
          </cell>
          <cell r="B33277">
            <v>0</v>
          </cell>
          <cell r="C33277">
            <v>0</v>
          </cell>
          <cell r="D33277">
            <v>0</v>
          </cell>
        </row>
        <row r="33278">
          <cell r="A33278">
            <v>0</v>
          </cell>
          <cell r="B33278">
            <v>0</v>
          </cell>
          <cell r="C33278">
            <v>0</v>
          </cell>
          <cell r="D33278">
            <v>0</v>
          </cell>
        </row>
        <row r="33279">
          <cell r="A33279">
            <v>0</v>
          </cell>
          <cell r="B33279">
            <v>0</v>
          </cell>
          <cell r="C33279">
            <v>0</v>
          </cell>
          <cell r="D33279">
            <v>0</v>
          </cell>
        </row>
        <row r="33280">
          <cell r="A33280">
            <v>0</v>
          </cell>
          <cell r="B33280">
            <v>0</v>
          </cell>
          <cell r="C33280">
            <v>0</v>
          </cell>
          <cell r="D33280">
            <v>0</v>
          </cell>
        </row>
        <row r="33281">
          <cell r="A33281">
            <v>0</v>
          </cell>
          <cell r="B33281">
            <v>0</v>
          </cell>
          <cell r="C33281">
            <v>0</v>
          </cell>
          <cell r="D33281">
            <v>0</v>
          </cell>
        </row>
        <row r="33282">
          <cell r="A33282">
            <v>0</v>
          </cell>
          <cell r="B33282">
            <v>0</v>
          </cell>
          <cell r="C33282">
            <v>0</v>
          </cell>
          <cell r="D33282">
            <v>0</v>
          </cell>
        </row>
        <row r="33283">
          <cell r="A33283">
            <v>0</v>
          </cell>
          <cell r="B33283">
            <v>0</v>
          </cell>
          <cell r="C33283">
            <v>0</v>
          </cell>
          <cell r="D33283">
            <v>0</v>
          </cell>
        </row>
        <row r="33284">
          <cell r="A33284">
            <v>0</v>
          </cell>
          <cell r="B33284">
            <v>0</v>
          </cell>
          <cell r="C33284">
            <v>0</v>
          </cell>
          <cell r="D33284">
            <v>0</v>
          </cell>
        </row>
        <row r="33285">
          <cell r="A33285">
            <v>0</v>
          </cell>
          <cell r="B33285">
            <v>0</v>
          </cell>
          <cell r="C33285">
            <v>0</v>
          </cell>
          <cell r="D33285">
            <v>0</v>
          </cell>
        </row>
        <row r="33286">
          <cell r="A33286">
            <v>0</v>
          </cell>
          <cell r="B33286">
            <v>0</v>
          </cell>
          <cell r="C33286">
            <v>0</v>
          </cell>
          <cell r="D33286">
            <v>0</v>
          </cell>
        </row>
        <row r="33287">
          <cell r="A33287">
            <v>0</v>
          </cell>
          <cell r="B33287">
            <v>0</v>
          </cell>
          <cell r="C33287">
            <v>0</v>
          </cell>
          <cell r="D33287">
            <v>0</v>
          </cell>
        </row>
        <row r="33288">
          <cell r="A33288">
            <v>0</v>
          </cell>
          <cell r="B33288">
            <v>0</v>
          </cell>
          <cell r="C33288">
            <v>0</v>
          </cell>
          <cell r="D33288">
            <v>0</v>
          </cell>
        </row>
        <row r="33289">
          <cell r="A33289">
            <v>0</v>
          </cell>
          <cell r="B33289">
            <v>0</v>
          </cell>
          <cell r="C33289">
            <v>0</v>
          </cell>
          <cell r="D33289">
            <v>0</v>
          </cell>
        </row>
        <row r="33290">
          <cell r="A33290">
            <v>0</v>
          </cell>
          <cell r="B33290">
            <v>0</v>
          </cell>
          <cell r="C33290">
            <v>0</v>
          </cell>
          <cell r="D33290">
            <v>0</v>
          </cell>
        </row>
        <row r="33291">
          <cell r="A33291">
            <v>0</v>
          </cell>
          <cell r="B33291">
            <v>0</v>
          </cell>
          <cell r="C33291">
            <v>0</v>
          </cell>
          <cell r="D33291">
            <v>0</v>
          </cell>
        </row>
        <row r="33292">
          <cell r="A33292">
            <v>0</v>
          </cell>
          <cell r="B33292">
            <v>0</v>
          </cell>
          <cell r="C33292">
            <v>0</v>
          </cell>
          <cell r="D33292">
            <v>0</v>
          </cell>
        </row>
        <row r="33293">
          <cell r="A33293">
            <v>0</v>
          </cell>
          <cell r="B33293">
            <v>0</v>
          </cell>
          <cell r="C33293">
            <v>0</v>
          </cell>
          <cell r="D33293">
            <v>0</v>
          </cell>
        </row>
        <row r="33294">
          <cell r="A33294">
            <v>0</v>
          </cell>
          <cell r="B33294">
            <v>0</v>
          </cell>
          <cell r="C33294">
            <v>0</v>
          </cell>
          <cell r="D33294">
            <v>0</v>
          </cell>
        </row>
        <row r="33295">
          <cell r="A33295">
            <v>0</v>
          </cell>
          <cell r="B33295">
            <v>0</v>
          </cell>
          <cell r="C33295">
            <v>0</v>
          </cell>
          <cell r="D33295">
            <v>0</v>
          </cell>
        </row>
        <row r="33296">
          <cell r="A33296">
            <v>0</v>
          </cell>
          <cell r="B33296">
            <v>0</v>
          </cell>
          <cell r="C33296">
            <v>0</v>
          </cell>
          <cell r="D33296">
            <v>0</v>
          </cell>
        </row>
        <row r="33297">
          <cell r="A33297">
            <v>0</v>
          </cell>
          <cell r="B33297">
            <v>0</v>
          </cell>
          <cell r="C33297">
            <v>0</v>
          </cell>
          <cell r="D33297">
            <v>0</v>
          </cell>
        </row>
        <row r="33298">
          <cell r="A33298">
            <v>0</v>
          </cell>
          <cell r="B33298">
            <v>0</v>
          </cell>
          <cell r="C33298">
            <v>0</v>
          </cell>
          <cell r="D33298">
            <v>0</v>
          </cell>
        </row>
        <row r="33299">
          <cell r="A33299">
            <v>0</v>
          </cell>
          <cell r="B33299">
            <v>0</v>
          </cell>
          <cell r="C33299">
            <v>0</v>
          </cell>
          <cell r="D33299">
            <v>0</v>
          </cell>
        </row>
        <row r="33300">
          <cell r="A33300">
            <v>0</v>
          </cell>
          <cell r="B33300">
            <v>0</v>
          </cell>
          <cell r="C33300">
            <v>0</v>
          </cell>
          <cell r="D33300">
            <v>0</v>
          </cell>
        </row>
        <row r="33301">
          <cell r="A33301">
            <v>0</v>
          </cell>
          <cell r="B33301">
            <v>0</v>
          </cell>
          <cell r="C33301">
            <v>0</v>
          </cell>
          <cell r="D33301">
            <v>0</v>
          </cell>
        </row>
        <row r="33302">
          <cell r="A33302">
            <v>0</v>
          </cell>
          <cell r="B33302">
            <v>0</v>
          </cell>
          <cell r="C33302">
            <v>0</v>
          </cell>
          <cell r="D33302">
            <v>0</v>
          </cell>
        </row>
        <row r="33303">
          <cell r="A33303">
            <v>0</v>
          </cell>
          <cell r="B33303">
            <v>0</v>
          </cell>
          <cell r="C33303">
            <v>0</v>
          </cell>
          <cell r="D33303">
            <v>0</v>
          </cell>
        </row>
        <row r="33304">
          <cell r="A33304">
            <v>0</v>
          </cell>
          <cell r="B33304">
            <v>0</v>
          </cell>
          <cell r="C33304">
            <v>0</v>
          </cell>
          <cell r="D33304">
            <v>0</v>
          </cell>
        </row>
        <row r="33305">
          <cell r="A33305">
            <v>0</v>
          </cell>
          <cell r="B33305">
            <v>0</v>
          </cell>
          <cell r="C33305">
            <v>0</v>
          </cell>
          <cell r="D33305">
            <v>0</v>
          </cell>
        </row>
        <row r="33306">
          <cell r="A33306">
            <v>0</v>
          </cell>
          <cell r="B33306">
            <v>0</v>
          </cell>
          <cell r="C33306">
            <v>0</v>
          </cell>
          <cell r="D33306">
            <v>0</v>
          </cell>
        </row>
        <row r="33307">
          <cell r="A33307">
            <v>0</v>
          </cell>
          <cell r="B33307">
            <v>0</v>
          </cell>
          <cell r="C33307">
            <v>0</v>
          </cell>
          <cell r="D33307">
            <v>0</v>
          </cell>
        </row>
        <row r="33308">
          <cell r="A33308">
            <v>0</v>
          </cell>
          <cell r="B33308">
            <v>0</v>
          </cell>
          <cell r="C33308">
            <v>0</v>
          </cell>
          <cell r="D33308">
            <v>0</v>
          </cell>
        </row>
        <row r="33309">
          <cell r="A33309">
            <v>0</v>
          </cell>
          <cell r="B33309">
            <v>0</v>
          </cell>
          <cell r="C33309">
            <v>0</v>
          </cell>
          <cell r="D33309">
            <v>0</v>
          </cell>
        </row>
        <row r="33310">
          <cell r="A33310">
            <v>0</v>
          </cell>
          <cell r="B33310">
            <v>0</v>
          </cell>
          <cell r="C33310">
            <v>0</v>
          </cell>
          <cell r="D33310">
            <v>0</v>
          </cell>
        </row>
        <row r="33311">
          <cell r="A33311">
            <v>0</v>
          </cell>
          <cell r="B33311">
            <v>0</v>
          </cell>
          <cell r="C33311">
            <v>0</v>
          </cell>
          <cell r="D33311">
            <v>0</v>
          </cell>
        </row>
        <row r="33312">
          <cell r="A33312">
            <v>0</v>
          </cell>
          <cell r="B33312">
            <v>0</v>
          </cell>
          <cell r="C33312">
            <v>0</v>
          </cell>
          <cell r="D33312">
            <v>0</v>
          </cell>
        </row>
        <row r="33313">
          <cell r="A33313">
            <v>0</v>
          </cell>
          <cell r="B33313">
            <v>0</v>
          </cell>
          <cell r="C33313">
            <v>0</v>
          </cell>
          <cell r="D33313">
            <v>0</v>
          </cell>
        </row>
        <row r="33314">
          <cell r="A33314">
            <v>0</v>
          </cell>
          <cell r="B33314">
            <v>0</v>
          </cell>
          <cell r="C33314">
            <v>0</v>
          </cell>
          <cell r="D33314">
            <v>0</v>
          </cell>
        </row>
        <row r="33315">
          <cell r="A33315">
            <v>0</v>
          </cell>
          <cell r="B33315">
            <v>0</v>
          </cell>
          <cell r="C33315">
            <v>0</v>
          </cell>
          <cell r="D33315">
            <v>0</v>
          </cell>
        </row>
        <row r="33316">
          <cell r="A33316">
            <v>0</v>
          </cell>
          <cell r="B33316">
            <v>0</v>
          </cell>
          <cell r="C33316">
            <v>0</v>
          </cell>
          <cell r="D33316">
            <v>0</v>
          </cell>
        </row>
        <row r="33317">
          <cell r="A33317">
            <v>0</v>
          </cell>
          <cell r="B33317">
            <v>0</v>
          </cell>
          <cell r="C33317">
            <v>0</v>
          </cell>
          <cell r="D33317">
            <v>0</v>
          </cell>
        </row>
        <row r="33318">
          <cell r="A33318">
            <v>0</v>
          </cell>
          <cell r="B33318">
            <v>0</v>
          </cell>
          <cell r="C33318">
            <v>0</v>
          </cell>
          <cell r="D33318">
            <v>0</v>
          </cell>
        </row>
        <row r="33319">
          <cell r="A33319">
            <v>0</v>
          </cell>
          <cell r="B33319">
            <v>0</v>
          </cell>
          <cell r="C33319">
            <v>0</v>
          </cell>
          <cell r="D33319">
            <v>0</v>
          </cell>
        </row>
        <row r="33320">
          <cell r="A33320">
            <v>0</v>
          </cell>
          <cell r="B33320">
            <v>0</v>
          </cell>
          <cell r="C33320">
            <v>0</v>
          </cell>
          <cell r="D33320">
            <v>0</v>
          </cell>
        </row>
        <row r="33321">
          <cell r="A33321">
            <v>0</v>
          </cell>
          <cell r="B33321">
            <v>0</v>
          </cell>
          <cell r="C33321">
            <v>0</v>
          </cell>
          <cell r="D33321">
            <v>0</v>
          </cell>
        </row>
        <row r="33322">
          <cell r="A33322">
            <v>0</v>
          </cell>
          <cell r="B33322">
            <v>0</v>
          </cell>
          <cell r="C33322">
            <v>0</v>
          </cell>
          <cell r="D33322">
            <v>0</v>
          </cell>
        </row>
        <row r="33323">
          <cell r="A33323">
            <v>0</v>
          </cell>
          <cell r="B33323">
            <v>0</v>
          </cell>
          <cell r="C33323">
            <v>0</v>
          </cell>
          <cell r="D33323">
            <v>0</v>
          </cell>
        </row>
        <row r="33324">
          <cell r="A33324">
            <v>0</v>
          </cell>
          <cell r="B33324">
            <v>0</v>
          </cell>
          <cell r="C33324">
            <v>0</v>
          </cell>
          <cell r="D33324">
            <v>0</v>
          </cell>
        </row>
        <row r="33325">
          <cell r="A33325">
            <v>0</v>
          </cell>
          <cell r="B33325">
            <v>0</v>
          </cell>
          <cell r="C33325">
            <v>0</v>
          </cell>
          <cell r="D33325">
            <v>0</v>
          </cell>
        </row>
        <row r="33326">
          <cell r="A33326">
            <v>0</v>
          </cell>
          <cell r="B33326">
            <v>0</v>
          </cell>
          <cell r="C33326">
            <v>0</v>
          </cell>
          <cell r="D33326">
            <v>0</v>
          </cell>
        </row>
        <row r="33327">
          <cell r="A33327">
            <v>0</v>
          </cell>
          <cell r="B33327">
            <v>0</v>
          </cell>
          <cell r="C33327">
            <v>0</v>
          </cell>
          <cell r="D33327">
            <v>0</v>
          </cell>
        </row>
        <row r="33328">
          <cell r="A33328">
            <v>0</v>
          </cell>
          <cell r="B33328">
            <v>0</v>
          </cell>
          <cell r="C33328">
            <v>0</v>
          </cell>
          <cell r="D33328">
            <v>0</v>
          </cell>
        </row>
        <row r="33329">
          <cell r="A33329">
            <v>0</v>
          </cell>
          <cell r="B33329">
            <v>0</v>
          </cell>
          <cell r="C33329">
            <v>0</v>
          </cell>
          <cell r="D33329">
            <v>0</v>
          </cell>
        </row>
        <row r="33330">
          <cell r="A33330">
            <v>0</v>
          </cell>
          <cell r="B33330">
            <v>0</v>
          </cell>
          <cell r="C33330">
            <v>0</v>
          </cell>
          <cell r="D33330">
            <v>0</v>
          </cell>
        </row>
        <row r="33331">
          <cell r="A33331">
            <v>0</v>
          </cell>
          <cell r="B33331">
            <v>0</v>
          </cell>
          <cell r="C33331">
            <v>0</v>
          </cell>
          <cell r="D33331">
            <v>0</v>
          </cell>
        </row>
        <row r="33332">
          <cell r="A33332">
            <v>0</v>
          </cell>
          <cell r="B33332">
            <v>0</v>
          </cell>
          <cell r="C33332">
            <v>0</v>
          </cell>
          <cell r="D33332">
            <v>0</v>
          </cell>
        </row>
        <row r="33333">
          <cell r="A33333">
            <v>0</v>
          </cell>
          <cell r="B33333">
            <v>0</v>
          </cell>
          <cell r="C33333">
            <v>0</v>
          </cell>
          <cell r="D33333">
            <v>0</v>
          </cell>
        </row>
        <row r="33334">
          <cell r="A33334">
            <v>0</v>
          </cell>
          <cell r="B33334">
            <v>0</v>
          </cell>
          <cell r="C33334">
            <v>0</v>
          </cell>
          <cell r="D33334">
            <v>0</v>
          </cell>
        </row>
        <row r="33335">
          <cell r="A33335">
            <v>0</v>
          </cell>
          <cell r="B33335">
            <v>0</v>
          </cell>
          <cell r="C33335">
            <v>0</v>
          </cell>
          <cell r="D33335">
            <v>0</v>
          </cell>
        </row>
        <row r="33336">
          <cell r="A33336">
            <v>0</v>
          </cell>
          <cell r="B33336">
            <v>0</v>
          </cell>
          <cell r="C33336">
            <v>0</v>
          </cell>
          <cell r="D33336">
            <v>0</v>
          </cell>
        </row>
        <row r="33337">
          <cell r="A33337">
            <v>0</v>
          </cell>
          <cell r="B33337">
            <v>0</v>
          </cell>
          <cell r="C33337">
            <v>0</v>
          </cell>
          <cell r="D33337">
            <v>0</v>
          </cell>
        </row>
        <row r="33338">
          <cell r="A33338">
            <v>0</v>
          </cell>
          <cell r="B33338">
            <v>0</v>
          </cell>
          <cell r="C33338">
            <v>0</v>
          </cell>
          <cell r="D33338">
            <v>0</v>
          </cell>
        </row>
        <row r="33339">
          <cell r="A33339">
            <v>0</v>
          </cell>
          <cell r="B33339">
            <v>0</v>
          </cell>
          <cell r="C33339">
            <v>0</v>
          </cell>
          <cell r="D33339">
            <v>0</v>
          </cell>
        </row>
        <row r="33340">
          <cell r="A33340">
            <v>0</v>
          </cell>
          <cell r="B33340">
            <v>0</v>
          </cell>
          <cell r="C33340">
            <v>0</v>
          </cell>
          <cell r="D33340">
            <v>0</v>
          </cell>
        </row>
        <row r="33341">
          <cell r="A33341">
            <v>0</v>
          </cell>
          <cell r="B33341">
            <v>0</v>
          </cell>
          <cell r="C33341">
            <v>0</v>
          </cell>
          <cell r="D33341">
            <v>0</v>
          </cell>
        </row>
        <row r="33342">
          <cell r="A33342">
            <v>0</v>
          </cell>
          <cell r="B33342">
            <v>0</v>
          </cell>
          <cell r="C33342">
            <v>0</v>
          </cell>
          <cell r="D33342">
            <v>0</v>
          </cell>
        </row>
        <row r="33343">
          <cell r="A33343">
            <v>0</v>
          </cell>
          <cell r="B33343">
            <v>0</v>
          </cell>
          <cell r="C33343">
            <v>0</v>
          </cell>
          <cell r="D33343">
            <v>0</v>
          </cell>
        </row>
        <row r="33344">
          <cell r="A33344">
            <v>0</v>
          </cell>
          <cell r="B33344">
            <v>0</v>
          </cell>
          <cell r="C33344">
            <v>0</v>
          </cell>
          <cell r="D33344">
            <v>0</v>
          </cell>
        </row>
        <row r="33345">
          <cell r="A33345">
            <v>0</v>
          </cell>
          <cell r="B33345">
            <v>0</v>
          </cell>
          <cell r="C33345">
            <v>0</v>
          </cell>
          <cell r="D33345">
            <v>0</v>
          </cell>
        </row>
        <row r="33346">
          <cell r="A33346">
            <v>0</v>
          </cell>
          <cell r="B33346">
            <v>0</v>
          </cell>
          <cell r="C33346">
            <v>0</v>
          </cell>
          <cell r="D33346">
            <v>0</v>
          </cell>
        </row>
        <row r="33347">
          <cell r="A33347">
            <v>0</v>
          </cell>
          <cell r="B33347">
            <v>0</v>
          </cell>
          <cell r="C33347">
            <v>0</v>
          </cell>
          <cell r="D33347">
            <v>0</v>
          </cell>
        </row>
        <row r="33348">
          <cell r="A33348">
            <v>0</v>
          </cell>
          <cell r="B33348">
            <v>0</v>
          </cell>
          <cell r="C33348">
            <v>0</v>
          </cell>
          <cell r="D33348">
            <v>0</v>
          </cell>
        </row>
        <row r="33349">
          <cell r="A33349">
            <v>0</v>
          </cell>
          <cell r="B33349">
            <v>0</v>
          </cell>
          <cell r="C33349">
            <v>0</v>
          </cell>
          <cell r="D33349">
            <v>0</v>
          </cell>
        </row>
        <row r="33350">
          <cell r="A33350">
            <v>0</v>
          </cell>
          <cell r="B33350">
            <v>0</v>
          </cell>
          <cell r="C33350">
            <v>0</v>
          </cell>
          <cell r="D33350">
            <v>0</v>
          </cell>
        </row>
        <row r="33351">
          <cell r="A33351">
            <v>0</v>
          </cell>
          <cell r="B33351">
            <v>0</v>
          </cell>
          <cell r="C33351">
            <v>0</v>
          </cell>
          <cell r="D33351">
            <v>0</v>
          </cell>
        </row>
        <row r="33352">
          <cell r="A33352">
            <v>0</v>
          </cell>
          <cell r="B33352">
            <v>0</v>
          </cell>
          <cell r="C33352">
            <v>0</v>
          </cell>
          <cell r="D33352">
            <v>0</v>
          </cell>
        </row>
        <row r="33353">
          <cell r="A33353">
            <v>0</v>
          </cell>
          <cell r="B33353">
            <v>0</v>
          </cell>
          <cell r="C33353">
            <v>0</v>
          </cell>
          <cell r="D33353">
            <v>0</v>
          </cell>
        </row>
        <row r="33354">
          <cell r="A33354">
            <v>0</v>
          </cell>
          <cell r="B33354">
            <v>0</v>
          </cell>
          <cell r="C33354">
            <v>0</v>
          </cell>
          <cell r="D33354">
            <v>0</v>
          </cell>
        </row>
        <row r="33355">
          <cell r="A33355">
            <v>0</v>
          </cell>
          <cell r="B33355">
            <v>0</v>
          </cell>
          <cell r="C33355">
            <v>0</v>
          </cell>
          <cell r="D33355">
            <v>0</v>
          </cell>
        </row>
        <row r="33356">
          <cell r="A33356">
            <v>0</v>
          </cell>
          <cell r="B33356">
            <v>0</v>
          </cell>
          <cell r="C33356">
            <v>0</v>
          </cell>
          <cell r="D33356">
            <v>0</v>
          </cell>
        </row>
        <row r="33357">
          <cell r="A33357">
            <v>0</v>
          </cell>
          <cell r="B33357">
            <v>0</v>
          </cell>
          <cell r="C33357">
            <v>0</v>
          </cell>
          <cell r="D33357">
            <v>0</v>
          </cell>
        </row>
        <row r="33358">
          <cell r="A33358">
            <v>0</v>
          </cell>
          <cell r="B33358">
            <v>0</v>
          </cell>
          <cell r="C33358">
            <v>0</v>
          </cell>
          <cell r="D33358">
            <v>0</v>
          </cell>
        </row>
        <row r="33359">
          <cell r="A33359">
            <v>0</v>
          </cell>
          <cell r="B33359">
            <v>0</v>
          </cell>
          <cell r="C33359">
            <v>0</v>
          </cell>
          <cell r="D33359">
            <v>0</v>
          </cell>
        </row>
        <row r="33360">
          <cell r="A33360">
            <v>0</v>
          </cell>
          <cell r="B33360">
            <v>0</v>
          </cell>
          <cell r="C33360">
            <v>0</v>
          </cell>
          <cell r="D33360">
            <v>0</v>
          </cell>
        </row>
        <row r="33361">
          <cell r="A33361">
            <v>0</v>
          </cell>
          <cell r="B33361">
            <v>0</v>
          </cell>
          <cell r="C33361">
            <v>0</v>
          </cell>
          <cell r="D33361">
            <v>0</v>
          </cell>
        </row>
        <row r="33362">
          <cell r="A33362">
            <v>0</v>
          </cell>
          <cell r="B33362">
            <v>0</v>
          </cell>
          <cell r="C33362">
            <v>0</v>
          </cell>
          <cell r="D33362">
            <v>0</v>
          </cell>
        </row>
        <row r="33363">
          <cell r="A33363">
            <v>0</v>
          </cell>
          <cell r="B33363">
            <v>0</v>
          </cell>
          <cell r="C33363">
            <v>0</v>
          </cell>
          <cell r="D33363">
            <v>0</v>
          </cell>
        </row>
        <row r="33364">
          <cell r="A33364">
            <v>0</v>
          </cell>
          <cell r="B33364">
            <v>0</v>
          </cell>
          <cell r="C33364">
            <v>0</v>
          </cell>
          <cell r="D33364">
            <v>0</v>
          </cell>
        </row>
        <row r="33365">
          <cell r="A33365">
            <v>0</v>
          </cell>
          <cell r="B33365">
            <v>0</v>
          </cell>
          <cell r="C33365">
            <v>0</v>
          </cell>
          <cell r="D33365">
            <v>0</v>
          </cell>
        </row>
        <row r="33366">
          <cell r="A33366">
            <v>0</v>
          </cell>
          <cell r="B33366">
            <v>0</v>
          </cell>
          <cell r="C33366">
            <v>0</v>
          </cell>
          <cell r="D33366">
            <v>0</v>
          </cell>
        </row>
        <row r="33367">
          <cell r="A33367">
            <v>0</v>
          </cell>
          <cell r="B33367">
            <v>0</v>
          </cell>
          <cell r="C33367">
            <v>0</v>
          </cell>
          <cell r="D33367">
            <v>0</v>
          </cell>
        </row>
        <row r="33368">
          <cell r="A33368">
            <v>0</v>
          </cell>
          <cell r="B33368">
            <v>0</v>
          </cell>
          <cell r="C33368">
            <v>0</v>
          </cell>
          <cell r="D33368">
            <v>0</v>
          </cell>
        </row>
        <row r="33369">
          <cell r="A33369">
            <v>0</v>
          </cell>
          <cell r="B33369">
            <v>0</v>
          </cell>
          <cell r="C33369">
            <v>0</v>
          </cell>
          <cell r="D33369">
            <v>0</v>
          </cell>
        </row>
        <row r="33370">
          <cell r="A33370">
            <v>0</v>
          </cell>
          <cell r="B33370">
            <v>0</v>
          </cell>
          <cell r="C33370">
            <v>0</v>
          </cell>
          <cell r="D33370">
            <v>0</v>
          </cell>
        </row>
        <row r="33371">
          <cell r="A33371">
            <v>0</v>
          </cell>
          <cell r="B33371">
            <v>0</v>
          </cell>
          <cell r="C33371">
            <v>0</v>
          </cell>
          <cell r="D33371">
            <v>0</v>
          </cell>
        </row>
        <row r="33372">
          <cell r="A33372">
            <v>0</v>
          </cell>
          <cell r="B33372">
            <v>0</v>
          </cell>
          <cell r="C33372">
            <v>0</v>
          </cell>
          <cell r="D33372">
            <v>0</v>
          </cell>
        </row>
        <row r="33373">
          <cell r="A33373">
            <v>0</v>
          </cell>
          <cell r="B33373">
            <v>0</v>
          </cell>
          <cell r="C33373">
            <v>0</v>
          </cell>
          <cell r="D33373">
            <v>0</v>
          </cell>
        </row>
        <row r="33374">
          <cell r="A33374">
            <v>0</v>
          </cell>
          <cell r="B33374">
            <v>0</v>
          </cell>
          <cell r="C33374">
            <v>0</v>
          </cell>
          <cell r="D33374">
            <v>0</v>
          </cell>
        </row>
        <row r="33375">
          <cell r="A33375">
            <v>0</v>
          </cell>
          <cell r="B33375">
            <v>0</v>
          </cell>
          <cell r="C33375">
            <v>0</v>
          </cell>
          <cell r="D33375">
            <v>0</v>
          </cell>
        </row>
        <row r="33376">
          <cell r="A33376">
            <v>0</v>
          </cell>
          <cell r="B33376">
            <v>0</v>
          </cell>
          <cell r="C33376">
            <v>0</v>
          </cell>
          <cell r="D33376">
            <v>0</v>
          </cell>
        </row>
        <row r="33377">
          <cell r="A33377">
            <v>0</v>
          </cell>
          <cell r="B33377">
            <v>0</v>
          </cell>
          <cell r="C33377">
            <v>0</v>
          </cell>
          <cell r="D33377">
            <v>0</v>
          </cell>
        </row>
        <row r="33378">
          <cell r="A33378">
            <v>0</v>
          </cell>
          <cell r="B33378">
            <v>0</v>
          </cell>
          <cell r="C33378">
            <v>0</v>
          </cell>
          <cell r="D33378">
            <v>0</v>
          </cell>
        </row>
        <row r="33379">
          <cell r="A33379">
            <v>0</v>
          </cell>
          <cell r="B33379">
            <v>0</v>
          </cell>
          <cell r="C33379">
            <v>0</v>
          </cell>
          <cell r="D33379">
            <v>0</v>
          </cell>
        </row>
        <row r="33380">
          <cell r="A33380">
            <v>0</v>
          </cell>
          <cell r="B33380">
            <v>0</v>
          </cell>
          <cell r="C33380">
            <v>0</v>
          </cell>
          <cell r="D33380">
            <v>0</v>
          </cell>
        </row>
        <row r="33381">
          <cell r="A33381">
            <v>0</v>
          </cell>
          <cell r="B33381">
            <v>0</v>
          </cell>
          <cell r="C33381">
            <v>0</v>
          </cell>
          <cell r="D33381">
            <v>0</v>
          </cell>
        </row>
        <row r="33382">
          <cell r="A33382">
            <v>0</v>
          </cell>
          <cell r="B33382">
            <v>0</v>
          </cell>
          <cell r="C33382">
            <v>0</v>
          </cell>
          <cell r="D33382">
            <v>0</v>
          </cell>
        </row>
        <row r="33383">
          <cell r="A33383">
            <v>0</v>
          </cell>
          <cell r="B33383">
            <v>0</v>
          </cell>
          <cell r="C33383">
            <v>0</v>
          </cell>
          <cell r="D33383">
            <v>0</v>
          </cell>
        </row>
        <row r="33384">
          <cell r="A33384">
            <v>0</v>
          </cell>
          <cell r="B33384">
            <v>0</v>
          </cell>
          <cell r="C33384">
            <v>0</v>
          </cell>
          <cell r="D33384">
            <v>0</v>
          </cell>
        </row>
        <row r="33385">
          <cell r="A33385">
            <v>0</v>
          </cell>
          <cell r="B33385">
            <v>0</v>
          </cell>
          <cell r="C33385">
            <v>0</v>
          </cell>
          <cell r="D33385">
            <v>0</v>
          </cell>
        </row>
        <row r="33386">
          <cell r="A33386">
            <v>0</v>
          </cell>
          <cell r="B33386">
            <v>0</v>
          </cell>
          <cell r="C33386">
            <v>0</v>
          </cell>
          <cell r="D33386">
            <v>0</v>
          </cell>
        </row>
        <row r="33387">
          <cell r="A33387">
            <v>0</v>
          </cell>
          <cell r="B33387">
            <v>0</v>
          </cell>
          <cell r="C33387">
            <v>0</v>
          </cell>
          <cell r="D33387">
            <v>0</v>
          </cell>
        </row>
        <row r="33388">
          <cell r="A33388">
            <v>0</v>
          </cell>
          <cell r="B33388">
            <v>0</v>
          </cell>
          <cell r="C33388">
            <v>0</v>
          </cell>
          <cell r="D33388">
            <v>0</v>
          </cell>
        </row>
        <row r="33389">
          <cell r="A33389">
            <v>0</v>
          </cell>
          <cell r="B33389">
            <v>0</v>
          </cell>
          <cell r="C33389">
            <v>0</v>
          </cell>
          <cell r="D33389">
            <v>0</v>
          </cell>
        </row>
        <row r="33390">
          <cell r="A33390">
            <v>0</v>
          </cell>
          <cell r="B33390">
            <v>0</v>
          </cell>
          <cell r="C33390">
            <v>0</v>
          </cell>
          <cell r="D33390">
            <v>0</v>
          </cell>
        </row>
        <row r="33391">
          <cell r="A33391">
            <v>0</v>
          </cell>
          <cell r="B33391">
            <v>0</v>
          </cell>
          <cell r="C33391">
            <v>0</v>
          </cell>
          <cell r="D33391">
            <v>0</v>
          </cell>
        </row>
        <row r="33392">
          <cell r="A33392">
            <v>0</v>
          </cell>
          <cell r="B33392">
            <v>0</v>
          </cell>
          <cell r="C33392">
            <v>0</v>
          </cell>
          <cell r="D33392">
            <v>0</v>
          </cell>
        </row>
        <row r="33393">
          <cell r="A33393">
            <v>0</v>
          </cell>
          <cell r="B33393">
            <v>0</v>
          </cell>
          <cell r="C33393">
            <v>0</v>
          </cell>
          <cell r="D33393">
            <v>0</v>
          </cell>
        </row>
        <row r="33394">
          <cell r="A33394">
            <v>0</v>
          </cell>
          <cell r="B33394">
            <v>0</v>
          </cell>
          <cell r="C33394">
            <v>0</v>
          </cell>
          <cell r="D33394">
            <v>0</v>
          </cell>
        </row>
        <row r="33395">
          <cell r="A33395">
            <v>0</v>
          </cell>
          <cell r="B33395">
            <v>0</v>
          </cell>
          <cell r="C33395">
            <v>0</v>
          </cell>
          <cell r="D33395">
            <v>0</v>
          </cell>
        </row>
        <row r="33396">
          <cell r="A33396">
            <v>0</v>
          </cell>
          <cell r="B33396">
            <v>0</v>
          </cell>
          <cell r="C33396">
            <v>0</v>
          </cell>
          <cell r="D33396">
            <v>0</v>
          </cell>
        </row>
        <row r="33397">
          <cell r="A33397">
            <v>0</v>
          </cell>
          <cell r="B33397">
            <v>0</v>
          </cell>
          <cell r="C33397">
            <v>0</v>
          </cell>
          <cell r="D33397">
            <v>0</v>
          </cell>
        </row>
        <row r="33398">
          <cell r="A33398">
            <v>0</v>
          </cell>
          <cell r="B33398">
            <v>0</v>
          </cell>
          <cell r="C33398">
            <v>0</v>
          </cell>
          <cell r="D33398">
            <v>0</v>
          </cell>
        </row>
        <row r="33399">
          <cell r="A33399">
            <v>0</v>
          </cell>
          <cell r="B33399">
            <v>0</v>
          </cell>
          <cell r="C33399">
            <v>0</v>
          </cell>
          <cell r="D33399">
            <v>0</v>
          </cell>
        </row>
        <row r="33400">
          <cell r="A33400">
            <v>0</v>
          </cell>
          <cell r="B33400">
            <v>0</v>
          </cell>
          <cell r="C33400">
            <v>0</v>
          </cell>
          <cell r="D33400">
            <v>0</v>
          </cell>
        </row>
        <row r="33401">
          <cell r="A33401">
            <v>0</v>
          </cell>
          <cell r="B33401">
            <v>0</v>
          </cell>
          <cell r="C33401">
            <v>0</v>
          </cell>
          <cell r="D33401">
            <v>0</v>
          </cell>
        </row>
        <row r="33402">
          <cell r="A33402">
            <v>0</v>
          </cell>
          <cell r="B33402">
            <v>0</v>
          </cell>
          <cell r="C33402">
            <v>0</v>
          </cell>
          <cell r="D33402">
            <v>0</v>
          </cell>
        </row>
        <row r="33403">
          <cell r="A33403">
            <v>0</v>
          </cell>
          <cell r="B33403">
            <v>0</v>
          </cell>
          <cell r="C33403">
            <v>0</v>
          </cell>
          <cell r="D33403">
            <v>0</v>
          </cell>
        </row>
        <row r="33404">
          <cell r="A33404">
            <v>0</v>
          </cell>
          <cell r="B33404">
            <v>0</v>
          </cell>
          <cell r="C33404">
            <v>0</v>
          </cell>
          <cell r="D33404">
            <v>0</v>
          </cell>
        </row>
        <row r="33405">
          <cell r="A33405">
            <v>0</v>
          </cell>
          <cell r="B33405">
            <v>0</v>
          </cell>
          <cell r="C33405">
            <v>0</v>
          </cell>
          <cell r="D33405">
            <v>0</v>
          </cell>
        </row>
        <row r="33406">
          <cell r="A33406">
            <v>0</v>
          </cell>
          <cell r="B33406">
            <v>0</v>
          </cell>
          <cell r="C33406">
            <v>0</v>
          </cell>
          <cell r="D33406">
            <v>0</v>
          </cell>
        </row>
        <row r="33407">
          <cell r="A33407">
            <v>0</v>
          </cell>
          <cell r="B33407">
            <v>0</v>
          </cell>
          <cell r="C33407">
            <v>0</v>
          </cell>
          <cell r="D33407">
            <v>0</v>
          </cell>
        </row>
        <row r="33408">
          <cell r="A33408">
            <v>0</v>
          </cell>
          <cell r="B33408">
            <v>0</v>
          </cell>
          <cell r="C33408">
            <v>0</v>
          </cell>
          <cell r="D33408">
            <v>0</v>
          </cell>
        </row>
        <row r="33409">
          <cell r="A33409">
            <v>0</v>
          </cell>
          <cell r="B33409">
            <v>0</v>
          </cell>
          <cell r="C33409">
            <v>0</v>
          </cell>
          <cell r="D33409">
            <v>0</v>
          </cell>
        </row>
        <row r="33410">
          <cell r="A33410">
            <v>0</v>
          </cell>
          <cell r="B33410">
            <v>0</v>
          </cell>
          <cell r="C33410">
            <v>0</v>
          </cell>
          <cell r="D33410">
            <v>0</v>
          </cell>
        </row>
        <row r="33411">
          <cell r="A33411">
            <v>0</v>
          </cell>
          <cell r="B33411">
            <v>0</v>
          </cell>
          <cell r="C33411">
            <v>0</v>
          </cell>
          <cell r="D33411">
            <v>0</v>
          </cell>
        </row>
        <row r="33412">
          <cell r="A33412">
            <v>0</v>
          </cell>
          <cell r="B33412">
            <v>0</v>
          </cell>
          <cell r="C33412">
            <v>0</v>
          </cell>
          <cell r="D33412">
            <v>0</v>
          </cell>
        </row>
        <row r="33413">
          <cell r="A33413">
            <v>0</v>
          </cell>
          <cell r="B33413">
            <v>0</v>
          </cell>
          <cell r="C33413">
            <v>0</v>
          </cell>
          <cell r="D33413">
            <v>0</v>
          </cell>
        </row>
        <row r="33414">
          <cell r="A33414">
            <v>0</v>
          </cell>
          <cell r="B33414">
            <v>0</v>
          </cell>
          <cell r="C33414">
            <v>0</v>
          </cell>
          <cell r="D33414">
            <v>0</v>
          </cell>
        </row>
        <row r="33415">
          <cell r="A33415">
            <v>0</v>
          </cell>
          <cell r="B33415">
            <v>0</v>
          </cell>
          <cell r="C33415">
            <v>0</v>
          </cell>
          <cell r="D33415">
            <v>0</v>
          </cell>
        </row>
        <row r="33416">
          <cell r="A33416">
            <v>0</v>
          </cell>
          <cell r="B33416">
            <v>0</v>
          </cell>
          <cell r="C33416">
            <v>0</v>
          </cell>
          <cell r="D33416">
            <v>0</v>
          </cell>
        </row>
        <row r="33417">
          <cell r="A33417">
            <v>0</v>
          </cell>
          <cell r="B33417">
            <v>0</v>
          </cell>
          <cell r="C33417">
            <v>0</v>
          </cell>
          <cell r="D33417">
            <v>0</v>
          </cell>
        </row>
        <row r="33418">
          <cell r="A33418">
            <v>0</v>
          </cell>
          <cell r="B33418">
            <v>0</v>
          </cell>
          <cell r="C33418">
            <v>0</v>
          </cell>
          <cell r="D33418">
            <v>0</v>
          </cell>
        </row>
        <row r="33419">
          <cell r="A33419">
            <v>0</v>
          </cell>
          <cell r="B33419">
            <v>0</v>
          </cell>
          <cell r="C33419">
            <v>0</v>
          </cell>
          <cell r="D33419">
            <v>0</v>
          </cell>
        </row>
        <row r="33420">
          <cell r="A33420">
            <v>0</v>
          </cell>
          <cell r="B33420">
            <v>0</v>
          </cell>
          <cell r="C33420">
            <v>0</v>
          </cell>
          <cell r="D33420">
            <v>0</v>
          </cell>
        </row>
        <row r="33421">
          <cell r="A33421">
            <v>0</v>
          </cell>
          <cell r="B33421">
            <v>0</v>
          </cell>
          <cell r="C33421">
            <v>0</v>
          </cell>
          <cell r="D33421">
            <v>0</v>
          </cell>
        </row>
        <row r="33422">
          <cell r="A33422">
            <v>0</v>
          </cell>
          <cell r="B33422">
            <v>0</v>
          </cell>
          <cell r="C33422">
            <v>0</v>
          </cell>
          <cell r="D33422">
            <v>0</v>
          </cell>
        </row>
        <row r="33423">
          <cell r="A33423">
            <v>0</v>
          </cell>
          <cell r="B33423">
            <v>0</v>
          </cell>
          <cell r="C33423">
            <v>0</v>
          </cell>
          <cell r="D33423">
            <v>0</v>
          </cell>
        </row>
        <row r="33424">
          <cell r="A33424">
            <v>0</v>
          </cell>
          <cell r="B33424">
            <v>0</v>
          </cell>
          <cell r="C33424">
            <v>0</v>
          </cell>
          <cell r="D33424">
            <v>0</v>
          </cell>
        </row>
        <row r="33425">
          <cell r="A33425">
            <v>0</v>
          </cell>
          <cell r="B33425">
            <v>0</v>
          </cell>
          <cell r="C33425">
            <v>0</v>
          </cell>
          <cell r="D33425">
            <v>0</v>
          </cell>
        </row>
        <row r="33426">
          <cell r="A33426">
            <v>0</v>
          </cell>
          <cell r="B33426">
            <v>0</v>
          </cell>
          <cell r="C33426">
            <v>0</v>
          </cell>
          <cell r="D33426">
            <v>0</v>
          </cell>
        </row>
        <row r="33427">
          <cell r="A33427">
            <v>0</v>
          </cell>
          <cell r="B33427">
            <v>0</v>
          </cell>
          <cell r="C33427">
            <v>0</v>
          </cell>
          <cell r="D33427">
            <v>0</v>
          </cell>
        </row>
        <row r="33428">
          <cell r="A33428">
            <v>0</v>
          </cell>
          <cell r="B33428">
            <v>0</v>
          </cell>
          <cell r="C33428">
            <v>0</v>
          </cell>
          <cell r="D33428">
            <v>0</v>
          </cell>
        </row>
        <row r="33429">
          <cell r="A33429">
            <v>0</v>
          </cell>
          <cell r="B33429">
            <v>0</v>
          </cell>
          <cell r="C33429">
            <v>0</v>
          </cell>
          <cell r="D33429">
            <v>0</v>
          </cell>
        </row>
        <row r="33430">
          <cell r="A33430">
            <v>0</v>
          </cell>
          <cell r="B33430">
            <v>0</v>
          </cell>
          <cell r="C33430">
            <v>0</v>
          </cell>
          <cell r="D33430">
            <v>0</v>
          </cell>
        </row>
        <row r="33431">
          <cell r="A33431">
            <v>0</v>
          </cell>
          <cell r="B33431">
            <v>0</v>
          </cell>
          <cell r="C33431">
            <v>0</v>
          </cell>
          <cell r="D33431">
            <v>0</v>
          </cell>
        </row>
        <row r="33432">
          <cell r="A33432">
            <v>0</v>
          </cell>
          <cell r="B33432">
            <v>0</v>
          </cell>
          <cell r="C33432">
            <v>0</v>
          </cell>
          <cell r="D33432">
            <v>0</v>
          </cell>
        </row>
        <row r="33433">
          <cell r="A33433">
            <v>0</v>
          </cell>
          <cell r="B33433">
            <v>0</v>
          </cell>
          <cell r="C33433">
            <v>0</v>
          </cell>
          <cell r="D33433">
            <v>0</v>
          </cell>
        </row>
        <row r="33434">
          <cell r="A33434">
            <v>0</v>
          </cell>
          <cell r="B33434">
            <v>0</v>
          </cell>
          <cell r="C33434">
            <v>0</v>
          </cell>
          <cell r="D33434">
            <v>0</v>
          </cell>
        </row>
        <row r="33435">
          <cell r="A33435">
            <v>0</v>
          </cell>
          <cell r="B33435">
            <v>0</v>
          </cell>
          <cell r="C33435">
            <v>0</v>
          </cell>
          <cell r="D33435">
            <v>0</v>
          </cell>
        </row>
        <row r="33436">
          <cell r="A33436">
            <v>0</v>
          </cell>
          <cell r="B33436">
            <v>0</v>
          </cell>
          <cell r="C33436">
            <v>0</v>
          </cell>
          <cell r="D33436">
            <v>0</v>
          </cell>
        </row>
        <row r="33437">
          <cell r="A33437">
            <v>0</v>
          </cell>
          <cell r="B33437">
            <v>0</v>
          </cell>
          <cell r="C33437">
            <v>0</v>
          </cell>
          <cell r="D33437">
            <v>0</v>
          </cell>
        </row>
        <row r="33438">
          <cell r="A33438">
            <v>0</v>
          </cell>
          <cell r="B33438">
            <v>0</v>
          </cell>
          <cell r="C33438">
            <v>0</v>
          </cell>
          <cell r="D33438">
            <v>0</v>
          </cell>
        </row>
        <row r="33439">
          <cell r="A33439">
            <v>0</v>
          </cell>
          <cell r="B33439">
            <v>0</v>
          </cell>
          <cell r="C33439">
            <v>0</v>
          </cell>
          <cell r="D33439">
            <v>0</v>
          </cell>
        </row>
        <row r="33440">
          <cell r="A33440">
            <v>0</v>
          </cell>
          <cell r="B33440">
            <v>0</v>
          </cell>
          <cell r="C33440">
            <v>0</v>
          </cell>
          <cell r="D33440">
            <v>0</v>
          </cell>
        </row>
        <row r="33441">
          <cell r="A33441">
            <v>0</v>
          </cell>
          <cell r="B33441">
            <v>0</v>
          </cell>
          <cell r="C33441">
            <v>0</v>
          </cell>
          <cell r="D33441">
            <v>0</v>
          </cell>
        </row>
        <row r="33442">
          <cell r="A33442">
            <v>0</v>
          </cell>
          <cell r="B33442">
            <v>0</v>
          </cell>
          <cell r="C33442">
            <v>0</v>
          </cell>
          <cell r="D33442">
            <v>0</v>
          </cell>
        </row>
        <row r="33443">
          <cell r="A33443">
            <v>0</v>
          </cell>
          <cell r="B33443">
            <v>0</v>
          </cell>
          <cell r="C33443">
            <v>0</v>
          </cell>
          <cell r="D33443">
            <v>0</v>
          </cell>
        </row>
        <row r="33444">
          <cell r="A33444">
            <v>0</v>
          </cell>
          <cell r="B33444">
            <v>0</v>
          </cell>
          <cell r="C33444">
            <v>0</v>
          </cell>
          <cell r="D33444">
            <v>0</v>
          </cell>
        </row>
        <row r="33445">
          <cell r="A33445">
            <v>0</v>
          </cell>
          <cell r="B33445">
            <v>0</v>
          </cell>
          <cell r="C33445">
            <v>0</v>
          </cell>
          <cell r="D33445">
            <v>0</v>
          </cell>
        </row>
        <row r="33446">
          <cell r="A33446">
            <v>0</v>
          </cell>
          <cell r="B33446">
            <v>0</v>
          </cell>
          <cell r="C33446">
            <v>0</v>
          </cell>
          <cell r="D33446">
            <v>0</v>
          </cell>
        </row>
        <row r="33447">
          <cell r="A33447">
            <v>0</v>
          </cell>
          <cell r="B33447">
            <v>0</v>
          </cell>
          <cell r="C33447">
            <v>0</v>
          </cell>
          <cell r="D33447">
            <v>0</v>
          </cell>
        </row>
        <row r="33448">
          <cell r="A33448">
            <v>0</v>
          </cell>
          <cell r="B33448">
            <v>0</v>
          </cell>
          <cell r="C33448">
            <v>0</v>
          </cell>
          <cell r="D33448">
            <v>0</v>
          </cell>
        </row>
        <row r="33449">
          <cell r="A33449">
            <v>0</v>
          </cell>
          <cell r="B33449">
            <v>0</v>
          </cell>
          <cell r="C33449">
            <v>0</v>
          </cell>
          <cell r="D33449">
            <v>0</v>
          </cell>
        </row>
        <row r="33450">
          <cell r="A33450">
            <v>0</v>
          </cell>
          <cell r="B33450">
            <v>0</v>
          </cell>
          <cell r="C33450">
            <v>0</v>
          </cell>
          <cell r="D33450">
            <v>0</v>
          </cell>
        </row>
        <row r="33451">
          <cell r="A33451">
            <v>0</v>
          </cell>
          <cell r="B33451">
            <v>0</v>
          </cell>
          <cell r="C33451">
            <v>0</v>
          </cell>
          <cell r="D33451">
            <v>0</v>
          </cell>
        </row>
        <row r="33452">
          <cell r="A33452">
            <v>0</v>
          </cell>
          <cell r="B33452">
            <v>0</v>
          </cell>
          <cell r="C33452">
            <v>0</v>
          </cell>
          <cell r="D33452">
            <v>0</v>
          </cell>
        </row>
        <row r="33453">
          <cell r="A33453">
            <v>0</v>
          </cell>
          <cell r="B33453">
            <v>0</v>
          </cell>
          <cell r="C33453">
            <v>0</v>
          </cell>
          <cell r="D33453">
            <v>0</v>
          </cell>
        </row>
        <row r="33454">
          <cell r="A33454">
            <v>0</v>
          </cell>
          <cell r="B33454">
            <v>0</v>
          </cell>
          <cell r="C33454">
            <v>0</v>
          </cell>
          <cell r="D33454">
            <v>0</v>
          </cell>
        </row>
        <row r="33455">
          <cell r="A33455">
            <v>0</v>
          </cell>
          <cell r="B33455">
            <v>0</v>
          </cell>
          <cell r="C33455">
            <v>0</v>
          </cell>
          <cell r="D33455">
            <v>0</v>
          </cell>
        </row>
        <row r="33456">
          <cell r="A33456">
            <v>0</v>
          </cell>
          <cell r="B33456">
            <v>0</v>
          </cell>
          <cell r="C33456">
            <v>0</v>
          </cell>
          <cell r="D33456">
            <v>0</v>
          </cell>
        </row>
        <row r="33457">
          <cell r="A33457">
            <v>0</v>
          </cell>
          <cell r="B33457">
            <v>0</v>
          </cell>
          <cell r="C33457">
            <v>0</v>
          </cell>
          <cell r="D33457">
            <v>0</v>
          </cell>
        </row>
        <row r="33458">
          <cell r="A33458">
            <v>0</v>
          </cell>
          <cell r="B33458">
            <v>0</v>
          </cell>
          <cell r="C33458">
            <v>0</v>
          </cell>
          <cell r="D33458">
            <v>0</v>
          </cell>
        </row>
        <row r="33459">
          <cell r="A33459">
            <v>0</v>
          </cell>
          <cell r="B33459">
            <v>0</v>
          </cell>
          <cell r="C33459">
            <v>0</v>
          </cell>
          <cell r="D33459">
            <v>0</v>
          </cell>
        </row>
        <row r="33460">
          <cell r="A33460">
            <v>0</v>
          </cell>
          <cell r="B33460">
            <v>0</v>
          </cell>
          <cell r="C33460">
            <v>0</v>
          </cell>
          <cell r="D33460">
            <v>0</v>
          </cell>
        </row>
        <row r="33461">
          <cell r="A33461">
            <v>0</v>
          </cell>
          <cell r="B33461">
            <v>0</v>
          </cell>
          <cell r="C33461">
            <v>0</v>
          </cell>
          <cell r="D33461">
            <v>0</v>
          </cell>
        </row>
        <row r="33462">
          <cell r="A33462">
            <v>0</v>
          </cell>
          <cell r="B33462">
            <v>0</v>
          </cell>
          <cell r="C33462">
            <v>0</v>
          </cell>
          <cell r="D33462">
            <v>0</v>
          </cell>
        </row>
        <row r="33463">
          <cell r="A33463">
            <v>0</v>
          </cell>
          <cell r="B33463">
            <v>0</v>
          </cell>
          <cell r="C33463">
            <v>0</v>
          </cell>
          <cell r="D33463">
            <v>0</v>
          </cell>
        </row>
        <row r="33464">
          <cell r="A33464">
            <v>0</v>
          </cell>
          <cell r="B33464">
            <v>0</v>
          </cell>
          <cell r="C33464">
            <v>0</v>
          </cell>
          <cell r="D33464">
            <v>0</v>
          </cell>
        </row>
        <row r="33465">
          <cell r="A33465">
            <v>0</v>
          </cell>
          <cell r="B33465">
            <v>0</v>
          </cell>
          <cell r="C33465">
            <v>0</v>
          </cell>
          <cell r="D33465">
            <v>0</v>
          </cell>
        </row>
        <row r="33466">
          <cell r="A33466">
            <v>0</v>
          </cell>
          <cell r="B33466">
            <v>0</v>
          </cell>
          <cell r="C33466">
            <v>0</v>
          </cell>
          <cell r="D33466">
            <v>0</v>
          </cell>
        </row>
        <row r="33467">
          <cell r="A33467">
            <v>0</v>
          </cell>
          <cell r="B33467">
            <v>0</v>
          </cell>
          <cell r="C33467">
            <v>0</v>
          </cell>
          <cell r="D33467">
            <v>0</v>
          </cell>
        </row>
        <row r="33468">
          <cell r="A33468">
            <v>0</v>
          </cell>
          <cell r="B33468">
            <v>0</v>
          </cell>
          <cell r="C33468">
            <v>0</v>
          </cell>
          <cell r="D33468">
            <v>0</v>
          </cell>
        </row>
        <row r="33469">
          <cell r="A33469">
            <v>0</v>
          </cell>
          <cell r="B33469">
            <v>0</v>
          </cell>
          <cell r="C33469">
            <v>0</v>
          </cell>
          <cell r="D33469">
            <v>0</v>
          </cell>
        </row>
        <row r="33470">
          <cell r="A33470">
            <v>0</v>
          </cell>
          <cell r="B33470">
            <v>0</v>
          </cell>
          <cell r="C33470">
            <v>0</v>
          </cell>
          <cell r="D33470">
            <v>0</v>
          </cell>
        </row>
        <row r="33471">
          <cell r="A33471">
            <v>0</v>
          </cell>
          <cell r="B33471">
            <v>0</v>
          </cell>
          <cell r="C33471">
            <v>0</v>
          </cell>
          <cell r="D33471">
            <v>0</v>
          </cell>
        </row>
        <row r="33472">
          <cell r="A33472">
            <v>0</v>
          </cell>
          <cell r="B33472">
            <v>0</v>
          </cell>
          <cell r="C33472">
            <v>0</v>
          </cell>
          <cell r="D33472">
            <v>0</v>
          </cell>
        </row>
        <row r="33473">
          <cell r="A33473">
            <v>0</v>
          </cell>
          <cell r="B33473">
            <v>0</v>
          </cell>
          <cell r="C33473">
            <v>0</v>
          </cell>
          <cell r="D33473">
            <v>0</v>
          </cell>
        </row>
        <row r="33474">
          <cell r="A33474">
            <v>0</v>
          </cell>
          <cell r="B33474">
            <v>0</v>
          </cell>
          <cell r="C33474">
            <v>0</v>
          </cell>
          <cell r="D33474">
            <v>0</v>
          </cell>
        </row>
        <row r="33475">
          <cell r="A33475">
            <v>0</v>
          </cell>
          <cell r="B33475">
            <v>0</v>
          </cell>
          <cell r="C33475">
            <v>0</v>
          </cell>
          <cell r="D33475">
            <v>0</v>
          </cell>
        </row>
        <row r="33476">
          <cell r="A33476">
            <v>0</v>
          </cell>
          <cell r="B33476">
            <v>0</v>
          </cell>
          <cell r="C33476">
            <v>0</v>
          </cell>
          <cell r="D33476">
            <v>0</v>
          </cell>
        </row>
        <row r="33477">
          <cell r="A33477">
            <v>0</v>
          </cell>
          <cell r="B33477">
            <v>0</v>
          </cell>
          <cell r="C33477">
            <v>0</v>
          </cell>
          <cell r="D33477">
            <v>0</v>
          </cell>
        </row>
        <row r="33478">
          <cell r="A33478">
            <v>0</v>
          </cell>
          <cell r="B33478">
            <v>0</v>
          </cell>
          <cell r="C33478">
            <v>0</v>
          </cell>
          <cell r="D33478">
            <v>0</v>
          </cell>
        </row>
        <row r="33479">
          <cell r="A33479">
            <v>0</v>
          </cell>
          <cell r="B33479">
            <v>0</v>
          </cell>
          <cell r="C33479">
            <v>0</v>
          </cell>
          <cell r="D33479">
            <v>0</v>
          </cell>
        </row>
        <row r="33480">
          <cell r="A33480">
            <v>0</v>
          </cell>
          <cell r="B33480">
            <v>0</v>
          </cell>
          <cell r="C33480">
            <v>0</v>
          </cell>
          <cell r="D33480">
            <v>0</v>
          </cell>
        </row>
        <row r="33481">
          <cell r="A33481">
            <v>0</v>
          </cell>
          <cell r="B33481">
            <v>0</v>
          </cell>
          <cell r="C33481">
            <v>0</v>
          </cell>
          <cell r="D33481">
            <v>0</v>
          </cell>
        </row>
        <row r="33482">
          <cell r="A33482">
            <v>0</v>
          </cell>
          <cell r="B33482">
            <v>0</v>
          </cell>
          <cell r="C33482">
            <v>0</v>
          </cell>
          <cell r="D33482">
            <v>0</v>
          </cell>
        </row>
        <row r="33483">
          <cell r="A33483">
            <v>0</v>
          </cell>
          <cell r="B33483">
            <v>0</v>
          </cell>
          <cell r="C33483">
            <v>0</v>
          </cell>
          <cell r="D33483">
            <v>0</v>
          </cell>
        </row>
        <row r="33484">
          <cell r="A33484">
            <v>0</v>
          </cell>
          <cell r="B33484">
            <v>0</v>
          </cell>
          <cell r="C33484">
            <v>0</v>
          </cell>
          <cell r="D33484">
            <v>0</v>
          </cell>
        </row>
        <row r="33485">
          <cell r="A33485">
            <v>0</v>
          </cell>
          <cell r="B33485">
            <v>0</v>
          </cell>
          <cell r="C33485">
            <v>0</v>
          </cell>
          <cell r="D33485">
            <v>0</v>
          </cell>
        </row>
        <row r="33486">
          <cell r="A33486">
            <v>0</v>
          </cell>
          <cell r="B33486">
            <v>0</v>
          </cell>
          <cell r="C33486">
            <v>0</v>
          </cell>
          <cell r="D33486">
            <v>0</v>
          </cell>
        </row>
        <row r="33487">
          <cell r="A33487">
            <v>0</v>
          </cell>
          <cell r="B33487">
            <v>0</v>
          </cell>
          <cell r="C33487">
            <v>0</v>
          </cell>
          <cell r="D33487">
            <v>0</v>
          </cell>
        </row>
        <row r="33488">
          <cell r="A33488">
            <v>0</v>
          </cell>
          <cell r="B33488">
            <v>0</v>
          </cell>
          <cell r="C33488">
            <v>0</v>
          </cell>
          <cell r="D33488">
            <v>0</v>
          </cell>
        </row>
        <row r="33489">
          <cell r="A33489">
            <v>0</v>
          </cell>
          <cell r="B33489">
            <v>0</v>
          </cell>
          <cell r="C33489">
            <v>0</v>
          </cell>
          <cell r="D33489">
            <v>0</v>
          </cell>
        </row>
        <row r="33490">
          <cell r="A33490">
            <v>0</v>
          </cell>
          <cell r="B33490">
            <v>0</v>
          </cell>
          <cell r="C33490">
            <v>0</v>
          </cell>
          <cell r="D33490">
            <v>0</v>
          </cell>
        </row>
        <row r="33491">
          <cell r="A33491">
            <v>0</v>
          </cell>
          <cell r="B33491">
            <v>0</v>
          </cell>
          <cell r="C33491">
            <v>0</v>
          </cell>
          <cell r="D33491">
            <v>0</v>
          </cell>
        </row>
        <row r="33492">
          <cell r="A33492">
            <v>0</v>
          </cell>
          <cell r="B33492">
            <v>0</v>
          </cell>
          <cell r="C33492">
            <v>0</v>
          </cell>
          <cell r="D33492">
            <v>0</v>
          </cell>
        </row>
        <row r="33493">
          <cell r="A33493">
            <v>0</v>
          </cell>
          <cell r="B33493">
            <v>0</v>
          </cell>
          <cell r="C33493">
            <v>0</v>
          </cell>
          <cell r="D33493">
            <v>0</v>
          </cell>
        </row>
        <row r="33494">
          <cell r="A33494">
            <v>0</v>
          </cell>
          <cell r="B33494">
            <v>0</v>
          </cell>
          <cell r="C33494">
            <v>0</v>
          </cell>
          <cell r="D33494">
            <v>0</v>
          </cell>
        </row>
        <row r="33495">
          <cell r="A33495">
            <v>0</v>
          </cell>
          <cell r="B33495">
            <v>0</v>
          </cell>
          <cell r="C33495">
            <v>0</v>
          </cell>
          <cell r="D33495">
            <v>0</v>
          </cell>
        </row>
        <row r="33496">
          <cell r="A33496">
            <v>0</v>
          </cell>
          <cell r="B33496">
            <v>0</v>
          </cell>
          <cell r="C33496">
            <v>0</v>
          </cell>
          <cell r="D33496">
            <v>0</v>
          </cell>
        </row>
        <row r="33497">
          <cell r="A33497">
            <v>0</v>
          </cell>
          <cell r="B33497">
            <v>0</v>
          </cell>
          <cell r="C33497">
            <v>0</v>
          </cell>
          <cell r="D33497">
            <v>0</v>
          </cell>
        </row>
        <row r="33498">
          <cell r="A33498">
            <v>0</v>
          </cell>
          <cell r="B33498">
            <v>0</v>
          </cell>
          <cell r="C33498">
            <v>0</v>
          </cell>
          <cell r="D33498">
            <v>0</v>
          </cell>
        </row>
        <row r="33499">
          <cell r="A33499">
            <v>0</v>
          </cell>
          <cell r="B33499">
            <v>0</v>
          </cell>
          <cell r="C33499">
            <v>0</v>
          </cell>
          <cell r="D33499">
            <v>0</v>
          </cell>
        </row>
        <row r="33500">
          <cell r="A33500">
            <v>0</v>
          </cell>
          <cell r="B33500">
            <v>0</v>
          </cell>
          <cell r="C33500">
            <v>0</v>
          </cell>
          <cell r="D33500">
            <v>0</v>
          </cell>
        </row>
        <row r="33501">
          <cell r="A33501">
            <v>0</v>
          </cell>
          <cell r="B33501">
            <v>0</v>
          </cell>
          <cell r="C33501">
            <v>0</v>
          </cell>
          <cell r="D33501">
            <v>0</v>
          </cell>
        </row>
        <row r="33502">
          <cell r="A33502">
            <v>0</v>
          </cell>
          <cell r="B33502">
            <v>0</v>
          </cell>
          <cell r="C33502">
            <v>0</v>
          </cell>
          <cell r="D33502">
            <v>0</v>
          </cell>
        </row>
        <row r="33503">
          <cell r="A33503">
            <v>0</v>
          </cell>
          <cell r="B33503">
            <v>0</v>
          </cell>
          <cell r="C33503">
            <v>0</v>
          </cell>
          <cell r="D33503">
            <v>0</v>
          </cell>
        </row>
        <row r="33504">
          <cell r="A33504">
            <v>0</v>
          </cell>
          <cell r="B33504">
            <v>0</v>
          </cell>
          <cell r="C33504">
            <v>0</v>
          </cell>
          <cell r="D33504">
            <v>0</v>
          </cell>
        </row>
        <row r="33505">
          <cell r="A33505">
            <v>0</v>
          </cell>
          <cell r="B33505">
            <v>0</v>
          </cell>
          <cell r="C33505">
            <v>0</v>
          </cell>
          <cell r="D33505">
            <v>0</v>
          </cell>
        </row>
        <row r="33506">
          <cell r="A33506">
            <v>0</v>
          </cell>
          <cell r="B33506">
            <v>0</v>
          </cell>
          <cell r="C33506">
            <v>0</v>
          </cell>
          <cell r="D33506">
            <v>0</v>
          </cell>
        </row>
        <row r="33507">
          <cell r="A33507">
            <v>0</v>
          </cell>
          <cell r="B33507">
            <v>0</v>
          </cell>
          <cell r="C33507">
            <v>0</v>
          </cell>
          <cell r="D33507">
            <v>0</v>
          </cell>
        </row>
        <row r="33508">
          <cell r="A33508">
            <v>0</v>
          </cell>
          <cell r="B33508">
            <v>0</v>
          </cell>
          <cell r="C33508">
            <v>0</v>
          </cell>
          <cell r="D33508">
            <v>0</v>
          </cell>
        </row>
        <row r="33509">
          <cell r="A33509">
            <v>0</v>
          </cell>
          <cell r="B33509">
            <v>0</v>
          </cell>
          <cell r="C33509">
            <v>0</v>
          </cell>
          <cell r="D33509">
            <v>0</v>
          </cell>
        </row>
        <row r="33510">
          <cell r="A33510">
            <v>0</v>
          </cell>
          <cell r="B33510">
            <v>0</v>
          </cell>
          <cell r="C33510">
            <v>0</v>
          </cell>
          <cell r="D33510">
            <v>0</v>
          </cell>
        </row>
        <row r="33511">
          <cell r="A33511">
            <v>0</v>
          </cell>
          <cell r="B33511">
            <v>0</v>
          </cell>
          <cell r="C33511">
            <v>0</v>
          </cell>
          <cell r="D33511">
            <v>0</v>
          </cell>
        </row>
        <row r="33512">
          <cell r="A33512">
            <v>0</v>
          </cell>
          <cell r="B33512">
            <v>0</v>
          </cell>
          <cell r="C33512">
            <v>0</v>
          </cell>
          <cell r="D33512">
            <v>0</v>
          </cell>
        </row>
        <row r="33513">
          <cell r="A33513">
            <v>0</v>
          </cell>
          <cell r="B33513">
            <v>0</v>
          </cell>
          <cell r="C33513">
            <v>0</v>
          </cell>
          <cell r="D33513">
            <v>0</v>
          </cell>
        </row>
        <row r="33514">
          <cell r="A33514">
            <v>0</v>
          </cell>
          <cell r="B33514">
            <v>0</v>
          </cell>
          <cell r="C33514">
            <v>0</v>
          </cell>
          <cell r="D33514">
            <v>0</v>
          </cell>
        </row>
        <row r="33515">
          <cell r="A33515">
            <v>0</v>
          </cell>
          <cell r="B33515">
            <v>0</v>
          </cell>
          <cell r="C33515">
            <v>0</v>
          </cell>
          <cell r="D33515">
            <v>0</v>
          </cell>
        </row>
        <row r="33516">
          <cell r="A33516">
            <v>0</v>
          </cell>
          <cell r="B33516">
            <v>0</v>
          </cell>
          <cell r="C33516">
            <v>0</v>
          </cell>
          <cell r="D33516">
            <v>0</v>
          </cell>
        </row>
        <row r="33517">
          <cell r="A33517">
            <v>0</v>
          </cell>
          <cell r="B33517">
            <v>0</v>
          </cell>
          <cell r="C33517">
            <v>0</v>
          </cell>
          <cell r="D33517">
            <v>0</v>
          </cell>
        </row>
        <row r="33518">
          <cell r="A33518">
            <v>0</v>
          </cell>
          <cell r="B33518">
            <v>0</v>
          </cell>
          <cell r="C33518">
            <v>0</v>
          </cell>
          <cell r="D33518">
            <v>0</v>
          </cell>
        </row>
        <row r="33519">
          <cell r="A33519">
            <v>0</v>
          </cell>
          <cell r="B33519">
            <v>0</v>
          </cell>
          <cell r="C33519">
            <v>0</v>
          </cell>
          <cell r="D33519">
            <v>0</v>
          </cell>
        </row>
        <row r="33520">
          <cell r="A33520">
            <v>0</v>
          </cell>
          <cell r="B33520">
            <v>0</v>
          </cell>
          <cell r="C33520">
            <v>0</v>
          </cell>
          <cell r="D33520">
            <v>0</v>
          </cell>
        </row>
        <row r="33521">
          <cell r="A33521">
            <v>0</v>
          </cell>
          <cell r="B33521">
            <v>0</v>
          </cell>
          <cell r="C33521">
            <v>0</v>
          </cell>
          <cell r="D33521">
            <v>0</v>
          </cell>
        </row>
        <row r="33522">
          <cell r="A33522">
            <v>0</v>
          </cell>
          <cell r="B33522">
            <v>0</v>
          </cell>
          <cell r="C33522">
            <v>0</v>
          </cell>
          <cell r="D33522">
            <v>0</v>
          </cell>
        </row>
        <row r="33523">
          <cell r="A33523">
            <v>0</v>
          </cell>
          <cell r="B33523">
            <v>0</v>
          </cell>
          <cell r="C33523">
            <v>0</v>
          </cell>
          <cell r="D33523">
            <v>0</v>
          </cell>
        </row>
        <row r="33524">
          <cell r="A33524">
            <v>0</v>
          </cell>
          <cell r="B33524">
            <v>0</v>
          </cell>
          <cell r="C33524">
            <v>0</v>
          </cell>
          <cell r="D33524">
            <v>0</v>
          </cell>
        </row>
        <row r="33525">
          <cell r="A33525">
            <v>0</v>
          </cell>
          <cell r="B33525">
            <v>0</v>
          </cell>
          <cell r="C33525">
            <v>0</v>
          </cell>
          <cell r="D33525">
            <v>0</v>
          </cell>
        </row>
        <row r="33526">
          <cell r="A33526">
            <v>0</v>
          </cell>
          <cell r="B33526">
            <v>0</v>
          </cell>
          <cell r="C33526">
            <v>0</v>
          </cell>
          <cell r="D33526">
            <v>0</v>
          </cell>
        </row>
        <row r="33527">
          <cell r="A33527">
            <v>0</v>
          </cell>
          <cell r="B33527">
            <v>0</v>
          </cell>
          <cell r="C33527">
            <v>0</v>
          </cell>
          <cell r="D33527">
            <v>0</v>
          </cell>
        </row>
        <row r="33528">
          <cell r="A33528">
            <v>0</v>
          </cell>
          <cell r="B33528">
            <v>0</v>
          </cell>
          <cell r="C33528">
            <v>0</v>
          </cell>
          <cell r="D33528">
            <v>0</v>
          </cell>
        </row>
        <row r="33529">
          <cell r="A33529">
            <v>0</v>
          </cell>
          <cell r="B33529">
            <v>0</v>
          </cell>
          <cell r="C33529">
            <v>0</v>
          </cell>
          <cell r="D33529">
            <v>0</v>
          </cell>
        </row>
        <row r="33530">
          <cell r="A33530">
            <v>0</v>
          </cell>
          <cell r="B33530">
            <v>0</v>
          </cell>
          <cell r="C33530">
            <v>0</v>
          </cell>
          <cell r="D33530">
            <v>0</v>
          </cell>
        </row>
        <row r="33531">
          <cell r="A33531">
            <v>0</v>
          </cell>
          <cell r="B33531">
            <v>0</v>
          </cell>
          <cell r="C33531">
            <v>0</v>
          </cell>
          <cell r="D33531">
            <v>0</v>
          </cell>
        </row>
        <row r="33532">
          <cell r="A33532">
            <v>0</v>
          </cell>
          <cell r="B33532">
            <v>0</v>
          </cell>
          <cell r="C33532">
            <v>0</v>
          </cell>
          <cell r="D33532">
            <v>0</v>
          </cell>
        </row>
        <row r="33533">
          <cell r="A33533">
            <v>0</v>
          </cell>
          <cell r="B33533">
            <v>0</v>
          </cell>
          <cell r="C33533">
            <v>0</v>
          </cell>
          <cell r="D33533">
            <v>0</v>
          </cell>
        </row>
        <row r="33534">
          <cell r="A33534">
            <v>0</v>
          </cell>
          <cell r="B33534">
            <v>0</v>
          </cell>
          <cell r="C33534">
            <v>0</v>
          </cell>
          <cell r="D33534">
            <v>0</v>
          </cell>
        </row>
        <row r="33535">
          <cell r="A33535">
            <v>0</v>
          </cell>
          <cell r="B33535">
            <v>0</v>
          </cell>
          <cell r="C33535">
            <v>0</v>
          </cell>
          <cell r="D33535">
            <v>0</v>
          </cell>
        </row>
        <row r="33536">
          <cell r="A33536">
            <v>0</v>
          </cell>
          <cell r="B33536">
            <v>0</v>
          </cell>
          <cell r="C33536">
            <v>0</v>
          </cell>
          <cell r="D33536">
            <v>0</v>
          </cell>
        </row>
        <row r="33537">
          <cell r="A33537">
            <v>0</v>
          </cell>
          <cell r="B33537">
            <v>0</v>
          </cell>
          <cell r="C33537">
            <v>0</v>
          </cell>
          <cell r="D33537">
            <v>0</v>
          </cell>
        </row>
        <row r="33538">
          <cell r="A33538">
            <v>0</v>
          </cell>
          <cell r="B33538">
            <v>0</v>
          </cell>
          <cell r="C33538">
            <v>0</v>
          </cell>
          <cell r="D33538">
            <v>0</v>
          </cell>
        </row>
        <row r="33539">
          <cell r="A33539">
            <v>0</v>
          </cell>
          <cell r="B33539">
            <v>0</v>
          </cell>
          <cell r="C33539">
            <v>0</v>
          </cell>
          <cell r="D33539">
            <v>0</v>
          </cell>
        </row>
        <row r="33540">
          <cell r="A33540">
            <v>0</v>
          </cell>
          <cell r="B33540">
            <v>0</v>
          </cell>
          <cell r="C33540">
            <v>0</v>
          </cell>
          <cell r="D33540">
            <v>0</v>
          </cell>
        </row>
        <row r="33541">
          <cell r="A33541">
            <v>0</v>
          </cell>
          <cell r="B33541">
            <v>0</v>
          </cell>
          <cell r="C33541">
            <v>0</v>
          </cell>
          <cell r="D33541">
            <v>0</v>
          </cell>
        </row>
        <row r="33542">
          <cell r="A33542">
            <v>0</v>
          </cell>
          <cell r="B33542">
            <v>0</v>
          </cell>
          <cell r="C33542">
            <v>0</v>
          </cell>
          <cell r="D33542">
            <v>0</v>
          </cell>
        </row>
        <row r="33543">
          <cell r="A33543">
            <v>0</v>
          </cell>
          <cell r="B33543">
            <v>0</v>
          </cell>
          <cell r="C33543">
            <v>0</v>
          </cell>
          <cell r="D33543">
            <v>0</v>
          </cell>
        </row>
        <row r="33544">
          <cell r="A33544">
            <v>0</v>
          </cell>
          <cell r="B33544">
            <v>0</v>
          </cell>
          <cell r="C33544">
            <v>0</v>
          </cell>
          <cell r="D33544">
            <v>0</v>
          </cell>
        </row>
        <row r="33545">
          <cell r="A33545">
            <v>0</v>
          </cell>
          <cell r="B33545">
            <v>0</v>
          </cell>
          <cell r="C33545">
            <v>0</v>
          </cell>
          <cell r="D33545">
            <v>0</v>
          </cell>
        </row>
        <row r="33546">
          <cell r="A33546">
            <v>0</v>
          </cell>
          <cell r="B33546">
            <v>0</v>
          </cell>
          <cell r="C33546">
            <v>0</v>
          </cell>
          <cell r="D33546">
            <v>0</v>
          </cell>
        </row>
        <row r="33547">
          <cell r="A33547">
            <v>0</v>
          </cell>
          <cell r="B33547">
            <v>0</v>
          </cell>
          <cell r="C33547">
            <v>0</v>
          </cell>
          <cell r="D33547">
            <v>0</v>
          </cell>
        </row>
        <row r="33548">
          <cell r="A33548">
            <v>0</v>
          </cell>
          <cell r="B33548">
            <v>0</v>
          </cell>
          <cell r="C33548">
            <v>0</v>
          </cell>
          <cell r="D33548">
            <v>0</v>
          </cell>
        </row>
        <row r="33549">
          <cell r="A33549">
            <v>0</v>
          </cell>
          <cell r="B33549">
            <v>0</v>
          </cell>
          <cell r="C33549">
            <v>0</v>
          </cell>
          <cell r="D33549">
            <v>0</v>
          </cell>
        </row>
        <row r="33550">
          <cell r="A33550">
            <v>0</v>
          </cell>
          <cell r="B33550">
            <v>0</v>
          </cell>
          <cell r="C33550">
            <v>0</v>
          </cell>
          <cell r="D33550">
            <v>0</v>
          </cell>
        </row>
        <row r="33551">
          <cell r="A33551">
            <v>0</v>
          </cell>
          <cell r="B33551">
            <v>0</v>
          </cell>
          <cell r="C33551">
            <v>0</v>
          </cell>
          <cell r="D33551">
            <v>0</v>
          </cell>
        </row>
        <row r="33552">
          <cell r="A33552">
            <v>0</v>
          </cell>
          <cell r="B33552">
            <v>0</v>
          </cell>
          <cell r="C33552">
            <v>0</v>
          </cell>
          <cell r="D33552">
            <v>0</v>
          </cell>
        </row>
        <row r="33553">
          <cell r="A33553">
            <v>0</v>
          </cell>
          <cell r="B33553">
            <v>0</v>
          </cell>
          <cell r="C33553">
            <v>0</v>
          </cell>
          <cell r="D33553">
            <v>0</v>
          </cell>
        </row>
        <row r="33554">
          <cell r="A33554">
            <v>0</v>
          </cell>
          <cell r="B33554">
            <v>0</v>
          </cell>
          <cell r="C33554">
            <v>0</v>
          </cell>
          <cell r="D33554">
            <v>0</v>
          </cell>
        </row>
        <row r="33555">
          <cell r="A33555">
            <v>0</v>
          </cell>
          <cell r="B33555">
            <v>0</v>
          </cell>
          <cell r="C33555">
            <v>0</v>
          </cell>
          <cell r="D33555">
            <v>0</v>
          </cell>
        </row>
        <row r="33556">
          <cell r="A33556">
            <v>0</v>
          </cell>
          <cell r="B33556">
            <v>0</v>
          </cell>
          <cell r="C33556">
            <v>0</v>
          </cell>
          <cell r="D33556">
            <v>0</v>
          </cell>
        </row>
        <row r="33557">
          <cell r="A33557">
            <v>0</v>
          </cell>
          <cell r="B33557">
            <v>0</v>
          </cell>
          <cell r="C33557">
            <v>0</v>
          </cell>
          <cell r="D33557">
            <v>0</v>
          </cell>
        </row>
        <row r="33558">
          <cell r="A33558">
            <v>0</v>
          </cell>
          <cell r="B33558">
            <v>0</v>
          </cell>
          <cell r="C33558">
            <v>0</v>
          </cell>
          <cell r="D33558">
            <v>0</v>
          </cell>
        </row>
        <row r="33559">
          <cell r="A33559">
            <v>0</v>
          </cell>
          <cell r="B33559">
            <v>0</v>
          </cell>
          <cell r="C33559">
            <v>0</v>
          </cell>
          <cell r="D33559">
            <v>0</v>
          </cell>
        </row>
        <row r="33560">
          <cell r="A33560">
            <v>0</v>
          </cell>
          <cell r="B33560">
            <v>0</v>
          </cell>
          <cell r="C33560">
            <v>0</v>
          </cell>
          <cell r="D33560">
            <v>0</v>
          </cell>
        </row>
        <row r="33561">
          <cell r="A33561">
            <v>0</v>
          </cell>
          <cell r="B33561">
            <v>0</v>
          </cell>
          <cell r="C33561">
            <v>0</v>
          </cell>
          <cell r="D33561">
            <v>0</v>
          </cell>
        </row>
        <row r="33562">
          <cell r="A33562">
            <v>0</v>
          </cell>
          <cell r="B33562">
            <v>0</v>
          </cell>
          <cell r="C33562">
            <v>0</v>
          </cell>
          <cell r="D33562">
            <v>0</v>
          </cell>
        </row>
        <row r="33563">
          <cell r="A33563">
            <v>0</v>
          </cell>
          <cell r="B33563">
            <v>0</v>
          </cell>
          <cell r="C33563">
            <v>0</v>
          </cell>
          <cell r="D33563">
            <v>0</v>
          </cell>
        </row>
        <row r="33564">
          <cell r="A33564">
            <v>0</v>
          </cell>
          <cell r="B33564">
            <v>0</v>
          </cell>
          <cell r="C33564">
            <v>0</v>
          </cell>
          <cell r="D33564">
            <v>0</v>
          </cell>
        </row>
        <row r="33565">
          <cell r="A33565">
            <v>0</v>
          </cell>
          <cell r="B33565">
            <v>0</v>
          </cell>
          <cell r="C33565">
            <v>0</v>
          </cell>
          <cell r="D33565">
            <v>0</v>
          </cell>
        </row>
        <row r="33566">
          <cell r="A33566">
            <v>0</v>
          </cell>
          <cell r="B33566">
            <v>0</v>
          </cell>
          <cell r="C33566">
            <v>0</v>
          </cell>
          <cell r="D33566">
            <v>0</v>
          </cell>
        </row>
        <row r="33567">
          <cell r="A33567">
            <v>0</v>
          </cell>
          <cell r="B33567">
            <v>0</v>
          </cell>
          <cell r="C33567">
            <v>0</v>
          </cell>
          <cell r="D33567">
            <v>0</v>
          </cell>
        </row>
        <row r="33568">
          <cell r="A33568">
            <v>0</v>
          </cell>
          <cell r="B33568">
            <v>0</v>
          </cell>
          <cell r="C33568">
            <v>0</v>
          </cell>
          <cell r="D33568">
            <v>0</v>
          </cell>
        </row>
        <row r="33569">
          <cell r="A33569">
            <v>0</v>
          </cell>
          <cell r="B33569">
            <v>0</v>
          </cell>
          <cell r="C33569">
            <v>0</v>
          </cell>
          <cell r="D33569">
            <v>0</v>
          </cell>
        </row>
        <row r="33570">
          <cell r="A33570">
            <v>0</v>
          </cell>
          <cell r="B33570">
            <v>0</v>
          </cell>
          <cell r="C33570">
            <v>0</v>
          </cell>
          <cell r="D33570">
            <v>0</v>
          </cell>
        </row>
        <row r="33571">
          <cell r="A33571">
            <v>0</v>
          </cell>
          <cell r="B33571">
            <v>0</v>
          </cell>
          <cell r="C33571">
            <v>0</v>
          </cell>
          <cell r="D33571">
            <v>0</v>
          </cell>
        </row>
        <row r="33572">
          <cell r="A33572">
            <v>0</v>
          </cell>
          <cell r="B33572">
            <v>0</v>
          </cell>
          <cell r="C33572">
            <v>0</v>
          </cell>
          <cell r="D33572">
            <v>0</v>
          </cell>
        </row>
        <row r="33573">
          <cell r="A33573">
            <v>0</v>
          </cell>
          <cell r="B33573">
            <v>0</v>
          </cell>
          <cell r="C33573">
            <v>0</v>
          </cell>
          <cell r="D33573">
            <v>0</v>
          </cell>
        </row>
        <row r="33574">
          <cell r="A33574">
            <v>0</v>
          </cell>
          <cell r="B33574">
            <v>0</v>
          </cell>
          <cell r="C33574">
            <v>0</v>
          </cell>
          <cell r="D33574">
            <v>0</v>
          </cell>
        </row>
        <row r="33575">
          <cell r="A33575">
            <v>0</v>
          </cell>
          <cell r="B33575">
            <v>0</v>
          </cell>
          <cell r="C33575">
            <v>0</v>
          </cell>
          <cell r="D33575">
            <v>0</v>
          </cell>
        </row>
        <row r="33576">
          <cell r="A33576">
            <v>0</v>
          </cell>
          <cell r="B33576">
            <v>0</v>
          </cell>
          <cell r="C33576">
            <v>0</v>
          </cell>
          <cell r="D33576">
            <v>0</v>
          </cell>
        </row>
        <row r="33577">
          <cell r="A33577">
            <v>0</v>
          </cell>
          <cell r="B33577">
            <v>0</v>
          </cell>
          <cell r="C33577">
            <v>0</v>
          </cell>
          <cell r="D33577">
            <v>0</v>
          </cell>
        </row>
        <row r="33578">
          <cell r="A33578">
            <v>0</v>
          </cell>
          <cell r="B33578">
            <v>0</v>
          </cell>
          <cell r="C33578">
            <v>0</v>
          </cell>
          <cell r="D33578">
            <v>0</v>
          </cell>
        </row>
        <row r="33579">
          <cell r="A33579">
            <v>0</v>
          </cell>
          <cell r="B33579">
            <v>0</v>
          </cell>
          <cell r="C33579">
            <v>0</v>
          </cell>
          <cell r="D33579">
            <v>0</v>
          </cell>
        </row>
        <row r="33580">
          <cell r="A33580">
            <v>0</v>
          </cell>
          <cell r="B33580">
            <v>0</v>
          </cell>
          <cell r="C33580">
            <v>0</v>
          </cell>
          <cell r="D33580">
            <v>0</v>
          </cell>
        </row>
        <row r="33581">
          <cell r="A33581">
            <v>0</v>
          </cell>
          <cell r="B33581">
            <v>0</v>
          </cell>
          <cell r="C33581">
            <v>0</v>
          </cell>
          <cell r="D33581">
            <v>0</v>
          </cell>
        </row>
        <row r="33582">
          <cell r="A33582">
            <v>0</v>
          </cell>
          <cell r="B33582">
            <v>0</v>
          </cell>
          <cell r="C33582">
            <v>0</v>
          </cell>
          <cell r="D33582">
            <v>0</v>
          </cell>
        </row>
        <row r="33583">
          <cell r="A33583">
            <v>0</v>
          </cell>
          <cell r="B33583">
            <v>0</v>
          </cell>
          <cell r="C33583">
            <v>0</v>
          </cell>
          <cell r="D33583">
            <v>0</v>
          </cell>
        </row>
        <row r="33584">
          <cell r="A33584">
            <v>0</v>
          </cell>
          <cell r="B33584">
            <v>0</v>
          </cell>
          <cell r="C33584">
            <v>0</v>
          </cell>
          <cell r="D33584">
            <v>0</v>
          </cell>
        </row>
        <row r="33585">
          <cell r="A33585">
            <v>0</v>
          </cell>
          <cell r="B33585">
            <v>0</v>
          </cell>
          <cell r="C33585">
            <v>0</v>
          </cell>
          <cell r="D33585">
            <v>0</v>
          </cell>
        </row>
        <row r="33586">
          <cell r="A33586">
            <v>0</v>
          </cell>
          <cell r="B33586">
            <v>0</v>
          </cell>
          <cell r="C33586">
            <v>0</v>
          </cell>
          <cell r="D33586">
            <v>0</v>
          </cell>
        </row>
        <row r="33587">
          <cell r="A33587">
            <v>0</v>
          </cell>
          <cell r="B33587">
            <v>0</v>
          </cell>
          <cell r="C33587">
            <v>0</v>
          </cell>
          <cell r="D33587">
            <v>0</v>
          </cell>
        </row>
        <row r="33588">
          <cell r="A33588">
            <v>0</v>
          </cell>
          <cell r="B33588">
            <v>0</v>
          </cell>
          <cell r="C33588">
            <v>0</v>
          </cell>
          <cell r="D33588">
            <v>0</v>
          </cell>
        </row>
        <row r="33589">
          <cell r="A33589">
            <v>0</v>
          </cell>
          <cell r="B33589">
            <v>0</v>
          </cell>
          <cell r="C33589">
            <v>0</v>
          </cell>
          <cell r="D33589">
            <v>0</v>
          </cell>
        </row>
        <row r="33590">
          <cell r="A33590">
            <v>0</v>
          </cell>
          <cell r="B33590">
            <v>0</v>
          </cell>
          <cell r="C33590">
            <v>0</v>
          </cell>
          <cell r="D33590">
            <v>0</v>
          </cell>
        </row>
        <row r="33591">
          <cell r="A33591">
            <v>0</v>
          </cell>
          <cell r="B33591">
            <v>0</v>
          </cell>
          <cell r="C33591">
            <v>0</v>
          </cell>
          <cell r="D33591">
            <v>0</v>
          </cell>
        </row>
        <row r="33592">
          <cell r="A33592">
            <v>0</v>
          </cell>
          <cell r="B33592">
            <v>0</v>
          </cell>
          <cell r="C33592">
            <v>0</v>
          </cell>
          <cell r="D33592">
            <v>0</v>
          </cell>
        </row>
        <row r="33593">
          <cell r="A33593">
            <v>0</v>
          </cell>
          <cell r="B33593">
            <v>0</v>
          </cell>
          <cell r="C33593">
            <v>0</v>
          </cell>
          <cell r="D33593">
            <v>0</v>
          </cell>
        </row>
        <row r="33594">
          <cell r="A33594">
            <v>0</v>
          </cell>
          <cell r="B33594">
            <v>0</v>
          </cell>
          <cell r="C33594">
            <v>0</v>
          </cell>
          <cell r="D33594">
            <v>0</v>
          </cell>
        </row>
        <row r="33595">
          <cell r="A33595">
            <v>0</v>
          </cell>
          <cell r="B33595">
            <v>0</v>
          </cell>
          <cell r="C33595">
            <v>0</v>
          </cell>
          <cell r="D33595">
            <v>0</v>
          </cell>
        </row>
        <row r="33596">
          <cell r="A33596">
            <v>0</v>
          </cell>
          <cell r="B33596">
            <v>0</v>
          </cell>
          <cell r="C33596">
            <v>0</v>
          </cell>
          <cell r="D33596">
            <v>0</v>
          </cell>
        </row>
        <row r="33597">
          <cell r="A33597">
            <v>0</v>
          </cell>
          <cell r="B33597">
            <v>0</v>
          </cell>
          <cell r="C33597">
            <v>0</v>
          </cell>
          <cell r="D33597">
            <v>0</v>
          </cell>
        </row>
        <row r="33598">
          <cell r="A33598">
            <v>0</v>
          </cell>
          <cell r="B33598">
            <v>0</v>
          </cell>
          <cell r="C33598">
            <v>0</v>
          </cell>
          <cell r="D33598">
            <v>0</v>
          </cell>
        </row>
        <row r="33599">
          <cell r="A33599">
            <v>0</v>
          </cell>
          <cell r="B33599">
            <v>0</v>
          </cell>
          <cell r="C33599">
            <v>0</v>
          </cell>
          <cell r="D33599">
            <v>0</v>
          </cell>
        </row>
        <row r="33600">
          <cell r="A33600">
            <v>0</v>
          </cell>
          <cell r="B33600">
            <v>0</v>
          </cell>
          <cell r="C33600">
            <v>0</v>
          </cell>
          <cell r="D33600">
            <v>0</v>
          </cell>
        </row>
        <row r="33601">
          <cell r="A33601">
            <v>0</v>
          </cell>
          <cell r="B33601">
            <v>0</v>
          </cell>
          <cell r="C33601">
            <v>0</v>
          </cell>
          <cell r="D33601">
            <v>0</v>
          </cell>
        </row>
        <row r="33602">
          <cell r="A33602">
            <v>0</v>
          </cell>
          <cell r="B33602">
            <v>0</v>
          </cell>
          <cell r="C33602">
            <v>0</v>
          </cell>
          <cell r="D33602">
            <v>0</v>
          </cell>
        </row>
        <row r="33603">
          <cell r="A33603">
            <v>0</v>
          </cell>
          <cell r="B33603">
            <v>0</v>
          </cell>
          <cell r="C33603">
            <v>0</v>
          </cell>
          <cell r="D33603">
            <v>0</v>
          </cell>
        </row>
        <row r="33604">
          <cell r="A33604">
            <v>0</v>
          </cell>
          <cell r="B33604">
            <v>0</v>
          </cell>
          <cell r="C33604">
            <v>0</v>
          </cell>
          <cell r="D33604">
            <v>0</v>
          </cell>
        </row>
        <row r="33605">
          <cell r="A33605">
            <v>0</v>
          </cell>
          <cell r="B33605">
            <v>0</v>
          </cell>
          <cell r="C33605">
            <v>0</v>
          </cell>
          <cell r="D33605">
            <v>0</v>
          </cell>
        </row>
        <row r="33606">
          <cell r="A33606">
            <v>0</v>
          </cell>
          <cell r="B33606">
            <v>0</v>
          </cell>
          <cell r="C33606">
            <v>0</v>
          </cell>
          <cell r="D33606">
            <v>0</v>
          </cell>
        </row>
        <row r="33607">
          <cell r="A33607">
            <v>0</v>
          </cell>
          <cell r="B33607">
            <v>0</v>
          </cell>
          <cell r="C33607">
            <v>0</v>
          </cell>
          <cell r="D33607">
            <v>0</v>
          </cell>
        </row>
        <row r="33608">
          <cell r="A33608">
            <v>0</v>
          </cell>
          <cell r="B33608">
            <v>0</v>
          </cell>
          <cell r="C33608">
            <v>0</v>
          </cell>
          <cell r="D33608">
            <v>0</v>
          </cell>
        </row>
        <row r="33609">
          <cell r="A33609">
            <v>0</v>
          </cell>
          <cell r="B33609">
            <v>0</v>
          </cell>
          <cell r="C33609">
            <v>0</v>
          </cell>
          <cell r="D33609">
            <v>0</v>
          </cell>
        </row>
        <row r="33610">
          <cell r="A33610">
            <v>0</v>
          </cell>
          <cell r="B33610">
            <v>0</v>
          </cell>
          <cell r="C33610">
            <v>0</v>
          </cell>
          <cell r="D33610">
            <v>0</v>
          </cell>
        </row>
        <row r="33611">
          <cell r="A33611">
            <v>0</v>
          </cell>
          <cell r="B33611">
            <v>0</v>
          </cell>
          <cell r="C33611">
            <v>0</v>
          </cell>
          <cell r="D33611">
            <v>0</v>
          </cell>
        </row>
        <row r="33612">
          <cell r="A33612">
            <v>0</v>
          </cell>
          <cell r="B33612">
            <v>0</v>
          </cell>
          <cell r="C33612">
            <v>0</v>
          </cell>
          <cell r="D33612">
            <v>0</v>
          </cell>
        </row>
        <row r="33613">
          <cell r="A33613">
            <v>0</v>
          </cell>
          <cell r="B33613">
            <v>0</v>
          </cell>
          <cell r="C33613">
            <v>0</v>
          </cell>
          <cell r="D33613">
            <v>0</v>
          </cell>
        </row>
        <row r="33614">
          <cell r="A33614">
            <v>0</v>
          </cell>
          <cell r="B33614">
            <v>0</v>
          </cell>
          <cell r="C33614">
            <v>0</v>
          </cell>
          <cell r="D33614">
            <v>0</v>
          </cell>
        </row>
        <row r="33615">
          <cell r="A33615">
            <v>0</v>
          </cell>
          <cell r="B33615">
            <v>0</v>
          </cell>
          <cell r="C33615">
            <v>0</v>
          </cell>
          <cell r="D33615">
            <v>0</v>
          </cell>
        </row>
        <row r="33616">
          <cell r="A33616">
            <v>0</v>
          </cell>
          <cell r="B33616">
            <v>0</v>
          </cell>
          <cell r="C33616">
            <v>0</v>
          </cell>
          <cell r="D33616">
            <v>0</v>
          </cell>
        </row>
        <row r="33617">
          <cell r="A33617">
            <v>0</v>
          </cell>
          <cell r="B33617">
            <v>0</v>
          </cell>
          <cell r="C33617">
            <v>0</v>
          </cell>
          <cell r="D33617">
            <v>0</v>
          </cell>
        </row>
        <row r="33618">
          <cell r="A33618">
            <v>0</v>
          </cell>
          <cell r="B33618">
            <v>0</v>
          </cell>
          <cell r="C33618">
            <v>0</v>
          </cell>
          <cell r="D33618">
            <v>0</v>
          </cell>
        </row>
        <row r="33619">
          <cell r="A33619">
            <v>0</v>
          </cell>
          <cell r="B33619">
            <v>0</v>
          </cell>
          <cell r="C33619">
            <v>0</v>
          </cell>
          <cell r="D33619">
            <v>0</v>
          </cell>
        </row>
        <row r="33620">
          <cell r="A33620">
            <v>0</v>
          </cell>
          <cell r="B33620">
            <v>0</v>
          </cell>
          <cell r="C33620">
            <v>0</v>
          </cell>
          <cell r="D33620">
            <v>0</v>
          </cell>
        </row>
        <row r="33621">
          <cell r="A33621">
            <v>0</v>
          </cell>
          <cell r="B33621">
            <v>0</v>
          </cell>
          <cell r="C33621">
            <v>0</v>
          </cell>
          <cell r="D33621">
            <v>0</v>
          </cell>
        </row>
        <row r="33622">
          <cell r="A33622">
            <v>0</v>
          </cell>
          <cell r="B33622">
            <v>0</v>
          </cell>
          <cell r="C33622">
            <v>0</v>
          </cell>
          <cell r="D33622">
            <v>0</v>
          </cell>
        </row>
        <row r="33623">
          <cell r="A33623">
            <v>0</v>
          </cell>
          <cell r="B33623">
            <v>0</v>
          </cell>
          <cell r="C33623">
            <v>0</v>
          </cell>
          <cell r="D33623">
            <v>0</v>
          </cell>
        </row>
        <row r="33624">
          <cell r="A33624">
            <v>0</v>
          </cell>
          <cell r="B33624">
            <v>0</v>
          </cell>
          <cell r="C33624">
            <v>0</v>
          </cell>
          <cell r="D33624">
            <v>0</v>
          </cell>
        </row>
        <row r="33625">
          <cell r="A33625">
            <v>0</v>
          </cell>
          <cell r="B33625">
            <v>0</v>
          </cell>
          <cell r="C33625">
            <v>0</v>
          </cell>
          <cell r="D33625">
            <v>0</v>
          </cell>
        </row>
        <row r="33626">
          <cell r="A33626">
            <v>0</v>
          </cell>
          <cell r="B33626">
            <v>0</v>
          </cell>
          <cell r="C33626">
            <v>0</v>
          </cell>
          <cell r="D33626">
            <v>0</v>
          </cell>
        </row>
        <row r="33627">
          <cell r="A33627">
            <v>0</v>
          </cell>
          <cell r="B33627">
            <v>0</v>
          </cell>
          <cell r="C33627">
            <v>0</v>
          </cell>
          <cell r="D33627">
            <v>0</v>
          </cell>
        </row>
        <row r="33628">
          <cell r="A33628">
            <v>0</v>
          </cell>
          <cell r="B33628">
            <v>0</v>
          </cell>
          <cell r="C33628">
            <v>0</v>
          </cell>
          <cell r="D33628">
            <v>0</v>
          </cell>
        </row>
        <row r="33629">
          <cell r="A33629">
            <v>0</v>
          </cell>
          <cell r="B33629">
            <v>0</v>
          </cell>
          <cell r="C33629">
            <v>0</v>
          </cell>
          <cell r="D33629">
            <v>0</v>
          </cell>
        </row>
        <row r="33630">
          <cell r="A33630">
            <v>0</v>
          </cell>
          <cell r="B33630">
            <v>0</v>
          </cell>
          <cell r="C33630">
            <v>0</v>
          </cell>
          <cell r="D33630">
            <v>0</v>
          </cell>
        </row>
        <row r="33631">
          <cell r="A33631">
            <v>0</v>
          </cell>
          <cell r="B33631">
            <v>0</v>
          </cell>
          <cell r="C33631">
            <v>0</v>
          </cell>
          <cell r="D33631">
            <v>0</v>
          </cell>
        </row>
        <row r="33632">
          <cell r="A33632">
            <v>0</v>
          </cell>
          <cell r="B33632">
            <v>0</v>
          </cell>
          <cell r="C33632">
            <v>0</v>
          </cell>
          <cell r="D33632">
            <v>0</v>
          </cell>
        </row>
        <row r="33633">
          <cell r="A33633">
            <v>0</v>
          </cell>
          <cell r="B33633">
            <v>0</v>
          </cell>
          <cell r="C33633">
            <v>0</v>
          </cell>
          <cell r="D33633">
            <v>0</v>
          </cell>
        </row>
        <row r="33634">
          <cell r="A33634">
            <v>0</v>
          </cell>
          <cell r="B33634">
            <v>0</v>
          </cell>
          <cell r="C33634">
            <v>0</v>
          </cell>
          <cell r="D33634">
            <v>0</v>
          </cell>
        </row>
        <row r="33635">
          <cell r="A33635">
            <v>0</v>
          </cell>
          <cell r="B33635">
            <v>0</v>
          </cell>
          <cell r="C33635">
            <v>0</v>
          </cell>
          <cell r="D33635">
            <v>0</v>
          </cell>
        </row>
        <row r="33636">
          <cell r="A33636">
            <v>0</v>
          </cell>
          <cell r="B33636">
            <v>0</v>
          </cell>
          <cell r="C33636">
            <v>0</v>
          </cell>
          <cell r="D33636">
            <v>0</v>
          </cell>
        </row>
        <row r="33637">
          <cell r="A33637">
            <v>0</v>
          </cell>
          <cell r="B33637">
            <v>0</v>
          </cell>
          <cell r="C33637">
            <v>0</v>
          </cell>
          <cell r="D33637">
            <v>0</v>
          </cell>
        </row>
        <row r="33638">
          <cell r="A33638">
            <v>0</v>
          </cell>
          <cell r="B33638">
            <v>0</v>
          </cell>
          <cell r="C33638">
            <v>0</v>
          </cell>
          <cell r="D33638">
            <v>0</v>
          </cell>
        </row>
        <row r="33639">
          <cell r="A33639">
            <v>0</v>
          </cell>
          <cell r="B33639">
            <v>0</v>
          </cell>
          <cell r="C33639">
            <v>0</v>
          </cell>
          <cell r="D33639">
            <v>0</v>
          </cell>
        </row>
        <row r="33640">
          <cell r="A33640">
            <v>0</v>
          </cell>
          <cell r="B33640">
            <v>0</v>
          </cell>
          <cell r="C33640">
            <v>0</v>
          </cell>
          <cell r="D33640">
            <v>0</v>
          </cell>
        </row>
        <row r="33641">
          <cell r="A33641">
            <v>0</v>
          </cell>
          <cell r="B33641">
            <v>0</v>
          </cell>
          <cell r="C33641">
            <v>0</v>
          </cell>
          <cell r="D33641">
            <v>0</v>
          </cell>
        </row>
        <row r="33642">
          <cell r="A33642">
            <v>0</v>
          </cell>
          <cell r="B33642">
            <v>0</v>
          </cell>
          <cell r="C33642">
            <v>0</v>
          </cell>
          <cell r="D33642">
            <v>0</v>
          </cell>
        </row>
        <row r="33643">
          <cell r="A33643">
            <v>0</v>
          </cell>
          <cell r="B33643">
            <v>0</v>
          </cell>
          <cell r="C33643">
            <v>0</v>
          </cell>
          <cell r="D33643">
            <v>0</v>
          </cell>
        </row>
        <row r="33644">
          <cell r="A33644">
            <v>0</v>
          </cell>
          <cell r="B33644">
            <v>0</v>
          </cell>
          <cell r="C33644">
            <v>0</v>
          </cell>
          <cell r="D33644">
            <v>0</v>
          </cell>
        </row>
        <row r="33645">
          <cell r="A33645">
            <v>0</v>
          </cell>
          <cell r="B33645">
            <v>0</v>
          </cell>
          <cell r="C33645">
            <v>0</v>
          </cell>
          <cell r="D33645">
            <v>0</v>
          </cell>
        </row>
        <row r="33646">
          <cell r="A33646">
            <v>0</v>
          </cell>
          <cell r="B33646">
            <v>0</v>
          </cell>
          <cell r="C33646">
            <v>0</v>
          </cell>
          <cell r="D33646">
            <v>0</v>
          </cell>
        </row>
        <row r="33647">
          <cell r="A33647">
            <v>0</v>
          </cell>
          <cell r="B33647">
            <v>0</v>
          </cell>
          <cell r="C33647">
            <v>0</v>
          </cell>
          <cell r="D33647">
            <v>0</v>
          </cell>
        </row>
        <row r="33648">
          <cell r="A33648">
            <v>0</v>
          </cell>
          <cell r="B33648">
            <v>0</v>
          </cell>
          <cell r="C33648">
            <v>0</v>
          </cell>
          <cell r="D33648">
            <v>0</v>
          </cell>
        </row>
        <row r="33649">
          <cell r="A33649">
            <v>0</v>
          </cell>
          <cell r="B33649">
            <v>0</v>
          </cell>
          <cell r="C33649">
            <v>0</v>
          </cell>
          <cell r="D33649">
            <v>0</v>
          </cell>
        </row>
        <row r="33650">
          <cell r="A33650">
            <v>0</v>
          </cell>
          <cell r="B33650">
            <v>0</v>
          </cell>
          <cell r="C33650">
            <v>0</v>
          </cell>
          <cell r="D33650">
            <v>0</v>
          </cell>
        </row>
        <row r="33651">
          <cell r="A33651">
            <v>0</v>
          </cell>
          <cell r="B33651">
            <v>0</v>
          </cell>
          <cell r="C33651">
            <v>0</v>
          </cell>
          <cell r="D33651">
            <v>0</v>
          </cell>
        </row>
        <row r="33652">
          <cell r="A33652">
            <v>0</v>
          </cell>
          <cell r="B33652">
            <v>0</v>
          </cell>
          <cell r="C33652">
            <v>0</v>
          </cell>
          <cell r="D33652">
            <v>0</v>
          </cell>
        </row>
        <row r="33653">
          <cell r="A33653">
            <v>0</v>
          </cell>
          <cell r="B33653">
            <v>0</v>
          </cell>
          <cell r="C33653">
            <v>0</v>
          </cell>
          <cell r="D33653">
            <v>0</v>
          </cell>
        </row>
        <row r="33654">
          <cell r="A33654">
            <v>0</v>
          </cell>
          <cell r="B33654">
            <v>0</v>
          </cell>
          <cell r="C33654">
            <v>0</v>
          </cell>
          <cell r="D33654">
            <v>0</v>
          </cell>
        </row>
        <row r="33655">
          <cell r="A33655">
            <v>0</v>
          </cell>
          <cell r="B33655">
            <v>0</v>
          </cell>
          <cell r="C33655">
            <v>0</v>
          </cell>
          <cell r="D33655">
            <v>0</v>
          </cell>
        </row>
        <row r="33656">
          <cell r="A33656">
            <v>0</v>
          </cell>
          <cell r="B33656">
            <v>0</v>
          </cell>
          <cell r="C33656">
            <v>0</v>
          </cell>
          <cell r="D33656">
            <v>0</v>
          </cell>
        </row>
        <row r="33657">
          <cell r="A33657">
            <v>0</v>
          </cell>
          <cell r="B33657">
            <v>0</v>
          </cell>
          <cell r="C33657">
            <v>0</v>
          </cell>
          <cell r="D33657">
            <v>0</v>
          </cell>
        </row>
        <row r="33658">
          <cell r="A33658">
            <v>0</v>
          </cell>
          <cell r="B33658">
            <v>0</v>
          </cell>
          <cell r="C33658">
            <v>0</v>
          </cell>
          <cell r="D33658">
            <v>0</v>
          </cell>
        </row>
        <row r="33659">
          <cell r="A33659">
            <v>0</v>
          </cell>
          <cell r="B33659">
            <v>0</v>
          </cell>
          <cell r="C33659">
            <v>0</v>
          </cell>
          <cell r="D33659">
            <v>0</v>
          </cell>
        </row>
        <row r="33660">
          <cell r="A33660">
            <v>0</v>
          </cell>
          <cell r="B33660">
            <v>0</v>
          </cell>
          <cell r="C33660">
            <v>0</v>
          </cell>
          <cell r="D33660">
            <v>0</v>
          </cell>
        </row>
        <row r="33661">
          <cell r="A33661">
            <v>0</v>
          </cell>
          <cell r="B33661">
            <v>0</v>
          </cell>
          <cell r="C33661">
            <v>0</v>
          </cell>
          <cell r="D33661">
            <v>0</v>
          </cell>
        </row>
        <row r="33662">
          <cell r="A33662">
            <v>0</v>
          </cell>
          <cell r="B33662">
            <v>0</v>
          </cell>
          <cell r="C33662">
            <v>0</v>
          </cell>
          <cell r="D33662">
            <v>0</v>
          </cell>
        </row>
        <row r="33663">
          <cell r="A33663">
            <v>0</v>
          </cell>
          <cell r="B33663">
            <v>0</v>
          </cell>
          <cell r="C33663">
            <v>0</v>
          </cell>
          <cell r="D33663">
            <v>0</v>
          </cell>
        </row>
        <row r="33664">
          <cell r="A33664">
            <v>0</v>
          </cell>
          <cell r="B33664">
            <v>0</v>
          </cell>
          <cell r="C33664">
            <v>0</v>
          </cell>
          <cell r="D33664">
            <v>0</v>
          </cell>
        </row>
        <row r="33665">
          <cell r="A33665">
            <v>0</v>
          </cell>
          <cell r="B33665">
            <v>0</v>
          </cell>
          <cell r="C33665">
            <v>0</v>
          </cell>
          <cell r="D33665">
            <v>0</v>
          </cell>
        </row>
        <row r="33666">
          <cell r="A33666">
            <v>0</v>
          </cell>
          <cell r="B33666">
            <v>0</v>
          </cell>
          <cell r="C33666">
            <v>0</v>
          </cell>
          <cell r="D33666">
            <v>0</v>
          </cell>
        </row>
        <row r="33667">
          <cell r="A33667">
            <v>0</v>
          </cell>
          <cell r="B33667">
            <v>0</v>
          </cell>
          <cell r="C33667">
            <v>0</v>
          </cell>
          <cell r="D33667">
            <v>0</v>
          </cell>
        </row>
        <row r="33668">
          <cell r="A33668">
            <v>0</v>
          </cell>
          <cell r="B33668">
            <v>0</v>
          </cell>
          <cell r="C33668">
            <v>0</v>
          </cell>
          <cell r="D33668">
            <v>0</v>
          </cell>
        </row>
        <row r="33669">
          <cell r="A33669">
            <v>0</v>
          </cell>
          <cell r="B33669">
            <v>0</v>
          </cell>
          <cell r="C33669">
            <v>0</v>
          </cell>
          <cell r="D33669">
            <v>0</v>
          </cell>
        </row>
        <row r="33670">
          <cell r="A33670">
            <v>0</v>
          </cell>
          <cell r="B33670">
            <v>0</v>
          </cell>
          <cell r="C33670">
            <v>0</v>
          </cell>
          <cell r="D33670">
            <v>0</v>
          </cell>
        </row>
        <row r="33671">
          <cell r="A33671">
            <v>0</v>
          </cell>
          <cell r="B33671">
            <v>0</v>
          </cell>
          <cell r="C33671">
            <v>0</v>
          </cell>
          <cell r="D33671">
            <v>0</v>
          </cell>
        </row>
        <row r="33672">
          <cell r="A33672">
            <v>0</v>
          </cell>
          <cell r="B33672">
            <v>0</v>
          </cell>
          <cell r="C33672">
            <v>0</v>
          </cell>
          <cell r="D33672">
            <v>0</v>
          </cell>
        </row>
        <row r="33673">
          <cell r="A33673">
            <v>0</v>
          </cell>
          <cell r="B33673">
            <v>0</v>
          </cell>
          <cell r="C33673">
            <v>0</v>
          </cell>
          <cell r="D33673">
            <v>0</v>
          </cell>
        </row>
        <row r="33674">
          <cell r="A33674">
            <v>0</v>
          </cell>
          <cell r="B33674">
            <v>0</v>
          </cell>
          <cell r="C33674">
            <v>0</v>
          </cell>
          <cell r="D33674">
            <v>0</v>
          </cell>
        </row>
        <row r="33675">
          <cell r="A33675">
            <v>0</v>
          </cell>
          <cell r="B33675">
            <v>0</v>
          </cell>
          <cell r="C33675">
            <v>0</v>
          </cell>
          <cell r="D33675">
            <v>0</v>
          </cell>
        </row>
        <row r="33676">
          <cell r="A33676">
            <v>0</v>
          </cell>
          <cell r="B33676">
            <v>0</v>
          </cell>
          <cell r="C33676">
            <v>0</v>
          </cell>
          <cell r="D33676">
            <v>0</v>
          </cell>
        </row>
        <row r="33677">
          <cell r="A33677">
            <v>0</v>
          </cell>
          <cell r="B33677">
            <v>0</v>
          </cell>
          <cell r="C33677">
            <v>0</v>
          </cell>
          <cell r="D33677">
            <v>0</v>
          </cell>
        </row>
        <row r="33678">
          <cell r="A33678">
            <v>0</v>
          </cell>
          <cell r="B33678">
            <v>0</v>
          </cell>
          <cell r="C33678">
            <v>0</v>
          </cell>
          <cell r="D33678">
            <v>0</v>
          </cell>
        </row>
        <row r="33679">
          <cell r="A33679">
            <v>0</v>
          </cell>
          <cell r="B33679">
            <v>0</v>
          </cell>
          <cell r="C33679">
            <v>0</v>
          </cell>
          <cell r="D33679">
            <v>0</v>
          </cell>
        </row>
        <row r="33680">
          <cell r="A33680">
            <v>0</v>
          </cell>
          <cell r="B33680">
            <v>0</v>
          </cell>
          <cell r="C33680">
            <v>0</v>
          </cell>
          <cell r="D33680">
            <v>0</v>
          </cell>
        </row>
        <row r="33681">
          <cell r="A33681">
            <v>0</v>
          </cell>
          <cell r="B33681">
            <v>0</v>
          </cell>
          <cell r="C33681">
            <v>0</v>
          </cell>
          <cell r="D33681">
            <v>0</v>
          </cell>
        </row>
        <row r="33682">
          <cell r="A33682">
            <v>0</v>
          </cell>
          <cell r="B33682">
            <v>0</v>
          </cell>
          <cell r="C33682">
            <v>0</v>
          </cell>
          <cell r="D33682">
            <v>0</v>
          </cell>
        </row>
        <row r="33683">
          <cell r="A33683">
            <v>0</v>
          </cell>
          <cell r="B33683">
            <v>0</v>
          </cell>
          <cell r="C33683">
            <v>0</v>
          </cell>
          <cell r="D33683">
            <v>0</v>
          </cell>
        </row>
        <row r="33684">
          <cell r="A33684">
            <v>0</v>
          </cell>
          <cell r="B33684">
            <v>0</v>
          </cell>
          <cell r="C33684">
            <v>0</v>
          </cell>
          <cell r="D33684">
            <v>0</v>
          </cell>
        </row>
        <row r="33685">
          <cell r="A33685">
            <v>0</v>
          </cell>
          <cell r="B33685">
            <v>0</v>
          </cell>
          <cell r="C33685">
            <v>0</v>
          </cell>
          <cell r="D33685">
            <v>0</v>
          </cell>
        </row>
        <row r="33686">
          <cell r="A33686">
            <v>0</v>
          </cell>
          <cell r="B33686">
            <v>0</v>
          </cell>
          <cell r="C33686">
            <v>0</v>
          </cell>
          <cell r="D33686">
            <v>0</v>
          </cell>
        </row>
        <row r="33687">
          <cell r="A33687">
            <v>0</v>
          </cell>
          <cell r="B33687">
            <v>0</v>
          </cell>
          <cell r="C33687">
            <v>0</v>
          </cell>
          <cell r="D33687">
            <v>0</v>
          </cell>
        </row>
        <row r="33688">
          <cell r="A33688">
            <v>0</v>
          </cell>
          <cell r="B33688">
            <v>0</v>
          </cell>
          <cell r="C33688">
            <v>0</v>
          </cell>
          <cell r="D33688">
            <v>0</v>
          </cell>
        </row>
        <row r="33689">
          <cell r="A33689">
            <v>0</v>
          </cell>
          <cell r="B33689">
            <v>0</v>
          </cell>
          <cell r="C33689">
            <v>0</v>
          </cell>
          <cell r="D33689">
            <v>0</v>
          </cell>
        </row>
        <row r="33690">
          <cell r="A33690">
            <v>0</v>
          </cell>
          <cell r="B33690">
            <v>0</v>
          </cell>
          <cell r="C33690">
            <v>0</v>
          </cell>
          <cell r="D33690">
            <v>0</v>
          </cell>
        </row>
        <row r="33691">
          <cell r="A33691">
            <v>0</v>
          </cell>
          <cell r="B33691">
            <v>0</v>
          </cell>
          <cell r="C33691">
            <v>0</v>
          </cell>
          <cell r="D33691">
            <v>0</v>
          </cell>
        </row>
        <row r="33692">
          <cell r="A33692">
            <v>0</v>
          </cell>
          <cell r="B33692">
            <v>0</v>
          </cell>
          <cell r="C33692">
            <v>0</v>
          </cell>
          <cell r="D33692">
            <v>0</v>
          </cell>
        </row>
        <row r="33693">
          <cell r="A33693">
            <v>0</v>
          </cell>
          <cell r="B33693">
            <v>0</v>
          </cell>
          <cell r="C33693">
            <v>0</v>
          </cell>
          <cell r="D33693">
            <v>0</v>
          </cell>
        </row>
        <row r="33694">
          <cell r="A33694">
            <v>0</v>
          </cell>
          <cell r="B33694">
            <v>0</v>
          </cell>
          <cell r="C33694">
            <v>0</v>
          </cell>
          <cell r="D33694">
            <v>0</v>
          </cell>
        </row>
        <row r="33695">
          <cell r="A33695">
            <v>0</v>
          </cell>
          <cell r="B33695">
            <v>0</v>
          </cell>
          <cell r="C33695">
            <v>0</v>
          </cell>
          <cell r="D33695">
            <v>0</v>
          </cell>
        </row>
        <row r="33696">
          <cell r="A33696">
            <v>0</v>
          </cell>
          <cell r="B33696">
            <v>0</v>
          </cell>
          <cell r="C33696">
            <v>0</v>
          </cell>
          <cell r="D33696">
            <v>0</v>
          </cell>
        </row>
        <row r="33697">
          <cell r="A33697">
            <v>0</v>
          </cell>
          <cell r="B33697">
            <v>0</v>
          </cell>
          <cell r="C33697">
            <v>0</v>
          </cell>
          <cell r="D33697">
            <v>0</v>
          </cell>
        </row>
        <row r="33698">
          <cell r="A33698">
            <v>0</v>
          </cell>
          <cell r="B33698">
            <v>0</v>
          </cell>
          <cell r="C33698">
            <v>0</v>
          </cell>
          <cell r="D33698">
            <v>0</v>
          </cell>
        </row>
        <row r="33699">
          <cell r="A33699">
            <v>0</v>
          </cell>
          <cell r="B33699">
            <v>0</v>
          </cell>
          <cell r="C33699">
            <v>0</v>
          </cell>
          <cell r="D33699">
            <v>0</v>
          </cell>
        </row>
        <row r="33700">
          <cell r="A33700">
            <v>0</v>
          </cell>
          <cell r="B33700">
            <v>0</v>
          </cell>
          <cell r="C33700">
            <v>0</v>
          </cell>
          <cell r="D33700">
            <v>0</v>
          </cell>
        </row>
        <row r="33701">
          <cell r="A33701">
            <v>0</v>
          </cell>
          <cell r="B33701">
            <v>0</v>
          </cell>
          <cell r="C33701">
            <v>0</v>
          </cell>
          <cell r="D33701">
            <v>0</v>
          </cell>
        </row>
        <row r="33702">
          <cell r="A33702">
            <v>0</v>
          </cell>
          <cell r="B33702">
            <v>0</v>
          </cell>
          <cell r="C33702">
            <v>0</v>
          </cell>
          <cell r="D33702">
            <v>0</v>
          </cell>
        </row>
        <row r="33703">
          <cell r="A33703">
            <v>0</v>
          </cell>
          <cell r="B33703">
            <v>0</v>
          </cell>
          <cell r="C33703">
            <v>0</v>
          </cell>
          <cell r="D33703">
            <v>0</v>
          </cell>
        </row>
        <row r="33704">
          <cell r="A33704">
            <v>0</v>
          </cell>
          <cell r="B33704">
            <v>0</v>
          </cell>
          <cell r="C33704">
            <v>0</v>
          </cell>
          <cell r="D33704">
            <v>0</v>
          </cell>
        </row>
        <row r="33705">
          <cell r="A33705">
            <v>0</v>
          </cell>
          <cell r="B33705">
            <v>0</v>
          </cell>
          <cell r="C33705">
            <v>0</v>
          </cell>
          <cell r="D33705">
            <v>0</v>
          </cell>
        </row>
        <row r="33706">
          <cell r="A33706">
            <v>0</v>
          </cell>
          <cell r="B33706">
            <v>0</v>
          </cell>
          <cell r="C33706">
            <v>0</v>
          </cell>
          <cell r="D33706">
            <v>0</v>
          </cell>
        </row>
        <row r="33707">
          <cell r="A33707">
            <v>0</v>
          </cell>
          <cell r="B33707">
            <v>0</v>
          </cell>
          <cell r="C33707">
            <v>0</v>
          </cell>
          <cell r="D33707">
            <v>0</v>
          </cell>
        </row>
        <row r="33708">
          <cell r="A33708">
            <v>0</v>
          </cell>
          <cell r="B33708">
            <v>0</v>
          </cell>
          <cell r="C33708">
            <v>0</v>
          </cell>
          <cell r="D33708">
            <v>0</v>
          </cell>
        </row>
        <row r="33709">
          <cell r="A33709">
            <v>0</v>
          </cell>
          <cell r="B33709">
            <v>0</v>
          </cell>
          <cell r="C33709">
            <v>0</v>
          </cell>
          <cell r="D33709">
            <v>0</v>
          </cell>
        </row>
        <row r="33710">
          <cell r="A33710">
            <v>0</v>
          </cell>
          <cell r="B33710">
            <v>0</v>
          </cell>
          <cell r="C33710">
            <v>0</v>
          </cell>
          <cell r="D33710">
            <v>0</v>
          </cell>
        </row>
        <row r="33711">
          <cell r="A33711">
            <v>0</v>
          </cell>
          <cell r="B33711">
            <v>0</v>
          </cell>
          <cell r="C33711">
            <v>0</v>
          </cell>
          <cell r="D33711">
            <v>0</v>
          </cell>
        </row>
        <row r="33712">
          <cell r="A33712">
            <v>0</v>
          </cell>
          <cell r="B33712">
            <v>0</v>
          </cell>
          <cell r="C33712">
            <v>0</v>
          </cell>
          <cell r="D33712">
            <v>0</v>
          </cell>
        </row>
        <row r="33713">
          <cell r="A33713">
            <v>0</v>
          </cell>
          <cell r="B33713">
            <v>0</v>
          </cell>
          <cell r="C33713">
            <v>0</v>
          </cell>
          <cell r="D33713">
            <v>0</v>
          </cell>
        </row>
        <row r="33714">
          <cell r="A33714">
            <v>0</v>
          </cell>
          <cell r="B33714">
            <v>0</v>
          </cell>
          <cell r="C33714">
            <v>0</v>
          </cell>
          <cell r="D33714">
            <v>0</v>
          </cell>
        </row>
        <row r="33715">
          <cell r="A33715">
            <v>0</v>
          </cell>
          <cell r="B33715">
            <v>0</v>
          </cell>
          <cell r="C33715">
            <v>0</v>
          </cell>
          <cell r="D33715">
            <v>0</v>
          </cell>
        </row>
        <row r="33716">
          <cell r="A33716">
            <v>0</v>
          </cell>
          <cell r="B33716">
            <v>0</v>
          </cell>
          <cell r="C33716">
            <v>0</v>
          </cell>
          <cell r="D33716">
            <v>0</v>
          </cell>
        </row>
        <row r="33717">
          <cell r="A33717">
            <v>0</v>
          </cell>
          <cell r="B33717">
            <v>0</v>
          </cell>
          <cell r="C33717">
            <v>0</v>
          </cell>
          <cell r="D33717">
            <v>0</v>
          </cell>
        </row>
        <row r="33718">
          <cell r="A33718">
            <v>0</v>
          </cell>
          <cell r="B33718">
            <v>0</v>
          </cell>
          <cell r="C33718">
            <v>0</v>
          </cell>
          <cell r="D33718">
            <v>0</v>
          </cell>
        </row>
        <row r="33719">
          <cell r="A33719">
            <v>0</v>
          </cell>
          <cell r="B33719">
            <v>0</v>
          </cell>
          <cell r="C33719">
            <v>0</v>
          </cell>
          <cell r="D33719">
            <v>0</v>
          </cell>
        </row>
        <row r="33720">
          <cell r="A33720">
            <v>0</v>
          </cell>
          <cell r="B33720">
            <v>0</v>
          </cell>
          <cell r="C33720">
            <v>0</v>
          </cell>
          <cell r="D33720">
            <v>0</v>
          </cell>
        </row>
        <row r="33721">
          <cell r="A33721">
            <v>0</v>
          </cell>
          <cell r="B33721">
            <v>0</v>
          </cell>
          <cell r="C33721">
            <v>0</v>
          </cell>
          <cell r="D33721">
            <v>0</v>
          </cell>
        </row>
        <row r="33722">
          <cell r="A33722">
            <v>0</v>
          </cell>
          <cell r="B33722">
            <v>0</v>
          </cell>
          <cell r="C33722">
            <v>0</v>
          </cell>
          <cell r="D33722">
            <v>0</v>
          </cell>
        </row>
        <row r="33723">
          <cell r="A33723">
            <v>0</v>
          </cell>
          <cell r="B33723">
            <v>0</v>
          </cell>
          <cell r="C33723">
            <v>0</v>
          </cell>
          <cell r="D33723">
            <v>0</v>
          </cell>
        </row>
        <row r="33724">
          <cell r="A33724">
            <v>0</v>
          </cell>
          <cell r="B33724">
            <v>0</v>
          </cell>
          <cell r="C33724">
            <v>0</v>
          </cell>
          <cell r="D33724">
            <v>0</v>
          </cell>
        </row>
        <row r="33725">
          <cell r="A33725">
            <v>0</v>
          </cell>
          <cell r="B33725">
            <v>0</v>
          </cell>
          <cell r="C33725">
            <v>0</v>
          </cell>
          <cell r="D33725">
            <v>0</v>
          </cell>
        </row>
        <row r="33726">
          <cell r="A33726">
            <v>0</v>
          </cell>
          <cell r="B33726">
            <v>0</v>
          </cell>
          <cell r="C33726">
            <v>0</v>
          </cell>
          <cell r="D33726">
            <v>0</v>
          </cell>
        </row>
        <row r="33727">
          <cell r="A33727">
            <v>0</v>
          </cell>
          <cell r="B33727">
            <v>0</v>
          </cell>
          <cell r="C33727">
            <v>0</v>
          </cell>
          <cell r="D33727">
            <v>0</v>
          </cell>
        </row>
        <row r="33728">
          <cell r="A33728">
            <v>0</v>
          </cell>
          <cell r="B33728">
            <v>0</v>
          </cell>
          <cell r="C33728">
            <v>0</v>
          </cell>
          <cell r="D33728">
            <v>0</v>
          </cell>
        </row>
        <row r="33729">
          <cell r="A33729">
            <v>0</v>
          </cell>
          <cell r="B33729">
            <v>0</v>
          </cell>
          <cell r="C33729">
            <v>0</v>
          </cell>
          <cell r="D33729">
            <v>0</v>
          </cell>
        </row>
        <row r="33730">
          <cell r="A33730">
            <v>0</v>
          </cell>
          <cell r="B33730">
            <v>0</v>
          </cell>
          <cell r="C33730">
            <v>0</v>
          </cell>
          <cell r="D33730">
            <v>0</v>
          </cell>
        </row>
        <row r="33731">
          <cell r="A33731">
            <v>0</v>
          </cell>
          <cell r="B33731">
            <v>0</v>
          </cell>
          <cell r="C33731">
            <v>0</v>
          </cell>
          <cell r="D33731">
            <v>0</v>
          </cell>
        </row>
        <row r="33732">
          <cell r="A33732">
            <v>0</v>
          </cell>
          <cell r="B33732">
            <v>0</v>
          </cell>
          <cell r="C33732">
            <v>0</v>
          </cell>
          <cell r="D33732">
            <v>0</v>
          </cell>
        </row>
        <row r="33733">
          <cell r="A33733">
            <v>0</v>
          </cell>
          <cell r="B33733">
            <v>0</v>
          </cell>
          <cell r="C33733">
            <v>0</v>
          </cell>
          <cell r="D33733">
            <v>0</v>
          </cell>
        </row>
        <row r="33734">
          <cell r="A33734">
            <v>0</v>
          </cell>
          <cell r="B33734">
            <v>0</v>
          </cell>
          <cell r="C33734">
            <v>0</v>
          </cell>
          <cell r="D33734">
            <v>0</v>
          </cell>
        </row>
        <row r="33735">
          <cell r="A33735">
            <v>0</v>
          </cell>
          <cell r="B33735">
            <v>0</v>
          </cell>
          <cell r="C33735">
            <v>0</v>
          </cell>
          <cell r="D33735">
            <v>0</v>
          </cell>
        </row>
        <row r="33736">
          <cell r="A33736">
            <v>0</v>
          </cell>
          <cell r="B33736">
            <v>0</v>
          </cell>
          <cell r="C33736">
            <v>0</v>
          </cell>
          <cell r="D33736">
            <v>0</v>
          </cell>
        </row>
        <row r="33737">
          <cell r="A33737">
            <v>0</v>
          </cell>
          <cell r="B33737">
            <v>0</v>
          </cell>
          <cell r="C33737">
            <v>0</v>
          </cell>
          <cell r="D33737">
            <v>0</v>
          </cell>
        </row>
        <row r="33738">
          <cell r="A33738">
            <v>0</v>
          </cell>
          <cell r="B33738">
            <v>0</v>
          </cell>
          <cell r="C33738">
            <v>0</v>
          </cell>
          <cell r="D33738">
            <v>0</v>
          </cell>
        </row>
        <row r="33739">
          <cell r="A33739">
            <v>0</v>
          </cell>
          <cell r="B33739">
            <v>0</v>
          </cell>
          <cell r="C33739">
            <v>0</v>
          </cell>
          <cell r="D33739">
            <v>0</v>
          </cell>
        </row>
        <row r="33740">
          <cell r="A33740">
            <v>0</v>
          </cell>
          <cell r="B33740">
            <v>0</v>
          </cell>
          <cell r="C33740">
            <v>0</v>
          </cell>
          <cell r="D33740">
            <v>0</v>
          </cell>
        </row>
        <row r="33741">
          <cell r="A33741">
            <v>0</v>
          </cell>
          <cell r="B33741">
            <v>0</v>
          </cell>
          <cell r="C33741">
            <v>0</v>
          </cell>
          <cell r="D33741">
            <v>0</v>
          </cell>
        </row>
        <row r="33742">
          <cell r="A33742">
            <v>0</v>
          </cell>
          <cell r="B33742">
            <v>0</v>
          </cell>
          <cell r="C33742">
            <v>0</v>
          </cell>
          <cell r="D33742">
            <v>0</v>
          </cell>
        </row>
        <row r="33743">
          <cell r="A33743">
            <v>0</v>
          </cell>
          <cell r="B33743">
            <v>0</v>
          </cell>
          <cell r="C33743">
            <v>0</v>
          </cell>
          <cell r="D33743">
            <v>0</v>
          </cell>
        </row>
        <row r="33744">
          <cell r="A33744">
            <v>0</v>
          </cell>
          <cell r="B33744">
            <v>0</v>
          </cell>
          <cell r="C33744">
            <v>0</v>
          </cell>
          <cell r="D33744">
            <v>0</v>
          </cell>
        </row>
        <row r="33745">
          <cell r="A33745">
            <v>0</v>
          </cell>
          <cell r="B33745">
            <v>0</v>
          </cell>
          <cell r="C33745">
            <v>0</v>
          </cell>
          <cell r="D33745">
            <v>0</v>
          </cell>
        </row>
        <row r="33746">
          <cell r="A33746">
            <v>0</v>
          </cell>
          <cell r="B33746">
            <v>0</v>
          </cell>
          <cell r="C33746">
            <v>0</v>
          </cell>
          <cell r="D33746">
            <v>0</v>
          </cell>
        </row>
        <row r="33747">
          <cell r="A33747">
            <v>0</v>
          </cell>
          <cell r="B33747">
            <v>0</v>
          </cell>
          <cell r="C33747">
            <v>0</v>
          </cell>
          <cell r="D33747">
            <v>0</v>
          </cell>
        </row>
        <row r="33748">
          <cell r="A33748">
            <v>0</v>
          </cell>
          <cell r="B33748">
            <v>0</v>
          </cell>
          <cell r="C33748">
            <v>0</v>
          </cell>
          <cell r="D33748">
            <v>0</v>
          </cell>
        </row>
        <row r="33749">
          <cell r="A33749">
            <v>0</v>
          </cell>
          <cell r="B33749">
            <v>0</v>
          </cell>
          <cell r="C33749">
            <v>0</v>
          </cell>
          <cell r="D33749">
            <v>0</v>
          </cell>
        </row>
        <row r="33750">
          <cell r="A33750">
            <v>0</v>
          </cell>
          <cell r="B33750">
            <v>0</v>
          </cell>
          <cell r="C33750">
            <v>0</v>
          </cell>
          <cell r="D33750">
            <v>0</v>
          </cell>
        </row>
        <row r="33751">
          <cell r="A33751">
            <v>0</v>
          </cell>
          <cell r="B33751">
            <v>0</v>
          </cell>
          <cell r="C33751">
            <v>0</v>
          </cell>
          <cell r="D33751">
            <v>0</v>
          </cell>
        </row>
        <row r="33752">
          <cell r="A33752">
            <v>0</v>
          </cell>
          <cell r="B33752">
            <v>0</v>
          </cell>
          <cell r="C33752">
            <v>0</v>
          </cell>
          <cell r="D33752">
            <v>0</v>
          </cell>
        </row>
        <row r="33753">
          <cell r="A33753">
            <v>0</v>
          </cell>
          <cell r="B33753">
            <v>0</v>
          </cell>
          <cell r="C33753">
            <v>0</v>
          </cell>
          <cell r="D33753">
            <v>0</v>
          </cell>
        </row>
        <row r="33754">
          <cell r="A33754">
            <v>0</v>
          </cell>
          <cell r="B33754">
            <v>0</v>
          </cell>
          <cell r="C33754">
            <v>0</v>
          </cell>
          <cell r="D33754">
            <v>0</v>
          </cell>
        </row>
        <row r="33755">
          <cell r="A33755">
            <v>0</v>
          </cell>
          <cell r="B33755">
            <v>0</v>
          </cell>
          <cell r="C33755">
            <v>0</v>
          </cell>
          <cell r="D33755">
            <v>0</v>
          </cell>
        </row>
        <row r="33756">
          <cell r="A33756">
            <v>0</v>
          </cell>
          <cell r="B33756">
            <v>0</v>
          </cell>
          <cell r="C33756">
            <v>0</v>
          </cell>
          <cell r="D33756">
            <v>0</v>
          </cell>
        </row>
        <row r="33757">
          <cell r="A33757">
            <v>0</v>
          </cell>
          <cell r="B33757">
            <v>0</v>
          </cell>
          <cell r="C33757">
            <v>0</v>
          </cell>
          <cell r="D33757">
            <v>0</v>
          </cell>
        </row>
        <row r="33758">
          <cell r="A33758">
            <v>0</v>
          </cell>
          <cell r="B33758">
            <v>0</v>
          </cell>
          <cell r="C33758">
            <v>0</v>
          </cell>
          <cell r="D33758">
            <v>0</v>
          </cell>
        </row>
        <row r="33759">
          <cell r="A33759">
            <v>0</v>
          </cell>
          <cell r="B33759">
            <v>0</v>
          </cell>
          <cell r="C33759">
            <v>0</v>
          </cell>
          <cell r="D33759">
            <v>0</v>
          </cell>
        </row>
        <row r="33760">
          <cell r="A33760">
            <v>0</v>
          </cell>
          <cell r="B33760">
            <v>0</v>
          </cell>
          <cell r="C33760">
            <v>0</v>
          </cell>
          <cell r="D33760">
            <v>0</v>
          </cell>
        </row>
        <row r="33761">
          <cell r="A33761">
            <v>0</v>
          </cell>
          <cell r="B33761">
            <v>0</v>
          </cell>
          <cell r="C33761">
            <v>0</v>
          </cell>
          <cell r="D33761">
            <v>0</v>
          </cell>
        </row>
        <row r="33762">
          <cell r="A33762">
            <v>0</v>
          </cell>
          <cell r="B33762">
            <v>0</v>
          </cell>
          <cell r="C33762">
            <v>0</v>
          </cell>
          <cell r="D33762">
            <v>0</v>
          </cell>
        </row>
        <row r="33763">
          <cell r="A33763">
            <v>0</v>
          </cell>
          <cell r="B33763">
            <v>0</v>
          </cell>
          <cell r="C33763">
            <v>0</v>
          </cell>
          <cell r="D33763">
            <v>0</v>
          </cell>
        </row>
        <row r="33764">
          <cell r="A33764">
            <v>0</v>
          </cell>
          <cell r="B33764">
            <v>0</v>
          </cell>
          <cell r="C33764">
            <v>0</v>
          </cell>
          <cell r="D33764">
            <v>0</v>
          </cell>
        </row>
        <row r="33765">
          <cell r="A33765">
            <v>0</v>
          </cell>
          <cell r="B33765">
            <v>0</v>
          </cell>
          <cell r="C33765">
            <v>0</v>
          </cell>
          <cell r="D33765">
            <v>0</v>
          </cell>
        </row>
        <row r="33766">
          <cell r="A33766">
            <v>0</v>
          </cell>
          <cell r="B33766">
            <v>0</v>
          </cell>
          <cell r="C33766">
            <v>0</v>
          </cell>
          <cell r="D33766">
            <v>0</v>
          </cell>
        </row>
        <row r="33767">
          <cell r="A33767">
            <v>0</v>
          </cell>
          <cell r="B33767">
            <v>0</v>
          </cell>
          <cell r="C33767">
            <v>0</v>
          </cell>
          <cell r="D33767">
            <v>0</v>
          </cell>
        </row>
        <row r="33768">
          <cell r="A33768">
            <v>0</v>
          </cell>
          <cell r="B33768">
            <v>0</v>
          </cell>
          <cell r="C33768">
            <v>0</v>
          </cell>
          <cell r="D33768">
            <v>0</v>
          </cell>
        </row>
        <row r="33769">
          <cell r="A33769">
            <v>0</v>
          </cell>
          <cell r="B33769">
            <v>0</v>
          </cell>
          <cell r="C33769">
            <v>0</v>
          </cell>
          <cell r="D33769">
            <v>0</v>
          </cell>
        </row>
        <row r="33770">
          <cell r="A33770">
            <v>0</v>
          </cell>
          <cell r="B33770">
            <v>0</v>
          </cell>
          <cell r="C33770">
            <v>0</v>
          </cell>
          <cell r="D33770">
            <v>0</v>
          </cell>
        </row>
        <row r="33771">
          <cell r="A33771">
            <v>0</v>
          </cell>
          <cell r="B33771">
            <v>0</v>
          </cell>
          <cell r="C33771">
            <v>0</v>
          </cell>
          <cell r="D33771">
            <v>0</v>
          </cell>
        </row>
        <row r="33772">
          <cell r="A33772">
            <v>0</v>
          </cell>
          <cell r="B33772">
            <v>0</v>
          </cell>
          <cell r="C33772">
            <v>0</v>
          </cell>
          <cell r="D33772">
            <v>0</v>
          </cell>
        </row>
        <row r="33773">
          <cell r="A33773">
            <v>0</v>
          </cell>
          <cell r="B33773">
            <v>0</v>
          </cell>
          <cell r="C33773">
            <v>0</v>
          </cell>
          <cell r="D33773">
            <v>0</v>
          </cell>
        </row>
        <row r="33774">
          <cell r="A33774">
            <v>0</v>
          </cell>
          <cell r="B33774">
            <v>0</v>
          </cell>
          <cell r="C33774">
            <v>0</v>
          </cell>
          <cell r="D33774">
            <v>0</v>
          </cell>
        </row>
        <row r="33775">
          <cell r="A33775">
            <v>0</v>
          </cell>
          <cell r="B33775">
            <v>0</v>
          </cell>
          <cell r="C33775">
            <v>0</v>
          </cell>
          <cell r="D33775">
            <v>0</v>
          </cell>
        </row>
        <row r="33776">
          <cell r="A33776">
            <v>0</v>
          </cell>
          <cell r="B33776">
            <v>0</v>
          </cell>
          <cell r="C33776">
            <v>0</v>
          </cell>
          <cell r="D33776">
            <v>0</v>
          </cell>
        </row>
        <row r="33777">
          <cell r="A33777">
            <v>0</v>
          </cell>
          <cell r="B33777">
            <v>0</v>
          </cell>
          <cell r="C33777">
            <v>0</v>
          </cell>
          <cell r="D33777">
            <v>0</v>
          </cell>
        </row>
        <row r="33778">
          <cell r="A33778">
            <v>0</v>
          </cell>
          <cell r="B33778">
            <v>0</v>
          </cell>
          <cell r="C33778">
            <v>0</v>
          </cell>
          <cell r="D33778">
            <v>0</v>
          </cell>
        </row>
        <row r="33779">
          <cell r="A33779">
            <v>0</v>
          </cell>
          <cell r="B33779">
            <v>0</v>
          </cell>
          <cell r="C33779">
            <v>0</v>
          </cell>
          <cell r="D33779">
            <v>0</v>
          </cell>
        </row>
        <row r="33780">
          <cell r="A33780">
            <v>0</v>
          </cell>
          <cell r="B33780">
            <v>0</v>
          </cell>
          <cell r="C33780">
            <v>0</v>
          </cell>
          <cell r="D33780">
            <v>0</v>
          </cell>
        </row>
        <row r="33781">
          <cell r="A33781">
            <v>0</v>
          </cell>
          <cell r="B33781">
            <v>0</v>
          </cell>
          <cell r="C33781">
            <v>0</v>
          </cell>
          <cell r="D33781">
            <v>0</v>
          </cell>
        </row>
        <row r="33782">
          <cell r="A33782">
            <v>0</v>
          </cell>
          <cell r="B33782">
            <v>0</v>
          </cell>
          <cell r="C33782">
            <v>0</v>
          </cell>
          <cell r="D33782">
            <v>0</v>
          </cell>
        </row>
        <row r="33783">
          <cell r="A33783">
            <v>0</v>
          </cell>
          <cell r="B33783">
            <v>0</v>
          </cell>
          <cell r="C33783">
            <v>0</v>
          </cell>
          <cell r="D33783">
            <v>0</v>
          </cell>
        </row>
        <row r="33784">
          <cell r="A33784">
            <v>0</v>
          </cell>
          <cell r="B33784">
            <v>0</v>
          </cell>
          <cell r="C33784">
            <v>0</v>
          </cell>
          <cell r="D33784">
            <v>0</v>
          </cell>
        </row>
        <row r="33785">
          <cell r="A33785">
            <v>0</v>
          </cell>
          <cell r="B33785">
            <v>0</v>
          </cell>
          <cell r="C33785">
            <v>0</v>
          </cell>
          <cell r="D33785">
            <v>0</v>
          </cell>
        </row>
        <row r="33786">
          <cell r="A33786">
            <v>0</v>
          </cell>
          <cell r="B33786">
            <v>0</v>
          </cell>
          <cell r="C33786">
            <v>0</v>
          </cell>
          <cell r="D33786">
            <v>0</v>
          </cell>
        </row>
        <row r="33787">
          <cell r="A33787">
            <v>0</v>
          </cell>
          <cell r="B33787">
            <v>0</v>
          </cell>
          <cell r="C33787">
            <v>0</v>
          </cell>
          <cell r="D33787">
            <v>0</v>
          </cell>
        </row>
        <row r="33788">
          <cell r="A33788">
            <v>0</v>
          </cell>
          <cell r="B33788">
            <v>0</v>
          </cell>
          <cell r="C33788">
            <v>0</v>
          </cell>
          <cell r="D33788">
            <v>0</v>
          </cell>
        </row>
        <row r="33789">
          <cell r="A33789">
            <v>0</v>
          </cell>
          <cell r="B33789">
            <v>0</v>
          </cell>
          <cell r="C33789">
            <v>0</v>
          </cell>
          <cell r="D33789">
            <v>0</v>
          </cell>
        </row>
        <row r="33790">
          <cell r="A33790">
            <v>0</v>
          </cell>
          <cell r="B33790">
            <v>0</v>
          </cell>
          <cell r="C33790">
            <v>0</v>
          </cell>
          <cell r="D33790">
            <v>0</v>
          </cell>
        </row>
        <row r="33791">
          <cell r="A33791">
            <v>0</v>
          </cell>
          <cell r="B33791">
            <v>0</v>
          </cell>
          <cell r="C33791">
            <v>0</v>
          </cell>
          <cell r="D33791">
            <v>0</v>
          </cell>
        </row>
        <row r="33792">
          <cell r="A33792">
            <v>0</v>
          </cell>
          <cell r="B33792">
            <v>0</v>
          </cell>
          <cell r="C33792">
            <v>0</v>
          </cell>
          <cell r="D33792">
            <v>0</v>
          </cell>
        </row>
        <row r="33793">
          <cell r="A33793">
            <v>0</v>
          </cell>
          <cell r="B33793">
            <v>0</v>
          </cell>
          <cell r="C33793">
            <v>0</v>
          </cell>
          <cell r="D33793">
            <v>0</v>
          </cell>
        </row>
        <row r="33794">
          <cell r="A33794">
            <v>0</v>
          </cell>
          <cell r="B33794">
            <v>0</v>
          </cell>
          <cell r="C33794">
            <v>0</v>
          </cell>
          <cell r="D33794">
            <v>0</v>
          </cell>
        </row>
        <row r="33795">
          <cell r="A33795">
            <v>0</v>
          </cell>
          <cell r="B33795">
            <v>0</v>
          </cell>
          <cell r="C33795">
            <v>0</v>
          </cell>
          <cell r="D33795">
            <v>0</v>
          </cell>
        </row>
        <row r="33796">
          <cell r="A33796">
            <v>0</v>
          </cell>
          <cell r="B33796">
            <v>0</v>
          </cell>
          <cell r="C33796">
            <v>0</v>
          </cell>
          <cell r="D33796">
            <v>0</v>
          </cell>
        </row>
        <row r="33797">
          <cell r="A33797">
            <v>0</v>
          </cell>
          <cell r="B33797">
            <v>0</v>
          </cell>
          <cell r="C33797">
            <v>0</v>
          </cell>
          <cell r="D33797">
            <v>0</v>
          </cell>
        </row>
        <row r="33798">
          <cell r="A33798">
            <v>0</v>
          </cell>
          <cell r="B33798">
            <v>0</v>
          </cell>
          <cell r="C33798">
            <v>0</v>
          </cell>
          <cell r="D33798">
            <v>0</v>
          </cell>
        </row>
        <row r="33799">
          <cell r="A33799">
            <v>0</v>
          </cell>
          <cell r="B33799">
            <v>0</v>
          </cell>
          <cell r="C33799">
            <v>0</v>
          </cell>
          <cell r="D33799">
            <v>0</v>
          </cell>
        </row>
        <row r="33800">
          <cell r="A33800">
            <v>0</v>
          </cell>
          <cell r="B33800">
            <v>0</v>
          </cell>
          <cell r="C33800">
            <v>0</v>
          </cell>
          <cell r="D33800">
            <v>0</v>
          </cell>
        </row>
        <row r="33801">
          <cell r="A33801">
            <v>0</v>
          </cell>
          <cell r="B33801">
            <v>0</v>
          </cell>
          <cell r="C33801">
            <v>0</v>
          </cell>
          <cell r="D33801">
            <v>0</v>
          </cell>
        </row>
        <row r="33802">
          <cell r="A33802">
            <v>0</v>
          </cell>
          <cell r="B33802">
            <v>0</v>
          </cell>
          <cell r="C33802">
            <v>0</v>
          </cell>
          <cell r="D33802">
            <v>0</v>
          </cell>
        </row>
        <row r="33803">
          <cell r="A33803">
            <v>0</v>
          </cell>
          <cell r="B33803">
            <v>0</v>
          </cell>
          <cell r="C33803">
            <v>0</v>
          </cell>
          <cell r="D33803">
            <v>0</v>
          </cell>
        </row>
        <row r="33804">
          <cell r="A33804">
            <v>0</v>
          </cell>
          <cell r="B33804">
            <v>0</v>
          </cell>
          <cell r="C33804">
            <v>0</v>
          </cell>
          <cell r="D33804">
            <v>0</v>
          </cell>
        </row>
        <row r="33805">
          <cell r="A33805">
            <v>0</v>
          </cell>
          <cell r="B33805">
            <v>0</v>
          </cell>
          <cell r="C33805">
            <v>0</v>
          </cell>
          <cell r="D33805">
            <v>0</v>
          </cell>
        </row>
        <row r="33806">
          <cell r="A33806">
            <v>0</v>
          </cell>
          <cell r="B33806">
            <v>0</v>
          </cell>
          <cell r="C33806">
            <v>0</v>
          </cell>
          <cell r="D33806">
            <v>0</v>
          </cell>
        </row>
        <row r="33807">
          <cell r="A33807">
            <v>0</v>
          </cell>
          <cell r="B33807">
            <v>0</v>
          </cell>
          <cell r="C33807">
            <v>0</v>
          </cell>
          <cell r="D33807">
            <v>0</v>
          </cell>
        </row>
        <row r="33808">
          <cell r="A33808">
            <v>0</v>
          </cell>
          <cell r="B33808">
            <v>0</v>
          </cell>
          <cell r="C33808">
            <v>0</v>
          </cell>
          <cell r="D33808">
            <v>0</v>
          </cell>
        </row>
        <row r="33809">
          <cell r="A33809">
            <v>0</v>
          </cell>
          <cell r="B33809">
            <v>0</v>
          </cell>
          <cell r="C33809">
            <v>0</v>
          </cell>
          <cell r="D33809">
            <v>0</v>
          </cell>
        </row>
        <row r="33810">
          <cell r="A33810">
            <v>0</v>
          </cell>
          <cell r="B33810">
            <v>0</v>
          </cell>
          <cell r="C33810">
            <v>0</v>
          </cell>
          <cell r="D33810">
            <v>0</v>
          </cell>
        </row>
        <row r="33811">
          <cell r="A33811">
            <v>0</v>
          </cell>
          <cell r="B33811">
            <v>0</v>
          </cell>
          <cell r="C33811">
            <v>0</v>
          </cell>
          <cell r="D33811">
            <v>0</v>
          </cell>
        </row>
        <row r="33812">
          <cell r="A33812">
            <v>0</v>
          </cell>
          <cell r="B33812">
            <v>0</v>
          </cell>
          <cell r="C33812">
            <v>0</v>
          </cell>
          <cell r="D33812">
            <v>0</v>
          </cell>
        </row>
        <row r="33813">
          <cell r="A33813">
            <v>0</v>
          </cell>
          <cell r="B33813">
            <v>0</v>
          </cell>
          <cell r="C33813">
            <v>0</v>
          </cell>
          <cell r="D33813">
            <v>0</v>
          </cell>
        </row>
        <row r="33814">
          <cell r="A33814">
            <v>0</v>
          </cell>
          <cell r="B33814">
            <v>0</v>
          </cell>
          <cell r="C33814">
            <v>0</v>
          </cell>
          <cell r="D33814">
            <v>0</v>
          </cell>
        </row>
        <row r="33815">
          <cell r="A33815">
            <v>0</v>
          </cell>
          <cell r="B33815">
            <v>0</v>
          </cell>
          <cell r="C33815">
            <v>0</v>
          </cell>
          <cell r="D33815">
            <v>0</v>
          </cell>
        </row>
        <row r="33816">
          <cell r="A33816">
            <v>0</v>
          </cell>
          <cell r="B33816">
            <v>0</v>
          </cell>
          <cell r="C33816">
            <v>0</v>
          </cell>
          <cell r="D33816">
            <v>0</v>
          </cell>
        </row>
        <row r="33817">
          <cell r="A33817">
            <v>0</v>
          </cell>
          <cell r="B33817">
            <v>0</v>
          </cell>
          <cell r="C33817">
            <v>0</v>
          </cell>
          <cell r="D33817">
            <v>0</v>
          </cell>
        </row>
        <row r="33818">
          <cell r="A33818">
            <v>0</v>
          </cell>
          <cell r="B33818">
            <v>0</v>
          </cell>
          <cell r="C33818">
            <v>0</v>
          </cell>
          <cell r="D33818">
            <v>0</v>
          </cell>
        </row>
        <row r="33819">
          <cell r="A33819">
            <v>0</v>
          </cell>
          <cell r="B33819">
            <v>0</v>
          </cell>
          <cell r="C33819">
            <v>0</v>
          </cell>
          <cell r="D33819">
            <v>0</v>
          </cell>
        </row>
        <row r="33820">
          <cell r="A33820">
            <v>0</v>
          </cell>
          <cell r="B33820">
            <v>0</v>
          </cell>
          <cell r="C33820">
            <v>0</v>
          </cell>
          <cell r="D33820">
            <v>0</v>
          </cell>
        </row>
        <row r="33821">
          <cell r="A33821">
            <v>0</v>
          </cell>
          <cell r="B33821">
            <v>0</v>
          </cell>
          <cell r="C33821">
            <v>0</v>
          </cell>
          <cell r="D33821">
            <v>0</v>
          </cell>
        </row>
        <row r="33822">
          <cell r="A33822">
            <v>0</v>
          </cell>
          <cell r="B33822">
            <v>0</v>
          </cell>
          <cell r="C33822">
            <v>0</v>
          </cell>
          <cell r="D33822">
            <v>0</v>
          </cell>
        </row>
        <row r="33823">
          <cell r="A33823">
            <v>0</v>
          </cell>
          <cell r="B33823">
            <v>0</v>
          </cell>
          <cell r="C33823">
            <v>0</v>
          </cell>
          <cell r="D33823">
            <v>0</v>
          </cell>
        </row>
        <row r="33824">
          <cell r="A33824">
            <v>0</v>
          </cell>
          <cell r="B33824">
            <v>0</v>
          </cell>
          <cell r="C33824">
            <v>0</v>
          </cell>
          <cell r="D33824">
            <v>0</v>
          </cell>
        </row>
        <row r="33825">
          <cell r="A33825">
            <v>0</v>
          </cell>
          <cell r="B33825">
            <v>0</v>
          </cell>
          <cell r="C33825">
            <v>0</v>
          </cell>
          <cell r="D33825">
            <v>0</v>
          </cell>
        </row>
        <row r="33826">
          <cell r="A33826">
            <v>0</v>
          </cell>
          <cell r="B33826">
            <v>0</v>
          </cell>
          <cell r="C33826">
            <v>0</v>
          </cell>
          <cell r="D33826">
            <v>0</v>
          </cell>
        </row>
        <row r="33827">
          <cell r="A33827">
            <v>0</v>
          </cell>
          <cell r="B33827">
            <v>0</v>
          </cell>
          <cell r="C33827">
            <v>0</v>
          </cell>
          <cell r="D33827">
            <v>0</v>
          </cell>
        </row>
        <row r="33828">
          <cell r="A33828">
            <v>0</v>
          </cell>
          <cell r="B33828">
            <v>0</v>
          </cell>
          <cell r="C33828">
            <v>0</v>
          </cell>
          <cell r="D33828">
            <v>0</v>
          </cell>
        </row>
        <row r="33829">
          <cell r="A33829">
            <v>0</v>
          </cell>
          <cell r="B33829">
            <v>0</v>
          </cell>
          <cell r="C33829">
            <v>0</v>
          </cell>
          <cell r="D33829">
            <v>0</v>
          </cell>
        </row>
        <row r="33830">
          <cell r="A33830">
            <v>0</v>
          </cell>
          <cell r="B33830">
            <v>0</v>
          </cell>
          <cell r="C33830">
            <v>0</v>
          </cell>
          <cell r="D33830">
            <v>0</v>
          </cell>
        </row>
        <row r="33831">
          <cell r="A33831">
            <v>0</v>
          </cell>
          <cell r="B33831">
            <v>0</v>
          </cell>
          <cell r="C33831">
            <v>0</v>
          </cell>
          <cell r="D33831">
            <v>0</v>
          </cell>
        </row>
        <row r="33832">
          <cell r="A33832">
            <v>0</v>
          </cell>
          <cell r="B33832">
            <v>0</v>
          </cell>
          <cell r="C33832">
            <v>0</v>
          </cell>
          <cell r="D33832">
            <v>0</v>
          </cell>
        </row>
        <row r="33833">
          <cell r="A33833">
            <v>0</v>
          </cell>
          <cell r="B33833">
            <v>0</v>
          </cell>
          <cell r="C33833">
            <v>0</v>
          </cell>
          <cell r="D33833">
            <v>0</v>
          </cell>
        </row>
        <row r="33834">
          <cell r="A33834">
            <v>0</v>
          </cell>
          <cell r="B33834">
            <v>0</v>
          </cell>
          <cell r="C33834">
            <v>0</v>
          </cell>
          <cell r="D33834">
            <v>0</v>
          </cell>
        </row>
        <row r="33835">
          <cell r="A33835">
            <v>0</v>
          </cell>
          <cell r="B33835">
            <v>0</v>
          </cell>
          <cell r="C33835">
            <v>0</v>
          </cell>
          <cell r="D33835">
            <v>0</v>
          </cell>
        </row>
        <row r="33836">
          <cell r="A33836">
            <v>0</v>
          </cell>
          <cell r="B33836">
            <v>0</v>
          </cell>
          <cell r="C33836">
            <v>0</v>
          </cell>
          <cell r="D33836">
            <v>0</v>
          </cell>
        </row>
        <row r="33837">
          <cell r="A33837">
            <v>0</v>
          </cell>
          <cell r="B33837">
            <v>0</v>
          </cell>
          <cell r="C33837">
            <v>0</v>
          </cell>
          <cell r="D33837">
            <v>0</v>
          </cell>
        </row>
        <row r="33838">
          <cell r="A33838">
            <v>0</v>
          </cell>
          <cell r="B33838">
            <v>0</v>
          </cell>
          <cell r="C33838">
            <v>0</v>
          </cell>
          <cell r="D33838">
            <v>0</v>
          </cell>
        </row>
        <row r="33839">
          <cell r="A33839">
            <v>0</v>
          </cell>
          <cell r="B33839">
            <v>0</v>
          </cell>
          <cell r="C33839">
            <v>0</v>
          </cell>
          <cell r="D33839">
            <v>0</v>
          </cell>
        </row>
        <row r="33840">
          <cell r="A33840">
            <v>0</v>
          </cell>
          <cell r="B33840">
            <v>0</v>
          </cell>
          <cell r="C33840">
            <v>0</v>
          </cell>
          <cell r="D33840">
            <v>0</v>
          </cell>
        </row>
        <row r="33841">
          <cell r="A33841">
            <v>0</v>
          </cell>
          <cell r="B33841">
            <v>0</v>
          </cell>
          <cell r="C33841">
            <v>0</v>
          </cell>
          <cell r="D33841">
            <v>0</v>
          </cell>
        </row>
        <row r="33842">
          <cell r="A33842">
            <v>0</v>
          </cell>
          <cell r="B33842">
            <v>0</v>
          </cell>
          <cell r="C33842">
            <v>0</v>
          </cell>
          <cell r="D33842">
            <v>0</v>
          </cell>
        </row>
        <row r="33843">
          <cell r="A33843">
            <v>0</v>
          </cell>
          <cell r="B33843">
            <v>0</v>
          </cell>
          <cell r="C33843">
            <v>0</v>
          </cell>
          <cell r="D33843">
            <v>0</v>
          </cell>
        </row>
        <row r="33844">
          <cell r="A33844">
            <v>0</v>
          </cell>
          <cell r="B33844">
            <v>0</v>
          </cell>
          <cell r="C33844">
            <v>0</v>
          </cell>
          <cell r="D33844">
            <v>0</v>
          </cell>
        </row>
        <row r="33845">
          <cell r="A33845">
            <v>0</v>
          </cell>
          <cell r="B33845">
            <v>0</v>
          </cell>
          <cell r="C33845">
            <v>0</v>
          </cell>
          <cell r="D33845">
            <v>0</v>
          </cell>
        </row>
        <row r="33846">
          <cell r="A33846">
            <v>0</v>
          </cell>
          <cell r="B33846">
            <v>0</v>
          </cell>
          <cell r="C33846">
            <v>0</v>
          </cell>
          <cell r="D33846">
            <v>0</v>
          </cell>
        </row>
        <row r="33847">
          <cell r="A33847">
            <v>0</v>
          </cell>
          <cell r="B33847">
            <v>0</v>
          </cell>
          <cell r="C33847">
            <v>0</v>
          </cell>
          <cell r="D33847">
            <v>0</v>
          </cell>
        </row>
        <row r="33848">
          <cell r="A33848">
            <v>0</v>
          </cell>
          <cell r="B33848">
            <v>0</v>
          </cell>
          <cell r="C33848">
            <v>0</v>
          </cell>
          <cell r="D33848">
            <v>0</v>
          </cell>
        </row>
        <row r="33849">
          <cell r="A33849">
            <v>0</v>
          </cell>
          <cell r="B33849">
            <v>0</v>
          </cell>
          <cell r="C33849">
            <v>0</v>
          </cell>
          <cell r="D33849">
            <v>0</v>
          </cell>
        </row>
        <row r="33850">
          <cell r="A33850">
            <v>0</v>
          </cell>
          <cell r="B33850">
            <v>0</v>
          </cell>
          <cell r="C33850">
            <v>0</v>
          </cell>
          <cell r="D33850">
            <v>0</v>
          </cell>
        </row>
        <row r="33851">
          <cell r="A33851">
            <v>0</v>
          </cell>
          <cell r="B33851">
            <v>0</v>
          </cell>
          <cell r="C33851">
            <v>0</v>
          </cell>
          <cell r="D33851">
            <v>0</v>
          </cell>
        </row>
        <row r="33852">
          <cell r="A33852">
            <v>0</v>
          </cell>
          <cell r="B33852">
            <v>0</v>
          </cell>
          <cell r="C33852">
            <v>0</v>
          </cell>
          <cell r="D33852">
            <v>0</v>
          </cell>
        </row>
        <row r="33853">
          <cell r="A33853">
            <v>0</v>
          </cell>
          <cell r="B33853">
            <v>0</v>
          </cell>
          <cell r="C33853">
            <v>0</v>
          </cell>
          <cell r="D33853">
            <v>0</v>
          </cell>
        </row>
        <row r="33854">
          <cell r="A33854">
            <v>0</v>
          </cell>
          <cell r="B33854">
            <v>0</v>
          </cell>
          <cell r="C33854">
            <v>0</v>
          </cell>
          <cell r="D33854">
            <v>0</v>
          </cell>
        </row>
        <row r="33855">
          <cell r="A33855">
            <v>0</v>
          </cell>
          <cell r="B33855">
            <v>0</v>
          </cell>
          <cell r="C33855">
            <v>0</v>
          </cell>
          <cell r="D33855">
            <v>0</v>
          </cell>
        </row>
        <row r="33856">
          <cell r="A33856">
            <v>0</v>
          </cell>
          <cell r="B33856">
            <v>0</v>
          </cell>
          <cell r="C33856">
            <v>0</v>
          </cell>
          <cell r="D33856">
            <v>0</v>
          </cell>
        </row>
        <row r="33857">
          <cell r="A33857">
            <v>0</v>
          </cell>
          <cell r="B33857">
            <v>0</v>
          </cell>
          <cell r="C33857">
            <v>0</v>
          </cell>
          <cell r="D33857">
            <v>0</v>
          </cell>
        </row>
        <row r="33858">
          <cell r="A33858">
            <v>0</v>
          </cell>
          <cell r="B33858">
            <v>0</v>
          </cell>
          <cell r="C33858">
            <v>0</v>
          </cell>
          <cell r="D33858">
            <v>0</v>
          </cell>
        </row>
        <row r="33859">
          <cell r="A33859">
            <v>0</v>
          </cell>
          <cell r="B33859">
            <v>0</v>
          </cell>
          <cell r="C33859">
            <v>0</v>
          </cell>
          <cell r="D33859">
            <v>0</v>
          </cell>
        </row>
        <row r="33860">
          <cell r="A33860">
            <v>0</v>
          </cell>
          <cell r="B33860">
            <v>0</v>
          </cell>
          <cell r="C33860">
            <v>0</v>
          </cell>
          <cell r="D33860">
            <v>0</v>
          </cell>
        </row>
        <row r="33861">
          <cell r="A33861">
            <v>0</v>
          </cell>
          <cell r="B33861">
            <v>0</v>
          </cell>
          <cell r="C33861">
            <v>0</v>
          </cell>
          <cell r="D33861">
            <v>0</v>
          </cell>
        </row>
        <row r="33862">
          <cell r="A33862">
            <v>0</v>
          </cell>
          <cell r="B33862">
            <v>0</v>
          </cell>
          <cell r="C33862">
            <v>0</v>
          </cell>
          <cell r="D33862">
            <v>0</v>
          </cell>
        </row>
        <row r="33863">
          <cell r="A33863">
            <v>0</v>
          </cell>
          <cell r="B33863">
            <v>0</v>
          </cell>
          <cell r="C33863">
            <v>0</v>
          </cell>
          <cell r="D33863">
            <v>0</v>
          </cell>
        </row>
        <row r="33864">
          <cell r="A33864">
            <v>0</v>
          </cell>
          <cell r="B33864">
            <v>0</v>
          </cell>
          <cell r="C33864">
            <v>0</v>
          </cell>
          <cell r="D33864">
            <v>0</v>
          </cell>
        </row>
        <row r="33865">
          <cell r="A33865">
            <v>0</v>
          </cell>
          <cell r="B33865">
            <v>0</v>
          </cell>
          <cell r="C33865">
            <v>0</v>
          </cell>
          <cell r="D33865">
            <v>0</v>
          </cell>
        </row>
        <row r="33866">
          <cell r="A33866">
            <v>0</v>
          </cell>
          <cell r="B33866">
            <v>0</v>
          </cell>
          <cell r="C33866">
            <v>0</v>
          </cell>
          <cell r="D33866">
            <v>0</v>
          </cell>
        </row>
        <row r="33867">
          <cell r="A33867">
            <v>0</v>
          </cell>
          <cell r="B33867">
            <v>0</v>
          </cell>
          <cell r="C33867">
            <v>0</v>
          </cell>
          <cell r="D33867">
            <v>0</v>
          </cell>
        </row>
        <row r="33868">
          <cell r="A33868">
            <v>0</v>
          </cell>
          <cell r="B33868">
            <v>0</v>
          </cell>
          <cell r="C33868">
            <v>0</v>
          </cell>
          <cell r="D33868">
            <v>0</v>
          </cell>
        </row>
        <row r="33869">
          <cell r="A33869">
            <v>0</v>
          </cell>
          <cell r="B33869">
            <v>0</v>
          </cell>
          <cell r="C33869">
            <v>0</v>
          </cell>
          <cell r="D33869">
            <v>0</v>
          </cell>
        </row>
        <row r="33870">
          <cell r="A33870">
            <v>0</v>
          </cell>
          <cell r="B33870">
            <v>0</v>
          </cell>
          <cell r="C33870">
            <v>0</v>
          </cell>
          <cell r="D33870">
            <v>0</v>
          </cell>
        </row>
        <row r="33871">
          <cell r="A33871">
            <v>0</v>
          </cell>
          <cell r="B33871">
            <v>0</v>
          </cell>
          <cell r="C33871">
            <v>0</v>
          </cell>
          <cell r="D33871">
            <v>0</v>
          </cell>
        </row>
        <row r="33872">
          <cell r="A33872">
            <v>0</v>
          </cell>
          <cell r="B33872">
            <v>0</v>
          </cell>
          <cell r="C33872">
            <v>0</v>
          </cell>
          <cell r="D33872">
            <v>0</v>
          </cell>
        </row>
        <row r="33873">
          <cell r="A33873">
            <v>0</v>
          </cell>
          <cell r="B33873">
            <v>0</v>
          </cell>
          <cell r="C33873">
            <v>0</v>
          </cell>
          <cell r="D33873">
            <v>0</v>
          </cell>
        </row>
        <row r="33874">
          <cell r="A33874">
            <v>0</v>
          </cell>
          <cell r="B33874">
            <v>0</v>
          </cell>
          <cell r="C33874">
            <v>0</v>
          </cell>
          <cell r="D33874">
            <v>0</v>
          </cell>
        </row>
        <row r="33875">
          <cell r="A33875">
            <v>0</v>
          </cell>
          <cell r="B33875">
            <v>0</v>
          </cell>
          <cell r="C33875">
            <v>0</v>
          </cell>
          <cell r="D33875">
            <v>0</v>
          </cell>
        </row>
        <row r="33876">
          <cell r="A33876">
            <v>0</v>
          </cell>
          <cell r="B33876">
            <v>0</v>
          </cell>
          <cell r="C33876">
            <v>0</v>
          </cell>
          <cell r="D33876">
            <v>0</v>
          </cell>
        </row>
        <row r="33877">
          <cell r="A33877">
            <v>0</v>
          </cell>
          <cell r="B33877">
            <v>0</v>
          </cell>
          <cell r="C33877">
            <v>0</v>
          </cell>
          <cell r="D33877">
            <v>0</v>
          </cell>
        </row>
        <row r="33878">
          <cell r="A33878">
            <v>0</v>
          </cell>
          <cell r="B33878">
            <v>0</v>
          </cell>
          <cell r="C33878">
            <v>0</v>
          </cell>
          <cell r="D33878">
            <v>0</v>
          </cell>
        </row>
        <row r="33879">
          <cell r="A33879">
            <v>0</v>
          </cell>
          <cell r="B33879">
            <v>0</v>
          </cell>
          <cell r="C33879">
            <v>0</v>
          </cell>
          <cell r="D33879">
            <v>0</v>
          </cell>
        </row>
        <row r="33880">
          <cell r="A33880">
            <v>0</v>
          </cell>
          <cell r="B33880">
            <v>0</v>
          </cell>
          <cell r="C33880">
            <v>0</v>
          </cell>
          <cell r="D33880">
            <v>0</v>
          </cell>
        </row>
        <row r="33881">
          <cell r="A33881">
            <v>0</v>
          </cell>
          <cell r="B33881">
            <v>0</v>
          </cell>
          <cell r="C33881">
            <v>0</v>
          </cell>
          <cell r="D33881">
            <v>0</v>
          </cell>
        </row>
        <row r="33882">
          <cell r="A33882">
            <v>0</v>
          </cell>
          <cell r="B33882">
            <v>0</v>
          </cell>
          <cell r="C33882">
            <v>0</v>
          </cell>
          <cell r="D33882">
            <v>0</v>
          </cell>
        </row>
        <row r="33883">
          <cell r="A33883">
            <v>0</v>
          </cell>
          <cell r="B33883">
            <v>0</v>
          </cell>
          <cell r="C33883">
            <v>0</v>
          </cell>
          <cell r="D33883">
            <v>0</v>
          </cell>
        </row>
        <row r="33884">
          <cell r="A33884">
            <v>0</v>
          </cell>
          <cell r="B33884">
            <v>0</v>
          </cell>
          <cell r="C33884">
            <v>0</v>
          </cell>
          <cell r="D33884">
            <v>0</v>
          </cell>
        </row>
        <row r="33885">
          <cell r="A33885">
            <v>0</v>
          </cell>
          <cell r="B33885">
            <v>0</v>
          </cell>
          <cell r="C33885">
            <v>0</v>
          </cell>
          <cell r="D33885">
            <v>0</v>
          </cell>
        </row>
        <row r="33886">
          <cell r="A33886">
            <v>0</v>
          </cell>
          <cell r="B33886">
            <v>0</v>
          </cell>
          <cell r="C33886">
            <v>0</v>
          </cell>
          <cell r="D33886">
            <v>0</v>
          </cell>
        </row>
        <row r="33887">
          <cell r="A33887">
            <v>0</v>
          </cell>
          <cell r="B33887">
            <v>0</v>
          </cell>
          <cell r="C33887">
            <v>0</v>
          </cell>
          <cell r="D33887">
            <v>0</v>
          </cell>
        </row>
        <row r="33888">
          <cell r="A33888">
            <v>0</v>
          </cell>
          <cell r="B33888">
            <v>0</v>
          </cell>
          <cell r="C33888">
            <v>0</v>
          </cell>
          <cell r="D33888">
            <v>0</v>
          </cell>
        </row>
        <row r="33889">
          <cell r="A33889">
            <v>0</v>
          </cell>
          <cell r="B33889">
            <v>0</v>
          </cell>
          <cell r="C33889">
            <v>0</v>
          </cell>
          <cell r="D33889">
            <v>0</v>
          </cell>
        </row>
        <row r="33890">
          <cell r="A33890">
            <v>0</v>
          </cell>
          <cell r="B33890">
            <v>0</v>
          </cell>
          <cell r="C33890">
            <v>0</v>
          </cell>
          <cell r="D33890">
            <v>0</v>
          </cell>
        </row>
        <row r="33891">
          <cell r="A33891">
            <v>0</v>
          </cell>
          <cell r="B33891">
            <v>0</v>
          </cell>
          <cell r="C33891">
            <v>0</v>
          </cell>
          <cell r="D33891">
            <v>0</v>
          </cell>
        </row>
        <row r="33892">
          <cell r="A33892">
            <v>0</v>
          </cell>
          <cell r="B33892">
            <v>0</v>
          </cell>
          <cell r="C33892">
            <v>0</v>
          </cell>
          <cell r="D33892">
            <v>0</v>
          </cell>
        </row>
        <row r="33893">
          <cell r="A33893">
            <v>0</v>
          </cell>
          <cell r="B33893">
            <v>0</v>
          </cell>
          <cell r="C33893">
            <v>0</v>
          </cell>
          <cell r="D33893">
            <v>0</v>
          </cell>
        </row>
        <row r="33894">
          <cell r="A33894">
            <v>0</v>
          </cell>
          <cell r="B33894">
            <v>0</v>
          </cell>
          <cell r="C33894">
            <v>0</v>
          </cell>
          <cell r="D33894">
            <v>0</v>
          </cell>
        </row>
        <row r="33895">
          <cell r="A33895">
            <v>0</v>
          </cell>
          <cell r="B33895">
            <v>0</v>
          </cell>
          <cell r="C33895">
            <v>0</v>
          </cell>
          <cell r="D33895">
            <v>0</v>
          </cell>
        </row>
        <row r="33896">
          <cell r="A33896">
            <v>0</v>
          </cell>
          <cell r="B33896">
            <v>0</v>
          </cell>
          <cell r="C33896">
            <v>0</v>
          </cell>
          <cell r="D33896">
            <v>0</v>
          </cell>
        </row>
        <row r="33897">
          <cell r="A33897">
            <v>0</v>
          </cell>
          <cell r="B33897">
            <v>0</v>
          </cell>
          <cell r="C33897">
            <v>0</v>
          </cell>
          <cell r="D33897">
            <v>0</v>
          </cell>
        </row>
        <row r="33898">
          <cell r="A33898">
            <v>0</v>
          </cell>
          <cell r="B33898">
            <v>0</v>
          </cell>
          <cell r="C33898">
            <v>0</v>
          </cell>
          <cell r="D33898">
            <v>0</v>
          </cell>
        </row>
        <row r="33899">
          <cell r="A33899">
            <v>0</v>
          </cell>
          <cell r="B33899">
            <v>0</v>
          </cell>
          <cell r="C33899">
            <v>0</v>
          </cell>
          <cell r="D33899">
            <v>0</v>
          </cell>
        </row>
        <row r="33900">
          <cell r="A33900">
            <v>0</v>
          </cell>
          <cell r="B33900">
            <v>0</v>
          </cell>
          <cell r="C33900">
            <v>0</v>
          </cell>
          <cell r="D33900">
            <v>0</v>
          </cell>
        </row>
        <row r="33901">
          <cell r="A33901">
            <v>0</v>
          </cell>
          <cell r="B33901">
            <v>0</v>
          </cell>
          <cell r="C33901">
            <v>0</v>
          </cell>
          <cell r="D33901">
            <v>0</v>
          </cell>
        </row>
        <row r="33902">
          <cell r="A33902">
            <v>0</v>
          </cell>
          <cell r="B33902">
            <v>0</v>
          </cell>
          <cell r="C33902">
            <v>0</v>
          </cell>
          <cell r="D33902">
            <v>0</v>
          </cell>
        </row>
        <row r="33903">
          <cell r="A33903">
            <v>0</v>
          </cell>
          <cell r="B33903">
            <v>0</v>
          </cell>
          <cell r="C33903">
            <v>0</v>
          </cell>
          <cell r="D33903">
            <v>0</v>
          </cell>
        </row>
        <row r="33904">
          <cell r="A33904">
            <v>0</v>
          </cell>
          <cell r="B33904">
            <v>0</v>
          </cell>
          <cell r="C33904">
            <v>0</v>
          </cell>
          <cell r="D33904">
            <v>0</v>
          </cell>
        </row>
        <row r="33905">
          <cell r="A33905">
            <v>0</v>
          </cell>
          <cell r="B33905">
            <v>0</v>
          </cell>
          <cell r="C33905">
            <v>0</v>
          </cell>
          <cell r="D33905">
            <v>0</v>
          </cell>
        </row>
        <row r="33906">
          <cell r="A33906">
            <v>0</v>
          </cell>
          <cell r="B33906">
            <v>0</v>
          </cell>
          <cell r="C33906">
            <v>0</v>
          </cell>
          <cell r="D33906">
            <v>0</v>
          </cell>
        </row>
        <row r="33907">
          <cell r="A33907">
            <v>0</v>
          </cell>
          <cell r="B33907">
            <v>0</v>
          </cell>
          <cell r="C33907">
            <v>0</v>
          </cell>
          <cell r="D33907">
            <v>0</v>
          </cell>
        </row>
        <row r="33908">
          <cell r="A33908">
            <v>0</v>
          </cell>
          <cell r="B33908">
            <v>0</v>
          </cell>
          <cell r="C33908">
            <v>0</v>
          </cell>
          <cell r="D33908">
            <v>0</v>
          </cell>
        </row>
        <row r="33909">
          <cell r="A33909">
            <v>0</v>
          </cell>
          <cell r="B33909">
            <v>0</v>
          </cell>
          <cell r="C33909">
            <v>0</v>
          </cell>
          <cell r="D33909">
            <v>0</v>
          </cell>
        </row>
        <row r="33910">
          <cell r="A33910">
            <v>0</v>
          </cell>
          <cell r="B33910">
            <v>0</v>
          </cell>
          <cell r="C33910">
            <v>0</v>
          </cell>
          <cell r="D33910">
            <v>0</v>
          </cell>
        </row>
        <row r="33911">
          <cell r="A33911">
            <v>0</v>
          </cell>
          <cell r="B33911">
            <v>0</v>
          </cell>
          <cell r="C33911">
            <v>0</v>
          </cell>
          <cell r="D33911">
            <v>0</v>
          </cell>
        </row>
        <row r="33912">
          <cell r="A33912">
            <v>0</v>
          </cell>
          <cell r="B33912">
            <v>0</v>
          </cell>
          <cell r="C33912">
            <v>0</v>
          </cell>
          <cell r="D33912">
            <v>0</v>
          </cell>
        </row>
        <row r="33913">
          <cell r="A33913">
            <v>0</v>
          </cell>
          <cell r="B33913">
            <v>0</v>
          </cell>
          <cell r="C33913">
            <v>0</v>
          </cell>
          <cell r="D33913">
            <v>0</v>
          </cell>
        </row>
        <row r="33914">
          <cell r="A33914">
            <v>0</v>
          </cell>
          <cell r="B33914">
            <v>0</v>
          </cell>
          <cell r="C33914">
            <v>0</v>
          </cell>
          <cell r="D33914">
            <v>0</v>
          </cell>
        </row>
        <row r="33915">
          <cell r="A33915">
            <v>0</v>
          </cell>
          <cell r="B33915">
            <v>0</v>
          </cell>
          <cell r="C33915">
            <v>0</v>
          </cell>
          <cell r="D33915">
            <v>0</v>
          </cell>
        </row>
        <row r="33916">
          <cell r="A33916">
            <v>0</v>
          </cell>
          <cell r="B33916">
            <v>0</v>
          </cell>
          <cell r="C33916">
            <v>0</v>
          </cell>
          <cell r="D33916">
            <v>0</v>
          </cell>
        </row>
        <row r="33917">
          <cell r="A33917">
            <v>0</v>
          </cell>
          <cell r="B33917">
            <v>0</v>
          </cell>
          <cell r="C33917">
            <v>0</v>
          </cell>
          <cell r="D33917">
            <v>0</v>
          </cell>
        </row>
        <row r="33918">
          <cell r="A33918">
            <v>0</v>
          </cell>
          <cell r="B33918">
            <v>0</v>
          </cell>
          <cell r="C33918">
            <v>0</v>
          </cell>
          <cell r="D33918">
            <v>0</v>
          </cell>
        </row>
        <row r="33919">
          <cell r="A33919">
            <v>0</v>
          </cell>
          <cell r="B33919">
            <v>0</v>
          </cell>
          <cell r="C33919">
            <v>0</v>
          </cell>
          <cell r="D33919">
            <v>0</v>
          </cell>
        </row>
        <row r="33920">
          <cell r="A33920">
            <v>0</v>
          </cell>
          <cell r="B33920">
            <v>0</v>
          </cell>
          <cell r="C33920">
            <v>0</v>
          </cell>
          <cell r="D33920">
            <v>0</v>
          </cell>
        </row>
        <row r="33921">
          <cell r="A33921">
            <v>0</v>
          </cell>
          <cell r="B33921">
            <v>0</v>
          </cell>
          <cell r="C33921">
            <v>0</v>
          </cell>
          <cell r="D33921">
            <v>0</v>
          </cell>
        </row>
        <row r="33922">
          <cell r="A33922">
            <v>0</v>
          </cell>
          <cell r="B33922">
            <v>0</v>
          </cell>
          <cell r="C33922">
            <v>0</v>
          </cell>
          <cell r="D33922">
            <v>0</v>
          </cell>
        </row>
        <row r="33923">
          <cell r="A33923">
            <v>0</v>
          </cell>
          <cell r="B33923">
            <v>0</v>
          </cell>
          <cell r="C33923">
            <v>0</v>
          </cell>
          <cell r="D33923">
            <v>0</v>
          </cell>
        </row>
        <row r="33924">
          <cell r="A33924">
            <v>0</v>
          </cell>
          <cell r="B33924">
            <v>0</v>
          </cell>
          <cell r="C33924">
            <v>0</v>
          </cell>
          <cell r="D33924">
            <v>0</v>
          </cell>
        </row>
        <row r="33925">
          <cell r="A33925">
            <v>0</v>
          </cell>
          <cell r="B33925">
            <v>0</v>
          </cell>
          <cell r="C33925">
            <v>0</v>
          </cell>
          <cell r="D33925">
            <v>0</v>
          </cell>
        </row>
        <row r="33926">
          <cell r="A33926">
            <v>0</v>
          </cell>
          <cell r="B33926">
            <v>0</v>
          </cell>
          <cell r="C33926">
            <v>0</v>
          </cell>
          <cell r="D33926">
            <v>0</v>
          </cell>
        </row>
        <row r="33927">
          <cell r="A33927">
            <v>0</v>
          </cell>
          <cell r="B33927">
            <v>0</v>
          </cell>
          <cell r="C33927">
            <v>0</v>
          </cell>
          <cell r="D33927">
            <v>0</v>
          </cell>
        </row>
        <row r="33928">
          <cell r="A33928">
            <v>0</v>
          </cell>
          <cell r="B33928">
            <v>0</v>
          </cell>
          <cell r="C33928">
            <v>0</v>
          </cell>
          <cell r="D33928">
            <v>0</v>
          </cell>
        </row>
        <row r="33929">
          <cell r="A33929">
            <v>0</v>
          </cell>
          <cell r="B33929">
            <v>0</v>
          </cell>
          <cell r="C33929">
            <v>0</v>
          </cell>
          <cell r="D33929">
            <v>0</v>
          </cell>
        </row>
        <row r="33930">
          <cell r="A33930">
            <v>0</v>
          </cell>
          <cell r="B33930">
            <v>0</v>
          </cell>
          <cell r="C33930">
            <v>0</v>
          </cell>
          <cell r="D33930">
            <v>0</v>
          </cell>
        </row>
        <row r="33931">
          <cell r="A33931">
            <v>0</v>
          </cell>
          <cell r="B33931">
            <v>0</v>
          </cell>
          <cell r="C33931">
            <v>0</v>
          </cell>
          <cell r="D33931">
            <v>0</v>
          </cell>
        </row>
        <row r="33932">
          <cell r="A33932">
            <v>0</v>
          </cell>
          <cell r="B33932">
            <v>0</v>
          </cell>
          <cell r="C33932">
            <v>0</v>
          </cell>
          <cell r="D33932">
            <v>0</v>
          </cell>
        </row>
        <row r="33933">
          <cell r="A33933">
            <v>0</v>
          </cell>
          <cell r="B33933">
            <v>0</v>
          </cell>
          <cell r="C33933">
            <v>0</v>
          </cell>
          <cell r="D33933">
            <v>0</v>
          </cell>
        </row>
        <row r="33934">
          <cell r="A33934">
            <v>0</v>
          </cell>
          <cell r="B33934">
            <v>0</v>
          </cell>
          <cell r="C33934">
            <v>0</v>
          </cell>
          <cell r="D33934">
            <v>0</v>
          </cell>
        </row>
        <row r="33935">
          <cell r="A33935">
            <v>0</v>
          </cell>
          <cell r="B33935">
            <v>0</v>
          </cell>
          <cell r="C33935">
            <v>0</v>
          </cell>
          <cell r="D33935">
            <v>0</v>
          </cell>
        </row>
        <row r="33936">
          <cell r="A33936">
            <v>0</v>
          </cell>
          <cell r="B33936">
            <v>0</v>
          </cell>
          <cell r="C33936">
            <v>0</v>
          </cell>
          <cell r="D33936">
            <v>0</v>
          </cell>
        </row>
        <row r="33937">
          <cell r="A33937">
            <v>0</v>
          </cell>
          <cell r="B33937">
            <v>0</v>
          </cell>
          <cell r="C33937">
            <v>0</v>
          </cell>
          <cell r="D33937">
            <v>0</v>
          </cell>
        </row>
        <row r="33938">
          <cell r="A33938">
            <v>0</v>
          </cell>
          <cell r="B33938">
            <v>0</v>
          </cell>
          <cell r="C33938">
            <v>0</v>
          </cell>
          <cell r="D33938">
            <v>0</v>
          </cell>
        </row>
        <row r="33939">
          <cell r="A33939">
            <v>0</v>
          </cell>
          <cell r="B33939">
            <v>0</v>
          </cell>
          <cell r="C33939">
            <v>0</v>
          </cell>
          <cell r="D33939">
            <v>0</v>
          </cell>
        </row>
        <row r="33940">
          <cell r="A33940">
            <v>0</v>
          </cell>
          <cell r="B33940">
            <v>0</v>
          </cell>
          <cell r="C33940">
            <v>0</v>
          </cell>
          <cell r="D33940">
            <v>0</v>
          </cell>
        </row>
        <row r="33941">
          <cell r="A33941">
            <v>0</v>
          </cell>
          <cell r="B33941">
            <v>0</v>
          </cell>
          <cell r="C33941">
            <v>0</v>
          </cell>
          <cell r="D33941">
            <v>0</v>
          </cell>
        </row>
        <row r="33942">
          <cell r="A33942">
            <v>0</v>
          </cell>
          <cell r="B33942">
            <v>0</v>
          </cell>
          <cell r="C33942">
            <v>0</v>
          </cell>
          <cell r="D33942">
            <v>0</v>
          </cell>
        </row>
        <row r="33943">
          <cell r="A33943">
            <v>0</v>
          </cell>
          <cell r="B33943">
            <v>0</v>
          </cell>
          <cell r="C33943">
            <v>0</v>
          </cell>
          <cell r="D33943">
            <v>0</v>
          </cell>
        </row>
        <row r="33944">
          <cell r="A33944">
            <v>0</v>
          </cell>
          <cell r="B33944">
            <v>0</v>
          </cell>
          <cell r="C33944">
            <v>0</v>
          </cell>
          <cell r="D33944">
            <v>0</v>
          </cell>
        </row>
        <row r="33945">
          <cell r="A33945">
            <v>0</v>
          </cell>
          <cell r="B33945">
            <v>0</v>
          </cell>
          <cell r="C33945">
            <v>0</v>
          </cell>
          <cell r="D33945">
            <v>0</v>
          </cell>
        </row>
        <row r="33946">
          <cell r="A33946">
            <v>0</v>
          </cell>
          <cell r="B33946">
            <v>0</v>
          </cell>
          <cell r="C33946">
            <v>0</v>
          </cell>
          <cell r="D33946">
            <v>0</v>
          </cell>
        </row>
        <row r="33947">
          <cell r="A33947">
            <v>0</v>
          </cell>
          <cell r="B33947">
            <v>0</v>
          </cell>
          <cell r="C33947">
            <v>0</v>
          </cell>
          <cell r="D33947">
            <v>0</v>
          </cell>
        </row>
        <row r="33948">
          <cell r="A33948">
            <v>0</v>
          </cell>
          <cell r="B33948">
            <v>0</v>
          </cell>
          <cell r="C33948">
            <v>0</v>
          </cell>
          <cell r="D33948">
            <v>0</v>
          </cell>
        </row>
        <row r="33949">
          <cell r="A33949">
            <v>0</v>
          </cell>
          <cell r="B33949">
            <v>0</v>
          </cell>
          <cell r="C33949">
            <v>0</v>
          </cell>
          <cell r="D33949">
            <v>0</v>
          </cell>
        </row>
        <row r="33950">
          <cell r="A33950">
            <v>0</v>
          </cell>
          <cell r="B33950">
            <v>0</v>
          </cell>
          <cell r="C33950">
            <v>0</v>
          </cell>
          <cell r="D33950">
            <v>0</v>
          </cell>
        </row>
        <row r="33951">
          <cell r="A33951">
            <v>0</v>
          </cell>
          <cell r="B33951">
            <v>0</v>
          </cell>
          <cell r="C33951">
            <v>0</v>
          </cell>
          <cell r="D33951">
            <v>0</v>
          </cell>
        </row>
        <row r="33952">
          <cell r="A33952">
            <v>0</v>
          </cell>
          <cell r="B33952">
            <v>0</v>
          </cell>
          <cell r="C33952">
            <v>0</v>
          </cell>
          <cell r="D33952">
            <v>0</v>
          </cell>
        </row>
        <row r="33953">
          <cell r="A33953">
            <v>0</v>
          </cell>
          <cell r="B33953">
            <v>0</v>
          </cell>
          <cell r="C33953">
            <v>0</v>
          </cell>
          <cell r="D33953">
            <v>0</v>
          </cell>
        </row>
        <row r="33954">
          <cell r="A33954">
            <v>0</v>
          </cell>
          <cell r="B33954">
            <v>0</v>
          </cell>
          <cell r="C33954">
            <v>0</v>
          </cell>
          <cell r="D33954">
            <v>0</v>
          </cell>
        </row>
        <row r="33955">
          <cell r="A33955">
            <v>0</v>
          </cell>
          <cell r="B33955">
            <v>0</v>
          </cell>
          <cell r="C33955">
            <v>0</v>
          </cell>
          <cell r="D33955">
            <v>0</v>
          </cell>
        </row>
        <row r="33956">
          <cell r="A33956">
            <v>0</v>
          </cell>
          <cell r="B33956">
            <v>0</v>
          </cell>
          <cell r="C33956">
            <v>0</v>
          </cell>
          <cell r="D33956">
            <v>0</v>
          </cell>
        </row>
        <row r="33957">
          <cell r="A33957">
            <v>0</v>
          </cell>
          <cell r="B33957">
            <v>0</v>
          </cell>
          <cell r="C33957">
            <v>0</v>
          </cell>
          <cell r="D33957">
            <v>0</v>
          </cell>
        </row>
        <row r="33958">
          <cell r="A33958">
            <v>0</v>
          </cell>
          <cell r="B33958">
            <v>0</v>
          </cell>
          <cell r="C33958">
            <v>0</v>
          </cell>
          <cell r="D33958">
            <v>0</v>
          </cell>
        </row>
        <row r="33959">
          <cell r="A33959">
            <v>0</v>
          </cell>
          <cell r="B33959">
            <v>0</v>
          </cell>
          <cell r="C33959">
            <v>0</v>
          </cell>
          <cell r="D33959">
            <v>0</v>
          </cell>
        </row>
        <row r="33960">
          <cell r="A33960">
            <v>0</v>
          </cell>
          <cell r="B33960">
            <v>0</v>
          </cell>
          <cell r="C33960">
            <v>0</v>
          </cell>
          <cell r="D33960">
            <v>0</v>
          </cell>
        </row>
        <row r="33961">
          <cell r="A33961">
            <v>0</v>
          </cell>
          <cell r="B33961">
            <v>0</v>
          </cell>
          <cell r="C33961">
            <v>0</v>
          </cell>
          <cell r="D33961">
            <v>0</v>
          </cell>
        </row>
        <row r="33962">
          <cell r="A33962">
            <v>0</v>
          </cell>
          <cell r="B33962">
            <v>0</v>
          </cell>
          <cell r="C33962">
            <v>0</v>
          </cell>
          <cell r="D33962">
            <v>0</v>
          </cell>
        </row>
        <row r="33963">
          <cell r="A33963">
            <v>0</v>
          </cell>
          <cell r="B33963">
            <v>0</v>
          </cell>
          <cell r="C33963">
            <v>0</v>
          </cell>
          <cell r="D33963">
            <v>0</v>
          </cell>
        </row>
        <row r="33964">
          <cell r="A33964">
            <v>0</v>
          </cell>
          <cell r="B33964">
            <v>0</v>
          </cell>
          <cell r="C33964">
            <v>0</v>
          </cell>
          <cell r="D33964">
            <v>0</v>
          </cell>
        </row>
        <row r="33965">
          <cell r="A33965">
            <v>0</v>
          </cell>
          <cell r="B33965">
            <v>0</v>
          </cell>
          <cell r="C33965">
            <v>0</v>
          </cell>
          <cell r="D33965">
            <v>0</v>
          </cell>
        </row>
        <row r="33966">
          <cell r="A33966">
            <v>0</v>
          </cell>
          <cell r="B33966">
            <v>0</v>
          </cell>
          <cell r="C33966">
            <v>0</v>
          </cell>
          <cell r="D33966">
            <v>0</v>
          </cell>
        </row>
        <row r="33967">
          <cell r="A33967">
            <v>0</v>
          </cell>
          <cell r="B33967">
            <v>0</v>
          </cell>
          <cell r="C33967">
            <v>0</v>
          </cell>
          <cell r="D33967">
            <v>0</v>
          </cell>
        </row>
        <row r="33968">
          <cell r="A33968">
            <v>0</v>
          </cell>
          <cell r="B33968">
            <v>0</v>
          </cell>
          <cell r="C33968">
            <v>0</v>
          </cell>
          <cell r="D33968">
            <v>0</v>
          </cell>
        </row>
        <row r="33969">
          <cell r="A33969">
            <v>0</v>
          </cell>
          <cell r="B33969">
            <v>0</v>
          </cell>
          <cell r="C33969">
            <v>0</v>
          </cell>
          <cell r="D33969">
            <v>0</v>
          </cell>
        </row>
        <row r="33970">
          <cell r="A33970">
            <v>0</v>
          </cell>
          <cell r="B33970">
            <v>0</v>
          </cell>
          <cell r="C33970">
            <v>0</v>
          </cell>
          <cell r="D33970">
            <v>0</v>
          </cell>
        </row>
        <row r="33971">
          <cell r="A33971">
            <v>0</v>
          </cell>
          <cell r="B33971">
            <v>0</v>
          </cell>
          <cell r="C33971">
            <v>0</v>
          </cell>
          <cell r="D33971">
            <v>0</v>
          </cell>
        </row>
        <row r="33972">
          <cell r="A33972">
            <v>0</v>
          </cell>
          <cell r="B33972">
            <v>0</v>
          </cell>
          <cell r="C33972">
            <v>0</v>
          </cell>
          <cell r="D33972">
            <v>0</v>
          </cell>
        </row>
        <row r="33973">
          <cell r="A33973">
            <v>0</v>
          </cell>
          <cell r="B33973">
            <v>0</v>
          </cell>
          <cell r="C33973">
            <v>0</v>
          </cell>
          <cell r="D33973">
            <v>0</v>
          </cell>
        </row>
        <row r="33974">
          <cell r="A33974">
            <v>0</v>
          </cell>
          <cell r="B33974">
            <v>0</v>
          </cell>
          <cell r="C33974">
            <v>0</v>
          </cell>
          <cell r="D33974">
            <v>0</v>
          </cell>
        </row>
        <row r="33975">
          <cell r="A33975">
            <v>0</v>
          </cell>
          <cell r="B33975">
            <v>0</v>
          </cell>
          <cell r="C33975">
            <v>0</v>
          </cell>
          <cell r="D33975">
            <v>0</v>
          </cell>
        </row>
        <row r="33976">
          <cell r="A33976">
            <v>0</v>
          </cell>
          <cell r="B33976">
            <v>0</v>
          </cell>
          <cell r="C33976">
            <v>0</v>
          </cell>
          <cell r="D33976">
            <v>0</v>
          </cell>
        </row>
        <row r="33977">
          <cell r="A33977">
            <v>0</v>
          </cell>
          <cell r="B33977">
            <v>0</v>
          </cell>
          <cell r="C33977">
            <v>0</v>
          </cell>
          <cell r="D33977">
            <v>0</v>
          </cell>
        </row>
        <row r="33978">
          <cell r="A33978">
            <v>0</v>
          </cell>
          <cell r="B33978">
            <v>0</v>
          </cell>
          <cell r="C33978">
            <v>0</v>
          </cell>
          <cell r="D33978">
            <v>0</v>
          </cell>
        </row>
        <row r="33979">
          <cell r="A33979">
            <v>0</v>
          </cell>
          <cell r="B33979">
            <v>0</v>
          </cell>
          <cell r="C33979">
            <v>0</v>
          </cell>
          <cell r="D33979">
            <v>0</v>
          </cell>
        </row>
        <row r="33980">
          <cell r="A33980">
            <v>0</v>
          </cell>
          <cell r="B33980">
            <v>0</v>
          </cell>
          <cell r="C33980">
            <v>0</v>
          </cell>
          <cell r="D33980">
            <v>0</v>
          </cell>
        </row>
        <row r="33981">
          <cell r="A33981">
            <v>0</v>
          </cell>
          <cell r="B33981">
            <v>0</v>
          </cell>
          <cell r="C33981">
            <v>0</v>
          </cell>
          <cell r="D33981">
            <v>0</v>
          </cell>
        </row>
        <row r="33982">
          <cell r="A33982">
            <v>0</v>
          </cell>
          <cell r="B33982">
            <v>0</v>
          </cell>
          <cell r="C33982">
            <v>0</v>
          </cell>
          <cell r="D33982">
            <v>0</v>
          </cell>
        </row>
        <row r="33983">
          <cell r="A33983">
            <v>0</v>
          </cell>
          <cell r="B33983">
            <v>0</v>
          </cell>
          <cell r="C33983">
            <v>0</v>
          </cell>
          <cell r="D33983">
            <v>0</v>
          </cell>
        </row>
        <row r="33984">
          <cell r="A33984">
            <v>0</v>
          </cell>
          <cell r="B33984">
            <v>0</v>
          </cell>
          <cell r="C33984">
            <v>0</v>
          </cell>
          <cell r="D33984">
            <v>0</v>
          </cell>
        </row>
        <row r="33985">
          <cell r="A33985">
            <v>0</v>
          </cell>
          <cell r="B33985">
            <v>0</v>
          </cell>
          <cell r="C33985">
            <v>0</v>
          </cell>
          <cell r="D33985">
            <v>0</v>
          </cell>
        </row>
        <row r="33986">
          <cell r="A33986">
            <v>0</v>
          </cell>
          <cell r="B33986">
            <v>0</v>
          </cell>
          <cell r="C33986">
            <v>0</v>
          </cell>
          <cell r="D33986">
            <v>0</v>
          </cell>
        </row>
        <row r="33987">
          <cell r="A33987">
            <v>0</v>
          </cell>
          <cell r="B33987">
            <v>0</v>
          </cell>
          <cell r="C33987">
            <v>0</v>
          </cell>
          <cell r="D33987">
            <v>0</v>
          </cell>
        </row>
        <row r="33988">
          <cell r="A33988">
            <v>0</v>
          </cell>
          <cell r="B33988">
            <v>0</v>
          </cell>
          <cell r="C33988">
            <v>0</v>
          </cell>
          <cell r="D33988">
            <v>0</v>
          </cell>
        </row>
        <row r="33989">
          <cell r="A33989">
            <v>0</v>
          </cell>
          <cell r="B33989">
            <v>0</v>
          </cell>
          <cell r="C33989">
            <v>0</v>
          </cell>
          <cell r="D33989">
            <v>0</v>
          </cell>
        </row>
        <row r="33990">
          <cell r="A33990">
            <v>0</v>
          </cell>
          <cell r="B33990">
            <v>0</v>
          </cell>
          <cell r="C33990">
            <v>0</v>
          </cell>
          <cell r="D33990">
            <v>0</v>
          </cell>
        </row>
        <row r="33991">
          <cell r="A33991">
            <v>0</v>
          </cell>
          <cell r="B33991">
            <v>0</v>
          </cell>
          <cell r="C33991">
            <v>0</v>
          </cell>
          <cell r="D33991">
            <v>0</v>
          </cell>
        </row>
        <row r="33992">
          <cell r="A33992">
            <v>0</v>
          </cell>
          <cell r="B33992">
            <v>0</v>
          </cell>
          <cell r="C33992">
            <v>0</v>
          </cell>
          <cell r="D33992">
            <v>0</v>
          </cell>
        </row>
        <row r="33993">
          <cell r="A33993">
            <v>0</v>
          </cell>
          <cell r="B33993">
            <v>0</v>
          </cell>
          <cell r="C33993">
            <v>0</v>
          </cell>
          <cell r="D33993">
            <v>0</v>
          </cell>
        </row>
        <row r="33994">
          <cell r="A33994">
            <v>0</v>
          </cell>
          <cell r="B33994">
            <v>0</v>
          </cell>
          <cell r="C33994">
            <v>0</v>
          </cell>
          <cell r="D33994">
            <v>0</v>
          </cell>
        </row>
        <row r="33995">
          <cell r="A33995">
            <v>0</v>
          </cell>
          <cell r="B33995">
            <v>0</v>
          </cell>
          <cell r="C33995">
            <v>0</v>
          </cell>
          <cell r="D33995">
            <v>0</v>
          </cell>
        </row>
        <row r="33996">
          <cell r="A33996">
            <v>0</v>
          </cell>
          <cell r="B33996">
            <v>0</v>
          </cell>
          <cell r="C33996">
            <v>0</v>
          </cell>
          <cell r="D33996">
            <v>0</v>
          </cell>
        </row>
        <row r="33997">
          <cell r="A33997">
            <v>0</v>
          </cell>
          <cell r="B33997">
            <v>0</v>
          </cell>
          <cell r="C33997">
            <v>0</v>
          </cell>
          <cell r="D33997">
            <v>0</v>
          </cell>
        </row>
        <row r="33998">
          <cell r="A33998">
            <v>0</v>
          </cell>
          <cell r="B33998">
            <v>0</v>
          </cell>
          <cell r="C33998">
            <v>0</v>
          </cell>
          <cell r="D33998">
            <v>0</v>
          </cell>
        </row>
        <row r="33999">
          <cell r="A33999">
            <v>0</v>
          </cell>
          <cell r="B33999">
            <v>0</v>
          </cell>
          <cell r="C33999">
            <v>0</v>
          </cell>
          <cell r="D33999">
            <v>0</v>
          </cell>
        </row>
        <row r="34000">
          <cell r="A34000">
            <v>0</v>
          </cell>
          <cell r="B34000">
            <v>0</v>
          </cell>
          <cell r="C34000">
            <v>0</v>
          </cell>
          <cell r="D34000">
            <v>0</v>
          </cell>
        </row>
        <row r="34001">
          <cell r="A34001">
            <v>0</v>
          </cell>
          <cell r="B34001">
            <v>0</v>
          </cell>
          <cell r="C34001">
            <v>0</v>
          </cell>
          <cell r="D34001">
            <v>0</v>
          </cell>
        </row>
        <row r="34002">
          <cell r="A34002">
            <v>0</v>
          </cell>
          <cell r="B34002">
            <v>0</v>
          </cell>
          <cell r="C34002">
            <v>0</v>
          </cell>
          <cell r="D34002">
            <v>0</v>
          </cell>
        </row>
        <row r="34003">
          <cell r="A34003">
            <v>0</v>
          </cell>
          <cell r="B34003">
            <v>0</v>
          </cell>
          <cell r="C34003">
            <v>0</v>
          </cell>
          <cell r="D34003">
            <v>0</v>
          </cell>
        </row>
        <row r="34004">
          <cell r="A34004">
            <v>0</v>
          </cell>
          <cell r="B34004">
            <v>0</v>
          </cell>
          <cell r="C34004">
            <v>0</v>
          </cell>
          <cell r="D34004">
            <v>0</v>
          </cell>
        </row>
        <row r="34005">
          <cell r="A34005">
            <v>0</v>
          </cell>
          <cell r="B34005">
            <v>0</v>
          </cell>
          <cell r="C34005">
            <v>0</v>
          </cell>
          <cell r="D34005">
            <v>0</v>
          </cell>
        </row>
        <row r="34006">
          <cell r="A34006">
            <v>0</v>
          </cell>
          <cell r="B34006">
            <v>0</v>
          </cell>
          <cell r="C34006">
            <v>0</v>
          </cell>
          <cell r="D34006">
            <v>0</v>
          </cell>
        </row>
        <row r="34007">
          <cell r="A34007">
            <v>0</v>
          </cell>
          <cell r="B34007">
            <v>0</v>
          </cell>
          <cell r="C34007">
            <v>0</v>
          </cell>
          <cell r="D34007">
            <v>0</v>
          </cell>
        </row>
        <row r="34008">
          <cell r="A34008">
            <v>0</v>
          </cell>
          <cell r="B34008">
            <v>0</v>
          </cell>
          <cell r="C34008">
            <v>0</v>
          </cell>
          <cell r="D34008">
            <v>0</v>
          </cell>
        </row>
        <row r="34009">
          <cell r="A34009">
            <v>0</v>
          </cell>
          <cell r="B34009">
            <v>0</v>
          </cell>
          <cell r="C34009">
            <v>0</v>
          </cell>
          <cell r="D34009">
            <v>0</v>
          </cell>
        </row>
        <row r="34010">
          <cell r="A34010">
            <v>0</v>
          </cell>
          <cell r="B34010">
            <v>0</v>
          </cell>
          <cell r="C34010">
            <v>0</v>
          </cell>
          <cell r="D34010">
            <v>0</v>
          </cell>
        </row>
        <row r="34011">
          <cell r="A34011">
            <v>0</v>
          </cell>
          <cell r="B34011">
            <v>0</v>
          </cell>
          <cell r="C34011">
            <v>0</v>
          </cell>
          <cell r="D34011">
            <v>0</v>
          </cell>
        </row>
        <row r="34012">
          <cell r="A34012">
            <v>0</v>
          </cell>
          <cell r="B34012">
            <v>0</v>
          </cell>
          <cell r="C34012">
            <v>0</v>
          </cell>
          <cell r="D34012">
            <v>0</v>
          </cell>
        </row>
        <row r="34013">
          <cell r="A34013">
            <v>0</v>
          </cell>
          <cell r="B34013">
            <v>0</v>
          </cell>
          <cell r="C34013">
            <v>0</v>
          </cell>
          <cell r="D34013">
            <v>0</v>
          </cell>
        </row>
        <row r="34014">
          <cell r="A34014">
            <v>0</v>
          </cell>
          <cell r="B34014">
            <v>0</v>
          </cell>
          <cell r="C34014">
            <v>0</v>
          </cell>
          <cell r="D34014">
            <v>0</v>
          </cell>
        </row>
        <row r="34015">
          <cell r="A34015">
            <v>0</v>
          </cell>
          <cell r="B34015">
            <v>0</v>
          </cell>
          <cell r="C34015">
            <v>0</v>
          </cell>
          <cell r="D34015">
            <v>0</v>
          </cell>
        </row>
        <row r="34016">
          <cell r="A34016">
            <v>0</v>
          </cell>
          <cell r="B34016">
            <v>0</v>
          </cell>
          <cell r="C34016">
            <v>0</v>
          </cell>
          <cell r="D34016">
            <v>0</v>
          </cell>
        </row>
        <row r="34017">
          <cell r="A34017">
            <v>0</v>
          </cell>
          <cell r="B34017">
            <v>0</v>
          </cell>
          <cell r="C34017">
            <v>0</v>
          </cell>
          <cell r="D34017">
            <v>0</v>
          </cell>
        </row>
        <row r="34018">
          <cell r="A34018">
            <v>0</v>
          </cell>
          <cell r="B34018">
            <v>0</v>
          </cell>
          <cell r="C34018">
            <v>0</v>
          </cell>
          <cell r="D34018">
            <v>0</v>
          </cell>
        </row>
        <row r="34019">
          <cell r="A34019">
            <v>0</v>
          </cell>
          <cell r="B34019">
            <v>0</v>
          </cell>
          <cell r="C34019">
            <v>0</v>
          </cell>
          <cell r="D34019">
            <v>0</v>
          </cell>
        </row>
        <row r="34020">
          <cell r="A34020">
            <v>0</v>
          </cell>
          <cell r="B34020">
            <v>0</v>
          </cell>
          <cell r="C34020">
            <v>0</v>
          </cell>
          <cell r="D34020">
            <v>0</v>
          </cell>
        </row>
        <row r="34021">
          <cell r="A34021">
            <v>0</v>
          </cell>
          <cell r="B34021">
            <v>0</v>
          </cell>
          <cell r="C34021">
            <v>0</v>
          </cell>
          <cell r="D34021">
            <v>0</v>
          </cell>
        </row>
        <row r="34022">
          <cell r="A34022">
            <v>0</v>
          </cell>
          <cell r="B34022">
            <v>0</v>
          </cell>
          <cell r="C34022">
            <v>0</v>
          </cell>
          <cell r="D34022">
            <v>0</v>
          </cell>
        </row>
        <row r="34023">
          <cell r="A34023">
            <v>0</v>
          </cell>
          <cell r="B34023">
            <v>0</v>
          </cell>
          <cell r="C34023">
            <v>0</v>
          </cell>
          <cell r="D34023">
            <v>0</v>
          </cell>
        </row>
        <row r="34024">
          <cell r="A34024">
            <v>0</v>
          </cell>
          <cell r="B34024">
            <v>0</v>
          </cell>
          <cell r="C34024">
            <v>0</v>
          </cell>
          <cell r="D34024">
            <v>0</v>
          </cell>
        </row>
        <row r="34025">
          <cell r="A34025">
            <v>0</v>
          </cell>
          <cell r="B34025">
            <v>0</v>
          </cell>
          <cell r="C34025">
            <v>0</v>
          </cell>
          <cell r="D34025">
            <v>0</v>
          </cell>
        </row>
        <row r="34026">
          <cell r="A34026">
            <v>0</v>
          </cell>
          <cell r="B34026">
            <v>0</v>
          </cell>
          <cell r="C34026">
            <v>0</v>
          </cell>
          <cell r="D34026">
            <v>0</v>
          </cell>
        </row>
        <row r="34027">
          <cell r="A34027">
            <v>0</v>
          </cell>
          <cell r="B34027">
            <v>0</v>
          </cell>
          <cell r="C34027">
            <v>0</v>
          </cell>
          <cell r="D34027">
            <v>0</v>
          </cell>
        </row>
        <row r="34028">
          <cell r="A34028">
            <v>0</v>
          </cell>
          <cell r="B34028">
            <v>0</v>
          </cell>
          <cell r="C34028">
            <v>0</v>
          </cell>
          <cell r="D34028">
            <v>0</v>
          </cell>
        </row>
        <row r="34029">
          <cell r="A34029">
            <v>0</v>
          </cell>
          <cell r="B34029">
            <v>0</v>
          </cell>
          <cell r="C34029">
            <v>0</v>
          </cell>
          <cell r="D34029">
            <v>0</v>
          </cell>
        </row>
        <row r="34030">
          <cell r="A34030">
            <v>0</v>
          </cell>
          <cell r="B34030">
            <v>0</v>
          </cell>
          <cell r="C34030">
            <v>0</v>
          </cell>
          <cell r="D34030">
            <v>0</v>
          </cell>
        </row>
        <row r="34031">
          <cell r="A34031">
            <v>0</v>
          </cell>
          <cell r="B34031">
            <v>0</v>
          </cell>
          <cell r="C34031">
            <v>0</v>
          </cell>
          <cell r="D34031">
            <v>0</v>
          </cell>
        </row>
        <row r="34032">
          <cell r="A34032">
            <v>0</v>
          </cell>
          <cell r="B34032">
            <v>0</v>
          </cell>
          <cell r="C34032">
            <v>0</v>
          </cell>
          <cell r="D34032">
            <v>0</v>
          </cell>
        </row>
        <row r="34033">
          <cell r="A34033">
            <v>0</v>
          </cell>
          <cell r="B34033">
            <v>0</v>
          </cell>
          <cell r="C34033">
            <v>0</v>
          </cell>
          <cell r="D34033">
            <v>0</v>
          </cell>
        </row>
        <row r="34034">
          <cell r="A34034">
            <v>0</v>
          </cell>
          <cell r="B34034">
            <v>0</v>
          </cell>
          <cell r="C34034">
            <v>0</v>
          </cell>
          <cell r="D34034">
            <v>0</v>
          </cell>
        </row>
        <row r="34035">
          <cell r="A34035">
            <v>0</v>
          </cell>
          <cell r="B34035">
            <v>0</v>
          </cell>
          <cell r="C34035">
            <v>0</v>
          </cell>
          <cell r="D34035">
            <v>0</v>
          </cell>
        </row>
        <row r="34036">
          <cell r="A34036">
            <v>0</v>
          </cell>
          <cell r="B34036">
            <v>0</v>
          </cell>
          <cell r="C34036">
            <v>0</v>
          </cell>
          <cell r="D34036">
            <v>0</v>
          </cell>
        </row>
        <row r="34037">
          <cell r="A34037">
            <v>0</v>
          </cell>
          <cell r="B34037">
            <v>0</v>
          </cell>
          <cell r="C34037">
            <v>0</v>
          </cell>
          <cell r="D34037">
            <v>0</v>
          </cell>
        </row>
        <row r="34038">
          <cell r="A34038">
            <v>0</v>
          </cell>
          <cell r="B34038">
            <v>0</v>
          </cell>
          <cell r="C34038">
            <v>0</v>
          </cell>
          <cell r="D34038">
            <v>0</v>
          </cell>
        </row>
        <row r="34039">
          <cell r="A34039">
            <v>0</v>
          </cell>
          <cell r="B34039">
            <v>0</v>
          </cell>
          <cell r="C34039">
            <v>0</v>
          </cell>
          <cell r="D34039">
            <v>0</v>
          </cell>
        </row>
        <row r="34040">
          <cell r="A34040">
            <v>0</v>
          </cell>
          <cell r="B34040">
            <v>0</v>
          </cell>
          <cell r="C34040">
            <v>0</v>
          </cell>
          <cell r="D34040">
            <v>0</v>
          </cell>
        </row>
        <row r="34041">
          <cell r="A34041">
            <v>0</v>
          </cell>
          <cell r="B34041">
            <v>0</v>
          </cell>
          <cell r="C34041">
            <v>0</v>
          </cell>
          <cell r="D34041">
            <v>0</v>
          </cell>
        </row>
        <row r="34042">
          <cell r="A34042">
            <v>0</v>
          </cell>
          <cell r="B34042">
            <v>0</v>
          </cell>
          <cell r="C34042">
            <v>0</v>
          </cell>
          <cell r="D34042">
            <v>0</v>
          </cell>
        </row>
        <row r="34043">
          <cell r="A34043">
            <v>0</v>
          </cell>
          <cell r="B34043">
            <v>0</v>
          </cell>
          <cell r="C34043">
            <v>0</v>
          </cell>
          <cell r="D34043">
            <v>0</v>
          </cell>
        </row>
        <row r="34044">
          <cell r="A34044">
            <v>0</v>
          </cell>
          <cell r="B34044">
            <v>0</v>
          </cell>
          <cell r="C34044">
            <v>0</v>
          </cell>
          <cell r="D34044">
            <v>0</v>
          </cell>
        </row>
        <row r="34045">
          <cell r="A34045">
            <v>0</v>
          </cell>
          <cell r="B34045">
            <v>0</v>
          </cell>
          <cell r="C34045">
            <v>0</v>
          </cell>
          <cell r="D34045">
            <v>0</v>
          </cell>
        </row>
        <row r="34046">
          <cell r="A34046">
            <v>0</v>
          </cell>
          <cell r="B34046">
            <v>0</v>
          </cell>
          <cell r="C34046">
            <v>0</v>
          </cell>
          <cell r="D34046">
            <v>0</v>
          </cell>
        </row>
        <row r="34047">
          <cell r="A34047">
            <v>0</v>
          </cell>
          <cell r="B34047">
            <v>0</v>
          </cell>
          <cell r="C34047">
            <v>0</v>
          </cell>
          <cell r="D34047">
            <v>0</v>
          </cell>
        </row>
        <row r="34048">
          <cell r="A34048">
            <v>0</v>
          </cell>
          <cell r="B34048">
            <v>0</v>
          </cell>
          <cell r="C34048">
            <v>0</v>
          </cell>
          <cell r="D34048">
            <v>0</v>
          </cell>
        </row>
        <row r="34049">
          <cell r="A34049">
            <v>0</v>
          </cell>
          <cell r="B34049">
            <v>0</v>
          </cell>
          <cell r="C34049">
            <v>0</v>
          </cell>
          <cell r="D34049">
            <v>0</v>
          </cell>
        </row>
        <row r="34050">
          <cell r="A34050">
            <v>0</v>
          </cell>
          <cell r="B34050">
            <v>0</v>
          </cell>
          <cell r="C34050">
            <v>0</v>
          </cell>
          <cell r="D34050">
            <v>0</v>
          </cell>
        </row>
        <row r="34051">
          <cell r="A34051">
            <v>0</v>
          </cell>
          <cell r="B34051">
            <v>0</v>
          </cell>
          <cell r="C34051">
            <v>0</v>
          </cell>
          <cell r="D34051">
            <v>0</v>
          </cell>
        </row>
        <row r="34052">
          <cell r="A34052">
            <v>0</v>
          </cell>
          <cell r="B34052">
            <v>0</v>
          </cell>
          <cell r="C34052">
            <v>0</v>
          </cell>
          <cell r="D34052">
            <v>0</v>
          </cell>
        </row>
        <row r="34053">
          <cell r="A34053">
            <v>0</v>
          </cell>
          <cell r="B34053">
            <v>0</v>
          </cell>
          <cell r="C34053">
            <v>0</v>
          </cell>
          <cell r="D34053">
            <v>0</v>
          </cell>
        </row>
        <row r="34054">
          <cell r="A34054">
            <v>0</v>
          </cell>
          <cell r="B34054">
            <v>0</v>
          </cell>
          <cell r="C34054">
            <v>0</v>
          </cell>
          <cell r="D34054">
            <v>0</v>
          </cell>
        </row>
        <row r="34055">
          <cell r="A34055">
            <v>0</v>
          </cell>
          <cell r="B34055">
            <v>0</v>
          </cell>
          <cell r="C34055">
            <v>0</v>
          </cell>
          <cell r="D34055">
            <v>0</v>
          </cell>
        </row>
        <row r="34056">
          <cell r="A34056">
            <v>0</v>
          </cell>
          <cell r="B34056">
            <v>0</v>
          </cell>
          <cell r="C34056">
            <v>0</v>
          </cell>
          <cell r="D34056">
            <v>0</v>
          </cell>
        </row>
        <row r="34057">
          <cell r="A34057">
            <v>0</v>
          </cell>
          <cell r="B34057">
            <v>0</v>
          </cell>
          <cell r="C34057">
            <v>0</v>
          </cell>
          <cell r="D34057">
            <v>0</v>
          </cell>
        </row>
        <row r="34058">
          <cell r="A34058">
            <v>0</v>
          </cell>
          <cell r="B34058">
            <v>0</v>
          </cell>
          <cell r="C34058">
            <v>0</v>
          </cell>
          <cell r="D34058">
            <v>0</v>
          </cell>
        </row>
        <row r="34059">
          <cell r="A34059">
            <v>0</v>
          </cell>
          <cell r="B34059">
            <v>0</v>
          </cell>
          <cell r="C34059">
            <v>0</v>
          </cell>
          <cell r="D34059">
            <v>0</v>
          </cell>
        </row>
        <row r="34060">
          <cell r="A34060">
            <v>0</v>
          </cell>
          <cell r="B34060">
            <v>0</v>
          </cell>
          <cell r="C34060">
            <v>0</v>
          </cell>
          <cell r="D34060">
            <v>0</v>
          </cell>
        </row>
        <row r="34061">
          <cell r="A34061">
            <v>0</v>
          </cell>
          <cell r="B34061">
            <v>0</v>
          </cell>
          <cell r="C34061">
            <v>0</v>
          </cell>
          <cell r="D34061">
            <v>0</v>
          </cell>
        </row>
        <row r="34062">
          <cell r="A34062">
            <v>0</v>
          </cell>
          <cell r="B34062">
            <v>0</v>
          </cell>
          <cell r="C34062">
            <v>0</v>
          </cell>
          <cell r="D34062">
            <v>0</v>
          </cell>
        </row>
        <row r="34063">
          <cell r="A34063">
            <v>0</v>
          </cell>
          <cell r="B34063">
            <v>0</v>
          </cell>
          <cell r="C34063">
            <v>0</v>
          </cell>
          <cell r="D34063">
            <v>0</v>
          </cell>
        </row>
        <row r="34064">
          <cell r="A34064">
            <v>0</v>
          </cell>
          <cell r="B34064">
            <v>0</v>
          </cell>
          <cell r="C34064">
            <v>0</v>
          </cell>
          <cell r="D34064">
            <v>0</v>
          </cell>
        </row>
        <row r="34065">
          <cell r="A34065">
            <v>0</v>
          </cell>
          <cell r="B34065">
            <v>0</v>
          </cell>
          <cell r="C34065">
            <v>0</v>
          </cell>
          <cell r="D34065">
            <v>0</v>
          </cell>
        </row>
        <row r="34066">
          <cell r="A34066">
            <v>0</v>
          </cell>
          <cell r="B34066">
            <v>0</v>
          </cell>
          <cell r="C34066">
            <v>0</v>
          </cell>
          <cell r="D34066">
            <v>0</v>
          </cell>
        </row>
        <row r="34067">
          <cell r="A34067">
            <v>0</v>
          </cell>
          <cell r="B34067">
            <v>0</v>
          </cell>
          <cell r="C34067">
            <v>0</v>
          </cell>
          <cell r="D34067">
            <v>0</v>
          </cell>
        </row>
        <row r="34068">
          <cell r="A34068">
            <v>0</v>
          </cell>
          <cell r="B34068">
            <v>0</v>
          </cell>
          <cell r="C34068">
            <v>0</v>
          </cell>
          <cell r="D34068">
            <v>0</v>
          </cell>
        </row>
        <row r="34069">
          <cell r="A34069">
            <v>0</v>
          </cell>
          <cell r="B34069">
            <v>0</v>
          </cell>
          <cell r="C34069">
            <v>0</v>
          </cell>
          <cell r="D34069">
            <v>0</v>
          </cell>
        </row>
        <row r="34070">
          <cell r="A34070">
            <v>0</v>
          </cell>
          <cell r="B34070">
            <v>0</v>
          </cell>
          <cell r="C34070">
            <v>0</v>
          </cell>
          <cell r="D34070">
            <v>0</v>
          </cell>
        </row>
        <row r="34071">
          <cell r="A34071">
            <v>0</v>
          </cell>
          <cell r="B34071">
            <v>0</v>
          </cell>
          <cell r="C34071">
            <v>0</v>
          </cell>
          <cell r="D34071">
            <v>0</v>
          </cell>
        </row>
        <row r="34072">
          <cell r="A34072">
            <v>0</v>
          </cell>
          <cell r="B34072">
            <v>0</v>
          </cell>
          <cell r="C34072">
            <v>0</v>
          </cell>
          <cell r="D34072">
            <v>0</v>
          </cell>
        </row>
        <row r="34073">
          <cell r="A34073">
            <v>0</v>
          </cell>
          <cell r="B34073">
            <v>0</v>
          </cell>
          <cell r="C34073">
            <v>0</v>
          </cell>
          <cell r="D34073">
            <v>0</v>
          </cell>
        </row>
        <row r="34074">
          <cell r="A34074">
            <v>0</v>
          </cell>
          <cell r="B34074">
            <v>0</v>
          </cell>
          <cell r="C34074">
            <v>0</v>
          </cell>
          <cell r="D34074">
            <v>0</v>
          </cell>
        </row>
        <row r="34075">
          <cell r="A34075">
            <v>0</v>
          </cell>
          <cell r="B34075">
            <v>0</v>
          </cell>
          <cell r="C34075">
            <v>0</v>
          </cell>
          <cell r="D34075">
            <v>0</v>
          </cell>
        </row>
        <row r="34076">
          <cell r="A34076">
            <v>0</v>
          </cell>
          <cell r="B34076">
            <v>0</v>
          </cell>
          <cell r="C34076">
            <v>0</v>
          </cell>
          <cell r="D34076">
            <v>0</v>
          </cell>
        </row>
        <row r="34077">
          <cell r="A34077">
            <v>0</v>
          </cell>
          <cell r="B34077">
            <v>0</v>
          </cell>
          <cell r="C34077">
            <v>0</v>
          </cell>
          <cell r="D34077">
            <v>0</v>
          </cell>
        </row>
        <row r="34078">
          <cell r="A34078">
            <v>0</v>
          </cell>
          <cell r="B34078">
            <v>0</v>
          </cell>
          <cell r="C34078">
            <v>0</v>
          </cell>
          <cell r="D34078">
            <v>0</v>
          </cell>
        </row>
        <row r="34079">
          <cell r="A34079">
            <v>0</v>
          </cell>
          <cell r="B34079">
            <v>0</v>
          </cell>
          <cell r="C34079">
            <v>0</v>
          </cell>
          <cell r="D34079">
            <v>0</v>
          </cell>
        </row>
        <row r="34080">
          <cell r="A34080">
            <v>0</v>
          </cell>
          <cell r="B34080">
            <v>0</v>
          </cell>
          <cell r="C34080">
            <v>0</v>
          </cell>
          <cell r="D34080">
            <v>0</v>
          </cell>
        </row>
        <row r="34081">
          <cell r="A34081">
            <v>0</v>
          </cell>
          <cell r="B34081">
            <v>0</v>
          </cell>
          <cell r="C34081">
            <v>0</v>
          </cell>
          <cell r="D34081">
            <v>0</v>
          </cell>
        </row>
        <row r="34082">
          <cell r="A34082">
            <v>0</v>
          </cell>
          <cell r="B34082">
            <v>0</v>
          </cell>
          <cell r="C34082">
            <v>0</v>
          </cell>
          <cell r="D34082">
            <v>0</v>
          </cell>
        </row>
        <row r="34083">
          <cell r="A34083">
            <v>0</v>
          </cell>
          <cell r="B34083">
            <v>0</v>
          </cell>
          <cell r="C34083">
            <v>0</v>
          </cell>
          <cell r="D34083">
            <v>0</v>
          </cell>
        </row>
        <row r="34084">
          <cell r="A34084">
            <v>0</v>
          </cell>
          <cell r="B34084">
            <v>0</v>
          </cell>
          <cell r="C34084">
            <v>0</v>
          </cell>
          <cell r="D34084">
            <v>0</v>
          </cell>
        </row>
        <row r="34085">
          <cell r="A34085">
            <v>0</v>
          </cell>
          <cell r="B34085">
            <v>0</v>
          </cell>
          <cell r="C34085">
            <v>0</v>
          </cell>
          <cell r="D34085">
            <v>0</v>
          </cell>
        </row>
        <row r="34086">
          <cell r="A34086">
            <v>0</v>
          </cell>
          <cell r="B34086">
            <v>0</v>
          </cell>
          <cell r="C34086">
            <v>0</v>
          </cell>
          <cell r="D34086">
            <v>0</v>
          </cell>
        </row>
        <row r="34087">
          <cell r="A34087">
            <v>0</v>
          </cell>
          <cell r="B34087">
            <v>0</v>
          </cell>
          <cell r="C34087">
            <v>0</v>
          </cell>
          <cell r="D34087">
            <v>0</v>
          </cell>
        </row>
        <row r="34088">
          <cell r="A34088">
            <v>0</v>
          </cell>
          <cell r="B34088">
            <v>0</v>
          </cell>
          <cell r="C34088">
            <v>0</v>
          </cell>
          <cell r="D34088">
            <v>0</v>
          </cell>
        </row>
        <row r="34089">
          <cell r="A34089">
            <v>0</v>
          </cell>
          <cell r="B34089">
            <v>0</v>
          </cell>
          <cell r="C34089">
            <v>0</v>
          </cell>
          <cell r="D34089">
            <v>0</v>
          </cell>
        </row>
        <row r="34090">
          <cell r="A34090">
            <v>0</v>
          </cell>
          <cell r="B34090">
            <v>0</v>
          </cell>
          <cell r="C34090">
            <v>0</v>
          </cell>
          <cell r="D34090">
            <v>0</v>
          </cell>
        </row>
        <row r="34091">
          <cell r="A34091">
            <v>0</v>
          </cell>
          <cell r="B34091">
            <v>0</v>
          </cell>
          <cell r="C34091">
            <v>0</v>
          </cell>
          <cell r="D34091">
            <v>0</v>
          </cell>
        </row>
        <row r="34092">
          <cell r="A34092">
            <v>0</v>
          </cell>
          <cell r="B34092">
            <v>0</v>
          </cell>
          <cell r="C34092">
            <v>0</v>
          </cell>
          <cell r="D34092">
            <v>0</v>
          </cell>
        </row>
        <row r="34093">
          <cell r="A34093">
            <v>0</v>
          </cell>
          <cell r="B34093">
            <v>0</v>
          </cell>
          <cell r="C34093">
            <v>0</v>
          </cell>
          <cell r="D34093">
            <v>0</v>
          </cell>
        </row>
        <row r="34094">
          <cell r="A34094">
            <v>0</v>
          </cell>
          <cell r="B34094">
            <v>0</v>
          </cell>
          <cell r="C34094">
            <v>0</v>
          </cell>
          <cell r="D34094">
            <v>0</v>
          </cell>
        </row>
        <row r="34095">
          <cell r="A34095">
            <v>0</v>
          </cell>
          <cell r="B34095">
            <v>0</v>
          </cell>
          <cell r="C34095">
            <v>0</v>
          </cell>
          <cell r="D34095">
            <v>0</v>
          </cell>
        </row>
        <row r="34096">
          <cell r="A34096">
            <v>0</v>
          </cell>
          <cell r="B34096">
            <v>0</v>
          </cell>
          <cell r="C34096">
            <v>0</v>
          </cell>
          <cell r="D34096">
            <v>0</v>
          </cell>
        </row>
        <row r="34097">
          <cell r="A34097">
            <v>0</v>
          </cell>
          <cell r="B34097">
            <v>0</v>
          </cell>
          <cell r="C34097">
            <v>0</v>
          </cell>
          <cell r="D34097">
            <v>0</v>
          </cell>
        </row>
        <row r="34098">
          <cell r="A34098">
            <v>0</v>
          </cell>
          <cell r="B34098">
            <v>0</v>
          </cell>
          <cell r="C34098">
            <v>0</v>
          </cell>
          <cell r="D34098">
            <v>0</v>
          </cell>
        </row>
        <row r="34099">
          <cell r="A34099">
            <v>0</v>
          </cell>
          <cell r="B34099">
            <v>0</v>
          </cell>
          <cell r="C34099">
            <v>0</v>
          </cell>
          <cell r="D34099">
            <v>0</v>
          </cell>
        </row>
        <row r="34100">
          <cell r="A34100">
            <v>0</v>
          </cell>
          <cell r="B34100">
            <v>0</v>
          </cell>
          <cell r="C34100">
            <v>0</v>
          </cell>
          <cell r="D34100">
            <v>0</v>
          </cell>
        </row>
        <row r="34101">
          <cell r="A34101">
            <v>0</v>
          </cell>
          <cell r="B34101">
            <v>0</v>
          </cell>
          <cell r="C34101">
            <v>0</v>
          </cell>
          <cell r="D34101">
            <v>0</v>
          </cell>
        </row>
        <row r="34102">
          <cell r="A34102">
            <v>0</v>
          </cell>
          <cell r="B34102">
            <v>0</v>
          </cell>
          <cell r="C34102">
            <v>0</v>
          </cell>
          <cell r="D34102">
            <v>0</v>
          </cell>
        </row>
        <row r="34103">
          <cell r="A34103">
            <v>0</v>
          </cell>
          <cell r="B34103">
            <v>0</v>
          </cell>
          <cell r="C34103">
            <v>0</v>
          </cell>
          <cell r="D34103">
            <v>0</v>
          </cell>
        </row>
        <row r="34104">
          <cell r="A34104">
            <v>0</v>
          </cell>
          <cell r="B34104">
            <v>0</v>
          </cell>
          <cell r="C34104">
            <v>0</v>
          </cell>
          <cell r="D34104">
            <v>0</v>
          </cell>
        </row>
        <row r="34105">
          <cell r="A34105">
            <v>0</v>
          </cell>
          <cell r="B34105">
            <v>0</v>
          </cell>
          <cell r="C34105">
            <v>0</v>
          </cell>
          <cell r="D34105">
            <v>0</v>
          </cell>
        </row>
        <row r="34106">
          <cell r="A34106">
            <v>0</v>
          </cell>
          <cell r="B34106">
            <v>0</v>
          </cell>
          <cell r="C34106">
            <v>0</v>
          </cell>
          <cell r="D34106">
            <v>0</v>
          </cell>
        </row>
        <row r="34107">
          <cell r="A34107">
            <v>0</v>
          </cell>
          <cell r="B34107">
            <v>0</v>
          </cell>
          <cell r="C34107">
            <v>0</v>
          </cell>
          <cell r="D34107">
            <v>0</v>
          </cell>
        </row>
        <row r="34108">
          <cell r="A34108">
            <v>0</v>
          </cell>
          <cell r="B34108">
            <v>0</v>
          </cell>
          <cell r="C34108">
            <v>0</v>
          </cell>
          <cell r="D34108">
            <v>0</v>
          </cell>
        </row>
        <row r="34109">
          <cell r="A34109">
            <v>0</v>
          </cell>
          <cell r="B34109">
            <v>0</v>
          </cell>
          <cell r="C34109">
            <v>0</v>
          </cell>
          <cell r="D34109">
            <v>0</v>
          </cell>
        </row>
        <row r="34110">
          <cell r="A34110">
            <v>0</v>
          </cell>
          <cell r="B34110">
            <v>0</v>
          </cell>
          <cell r="C34110">
            <v>0</v>
          </cell>
          <cell r="D34110">
            <v>0</v>
          </cell>
        </row>
        <row r="34111">
          <cell r="A34111">
            <v>0</v>
          </cell>
          <cell r="B34111">
            <v>0</v>
          </cell>
          <cell r="C34111">
            <v>0</v>
          </cell>
          <cell r="D34111">
            <v>0</v>
          </cell>
        </row>
        <row r="34112">
          <cell r="A34112">
            <v>0</v>
          </cell>
          <cell r="B34112">
            <v>0</v>
          </cell>
          <cell r="C34112">
            <v>0</v>
          </cell>
          <cell r="D34112">
            <v>0</v>
          </cell>
        </row>
        <row r="34113">
          <cell r="A34113">
            <v>0</v>
          </cell>
          <cell r="B34113">
            <v>0</v>
          </cell>
          <cell r="C34113">
            <v>0</v>
          </cell>
          <cell r="D34113">
            <v>0</v>
          </cell>
        </row>
        <row r="34114">
          <cell r="A34114">
            <v>0</v>
          </cell>
          <cell r="B34114">
            <v>0</v>
          </cell>
          <cell r="C34114">
            <v>0</v>
          </cell>
          <cell r="D34114">
            <v>0</v>
          </cell>
        </row>
        <row r="34115">
          <cell r="A34115">
            <v>0</v>
          </cell>
          <cell r="B34115">
            <v>0</v>
          </cell>
          <cell r="C34115">
            <v>0</v>
          </cell>
          <cell r="D34115">
            <v>0</v>
          </cell>
        </row>
        <row r="34116">
          <cell r="A34116">
            <v>0</v>
          </cell>
          <cell r="B34116">
            <v>0</v>
          </cell>
          <cell r="C34116">
            <v>0</v>
          </cell>
          <cell r="D34116">
            <v>0</v>
          </cell>
        </row>
        <row r="34117">
          <cell r="A34117">
            <v>0</v>
          </cell>
          <cell r="B34117">
            <v>0</v>
          </cell>
          <cell r="C34117">
            <v>0</v>
          </cell>
          <cell r="D34117">
            <v>0</v>
          </cell>
        </row>
        <row r="34118">
          <cell r="A34118">
            <v>0</v>
          </cell>
          <cell r="B34118">
            <v>0</v>
          </cell>
          <cell r="C34118">
            <v>0</v>
          </cell>
          <cell r="D34118">
            <v>0</v>
          </cell>
        </row>
        <row r="34119">
          <cell r="A34119">
            <v>0</v>
          </cell>
          <cell r="B34119">
            <v>0</v>
          </cell>
          <cell r="C34119">
            <v>0</v>
          </cell>
          <cell r="D34119">
            <v>0</v>
          </cell>
        </row>
        <row r="34120">
          <cell r="A34120">
            <v>0</v>
          </cell>
          <cell r="B34120">
            <v>0</v>
          </cell>
          <cell r="C34120">
            <v>0</v>
          </cell>
          <cell r="D34120">
            <v>0</v>
          </cell>
        </row>
        <row r="34121">
          <cell r="A34121">
            <v>0</v>
          </cell>
          <cell r="B34121">
            <v>0</v>
          </cell>
          <cell r="C34121">
            <v>0</v>
          </cell>
          <cell r="D34121">
            <v>0</v>
          </cell>
        </row>
        <row r="34122">
          <cell r="A34122">
            <v>0</v>
          </cell>
          <cell r="B34122">
            <v>0</v>
          </cell>
          <cell r="C34122">
            <v>0</v>
          </cell>
          <cell r="D34122">
            <v>0</v>
          </cell>
        </row>
        <row r="34123">
          <cell r="A34123">
            <v>0</v>
          </cell>
          <cell r="B34123">
            <v>0</v>
          </cell>
          <cell r="C34123">
            <v>0</v>
          </cell>
          <cell r="D34123">
            <v>0</v>
          </cell>
        </row>
        <row r="34124">
          <cell r="A34124">
            <v>0</v>
          </cell>
          <cell r="B34124">
            <v>0</v>
          </cell>
          <cell r="C34124">
            <v>0</v>
          </cell>
          <cell r="D34124">
            <v>0</v>
          </cell>
        </row>
        <row r="34125">
          <cell r="A34125">
            <v>0</v>
          </cell>
          <cell r="B34125">
            <v>0</v>
          </cell>
          <cell r="C34125">
            <v>0</v>
          </cell>
          <cell r="D34125">
            <v>0</v>
          </cell>
        </row>
        <row r="34126">
          <cell r="A34126">
            <v>0</v>
          </cell>
          <cell r="B34126">
            <v>0</v>
          </cell>
          <cell r="C34126">
            <v>0</v>
          </cell>
          <cell r="D34126">
            <v>0</v>
          </cell>
        </row>
        <row r="34127">
          <cell r="A34127">
            <v>0</v>
          </cell>
          <cell r="B34127">
            <v>0</v>
          </cell>
          <cell r="C34127">
            <v>0</v>
          </cell>
          <cell r="D34127">
            <v>0</v>
          </cell>
        </row>
        <row r="34128">
          <cell r="A34128">
            <v>0</v>
          </cell>
          <cell r="B34128">
            <v>0</v>
          </cell>
          <cell r="C34128">
            <v>0</v>
          </cell>
          <cell r="D34128">
            <v>0</v>
          </cell>
        </row>
        <row r="34129">
          <cell r="A34129">
            <v>0</v>
          </cell>
          <cell r="B34129">
            <v>0</v>
          </cell>
          <cell r="C34129">
            <v>0</v>
          </cell>
          <cell r="D34129">
            <v>0</v>
          </cell>
        </row>
        <row r="34130">
          <cell r="A34130">
            <v>0</v>
          </cell>
          <cell r="B34130">
            <v>0</v>
          </cell>
          <cell r="C34130">
            <v>0</v>
          </cell>
          <cell r="D34130">
            <v>0</v>
          </cell>
        </row>
        <row r="34131">
          <cell r="A34131">
            <v>0</v>
          </cell>
          <cell r="B34131">
            <v>0</v>
          </cell>
          <cell r="C34131">
            <v>0</v>
          </cell>
          <cell r="D34131">
            <v>0</v>
          </cell>
        </row>
        <row r="34132">
          <cell r="A34132">
            <v>0</v>
          </cell>
          <cell r="B34132">
            <v>0</v>
          </cell>
          <cell r="C34132">
            <v>0</v>
          </cell>
          <cell r="D34132">
            <v>0</v>
          </cell>
        </row>
        <row r="34133">
          <cell r="A34133">
            <v>0</v>
          </cell>
          <cell r="B34133">
            <v>0</v>
          </cell>
          <cell r="C34133">
            <v>0</v>
          </cell>
          <cell r="D34133">
            <v>0</v>
          </cell>
        </row>
        <row r="34134">
          <cell r="A34134">
            <v>0</v>
          </cell>
          <cell r="B34134">
            <v>0</v>
          </cell>
          <cell r="C34134">
            <v>0</v>
          </cell>
          <cell r="D34134">
            <v>0</v>
          </cell>
        </row>
        <row r="34135">
          <cell r="A34135">
            <v>0</v>
          </cell>
          <cell r="B34135">
            <v>0</v>
          </cell>
          <cell r="C34135">
            <v>0</v>
          </cell>
          <cell r="D34135">
            <v>0</v>
          </cell>
        </row>
        <row r="34136">
          <cell r="A34136">
            <v>0</v>
          </cell>
          <cell r="B34136">
            <v>0</v>
          </cell>
          <cell r="C34136">
            <v>0</v>
          </cell>
          <cell r="D34136">
            <v>0</v>
          </cell>
        </row>
        <row r="34137">
          <cell r="A34137">
            <v>0</v>
          </cell>
          <cell r="B34137">
            <v>0</v>
          </cell>
          <cell r="C34137">
            <v>0</v>
          </cell>
          <cell r="D34137">
            <v>0</v>
          </cell>
        </row>
        <row r="34138">
          <cell r="A34138">
            <v>0</v>
          </cell>
          <cell r="B34138">
            <v>0</v>
          </cell>
          <cell r="C34138">
            <v>0</v>
          </cell>
          <cell r="D34138">
            <v>0</v>
          </cell>
        </row>
        <row r="34139">
          <cell r="A34139">
            <v>0</v>
          </cell>
          <cell r="B34139">
            <v>0</v>
          </cell>
          <cell r="C34139">
            <v>0</v>
          </cell>
          <cell r="D34139">
            <v>0</v>
          </cell>
        </row>
        <row r="34140">
          <cell r="A34140">
            <v>0</v>
          </cell>
          <cell r="B34140">
            <v>0</v>
          </cell>
          <cell r="C34140">
            <v>0</v>
          </cell>
          <cell r="D34140">
            <v>0</v>
          </cell>
        </row>
        <row r="34141">
          <cell r="A34141">
            <v>0</v>
          </cell>
          <cell r="B34141">
            <v>0</v>
          </cell>
          <cell r="C34141">
            <v>0</v>
          </cell>
          <cell r="D34141">
            <v>0</v>
          </cell>
        </row>
        <row r="34142">
          <cell r="A34142">
            <v>0</v>
          </cell>
          <cell r="B34142">
            <v>0</v>
          </cell>
          <cell r="C34142">
            <v>0</v>
          </cell>
          <cell r="D34142">
            <v>0</v>
          </cell>
        </row>
        <row r="34143">
          <cell r="A34143">
            <v>0</v>
          </cell>
          <cell r="B34143">
            <v>0</v>
          </cell>
          <cell r="C34143">
            <v>0</v>
          </cell>
          <cell r="D34143">
            <v>0</v>
          </cell>
        </row>
        <row r="34144">
          <cell r="A34144">
            <v>0</v>
          </cell>
          <cell r="B34144">
            <v>0</v>
          </cell>
          <cell r="C34144">
            <v>0</v>
          </cell>
          <cell r="D34144">
            <v>0</v>
          </cell>
        </row>
        <row r="34145">
          <cell r="A34145">
            <v>0</v>
          </cell>
          <cell r="B34145">
            <v>0</v>
          </cell>
          <cell r="C34145">
            <v>0</v>
          </cell>
          <cell r="D34145">
            <v>0</v>
          </cell>
        </row>
        <row r="34146">
          <cell r="A34146">
            <v>0</v>
          </cell>
          <cell r="B34146">
            <v>0</v>
          </cell>
          <cell r="C34146">
            <v>0</v>
          </cell>
          <cell r="D34146">
            <v>0</v>
          </cell>
        </row>
        <row r="34147">
          <cell r="A34147">
            <v>0</v>
          </cell>
          <cell r="B34147">
            <v>0</v>
          </cell>
          <cell r="C34147">
            <v>0</v>
          </cell>
          <cell r="D34147">
            <v>0</v>
          </cell>
        </row>
        <row r="34148">
          <cell r="A34148">
            <v>0</v>
          </cell>
          <cell r="B34148">
            <v>0</v>
          </cell>
          <cell r="C34148">
            <v>0</v>
          </cell>
          <cell r="D34148">
            <v>0</v>
          </cell>
        </row>
        <row r="34149">
          <cell r="A34149">
            <v>0</v>
          </cell>
          <cell r="B34149">
            <v>0</v>
          </cell>
          <cell r="C34149">
            <v>0</v>
          </cell>
          <cell r="D34149">
            <v>0</v>
          </cell>
        </row>
        <row r="34150">
          <cell r="A34150">
            <v>0</v>
          </cell>
          <cell r="B34150">
            <v>0</v>
          </cell>
          <cell r="C34150">
            <v>0</v>
          </cell>
          <cell r="D34150">
            <v>0</v>
          </cell>
        </row>
        <row r="34151">
          <cell r="A34151">
            <v>0</v>
          </cell>
          <cell r="B34151">
            <v>0</v>
          </cell>
          <cell r="C34151">
            <v>0</v>
          </cell>
          <cell r="D34151">
            <v>0</v>
          </cell>
        </row>
        <row r="34152">
          <cell r="A34152">
            <v>0</v>
          </cell>
          <cell r="B34152">
            <v>0</v>
          </cell>
          <cell r="C34152">
            <v>0</v>
          </cell>
          <cell r="D34152">
            <v>0</v>
          </cell>
        </row>
        <row r="34153">
          <cell r="A34153">
            <v>0</v>
          </cell>
          <cell r="B34153">
            <v>0</v>
          </cell>
          <cell r="C34153">
            <v>0</v>
          </cell>
          <cell r="D34153">
            <v>0</v>
          </cell>
        </row>
        <row r="34154">
          <cell r="A34154">
            <v>0</v>
          </cell>
          <cell r="B34154">
            <v>0</v>
          </cell>
          <cell r="C34154">
            <v>0</v>
          </cell>
          <cell r="D34154">
            <v>0</v>
          </cell>
        </row>
        <row r="34155">
          <cell r="A34155">
            <v>0</v>
          </cell>
          <cell r="B34155">
            <v>0</v>
          </cell>
          <cell r="C34155">
            <v>0</v>
          </cell>
          <cell r="D34155">
            <v>0</v>
          </cell>
        </row>
        <row r="34156">
          <cell r="A34156">
            <v>0</v>
          </cell>
          <cell r="B34156">
            <v>0</v>
          </cell>
          <cell r="C34156">
            <v>0</v>
          </cell>
          <cell r="D34156">
            <v>0</v>
          </cell>
        </row>
        <row r="34157">
          <cell r="A34157">
            <v>0</v>
          </cell>
          <cell r="B34157">
            <v>0</v>
          </cell>
          <cell r="C34157">
            <v>0</v>
          </cell>
          <cell r="D34157">
            <v>0</v>
          </cell>
        </row>
        <row r="34158">
          <cell r="A34158">
            <v>0</v>
          </cell>
          <cell r="B34158">
            <v>0</v>
          </cell>
          <cell r="C34158">
            <v>0</v>
          </cell>
          <cell r="D34158">
            <v>0</v>
          </cell>
        </row>
        <row r="34159">
          <cell r="A34159">
            <v>0</v>
          </cell>
          <cell r="B34159">
            <v>0</v>
          </cell>
          <cell r="C34159">
            <v>0</v>
          </cell>
          <cell r="D34159">
            <v>0</v>
          </cell>
        </row>
        <row r="34160">
          <cell r="A34160">
            <v>0</v>
          </cell>
          <cell r="B34160">
            <v>0</v>
          </cell>
          <cell r="C34160">
            <v>0</v>
          </cell>
          <cell r="D34160">
            <v>0</v>
          </cell>
        </row>
        <row r="34161">
          <cell r="A34161">
            <v>0</v>
          </cell>
          <cell r="B34161">
            <v>0</v>
          </cell>
          <cell r="C34161">
            <v>0</v>
          </cell>
          <cell r="D34161">
            <v>0</v>
          </cell>
        </row>
        <row r="34162">
          <cell r="A34162">
            <v>0</v>
          </cell>
          <cell r="B34162">
            <v>0</v>
          </cell>
          <cell r="C34162">
            <v>0</v>
          </cell>
          <cell r="D34162">
            <v>0</v>
          </cell>
        </row>
        <row r="34163">
          <cell r="A34163">
            <v>0</v>
          </cell>
          <cell r="B34163">
            <v>0</v>
          </cell>
          <cell r="C34163">
            <v>0</v>
          </cell>
          <cell r="D34163">
            <v>0</v>
          </cell>
        </row>
        <row r="34164">
          <cell r="A34164">
            <v>0</v>
          </cell>
          <cell r="B34164">
            <v>0</v>
          </cell>
          <cell r="C34164">
            <v>0</v>
          </cell>
          <cell r="D34164">
            <v>0</v>
          </cell>
        </row>
        <row r="34165">
          <cell r="A34165">
            <v>0</v>
          </cell>
          <cell r="B34165">
            <v>0</v>
          </cell>
          <cell r="C34165">
            <v>0</v>
          </cell>
          <cell r="D34165">
            <v>0</v>
          </cell>
        </row>
        <row r="34166">
          <cell r="A34166">
            <v>0</v>
          </cell>
          <cell r="B34166">
            <v>0</v>
          </cell>
          <cell r="C34166">
            <v>0</v>
          </cell>
          <cell r="D34166">
            <v>0</v>
          </cell>
        </row>
        <row r="34167">
          <cell r="A34167">
            <v>0</v>
          </cell>
          <cell r="B34167">
            <v>0</v>
          </cell>
          <cell r="C34167">
            <v>0</v>
          </cell>
          <cell r="D34167">
            <v>0</v>
          </cell>
        </row>
        <row r="34168">
          <cell r="A34168">
            <v>0</v>
          </cell>
          <cell r="B34168">
            <v>0</v>
          </cell>
          <cell r="C34168">
            <v>0</v>
          </cell>
          <cell r="D34168">
            <v>0</v>
          </cell>
        </row>
        <row r="34169">
          <cell r="A34169">
            <v>0</v>
          </cell>
          <cell r="B34169">
            <v>0</v>
          </cell>
          <cell r="C34169">
            <v>0</v>
          </cell>
          <cell r="D34169">
            <v>0</v>
          </cell>
        </row>
        <row r="34170">
          <cell r="A34170">
            <v>0</v>
          </cell>
          <cell r="B34170">
            <v>0</v>
          </cell>
          <cell r="C34170">
            <v>0</v>
          </cell>
          <cell r="D34170">
            <v>0</v>
          </cell>
        </row>
        <row r="34171">
          <cell r="A34171">
            <v>0</v>
          </cell>
          <cell r="B34171">
            <v>0</v>
          </cell>
          <cell r="C34171">
            <v>0</v>
          </cell>
          <cell r="D34171">
            <v>0</v>
          </cell>
        </row>
        <row r="34172">
          <cell r="A34172">
            <v>0</v>
          </cell>
          <cell r="B34172">
            <v>0</v>
          </cell>
          <cell r="C34172">
            <v>0</v>
          </cell>
          <cell r="D34172">
            <v>0</v>
          </cell>
        </row>
        <row r="34173">
          <cell r="A34173">
            <v>0</v>
          </cell>
          <cell r="B34173">
            <v>0</v>
          </cell>
          <cell r="C34173">
            <v>0</v>
          </cell>
          <cell r="D34173">
            <v>0</v>
          </cell>
        </row>
        <row r="34174">
          <cell r="A34174">
            <v>0</v>
          </cell>
          <cell r="B34174">
            <v>0</v>
          </cell>
          <cell r="C34174">
            <v>0</v>
          </cell>
          <cell r="D34174">
            <v>0</v>
          </cell>
        </row>
        <row r="34175">
          <cell r="A34175">
            <v>0</v>
          </cell>
          <cell r="B34175">
            <v>0</v>
          </cell>
          <cell r="C34175">
            <v>0</v>
          </cell>
          <cell r="D34175">
            <v>0</v>
          </cell>
        </row>
        <row r="34176">
          <cell r="A34176">
            <v>0</v>
          </cell>
          <cell r="B34176">
            <v>0</v>
          </cell>
          <cell r="C34176">
            <v>0</v>
          </cell>
          <cell r="D34176">
            <v>0</v>
          </cell>
        </row>
        <row r="34177">
          <cell r="A34177">
            <v>0</v>
          </cell>
          <cell r="B34177">
            <v>0</v>
          </cell>
          <cell r="C34177">
            <v>0</v>
          </cell>
          <cell r="D34177">
            <v>0</v>
          </cell>
        </row>
        <row r="34178">
          <cell r="A34178">
            <v>0</v>
          </cell>
          <cell r="B34178">
            <v>0</v>
          </cell>
          <cell r="C34178">
            <v>0</v>
          </cell>
          <cell r="D34178">
            <v>0</v>
          </cell>
        </row>
        <row r="34179">
          <cell r="A34179">
            <v>0</v>
          </cell>
          <cell r="B34179">
            <v>0</v>
          </cell>
          <cell r="C34179">
            <v>0</v>
          </cell>
          <cell r="D34179">
            <v>0</v>
          </cell>
        </row>
        <row r="34180">
          <cell r="A34180">
            <v>0</v>
          </cell>
          <cell r="B34180">
            <v>0</v>
          </cell>
          <cell r="C34180">
            <v>0</v>
          </cell>
          <cell r="D34180">
            <v>0</v>
          </cell>
        </row>
        <row r="34181">
          <cell r="A34181">
            <v>0</v>
          </cell>
          <cell r="B34181">
            <v>0</v>
          </cell>
          <cell r="C34181">
            <v>0</v>
          </cell>
          <cell r="D34181">
            <v>0</v>
          </cell>
        </row>
        <row r="34182">
          <cell r="A34182">
            <v>0</v>
          </cell>
          <cell r="B34182">
            <v>0</v>
          </cell>
          <cell r="C34182">
            <v>0</v>
          </cell>
          <cell r="D34182">
            <v>0</v>
          </cell>
        </row>
        <row r="34183">
          <cell r="A34183">
            <v>0</v>
          </cell>
          <cell r="B34183">
            <v>0</v>
          </cell>
          <cell r="C34183">
            <v>0</v>
          </cell>
          <cell r="D34183">
            <v>0</v>
          </cell>
        </row>
        <row r="34184">
          <cell r="A34184">
            <v>0</v>
          </cell>
          <cell r="B34184">
            <v>0</v>
          </cell>
          <cell r="C34184">
            <v>0</v>
          </cell>
          <cell r="D34184">
            <v>0</v>
          </cell>
        </row>
        <row r="34185">
          <cell r="A34185">
            <v>0</v>
          </cell>
          <cell r="B34185">
            <v>0</v>
          </cell>
          <cell r="C34185">
            <v>0</v>
          </cell>
          <cell r="D34185">
            <v>0</v>
          </cell>
        </row>
        <row r="34186">
          <cell r="A34186">
            <v>0</v>
          </cell>
          <cell r="B34186">
            <v>0</v>
          </cell>
          <cell r="C34186">
            <v>0</v>
          </cell>
          <cell r="D34186">
            <v>0</v>
          </cell>
        </row>
        <row r="34187">
          <cell r="A34187">
            <v>0</v>
          </cell>
          <cell r="B34187">
            <v>0</v>
          </cell>
          <cell r="C34187">
            <v>0</v>
          </cell>
          <cell r="D34187">
            <v>0</v>
          </cell>
        </row>
        <row r="34188">
          <cell r="A34188">
            <v>0</v>
          </cell>
          <cell r="B34188">
            <v>0</v>
          </cell>
          <cell r="C34188">
            <v>0</v>
          </cell>
          <cell r="D34188">
            <v>0</v>
          </cell>
        </row>
        <row r="34189">
          <cell r="A34189">
            <v>0</v>
          </cell>
          <cell r="B34189">
            <v>0</v>
          </cell>
          <cell r="C34189">
            <v>0</v>
          </cell>
          <cell r="D34189">
            <v>0</v>
          </cell>
        </row>
        <row r="34190">
          <cell r="A34190">
            <v>0</v>
          </cell>
          <cell r="B34190">
            <v>0</v>
          </cell>
          <cell r="C34190">
            <v>0</v>
          </cell>
          <cell r="D34190">
            <v>0</v>
          </cell>
        </row>
        <row r="34191">
          <cell r="A34191">
            <v>0</v>
          </cell>
          <cell r="B34191">
            <v>0</v>
          </cell>
          <cell r="C34191">
            <v>0</v>
          </cell>
          <cell r="D34191">
            <v>0</v>
          </cell>
        </row>
        <row r="34192">
          <cell r="A34192">
            <v>0</v>
          </cell>
          <cell r="B34192">
            <v>0</v>
          </cell>
          <cell r="C34192">
            <v>0</v>
          </cell>
          <cell r="D34192">
            <v>0</v>
          </cell>
        </row>
        <row r="34193">
          <cell r="A34193">
            <v>0</v>
          </cell>
          <cell r="B34193">
            <v>0</v>
          </cell>
          <cell r="C34193">
            <v>0</v>
          </cell>
          <cell r="D34193">
            <v>0</v>
          </cell>
        </row>
        <row r="34194">
          <cell r="A34194">
            <v>0</v>
          </cell>
          <cell r="B34194">
            <v>0</v>
          </cell>
          <cell r="C34194">
            <v>0</v>
          </cell>
          <cell r="D34194">
            <v>0</v>
          </cell>
        </row>
        <row r="34195">
          <cell r="A34195">
            <v>0</v>
          </cell>
          <cell r="B34195">
            <v>0</v>
          </cell>
          <cell r="C34195">
            <v>0</v>
          </cell>
          <cell r="D34195">
            <v>0</v>
          </cell>
        </row>
        <row r="34196">
          <cell r="A34196">
            <v>0</v>
          </cell>
          <cell r="B34196">
            <v>0</v>
          </cell>
          <cell r="C34196">
            <v>0</v>
          </cell>
          <cell r="D34196">
            <v>0</v>
          </cell>
        </row>
        <row r="34197">
          <cell r="A34197">
            <v>0</v>
          </cell>
          <cell r="B34197">
            <v>0</v>
          </cell>
          <cell r="C34197">
            <v>0</v>
          </cell>
          <cell r="D34197">
            <v>0</v>
          </cell>
        </row>
        <row r="34198">
          <cell r="A34198">
            <v>0</v>
          </cell>
          <cell r="B34198">
            <v>0</v>
          </cell>
          <cell r="C34198">
            <v>0</v>
          </cell>
          <cell r="D34198">
            <v>0</v>
          </cell>
        </row>
        <row r="34199">
          <cell r="A34199">
            <v>0</v>
          </cell>
          <cell r="B34199">
            <v>0</v>
          </cell>
          <cell r="C34199">
            <v>0</v>
          </cell>
          <cell r="D34199">
            <v>0</v>
          </cell>
        </row>
        <row r="34200">
          <cell r="A34200">
            <v>0</v>
          </cell>
          <cell r="B34200">
            <v>0</v>
          </cell>
          <cell r="C34200">
            <v>0</v>
          </cell>
          <cell r="D34200">
            <v>0</v>
          </cell>
        </row>
        <row r="34201">
          <cell r="A34201">
            <v>0</v>
          </cell>
          <cell r="B34201">
            <v>0</v>
          </cell>
          <cell r="C34201">
            <v>0</v>
          </cell>
          <cell r="D34201">
            <v>0</v>
          </cell>
        </row>
        <row r="34202">
          <cell r="A34202">
            <v>0</v>
          </cell>
          <cell r="B34202">
            <v>0</v>
          </cell>
          <cell r="C34202">
            <v>0</v>
          </cell>
          <cell r="D34202">
            <v>0</v>
          </cell>
        </row>
        <row r="34203">
          <cell r="A34203">
            <v>0</v>
          </cell>
          <cell r="B34203">
            <v>0</v>
          </cell>
          <cell r="C34203">
            <v>0</v>
          </cell>
          <cell r="D34203">
            <v>0</v>
          </cell>
        </row>
        <row r="34204">
          <cell r="A34204">
            <v>0</v>
          </cell>
          <cell r="B34204">
            <v>0</v>
          </cell>
          <cell r="C34204">
            <v>0</v>
          </cell>
          <cell r="D34204">
            <v>0</v>
          </cell>
        </row>
        <row r="34205">
          <cell r="A34205">
            <v>0</v>
          </cell>
          <cell r="B34205">
            <v>0</v>
          </cell>
          <cell r="C34205">
            <v>0</v>
          </cell>
          <cell r="D34205">
            <v>0</v>
          </cell>
        </row>
        <row r="34206">
          <cell r="A34206">
            <v>0</v>
          </cell>
          <cell r="B34206">
            <v>0</v>
          </cell>
          <cell r="C34206">
            <v>0</v>
          </cell>
          <cell r="D34206">
            <v>0</v>
          </cell>
        </row>
        <row r="34207">
          <cell r="A34207">
            <v>0</v>
          </cell>
          <cell r="B34207">
            <v>0</v>
          </cell>
          <cell r="C34207">
            <v>0</v>
          </cell>
          <cell r="D34207">
            <v>0</v>
          </cell>
        </row>
        <row r="34208">
          <cell r="A34208">
            <v>0</v>
          </cell>
          <cell r="B34208">
            <v>0</v>
          </cell>
          <cell r="C34208">
            <v>0</v>
          </cell>
          <cell r="D34208">
            <v>0</v>
          </cell>
        </row>
        <row r="34209">
          <cell r="A34209">
            <v>0</v>
          </cell>
          <cell r="B34209">
            <v>0</v>
          </cell>
          <cell r="C34209">
            <v>0</v>
          </cell>
          <cell r="D34209">
            <v>0</v>
          </cell>
        </row>
        <row r="34210">
          <cell r="A34210">
            <v>0</v>
          </cell>
          <cell r="B34210">
            <v>0</v>
          </cell>
          <cell r="C34210">
            <v>0</v>
          </cell>
          <cell r="D34210">
            <v>0</v>
          </cell>
        </row>
        <row r="34211">
          <cell r="A34211">
            <v>0</v>
          </cell>
          <cell r="B34211">
            <v>0</v>
          </cell>
          <cell r="C34211">
            <v>0</v>
          </cell>
          <cell r="D34211">
            <v>0</v>
          </cell>
        </row>
        <row r="34212">
          <cell r="A34212">
            <v>0</v>
          </cell>
          <cell r="B34212">
            <v>0</v>
          </cell>
          <cell r="C34212">
            <v>0</v>
          </cell>
          <cell r="D34212">
            <v>0</v>
          </cell>
        </row>
        <row r="34213">
          <cell r="A34213">
            <v>0</v>
          </cell>
          <cell r="B34213">
            <v>0</v>
          </cell>
          <cell r="C34213">
            <v>0</v>
          </cell>
          <cell r="D34213">
            <v>0</v>
          </cell>
        </row>
        <row r="34214">
          <cell r="A34214">
            <v>0</v>
          </cell>
          <cell r="B34214">
            <v>0</v>
          </cell>
          <cell r="C34214">
            <v>0</v>
          </cell>
          <cell r="D34214">
            <v>0</v>
          </cell>
        </row>
        <row r="34215">
          <cell r="A34215">
            <v>0</v>
          </cell>
          <cell r="B34215">
            <v>0</v>
          </cell>
          <cell r="C34215">
            <v>0</v>
          </cell>
          <cell r="D34215">
            <v>0</v>
          </cell>
        </row>
        <row r="34216">
          <cell r="A34216">
            <v>0</v>
          </cell>
          <cell r="B34216">
            <v>0</v>
          </cell>
          <cell r="C34216">
            <v>0</v>
          </cell>
          <cell r="D34216">
            <v>0</v>
          </cell>
        </row>
        <row r="34217">
          <cell r="A34217">
            <v>0</v>
          </cell>
          <cell r="B34217">
            <v>0</v>
          </cell>
          <cell r="C34217">
            <v>0</v>
          </cell>
          <cell r="D34217">
            <v>0</v>
          </cell>
        </row>
        <row r="34218">
          <cell r="A34218">
            <v>0</v>
          </cell>
          <cell r="B34218">
            <v>0</v>
          </cell>
          <cell r="C34218">
            <v>0</v>
          </cell>
          <cell r="D34218">
            <v>0</v>
          </cell>
        </row>
        <row r="34219">
          <cell r="A34219">
            <v>0</v>
          </cell>
          <cell r="B34219">
            <v>0</v>
          </cell>
          <cell r="C34219">
            <v>0</v>
          </cell>
          <cell r="D34219">
            <v>0</v>
          </cell>
        </row>
        <row r="34220">
          <cell r="A34220">
            <v>0</v>
          </cell>
          <cell r="B34220">
            <v>0</v>
          </cell>
          <cell r="C34220">
            <v>0</v>
          </cell>
          <cell r="D34220">
            <v>0</v>
          </cell>
        </row>
        <row r="34221">
          <cell r="A34221">
            <v>0</v>
          </cell>
          <cell r="B34221">
            <v>0</v>
          </cell>
          <cell r="C34221">
            <v>0</v>
          </cell>
          <cell r="D34221">
            <v>0</v>
          </cell>
        </row>
        <row r="34222">
          <cell r="A34222">
            <v>0</v>
          </cell>
          <cell r="B34222">
            <v>0</v>
          </cell>
          <cell r="C34222">
            <v>0</v>
          </cell>
          <cell r="D34222">
            <v>0</v>
          </cell>
        </row>
        <row r="34223">
          <cell r="A34223">
            <v>0</v>
          </cell>
          <cell r="B34223">
            <v>0</v>
          </cell>
          <cell r="C34223">
            <v>0</v>
          </cell>
          <cell r="D34223">
            <v>0</v>
          </cell>
        </row>
        <row r="34224">
          <cell r="A34224">
            <v>0</v>
          </cell>
          <cell r="B34224">
            <v>0</v>
          </cell>
          <cell r="C34224">
            <v>0</v>
          </cell>
          <cell r="D34224">
            <v>0</v>
          </cell>
        </row>
        <row r="34225">
          <cell r="A34225">
            <v>0</v>
          </cell>
          <cell r="B34225">
            <v>0</v>
          </cell>
          <cell r="C34225">
            <v>0</v>
          </cell>
          <cell r="D34225">
            <v>0</v>
          </cell>
        </row>
        <row r="34226">
          <cell r="A34226">
            <v>0</v>
          </cell>
          <cell r="B34226">
            <v>0</v>
          </cell>
          <cell r="C34226">
            <v>0</v>
          </cell>
          <cell r="D34226">
            <v>0</v>
          </cell>
        </row>
        <row r="34227">
          <cell r="A34227">
            <v>0</v>
          </cell>
          <cell r="B34227">
            <v>0</v>
          </cell>
          <cell r="C34227">
            <v>0</v>
          </cell>
          <cell r="D34227">
            <v>0</v>
          </cell>
        </row>
        <row r="34228">
          <cell r="A34228">
            <v>0</v>
          </cell>
          <cell r="B34228">
            <v>0</v>
          </cell>
          <cell r="C34228">
            <v>0</v>
          </cell>
          <cell r="D34228">
            <v>0</v>
          </cell>
        </row>
        <row r="34229">
          <cell r="A34229">
            <v>0</v>
          </cell>
          <cell r="B34229">
            <v>0</v>
          </cell>
          <cell r="C34229">
            <v>0</v>
          </cell>
          <cell r="D34229">
            <v>0</v>
          </cell>
        </row>
        <row r="34230">
          <cell r="A34230">
            <v>0</v>
          </cell>
          <cell r="B34230">
            <v>0</v>
          </cell>
          <cell r="C34230">
            <v>0</v>
          </cell>
          <cell r="D34230">
            <v>0</v>
          </cell>
        </row>
        <row r="34231">
          <cell r="A34231">
            <v>0</v>
          </cell>
          <cell r="B34231">
            <v>0</v>
          </cell>
          <cell r="C34231">
            <v>0</v>
          </cell>
          <cell r="D34231">
            <v>0</v>
          </cell>
        </row>
        <row r="34232">
          <cell r="A34232">
            <v>0</v>
          </cell>
          <cell r="B34232">
            <v>0</v>
          </cell>
          <cell r="C34232">
            <v>0</v>
          </cell>
          <cell r="D34232">
            <v>0</v>
          </cell>
        </row>
        <row r="34233">
          <cell r="A34233">
            <v>0</v>
          </cell>
          <cell r="B34233">
            <v>0</v>
          </cell>
          <cell r="C34233">
            <v>0</v>
          </cell>
          <cell r="D34233">
            <v>0</v>
          </cell>
        </row>
        <row r="34234">
          <cell r="A34234">
            <v>0</v>
          </cell>
          <cell r="B34234">
            <v>0</v>
          </cell>
          <cell r="C34234">
            <v>0</v>
          </cell>
          <cell r="D34234">
            <v>0</v>
          </cell>
        </row>
        <row r="34235">
          <cell r="A34235">
            <v>0</v>
          </cell>
          <cell r="B34235">
            <v>0</v>
          </cell>
          <cell r="C34235">
            <v>0</v>
          </cell>
          <cell r="D34235">
            <v>0</v>
          </cell>
        </row>
        <row r="34236">
          <cell r="A34236">
            <v>0</v>
          </cell>
          <cell r="B34236">
            <v>0</v>
          </cell>
          <cell r="C34236">
            <v>0</v>
          </cell>
          <cell r="D34236">
            <v>0</v>
          </cell>
        </row>
        <row r="34237">
          <cell r="A34237">
            <v>0</v>
          </cell>
          <cell r="B34237">
            <v>0</v>
          </cell>
          <cell r="C34237">
            <v>0</v>
          </cell>
          <cell r="D34237">
            <v>0</v>
          </cell>
        </row>
        <row r="34238">
          <cell r="A34238">
            <v>0</v>
          </cell>
          <cell r="B34238">
            <v>0</v>
          </cell>
          <cell r="C34238">
            <v>0</v>
          </cell>
          <cell r="D34238">
            <v>0</v>
          </cell>
        </row>
        <row r="34239">
          <cell r="A34239">
            <v>0</v>
          </cell>
          <cell r="B34239">
            <v>0</v>
          </cell>
          <cell r="C34239">
            <v>0</v>
          </cell>
          <cell r="D34239">
            <v>0</v>
          </cell>
        </row>
        <row r="34240">
          <cell r="A34240">
            <v>0</v>
          </cell>
          <cell r="B34240">
            <v>0</v>
          </cell>
          <cell r="C34240">
            <v>0</v>
          </cell>
          <cell r="D34240">
            <v>0</v>
          </cell>
        </row>
        <row r="34241">
          <cell r="A34241">
            <v>0</v>
          </cell>
          <cell r="B34241">
            <v>0</v>
          </cell>
          <cell r="C34241">
            <v>0</v>
          </cell>
          <cell r="D34241">
            <v>0</v>
          </cell>
        </row>
        <row r="34242">
          <cell r="A34242">
            <v>0</v>
          </cell>
          <cell r="B34242">
            <v>0</v>
          </cell>
          <cell r="C34242">
            <v>0</v>
          </cell>
          <cell r="D34242">
            <v>0</v>
          </cell>
        </row>
        <row r="34243">
          <cell r="A34243">
            <v>0</v>
          </cell>
          <cell r="B34243">
            <v>0</v>
          </cell>
          <cell r="C34243">
            <v>0</v>
          </cell>
          <cell r="D34243">
            <v>0</v>
          </cell>
        </row>
        <row r="34244">
          <cell r="A34244">
            <v>0</v>
          </cell>
          <cell r="B34244">
            <v>0</v>
          </cell>
          <cell r="C34244">
            <v>0</v>
          </cell>
          <cell r="D34244">
            <v>0</v>
          </cell>
        </row>
        <row r="34245">
          <cell r="A34245">
            <v>0</v>
          </cell>
          <cell r="B34245">
            <v>0</v>
          </cell>
          <cell r="C34245">
            <v>0</v>
          </cell>
          <cell r="D34245">
            <v>0</v>
          </cell>
        </row>
        <row r="34246">
          <cell r="A34246">
            <v>0</v>
          </cell>
          <cell r="B34246">
            <v>0</v>
          </cell>
          <cell r="C34246">
            <v>0</v>
          </cell>
          <cell r="D34246">
            <v>0</v>
          </cell>
        </row>
        <row r="34247">
          <cell r="A34247">
            <v>0</v>
          </cell>
          <cell r="B34247">
            <v>0</v>
          </cell>
          <cell r="C34247">
            <v>0</v>
          </cell>
          <cell r="D34247">
            <v>0</v>
          </cell>
        </row>
        <row r="34248">
          <cell r="A34248">
            <v>0</v>
          </cell>
          <cell r="B34248">
            <v>0</v>
          </cell>
          <cell r="C34248">
            <v>0</v>
          </cell>
          <cell r="D34248">
            <v>0</v>
          </cell>
        </row>
        <row r="34249">
          <cell r="A34249">
            <v>0</v>
          </cell>
          <cell r="B34249">
            <v>0</v>
          </cell>
          <cell r="C34249">
            <v>0</v>
          </cell>
          <cell r="D34249">
            <v>0</v>
          </cell>
        </row>
        <row r="34250">
          <cell r="A34250">
            <v>0</v>
          </cell>
          <cell r="B34250">
            <v>0</v>
          </cell>
          <cell r="C34250">
            <v>0</v>
          </cell>
          <cell r="D34250">
            <v>0</v>
          </cell>
        </row>
        <row r="34251">
          <cell r="A34251">
            <v>0</v>
          </cell>
          <cell r="B34251">
            <v>0</v>
          </cell>
          <cell r="C34251">
            <v>0</v>
          </cell>
          <cell r="D34251">
            <v>0</v>
          </cell>
        </row>
        <row r="34252">
          <cell r="A34252">
            <v>0</v>
          </cell>
          <cell r="B34252">
            <v>0</v>
          </cell>
          <cell r="C34252">
            <v>0</v>
          </cell>
          <cell r="D34252">
            <v>0</v>
          </cell>
        </row>
        <row r="34253">
          <cell r="A34253">
            <v>0</v>
          </cell>
          <cell r="B34253">
            <v>0</v>
          </cell>
          <cell r="C34253">
            <v>0</v>
          </cell>
          <cell r="D34253">
            <v>0</v>
          </cell>
        </row>
        <row r="34254">
          <cell r="A34254">
            <v>0</v>
          </cell>
          <cell r="B34254">
            <v>0</v>
          </cell>
          <cell r="C34254">
            <v>0</v>
          </cell>
          <cell r="D34254">
            <v>0</v>
          </cell>
        </row>
        <row r="34255">
          <cell r="A34255">
            <v>0</v>
          </cell>
          <cell r="B34255">
            <v>0</v>
          </cell>
          <cell r="C34255">
            <v>0</v>
          </cell>
          <cell r="D34255">
            <v>0</v>
          </cell>
        </row>
        <row r="34256">
          <cell r="A34256">
            <v>0</v>
          </cell>
          <cell r="B34256">
            <v>0</v>
          </cell>
          <cell r="C34256">
            <v>0</v>
          </cell>
          <cell r="D34256">
            <v>0</v>
          </cell>
        </row>
        <row r="34257">
          <cell r="A34257">
            <v>0</v>
          </cell>
          <cell r="B34257">
            <v>0</v>
          </cell>
          <cell r="C34257">
            <v>0</v>
          </cell>
          <cell r="D34257">
            <v>0</v>
          </cell>
        </row>
        <row r="34258">
          <cell r="A34258">
            <v>0</v>
          </cell>
          <cell r="B34258">
            <v>0</v>
          </cell>
          <cell r="C34258">
            <v>0</v>
          </cell>
          <cell r="D34258">
            <v>0</v>
          </cell>
        </row>
        <row r="34259">
          <cell r="A34259">
            <v>0</v>
          </cell>
          <cell r="B34259">
            <v>0</v>
          </cell>
          <cell r="C34259">
            <v>0</v>
          </cell>
          <cell r="D34259">
            <v>0</v>
          </cell>
        </row>
        <row r="34260">
          <cell r="A34260">
            <v>0</v>
          </cell>
          <cell r="B34260">
            <v>0</v>
          </cell>
          <cell r="C34260">
            <v>0</v>
          </cell>
          <cell r="D34260">
            <v>0</v>
          </cell>
        </row>
        <row r="34261">
          <cell r="A34261">
            <v>0</v>
          </cell>
          <cell r="B34261">
            <v>0</v>
          </cell>
          <cell r="C34261">
            <v>0</v>
          </cell>
          <cell r="D34261">
            <v>0</v>
          </cell>
        </row>
        <row r="34262">
          <cell r="A34262">
            <v>0</v>
          </cell>
          <cell r="B34262">
            <v>0</v>
          </cell>
          <cell r="C34262">
            <v>0</v>
          </cell>
          <cell r="D34262">
            <v>0</v>
          </cell>
        </row>
        <row r="34263">
          <cell r="A34263">
            <v>0</v>
          </cell>
          <cell r="B34263">
            <v>0</v>
          </cell>
          <cell r="C34263">
            <v>0</v>
          </cell>
          <cell r="D34263">
            <v>0</v>
          </cell>
        </row>
        <row r="34264">
          <cell r="A34264">
            <v>0</v>
          </cell>
          <cell r="B34264">
            <v>0</v>
          </cell>
          <cell r="C34264">
            <v>0</v>
          </cell>
          <cell r="D34264">
            <v>0</v>
          </cell>
        </row>
        <row r="34265">
          <cell r="A34265">
            <v>0</v>
          </cell>
          <cell r="B34265">
            <v>0</v>
          </cell>
          <cell r="C34265">
            <v>0</v>
          </cell>
          <cell r="D34265">
            <v>0</v>
          </cell>
        </row>
        <row r="34266">
          <cell r="A34266">
            <v>0</v>
          </cell>
          <cell r="B34266">
            <v>0</v>
          </cell>
          <cell r="C34266">
            <v>0</v>
          </cell>
          <cell r="D34266">
            <v>0</v>
          </cell>
        </row>
        <row r="34267">
          <cell r="A34267">
            <v>0</v>
          </cell>
          <cell r="B34267">
            <v>0</v>
          </cell>
          <cell r="C34267">
            <v>0</v>
          </cell>
          <cell r="D34267">
            <v>0</v>
          </cell>
        </row>
        <row r="34268">
          <cell r="A34268">
            <v>0</v>
          </cell>
          <cell r="B34268">
            <v>0</v>
          </cell>
          <cell r="C34268">
            <v>0</v>
          </cell>
          <cell r="D34268">
            <v>0</v>
          </cell>
        </row>
        <row r="34269">
          <cell r="A34269">
            <v>0</v>
          </cell>
          <cell r="B34269">
            <v>0</v>
          </cell>
          <cell r="C34269">
            <v>0</v>
          </cell>
          <cell r="D34269">
            <v>0</v>
          </cell>
        </row>
        <row r="34270">
          <cell r="A34270">
            <v>0</v>
          </cell>
          <cell r="B34270">
            <v>0</v>
          </cell>
          <cell r="C34270">
            <v>0</v>
          </cell>
          <cell r="D34270">
            <v>0</v>
          </cell>
        </row>
        <row r="34271">
          <cell r="A34271">
            <v>0</v>
          </cell>
          <cell r="B34271">
            <v>0</v>
          </cell>
          <cell r="C34271">
            <v>0</v>
          </cell>
          <cell r="D34271">
            <v>0</v>
          </cell>
        </row>
        <row r="34272">
          <cell r="A34272">
            <v>0</v>
          </cell>
          <cell r="B34272">
            <v>0</v>
          </cell>
          <cell r="C34272">
            <v>0</v>
          </cell>
          <cell r="D34272">
            <v>0</v>
          </cell>
        </row>
        <row r="34273">
          <cell r="A34273">
            <v>0</v>
          </cell>
          <cell r="B34273">
            <v>0</v>
          </cell>
          <cell r="C34273">
            <v>0</v>
          </cell>
          <cell r="D34273">
            <v>0</v>
          </cell>
        </row>
        <row r="34274">
          <cell r="A34274">
            <v>0</v>
          </cell>
          <cell r="B34274">
            <v>0</v>
          </cell>
          <cell r="C34274">
            <v>0</v>
          </cell>
          <cell r="D34274">
            <v>0</v>
          </cell>
        </row>
        <row r="34275">
          <cell r="A34275">
            <v>0</v>
          </cell>
          <cell r="B34275">
            <v>0</v>
          </cell>
          <cell r="C34275">
            <v>0</v>
          </cell>
          <cell r="D34275">
            <v>0</v>
          </cell>
        </row>
        <row r="34276">
          <cell r="A34276">
            <v>0</v>
          </cell>
          <cell r="B34276">
            <v>0</v>
          </cell>
          <cell r="C34276">
            <v>0</v>
          </cell>
          <cell r="D34276">
            <v>0</v>
          </cell>
        </row>
        <row r="34277">
          <cell r="A34277">
            <v>0</v>
          </cell>
          <cell r="B34277">
            <v>0</v>
          </cell>
          <cell r="C34277">
            <v>0</v>
          </cell>
          <cell r="D34277">
            <v>0</v>
          </cell>
        </row>
        <row r="34278">
          <cell r="A34278">
            <v>0</v>
          </cell>
          <cell r="B34278">
            <v>0</v>
          </cell>
          <cell r="C34278">
            <v>0</v>
          </cell>
          <cell r="D34278">
            <v>0</v>
          </cell>
        </row>
        <row r="34279">
          <cell r="A34279">
            <v>0</v>
          </cell>
          <cell r="B34279">
            <v>0</v>
          </cell>
          <cell r="C34279">
            <v>0</v>
          </cell>
          <cell r="D34279">
            <v>0</v>
          </cell>
        </row>
        <row r="34280">
          <cell r="A34280">
            <v>0</v>
          </cell>
          <cell r="B34280">
            <v>0</v>
          </cell>
          <cell r="C34280">
            <v>0</v>
          </cell>
          <cell r="D34280">
            <v>0</v>
          </cell>
        </row>
        <row r="34281">
          <cell r="A34281">
            <v>0</v>
          </cell>
          <cell r="B34281">
            <v>0</v>
          </cell>
          <cell r="C34281">
            <v>0</v>
          </cell>
          <cell r="D34281">
            <v>0</v>
          </cell>
        </row>
        <row r="34282">
          <cell r="A34282">
            <v>0</v>
          </cell>
          <cell r="B34282">
            <v>0</v>
          </cell>
          <cell r="C34282">
            <v>0</v>
          </cell>
          <cell r="D34282">
            <v>0</v>
          </cell>
        </row>
        <row r="34283">
          <cell r="A34283">
            <v>0</v>
          </cell>
          <cell r="B34283">
            <v>0</v>
          </cell>
          <cell r="C34283">
            <v>0</v>
          </cell>
          <cell r="D34283">
            <v>0</v>
          </cell>
        </row>
        <row r="34284">
          <cell r="A34284">
            <v>0</v>
          </cell>
          <cell r="B34284">
            <v>0</v>
          </cell>
          <cell r="C34284">
            <v>0</v>
          </cell>
          <cell r="D34284">
            <v>0</v>
          </cell>
        </row>
        <row r="34285">
          <cell r="A34285">
            <v>0</v>
          </cell>
          <cell r="B34285">
            <v>0</v>
          </cell>
          <cell r="C34285">
            <v>0</v>
          </cell>
          <cell r="D34285">
            <v>0</v>
          </cell>
        </row>
        <row r="34286">
          <cell r="A34286">
            <v>0</v>
          </cell>
          <cell r="B34286">
            <v>0</v>
          </cell>
          <cell r="C34286">
            <v>0</v>
          </cell>
          <cell r="D34286">
            <v>0</v>
          </cell>
        </row>
        <row r="34287">
          <cell r="A34287">
            <v>0</v>
          </cell>
          <cell r="B34287">
            <v>0</v>
          </cell>
          <cell r="C34287">
            <v>0</v>
          </cell>
          <cell r="D34287">
            <v>0</v>
          </cell>
        </row>
        <row r="34288">
          <cell r="A34288">
            <v>0</v>
          </cell>
          <cell r="B34288">
            <v>0</v>
          </cell>
          <cell r="C34288">
            <v>0</v>
          </cell>
          <cell r="D34288">
            <v>0</v>
          </cell>
        </row>
        <row r="34289">
          <cell r="A34289">
            <v>0</v>
          </cell>
          <cell r="B34289">
            <v>0</v>
          </cell>
          <cell r="C34289">
            <v>0</v>
          </cell>
          <cell r="D34289">
            <v>0</v>
          </cell>
        </row>
        <row r="34290">
          <cell r="A34290">
            <v>0</v>
          </cell>
          <cell r="B34290">
            <v>0</v>
          </cell>
          <cell r="C34290">
            <v>0</v>
          </cell>
          <cell r="D34290">
            <v>0</v>
          </cell>
        </row>
        <row r="34291">
          <cell r="A34291">
            <v>0</v>
          </cell>
          <cell r="B34291">
            <v>0</v>
          </cell>
          <cell r="C34291">
            <v>0</v>
          </cell>
          <cell r="D34291">
            <v>0</v>
          </cell>
        </row>
        <row r="34292">
          <cell r="A34292">
            <v>0</v>
          </cell>
          <cell r="B34292">
            <v>0</v>
          </cell>
          <cell r="C34292">
            <v>0</v>
          </cell>
          <cell r="D34292">
            <v>0</v>
          </cell>
        </row>
        <row r="34293">
          <cell r="A34293">
            <v>0</v>
          </cell>
          <cell r="B34293">
            <v>0</v>
          </cell>
          <cell r="C34293">
            <v>0</v>
          </cell>
          <cell r="D34293">
            <v>0</v>
          </cell>
        </row>
        <row r="34294">
          <cell r="A34294">
            <v>0</v>
          </cell>
          <cell r="B34294">
            <v>0</v>
          </cell>
          <cell r="C34294">
            <v>0</v>
          </cell>
          <cell r="D34294">
            <v>0</v>
          </cell>
        </row>
        <row r="34295">
          <cell r="A34295">
            <v>0</v>
          </cell>
          <cell r="B34295">
            <v>0</v>
          </cell>
          <cell r="C34295">
            <v>0</v>
          </cell>
          <cell r="D34295">
            <v>0</v>
          </cell>
        </row>
        <row r="34296">
          <cell r="A34296">
            <v>0</v>
          </cell>
          <cell r="B34296">
            <v>0</v>
          </cell>
          <cell r="C34296">
            <v>0</v>
          </cell>
          <cell r="D34296">
            <v>0</v>
          </cell>
        </row>
        <row r="34297">
          <cell r="A34297">
            <v>0</v>
          </cell>
          <cell r="B34297">
            <v>0</v>
          </cell>
          <cell r="C34297">
            <v>0</v>
          </cell>
          <cell r="D34297">
            <v>0</v>
          </cell>
        </row>
        <row r="34298">
          <cell r="A34298">
            <v>0</v>
          </cell>
          <cell r="B34298">
            <v>0</v>
          </cell>
          <cell r="C34298">
            <v>0</v>
          </cell>
          <cell r="D34298">
            <v>0</v>
          </cell>
        </row>
        <row r="34299">
          <cell r="A34299">
            <v>0</v>
          </cell>
          <cell r="B34299">
            <v>0</v>
          </cell>
          <cell r="C34299">
            <v>0</v>
          </cell>
          <cell r="D34299">
            <v>0</v>
          </cell>
        </row>
        <row r="34300">
          <cell r="A34300">
            <v>0</v>
          </cell>
          <cell r="B34300">
            <v>0</v>
          </cell>
          <cell r="C34300">
            <v>0</v>
          </cell>
          <cell r="D34300">
            <v>0</v>
          </cell>
        </row>
        <row r="34301">
          <cell r="A34301">
            <v>0</v>
          </cell>
          <cell r="B34301">
            <v>0</v>
          </cell>
          <cell r="C34301">
            <v>0</v>
          </cell>
          <cell r="D34301">
            <v>0</v>
          </cell>
        </row>
        <row r="34302">
          <cell r="A34302">
            <v>0</v>
          </cell>
          <cell r="B34302">
            <v>0</v>
          </cell>
          <cell r="C34302">
            <v>0</v>
          </cell>
          <cell r="D34302">
            <v>0</v>
          </cell>
        </row>
        <row r="34303">
          <cell r="A34303">
            <v>0</v>
          </cell>
          <cell r="B34303">
            <v>0</v>
          </cell>
          <cell r="C34303">
            <v>0</v>
          </cell>
          <cell r="D34303">
            <v>0</v>
          </cell>
        </row>
        <row r="34304">
          <cell r="A34304">
            <v>0</v>
          </cell>
          <cell r="B34304">
            <v>0</v>
          </cell>
          <cell r="C34304">
            <v>0</v>
          </cell>
          <cell r="D34304">
            <v>0</v>
          </cell>
        </row>
        <row r="34305">
          <cell r="A34305">
            <v>0</v>
          </cell>
          <cell r="B34305">
            <v>0</v>
          </cell>
          <cell r="C34305">
            <v>0</v>
          </cell>
          <cell r="D34305">
            <v>0</v>
          </cell>
        </row>
        <row r="34306">
          <cell r="A34306">
            <v>0</v>
          </cell>
          <cell r="B34306">
            <v>0</v>
          </cell>
          <cell r="C34306">
            <v>0</v>
          </cell>
          <cell r="D34306">
            <v>0</v>
          </cell>
        </row>
        <row r="34307">
          <cell r="A34307">
            <v>0</v>
          </cell>
          <cell r="B34307">
            <v>0</v>
          </cell>
          <cell r="C34307">
            <v>0</v>
          </cell>
          <cell r="D34307">
            <v>0</v>
          </cell>
        </row>
        <row r="34308">
          <cell r="A34308">
            <v>0</v>
          </cell>
          <cell r="B34308">
            <v>0</v>
          </cell>
          <cell r="C34308">
            <v>0</v>
          </cell>
          <cell r="D34308">
            <v>0</v>
          </cell>
        </row>
        <row r="34309">
          <cell r="A34309">
            <v>0</v>
          </cell>
          <cell r="B34309">
            <v>0</v>
          </cell>
          <cell r="C34309">
            <v>0</v>
          </cell>
          <cell r="D34309">
            <v>0</v>
          </cell>
        </row>
        <row r="34310">
          <cell r="A34310">
            <v>0</v>
          </cell>
          <cell r="B34310">
            <v>0</v>
          </cell>
          <cell r="C34310">
            <v>0</v>
          </cell>
          <cell r="D34310">
            <v>0</v>
          </cell>
        </row>
        <row r="34311">
          <cell r="A34311">
            <v>0</v>
          </cell>
          <cell r="B34311">
            <v>0</v>
          </cell>
          <cell r="C34311">
            <v>0</v>
          </cell>
          <cell r="D34311">
            <v>0</v>
          </cell>
        </row>
        <row r="34312">
          <cell r="A34312">
            <v>0</v>
          </cell>
          <cell r="B34312">
            <v>0</v>
          </cell>
          <cell r="C34312">
            <v>0</v>
          </cell>
          <cell r="D34312">
            <v>0</v>
          </cell>
        </row>
        <row r="34313">
          <cell r="A34313">
            <v>0</v>
          </cell>
          <cell r="B34313">
            <v>0</v>
          </cell>
          <cell r="C34313">
            <v>0</v>
          </cell>
          <cell r="D34313">
            <v>0</v>
          </cell>
        </row>
        <row r="34314">
          <cell r="A34314">
            <v>0</v>
          </cell>
          <cell r="B34314">
            <v>0</v>
          </cell>
          <cell r="C34314">
            <v>0</v>
          </cell>
          <cell r="D34314">
            <v>0</v>
          </cell>
        </row>
        <row r="34315">
          <cell r="A34315">
            <v>0</v>
          </cell>
          <cell r="B34315">
            <v>0</v>
          </cell>
          <cell r="C34315">
            <v>0</v>
          </cell>
          <cell r="D34315">
            <v>0</v>
          </cell>
        </row>
        <row r="34316">
          <cell r="A34316">
            <v>0</v>
          </cell>
          <cell r="B34316">
            <v>0</v>
          </cell>
          <cell r="C34316">
            <v>0</v>
          </cell>
          <cell r="D34316">
            <v>0</v>
          </cell>
        </row>
        <row r="34317">
          <cell r="A34317">
            <v>0</v>
          </cell>
          <cell r="B34317">
            <v>0</v>
          </cell>
          <cell r="C34317">
            <v>0</v>
          </cell>
          <cell r="D34317">
            <v>0</v>
          </cell>
        </row>
        <row r="34318">
          <cell r="A34318">
            <v>0</v>
          </cell>
          <cell r="B34318">
            <v>0</v>
          </cell>
          <cell r="C34318">
            <v>0</v>
          </cell>
          <cell r="D34318">
            <v>0</v>
          </cell>
        </row>
        <row r="34319">
          <cell r="A34319">
            <v>0</v>
          </cell>
          <cell r="B34319">
            <v>0</v>
          </cell>
          <cell r="C34319">
            <v>0</v>
          </cell>
          <cell r="D34319">
            <v>0</v>
          </cell>
        </row>
        <row r="34320">
          <cell r="A34320">
            <v>0</v>
          </cell>
          <cell r="B34320">
            <v>0</v>
          </cell>
          <cell r="C34320">
            <v>0</v>
          </cell>
          <cell r="D34320">
            <v>0</v>
          </cell>
        </row>
        <row r="34321">
          <cell r="A34321">
            <v>0</v>
          </cell>
          <cell r="B34321">
            <v>0</v>
          </cell>
          <cell r="C34321">
            <v>0</v>
          </cell>
          <cell r="D34321">
            <v>0</v>
          </cell>
        </row>
        <row r="34322">
          <cell r="A34322">
            <v>0</v>
          </cell>
          <cell r="B34322">
            <v>0</v>
          </cell>
          <cell r="C34322">
            <v>0</v>
          </cell>
          <cell r="D34322">
            <v>0</v>
          </cell>
        </row>
        <row r="34323">
          <cell r="A34323">
            <v>0</v>
          </cell>
          <cell r="B34323">
            <v>0</v>
          </cell>
          <cell r="C34323">
            <v>0</v>
          </cell>
          <cell r="D34323">
            <v>0</v>
          </cell>
        </row>
        <row r="34324">
          <cell r="A34324">
            <v>0</v>
          </cell>
          <cell r="B34324">
            <v>0</v>
          </cell>
          <cell r="C34324">
            <v>0</v>
          </cell>
          <cell r="D34324">
            <v>0</v>
          </cell>
        </row>
        <row r="34325">
          <cell r="A34325">
            <v>0</v>
          </cell>
          <cell r="B34325">
            <v>0</v>
          </cell>
          <cell r="C34325">
            <v>0</v>
          </cell>
          <cell r="D34325">
            <v>0</v>
          </cell>
        </row>
        <row r="34326">
          <cell r="A34326">
            <v>0</v>
          </cell>
          <cell r="B34326">
            <v>0</v>
          </cell>
          <cell r="C34326">
            <v>0</v>
          </cell>
          <cell r="D34326">
            <v>0</v>
          </cell>
        </row>
        <row r="34327">
          <cell r="A34327">
            <v>0</v>
          </cell>
          <cell r="B34327">
            <v>0</v>
          </cell>
          <cell r="C34327">
            <v>0</v>
          </cell>
          <cell r="D34327">
            <v>0</v>
          </cell>
        </row>
        <row r="34328">
          <cell r="A34328">
            <v>0</v>
          </cell>
          <cell r="B34328">
            <v>0</v>
          </cell>
          <cell r="C34328">
            <v>0</v>
          </cell>
          <cell r="D34328">
            <v>0</v>
          </cell>
        </row>
        <row r="34329">
          <cell r="A34329">
            <v>0</v>
          </cell>
          <cell r="B34329">
            <v>0</v>
          </cell>
          <cell r="C34329">
            <v>0</v>
          </cell>
          <cell r="D34329">
            <v>0</v>
          </cell>
        </row>
        <row r="34330">
          <cell r="A34330">
            <v>0</v>
          </cell>
          <cell r="B34330">
            <v>0</v>
          </cell>
          <cell r="C34330">
            <v>0</v>
          </cell>
          <cell r="D34330">
            <v>0</v>
          </cell>
        </row>
        <row r="34331">
          <cell r="A34331">
            <v>0</v>
          </cell>
          <cell r="B34331">
            <v>0</v>
          </cell>
          <cell r="C34331">
            <v>0</v>
          </cell>
          <cell r="D34331">
            <v>0</v>
          </cell>
        </row>
        <row r="34332">
          <cell r="A34332">
            <v>0</v>
          </cell>
          <cell r="B34332">
            <v>0</v>
          </cell>
          <cell r="C34332">
            <v>0</v>
          </cell>
          <cell r="D34332">
            <v>0</v>
          </cell>
        </row>
        <row r="34333">
          <cell r="A34333">
            <v>0</v>
          </cell>
          <cell r="B34333">
            <v>0</v>
          </cell>
          <cell r="C34333">
            <v>0</v>
          </cell>
          <cell r="D34333">
            <v>0</v>
          </cell>
        </row>
        <row r="34334">
          <cell r="A34334">
            <v>0</v>
          </cell>
          <cell r="B34334">
            <v>0</v>
          </cell>
          <cell r="C34334">
            <v>0</v>
          </cell>
          <cell r="D34334">
            <v>0</v>
          </cell>
        </row>
        <row r="34335">
          <cell r="A34335">
            <v>0</v>
          </cell>
          <cell r="B34335">
            <v>0</v>
          </cell>
          <cell r="C34335">
            <v>0</v>
          </cell>
          <cell r="D34335">
            <v>0</v>
          </cell>
        </row>
        <row r="34336">
          <cell r="A34336">
            <v>0</v>
          </cell>
          <cell r="B34336">
            <v>0</v>
          </cell>
          <cell r="C34336">
            <v>0</v>
          </cell>
          <cell r="D34336">
            <v>0</v>
          </cell>
        </row>
        <row r="34337">
          <cell r="A34337">
            <v>0</v>
          </cell>
          <cell r="B34337">
            <v>0</v>
          </cell>
          <cell r="C34337">
            <v>0</v>
          </cell>
          <cell r="D34337">
            <v>0</v>
          </cell>
        </row>
        <row r="34338">
          <cell r="A34338">
            <v>0</v>
          </cell>
          <cell r="B34338">
            <v>0</v>
          </cell>
          <cell r="C34338">
            <v>0</v>
          </cell>
          <cell r="D34338">
            <v>0</v>
          </cell>
        </row>
        <row r="34339">
          <cell r="A34339">
            <v>0</v>
          </cell>
          <cell r="B34339">
            <v>0</v>
          </cell>
          <cell r="C34339">
            <v>0</v>
          </cell>
          <cell r="D34339">
            <v>0</v>
          </cell>
        </row>
        <row r="34340">
          <cell r="A34340">
            <v>0</v>
          </cell>
          <cell r="B34340">
            <v>0</v>
          </cell>
          <cell r="C34340">
            <v>0</v>
          </cell>
          <cell r="D34340">
            <v>0</v>
          </cell>
        </row>
        <row r="34341">
          <cell r="A34341">
            <v>0</v>
          </cell>
          <cell r="B34341">
            <v>0</v>
          </cell>
          <cell r="C34341">
            <v>0</v>
          </cell>
          <cell r="D34341">
            <v>0</v>
          </cell>
        </row>
        <row r="34342">
          <cell r="A34342">
            <v>0</v>
          </cell>
          <cell r="B34342">
            <v>0</v>
          </cell>
          <cell r="C34342">
            <v>0</v>
          </cell>
          <cell r="D34342">
            <v>0</v>
          </cell>
        </row>
        <row r="34343">
          <cell r="A34343">
            <v>0</v>
          </cell>
          <cell r="B34343">
            <v>0</v>
          </cell>
          <cell r="C34343">
            <v>0</v>
          </cell>
          <cell r="D34343">
            <v>0</v>
          </cell>
        </row>
        <row r="34344">
          <cell r="A34344">
            <v>0</v>
          </cell>
          <cell r="B34344">
            <v>0</v>
          </cell>
          <cell r="C34344">
            <v>0</v>
          </cell>
          <cell r="D34344">
            <v>0</v>
          </cell>
        </row>
        <row r="34345">
          <cell r="A34345">
            <v>0</v>
          </cell>
          <cell r="B34345">
            <v>0</v>
          </cell>
          <cell r="C34345">
            <v>0</v>
          </cell>
          <cell r="D34345">
            <v>0</v>
          </cell>
        </row>
        <row r="34346">
          <cell r="A34346">
            <v>0</v>
          </cell>
          <cell r="B34346">
            <v>0</v>
          </cell>
          <cell r="C34346">
            <v>0</v>
          </cell>
          <cell r="D34346">
            <v>0</v>
          </cell>
        </row>
        <row r="34347">
          <cell r="A34347">
            <v>0</v>
          </cell>
          <cell r="B34347">
            <v>0</v>
          </cell>
          <cell r="C34347">
            <v>0</v>
          </cell>
          <cell r="D34347">
            <v>0</v>
          </cell>
        </row>
        <row r="34348">
          <cell r="A34348">
            <v>0</v>
          </cell>
          <cell r="B34348">
            <v>0</v>
          </cell>
          <cell r="C34348">
            <v>0</v>
          </cell>
          <cell r="D34348">
            <v>0</v>
          </cell>
        </row>
        <row r="34349">
          <cell r="A34349">
            <v>0</v>
          </cell>
          <cell r="B34349">
            <v>0</v>
          </cell>
          <cell r="C34349">
            <v>0</v>
          </cell>
          <cell r="D34349">
            <v>0</v>
          </cell>
        </row>
        <row r="34350">
          <cell r="A34350">
            <v>0</v>
          </cell>
          <cell r="B34350">
            <v>0</v>
          </cell>
          <cell r="C34350">
            <v>0</v>
          </cell>
          <cell r="D34350">
            <v>0</v>
          </cell>
        </row>
        <row r="34351">
          <cell r="A34351">
            <v>0</v>
          </cell>
          <cell r="B34351">
            <v>0</v>
          </cell>
          <cell r="C34351">
            <v>0</v>
          </cell>
          <cell r="D34351">
            <v>0</v>
          </cell>
        </row>
        <row r="34352">
          <cell r="A34352">
            <v>0</v>
          </cell>
          <cell r="B34352">
            <v>0</v>
          </cell>
          <cell r="C34352">
            <v>0</v>
          </cell>
          <cell r="D34352">
            <v>0</v>
          </cell>
        </row>
        <row r="34353">
          <cell r="A34353">
            <v>0</v>
          </cell>
          <cell r="B34353">
            <v>0</v>
          </cell>
          <cell r="C34353">
            <v>0</v>
          </cell>
          <cell r="D34353">
            <v>0</v>
          </cell>
        </row>
        <row r="34354">
          <cell r="A34354">
            <v>0</v>
          </cell>
          <cell r="B34354">
            <v>0</v>
          </cell>
          <cell r="C34354">
            <v>0</v>
          </cell>
          <cell r="D34354">
            <v>0</v>
          </cell>
        </row>
        <row r="34355">
          <cell r="A34355">
            <v>0</v>
          </cell>
          <cell r="B34355">
            <v>0</v>
          </cell>
          <cell r="C34355">
            <v>0</v>
          </cell>
          <cell r="D34355">
            <v>0</v>
          </cell>
        </row>
        <row r="34356">
          <cell r="A34356">
            <v>0</v>
          </cell>
          <cell r="B34356">
            <v>0</v>
          </cell>
          <cell r="C34356">
            <v>0</v>
          </cell>
          <cell r="D34356">
            <v>0</v>
          </cell>
        </row>
        <row r="34357">
          <cell r="A34357">
            <v>0</v>
          </cell>
          <cell r="B34357">
            <v>0</v>
          </cell>
          <cell r="C34357">
            <v>0</v>
          </cell>
          <cell r="D34357">
            <v>0</v>
          </cell>
        </row>
        <row r="34358">
          <cell r="A34358">
            <v>0</v>
          </cell>
          <cell r="B34358">
            <v>0</v>
          </cell>
          <cell r="C34358">
            <v>0</v>
          </cell>
          <cell r="D34358">
            <v>0</v>
          </cell>
        </row>
        <row r="34359">
          <cell r="A34359">
            <v>0</v>
          </cell>
          <cell r="B34359">
            <v>0</v>
          </cell>
          <cell r="C34359">
            <v>0</v>
          </cell>
          <cell r="D34359">
            <v>0</v>
          </cell>
        </row>
        <row r="34360">
          <cell r="A34360">
            <v>0</v>
          </cell>
          <cell r="B34360">
            <v>0</v>
          </cell>
          <cell r="C34360">
            <v>0</v>
          </cell>
          <cell r="D34360">
            <v>0</v>
          </cell>
        </row>
        <row r="34361">
          <cell r="A34361">
            <v>0</v>
          </cell>
          <cell r="B34361">
            <v>0</v>
          </cell>
          <cell r="C34361">
            <v>0</v>
          </cell>
          <cell r="D34361">
            <v>0</v>
          </cell>
        </row>
        <row r="34362">
          <cell r="A34362">
            <v>0</v>
          </cell>
          <cell r="B34362">
            <v>0</v>
          </cell>
          <cell r="C34362">
            <v>0</v>
          </cell>
          <cell r="D34362">
            <v>0</v>
          </cell>
        </row>
        <row r="34363">
          <cell r="A34363">
            <v>0</v>
          </cell>
          <cell r="B34363">
            <v>0</v>
          </cell>
          <cell r="C34363">
            <v>0</v>
          </cell>
          <cell r="D34363">
            <v>0</v>
          </cell>
        </row>
        <row r="34364">
          <cell r="A34364">
            <v>0</v>
          </cell>
          <cell r="B34364">
            <v>0</v>
          </cell>
          <cell r="C34364">
            <v>0</v>
          </cell>
          <cell r="D34364">
            <v>0</v>
          </cell>
        </row>
        <row r="34365">
          <cell r="A34365">
            <v>0</v>
          </cell>
          <cell r="B34365">
            <v>0</v>
          </cell>
          <cell r="C34365">
            <v>0</v>
          </cell>
          <cell r="D34365">
            <v>0</v>
          </cell>
        </row>
        <row r="34366">
          <cell r="A34366">
            <v>0</v>
          </cell>
          <cell r="B34366">
            <v>0</v>
          </cell>
          <cell r="C34366">
            <v>0</v>
          </cell>
          <cell r="D34366">
            <v>0</v>
          </cell>
        </row>
        <row r="34367">
          <cell r="A34367">
            <v>0</v>
          </cell>
          <cell r="B34367">
            <v>0</v>
          </cell>
          <cell r="C34367">
            <v>0</v>
          </cell>
          <cell r="D34367">
            <v>0</v>
          </cell>
        </row>
        <row r="34368">
          <cell r="A34368">
            <v>0</v>
          </cell>
          <cell r="B34368">
            <v>0</v>
          </cell>
          <cell r="C34368">
            <v>0</v>
          </cell>
          <cell r="D34368">
            <v>0</v>
          </cell>
        </row>
        <row r="34369">
          <cell r="A34369">
            <v>0</v>
          </cell>
          <cell r="B34369">
            <v>0</v>
          </cell>
          <cell r="C34369">
            <v>0</v>
          </cell>
          <cell r="D34369">
            <v>0</v>
          </cell>
        </row>
        <row r="34370">
          <cell r="A34370">
            <v>0</v>
          </cell>
          <cell r="B34370">
            <v>0</v>
          </cell>
          <cell r="C34370">
            <v>0</v>
          </cell>
          <cell r="D34370">
            <v>0</v>
          </cell>
        </row>
        <row r="34371">
          <cell r="A34371">
            <v>0</v>
          </cell>
          <cell r="B34371">
            <v>0</v>
          </cell>
          <cell r="C34371">
            <v>0</v>
          </cell>
          <cell r="D34371">
            <v>0</v>
          </cell>
        </row>
        <row r="34372">
          <cell r="A34372">
            <v>0</v>
          </cell>
          <cell r="B34372">
            <v>0</v>
          </cell>
          <cell r="C34372">
            <v>0</v>
          </cell>
          <cell r="D34372">
            <v>0</v>
          </cell>
        </row>
        <row r="34373">
          <cell r="A34373">
            <v>0</v>
          </cell>
          <cell r="B34373">
            <v>0</v>
          </cell>
          <cell r="C34373">
            <v>0</v>
          </cell>
          <cell r="D34373">
            <v>0</v>
          </cell>
        </row>
        <row r="34374">
          <cell r="A34374">
            <v>0</v>
          </cell>
          <cell r="B34374">
            <v>0</v>
          </cell>
          <cell r="C34374">
            <v>0</v>
          </cell>
          <cell r="D34374">
            <v>0</v>
          </cell>
        </row>
        <row r="34375">
          <cell r="A34375">
            <v>0</v>
          </cell>
          <cell r="B34375">
            <v>0</v>
          </cell>
          <cell r="C34375">
            <v>0</v>
          </cell>
          <cell r="D34375">
            <v>0</v>
          </cell>
        </row>
        <row r="34376">
          <cell r="A34376">
            <v>0</v>
          </cell>
          <cell r="B34376">
            <v>0</v>
          </cell>
          <cell r="C34376">
            <v>0</v>
          </cell>
          <cell r="D34376">
            <v>0</v>
          </cell>
        </row>
        <row r="34377">
          <cell r="A34377">
            <v>0</v>
          </cell>
          <cell r="B34377">
            <v>0</v>
          </cell>
          <cell r="C34377">
            <v>0</v>
          </cell>
          <cell r="D34377">
            <v>0</v>
          </cell>
        </row>
        <row r="34378">
          <cell r="A34378">
            <v>0</v>
          </cell>
          <cell r="B34378">
            <v>0</v>
          </cell>
          <cell r="C34378">
            <v>0</v>
          </cell>
          <cell r="D34378">
            <v>0</v>
          </cell>
        </row>
        <row r="34379">
          <cell r="A34379">
            <v>0</v>
          </cell>
          <cell r="B34379">
            <v>0</v>
          </cell>
          <cell r="C34379">
            <v>0</v>
          </cell>
          <cell r="D34379">
            <v>0</v>
          </cell>
        </row>
        <row r="34380">
          <cell r="A34380">
            <v>0</v>
          </cell>
          <cell r="B34380">
            <v>0</v>
          </cell>
          <cell r="C34380">
            <v>0</v>
          </cell>
          <cell r="D34380">
            <v>0</v>
          </cell>
        </row>
        <row r="34381">
          <cell r="A34381">
            <v>0</v>
          </cell>
          <cell r="B34381">
            <v>0</v>
          </cell>
          <cell r="C34381">
            <v>0</v>
          </cell>
          <cell r="D34381">
            <v>0</v>
          </cell>
        </row>
        <row r="34382">
          <cell r="A34382">
            <v>0</v>
          </cell>
          <cell r="B34382">
            <v>0</v>
          </cell>
          <cell r="C34382">
            <v>0</v>
          </cell>
          <cell r="D34382">
            <v>0</v>
          </cell>
        </row>
        <row r="34383">
          <cell r="A34383">
            <v>0</v>
          </cell>
          <cell r="B34383">
            <v>0</v>
          </cell>
          <cell r="C34383">
            <v>0</v>
          </cell>
          <cell r="D34383">
            <v>0</v>
          </cell>
        </row>
        <row r="34384">
          <cell r="A34384">
            <v>0</v>
          </cell>
          <cell r="B34384">
            <v>0</v>
          </cell>
          <cell r="C34384">
            <v>0</v>
          </cell>
          <cell r="D34384">
            <v>0</v>
          </cell>
        </row>
        <row r="34385">
          <cell r="A34385">
            <v>0</v>
          </cell>
          <cell r="B34385">
            <v>0</v>
          </cell>
          <cell r="C34385">
            <v>0</v>
          </cell>
          <cell r="D34385">
            <v>0</v>
          </cell>
        </row>
        <row r="34386">
          <cell r="A34386">
            <v>0</v>
          </cell>
          <cell r="B34386">
            <v>0</v>
          </cell>
          <cell r="C34386">
            <v>0</v>
          </cell>
          <cell r="D34386">
            <v>0</v>
          </cell>
        </row>
        <row r="34387">
          <cell r="A34387">
            <v>0</v>
          </cell>
          <cell r="B34387">
            <v>0</v>
          </cell>
          <cell r="C34387">
            <v>0</v>
          </cell>
          <cell r="D34387">
            <v>0</v>
          </cell>
        </row>
        <row r="34388">
          <cell r="A34388">
            <v>0</v>
          </cell>
          <cell r="B34388">
            <v>0</v>
          </cell>
          <cell r="C34388">
            <v>0</v>
          </cell>
          <cell r="D34388">
            <v>0</v>
          </cell>
        </row>
        <row r="34389">
          <cell r="A34389">
            <v>0</v>
          </cell>
          <cell r="B34389">
            <v>0</v>
          </cell>
          <cell r="C34389">
            <v>0</v>
          </cell>
          <cell r="D34389">
            <v>0</v>
          </cell>
        </row>
        <row r="34390">
          <cell r="A34390">
            <v>0</v>
          </cell>
          <cell r="B34390">
            <v>0</v>
          </cell>
          <cell r="C34390">
            <v>0</v>
          </cell>
          <cell r="D34390">
            <v>0</v>
          </cell>
        </row>
        <row r="34391">
          <cell r="A34391">
            <v>0</v>
          </cell>
          <cell r="B34391">
            <v>0</v>
          </cell>
          <cell r="C34391">
            <v>0</v>
          </cell>
          <cell r="D34391">
            <v>0</v>
          </cell>
        </row>
        <row r="34392">
          <cell r="A34392">
            <v>0</v>
          </cell>
          <cell r="B34392">
            <v>0</v>
          </cell>
          <cell r="C34392">
            <v>0</v>
          </cell>
          <cell r="D34392">
            <v>0</v>
          </cell>
        </row>
        <row r="34393">
          <cell r="A34393">
            <v>0</v>
          </cell>
          <cell r="B34393">
            <v>0</v>
          </cell>
          <cell r="C34393">
            <v>0</v>
          </cell>
          <cell r="D34393">
            <v>0</v>
          </cell>
        </row>
        <row r="34394">
          <cell r="A34394">
            <v>0</v>
          </cell>
          <cell r="B34394">
            <v>0</v>
          </cell>
          <cell r="C34394">
            <v>0</v>
          </cell>
          <cell r="D34394">
            <v>0</v>
          </cell>
        </row>
        <row r="34395">
          <cell r="A34395">
            <v>0</v>
          </cell>
          <cell r="B34395">
            <v>0</v>
          </cell>
          <cell r="C34395">
            <v>0</v>
          </cell>
          <cell r="D34395">
            <v>0</v>
          </cell>
        </row>
        <row r="34396">
          <cell r="A34396">
            <v>0</v>
          </cell>
          <cell r="B34396">
            <v>0</v>
          </cell>
          <cell r="C34396">
            <v>0</v>
          </cell>
          <cell r="D34396">
            <v>0</v>
          </cell>
        </row>
        <row r="34397">
          <cell r="A34397">
            <v>0</v>
          </cell>
          <cell r="B34397">
            <v>0</v>
          </cell>
          <cell r="C34397">
            <v>0</v>
          </cell>
          <cell r="D34397">
            <v>0</v>
          </cell>
        </row>
        <row r="34398">
          <cell r="A34398">
            <v>0</v>
          </cell>
          <cell r="B34398">
            <v>0</v>
          </cell>
          <cell r="C34398">
            <v>0</v>
          </cell>
          <cell r="D34398">
            <v>0</v>
          </cell>
        </row>
        <row r="34399">
          <cell r="A34399">
            <v>0</v>
          </cell>
          <cell r="B34399">
            <v>0</v>
          </cell>
          <cell r="C34399">
            <v>0</v>
          </cell>
          <cell r="D34399">
            <v>0</v>
          </cell>
        </row>
        <row r="34400">
          <cell r="A34400">
            <v>0</v>
          </cell>
          <cell r="B34400">
            <v>0</v>
          </cell>
          <cell r="C34400">
            <v>0</v>
          </cell>
          <cell r="D34400">
            <v>0</v>
          </cell>
        </row>
        <row r="34401">
          <cell r="A34401">
            <v>0</v>
          </cell>
          <cell r="B34401">
            <v>0</v>
          </cell>
          <cell r="C34401">
            <v>0</v>
          </cell>
          <cell r="D34401">
            <v>0</v>
          </cell>
        </row>
        <row r="34402">
          <cell r="A34402">
            <v>0</v>
          </cell>
          <cell r="B34402">
            <v>0</v>
          </cell>
          <cell r="C34402">
            <v>0</v>
          </cell>
          <cell r="D34402">
            <v>0</v>
          </cell>
        </row>
        <row r="34403">
          <cell r="A34403">
            <v>0</v>
          </cell>
          <cell r="B34403">
            <v>0</v>
          </cell>
          <cell r="C34403">
            <v>0</v>
          </cell>
          <cell r="D34403">
            <v>0</v>
          </cell>
        </row>
        <row r="34404">
          <cell r="A34404">
            <v>0</v>
          </cell>
          <cell r="B34404">
            <v>0</v>
          </cell>
          <cell r="C34404">
            <v>0</v>
          </cell>
          <cell r="D34404">
            <v>0</v>
          </cell>
        </row>
        <row r="34405">
          <cell r="A34405">
            <v>0</v>
          </cell>
          <cell r="B34405">
            <v>0</v>
          </cell>
          <cell r="C34405">
            <v>0</v>
          </cell>
          <cell r="D34405">
            <v>0</v>
          </cell>
        </row>
        <row r="34406">
          <cell r="A34406">
            <v>0</v>
          </cell>
          <cell r="B34406">
            <v>0</v>
          </cell>
          <cell r="C34406">
            <v>0</v>
          </cell>
          <cell r="D34406">
            <v>0</v>
          </cell>
        </row>
        <row r="34407">
          <cell r="A34407">
            <v>0</v>
          </cell>
          <cell r="B34407">
            <v>0</v>
          </cell>
          <cell r="C34407">
            <v>0</v>
          </cell>
          <cell r="D34407">
            <v>0</v>
          </cell>
        </row>
        <row r="34408">
          <cell r="A34408">
            <v>0</v>
          </cell>
          <cell r="B34408">
            <v>0</v>
          </cell>
          <cell r="C34408">
            <v>0</v>
          </cell>
          <cell r="D34408">
            <v>0</v>
          </cell>
        </row>
        <row r="34409">
          <cell r="A34409">
            <v>0</v>
          </cell>
          <cell r="B34409">
            <v>0</v>
          </cell>
          <cell r="C34409">
            <v>0</v>
          </cell>
          <cell r="D34409">
            <v>0</v>
          </cell>
        </row>
        <row r="34410">
          <cell r="A34410">
            <v>0</v>
          </cell>
          <cell r="B34410">
            <v>0</v>
          </cell>
          <cell r="C34410">
            <v>0</v>
          </cell>
          <cell r="D34410">
            <v>0</v>
          </cell>
        </row>
        <row r="34411">
          <cell r="A34411">
            <v>0</v>
          </cell>
          <cell r="B34411">
            <v>0</v>
          </cell>
          <cell r="C34411">
            <v>0</v>
          </cell>
          <cell r="D34411">
            <v>0</v>
          </cell>
        </row>
        <row r="34412">
          <cell r="A34412">
            <v>0</v>
          </cell>
          <cell r="B34412">
            <v>0</v>
          </cell>
          <cell r="C34412">
            <v>0</v>
          </cell>
          <cell r="D34412">
            <v>0</v>
          </cell>
        </row>
        <row r="34413">
          <cell r="A34413">
            <v>0</v>
          </cell>
          <cell r="B34413">
            <v>0</v>
          </cell>
          <cell r="C34413">
            <v>0</v>
          </cell>
          <cell r="D34413">
            <v>0</v>
          </cell>
        </row>
        <row r="34414">
          <cell r="A34414">
            <v>0</v>
          </cell>
          <cell r="B34414">
            <v>0</v>
          </cell>
          <cell r="C34414">
            <v>0</v>
          </cell>
          <cell r="D34414">
            <v>0</v>
          </cell>
        </row>
        <row r="34415">
          <cell r="A34415">
            <v>0</v>
          </cell>
          <cell r="B34415">
            <v>0</v>
          </cell>
          <cell r="C34415">
            <v>0</v>
          </cell>
          <cell r="D34415">
            <v>0</v>
          </cell>
        </row>
        <row r="34416">
          <cell r="A34416">
            <v>0</v>
          </cell>
          <cell r="B34416">
            <v>0</v>
          </cell>
          <cell r="C34416">
            <v>0</v>
          </cell>
          <cell r="D34416">
            <v>0</v>
          </cell>
        </row>
        <row r="34417">
          <cell r="A34417">
            <v>0</v>
          </cell>
          <cell r="B34417">
            <v>0</v>
          </cell>
          <cell r="C34417">
            <v>0</v>
          </cell>
          <cell r="D34417">
            <v>0</v>
          </cell>
        </row>
        <row r="34418">
          <cell r="A34418">
            <v>0</v>
          </cell>
          <cell r="B34418">
            <v>0</v>
          </cell>
          <cell r="C34418">
            <v>0</v>
          </cell>
          <cell r="D34418">
            <v>0</v>
          </cell>
        </row>
        <row r="34419">
          <cell r="A34419">
            <v>0</v>
          </cell>
          <cell r="B34419">
            <v>0</v>
          </cell>
          <cell r="C34419">
            <v>0</v>
          </cell>
          <cell r="D34419">
            <v>0</v>
          </cell>
        </row>
        <row r="34420">
          <cell r="A34420">
            <v>0</v>
          </cell>
          <cell r="B34420">
            <v>0</v>
          </cell>
          <cell r="C34420">
            <v>0</v>
          </cell>
          <cell r="D34420">
            <v>0</v>
          </cell>
        </row>
        <row r="34421">
          <cell r="A34421">
            <v>0</v>
          </cell>
          <cell r="B34421">
            <v>0</v>
          </cell>
          <cell r="C34421">
            <v>0</v>
          </cell>
          <cell r="D34421">
            <v>0</v>
          </cell>
        </row>
        <row r="34422">
          <cell r="A34422">
            <v>0</v>
          </cell>
          <cell r="B34422">
            <v>0</v>
          </cell>
          <cell r="C34422">
            <v>0</v>
          </cell>
          <cell r="D34422">
            <v>0</v>
          </cell>
        </row>
        <row r="34423">
          <cell r="A34423">
            <v>0</v>
          </cell>
          <cell r="B34423">
            <v>0</v>
          </cell>
          <cell r="C34423">
            <v>0</v>
          </cell>
          <cell r="D34423">
            <v>0</v>
          </cell>
        </row>
        <row r="34424">
          <cell r="A34424">
            <v>0</v>
          </cell>
          <cell r="B34424">
            <v>0</v>
          </cell>
          <cell r="C34424">
            <v>0</v>
          </cell>
          <cell r="D34424">
            <v>0</v>
          </cell>
        </row>
        <row r="34425">
          <cell r="A34425">
            <v>0</v>
          </cell>
          <cell r="B34425">
            <v>0</v>
          </cell>
          <cell r="C34425">
            <v>0</v>
          </cell>
          <cell r="D34425">
            <v>0</v>
          </cell>
        </row>
        <row r="34426">
          <cell r="A34426">
            <v>0</v>
          </cell>
          <cell r="B34426">
            <v>0</v>
          </cell>
          <cell r="C34426">
            <v>0</v>
          </cell>
          <cell r="D34426">
            <v>0</v>
          </cell>
        </row>
        <row r="34427">
          <cell r="A34427">
            <v>0</v>
          </cell>
          <cell r="B34427">
            <v>0</v>
          </cell>
          <cell r="C34427">
            <v>0</v>
          </cell>
          <cell r="D34427">
            <v>0</v>
          </cell>
        </row>
        <row r="34428">
          <cell r="A34428">
            <v>0</v>
          </cell>
          <cell r="B34428">
            <v>0</v>
          </cell>
          <cell r="C34428">
            <v>0</v>
          </cell>
          <cell r="D34428">
            <v>0</v>
          </cell>
        </row>
        <row r="34429">
          <cell r="A34429">
            <v>0</v>
          </cell>
          <cell r="B34429">
            <v>0</v>
          </cell>
          <cell r="C34429">
            <v>0</v>
          </cell>
          <cell r="D34429">
            <v>0</v>
          </cell>
        </row>
        <row r="34430">
          <cell r="A34430">
            <v>0</v>
          </cell>
          <cell r="B34430">
            <v>0</v>
          </cell>
          <cell r="C34430">
            <v>0</v>
          </cell>
          <cell r="D34430">
            <v>0</v>
          </cell>
        </row>
        <row r="34431">
          <cell r="A34431">
            <v>0</v>
          </cell>
          <cell r="B34431">
            <v>0</v>
          </cell>
          <cell r="C34431">
            <v>0</v>
          </cell>
          <cell r="D34431">
            <v>0</v>
          </cell>
        </row>
        <row r="34432">
          <cell r="A34432">
            <v>0</v>
          </cell>
          <cell r="B34432">
            <v>0</v>
          </cell>
          <cell r="C34432">
            <v>0</v>
          </cell>
          <cell r="D34432">
            <v>0</v>
          </cell>
        </row>
        <row r="34433">
          <cell r="A34433">
            <v>0</v>
          </cell>
          <cell r="B34433">
            <v>0</v>
          </cell>
          <cell r="C34433">
            <v>0</v>
          </cell>
          <cell r="D34433">
            <v>0</v>
          </cell>
        </row>
        <row r="34434">
          <cell r="A34434">
            <v>0</v>
          </cell>
          <cell r="B34434">
            <v>0</v>
          </cell>
          <cell r="C34434">
            <v>0</v>
          </cell>
          <cell r="D34434">
            <v>0</v>
          </cell>
        </row>
        <row r="34435">
          <cell r="A34435">
            <v>0</v>
          </cell>
          <cell r="B34435">
            <v>0</v>
          </cell>
          <cell r="C34435">
            <v>0</v>
          </cell>
          <cell r="D34435">
            <v>0</v>
          </cell>
        </row>
        <row r="34436">
          <cell r="A34436">
            <v>0</v>
          </cell>
          <cell r="B34436">
            <v>0</v>
          </cell>
          <cell r="C34436">
            <v>0</v>
          </cell>
          <cell r="D34436">
            <v>0</v>
          </cell>
        </row>
        <row r="34437">
          <cell r="A34437">
            <v>0</v>
          </cell>
          <cell r="B34437">
            <v>0</v>
          </cell>
          <cell r="C34437">
            <v>0</v>
          </cell>
          <cell r="D34437">
            <v>0</v>
          </cell>
        </row>
        <row r="34438">
          <cell r="A34438">
            <v>0</v>
          </cell>
          <cell r="B34438">
            <v>0</v>
          </cell>
          <cell r="C34438">
            <v>0</v>
          </cell>
          <cell r="D34438">
            <v>0</v>
          </cell>
        </row>
        <row r="34439">
          <cell r="A34439">
            <v>0</v>
          </cell>
          <cell r="B34439">
            <v>0</v>
          </cell>
          <cell r="C34439">
            <v>0</v>
          </cell>
          <cell r="D34439">
            <v>0</v>
          </cell>
        </row>
        <row r="34440">
          <cell r="A34440">
            <v>0</v>
          </cell>
          <cell r="B34440">
            <v>0</v>
          </cell>
          <cell r="C34440">
            <v>0</v>
          </cell>
          <cell r="D34440">
            <v>0</v>
          </cell>
        </row>
        <row r="34441">
          <cell r="A34441">
            <v>0</v>
          </cell>
          <cell r="B34441">
            <v>0</v>
          </cell>
          <cell r="C34441">
            <v>0</v>
          </cell>
          <cell r="D34441">
            <v>0</v>
          </cell>
        </row>
        <row r="34442">
          <cell r="A34442">
            <v>0</v>
          </cell>
          <cell r="B34442">
            <v>0</v>
          </cell>
          <cell r="C34442">
            <v>0</v>
          </cell>
          <cell r="D34442">
            <v>0</v>
          </cell>
        </row>
        <row r="34443">
          <cell r="A34443">
            <v>0</v>
          </cell>
          <cell r="B34443">
            <v>0</v>
          </cell>
          <cell r="C34443">
            <v>0</v>
          </cell>
          <cell r="D34443">
            <v>0</v>
          </cell>
        </row>
        <row r="34444">
          <cell r="A34444">
            <v>0</v>
          </cell>
          <cell r="B34444">
            <v>0</v>
          </cell>
          <cell r="C34444">
            <v>0</v>
          </cell>
          <cell r="D34444">
            <v>0</v>
          </cell>
        </row>
        <row r="34445">
          <cell r="A34445">
            <v>0</v>
          </cell>
          <cell r="B34445">
            <v>0</v>
          </cell>
          <cell r="C34445">
            <v>0</v>
          </cell>
          <cell r="D34445">
            <v>0</v>
          </cell>
        </row>
        <row r="34446">
          <cell r="A34446">
            <v>0</v>
          </cell>
          <cell r="B34446">
            <v>0</v>
          </cell>
          <cell r="C34446">
            <v>0</v>
          </cell>
          <cell r="D34446">
            <v>0</v>
          </cell>
        </row>
        <row r="34447">
          <cell r="A34447">
            <v>0</v>
          </cell>
          <cell r="B34447">
            <v>0</v>
          </cell>
          <cell r="C34447">
            <v>0</v>
          </cell>
          <cell r="D34447">
            <v>0</v>
          </cell>
        </row>
        <row r="34448">
          <cell r="A34448">
            <v>0</v>
          </cell>
          <cell r="B34448">
            <v>0</v>
          </cell>
          <cell r="C34448">
            <v>0</v>
          </cell>
          <cell r="D34448">
            <v>0</v>
          </cell>
        </row>
        <row r="34449">
          <cell r="A34449">
            <v>0</v>
          </cell>
          <cell r="B34449">
            <v>0</v>
          </cell>
          <cell r="C34449">
            <v>0</v>
          </cell>
          <cell r="D34449">
            <v>0</v>
          </cell>
        </row>
        <row r="34450">
          <cell r="A34450">
            <v>0</v>
          </cell>
          <cell r="B34450">
            <v>0</v>
          </cell>
          <cell r="C34450">
            <v>0</v>
          </cell>
          <cell r="D34450">
            <v>0</v>
          </cell>
        </row>
        <row r="34451">
          <cell r="A34451">
            <v>0</v>
          </cell>
          <cell r="B34451">
            <v>0</v>
          </cell>
          <cell r="C34451">
            <v>0</v>
          </cell>
          <cell r="D34451">
            <v>0</v>
          </cell>
        </row>
        <row r="34452">
          <cell r="A34452">
            <v>0</v>
          </cell>
          <cell r="B34452">
            <v>0</v>
          </cell>
          <cell r="C34452">
            <v>0</v>
          </cell>
          <cell r="D34452">
            <v>0</v>
          </cell>
        </row>
        <row r="34453">
          <cell r="A34453">
            <v>0</v>
          </cell>
          <cell r="B34453">
            <v>0</v>
          </cell>
          <cell r="C34453">
            <v>0</v>
          </cell>
          <cell r="D34453">
            <v>0</v>
          </cell>
        </row>
        <row r="34454">
          <cell r="A34454">
            <v>0</v>
          </cell>
          <cell r="B34454">
            <v>0</v>
          </cell>
          <cell r="C34454">
            <v>0</v>
          </cell>
          <cell r="D34454">
            <v>0</v>
          </cell>
        </row>
        <row r="34455">
          <cell r="A34455">
            <v>0</v>
          </cell>
          <cell r="B34455">
            <v>0</v>
          </cell>
          <cell r="C34455">
            <v>0</v>
          </cell>
          <cell r="D34455">
            <v>0</v>
          </cell>
        </row>
        <row r="34456">
          <cell r="A34456">
            <v>0</v>
          </cell>
          <cell r="B34456">
            <v>0</v>
          </cell>
          <cell r="C34456">
            <v>0</v>
          </cell>
          <cell r="D34456">
            <v>0</v>
          </cell>
        </row>
        <row r="34457">
          <cell r="A34457">
            <v>0</v>
          </cell>
          <cell r="B34457">
            <v>0</v>
          </cell>
          <cell r="C34457">
            <v>0</v>
          </cell>
          <cell r="D34457">
            <v>0</v>
          </cell>
        </row>
        <row r="34458">
          <cell r="A34458">
            <v>0</v>
          </cell>
          <cell r="B34458">
            <v>0</v>
          </cell>
          <cell r="C34458">
            <v>0</v>
          </cell>
          <cell r="D34458">
            <v>0</v>
          </cell>
        </row>
        <row r="34459">
          <cell r="A34459">
            <v>0</v>
          </cell>
          <cell r="B34459">
            <v>0</v>
          </cell>
          <cell r="C34459">
            <v>0</v>
          </cell>
          <cell r="D34459">
            <v>0</v>
          </cell>
        </row>
        <row r="34460">
          <cell r="A34460">
            <v>0</v>
          </cell>
          <cell r="B34460">
            <v>0</v>
          </cell>
          <cell r="C34460">
            <v>0</v>
          </cell>
          <cell r="D34460">
            <v>0</v>
          </cell>
        </row>
        <row r="34461">
          <cell r="A34461">
            <v>0</v>
          </cell>
          <cell r="B34461">
            <v>0</v>
          </cell>
          <cell r="C34461">
            <v>0</v>
          </cell>
          <cell r="D34461">
            <v>0</v>
          </cell>
        </row>
        <row r="34462">
          <cell r="A34462">
            <v>0</v>
          </cell>
          <cell r="B34462">
            <v>0</v>
          </cell>
          <cell r="C34462">
            <v>0</v>
          </cell>
          <cell r="D34462">
            <v>0</v>
          </cell>
        </row>
        <row r="34463">
          <cell r="A34463">
            <v>0</v>
          </cell>
          <cell r="B34463">
            <v>0</v>
          </cell>
          <cell r="C34463">
            <v>0</v>
          </cell>
          <cell r="D34463">
            <v>0</v>
          </cell>
        </row>
        <row r="34464">
          <cell r="A34464">
            <v>0</v>
          </cell>
          <cell r="B34464">
            <v>0</v>
          </cell>
          <cell r="C34464">
            <v>0</v>
          </cell>
          <cell r="D34464">
            <v>0</v>
          </cell>
        </row>
        <row r="34465">
          <cell r="A34465">
            <v>0</v>
          </cell>
          <cell r="B34465">
            <v>0</v>
          </cell>
          <cell r="C34465">
            <v>0</v>
          </cell>
          <cell r="D34465">
            <v>0</v>
          </cell>
        </row>
        <row r="34466">
          <cell r="A34466">
            <v>0</v>
          </cell>
          <cell r="B34466">
            <v>0</v>
          </cell>
          <cell r="C34466">
            <v>0</v>
          </cell>
          <cell r="D34466">
            <v>0</v>
          </cell>
        </row>
        <row r="34467">
          <cell r="A34467">
            <v>0</v>
          </cell>
          <cell r="B34467">
            <v>0</v>
          </cell>
          <cell r="C34467">
            <v>0</v>
          </cell>
          <cell r="D34467">
            <v>0</v>
          </cell>
        </row>
        <row r="34468">
          <cell r="A34468">
            <v>0</v>
          </cell>
          <cell r="B34468">
            <v>0</v>
          </cell>
          <cell r="C34468">
            <v>0</v>
          </cell>
          <cell r="D34468">
            <v>0</v>
          </cell>
        </row>
        <row r="34469">
          <cell r="A34469">
            <v>0</v>
          </cell>
          <cell r="B34469">
            <v>0</v>
          </cell>
          <cell r="C34469">
            <v>0</v>
          </cell>
          <cell r="D34469">
            <v>0</v>
          </cell>
        </row>
        <row r="34470">
          <cell r="A34470">
            <v>0</v>
          </cell>
          <cell r="B34470">
            <v>0</v>
          </cell>
          <cell r="C34470">
            <v>0</v>
          </cell>
          <cell r="D34470">
            <v>0</v>
          </cell>
        </row>
        <row r="34471">
          <cell r="A34471">
            <v>0</v>
          </cell>
          <cell r="B34471">
            <v>0</v>
          </cell>
          <cell r="C34471">
            <v>0</v>
          </cell>
          <cell r="D34471">
            <v>0</v>
          </cell>
        </row>
        <row r="34472">
          <cell r="A34472">
            <v>0</v>
          </cell>
          <cell r="B34472">
            <v>0</v>
          </cell>
          <cell r="C34472">
            <v>0</v>
          </cell>
          <cell r="D34472">
            <v>0</v>
          </cell>
        </row>
        <row r="34473">
          <cell r="A34473">
            <v>0</v>
          </cell>
          <cell r="B34473">
            <v>0</v>
          </cell>
          <cell r="C34473">
            <v>0</v>
          </cell>
          <cell r="D34473">
            <v>0</v>
          </cell>
        </row>
        <row r="34474">
          <cell r="A34474">
            <v>0</v>
          </cell>
          <cell r="B34474">
            <v>0</v>
          </cell>
          <cell r="C34474">
            <v>0</v>
          </cell>
          <cell r="D34474">
            <v>0</v>
          </cell>
        </row>
        <row r="34475">
          <cell r="A34475">
            <v>0</v>
          </cell>
          <cell r="B34475">
            <v>0</v>
          </cell>
          <cell r="C34475">
            <v>0</v>
          </cell>
          <cell r="D34475">
            <v>0</v>
          </cell>
        </row>
        <row r="34476">
          <cell r="A34476">
            <v>0</v>
          </cell>
          <cell r="B34476">
            <v>0</v>
          </cell>
          <cell r="C34476">
            <v>0</v>
          </cell>
          <cell r="D34476">
            <v>0</v>
          </cell>
        </row>
        <row r="34477">
          <cell r="A34477">
            <v>0</v>
          </cell>
          <cell r="B34477">
            <v>0</v>
          </cell>
          <cell r="C34477">
            <v>0</v>
          </cell>
          <cell r="D34477">
            <v>0</v>
          </cell>
        </row>
        <row r="34478">
          <cell r="A34478">
            <v>0</v>
          </cell>
          <cell r="B34478">
            <v>0</v>
          </cell>
          <cell r="C34478">
            <v>0</v>
          </cell>
          <cell r="D34478">
            <v>0</v>
          </cell>
        </row>
        <row r="34479">
          <cell r="A34479">
            <v>0</v>
          </cell>
          <cell r="B34479">
            <v>0</v>
          </cell>
          <cell r="C34479">
            <v>0</v>
          </cell>
          <cell r="D34479">
            <v>0</v>
          </cell>
        </row>
        <row r="34480">
          <cell r="A34480">
            <v>0</v>
          </cell>
          <cell r="B34480">
            <v>0</v>
          </cell>
          <cell r="C34480">
            <v>0</v>
          </cell>
          <cell r="D34480">
            <v>0</v>
          </cell>
        </row>
        <row r="34481">
          <cell r="A34481">
            <v>0</v>
          </cell>
          <cell r="B34481">
            <v>0</v>
          </cell>
          <cell r="C34481">
            <v>0</v>
          </cell>
          <cell r="D34481">
            <v>0</v>
          </cell>
        </row>
        <row r="34482">
          <cell r="A34482">
            <v>0</v>
          </cell>
          <cell r="B34482">
            <v>0</v>
          </cell>
          <cell r="C34482">
            <v>0</v>
          </cell>
          <cell r="D34482">
            <v>0</v>
          </cell>
        </row>
        <row r="34483">
          <cell r="A34483">
            <v>0</v>
          </cell>
          <cell r="B34483">
            <v>0</v>
          </cell>
          <cell r="C34483">
            <v>0</v>
          </cell>
          <cell r="D34483">
            <v>0</v>
          </cell>
        </row>
        <row r="34484">
          <cell r="A34484">
            <v>0</v>
          </cell>
          <cell r="B34484">
            <v>0</v>
          </cell>
          <cell r="C34484">
            <v>0</v>
          </cell>
          <cell r="D34484">
            <v>0</v>
          </cell>
        </row>
        <row r="34485">
          <cell r="A34485">
            <v>0</v>
          </cell>
          <cell r="B34485">
            <v>0</v>
          </cell>
          <cell r="C34485">
            <v>0</v>
          </cell>
          <cell r="D34485">
            <v>0</v>
          </cell>
        </row>
        <row r="34486">
          <cell r="A34486">
            <v>0</v>
          </cell>
          <cell r="B34486">
            <v>0</v>
          </cell>
          <cell r="C34486">
            <v>0</v>
          </cell>
          <cell r="D34486">
            <v>0</v>
          </cell>
        </row>
        <row r="34487">
          <cell r="A34487">
            <v>0</v>
          </cell>
          <cell r="B34487">
            <v>0</v>
          </cell>
          <cell r="C34487">
            <v>0</v>
          </cell>
          <cell r="D34487">
            <v>0</v>
          </cell>
        </row>
        <row r="34488">
          <cell r="A34488">
            <v>0</v>
          </cell>
          <cell r="B34488">
            <v>0</v>
          </cell>
          <cell r="C34488">
            <v>0</v>
          </cell>
          <cell r="D34488">
            <v>0</v>
          </cell>
        </row>
        <row r="34489">
          <cell r="A34489">
            <v>0</v>
          </cell>
          <cell r="B34489">
            <v>0</v>
          </cell>
          <cell r="C34489">
            <v>0</v>
          </cell>
          <cell r="D34489">
            <v>0</v>
          </cell>
        </row>
        <row r="34490">
          <cell r="A34490">
            <v>0</v>
          </cell>
          <cell r="B34490">
            <v>0</v>
          </cell>
          <cell r="C34490">
            <v>0</v>
          </cell>
          <cell r="D34490">
            <v>0</v>
          </cell>
        </row>
        <row r="34491">
          <cell r="A34491">
            <v>0</v>
          </cell>
          <cell r="B34491">
            <v>0</v>
          </cell>
          <cell r="C34491">
            <v>0</v>
          </cell>
          <cell r="D34491">
            <v>0</v>
          </cell>
        </row>
        <row r="34492">
          <cell r="A34492">
            <v>0</v>
          </cell>
          <cell r="B34492">
            <v>0</v>
          </cell>
          <cell r="C34492">
            <v>0</v>
          </cell>
          <cell r="D34492">
            <v>0</v>
          </cell>
        </row>
        <row r="34493">
          <cell r="A34493">
            <v>0</v>
          </cell>
          <cell r="B34493">
            <v>0</v>
          </cell>
          <cell r="C34493">
            <v>0</v>
          </cell>
          <cell r="D34493">
            <v>0</v>
          </cell>
        </row>
        <row r="34494">
          <cell r="A34494">
            <v>0</v>
          </cell>
          <cell r="B34494">
            <v>0</v>
          </cell>
          <cell r="C34494">
            <v>0</v>
          </cell>
          <cell r="D34494">
            <v>0</v>
          </cell>
        </row>
        <row r="34495">
          <cell r="A34495">
            <v>0</v>
          </cell>
          <cell r="B34495">
            <v>0</v>
          </cell>
          <cell r="C34495">
            <v>0</v>
          </cell>
          <cell r="D34495">
            <v>0</v>
          </cell>
        </row>
        <row r="34496">
          <cell r="A34496">
            <v>0</v>
          </cell>
          <cell r="B34496">
            <v>0</v>
          </cell>
          <cell r="C34496">
            <v>0</v>
          </cell>
          <cell r="D34496">
            <v>0</v>
          </cell>
        </row>
        <row r="34497">
          <cell r="A34497">
            <v>0</v>
          </cell>
          <cell r="B34497">
            <v>0</v>
          </cell>
          <cell r="C34497">
            <v>0</v>
          </cell>
          <cell r="D34497">
            <v>0</v>
          </cell>
        </row>
        <row r="34498">
          <cell r="A34498">
            <v>0</v>
          </cell>
          <cell r="B34498">
            <v>0</v>
          </cell>
          <cell r="C34498">
            <v>0</v>
          </cell>
          <cell r="D34498">
            <v>0</v>
          </cell>
        </row>
        <row r="34499">
          <cell r="A34499">
            <v>0</v>
          </cell>
          <cell r="B34499">
            <v>0</v>
          </cell>
          <cell r="C34499">
            <v>0</v>
          </cell>
          <cell r="D34499">
            <v>0</v>
          </cell>
        </row>
        <row r="34500">
          <cell r="A34500">
            <v>0</v>
          </cell>
          <cell r="B34500">
            <v>0</v>
          </cell>
          <cell r="C34500">
            <v>0</v>
          </cell>
          <cell r="D34500">
            <v>0</v>
          </cell>
        </row>
        <row r="34501">
          <cell r="A34501">
            <v>0</v>
          </cell>
          <cell r="B34501">
            <v>0</v>
          </cell>
          <cell r="C34501">
            <v>0</v>
          </cell>
          <cell r="D34501">
            <v>0</v>
          </cell>
        </row>
        <row r="34502">
          <cell r="A34502">
            <v>0</v>
          </cell>
          <cell r="B34502">
            <v>0</v>
          </cell>
          <cell r="C34502">
            <v>0</v>
          </cell>
          <cell r="D34502">
            <v>0</v>
          </cell>
        </row>
        <row r="34503">
          <cell r="A34503">
            <v>0</v>
          </cell>
          <cell r="B34503">
            <v>0</v>
          </cell>
          <cell r="C34503">
            <v>0</v>
          </cell>
          <cell r="D34503">
            <v>0</v>
          </cell>
        </row>
        <row r="34504">
          <cell r="A34504">
            <v>0</v>
          </cell>
          <cell r="B34504">
            <v>0</v>
          </cell>
          <cell r="C34504">
            <v>0</v>
          </cell>
          <cell r="D34504">
            <v>0</v>
          </cell>
        </row>
        <row r="34505">
          <cell r="A34505">
            <v>0</v>
          </cell>
          <cell r="B34505">
            <v>0</v>
          </cell>
          <cell r="C34505">
            <v>0</v>
          </cell>
          <cell r="D34505">
            <v>0</v>
          </cell>
        </row>
        <row r="34506">
          <cell r="A34506">
            <v>0</v>
          </cell>
          <cell r="B34506">
            <v>0</v>
          </cell>
          <cell r="C34506">
            <v>0</v>
          </cell>
          <cell r="D34506">
            <v>0</v>
          </cell>
        </row>
        <row r="34507">
          <cell r="A34507">
            <v>0</v>
          </cell>
          <cell r="B34507">
            <v>0</v>
          </cell>
          <cell r="C34507">
            <v>0</v>
          </cell>
          <cell r="D34507">
            <v>0</v>
          </cell>
        </row>
        <row r="34508">
          <cell r="A34508">
            <v>0</v>
          </cell>
          <cell r="B34508">
            <v>0</v>
          </cell>
          <cell r="C34508">
            <v>0</v>
          </cell>
          <cell r="D34508">
            <v>0</v>
          </cell>
        </row>
        <row r="34509">
          <cell r="A34509">
            <v>0</v>
          </cell>
          <cell r="B34509">
            <v>0</v>
          </cell>
          <cell r="C34509">
            <v>0</v>
          </cell>
          <cell r="D34509">
            <v>0</v>
          </cell>
        </row>
        <row r="34510">
          <cell r="A34510">
            <v>0</v>
          </cell>
          <cell r="B34510">
            <v>0</v>
          </cell>
          <cell r="C34510">
            <v>0</v>
          </cell>
          <cell r="D34510">
            <v>0</v>
          </cell>
        </row>
        <row r="34511">
          <cell r="A34511">
            <v>0</v>
          </cell>
          <cell r="B34511">
            <v>0</v>
          </cell>
          <cell r="C34511">
            <v>0</v>
          </cell>
          <cell r="D34511">
            <v>0</v>
          </cell>
        </row>
        <row r="34512">
          <cell r="A34512">
            <v>0</v>
          </cell>
          <cell r="B34512">
            <v>0</v>
          </cell>
          <cell r="C34512">
            <v>0</v>
          </cell>
          <cell r="D34512">
            <v>0</v>
          </cell>
        </row>
        <row r="34513">
          <cell r="A34513">
            <v>0</v>
          </cell>
          <cell r="B34513">
            <v>0</v>
          </cell>
          <cell r="C34513">
            <v>0</v>
          </cell>
          <cell r="D34513">
            <v>0</v>
          </cell>
        </row>
        <row r="34514">
          <cell r="A34514">
            <v>0</v>
          </cell>
          <cell r="B34514">
            <v>0</v>
          </cell>
          <cell r="C34514">
            <v>0</v>
          </cell>
          <cell r="D34514">
            <v>0</v>
          </cell>
        </row>
        <row r="34515">
          <cell r="A34515">
            <v>0</v>
          </cell>
          <cell r="B34515">
            <v>0</v>
          </cell>
          <cell r="C34515">
            <v>0</v>
          </cell>
          <cell r="D34515">
            <v>0</v>
          </cell>
        </row>
        <row r="34516">
          <cell r="A34516">
            <v>0</v>
          </cell>
          <cell r="B34516">
            <v>0</v>
          </cell>
          <cell r="C34516">
            <v>0</v>
          </cell>
          <cell r="D34516">
            <v>0</v>
          </cell>
        </row>
        <row r="34517">
          <cell r="A34517">
            <v>0</v>
          </cell>
          <cell r="B34517">
            <v>0</v>
          </cell>
          <cell r="C34517">
            <v>0</v>
          </cell>
          <cell r="D34517">
            <v>0</v>
          </cell>
        </row>
        <row r="34518">
          <cell r="A34518">
            <v>0</v>
          </cell>
          <cell r="B34518">
            <v>0</v>
          </cell>
          <cell r="C34518">
            <v>0</v>
          </cell>
          <cell r="D34518">
            <v>0</v>
          </cell>
        </row>
        <row r="34519">
          <cell r="A34519">
            <v>0</v>
          </cell>
          <cell r="B34519">
            <v>0</v>
          </cell>
          <cell r="C34519">
            <v>0</v>
          </cell>
          <cell r="D34519">
            <v>0</v>
          </cell>
        </row>
        <row r="34520">
          <cell r="A34520">
            <v>0</v>
          </cell>
          <cell r="B34520">
            <v>0</v>
          </cell>
          <cell r="C34520">
            <v>0</v>
          </cell>
          <cell r="D34520">
            <v>0</v>
          </cell>
        </row>
        <row r="34521">
          <cell r="A34521">
            <v>0</v>
          </cell>
          <cell r="B34521">
            <v>0</v>
          </cell>
          <cell r="C34521">
            <v>0</v>
          </cell>
          <cell r="D34521">
            <v>0</v>
          </cell>
        </row>
        <row r="34522">
          <cell r="A34522">
            <v>0</v>
          </cell>
          <cell r="B34522">
            <v>0</v>
          </cell>
          <cell r="C34522">
            <v>0</v>
          </cell>
          <cell r="D34522">
            <v>0</v>
          </cell>
        </row>
        <row r="34523">
          <cell r="A34523">
            <v>0</v>
          </cell>
          <cell r="B34523">
            <v>0</v>
          </cell>
          <cell r="C34523">
            <v>0</v>
          </cell>
          <cell r="D34523">
            <v>0</v>
          </cell>
        </row>
        <row r="34524">
          <cell r="A34524">
            <v>0</v>
          </cell>
          <cell r="B34524">
            <v>0</v>
          </cell>
          <cell r="C34524">
            <v>0</v>
          </cell>
          <cell r="D34524">
            <v>0</v>
          </cell>
        </row>
        <row r="34525">
          <cell r="A34525">
            <v>0</v>
          </cell>
          <cell r="B34525">
            <v>0</v>
          </cell>
          <cell r="C34525">
            <v>0</v>
          </cell>
          <cell r="D34525">
            <v>0</v>
          </cell>
        </row>
        <row r="34526">
          <cell r="A34526">
            <v>0</v>
          </cell>
          <cell r="B34526">
            <v>0</v>
          </cell>
          <cell r="C34526">
            <v>0</v>
          </cell>
          <cell r="D34526">
            <v>0</v>
          </cell>
        </row>
        <row r="34527">
          <cell r="A34527">
            <v>0</v>
          </cell>
          <cell r="B34527">
            <v>0</v>
          </cell>
          <cell r="C34527">
            <v>0</v>
          </cell>
          <cell r="D34527">
            <v>0</v>
          </cell>
        </row>
        <row r="34528">
          <cell r="A34528">
            <v>0</v>
          </cell>
          <cell r="B34528">
            <v>0</v>
          </cell>
          <cell r="C34528">
            <v>0</v>
          </cell>
          <cell r="D34528">
            <v>0</v>
          </cell>
        </row>
        <row r="34529">
          <cell r="A34529">
            <v>0</v>
          </cell>
          <cell r="B34529">
            <v>0</v>
          </cell>
          <cell r="C34529">
            <v>0</v>
          </cell>
          <cell r="D34529">
            <v>0</v>
          </cell>
        </row>
        <row r="34530">
          <cell r="A34530">
            <v>0</v>
          </cell>
          <cell r="B34530">
            <v>0</v>
          </cell>
          <cell r="C34530">
            <v>0</v>
          </cell>
          <cell r="D34530">
            <v>0</v>
          </cell>
        </row>
        <row r="34531">
          <cell r="A34531">
            <v>0</v>
          </cell>
          <cell r="B34531">
            <v>0</v>
          </cell>
          <cell r="C34531">
            <v>0</v>
          </cell>
          <cell r="D34531">
            <v>0</v>
          </cell>
        </row>
        <row r="34532">
          <cell r="A34532">
            <v>0</v>
          </cell>
          <cell r="B34532">
            <v>0</v>
          </cell>
          <cell r="C34532">
            <v>0</v>
          </cell>
          <cell r="D34532">
            <v>0</v>
          </cell>
        </row>
        <row r="34533">
          <cell r="A34533">
            <v>0</v>
          </cell>
          <cell r="B34533">
            <v>0</v>
          </cell>
          <cell r="C34533">
            <v>0</v>
          </cell>
          <cell r="D34533">
            <v>0</v>
          </cell>
        </row>
        <row r="34534">
          <cell r="A34534">
            <v>0</v>
          </cell>
          <cell r="B34534">
            <v>0</v>
          </cell>
          <cell r="C34534">
            <v>0</v>
          </cell>
          <cell r="D34534">
            <v>0</v>
          </cell>
        </row>
        <row r="34535">
          <cell r="A34535">
            <v>0</v>
          </cell>
          <cell r="B34535">
            <v>0</v>
          </cell>
          <cell r="C34535">
            <v>0</v>
          </cell>
          <cell r="D34535">
            <v>0</v>
          </cell>
        </row>
        <row r="34536">
          <cell r="A34536">
            <v>0</v>
          </cell>
          <cell r="B34536">
            <v>0</v>
          </cell>
          <cell r="C34536">
            <v>0</v>
          </cell>
          <cell r="D34536">
            <v>0</v>
          </cell>
        </row>
        <row r="34537">
          <cell r="A34537">
            <v>0</v>
          </cell>
          <cell r="B34537">
            <v>0</v>
          </cell>
          <cell r="C34537">
            <v>0</v>
          </cell>
          <cell r="D34537">
            <v>0</v>
          </cell>
        </row>
        <row r="34538">
          <cell r="A34538">
            <v>0</v>
          </cell>
          <cell r="B34538">
            <v>0</v>
          </cell>
          <cell r="C34538">
            <v>0</v>
          </cell>
          <cell r="D34538">
            <v>0</v>
          </cell>
        </row>
        <row r="34539">
          <cell r="A34539">
            <v>0</v>
          </cell>
          <cell r="B34539">
            <v>0</v>
          </cell>
          <cell r="C34539">
            <v>0</v>
          </cell>
          <cell r="D34539">
            <v>0</v>
          </cell>
        </row>
        <row r="34540">
          <cell r="A34540">
            <v>0</v>
          </cell>
          <cell r="B34540">
            <v>0</v>
          </cell>
          <cell r="C34540">
            <v>0</v>
          </cell>
          <cell r="D34540">
            <v>0</v>
          </cell>
        </row>
        <row r="34541">
          <cell r="A34541">
            <v>0</v>
          </cell>
          <cell r="B34541">
            <v>0</v>
          </cell>
          <cell r="C34541">
            <v>0</v>
          </cell>
          <cell r="D34541">
            <v>0</v>
          </cell>
        </row>
        <row r="34542">
          <cell r="A34542">
            <v>0</v>
          </cell>
          <cell r="B34542">
            <v>0</v>
          </cell>
          <cell r="C34542">
            <v>0</v>
          </cell>
          <cell r="D34542">
            <v>0</v>
          </cell>
        </row>
        <row r="34543">
          <cell r="A34543">
            <v>0</v>
          </cell>
          <cell r="B34543">
            <v>0</v>
          </cell>
          <cell r="C34543">
            <v>0</v>
          </cell>
          <cell r="D34543">
            <v>0</v>
          </cell>
        </row>
        <row r="34544">
          <cell r="A34544">
            <v>0</v>
          </cell>
          <cell r="B34544">
            <v>0</v>
          </cell>
          <cell r="C34544">
            <v>0</v>
          </cell>
          <cell r="D34544">
            <v>0</v>
          </cell>
        </row>
        <row r="34545">
          <cell r="A34545">
            <v>0</v>
          </cell>
          <cell r="B34545">
            <v>0</v>
          </cell>
          <cell r="C34545">
            <v>0</v>
          </cell>
          <cell r="D34545">
            <v>0</v>
          </cell>
        </row>
        <row r="34546">
          <cell r="A34546">
            <v>0</v>
          </cell>
          <cell r="B34546">
            <v>0</v>
          </cell>
          <cell r="C34546">
            <v>0</v>
          </cell>
          <cell r="D34546">
            <v>0</v>
          </cell>
        </row>
        <row r="34547">
          <cell r="A34547">
            <v>0</v>
          </cell>
          <cell r="B34547">
            <v>0</v>
          </cell>
          <cell r="C34547">
            <v>0</v>
          </cell>
          <cell r="D34547">
            <v>0</v>
          </cell>
        </row>
        <row r="34548">
          <cell r="A34548">
            <v>0</v>
          </cell>
          <cell r="B34548">
            <v>0</v>
          </cell>
          <cell r="C34548">
            <v>0</v>
          </cell>
          <cell r="D34548">
            <v>0</v>
          </cell>
        </row>
        <row r="34549">
          <cell r="A34549">
            <v>0</v>
          </cell>
          <cell r="B34549">
            <v>0</v>
          </cell>
          <cell r="C34549">
            <v>0</v>
          </cell>
          <cell r="D34549">
            <v>0</v>
          </cell>
        </row>
        <row r="34550">
          <cell r="A34550">
            <v>0</v>
          </cell>
          <cell r="B34550">
            <v>0</v>
          </cell>
          <cell r="C34550">
            <v>0</v>
          </cell>
          <cell r="D34550">
            <v>0</v>
          </cell>
        </row>
        <row r="34551">
          <cell r="A34551">
            <v>0</v>
          </cell>
          <cell r="B34551">
            <v>0</v>
          </cell>
          <cell r="C34551">
            <v>0</v>
          </cell>
          <cell r="D34551">
            <v>0</v>
          </cell>
        </row>
        <row r="34552">
          <cell r="A34552">
            <v>0</v>
          </cell>
          <cell r="B34552">
            <v>0</v>
          </cell>
          <cell r="C34552">
            <v>0</v>
          </cell>
          <cell r="D34552">
            <v>0</v>
          </cell>
        </row>
        <row r="34553">
          <cell r="A34553">
            <v>0</v>
          </cell>
          <cell r="B34553">
            <v>0</v>
          </cell>
          <cell r="C34553">
            <v>0</v>
          </cell>
          <cell r="D34553">
            <v>0</v>
          </cell>
        </row>
        <row r="34554">
          <cell r="A34554">
            <v>0</v>
          </cell>
          <cell r="B34554">
            <v>0</v>
          </cell>
          <cell r="C34554">
            <v>0</v>
          </cell>
          <cell r="D34554">
            <v>0</v>
          </cell>
        </row>
        <row r="34555">
          <cell r="A34555">
            <v>0</v>
          </cell>
          <cell r="B34555">
            <v>0</v>
          </cell>
          <cell r="C34555">
            <v>0</v>
          </cell>
          <cell r="D34555">
            <v>0</v>
          </cell>
        </row>
        <row r="34556">
          <cell r="A34556">
            <v>0</v>
          </cell>
          <cell r="B34556">
            <v>0</v>
          </cell>
          <cell r="C34556">
            <v>0</v>
          </cell>
          <cell r="D34556">
            <v>0</v>
          </cell>
        </row>
        <row r="34557">
          <cell r="A34557">
            <v>0</v>
          </cell>
          <cell r="B34557">
            <v>0</v>
          </cell>
          <cell r="C34557">
            <v>0</v>
          </cell>
          <cell r="D34557">
            <v>0</v>
          </cell>
        </row>
        <row r="34558">
          <cell r="A34558">
            <v>0</v>
          </cell>
          <cell r="B34558">
            <v>0</v>
          </cell>
          <cell r="C34558">
            <v>0</v>
          </cell>
          <cell r="D34558">
            <v>0</v>
          </cell>
        </row>
        <row r="34559">
          <cell r="A34559">
            <v>0</v>
          </cell>
          <cell r="B34559">
            <v>0</v>
          </cell>
          <cell r="C34559">
            <v>0</v>
          </cell>
          <cell r="D34559">
            <v>0</v>
          </cell>
        </row>
        <row r="34560">
          <cell r="A34560">
            <v>0</v>
          </cell>
          <cell r="B34560">
            <v>0</v>
          </cell>
          <cell r="C34560">
            <v>0</v>
          </cell>
          <cell r="D34560">
            <v>0</v>
          </cell>
        </row>
        <row r="34561">
          <cell r="A34561">
            <v>0</v>
          </cell>
          <cell r="B34561">
            <v>0</v>
          </cell>
          <cell r="C34561">
            <v>0</v>
          </cell>
          <cell r="D34561">
            <v>0</v>
          </cell>
        </row>
        <row r="34562">
          <cell r="A34562">
            <v>0</v>
          </cell>
          <cell r="B34562">
            <v>0</v>
          </cell>
          <cell r="C34562">
            <v>0</v>
          </cell>
          <cell r="D34562">
            <v>0</v>
          </cell>
        </row>
        <row r="34563">
          <cell r="A34563">
            <v>0</v>
          </cell>
          <cell r="B34563">
            <v>0</v>
          </cell>
          <cell r="C34563">
            <v>0</v>
          </cell>
          <cell r="D34563">
            <v>0</v>
          </cell>
        </row>
        <row r="34564">
          <cell r="A34564">
            <v>0</v>
          </cell>
          <cell r="B34564">
            <v>0</v>
          </cell>
          <cell r="C34564">
            <v>0</v>
          </cell>
          <cell r="D34564">
            <v>0</v>
          </cell>
        </row>
        <row r="34565">
          <cell r="A34565">
            <v>0</v>
          </cell>
          <cell r="B34565">
            <v>0</v>
          </cell>
          <cell r="C34565">
            <v>0</v>
          </cell>
          <cell r="D34565">
            <v>0</v>
          </cell>
        </row>
        <row r="34566">
          <cell r="A34566">
            <v>0</v>
          </cell>
          <cell r="B34566">
            <v>0</v>
          </cell>
          <cell r="C34566">
            <v>0</v>
          </cell>
          <cell r="D34566">
            <v>0</v>
          </cell>
        </row>
        <row r="34567">
          <cell r="A34567">
            <v>0</v>
          </cell>
          <cell r="B34567">
            <v>0</v>
          </cell>
          <cell r="C34567">
            <v>0</v>
          </cell>
          <cell r="D34567">
            <v>0</v>
          </cell>
        </row>
        <row r="34568">
          <cell r="A34568">
            <v>0</v>
          </cell>
          <cell r="B34568">
            <v>0</v>
          </cell>
          <cell r="C34568">
            <v>0</v>
          </cell>
          <cell r="D34568">
            <v>0</v>
          </cell>
        </row>
        <row r="34569">
          <cell r="A34569">
            <v>0</v>
          </cell>
          <cell r="B34569">
            <v>0</v>
          </cell>
          <cell r="C34569">
            <v>0</v>
          </cell>
          <cell r="D34569">
            <v>0</v>
          </cell>
        </row>
        <row r="34570">
          <cell r="A34570">
            <v>0</v>
          </cell>
          <cell r="B34570">
            <v>0</v>
          </cell>
          <cell r="C34570">
            <v>0</v>
          </cell>
          <cell r="D34570">
            <v>0</v>
          </cell>
        </row>
        <row r="34571">
          <cell r="A34571">
            <v>0</v>
          </cell>
          <cell r="B34571">
            <v>0</v>
          </cell>
          <cell r="C34571">
            <v>0</v>
          </cell>
          <cell r="D34571">
            <v>0</v>
          </cell>
        </row>
        <row r="34572">
          <cell r="A34572">
            <v>0</v>
          </cell>
          <cell r="B34572">
            <v>0</v>
          </cell>
          <cell r="C34572">
            <v>0</v>
          </cell>
          <cell r="D34572">
            <v>0</v>
          </cell>
        </row>
        <row r="34573">
          <cell r="A34573">
            <v>0</v>
          </cell>
          <cell r="B34573">
            <v>0</v>
          </cell>
          <cell r="C34573">
            <v>0</v>
          </cell>
          <cell r="D34573">
            <v>0</v>
          </cell>
        </row>
        <row r="34574">
          <cell r="A34574">
            <v>0</v>
          </cell>
          <cell r="B34574">
            <v>0</v>
          </cell>
          <cell r="C34574">
            <v>0</v>
          </cell>
          <cell r="D34574">
            <v>0</v>
          </cell>
        </row>
        <row r="34575">
          <cell r="A34575">
            <v>0</v>
          </cell>
          <cell r="B34575">
            <v>0</v>
          </cell>
          <cell r="C34575">
            <v>0</v>
          </cell>
          <cell r="D34575">
            <v>0</v>
          </cell>
        </row>
        <row r="34576">
          <cell r="A34576">
            <v>0</v>
          </cell>
          <cell r="B34576">
            <v>0</v>
          </cell>
          <cell r="C34576">
            <v>0</v>
          </cell>
          <cell r="D34576">
            <v>0</v>
          </cell>
        </row>
        <row r="34577">
          <cell r="A34577">
            <v>0</v>
          </cell>
          <cell r="B34577">
            <v>0</v>
          </cell>
          <cell r="C34577">
            <v>0</v>
          </cell>
          <cell r="D34577">
            <v>0</v>
          </cell>
        </row>
        <row r="34578">
          <cell r="A34578">
            <v>0</v>
          </cell>
          <cell r="B34578">
            <v>0</v>
          </cell>
          <cell r="C34578">
            <v>0</v>
          </cell>
          <cell r="D34578">
            <v>0</v>
          </cell>
        </row>
        <row r="34579">
          <cell r="A34579">
            <v>0</v>
          </cell>
          <cell r="B34579">
            <v>0</v>
          </cell>
          <cell r="C34579">
            <v>0</v>
          </cell>
          <cell r="D34579">
            <v>0</v>
          </cell>
        </row>
        <row r="34580">
          <cell r="A34580">
            <v>0</v>
          </cell>
          <cell r="B34580">
            <v>0</v>
          </cell>
          <cell r="C34580">
            <v>0</v>
          </cell>
          <cell r="D34580">
            <v>0</v>
          </cell>
        </row>
        <row r="34581">
          <cell r="A34581">
            <v>0</v>
          </cell>
          <cell r="B34581">
            <v>0</v>
          </cell>
          <cell r="C34581">
            <v>0</v>
          </cell>
          <cell r="D34581">
            <v>0</v>
          </cell>
        </row>
        <row r="34582">
          <cell r="A34582">
            <v>0</v>
          </cell>
          <cell r="B34582">
            <v>0</v>
          </cell>
          <cell r="C34582">
            <v>0</v>
          </cell>
          <cell r="D34582">
            <v>0</v>
          </cell>
        </row>
        <row r="34583">
          <cell r="A34583">
            <v>0</v>
          </cell>
          <cell r="B34583">
            <v>0</v>
          </cell>
          <cell r="C34583">
            <v>0</v>
          </cell>
          <cell r="D34583">
            <v>0</v>
          </cell>
        </row>
        <row r="34584">
          <cell r="A34584">
            <v>0</v>
          </cell>
          <cell r="B34584">
            <v>0</v>
          </cell>
          <cell r="C34584">
            <v>0</v>
          </cell>
          <cell r="D34584">
            <v>0</v>
          </cell>
        </row>
        <row r="34585">
          <cell r="A34585">
            <v>0</v>
          </cell>
          <cell r="B34585">
            <v>0</v>
          </cell>
          <cell r="C34585">
            <v>0</v>
          </cell>
          <cell r="D34585">
            <v>0</v>
          </cell>
        </row>
        <row r="34586">
          <cell r="A34586">
            <v>0</v>
          </cell>
          <cell r="B34586">
            <v>0</v>
          </cell>
          <cell r="C34586">
            <v>0</v>
          </cell>
          <cell r="D34586">
            <v>0</v>
          </cell>
        </row>
        <row r="34587">
          <cell r="A34587">
            <v>0</v>
          </cell>
          <cell r="B34587">
            <v>0</v>
          </cell>
          <cell r="C34587">
            <v>0</v>
          </cell>
          <cell r="D34587">
            <v>0</v>
          </cell>
        </row>
        <row r="34588">
          <cell r="A34588">
            <v>0</v>
          </cell>
          <cell r="B34588">
            <v>0</v>
          </cell>
          <cell r="C34588">
            <v>0</v>
          </cell>
          <cell r="D34588">
            <v>0</v>
          </cell>
        </row>
        <row r="34589">
          <cell r="A34589">
            <v>0</v>
          </cell>
          <cell r="B34589">
            <v>0</v>
          </cell>
          <cell r="C34589">
            <v>0</v>
          </cell>
          <cell r="D34589">
            <v>0</v>
          </cell>
        </row>
        <row r="34590">
          <cell r="A34590">
            <v>0</v>
          </cell>
          <cell r="B34590">
            <v>0</v>
          </cell>
          <cell r="C34590">
            <v>0</v>
          </cell>
          <cell r="D34590">
            <v>0</v>
          </cell>
        </row>
        <row r="34591">
          <cell r="A34591">
            <v>0</v>
          </cell>
          <cell r="B34591">
            <v>0</v>
          </cell>
          <cell r="C34591">
            <v>0</v>
          </cell>
          <cell r="D34591">
            <v>0</v>
          </cell>
        </row>
        <row r="34592">
          <cell r="A34592">
            <v>0</v>
          </cell>
          <cell r="B34592">
            <v>0</v>
          </cell>
          <cell r="C34592">
            <v>0</v>
          </cell>
          <cell r="D34592">
            <v>0</v>
          </cell>
        </row>
        <row r="34593">
          <cell r="A34593">
            <v>0</v>
          </cell>
          <cell r="B34593">
            <v>0</v>
          </cell>
          <cell r="C34593">
            <v>0</v>
          </cell>
          <cell r="D34593">
            <v>0</v>
          </cell>
        </row>
        <row r="34594">
          <cell r="A34594">
            <v>0</v>
          </cell>
          <cell r="B34594">
            <v>0</v>
          </cell>
          <cell r="C34594">
            <v>0</v>
          </cell>
          <cell r="D34594">
            <v>0</v>
          </cell>
        </row>
        <row r="34595">
          <cell r="A34595">
            <v>0</v>
          </cell>
          <cell r="B34595">
            <v>0</v>
          </cell>
          <cell r="C34595">
            <v>0</v>
          </cell>
          <cell r="D34595">
            <v>0</v>
          </cell>
        </row>
        <row r="34596">
          <cell r="A34596">
            <v>0</v>
          </cell>
          <cell r="B34596">
            <v>0</v>
          </cell>
          <cell r="C34596">
            <v>0</v>
          </cell>
          <cell r="D34596">
            <v>0</v>
          </cell>
        </row>
        <row r="34597">
          <cell r="A34597">
            <v>0</v>
          </cell>
          <cell r="B34597">
            <v>0</v>
          </cell>
          <cell r="C34597">
            <v>0</v>
          </cell>
          <cell r="D34597">
            <v>0</v>
          </cell>
        </row>
        <row r="34598">
          <cell r="A34598">
            <v>0</v>
          </cell>
          <cell r="B34598">
            <v>0</v>
          </cell>
          <cell r="C34598">
            <v>0</v>
          </cell>
          <cell r="D34598">
            <v>0</v>
          </cell>
        </row>
        <row r="34599">
          <cell r="A34599">
            <v>0</v>
          </cell>
          <cell r="B34599">
            <v>0</v>
          </cell>
          <cell r="C34599">
            <v>0</v>
          </cell>
          <cell r="D34599">
            <v>0</v>
          </cell>
        </row>
        <row r="34600">
          <cell r="A34600">
            <v>0</v>
          </cell>
          <cell r="B34600">
            <v>0</v>
          </cell>
          <cell r="C34600">
            <v>0</v>
          </cell>
          <cell r="D34600">
            <v>0</v>
          </cell>
        </row>
        <row r="34601">
          <cell r="A34601">
            <v>0</v>
          </cell>
          <cell r="B34601">
            <v>0</v>
          </cell>
          <cell r="C34601">
            <v>0</v>
          </cell>
          <cell r="D34601">
            <v>0</v>
          </cell>
        </row>
        <row r="34602">
          <cell r="A34602">
            <v>0</v>
          </cell>
          <cell r="B34602">
            <v>0</v>
          </cell>
          <cell r="C34602">
            <v>0</v>
          </cell>
          <cell r="D34602">
            <v>0</v>
          </cell>
        </row>
        <row r="34603">
          <cell r="A34603">
            <v>0</v>
          </cell>
          <cell r="B34603">
            <v>0</v>
          </cell>
          <cell r="C34603">
            <v>0</v>
          </cell>
          <cell r="D34603">
            <v>0</v>
          </cell>
        </row>
        <row r="34604">
          <cell r="A34604">
            <v>0</v>
          </cell>
          <cell r="B34604">
            <v>0</v>
          </cell>
          <cell r="C34604">
            <v>0</v>
          </cell>
          <cell r="D34604">
            <v>0</v>
          </cell>
        </row>
        <row r="34605">
          <cell r="A34605">
            <v>0</v>
          </cell>
          <cell r="B34605">
            <v>0</v>
          </cell>
          <cell r="C34605">
            <v>0</v>
          </cell>
          <cell r="D34605">
            <v>0</v>
          </cell>
        </row>
        <row r="34606">
          <cell r="A34606">
            <v>0</v>
          </cell>
          <cell r="B34606">
            <v>0</v>
          </cell>
          <cell r="C34606">
            <v>0</v>
          </cell>
          <cell r="D34606">
            <v>0</v>
          </cell>
        </row>
        <row r="34607">
          <cell r="A34607">
            <v>0</v>
          </cell>
          <cell r="B34607">
            <v>0</v>
          </cell>
          <cell r="C34607">
            <v>0</v>
          </cell>
          <cell r="D34607">
            <v>0</v>
          </cell>
        </row>
        <row r="34608">
          <cell r="A34608">
            <v>0</v>
          </cell>
          <cell r="B34608">
            <v>0</v>
          </cell>
          <cell r="C34608">
            <v>0</v>
          </cell>
          <cell r="D34608">
            <v>0</v>
          </cell>
        </row>
        <row r="34609">
          <cell r="A34609">
            <v>0</v>
          </cell>
          <cell r="B34609">
            <v>0</v>
          </cell>
          <cell r="C34609">
            <v>0</v>
          </cell>
          <cell r="D34609">
            <v>0</v>
          </cell>
        </row>
        <row r="34610">
          <cell r="A34610">
            <v>0</v>
          </cell>
          <cell r="B34610">
            <v>0</v>
          </cell>
          <cell r="C34610">
            <v>0</v>
          </cell>
          <cell r="D34610">
            <v>0</v>
          </cell>
        </row>
        <row r="34611">
          <cell r="A34611">
            <v>0</v>
          </cell>
          <cell r="B34611">
            <v>0</v>
          </cell>
          <cell r="C34611">
            <v>0</v>
          </cell>
          <cell r="D34611">
            <v>0</v>
          </cell>
        </row>
        <row r="34612">
          <cell r="A34612">
            <v>0</v>
          </cell>
          <cell r="B34612">
            <v>0</v>
          </cell>
          <cell r="C34612">
            <v>0</v>
          </cell>
          <cell r="D34612">
            <v>0</v>
          </cell>
        </row>
        <row r="34613">
          <cell r="A34613">
            <v>0</v>
          </cell>
          <cell r="B34613">
            <v>0</v>
          </cell>
          <cell r="C34613">
            <v>0</v>
          </cell>
          <cell r="D34613">
            <v>0</v>
          </cell>
        </row>
        <row r="34614">
          <cell r="A34614">
            <v>0</v>
          </cell>
          <cell r="B34614">
            <v>0</v>
          </cell>
          <cell r="C34614">
            <v>0</v>
          </cell>
          <cell r="D34614">
            <v>0</v>
          </cell>
        </row>
        <row r="34615">
          <cell r="A34615">
            <v>0</v>
          </cell>
          <cell r="B34615">
            <v>0</v>
          </cell>
          <cell r="C34615">
            <v>0</v>
          </cell>
          <cell r="D34615">
            <v>0</v>
          </cell>
        </row>
        <row r="34616">
          <cell r="A34616">
            <v>0</v>
          </cell>
          <cell r="B34616">
            <v>0</v>
          </cell>
          <cell r="C34616">
            <v>0</v>
          </cell>
          <cell r="D34616">
            <v>0</v>
          </cell>
        </row>
        <row r="34617">
          <cell r="A34617">
            <v>0</v>
          </cell>
          <cell r="B34617">
            <v>0</v>
          </cell>
          <cell r="C34617">
            <v>0</v>
          </cell>
          <cell r="D34617">
            <v>0</v>
          </cell>
        </row>
        <row r="34618">
          <cell r="A34618">
            <v>0</v>
          </cell>
          <cell r="B34618">
            <v>0</v>
          </cell>
          <cell r="C34618">
            <v>0</v>
          </cell>
          <cell r="D34618">
            <v>0</v>
          </cell>
        </row>
        <row r="34619">
          <cell r="A34619">
            <v>0</v>
          </cell>
          <cell r="B34619">
            <v>0</v>
          </cell>
          <cell r="C34619">
            <v>0</v>
          </cell>
          <cell r="D34619">
            <v>0</v>
          </cell>
        </row>
        <row r="34620">
          <cell r="A34620">
            <v>0</v>
          </cell>
          <cell r="B34620">
            <v>0</v>
          </cell>
          <cell r="C34620">
            <v>0</v>
          </cell>
          <cell r="D34620">
            <v>0</v>
          </cell>
        </row>
        <row r="34621">
          <cell r="A34621">
            <v>0</v>
          </cell>
          <cell r="B34621">
            <v>0</v>
          </cell>
          <cell r="C34621">
            <v>0</v>
          </cell>
          <cell r="D34621">
            <v>0</v>
          </cell>
        </row>
        <row r="34622">
          <cell r="A34622">
            <v>0</v>
          </cell>
          <cell r="B34622">
            <v>0</v>
          </cell>
          <cell r="C34622">
            <v>0</v>
          </cell>
          <cell r="D34622">
            <v>0</v>
          </cell>
        </row>
        <row r="34623">
          <cell r="A34623">
            <v>0</v>
          </cell>
          <cell r="B34623">
            <v>0</v>
          </cell>
          <cell r="C34623">
            <v>0</v>
          </cell>
          <cell r="D34623">
            <v>0</v>
          </cell>
        </row>
        <row r="34624">
          <cell r="A34624">
            <v>0</v>
          </cell>
          <cell r="B34624">
            <v>0</v>
          </cell>
          <cell r="C34624">
            <v>0</v>
          </cell>
          <cell r="D34624">
            <v>0</v>
          </cell>
        </row>
        <row r="34625">
          <cell r="A34625">
            <v>0</v>
          </cell>
          <cell r="B34625">
            <v>0</v>
          </cell>
          <cell r="C34625">
            <v>0</v>
          </cell>
          <cell r="D34625">
            <v>0</v>
          </cell>
        </row>
        <row r="34626">
          <cell r="A34626">
            <v>0</v>
          </cell>
          <cell r="B34626">
            <v>0</v>
          </cell>
          <cell r="C34626">
            <v>0</v>
          </cell>
          <cell r="D34626">
            <v>0</v>
          </cell>
        </row>
        <row r="34627">
          <cell r="A34627">
            <v>0</v>
          </cell>
          <cell r="B34627">
            <v>0</v>
          </cell>
          <cell r="C34627">
            <v>0</v>
          </cell>
          <cell r="D34627">
            <v>0</v>
          </cell>
        </row>
        <row r="34628">
          <cell r="A34628">
            <v>0</v>
          </cell>
          <cell r="B34628">
            <v>0</v>
          </cell>
          <cell r="C34628">
            <v>0</v>
          </cell>
          <cell r="D34628">
            <v>0</v>
          </cell>
        </row>
        <row r="34629">
          <cell r="A34629">
            <v>0</v>
          </cell>
          <cell r="B34629">
            <v>0</v>
          </cell>
          <cell r="C34629">
            <v>0</v>
          </cell>
          <cell r="D34629">
            <v>0</v>
          </cell>
        </row>
        <row r="34630">
          <cell r="A34630">
            <v>0</v>
          </cell>
          <cell r="B34630">
            <v>0</v>
          </cell>
          <cell r="C34630">
            <v>0</v>
          </cell>
          <cell r="D34630">
            <v>0</v>
          </cell>
        </row>
        <row r="34631">
          <cell r="A34631">
            <v>0</v>
          </cell>
          <cell r="B34631">
            <v>0</v>
          </cell>
          <cell r="C34631">
            <v>0</v>
          </cell>
          <cell r="D34631">
            <v>0</v>
          </cell>
        </row>
        <row r="34632">
          <cell r="A34632">
            <v>0</v>
          </cell>
          <cell r="B34632">
            <v>0</v>
          </cell>
          <cell r="C34632">
            <v>0</v>
          </cell>
          <cell r="D34632">
            <v>0</v>
          </cell>
        </row>
        <row r="34633">
          <cell r="A34633">
            <v>0</v>
          </cell>
          <cell r="B34633">
            <v>0</v>
          </cell>
          <cell r="C34633">
            <v>0</v>
          </cell>
          <cell r="D34633">
            <v>0</v>
          </cell>
        </row>
        <row r="34634">
          <cell r="A34634">
            <v>0</v>
          </cell>
          <cell r="B34634">
            <v>0</v>
          </cell>
          <cell r="C34634">
            <v>0</v>
          </cell>
          <cell r="D34634">
            <v>0</v>
          </cell>
        </row>
        <row r="34635">
          <cell r="A34635">
            <v>0</v>
          </cell>
          <cell r="B34635">
            <v>0</v>
          </cell>
          <cell r="C34635">
            <v>0</v>
          </cell>
          <cell r="D34635">
            <v>0</v>
          </cell>
        </row>
        <row r="34636">
          <cell r="A34636">
            <v>0</v>
          </cell>
          <cell r="B34636">
            <v>0</v>
          </cell>
          <cell r="C34636">
            <v>0</v>
          </cell>
          <cell r="D34636">
            <v>0</v>
          </cell>
        </row>
        <row r="34637">
          <cell r="A34637">
            <v>0</v>
          </cell>
          <cell r="B34637">
            <v>0</v>
          </cell>
          <cell r="C34637">
            <v>0</v>
          </cell>
          <cell r="D34637">
            <v>0</v>
          </cell>
        </row>
        <row r="34638">
          <cell r="A34638">
            <v>0</v>
          </cell>
          <cell r="B34638">
            <v>0</v>
          </cell>
          <cell r="C34638">
            <v>0</v>
          </cell>
          <cell r="D34638">
            <v>0</v>
          </cell>
        </row>
        <row r="34639">
          <cell r="A34639">
            <v>0</v>
          </cell>
          <cell r="B34639">
            <v>0</v>
          </cell>
          <cell r="C34639">
            <v>0</v>
          </cell>
          <cell r="D34639">
            <v>0</v>
          </cell>
        </row>
        <row r="34640">
          <cell r="A34640">
            <v>0</v>
          </cell>
          <cell r="B34640">
            <v>0</v>
          </cell>
          <cell r="C34640">
            <v>0</v>
          </cell>
          <cell r="D34640">
            <v>0</v>
          </cell>
        </row>
        <row r="34641">
          <cell r="A34641">
            <v>0</v>
          </cell>
          <cell r="B34641">
            <v>0</v>
          </cell>
          <cell r="C34641">
            <v>0</v>
          </cell>
          <cell r="D34641">
            <v>0</v>
          </cell>
        </row>
        <row r="34642">
          <cell r="A34642">
            <v>0</v>
          </cell>
          <cell r="B34642">
            <v>0</v>
          </cell>
          <cell r="C34642">
            <v>0</v>
          </cell>
          <cell r="D34642">
            <v>0</v>
          </cell>
        </row>
        <row r="34643">
          <cell r="A34643">
            <v>0</v>
          </cell>
          <cell r="B34643">
            <v>0</v>
          </cell>
          <cell r="C34643">
            <v>0</v>
          </cell>
          <cell r="D34643">
            <v>0</v>
          </cell>
        </row>
        <row r="34644">
          <cell r="A34644">
            <v>0</v>
          </cell>
          <cell r="B34644">
            <v>0</v>
          </cell>
          <cell r="C34644">
            <v>0</v>
          </cell>
          <cell r="D34644">
            <v>0</v>
          </cell>
        </row>
        <row r="34645">
          <cell r="A34645">
            <v>0</v>
          </cell>
          <cell r="B34645">
            <v>0</v>
          </cell>
          <cell r="C34645">
            <v>0</v>
          </cell>
          <cell r="D34645">
            <v>0</v>
          </cell>
        </row>
        <row r="34646">
          <cell r="A34646">
            <v>0</v>
          </cell>
          <cell r="B34646">
            <v>0</v>
          </cell>
          <cell r="C34646">
            <v>0</v>
          </cell>
          <cell r="D34646">
            <v>0</v>
          </cell>
        </row>
        <row r="34647">
          <cell r="A34647">
            <v>0</v>
          </cell>
          <cell r="B34647">
            <v>0</v>
          </cell>
          <cell r="C34647">
            <v>0</v>
          </cell>
          <cell r="D34647">
            <v>0</v>
          </cell>
        </row>
        <row r="34648">
          <cell r="A34648">
            <v>0</v>
          </cell>
          <cell r="B34648">
            <v>0</v>
          </cell>
          <cell r="C34648">
            <v>0</v>
          </cell>
          <cell r="D34648">
            <v>0</v>
          </cell>
        </row>
        <row r="34649">
          <cell r="A34649">
            <v>0</v>
          </cell>
          <cell r="B34649">
            <v>0</v>
          </cell>
          <cell r="C34649">
            <v>0</v>
          </cell>
          <cell r="D34649">
            <v>0</v>
          </cell>
        </row>
        <row r="34650">
          <cell r="A34650">
            <v>0</v>
          </cell>
          <cell r="B34650">
            <v>0</v>
          </cell>
          <cell r="C34650">
            <v>0</v>
          </cell>
          <cell r="D34650">
            <v>0</v>
          </cell>
        </row>
        <row r="34651">
          <cell r="A34651">
            <v>0</v>
          </cell>
          <cell r="B34651">
            <v>0</v>
          </cell>
          <cell r="C34651">
            <v>0</v>
          </cell>
          <cell r="D34651">
            <v>0</v>
          </cell>
        </row>
        <row r="34652">
          <cell r="A34652">
            <v>0</v>
          </cell>
          <cell r="B34652">
            <v>0</v>
          </cell>
          <cell r="C34652">
            <v>0</v>
          </cell>
          <cell r="D34652">
            <v>0</v>
          </cell>
        </row>
        <row r="34653">
          <cell r="A34653">
            <v>0</v>
          </cell>
          <cell r="B34653">
            <v>0</v>
          </cell>
          <cell r="C34653">
            <v>0</v>
          </cell>
          <cell r="D34653">
            <v>0</v>
          </cell>
        </row>
        <row r="34654">
          <cell r="A34654">
            <v>0</v>
          </cell>
          <cell r="B34654">
            <v>0</v>
          </cell>
          <cell r="C34654">
            <v>0</v>
          </cell>
          <cell r="D34654">
            <v>0</v>
          </cell>
        </row>
        <row r="34655">
          <cell r="A34655">
            <v>0</v>
          </cell>
          <cell r="B34655">
            <v>0</v>
          </cell>
          <cell r="C34655">
            <v>0</v>
          </cell>
          <cell r="D34655">
            <v>0</v>
          </cell>
        </row>
        <row r="34656">
          <cell r="A34656">
            <v>0</v>
          </cell>
          <cell r="B34656">
            <v>0</v>
          </cell>
          <cell r="C34656">
            <v>0</v>
          </cell>
          <cell r="D34656">
            <v>0</v>
          </cell>
        </row>
        <row r="34657">
          <cell r="A34657">
            <v>0</v>
          </cell>
          <cell r="B34657">
            <v>0</v>
          </cell>
          <cell r="C34657">
            <v>0</v>
          </cell>
          <cell r="D34657">
            <v>0</v>
          </cell>
        </row>
        <row r="34658">
          <cell r="A34658">
            <v>0</v>
          </cell>
          <cell r="B34658">
            <v>0</v>
          </cell>
          <cell r="C34658">
            <v>0</v>
          </cell>
          <cell r="D34658">
            <v>0</v>
          </cell>
        </row>
        <row r="34659">
          <cell r="A34659">
            <v>0</v>
          </cell>
          <cell r="B34659">
            <v>0</v>
          </cell>
          <cell r="C34659">
            <v>0</v>
          </cell>
          <cell r="D34659">
            <v>0</v>
          </cell>
        </row>
        <row r="34660">
          <cell r="A34660">
            <v>0</v>
          </cell>
          <cell r="B34660">
            <v>0</v>
          </cell>
          <cell r="C34660">
            <v>0</v>
          </cell>
          <cell r="D34660">
            <v>0</v>
          </cell>
        </row>
        <row r="34661">
          <cell r="A34661">
            <v>0</v>
          </cell>
          <cell r="B34661">
            <v>0</v>
          </cell>
          <cell r="C34661">
            <v>0</v>
          </cell>
          <cell r="D34661">
            <v>0</v>
          </cell>
        </row>
        <row r="34662">
          <cell r="A34662">
            <v>0</v>
          </cell>
          <cell r="B34662">
            <v>0</v>
          </cell>
          <cell r="C34662">
            <v>0</v>
          </cell>
          <cell r="D34662">
            <v>0</v>
          </cell>
        </row>
        <row r="34663">
          <cell r="A34663">
            <v>0</v>
          </cell>
          <cell r="B34663">
            <v>0</v>
          </cell>
          <cell r="C34663">
            <v>0</v>
          </cell>
          <cell r="D34663">
            <v>0</v>
          </cell>
        </row>
        <row r="34664">
          <cell r="A34664">
            <v>0</v>
          </cell>
          <cell r="B34664">
            <v>0</v>
          </cell>
          <cell r="C34664">
            <v>0</v>
          </cell>
          <cell r="D34664">
            <v>0</v>
          </cell>
        </row>
        <row r="34665">
          <cell r="A34665">
            <v>0</v>
          </cell>
          <cell r="B34665">
            <v>0</v>
          </cell>
          <cell r="C34665">
            <v>0</v>
          </cell>
          <cell r="D34665">
            <v>0</v>
          </cell>
        </row>
        <row r="34666">
          <cell r="A34666">
            <v>0</v>
          </cell>
          <cell r="B34666">
            <v>0</v>
          </cell>
          <cell r="C34666">
            <v>0</v>
          </cell>
          <cell r="D34666">
            <v>0</v>
          </cell>
        </row>
        <row r="34667">
          <cell r="A34667">
            <v>0</v>
          </cell>
          <cell r="B34667">
            <v>0</v>
          </cell>
          <cell r="C34667">
            <v>0</v>
          </cell>
          <cell r="D34667">
            <v>0</v>
          </cell>
        </row>
        <row r="34668">
          <cell r="A34668">
            <v>0</v>
          </cell>
          <cell r="B34668">
            <v>0</v>
          </cell>
          <cell r="C34668">
            <v>0</v>
          </cell>
          <cell r="D34668">
            <v>0</v>
          </cell>
        </row>
        <row r="34669">
          <cell r="A34669">
            <v>0</v>
          </cell>
          <cell r="B34669">
            <v>0</v>
          </cell>
          <cell r="C34669">
            <v>0</v>
          </cell>
          <cell r="D34669">
            <v>0</v>
          </cell>
        </row>
        <row r="34670">
          <cell r="A34670">
            <v>0</v>
          </cell>
          <cell r="B34670">
            <v>0</v>
          </cell>
          <cell r="C34670">
            <v>0</v>
          </cell>
          <cell r="D34670">
            <v>0</v>
          </cell>
        </row>
        <row r="34671">
          <cell r="A34671">
            <v>0</v>
          </cell>
          <cell r="B34671">
            <v>0</v>
          </cell>
          <cell r="C34671">
            <v>0</v>
          </cell>
          <cell r="D34671">
            <v>0</v>
          </cell>
        </row>
        <row r="34672">
          <cell r="A34672">
            <v>0</v>
          </cell>
          <cell r="B34672">
            <v>0</v>
          </cell>
          <cell r="C34672">
            <v>0</v>
          </cell>
          <cell r="D34672">
            <v>0</v>
          </cell>
        </row>
        <row r="34673">
          <cell r="A34673">
            <v>0</v>
          </cell>
          <cell r="B34673">
            <v>0</v>
          </cell>
          <cell r="C34673">
            <v>0</v>
          </cell>
          <cell r="D34673">
            <v>0</v>
          </cell>
        </row>
        <row r="34674">
          <cell r="A34674">
            <v>0</v>
          </cell>
          <cell r="B34674">
            <v>0</v>
          </cell>
          <cell r="C34674">
            <v>0</v>
          </cell>
          <cell r="D34674">
            <v>0</v>
          </cell>
        </row>
        <row r="34675">
          <cell r="A34675">
            <v>0</v>
          </cell>
          <cell r="B34675">
            <v>0</v>
          </cell>
          <cell r="C34675">
            <v>0</v>
          </cell>
          <cell r="D34675">
            <v>0</v>
          </cell>
        </row>
        <row r="34676">
          <cell r="A34676">
            <v>0</v>
          </cell>
          <cell r="B34676">
            <v>0</v>
          </cell>
          <cell r="C34676">
            <v>0</v>
          </cell>
          <cell r="D34676">
            <v>0</v>
          </cell>
        </row>
        <row r="34677">
          <cell r="A34677">
            <v>0</v>
          </cell>
          <cell r="B34677">
            <v>0</v>
          </cell>
          <cell r="C34677">
            <v>0</v>
          </cell>
          <cell r="D34677">
            <v>0</v>
          </cell>
        </row>
        <row r="34678">
          <cell r="A34678">
            <v>0</v>
          </cell>
          <cell r="B34678">
            <v>0</v>
          </cell>
          <cell r="C34678">
            <v>0</v>
          </cell>
          <cell r="D34678">
            <v>0</v>
          </cell>
        </row>
        <row r="34679">
          <cell r="A34679">
            <v>0</v>
          </cell>
          <cell r="B34679">
            <v>0</v>
          </cell>
          <cell r="C34679">
            <v>0</v>
          </cell>
          <cell r="D34679">
            <v>0</v>
          </cell>
        </row>
        <row r="34680">
          <cell r="A34680">
            <v>0</v>
          </cell>
          <cell r="B34680">
            <v>0</v>
          </cell>
          <cell r="C34680">
            <v>0</v>
          </cell>
          <cell r="D34680">
            <v>0</v>
          </cell>
        </row>
        <row r="34681">
          <cell r="A34681">
            <v>0</v>
          </cell>
          <cell r="B34681">
            <v>0</v>
          </cell>
          <cell r="C34681">
            <v>0</v>
          </cell>
          <cell r="D34681">
            <v>0</v>
          </cell>
        </row>
        <row r="34682">
          <cell r="A34682">
            <v>0</v>
          </cell>
          <cell r="B34682">
            <v>0</v>
          </cell>
          <cell r="C34682">
            <v>0</v>
          </cell>
          <cell r="D34682">
            <v>0</v>
          </cell>
        </row>
        <row r="34683">
          <cell r="A34683">
            <v>0</v>
          </cell>
          <cell r="B34683">
            <v>0</v>
          </cell>
          <cell r="C34683">
            <v>0</v>
          </cell>
          <cell r="D34683">
            <v>0</v>
          </cell>
        </row>
        <row r="34684">
          <cell r="A34684">
            <v>0</v>
          </cell>
          <cell r="B34684">
            <v>0</v>
          </cell>
          <cell r="C34684">
            <v>0</v>
          </cell>
          <cell r="D34684">
            <v>0</v>
          </cell>
        </row>
        <row r="34685">
          <cell r="A34685">
            <v>0</v>
          </cell>
          <cell r="B34685">
            <v>0</v>
          </cell>
          <cell r="C34685">
            <v>0</v>
          </cell>
          <cell r="D34685">
            <v>0</v>
          </cell>
        </row>
        <row r="34686">
          <cell r="A34686">
            <v>0</v>
          </cell>
          <cell r="B34686">
            <v>0</v>
          </cell>
          <cell r="C34686">
            <v>0</v>
          </cell>
          <cell r="D34686">
            <v>0</v>
          </cell>
        </row>
        <row r="34687">
          <cell r="A34687">
            <v>0</v>
          </cell>
          <cell r="B34687">
            <v>0</v>
          </cell>
          <cell r="C34687">
            <v>0</v>
          </cell>
          <cell r="D34687">
            <v>0</v>
          </cell>
        </row>
        <row r="34688">
          <cell r="A34688">
            <v>0</v>
          </cell>
          <cell r="B34688">
            <v>0</v>
          </cell>
          <cell r="C34688">
            <v>0</v>
          </cell>
          <cell r="D34688">
            <v>0</v>
          </cell>
        </row>
        <row r="34689">
          <cell r="A34689">
            <v>0</v>
          </cell>
          <cell r="B34689">
            <v>0</v>
          </cell>
          <cell r="C34689">
            <v>0</v>
          </cell>
          <cell r="D34689">
            <v>0</v>
          </cell>
        </row>
        <row r="34690">
          <cell r="A34690">
            <v>0</v>
          </cell>
          <cell r="B34690">
            <v>0</v>
          </cell>
          <cell r="C34690">
            <v>0</v>
          </cell>
          <cell r="D34690">
            <v>0</v>
          </cell>
        </row>
        <row r="34691">
          <cell r="A34691">
            <v>0</v>
          </cell>
          <cell r="B34691">
            <v>0</v>
          </cell>
          <cell r="C34691">
            <v>0</v>
          </cell>
          <cell r="D34691">
            <v>0</v>
          </cell>
        </row>
        <row r="34692">
          <cell r="A34692">
            <v>0</v>
          </cell>
          <cell r="B34692">
            <v>0</v>
          </cell>
          <cell r="C34692">
            <v>0</v>
          </cell>
          <cell r="D34692">
            <v>0</v>
          </cell>
        </row>
        <row r="34693">
          <cell r="A34693">
            <v>0</v>
          </cell>
          <cell r="B34693">
            <v>0</v>
          </cell>
          <cell r="C34693">
            <v>0</v>
          </cell>
          <cell r="D34693">
            <v>0</v>
          </cell>
        </row>
        <row r="34694">
          <cell r="A34694">
            <v>0</v>
          </cell>
          <cell r="B34694">
            <v>0</v>
          </cell>
          <cell r="C34694">
            <v>0</v>
          </cell>
          <cell r="D34694">
            <v>0</v>
          </cell>
        </row>
        <row r="34695">
          <cell r="A34695">
            <v>0</v>
          </cell>
          <cell r="B34695">
            <v>0</v>
          </cell>
          <cell r="C34695">
            <v>0</v>
          </cell>
          <cell r="D34695">
            <v>0</v>
          </cell>
        </row>
        <row r="34696">
          <cell r="A34696">
            <v>0</v>
          </cell>
          <cell r="B34696">
            <v>0</v>
          </cell>
          <cell r="C34696">
            <v>0</v>
          </cell>
          <cell r="D34696">
            <v>0</v>
          </cell>
        </row>
        <row r="34697">
          <cell r="A34697">
            <v>0</v>
          </cell>
          <cell r="B34697">
            <v>0</v>
          </cell>
          <cell r="C34697">
            <v>0</v>
          </cell>
          <cell r="D34697">
            <v>0</v>
          </cell>
        </row>
        <row r="34698">
          <cell r="A34698">
            <v>0</v>
          </cell>
          <cell r="B34698">
            <v>0</v>
          </cell>
          <cell r="C34698">
            <v>0</v>
          </cell>
          <cell r="D34698">
            <v>0</v>
          </cell>
        </row>
        <row r="34699">
          <cell r="A34699">
            <v>0</v>
          </cell>
          <cell r="B34699">
            <v>0</v>
          </cell>
          <cell r="C34699">
            <v>0</v>
          </cell>
          <cell r="D34699">
            <v>0</v>
          </cell>
        </row>
        <row r="34700">
          <cell r="A34700">
            <v>0</v>
          </cell>
          <cell r="B34700">
            <v>0</v>
          </cell>
          <cell r="C34700">
            <v>0</v>
          </cell>
          <cell r="D34700">
            <v>0</v>
          </cell>
        </row>
        <row r="34701">
          <cell r="A34701">
            <v>0</v>
          </cell>
          <cell r="B34701">
            <v>0</v>
          </cell>
          <cell r="C34701">
            <v>0</v>
          </cell>
          <cell r="D34701">
            <v>0</v>
          </cell>
        </row>
        <row r="34702">
          <cell r="A34702">
            <v>0</v>
          </cell>
          <cell r="B34702">
            <v>0</v>
          </cell>
          <cell r="C34702">
            <v>0</v>
          </cell>
          <cell r="D34702">
            <v>0</v>
          </cell>
        </row>
        <row r="34703">
          <cell r="A34703">
            <v>0</v>
          </cell>
          <cell r="B34703">
            <v>0</v>
          </cell>
          <cell r="C34703">
            <v>0</v>
          </cell>
          <cell r="D34703">
            <v>0</v>
          </cell>
        </row>
        <row r="34704">
          <cell r="A34704">
            <v>0</v>
          </cell>
          <cell r="B34704">
            <v>0</v>
          </cell>
          <cell r="C34704">
            <v>0</v>
          </cell>
          <cell r="D34704">
            <v>0</v>
          </cell>
        </row>
        <row r="34705">
          <cell r="A34705">
            <v>0</v>
          </cell>
          <cell r="B34705">
            <v>0</v>
          </cell>
          <cell r="C34705">
            <v>0</v>
          </cell>
          <cell r="D34705">
            <v>0</v>
          </cell>
        </row>
        <row r="34706">
          <cell r="A34706">
            <v>0</v>
          </cell>
          <cell r="B34706">
            <v>0</v>
          </cell>
          <cell r="C34706">
            <v>0</v>
          </cell>
          <cell r="D34706">
            <v>0</v>
          </cell>
        </row>
        <row r="34707">
          <cell r="A34707">
            <v>0</v>
          </cell>
          <cell r="B34707">
            <v>0</v>
          </cell>
          <cell r="C34707">
            <v>0</v>
          </cell>
          <cell r="D34707">
            <v>0</v>
          </cell>
        </row>
        <row r="34708">
          <cell r="A34708">
            <v>0</v>
          </cell>
          <cell r="B34708">
            <v>0</v>
          </cell>
          <cell r="C34708">
            <v>0</v>
          </cell>
          <cell r="D34708">
            <v>0</v>
          </cell>
        </row>
        <row r="34709">
          <cell r="A34709">
            <v>0</v>
          </cell>
          <cell r="B34709">
            <v>0</v>
          </cell>
          <cell r="C34709">
            <v>0</v>
          </cell>
          <cell r="D34709">
            <v>0</v>
          </cell>
        </row>
        <row r="34710">
          <cell r="A34710">
            <v>0</v>
          </cell>
          <cell r="B34710">
            <v>0</v>
          </cell>
          <cell r="C34710">
            <v>0</v>
          </cell>
          <cell r="D34710">
            <v>0</v>
          </cell>
        </row>
        <row r="34711">
          <cell r="A34711">
            <v>0</v>
          </cell>
          <cell r="B34711">
            <v>0</v>
          </cell>
          <cell r="C34711">
            <v>0</v>
          </cell>
          <cell r="D34711">
            <v>0</v>
          </cell>
        </row>
        <row r="34712">
          <cell r="A34712">
            <v>0</v>
          </cell>
          <cell r="B34712">
            <v>0</v>
          </cell>
          <cell r="C34712">
            <v>0</v>
          </cell>
          <cell r="D34712">
            <v>0</v>
          </cell>
        </row>
        <row r="34713">
          <cell r="A34713">
            <v>0</v>
          </cell>
          <cell r="B34713">
            <v>0</v>
          </cell>
          <cell r="C34713">
            <v>0</v>
          </cell>
          <cell r="D34713">
            <v>0</v>
          </cell>
        </row>
        <row r="34714">
          <cell r="A34714">
            <v>0</v>
          </cell>
          <cell r="B34714">
            <v>0</v>
          </cell>
          <cell r="C34714">
            <v>0</v>
          </cell>
          <cell r="D34714">
            <v>0</v>
          </cell>
        </row>
        <row r="34715">
          <cell r="A34715">
            <v>0</v>
          </cell>
          <cell r="B34715">
            <v>0</v>
          </cell>
          <cell r="C34715">
            <v>0</v>
          </cell>
          <cell r="D34715">
            <v>0</v>
          </cell>
        </row>
        <row r="34716">
          <cell r="A34716">
            <v>0</v>
          </cell>
          <cell r="B34716">
            <v>0</v>
          </cell>
          <cell r="C34716">
            <v>0</v>
          </cell>
          <cell r="D34716">
            <v>0</v>
          </cell>
        </row>
        <row r="34717">
          <cell r="A34717">
            <v>0</v>
          </cell>
          <cell r="B34717">
            <v>0</v>
          </cell>
          <cell r="C34717">
            <v>0</v>
          </cell>
          <cell r="D34717">
            <v>0</v>
          </cell>
        </row>
        <row r="34718">
          <cell r="A34718">
            <v>0</v>
          </cell>
          <cell r="B34718">
            <v>0</v>
          </cell>
          <cell r="C34718">
            <v>0</v>
          </cell>
          <cell r="D34718">
            <v>0</v>
          </cell>
        </row>
        <row r="34719">
          <cell r="A34719">
            <v>0</v>
          </cell>
          <cell r="B34719">
            <v>0</v>
          </cell>
          <cell r="C34719">
            <v>0</v>
          </cell>
          <cell r="D34719">
            <v>0</v>
          </cell>
        </row>
        <row r="34720">
          <cell r="A34720">
            <v>0</v>
          </cell>
          <cell r="B34720">
            <v>0</v>
          </cell>
          <cell r="C34720">
            <v>0</v>
          </cell>
          <cell r="D34720">
            <v>0</v>
          </cell>
        </row>
        <row r="34721">
          <cell r="A34721">
            <v>0</v>
          </cell>
          <cell r="B34721">
            <v>0</v>
          </cell>
          <cell r="C34721">
            <v>0</v>
          </cell>
          <cell r="D34721">
            <v>0</v>
          </cell>
        </row>
        <row r="34722">
          <cell r="A34722">
            <v>0</v>
          </cell>
          <cell r="B34722">
            <v>0</v>
          </cell>
          <cell r="C34722">
            <v>0</v>
          </cell>
          <cell r="D34722">
            <v>0</v>
          </cell>
        </row>
        <row r="34723">
          <cell r="A34723">
            <v>0</v>
          </cell>
          <cell r="B34723">
            <v>0</v>
          </cell>
          <cell r="C34723">
            <v>0</v>
          </cell>
          <cell r="D34723">
            <v>0</v>
          </cell>
        </row>
        <row r="34724">
          <cell r="A34724">
            <v>0</v>
          </cell>
          <cell r="B34724">
            <v>0</v>
          </cell>
          <cell r="C34724">
            <v>0</v>
          </cell>
          <cell r="D34724">
            <v>0</v>
          </cell>
        </row>
        <row r="34725">
          <cell r="A34725">
            <v>0</v>
          </cell>
          <cell r="B34725">
            <v>0</v>
          </cell>
          <cell r="C34725">
            <v>0</v>
          </cell>
          <cell r="D34725">
            <v>0</v>
          </cell>
        </row>
        <row r="34726">
          <cell r="A34726">
            <v>0</v>
          </cell>
          <cell r="B34726">
            <v>0</v>
          </cell>
          <cell r="C34726">
            <v>0</v>
          </cell>
          <cell r="D34726">
            <v>0</v>
          </cell>
        </row>
        <row r="34727">
          <cell r="A34727">
            <v>0</v>
          </cell>
          <cell r="B34727">
            <v>0</v>
          </cell>
          <cell r="C34727">
            <v>0</v>
          </cell>
          <cell r="D34727">
            <v>0</v>
          </cell>
        </row>
        <row r="34728">
          <cell r="A34728">
            <v>0</v>
          </cell>
          <cell r="B34728">
            <v>0</v>
          </cell>
          <cell r="C34728">
            <v>0</v>
          </cell>
          <cell r="D34728">
            <v>0</v>
          </cell>
        </row>
        <row r="34729">
          <cell r="A34729">
            <v>0</v>
          </cell>
          <cell r="B34729">
            <v>0</v>
          </cell>
          <cell r="C34729">
            <v>0</v>
          </cell>
          <cell r="D34729">
            <v>0</v>
          </cell>
        </row>
        <row r="34730">
          <cell r="A34730">
            <v>0</v>
          </cell>
          <cell r="B34730">
            <v>0</v>
          </cell>
          <cell r="C34730">
            <v>0</v>
          </cell>
          <cell r="D34730">
            <v>0</v>
          </cell>
        </row>
        <row r="34731">
          <cell r="A34731">
            <v>0</v>
          </cell>
          <cell r="B34731">
            <v>0</v>
          </cell>
          <cell r="C34731">
            <v>0</v>
          </cell>
          <cell r="D34731">
            <v>0</v>
          </cell>
        </row>
        <row r="34732">
          <cell r="A34732">
            <v>0</v>
          </cell>
          <cell r="B34732">
            <v>0</v>
          </cell>
          <cell r="C34732">
            <v>0</v>
          </cell>
          <cell r="D34732">
            <v>0</v>
          </cell>
        </row>
        <row r="34733">
          <cell r="A34733">
            <v>0</v>
          </cell>
          <cell r="B34733">
            <v>0</v>
          </cell>
          <cell r="C34733">
            <v>0</v>
          </cell>
          <cell r="D34733">
            <v>0</v>
          </cell>
        </row>
        <row r="34734">
          <cell r="A34734">
            <v>0</v>
          </cell>
          <cell r="B34734">
            <v>0</v>
          </cell>
          <cell r="C34734">
            <v>0</v>
          </cell>
          <cell r="D34734">
            <v>0</v>
          </cell>
        </row>
        <row r="34735">
          <cell r="A34735">
            <v>0</v>
          </cell>
          <cell r="B34735">
            <v>0</v>
          </cell>
          <cell r="C34735">
            <v>0</v>
          </cell>
          <cell r="D34735">
            <v>0</v>
          </cell>
        </row>
        <row r="34736">
          <cell r="A34736">
            <v>0</v>
          </cell>
          <cell r="B34736">
            <v>0</v>
          </cell>
          <cell r="C34736">
            <v>0</v>
          </cell>
          <cell r="D34736">
            <v>0</v>
          </cell>
        </row>
        <row r="34737">
          <cell r="A34737">
            <v>0</v>
          </cell>
          <cell r="B34737">
            <v>0</v>
          </cell>
          <cell r="C34737">
            <v>0</v>
          </cell>
          <cell r="D34737">
            <v>0</v>
          </cell>
        </row>
        <row r="34738">
          <cell r="A34738">
            <v>0</v>
          </cell>
          <cell r="B34738">
            <v>0</v>
          </cell>
          <cell r="C34738">
            <v>0</v>
          </cell>
          <cell r="D34738">
            <v>0</v>
          </cell>
        </row>
        <row r="34739">
          <cell r="A34739">
            <v>0</v>
          </cell>
          <cell r="B34739">
            <v>0</v>
          </cell>
          <cell r="C34739">
            <v>0</v>
          </cell>
          <cell r="D34739">
            <v>0</v>
          </cell>
        </row>
        <row r="34740">
          <cell r="A34740">
            <v>0</v>
          </cell>
          <cell r="B34740">
            <v>0</v>
          </cell>
          <cell r="C34740">
            <v>0</v>
          </cell>
          <cell r="D34740">
            <v>0</v>
          </cell>
        </row>
        <row r="34741">
          <cell r="A34741">
            <v>0</v>
          </cell>
          <cell r="B34741">
            <v>0</v>
          </cell>
          <cell r="C34741">
            <v>0</v>
          </cell>
          <cell r="D34741">
            <v>0</v>
          </cell>
        </row>
        <row r="34742">
          <cell r="A34742">
            <v>0</v>
          </cell>
          <cell r="B34742">
            <v>0</v>
          </cell>
          <cell r="C34742">
            <v>0</v>
          </cell>
          <cell r="D34742">
            <v>0</v>
          </cell>
        </row>
        <row r="34743">
          <cell r="A34743">
            <v>0</v>
          </cell>
          <cell r="B34743">
            <v>0</v>
          </cell>
          <cell r="C34743">
            <v>0</v>
          </cell>
          <cell r="D34743">
            <v>0</v>
          </cell>
        </row>
        <row r="34744">
          <cell r="A34744">
            <v>0</v>
          </cell>
          <cell r="B34744">
            <v>0</v>
          </cell>
          <cell r="C34744">
            <v>0</v>
          </cell>
          <cell r="D34744">
            <v>0</v>
          </cell>
        </row>
        <row r="34745">
          <cell r="A34745">
            <v>0</v>
          </cell>
          <cell r="B34745">
            <v>0</v>
          </cell>
          <cell r="C34745">
            <v>0</v>
          </cell>
          <cell r="D34745">
            <v>0</v>
          </cell>
        </row>
        <row r="34746">
          <cell r="A34746">
            <v>0</v>
          </cell>
          <cell r="B34746">
            <v>0</v>
          </cell>
          <cell r="C34746">
            <v>0</v>
          </cell>
          <cell r="D34746">
            <v>0</v>
          </cell>
        </row>
        <row r="34747">
          <cell r="A34747">
            <v>0</v>
          </cell>
          <cell r="B34747">
            <v>0</v>
          </cell>
          <cell r="C34747">
            <v>0</v>
          </cell>
          <cell r="D34747">
            <v>0</v>
          </cell>
        </row>
        <row r="34748">
          <cell r="A34748">
            <v>0</v>
          </cell>
          <cell r="B34748">
            <v>0</v>
          </cell>
          <cell r="C34748">
            <v>0</v>
          </cell>
          <cell r="D34748">
            <v>0</v>
          </cell>
        </row>
        <row r="34749">
          <cell r="A34749">
            <v>0</v>
          </cell>
          <cell r="B34749">
            <v>0</v>
          </cell>
          <cell r="C34749">
            <v>0</v>
          </cell>
          <cell r="D34749">
            <v>0</v>
          </cell>
        </row>
        <row r="34750">
          <cell r="A34750">
            <v>0</v>
          </cell>
          <cell r="B34750">
            <v>0</v>
          </cell>
          <cell r="C34750">
            <v>0</v>
          </cell>
          <cell r="D34750">
            <v>0</v>
          </cell>
        </row>
        <row r="34751">
          <cell r="A34751">
            <v>0</v>
          </cell>
          <cell r="B34751">
            <v>0</v>
          </cell>
          <cell r="C34751">
            <v>0</v>
          </cell>
          <cell r="D34751">
            <v>0</v>
          </cell>
        </row>
        <row r="34752">
          <cell r="A34752">
            <v>0</v>
          </cell>
          <cell r="B34752">
            <v>0</v>
          </cell>
          <cell r="C34752">
            <v>0</v>
          </cell>
          <cell r="D34752">
            <v>0</v>
          </cell>
        </row>
        <row r="34753">
          <cell r="A34753">
            <v>0</v>
          </cell>
          <cell r="B34753">
            <v>0</v>
          </cell>
          <cell r="C34753">
            <v>0</v>
          </cell>
          <cell r="D34753">
            <v>0</v>
          </cell>
        </row>
        <row r="34754">
          <cell r="A34754">
            <v>0</v>
          </cell>
          <cell r="B34754">
            <v>0</v>
          </cell>
          <cell r="C34754">
            <v>0</v>
          </cell>
          <cell r="D34754">
            <v>0</v>
          </cell>
        </row>
        <row r="34755">
          <cell r="A34755">
            <v>0</v>
          </cell>
          <cell r="B34755">
            <v>0</v>
          </cell>
          <cell r="C34755">
            <v>0</v>
          </cell>
          <cell r="D34755">
            <v>0</v>
          </cell>
        </row>
        <row r="34756">
          <cell r="A34756">
            <v>0</v>
          </cell>
          <cell r="B34756">
            <v>0</v>
          </cell>
          <cell r="C34756">
            <v>0</v>
          </cell>
          <cell r="D34756">
            <v>0</v>
          </cell>
        </row>
        <row r="34757">
          <cell r="A34757">
            <v>0</v>
          </cell>
          <cell r="B34757">
            <v>0</v>
          </cell>
          <cell r="C34757">
            <v>0</v>
          </cell>
          <cell r="D34757">
            <v>0</v>
          </cell>
        </row>
        <row r="34758">
          <cell r="A34758">
            <v>0</v>
          </cell>
          <cell r="B34758">
            <v>0</v>
          </cell>
          <cell r="C34758">
            <v>0</v>
          </cell>
          <cell r="D34758">
            <v>0</v>
          </cell>
        </row>
        <row r="34759">
          <cell r="A34759">
            <v>0</v>
          </cell>
          <cell r="B34759">
            <v>0</v>
          </cell>
          <cell r="C34759">
            <v>0</v>
          </cell>
          <cell r="D34759">
            <v>0</v>
          </cell>
        </row>
        <row r="34760">
          <cell r="A34760">
            <v>0</v>
          </cell>
          <cell r="B34760">
            <v>0</v>
          </cell>
          <cell r="C34760">
            <v>0</v>
          </cell>
          <cell r="D34760">
            <v>0</v>
          </cell>
        </row>
        <row r="34761">
          <cell r="A34761">
            <v>0</v>
          </cell>
          <cell r="B34761">
            <v>0</v>
          </cell>
          <cell r="C34761">
            <v>0</v>
          </cell>
          <cell r="D34761">
            <v>0</v>
          </cell>
        </row>
        <row r="34762">
          <cell r="A34762">
            <v>0</v>
          </cell>
          <cell r="B34762">
            <v>0</v>
          </cell>
          <cell r="C34762">
            <v>0</v>
          </cell>
          <cell r="D34762">
            <v>0</v>
          </cell>
        </row>
        <row r="34763">
          <cell r="A34763">
            <v>0</v>
          </cell>
          <cell r="B34763">
            <v>0</v>
          </cell>
          <cell r="C34763">
            <v>0</v>
          </cell>
          <cell r="D34763">
            <v>0</v>
          </cell>
        </row>
        <row r="34764">
          <cell r="A34764">
            <v>0</v>
          </cell>
          <cell r="B34764">
            <v>0</v>
          </cell>
          <cell r="C34764">
            <v>0</v>
          </cell>
          <cell r="D34764">
            <v>0</v>
          </cell>
        </row>
        <row r="34765">
          <cell r="A34765">
            <v>0</v>
          </cell>
          <cell r="B34765">
            <v>0</v>
          </cell>
          <cell r="C34765">
            <v>0</v>
          </cell>
          <cell r="D34765">
            <v>0</v>
          </cell>
        </row>
        <row r="34766">
          <cell r="A34766">
            <v>0</v>
          </cell>
          <cell r="B34766">
            <v>0</v>
          </cell>
          <cell r="C34766">
            <v>0</v>
          </cell>
          <cell r="D34766">
            <v>0</v>
          </cell>
        </row>
        <row r="34767">
          <cell r="A34767">
            <v>0</v>
          </cell>
          <cell r="B34767">
            <v>0</v>
          </cell>
          <cell r="C34767">
            <v>0</v>
          </cell>
          <cell r="D34767">
            <v>0</v>
          </cell>
        </row>
        <row r="34768">
          <cell r="A34768">
            <v>0</v>
          </cell>
          <cell r="B34768">
            <v>0</v>
          </cell>
          <cell r="C34768">
            <v>0</v>
          </cell>
          <cell r="D34768">
            <v>0</v>
          </cell>
        </row>
        <row r="34769">
          <cell r="A34769">
            <v>0</v>
          </cell>
          <cell r="B34769">
            <v>0</v>
          </cell>
          <cell r="C34769">
            <v>0</v>
          </cell>
          <cell r="D34769">
            <v>0</v>
          </cell>
        </row>
        <row r="34770">
          <cell r="A34770">
            <v>0</v>
          </cell>
          <cell r="B34770">
            <v>0</v>
          </cell>
          <cell r="C34770">
            <v>0</v>
          </cell>
          <cell r="D34770">
            <v>0</v>
          </cell>
        </row>
        <row r="34771">
          <cell r="A34771">
            <v>0</v>
          </cell>
          <cell r="B34771">
            <v>0</v>
          </cell>
          <cell r="C34771">
            <v>0</v>
          </cell>
          <cell r="D34771">
            <v>0</v>
          </cell>
        </row>
        <row r="34772">
          <cell r="A34772">
            <v>0</v>
          </cell>
          <cell r="B34772">
            <v>0</v>
          </cell>
          <cell r="C34772">
            <v>0</v>
          </cell>
          <cell r="D34772">
            <v>0</v>
          </cell>
        </row>
        <row r="34773">
          <cell r="A34773">
            <v>0</v>
          </cell>
          <cell r="B34773">
            <v>0</v>
          </cell>
          <cell r="C34773">
            <v>0</v>
          </cell>
          <cell r="D34773">
            <v>0</v>
          </cell>
        </row>
        <row r="34774">
          <cell r="A34774">
            <v>0</v>
          </cell>
          <cell r="B34774">
            <v>0</v>
          </cell>
          <cell r="C34774">
            <v>0</v>
          </cell>
          <cell r="D34774">
            <v>0</v>
          </cell>
        </row>
        <row r="34775">
          <cell r="A34775">
            <v>0</v>
          </cell>
          <cell r="B34775">
            <v>0</v>
          </cell>
          <cell r="C34775">
            <v>0</v>
          </cell>
          <cell r="D34775">
            <v>0</v>
          </cell>
        </row>
        <row r="34776">
          <cell r="A34776">
            <v>0</v>
          </cell>
          <cell r="B34776">
            <v>0</v>
          </cell>
          <cell r="C34776">
            <v>0</v>
          </cell>
          <cell r="D34776">
            <v>0</v>
          </cell>
        </row>
        <row r="34777">
          <cell r="A34777">
            <v>0</v>
          </cell>
          <cell r="B34777">
            <v>0</v>
          </cell>
          <cell r="C34777">
            <v>0</v>
          </cell>
          <cell r="D34777">
            <v>0</v>
          </cell>
        </row>
        <row r="34778">
          <cell r="A34778">
            <v>0</v>
          </cell>
          <cell r="B34778">
            <v>0</v>
          </cell>
          <cell r="C34778">
            <v>0</v>
          </cell>
          <cell r="D34778">
            <v>0</v>
          </cell>
        </row>
        <row r="34779">
          <cell r="A34779">
            <v>0</v>
          </cell>
          <cell r="B34779">
            <v>0</v>
          </cell>
          <cell r="C34779">
            <v>0</v>
          </cell>
          <cell r="D34779">
            <v>0</v>
          </cell>
        </row>
        <row r="34780">
          <cell r="A34780">
            <v>0</v>
          </cell>
          <cell r="B34780">
            <v>0</v>
          </cell>
          <cell r="C34780">
            <v>0</v>
          </cell>
          <cell r="D34780">
            <v>0</v>
          </cell>
        </row>
        <row r="34781">
          <cell r="A34781">
            <v>0</v>
          </cell>
          <cell r="B34781">
            <v>0</v>
          </cell>
          <cell r="C34781">
            <v>0</v>
          </cell>
          <cell r="D34781">
            <v>0</v>
          </cell>
        </row>
        <row r="34782">
          <cell r="A34782">
            <v>0</v>
          </cell>
          <cell r="B34782">
            <v>0</v>
          </cell>
          <cell r="C34782">
            <v>0</v>
          </cell>
          <cell r="D34782">
            <v>0</v>
          </cell>
        </row>
        <row r="34783">
          <cell r="A34783">
            <v>0</v>
          </cell>
          <cell r="B34783">
            <v>0</v>
          </cell>
          <cell r="C34783">
            <v>0</v>
          </cell>
          <cell r="D34783">
            <v>0</v>
          </cell>
        </row>
        <row r="34784">
          <cell r="A34784">
            <v>0</v>
          </cell>
          <cell r="B34784">
            <v>0</v>
          </cell>
          <cell r="C34784">
            <v>0</v>
          </cell>
          <cell r="D34784">
            <v>0</v>
          </cell>
        </row>
        <row r="34785">
          <cell r="A34785">
            <v>0</v>
          </cell>
          <cell r="B34785">
            <v>0</v>
          </cell>
          <cell r="C34785">
            <v>0</v>
          </cell>
          <cell r="D34785">
            <v>0</v>
          </cell>
        </row>
        <row r="34786">
          <cell r="A34786">
            <v>0</v>
          </cell>
          <cell r="B34786">
            <v>0</v>
          </cell>
          <cell r="C34786">
            <v>0</v>
          </cell>
          <cell r="D34786">
            <v>0</v>
          </cell>
        </row>
        <row r="34787">
          <cell r="A34787">
            <v>0</v>
          </cell>
          <cell r="B34787">
            <v>0</v>
          </cell>
          <cell r="C34787">
            <v>0</v>
          </cell>
          <cell r="D34787">
            <v>0</v>
          </cell>
        </row>
        <row r="34788">
          <cell r="A34788">
            <v>0</v>
          </cell>
          <cell r="B34788">
            <v>0</v>
          </cell>
          <cell r="C34788">
            <v>0</v>
          </cell>
          <cell r="D34788">
            <v>0</v>
          </cell>
        </row>
        <row r="34789">
          <cell r="A34789">
            <v>0</v>
          </cell>
          <cell r="B34789">
            <v>0</v>
          </cell>
          <cell r="C34789">
            <v>0</v>
          </cell>
          <cell r="D34789">
            <v>0</v>
          </cell>
        </row>
        <row r="34790">
          <cell r="A34790">
            <v>0</v>
          </cell>
          <cell r="B34790">
            <v>0</v>
          </cell>
          <cell r="C34790">
            <v>0</v>
          </cell>
          <cell r="D34790">
            <v>0</v>
          </cell>
        </row>
        <row r="34791">
          <cell r="A34791">
            <v>0</v>
          </cell>
          <cell r="B34791">
            <v>0</v>
          </cell>
          <cell r="C34791">
            <v>0</v>
          </cell>
          <cell r="D34791">
            <v>0</v>
          </cell>
        </row>
        <row r="34792">
          <cell r="A34792">
            <v>0</v>
          </cell>
          <cell r="B34792">
            <v>0</v>
          </cell>
          <cell r="C34792">
            <v>0</v>
          </cell>
          <cell r="D34792">
            <v>0</v>
          </cell>
        </row>
        <row r="34793">
          <cell r="A34793">
            <v>0</v>
          </cell>
          <cell r="B34793">
            <v>0</v>
          </cell>
          <cell r="C34793">
            <v>0</v>
          </cell>
          <cell r="D34793">
            <v>0</v>
          </cell>
        </row>
        <row r="34794">
          <cell r="A34794">
            <v>0</v>
          </cell>
          <cell r="B34794">
            <v>0</v>
          </cell>
          <cell r="C34794">
            <v>0</v>
          </cell>
          <cell r="D34794">
            <v>0</v>
          </cell>
        </row>
        <row r="34795">
          <cell r="A34795">
            <v>0</v>
          </cell>
          <cell r="B34795">
            <v>0</v>
          </cell>
          <cell r="C34795">
            <v>0</v>
          </cell>
          <cell r="D34795">
            <v>0</v>
          </cell>
        </row>
        <row r="34796">
          <cell r="A34796">
            <v>0</v>
          </cell>
          <cell r="B34796">
            <v>0</v>
          </cell>
          <cell r="C34796">
            <v>0</v>
          </cell>
          <cell r="D34796">
            <v>0</v>
          </cell>
        </row>
        <row r="34797">
          <cell r="A34797">
            <v>0</v>
          </cell>
          <cell r="B34797">
            <v>0</v>
          </cell>
          <cell r="C34797">
            <v>0</v>
          </cell>
          <cell r="D34797">
            <v>0</v>
          </cell>
        </row>
        <row r="34798">
          <cell r="A34798">
            <v>0</v>
          </cell>
          <cell r="B34798">
            <v>0</v>
          </cell>
          <cell r="C34798">
            <v>0</v>
          </cell>
          <cell r="D34798">
            <v>0</v>
          </cell>
        </row>
        <row r="34799">
          <cell r="A34799">
            <v>0</v>
          </cell>
          <cell r="B34799">
            <v>0</v>
          </cell>
          <cell r="C34799">
            <v>0</v>
          </cell>
          <cell r="D34799">
            <v>0</v>
          </cell>
        </row>
        <row r="34800">
          <cell r="A34800">
            <v>0</v>
          </cell>
          <cell r="B34800">
            <v>0</v>
          </cell>
          <cell r="C34800">
            <v>0</v>
          </cell>
          <cell r="D34800">
            <v>0</v>
          </cell>
        </row>
        <row r="34801">
          <cell r="A34801">
            <v>0</v>
          </cell>
          <cell r="B34801">
            <v>0</v>
          </cell>
          <cell r="C34801">
            <v>0</v>
          </cell>
          <cell r="D34801">
            <v>0</v>
          </cell>
        </row>
        <row r="34802">
          <cell r="A34802">
            <v>0</v>
          </cell>
          <cell r="B34802">
            <v>0</v>
          </cell>
          <cell r="C34802">
            <v>0</v>
          </cell>
          <cell r="D34802">
            <v>0</v>
          </cell>
        </row>
        <row r="34803">
          <cell r="A34803">
            <v>0</v>
          </cell>
          <cell r="B34803">
            <v>0</v>
          </cell>
          <cell r="C34803">
            <v>0</v>
          </cell>
          <cell r="D34803">
            <v>0</v>
          </cell>
        </row>
        <row r="34804">
          <cell r="A34804">
            <v>0</v>
          </cell>
          <cell r="B34804">
            <v>0</v>
          </cell>
          <cell r="C34804">
            <v>0</v>
          </cell>
          <cell r="D34804">
            <v>0</v>
          </cell>
        </row>
        <row r="34805">
          <cell r="A34805">
            <v>0</v>
          </cell>
          <cell r="B34805">
            <v>0</v>
          </cell>
          <cell r="C34805">
            <v>0</v>
          </cell>
          <cell r="D34805">
            <v>0</v>
          </cell>
        </row>
        <row r="34806">
          <cell r="A34806">
            <v>0</v>
          </cell>
          <cell r="B34806">
            <v>0</v>
          </cell>
          <cell r="C34806">
            <v>0</v>
          </cell>
          <cell r="D34806">
            <v>0</v>
          </cell>
        </row>
        <row r="34807">
          <cell r="A34807">
            <v>0</v>
          </cell>
          <cell r="B34807">
            <v>0</v>
          </cell>
          <cell r="C34807">
            <v>0</v>
          </cell>
          <cell r="D34807">
            <v>0</v>
          </cell>
        </row>
        <row r="34808">
          <cell r="A34808">
            <v>0</v>
          </cell>
          <cell r="B34808">
            <v>0</v>
          </cell>
          <cell r="C34808">
            <v>0</v>
          </cell>
          <cell r="D34808">
            <v>0</v>
          </cell>
        </row>
        <row r="34809">
          <cell r="A34809">
            <v>0</v>
          </cell>
          <cell r="B34809">
            <v>0</v>
          </cell>
          <cell r="C34809">
            <v>0</v>
          </cell>
          <cell r="D34809">
            <v>0</v>
          </cell>
        </row>
        <row r="34810">
          <cell r="A34810">
            <v>0</v>
          </cell>
          <cell r="B34810">
            <v>0</v>
          </cell>
          <cell r="C34810">
            <v>0</v>
          </cell>
          <cell r="D34810">
            <v>0</v>
          </cell>
        </row>
        <row r="34811">
          <cell r="A34811">
            <v>0</v>
          </cell>
          <cell r="B34811">
            <v>0</v>
          </cell>
          <cell r="C34811">
            <v>0</v>
          </cell>
          <cell r="D34811">
            <v>0</v>
          </cell>
        </row>
        <row r="34812">
          <cell r="A34812">
            <v>0</v>
          </cell>
          <cell r="B34812">
            <v>0</v>
          </cell>
          <cell r="C34812">
            <v>0</v>
          </cell>
          <cell r="D34812">
            <v>0</v>
          </cell>
        </row>
        <row r="34813">
          <cell r="A34813">
            <v>0</v>
          </cell>
          <cell r="B34813">
            <v>0</v>
          </cell>
          <cell r="C34813">
            <v>0</v>
          </cell>
          <cell r="D34813">
            <v>0</v>
          </cell>
        </row>
        <row r="34814">
          <cell r="A34814">
            <v>0</v>
          </cell>
          <cell r="B34814">
            <v>0</v>
          </cell>
          <cell r="C34814">
            <v>0</v>
          </cell>
          <cell r="D34814">
            <v>0</v>
          </cell>
        </row>
        <row r="34815">
          <cell r="A34815">
            <v>0</v>
          </cell>
          <cell r="B34815">
            <v>0</v>
          </cell>
          <cell r="C34815">
            <v>0</v>
          </cell>
          <cell r="D34815">
            <v>0</v>
          </cell>
        </row>
        <row r="34816">
          <cell r="A34816">
            <v>0</v>
          </cell>
          <cell r="B34816">
            <v>0</v>
          </cell>
          <cell r="C34816">
            <v>0</v>
          </cell>
          <cell r="D34816">
            <v>0</v>
          </cell>
        </row>
        <row r="34817">
          <cell r="A34817">
            <v>0</v>
          </cell>
          <cell r="B34817">
            <v>0</v>
          </cell>
          <cell r="C34817">
            <v>0</v>
          </cell>
          <cell r="D34817">
            <v>0</v>
          </cell>
        </row>
        <row r="34818">
          <cell r="A34818">
            <v>0</v>
          </cell>
          <cell r="B34818">
            <v>0</v>
          </cell>
          <cell r="C34818">
            <v>0</v>
          </cell>
          <cell r="D34818">
            <v>0</v>
          </cell>
        </row>
        <row r="34819">
          <cell r="A34819">
            <v>0</v>
          </cell>
          <cell r="B34819">
            <v>0</v>
          </cell>
          <cell r="C34819">
            <v>0</v>
          </cell>
          <cell r="D34819">
            <v>0</v>
          </cell>
        </row>
        <row r="34820">
          <cell r="A34820">
            <v>0</v>
          </cell>
          <cell r="B34820">
            <v>0</v>
          </cell>
          <cell r="C34820">
            <v>0</v>
          </cell>
          <cell r="D34820">
            <v>0</v>
          </cell>
        </row>
        <row r="34821">
          <cell r="A34821">
            <v>0</v>
          </cell>
          <cell r="B34821">
            <v>0</v>
          </cell>
          <cell r="C34821">
            <v>0</v>
          </cell>
          <cell r="D34821">
            <v>0</v>
          </cell>
        </row>
        <row r="34822">
          <cell r="A34822">
            <v>0</v>
          </cell>
          <cell r="B34822">
            <v>0</v>
          </cell>
          <cell r="C34822">
            <v>0</v>
          </cell>
          <cell r="D34822">
            <v>0</v>
          </cell>
        </row>
        <row r="34823">
          <cell r="A34823">
            <v>0</v>
          </cell>
          <cell r="B34823">
            <v>0</v>
          </cell>
          <cell r="C34823">
            <v>0</v>
          </cell>
          <cell r="D34823">
            <v>0</v>
          </cell>
        </row>
        <row r="34824">
          <cell r="A34824">
            <v>0</v>
          </cell>
          <cell r="B34824">
            <v>0</v>
          </cell>
          <cell r="C34824">
            <v>0</v>
          </cell>
          <cell r="D34824">
            <v>0</v>
          </cell>
        </row>
        <row r="34825">
          <cell r="A34825">
            <v>0</v>
          </cell>
          <cell r="B34825">
            <v>0</v>
          </cell>
          <cell r="C34825">
            <v>0</v>
          </cell>
          <cell r="D34825">
            <v>0</v>
          </cell>
        </row>
        <row r="34826">
          <cell r="A34826">
            <v>0</v>
          </cell>
          <cell r="B34826">
            <v>0</v>
          </cell>
          <cell r="C34826">
            <v>0</v>
          </cell>
          <cell r="D34826">
            <v>0</v>
          </cell>
        </row>
        <row r="34827">
          <cell r="A34827">
            <v>0</v>
          </cell>
          <cell r="B34827">
            <v>0</v>
          </cell>
          <cell r="C34827">
            <v>0</v>
          </cell>
          <cell r="D34827">
            <v>0</v>
          </cell>
        </row>
        <row r="34828">
          <cell r="A34828">
            <v>0</v>
          </cell>
          <cell r="B34828">
            <v>0</v>
          </cell>
          <cell r="C34828">
            <v>0</v>
          </cell>
          <cell r="D34828">
            <v>0</v>
          </cell>
        </row>
        <row r="34829">
          <cell r="A34829">
            <v>0</v>
          </cell>
          <cell r="B34829">
            <v>0</v>
          </cell>
          <cell r="C34829">
            <v>0</v>
          </cell>
          <cell r="D34829">
            <v>0</v>
          </cell>
        </row>
        <row r="34830">
          <cell r="A34830">
            <v>0</v>
          </cell>
          <cell r="B34830">
            <v>0</v>
          </cell>
          <cell r="C34830">
            <v>0</v>
          </cell>
          <cell r="D34830">
            <v>0</v>
          </cell>
        </row>
        <row r="34831">
          <cell r="A34831">
            <v>0</v>
          </cell>
          <cell r="B34831">
            <v>0</v>
          </cell>
          <cell r="C34831">
            <v>0</v>
          </cell>
          <cell r="D34831">
            <v>0</v>
          </cell>
        </row>
        <row r="34832">
          <cell r="A34832">
            <v>0</v>
          </cell>
          <cell r="B34832">
            <v>0</v>
          </cell>
          <cell r="C34832">
            <v>0</v>
          </cell>
          <cell r="D34832">
            <v>0</v>
          </cell>
        </row>
        <row r="34833">
          <cell r="A34833">
            <v>0</v>
          </cell>
          <cell r="B34833">
            <v>0</v>
          </cell>
          <cell r="C34833">
            <v>0</v>
          </cell>
          <cell r="D34833">
            <v>0</v>
          </cell>
        </row>
        <row r="34834">
          <cell r="A34834">
            <v>0</v>
          </cell>
          <cell r="B34834">
            <v>0</v>
          </cell>
          <cell r="C34834">
            <v>0</v>
          </cell>
          <cell r="D34834">
            <v>0</v>
          </cell>
        </row>
        <row r="34835">
          <cell r="A34835">
            <v>0</v>
          </cell>
          <cell r="B34835">
            <v>0</v>
          </cell>
          <cell r="C34835">
            <v>0</v>
          </cell>
          <cell r="D34835">
            <v>0</v>
          </cell>
        </row>
        <row r="34836">
          <cell r="A34836">
            <v>0</v>
          </cell>
          <cell r="B34836">
            <v>0</v>
          </cell>
          <cell r="C34836">
            <v>0</v>
          </cell>
          <cell r="D34836">
            <v>0</v>
          </cell>
        </row>
        <row r="34837">
          <cell r="A34837">
            <v>0</v>
          </cell>
          <cell r="B34837">
            <v>0</v>
          </cell>
          <cell r="C34837">
            <v>0</v>
          </cell>
          <cell r="D34837">
            <v>0</v>
          </cell>
        </row>
        <row r="34838">
          <cell r="A34838">
            <v>0</v>
          </cell>
          <cell r="B34838">
            <v>0</v>
          </cell>
          <cell r="C34838">
            <v>0</v>
          </cell>
          <cell r="D34838">
            <v>0</v>
          </cell>
        </row>
        <row r="34839">
          <cell r="A34839">
            <v>0</v>
          </cell>
          <cell r="B34839">
            <v>0</v>
          </cell>
          <cell r="C34839">
            <v>0</v>
          </cell>
          <cell r="D34839">
            <v>0</v>
          </cell>
        </row>
        <row r="34840">
          <cell r="A34840">
            <v>0</v>
          </cell>
          <cell r="B34840">
            <v>0</v>
          </cell>
          <cell r="C34840">
            <v>0</v>
          </cell>
          <cell r="D34840">
            <v>0</v>
          </cell>
        </row>
        <row r="34841">
          <cell r="A34841">
            <v>0</v>
          </cell>
          <cell r="B34841">
            <v>0</v>
          </cell>
          <cell r="C34841">
            <v>0</v>
          </cell>
          <cell r="D34841">
            <v>0</v>
          </cell>
        </row>
        <row r="34842">
          <cell r="A34842">
            <v>0</v>
          </cell>
          <cell r="B34842">
            <v>0</v>
          </cell>
          <cell r="C34842">
            <v>0</v>
          </cell>
          <cell r="D34842">
            <v>0</v>
          </cell>
        </row>
        <row r="34843">
          <cell r="A34843">
            <v>0</v>
          </cell>
          <cell r="B34843">
            <v>0</v>
          </cell>
          <cell r="C34843">
            <v>0</v>
          </cell>
          <cell r="D34843">
            <v>0</v>
          </cell>
        </row>
        <row r="34844">
          <cell r="A34844">
            <v>0</v>
          </cell>
          <cell r="B34844">
            <v>0</v>
          </cell>
          <cell r="C34844">
            <v>0</v>
          </cell>
          <cell r="D34844">
            <v>0</v>
          </cell>
        </row>
        <row r="34845">
          <cell r="A34845">
            <v>0</v>
          </cell>
          <cell r="B34845">
            <v>0</v>
          </cell>
          <cell r="C34845">
            <v>0</v>
          </cell>
          <cell r="D34845">
            <v>0</v>
          </cell>
        </row>
        <row r="34846">
          <cell r="A34846">
            <v>0</v>
          </cell>
          <cell r="B34846">
            <v>0</v>
          </cell>
          <cell r="C34846">
            <v>0</v>
          </cell>
          <cell r="D34846">
            <v>0</v>
          </cell>
        </row>
        <row r="34847">
          <cell r="A34847">
            <v>0</v>
          </cell>
          <cell r="B34847">
            <v>0</v>
          </cell>
          <cell r="C34847">
            <v>0</v>
          </cell>
          <cell r="D34847">
            <v>0</v>
          </cell>
        </row>
        <row r="34848">
          <cell r="A34848">
            <v>0</v>
          </cell>
          <cell r="B34848">
            <v>0</v>
          </cell>
          <cell r="C34848">
            <v>0</v>
          </cell>
          <cell r="D34848">
            <v>0</v>
          </cell>
        </row>
        <row r="34849">
          <cell r="A34849">
            <v>0</v>
          </cell>
          <cell r="B34849">
            <v>0</v>
          </cell>
          <cell r="C34849">
            <v>0</v>
          </cell>
          <cell r="D34849">
            <v>0</v>
          </cell>
        </row>
        <row r="34850">
          <cell r="A34850">
            <v>0</v>
          </cell>
          <cell r="B34850">
            <v>0</v>
          </cell>
          <cell r="C34850">
            <v>0</v>
          </cell>
          <cell r="D34850">
            <v>0</v>
          </cell>
        </row>
        <row r="34851">
          <cell r="A34851">
            <v>0</v>
          </cell>
          <cell r="B34851">
            <v>0</v>
          </cell>
          <cell r="C34851">
            <v>0</v>
          </cell>
          <cell r="D34851">
            <v>0</v>
          </cell>
        </row>
        <row r="34852">
          <cell r="A34852">
            <v>0</v>
          </cell>
          <cell r="B34852">
            <v>0</v>
          </cell>
          <cell r="C34852">
            <v>0</v>
          </cell>
          <cell r="D34852">
            <v>0</v>
          </cell>
        </row>
        <row r="34853">
          <cell r="A34853">
            <v>0</v>
          </cell>
          <cell r="B34853">
            <v>0</v>
          </cell>
          <cell r="C34853">
            <v>0</v>
          </cell>
          <cell r="D34853">
            <v>0</v>
          </cell>
        </row>
        <row r="34854">
          <cell r="A34854">
            <v>0</v>
          </cell>
          <cell r="B34854">
            <v>0</v>
          </cell>
          <cell r="C34854">
            <v>0</v>
          </cell>
          <cell r="D34854">
            <v>0</v>
          </cell>
        </row>
        <row r="34855">
          <cell r="A34855">
            <v>0</v>
          </cell>
          <cell r="B34855">
            <v>0</v>
          </cell>
          <cell r="C34855">
            <v>0</v>
          </cell>
          <cell r="D34855">
            <v>0</v>
          </cell>
        </row>
        <row r="34856">
          <cell r="A34856">
            <v>0</v>
          </cell>
          <cell r="B34856">
            <v>0</v>
          </cell>
          <cell r="C34856">
            <v>0</v>
          </cell>
          <cell r="D34856">
            <v>0</v>
          </cell>
        </row>
        <row r="34857">
          <cell r="A34857">
            <v>0</v>
          </cell>
          <cell r="B34857">
            <v>0</v>
          </cell>
          <cell r="C34857">
            <v>0</v>
          </cell>
          <cell r="D34857">
            <v>0</v>
          </cell>
        </row>
        <row r="34858">
          <cell r="A34858">
            <v>0</v>
          </cell>
          <cell r="B34858">
            <v>0</v>
          </cell>
          <cell r="C34858">
            <v>0</v>
          </cell>
          <cell r="D34858">
            <v>0</v>
          </cell>
        </row>
        <row r="34859">
          <cell r="A34859">
            <v>0</v>
          </cell>
          <cell r="B34859">
            <v>0</v>
          </cell>
          <cell r="C34859">
            <v>0</v>
          </cell>
          <cell r="D34859">
            <v>0</v>
          </cell>
        </row>
        <row r="34860">
          <cell r="A34860">
            <v>0</v>
          </cell>
          <cell r="B34860">
            <v>0</v>
          </cell>
          <cell r="C34860">
            <v>0</v>
          </cell>
          <cell r="D34860">
            <v>0</v>
          </cell>
        </row>
        <row r="34861">
          <cell r="A34861">
            <v>0</v>
          </cell>
          <cell r="B34861">
            <v>0</v>
          </cell>
          <cell r="C34861">
            <v>0</v>
          </cell>
          <cell r="D34861">
            <v>0</v>
          </cell>
        </row>
        <row r="34862">
          <cell r="A34862">
            <v>0</v>
          </cell>
          <cell r="B34862">
            <v>0</v>
          </cell>
          <cell r="C34862">
            <v>0</v>
          </cell>
          <cell r="D34862">
            <v>0</v>
          </cell>
        </row>
        <row r="34863">
          <cell r="A34863">
            <v>0</v>
          </cell>
          <cell r="B34863">
            <v>0</v>
          </cell>
          <cell r="C34863">
            <v>0</v>
          </cell>
          <cell r="D34863">
            <v>0</v>
          </cell>
        </row>
        <row r="34864">
          <cell r="A34864">
            <v>0</v>
          </cell>
          <cell r="B34864">
            <v>0</v>
          </cell>
          <cell r="C34864">
            <v>0</v>
          </cell>
          <cell r="D34864">
            <v>0</v>
          </cell>
        </row>
        <row r="34865">
          <cell r="A34865">
            <v>0</v>
          </cell>
          <cell r="B34865">
            <v>0</v>
          </cell>
          <cell r="C34865">
            <v>0</v>
          </cell>
          <cell r="D34865">
            <v>0</v>
          </cell>
        </row>
        <row r="34866">
          <cell r="A34866">
            <v>0</v>
          </cell>
          <cell r="B34866">
            <v>0</v>
          </cell>
          <cell r="C34866">
            <v>0</v>
          </cell>
          <cell r="D34866">
            <v>0</v>
          </cell>
        </row>
        <row r="34867">
          <cell r="A34867">
            <v>0</v>
          </cell>
          <cell r="B34867">
            <v>0</v>
          </cell>
          <cell r="C34867">
            <v>0</v>
          </cell>
          <cell r="D34867">
            <v>0</v>
          </cell>
        </row>
        <row r="34868">
          <cell r="A34868">
            <v>0</v>
          </cell>
          <cell r="B34868">
            <v>0</v>
          </cell>
          <cell r="C34868">
            <v>0</v>
          </cell>
          <cell r="D34868">
            <v>0</v>
          </cell>
        </row>
        <row r="34869">
          <cell r="A34869">
            <v>0</v>
          </cell>
          <cell r="B34869">
            <v>0</v>
          </cell>
          <cell r="C34869">
            <v>0</v>
          </cell>
          <cell r="D34869">
            <v>0</v>
          </cell>
        </row>
        <row r="34870">
          <cell r="A34870">
            <v>0</v>
          </cell>
          <cell r="B34870">
            <v>0</v>
          </cell>
          <cell r="C34870">
            <v>0</v>
          </cell>
          <cell r="D34870">
            <v>0</v>
          </cell>
        </row>
        <row r="34871">
          <cell r="A34871">
            <v>0</v>
          </cell>
          <cell r="B34871">
            <v>0</v>
          </cell>
          <cell r="C34871">
            <v>0</v>
          </cell>
          <cell r="D34871">
            <v>0</v>
          </cell>
        </row>
        <row r="34872">
          <cell r="A34872">
            <v>0</v>
          </cell>
          <cell r="B34872">
            <v>0</v>
          </cell>
          <cell r="C34872">
            <v>0</v>
          </cell>
          <cell r="D34872">
            <v>0</v>
          </cell>
        </row>
        <row r="34873">
          <cell r="A34873">
            <v>0</v>
          </cell>
          <cell r="B34873">
            <v>0</v>
          </cell>
          <cell r="C34873">
            <v>0</v>
          </cell>
          <cell r="D34873">
            <v>0</v>
          </cell>
        </row>
        <row r="34874">
          <cell r="A34874">
            <v>0</v>
          </cell>
          <cell r="B34874">
            <v>0</v>
          </cell>
          <cell r="C34874">
            <v>0</v>
          </cell>
          <cell r="D34874">
            <v>0</v>
          </cell>
        </row>
        <row r="34875">
          <cell r="A34875">
            <v>0</v>
          </cell>
          <cell r="B34875">
            <v>0</v>
          </cell>
          <cell r="C34875">
            <v>0</v>
          </cell>
          <cell r="D34875">
            <v>0</v>
          </cell>
        </row>
        <row r="34876">
          <cell r="A34876">
            <v>0</v>
          </cell>
          <cell r="B34876">
            <v>0</v>
          </cell>
          <cell r="C34876">
            <v>0</v>
          </cell>
          <cell r="D34876">
            <v>0</v>
          </cell>
        </row>
        <row r="34877">
          <cell r="A34877">
            <v>0</v>
          </cell>
          <cell r="B34877">
            <v>0</v>
          </cell>
          <cell r="C34877">
            <v>0</v>
          </cell>
          <cell r="D34877">
            <v>0</v>
          </cell>
        </row>
        <row r="34878">
          <cell r="A34878">
            <v>0</v>
          </cell>
          <cell r="B34878">
            <v>0</v>
          </cell>
          <cell r="C34878">
            <v>0</v>
          </cell>
          <cell r="D34878">
            <v>0</v>
          </cell>
        </row>
        <row r="34879">
          <cell r="A34879">
            <v>0</v>
          </cell>
          <cell r="B34879">
            <v>0</v>
          </cell>
          <cell r="C34879">
            <v>0</v>
          </cell>
          <cell r="D34879">
            <v>0</v>
          </cell>
        </row>
        <row r="34880">
          <cell r="A34880">
            <v>0</v>
          </cell>
          <cell r="B34880">
            <v>0</v>
          </cell>
          <cell r="C34880">
            <v>0</v>
          </cell>
          <cell r="D34880">
            <v>0</v>
          </cell>
        </row>
        <row r="34881">
          <cell r="A34881">
            <v>0</v>
          </cell>
          <cell r="B34881">
            <v>0</v>
          </cell>
          <cell r="C34881">
            <v>0</v>
          </cell>
          <cell r="D34881">
            <v>0</v>
          </cell>
        </row>
        <row r="34882">
          <cell r="A34882">
            <v>0</v>
          </cell>
          <cell r="B34882">
            <v>0</v>
          </cell>
          <cell r="C34882">
            <v>0</v>
          </cell>
          <cell r="D34882">
            <v>0</v>
          </cell>
        </row>
        <row r="34883">
          <cell r="A34883">
            <v>0</v>
          </cell>
          <cell r="B34883">
            <v>0</v>
          </cell>
          <cell r="C34883">
            <v>0</v>
          </cell>
          <cell r="D34883">
            <v>0</v>
          </cell>
        </row>
        <row r="34884">
          <cell r="A34884">
            <v>0</v>
          </cell>
          <cell r="B34884">
            <v>0</v>
          </cell>
          <cell r="C34884">
            <v>0</v>
          </cell>
          <cell r="D34884">
            <v>0</v>
          </cell>
        </row>
        <row r="34885">
          <cell r="A34885">
            <v>0</v>
          </cell>
          <cell r="B34885">
            <v>0</v>
          </cell>
          <cell r="C34885">
            <v>0</v>
          </cell>
          <cell r="D34885">
            <v>0</v>
          </cell>
        </row>
        <row r="34886">
          <cell r="A34886">
            <v>0</v>
          </cell>
          <cell r="B34886">
            <v>0</v>
          </cell>
          <cell r="C34886">
            <v>0</v>
          </cell>
          <cell r="D34886">
            <v>0</v>
          </cell>
        </row>
        <row r="34887">
          <cell r="A34887">
            <v>0</v>
          </cell>
          <cell r="B34887">
            <v>0</v>
          </cell>
          <cell r="C34887">
            <v>0</v>
          </cell>
          <cell r="D34887">
            <v>0</v>
          </cell>
        </row>
        <row r="34888">
          <cell r="A34888">
            <v>0</v>
          </cell>
          <cell r="B34888">
            <v>0</v>
          </cell>
          <cell r="C34888">
            <v>0</v>
          </cell>
          <cell r="D34888">
            <v>0</v>
          </cell>
        </row>
        <row r="34889">
          <cell r="A34889">
            <v>0</v>
          </cell>
          <cell r="B34889">
            <v>0</v>
          </cell>
          <cell r="C34889">
            <v>0</v>
          </cell>
          <cell r="D34889">
            <v>0</v>
          </cell>
        </row>
        <row r="34890">
          <cell r="A34890">
            <v>0</v>
          </cell>
          <cell r="B34890">
            <v>0</v>
          </cell>
          <cell r="C34890">
            <v>0</v>
          </cell>
          <cell r="D34890">
            <v>0</v>
          </cell>
        </row>
        <row r="34891">
          <cell r="A34891">
            <v>0</v>
          </cell>
          <cell r="B34891">
            <v>0</v>
          </cell>
          <cell r="C34891">
            <v>0</v>
          </cell>
          <cell r="D34891">
            <v>0</v>
          </cell>
        </row>
        <row r="34892">
          <cell r="A34892">
            <v>0</v>
          </cell>
          <cell r="B34892">
            <v>0</v>
          </cell>
          <cell r="C34892">
            <v>0</v>
          </cell>
          <cell r="D34892">
            <v>0</v>
          </cell>
        </row>
        <row r="34893">
          <cell r="A34893">
            <v>0</v>
          </cell>
          <cell r="B34893">
            <v>0</v>
          </cell>
          <cell r="C34893">
            <v>0</v>
          </cell>
          <cell r="D34893">
            <v>0</v>
          </cell>
        </row>
        <row r="34894">
          <cell r="A34894">
            <v>0</v>
          </cell>
          <cell r="B34894">
            <v>0</v>
          </cell>
          <cell r="C34894">
            <v>0</v>
          </cell>
          <cell r="D34894">
            <v>0</v>
          </cell>
        </row>
        <row r="34895">
          <cell r="A34895">
            <v>0</v>
          </cell>
          <cell r="B34895">
            <v>0</v>
          </cell>
          <cell r="C34895">
            <v>0</v>
          </cell>
          <cell r="D34895">
            <v>0</v>
          </cell>
        </row>
        <row r="34896">
          <cell r="A34896">
            <v>0</v>
          </cell>
          <cell r="B34896">
            <v>0</v>
          </cell>
          <cell r="C34896">
            <v>0</v>
          </cell>
          <cell r="D34896">
            <v>0</v>
          </cell>
        </row>
        <row r="34897">
          <cell r="A34897">
            <v>0</v>
          </cell>
          <cell r="B34897">
            <v>0</v>
          </cell>
          <cell r="C34897">
            <v>0</v>
          </cell>
          <cell r="D34897">
            <v>0</v>
          </cell>
        </row>
        <row r="34898">
          <cell r="A34898">
            <v>0</v>
          </cell>
          <cell r="B34898">
            <v>0</v>
          </cell>
          <cell r="C34898">
            <v>0</v>
          </cell>
          <cell r="D34898">
            <v>0</v>
          </cell>
        </row>
        <row r="34899">
          <cell r="A34899">
            <v>0</v>
          </cell>
          <cell r="B34899">
            <v>0</v>
          </cell>
          <cell r="C34899">
            <v>0</v>
          </cell>
          <cell r="D34899">
            <v>0</v>
          </cell>
        </row>
        <row r="34900">
          <cell r="A34900">
            <v>0</v>
          </cell>
          <cell r="B34900">
            <v>0</v>
          </cell>
          <cell r="C34900">
            <v>0</v>
          </cell>
          <cell r="D34900">
            <v>0</v>
          </cell>
        </row>
        <row r="34901">
          <cell r="A34901">
            <v>0</v>
          </cell>
          <cell r="B34901">
            <v>0</v>
          </cell>
          <cell r="C34901">
            <v>0</v>
          </cell>
          <cell r="D34901">
            <v>0</v>
          </cell>
        </row>
        <row r="34902">
          <cell r="A34902">
            <v>0</v>
          </cell>
          <cell r="B34902">
            <v>0</v>
          </cell>
          <cell r="C34902">
            <v>0</v>
          </cell>
          <cell r="D34902">
            <v>0</v>
          </cell>
        </row>
        <row r="34903">
          <cell r="A34903">
            <v>0</v>
          </cell>
          <cell r="B34903">
            <v>0</v>
          </cell>
          <cell r="C34903">
            <v>0</v>
          </cell>
          <cell r="D34903">
            <v>0</v>
          </cell>
        </row>
        <row r="34904">
          <cell r="A34904">
            <v>0</v>
          </cell>
          <cell r="B34904">
            <v>0</v>
          </cell>
          <cell r="C34904">
            <v>0</v>
          </cell>
          <cell r="D34904">
            <v>0</v>
          </cell>
        </row>
        <row r="34905">
          <cell r="A34905">
            <v>0</v>
          </cell>
          <cell r="B34905">
            <v>0</v>
          </cell>
          <cell r="C34905">
            <v>0</v>
          </cell>
          <cell r="D34905">
            <v>0</v>
          </cell>
        </row>
        <row r="34906">
          <cell r="A34906">
            <v>0</v>
          </cell>
          <cell r="B34906">
            <v>0</v>
          </cell>
          <cell r="C34906">
            <v>0</v>
          </cell>
          <cell r="D34906">
            <v>0</v>
          </cell>
        </row>
        <row r="34907">
          <cell r="A34907">
            <v>0</v>
          </cell>
          <cell r="B34907">
            <v>0</v>
          </cell>
          <cell r="C34907">
            <v>0</v>
          </cell>
          <cell r="D34907">
            <v>0</v>
          </cell>
        </row>
        <row r="34908">
          <cell r="A34908">
            <v>0</v>
          </cell>
          <cell r="B34908">
            <v>0</v>
          </cell>
          <cell r="C34908">
            <v>0</v>
          </cell>
          <cell r="D34908">
            <v>0</v>
          </cell>
        </row>
        <row r="34909">
          <cell r="A34909">
            <v>0</v>
          </cell>
          <cell r="B34909">
            <v>0</v>
          </cell>
          <cell r="C34909">
            <v>0</v>
          </cell>
          <cell r="D34909">
            <v>0</v>
          </cell>
        </row>
        <row r="34910">
          <cell r="A34910">
            <v>0</v>
          </cell>
          <cell r="B34910">
            <v>0</v>
          </cell>
          <cell r="C34910">
            <v>0</v>
          </cell>
          <cell r="D34910">
            <v>0</v>
          </cell>
        </row>
        <row r="34911">
          <cell r="A34911">
            <v>0</v>
          </cell>
          <cell r="B34911">
            <v>0</v>
          </cell>
          <cell r="C34911">
            <v>0</v>
          </cell>
          <cell r="D34911">
            <v>0</v>
          </cell>
        </row>
        <row r="34912">
          <cell r="A34912">
            <v>0</v>
          </cell>
          <cell r="B34912">
            <v>0</v>
          </cell>
          <cell r="C34912">
            <v>0</v>
          </cell>
          <cell r="D34912">
            <v>0</v>
          </cell>
        </row>
        <row r="34913">
          <cell r="A34913">
            <v>0</v>
          </cell>
          <cell r="B34913">
            <v>0</v>
          </cell>
          <cell r="C34913">
            <v>0</v>
          </cell>
          <cell r="D34913">
            <v>0</v>
          </cell>
        </row>
        <row r="34914">
          <cell r="A34914">
            <v>0</v>
          </cell>
          <cell r="B34914">
            <v>0</v>
          </cell>
          <cell r="C34914">
            <v>0</v>
          </cell>
          <cell r="D34914">
            <v>0</v>
          </cell>
        </row>
        <row r="34915">
          <cell r="A34915">
            <v>0</v>
          </cell>
          <cell r="B34915">
            <v>0</v>
          </cell>
          <cell r="C34915">
            <v>0</v>
          </cell>
          <cell r="D34915">
            <v>0</v>
          </cell>
        </row>
        <row r="34916">
          <cell r="A34916">
            <v>0</v>
          </cell>
          <cell r="B34916">
            <v>0</v>
          </cell>
          <cell r="C34916">
            <v>0</v>
          </cell>
          <cell r="D34916">
            <v>0</v>
          </cell>
        </row>
        <row r="34917">
          <cell r="A34917">
            <v>0</v>
          </cell>
          <cell r="B34917">
            <v>0</v>
          </cell>
          <cell r="C34917">
            <v>0</v>
          </cell>
          <cell r="D34917">
            <v>0</v>
          </cell>
        </row>
        <row r="34918">
          <cell r="A34918">
            <v>0</v>
          </cell>
          <cell r="B34918">
            <v>0</v>
          </cell>
          <cell r="C34918">
            <v>0</v>
          </cell>
          <cell r="D34918">
            <v>0</v>
          </cell>
        </row>
        <row r="34919">
          <cell r="A34919">
            <v>0</v>
          </cell>
          <cell r="B34919">
            <v>0</v>
          </cell>
          <cell r="C34919">
            <v>0</v>
          </cell>
          <cell r="D34919">
            <v>0</v>
          </cell>
        </row>
        <row r="34920">
          <cell r="A34920">
            <v>0</v>
          </cell>
          <cell r="B34920">
            <v>0</v>
          </cell>
          <cell r="C34920">
            <v>0</v>
          </cell>
          <cell r="D34920">
            <v>0</v>
          </cell>
        </row>
        <row r="34921">
          <cell r="A34921">
            <v>0</v>
          </cell>
          <cell r="B34921">
            <v>0</v>
          </cell>
          <cell r="C34921">
            <v>0</v>
          </cell>
          <cell r="D34921">
            <v>0</v>
          </cell>
        </row>
        <row r="34922">
          <cell r="A34922">
            <v>0</v>
          </cell>
          <cell r="B34922">
            <v>0</v>
          </cell>
          <cell r="C34922">
            <v>0</v>
          </cell>
          <cell r="D34922">
            <v>0</v>
          </cell>
        </row>
        <row r="34923">
          <cell r="A34923">
            <v>0</v>
          </cell>
          <cell r="B34923">
            <v>0</v>
          </cell>
          <cell r="C34923">
            <v>0</v>
          </cell>
          <cell r="D34923">
            <v>0</v>
          </cell>
        </row>
        <row r="34924">
          <cell r="A34924">
            <v>0</v>
          </cell>
          <cell r="B34924">
            <v>0</v>
          </cell>
          <cell r="C34924">
            <v>0</v>
          </cell>
          <cell r="D34924">
            <v>0</v>
          </cell>
        </row>
        <row r="34925">
          <cell r="A34925">
            <v>0</v>
          </cell>
          <cell r="B34925">
            <v>0</v>
          </cell>
          <cell r="C34925">
            <v>0</v>
          </cell>
          <cell r="D34925">
            <v>0</v>
          </cell>
        </row>
        <row r="34926">
          <cell r="A34926">
            <v>0</v>
          </cell>
          <cell r="B34926">
            <v>0</v>
          </cell>
          <cell r="C34926">
            <v>0</v>
          </cell>
          <cell r="D34926">
            <v>0</v>
          </cell>
        </row>
        <row r="34927">
          <cell r="A34927">
            <v>0</v>
          </cell>
          <cell r="B34927">
            <v>0</v>
          </cell>
          <cell r="C34927">
            <v>0</v>
          </cell>
          <cell r="D34927">
            <v>0</v>
          </cell>
        </row>
        <row r="34928">
          <cell r="A34928">
            <v>0</v>
          </cell>
          <cell r="B34928">
            <v>0</v>
          </cell>
          <cell r="C34928">
            <v>0</v>
          </cell>
          <cell r="D34928">
            <v>0</v>
          </cell>
        </row>
        <row r="34929">
          <cell r="A34929">
            <v>0</v>
          </cell>
          <cell r="B34929">
            <v>0</v>
          </cell>
          <cell r="C34929">
            <v>0</v>
          </cell>
          <cell r="D34929">
            <v>0</v>
          </cell>
        </row>
        <row r="34930">
          <cell r="A34930">
            <v>0</v>
          </cell>
          <cell r="B34930">
            <v>0</v>
          </cell>
          <cell r="C34930">
            <v>0</v>
          </cell>
          <cell r="D34930">
            <v>0</v>
          </cell>
        </row>
        <row r="34931">
          <cell r="A34931">
            <v>0</v>
          </cell>
          <cell r="B34931">
            <v>0</v>
          </cell>
          <cell r="C34931">
            <v>0</v>
          </cell>
          <cell r="D34931">
            <v>0</v>
          </cell>
        </row>
        <row r="34932">
          <cell r="A34932">
            <v>0</v>
          </cell>
          <cell r="B34932">
            <v>0</v>
          </cell>
          <cell r="C34932">
            <v>0</v>
          </cell>
          <cell r="D34932">
            <v>0</v>
          </cell>
        </row>
        <row r="34933">
          <cell r="A34933">
            <v>0</v>
          </cell>
          <cell r="B34933">
            <v>0</v>
          </cell>
          <cell r="C34933">
            <v>0</v>
          </cell>
          <cell r="D34933">
            <v>0</v>
          </cell>
        </row>
        <row r="34934">
          <cell r="A34934">
            <v>0</v>
          </cell>
          <cell r="B34934">
            <v>0</v>
          </cell>
          <cell r="C34934">
            <v>0</v>
          </cell>
          <cell r="D34934">
            <v>0</v>
          </cell>
        </row>
        <row r="34935">
          <cell r="A34935">
            <v>0</v>
          </cell>
          <cell r="B34935">
            <v>0</v>
          </cell>
          <cell r="C34935">
            <v>0</v>
          </cell>
          <cell r="D34935">
            <v>0</v>
          </cell>
        </row>
        <row r="34936">
          <cell r="A34936">
            <v>0</v>
          </cell>
          <cell r="B34936">
            <v>0</v>
          </cell>
          <cell r="C34936">
            <v>0</v>
          </cell>
          <cell r="D34936">
            <v>0</v>
          </cell>
        </row>
        <row r="34937">
          <cell r="A34937">
            <v>0</v>
          </cell>
          <cell r="B34937">
            <v>0</v>
          </cell>
          <cell r="C34937">
            <v>0</v>
          </cell>
          <cell r="D34937">
            <v>0</v>
          </cell>
        </row>
        <row r="34938">
          <cell r="A34938">
            <v>0</v>
          </cell>
          <cell r="B34938">
            <v>0</v>
          </cell>
          <cell r="C34938">
            <v>0</v>
          </cell>
          <cell r="D34938">
            <v>0</v>
          </cell>
        </row>
        <row r="34939">
          <cell r="A34939">
            <v>0</v>
          </cell>
          <cell r="B34939">
            <v>0</v>
          </cell>
          <cell r="C34939">
            <v>0</v>
          </cell>
          <cell r="D34939">
            <v>0</v>
          </cell>
        </row>
        <row r="34940">
          <cell r="A34940">
            <v>0</v>
          </cell>
          <cell r="B34940">
            <v>0</v>
          </cell>
          <cell r="C34940">
            <v>0</v>
          </cell>
          <cell r="D34940">
            <v>0</v>
          </cell>
        </row>
        <row r="34941">
          <cell r="A34941">
            <v>0</v>
          </cell>
          <cell r="B34941">
            <v>0</v>
          </cell>
          <cell r="C34941">
            <v>0</v>
          </cell>
          <cell r="D34941">
            <v>0</v>
          </cell>
        </row>
        <row r="34942">
          <cell r="A34942">
            <v>0</v>
          </cell>
          <cell r="B34942">
            <v>0</v>
          </cell>
          <cell r="C34942">
            <v>0</v>
          </cell>
          <cell r="D34942">
            <v>0</v>
          </cell>
        </row>
        <row r="34943">
          <cell r="A34943">
            <v>0</v>
          </cell>
          <cell r="B34943">
            <v>0</v>
          </cell>
          <cell r="C34943">
            <v>0</v>
          </cell>
          <cell r="D34943">
            <v>0</v>
          </cell>
        </row>
        <row r="34944">
          <cell r="A34944">
            <v>0</v>
          </cell>
          <cell r="B34944">
            <v>0</v>
          </cell>
          <cell r="C34944">
            <v>0</v>
          </cell>
          <cell r="D34944">
            <v>0</v>
          </cell>
        </row>
        <row r="34945">
          <cell r="A34945">
            <v>0</v>
          </cell>
          <cell r="B34945">
            <v>0</v>
          </cell>
          <cell r="C34945">
            <v>0</v>
          </cell>
          <cell r="D34945">
            <v>0</v>
          </cell>
        </row>
        <row r="34946">
          <cell r="A34946">
            <v>0</v>
          </cell>
          <cell r="B34946">
            <v>0</v>
          </cell>
          <cell r="C34946">
            <v>0</v>
          </cell>
          <cell r="D34946">
            <v>0</v>
          </cell>
        </row>
        <row r="34947">
          <cell r="A34947">
            <v>0</v>
          </cell>
          <cell r="B34947">
            <v>0</v>
          </cell>
          <cell r="C34947">
            <v>0</v>
          </cell>
          <cell r="D34947">
            <v>0</v>
          </cell>
        </row>
        <row r="34948">
          <cell r="A34948">
            <v>0</v>
          </cell>
          <cell r="B34948">
            <v>0</v>
          </cell>
          <cell r="C34948">
            <v>0</v>
          </cell>
          <cell r="D34948">
            <v>0</v>
          </cell>
        </row>
        <row r="34949">
          <cell r="A34949">
            <v>0</v>
          </cell>
          <cell r="B34949">
            <v>0</v>
          </cell>
          <cell r="C34949">
            <v>0</v>
          </cell>
          <cell r="D34949">
            <v>0</v>
          </cell>
        </row>
        <row r="34950">
          <cell r="A34950">
            <v>0</v>
          </cell>
          <cell r="B34950">
            <v>0</v>
          </cell>
          <cell r="C34950">
            <v>0</v>
          </cell>
          <cell r="D34950">
            <v>0</v>
          </cell>
        </row>
        <row r="34951">
          <cell r="A34951">
            <v>0</v>
          </cell>
          <cell r="B34951">
            <v>0</v>
          </cell>
          <cell r="C34951">
            <v>0</v>
          </cell>
          <cell r="D34951">
            <v>0</v>
          </cell>
        </row>
        <row r="34952">
          <cell r="A34952">
            <v>0</v>
          </cell>
          <cell r="B34952">
            <v>0</v>
          </cell>
          <cell r="C34952">
            <v>0</v>
          </cell>
          <cell r="D34952">
            <v>0</v>
          </cell>
        </row>
        <row r="34953">
          <cell r="A34953">
            <v>0</v>
          </cell>
          <cell r="B34953">
            <v>0</v>
          </cell>
          <cell r="C34953">
            <v>0</v>
          </cell>
          <cell r="D34953">
            <v>0</v>
          </cell>
        </row>
        <row r="34954">
          <cell r="A34954">
            <v>0</v>
          </cell>
          <cell r="B34954">
            <v>0</v>
          </cell>
          <cell r="C34954">
            <v>0</v>
          </cell>
          <cell r="D34954">
            <v>0</v>
          </cell>
        </row>
        <row r="34955">
          <cell r="A34955">
            <v>0</v>
          </cell>
          <cell r="B34955">
            <v>0</v>
          </cell>
          <cell r="C34955">
            <v>0</v>
          </cell>
          <cell r="D34955">
            <v>0</v>
          </cell>
        </row>
        <row r="34956">
          <cell r="A34956">
            <v>0</v>
          </cell>
          <cell r="B34956">
            <v>0</v>
          </cell>
          <cell r="C34956">
            <v>0</v>
          </cell>
          <cell r="D34956">
            <v>0</v>
          </cell>
        </row>
        <row r="34957">
          <cell r="A34957">
            <v>0</v>
          </cell>
          <cell r="B34957">
            <v>0</v>
          </cell>
          <cell r="C34957">
            <v>0</v>
          </cell>
          <cell r="D34957">
            <v>0</v>
          </cell>
        </row>
        <row r="34958">
          <cell r="A34958">
            <v>0</v>
          </cell>
          <cell r="B34958">
            <v>0</v>
          </cell>
          <cell r="C34958">
            <v>0</v>
          </cell>
          <cell r="D34958">
            <v>0</v>
          </cell>
        </row>
        <row r="34959">
          <cell r="A34959">
            <v>0</v>
          </cell>
          <cell r="B34959">
            <v>0</v>
          </cell>
          <cell r="C34959">
            <v>0</v>
          </cell>
          <cell r="D34959">
            <v>0</v>
          </cell>
        </row>
        <row r="34960">
          <cell r="A34960">
            <v>0</v>
          </cell>
          <cell r="B34960">
            <v>0</v>
          </cell>
          <cell r="C34960">
            <v>0</v>
          </cell>
          <cell r="D34960">
            <v>0</v>
          </cell>
        </row>
        <row r="34961">
          <cell r="A34961">
            <v>0</v>
          </cell>
          <cell r="B34961">
            <v>0</v>
          </cell>
          <cell r="C34961">
            <v>0</v>
          </cell>
          <cell r="D34961">
            <v>0</v>
          </cell>
        </row>
        <row r="34962">
          <cell r="A34962">
            <v>0</v>
          </cell>
          <cell r="B34962">
            <v>0</v>
          </cell>
          <cell r="C34962">
            <v>0</v>
          </cell>
          <cell r="D34962">
            <v>0</v>
          </cell>
        </row>
        <row r="34963">
          <cell r="A34963">
            <v>0</v>
          </cell>
          <cell r="B34963">
            <v>0</v>
          </cell>
          <cell r="C34963">
            <v>0</v>
          </cell>
          <cell r="D34963">
            <v>0</v>
          </cell>
        </row>
        <row r="34964">
          <cell r="A34964">
            <v>0</v>
          </cell>
          <cell r="B34964">
            <v>0</v>
          </cell>
          <cell r="C34964">
            <v>0</v>
          </cell>
          <cell r="D34964">
            <v>0</v>
          </cell>
        </row>
        <row r="34965">
          <cell r="A34965">
            <v>0</v>
          </cell>
          <cell r="B34965">
            <v>0</v>
          </cell>
          <cell r="C34965">
            <v>0</v>
          </cell>
          <cell r="D34965">
            <v>0</v>
          </cell>
        </row>
        <row r="34966">
          <cell r="A34966">
            <v>0</v>
          </cell>
          <cell r="B34966">
            <v>0</v>
          </cell>
          <cell r="C34966">
            <v>0</v>
          </cell>
          <cell r="D34966">
            <v>0</v>
          </cell>
        </row>
        <row r="34967">
          <cell r="A34967">
            <v>0</v>
          </cell>
          <cell r="B34967">
            <v>0</v>
          </cell>
          <cell r="C34967">
            <v>0</v>
          </cell>
          <cell r="D34967">
            <v>0</v>
          </cell>
        </row>
        <row r="34968">
          <cell r="A34968">
            <v>0</v>
          </cell>
          <cell r="B34968">
            <v>0</v>
          </cell>
          <cell r="C34968">
            <v>0</v>
          </cell>
          <cell r="D34968">
            <v>0</v>
          </cell>
        </row>
        <row r="34969">
          <cell r="A34969">
            <v>0</v>
          </cell>
          <cell r="B34969">
            <v>0</v>
          </cell>
          <cell r="C34969">
            <v>0</v>
          </cell>
          <cell r="D34969">
            <v>0</v>
          </cell>
        </row>
        <row r="34970">
          <cell r="A34970">
            <v>0</v>
          </cell>
          <cell r="B34970">
            <v>0</v>
          </cell>
          <cell r="C34970">
            <v>0</v>
          </cell>
          <cell r="D34970">
            <v>0</v>
          </cell>
        </row>
        <row r="34971">
          <cell r="A34971">
            <v>0</v>
          </cell>
          <cell r="B34971">
            <v>0</v>
          </cell>
          <cell r="C34971">
            <v>0</v>
          </cell>
          <cell r="D34971">
            <v>0</v>
          </cell>
        </row>
        <row r="34972">
          <cell r="A34972">
            <v>0</v>
          </cell>
          <cell r="B34972">
            <v>0</v>
          </cell>
          <cell r="C34972">
            <v>0</v>
          </cell>
          <cell r="D34972">
            <v>0</v>
          </cell>
        </row>
        <row r="34973">
          <cell r="A34973">
            <v>0</v>
          </cell>
          <cell r="B34973">
            <v>0</v>
          </cell>
          <cell r="C34973">
            <v>0</v>
          </cell>
          <cell r="D34973">
            <v>0</v>
          </cell>
        </row>
        <row r="34974">
          <cell r="A34974">
            <v>0</v>
          </cell>
          <cell r="B34974">
            <v>0</v>
          </cell>
          <cell r="C34974">
            <v>0</v>
          </cell>
          <cell r="D34974">
            <v>0</v>
          </cell>
        </row>
        <row r="34975">
          <cell r="A34975">
            <v>0</v>
          </cell>
          <cell r="B34975">
            <v>0</v>
          </cell>
          <cell r="C34975">
            <v>0</v>
          </cell>
          <cell r="D34975">
            <v>0</v>
          </cell>
        </row>
        <row r="34976">
          <cell r="A34976">
            <v>0</v>
          </cell>
          <cell r="B34976">
            <v>0</v>
          </cell>
          <cell r="C34976">
            <v>0</v>
          </cell>
          <cell r="D34976">
            <v>0</v>
          </cell>
        </row>
        <row r="34977">
          <cell r="A34977">
            <v>0</v>
          </cell>
          <cell r="B34977">
            <v>0</v>
          </cell>
          <cell r="C34977">
            <v>0</v>
          </cell>
          <cell r="D34977">
            <v>0</v>
          </cell>
        </row>
        <row r="34978">
          <cell r="A34978">
            <v>0</v>
          </cell>
          <cell r="B34978">
            <v>0</v>
          </cell>
          <cell r="C34978">
            <v>0</v>
          </cell>
          <cell r="D34978">
            <v>0</v>
          </cell>
        </row>
        <row r="34979">
          <cell r="A34979">
            <v>0</v>
          </cell>
          <cell r="B34979">
            <v>0</v>
          </cell>
          <cell r="C34979">
            <v>0</v>
          </cell>
          <cell r="D34979">
            <v>0</v>
          </cell>
        </row>
        <row r="34980">
          <cell r="A34980">
            <v>0</v>
          </cell>
          <cell r="B34980">
            <v>0</v>
          </cell>
          <cell r="C34980">
            <v>0</v>
          </cell>
          <cell r="D34980">
            <v>0</v>
          </cell>
        </row>
        <row r="34981">
          <cell r="A34981">
            <v>0</v>
          </cell>
          <cell r="B34981">
            <v>0</v>
          </cell>
          <cell r="C34981">
            <v>0</v>
          </cell>
          <cell r="D34981">
            <v>0</v>
          </cell>
        </row>
        <row r="34982">
          <cell r="A34982">
            <v>0</v>
          </cell>
          <cell r="B34982">
            <v>0</v>
          </cell>
          <cell r="C34982">
            <v>0</v>
          </cell>
          <cell r="D34982">
            <v>0</v>
          </cell>
        </row>
        <row r="34983">
          <cell r="A34983">
            <v>0</v>
          </cell>
          <cell r="B34983">
            <v>0</v>
          </cell>
          <cell r="C34983">
            <v>0</v>
          </cell>
          <cell r="D34983">
            <v>0</v>
          </cell>
        </row>
        <row r="34984">
          <cell r="A34984">
            <v>0</v>
          </cell>
          <cell r="B34984">
            <v>0</v>
          </cell>
          <cell r="C34984">
            <v>0</v>
          </cell>
          <cell r="D34984">
            <v>0</v>
          </cell>
        </row>
        <row r="34985">
          <cell r="A34985">
            <v>0</v>
          </cell>
          <cell r="B34985">
            <v>0</v>
          </cell>
          <cell r="C34985">
            <v>0</v>
          </cell>
          <cell r="D34985">
            <v>0</v>
          </cell>
        </row>
        <row r="34986">
          <cell r="A34986">
            <v>0</v>
          </cell>
          <cell r="B34986">
            <v>0</v>
          </cell>
          <cell r="C34986">
            <v>0</v>
          </cell>
          <cell r="D34986">
            <v>0</v>
          </cell>
        </row>
        <row r="34987">
          <cell r="A34987">
            <v>0</v>
          </cell>
          <cell r="B34987">
            <v>0</v>
          </cell>
          <cell r="C34987">
            <v>0</v>
          </cell>
          <cell r="D34987">
            <v>0</v>
          </cell>
        </row>
        <row r="34988">
          <cell r="A34988">
            <v>0</v>
          </cell>
          <cell r="B34988">
            <v>0</v>
          </cell>
          <cell r="C34988">
            <v>0</v>
          </cell>
          <cell r="D34988">
            <v>0</v>
          </cell>
        </row>
        <row r="34989">
          <cell r="A34989">
            <v>0</v>
          </cell>
          <cell r="B34989">
            <v>0</v>
          </cell>
          <cell r="C34989">
            <v>0</v>
          </cell>
          <cell r="D34989">
            <v>0</v>
          </cell>
        </row>
        <row r="34990">
          <cell r="A34990">
            <v>0</v>
          </cell>
          <cell r="B34990">
            <v>0</v>
          </cell>
          <cell r="C34990">
            <v>0</v>
          </cell>
          <cell r="D34990">
            <v>0</v>
          </cell>
        </row>
        <row r="34991">
          <cell r="A34991">
            <v>0</v>
          </cell>
          <cell r="B34991">
            <v>0</v>
          </cell>
          <cell r="C34991">
            <v>0</v>
          </cell>
          <cell r="D34991">
            <v>0</v>
          </cell>
        </row>
        <row r="34992">
          <cell r="A34992">
            <v>0</v>
          </cell>
          <cell r="B34992">
            <v>0</v>
          </cell>
          <cell r="C34992">
            <v>0</v>
          </cell>
          <cell r="D34992">
            <v>0</v>
          </cell>
        </row>
        <row r="34993">
          <cell r="A34993">
            <v>0</v>
          </cell>
          <cell r="B34993">
            <v>0</v>
          </cell>
          <cell r="C34993">
            <v>0</v>
          </cell>
          <cell r="D34993">
            <v>0</v>
          </cell>
        </row>
        <row r="34994">
          <cell r="A34994">
            <v>0</v>
          </cell>
          <cell r="B34994">
            <v>0</v>
          </cell>
          <cell r="C34994">
            <v>0</v>
          </cell>
          <cell r="D34994">
            <v>0</v>
          </cell>
        </row>
        <row r="34995">
          <cell r="A34995">
            <v>0</v>
          </cell>
          <cell r="B34995">
            <v>0</v>
          </cell>
          <cell r="C34995">
            <v>0</v>
          </cell>
          <cell r="D34995">
            <v>0</v>
          </cell>
        </row>
        <row r="34996">
          <cell r="A34996">
            <v>0</v>
          </cell>
          <cell r="B34996">
            <v>0</v>
          </cell>
          <cell r="C34996">
            <v>0</v>
          </cell>
          <cell r="D34996">
            <v>0</v>
          </cell>
        </row>
        <row r="34997">
          <cell r="A34997">
            <v>0</v>
          </cell>
          <cell r="B34997">
            <v>0</v>
          </cell>
          <cell r="C34997">
            <v>0</v>
          </cell>
          <cell r="D34997">
            <v>0</v>
          </cell>
        </row>
        <row r="34998">
          <cell r="A34998">
            <v>0</v>
          </cell>
          <cell r="B34998">
            <v>0</v>
          </cell>
          <cell r="C34998">
            <v>0</v>
          </cell>
          <cell r="D34998">
            <v>0</v>
          </cell>
        </row>
        <row r="34999">
          <cell r="A34999">
            <v>0</v>
          </cell>
          <cell r="B34999">
            <v>0</v>
          </cell>
          <cell r="C34999">
            <v>0</v>
          </cell>
          <cell r="D34999">
            <v>0</v>
          </cell>
        </row>
        <row r="35000">
          <cell r="A35000">
            <v>0</v>
          </cell>
          <cell r="B35000">
            <v>0</v>
          </cell>
          <cell r="C35000">
            <v>0</v>
          </cell>
          <cell r="D35000">
            <v>0</v>
          </cell>
        </row>
        <row r="35001">
          <cell r="A35001">
            <v>0</v>
          </cell>
          <cell r="B35001">
            <v>0</v>
          </cell>
          <cell r="C35001">
            <v>0</v>
          </cell>
          <cell r="D35001">
            <v>0</v>
          </cell>
        </row>
        <row r="35002">
          <cell r="A35002">
            <v>0</v>
          </cell>
          <cell r="B35002">
            <v>0</v>
          </cell>
          <cell r="C35002">
            <v>0</v>
          </cell>
          <cell r="D35002">
            <v>0</v>
          </cell>
        </row>
        <row r="35003">
          <cell r="A35003">
            <v>0</v>
          </cell>
          <cell r="B35003">
            <v>0</v>
          </cell>
          <cell r="C35003">
            <v>0</v>
          </cell>
          <cell r="D35003">
            <v>0</v>
          </cell>
        </row>
        <row r="35004">
          <cell r="A35004">
            <v>0</v>
          </cell>
          <cell r="B35004">
            <v>0</v>
          </cell>
          <cell r="C35004">
            <v>0</v>
          </cell>
          <cell r="D35004">
            <v>0</v>
          </cell>
        </row>
        <row r="35005">
          <cell r="A35005">
            <v>0</v>
          </cell>
          <cell r="B35005">
            <v>0</v>
          </cell>
          <cell r="C35005">
            <v>0</v>
          </cell>
          <cell r="D35005">
            <v>0</v>
          </cell>
        </row>
        <row r="35006">
          <cell r="A35006">
            <v>0</v>
          </cell>
          <cell r="B35006">
            <v>0</v>
          </cell>
          <cell r="C35006">
            <v>0</v>
          </cell>
          <cell r="D35006">
            <v>0</v>
          </cell>
        </row>
        <row r="35007">
          <cell r="A35007">
            <v>0</v>
          </cell>
          <cell r="B35007">
            <v>0</v>
          </cell>
          <cell r="C35007">
            <v>0</v>
          </cell>
          <cell r="D35007">
            <v>0</v>
          </cell>
        </row>
        <row r="35008">
          <cell r="A35008">
            <v>0</v>
          </cell>
          <cell r="B35008">
            <v>0</v>
          </cell>
          <cell r="C35008">
            <v>0</v>
          </cell>
          <cell r="D35008">
            <v>0</v>
          </cell>
        </row>
        <row r="35009">
          <cell r="A35009">
            <v>0</v>
          </cell>
          <cell r="B35009">
            <v>0</v>
          </cell>
          <cell r="C35009">
            <v>0</v>
          </cell>
          <cell r="D35009">
            <v>0</v>
          </cell>
        </row>
        <row r="35010">
          <cell r="A35010">
            <v>0</v>
          </cell>
          <cell r="B35010">
            <v>0</v>
          </cell>
          <cell r="C35010">
            <v>0</v>
          </cell>
          <cell r="D35010">
            <v>0</v>
          </cell>
        </row>
        <row r="35011">
          <cell r="A35011">
            <v>0</v>
          </cell>
          <cell r="B35011">
            <v>0</v>
          </cell>
          <cell r="C35011">
            <v>0</v>
          </cell>
          <cell r="D35011">
            <v>0</v>
          </cell>
        </row>
        <row r="35012">
          <cell r="A35012">
            <v>0</v>
          </cell>
          <cell r="B35012">
            <v>0</v>
          </cell>
          <cell r="C35012">
            <v>0</v>
          </cell>
          <cell r="D35012">
            <v>0</v>
          </cell>
        </row>
        <row r="35013">
          <cell r="A35013">
            <v>0</v>
          </cell>
          <cell r="B35013">
            <v>0</v>
          </cell>
          <cell r="C35013">
            <v>0</v>
          </cell>
          <cell r="D35013">
            <v>0</v>
          </cell>
        </row>
        <row r="35014">
          <cell r="A35014">
            <v>0</v>
          </cell>
          <cell r="B35014">
            <v>0</v>
          </cell>
          <cell r="C35014">
            <v>0</v>
          </cell>
          <cell r="D35014">
            <v>0</v>
          </cell>
        </row>
        <row r="35015">
          <cell r="A35015">
            <v>0</v>
          </cell>
          <cell r="B35015">
            <v>0</v>
          </cell>
          <cell r="C35015">
            <v>0</v>
          </cell>
          <cell r="D35015">
            <v>0</v>
          </cell>
        </row>
        <row r="35016">
          <cell r="A35016">
            <v>0</v>
          </cell>
          <cell r="B35016">
            <v>0</v>
          </cell>
          <cell r="C35016">
            <v>0</v>
          </cell>
          <cell r="D35016">
            <v>0</v>
          </cell>
        </row>
        <row r="35017">
          <cell r="A35017">
            <v>0</v>
          </cell>
          <cell r="B35017">
            <v>0</v>
          </cell>
          <cell r="C35017">
            <v>0</v>
          </cell>
          <cell r="D35017">
            <v>0</v>
          </cell>
        </row>
        <row r="35018">
          <cell r="A35018">
            <v>0</v>
          </cell>
          <cell r="B35018">
            <v>0</v>
          </cell>
          <cell r="C35018">
            <v>0</v>
          </cell>
          <cell r="D35018">
            <v>0</v>
          </cell>
        </row>
        <row r="35019">
          <cell r="A35019">
            <v>0</v>
          </cell>
          <cell r="B35019">
            <v>0</v>
          </cell>
          <cell r="C35019">
            <v>0</v>
          </cell>
          <cell r="D35019">
            <v>0</v>
          </cell>
        </row>
        <row r="35020">
          <cell r="A35020">
            <v>0</v>
          </cell>
          <cell r="B35020">
            <v>0</v>
          </cell>
          <cell r="C35020">
            <v>0</v>
          </cell>
          <cell r="D35020">
            <v>0</v>
          </cell>
        </row>
        <row r="35021">
          <cell r="A35021">
            <v>0</v>
          </cell>
          <cell r="B35021">
            <v>0</v>
          </cell>
          <cell r="C35021">
            <v>0</v>
          </cell>
          <cell r="D35021">
            <v>0</v>
          </cell>
        </row>
        <row r="35022">
          <cell r="A35022">
            <v>0</v>
          </cell>
          <cell r="B35022">
            <v>0</v>
          </cell>
          <cell r="C35022">
            <v>0</v>
          </cell>
          <cell r="D35022">
            <v>0</v>
          </cell>
        </row>
        <row r="35023">
          <cell r="A35023">
            <v>0</v>
          </cell>
          <cell r="B35023">
            <v>0</v>
          </cell>
          <cell r="C35023">
            <v>0</v>
          </cell>
          <cell r="D35023">
            <v>0</v>
          </cell>
        </row>
        <row r="35024">
          <cell r="A35024">
            <v>0</v>
          </cell>
          <cell r="B35024">
            <v>0</v>
          </cell>
          <cell r="C35024">
            <v>0</v>
          </cell>
          <cell r="D35024">
            <v>0</v>
          </cell>
        </row>
        <row r="35025">
          <cell r="A35025">
            <v>0</v>
          </cell>
          <cell r="B35025">
            <v>0</v>
          </cell>
          <cell r="C35025">
            <v>0</v>
          </cell>
          <cell r="D35025">
            <v>0</v>
          </cell>
        </row>
        <row r="35026">
          <cell r="A35026">
            <v>0</v>
          </cell>
          <cell r="B35026">
            <v>0</v>
          </cell>
          <cell r="C35026">
            <v>0</v>
          </cell>
          <cell r="D35026">
            <v>0</v>
          </cell>
        </row>
        <row r="35027">
          <cell r="A35027">
            <v>0</v>
          </cell>
          <cell r="B35027">
            <v>0</v>
          </cell>
          <cell r="C35027">
            <v>0</v>
          </cell>
          <cell r="D35027">
            <v>0</v>
          </cell>
        </row>
        <row r="35028">
          <cell r="A35028">
            <v>0</v>
          </cell>
          <cell r="B35028">
            <v>0</v>
          </cell>
          <cell r="C35028">
            <v>0</v>
          </cell>
          <cell r="D35028">
            <v>0</v>
          </cell>
        </row>
        <row r="35029">
          <cell r="A35029">
            <v>0</v>
          </cell>
          <cell r="B35029">
            <v>0</v>
          </cell>
          <cell r="C35029">
            <v>0</v>
          </cell>
          <cell r="D35029">
            <v>0</v>
          </cell>
        </row>
        <row r="35030">
          <cell r="A35030">
            <v>0</v>
          </cell>
          <cell r="B35030">
            <v>0</v>
          </cell>
          <cell r="C35030">
            <v>0</v>
          </cell>
          <cell r="D35030">
            <v>0</v>
          </cell>
        </row>
        <row r="35031">
          <cell r="A35031">
            <v>0</v>
          </cell>
          <cell r="B35031">
            <v>0</v>
          </cell>
          <cell r="C35031">
            <v>0</v>
          </cell>
          <cell r="D35031">
            <v>0</v>
          </cell>
        </row>
        <row r="35032">
          <cell r="A35032">
            <v>0</v>
          </cell>
          <cell r="B35032">
            <v>0</v>
          </cell>
          <cell r="C35032">
            <v>0</v>
          </cell>
          <cell r="D35032">
            <v>0</v>
          </cell>
        </row>
        <row r="35033">
          <cell r="A35033">
            <v>0</v>
          </cell>
          <cell r="B35033">
            <v>0</v>
          </cell>
          <cell r="C35033">
            <v>0</v>
          </cell>
          <cell r="D35033">
            <v>0</v>
          </cell>
        </row>
        <row r="35034">
          <cell r="A35034">
            <v>0</v>
          </cell>
          <cell r="B35034">
            <v>0</v>
          </cell>
          <cell r="C35034">
            <v>0</v>
          </cell>
          <cell r="D35034">
            <v>0</v>
          </cell>
        </row>
        <row r="35035">
          <cell r="A35035">
            <v>0</v>
          </cell>
          <cell r="B35035">
            <v>0</v>
          </cell>
          <cell r="C35035">
            <v>0</v>
          </cell>
          <cell r="D35035">
            <v>0</v>
          </cell>
        </row>
        <row r="35036">
          <cell r="A35036">
            <v>0</v>
          </cell>
          <cell r="B35036">
            <v>0</v>
          </cell>
          <cell r="C35036">
            <v>0</v>
          </cell>
          <cell r="D35036">
            <v>0</v>
          </cell>
        </row>
        <row r="35037">
          <cell r="A35037">
            <v>0</v>
          </cell>
          <cell r="B35037">
            <v>0</v>
          </cell>
          <cell r="C35037">
            <v>0</v>
          </cell>
          <cell r="D35037">
            <v>0</v>
          </cell>
        </row>
        <row r="35038">
          <cell r="A35038">
            <v>0</v>
          </cell>
          <cell r="B35038">
            <v>0</v>
          </cell>
          <cell r="C35038">
            <v>0</v>
          </cell>
          <cell r="D35038">
            <v>0</v>
          </cell>
        </row>
        <row r="35039">
          <cell r="A35039">
            <v>0</v>
          </cell>
          <cell r="B35039">
            <v>0</v>
          </cell>
          <cell r="C35039">
            <v>0</v>
          </cell>
          <cell r="D35039">
            <v>0</v>
          </cell>
        </row>
        <row r="35040">
          <cell r="A35040">
            <v>0</v>
          </cell>
          <cell r="B35040">
            <v>0</v>
          </cell>
          <cell r="C35040">
            <v>0</v>
          </cell>
          <cell r="D35040">
            <v>0</v>
          </cell>
        </row>
        <row r="35041">
          <cell r="A35041">
            <v>0</v>
          </cell>
          <cell r="B35041">
            <v>0</v>
          </cell>
          <cell r="C35041">
            <v>0</v>
          </cell>
          <cell r="D35041">
            <v>0</v>
          </cell>
        </row>
        <row r="35042">
          <cell r="A35042">
            <v>0</v>
          </cell>
          <cell r="B35042">
            <v>0</v>
          </cell>
          <cell r="C35042">
            <v>0</v>
          </cell>
          <cell r="D35042">
            <v>0</v>
          </cell>
        </row>
        <row r="35043">
          <cell r="A35043">
            <v>0</v>
          </cell>
          <cell r="B35043">
            <v>0</v>
          </cell>
          <cell r="C35043">
            <v>0</v>
          </cell>
          <cell r="D35043">
            <v>0</v>
          </cell>
        </row>
        <row r="35044">
          <cell r="A35044">
            <v>0</v>
          </cell>
          <cell r="B35044">
            <v>0</v>
          </cell>
          <cell r="C35044">
            <v>0</v>
          </cell>
          <cell r="D35044">
            <v>0</v>
          </cell>
        </row>
        <row r="35045">
          <cell r="A35045">
            <v>0</v>
          </cell>
          <cell r="B35045">
            <v>0</v>
          </cell>
          <cell r="C35045">
            <v>0</v>
          </cell>
          <cell r="D35045">
            <v>0</v>
          </cell>
        </row>
        <row r="35046">
          <cell r="A35046">
            <v>0</v>
          </cell>
          <cell r="B35046">
            <v>0</v>
          </cell>
          <cell r="C35046">
            <v>0</v>
          </cell>
          <cell r="D35046">
            <v>0</v>
          </cell>
        </row>
        <row r="35047">
          <cell r="A35047">
            <v>0</v>
          </cell>
          <cell r="B35047">
            <v>0</v>
          </cell>
          <cell r="C35047">
            <v>0</v>
          </cell>
          <cell r="D35047">
            <v>0</v>
          </cell>
        </row>
        <row r="35048">
          <cell r="A35048">
            <v>0</v>
          </cell>
          <cell r="B35048">
            <v>0</v>
          </cell>
          <cell r="C35048">
            <v>0</v>
          </cell>
          <cell r="D35048">
            <v>0</v>
          </cell>
        </row>
        <row r="35049">
          <cell r="A35049">
            <v>0</v>
          </cell>
          <cell r="B35049">
            <v>0</v>
          </cell>
          <cell r="C35049">
            <v>0</v>
          </cell>
          <cell r="D35049">
            <v>0</v>
          </cell>
        </row>
        <row r="35050">
          <cell r="A35050">
            <v>0</v>
          </cell>
          <cell r="B35050">
            <v>0</v>
          </cell>
          <cell r="C35050">
            <v>0</v>
          </cell>
          <cell r="D35050">
            <v>0</v>
          </cell>
        </row>
        <row r="35051">
          <cell r="A35051">
            <v>0</v>
          </cell>
          <cell r="B35051">
            <v>0</v>
          </cell>
          <cell r="C35051">
            <v>0</v>
          </cell>
          <cell r="D35051">
            <v>0</v>
          </cell>
        </row>
        <row r="35052">
          <cell r="A35052">
            <v>0</v>
          </cell>
          <cell r="B35052">
            <v>0</v>
          </cell>
          <cell r="C35052">
            <v>0</v>
          </cell>
          <cell r="D35052">
            <v>0</v>
          </cell>
        </row>
        <row r="35053">
          <cell r="A35053">
            <v>0</v>
          </cell>
          <cell r="B35053">
            <v>0</v>
          </cell>
          <cell r="C35053">
            <v>0</v>
          </cell>
          <cell r="D35053">
            <v>0</v>
          </cell>
        </row>
        <row r="35054">
          <cell r="A35054">
            <v>0</v>
          </cell>
          <cell r="B35054">
            <v>0</v>
          </cell>
          <cell r="C35054">
            <v>0</v>
          </cell>
          <cell r="D35054">
            <v>0</v>
          </cell>
        </row>
        <row r="35055">
          <cell r="A35055">
            <v>0</v>
          </cell>
          <cell r="B35055">
            <v>0</v>
          </cell>
          <cell r="C35055">
            <v>0</v>
          </cell>
          <cell r="D35055">
            <v>0</v>
          </cell>
        </row>
        <row r="35056">
          <cell r="A35056">
            <v>0</v>
          </cell>
          <cell r="B35056">
            <v>0</v>
          </cell>
          <cell r="C35056">
            <v>0</v>
          </cell>
          <cell r="D35056">
            <v>0</v>
          </cell>
        </row>
        <row r="35057">
          <cell r="A35057">
            <v>0</v>
          </cell>
          <cell r="B35057">
            <v>0</v>
          </cell>
          <cell r="C35057">
            <v>0</v>
          </cell>
          <cell r="D35057">
            <v>0</v>
          </cell>
        </row>
        <row r="35058">
          <cell r="A35058">
            <v>0</v>
          </cell>
          <cell r="B35058">
            <v>0</v>
          </cell>
          <cell r="C35058">
            <v>0</v>
          </cell>
          <cell r="D35058">
            <v>0</v>
          </cell>
        </row>
        <row r="35059">
          <cell r="A35059">
            <v>0</v>
          </cell>
          <cell r="B35059">
            <v>0</v>
          </cell>
          <cell r="C35059">
            <v>0</v>
          </cell>
          <cell r="D35059">
            <v>0</v>
          </cell>
        </row>
        <row r="35060">
          <cell r="A35060">
            <v>0</v>
          </cell>
          <cell r="B35060">
            <v>0</v>
          </cell>
          <cell r="C35060">
            <v>0</v>
          </cell>
          <cell r="D35060">
            <v>0</v>
          </cell>
        </row>
        <row r="35061">
          <cell r="A35061">
            <v>0</v>
          </cell>
          <cell r="B35061">
            <v>0</v>
          </cell>
          <cell r="C35061">
            <v>0</v>
          </cell>
          <cell r="D35061">
            <v>0</v>
          </cell>
        </row>
        <row r="35062">
          <cell r="A35062">
            <v>0</v>
          </cell>
          <cell r="B35062">
            <v>0</v>
          </cell>
          <cell r="C35062">
            <v>0</v>
          </cell>
          <cell r="D35062">
            <v>0</v>
          </cell>
        </row>
        <row r="35063">
          <cell r="A35063">
            <v>0</v>
          </cell>
          <cell r="B35063">
            <v>0</v>
          </cell>
          <cell r="C35063">
            <v>0</v>
          </cell>
          <cell r="D35063">
            <v>0</v>
          </cell>
        </row>
        <row r="35064">
          <cell r="A35064">
            <v>0</v>
          </cell>
          <cell r="B35064">
            <v>0</v>
          </cell>
          <cell r="C35064">
            <v>0</v>
          </cell>
          <cell r="D35064">
            <v>0</v>
          </cell>
        </row>
        <row r="35065">
          <cell r="A35065">
            <v>0</v>
          </cell>
          <cell r="B35065">
            <v>0</v>
          </cell>
          <cell r="C35065">
            <v>0</v>
          </cell>
          <cell r="D35065">
            <v>0</v>
          </cell>
        </row>
        <row r="35066">
          <cell r="A35066">
            <v>0</v>
          </cell>
          <cell r="B35066">
            <v>0</v>
          </cell>
          <cell r="C35066">
            <v>0</v>
          </cell>
          <cell r="D35066">
            <v>0</v>
          </cell>
        </row>
        <row r="35067">
          <cell r="A35067">
            <v>0</v>
          </cell>
          <cell r="B35067">
            <v>0</v>
          </cell>
          <cell r="C35067">
            <v>0</v>
          </cell>
          <cell r="D35067">
            <v>0</v>
          </cell>
        </row>
        <row r="35068">
          <cell r="A35068">
            <v>0</v>
          </cell>
          <cell r="B35068">
            <v>0</v>
          </cell>
          <cell r="C35068">
            <v>0</v>
          </cell>
          <cell r="D35068">
            <v>0</v>
          </cell>
        </row>
        <row r="35069">
          <cell r="A35069">
            <v>0</v>
          </cell>
          <cell r="B35069">
            <v>0</v>
          </cell>
          <cell r="C35069">
            <v>0</v>
          </cell>
          <cell r="D35069">
            <v>0</v>
          </cell>
        </row>
        <row r="35070">
          <cell r="A35070">
            <v>0</v>
          </cell>
          <cell r="B35070">
            <v>0</v>
          </cell>
          <cell r="C35070">
            <v>0</v>
          </cell>
          <cell r="D35070">
            <v>0</v>
          </cell>
        </row>
        <row r="35071">
          <cell r="A35071">
            <v>0</v>
          </cell>
          <cell r="B35071">
            <v>0</v>
          </cell>
          <cell r="C35071">
            <v>0</v>
          </cell>
          <cell r="D35071">
            <v>0</v>
          </cell>
        </row>
        <row r="35072">
          <cell r="A35072">
            <v>0</v>
          </cell>
          <cell r="B35072">
            <v>0</v>
          </cell>
          <cell r="C35072">
            <v>0</v>
          </cell>
          <cell r="D35072">
            <v>0</v>
          </cell>
        </row>
        <row r="35073">
          <cell r="A35073">
            <v>0</v>
          </cell>
          <cell r="B35073">
            <v>0</v>
          </cell>
          <cell r="C35073">
            <v>0</v>
          </cell>
          <cell r="D35073">
            <v>0</v>
          </cell>
        </row>
        <row r="35074">
          <cell r="A35074">
            <v>0</v>
          </cell>
          <cell r="B35074">
            <v>0</v>
          </cell>
          <cell r="C35074">
            <v>0</v>
          </cell>
          <cell r="D35074">
            <v>0</v>
          </cell>
        </row>
        <row r="35075">
          <cell r="A35075">
            <v>0</v>
          </cell>
          <cell r="B35075">
            <v>0</v>
          </cell>
          <cell r="C35075">
            <v>0</v>
          </cell>
          <cell r="D35075">
            <v>0</v>
          </cell>
        </row>
        <row r="35076">
          <cell r="A35076">
            <v>0</v>
          </cell>
          <cell r="B35076">
            <v>0</v>
          </cell>
          <cell r="C35076">
            <v>0</v>
          </cell>
          <cell r="D35076">
            <v>0</v>
          </cell>
        </row>
        <row r="35077">
          <cell r="A35077">
            <v>0</v>
          </cell>
          <cell r="B35077">
            <v>0</v>
          </cell>
          <cell r="C35077">
            <v>0</v>
          </cell>
          <cell r="D35077">
            <v>0</v>
          </cell>
        </row>
        <row r="35078">
          <cell r="A35078">
            <v>0</v>
          </cell>
          <cell r="B35078">
            <v>0</v>
          </cell>
          <cell r="C35078">
            <v>0</v>
          </cell>
          <cell r="D35078">
            <v>0</v>
          </cell>
        </row>
        <row r="35079">
          <cell r="A35079">
            <v>0</v>
          </cell>
          <cell r="B35079">
            <v>0</v>
          </cell>
          <cell r="C35079">
            <v>0</v>
          </cell>
          <cell r="D35079">
            <v>0</v>
          </cell>
        </row>
        <row r="35080">
          <cell r="A35080">
            <v>0</v>
          </cell>
          <cell r="B35080">
            <v>0</v>
          </cell>
          <cell r="C35080">
            <v>0</v>
          </cell>
          <cell r="D35080">
            <v>0</v>
          </cell>
        </row>
        <row r="35081">
          <cell r="A35081">
            <v>0</v>
          </cell>
          <cell r="B35081">
            <v>0</v>
          </cell>
          <cell r="C35081">
            <v>0</v>
          </cell>
          <cell r="D35081">
            <v>0</v>
          </cell>
        </row>
        <row r="35082">
          <cell r="A35082">
            <v>0</v>
          </cell>
          <cell r="B35082">
            <v>0</v>
          </cell>
          <cell r="C35082">
            <v>0</v>
          </cell>
          <cell r="D35082">
            <v>0</v>
          </cell>
        </row>
        <row r="35083">
          <cell r="A35083">
            <v>0</v>
          </cell>
          <cell r="B35083">
            <v>0</v>
          </cell>
          <cell r="C35083">
            <v>0</v>
          </cell>
          <cell r="D35083">
            <v>0</v>
          </cell>
        </row>
        <row r="35084">
          <cell r="A35084">
            <v>0</v>
          </cell>
          <cell r="B35084">
            <v>0</v>
          </cell>
          <cell r="C35084">
            <v>0</v>
          </cell>
          <cell r="D35084">
            <v>0</v>
          </cell>
        </row>
        <row r="35085">
          <cell r="A35085">
            <v>0</v>
          </cell>
          <cell r="B35085">
            <v>0</v>
          </cell>
          <cell r="C35085">
            <v>0</v>
          </cell>
          <cell r="D35085">
            <v>0</v>
          </cell>
        </row>
        <row r="35086">
          <cell r="A35086">
            <v>0</v>
          </cell>
          <cell r="B35086">
            <v>0</v>
          </cell>
          <cell r="C35086">
            <v>0</v>
          </cell>
          <cell r="D35086">
            <v>0</v>
          </cell>
        </row>
        <row r="35087">
          <cell r="A35087">
            <v>0</v>
          </cell>
          <cell r="B35087">
            <v>0</v>
          </cell>
          <cell r="C35087">
            <v>0</v>
          </cell>
          <cell r="D35087">
            <v>0</v>
          </cell>
        </row>
        <row r="35088">
          <cell r="A35088">
            <v>0</v>
          </cell>
          <cell r="B35088">
            <v>0</v>
          </cell>
          <cell r="C35088">
            <v>0</v>
          </cell>
          <cell r="D35088">
            <v>0</v>
          </cell>
        </row>
        <row r="35089">
          <cell r="A35089">
            <v>0</v>
          </cell>
          <cell r="B35089">
            <v>0</v>
          </cell>
          <cell r="C35089">
            <v>0</v>
          </cell>
          <cell r="D35089">
            <v>0</v>
          </cell>
        </row>
        <row r="35090">
          <cell r="A35090">
            <v>0</v>
          </cell>
          <cell r="B35090">
            <v>0</v>
          </cell>
          <cell r="C35090">
            <v>0</v>
          </cell>
          <cell r="D35090">
            <v>0</v>
          </cell>
        </row>
        <row r="35091">
          <cell r="A35091">
            <v>0</v>
          </cell>
          <cell r="B35091">
            <v>0</v>
          </cell>
          <cell r="C35091">
            <v>0</v>
          </cell>
          <cell r="D35091">
            <v>0</v>
          </cell>
        </row>
        <row r="35092">
          <cell r="A35092">
            <v>0</v>
          </cell>
          <cell r="B35092">
            <v>0</v>
          </cell>
          <cell r="C35092">
            <v>0</v>
          </cell>
          <cell r="D35092">
            <v>0</v>
          </cell>
        </row>
        <row r="35093">
          <cell r="A35093">
            <v>0</v>
          </cell>
          <cell r="B35093">
            <v>0</v>
          </cell>
          <cell r="C35093">
            <v>0</v>
          </cell>
          <cell r="D35093">
            <v>0</v>
          </cell>
        </row>
        <row r="35094">
          <cell r="A35094">
            <v>0</v>
          </cell>
          <cell r="B35094">
            <v>0</v>
          </cell>
          <cell r="C35094">
            <v>0</v>
          </cell>
          <cell r="D35094">
            <v>0</v>
          </cell>
        </row>
        <row r="35095">
          <cell r="A35095">
            <v>0</v>
          </cell>
          <cell r="B35095">
            <v>0</v>
          </cell>
          <cell r="C35095">
            <v>0</v>
          </cell>
          <cell r="D35095">
            <v>0</v>
          </cell>
        </row>
        <row r="35096">
          <cell r="A35096">
            <v>0</v>
          </cell>
          <cell r="B35096">
            <v>0</v>
          </cell>
          <cell r="C35096">
            <v>0</v>
          </cell>
          <cell r="D35096">
            <v>0</v>
          </cell>
        </row>
        <row r="35097">
          <cell r="A35097">
            <v>0</v>
          </cell>
          <cell r="B35097">
            <v>0</v>
          </cell>
          <cell r="C35097">
            <v>0</v>
          </cell>
          <cell r="D35097">
            <v>0</v>
          </cell>
        </row>
        <row r="35098">
          <cell r="A35098">
            <v>0</v>
          </cell>
          <cell r="B35098">
            <v>0</v>
          </cell>
          <cell r="C35098">
            <v>0</v>
          </cell>
          <cell r="D35098">
            <v>0</v>
          </cell>
        </row>
        <row r="35099">
          <cell r="A35099">
            <v>0</v>
          </cell>
          <cell r="B35099">
            <v>0</v>
          </cell>
          <cell r="C35099">
            <v>0</v>
          </cell>
          <cell r="D35099">
            <v>0</v>
          </cell>
        </row>
        <row r="35100">
          <cell r="A35100">
            <v>0</v>
          </cell>
          <cell r="B35100">
            <v>0</v>
          </cell>
          <cell r="C35100">
            <v>0</v>
          </cell>
          <cell r="D35100">
            <v>0</v>
          </cell>
        </row>
        <row r="35101">
          <cell r="A35101">
            <v>0</v>
          </cell>
          <cell r="B35101">
            <v>0</v>
          </cell>
          <cell r="C35101">
            <v>0</v>
          </cell>
          <cell r="D35101">
            <v>0</v>
          </cell>
        </row>
        <row r="35102">
          <cell r="A35102">
            <v>0</v>
          </cell>
          <cell r="B35102">
            <v>0</v>
          </cell>
          <cell r="C35102">
            <v>0</v>
          </cell>
          <cell r="D35102">
            <v>0</v>
          </cell>
        </row>
        <row r="35103">
          <cell r="A35103">
            <v>0</v>
          </cell>
          <cell r="B35103">
            <v>0</v>
          </cell>
          <cell r="C35103">
            <v>0</v>
          </cell>
          <cell r="D35103">
            <v>0</v>
          </cell>
        </row>
        <row r="35104">
          <cell r="A35104">
            <v>0</v>
          </cell>
          <cell r="B35104">
            <v>0</v>
          </cell>
          <cell r="C35104">
            <v>0</v>
          </cell>
          <cell r="D35104">
            <v>0</v>
          </cell>
        </row>
        <row r="35105">
          <cell r="A35105">
            <v>0</v>
          </cell>
          <cell r="B35105">
            <v>0</v>
          </cell>
          <cell r="C35105">
            <v>0</v>
          </cell>
          <cell r="D35105">
            <v>0</v>
          </cell>
        </row>
        <row r="35106">
          <cell r="A35106">
            <v>0</v>
          </cell>
          <cell r="B35106">
            <v>0</v>
          </cell>
          <cell r="C35106">
            <v>0</v>
          </cell>
          <cell r="D35106">
            <v>0</v>
          </cell>
        </row>
        <row r="35107">
          <cell r="A35107">
            <v>0</v>
          </cell>
          <cell r="B35107">
            <v>0</v>
          </cell>
          <cell r="C35107">
            <v>0</v>
          </cell>
          <cell r="D35107">
            <v>0</v>
          </cell>
        </row>
        <row r="35108">
          <cell r="A35108">
            <v>0</v>
          </cell>
          <cell r="B35108">
            <v>0</v>
          </cell>
          <cell r="C35108">
            <v>0</v>
          </cell>
          <cell r="D35108">
            <v>0</v>
          </cell>
        </row>
        <row r="35109">
          <cell r="A35109">
            <v>0</v>
          </cell>
          <cell r="B35109">
            <v>0</v>
          </cell>
          <cell r="C35109">
            <v>0</v>
          </cell>
          <cell r="D35109">
            <v>0</v>
          </cell>
        </row>
        <row r="35110">
          <cell r="A35110">
            <v>0</v>
          </cell>
          <cell r="B35110">
            <v>0</v>
          </cell>
          <cell r="C35110">
            <v>0</v>
          </cell>
          <cell r="D35110">
            <v>0</v>
          </cell>
        </row>
        <row r="35111">
          <cell r="A35111">
            <v>0</v>
          </cell>
          <cell r="B35111">
            <v>0</v>
          </cell>
          <cell r="C35111">
            <v>0</v>
          </cell>
          <cell r="D35111">
            <v>0</v>
          </cell>
        </row>
        <row r="35112">
          <cell r="A35112">
            <v>0</v>
          </cell>
          <cell r="B35112">
            <v>0</v>
          </cell>
          <cell r="C35112">
            <v>0</v>
          </cell>
          <cell r="D35112">
            <v>0</v>
          </cell>
        </row>
        <row r="35113">
          <cell r="A35113">
            <v>0</v>
          </cell>
          <cell r="B35113">
            <v>0</v>
          </cell>
          <cell r="C35113">
            <v>0</v>
          </cell>
          <cell r="D35113">
            <v>0</v>
          </cell>
        </row>
        <row r="35114">
          <cell r="A35114">
            <v>0</v>
          </cell>
          <cell r="B35114">
            <v>0</v>
          </cell>
          <cell r="C35114">
            <v>0</v>
          </cell>
          <cell r="D35114">
            <v>0</v>
          </cell>
        </row>
        <row r="35115">
          <cell r="A35115">
            <v>0</v>
          </cell>
          <cell r="B35115">
            <v>0</v>
          </cell>
          <cell r="C35115">
            <v>0</v>
          </cell>
          <cell r="D35115">
            <v>0</v>
          </cell>
        </row>
        <row r="35116">
          <cell r="A35116">
            <v>0</v>
          </cell>
          <cell r="B35116">
            <v>0</v>
          </cell>
          <cell r="C35116">
            <v>0</v>
          </cell>
          <cell r="D35116">
            <v>0</v>
          </cell>
        </row>
        <row r="35117">
          <cell r="A35117">
            <v>0</v>
          </cell>
          <cell r="B35117">
            <v>0</v>
          </cell>
          <cell r="C35117">
            <v>0</v>
          </cell>
          <cell r="D35117">
            <v>0</v>
          </cell>
        </row>
        <row r="35118">
          <cell r="A35118">
            <v>0</v>
          </cell>
          <cell r="B35118">
            <v>0</v>
          </cell>
          <cell r="C35118">
            <v>0</v>
          </cell>
          <cell r="D35118">
            <v>0</v>
          </cell>
        </row>
        <row r="35119">
          <cell r="A35119">
            <v>0</v>
          </cell>
          <cell r="B35119">
            <v>0</v>
          </cell>
          <cell r="C35119">
            <v>0</v>
          </cell>
          <cell r="D35119">
            <v>0</v>
          </cell>
        </row>
        <row r="35120">
          <cell r="A35120">
            <v>0</v>
          </cell>
          <cell r="B35120">
            <v>0</v>
          </cell>
          <cell r="C35120">
            <v>0</v>
          </cell>
          <cell r="D35120">
            <v>0</v>
          </cell>
        </row>
        <row r="35121">
          <cell r="A35121">
            <v>0</v>
          </cell>
          <cell r="B35121">
            <v>0</v>
          </cell>
          <cell r="C35121">
            <v>0</v>
          </cell>
          <cell r="D35121">
            <v>0</v>
          </cell>
        </row>
        <row r="35122">
          <cell r="A35122">
            <v>0</v>
          </cell>
          <cell r="B35122">
            <v>0</v>
          </cell>
          <cell r="C35122">
            <v>0</v>
          </cell>
          <cell r="D35122">
            <v>0</v>
          </cell>
        </row>
        <row r="35123">
          <cell r="A35123">
            <v>0</v>
          </cell>
          <cell r="B35123">
            <v>0</v>
          </cell>
          <cell r="C35123">
            <v>0</v>
          </cell>
          <cell r="D35123">
            <v>0</v>
          </cell>
        </row>
        <row r="35124">
          <cell r="A35124">
            <v>0</v>
          </cell>
          <cell r="B35124">
            <v>0</v>
          </cell>
          <cell r="C35124">
            <v>0</v>
          </cell>
          <cell r="D35124">
            <v>0</v>
          </cell>
        </row>
        <row r="35125">
          <cell r="A35125">
            <v>0</v>
          </cell>
          <cell r="B35125">
            <v>0</v>
          </cell>
          <cell r="C35125">
            <v>0</v>
          </cell>
          <cell r="D35125">
            <v>0</v>
          </cell>
        </row>
        <row r="35126">
          <cell r="A35126">
            <v>0</v>
          </cell>
          <cell r="B35126">
            <v>0</v>
          </cell>
          <cell r="C35126">
            <v>0</v>
          </cell>
          <cell r="D35126">
            <v>0</v>
          </cell>
        </row>
        <row r="35127">
          <cell r="A35127">
            <v>0</v>
          </cell>
          <cell r="B35127">
            <v>0</v>
          </cell>
          <cell r="C35127">
            <v>0</v>
          </cell>
          <cell r="D35127">
            <v>0</v>
          </cell>
        </row>
        <row r="35128">
          <cell r="A35128">
            <v>0</v>
          </cell>
          <cell r="B35128">
            <v>0</v>
          </cell>
          <cell r="C35128">
            <v>0</v>
          </cell>
          <cell r="D35128">
            <v>0</v>
          </cell>
        </row>
        <row r="35129">
          <cell r="A35129">
            <v>0</v>
          </cell>
          <cell r="B35129">
            <v>0</v>
          </cell>
          <cell r="C35129">
            <v>0</v>
          </cell>
          <cell r="D35129">
            <v>0</v>
          </cell>
        </row>
        <row r="35130">
          <cell r="A35130">
            <v>0</v>
          </cell>
          <cell r="B35130">
            <v>0</v>
          </cell>
          <cell r="C35130">
            <v>0</v>
          </cell>
          <cell r="D35130">
            <v>0</v>
          </cell>
        </row>
        <row r="35131">
          <cell r="A35131">
            <v>0</v>
          </cell>
          <cell r="B35131">
            <v>0</v>
          </cell>
          <cell r="C35131">
            <v>0</v>
          </cell>
          <cell r="D35131">
            <v>0</v>
          </cell>
        </row>
        <row r="35132">
          <cell r="A35132">
            <v>0</v>
          </cell>
          <cell r="B35132">
            <v>0</v>
          </cell>
          <cell r="C35132">
            <v>0</v>
          </cell>
          <cell r="D35132">
            <v>0</v>
          </cell>
        </row>
        <row r="35133">
          <cell r="A35133">
            <v>0</v>
          </cell>
          <cell r="B35133">
            <v>0</v>
          </cell>
          <cell r="C35133">
            <v>0</v>
          </cell>
          <cell r="D35133">
            <v>0</v>
          </cell>
        </row>
        <row r="35134">
          <cell r="A35134">
            <v>0</v>
          </cell>
          <cell r="B35134">
            <v>0</v>
          </cell>
          <cell r="C35134">
            <v>0</v>
          </cell>
          <cell r="D35134">
            <v>0</v>
          </cell>
        </row>
        <row r="35135">
          <cell r="A35135">
            <v>0</v>
          </cell>
          <cell r="B35135">
            <v>0</v>
          </cell>
          <cell r="C35135">
            <v>0</v>
          </cell>
          <cell r="D35135">
            <v>0</v>
          </cell>
        </row>
        <row r="35136">
          <cell r="A35136">
            <v>0</v>
          </cell>
          <cell r="B35136">
            <v>0</v>
          </cell>
          <cell r="C35136">
            <v>0</v>
          </cell>
          <cell r="D35136">
            <v>0</v>
          </cell>
        </row>
        <row r="35137">
          <cell r="A35137">
            <v>0</v>
          </cell>
          <cell r="B35137">
            <v>0</v>
          </cell>
          <cell r="C35137">
            <v>0</v>
          </cell>
          <cell r="D35137">
            <v>0</v>
          </cell>
        </row>
        <row r="35138">
          <cell r="A35138">
            <v>0</v>
          </cell>
          <cell r="B35138">
            <v>0</v>
          </cell>
          <cell r="C35138">
            <v>0</v>
          </cell>
          <cell r="D35138">
            <v>0</v>
          </cell>
        </row>
        <row r="35139">
          <cell r="A35139">
            <v>0</v>
          </cell>
          <cell r="B35139">
            <v>0</v>
          </cell>
          <cell r="C35139">
            <v>0</v>
          </cell>
          <cell r="D35139">
            <v>0</v>
          </cell>
        </row>
        <row r="35140">
          <cell r="A35140">
            <v>0</v>
          </cell>
          <cell r="B35140">
            <v>0</v>
          </cell>
          <cell r="C35140">
            <v>0</v>
          </cell>
          <cell r="D35140">
            <v>0</v>
          </cell>
        </row>
        <row r="35141">
          <cell r="A35141">
            <v>0</v>
          </cell>
          <cell r="B35141">
            <v>0</v>
          </cell>
          <cell r="C35141">
            <v>0</v>
          </cell>
          <cell r="D35141">
            <v>0</v>
          </cell>
        </row>
        <row r="35142">
          <cell r="A35142">
            <v>0</v>
          </cell>
          <cell r="B35142">
            <v>0</v>
          </cell>
          <cell r="C35142">
            <v>0</v>
          </cell>
          <cell r="D35142">
            <v>0</v>
          </cell>
        </row>
        <row r="35143">
          <cell r="A35143">
            <v>0</v>
          </cell>
          <cell r="B35143">
            <v>0</v>
          </cell>
          <cell r="C35143">
            <v>0</v>
          </cell>
          <cell r="D35143">
            <v>0</v>
          </cell>
        </row>
        <row r="35144">
          <cell r="A35144">
            <v>0</v>
          </cell>
          <cell r="B35144">
            <v>0</v>
          </cell>
          <cell r="C35144">
            <v>0</v>
          </cell>
          <cell r="D35144">
            <v>0</v>
          </cell>
        </row>
        <row r="35145">
          <cell r="A35145">
            <v>0</v>
          </cell>
          <cell r="B35145">
            <v>0</v>
          </cell>
          <cell r="C35145">
            <v>0</v>
          </cell>
          <cell r="D35145">
            <v>0</v>
          </cell>
        </row>
        <row r="35146">
          <cell r="A35146">
            <v>0</v>
          </cell>
          <cell r="B35146">
            <v>0</v>
          </cell>
          <cell r="C35146">
            <v>0</v>
          </cell>
          <cell r="D35146">
            <v>0</v>
          </cell>
        </row>
        <row r="35147">
          <cell r="A35147">
            <v>0</v>
          </cell>
          <cell r="B35147">
            <v>0</v>
          </cell>
          <cell r="C35147">
            <v>0</v>
          </cell>
          <cell r="D35147">
            <v>0</v>
          </cell>
        </row>
        <row r="35148">
          <cell r="A35148">
            <v>0</v>
          </cell>
          <cell r="B35148">
            <v>0</v>
          </cell>
          <cell r="C35148">
            <v>0</v>
          </cell>
          <cell r="D35148">
            <v>0</v>
          </cell>
        </row>
        <row r="35149">
          <cell r="A35149">
            <v>0</v>
          </cell>
          <cell r="B35149">
            <v>0</v>
          </cell>
          <cell r="C35149">
            <v>0</v>
          </cell>
          <cell r="D35149">
            <v>0</v>
          </cell>
        </row>
        <row r="35150">
          <cell r="A35150">
            <v>0</v>
          </cell>
          <cell r="B35150">
            <v>0</v>
          </cell>
          <cell r="C35150">
            <v>0</v>
          </cell>
          <cell r="D35150">
            <v>0</v>
          </cell>
        </row>
        <row r="35151">
          <cell r="A35151">
            <v>0</v>
          </cell>
          <cell r="B35151">
            <v>0</v>
          </cell>
          <cell r="C35151">
            <v>0</v>
          </cell>
          <cell r="D35151">
            <v>0</v>
          </cell>
        </row>
        <row r="35152">
          <cell r="A35152">
            <v>0</v>
          </cell>
          <cell r="B35152">
            <v>0</v>
          </cell>
          <cell r="C35152">
            <v>0</v>
          </cell>
          <cell r="D35152">
            <v>0</v>
          </cell>
        </row>
        <row r="35153">
          <cell r="A35153">
            <v>0</v>
          </cell>
          <cell r="B35153">
            <v>0</v>
          </cell>
          <cell r="C35153">
            <v>0</v>
          </cell>
          <cell r="D35153">
            <v>0</v>
          </cell>
        </row>
        <row r="35154">
          <cell r="A35154">
            <v>0</v>
          </cell>
          <cell r="B35154">
            <v>0</v>
          </cell>
          <cell r="C35154">
            <v>0</v>
          </cell>
          <cell r="D35154">
            <v>0</v>
          </cell>
        </row>
        <row r="35155">
          <cell r="A35155">
            <v>0</v>
          </cell>
          <cell r="B35155">
            <v>0</v>
          </cell>
          <cell r="C35155">
            <v>0</v>
          </cell>
          <cell r="D35155">
            <v>0</v>
          </cell>
        </row>
        <row r="35156">
          <cell r="A35156">
            <v>0</v>
          </cell>
          <cell r="B35156">
            <v>0</v>
          </cell>
          <cell r="C35156">
            <v>0</v>
          </cell>
          <cell r="D35156">
            <v>0</v>
          </cell>
        </row>
        <row r="35157">
          <cell r="A35157">
            <v>0</v>
          </cell>
          <cell r="B35157">
            <v>0</v>
          </cell>
          <cell r="C35157">
            <v>0</v>
          </cell>
          <cell r="D35157">
            <v>0</v>
          </cell>
        </row>
        <row r="35158">
          <cell r="A35158">
            <v>0</v>
          </cell>
          <cell r="B35158">
            <v>0</v>
          </cell>
          <cell r="C35158">
            <v>0</v>
          </cell>
          <cell r="D35158">
            <v>0</v>
          </cell>
        </row>
        <row r="35159">
          <cell r="A35159">
            <v>0</v>
          </cell>
          <cell r="B35159">
            <v>0</v>
          </cell>
          <cell r="C35159">
            <v>0</v>
          </cell>
          <cell r="D35159">
            <v>0</v>
          </cell>
        </row>
        <row r="35160">
          <cell r="A35160">
            <v>0</v>
          </cell>
          <cell r="B35160">
            <v>0</v>
          </cell>
          <cell r="C35160">
            <v>0</v>
          </cell>
          <cell r="D35160">
            <v>0</v>
          </cell>
        </row>
        <row r="35161">
          <cell r="A35161">
            <v>0</v>
          </cell>
          <cell r="B35161">
            <v>0</v>
          </cell>
          <cell r="C35161">
            <v>0</v>
          </cell>
          <cell r="D35161">
            <v>0</v>
          </cell>
        </row>
        <row r="35162">
          <cell r="A35162">
            <v>0</v>
          </cell>
          <cell r="B35162">
            <v>0</v>
          </cell>
          <cell r="C35162">
            <v>0</v>
          </cell>
          <cell r="D35162">
            <v>0</v>
          </cell>
        </row>
        <row r="35163">
          <cell r="A35163">
            <v>0</v>
          </cell>
          <cell r="B35163">
            <v>0</v>
          </cell>
          <cell r="C35163">
            <v>0</v>
          </cell>
          <cell r="D35163">
            <v>0</v>
          </cell>
        </row>
        <row r="35164">
          <cell r="A35164">
            <v>0</v>
          </cell>
          <cell r="B35164">
            <v>0</v>
          </cell>
          <cell r="C35164">
            <v>0</v>
          </cell>
          <cell r="D35164">
            <v>0</v>
          </cell>
        </row>
        <row r="35165">
          <cell r="A35165">
            <v>0</v>
          </cell>
          <cell r="B35165">
            <v>0</v>
          </cell>
          <cell r="C35165">
            <v>0</v>
          </cell>
          <cell r="D35165">
            <v>0</v>
          </cell>
        </row>
        <row r="35166">
          <cell r="A35166">
            <v>0</v>
          </cell>
          <cell r="B35166">
            <v>0</v>
          </cell>
          <cell r="C35166">
            <v>0</v>
          </cell>
          <cell r="D35166">
            <v>0</v>
          </cell>
        </row>
        <row r="35167">
          <cell r="A35167">
            <v>0</v>
          </cell>
          <cell r="B35167">
            <v>0</v>
          </cell>
          <cell r="C35167">
            <v>0</v>
          </cell>
          <cell r="D35167">
            <v>0</v>
          </cell>
        </row>
        <row r="35168">
          <cell r="A35168">
            <v>0</v>
          </cell>
          <cell r="B35168">
            <v>0</v>
          </cell>
          <cell r="C35168">
            <v>0</v>
          </cell>
          <cell r="D35168">
            <v>0</v>
          </cell>
        </row>
        <row r="35169">
          <cell r="A35169">
            <v>0</v>
          </cell>
          <cell r="B35169">
            <v>0</v>
          </cell>
          <cell r="C35169">
            <v>0</v>
          </cell>
          <cell r="D35169">
            <v>0</v>
          </cell>
        </row>
        <row r="35170">
          <cell r="A35170">
            <v>0</v>
          </cell>
          <cell r="B35170">
            <v>0</v>
          </cell>
          <cell r="C35170">
            <v>0</v>
          </cell>
          <cell r="D35170">
            <v>0</v>
          </cell>
        </row>
        <row r="35171">
          <cell r="A35171">
            <v>0</v>
          </cell>
          <cell r="B35171">
            <v>0</v>
          </cell>
          <cell r="C35171">
            <v>0</v>
          </cell>
          <cell r="D35171">
            <v>0</v>
          </cell>
        </row>
        <row r="35172">
          <cell r="A35172">
            <v>0</v>
          </cell>
          <cell r="B35172">
            <v>0</v>
          </cell>
          <cell r="C35172">
            <v>0</v>
          </cell>
          <cell r="D35172">
            <v>0</v>
          </cell>
        </row>
        <row r="35173">
          <cell r="A35173">
            <v>0</v>
          </cell>
          <cell r="B35173">
            <v>0</v>
          </cell>
          <cell r="C35173">
            <v>0</v>
          </cell>
          <cell r="D35173">
            <v>0</v>
          </cell>
        </row>
        <row r="35174">
          <cell r="A35174">
            <v>0</v>
          </cell>
          <cell r="B35174">
            <v>0</v>
          </cell>
          <cell r="C35174">
            <v>0</v>
          </cell>
          <cell r="D35174">
            <v>0</v>
          </cell>
        </row>
        <row r="35175">
          <cell r="A35175">
            <v>0</v>
          </cell>
          <cell r="B35175">
            <v>0</v>
          </cell>
          <cell r="C35175">
            <v>0</v>
          </cell>
          <cell r="D35175">
            <v>0</v>
          </cell>
        </row>
        <row r="35176">
          <cell r="A35176">
            <v>0</v>
          </cell>
          <cell r="B35176">
            <v>0</v>
          </cell>
          <cell r="C35176">
            <v>0</v>
          </cell>
          <cell r="D35176">
            <v>0</v>
          </cell>
        </row>
        <row r="35177">
          <cell r="A35177">
            <v>0</v>
          </cell>
          <cell r="B35177">
            <v>0</v>
          </cell>
          <cell r="C35177">
            <v>0</v>
          </cell>
          <cell r="D35177">
            <v>0</v>
          </cell>
        </row>
        <row r="35178">
          <cell r="A35178">
            <v>0</v>
          </cell>
          <cell r="B35178">
            <v>0</v>
          </cell>
          <cell r="C35178">
            <v>0</v>
          </cell>
          <cell r="D35178">
            <v>0</v>
          </cell>
        </row>
        <row r="35179">
          <cell r="A35179">
            <v>0</v>
          </cell>
          <cell r="B35179">
            <v>0</v>
          </cell>
          <cell r="C35179">
            <v>0</v>
          </cell>
          <cell r="D35179">
            <v>0</v>
          </cell>
        </row>
        <row r="35180">
          <cell r="A35180">
            <v>0</v>
          </cell>
          <cell r="B35180">
            <v>0</v>
          </cell>
          <cell r="C35180">
            <v>0</v>
          </cell>
          <cell r="D35180">
            <v>0</v>
          </cell>
        </row>
        <row r="35181">
          <cell r="A35181">
            <v>0</v>
          </cell>
          <cell r="B35181">
            <v>0</v>
          </cell>
          <cell r="C35181">
            <v>0</v>
          </cell>
          <cell r="D35181">
            <v>0</v>
          </cell>
        </row>
        <row r="35182">
          <cell r="A35182">
            <v>0</v>
          </cell>
          <cell r="B35182">
            <v>0</v>
          </cell>
          <cell r="C35182">
            <v>0</v>
          </cell>
          <cell r="D35182">
            <v>0</v>
          </cell>
        </row>
        <row r="35183">
          <cell r="A35183">
            <v>0</v>
          </cell>
          <cell r="B35183">
            <v>0</v>
          </cell>
          <cell r="C35183">
            <v>0</v>
          </cell>
          <cell r="D35183">
            <v>0</v>
          </cell>
        </row>
        <row r="35184">
          <cell r="A35184">
            <v>0</v>
          </cell>
          <cell r="B35184">
            <v>0</v>
          </cell>
          <cell r="C35184">
            <v>0</v>
          </cell>
          <cell r="D35184">
            <v>0</v>
          </cell>
        </row>
        <row r="35185">
          <cell r="A35185">
            <v>0</v>
          </cell>
          <cell r="B35185">
            <v>0</v>
          </cell>
          <cell r="C35185">
            <v>0</v>
          </cell>
          <cell r="D35185">
            <v>0</v>
          </cell>
        </row>
        <row r="35186">
          <cell r="A35186">
            <v>0</v>
          </cell>
          <cell r="B35186">
            <v>0</v>
          </cell>
          <cell r="C35186">
            <v>0</v>
          </cell>
          <cell r="D35186">
            <v>0</v>
          </cell>
        </row>
        <row r="35187">
          <cell r="A35187">
            <v>0</v>
          </cell>
          <cell r="B35187">
            <v>0</v>
          </cell>
          <cell r="C35187">
            <v>0</v>
          </cell>
          <cell r="D35187">
            <v>0</v>
          </cell>
        </row>
        <row r="35188">
          <cell r="A35188">
            <v>0</v>
          </cell>
          <cell r="B35188">
            <v>0</v>
          </cell>
          <cell r="C35188">
            <v>0</v>
          </cell>
          <cell r="D35188">
            <v>0</v>
          </cell>
        </row>
        <row r="35189">
          <cell r="A35189">
            <v>0</v>
          </cell>
          <cell r="B35189">
            <v>0</v>
          </cell>
          <cell r="C35189">
            <v>0</v>
          </cell>
          <cell r="D35189">
            <v>0</v>
          </cell>
        </row>
        <row r="35190">
          <cell r="A35190">
            <v>0</v>
          </cell>
          <cell r="B35190">
            <v>0</v>
          </cell>
          <cell r="C35190">
            <v>0</v>
          </cell>
          <cell r="D35190">
            <v>0</v>
          </cell>
        </row>
        <row r="35191">
          <cell r="A35191">
            <v>0</v>
          </cell>
          <cell r="B35191">
            <v>0</v>
          </cell>
          <cell r="C35191">
            <v>0</v>
          </cell>
          <cell r="D35191">
            <v>0</v>
          </cell>
        </row>
        <row r="35192">
          <cell r="A35192">
            <v>0</v>
          </cell>
          <cell r="B35192">
            <v>0</v>
          </cell>
          <cell r="C35192">
            <v>0</v>
          </cell>
          <cell r="D35192">
            <v>0</v>
          </cell>
        </row>
        <row r="35193">
          <cell r="A35193">
            <v>0</v>
          </cell>
          <cell r="B35193">
            <v>0</v>
          </cell>
          <cell r="C35193">
            <v>0</v>
          </cell>
          <cell r="D35193">
            <v>0</v>
          </cell>
        </row>
        <row r="35194">
          <cell r="A35194">
            <v>0</v>
          </cell>
          <cell r="B35194">
            <v>0</v>
          </cell>
          <cell r="C35194">
            <v>0</v>
          </cell>
          <cell r="D35194">
            <v>0</v>
          </cell>
        </row>
        <row r="35195">
          <cell r="A35195">
            <v>0</v>
          </cell>
          <cell r="B35195">
            <v>0</v>
          </cell>
          <cell r="C35195">
            <v>0</v>
          </cell>
          <cell r="D35195">
            <v>0</v>
          </cell>
        </row>
        <row r="35196">
          <cell r="A35196">
            <v>0</v>
          </cell>
          <cell r="B35196">
            <v>0</v>
          </cell>
          <cell r="C35196">
            <v>0</v>
          </cell>
          <cell r="D35196">
            <v>0</v>
          </cell>
        </row>
        <row r="35197">
          <cell r="A35197">
            <v>0</v>
          </cell>
          <cell r="B35197">
            <v>0</v>
          </cell>
          <cell r="C35197">
            <v>0</v>
          </cell>
          <cell r="D35197">
            <v>0</v>
          </cell>
        </row>
        <row r="35198">
          <cell r="A35198">
            <v>0</v>
          </cell>
          <cell r="B35198">
            <v>0</v>
          </cell>
          <cell r="C35198">
            <v>0</v>
          </cell>
          <cell r="D35198">
            <v>0</v>
          </cell>
        </row>
        <row r="35199">
          <cell r="A35199">
            <v>0</v>
          </cell>
          <cell r="B35199">
            <v>0</v>
          </cell>
          <cell r="C35199">
            <v>0</v>
          </cell>
          <cell r="D35199">
            <v>0</v>
          </cell>
        </row>
        <row r="35200">
          <cell r="A35200">
            <v>0</v>
          </cell>
          <cell r="B35200">
            <v>0</v>
          </cell>
          <cell r="C35200">
            <v>0</v>
          </cell>
          <cell r="D35200">
            <v>0</v>
          </cell>
        </row>
        <row r="35201">
          <cell r="A35201">
            <v>0</v>
          </cell>
          <cell r="B35201">
            <v>0</v>
          </cell>
          <cell r="C35201">
            <v>0</v>
          </cell>
          <cell r="D35201">
            <v>0</v>
          </cell>
        </row>
        <row r="35202">
          <cell r="A35202">
            <v>0</v>
          </cell>
          <cell r="B35202">
            <v>0</v>
          </cell>
          <cell r="C35202">
            <v>0</v>
          </cell>
          <cell r="D35202">
            <v>0</v>
          </cell>
        </row>
        <row r="35203">
          <cell r="A35203">
            <v>0</v>
          </cell>
          <cell r="B35203">
            <v>0</v>
          </cell>
          <cell r="C35203">
            <v>0</v>
          </cell>
          <cell r="D35203">
            <v>0</v>
          </cell>
        </row>
        <row r="35204">
          <cell r="A35204">
            <v>0</v>
          </cell>
          <cell r="B35204">
            <v>0</v>
          </cell>
          <cell r="C35204">
            <v>0</v>
          </cell>
          <cell r="D35204">
            <v>0</v>
          </cell>
        </row>
        <row r="35205">
          <cell r="A35205">
            <v>0</v>
          </cell>
          <cell r="B35205">
            <v>0</v>
          </cell>
          <cell r="C35205">
            <v>0</v>
          </cell>
          <cell r="D35205">
            <v>0</v>
          </cell>
        </row>
        <row r="35206">
          <cell r="A35206">
            <v>0</v>
          </cell>
          <cell r="B35206">
            <v>0</v>
          </cell>
          <cell r="C35206">
            <v>0</v>
          </cell>
          <cell r="D35206">
            <v>0</v>
          </cell>
        </row>
        <row r="35207">
          <cell r="A35207">
            <v>0</v>
          </cell>
          <cell r="B35207">
            <v>0</v>
          </cell>
          <cell r="C35207">
            <v>0</v>
          </cell>
          <cell r="D35207">
            <v>0</v>
          </cell>
        </row>
        <row r="35208">
          <cell r="A35208">
            <v>0</v>
          </cell>
          <cell r="B35208">
            <v>0</v>
          </cell>
          <cell r="C35208">
            <v>0</v>
          </cell>
          <cell r="D35208">
            <v>0</v>
          </cell>
        </row>
        <row r="35209">
          <cell r="A35209">
            <v>0</v>
          </cell>
          <cell r="B35209">
            <v>0</v>
          </cell>
          <cell r="C35209">
            <v>0</v>
          </cell>
          <cell r="D35209">
            <v>0</v>
          </cell>
        </row>
        <row r="35210">
          <cell r="A35210">
            <v>0</v>
          </cell>
          <cell r="B35210">
            <v>0</v>
          </cell>
          <cell r="C35210">
            <v>0</v>
          </cell>
          <cell r="D35210">
            <v>0</v>
          </cell>
        </row>
        <row r="35211">
          <cell r="A35211">
            <v>0</v>
          </cell>
          <cell r="B35211">
            <v>0</v>
          </cell>
          <cell r="C35211">
            <v>0</v>
          </cell>
          <cell r="D35211">
            <v>0</v>
          </cell>
        </row>
        <row r="35212">
          <cell r="A35212">
            <v>0</v>
          </cell>
          <cell r="B35212">
            <v>0</v>
          </cell>
          <cell r="C35212">
            <v>0</v>
          </cell>
          <cell r="D35212">
            <v>0</v>
          </cell>
        </row>
        <row r="35213">
          <cell r="A35213">
            <v>0</v>
          </cell>
          <cell r="B35213">
            <v>0</v>
          </cell>
          <cell r="C35213">
            <v>0</v>
          </cell>
          <cell r="D35213">
            <v>0</v>
          </cell>
        </row>
        <row r="35214">
          <cell r="A35214">
            <v>0</v>
          </cell>
          <cell r="B35214">
            <v>0</v>
          </cell>
          <cell r="C35214">
            <v>0</v>
          </cell>
          <cell r="D35214">
            <v>0</v>
          </cell>
        </row>
        <row r="35215">
          <cell r="A35215">
            <v>0</v>
          </cell>
          <cell r="B35215">
            <v>0</v>
          </cell>
          <cell r="C35215">
            <v>0</v>
          </cell>
          <cell r="D35215">
            <v>0</v>
          </cell>
        </row>
        <row r="35216">
          <cell r="A35216">
            <v>0</v>
          </cell>
          <cell r="B35216">
            <v>0</v>
          </cell>
          <cell r="C35216">
            <v>0</v>
          </cell>
          <cell r="D35216">
            <v>0</v>
          </cell>
        </row>
        <row r="35217">
          <cell r="A35217">
            <v>0</v>
          </cell>
          <cell r="B35217">
            <v>0</v>
          </cell>
          <cell r="C35217">
            <v>0</v>
          </cell>
          <cell r="D35217">
            <v>0</v>
          </cell>
        </row>
        <row r="35218">
          <cell r="A35218">
            <v>0</v>
          </cell>
          <cell r="B35218">
            <v>0</v>
          </cell>
          <cell r="C35218">
            <v>0</v>
          </cell>
          <cell r="D35218">
            <v>0</v>
          </cell>
        </row>
        <row r="35219">
          <cell r="A35219">
            <v>0</v>
          </cell>
          <cell r="B35219">
            <v>0</v>
          </cell>
          <cell r="C35219">
            <v>0</v>
          </cell>
          <cell r="D35219">
            <v>0</v>
          </cell>
        </row>
        <row r="35220">
          <cell r="A35220">
            <v>0</v>
          </cell>
          <cell r="B35220">
            <v>0</v>
          </cell>
          <cell r="C35220">
            <v>0</v>
          </cell>
          <cell r="D35220">
            <v>0</v>
          </cell>
        </row>
        <row r="35221">
          <cell r="A35221">
            <v>0</v>
          </cell>
          <cell r="B35221">
            <v>0</v>
          </cell>
          <cell r="C35221">
            <v>0</v>
          </cell>
          <cell r="D35221">
            <v>0</v>
          </cell>
        </row>
        <row r="35222">
          <cell r="A35222">
            <v>0</v>
          </cell>
          <cell r="B35222">
            <v>0</v>
          </cell>
          <cell r="C35222">
            <v>0</v>
          </cell>
          <cell r="D35222">
            <v>0</v>
          </cell>
        </row>
        <row r="35223">
          <cell r="A35223">
            <v>0</v>
          </cell>
          <cell r="B35223">
            <v>0</v>
          </cell>
          <cell r="C35223">
            <v>0</v>
          </cell>
          <cell r="D35223">
            <v>0</v>
          </cell>
        </row>
        <row r="35224">
          <cell r="A35224">
            <v>0</v>
          </cell>
          <cell r="B35224">
            <v>0</v>
          </cell>
          <cell r="C35224">
            <v>0</v>
          </cell>
          <cell r="D35224">
            <v>0</v>
          </cell>
        </row>
        <row r="35225">
          <cell r="A35225">
            <v>0</v>
          </cell>
          <cell r="B35225">
            <v>0</v>
          </cell>
          <cell r="C35225">
            <v>0</v>
          </cell>
          <cell r="D35225">
            <v>0</v>
          </cell>
        </row>
        <row r="35226">
          <cell r="A35226">
            <v>0</v>
          </cell>
          <cell r="B35226">
            <v>0</v>
          </cell>
          <cell r="C35226">
            <v>0</v>
          </cell>
          <cell r="D35226">
            <v>0</v>
          </cell>
        </row>
        <row r="35227">
          <cell r="A35227">
            <v>0</v>
          </cell>
          <cell r="B35227">
            <v>0</v>
          </cell>
          <cell r="C35227">
            <v>0</v>
          </cell>
          <cell r="D35227">
            <v>0</v>
          </cell>
        </row>
        <row r="35228">
          <cell r="A35228">
            <v>0</v>
          </cell>
          <cell r="B35228">
            <v>0</v>
          </cell>
          <cell r="C35228">
            <v>0</v>
          </cell>
          <cell r="D35228">
            <v>0</v>
          </cell>
        </row>
        <row r="35229">
          <cell r="A35229">
            <v>0</v>
          </cell>
          <cell r="B35229">
            <v>0</v>
          </cell>
          <cell r="C35229">
            <v>0</v>
          </cell>
          <cell r="D35229">
            <v>0</v>
          </cell>
        </row>
        <row r="35230">
          <cell r="A35230">
            <v>0</v>
          </cell>
          <cell r="B35230">
            <v>0</v>
          </cell>
          <cell r="C35230">
            <v>0</v>
          </cell>
          <cell r="D35230">
            <v>0</v>
          </cell>
        </row>
        <row r="35231">
          <cell r="A35231">
            <v>0</v>
          </cell>
          <cell r="B35231">
            <v>0</v>
          </cell>
          <cell r="C35231">
            <v>0</v>
          </cell>
          <cell r="D35231">
            <v>0</v>
          </cell>
        </row>
        <row r="35232">
          <cell r="A35232">
            <v>0</v>
          </cell>
          <cell r="B35232">
            <v>0</v>
          </cell>
          <cell r="C35232">
            <v>0</v>
          </cell>
          <cell r="D35232">
            <v>0</v>
          </cell>
        </row>
        <row r="35233">
          <cell r="A35233">
            <v>0</v>
          </cell>
          <cell r="B35233">
            <v>0</v>
          </cell>
          <cell r="C35233">
            <v>0</v>
          </cell>
          <cell r="D35233">
            <v>0</v>
          </cell>
        </row>
        <row r="35234">
          <cell r="A35234">
            <v>0</v>
          </cell>
          <cell r="B35234">
            <v>0</v>
          </cell>
          <cell r="C35234">
            <v>0</v>
          </cell>
          <cell r="D35234">
            <v>0</v>
          </cell>
        </row>
        <row r="35235">
          <cell r="A35235">
            <v>0</v>
          </cell>
          <cell r="B35235">
            <v>0</v>
          </cell>
          <cell r="C35235">
            <v>0</v>
          </cell>
          <cell r="D35235">
            <v>0</v>
          </cell>
        </row>
        <row r="35236">
          <cell r="A35236">
            <v>0</v>
          </cell>
          <cell r="B35236">
            <v>0</v>
          </cell>
          <cell r="C35236">
            <v>0</v>
          </cell>
          <cell r="D35236">
            <v>0</v>
          </cell>
        </row>
        <row r="35237">
          <cell r="A35237">
            <v>0</v>
          </cell>
          <cell r="B35237">
            <v>0</v>
          </cell>
          <cell r="C35237">
            <v>0</v>
          </cell>
          <cell r="D35237">
            <v>0</v>
          </cell>
        </row>
        <row r="35238">
          <cell r="A35238">
            <v>0</v>
          </cell>
          <cell r="B35238">
            <v>0</v>
          </cell>
          <cell r="C35238">
            <v>0</v>
          </cell>
          <cell r="D35238">
            <v>0</v>
          </cell>
        </row>
        <row r="35239">
          <cell r="A35239">
            <v>0</v>
          </cell>
          <cell r="B35239">
            <v>0</v>
          </cell>
          <cell r="C35239">
            <v>0</v>
          </cell>
          <cell r="D35239">
            <v>0</v>
          </cell>
        </row>
        <row r="35240">
          <cell r="A35240">
            <v>0</v>
          </cell>
          <cell r="B35240">
            <v>0</v>
          </cell>
          <cell r="C35240">
            <v>0</v>
          </cell>
          <cell r="D35240">
            <v>0</v>
          </cell>
        </row>
        <row r="35241">
          <cell r="A35241">
            <v>0</v>
          </cell>
          <cell r="B35241">
            <v>0</v>
          </cell>
          <cell r="C35241">
            <v>0</v>
          </cell>
          <cell r="D35241">
            <v>0</v>
          </cell>
        </row>
        <row r="35242">
          <cell r="A35242">
            <v>0</v>
          </cell>
          <cell r="B35242">
            <v>0</v>
          </cell>
          <cell r="C35242">
            <v>0</v>
          </cell>
          <cell r="D35242">
            <v>0</v>
          </cell>
        </row>
        <row r="35243">
          <cell r="A35243">
            <v>0</v>
          </cell>
          <cell r="B35243">
            <v>0</v>
          </cell>
          <cell r="C35243">
            <v>0</v>
          </cell>
          <cell r="D35243">
            <v>0</v>
          </cell>
        </row>
        <row r="35244">
          <cell r="A35244">
            <v>0</v>
          </cell>
          <cell r="B35244">
            <v>0</v>
          </cell>
          <cell r="C35244">
            <v>0</v>
          </cell>
          <cell r="D35244">
            <v>0</v>
          </cell>
        </row>
        <row r="35245">
          <cell r="A35245">
            <v>0</v>
          </cell>
          <cell r="B35245">
            <v>0</v>
          </cell>
          <cell r="C35245">
            <v>0</v>
          </cell>
          <cell r="D35245">
            <v>0</v>
          </cell>
        </row>
        <row r="35246">
          <cell r="A35246">
            <v>0</v>
          </cell>
          <cell r="B35246">
            <v>0</v>
          </cell>
          <cell r="C35246">
            <v>0</v>
          </cell>
          <cell r="D35246">
            <v>0</v>
          </cell>
        </row>
        <row r="35247">
          <cell r="A35247">
            <v>0</v>
          </cell>
          <cell r="B35247">
            <v>0</v>
          </cell>
          <cell r="C35247">
            <v>0</v>
          </cell>
          <cell r="D35247">
            <v>0</v>
          </cell>
        </row>
        <row r="35248">
          <cell r="A35248">
            <v>0</v>
          </cell>
          <cell r="B35248">
            <v>0</v>
          </cell>
          <cell r="C35248">
            <v>0</v>
          </cell>
          <cell r="D35248">
            <v>0</v>
          </cell>
        </row>
        <row r="35249">
          <cell r="A35249">
            <v>0</v>
          </cell>
          <cell r="B35249">
            <v>0</v>
          </cell>
          <cell r="C35249">
            <v>0</v>
          </cell>
          <cell r="D35249">
            <v>0</v>
          </cell>
        </row>
        <row r="35250">
          <cell r="A35250">
            <v>0</v>
          </cell>
          <cell r="B35250">
            <v>0</v>
          </cell>
          <cell r="C35250">
            <v>0</v>
          </cell>
          <cell r="D35250">
            <v>0</v>
          </cell>
        </row>
        <row r="35251">
          <cell r="A35251">
            <v>0</v>
          </cell>
          <cell r="B35251">
            <v>0</v>
          </cell>
          <cell r="C35251">
            <v>0</v>
          </cell>
          <cell r="D35251">
            <v>0</v>
          </cell>
        </row>
        <row r="35252">
          <cell r="A35252">
            <v>0</v>
          </cell>
          <cell r="B35252">
            <v>0</v>
          </cell>
          <cell r="C35252">
            <v>0</v>
          </cell>
          <cell r="D35252">
            <v>0</v>
          </cell>
        </row>
        <row r="35253">
          <cell r="A35253">
            <v>0</v>
          </cell>
          <cell r="B35253">
            <v>0</v>
          </cell>
          <cell r="C35253">
            <v>0</v>
          </cell>
          <cell r="D35253">
            <v>0</v>
          </cell>
        </row>
        <row r="35254">
          <cell r="A35254">
            <v>0</v>
          </cell>
          <cell r="B35254">
            <v>0</v>
          </cell>
          <cell r="C35254">
            <v>0</v>
          </cell>
          <cell r="D35254">
            <v>0</v>
          </cell>
        </row>
        <row r="35255">
          <cell r="A35255">
            <v>0</v>
          </cell>
          <cell r="B35255">
            <v>0</v>
          </cell>
          <cell r="C35255">
            <v>0</v>
          </cell>
          <cell r="D35255">
            <v>0</v>
          </cell>
        </row>
        <row r="35256">
          <cell r="A35256">
            <v>0</v>
          </cell>
          <cell r="B35256">
            <v>0</v>
          </cell>
          <cell r="C35256">
            <v>0</v>
          </cell>
          <cell r="D35256">
            <v>0</v>
          </cell>
        </row>
        <row r="35257">
          <cell r="A35257">
            <v>0</v>
          </cell>
          <cell r="B35257">
            <v>0</v>
          </cell>
          <cell r="C35257">
            <v>0</v>
          </cell>
          <cell r="D35257">
            <v>0</v>
          </cell>
        </row>
        <row r="35258">
          <cell r="A35258">
            <v>0</v>
          </cell>
          <cell r="B35258">
            <v>0</v>
          </cell>
          <cell r="C35258">
            <v>0</v>
          </cell>
          <cell r="D35258">
            <v>0</v>
          </cell>
        </row>
        <row r="35259">
          <cell r="A35259">
            <v>0</v>
          </cell>
          <cell r="B35259">
            <v>0</v>
          </cell>
          <cell r="C35259">
            <v>0</v>
          </cell>
          <cell r="D35259">
            <v>0</v>
          </cell>
        </row>
        <row r="35260">
          <cell r="A35260">
            <v>0</v>
          </cell>
          <cell r="B35260">
            <v>0</v>
          </cell>
          <cell r="C35260">
            <v>0</v>
          </cell>
          <cell r="D35260">
            <v>0</v>
          </cell>
        </row>
        <row r="35261">
          <cell r="A35261">
            <v>0</v>
          </cell>
          <cell r="B35261">
            <v>0</v>
          </cell>
          <cell r="C35261">
            <v>0</v>
          </cell>
          <cell r="D35261">
            <v>0</v>
          </cell>
        </row>
        <row r="35262">
          <cell r="A35262">
            <v>0</v>
          </cell>
          <cell r="B35262">
            <v>0</v>
          </cell>
          <cell r="C35262">
            <v>0</v>
          </cell>
          <cell r="D35262">
            <v>0</v>
          </cell>
        </row>
        <row r="35263">
          <cell r="A35263">
            <v>0</v>
          </cell>
          <cell r="B35263">
            <v>0</v>
          </cell>
          <cell r="C35263">
            <v>0</v>
          </cell>
          <cell r="D35263">
            <v>0</v>
          </cell>
        </row>
        <row r="35264">
          <cell r="A35264">
            <v>0</v>
          </cell>
          <cell r="B35264">
            <v>0</v>
          </cell>
          <cell r="C35264">
            <v>0</v>
          </cell>
          <cell r="D35264">
            <v>0</v>
          </cell>
        </row>
        <row r="35265">
          <cell r="A35265">
            <v>0</v>
          </cell>
          <cell r="B35265">
            <v>0</v>
          </cell>
          <cell r="C35265">
            <v>0</v>
          </cell>
          <cell r="D35265">
            <v>0</v>
          </cell>
        </row>
        <row r="35266">
          <cell r="A35266">
            <v>0</v>
          </cell>
          <cell r="B35266">
            <v>0</v>
          </cell>
          <cell r="C35266">
            <v>0</v>
          </cell>
          <cell r="D35266">
            <v>0</v>
          </cell>
        </row>
        <row r="35267">
          <cell r="A35267">
            <v>0</v>
          </cell>
          <cell r="B35267">
            <v>0</v>
          </cell>
          <cell r="C35267">
            <v>0</v>
          </cell>
          <cell r="D35267">
            <v>0</v>
          </cell>
        </row>
        <row r="35268">
          <cell r="A35268">
            <v>0</v>
          </cell>
          <cell r="B35268">
            <v>0</v>
          </cell>
          <cell r="C35268">
            <v>0</v>
          </cell>
          <cell r="D35268">
            <v>0</v>
          </cell>
        </row>
        <row r="35269">
          <cell r="A35269">
            <v>0</v>
          </cell>
          <cell r="B35269">
            <v>0</v>
          </cell>
          <cell r="C35269">
            <v>0</v>
          </cell>
          <cell r="D35269">
            <v>0</v>
          </cell>
        </row>
        <row r="35270">
          <cell r="A35270">
            <v>0</v>
          </cell>
          <cell r="B35270">
            <v>0</v>
          </cell>
          <cell r="C35270">
            <v>0</v>
          </cell>
          <cell r="D35270">
            <v>0</v>
          </cell>
        </row>
        <row r="35271">
          <cell r="A35271">
            <v>0</v>
          </cell>
          <cell r="B35271">
            <v>0</v>
          </cell>
          <cell r="C35271">
            <v>0</v>
          </cell>
          <cell r="D35271">
            <v>0</v>
          </cell>
        </row>
        <row r="35272">
          <cell r="A35272">
            <v>0</v>
          </cell>
          <cell r="B35272">
            <v>0</v>
          </cell>
          <cell r="C35272">
            <v>0</v>
          </cell>
          <cell r="D35272">
            <v>0</v>
          </cell>
        </row>
        <row r="35273">
          <cell r="A35273">
            <v>0</v>
          </cell>
          <cell r="B35273">
            <v>0</v>
          </cell>
          <cell r="C35273">
            <v>0</v>
          </cell>
          <cell r="D35273">
            <v>0</v>
          </cell>
        </row>
        <row r="35274">
          <cell r="A35274">
            <v>0</v>
          </cell>
          <cell r="B35274">
            <v>0</v>
          </cell>
          <cell r="C35274">
            <v>0</v>
          </cell>
          <cell r="D35274">
            <v>0</v>
          </cell>
        </row>
        <row r="35275">
          <cell r="A35275">
            <v>0</v>
          </cell>
          <cell r="B35275">
            <v>0</v>
          </cell>
          <cell r="C35275">
            <v>0</v>
          </cell>
          <cell r="D35275">
            <v>0</v>
          </cell>
        </row>
        <row r="35276">
          <cell r="A35276">
            <v>0</v>
          </cell>
          <cell r="B35276">
            <v>0</v>
          </cell>
          <cell r="C35276">
            <v>0</v>
          </cell>
          <cell r="D35276">
            <v>0</v>
          </cell>
        </row>
        <row r="35277">
          <cell r="A35277">
            <v>0</v>
          </cell>
          <cell r="B35277">
            <v>0</v>
          </cell>
          <cell r="C35277">
            <v>0</v>
          </cell>
          <cell r="D35277">
            <v>0</v>
          </cell>
        </row>
        <row r="35278">
          <cell r="A35278">
            <v>0</v>
          </cell>
          <cell r="B35278">
            <v>0</v>
          </cell>
          <cell r="C35278">
            <v>0</v>
          </cell>
          <cell r="D35278">
            <v>0</v>
          </cell>
        </row>
        <row r="35279">
          <cell r="A35279">
            <v>0</v>
          </cell>
          <cell r="B35279">
            <v>0</v>
          </cell>
          <cell r="C35279">
            <v>0</v>
          </cell>
          <cell r="D35279">
            <v>0</v>
          </cell>
        </row>
        <row r="35280">
          <cell r="A35280">
            <v>0</v>
          </cell>
          <cell r="B35280">
            <v>0</v>
          </cell>
          <cell r="C35280">
            <v>0</v>
          </cell>
          <cell r="D35280">
            <v>0</v>
          </cell>
        </row>
        <row r="35281">
          <cell r="A35281">
            <v>0</v>
          </cell>
          <cell r="B35281">
            <v>0</v>
          </cell>
          <cell r="C35281">
            <v>0</v>
          </cell>
          <cell r="D35281">
            <v>0</v>
          </cell>
        </row>
        <row r="35282">
          <cell r="A35282">
            <v>0</v>
          </cell>
          <cell r="B35282">
            <v>0</v>
          </cell>
          <cell r="C35282">
            <v>0</v>
          </cell>
          <cell r="D35282">
            <v>0</v>
          </cell>
        </row>
        <row r="35283">
          <cell r="A35283">
            <v>0</v>
          </cell>
          <cell r="B35283">
            <v>0</v>
          </cell>
          <cell r="C35283">
            <v>0</v>
          </cell>
          <cell r="D35283">
            <v>0</v>
          </cell>
        </row>
        <row r="35284">
          <cell r="A35284">
            <v>0</v>
          </cell>
          <cell r="B35284">
            <v>0</v>
          </cell>
          <cell r="C35284">
            <v>0</v>
          </cell>
          <cell r="D35284">
            <v>0</v>
          </cell>
        </row>
        <row r="35285">
          <cell r="A35285">
            <v>0</v>
          </cell>
          <cell r="B35285">
            <v>0</v>
          </cell>
          <cell r="C35285">
            <v>0</v>
          </cell>
          <cell r="D35285">
            <v>0</v>
          </cell>
        </row>
        <row r="35286">
          <cell r="A35286">
            <v>0</v>
          </cell>
          <cell r="B35286">
            <v>0</v>
          </cell>
          <cell r="C35286">
            <v>0</v>
          </cell>
          <cell r="D35286">
            <v>0</v>
          </cell>
        </row>
        <row r="35287">
          <cell r="A35287">
            <v>0</v>
          </cell>
          <cell r="B35287">
            <v>0</v>
          </cell>
          <cell r="C35287">
            <v>0</v>
          </cell>
          <cell r="D35287">
            <v>0</v>
          </cell>
        </row>
        <row r="35288">
          <cell r="A35288">
            <v>0</v>
          </cell>
          <cell r="B35288">
            <v>0</v>
          </cell>
          <cell r="C35288">
            <v>0</v>
          </cell>
          <cell r="D35288">
            <v>0</v>
          </cell>
        </row>
        <row r="35289">
          <cell r="A35289">
            <v>0</v>
          </cell>
          <cell r="B35289">
            <v>0</v>
          </cell>
          <cell r="C35289">
            <v>0</v>
          </cell>
          <cell r="D35289">
            <v>0</v>
          </cell>
        </row>
        <row r="35290">
          <cell r="A35290">
            <v>0</v>
          </cell>
          <cell r="B35290">
            <v>0</v>
          </cell>
          <cell r="C35290">
            <v>0</v>
          </cell>
          <cell r="D35290">
            <v>0</v>
          </cell>
        </row>
        <row r="35291">
          <cell r="A35291">
            <v>0</v>
          </cell>
          <cell r="B35291">
            <v>0</v>
          </cell>
          <cell r="C35291">
            <v>0</v>
          </cell>
          <cell r="D35291">
            <v>0</v>
          </cell>
        </row>
        <row r="35292">
          <cell r="A35292">
            <v>0</v>
          </cell>
          <cell r="B35292">
            <v>0</v>
          </cell>
          <cell r="C35292">
            <v>0</v>
          </cell>
          <cell r="D35292">
            <v>0</v>
          </cell>
        </row>
        <row r="35293">
          <cell r="A35293">
            <v>0</v>
          </cell>
          <cell r="B35293">
            <v>0</v>
          </cell>
          <cell r="C35293">
            <v>0</v>
          </cell>
          <cell r="D35293">
            <v>0</v>
          </cell>
        </row>
        <row r="35294">
          <cell r="A35294">
            <v>0</v>
          </cell>
          <cell r="B35294">
            <v>0</v>
          </cell>
          <cell r="C35294">
            <v>0</v>
          </cell>
          <cell r="D35294">
            <v>0</v>
          </cell>
        </row>
        <row r="35295">
          <cell r="A35295">
            <v>0</v>
          </cell>
          <cell r="B35295">
            <v>0</v>
          </cell>
          <cell r="C35295">
            <v>0</v>
          </cell>
          <cell r="D35295">
            <v>0</v>
          </cell>
        </row>
        <row r="35296">
          <cell r="A35296">
            <v>0</v>
          </cell>
          <cell r="B35296">
            <v>0</v>
          </cell>
          <cell r="C35296">
            <v>0</v>
          </cell>
          <cell r="D35296">
            <v>0</v>
          </cell>
        </row>
        <row r="35297">
          <cell r="A35297">
            <v>0</v>
          </cell>
          <cell r="B35297">
            <v>0</v>
          </cell>
          <cell r="C35297">
            <v>0</v>
          </cell>
          <cell r="D35297">
            <v>0</v>
          </cell>
        </row>
        <row r="35298">
          <cell r="A35298">
            <v>0</v>
          </cell>
          <cell r="B35298">
            <v>0</v>
          </cell>
          <cell r="C35298">
            <v>0</v>
          </cell>
          <cell r="D35298">
            <v>0</v>
          </cell>
        </row>
        <row r="35299">
          <cell r="A35299">
            <v>0</v>
          </cell>
          <cell r="B35299">
            <v>0</v>
          </cell>
          <cell r="C35299">
            <v>0</v>
          </cell>
          <cell r="D35299">
            <v>0</v>
          </cell>
        </row>
        <row r="35300">
          <cell r="A35300">
            <v>0</v>
          </cell>
          <cell r="B35300">
            <v>0</v>
          </cell>
          <cell r="C35300">
            <v>0</v>
          </cell>
          <cell r="D35300">
            <v>0</v>
          </cell>
        </row>
        <row r="35301">
          <cell r="A35301">
            <v>0</v>
          </cell>
          <cell r="B35301">
            <v>0</v>
          </cell>
          <cell r="C35301">
            <v>0</v>
          </cell>
          <cell r="D35301">
            <v>0</v>
          </cell>
        </row>
        <row r="35302">
          <cell r="A35302">
            <v>0</v>
          </cell>
          <cell r="B35302">
            <v>0</v>
          </cell>
          <cell r="C35302">
            <v>0</v>
          </cell>
          <cell r="D35302">
            <v>0</v>
          </cell>
        </row>
        <row r="35303">
          <cell r="A35303">
            <v>0</v>
          </cell>
          <cell r="B35303">
            <v>0</v>
          </cell>
          <cell r="C35303">
            <v>0</v>
          </cell>
          <cell r="D35303">
            <v>0</v>
          </cell>
        </row>
        <row r="35304">
          <cell r="A35304">
            <v>0</v>
          </cell>
          <cell r="B35304">
            <v>0</v>
          </cell>
          <cell r="C35304">
            <v>0</v>
          </cell>
          <cell r="D35304">
            <v>0</v>
          </cell>
        </row>
        <row r="35305">
          <cell r="A35305">
            <v>0</v>
          </cell>
          <cell r="B35305">
            <v>0</v>
          </cell>
          <cell r="C35305">
            <v>0</v>
          </cell>
          <cell r="D35305">
            <v>0</v>
          </cell>
        </row>
        <row r="35306">
          <cell r="A35306">
            <v>0</v>
          </cell>
          <cell r="B35306">
            <v>0</v>
          </cell>
          <cell r="C35306">
            <v>0</v>
          </cell>
          <cell r="D35306">
            <v>0</v>
          </cell>
        </row>
        <row r="35307">
          <cell r="A35307">
            <v>0</v>
          </cell>
          <cell r="B35307">
            <v>0</v>
          </cell>
          <cell r="C35307">
            <v>0</v>
          </cell>
          <cell r="D35307">
            <v>0</v>
          </cell>
        </row>
        <row r="35308">
          <cell r="A35308">
            <v>0</v>
          </cell>
          <cell r="B35308">
            <v>0</v>
          </cell>
          <cell r="C35308">
            <v>0</v>
          </cell>
          <cell r="D35308">
            <v>0</v>
          </cell>
        </row>
        <row r="35309">
          <cell r="A35309">
            <v>0</v>
          </cell>
          <cell r="B35309">
            <v>0</v>
          </cell>
          <cell r="C35309">
            <v>0</v>
          </cell>
          <cell r="D35309">
            <v>0</v>
          </cell>
        </row>
        <row r="35310">
          <cell r="A35310">
            <v>0</v>
          </cell>
          <cell r="B35310">
            <v>0</v>
          </cell>
          <cell r="C35310">
            <v>0</v>
          </cell>
          <cell r="D35310">
            <v>0</v>
          </cell>
        </row>
        <row r="35311">
          <cell r="A35311">
            <v>0</v>
          </cell>
          <cell r="B35311">
            <v>0</v>
          </cell>
          <cell r="C35311">
            <v>0</v>
          </cell>
          <cell r="D35311">
            <v>0</v>
          </cell>
        </row>
        <row r="35312">
          <cell r="A35312">
            <v>0</v>
          </cell>
          <cell r="B35312">
            <v>0</v>
          </cell>
          <cell r="C35312">
            <v>0</v>
          </cell>
          <cell r="D35312">
            <v>0</v>
          </cell>
        </row>
        <row r="35313">
          <cell r="A35313">
            <v>0</v>
          </cell>
          <cell r="B35313">
            <v>0</v>
          </cell>
          <cell r="C35313">
            <v>0</v>
          </cell>
          <cell r="D35313">
            <v>0</v>
          </cell>
        </row>
        <row r="35314">
          <cell r="A35314">
            <v>0</v>
          </cell>
          <cell r="B35314">
            <v>0</v>
          </cell>
          <cell r="C35314">
            <v>0</v>
          </cell>
          <cell r="D35314">
            <v>0</v>
          </cell>
        </row>
        <row r="35315">
          <cell r="A35315">
            <v>0</v>
          </cell>
          <cell r="B35315">
            <v>0</v>
          </cell>
          <cell r="C35315">
            <v>0</v>
          </cell>
          <cell r="D35315">
            <v>0</v>
          </cell>
        </row>
        <row r="35316">
          <cell r="A35316">
            <v>0</v>
          </cell>
          <cell r="B35316">
            <v>0</v>
          </cell>
          <cell r="C35316">
            <v>0</v>
          </cell>
          <cell r="D35316">
            <v>0</v>
          </cell>
        </row>
        <row r="35317">
          <cell r="A35317">
            <v>0</v>
          </cell>
          <cell r="B35317">
            <v>0</v>
          </cell>
          <cell r="C35317">
            <v>0</v>
          </cell>
          <cell r="D35317">
            <v>0</v>
          </cell>
        </row>
        <row r="35318">
          <cell r="A35318">
            <v>0</v>
          </cell>
          <cell r="B35318">
            <v>0</v>
          </cell>
          <cell r="C35318">
            <v>0</v>
          </cell>
          <cell r="D35318">
            <v>0</v>
          </cell>
        </row>
        <row r="35319">
          <cell r="A35319">
            <v>0</v>
          </cell>
          <cell r="B35319">
            <v>0</v>
          </cell>
          <cell r="C35319">
            <v>0</v>
          </cell>
          <cell r="D35319">
            <v>0</v>
          </cell>
        </row>
        <row r="35320">
          <cell r="A35320">
            <v>0</v>
          </cell>
          <cell r="B35320">
            <v>0</v>
          </cell>
          <cell r="C35320">
            <v>0</v>
          </cell>
          <cell r="D35320">
            <v>0</v>
          </cell>
        </row>
        <row r="35321">
          <cell r="A35321">
            <v>0</v>
          </cell>
          <cell r="B35321">
            <v>0</v>
          </cell>
          <cell r="C35321">
            <v>0</v>
          </cell>
          <cell r="D35321">
            <v>0</v>
          </cell>
        </row>
        <row r="35322">
          <cell r="A35322">
            <v>0</v>
          </cell>
          <cell r="B35322">
            <v>0</v>
          </cell>
          <cell r="C35322">
            <v>0</v>
          </cell>
          <cell r="D35322">
            <v>0</v>
          </cell>
        </row>
        <row r="35323">
          <cell r="A35323">
            <v>0</v>
          </cell>
          <cell r="B35323">
            <v>0</v>
          </cell>
          <cell r="C35323">
            <v>0</v>
          </cell>
          <cell r="D35323">
            <v>0</v>
          </cell>
        </row>
        <row r="35324">
          <cell r="A35324">
            <v>0</v>
          </cell>
          <cell r="B35324">
            <v>0</v>
          </cell>
          <cell r="C35324">
            <v>0</v>
          </cell>
          <cell r="D35324">
            <v>0</v>
          </cell>
        </row>
        <row r="35325">
          <cell r="A35325">
            <v>0</v>
          </cell>
          <cell r="B35325">
            <v>0</v>
          </cell>
          <cell r="C35325">
            <v>0</v>
          </cell>
          <cell r="D35325">
            <v>0</v>
          </cell>
        </row>
        <row r="35326">
          <cell r="A35326">
            <v>0</v>
          </cell>
          <cell r="B35326">
            <v>0</v>
          </cell>
          <cell r="C35326">
            <v>0</v>
          </cell>
          <cell r="D35326">
            <v>0</v>
          </cell>
        </row>
        <row r="35327">
          <cell r="A35327">
            <v>0</v>
          </cell>
          <cell r="B35327">
            <v>0</v>
          </cell>
          <cell r="C35327">
            <v>0</v>
          </cell>
          <cell r="D35327">
            <v>0</v>
          </cell>
        </row>
        <row r="35328">
          <cell r="A35328">
            <v>0</v>
          </cell>
          <cell r="B35328">
            <v>0</v>
          </cell>
          <cell r="C35328">
            <v>0</v>
          </cell>
          <cell r="D35328">
            <v>0</v>
          </cell>
        </row>
        <row r="35329">
          <cell r="A35329">
            <v>0</v>
          </cell>
          <cell r="B35329">
            <v>0</v>
          </cell>
          <cell r="C35329">
            <v>0</v>
          </cell>
          <cell r="D35329">
            <v>0</v>
          </cell>
        </row>
        <row r="35330">
          <cell r="A35330">
            <v>0</v>
          </cell>
          <cell r="B35330">
            <v>0</v>
          </cell>
          <cell r="C35330">
            <v>0</v>
          </cell>
          <cell r="D35330">
            <v>0</v>
          </cell>
        </row>
        <row r="35331">
          <cell r="A35331">
            <v>0</v>
          </cell>
          <cell r="B35331">
            <v>0</v>
          </cell>
          <cell r="C35331">
            <v>0</v>
          </cell>
          <cell r="D35331">
            <v>0</v>
          </cell>
        </row>
        <row r="35332">
          <cell r="A35332">
            <v>0</v>
          </cell>
          <cell r="B35332">
            <v>0</v>
          </cell>
          <cell r="C35332">
            <v>0</v>
          </cell>
          <cell r="D35332">
            <v>0</v>
          </cell>
        </row>
        <row r="35333">
          <cell r="A35333">
            <v>0</v>
          </cell>
          <cell r="B35333">
            <v>0</v>
          </cell>
          <cell r="C35333">
            <v>0</v>
          </cell>
          <cell r="D35333">
            <v>0</v>
          </cell>
        </row>
        <row r="35334">
          <cell r="A35334">
            <v>0</v>
          </cell>
          <cell r="B35334">
            <v>0</v>
          </cell>
          <cell r="C35334">
            <v>0</v>
          </cell>
          <cell r="D35334">
            <v>0</v>
          </cell>
        </row>
        <row r="35335">
          <cell r="A35335">
            <v>0</v>
          </cell>
          <cell r="B35335">
            <v>0</v>
          </cell>
          <cell r="C35335">
            <v>0</v>
          </cell>
          <cell r="D35335">
            <v>0</v>
          </cell>
        </row>
        <row r="35336">
          <cell r="A35336">
            <v>0</v>
          </cell>
          <cell r="B35336">
            <v>0</v>
          </cell>
          <cell r="C35336">
            <v>0</v>
          </cell>
          <cell r="D35336">
            <v>0</v>
          </cell>
        </row>
        <row r="35337">
          <cell r="A35337">
            <v>0</v>
          </cell>
          <cell r="B35337">
            <v>0</v>
          </cell>
          <cell r="C35337">
            <v>0</v>
          </cell>
          <cell r="D35337">
            <v>0</v>
          </cell>
        </row>
        <row r="35338">
          <cell r="A35338">
            <v>0</v>
          </cell>
          <cell r="B35338">
            <v>0</v>
          </cell>
          <cell r="C35338">
            <v>0</v>
          </cell>
          <cell r="D35338">
            <v>0</v>
          </cell>
        </row>
        <row r="35339">
          <cell r="A35339">
            <v>0</v>
          </cell>
          <cell r="B35339">
            <v>0</v>
          </cell>
          <cell r="C35339">
            <v>0</v>
          </cell>
          <cell r="D35339">
            <v>0</v>
          </cell>
        </row>
        <row r="35340">
          <cell r="A35340">
            <v>0</v>
          </cell>
          <cell r="B35340">
            <v>0</v>
          </cell>
          <cell r="C35340">
            <v>0</v>
          </cell>
          <cell r="D35340">
            <v>0</v>
          </cell>
        </row>
        <row r="35341">
          <cell r="A35341">
            <v>0</v>
          </cell>
          <cell r="B35341">
            <v>0</v>
          </cell>
          <cell r="C35341">
            <v>0</v>
          </cell>
          <cell r="D35341">
            <v>0</v>
          </cell>
        </row>
        <row r="35342">
          <cell r="A35342">
            <v>0</v>
          </cell>
          <cell r="B35342">
            <v>0</v>
          </cell>
          <cell r="C35342">
            <v>0</v>
          </cell>
          <cell r="D35342">
            <v>0</v>
          </cell>
        </row>
        <row r="35343">
          <cell r="A35343">
            <v>0</v>
          </cell>
          <cell r="B35343">
            <v>0</v>
          </cell>
          <cell r="C35343">
            <v>0</v>
          </cell>
          <cell r="D35343">
            <v>0</v>
          </cell>
        </row>
        <row r="35344">
          <cell r="A35344">
            <v>0</v>
          </cell>
          <cell r="B35344">
            <v>0</v>
          </cell>
          <cell r="C35344">
            <v>0</v>
          </cell>
          <cell r="D35344">
            <v>0</v>
          </cell>
        </row>
        <row r="35345">
          <cell r="A35345">
            <v>0</v>
          </cell>
          <cell r="B35345">
            <v>0</v>
          </cell>
          <cell r="C35345">
            <v>0</v>
          </cell>
          <cell r="D35345">
            <v>0</v>
          </cell>
        </row>
        <row r="35346">
          <cell r="A35346">
            <v>0</v>
          </cell>
          <cell r="B35346">
            <v>0</v>
          </cell>
          <cell r="C35346">
            <v>0</v>
          </cell>
          <cell r="D35346">
            <v>0</v>
          </cell>
        </row>
        <row r="35347">
          <cell r="A35347">
            <v>0</v>
          </cell>
          <cell r="B35347">
            <v>0</v>
          </cell>
          <cell r="C35347">
            <v>0</v>
          </cell>
          <cell r="D35347">
            <v>0</v>
          </cell>
        </row>
        <row r="35348">
          <cell r="A35348">
            <v>0</v>
          </cell>
          <cell r="B35348">
            <v>0</v>
          </cell>
          <cell r="C35348">
            <v>0</v>
          </cell>
          <cell r="D35348">
            <v>0</v>
          </cell>
        </row>
        <row r="35349">
          <cell r="A35349">
            <v>0</v>
          </cell>
          <cell r="B35349">
            <v>0</v>
          </cell>
          <cell r="C35349">
            <v>0</v>
          </cell>
          <cell r="D35349">
            <v>0</v>
          </cell>
        </row>
        <row r="35350">
          <cell r="A35350">
            <v>0</v>
          </cell>
          <cell r="B35350">
            <v>0</v>
          </cell>
          <cell r="C35350">
            <v>0</v>
          </cell>
          <cell r="D35350">
            <v>0</v>
          </cell>
        </row>
        <row r="35351">
          <cell r="A35351">
            <v>0</v>
          </cell>
          <cell r="B35351">
            <v>0</v>
          </cell>
          <cell r="C35351">
            <v>0</v>
          </cell>
          <cell r="D35351">
            <v>0</v>
          </cell>
        </row>
        <row r="35352">
          <cell r="A35352">
            <v>0</v>
          </cell>
          <cell r="B35352">
            <v>0</v>
          </cell>
          <cell r="C35352">
            <v>0</v>
          </cell>
          <cell r="D35352">
            <v>0</v>
          </cell>
        </row>
        <row r="35353">
          <cell r="A35353">
            <v>0</v>
          </cell>
          <cell r="B35353">
            <v>0</v>
          </cell>
          <cell r="C35353">
            <v>0</v>
          </cell>
          <cell r="D35353">
            <v>0</v>
          </cell>
        </row>
        <row r="35354">
          <cell r="A35354">
            <v>0</v>
          </cell>
          <cell r="B35354">
            <v>0</v>
          </cell>
          <cell r="C35354">
            <v>0</v>
          </cell>
          <cell r="D35354">
            <v>0</v>
          </cell>
        </row>
        <row r="35355">
          <cell r="A35355">
            <v>0</v>
          </cell>
          <cell r="B35355">
            <v>0</v>
          </cell>
          <cell r="C35355">
            <v>0</v>
          </cell>
          <cell r="D35355">
            <v>0</v>
          </cell>
        </row>
        <row r="35356">
          <cell r="A35356">
            <v>0</v>
          </cell>
          <cell r="B35356">
            <v>0</v>
          </cell>
          <cell r="C35356">
            <v>0</v>
          </cell>
          <cell r="D35356">
            <v>0</v>
          </cell>
        </row>
        <row r="35357">
          <cell r="A35357">
            <v>0</v>
          </cell>
          <cell r="B35357">
            <v>0</v>
          </cell>
          <cell r="C35357">
            <v>0</v>
          </cell>
          <cell r="D35357">
            <v>0</v>
          </cell>
        </row>
        <row r="35358">
          <cell r="A35358">
            <v>0</v>
          </cell>
          <cell r="B35358">
            <v>0</v>
          </cell>
          <cell r="C35358">
            <v>0</v>
          </cell>
          <cell r="D35358">
            <v>0</v>
          </cell>
        </row>
        <row r="35359">
          <cell r="A35359">
            <v>0</v>
          </cell>
          <cell r="B35359">
            <v>0</v>
          </cell>
          <cell r="C35359">
            <v>0</v>
          </cell>
          <cell r="D35359">
            <v>0</v>
          </cell>
        </row>
        <row r="35360">
          <cell r="A35360">
            <v>0</v>
          </cell>
          <cell r="B35360">
            <v>0</v>
          </cell>
          <cell r="C35360">
            <v>0</v>
          </cell>
          <cell r="D35360">
            <v>0</v>
          </cell>
        </row>
        <row r="35361">
          <cell r="A35361">
            <v>0</v>
          </cell>
          <cell r="B35361">
            <v>0</v>
          </cell>
          <cell r="C35361">
            <v>0</v>
          </cell>
          <cell r="D35361">
            <v>0</v>
          </cell>
        </row>
        <row r="35362">
          <cell r="A35362">
            <v>0</v>
          </cell>
          <cell r="B35362">
            <v>0</v>
          </cell>
          <cell r="C35362">
            <v>0</v>
          </cell>
          <cell r="D35362">
            <v>0</v>
          </cell>
        </row>
        <row r="35363">
          <cell r="A35363">
            <v>0</v>
          </cell>
          <cell r="B35363">
            <v>0</v>
          </cell>
          <cell r="C35363">
            <v>0</v>
          </cell>
          <cell r="D35363">
            <v>0</v>
          </cell>
        </row>
        <row r="35364">
          <cell r="A35364">
            <v>0</v>
          </cell>
          <cell r="B35364">
            <v>0</v>
          </cell>
          <cell r="C35364">
            <v>0</v>
          </cell>
          <cell r="D35364">
            <v>0</v>
          </cell>
        </row>
        <row r="35365">
          <cell r="A35365">
            <v>0</v>
          </cell>
          <cell r="B35365">
            <v>0</v>
          </cell>
          <cell r="C35365">
            <v>0</v>
          </cell>
          <cell r="D35365">
            <v>0</v>
          </cell>
        </row>
        <row r="35366">
          <cell r="A35366">
            <v>0</v>
          </cell>
          <cell r="B35366">
            <v>0</v>
          </cell>
          <cell r="C35366">
            <v>0</v>
          </cell>
          <cell r="D35366">
            <v>0</v>
          </cell>
        </row>
        <row r="35367">
          <cell r="A35367">
            <v>0</v>
          </cell>
          <cell r="B35367">
            <v>0</v>
          </cell>
          <cell r="C35367">
            <v>0</v>
          </cell>
          <cell r="D35367">
            <v>0</v>
          </cell>
        </row>
        <row r="35368">
          <cell r="A35368">
            <v>0</v>
          </cell>
          <cell r="B35368">
            <v>0</v>
          </cell>
          <cell r="C35368">
            <v>0</v>
          </cell>
          <cell r="D35368">
            <v>0</v>
          </cell>
        </row>
        <row r="35369">
          <cell r="A35369">
            <v>0</v>
          </cell>
          <cell r="B35369">
            <v>0</v>
          </cell>
          <cell r="C35369">
            <v>0</v>
          </cell>
          <cell r="D35369">
            <v>0</v>
          </cell>
        </row>
        <row r="35370">
          <cell r="A35370">
            <v>0</v>
          </cell>
          <cell r="B35370">
            <v>0</v>
          </cell>
          <cell r="C35370">
            <v>0</v>
          </cell>
          <cell r="D35370">
            <v>0</v>
          </cell>
        </row>
        <row r="35371">
          <cell r="A35371">
            <v>0</v>
          </cell>
          <cell r="B35371">
            <v>0</v>
          </cell>
          <cell r="C35371">
            <v>0</v>
          </cell>
          <cell r="D35371">
            <v>0</v>
          </cell>
        </row>
        <row r="35372">
          <cell r="A35372">
            <v>0</v>
          </cell>
          <cell r="B35372">
            <v>0</v>
          </cell>
          <cell r="C35372">
            <v>0</v>
          </cell>
          <cell r="D35372">
            <v>0</v>
          </cell>
        </row>
        <row r="35373">
          <cell r="A35373">
            <v>0</v>
          </cell>
          <cell r="B35373">
            <v>0</v>
          </cell>
          <cell r="C35373">
            <v>0</v>
          </cell>
          <cell r="D35373">
            <v>0</v>
          </cell>
        </row>
        <row r="35374">
          <cell r="A35374">
            <v>0</v>
          </cell>
          <cell r="B35374">
            <v>0</v>
          </cell>
          <cell r="C35374">
            <v>0</v>
          </cell>
          <cell r="D35374">
            <v>0</v>
          </cell>
        </row>
        <row r="35375">
          <cell r="A35375">
            <v>0</v>
          </cell>
          <cell r="B35375">
            <v>0</v>
          </cell>
          <cell r="C35375">
            <v>0</v>
          </cell>
          <cell r="D35375">
            <v>0</v>
          </cell>
        </row>
        <row r="35376">
          <cell r="A35376">
            <v>0</v>
          </cell>
          <cell r="B35376">
            <v>0</v>
          </cell>
          <cell r="C35376">
            <v>0</v>
          </cell>
          <cell r="D35376">
            <v>0</v>
          </cell>
        </row>
        <row r="35377">
          <cell r="A35377">
            <v>0</v>
          </cell>
          <cell r="B35377">
            <v>0</v>
          </cell>
          <cell r="C35377">
            <v>0</v>
          </cell>
          <cell r="D35377">
            <v>0</v>
          </cell>
        </row>
        <row r="35378">
          <cell r="A35378">
            <v>0</v>
          </cell>
          <cell r="B35378">
            <v>0</v>
          </cell>
          <cell r="C35378">
            <v>0</v>
          </cell>
          <cell r="D35378">
            <v>0</v>
          </cell>
        </row>
        <row r="35379">
          <cell r="A35379">
            <v>0</v>
          </cell>
          <cell r="B35379">
            <v>0</v>
          </cell>
          <cell r="C35379">
            <v>0</v>
          </cell>
          <cell r="D35379">
            <v>0</v>
          </cell>
        </row>
        <row r="35380">
          <cell r="A35380">
            <v>0</v>
          </cell>
          <cell r="B35380">
            <v>0</v>
          </cell>
          <cell r="C35380">
            <v>0</v>
          </cell>
          <cell r="D35380">
            <v>0</v>
          </cell>
        </row>
        <row r="35381">
          <cell r="A35381">
            <v>0</v>
          </cell>
          <cell r="B35381">
            <v>0</v>
          </cell>
          <cell r="C35381">
            <v>0</v>
          </cell>
          <cell r="D35381">
            <v>0</v>
          </cell>
        </row>
        <row r="35382">
          <cell r="A35382">
            <v>0</v>
          </cell>
          <cell r="B35382">
            <v>0</v>
          </cell>
          <cell r="C35382">
            <v>0</v>
          </cell>
          <cell r="D35382">
            <v>0</v>
          </cell>
        </row>
        <row r="35383">
          <cell r="A35383">
            <v>0</v>
          </cell>
          <cell r="B35383">
            <v>0</v>
          </cell>
          <cell r="C35383">
            <v>0</v>
          </cell>
          <cell r="D35383">
            <v>0</v>
          </cell>
        </row>
        <row r="35384">
          <cell r="A35384">
            <v>0</v>
          </cell>
          <cell r="B35384">
            <v>0</v>
          </cell>
          <cell r="C35384">
            <v>0</v>
          </cell>
          <cell r="D35384">
            <v>0</v>
          </cell>
        </row>
        <row r="35385">
          <cell r="A35385">
            <v>0</v>
          </cell>
          <cell r="B35385">
            <v>0</v>
          </cell>
          <cell r="C35385">
            <v>0</v>
          </cell>
          <cell r="D35385">
            <v>0</v>
          </cell>
        </row>
        <row r="35386">
          <cell r="A35386">
            <v>0</v>
          </cell>
          <cell r="B35386">
            <v>0</v>
          </cell>
          <cell r="C35386">
            <v>0</v>
          </cell>
          <cell r="D35386">
            <v>0</v>
          </cell>
        </row>
        <row r="35387">
          <cell r="A35387">
            <v>0</v>
          </cell>
          <cell r="B35387">
            <v>0</v>
          </cell>
          <cell r="C35387">
            <v>0</v>
          </cell>
          <cell r="D35387">
            <v>0</v>
          </cell>
        </row>
        <row r="35388">
          <cell r="A35388">
            <v>0</v>
          </cell>
          <cell r="B35388">
            <v>0</v>
          </cell>
          <cell r="C35388">
            <v>0</v>
          </cell>
          <cell r="D35388">
            <v>0</v>
          </cell>
        </row>
        <row r="35389">
          <cell r="A35389">
            <v>0</v>
          </cell>
          <cell r="B35389">
            <v>0</v>
          </cell>
          <cell r="C35389">
            <v>0</v>
          </cell>
          <cell r="D35389">
            <v>0</v>
          </cell>
        </row>
        <row r="35390">
          <cell r="A35390">
            <v>0</v>
          </cell>
          <cell r="B35390">
            <v>0</v>
          </cell>
          <cell r="C35390">
            <v>0</v>
          </cell>
          <cell r="D35390">
            <v>0</v>
          </cell>
        </row>
        <row r="35391">
          <cell r="A35391">
            <v>0</v>
          </cell>
          <cell r="B35391">
            <v>0</v>
          </cell>
          <cell r="C35391">
            <v>0</v>
          </cell>
          <cell r="D35391">
            <v>0</v>
          </cell>
        </row>
        <row r="35392">
          <cell r="A35392">
            <v>0</v>
          </cell>
          <cell r="B35392">
            <v>0</v>
          </cell>
          <cell r="C35392">
            <v>0</v>
          </cell>
          <cell r="D35392">
            <v>0</v>
          </cell>
        </row>
        <row r="35393">
          <cell r="A35393">
            <v>0</v>
          </cell>
          <cell r="B35393">
            <v>0</v>
          </cell>
          <cell r="C35393">
            <v>0</v>
          </cell>
          <cell r="D35393">
            <v>0</v>
          </cell>
        </row>
        <row r="35394">
          <cell r="A35394">
            <v>0</v>
          </cell>
          <cell r="B35394">
            <v>0</v>
          </cell>
          <cell r="C35394">
            <v>0</v>
          </cell>
          <cell r="D35394">
            <v>0</v>
          </cell>
        </row>
        <row r="35395">
          <cell r="A35395">
            <v>0</v>
          </cell>
          <cell r="B35395">
            <v>0</v>
          </cell>
          <cell r="C35395">
            <v>0</v>
          </cell>
          <cell r="D35395">
            <v>0</v>
          </cell>
        </row>
        <row r="35396">
          <cell r="A35396">
            <v>0</v>
          </cell>
          <cell r="B35396">
            <v>0</v>
          </cell>
          <cell r="C35396">
            <v>0</v>
          </cell>
          <cell r="D35396">
            <v>0</v>
          </cell>
        </row>
        <row r="35397">
          <cell r="A35397">
            <v>0</v>
          </cell>
          <cell r="B35397">
            <v>0</v>
          </cell>
          <cell r="C35397">
            <v>0</v>
          </cell>
          <cell r="D35397">
            <v>0</v>
          </cell>
        </row>
        <row r="35398">
          <cell r="A35398">
            <v>0</v>
          </cell>
          <cell r="B35398">
            <v>0</v>
          </cell>
          <cell r="C35398">
            <v>0</v>
          </cell>
          <cell r="D35398">
            <v>0</v>
          </cell>
        </row>
        <row r="35399">
          <cell r="A35399">
            <v>0</v>
          </cell>
          <cell r="B35399">
            <v>0</v>
          </cell>
          <cell r="C35399">
            <v>0</v>
          </cell>
          <cell r="D35399">
            <v>0</v>
          </cell>
        </row>
        <row r="35400">
          <cell r="A35400">
            <v>0</v>
          </cell>
          <cell r="B35400">
            <v>0</v>
          </cell>
          <cell r="C35400">
            <v>0</v>
          </cell>
          <cell r="D35400">
            <v>0</v>
          </cell>
        </row>
        <row r="35401">
          <cell r="A35401">
            <v>0</v>
          </cell>
          <cell r="B35401">
            <v>0</v>
          </cell>
          <cell r="C35401">
            <v>0</v>
          </cell>
          <cell r="D35401">
            <v>0</v>
          </cell>
        </row>
        <row r="35402">
          <cell r="A35402">
            <v>0</v>
          </cell>
          <cell r="B35402">
            <v>0</v>
          </cell>
          <cell r="C35402">
            <v>0</v>
          </cell>
          <cell r="D35402">
            <v>0</v>
          </cell>
        </row>
        <row r="35403">
          <cell r="A35403">
            <v>0</v>
          </cell>
          <cell r="B35403">
            <v>0</v>
          </cell>
          <cell r="C35403">
            <v>0</v>
          </cell>
          <cell r="D35403">
            <v>0</v>
          </cell>
        </row>
        <row r="35404">
          <cell r="A35404">
            <v>0</v>
          </cell>
          <cell r="B35404">
            <v>0</v>
          </cell>
          <cell r="C35404">
            <v>0</v>
          </cell>
          <cell r="D35404">
            <v>0</v>
          </cell>
        </row>
        <row r="35405">
          <cell r="A35405">
            <v>0</v>
          </cell>
          <cell r="B35405">
            <v>0</v>
          </cell>
          <cell r="C35405">
            <v>0</v>
          </cell>
          <cell r="D35405">
            <v>0</v>
          </cell>
        </row>
        <row r="35406">
          <cell r="A35406">
            <v>0</v>
          </cell>
          <cell r="B35406">
            <v>0</v>
          </cell>
          <cell r="C35406">
            <v>0</v>
          </cell>
          <cell r="D35406">
            <v>0</v>
          </cell>
        </row>
        <row r="35407">
          <cell r="A35407">
            <v>0</v>
          </cell>
          <cell r="B35407">
            <v>0</v>
          </cell>
          <cell r="C35407">
            <v>0</v>
          </cell>
          <cell r="D35407">
            <v>0</v>
          </cell>
        </row>
        <row r="35408">
          <cell r="A35408">
            <v>0</v>
          </cell>
          <cell r="B35408">
            <v>0</v>
          </cell>
          <cell r="C35408">
            <v>0</v>
          </cell>
          <cell r="D35408">
            <v>0</v>
          </cell>
        </row>
        <row r="35409">
          <cell r="A35409">
            <v>0</v>
          </cell>
          <cell r="B35409">
            <v>0</v>
          </cell>
          <cell r="C35409">
            <v>0</v>
          </cell>
          <cell r="D35409">
            <v>0</v>
          </cell>
        </row>
        <row r="35410">
          <cell r="A35410">
            <v>0</v>
          </cell>
          <cell r="B35410">
            <v>0</v>
          </cell>
          <cell r="C35410">
            <v>0</v>
          </cell>
          <cell r="D35410">
            <v>0</v>
          </cell>
        </row>
        <row r="35411">
          <cell r="A35411">
            <v>0</v>
          </cell>
          <cell r="B35411">
            <v>0</v>
          </cell>
          <cell r="C35411">
            <v>0</v>
          </cell>
          <cell r="D35411">
            <v>0</v>
          </cell>
        </row>
        <row r="35412">
          <cell r="A35412">
            <v>0</v>
          </cell>
          <cell r="B35412">
            <v>0</v>
          </cell>
          <cell r="C35412">
            <v>0</v>
          </cell>
          <cell r="D35412">
            <v>0</v>
          </cell>
        </row>
        <row r="35413">
          <cell r="A35413">
            <v>0</v>
          </cell>
          <cell r="B35413">
            <v>0</v>
          </cell>
          <cell r="C35413">
            <v>0</v>
          </cell>
          <cell r="D35413">
            <v>0</v>
          </cell>
        </row>
        <row r="35414">
          <cell r="A35414">
            <v>0</v>
          </cell>
          <cell r="B35414">
            <v>0</v>
          </cell>
          <cell r="C35414">
            <v>0</v>
          </cell>
          <cell r="D35414">
            <v>0</v>
          </cell>
        </row>
        <row r="35415">
          <cell r="A35415">
            <v>0</v>
          </cell>
          <cell r="B35415">
            <v>0</v>
          </cell>
          <cell r="C35415">
            <v>0</v>
          </cell>
          <cell r="D35415">
            <v>0</v>
          </cell>
        </row>
        <row r="35416">
          <cell r="A35416">
            <v>0</v>
          </cell>
          <cell r="B35416">
            <v>0</v>
          </cell>
          <cell r="C35416">
            <v>0</v>
          </cell>
          <cell r="D35416">
            <v>0</v>
          </cell>
        </row>
        <row r="35417">
          <cell r="A35417">
            <v>0</v>
          </cell>
          <cell r="B35417">
            <v>0</v>
          </cell>
          <cell r="C35417">
            <v>0</v>
          </cell>
          <cell r="D35417">
            <v>0</v>
          </cell>
        </row>
        <row r="35418">
          <cell r="A35418">
            <v>0</v>
          </cell>
          <cell r="B35418">
            <v>0</v>
          </cell>
          <cell r="C35418">
            <v>0</v>
          </cell>
          <cell r="D35418">
            <v>0</v>
          </cell>
        </row>
        <row r="35419">
          <cell r="A35419">
            <v>0</v>
          </cell>
          <cell r="B35419">
            <v>0</v>
          </cell>
          <cell r="C35419">
            <v>0</v>
          </cell>
          <cell r="D35419">
            <v>0</v>
          </cell>
        </row>
        <row r="35420">
          <cell r="A35420">
            <v>0</v>
          </cell>
          <cell r="B35420">
            <v>0</v>
          </cell>
          <cell r="C35420">
            <v>0</v>
          </cell>
          <cell r="D35420">
            <v>0</v>
          </cell>
        </row>
        <row r="35421">
          <cell r="A35421">
            <v>0</v>
          </cell>
          <cell r="B35421">
            <v>0</v>
          </cell>
          <cell r="C35421">
            <v>0</v>
          </cell>
          <cell r="D35421">
            <v>0</v>
          </cell>
        </row>
        <row r="35422">
          <cell r="A35422">
            <v>0</v>
          </cell>
          <cell r="B35422">
            <v>0</v>
          </cell>
          <cell r="C35422">
            <v>0</v>
          </cell>
          <cell r="D35422">
            <v>0</v>
          </cell>
        </row>
        <row r="35423">
          <cell r="A35423">
            <v>0</v>
          </cell>
          <cell r="B35423">
            <v>0</v>
          </cell>
          <cell r="C35423">
            <v>0</v>
          </cell>
          <cell r="D35423">
            <v>0</v>
          </cell>
        </row>
        <row r="35424">
          <cell r="A35424">
            <v>0</v>
          </cell>
          <cell r="B35424">
            <v>0</v>
          </cell>
          <cell r="C35424">
            <v>0</v>
          </cell>
          <cell r="D35424">
            <v>0</v>
          </cell>
        </row>
        <row r="35425">
          <cell r="A35425">
            <v>0</v>
          </cell>
          <cell r="B35425">
            <v>0</v>
          </cell>
          <cell r="C35425">
            <v>0</v>
          </cell>
          <cell r="D35425">
            <v>0</v>
          </cell>
        </row>
        <row r="35426">
          <cell r="A35426">
            <v>0</v>
          </cell>
          <cell r="B35426">
            <v>0</v>
          </cell>
          <cell r="C35426">
            <v>0</v>
          </cell>
          <cell r="D35426">
            <v>0</v>
          </cell>
        </row>
        <row r="35427">
          <cell r="A35427">
            <v>0</v>
          </cell>
          <cell r="B35427">
            <v>0</v>
          </cell>
          <cell r="C35427">
            <v>0</v>
          </cell>
          <cell r="D35427">
            <v>0</v>
          </cell>
        </row>
        <row r="35428">
          <cell r="A35428">
            <v>0</v>
          </cell>
          <cell r="B35428">
            <v>0</v>
          </cell>
          <cell r="C35428">
            <v>0</v>
          </cell>
          <cell r="D35428">
            <v>0</v>
          </cell>
        </row>
        <row r="35429">
          <cell r="A35429">
            <v>0</v>
          </cell>
          <cell r="B35429">
            <v>0</v>
          </cell>
          <cell r="C35429">
            <v>0</v>
          </cell>
          <cell r="D35429">
            <v>0</v>
          </cell>
        </row>
        <row r="35430">
          <cell r="A35430">
            <v>0</v>
          </cell>
          <cell r="B35430">
            <v>0</v>
          </cell>
          <cell r="C35430">
            <v>0</v>
          </cell>
          <cell r="D35430">
            <v>0</v>
          </cell>
        </row>
        <row r="35431">
          <cell r="A35431">
            <v>0</v>
          </cell>
          <cell r="B35431">
            <v>0</v>
          </cell>
          <cell r="C35431">
            <v>0</v>
          </cell>
          <cell r="D35431">
            <v>0</v>
          </cell>
        </row>
        <row r="35432">
          <cell r="A35432">
            <v>0</v>
          </cell>
          <cell r="B35432">
            <v>0</v>
          </cell>
          <cell r="C35432">
            <v>0</v>
          </cell>
          <cell r="D35432">
            <v>0</v>
          </cell>
        </row>
        <row r="35433">
          <cell r="A35433">
            <v>0</v>
          </cell>
          <cell r="B35433">
            <v>0</v>
          </cell>
          <cell r="C35433">
            <v>0</v>
          </cell>
          <cell r="D35433">
            <v>0</v>
          </cell>
        </row>
        <row r="35434">
          <cell r="A35434">
            <v>0</v>
          </cell>
          <cell r="B35434">
            <v>0</v>
          </cell>
          <cell r="C35434">
            <v>0</v>
          </cell>
          <cell r="D35434">
            <v>0</v>
          </cell>
        </row>
        <row r="35435">
          <cell r="A35435">
            <v>0</v>
          </cell>
          <cell r="B35435">
            <v>0</v>
          </cell>
          <cell r="C35435">
            <v>0</v>
          </cell>
          <cell r="D35435">
            <v>0</v>
          </cell>
        </row>
        <row r="35436">
          <cell r="A35436">
            <v>0</v>
          </cell>
          <cell r="B35436">
            <v>0</v>
          </cell>
          <cell r="C35436">
            <v>0</v>
          </cell>
          <cell r="D35436">
            <v>0</v>
          </cell>
        </row>
        <row r="35437">
          <cell r="A35437">
            <v>0</v>
          </cell>
          <cell r="B35437">
            <v>0</v>
          </cell>
          <cell r="C35437">
            <v>0</v>
          </cell>
          <cell r="D35437">
            <v>0</v>
          </cell>
        </row>
        <row r="35438">
          <cell r="A35438">
            <v>0</v>
          </cell>
          <cell r="B35438">
            <v>0</v>
          </cell>
          <cell r="C35438">
            <v>0</v>
          </cell>
          <cell r="D35438">
            <v>0</v>
          </cell>
        </row>
        <row r="35439">
          <cell r="A35439">
            <v>0</v>
          </cell>
          <cell r="B35439">
            <v>0</v>
          </cell>
          <cell r="C35439">
            <v>0</v>
          </cell>
          <cell r="D35439">
            <v>0</v>
          </cell>
        </row>
        <row r="35440">
          <cell r="A35440">
            <v>0</v>
          </cell>
          <cell r="B35440">
            <v>0</v>
          </cell>
          <cell r="C35440">
            <v>0</v>
          </cell>
          <cell r="D35440">
            <v>0</v>
          </cell>
        </row>
        <row r="35441">
          <cell r="A35441">
            <v>0</v>
          </cell>
          <cell r="B35441">
            <v>0</v>
          </cell>
          <cell r="C35441">
            <v>0</v>
          </cell>
          <cell r="D35441">
            <v>0</v>
          </cell>
        </row>
        <row r="35442">
          <cell r="A35442">
            <v>0</v>
          </cell>
          <cell r="B35442">
            <v>0</v>
          </cell>
          <cell r="C35442">
            <v>0</v>
          </cell>
          <cell r="D35442">
            <v>0</v>
          </cell>
        </row>
        <row r="35443">
          <cell r="A35443">
            <v>0</v>
          </cell>
          <cell r="B35443">
            <v>0</v>
          </cell>
          <cell r="C35443">
            <v>0</v>
          </cell>
          <cell r="D35443">
            <v>0</v>
          </cell>
        </row>
        <row r="35444">
          <cell r="A35444">
            <v>0</v>
          </cell>
          <cell r="B35444">
            <v>0</v>
          </cell>
          <cell r="C35444">
            <v>0</v>
          </cell>
          <cell r="D35444">
            <v>0</v>
          </cell>
        </row>
        <row r="35445">
          <cell r="A35445">
            <v>0</v>
          </cell>
          <cell r="B35445">
            <v>0</v>
          </cell>
          <cell r="C35445">
            <v>0</v>
          </cell>
          <cell r="D35445">
            <v>0</v>
          </cell>
        </row>
        <row r="35446">
          <cell r="A35446">
            <v>0</v>
          </cell>
          <cell r="B35446">
            <v>0</v>
          </cell>
          <cell r="C35446">
            <v>0</v>
          </cell>
          <cell r="D35446">
            <v>0</v>
          </cell>
        </row>
        <row r="35447">
          <cell r="A35447">
            <v>0</v>
          </cell>
          <cell r="B35447">
            <v>0</v>
          </cell>
          <cell r="C35447">
            <v>0</v>
          </cell>
          <cell r="D35447">
            <v>0</v>
          </cell>
        </row>
        <row r="35448">
          <cell r="A35448">
            <v>0</v>
          </cell>
          <cell r="B35448">
            <v>0</v>
          </cell>
          <cell r="C35448">
            <v>0</v>
          </cell>
          <cell r="D35448">
            <v>0</v>
          </cell>
        </row>
        <row r="35449">
          <cell r="A35449">
            <v>0</v>
          </cell>
          <cell r="B35449">
            <v>0</v>
          </cell>
          <cell r="C35449">
            <v>0</v>
          </cell>
          <cell r="D35449">
            <v>0</v>
          </cell>
        </row>
        <row r="35450">
          <cell r="A35450">
            <v>0</v>
          </cell>
          <cell r="B35450">
            <v>0</v>
          </cell>
          <cell r="C35450">
            <v>0</v>
          </cell>
          <cell r="D35450">
            <v>0</v>
          </cell>
        </row>
        <row r="35451">
          <cell r="A35451">
            <v>0</v>
          </cell>
          <cell r="B35451">
            <v>0</v>
          </cell>
          <cell r="C35451">
            <v>0</v>
          </cell>
          <cell r="D35451">
            <v>0</v>
          </cell>
        </row>
        <row r="35452">
          <cell r="A35452">
            <v>0</v>
          </cell>
          <cell r="B35452">
            <v>0</v>
          </cell>
          <cell r="C35452">
            <v>0</v>
          </cell>
          <cell r="D35452">
            <v>0</v>
          </cell>
        </row>
        <row r="35453">
          <cell r="A35453">
            <v>0</v>
          </cell>
          <cell r="B35453">
            <v>0</v>
          </cell>
          <cell r="C35453">
            <v>0</v>
          </cell>
          <cell r="D35453">
            <v>0</v>
          </cell>
        </row>
        <row r="35454">
          <cell r="A35454">
            <v>0</v>
          </cell>
          <cell r="B35454">
            <v>0</v>
          </cell>
          <cell r="C35454">
            <v>0</v>
          </cell>
          <cell r="D35454">
            <v>0</v>
          </cell>
        </row>
        <row r="35455">
          <cell r="A35455">
            <v>0</v>
          </cell>
          <cell r="B35455">
            <v>0</v>
          </cell>
          <cell r="C35455">
            <v>0</v>
          </cell>
          <cell r="D35455">
            <v>0</v>
          </cell>
        </row>
        <row r="35456">
          <cell r="A35456">
            <v>0</v>
          </cell>
          <cell r="B35456">
            <v>0</v>
          </cell>
          <cell r="C35456">
            <v>0</v>
          </cell>
          <cell r="D35456">
            <v>0</v>
          </cell>
        </row>
        <row r="35457">
          <cell r="A35457">
            <v>0</v>
          </cell>
          <cell r="B35457">
            <v>0</v>
          </cell>
          <cell r="C35457">
            <v>0</v>
          </cell>
          <cell r="D35457">
            <v>0</v>
          </cell>
        </row>
        <row r="35458">
          <cell r="A35458">
            <v>0</v>
          </cell>
          <cell r="B35458">
            <v>0</v>
          </cell>
          <cell r="C35458">
            <v>0</v>
          </cell>
          <cell r="D35458">
            <v>0</v>
          </cell>
        </row>
        <row r="35459">
          <cell r="A35459">
            <v>0</v>
          </cell>
          <cell r="B35459">
            <v>0</v>
          </cell>
          <cell r="C35459">
            <v>0</v>
          </cell>
          <cell r="D35459">
            <v>0</v>
          </cell>
        </row>
        <row r="35460">
          <cell r="A35460">
            <v>0</v>
          </cell>
          <cell r="B35460">
            <v>0</v>
          </cell>
          <cell r="C35460">
            <v>0</v>
          </cell>
          <cell r="D35460">
            <v>0</v>
          </cell>
        </row>
        <row r="35461">
          <cell r="A35461">
            <v>0</v>
          </cell>
          <cell r="B35461">
            <v>0</v>
          </cell>
          <cell r="C35461">
            <v>0</v>
          </cell>
          <cell r="D35461">
            <v>0</v>
          </cell>
        </row>
        <row r="35462">
          <cell r="A35462">
            <v>0</v>
          </cell>
          <cell r="B35462">
            <v>0</v>
          </cell>
          <cell r="C35462">
            <v>0</v>
          </cell>
          <cell r="D35462">
            <v>0</v>
          </cell>
        </row>
        <row r="35463">
          <cell r="A35463">
            <v>0</v>
          </cell>
          <cell r="B35463">
            <v>0</v>
          </cell>
          <cell r="C35463">
            <v>0</v>
          </cell>
          <cell r="D35463">
            <v>0</v>
          </cell>
        </row>
        <row r="35464">
          <cell r="A35464">
            <v>0</v>
          </cell>
          <cell r="B35464">
            <v>0</v>
          </cell>
          <cell r="C35464">
            <v>0</v>
          </cell>
          <cell r="D35464">
            <v>0</v>
          </cell>
        </row>
        <row r="35465">
          <cell r="A35465">
            <v>0</v>
          </cell>
          <cell r="B35465">
            <v>0</v>
          </cell>
          <cell r="C35465">
            <v>0</v>
          </cell>
          <cell r="D35465">
            <v>0</v>
          </cell>
        </row>
        <row r="35466">
          <cell r="A35466">
            <v>0</v>
          </cell>
          <cell r="B35466">
            <v>0</v>
          </cell>
          <cell r="C35466">
            <v>0</v>
          </cell>
          <cell r="D35466">
            <v>0</v>
          </cell>
        </row>
        <row r="35467">
          <cell r="A35467">
            <v>0</v>
          </cell>
          <cell r="B35467">
            <v>0</v>
          </cell>
          <cell r="C35467">
            <v>0</v>
          </cell>
          <cell r="D35467">
            <v>0</v>
          </cell>
        </row>
        <row r="35468">
          <cell r="A35468">
            <v>0</v>
          </cell>
          <cell r="B35468">
            <v>0</v>
          </cell>
          <cell r="C35468">
            <v>0</v>
          </cell>
          <cell r="D35468">
            <v>0</v>
          </cell>
        </row>
        <row r="35469">
          <cell r="A35469">
            <v>0</v>
          </cell>
          <cell r="B35469">
            <v>0</v>
          </cell>
          <cell r="C35469">
            <v>0</v>
          </cell>
          <cell r="D35469">
            <v>0</v>
          </cell>
        </row>
        <row r="35470">
          <cell r="A35470">
            <v>0</v>
          </cell>
          <cell r="B35470">
            <v>0</v>
          </cell>
          <cell r="C35470">
            <v>0</v>
          </cell>
          <cell r="D35470">
            <v>0</v>
          </cell>
        </row>
        <row r="35471">
          <cell r="A35471">
            <v>0</v>
          </cell>
          <cell r="B35471">
            <v>0</v>
          </cell>
          <cell r="C35471">
            <v>0</v>
          </cell>
          <cell r="D35471">
            <v>0</v>
          </cell>
        </row>
        <row r="35472">
          <cell r="A35472">
            <v>0</v>
          </cell>
          <cell r="B35472">
            <v>0</v>
          </cell>
          <cell r="C35472">
            <v>0</v>
          </cell>
          <cell r="D35472">
            <v>0</v>
          </cell>
        </row>
        <row r="35473">
          <cell r="A35473">
            <v>0</v>
          </cell>
          <cell r="B35473">
            <v>0</v>
          </cell>
          <cell r="C35473">
            <v>0</v>
          </cell>
          <cell r="D35473">
            <v>0</v>
          </cell>
        </row>
        <row r="35474">
          <cell r="A35474">
            <v>0</v>
          </cell>
          <cell r="B35474">
            <v>0</v>
          </cell>
          <cell r="C35474">
            <v>0</v>
          </cell>
          <cell r="D35474">
            <v>0</v>
          </cell>
        </row>
        <row r="35475">
          <cell r="A35475">
            <v>0</v>
          </cell>
          <cell r="B35475">
            <v>0</v>
          </cell>
          <cell r="C35475">
            <v>0</v>
          </cell>
          <cell r="D35475">
            <v>0</v>
          </cell>
        </row>
        <row r="35476">
          <cell r="A35476">
            <v>0</v>
          </cell>
          <cell r="B35476">
            <v>0</v>
          </cell>
          <cell r="C35476">
            <v>0</v>
          </cell>
          <cell r="D35476">
            <v>0</v>
          </cell>
        </row>
        <row r="35477">
          <cell r="A35477">
            <v>0</v>
          </cell>
          <cell r="B35477">
            <v>0</v>
          </cell>
          <cell r="C35477">
            <v>0</v>
          </cell>
          <cell r="D35477">
            <v>0</v>
          </cell>
        </row>
        <row r="35478">
          <cell r="A35478">
            <v>0</v>
          </cell>
          <cell r="B35478">
            <v>0</v>
          </cell>
          <cell r="C35478">
            <v>0</v>
          </cell>
          <cell r="D35478">
            <v>0</v>
          </cell>
        </row>
        <row r="35479">
          <cell r="A35479">
            <v>0</v>
          </cell>
          <cell r="B35479">
            <v>0</v>
          </cell>
          <cell r="C35479">
            <v>0</v>
          </cell>
          <cell r="D35479">
            <v>0</v>
          </cell>
        </row>
        <row r="35480">
          <cell r="A35480">
            <v>0</v>
          </cell>
          <cell r="B35480">
            <v>0</v>
          </cell>
          <cell r="C35480">
            <v>0</v>
          </cell>
          <cell r="D35480">
            <v>0</v>
          </cell>
        </row>
        <row r="35481">
          <cell r="A35481">
            <v>0</v>
          </cell>
          <cell r="B35481">
            <v>0</v>
          </cell>
          <cell r="C35481">
            <v>0</v>
          </cell>
          <cell r="D35481">
            <v>0</v>
          </cell>
        </row>
        <row r="35482">
          <cell r="A35482">
            <v>0</v>
          </cell>
          <cell r="B35482">
            <v>0</v>
          </cell>
          <cell r="C35482">
            <v>0</v>
          </cell>
          <cell r="D35482">
            <v>0</v>
          </cell>
        </row>
        <row r="35483">
          <cell r="A35483">
            <v>0</v>
          </cell>
          <cell r="B35483">
            <v>0</v>
          </cell>
          <cell r="C35483">
            <v>0</v>
          </cell>
          <cell r="D35483">
            <v>0</v>
          </cell>
        </row>
        <row r="35484">
          <cell r="A35484">
            <v>0</v>
          </cell>
          <cell r="B35484">
            <v>0</v>
          </cell>
          <cell r="C35484">
            <v>0</v>
          </cell>
          <cell r="D35484">
            <v>0</v>
          </cell>
        </row>
        <row r="35485">
          <cell r="A35485">
            <v>0</v>
          </cell>
          <cell r="B35485">
            <v>0</v>
          </cell>
          <cell r="C35485">
            <v>0</v>
          </cell>
          <cell r="D35485">
            <v>0</v>
          </cell>
        </row>
        <row r="35486">
          <cell r="A35486">
            <v>0</v>
          </cell>
          <cell r="B35486">
            <v>0</v>
          </cell>
          <cell r="C35486">
            <v>0</v>
          </cell>
          <cell r="D35486">
            <v>0</v>
          </cell>
        </row>
        <row r="35487">
          <cell r="A35487">
            <v>0</v>
          </cell>
          <cell r="B35487">
            <v>0</v>
          </cell>
          <cell r="C35487">
            <v>0</v>
          </cell>
          <cell r="D35487">
            <v>0</v>
          </cell>
        </row>
        <row r="35488">
          <cell r="A35488">
            <v>0</v>
          </cell>
          <cell r="B35488">
            <v>0</v>
          </cell>
          <cell r="C35488">
            <v>0</v>
          </cell>
          <cell r="D35488">
            <v>0</v>
          </cell>
        </row>
        <row r="35489">
          <cell r="A35489">
            <v>0</v>
          </cell>
          <cell r="B35489">
            <v>0</v>
          </cell>
          <cell r="C35489">
            <v>0</v>
          </cell>
          <cell r="D35489">
            <v>0</v>
          </cell>
        </row>
        <row r="35490">
          <cell r="A35490">
            <v>0</v>
          </cell>
          <cell r="B35490">
            <v>0</v>
          </cell>
          <cell r="C35490">
            <v>0</v>
          </cell>
          <cell r="D35490">
            <v>0</v>
          </cell>
        </row>
        <row r="35491">
          <cell r="A35491">
            <v>0</v>
          </cell>
          <cell r="B35491">
            <v>0</v>
          </cell>
          <cell r="C35491">
            <v>0</v>
          </cell>
          <cell r="D35491">
            <v>0</v>
          </cell>
        </row>
        <row r="35492">
          <cell r="A35492">
            <v>0</v>
          </cell>
          <cell r="B35492">
            <v>0</v>
          </cell>
          <cell r="C35492">
            <v>0</v>
          </cell>
          <cell r="D35492">
            <v>0</v>
          </cell>
        </row>
        <row r="35493">
          <cell r="A35493">
            <v>0</v>
          </cell>
          <cell r="B35493">
            <v>0</v>
          </cell>
          <cell r="C35493">
            <v>0</v>
          </cell>
          <cell r="D35493">
            <v>0</v>
          </cell>
        </row>
        <row r="35494">
          <cell r="A35494">
            <v>0</v>
          </cell>
          <cell r="B35494">
            <v>0</v>
          </cell>
          <cell r="C35494">
            <v>0</v>
          </cell>
          <cell r="D35494">
            <v>0</v>
          </cell>
        </row>
        <row r="35495">
          <cell r="A35495">
            <v>0</v>
          </cell>
          <cell r="B35495">
            <v>0</v>
          </cell>
          <cell r="C35495">
            <v>0</v>
          </cell>
          <cell r="D35495">
            <v>0</v>
          </cell>
        </row>
        <row r="35496">
          <cell r="A35496">
            <v>0</v>
          </cell>
          <cell r="B35496">
            <v>0</v>
          </cell>
          <cell r="C35496">
            <v>0</v>
          </cell>
          <cell r="D35496">
            <v>0</v>
          </cell>
        </row>
        <row r="35497">
          <cell r="A35497">
            <v>0</v>
          </cell>
          <cell r="B35497">
            <v>0</v>
          </cell>
          <cell r="C35497">
            <v>0</v>
          </cell>
          <cell r="D35497">
            <v>0</v>
          </cell>
        </row>
        <row r="35498">
          <cell r="A35498">
            <v>0</v>
          </cell>
          <cell r="B35498">
            <v>0</v>
          </cell>
          <cell r="C35498">
            <v>0</v>
          </cell>
          <cell r="D35498">
            <v>0</v>
          </cell>
        </row>
        <row r="35499">
          <cell r="A35499">
            <v>0</v>
          </cell>
          <cell r="B35499">
            <v>0</v>
          </cell>
          <cell r="C35499">
            <v>0</v>
          </cell>
          <cell r="D35499">
            <v>0</v>
          </cell>
        </row>
        <row r="35500">
          <cell r="A35500">
            <v>0</v>
          </cell>
          <cell r="B35500">
            <v>0</v>
          </cell>
          <cell r="C35500">
            <v>0</v>
          </cell>
          <cell r="D35500">
            <v>0</v>
          </cell>
        </row>
        <row r="35501">
          <cell r="A35501">
            <v>0</v>
          </cell>
          <cell r="B35501">
            <v>0</v>
          </cell>
          <cell r="C35501">
            <v>0</v>
          </cell>
          <cell r="D35501">
            <v>0</v>
          </cell>
        </row>
        <row r="35502">
          <cell r="A35502">
            <v>0</v>
          </cell>
          <cell r="B35502">
            <v>0</v>
          </cell>
          <cell r="C35502">
            <v>0</v>
          </cell>
          <cell r="D35502">
            <v>0</v>
          </cell>
        </row>
        <row r="35503">
          <cell r="A35503">
            <v>0</v>
          </cell>
          <cell r="B35503">
            <v>0</v>
          </cell>
          <cell r="C35503">
            <v>0</v>
          </cell>
          <cell r="D35503">
            <v>0</v>
          </cell>
        </row>
        <row r="35504">
          <cell r="A35504">
            <v>0</v>
          </cell>
          <cell r="B35504">
            <v>0</v>
          </cell>
          <cell r="C35504">
            <v>0</v>
          </cell>
          <cell r="D35504">
            <v>0</v>
          </cell>
        </row>
        <row r="35505">
          <cell r="A35505">
            <v>0</v>
          </cell>
          <cell r="B35505">
            <v>0</v>
          </cell>
          <cell r="C35505">
            <v>0</v>
          </cell>
          <cell r="D35505">
            <v>0</v>
          </cell>
        </row>
        <row r="35506">
          <cell r="A35506">
            <v>0</v>
          </cell>
          <cell r="B35506">
            <v>0</v>
          </cell>
          <cell r="C35506">
            <v>0</v>
          </cell>
          <cell r="D35506">
            <v>0</v>
          </cell>
        </row>
        <row r="35507">
          <cell r="A35507">
            <v>0</v>
          </cell>
          <cell r="B35507">
            <v>0</v>
          </cell>
          <cell r="C35507">
            <v>0</v>
          </cell>
          <cell r="D35507">
            <v>0</v>
          </cell>
        </row>
        <row r="35508">
          <cell r="A35508">
            <v>0</v>
          </cell>
          <cell r="B35508">
            <v>0</v>
          </cell>
          <cell r="C35508">
            <v>0</v>
          </cell>
          <cell r="D35508">
            <v>0</v>
          </cell>
        </row>
        <row r="35509">
          <cell r="A35509">
            <v>0</v>
          </cell>
          <cell r="B35509">
            <v>0</v>
          </cell>
          <cell r="C35509">
            <v>0</v>
          </cell>
          <cell r="D35509">
            <v>0</v>
          </cell>
        </row>
        <row r="35510">
          <cell r="A35510">
            <v>0</v>
          </cell>
          <cell r="B35510">
            <v>0</v>
          </cell>
          <cell r="C35510">
            <v>0</v>
          </cell>
          <cell r="D35510">
            <v>0</v>
          </cell>
        </row>
        <row r="35511">
          <cell r="A35511">
            <v>0</v>
          </cell>
          <cell r="B35511">
            <v>0</v>
          </cell>
          <cell r="C35511">
            <v>0</v>
          </cell>
          <cell r="D35511">
            <v>0</v>
          </cell>
        </row>
        <row r="35512">
          <cell r="A35512">
            <v>0</v>
          </cell>
          <cell r="B35512">
            <v>0</v>
          </cell>
          <cell r="C35512">
            <v>0</v>
          </cell>
          <cell r="D35512">
            <v>0</v>
          </cell>
        </row>
        <row r="35513">
          <cell r="A35513">
            <v>0</v>
          </cell>
          <cell r="B35513">
            <v>0</v>
          </cell>
          <cell r="C35513">
            <v>0</v>
          </cell>
          <cell r="D35513">
            <v>0</v>
          </cell>
        </row>
        <row r="35514">
          <cell r="A35514">
            <v>0</v>
          </cell>
          <cell r="B35514">
            <v>0</v>
          </cell>
          <cell r="C35514">
            <v>0</v>
          </cell>
          <cell r="D35514">
            <v>0</v>
          </cell>
        </row>
        <row r="35515">
          <cell r="A35515">
            <v>0</v>
          </cell>
          <cell r="B35515">
            <v>0</v>
          </cell>
          <cell r="C35515">
            <v>0</v>
          </cell>
          <cell r="D35515">
            <v>0</v>
          </cell>
        </row>
        <row r="35516">
          <cell r="A35516">
            <v>0</v>
          </cell>
          <cell r="B35516">
            <v>0</v>
          </cell>
          <cell r="C35516">
            <v>0</v>
          </cell>
          <cell r="D35516">
            <v>0</v>
          </cell>
        </row>
        <row r="35517">
          <cell r="A35517">
            <v>0</v>
          </cell>
          <cell r="B35517">
            <v>0</v>
          </cell>
          <cell r="C35517">
            <v>0</v>
          </cell>
          <cell r="D35517">
            <v>0</v>
          </cell>
        </row>
        <row r="35518">
          <cell r="A35518">
            <v>0</v>
          </cell>
          <cell r="B35518">
            <v>0</v>
          </cell>
          <cell r="C35518">
            <v>0</v>
          </cell>
          <cell r="D35518">
            <v>0</v>
          </cell>
        </row>
        <row r="35519">
          <cell r="A35519">
            <v>0</v>
          </cell>
          <cell r="B35519">
            <v>0</v>
          </cell>
          <cell r="C35519">
            <v>0</v>
          </cell>
          <cell r="D35519">
            <v>0</v>
          </cell>
        </row>
        <row r="35520">
          <cell r="A35520">
            <v>0</v>
          </cell>
          <cell r="B35520">
            <v>0</v>
          </cell>
          <cell r="C35520">
            <v>0</v>
          </cell>
          <cell r="D35520">
            <v>0</v>
          </cell>
        </row>
        <row r="35521">
          <cell r="A35521">
            <v>0</v>
          </cell>
          <cell r="B35521">
            <v>0</v>
          </cell>
          <cell r="C35521">
            <v>0</v>
          </cell>
          <cell r="D35521">
            <v>0</v>
          </cell>
        </row>
        <row r="35522">
          <cell r="A35522">
            <v>0</v>
          </cell>
          <cell r="B35522">
            <v>0</v>
          </cell>
          <cell r="C35522">
            <v>0</v>
          </cell>
          <cell r="D35522">
            <v>0</v>
          </cell>
        </row>
        <row r="35523">
          <cell r="A35523">
            <v>0</v>
          </cell>
          <cell r="B35523">
            <v>0</v>
          </cell>
          <cell r="C35523">
            <v>0</v>
          </cell>
          <cell r="D35523">
            <v>0</v>
          </cell>
        </row>
        <row r="35524">
          <cell r="A35524">
            <v>0</v>
          </cell>
          <cell r="B35524">
            <v>0</v>
          </cell>
          <cell r="C35524">
            <v>0</v>
          </cell>
          <cell r="D35524">
            <v>0</v>
          </cell>
        </row>
        <row r="35525">
          <cell r="A35525">
            <v>0</v>
          </cell>
          <cell r="B35525">
            <v>0</v>
          </cell>
          <cell r="C35525">
            <v>0</v>
          </cell>
          <cell r="D35525">
            <v>0</v>
          </cell>
        </row>
        <row r="35526">
          <cell r="A35526">
            <v>0</v>
          </cell>
          <cell r="B35526">
            <v>0</v>
          </cell>
          <cell r="C35526">
            <v>0</v>
          </cell>
          <cell r="D35526">
            <v>0</v>
          </cell>
        </row>
        <row r="35527">
          <cell r="A35527">
            <v>0</v>
          </cell>
          <cell r="B35527">
            <v>0</v>
          </cell>
          <cell r="C35527">
            <v>0</v>
          </cell>
          <cell r="D35527">
            <v>0</v>
          </cell>
        </row>
        <row r="35528">
          <cell r="A35528">
            <v>0</v>
          </cell>
          <cell r="B35528">
            <v>0</v>
          </cell>
          <cell r="C35528">
            <v>0</v>
          </cell>
          <cell r="D35528">
            <v>0</v>
          </cell>
        </row>
        <row r="35529">
          <cell r="A35529">
            <v>0</v>
          </cell>
          <cell r="B35529">
            <v>0</v>
          </cell>
          <cell r="C35529">
            <v>0</v>
          </cell>
          <cell r="D35529">
            <v>0</v>
          </cell>
        </row>
        <row r="35530">
          <cell r="A35530">
            <v>0</v>
          </cell>
          <cell r="B35530">
            <v>0</v>
          </cell>
          <cell r="C35530">
            <v>0</v>
          </cell>
          <cell r="D35530">
            <v>0</v>
          </cell>
        </row>
        <row r="35531">
          <cell r="A35531">
            <v>0</v>
          </cell>
          <cell r="B35531">
            <v>0</v>
          </cell>
          <cell r="C35531">
            <v>0</v>
          </cell>
          <cell r="D35531">
            <v>0</v>
          </cell>
        </row>
        <row r="35532">
          <cell r="A35532">
            <v>0</v>
          </cell>
          <cell r="B35532">
            <v>0</v>
          </cell>
          <cell r="C35532">
            <v>0</v>
          </cell>
          <cell r="D35532">
            <v>0</v>
          </cell>
        </row>
        <row r="35533">
          <cell r="A35533">
            <v>0</v>
          </cell>
          <cell r="B35533">
            <v>0</v>
          </cell>
          <cell r="C35533">
            <v>0</v>
          </cell>
          <cell r="D35533">
            <v>0</v>
          </cell>
        </row>
        <row r="35534">
          <cell r="A35534">
            <v>0</v>
          </cell>
          <cell r="B35534">
            <v>0</v>
          </cell>
          <cell r="C35534">
            <v>0</v>
          </cell>
          <cell r="D35534">
            <v>0</v>
          </cell>
        </row>
        <row r="35535">
          <cell r="A35535">
            <v>0</v>
          </cell>
          <cell r="B35535">
            <v>0</v>
          </cell>
          <cell r="C35535">
            <v>0</v>
          </cell>
          <cell r="D35535">
            <v>0</v>
          </cell>
        </row>
        <row r="35536">
          <cell r="A35536">
            <v>0</v>
          </cell>
          <cell r="B35536">
            <v>0</v>
          </cell>
          <cell r="C35536">
            <v>0</v>
          </cell>
          <cell r="D35536">
            <v>0</v>
          </cell>
        </row>
        <row r="35537">
          <cell r="A35537">
            <v>0</v>
          </cell>
          <cell r="B35537">
            <v>0</v>
          </cell>
          <cell r="C35537">
            <v>0</v>
          </cell>
          <cell r="D35537">
            <v>0</v>
          </cell>
        </row>
        <row r="35538">
          <cell r="A35538">
            <v>0</v>
          </cell>
          <cell r="B35538">
            <v>0</v>
          </cell>
          <cell r="C35538">
            <v>0</v>
          </cell>
          <cell r="D35538">
            <v>0</v>
          </cell>
        </row>
        <row r="35539">
          <cell r="A35539">
            <v>0</v>
          </cell>
          <cell r="B35539">
            <v>0</v>
          </cell>
          <cell r="C35539">
            <v>0</v>
          </cell>
          <cell r="D35539">
            <v>0</v>
          </cell>
        </row>
        <row r="35540">
          <cell r="A35540">
            <v>0</v>
          </cell>
          <cell r="B35540">
            <v>0</v>
          </cell>
          <cell r="C35540">
            <v>0</v>
          </cell>
          <cell r="D35540">
            <v>0</v>
          </cell>
        </row>
        <row r="35541">
          <cell r="A35541">
            <v>0</v>
          </cell>
          <cell r="B35541">
            <v>0</v>
          </cell>
          <cell r="C35541">
            <v>0</v>
          </cell>
          <cell r="D35541">
            <v>0</v>
          </cell>
        </row>
        <row r="35542">
          <cell r="A35542">
            <v>0</v>
          </cell>
          <cell r="B35542">
            <v>0</v>
          </cell>
          <cell r="C35542">
            <v>0</v>
          </cell>
          <cell r="D35542">
            <v>0</v>
          </cell>
        </row>
        <row r="35543">
          <cell r="A35543">
            <v>0</v>
          </cell>
          <cell r="B35543">
            <v>0</v>
          </cell>
          <cell r="C35543">
            <v>0</v>
          </cell>
          <cell r="D35543">
            <v>0</v>
          </cell>
        </row>
        <row r="35544">
          <cell r="A35544">
            <v>0</v>
          </cell>
          <cell r="B35544">
            <v>0</v>
          </cell>
          <cell r="C35544">
            <v>0</v>
          </cell>
          <cell r="D35544">
            <v>0</v>
          </cell>
        </row>
        <row r="35545">
          <cell r="A35545">
            <v>0</v>
          </cell>
          <cell r="B35545">
            <v>0</v>
          </cell>
          <cell r="C35545">
            <v>0</v>
          </cell>
          <cell r="D35545">
            <v>0</v>
          </cell>
        </row>
        <row r="35546">
          <cell r="A35546">
            <v>0</v>
          </cell>
          <cell r="B35546">
            <v>0</v>
          </cell>
          <cell r="C35546">
            <v>0</v>
          </cell>
          <cell r="D35546">
            <v>0</v>
          </cell>
        </row>
        <row r="35547">
          <cell r="A35547">
            <v>0</v>
          </cell>
          <cell r="B35547">
            <v>0</v>
          </cell>
          <cell r="C35547">
            <v>0</v>
          </cell>
          <cell r="D35547">
            <v>0</v>
          </cell>
        </row>
        <row r="35548">
          <cell r="A35548">
            <v>0</v>
          </cell>
          <cell r="B35548">
            <v>0</v>
          </cell>
          <cell r="C35548">
            <v>0</v>
          </cell>
          <cell r="D35548">
            <v>0</v>
          </cell>
        </row>
        <row r="35549">
          <cell r="A35549">
            <v>0</v>
          </cell>
          <cell r="B35549">
            <v>0</v>
          </cell>
          <cell r="C35549">
            <v>0</v>
          </cell>
          <cell r="D35549">
            <v>0</v>
          </cell>
        </row>
        <row r="35550">
          <cell r="A35550">
            <v>0</v>
          </cell>
          <cell r="B35550">
            <v>0</v>
          </cell>
          <cell r="C35550">
            <v>0</v>
          </cell>
          <cell r="D35550">
            <v>0</v>
          </cell>
        </row>
        <row r="35551">
          <cell r="A35551">
            <v>0</v>
          </cell>
          <cell r="B35551">
            <v>0</v>
          </cell>
          <cell r="C35551">
            <v>0</v>
          </cell>
          <cell r="D35551">
            <v>0</v>
          </cell>
        </row>
        <row r="35552">
          <cell r="A35552">
            <v>0</v>
          </cell>
          <cell r="B35552">
            <v>0</v>
          </cell>
          <cell r="C35552">
            <v>0</v>
          </cell>
          <cell r="D35552">
            <v>0</v>
          </cell>
        </row>
        <row r="35553">
          <cell r="A35553">
            <v>0</v>
          </cell>
          <cell r="B35553">
            <v>0</v>
          </cell>
          <cell r="C35553">
            <v>0</v>
          </cell>
          <cell r="D35553">
            <v>0</v>
          </cell>
        </row>
        <row r="35554">
          <cell r="A35554">
            <v>0</v>
          </cell>
          <cell r="B35554">
            <v>0</v>
          </cell>
          <cell r="C35554">
            <v>0</v>
          </cell>
          <cell r="D35554">
            <v>0</v>
          </cell>
        </row>
        <row r="35555">
          <cell r="A35555">
            <v>0</v>
          </cell>
          <cell r="B35555">
            <v>0</v>
          </cell>
          <cell r="C35555">
            <v>0</v>
          </cell>
          <cell r="D35555">
            <v>0</v>
          </cell>
        </row>
        <row r="35556">
          <cell r="A35556">
            <v>0</v>
          </cell>
          <cell r="B35556">
            <v>0</v>
          </cell>
          <cell r="C35556">
            <v>0</v>
          </cell>
          <cell r="D35556">
            <v>0</v>
          </cell>
        </row>
        <row r="35557">
          <cell r="A35557">
            <v>0</v>
          </cell>
          <cell r="B35557">
            <v>0</v>
          </cell>
          <cell r="C35557">
            <v>0</v>
          </cell>
          <cell r="D35557">
            <v>0</v>
          </cell>
        </row>
        <row r="35558">
          <cell r="A35558">
            <v>0</v>
          </cell>
          <cell r="B35558">
            <v>0</v>
          </cell>
          <cell r="C35558">
            <v>0</v>
          </cell>
          <cell r="D35558">
            <v>0</v>
          </cell>
        </row>
        <row r="35559">
          <cell r="A35559">
            <v>0</v>
          </cell>
          <cell r="B35559">
            <v>0</v>
          </cell>
          <cell r="C35559">
            <v>0</v>
          </cell>
          <cell r="D35559">
            <v>0</v>
          </cell>
        </row>
        <row r="35560">
          <cell r="A35560">
            <v>0</v>
          </cell>
          <cell r="B35560">
            <v>0</v>
          </cell>
          <cell r="C35560">
            <v>0</v>
          </cell>
          <cell r="D35560">
            <v>0</v>
          </cell>
        </row>
        <row r="35561">
          <cell r="A35561">
            <v>0</v>
          </cell>
          <cell r="B35561">
            <v>0</v>
          </cell>
          <cell r="C35561">
            <v>0</v>
          </cell>
          <cell r="D35561">
            <v>0</v>
          </cell>
        </row>
        <row r="35562">
          <cell r="A35562">
            <v>0</v>
          </cell>
          <cell r="B35562">
            <v>0</v>
          </cell>
          <cell r="C35562">
            <v>0</v>
          </cell>
          <cell r="D35562">
            <v>0</v>
          </cell>
        </row>
        <row r="35563">
          <cell r="A35563">
            <v>0</v>
          </cell>
          <cell r="B35563">
            <v>0</v>
          </cell>
          <cell r="C35563">
            <v>0</v>
          </cell>
          <cell r="D35563">
            <v>0</v>
          </cell>
        </row>
        <row r="35564">
          <cell r="A35564">
            <v>0</v>
          </cell>
          <cell r="B35564">
            <v>0</v>
          </cell>
          <cell r="C35564">
            <v>0</v>
          </cell>
          <cell r="D35564">
            <v>0</v>
          </cell>
        </row>
        <row r="35565">
          <cell r="A35565">
            <v>0</v>
          </cell>
          <cell r="B35565">
            <v>0</v>
          </cell>
          <cell r="C35565">
            <v>0</v>
          </cell>
          <cell r="D35565">
            <v>0</v>
          </cell>
        </row>
        <row r="35566">
          <cell r="A35566">
            <v>0</v>
          </cell>
          <cell r="B35566">
            <v>0</v>
          </cell>
          <cell r="C35566">
            <v>0</v>
          </cell>
          <cell r="D35566">
            <v>0</v>
          </cell>
        </row>
        <row r="35567">
          <cell r="A35567">
            <v>0</v>
          </cell>
          <cell r="B35567">
            <v>0</v>
          </cell>
          <cell r="C35567">
            <v>0</v>
          </cell>
          <cell r="D35567">
            <v>0</v>
          </cell>
        </row>
        <row r="35568">
          <cell r="A35568">
            <v>0</v>
          </cell>
          <cell r="B35568">
            <v>0</v>
          </cell>
          <cell r="C35568">
            <v>0</v>
          </cell>
          <cell r="D35568">
            <v>0</v>
          </cell>
        </row>
        <row r="35569">
          <cell r="A35569">
            <v>0</v>
          </cell>
          <cell r="B35569">
            <v>0</v>
          </cell>
          <cell r="C35569">
            <v>0</v>
          </cell>
          <cell r="D35569">
            <v>0</v>
          </cell>
        </row>
        <row r="35570">
          <cell r="A35570">
            <v>0</v>
          </cell>
          <cell r="B35570">
            <v>0</v>
          </cell>
          <cell r="C35570">
            <v>0</v>
          </cell>
          <cell r="D35570">
            <v>0</v>
          </cell>
        </row>
        <row r="35571">
          <cell r="A35571">
            <v>0</v>
          </cell>
          <cell r="B35571">
            <v>0</v>
          </cell>
          <cell r="C35571">
            <v>0</v>
          </cell>
          <cell r="D35571">
            <v>0</v>
          </cell>
        </row>
        <row r="35572">
          <cell r="A35572">
            <v>0</v>
          </cell>
          <cell r="B35572">
            <v>0</v>
          </cell>
          <cell r="C35572">
            <v>0</v>
          </cell>
          <cell r="D35572">
            <v>0</v>
          </cell>
        </row>
        <row r="35573">
          <cell r="A35573">
            <v>0</v>
          </cell>
          <cell r="B35573">
            <v>0</v>
          </cell>
          <cell r="C35573">
            <v>0</v>
          </cell>
          <cell r="D35573">
            <v>0</v>
          </cell>
        </row>
        <row r="35574">
          <cell r="A35574">
            <v>0</v>
          </cell>
          <cell r="B35574">
            <v>0</v>
          </cell>
          <cell r="C35574">
            <v>0</v>
          </cell>
          <cell r="D35574">
            <v>0</v>
          </cell>
        </row>
        <row r="35575">
          <cell r="A35575">
            <v>0</v>
          </cell>
          <cell r="B35575">
            <v>0</v>
          </cell>
          <cell r="C35575">
            <v>0</v>
          </cell>
          <cell r="D35575">
            <v>0</v>
          </cell>
        </row>
        <row r="35576">
          <cell r="A35576">
            <v>0</v>
          </cell>
          <cell r="B35576">
            <v>0</v>
          </cell>
          <cell r="C35576">
            <v>0</v>
          </cell>
          <cell r="D35576">
            <v>0</v>
          </cell>
        </row>
        <row r="35577">
          <cell r="A35577">
            <v>0</v>
          </cell>
          <cell r="B35577">
            <v>0</v>
          </cell>
          <cell r="C35577">
            <v>0</v>
          </cell>
          <cell r="D35577">
            <v>0</v>
          </cell>
        </row>
        <row r="35578">
          <cell r="A35578">
            <v>0</v>
          </cell>
          <cell r="B35578">
            <v>0</v>
          </cell>
          <cell r="C35578">
            <v>0</v>
          </cell>
          <cell r="D35578">
            <v>0</v>
          </cell>
        </row>
        <row r="35579">
          <cell r="A35579">
            <v>0</v>
          </cell>
          <cell r="B35579">
            <v>0</v>
          </cell>
          <cell r="C35579">
            <v>0</v>
          </cell>
          <cell r="D35579">
            <v>0</v>
          </cell>
        </row>
        <row r="35580">
          <cell r="A35580">
            <v>0</v>
          </cell>
          <cell r="B35580">
            <v>0</v>
          </cell>
          <cell r="C35580">
            <v>0</v>
          </cell>
          <cell r="D35580">
            <v>0</v>
          </cell>
        </row>
        <row r="35581">
          <cell r="A35581">
            <v>0</v>
          </cell>
          <cell r="B35581">
            <v>0</v>
          </cell>
          <cell r="C35581">
            <v>0</v>
          </cell>
          <cell r="D35581">
            <v>0</v>
          </cell>
        </row>
        <row r="35582">
          <cell r="A35582">
            <v>0</v>
          </cell>
          <cell r="B35582">
            <v>0</v>
          </cell>
          <cell r="C35582">
            <v>0</v>
          </cell>
          <cell r="D35582">
            <v>0</v>
          </cell>
        </row>
        <row r="35583">
          <cell r="A35583">
            <v>0</v>
          </cell>
          <cell r="B35583">
            <v>0</v>
          </cell>
          <cell r="C35583">
            <v>0</v>
          </cell>
          <cell r="D35583">
            <v>0</v>
          </cell>
        </row>
        <row r="35584">
          <cell r="A35584">
            <v>0</v>
          </cell>
          <cell r="B35584">
            <v>0</v>
          </cell>
          <cell r="C35584">
            <v>0</v>
          </cell>
          <cell r="D35584">
            <v>0</v>
          </cell>
        </row>
        <row r="35585">
          <cell r="A35585">
            <v>0</v>
          </cell>
          <cell r="B35585">
            <v>0</v>
          </cell>
          <cell r="C35585">
            <v>0</v>
          </cell>
          <cell r="D35585">
            <v>0</v>
          </cell>
        </row>
        <row r="35586">
          <cell r="A35586">
            <v>0</v>
          </cell>
          <cell r="B35586">
            <v>0</v>
          </cell>
          <cell r="C35586">
            <v>0</v>
          </cell>
          <cell r="D35586">
            <v>0</v>
          </cell>
        </row>
        <row r="35587">
          <cell r="A35587">
            <v>0</v>
          </cell>
          <cell r="B35587">
            <v>0</v>
          </cell>
          <cell r="C35587">
            <v>0</v>
          </cell>
          <cell r="D35587">
            <v>0</v>
          </cell>
        </row>
        <row r="35588">
          <cell r="A35588">
            <v>0</v>
          </cell>
          <cell r="B35588">
            <v>0</v>
          </cell>
          <cell r="C35588">
            <v>0</v>
          </cell>
          <cell r="D35588">
            <v>0</v>
          </cell>
        </row>
        <row r="35589">
          <cell r="A35589">
            <v>0</v>
          </cell>
          <cell r="B35589">
            <v>0</v>
          </cell>
          <cell r="C35589">
            <v>0</v>
          </cell>
          <cell r="D35589">
            <v>0</v>
          </cell>
        </row>
        <row r="35590">
          <cell r="A35590">
            <v>0</v>
          </cell>
          <cell r="B35590">
            <v>0</v>
          </cell>
          <cell r="C35590">
            <v>0</v>
          </cell>
          <cell r="D35590">
            <v>0</v>
          </cell>
        </row>
        <row r="35591">
          <cell r="A35591">
            <v>0</v>
          </cell>
          <cell r="B35591">
            <v>0</v>
          </cell>
          <cell r="C35591">
            <v>0</v>
          </cell>
          <cell r="D35591">
            <v>0</v>
          </cell>
        </row>
        <row r="35592">
          <cell r="A35592">
            <v>0</v>
          </cell>
          <cell r="B35592">
            <v>0</v>
          </cell>
          <cell r="C35592">
            <v>0</v>
          </cell>
          <cell r="D35592">
            <v>0</v>
          </cell>
        </row>
        <row r="35593">
          <cell r="A35593">
            <v>0</v>
          </cell>
          <cell r="B35593">
            <v>0</v>
          </cell>
          <cell r="C35593">
            <v>0</v>
          </cell>
          <cell r="D35593">
            <v>0</v>
          </cell>
        </row>
        <row r="35594">
          <cell r="A35594">
            <v>0</v>
          </cell>
          <cell r="B35594">
            <v>0</v>
          </cell>
          <cell r="C35594">
            <v>0</v>
          </cell>
          <cell r="D35594">
            <v>0</v>
          </cell>
        </row>
        <row r="35595">
          <cell r="A35595">
            <v>0</v>
          </cell>
          <cell r="B35595">
            <v>0</v>
          </cell>
          <cell r="C35595">
            <v>0</v>
          </cell>
          <cell r="D35595">
            <v>0</v>
          </cell>
        </row>
        <row r="35596">
          <cell r="A35596">
            <v>0</v>
          </cell>
          <cell r="B35596">
            <v>0</v>
          </cell>
          <cell r="C35596">
            <v>0</v>
          </cell>
          <cell r="D35596">
            <v>0</v>
          </cell>
        </row>
        <row r="35597">
          <cell r="A35597">
            <v>0</v>
          </cell>
          <cell r="B35597">
            <v>0</v>
          </cell>
          <cell r="C35597">
            <v>0</v>
          </cell>
          <cell r="D35597">
            <v>0</v>
          </cell>
        </row>
        <row r="35598">
          <cell r="A35598">
            <v>0</v>
          </cell>
          <cell r="B35598">
            <v>0</v>
          </cell>
          <cell r="C35598">
            <v>0</v>
          </cell>
          <cell r="D35598">
            <v>0</v>
          </cell>
        </row>
        <row r="35599">
          <cell r="A35599">
            <v>0</v>
          </cell>
          <cell r="B35599">
            <v>0</v>
          </cell>
          <cell r="C35599">
            <v>0</v>
          </cell>
          <cell r="D35599">
            <v>0</v>
          </cell>
        </row>
        <row r="35600">
          <cell r="A35600">
            <v>0</v>
          </cell>
          <cell r="B35600">
            <v>0</v>
          </cell>
          <cell r="C35600">
            <v>0</v>
          </cell>
          <cell r="D35600">
            <v>0</v>
          </cell>
        </row>
        <row r="35601">
          <cell r="A35601">
            <v>0</v>
          </cell>
          <cell r="B35601">
            <v>0</v>
          </cell>
          <cell r="C35601">
            <v>0</v>
          </cell>
          <cell r="D35601">
            <v>0</v>
          </cell>
        </row>
        <row r="35602">
          <cell r="A35602">
            <v>0</v>
          </cell>
          <cell r="B35602">
            <v>0</v>
          </cell>
          <cell r="C35602">
            <v>0</v>
          </cell>
          <cell r="D35602">
            <v>0</v>
          </cell>
        </row>
        <row r="35603">
          <cell r="A35603">
            <v>0</v>
          </cell>
          <cell r="B35603">
            <v>0</v>
          </cell>
          <cell r="C35603">
            <v>0</v>
          </cell>
          <cell r="D35603">
            <v>0</v>
          </cell>
        </row>
        <row r="35604">
          <cell r="A35604">
            <v>0</v>
          </cell>
          <cell r="B35604">
            <v>0</v>
          </cell>
          <cell r="C35604">
            <v>0</v>
          </cell>
          <cell r="D35604">
            <v>0</v>
          </cell>
        </row>
        <row r="35605">
          <cell r="A35605">
            <v>0</v>
          </cell>
          <cell r="B35605">
            <v>0</v>
          </cell>
          <cell r="C35605">
            <v>0</v>
          </cell>
          <cell r="D35605">
            <v>0</v>
          </cell>
        </row>
        <row r="35606">
          <cell r="A35606">
            <v>0</v>
          </cell>
          <cell r="B35606">
            <v>0</v>
          </cell>
          <cell r="C35606">
            <v>0</v>
          </cell>
          <cell r="D35606">
            <v>0</v>
          </cell>
        </row>
        <row r="35607">
          <cell r="A35607">
            <v>0</v>
          </cell>
          <cell r="B35607">
            <v>0</v>
          </cell>
          <cell r="C35607">
            <v>0</v>
          </cell>
          <cell r="D35607">
            <v>0</v>
          </cell>
        </row>
        <row r="35608">
          <cell r="A35608">
            <v>0</v>
          </cell>
          <cell r="B35608">
            <v>0</v>
          </cell>
          <cell r="C35608">
            <v>0</v>
          </cell>
          <cell r="D35608">
            <v>0</v>
          </cell>
        </row>
        <row r="35609">
          <cell r="A35609">
            <v>0</v>
          </cell>
          <cell r="B35609">
            <v>0</v>
          </cell>
          <cell r="C35609">
            <v>0</v>
          </cell>
          <cell r="D35609">
            <v>0</v>
          </cell>
        </row>
        <row r="35610">
          <cell r="A35610">
            <v>0</v>
          </cell>
          <cell r="B35610">
            <v>0</v>
          </cell>
          <cell r="C35610">
            <v>0</v>
          </cell>
          <cell r="D35610">
            <v>0</v>
          </cell>
        </row>
        <row r="35611">
          <cell r="A35611">
            <v>0</v>
          </cell>
          <cell r="B35611">
            <v>0</v>
          </cell>
          <cell r="C35611">
            <v>0</v>
          </cell>
          <cell r="D35611">
            <v>0</v>
          </cell>
        </row>
        <row r="35612">
          <cell r="A35612">
            <v>0</v>
          </cell>
          <cell r="B35612">
            <v>0</v>
          </cell>
          <cell r="C35612">
            <v>0</v>
          </cell>
          <cell r="D35612">
            <v>0</v>
          </cell>
        </row>
        <row r="35613">
          <cell r="A35613">
            <v>0</v>
          </cell>
          <cell r="B35613">
            <v>0</v>
          </cell>
          <cell r="C35613">
            <v>0</v>
          </cell>
          <cell r="D35613">
            <v>0</v>
          </cell>
        </row>
        <row r="35614">
          <cell r="A35614">
            <v>0</v>
          </cell>
          <cell r="B35614">
            <v>0</v>
          </cell>
          <cell r="C35614">
            <v>0</v>
          </cell>
          <cell r="D35614">
            <v>0</v>
          </cell>
        </row>
        <row r="35615">
          <cell r="A35615">
            <v>0</v>
          </cell>
          <cell r="B35615">
            <v>0</v>
          </cell>
          <cell r="C35615">
            <v>0</v>
          </cell>
          <cell r="D35615">
            <v>0</v>
          </cell>
        </row>
        <row r="35616">
          <cell r="A35616">
            <v>0</v>
          </cell>
          <cell r="B35616">
            <v>0</v>
          </cell>
          <cell r="C35616">
            <v>0</v>
          </cell>
          <cell r="D35616">
            <v>0</v>
          </cell>
        </row>
        <row r="35617">
          <cell r="A35617">
            <v>0</v>
          </cell>
          <cell r="B35617">
            <v>0</v>
          </cell>
          <cell r="C35617">
            <v>0</v>
          </cell>
          <cell r="D35617">
            <v>0</v>
          </cell>
        </row>
        <row r="35618">
          <cell r="A35618">
            <v>0</v>
          </cell>
          <cell r="B35618">
            <v>0</v>
          </cell>
          <cell r="C35618">
            <v>0</v>
          </cell>
          <cell r="D35618">
            <v>0</v>
          </cell>
        </row>
        <row r="35619">
          <cell r="A35619">
            <v>0</v>
          </cell>
          <cell r="B35619">
            <v>0</v>
          </cell>
          <cell r="C35619">
            <v>0</v>
          </cell>
          <cell r="D35619">
            <v>0</v>
          </cell>
        </row>
        <row r="35620">
          <cell r="A35620">
            <v>0</v>
          </cell>
          <cell r="B35620">
            <v>0</v>
          </cell>
          <cell r="C35620">
            <v>0</v>
          </cell>
          <cell r="D35620">
            <v>0</v>
          </cell>
        </row>
        <row r="35621">
          <cell r="A35621">
            <v>0</v>
          </cell>
          <cell r="B35621">
            <v>0</v>
          </cell>
          <cell r="C35621">
            <v>0</v>
          </cell>
          <cell r="D35621">
            <v>0</v>
          </cell>
        </row>
        <row r="35622">
          <cell r="A35622">
            <v>0</v>
          </cell>
          <cell r="B35622">
            <v>0</v>
          </cell>
          <cell r="C35622">
            <v>0</v>
          </cell>
          <cell r="D35622">
            <v>0</v>
          </cell>
        </row>
        <row r="35623">
          <cell r="A35623">
            <v>0</v>
          </cell>
          <cell r="B35623">
            <v>0</v>
          </cell>
          <cell r="C35623">
            <v>0</v>
          </cell>
          <cell r="D35623">
            <v>0</v>
          </cell>
        </row>
        <row r="35624">
          <cell r="A35624">
            <v>0</v>
          </cell>
          <cell r="B35624">
            <v>0</v>
          </cell>
          <cell r="C35624">
            <v>0</v>
          </cell>
          <cell r="D35624">
            <v>0</v>
          </cell>
        </row>
        <row r="35625">
          <cell r="A35625">
            <v>0</v>
          </cell>
          <cell r="B35625">
            <v>0</v>
          </cell>
          <cell r="C35625">
            <v>0</v>
          </cell>
          <cell r="D35625">
            <v>0</v>
          </cell>
        </row>
        <row r="35626">
          <cell r="A35626">
            <v>0</v>
          </cell>
          <cell r="B35626">
            <v>0</v>
          </cell>
          <cell r="C35626">
            <v>0</v>
          </cell>
          <cell r="D35626">
            <v>0</v>
          </cell>
        </row>
        <row r="35627">
          <cell r="A35627">
            <v>0</v>
          </cell>
          <cell r="B35627">
            <v>0</v>
          </cell>
          <cell r="C35627">
            <v>0</v>
          </cell>
          <cell r="D35627">
            <v>0</v>
          </cell>
        </row>
        <row r="35628">
          <cell r="A35628">
            <v>0</v>
          </cell>
          <cell r="B35628">
            <v>0</v>
          </cell>
          <cell r="C35628">
            <v>0</v>
          </cell>
          <cell r="D35628">
            <v>0</v>
          </cell>
        </row>
        <row r="35629">
          <cell r="A35629">
            <v>0</v>
          </cell>
          <cell r="B35629">
            <v>0</v>
          </cell>
          <cell r="C35629">
            <v>0</v>
          </cell>
          <cell r="D35629">
            <v>0</v>
          </cell>
        </row>
        <row r="35630">
          <cell r="A35630">
            <v>0</v>
          </cell>
          <cell r="B35630">
            <v>0</v>
          </cell>
          <cell r="C35630">
            <v>0</v>
          </cell>
          <cell r="D35630">
            <v>0</v>
          </cell>
        </row>
        <row r="35631">
          <cell r="A35631">
            <v>0</v>
          </cell>
          <cell r="B35631">
            <v>0</v>
          </cell>
          <cell r="C35631">
            <v>0</v>
          </cell>
          <cell r="D35631">
            <v>0</v>
          </cell>
        </row>
        <row r="35632">
          <cell r="A35632">
            <v>0</v>
          </cell>
          <cell r="B35632">
            <v>0</v>
          </cell>
          <cell r="C35632">
            <v>0</v>
          </cell>
          <cell r="D35632">
            <v>0</v>
          </cell>
        </row>
        <row r="35633">
          <cell r="A35633">
            <v>0</v>
          </cell>
          <cell r="B35633">
            <v>0</v>
          </cell>
          <cell r="C35633">
            <v>0</v>
          </cell>
          <cell r="D35633">
            <v>0</v>
          </cell>
        </row>
        <row r="35634">
          <cell r="A35634">
            <v>0</v>
          </cell>
          <cell r="B35634">
            <v>0</v>
          </cell>
          <cell r="C35634">
            <v>0</v>
          </cell>
          <cell r="D35634">
            <v>0</v>
          </cell>
        </row>
        <row r="35635">
          <cell r="A35635">
            <v>0</v>
          </cell>
          <cell r="B35635">
            <v>0</v>
          </cell>
          <cell r="C35635">
            <v>0</v>
          </cell>
          <cell r="D35635">
            <v>0</v>
          </cell>
        </row>
        <row r="35636">
          <cell r="A35636">
            <v>0</v>
          </cell>
          <cell r="B35636">
            <v>0</v>
          </cell>
          <cell r="C35636">
            <v>0</v>
          </cell>
          <cell r="D35636">
            <v>0</v>
          </cell>
        </row>
        <row r="35637">
          <cell r="A35637">
            <v>0</v>
          </cell>
          <cell r="B35637">
            <v>0</v>
          </cell>
          <cell r="C35637">
            <v>0</v>
          </cell>
          <cell r="D35637">
            <v>0</v>
          </cell>
        </row>
        <row r="35638">
          <cell r="A35638">
            <v>0</v>
          </cell>
          <cell r="B35638">
            <v>0</v>
          </cell>
          <cell r="C35638">
            <v>0</v>
          </cell>
          <cell r="D35638">
            <v>0</v>
          </cell>
        </row>
        <row r="35639">
          <cell r="A35639">
            <v>0</v>
          </cell>
          <cell r="B35639">
            <v>0</v>
          </cell>
          <cell r="C35639">
            <v>0</v>
          </cell>
          <cell r="D35639">
            <v>0</v>
          </cell>
        </row>
        <row r="35640">
          <cell r="A35640">
            <v>0</v>
          </cell>
          <cell r="B35640">
            <v>0</v>
          </cell>
          <cell r="C35640">
            <v>0</v>
          </cell>
          <cell r="D35640">
            <v>0</v>
          </cell>
        </row>
        <row r="35641">
          <cell r="A35641">
            <v>0</v>
          </cell>
          <cell r="B35641">
            <v>0</v>
          </cell>
          <cell r="C35641">
            <v>0</v>
          </cell>
          <cell r="D35641">
            <v>0</v>
          </cell>
        </row>
        <row r="35642">
          <cell r="A35642">
            <v>0</v>
          </cell>
          <cell r="B35642">
            <v>0</v>
          </cell>
          <cell r="C35642">
            <v>0</v>
          </cell>
          <cell r="D35642">
            <v>0</v>
          </cell>
        </row>
        <row r="35643">
          <cell r="A35643">
            <v>0</v>
          </cell>
          <cell r="B35643">
            <v>0</v>
          </cell>
          <cell r="C35643">
            <v>0</v>
          </cell>
          <cell r="D35643">
            <v>0</v>
          </cell>
        </row>
        <row r="35644">
          <cell r="A35644">
            <v>0</v>
          </cell>
          <cell r="B35644">
            <v>0</v>
          </cell>
          <cell r="C35644">
            <v>0</v>
          </cell>
          <cell r="D35644">
            <v>0</v>
          </cell>
        </row>
        <row r="35645">
          <cell r="A35645">
            <v>0</v>
          </cell>
          <cell r="B35645">
            <v>0</v>
          </cell>
          <cell r="C35645">
            <v>0</v>
          </cell>
          <cell r="D35645">
            <v>0</v>
          </cell>
        </row>
        <row r="35646">
          <cell r="A35646">
            <v>0</v>
          </cell>
          <cell r="B35646">
            <v>0</v>
          </cell>
          <cell r="C35646">
            <v>0</v>
          </cell>
          <cell r="D35646">
            <v>0</v>
          </cell>
        </row>
        <row r="35647">
          <cell r="A35647">
            <v>0</v>
          </cell>
          <cell r="B35647">
            <v>0</v>
          </cell>
          <cell r="C35647">
            <v>0</v>
          </cell>
          <cell r="D35647">
            <v>0</v>
          </cell>
        </row>
        <row r="35648">
          <cell r="A35648">
            <v>0</v>
          </cell>
          <cell r="B35648">
            <v>0</v>
          </cell>
          <cell r="C35648">
            <v>0</v>
          </cell>
          <cell r="D35648">
            <v>0</v>
          </cell>
        </row>
        <row r="35649">
          <cell r="A35649">
            <v>0</v>
          </cell>
          <cell r="B35649">
            <v>0</v>
          </cell>
          <cell r="C35649">
            <v>0</v>
          </cell>
          <cell r="D35649">
            <v>0</v>
          </cell>
        </row>
        <row r="35650">
          <cell r="A35650">
            <v>0</v>
          </cell>
          <cell r="B35650">
            <v>0</v>
          </cell>
          <cell r="C35650">
            <v>0</v>
          </cell>
          <cell r="D35650">
            <v>0</v>
          </cell>
        </row>
        <row r="35651">
          <cell r="A35651">
            <v>0</v>
          </cell>
          <cell r="B35651">
            <v>0</v>
          </cell>
          <cell r="C35651">
            <v>0</v>
          </cell>
          <cell r="D35651">
            <v>0</v>
          </cell>
        </row>
        <row r="35652">
          <cell r="A35652">
            <v>0</v>
          </cell>
          <cell r="B35652">
            <v>0</v>
          </cell>
          <cell r="C35652">
            <v>0</v>
          </cell>
          <cell r="D35652">
            <v>0</v>
          </cell>
        </row>
        <row r="35653">
          <cell r="A35653">
            <v>0</v>
          </cell>
          <cell r="B35653">
            <v>0</v>
          </cell>
          <cell r="C35653">
            <v>0</v>
          </cell>
          <cell r="D35653">
            <v>0</v>
          </cell>
        </row>
        <row r="35654">
          <cell r="A35654">
            <v>0</v>
          </cell>
          <cell r="B35654">
            <v>0</v>
          </cell>
          <cell r="C35654">
            <v>0</v>
          </cell>
          <cell r="D35654">
            <v>0</v>
          </cell>
        </row>
        <row r="35655">
          <cell r="A35655">
            <v>0</v>
          </cell>
          <cell r="B35655">
            <v>0</v>
          </cell>
          <cell r="C35655">
            <v>0</v>
          </cell>
          <cell r="D35655">
            <v>0</v>
          </cell>
        </row>
        <row r="35656">
          <cell r="A35656">
            <v>0</v>
          </cell>
          <cell r="B35656">
            <v>0</v>
          </cell>
          <cell r="C35656">
            <v>0</v>
          </cell>
          <cell r="D35656">
            <v>0</v>
          </cell>
        </row>
        <row r="35657">
          <cell r="A35657">
            <v>0</v>
          </cell>
          <cell r="B35657">
            <v>0</v>
          </cell>
          <cell r="C35657">
            <v>0</v>
          </cell>
          <cell r="D35657">
            <v>0</v>
          </cell>
        </row>
        <row r="35658">
          <cell r="A35658">
            <v>0</v>
          </cell>
          <cell r="B35658">
            <v>0</v>
          </cell>
          <cell r="C35658">
            <v>0</v>
          </cell>
          <cell r="D35658">
            <v>0</v>
          </cell>
        </row>
        <row r="35659">
          <cell r="A35659">
            <v>0</v>
          </cell>
          <cell r="B35659">
            <v>0</v>
          </cell>
          <cell r="C35659">
            <v>0</v>
          </cell>
          <cell r="D35659">
            <v>0</v>
          </cell>
        </row>
        <row r="35660">
          <cell r="A35660">
            <v>0</v>
          </cell>
          <cell r="B35660">
            <v>0</v>
          </cell>
          <cell r="C35660">
            <v>0</v>
          </cell>
          <cell r="D35660">
            <v>0</v>
          </cell>
        </row>
        <row r="35661">
          <cell r="A35661">
            <v>0</v>
          </cell>
          <cell r="B35661">
            <v>0</v>
          </cell>
          <cell r="C35661">
            <v>0</v>
          </cell>
          <cell r="D35661">
            <v>0</v>
          </cell>
        </row>
        <row r="35662">
          <cell r="A35662">
            <v>0</v>
          </cell>
          <cell r="B35662">
            <v>0</v>
          </cell>
          <cell r="C35662">
            <v>0</v>
          </cell>
          <cell r="D35662">
            <v>0</v>
          </cell>
        </row>
        <row r="35663">
          <cell r="A35663">
            <v>0</v>
          </cell>
          <cell r="B35663">
            <v>0</v>
          </cell>
          <cell r="C35663">
            <v>0</v>
          </cell>
          <cell r="D35663">
            <v>0</v>
          </cell>
        </row>
        <row r="35664">
          <cell r="A35664">
            <v>0</v>
          </cell>
          <cell r="B35664">
            <v>0</v>
          </cell>
          <cell r="C35664">
            <v>0</v>
          </cell>
          <cell r="D35664">
            <v>0</v>
          </cell>
        </row>
        <row r="35665">
          <cell r="A35665">
            <v>0</v>
          </cell>
          <cell r="B35665">
            <v>0</v>
          </cell>
          <cell r="C35665">
            <v>0</v>
          </cell>
          <cell r="D35665">
            <v>0</v>
          </cell>
        </row>
        <row r="35666">
          <cell r="A35666">
            <v>0</v>
          </cell>
          <cell r="B35666">
            <v>0</v>
          </cell>
          <cell r="C35666">
            <v>0</v>
          </cell>
          <cell r="D35666">
            <v>0</v>
          </cell>
        </row>
        <row r="35667">
          <cell r="A35667">
            <v>0</v>
          </cell>
          <cell r="B35667">
            <v>0</v>
          </cell>
          <cell r="C35667">
            <v>0</v>
          </cell>
          <cell r="D35667">
            <v>0</v>
          </cell>
        </row>
        <row r="35668">
          <cell r="A35668">
            <v>0</v>
          </cell>
          <cell r="B35668">
            <v>0</v>
          </cell>
          <cell r="C35668">
            <v>0</v>
          </cell>
          <cell r="D35668">
            <v>0</v>
          </cell>
        </row>
        <row r="35669">
          <cell r="A35669">
            <v>0</v>
          </cell>
          <cell r="B35669">
            <v>0</v>
          </cell>
          <cell r="C35669">
            <v>0</v>
          </cell>
          <cell r="D35669">
            <v>0</v>
          </cell>
        </row>
        <row r="35670">
          <cell r="A35670">
            <v>0</v>
          </cell>
          <cell r="B35670">
            <v>0</v>
          </cell>
          <cell r="C35670">
            <v>0</v>
          </cell>
          <cell r="D35670">
            <v>0</v>
          </cell>
        </row>
        <row r="35671">
          <cell r="A35671">
            <v>0</v>
          </cell>
          <cell r="B35671">
            <v>0</v>
          </cell>
          <cell r="C35671">
            <v>0</v>
          </cell>
          <cell r="D35671">
            <v>0</v>
          </cell>
        </row>
        <row r="35672">
          <cell r="A35672">
            <v>0</v>
          </cell>
          <cell r="B35672">
            <v>0</v>
          </cell>
          <cell r="C35672">
            <v>0</v>
          </cell>
          <cell r="D35672">
            <v>0</v>
          </cell>
        </row>
        <row r="35673">
          <cell r="A35673">
            <v>0</v>
          </cell>
          <cell r="B35673">
            <v>0</v>
          </cell>
          <cell r="C35673">
            <v>0</v>
          </cell>
          <cell r="D35673">
            <v>0</v>
          </cell>
        </row>
        <row r="35674">
          <cell r="A35674">
            <v>0</v>
          </cell>
          <cell r="B35674">
            <v>0</v>
          </cell>
          <cell r="C35674">
            <v>0</v>
          </cell>
          <cell r="D35674">
            <v>0</v>
          </cell>
        </row>
        <row r="35675">
          <cell r="A35675">
            <v>0</v>
          </cell>
          <cell r="B35675">
            <v>0</v>
          </cell>
          <cell r="C35675">
            <v>0</v>
          </cell>
          <cell r="D35675">
            <v>0</v>
          </cell>
        </row>
        <row r="35676">
          <cell r="A35676">
            <v>0</v>
          </cell>
          <cell r="B35676">
            <v>0</v>
          </cell>
          <cell r="C35676">
            <v>0</v>
          </cell>
          <cell r="D35676">
            <v>0</v>
          </cell>
        </row>
        <row r="35677">
          <cell r="A35677">
            <v>0</v>
          </cell>
          <cell r="B35677">
            <v>0</v>
          </cell>
          <cell r="C35677">
            <v>0</v>
          </cell>
          <cell r="D35677">
            <v>0</v>
          </cell>
        </row>
        <row r="35678">
          <cell r="A35678">
            <v>0</v>
          </cell>
          <cell r="B35678">
            <v>0</v>
          </cell>
          <cell r="C35678">
            <v>0</v>
          </cell>
          <cell r="D35678">
            <v>0</v>
          </cell>
        </row>
        <row r="35679">
          <cell r="A35679">
            <v>0</v>
          </cell>
          <cell r="B35679">
            <v>0</v>
          </cell>
          <cell r="C35679">
            <v>0</v>
          </cell>
          <cell r="D35679">
            <v>0</v>
          </cell>
        </row>
        <row r="35680">
          <cell r="A35680">
            <v>0</v>
          </cell>
          <cell r="B35680">
            <v>0</v>
          </cell>
          <cell r="C35680">
            <v>0</v>
          </cell>
          <cell r="D35680">
            <v>0</v>
          </cell>
        </row>
        <row r="35681">
          <cell r="A35681">
            <v>0</v>
          </cell>
          <cell r="B35681">
            <v>0</v>
          </cell>
          <cell r="C35681">
            <v>0</v>
          </cell>
          <cell r="D35681">
            <v>0</v>
          </cell>
        </row>
        <row r="35682">
          <cell r="A35682">
            <v>0</v>
          </cell>
          <cell r="B35682">
            <v>0</v>
          </cell>
          <cell r="C35682">
            <v>0</v>
          </cell>
          <cell r="D35682">
            <v>0</v>
          </cell>
        </row>
        <row r="35683">
          <cell r="A35683">
            <v>0</v>
          </cell>
          <cell r="B35683">
            <v>0</v>
          </cell>
          <cell r="C35683">
            <v>0</v>
          </cell>
          <cell r="D35683">
            <v>0</v>
          </cell>
        </row>
        <row r="35684">
          <cell r="A35684">
            <v>0</v>
          </cell>
          <cell r="B35684">
            <v>0</v>
          </cell>
          <cell r="C35684">
            <v>0</v>
          </cell>
          <cell r="D35684">
            <v>0</v>
          </cell>
        </row>
        <row r="35685">
          <cell r="A35685">
            <v>0</v>
          </cell>
          <cell r="B35685">
            <v>0</v>
          </cell>
          <cell r="C35685">
            <v>0</v>
          </cell>
          <cell r="D35685">
            <v>0</v>
          </cell>
        </row>
        <row r="35686">
          <cell r="A35686">
            <v>0</v>
          </cell>
          <cell r="B35686">
            <v>0</v>
          </cell>
          <cell r="C35686">
            <v>0</v>
          </cell>
          <cell r="D35686">
            <v>0</v>
          </cell>
        </row>
        <row r="35687">
          <cell r="A35687">
            <v>0</v>
          </cell>
          <cell r="B35687">
            <v>0</v>
          </cell>
          <cell r="C35687">
            <v>0</v>
          </cell>
          <cell r="D35687">
            <v>0</v>
          </cell>
        </row>
        <row r="35688">
          <cell r="A35688">
            <v>0</v>
          </cell>
          <cell r="B35688">
            <v>0</v>
          </cell>
          <cell r="C35688">
            <v>0</v>
          </cell>
          <cell r="D35688">
            <v>0</v>
          </cell>
        </row>
        <row r="35689">
          <cell r="A35689">
            <v>0</v>
          </cell>
          <cell r="B35689">
            <v>0</v>
          </cell>
          <cell r="C35689">
            <v>0</v>
          </cell>
          <cell r="D35689">
            <v>0</v>
          </cell>
        </row>
        <row r="35690">
          <cell r="A35690">
            <v>0</v>
          </cell>
          <cell r="B35690">
            <v>0</v>
          </cell>
          <cell r="C35690">
            <v>0</v>
          </cell>
          <cell r="D35690">
            <v>0</v>
          </cell>
        </row>
        <row r="35691">
          <cell r="A35691">
            <v>0</v>
          </cell>
          <cell r="B35691">
            <v>0</v>
          </cell>
          <cell r="C35691">
            <v>0</v>
          </cell>
          <cell r="D35691">
            <v>0</v>
          </cell>
        </row>
        <row r="35692">
          <cell r="A35692">
            <v>0</v>
          </cell>
          <cell r="B35692">
            <v>0</v>
          </cell>
          <cell r="C35692">
            <v>0</v>
          </cell>
          <cell r="D35692">
            <v>0</v>
          </cell>
        </row>
        <row r="35693">
          <cell r="A35693">
            <v>0</v>
          </cell>
          <cell r="B35693">
            <v>0</v>
          </cell>
          <cell r="C35693">
            <v>0</v>
          </cell>
          <cell r="D35693">
            <v>0</v>
          </cell>
        </row>
        <row r="35694">
          <cell r="A35694">
            <v>0</v>
          </cell>
          <cell r="B35694">
            <v>0</v>
          </cell>
          <cell r="C35694">
            <v>0</v>
          </cell>
          <cell r="D35694">
            <v>0</v>
          </cell>
        </row>
        <row r="35695">
          <cell r="A35695">
            <v>0</v>
          </cell>
          <cell r="B35695">
            <v>0</v>
          </cell>
          <cell r="C35695">
            <v>0</v>
          </cell>
          <cell r="D35695">
            <v>0</v>
          </cell>
        </row>
        <row r="35696">
          <cell r="A35696">
            <v>0</v>
          </cell>
          <cell r="B35696">
            <v>0</v>
          </cell>
          <cell r="C35696">
            <v>0</v>
          </cell>
          <cell r="D35696">
            <v>0</v>
          </cell>
        </row>
        <row r="35697">
          <cell r="A35697">
            <v>0</v>
          </cell>
          <cell r="B35697">
            <v>0</v>
          </cell>
          <cell r="C35697">
            <v>0</v>
          </cell>
          <cell r="D35697">
            <v>0</v>
          </cell>
        </row>
        <row r="35698">
          <cell r="A35698">
            <v>0</v>
          </cell>
          <cell r="B35698">
            <v>0</v>
          </cell>
          <cell r="C35698">
            <v>0</v>
          </cell>
          <cell r="D35698">
            <v>0</v>
          </cell>
        </row>
        <row r="35699">
          <cell r="A35699">
            <v>0</v>
          </cell>
          <cell r="B35699">
            <v>0</v>
          </cell>
          <cell r="C35699">
            <v>0</v>
          </cell>
          <cell r="D35699">
            <v>0</v>
          </cell>
        </row>
        <row r="35700">
          <cell r="A35700">
            <v>0</v>
          </cell>
          <cell r="B35700">
            <v>0</v>
          </cell>
          <cell r="C35700">
            <v>0</v>
          </cell>
          <cell r="D35700">
            <v>0</v>
          </cell>
        </row>
        <row r="35701">
          <cell r="A35701">
            <v>0</v>
          </cell>
          <cell r="B35701">
            <v>0</v>
          </cell>
          <cell r="C35701">
            <v>0</v>
          </cell>
          <cell r="D35701">
            <v>0</v>
          </cell>
        </row>
        <row r="35702">
          <cell r="A35702">
            <v>0</v>
          </cell>
          <cell r="B35702">
            <v>0</v>
          </cell>
          <cell r="C35702">
            <v>0</v>
          </cell>
          <cell r="D35702">
            <v>0</v>
          </cell>
        </row>
        <row r="35703">
          <cell r="A35703">
            <v>0</v>
          </cell>
          <cell r="B35703">
            <v>0</v>
          </cell>
          <cell r="C35703">
            <v>0</v>
          </cell>
          <cell r="D35703">
            <v>0</v>
          </cell>
        </row>
        <row r="35704">
          <cell r="A35704">
            <v>0</v>
          </cell>
          <cell r="B35704">
            <v>0</v>
          </cell>
          <cell r="C35704">
            <v>0</v>
          </cell>
          <cell r="D35704">
            <v>0</v>
          </cell>
        </row>
        <row r="35705">
          <cell r="A35705">
            <v>0</v>
          </cell>
          <cell r="B35705">
            <v>0</v>
          </cell>
          <cell r="C35705">
            <v>0</v>
          </cell>
          <cell r="D35705">
            <v>0</v>
          </cell>
        </row>
        <row r="35706">
          <cell r="A35706">
            <v>0</v>
          </cell>
          <cell r="B35706">
            <v>0</v>
          </cell>
          <cell r="C35706">
            <v>0</v>
          </cell>
          <cell r="D35706">
            <v>0</v>
          </cell>
        </row>
        <row r="35707">
          <cell r="A35707">
            <v>0</v>
          </cell>
          <cell r="B35707">
            <v>0</v>
          </cell>
          <cell r="C35707">
            <v>0</v>
          </cell>
          <cell r="D35707">
            <v>0</v>
          </cell>
        </row>
        <row r="35708">
          <cell r="A35708">
            <v>0</v>
          </cell>
          <cell r="B35708">
            <v>0</v>
          </cell>
          <cell r="C35708">
            <v>0</v>
          </cell>
          <cell r="D35708">
            <v>0</v>
          </cell>
        </row>
        <row r="35709">
          <cell r="A35709">
            <v>0</v>
          </cell>
          <cell r="B35709">
            <v>0</v>
          </cell>
          <cell r="C35709">
            <v>0</v>
          </cell>
          <cell r="D35709">
            <v>0</v>
          </cell>
        </row>
        <row r="35710">
          <cell r="A35710">
            <v>0</v>
          </cell>
          <cell r="B35710">
            <v>0</v>
          </cell>
          <cell r="C35710">
            <v>0</v>
          </cell>
          <cell r="D35710">
            <v>0</v>
          </cell>
        </row>
        <row r="35711">
          <cell r="A35711">
            <v>0</v>
          </cell>
          <cell r="B35711">
            <v>0</v>
          </cell>
          <cell r="C35711">
            <v>0</v>
          </cell>
          <cell r="D35711">
            <v>0</v>
          </cell>
        </row>
        <row r="35712">
          <cell r="A35712">
            <v>0</v>
          </cell>
          <cell r="B35712">
            <v>0</v>
          </cell>
          <cell r="C35712">
            <v>0</v>
          </cell>
          <cell r="D35712">
            <v>0</v>
          </cell>
        </row>
        <row r="35713">
          <cell r="A35713">
            <v>0</v>
          </cell>
          <cell r="B35713">
            <v>0</v>
          </cell>
          <cell r="C35713">
            <v>0</v>
          </cell>
          <cell r="D35713">
            <v>0</v>
          </cell>
        </row>
        <row r="35714">
          <cell r="A35714">
            <v>0</v>
          </cell>
          <cell r="B35714">
            <v>0</v>
          </cell>
          <cell r="C35714">
            <v>0</v>
          </cell>
          <cell r="D35714">
            <v>0</v>
          </cell>
        </row>
        <row r="35715">
          <cell r="A35715">
            <v>0</v>
          </cell>
          <cell r="B35715">
            <v>0</v>
          </cell>
          <cell r="C35715">
            <v>0</v>
          </cell>
          <cell r="D35715">
            <v>0</v>
          </cell>
        </row>
        <row r="35716">
          <cell r="A35716">
            <v>0</v>
          </cell>
          <cell r="B35716">
            <v>0</v>
          </cell>
          <cell r="C35716">
            <v>0</v>
          </cell>
          <cell r="D35716">
            <v>0</v>
          </cell>
        </row>
        <row r="35717">
          <cell r="A35717">
            <v>0</v>
          </cell>
          <cell r="B35717">
            <v>0</v>
          </cell>
          <cell r="C35717">
            <v>0</v>
          </cell>
          <cell r="D35717">
            <v>0</v>
          </cell>
        </row>
        <row r="35718">
          <cell r="A35718">
            <v>0</v>
          </cell>
          <cell r="B35718">
            <v>0</v>
          </cell>
          <cell r="C35718">
            <v>0</v>
          </cell>
          <cell r="D35718">
            <v>0</v>
          </cell>
        </row>
        <row r="35719">
          <cell r="A35719">
            <v>0</v>
          </cell>
          <cell r="B35719">
            <v>0</v>
          </cell>
          <cell r="C35719">
            <v>0</v>
          </cell>
          <cell r="D35719">
            <v>0</v>
          </cell>
        </row>
        <row r="35720">
          <cell r="A35720">
            <v>0</v>
          </cell>
          <cell r="B35720">
            <v>0</v>
          </cell>
          <cell r="C35720">
            <v>0</v>
          </cell>
          <cell r="D35720">
            <v>0</v>
          </cell>
        </row>
        <row r="35721">
          <cell r="A35721">
            <v>0</v>
          </cell>
          <cell r="B35721">
            <v>0</v>
          </cell>
          <cell r="C35721">
            <v>0</v>
          </cell>
          <cell r="D35721">
            <v>0</v>
          </cell>
        </row>
        <row r="35722">
          <cell r="A35722">
            <v>0</v>
          </cell>
          <cell r="B35722">
            <v>0</v>
          </cell>
          <cell r="C35722">
            <v>0</v>
          </cell>
          <cell r="D35722">
            <v>0</v>
          </cell>
        </row>
        <row r="35723">
          <cell r="A35723">
            <v>0</v>
          </cell>
          <cell r="B35723">
            <v>0</v>
          </cell>
          <cell r="C35723">
            <v>0</v>
          </cell>
          <cell r="D35723">
            <v>0</v>
          </cell>
        </row>
        <row r="35724">
          <cell r="A35724">
            <v>0</v>
          </cell>
          <cell r="B35724">
            <v>0</v>
          </cell>
          <cell r="C35724">
            <v>0</v>
          </cell>
          <cell r="D35724">
            <v>0</v>
          </cell>
        </row>
        <row r="35725">
          <cell r="A35725">
            <v>0</v>
          </cell>
          <cell r="B35725">
            <v>0</v>
          </cell>
          <cell r="C35725">
            <v>0</v>
          </cell>
          <cell r="D35725">
            <v>0</v>
          </cell>
        </row>
        <row r="35726">
          <cell r="A35726">
            <v>0</v>
          </cell>
          <cell r="B35726">
            <v>0</v>
          </cell>
          <cell r="C35726">
            <v>0</v>
          </cell>
          <cell r="D35726">
            <v>0</v>
          </cell>
        </row>
        <row r="35727">
          <cell r="A35727">
            <v>0</v>
          </cell>
          <cell r="B35727">
            <v>0</v>
          </cell>
          <cell r="C35727">
            <v>0</v>
          </cell>
          <cell r="D35727">
            <v>0</v>
          </cell>
        </row>
        <row r="35728">
          <cell r="A35728">
            <v>0</v>
          </cell>
          <cell r="B35728">
            <v>0</v>
          </cell>
          <cell r="C35728">
            <v>0</v>
          </cell>
          <cell r="D35728">
            <v>0</v>
          </cell>
        </row>
        <row r="35729">
          <cell r="A35729">
            <v>0</v>
          </cell>
          <cell r="B35729">
            <v>0</v>
          </cell>
          <cell r="C35729">
            <v>0</v>
          </cell>
          <cell r="D35729">
            <v>0</v>
          </cell>
        </row>
        <row r="35730">
          <cell r="A35730">
            <v>0</v>
          </cell>
          <cell r="B35730">
            <v>0</v>
          </cell>
          <cell r="C35730">
            <v>0</v>
          </cell>
          <cell r="D35730">
            <v>0</v>
          </cell>
        </row>
        <row r="35731">
          <cell r="A35731">
            <v>0</v>
          </cell>
          <cell r="B35731">
            <v>0</v>
          </cell>
          <cell r="C35731">
            <v>0</v>
          </cell>
          <cell r="D35731">
            <v>0</v>
          </cell>
        </row>
        <row r="35732">
          <cell r="A35732">
            <v>0</v>
          </cell>
          <cell r="B35732">
            <v>0</v>
          </cell>
          <cell r="C35732">
            <v>0</v>
          </cell>
          <cell r="D35732">
            <v>0</v>
          </cell>
        </row>
        <row r="35733">
          <cell r="A35733">
            <v>0</v>
          </cell>
          <cell r="B35733">
            <v>0</v>
          </cell>
          <cell r="C35733">
            <v>0</v>
          </cell>
          <cell r="D35733">
            <v>0</v>
          </cell>
        </row>
        <row r="35734">
          <cell r="A35734">
            <v>0</v>
          </cell>
          <cell r="B35734">
            <v>0</v>
          </cell>
          <cell r="C35734">
            <v>0</v>
          </cell>
          <cell r="D35734">
            <v>0</v>
          </cell>
        </row>
        <row r="35735">
          <cell r="A35735">
            <v>0</v>
          </cell>
          <cell r="B35735">
            <v>0</v>
          </cell>
          <cell r="C35735">
            <v>0</v>
          </cell>
          <cell r="D35735">
            <v>0</v>
          </cell>
        </row>
        <row r="35736">
          <cell r="A35736">
            <v>0</v>
          </cell>
          <cell r="B35736">
            <v>0</v>
          </cell>
          <cell r="C35736">
            <v>0</v>
          </cell>
          <cell r="D35736">
            <v>0</v>
          </cell>
        </row>
        <row r="35737">
          <cell r="A35737">
            <v>0</v>
          </cell>
          <cell r="B35737">
            <v>0</v>
          </cell>
          <cell r="C35737">
            <v>0</v>
          </cell>
          <cell r="D35737">
            <v>0</v>
          </cell>
        </row>
        <row r="35738">
          <cell r="A35738">
            <v>0</v>
          </cell>
          <cell r="B35738">
            <v>0</v>
          </cell>
          <cell r="C35738">
            <v>0</v>
          </cell>
          <cell r="D35738">
            <v>0</v>
          </cell>
        </row>
        <row r="35739">
          <cell r="A35739">
            <v>0</v>
          </cell>
          <cell r="B35739">
            <v>0</v>
          </cell>
          <cell r="C35739">
            <v>0</v>
          </cell>
          <cell r="D35739">
            <v>0</v>
          </cell>
        </row>
        <row r="35740">
          <cell r="A35740">
            <v>0</v>
          </cell>
          <cell r="B35740">
            <v>0</v>
          </cell>
          <cell r="C35740">
            <v>0</v>
          </cell>
          <cell r="D35740">
            <v>0</v>
          </cell>
        </row>
        <row r="35741">
          <cell r="A35741">
            <v>0</v>
          </cell>
          <cell r="B35741">
            <v>0</v>
          </cell>
          <cell r="C35741">
            <v>0</v>
          </cell>
          <cell r="D35741">
            <v>0</v>
          </cell>
        </row>
        <row r="35742">
          <cell r="A35742">
            <v>0</v>
          </cell>
          <cell r="B35742">
            <v>0</v>
          </cell>
          <cell r="C35742">
            <v>0</v>
          </cell>
          <cell r="D35742">
            <v>0</v>
          </cell>
        </row>
        <row r="35743">
          <cell r="A35743">
            <v>0</v>
          </cell>
          <cell r="B35743">
            <v>0</v>
          </cell>
          <cell r="C35743">
            <v>0</v>
          </cell>
          <cell r="D35743">
            <v>0</v>
          </cell>
        </row>
        <row r="35744">
          <cell r="A35744">
            <v>0</v>
          </cell>
          <cell r="B35744">
            <v>0</v>
          </cell>
          <cell r="C35744">
            <v>0</v>
          </cell>
          <cell r="D35744">
            <v>0</v>
          </cell>
        </row>
        <row r="35745">
          <cell r="A35745">
            <v>0</v>
          </cell>
          <cell r="B35745">
            <v>0</v>
          </cell>
          <cell r="C35745">
            <v>0</v>
          </cell>
          <cell r="D35745">
            <v>0</v>
          </cell>
        </row>
        <row r="35746">
          <cell r="A35746">
            <v>0</v>
          </cell>
          <cell r="B35746">
            <v>0</v>
          </cell>
          <cell r="C35746">
            <v>0</v>
          </cell>
          <cell r="D35746">
            <v>0</v>
          </cell>
        </row>
        <row r="35747">
          <cell r="A35747">
            <v>0</v>
          </cell>
          <cell r="B35747">
            <v>0</v>
          </cell>
          <cell r="C35747">
            <v>0</v>
          </cell>
          <cell r="D35747">
            <v>0</v>
          </cell>
        </row>
        <row r="35748">
          <cell r="A35748">
            <v>0</v>
          </cell>
          <cell r="B35748">
            <v>0</v>
          </cell>
          <cell r="C35748">
            <v>0</v>
          </cell>
          <cell r="D35748">
            <v>0</v>
          </cell>
        </row>
        <row r="35749">
          <cell r="A35749">
            <v>0</v>
          </cell>
          <cell r="B35749">
            <v>0</v>
          </cell>
          <cell r="C35749">
            <v>0</v>
          </cell>
          <cell r="D35749">
            <v>0</v>
          </cell>
        </row>
        <row r="35750">
          <cell r="A35750">
            <v>0</v>
          </cell>
          <cell r="B35750">
            <v>0</v>
          </cell>
          <cell r="C35750">
            <v>0</v>
          </cell>
          <cell r="D35750">
            <v>0</v>
          </cell>
        </row>
        <row r="35751">
          <cell r="A35751">
            <v>0</v>
          </cell>
          <cell r="B35751">
            <v>0</v>
          </cell>
          <cell r="C35751">
            <v>0</v>
          </cell>
          <cell r="D35751">
            <v>0</v>
          </cell>
        </row>
        <row r="35752">
          <cell r="A35752">
            <v>0</v>
          </cell>
          <cell r="B35752">
            <v>0</v>
          </cell>
          <cell r="C35752">
            <v>0</v>
          </cell>
          <cell r="D35752">
            <v>0</v>
          </cell>
        </row>
        <row r="35753">
          <cell r="A35753">
            <v>0</v>
          </cell>
          <cell r="B35753">
            <v>0</v>
          </cell>
          <cell r="C35753">
            <v>0</v>
          </cell>
          <cell r="D35753">
            <v>0</v>
          </cell>
        </row>
        <row r="35754">
          <cell r="A35754">
            <v>0</v>
          </cell>
          <cell r="B35754">
            <v>0</v>
          </cell>
          <cell r="C35754">
            <v>0</v>
          </cell>
          <cell r="D35754">
            <v>0</v>
          </cell>
        </row>
        <row r="35755">
          <cell r="A35755">
            <v>0</v>
          </cell>
          <cell r="B35755">
            <v>0</v>
          </cell>
          <cell r="C35755">
            <v>0</v>
          </cell>
          <cell r="D35755">
            <v>0</v>
          </cell>
        </row>
        <row r="35756">
          <cell r="A35756">
            <v>0</v>
          </cell>
          <cell r="B35756">
            <v>0</v>
          </cell>
          <cell r="C35756">
            <v>0</v>
          </cell>
          <cell r="D35756">
            <v>0</v>
          </cell>
        </row>
        <row r="35757">
          <cell r="A35757">
            <v>0</v>
          </cell>
          <cell r="B35757">
            <v>0</v>
          </cell>
          <cell r="C35757">
            <v>0</v>
          </cell>
          <cell r="D35757">
            <v>0</v>
          </cell>
        </row>
        <row r="35758">
          <cell r="A35758">
            <v>0</v>
          </cell>
          <cell r="B35758">
            <v>0</v>
          </cell>
          <cell r="C35758">
            <v>0</v>
          </cell>
          <cell r="D35758">
            <v>0</v>
          </cell>
        </row>
        <row r="35759">
          <cell r="A35759">
            <v>0</v>
          </cell>
          <cell r="B35759">
            <v>0</v>
          </cell>
          <cell r="C35759">
            <v>0</v>
          </cell>
          <cell r="D35759">
            <v>0</v>
          </cell>
        </row>
        <row r="35760">
          <cell r="A35760">
            <v>0</v>
          </cell>
          <cell r="B35760">
            <v>0</v>
          </cell>
          <cell r="C35760">
            <v>0</v>
          </cell>
          <cell r="D35760">
            <v>0</v>
          </cell>
        </row>
        <row r="35761">
          <cell r="A35761">
            <v>0</v>
          </cell>
          <cell r="B35761">
            <v>0</v>
          </cell>
          <cell r="C35761">
            <v>0</v>
          </cell>
          <cell r="D35761">
            <v>0</v>
          </cell>
        </row>
        <row r="35762">
          <cell r="A35762">
            <v>0</v>
          </cell>
          <cell r="B35762">
            <v>0</v>
          </cell>
          <cell r="C35762">
            <v>0</v>
          </cell>
          <cell r="D35762">
            <v>0</v>
          </cell>
        </row>
        <row r="35763">
          <cell r="A35763">
            <v>0</v>
          </cell>
          <cell r="B35763">
            <v>0</v>
          </cell>
          <cell r="C35763">
            <v>0</v>
          </cell>
          <cell r="D35763">
            <v>0</v>
          </cell>
        </row>
        <row r="35764">
          <cell r="A35764">
            <v>0</v>
          </cell>
          <cell r="B35764">
            <v>0</v>
          </cell>
          <cell r="C35764">
            <v>0</v>
          </cell>
          <cell r="D35764">
            <v>0</v>
          </cell>
        </row>
        <row r="35765">
          <cell r="A35765">
            <v>0</v>
          </cell>
          <cell r="B35765">
            <v>0</v>
          </cell>
          <cell r="C35765">
            <v>0</v>
          </cell>
          <cell r="D35765">
            <v>0</v>
          </cell>
        </row>
        <row r="35766">
          <cell r="A35766">
            <v>0</v>
          </cell>
          <cell r="B35766">
            <v>0</v>
          </cell>
          <cell r="C35766">
            <v>0</v>
          </cell>
          <cell r="D35766">
            <v>0</v>
          </cell>
        </row>
        <row r="35767">
          <cell r="A35767">
            <v>0</v>
          </cell>
          <cell r="B35767">
            <v>0</v>
          </cell>
          <cell r="C35767">
            <v>0</v>
          </cell>
          <cell r="D35767">
            <v>0</v>
          </cell>
        </row>
        <row r="35768">
          <cell r="A35768">
            <v>0</v>
          </cell>
          <cell r="B35768">
            <v>0</v>
          </cell>
          <cell r="C35768">
            <v>0</v>
          </cell>
          <cell r="D35768">
            <v>0</v>
          </cell>
        </row>
        <row r="35769">
          <cell r="A35769">
            <v>0</v>
          </cell>
          <cell r="B35769">
            <v>0</v>
          </cell>
          <cell r="C35769">
            <v>0</v>
          </cell>
          <cell r="D35769">
            <v>0</v>
          </cell>
        </row>
        <row r="35770">
          <cell r="A35770">
            <v>0</v>
          </cell>
          <cell r="B35770">
            <v>0</v>
          </cell>
          <cell r="C35770">
            <v>0</v>
          </cell>
          <cell r="D35770">
            <v>0</v>
          </cell>
        </row>
        <row r="35771">
          <cell r="A35771">
            <v>0</v>
          </cell>
          <cell r="B35771">
            <v>0</v>
          </cell>
          <cell r="C35771">
            <v>0</v>
          </cell>
          <cell r="D35771">
            <v>0</v>
          </cell>
        </row>
        <row r="35772">
          <cell r="A35772">
            <v>0</v>
          </cell>
          <cell r="B35772">
            <v>0</v>
          </cell>
          <cell r="C35772">
            <v>0</v>
          </cell>
          <cell r="D35772">
            <v>0</v>
          </cell>
        </row>
        <row r="35773">
          <cell r="A35773">
            <v>0</v>
          </cell>
          <cell r="B35773">
            <v>0</v>
          </cell>
          <cell r="C35773">
            <v>0</v>
          </cell>
          <cell r="D35773">
            <v>0</v>
          </cell>
        </row>
        <row r="35774">
          <cell r="A35774">
            <v>0</v>
          </cell>
          <cell r="B35774">
            <v>0</v>
          </cell>
          <cell r="C35774">
            <v>0</v>
          </cell>
          <cell r="D35774">
            <v>0</v>
          </cell>
        </row>
        <row r="35775">
          <cell r="A35775">
            <v>0</v>
          </cell>
          <cell r="B35775">
            <v>0</v>
          </cell>
          <cell r="C35775">
            <v>0</v>
          </cell>
          <cell r="D35775">
            <v>0</v>
          </cell>
        </row>
        <row r="35776">
          <cell r="A35776">
            <v>0</v>
          </cell>
          <cell r="B35776">
            <v>0</v>
          </cell>
          <cell r="C35776">
            <v>0</v>
          </cell>
          <cell r="D35776">
            <v>0</v>
          </cell>
        </row>
        <row r="35777">
          <cell r="A35777">
            <v>0</v>
          </cell>
          <cell r="B35777">
            <v>0</v>
          </cell>
          <cell r="C35777">
            <v>0</v>
          </cell>
          <cell r="D35777">
            <v>0</v>
          </cell>
        </row>
        <row r="35778">
          <cell r="A35778">
            <v>0</v>
          </cell>
          <cell r="B35778">
            <v>0</v>
          </cell>
          <cell r="C35778">
            <v>0</v>
          </cell>
          <cell r="D35778">
            <v>0</v>
          </cell>
        </row>
        <row r="35779">
          <cell r="A35779">
            <v>0</v>
          </cell>
          <cell r="B35779">
            <v>0</v>
          </cell>
          <cell r="C35779">
            <v>0</v>
          </cell>
          <cell r="D35779">
            <v>0</v>
          </cell>
        </row>
        <row r="35780">
          <cell r="A35780">
            <v>0</v>
          </cell>
          <cell r="B35780">
            <v>0</v>
          </cell>
          <cell r="C35780">
            <v>0</v>
          </cell>
          <cell r="D35780">
            <v>0</v>
          </cell>
        </row>
        <row r="35781">
          <cell r="A35781">
            <v>0</v>
          </cell>
          <cell r="B35781">
            <v>0</v>
          </cell>
          <cell r="C35781">
            <v>0</v>
          </cell>
          <cell r="D35781">
            <v>0</v>
          </cell>
        </row>
        <row r="35782">
          <cell r="A35782">
            <v>0</v>
          </cell>
          <cell r="B35782">
            <v>0</v>
          </cell>
          <cell r="C35782">
            <v>0</v>
          </cell>
          <cell r="D35782">
            <v>0</v>
          </cell>
        </row>
        <row r="35783">
          <cell r="A35783">
            <v>0</v>
          </cell>
          <cell r="B35783">
            <v>0</v>
          </cell>
          <cell r="C35783">
            <v>0</v>
          </cell>
          <cell r="D35783">
            <v>0</v>
          </cell>
        </row>
        <row r="35784">
          <cell r="A35784">
            <v>0</v>
          </cell>
          <cell r="B35784">
            <v>0</v>
          </cell>
          <cell r="C35784">
            <v>0</v>
          </cell>
          <cell r="D35784">
            <v>0</v>
          </cell>
        </row>
        <row r="35785">
          <cell r="A35785">
            <v>0</v>
          </cell>
          <cell r="B35785">
            <v>0</v>
          </cell>
          <cell r="C35785">
            <v>0</v>
          </cell>
          <cell r="D35785">
            <v>0</v>
          </cell>
        </row>
        <row r="35786">
          <cell r="A35786">
            <v>0</v>
          </cell>
          <cell r="B35786">
            <v>0</v>
          </cell>
          <cell r="C35786">
            <v>0</v>
          </cell>
          <cell r="D35786">
            <v>0</v>
          </cell>
        </row>
        <row r="35787">
          <cell r="A35787">
            <v>0</v>
          </cell>
          <cell r="B35787">
            <v>0</v>
          </cell>
          <cell r="C35787">
            <v>0</v>
          </cell>
          <cell r="D35787">
            <v>0</v>
          </cell>
        </row>
        <row r="35788">
          <cell r="A35788">
            <v>0</v>
          </cell>
          <cell r="B35788">
            <v>0</v>
          </cell>
          <cell r="C35788">
            <v>0</v>
          </cell>
          <cell r="D35788">
            <v>0</v>
          </cell>
        </row>
        <row r="35789">
          <cell r="A35789">
            <v>0</v>
          </cell>
          <cell r="B35789">
            <v>0</v>
          </cell>
          <cell r="C35789">
            <v>0</v>
          </cell>
          <cell r="D35789">
            <v>0</v>
          </cell>
        </row>
        <row r="35790">
          <cell r="A35790">
            <v>0</v>
          </cell>
          <cell r="B35790">
            <v>0</v>
          </cell>
          <cell r="C35790">
            <v>0</v>
          </cell>
          <cell r="D35790">
            <v>0</v>
          </cell>
        </row>
        <row r="35791">
          <cell r="A35791">
            <v>0</v>
          </cell>
          <cell r="B35791">
            <v>0</v>
          </cell>
          <cell r="C35791">
            <v>0</v>
          </cell>
          <cell r="D35791">
            <v>0</v>
          </cell>
        </row>
        <row r="35792">
          <cell r="A35792">
            <v>0</v>
          </cell>
          <cell r="B35792">
            <v>0</v>
          </cell>
          <cell r="C35792">
            <v>0</v>
          </cell>
          <cell r="D35792">
            <v>0</v>
          </cell>
        </row>
        <row r="35793">
          <cell r="A35793">
            <v>0</v>
          </cell>
          <cell r="B35793">
            <v>0</v>
          </cell>
          <cell r="C35793">
            <v>0</v>
          </cell>
          <cell r="D35793">
            <v>0</v>
          </cell>
        </row>
        <row r="35794">
          <cell r="A35794">
            <v>0</v>
          </cell>
          <cell r="B35794">
            <v>0</v>
          </cell>
          <cell r="C35794">
            <v>0</v>
          </cell>
          <cell r="D35794">
            <v>0</v>
          </cell>
        </row>
        <row r="35795">
          <cell r="A35795">
            <v>0</v>
          </cell>
          <cell r="B35795">
            <v>0</v>
          </cell>
          <cell r="C35795">
            <v>0</v>
          </cell>
          <cell r="D35795">
            <v>0</v>
          </cell>
        </row>
        <row r="35796">
          <cell r="A35796">
            <v>0</v>
          </cell>
          <cell r="B35796">
            <v>0</v>
          </cell>
          <cell r="C35796">
            <v>0</v>
          </cell>
          <cell r="D35796">
            <v>0</v>
          </cell>
        </row>
        <row r="35797">
          <cell r="A35797">
            <v>0</v>
          </cell>
          <cell r="B35797">
            <v>0</v>
          </cell>
          <cell r="C35797">
            <v>0</v>
          </cell>
          <cell r="D35797">
            <v>0</v>
          </cell>
        </row>
        <row r="35798">
          <cell r="A35798">
            <v>0</v>
          </cell>
          <cell r="B35798">
            <v>0</v>
          </cell>
          <cell r="C35798">
            <v>0</v>
          </cell>
          <cell r="D35798">
            <v>0</v>
          </cell>
        </row>
        <row r="35799">
          <cell r="A35799">
            <v>0</v>
          </cell>
          <cell r="B35799">
            <v>0</v>
          </cell>
          <cell r="C35799">
            <v>0</v>
          </cell>
          <cell r="D35799">
            <v>0</v>
          </cell>
        </row>
        <row r="35800">
          <cell r="A35800">
            <v>0</v>
          </cell>
          <cell r="B35800">
            <v>0</v>
          </cell>
          <cell r="C35800">
            <v>0</v>
          </cell>
          <cell r="D35800">
            <v>0</v>
          </cell>
        </row>
        <row r="35801">
          <cell r="A35801">
            <v>0</v>
          </cell>
          <cell r="B35801">
            <v>0</v>
          </cell>
          <cell r="C35801">
            <v>0</v>
          </cell>
          <cell r="D35801">
            <v>0</v>
          </cell>
        </row>
        <row r="35802">
          <cell r="A35802">
            <v>0</v>
          </cell>
          <cell r="B35802">
            <v>0</v>
          </cell>
          <cell r="C35802">
            <v>0</v>
          </cell>
          <cell r="D35802">
            <v>0</v>
          </cell>
        </row>
        <row r="35803">
          <cell r="A35803">
            <v>0</v>
          </cell>
          <cell r="B35803">
            <v>0</v>
          </cell>
          <cell r="C35803">
            <v>0</v>
          </cell>
          <cell r="D35803">
            <v>0</v>
          </cell>
        </row>
        <row r="35804">
          <cell r="A35804">
            <v>0</v>
          </cell>
          <cell r="B35804">
            <v>0</v>
          </cell>
          <cell r="C35804">
            <v>0</v>
          </cell>
          <cell r="D35804">
            <v>0</v>
          </cell>
        </row>
        <row r="35805">
          <cell r="A35805">
            <v>0</v>
          </cell>
          <cell r="B35805">
            <v>0</v>
          </cell>
          <cell r="C35805">
            <v>0</v>
          </cell>
          <cell r="D35805">
            <v>0</v>
          </cell>
        </row>
        <row r="35806">
          <cell r="A35806">
            <v>0</v>
          </cell>
          <cell r="B35806">
            <v>0</v>
          </cell>
          <cell r="C35806">
            <v>0</v>
          </cell>
          <cell r="D35806">
            <v>0</v>
          </cell>
        </row>
        <row r="35807">
          <cell r="A35807">
            <v>0</v>
          </cell>
          <cell r="B35807">
            <v>0</v>
          </cell>
          <cell r="C35807">
            <v>0</v>
          </cell>
          <cell r="D35807">
            <v>0</v>
          </cell>
        </row>
        <row r="35808">
          <cell r="A35808">
            <v>0</v>
          </cell>
          <cell r="B35808">
            <v>0</v>
          </cell>
          <cell r="C35808">
            <v>0</v>
          </cell>
          <cell r="D35808">
            <v>0</v>
          </cell>
        </row>
        <row r="35809">
          <cell r="A35809">
            <v>0</v>
          </cell>
          <cell r="B35809">
            <v>0</v>
          </cell>
          <cell r="C35809">
            <v>0</v>
          </cell>
          <cell r="D35809">
            <v>0</v>
          </cell>
        </row>
        <row r="35810">
          <cell r="A35810">
            <v>0</v>
          </cell>
          <cell r="B35810">
            <v>0</v>
          </cell>
          <cell r="C35810">
            <v>0</v>
          </cell>
          <cell r="D35810">
            <v>0</v>
          </cell>
        </row>
        <row r="35811">
          <cell r="A35811">
            <v>0</v>
          </cell>
          <cell r="B35811">
            <v>0</v>
          </cell>
          <cell r="C35811">
            <v>0</v>
          </cell>
          <cell r="D35811">
            <v>0</v>
          </cell>
        </row>
        <row r="35812">
          <cell r="A35812">
            <v>0</v>
          </cell>
          <cell r="B35812">
            <v>0</v>
          </cell>
          <cell r="C35812">
            <v>0</v>
          </cell>
          <cell r="D35812">
            <v>0</v>
          </cell>
        </row>
        <row r="35813">
          <cell r="A35813">
            <v>0</v>
          </cell>
          <cell r="B35813">
            <v>0</v>
          </cell>
          <cell r="C35813">
            <v>0</v>
          </cell>
          <cell r="D35813">
            <v>0</v>
          </cell>
        </row>
        <row r="35814">
          <cell r="A35814">
            <v>0</v>
          </cell>
          <cell r="B35814">
            <v>0</v>
          </cell>
          <cell r="C35814">
            <v>0</v>
          </cell>
          <cell r="D35814">
            <v>0</v>
          </cell>
        </row>
        <row r="35815">
          <cell r="A35815">
            <v>0</v>
          </cell>
          <cell r="B35815">
            <v>0</v>
          </cell>
          <cell r="C35815">
            <v>0</v>
          </cell>
          <cell r="D35815">
            <v>0</v>
          </cell>
        </row>
        <row r="35816">
          <cell r="A35816">
            <v>0</v>
          </cell>
          <cell r="B35816">
            <v>0</v>
          </cell>
          <cell r="C35816">
            <v>0</v>
          </cell>
          <cell r="D35816">
            <v>0</v>
          </cell>
        </row>
        <row r="35817">
          <cell r="A35817">
            <v>0</v>
          </cell>
          <cell r="B35817">
            <v>0</v>
          </cell>
          <cell r="C35817">
            <v>0</v>
          </cell>
          <cell r="D35817">
            <v>0</v>
          </cell>
        </row>
        <row r="35818">
          <cell r="A35818">
            <v>0</v>
          </cell>
          <cell r="B35818">
            <v>0</v>
          </cell>
          <cell r="C35818">
            <v>0</v>
          </cell>
          <cell r="D35818">
            <v>0</v>
          </cell>
        </row>
        <row r="35819">
          <cell r="A35819">
            <v>0</v>
          </cell>
          <cell r="B35819">
            <v>0</v>
          </cell>
          <cell r="C35819">
            <v>0</v>
          </cell>
          <cell r="D35819">
            <v>0</v>
          </cell>
        </row>
        <row r="35820">
          <cell r="A35820">
            <v>0</v>
          </cell>
          <cell r="B35820">
            <v>0</v>
          </cell>
          <cell r="C35820">
            <v>0</v>
          </cell>
          <cell r="D35820">
            <v>0</v>
          </cell>
        </row>
        <row r="35821">
          <cell r="A35821">
            <v>0</v>
          </cell>
          <cell r="B35821">
            <v>0</v>
          </cell>
          <cell r="C35821">
            <v>0</v>
          </cell>
          <cell r="D35821">
            <v>0</v>
          </cell>
        </row>
        <row r="35822">
          <cell r="A35822">
            <v>0</v>
          </cell>
          <cell r="B35822">
            <v>0</v>
          </cell>
          <cell r="C35822">
            <v>0</v>
          </cell>
          <cell r="D35822">
            <v>0</v>
          </cell>
        </row>
        <row r="35823">
          <cell r="A35823">
            <v>0</v>
          </cell>
          <cell r="B35823">
            <v>0</v>
          </cell>
          <cell r="C35823">
            <v>0</v>
          </cell>
          <cell r="D35823">
            <v>0</v>
          </cell>
        </row>
        <row r="35824">
          <cell r="A35824">
            <v>0</v>
          </cell>
          <cell r="B35824">
            <v>0</v>
          </cell>
          <cell r="C35824">
            <v>0</v>
          </cell>
          <cell r="D35824">
            <v>0</v>
          </cell>
        </row>
        <row r="35825">
          <cell r="A35825">
            <v>0</v>
          </cell>
          <cell r="B35825">
            <v>0</v>
          </cell>
          <cell r="C35825">
            <v>0</v>
          </cell>
          <cell r="D35825">
            <v>0</v>
          </cell>
        </row>
        <row r="35826">
          <cell r="A35826">
            <v>0</v>
          </cell>
          <cell r="B35826">
            <v>0</v>
          </cell>
          <cell r="C35826">
            <v>0</v>
          </cell>
          <cell r="D35826">
            <v>0</v>
          </cell>
        </row>
        <row r="35827">
          <cell r="A35827">
            <v>0</v>
          </cell>
          <cell r="B35827">
            <v>0</v>
          </cell>
          <cell r="C35827">
            <v>0</v>
          </cell>
          <cell r="D35827">
            <v>0</v>
          </cell>
        </row>
        <row r="35828">
          <cell r="A35828">
            <v>0</v>
          </cell>
          <cell r="B35828">
            <v>0</v>
          </cell>
          <cell r="C35828">
            <v>0</v>
          </cell>
          <cell r="D35828">
            <v>0</v>
          </cell>
        </row>
        <row r="35829">
          <cell r="A35829">
            <v>0</v>
          </cell>
          <cell r="B35829">
            <v>0</v>
          </cell>
          <cell r="C35829">
            <v>0</v>
          </cell>
          <cell r="D35829">
            <v>0</v>
          </cell>
        </row>
        <row r="35830">
          <cell r="A35830">
            <v>0</v>
          </cell>
          <cell r="B35830">
            <v>0</v>
          </cell>
          <cell r="C35830">
            <v>0</v>
          </cell>
          <cell r="D35830">
            <v>0</v>
          </cell>
        </row>
        <row r="35831">
          <cell r="A35831">
            <v>0</v>
          </cell>
          <cell r="B35831">
            <v>0</v>
          </cell>
          <cell r="C35831">
            <v>0</v>
          </cell>
          <cell r="D35831">
            <v>0</v>
          </cell>
        </row>
        <row r="35832">
          <cell r="A35832">
            <v>0</v>
          </cell>
          <cell r="B35832">
            <v>0</v>
          </cell>
          <cell r="C35832">
            <v>0</v>
          </cell>
          <cell r="D35832">
            <v>0</v>
          </cell>
        </row>
        <row r="35833">
          <cell r="A35833">
            <v>0</v>
          </cell>
          <cell r="B35833">
            <v>0</v>
          </cell>
          <cell r="C35833">
            <v>0</v>
          </cell>
          <cell r="D35833">
            <v>0</v>
          </cell>
        </row>
        <row r="35834">
          <cell r="A35834">
            <v>0</v>
          </cell>
          <cell r="B35834">
            <v>0</v>
          </cell>
          <cell r="C35834">
            <v>0</v>
          </cell>
          <cell r="D35834">
            <v>0</v>
          </cell>
        </row>
        <row r="35835">
          <cell r="A35835">
            <v>0</v>
          </cell>
          <cell r="B35835">
            <v>0</v>
          </cell>
          <cell r="C35835">
            <v>0</v>
          </cell>
          <cell r="D35835">
            <v>0</v>
          </cell>
        </row>
        <row r="35836">
          <cell r="A35836">
            <v>0</v>
          </cell>
          <cell r="B35836">
            <v>0</v>
          </cell>
          <cell r="C35836">
            <v>0</v>
          </cell>
          <cell r="D35836">
            <v>0</v>
          </cell>
        </row>
        <row r="35837">
          <cell r="A35837">
            <v>0</v>
          </cell>
          <cell r="B35837">
            <v>0</v>
          </cell>
          <cell r="C35837">
            <v>0</v>
          </cell>
          <cell r="D35837">
            <v>0</v>
          </cell>
        </row>
        <row r="35838">
          <cell r="A35838">
            <v>0</v>
          </cell>
          <cell r="B35838">
            <v>0</v>
          </cell>
          <cell r="C35838">
            <v>0</v>
          </cell>
          <cell r="D35838">
            <v>0</v>
          </cell>
        </row>
        <row r="35839">
          <cell r="A35839">
            <v>0</v>
          </cell>
          <cell r="B35839">
            <v>0</v>
          </cell>
          <cell r="C35839">
            <v>0</v>
          </cell>
          <cell r="D35839">
            <v>0</v>
          </cell>
        </row>
        <row r="35840">
          <cell r="A35840">
            <v>0</v>
          </cell>
          <cell r="B35840">
            <v>0</v>
          </cell>
          <cell r="C35840">
            <v>0</v>
          </cell>
          <cell r="D35840">
            <v>0</v>
          </cell>
        </row>
        <row r="35841">
          <cell r="A35841">
            <v>0</v>
          </cell>
          <cell r="B35841">
            <v>0</v>
          </cell>
          <cell r="C35841">
            <v>0</v>
          </cell>
          <cell r="D35841">
            <v>0</v>
          </cell>
        </row>
        <row r="35842">
          <cell r="A35842">
            <v>0</v>
          </cell>
          <cell r="B35842">
            <v>0</v>
          </cell>
          <cell r="C35842">
            <v>0</v>
          </cell>
          <cell r="D35842">
            <v>0</v>
          </cell>
        </row>
        <row r="35843">
          <cell r="A35843">
            <v>0</v>
          </cell>
          <cell r="B35843">
            <v>0</v>
          </cell>
          <cell r="C35843">
            <v>0</v>
          </cell>
          <cell r="D35843">
            <v>0</v>
          </cell>
        </row>
        <row r="35844">
          <cell r="A35844">
            <v>0</v>
          </cell>
          <cell r="B35844">
            <v>0</v>
          </cell>
          <cell r="C35844">
            <v>0</v>
          </cell>
          <cell r="D35844">
            <v>0</v>
          </cell>
        </row>
        <row r="35845">
          <cell r="A35845">
            <v>0</v>
          </cell>
          <cell r="B35845">
            <v>0</v>
          </cell>
          <cell r="C35845">
            <v>0</v>
          </cell>
          <cell r="D35845">
            <v>0</v>
          </cell>
        </row>
        <row r="35846">
          <cell r="A35846">
            <v>0</v>
          </cell>
          <cell r="B35846">
            <v>0</v>
          </cell>
          <cell r="C35846">
            <v>0</v>
          </cell>
          <cell r="D35846">
            <v>0</v>
          </cell>
        </row>
        <row r="35847">
          <cell r="A35847">
            <v>0</v>
          </cell>
          <cell r="B35847">
            <v>0</v>
          </cell>
          <cell r="C35847">
            <v>0</v>
          </cell>
          <cell r="D35847">
            <v>0</v>
          </cell>
        </row>
        <row r="35848">
          <cell r="A35848">
            <v>0</v>
          </cell>
          <cell r="B35848">
            <v>0</v>
          </cell>
          <cell r="C35848">
            <v>0</v>
          </cell>
          <cell r="D35848">
            <v>0</v>
          </cell>
        </row>
        <row r="35849">
          <cell r="A35849">
            <v>0</v>
          </cell>
          <cell r="B35849">
            <v>0</v>
          </cell>
          <cell r="C35849">
            <v>0</v>
          </cell>
          <cell r="D35849">
            <v>0</v>
          </cell>
        </row>
        <row r="35850">
          <cell r="A35850">
            <v>0</v>
          </cell>
          <cell r="B35850">
            <v>0</v>
          </cell>
          <cell r="C35850">
            <v>0</v>
          </cell>
          <cell r="D35850">
            <v>0</v>
          </cell>
        </row>
        <row r="35851">
          <cell r="A35851">
            <v>0</v>
          </cell>
          <cell r="B35851">
            <v>0</v>
          </cell>
          <cell r="C35851">
            <v>0</v>
          </cell>
          <cell r="D35851">
            <v>0</v>
          </cell>
        </row>
        <row r="35852">
          <cell r="A35852">
            <v>0</v>
          </cell>
          <cell r="B35852">
            <v>0</v>
          </cell>
          <cell r="C35852">
            <v>0</v>
          </cell>
          <cell r="D35852">
            <v>0</v>
          </cell>
        </row>
        <row r="35853">
          <cell r="A35853">
            <v>0</v>
          </cell>
          <cell r="B35853">
            <v>0</v>
          </cell>
          <cell r="C35853">
            <v>0</v>
          </cell>
          <cell r="D35853">
            <v>0</v>
          </cell>
        </row>
        <row r="35854">
          <cell r="A35854">
            <v>0</v>
          </cell>
          <cell r="B35854">
            <v>0</v>
          </cell>
          <cell r="C35854">
            <v>0</v>
          </cell>
          <cell r="D35854">
            <v>0</v>
          </cell>
        </row>
        <row r="35855">
          <cell r="A35855">
            <v>0</v>
          </cell>
          <cell r="B35855">
            <v>0</v>
          </cell>
          <cell r="C35855">
            <v>0</v>
          </cell>
          <cell r="D35855">
            <v>0</v>
          </cell>
        </row>
        <row r="35856">
          <cell r="A35856">
            <v>0</v>
          </cell>
          <cell r="B35856">
            <v>0</v>
          </cell>
          <cell r="C35856">
            <v>0</v>
          </cell>
          <cell r="D35856">
            <v>0</v>
          </cell>
        </row>
        <row r="35857">
          <cell r="A35857">
            <v>0</v>
          </cell>
          <cell r="B35857">
            <v>0</v>
          </cell>
          <cell r="C35857">
            <v>0</v>
          </cell>
          <cell r="D35857">
            <v>0</v>
          </cell>
        </row>
        <row r="35858">
          <cell r="A35858">
            <v>0</v>
          </cell>
          <cell r="B35858">
            <v>0</v>
          </cell>
          <cell r="C35858">
            <v>0</v>
          </cell>
          <cell r="D35858">
            <v>0</v>
          </cell>
        </row>
        <row r="35859">
          <cell r="A35859">
            <v>0</v>
          </cell>
          <cell r="B35859">
            <v>0</v>
          </cell>
          <cell r="C35859">
            <v>0</v>
          </cell>
          <cell r="D35859">
            <v>0</v>
          </cell>
        </row>
        <row r="35860">
          <cell r="A35860">
            <v>0</v>
          </cell>
          <cell r="B35860">
            <v>0</v>
          </cell>
          <cell r="C35860">
            <v>0</v>
          </cell>
          <cell r="D35860">
            <v>0</v>
          </cell>
        </row>
        <row r="35861">
          <cell r="A35861">
            <v>0</v>
          </cell>
          <cell r="B35861">
            <v>0</v>
          </cell>
          <cell r="C35861">
            <v>0</v>
          </cell>
          <cell r="D35861">
            <v>0</v>
          </cell>
        </row>
        <row r="35862">
          <cell r="A35862">
            <v>0</v>
          </cell>
          <cell r="B35862">
            <v>0</v>
          </cell>
          <cell r="C35862">
            <v>0</v>
          </cell>
          <cell r="D35862">
            <v>0</v>
          </cell>
        </row>
        <row r="35863">
          <cell r="A35863">
            <v>0</v>
          </cell>
          <cell r="B35863">
            <v>0</v>
          </cell>
          <cell r="C35863">
            <v>0</v>
          </cell>
          <cell r="D35863">
            <v>0</v>
          </cell>
        </row>
        <row r="35864">
          <cell r="A35864">
            <v>0</v>
          </cell>
          <cell r="B35864">
            <v>0</v>
          </cell>
          <cell r="C35864">
            <v>0</v>
          </cell>
          <cell r="D35864">
            <v>0</v>
          </cell>
        </row>
        <row r="35865">
          <cell r="A35865">
            <v>0</v>
          </cell>
          <cell r="B35865">
            <v>0</v>
          </cell>
          <cell r="C35865">
            <v>0</v>
          </cell>
          <cell r="D35865">
            <v>0</v>
          </cell>
        </row>
        <row r="35866">
          <cell r="A35866">
            <v>0</v>
          </cell>
          <cell r="B35866">
            <v>0</v>
          </cell>
          <cell r="C35866">
            <v>0</v>
          </cell>
          <cell r="D35866">
            <v>0</v>
          </cell>
        </row>
        <row r="35867">
          <cell r="A35867">
            <v>0</v>
          </cell>
          <cell r="B35867">
            <v>0</v>
          </cell>
          <cell r="C35867">
            <v>0</v>
          </cell>
          <cell r="D35867">
            <v>0</v>
          </cell>
        </row>
        <row r="35868">
          <cell r="A35868">
            <v>0</v>
          </cell>
          <cell r="B35868">
            <v>0</v>
          </cell>
          <cell r="C35868">
            <v>0</v>
          </cell>
          <cell r="D35868">
            <v>0</v>
          </cell>
        </row>
        <row r="35869">
          <cell r="A35869">
            <v>0</v>
          </cell>
          <cell r="B35869">
            <v>0</v>
          </cell>
          <cell r="C35869">
            <v>0</v>
          </cell>
          <cell r="D35869">
            <v>0</v>
          </cell>
        </row>
        <row r="35870">
          <cell r="A35870">
            <v>0</v>
          </cell>
          <cell r="B35870">
            <v>0</v>
          </cell>
          <cell r="C35870">
            <v>0</v>
          </cell>
          <cell r="D35870">
            <v>0</v>
          </cell>
        </row>
        <row r="35871">
          <cell r="A35871">
            <v>0</v>
          </cell>
          <cell r="B35871">
            <v>0</v>
          </cell>
          <cell r="C35871">
            <v>0</v>
          </cell>
          <cell r="D35871">
            <v>0</v>
          </cell>
        </row>
        <row r="35872">
          <cell r="A35872">
            <v>0</v>
          </cell>
          <cell r="B35872">
            <v>0</v>
          </cell>
          <cell r="C35872">
            <v>0</v>
          </cell>
          <cell r="D35872">
            <v>0</v>
          </cell>
        </row>
        <row r="35873">
          <cell r="A35873">
            <v>0</v>
          </cell>
          <cell r="B35873">
            <v>0</v>
          </cell>
          <cell r="C35873">
            <v>0</v>
          </cell>
          <cell r="D35873">
            <v>0</v>
          </cell>
        </row>
        <row r="35874">
          <cell r="A35874">
            <v>0</v>
          </cell>
          <cell r="B35874">
            <v>0</v>
          </cell>
          <cell r="C35874">
            <v>0</v>
          </cell>
          <cell r="D35874">
            <v>0</v>
          </cell>
        </row>
        <row r="35875">
          <cell r="A35875">
            <v>0</v>
          </cell>
          <cell r="B35875">
            <v>0</v>
          </cell>
          <cell r="C35875">
            <v>0</v>
          </cell>
          <cell r="D35875">
            <v>0</v>
          </cell>
        </row>
        <row r="35876">
          <cell r="A35876">
            <v>0</v>
          </cell>
          <cell r="B35876">
            <v>0</v>
          </cell>
          <cell r="C35876">
            <v>0</v>
          </cell>
          <cell r="D35876">
            <v>0</v>
          </cell>
        </row>
        <row r="35877">
          <cell r="A35877">
            <v>0</v>
          </cell>
          <cell r="B35877">
            <v>0</v>
          </cell>
          <cell r="C35877">
            <v>0</v>
          </cell>
          <cell r="D35877">
            <v>0</v>
          </cell>
        </row>
        <row r="35878">
          <cell r="A35878">
            <v>0</v>
          </cell>
          <cell r="B35878">
            <v>0</v>
          </cell>
          <cell r="C35878">
            <v>0</v>
          </cell>
          <cell r="D35878">
            <v>0</v>
          </cell>
        </row>
        <row r="35879">
          <cell r="A35879">
            <v>0</v>
          </cell>
          <cell r="B35879">
            <v>0</v>
          </cell>
          <cell r="C35879">
            <v>0</v>
          </cell>
          <cell r="D35879">
            <v>0</v>
          </cell>
        </row>
        <row r="35880">
          <cell r="A35880">
            <v>0</v>
          </cell>
          <cell r="B35880">
            <v>0</v>
          </cell>
          <cell r="C35880">
            <v>0</v>
          </cell>
          <cell r="D35880">
            <v>0</v>
          </cell>
        </row>
        <row r="35881">
          <cell r="A35881">
            <v>0</v>
          </cell>
          <cell r="B35881">
            <v>0</v>
          </cell>
          <cell r="C35881">
            <v>0</v>
          </cell>
          <cell r="D35881">
            <v>0</v>
          </cell>
        </row>
        <row r="35882">
          <cell r="A35882">
            <v>0</v>
          </cell>
          <cell r="B35882">
            <v>0</v>
          </cell>
          <cell r="C35882">
            <v>0</v>
          </cell>
          <cell r="D35882">
            <v>0</v>
          </cell>
        </row>
        <row r="35883">
          <cell r="A35883">
            <v>0</v>
          </cell>
          <cell r="B35883">
            <v>0</v>
          </cell>
          <cell r="C35883">
            <v>0</v>
          </cell>
          <cell r="D35883">
            <v>0</v>
          </cell>
        </row>
        <row r="35884">
          <cell r="A35884">
            <v>0</v>
          </cell>
          <cell r="B35884">
            <v>0</v>
          </cell>
          <cell r="C35884">
            <v>0</v>
          </cell>
          <cell r="D35884">
            <v>0</v>
          </cell>
        </row>
        <row r="35885">
          <cell r="A35885">
            <v>0</v>
          </cell>
          <cell r="B35885">
            <v>0</v>
          </cell>
          <cell r="C35885">
            <v>0</v>
          </cell>
          <cell r="D35885">
            <v>0</v>
          </cell>
        </row>
        <row r="35886">
          <cell r="A35886">
            <v>0</v>
          </cell>
          <cell r="B35886">
            <v>0</v>
          </cell>
          <cell r="C35886">
            <v>0</v>
          </cell>
          <cell r="D35886">
            <v>0</v>
          </cell>
        </row>
        <row r="35887">
          <cell r="A35887">
            <v>0</v>
          </cell>
          <cell r="B35887">
            <v>0</v>
          </cell>
          <cell r="C35887">
            <v>0</v>
          </cell>
          <cell r="D35887">
            <v>0</v>
          </cell>
        </row>
        <row r="35888">
          <cell r="A35888">
            <v>0</v>
          </cell>
          <cell r="B35888">
            <v>0</v>
          </cell>
          <cell r="C35888">
            <v>0</v>
          </cell>
          <cell r="D35888">
            <v>0</v>
          </cell>
        </row>
        <row r="35889">
          <cell r="A35889">
            <v>0</v>
          </cell>
          <cell r="B35889">
            <v>0</v>
          </cell>
          <cell r="C35889">
            <v>0</v>
          </cell>
          <cell r="D35889">
            <v>0</v>
          </cell>
        </row>
        <row r="35890">
          <cell r="A35890">
            <v>0</v>
          </cell>
          <cell r="B35890">
            <v>0</v>
          </cell>
          <cell r="C35890">
            <v>0</v>
          </cell>
          <cell r="D35890">
            <v>0</v>
          </cell>
        </row>
        <row r="35891">
          <cell r="A35891">
            <v>0</v>
          </cell>
          <cell r="B35891">
            <v>0</v>
          </cell>
          <cell r="C35891">
            <v>0</v>
          </cell>
          <cell r="D35891">
            <v>0</v>
          </cell>
        </row>
        <row r="35892">
          <cell r="A35892">
            <v>0</v>
          </cell>
          <cell r="B35892">
            <v>0</v>
          </cell>
          <cell r="C35892">
            <v>0</v>
          </cell>
          <cell r="D35892">
            <v>0</v>
          </cell>
        </row>
        <row r="35893">
          <cell r="A35893">
            <v>0</v>
          </cell>
          <cell r="B35893">
            <v>0</v>
          </cell>
          <cell r="C35893">
            <v>0</v>
          </cell>
          <cell r="D35893">
            <v>0</v>
          </cell>
        </row>
        <row r="35894">
          <cell r="A35894">
            <v>0</v>
          </cell>
          <cell r="B35894">
            <v>0</v>
          </cell>
          <cell r="C35894">
            <v>0</v>
          </cell>
          <cell r="D35894">
            <v>0</v>
          </cell>
        </row>
        <row r="35895">
          <cell r="A35895">
            <v>0</v>
          </cell>
          <cell r="B35895">
            <v>0</v>
          </cell>
          <cell r="C35895">
            <v>0</v>
          </cell>
          <cell r="D35895">
            <v>0</v>
          </cell>
        </row>
        <row r="35896">
          <cell r="A35896">
            <v>0</v>
          </cell>
          <cell r="B35896">
            <v>0</v>
          </cell>
          <cell r="C35896">
            <v>0</v>
          </cell>
          <cell r="D35896">
            <v>0</v>
          </cell>
        </row>
        <row r="35897">
          <cell r="A35897">
            <v>0</v>
          </cell>
          <cell r="B35897">
            <v>0</v>
          </cell>
          <cell r="C35897">
            <v>0</v>
          </cell>
          <cell r="D35897">
            <v>0</v>
          </cell>
        </row>
        <row r="35898">
          <cell r="A35898">
            <v>0</v>
          </cell>
          <cell r="B35898">
            <v>0</v>
          </cell>
          <cell r="C35898">
            <v>0</v>
          </cell>
          <cell r="D35898">
            <v>0</v>
          </cell>
        </row>
        <row r="35899">
          <cell r="A35899">
            <v>0</v>
          </cell>
          <cell r="B35899">
            <v>0</v>
          </cell>
          <cell r="C35899">
            <v>0</v>
          </cell>
          <cell r="D35899">
            <v>0</v>
          </cell>
        </row>
        <row r="35900">
          <cell r="A35900">
            <v>0</v>
          </cell>
          <cell r="B35900">
            <v>0</v>
          </cell>
          <cell r="C35900">
            <v>0</v>
          </cell>
          <cell r="D35900">
            <v>0</v>
          </cell>
        </row>
        <row r="35901">
          <cell r="A35901">
            <v>0</v>
          </cell>
          <cell r="B35901">
            <v>0</v>
          </cell>
          <cell r="C35901">
            <v>0</v>
          </cell>
          <cell r="D35901">
            <v>0</v>
          </cell>
        </row>
        <row r="35902">
          <cell r="A35902">
            <v>0</v>
          </cell>
          <cell r="B35902">
            <v>0</v>
          </cell>
          <cell r="C35902">
            <v>0</v>
          </cell>
          <cell r="D35902">
            <v>0</v>
          </cell>
        </row>
        <row r="35903">
          <cell r="A35903">
            <v>0</v>
          </cell>
          <cell r="B35903">
            <v>0</v>
          </cell>
          <cell r="C35903">
            <v>0</v>
          </cell>
          <cell r="D35903">
            <v>0</v>
          </cell>
        </row>
        <row r="35904">
          <cell r="A35904">
            <v>0</v>
          </cell>
          <cell r="B35904">
            <v>0</v>
          </cell>
          <cell r="C35904">
            <v>0</v>
          </cell>
          <cell r="D35904">
            <v>0</v>
          </cell>
        </row>
        <row r="35905">
          <cell r="A35905">
            <v>0</v>
          </cell>
          <cell r="B35905">
            <v>0</v>
          </cell>
          <cell r="C35905">
            <v>0</v>
          </cell>
          <cell r="D35905">
            <v>0</v>
          </cell>
        </row>
        <row r="35906">
          <cell r="A35906">
            <v>0</v>
          </cell>
          <cell r="B35906">
            <v>0</v>
          </cell>
          <cell r="C35906">
            <v>0</v>
          </cell>
          <cell r="D35906">
            <v>0</v>
          </cell>
        </row>
        <row r="35907">
          <cell r="A35907">
            <v>0</v>
          </cell>
          <cell r="B35907">
            <v>0</v>
          </cell>
          <cell r="C35907">
            <v>0</v>
          </cell>
          <cell r="D35907">
            <v>0</v>
          </cell>
        </row>
        <row r="35908">
          <cell r="A35908">
            <v>0</v>
          </cell>
          <cell r="B35908">
            <v>0</v>
          </cell>
          <cell r="C35908">
            <v>0</v>
          </cell>
          <cell r="D35908">
            <v>0</v>
          </cell>
        </row>
        <row r="35909">
          <cell r="A35909">
            <v>0</v>
          </cell>
          <cell r="B35909">
            <v>0</v>
          </cell>
          <cell r="C35909">
            <v>0</v>
          </cell>
          <cell r="D35909">
            <v>0</v>
          </cell>
        </row>
        <row r="35910">
          <cell r="A35910">
            <v>0</v>
          </cell>
          <cell r="B35910">
            <v>0</v>
          </cell>
          <cell r="C35910">
            <v>0</v>
          </cell>
          <cell r="D35910">
            <v>0</v>
          </cell>
        </row>
        <row r="35911">
          <cell r="A35911">
            <v>0</v>
          </cell>
          <cell r="B35911">
            <v>0</v>
          </cell>
          <cell r="C35911">
            <v>0</v>
          </cell>
          <cell r="D35911">
            <v>0</v>
          </cell>
        </row>
        <row r="35912">
          <cell r="A35912">
            <v>0</v>
          </cell>
          <cell r="B35912">
            <v>0</v>
          </cell>
          <cell r="C35912">
            <v>0</v>
          </cell>
          <cell r="D35912">
            <v>0</v>
          </cell>
        </row>
        <row r="35913">
          <cell r="A35913">
            <v>0</v>
          </cell>
          <cell r="B35913">
            <v>0</v>
          </cell>
          <cell r="C35913">
            <v>0</v>
          </cell>
          <cell r="D35913">
            <v>0</v>
          </cell>
        </row>
        <row r="35914">
          <cell r="A35914">
            <v>0</v>
          </cell>
          <cell r="B35914">
            <v>0</v>
          </cell>
          <cell r="C35914">
            <v>0</v>
          </cell>
          <cell r="D35914">
            <v>0</v>
          </cell>
        </row>
        <row r="35915">
          <cell r="A35915">
            <v>0</v>
          </cell>
          <cell r="B35915">
            <v>0</v>
          </cell>
          <cell r="C35915">
            <v>0</v>
          </cell>
          <cell r="D35915">
            <v>0</v>
          </cell>
        </row>
        <row r="35916">
          <cell r="A35916">
            <v>0</v>
          </cell>
          <cell r="B35916">
            <v>0</v>
          </cell>
          <cell r="C35916">
            <v>0</v>
          </cell>
          <cell r="D35916">
            <v>0</v>
          </cell>
        </row>
        <row r="35917">
          <cell r="A35917">
            <v>0</v>
          </cell>
          <cell r="B35917">
            <v>0</v>
          </cell>
          <cell r="C35917">
            <v>0</v>
          </cell>
          <cell r="D35917">
            <v>0</v>
          </cell>
        </row>
        <row r="35918">
          <cell r="A35918">
            <v>0</v>
          </cell>
          <cell r="B35918">
            <v>0</v>
          </cell>
          <cell r="C35918">
            <v>0</v>
          </cell>
          <cell r="D35918">
            <v>0</v>
          </cell>
        </row>
        <row r="35919">
          <cell r="A35919">
            <v>0</v>
          </cell>
          <cell r="B35919">
            <v>0</v>
          </cell>
          <cell r="C35919">
            <v>0</v>
          </cell>
          <cell r="D35919">
            <v>0</v>
          </cell>
        </row>
        <row r="35920">
          <cell r="A35920">
            <v>0</v>
          </cell>
          <cell r="B35920">
            <v>0</v>
          </cell>
          <cell r="C35920">
            <v>0</v>
          </cell>
          <cell r="D35920">
            <v>0</v>
          </cell>
        </row>
        <row r="35921">
          <cell r="A35921">
            <v>0</v>
          </cell>
          <cell r="B35921">
            <v>0</v>
          </cell>
          <cell r="C35921">
            <v>0</v>
          </cell>
          <cell r="D35921">
            <v>0</v>
          </cell>
        </row>
        <row r="35922">
          <cell r="A35922">
            <v>0</v>
          </cell>
          <cell r="B35922">
            <v>0</v>
          </cell>
          <cell r="C35922">
            <v>0</v>
          </cell>
          <cell r="D35922">
            <v>0</v>
          </cell>
        </row>
        <row r="35923">
          <cell r="A35923">
            <v>0</v>
          </cell>
          <cell r="B35923">
            <v>0</v>
          </cell>
          <cell r="C35923">
            <v>0</v>
          </cell>
          <cell r="D35923">
            <v>0</v>
          </cell>
        </row>
        <row r="35924">
          <cell r="A35924">
            <v>0</v>
          </cell>
          <cell r="B35924">
            <v>0</v>
          </cell>
          <cell r="C35924">
            <v>0</v>
          </cell>
          <cell r="D35924">
            <v>0</v>
          </cell>
        </row>
        <row r="35925">
          <cell r="A35925">
            <v>0</v>
          </cell>
          <cell r="B35925">
            <v>0</v>
          </cell>
          <cell r="C35925">
            <v>0</v>
          </cell>
          <cell r="D35925">
            <v>0</v>
          </cell>
        </row>
        <row r="35926">
          <cell r="A35926">
            <v>0</v>
          </cell>
          <cell r="B35926">
            <v>0</v>
          </cell>
          <cell r="C35926">
            <v>0</v>
          </cell>
          <cell r="D35926">
            <v>0</v>
          </cell>
        </row>
        <row r="35927">
          <cell r="A35927">
            <v>0</v>
          </cell>
          <cell r="B35927">
            <v>0</v>
          </cell>
          <cell r="C35927">
            <v>0</v>
          </cell>
          <cell r="D35927">
            <v>0</v>
          </cell>
        </row>
        <row r="35928">
          <cell r="A35928">
            <v>0</v>
          </cell>
          <cell r="B35928">
            <v>0</v>
          </cell>
          <cell r="C35928">
            <v>0</v>
          </cell>
          <cell r="D35928">
            <v>0</v>
          </cell>
        </row>
        <row r="35929">
          <cell r="A35929">
            <v>0</v>
          </cell>
          <cell r="B35929">
            <v>0</v>
          </cell>
          <cell r="C35929">
            <v>0</v>
          </cell>
          <cell r="D35929">
            <v>0</v>
          </cell>
        </row>
        <row r="35930">
          <cell r="A35930">
            <v>0</v>
          </cell>
          <cell r="B35930">
            <v>0</v>
          </cell>
          <cell r="C35930">
            <v>0</v>
          </cell>
          <cell r="D35930">
            <v>0</v>
          </cell>
        </row>
        <row r="35931">
          <cell r="A35931">
            <v>0</v>
          </cell>
          <cell r="B35931">
            <v>0</v>
          </cell>
          <cell r="C35931">
            <v>0</v>
          </cell>
          <cell r="D35931">
            <v>0</v>
          </cell>
        </row>
        <row r="35932">
          <cell r="A35932">
            <v>0</v>
          </cell>
          <cell r="B35932">
            <v>0</v>
          </cell>
          <cell r="C35932">
            <v>0</v>
          </cell>
          <cell r="D35932">
            <v>0</v>
          </cell>
        </row>
        <row r="35933">
          <cell r="A35933">
            <v>0</v>
          </cell>
          <cell r="B35933">
            <v>0</v>
          </cell>
          <cell r="C35933">
            <v>0</v>
          </cell>
          <cell r="D35933">
            <v>0</v>
          </cell>
        </row>
        <row r="35934">
          <cell r="A35934">
            <v>0</v>
          </cell>
          <cell r="B35934">
            <v>0</v>
          </cell>
          <cell r="C35934">
            <v>0</v>
          </cell>
          <cell r="D35934">
            <v>0</v>
          </cell>
        </row>
        <row r="35935">
          <cell r="A35935">
            <v>0</v>
          </cell>
          <cell r="B35935">
            <v>0</v>
          </cell>
          <cell r="C35935">
            <v>0</v>
          </cell>
          <cell r="D35935">
            <v>0</v>
          </cell>
        </row>
        <row r="35936">
          <cell r="A35936">
            <v>0</v>
          </cell>
          <cell r="B35936">
            <v>0</v>
          </cell>
          <cell r="C35936">
            <v>0</v>
          </cell>
          <cell r="D35936">
            <v>0</v>
          </cell>
        </row>
        <row r="35937">
          <cell r="A35937">
            <v>0</v>
          </cell>
          <cell r="B35937">
            <v>0</v>
          </cell>
          <cell r="C35937">
            <v>0</v>
          </cell>
          <cell r="D35937">
            <v>0</v>
          </cell>
        </row>
        <row r="35938">
          <cell r="A35938">
            <v>0</v>
          </cell>
          <cell r="B35938">
            <v>0</v>
          </cell>
          <cell r="C35938">
            <v>0</v>
          </cell>
          <cell r="D35938">
            <v>0</v>
          </cell>
        </row>
        <row r="35939">
          <cell r="A35939">
            <v>0</v>
          </cell>
          <cell r="B35939">
            <v>0</v>
          </cell>
          <cell r="C35939">
            <v>0</v>
          </cell>
          <cell r="D35939">
            <v>0</v>
          </cell>
        </row>
        <row r="35940">
          <cell r="A35940">
            <v>0</v>
          </cell>
          <cell r="B35940">
            <v>0</v>
          </cell>
          <cell r="C35940">
            <v>0</v>
          </cell>
          <cell r="D35940">
            <v>0</v>
          </cell>
        </row>
        <row r="35941">
          <cell r="A35941">
            <v>0</v>
          </cell>
          <cell r="B35941">
            <v>0</v>
          </cell>
          <cell r="C35941">
            <v>0</v>
          </cell>
          <cell r="D35941">
            <v>0</v>
          </cell>
        </row>
        <row r="35942">
          <cell r="A35942">
            <v>0</v>
          </cell>
          <cell r="B35942">
            <v>0</v>
          </cell>
          <cell r="C35942">
            <v>0</v>
          </cell>
          <cell r="D35942">
            <v>0</v>
          </cell>
        </row>
        <row r="35943">
          <cell r="A35943">
            <v>0</v>
          </cell>
          <cell r="B35943">
            <v>0</v>
          </cell>
          <cell r="C35943">
            <v>0</v>
          </cell>
          <cell r="D35943">
            <v>0</v>
          </cell>
        </row>
        <row r="35944">
          <cell r="A35944">
            <v>0</v>
          </cell>
          <cell r="B35944">
            <v>0</v>
          </cell>
          <cell r="C35944">
            <v>0</v>
          </cell>
          <cell r="D35944">
            <v>0</v>
          </cell>
        </row>
        <row r="35945">
          <cell r="A35945">
            <v>0</v>
          </cell>
          <cell r="B35945">
            <v>0</v>
          </cell>
          <cell r="C35945">
            <v>0</v>
          </cell>
          <cell r="D35945">
            <v>0</v>
          </cell>
        </row>
        <row r="35946">
          <cell r="A35946">
            <v>0</v>
          </cell>
          <cell r="B35946">
            <v>0</v>
          </cell>
          <cell r="C35946">
            <v>0</v>
          </cell>
          <cell r="D35946">
            <v>0</v>
          </cell>
        </row>
        <row r="35947">
          <cell r="A35947">
            <v>0</v>
          </cell>
          <cell r="B35947">
            <v>0</v>
          </cell>
          <cell r="C35947">
            <v>0</v>
          </cell>
          <cell r="D35947">
            <v>0</v>
          </cell>
        </row>
        <row r="35948">
          <cell r="A35948">
            <v>0</v>
          </cell>
          <cell r="B35948">
            <v>0</v>
          </cell>
          <cell r="C35948">
            <v>0</v>
          </cell>
          <cell r="D35948">
            <v>0</v>
          </cell>
        </row>
        <row r="35949">
          <cell r="A35949">
            <v>0</v>
          </cell>
          <cell r="B35949">
            <v>0</v>
          </cell>
          <cell r="C35949">
            <v>0</v>
          </cell>
          <cell r="D35949">
            <v>0</v>
          </cell>
        </row>
        <row r="35950">
          <cell r="A35950">
            <v>0</v>
          </cell>
          <cell r="B35950">
            <v>0</v>
          </cell>
          <cell r="C35950">
            <v>0</v>
          </cell>
          <cell r="D35950">
            <v>0</v>
          </cell>
        </row>
        <row r="35951">
          <cell r="A35951">
            <v>0</v>
          </cell>
          <cell r="B35951">
            <v>0</v>
          </cell>
          <cell r="C35951">
            <v>0</v>
          </cell>
          <cell r="D35951">
            <v>0</v>
          </cell>
        </row>
        <row r="35952">
          <cell r="A35952">
            <v>0</v>
          </cell>
          <cell r="B35952">
            <v>0</v>
          </cell>
          <cell r="C35952">
            <v>0</v>
          </cell>
          <cell r="D35952">
            <v>0</v>
          </cell>
        </row>
        <row r="35953">
          <cell r="A35953">
            <v>0</v>
          </cell>
          <cell r="B35953">
            <v>0</v>
          </cell>
          <cell r="C35953">
            <v>0</v>
          </cell>
          <cell r="D35953">
            <v>0</v>
          </cell>
        </row>
        <row r="35954">
          <cell r="A35954">
            <v>0</v>
          </cell>
          <cell r="B35954">
            <v>0</v>
          </cell>
          <cell r="C35954">
            <v>0</v>
          </cell>
          <cell r="D35954">
            <v>0</v>
          </cell>
        </row>
        <row r="35955">
          <cell r="A35955">
            <v>0</v>
          </cell>
          <cell r="B35955">
            <v>0</v>
          </cell>
          <cell r="C35955">
            <v>0</v>
          </cell>
          <cell r="D35955">
            <v>0</v>
          </cell>
        </row>
        <row r="35956">
          <cell r="A35956">
            <v>0</v>
          </cell>
          <cell r="B35956">
            <v>0</v>
          </cell>
          <cell r="C35956">
            <v>0</v>
          </cell>
          <cell r="D35956">
            <v>0</v>
          </cell>
        </row>
        <row r="35957">
          <cell r="A35957">
            <v>0</v>
          </cell>
          <cell r="B35957">
            <v>0</v>
          </cell>
          <cell r="C35957">
            <v>0</v>
          </cell>
          <cell r="D35957">
            <v>0</v>
          </cell>
        </row>
        <row r="35958">
          <cell r="A35958">
            <v>0</v>
          </cell>
          <cell r="B35958">
            <v>0</v>
          </cell>
          <cell r="C35958">
            <v>0</v>
          </cell>
          <cell r="D35958">
            <v>0</v>
          </cell>
        </row>
        <row r="35959">
          <cell r="A35959">
            <v>0</v>
          </cell>
          <cell r="B35959">
            <v>0</v>
          </cell>
          <cell r="C35959">
            <v>0</v>
          </cell>
          <cell r="D35959">
            <v>0</v>
          </cell>
        </row>
        <row r="35960">
          <cell r="A35960">
            <v>0</v>
          </cell>
          <cell r="B35960">
            <v>0</v>
          </cell>
          <cell r="C35960">
            <v>0</v>
          </cell>
          <cell r="D35960">
            <v>0</v>
          </cell>
        </row>
        <row r="35961">
          <cell r="A35961">
            <v>0</v>
          </cell>
          <cell r="B35961">
            <v>0</v>
          </cell>
          <cell r="C35961">
            <v>0</v>
          </cell>
          <cell r="D35961">
            <v>0</v>
          </cell>
        </row>
        <row r="35962">
          <cell r="A35962">
            <v>0</v>
          </cell>
          <cell r="B35962">
            <v>0</v>
          </cell>
          <cell r="C35962">
            <v>0</v>
          </cell>
          <cell r="D35962">
            <v>0</v>
          </cell>
        </row>
        <row r="35963">
          <cell r="A35963">
            <v>0</v>
          </cell>
          <cell r="B35963">
            <v>0</v>
          </cell>
          <cell r="C35963">
            <v>0</v>
          </cell>
          <cell r="D35963">
            <v>0</v>
          </cell>
        </row>
        <row r="35964">
          <cell r="A35964">
            <v>0</v>
          </cell>
          <cell r="B35964">
            <v>0</v>
          </cell>
          <cell r="C35964">
            <v>0</v>
          </cell>
          <cell r="D35964">
            <v>0</v>
          </cell>
        </row>
        <row r="35965">
          <cell r="A35965">
            <v>0</v>
          </cell>
          <cell r="B35965">
            <v>0</v>
          </cell>
          <cell r="C35965">
            <v>0</v>
          </cell>
          <cell r="D35965">
            <v>0</v>
          </cell>
        </row>
        <row r="35966">
          <cell r="A35966">
            <v>0</v>
          </cell>
          <cell r="B35966">
            <v>0</v>
          </cell>
          <cell r="C35966">
            <v>0</v>
          </cell>
          <cell r="D35966">
            <v>0</v>
          </cell>
        </row>
        <row r="35967">
          <cell r="A35967">
            <v>0</v>
          </cell>
          <cell r="B35967">
            <v>0</v>
          </cell>
          <cell r="C35967">
            <v>0</v>
          </cell>
          <cell r="D35967">
            <v>0</v>
          </cell>
        </row>
        <row r="35968">
          <cell r="A35968">
            <v>0</v>
          </cell>
          <cell r="B35968">
            <v>0</v>
          </cell>
          <cell r="C35968">
            <v>0</v>
          </cell>
          <cell r="D35968">
            <v>0</v>
          </cell>
        </row>
        <row r="35969">
          <cell r="A35969">
            <v>0</v>
          </cell>
          <cell r="B35969">
            <v>0</v>
          </cell>
          <cell r="C35969">
            <v>0</v>
          </cell>
          <cell r="D35969">
            <v>0</v>
          </cell>
        </row>
        <row r="35970">
          <cell r="A35970">
            <v>0</v>
          </cell>
          <cell r="B35970">
            <v>0</v>
          </cell>
          <cell r="C35970">
            <v>0</v>
          </cell>
          <cell r="D35970">
            <v>0</v>
          </cell>
        </row>
        <row r="35971">
          <cell r="A35971">
            <v>0</v>
          </cell>
          <cell r="B35971">
            <v>0</v>
          </cell>
          <cell r="C35971">
            <v>0</v>
          </cell>
          <cell r="D35971">
            <v>0</v>
          </cell>
        </row>
        <row r="35972">
          <cell r="A35972">
            <v>0</v>
          </cell>
          <cell r="B35972">
            <v>0</v>
          </cell>
          <cell r="C35972">
            <v>0</v>
          </cell>
          <cell r="D35972">
            <v>0</v>
          </cell>
        </row>
        <row r="35973">
          <cell r="A35973">
            <v>0</v>
          </cell>
          <cell r="B35973">
            <v>0</v>
          </cell>
          <cell r="C35973">
            <v>0</v>
          </cell>
          <cell r="D35973">
            <v>0</v>
          </cell>
        </row>
        <row r="35974">
          <cell r="A35974">
            <v>0</v>
          </cell>
          <cell r="B35974">
            <v>0</v>
          </cell>
          <cell r="C35974">
            <v>0</v>
          </cell>
          <cell r="D35974">
            <v>0</v>
          </cell>
        </row>
        <row r="35975">
          <cell r="A35975">
            <v>0</v>
          </cell>
          <cell r="B35975">
            <v>0</v>
          </cell>
          <cell r="C35975">
            <v>0</v>
          </cell>
          <cell r="D35975">
            <v>0</v>
          </cell>
        </row>
        <row r="35976">
          <cell r="A35976">
            <v>0</v>
          </cell>
          <cell r="B35976">
            <v>0</v>
          </cell>
          <cell r="C35976">
            <v>0</v>
          </cell>
          <cell r="D35976">
            <v>0</v>
          </cell>
        </row>
        <row r="35977">
          <cell r="A35977">
            <v>0</v>
          </cell>
          <cell r="B35977">
            <v>0</v>
          </cell>
          <cell r="C35977">
            <v>0</v>
          </cell>
          <cell r="D35977">
            <v>0</v>
          </cell>
        </row>
        <row r="35978">
          <cell r="A35978">
            <v>0</v>
          </cell>
          <cell r="B35978">
            <v>0</v>
          </cell>
          <cell r="C35978">
            <v>0</v>
          </cell>
          <cell r="D35978">
            <v>0</v>
          </cell>
        </row>
        <row r="35979">
          <cell r="A35979">
            <v>0</v>
          </cell>
          <cell r="B35979">
            <v>0</v>
          </cell>
          <cell r="C35979">
            <v>0</v>
          </cell>
          <cell r="D35979">
            <v>0</v>
          </cell>
        </row>
        <row r="35980">
          <cell r="A35980">
            <v>0</v>
          </cell>
          <cell r="B35980">
            <v>0</v>
          </cell>
          <cell r="C35980">
            <v>0</v>
          </cell>
          <cell r="D35980">
            <v>0</v>
          </cell>
        </row>
        <row r="35981">
          <cell r="A35981">
            <v>0</v>
          </cell>
          <cell r="B35981">
            <v>0</v>
          </cell>
          <cell r="C35981">
            <v>0</v>
          </cell>
          <cell r="D35981">
            <v>0</v>
          </cell>
        </row>
        <row r="35982">
          <cell r="A35982">
            <v>0</v>
          </cell>
          <cell r="B35982">
            <v>0</v>
          </cell>
          <cell r="C35982">
            <v>0</v>
          </cell>
          <cell r="D35982">
            <v>0</v>
          </cell>
        </row>
        <row r="35983">
          <cell r="A35983">
            <v>0</v>
          </cell>
          <cell r="B35983">
            <v>0</v>
          </cell>
          <cell r="C35983">
            <v>0</v>
          </cell>
          <cell r="D35983">
            <v>0</v>
          </cell>
        </row>
        <row r="35984">
          <cell r="A35984">
            <v>0</v>
          </cell>
          <cell r="B35984">
            <v>0</v>
          </cell>
          <cell r="C35984">
            <v>0</v>
          </cell>
          <cell r="D35984">
            <v>0</v>
          </cell>
        </row>
        <row r="35985">
          <cell r="A35985">
            <v>0</v>
          </cell>
          <cell r="B35985">
            <v>0</v>
          </cell>
          <cell r="C35985">
            <v>0</v>
          </cell>
          <cell r="D35985">
            <v>0</v>
          </cell>
        </row>
        <row r="35986">
          <cell r="A35986">
            <v>0</v>
          </cell>
          <cell r="B35986">
            <v>0</v>
          </cell>
          <cell r="C35986">
            <v>0</v>
          </cell>
          <cell r="D35986">
            <v>0</v>
          </cell>
        </row>
        <row r="35987">
          <cell r="A35987">
            <v>0</v>
          </cell>
          <cell r="B35987">
            <v>0</v>
          </cell>
          <cell r="C35987">
            <v>0</v>
          </cell>
          <cell r="D35987">
            <v>0</v>
          </cell>
        </row>
        <row r="35988">
          <cell r="A35988">
            <v>0</v>
          </cell>
          <cell r="B35988">
            <v>0</v>
          </cell>
          <cell r="C35988">
            <v>0</v>
          </cell>
          <cell r="D35988">
            <v>0</v>
          </cell>
        </row>
        <row r="35989">
          <cell r="A35989">
            <v>0</v>
          </cell>
          <cell r="B35989">
            <v>0</v>
          </cell>
          <cell r="C35989">
            <v>0</v>
          </cell>
          <cell r="D35989">
            <v>0</v>
          </cell>
        </row>
        <row r="35990">
          <cell r="A35990">
            <v>0</v>
          </cell>
          <cell r="B35990">
            <v>0</v>
          </cell>
          <cell r="C35990">
            <v>0</v>
          </cell>
          <cell r="D35990">
            <v>0</v>
          </cell>
        </row>
        <row r="35991">
          <cell r="A35991">
            <v>0</v>
          </cell>
          <cell r="B35991">
            <v>0</v>
          </cell>
          <cell r="C35991">
            <v>0</v>
          </cell>
          <cell r="D35991">
            <v>0</v>
          </cell>
        </row>
        <row r="35992">
          <cell r="A35992">
            <v>0</v>
          </cell>
          <cell r="B35992">
            <v>0</v>
          </cell>
          <cell r="C35992">
            <v>0</v>
          </cell>
          <cell r="D35992">
            <v>0</v>
          </cell>
        </row>
        <row r="35993">
          <cell r="A35993">
            <v>0</v>
          </cell>
          <cell r="B35993">
            <v>0</v>
          </cell>
          <cell r="C35993">
            <v>0</v>
          </cell>
          <cell r="D35993">
            <v>0</v>
          </cell>
        </row>
        <row r="35994">
          <cell r="A35994">
            <v>0</v>
          </cell>
          <cell r="B35994">
            <v>0</v>
          </cell>
          <cell r="C35994">
            <v>0</v>
          </cell>
          <cell r="D35994">
            <v>0</v>
          </cell>
        </row>
        <row r="35995">
          <cell r="A35995">
            <v>0</v>
          </cell>
          <cell r="B35995">
            <v>0</v>
          </cell>
          <cell r="C35995">
            <v>0</v>
          </cell>
          <cell r="D35995">
            <v>0</v>
          </cell>
        </row>
        <row r="35996">
          <cell r="A35996">
            <v>0</v>
          </cell>
          <cell r="B35996">
            <v>0</v>
          </cell>
          <cell r="C35996">
            <v>0</v>
          </cell>
          <cell r="D35996">
            <v>0</v>
          </cell>
        </row>
        <row r="35997">
          <cell r="A35997">
            <v>0</v>
          </cell>
          <cell r="B35997">
            <v>0</v>
          </cell>
          <cell r="C35997">
            <v>0</v>
          </cell>
          <cell r="D35997">
            <v>0</v>
          </cell>
        </row>
        <row r="35998">
          <cell r="A35998">
            <v>0</v>
          </cell>
          <cell r="B35998">
            <v>0</v>
          </cell>
          <cell r="C35998">
            <v>0</v>
          </cell>
          <cell r="D35998">
            <v>0</v>
          </cell>
        </row>
        <row r="35999">
          <cell r="A35999">
            <v>0</v>
          </cell>
          <cell r="B35999">
            <v>0</v>
          </cell>
          <cell r="C35999">
            <v>0</v>
          </cell>
          <cell r="D35999">
            <v>0</v>
          </cell>
        </row>
        <row r="36000">
          <cell r="A36000">
            <v>0</v>
          </cell>
          <cell r="B36000">
            <v>0</v>
          </cell>
          <cell r="C36000">
            <v>0</v>
          </cell>
          <cell r="D36000">
            <v>0</v>
          </cell>
        </row>
        <row r="36001">
          <cell r="A36001">
            <v>0</v>
          </cell>
          <cell r="B36001">
            <v>0</v>
          </cell>
          <cell r="C36001">
            <v>0</v>
          </cell>
          <cell r="D36001">
            <v>0</v>
          </cell>
        </row>
        <row r="36002">
          <cell r="A36002">
            <v>0</v>
          </cell>
          <cell r="B36002">
            <v>0</v>
          </cell>
          <cell r="C36002">
            <v>0</v>
          </cell>
          <cell r="D36002">
            <v>0</v>
          </cell>
        </row>
        <row r="36003">
          <cell r="A36003">
            <v>0</v>
          </cell>
          <cell r="B36003">
            <v>0</v>
          </cell>
          <cell r="C36003">
            <v>0</v>
          </cell>
          <cell r="D36003">
            <v>0</v>
          </cell>
        </row>
        <row r="36004">
          <cell r="A36004">
            <v>0</v>
          </cell>
          <cell r="B36004">
            <v>0</v>
          </cell>
          <cell r="C36004">
            <v>0</v>
          </cell>
          <cell r="D36004">
            <v>0</v>
          </cell>
        </row>
        <row r="36005">
          <cell r="A36005">
            <v>0</v>
          </cell>
          <cell r="B36005">
            <v>0</v>
          </cell>
          <cell r="C36005">
            <v>0</v>
          </cell>
          <cell r="D36005">
            <v>0</v>
          </cell>
        </row>
        <row r="36006">
          <cell r="A36006">
            <v>0</v>
          </cell>
          <cell r="B36006">
            <v>0</v>
          </cell>
          <cell r="C36006">
            <v>0</v>
          </cell>
          <cell r="D36006">
            <v>0</v>
          </cell>
        </row>
        <row r="36007">
          <cell r="A36007">
            <v>0</v>
          </cell>
          <cell r="B36007">
            <v>0</v>
          </cell>
          <cell r="C36007">
            <v>0</v>
          </cell>
          <cell r="D36007">
            <v>0</v>
          </cell>
        </row>
        <row r="36008">
          <cell r="A36008">
            <v>0</v>
          </cell>
          <cell r="B36008">
            <v>0</v>
          </cell>
          <cell r="C36008">
            <v>0</v>
          </cell>
          <cell r="D36008">
            <v>0</v>
          </cell>
        </row>
        <row r="36009">
          <cell r="A36009">
            <v>0</v>
          </cell>
          <cell r="B36009">
            <v>0</v>
          </cell>
          <cell r="C36009">
            <v>0</v>
          </cell>
          <cell r="D36009">
            <v>0</v>
          </cell>
        </row>
        <row r="36010">
          <cell r="A36010">
            <v>0</v>
          </cell>
          <cell r="B36010">
            <v>0</v>
          </cell>
          <cell r="C36010">
            <v>0</v>
          </cell>
          <cell r="D36010">
            <v>0</v>
          </cell>
        </row>
        <row r="36011">
          <cell r="A36011">
            <v>0</v>
          </cell>
          <cell r="B36011">
            <v>0</v>
          </cell>
          <cell r="C36011">
            <v>0</v>
          </cell>
          <cell r="D36011">
            <v>0</v>
          </cell>
        </row>
        <row r="36012">
          <cell r="A36012">
            <v>0</v>
          </cell>
          <cell r="B36012">
            <v>0</v>
          </cell>
          <cell r="C36012">
            <v>0</v>
          </cell>
          <cell r="D36012">
            <v>0</v>
          </cell>
        </row>
        <row r="36013">
          <cell r="A36013">
            <v>0</v>
          </cell>
          <cell r="B36013">
            <v>0</v>
          </cell>
          <cell r="C36013">
            <v>0</v>
          </cell>
          <cell r="D36013">
            <v>0</v>
          </cell>
        </row>
        <row r="36014">
          <cell r="A36014">
            <v>0</v>
          </cell>
          <cell r="B36014">
            <v>0</v>
          </cell>
          <cell r="C36014">
            <v>0</v>
          </cell>
          <cell r="D36014">
            <v>0</v>
          </cell>
        </row>
        <row r="36015">
          <cell r="A36015">
            <v>0</v>
          </cell>
          <cell r="B36015">
            <v>0</v>
          </cell>
          <cell r="C36015">
            <v>0</v>
          </cell>
          <cell r="D36015">
            <v>0</v>
          </cell>
        </row>
        <row r="36016">
          <cell r="A36016">
            <v>0</v>
          </cell>
          <cell r="B36016">
            <v>0</v>
          </cell>
          <cell r="C36016">
            <v>0</v>
          </cell>
          <cell r="D36016">
            <v>0</v>
          </cell>
        </row>
        <row r="36017">
          <cell r="A36017">
            <v>0</v>
          </cell>
          <cell r="B36017">
            <v>0</v>
          </cell>
          <cell r="C36017">
            <v>0</v>
          </cell>
          <cell r="D36017">
            <v>0</v>
          </cell>
        </row>
        <row r="36018">
          <cell r="A36018">
            <v>0</v>
          </cell>
          <cell r="B36018">
            <v>0</v>
          </cell>
          <cell r="C36018">
            <v>0</v>
          </cell>
          <cell r="D36018">
            <v>0</v>
          </cell>
        </row>
        <row r="36019">
          <cell r="A36019">
            <v>0</v>
          </cell>
          <cell r="B36019">
            <v>0</v>
          </cell>
          <cell r="C36019">
            <v>0</v>
          </cell>
          <cell r="D36019">
            <v>0</v>
          </cell>
        </row>
        <row r="36020">
          <cell r="A36020">
            <v>0</v>
          </cell>
          <cell r="B36020">
            <v>0</v>
          </cell>
          <cell r="C36020">
            <v>0</v>
          </cell>
          <cell r="D36020">
            <v>0</v>
          </cell>
        </row>
        <row r="36021">
          <cell r="A36021">
            <v>0</v>
          </cell>
          <cell r="B36021">
            <v>0</v>
          </cell>
          <cell r="C36021">
            <v>0</v>
          </cell>
          <cell r="D36021">
            <v>0</v>
          </cell>
        </row>
        <row r="36022">
          <cell r="A36022">
            <v>0</v>
          </cell>
          <cell r="B36022">
            <v>0</v>
          </cell>
          <cell r="C36022">
            <v>0</v>
          </cell>
          <cell r="D36022">
            <v>0</v>
          </cell>
        </row>
        <row r="36023">
          <cell r="A36023">
            <v>0</v>
          </cell>
          <cell r="B36023">
            <v>0</v>
          </cell>
          <cell r="C36023">
            <v>0</v>
          </cell>
          <cell r="D36023">
            <v>0</v>
          </cell>
        </row>
        <row r="36024">
          <cell r="A36024">
            <v>0</v>
          </cell>
          <cell r="B36024">
            <v>0</v>
          </cell>
          <cell r="C36024">
            <v>0</v>
          </cell>
          <cell r="D36024">
            <v>0</v>
          </cell>
        </row>
        <row r="36025">
          <cell r="A36025">
            <v>0</v>
          </cell>
          <cell r="B36025">
            <v>0</v>
          </cell>
          <cell r="C36025">
            <v>0</v>
          </cell>
          <cell r="D36025">
            <v>0</v>
          </cell>
        </row>
        <row r="36026">
          <cell r="A36026">
            <v>0</v>
          </cell>
          <cell r="B36026">
            <v>0</v>
          </cell>
          <cell r="C36026">
            <v>0</v>
          </cell>
          <cell r="D36026">
            <v>0</v>
          </cell>
        </row>
        <row r="36027">
          <cell r="A36027">
            <v>0</v>
          </cell>
          <cell r="B36027">
            <v>0</v>
          </cell>
          <cell r="C36027">
            <v>0</v>
          </cell>
          <cell r="D36027">
            <v>0</v>
          </cell>
        </row>
        <row r="36028">
          <cell r="A36028">
            <v>0</v>
          </cell>
          <cell r="B36028">
            <v>0</v>
          </cell>
          <cell r="C36028">
            <v>0</v>
          </cell>
          <cell r="D36028">
            <v>0</v>
          </cell>
        </row>
        <row r="36029">
          <cell r="A36029">
            <v>0</v>
          </cell>
          <cell r="B36029">
            <v>0</v>
          </cell>
          <cell r="C36029">
            <v>0</v>
          </cell>
          <cell r="D36029">
            <v>0</v>
          </cell>
        </row>
        <row r="36030">
          <cell r="A36030">
            <v>0</v>
          </cell>
          <cell r="B36030">
            <v>0</v>
          </cell>
          <cell r="C36030">
            <v>0</v>
          </cell>
          <cell r="D36030">
            <v>0</v>
          </cell>
        </row>
        <row r="36031">
          <cell r="A36031">
            <v>0</v>
          </cell>
          <cell r="B36031">
            <v>0</v>
          </cell>
          <cell r="C36031">
            <v>0</v>
          </cell>
          <cell r="D36031">
            <v>0</v>
          </cell>
        </row>
        <row r="36032">
          <cell r="A36032">
            <v>0</v>
          </cell>
          <cell r="B36032">
            <v>0</v>
          </cell>
          <cell r="C36032">
            <v>0</v>
          </cell>
          <cell r="D36032">
            <v>0</v>
          </cell>
        </row>
        <row r="36033">
          <cell r="A36033">
            <v>0</v>
          </cell>
          <cell r="B36033">
            <v>0</v>
          </cell>
          <cell r="C36033">
            <v>0</v>
          </cell>
          <cell r="D36033">
            <v>0</v>
          </cell>
        </row>
        <row r="36034">
          <cell r="A36034">
            <v>0</v>
          </cell>
          <cell r="B36034">
            <v>0</v>
          </cell>
          <cell r="C36034">
            <v>0</v>
          </cell>
          <cell r="D36034">
            <v>0</v>
          </cell>
        </row>
        <row r="36035">
          <cell r="A36035">
            <v>0</v>
          </cell>
          <cell r="B36035">
            <v>0</v>
          </cell>
          <cell r="C36035">
            <v>0</v>
          </cell>
          <cell r="D36035">
            <v>0</v>
          </cell>
        </row>
        <row r="36036">
          <cell r="A36036">
            <v>0</v>
          </cell>
          <cell r="B36036">
            <v>0</v>
          </cell>
          <cell r="C36036">
            <v>0</v>
          </cell>
          <cell r="D36036">
            <v>0</v>
          </cell>
        </row>
        <row r="36037">
          <cell r="A36037">
            <v>0</v>
          </cell>
          <cell r="B36037">
            <v>0</v>
          </cell>
          <cell r="C36037">
            <v>0</v>
          </cell>
          <cell r="D36037">
            <v>0</v>
          </cell>
        </row>
        <row r="36038">
          <cell r="A36038">
            <v>0</v>
          </cell>
          <cell r="B36038">
            <v>0</v>
          </cell>
          <cell r="C36038">
            <v>0</v>
          </cell>
          <cell r="D36038">
            <v>0</v>
          </cell>
        </row>
        <row r="36039">
          <cell r="A36039">
            <v>0</v>
          </cell>
          <cell r="B36039">
            <v>0</v>
          </cell>
          <cell r="C36039">
            <v>0</v>
          </cell>
          <cell r="D36039">
            <v>0</v>
          </cell>
        </row>
        <row r="36040">
          <cell r="A36040">
            <v>0</v>
          </cell>
          <cell r="B36040">
            <v>0</v>
          </cell>
          <cell r="C36040">
            <v>0</v>
          </cell>
          <cell r="D36040">
            <v>0</v>
          </cell>
        </row>
        <row r="36041">
          <cell r="A36041">
            <v>0</v>
          </cell>
          <cell r="B36041">
            <v>0</v>
          </cell>
          <cell r="C36041">
            <v>0</v>
          </cell>
          <cell r="D36041">
            <v>0</v>
          </cell>
        </row>
        <row r="36042">
          <cell r="A36042">
            <v>0</v>
          </cell>
          <cell r="B36042">
            <v>0</v>
          </cell>
          <cell r="C36042">
            <v>0</v>
          </cell>
          <cell r="D36042">
            <v>0</v>
          </cell>
        </row>
        <row r="36043">
          <cell r="A36043">
            <v>0</v>
          </cell>
          <cell r="B36043">
            <v>0</v>
          </cell>
          <cell r="C36043">
            <v>0</v>
          </cell>
          <cell r="D36043">
            <v>0</v>
          </cell>
        </row>
        <row r="36044">
          <cell r="A36044">
            <v>0</v>
          </cell>
          <cell r="B36044">
            <v>0</v>
          </cell>
          <cell r="C36044">
            <v>0</v>
          </cell>
          <cell r="D36044">
            <v>0</v>
          </cell>
        </row>
        <row r="36045">
          <cell r="A36045">
            <v>0</v>
          </cell>
          <cell r="B36045">
            <v>0</v>
          </cell>
          <cell r="C36045">
            <v>0</v>
          </cell>
          <cell r="D36045">
            <v>0</v>
          </cell>
        </row>
        <row r="36046">
          <cell r="A36046">
            <v>0</v>
          </cell>
          <cell r="B36046">
            <v>0</v>
          </cell>
          <cell r="C36046">
            <v>0</v>
          </cell>
          <cell r="D36046">
            <v>0</v>
          </cell>
        </row>
        <row r="36047">
          <cell r="A36047">
            <v>0</v>
          </cell>
          <cell r="B36047">
            <v>0</v>
          </cell>
          <cell r="C36047">
            <v>0</v>
          </cell>
          <cell r="D36047">
            <v>0</v>
          </cell>
        </row>
        <row r="36048">
          <cell r="A36048">
            <v>0</v>
          </cell>
          <cell r="B36048">
            <v>0</v>
          </cell>
          <cell r="C36048">
            <v>0</v>
          </cell>
          <cell r="D36048">
            <v>0</v>
          </cell>
        </row>
        <row r="36049">
          <cell r="A36049">
            <v>0</v>
          </cell>
          <cell r="B36049">
            <v>0</v>
          </cell>
          <cell r="C36049">
            <v>0</v>
          </cell>
          <cell r="D36049">
            <v>0</v>
          </cell>
        </row>
        <row r="36050">
          <cell r="A36050">
            <v>0</v>
          </cell>
          <cell r="B36050">
            <v>0</v>
          </cell>
          <cell r="C36050">
            <v>0</v>
          </cell>
          <cell r="D36050">
            <v>0</v>
          </cell>
        </row>
        <row r="36051">
          <cell r="A36051">
            <v>0</v>
          </cell>
          <cell r="B36051">
            <v>0</v>
          </cell>
          <cell r="C36051">
            <v>0</v>
          </cell>
          <cell r="D36051">
            <v>0</v>
          </cell>
        </row>
        <row r="36052">
          <cell r="A36052">
            <v>0</v>
          </cell>
          <cell r="B36052">
            <v>0</v>
          </cell>
          <cell r="C36052">
            <v>0</v>
          </cell>
          <cell r="D36052">
            <v>0</v>
          </cell>
        </row>
        <row r="36053">
          <cell r="A36053">
            <v>0</v>
          </cell>
          <cell r="B36053">
            <v>0</v>
          </cell>
          <cell r="C36053">
            <v>0</v>
          </cell>
          <cell r="D36053">
            <v>0</v>
          </cell>
        </row>
        <row r="36054">
          <cell r="A36054">
            <v>0</v>
          </cell>
          <cell r="B36054">
            <v>0</v>
          </cell>
          <cell r="C36054">
            <v>0</v>
          </cell>
          <cell r="D36054">
            <v>0</v>
          </cell>
        </row>
        <row r="36055">
          <cell r="A36055">
            <v>0</v>
          </cell>
          <cell r="B36055">
            <v>0</v>
          </cell>
          <cell r="C36055">
            <v>0</v>
          </cell>
          <cell r="D36055">
            <v>0</v>
          </cell>
        </row>
        <row r="36056">
          <cell r="A36056">
            <v>0</v>
          </cell>
          <cell r="B36056">
            <v>0</v>
          </cell>
          <cell r="C36056">
            <v>0</v>
          </cell>
          <cell r="D36056">
            <v>0</v>
          </cell>
        </row>
        <row r="36057">
          <cell r="A36057">
            <v>0</v>
          </cell>
          <cell r="B36057">
            <v>0</v>
          </cell>
          <cell r="C36057">
            <v>0</v>
          </cell>
          <cell r="D36057">
            <v>0</v>
          </cell>
        </row>
        <row r="36058">
          <cell r="A36058">
            <v>0</v>
          </cell>
          <cell r="B36058">
            <v>0</v>
          </cell>
          <cell r="C36058">
            <v>0</v>
          </cell>
          <cell r="D36058">
            <v>0</v>
          </cell>
        </row>
        <row r="36059">
          <cell r="A36059">
            <v>0</v>
          </cell>
          <cell r="B36059">
            <v>0</v>
          </cell>
          <cell r="C36059">
            <v>0</v>
          </cell>
          <cell r="D36059">
            <v>0</v>
          </cell>
        </row>
        <row r="36060">
          <cell r="A36060">
            <v>0</v>
          </cell>
          <cell r="B36060">
            <v>0</v>
          </cell>
          <cell r="C36060">
            <v>0</v>
          </cell>
          <cell r="D36060">
            <v>0</v>
          </cell>
        </row>
        <row r="36061">
          <cell r="A36061">
            <v>0</v>
          </cell>
          <cell r="B36061">
            <v>0</v>
          </cell>
          <cell r="C36061">
            <v>0</v>
          </cell>
          <cell r="D36061">
            <v>0</v>
          </cell>
        </row>
        <row r="36062">
          <cell r="A36062">
            <v>0</v>
          </cell>
          <cell r="B36062">
            <v>0</v>
          </cell>
          <cell r="C36062">
            <v>0</v>
          </cell>
          <cell r="D36062">
            <v>0</v>
          </cell>
        </row>
        <row r="36063">
          <cell r="A36063">
            <v>0</v>
          </cell>
          <cell r="B36063">
            <v>0</v>
          </cell>
          <cell r="C36063">
            <v>0</v>
          </cell>
          <cell r="D36063">
            <v>0</v>
          </cell>
        </row>
        <row r="36064">
          <cell r="A36064">
            <v>0</v>
          </cell>
          <cell r="B36064">
            <v>0</v>
          </cell>
          <cell r="C36064">
            <v>0</v>
          </cell>
          <cell r="D36064">
            <v>0</v>
          </cell>
        </row>
        <row r="36065">
          <cell r="A36065">
            <v>0</v>
          </cell>
          <cell r="B36065">
            <v>0</v>
          </cell>
          <cell r="C36065">
            <v>0</v>
          </cell>
          <cell r="D36065">
            <v>0</v>
          </cell>
        </row>
        <row r="36066">
          <cell r="A36066">
            <v>0</v>
          </cell>
          <cell r="B36066">
            <v>0</v>
          </cell>
          <cell r="C36066">
            <v>0</v>
          </cell>
          <cell r="D36066">
            <v>0</v>
          </cell>
        </row>
        <row r="36067">
          <cell r="A36067">
            <v>0</v>
          </cell>
          <cell r="B36067">
            <v>0</v>
          </cell>
          <cell r="C36067">
            <v>0</v>
          </cell>
          <cell r="D36067">
            <v>0</v>
          </cell>
        </row>
        <row r="36068">
          <cell r="A36068">
            <v>0</v>
          </cell>
          <cell r="B36068">
            <v>0</v>
          </cell>
          <cell r="C36068">
            <v>0</v>
          </cell>
          <cell r="D36068">
            <v>0</v>
          </cell>
        </row>
        <row r="36069">
          <cell r="A36069">
            <v>0</v>
          </cell>
          <cell r="B36069">
            <v>0</v>
          </cell>
          <cell r="C36069">
            <v>0</v>
          </cell>
          <cell r="D36069">
            <v>0</v>
          </cell>
        </row>
        <row r="36070">
          <cell r="A36070">
            <v>0</v>
          </cell>
          <cell r="B36070">
            <v>0</v>
          </cell>
          <cell r="C36070">
            <v>0</v>
          </cell>
          <cell r="D36070">
            <v>0</v>
          </cell>
        </row>
        <row r="36071">
          <cell r="A36071">
            <v>0</v>
          </cell>
          <cell r="B36071">
            <v>0</v>
          </cell>
          <cell r="C36071">
            <v>0</v>
          </cell>
          <cell r="D36071">
            <v>0</v>
          </cell>
        </row>
        <row r="36072">
          <cell r="A36072">
            <v>0</v>
          </cell>
          <cell r="B36072">
            <v>0</v>
          </cell>
          <cell r="C36072">
            <v>0</v>
          </cell>
          <cell r="D36072">
            <v>0</v>
          </cell>
        </row>
        <row r="36073">
          <cell r="A36073">
            <v>0</v>
          </cell>
          <cell r="B36073">
            <v>0</v>
          </cell>
          <cell r="C36073">
            <v>0</v>
          </cell>
          <cell r="D36073">
            <v>0</v>
          </cell>
        </row>
        <row r="36074">
          <cell r="A36074">
            <v>0</v>
          </cell>
          <cell r="B36074">
            <v>0</v>
          </cell>
          <cell r="C36074">
            <v>0</v>
          </cell>
          <cell r="D36074">
            <v>0</v>
          </cell>
        </row>
        <row r="36075">
          <cell r="A36075">
            <v>0</v>
          </cell>
          <cell r="B36075">
            <v>0</v>
          </cell>
          <cell r="C36075">
            <v>0</v>
          </cell>
          <cell r="D36075">
            <v>0</v>
          </cell>
        </row>
        <row r="36076">
          <cell r="A36076">
            <v>0</v>
          </cell>
          <cell r="B36076">
            <v>0</v>
          </cell>
          <cell r="C36076">
            <v>0</v>
          </cell>
          <cell r="D36076">
            <v>0</v>
          </cell>
        </row>
        <row r="36077">
          <cell r="A36077">
            <v>0</v>
          </cell>
          <cell r="B36077">
            <v>0</v>
          </cell>
          <cell r="C36077">
            <v>0</v>
          </cell>
          <cell r="D36077">
            <v>0</v>
          </cell>
        </row>
        <row r="36078">
          <cell r="A36078">
            <v>0</v>
          </cell>
          <cell r="B36078">
            <v>0</v>
          </cell>
          <cell r="C36078">
            <v>0</v>
          </cell>
          <cell r="D36078">
            <v>0</v>
          </cell>
        </row>
        <row r="36079">
          <cell r="A36079">
            <v>0</v>
          </cell>
          <cell r="B36079">
            <v>0</v>
          </cell>
          <cell r="C36079">
            <v>0</v>
          </cell>
          <cell r="D36079">
            <v>0</v>
          </cell>
        </row>
        <row r="36080">
          <cell r="A36080">
            <v>0</v>
          </cell>
          <cell r="B36080">
            <v>0</v>
          </cell>
          <cell r="C36080">
            <v>0</v>
          </cell>
          <cell r="D36080">
            <v>0</v>
          </cell>
        </row>
        <row r="36081">
          <cell r="A36081">
            <v>0</v>
          </cell>
          <cell r="B36081">
            <v>0</v>
          </cell>
          <cell r="C36081">
            <v>0</v>
          </cell>
          <cell r="D36081">
            <v>0</v>
          </cell>
        </row>
        <row r="36082">
          <cell r="A36082">
            <v>0</v>
          </cell>
          <cell r="B36082">
            <v>0</v>
          </cell>
          <cell r="C36082">
            <v>0</v>
          </cell>
          <cell r="D36082">
            <v>0</v>
          </cell>
        </row>
        <row r="36083">
          <cell r="A36083">
            <v>0</v>
          </cell>
          <cell r="B36083">
            <v>0</v>
          </cell>
          <cell r="C36083">
            <v>0</v>
          </cell>
          <cell r="D36083">
            <v>0</v>
          </cell>
        </row>
        <row r="36084">
          <cell r="A36084">
            <v>0</v>
          </cell>
          <cell r="B36084">
            <v>0</v>
          </cell>
          <cell r="C36084">
            <v>0</v>
          </cell>
          <cell r="D36084">
            <v>0</v>
          </cell>
        </row>
        <row r="36085">
          <cell r="A36085">
            <v>0</v>
          </cell>
          <cell r="B36085">
            <v>0</v>
          </cell>
          <cell r="C36085">
            <v>0</v>
          </cell>
          <cell r="D36085">
            <v>0</v>
          </cell>
        </row>
        <row r="36086">
          <cell r="A36086">
            <v>0</v>
          </cell>
          <cell r="B36086">
            <v>0</v>
          </cell>
          <cell r="C36086">
            <v>0</v>
          </cell>
          <cell r="D36086">
            <v>0</v>
          </cell>
        </row>
        <row r="36087">
          <cell r="A36087">
            <v>0</v>
          </cell>
          <cell r="B36087">
            <v>0</v>
          </cell>
          <cell r="C36087">
            <v>0</v>
          </cell>
          <cell r="D36087">
            <v>0</v>
          </cell>
        </row>
        <row r="36088">
          <cell r="A36088">
            <v>0</v>
          </cell>
          <cell r="B36088">
            <v>0</v>
          </cell>
          <cell r="C36088">
            <v>0</v>
          </cell>
          <cell r="D36088">
            <v>0</v>
          </cell>
        </row>
        <row r="36089">
          <cell r="A36089">
            <v>0</v>
          </cell>
          <cell r="B36089">
            <v>0</v>
          </cell>
          <cell r="C36089">
            <v>0</v>
          </cell>
          <cell r="D36089">
            <v>0</v>
          </cell>
        </row>
        <row r="36090">
          <cell r="A36090">
            <v>0</v>
          </cell>
          <cell r="B36090">
            <v>0</v>
          </cell>
          <cell r="C36090">
            <v>0</v>
          </cell>
          <cell r="D36090">
            <v>0</v>
          </cell>
        </row>
        <row r="36091">
          <cell r="A36091">
            <v>0</v>
          </cell>
          <cell r="B36091">
            <v>0</v>
          </cell>
          <cell r="C36091">
            <v>0</v>
          </cell>
          <cell r="D36091">
            <v>0</v>
          </cell>
        </row>
        <row r="36092">
          <cell r="A36092">
            <v>0</v>
          </cell>
          <cell r="B36092">
            <v>0</v>
          </cell>
          <cell r="C36092">
            <v>0</v>
          </cell>
          <cell r="D36092">
            <v>0</v>
          </cell>
        </row>
        <row r="36093">
          <cell r="A36093">
            <v>0</v>
          </cell>
          <cell r="B36093">
            <v>0</v>
          </cell>
          <cell r="C36093">
            <v>0</v>
          </cell>
          <cell r="D36093">
            <v>0</v>
          </cell>
        </row>
        <row r="36094">
          <cell r="A36094">
            <v>0</v>
          </cell>
          <cell r="B36094">
            <v>0</v>
          </cell>
          <cell r="C36094">
            <v>0</v>
          </cell>
          <cell r="D36094">
            <v>0</v>
          </cell>
        </row>
        <row r="36095">
          <cell r="A36095">
            <v>0</v>
          </cell>
          <cell r="B36095">
            <v>0</v>
          </cell>
          <cell r="C36095">
            <v>0</v>
          </cell>
          <cell r="D36095">
            <v>0</v>
          </cell>
        </row>
        <row r="36096">
          <cell r="A36096">
            <v>0</v>
          </cell>
          <cell r="B36096">
            <v>0</v>
          </cell>
          <cell r="C36096">
            <v>0</v>
          </cell>
          <cell r="D36096">
            <v>0</v>
          </cell>
        </row>
        <row r="36097">
          <cell r="A36097">
            <v>0</v>
          </cell>
          <cell r="B36097">
            <v>0</v>
          </cell>
          <cell r="C36097">
            <v>0</v>
          </cell>
          <cell r="D36097">
            <v>0</v>
          </cell>
        </row>
        <row r="36098">
          <cell r="A36098">
            <v>0</v>
          </cell>
          <cell r="B36098">
            <v>0</v>
          </cell>
          <cell r="C36098">
            <v>0</v>
          </cell>
          <cell r="D36098">
            <v>0</v>
          </cell>
        </row>
        <row r="36099">
          <cell r="A36099">
            <v>0</v>
          </cell>
          <cell r="B36099">
            <v>0</v>
          </cell>
          <cell r="C36099">
            <v>0</v>
          </cell>
          <cell r="D36099">
            <v>0</v>
          </cell>
        </row>
        <row r="36100">
          <cell r="A36100">
            <v>0</v>
          </cell>
          <cell r="B36100">
            <v>0</v>
          </cell>
          <cell r="C36100">
            <v>0</v>
          </cell>
          <cell r="D36100">
            <v>0</v>
          </cell>
        </row>
        <row r="36101">
          <cell r="A36101">
            <v>0</v>
          </cell>
          <cell r="B36101">
            <v>0</v>
          </cell>
          <cell r="C36101">
            <v>0</v>
          </cell>
          <cell r="D36101">
            <v>0</v>
          </cell>
        </row>
        <row r="36102">
          <cell r="A36102">
            <v>0</v>
          </cell>
          <cell r="B36102">
            <v>0</v>
          </cell>
          <cell r="C36102">
            <v>0</v>
          </cell>
          <cell r="D36102">
            <v>0</v>
          </cell>
        </row>
        <row r="36103">
          <cell r="A36103">
            <v>0</v>
          </cell>
          <cell r="B36103">
            <v>0</v>
          </cell>
          <cell r="C36103">
            <v>0</v>
          </cell>
          <cell r="D36103">
            <v>0</v>
          </cell>
        </row>
        <row r="36104">
          <cell r="A36104">
            <v>0</v>
          </cell>
          <cell r="B36104">
            <v>0</v>
          </cell>
          <cell r="C36104">
            <v>0</v>
          </cell>
          <cell r="D36104">
            <v>0</v>
          </cell>
        </row>
        <row r="36105">
          <cell r="A36105">
            <v>0</v>
          </cell>
          <cell r="B36105">
            <v>0</v>
          </cell>
          <cell r="C36105">
            <v>0</v>
          </cell>
          <cell r="D36105">
            <v>0</v>
          </cell>
        </row>
        <row r="36106">
          <cell r="A36106">
            <v>0</v>
          </cell>
          <cell r="B36106">
            <v>0</v>
          </cell>
          <cell r="C36106">
            <v>0</v>
          </cell>
          <cell r="D36106">
            <v>0</v>
          </cell>
        </row>
        <row r="36107">
          <cell r="A36107">
            <v>0</v>
          </cell>
          <cell r="B36107">
            <v>0</v>
          </cell>
          <cell r="C36107">
            <v>0</v>
          </cell>
          <cell r="D36107">
            <v>0</v>
          </cell>
        </row>
        <row r="36108">
          <cell r="A36108">
            <v>0</v>
          </cell>
          <cell r="B36108">
            <v>0</v>
          </cell>
          <cell r="C36108">
            <v>0</v>
          </cell>
          <cell r="D36108">
            <v>0</v>
          </cell>
        </row>
        <row r="36109">
          <cell r="A36109">
            <v>0</v>
          </cell>
          <cell r="B36109">
            <v>0</v>
          </cell>
          <cell r="C36109">
            <v>0</v>
          </cell>
          <cell r="D36109">
            <v>0</v>
          </cell>
        </row>
        <row r="36110">
          <cell r="A36110">
            <v>0</v>
          </cell>
          <cell r="B36110">
            <v>0</v>
          </cell>
          <cell r="C36110">
            <v>0</v>
          </cell>
          <cell r="D36110">
            <v>0</v>
          </cell>
        </row>
        <row r="36111">
          <cell r="A36111">
            <v>0</v>
          </cell>
          <cell r="B36111">
            <v>0</v>
          </cell>
          <cell r="C36111">
            <v>0</v>
          </cell>
          <cell r="D36111">
            <v>0</v>
          </cell>
        </row>
        <row r="36112">
          <cell r="A36112">
            <v>0</v>
          </cell>
          <cell r="B36112">
            <v>0</v>
          </cell>
          <cell r="C36112">
            <v>0</v>
          </cell>
          <cell r="D36112">
            <v>0</v>
          </cell>
        </row>
        <row r="36113">
          <cell r="A36113">
            <v>0</v>
          </cell>
          <cell r="B36113">
            <v>0</v>
          </cell>
          <cell r="C36113">
            <v>0</v>
          </cell>
          <cell r="D36113">
            <v>0</v>
          </cell>
        </row>
        <row r="36114">
          <cell r="A36114">
            <v>0</v>
          </cell>
          <cell r="B36114">
            <v>0</v>
          </cell>
          <cell r="C36114">
            <v>0</v>
          </cell>
          <cell r="D36114">
            <v>0</v>
          </cell>
        </row>
        <row r="36115">
          <cell r="A36115">
            <v>0</v>
          </cell>
          <cell r="B36115">
            <v>0</v>
          </cell>
          <cell r="C36115">
            <v>0</v>
          </cell>
          <cell r="D36115">
            <v>0</v>
          </cell>
        </row>
        <row r="36116">
          <cell r="A36116">
            <v>0</v>
          </cell>
          <cell r="B36116">
            <v>0</v>
          </cell>
          <cell r="C36116">
            <v>0</v>
          </cell>
          <cell r="D36116">
            <v>0</v>
          </cell>
        </row>
        <row r="36117">
          <cell r="A36117">
            <v>0</v>
          </cell>
          <cell r="B36117">
            <v>0</v>
          </cell>
          <cell r="C36117">
            <v>0</v>
          </cell>
          <cell r="D36117">
            <v>0</v>
          </cell>
        </row>
        <row r="36118">
          <cell r="A36118">
            <v>0</v>
          </cell>
          <cell r="B36118">
            <v>0</v>
          </cell>
          <cell r="C36118">
            <v>0</v>
          </cell>
          <cell r="D36118">
            <v>0</v>
          </cell>
        </row>
        <row r="36119">
          <cell r="A36119">
            <v>0</v>
          </cell>
          <cell r="B36119">
            <v>0</v>
          </cell>
          <cell r="C36119">
            <v>0</v>
          </cell>
          <cell r="D36119">
            <v>0</v>
          </cell>
        </row>
        <row r="36120">
          <cell r="A36120">
            <v>0</v>
          </cell>
          <cell r="B36120">
            <v>0</v>
          </cell>
          <cell r="C36120">
            <v>0</v>
          </cell>
          <cell r="D36120">
            <v>0</v>
          </cell>
        </row>
        <row r="36121">
          <cell r="A36121">
            <v>0</v>
          </cell>
          <cell r="B36121">
            <v>0</v>
          </cell>
          <cell r="C36121">
            <v>0</v>
          </cell>
          <cell r="D36121">
            <v>0</v>
          </cell>
        </row>
        <row r="36122">
          <cell r="A36122">
            <v>0</v>
          </cell>
          <cell r="B36122">
            <v>0</v>
          </cell>
          <cell r="C36122">
            <v>0</v>
          </cell>
          <cell r="D36122">
            <v>0</v>
          </cell>
        </row>
        <row r="36123">
          <cell r="A36123">
            <v>0</v>
          </cell>
          <cell r="B36123">
            <v>0</v>
          </cell>
          <cell r="C36123">
            <v>0</v>
          </cell>
          <cell r="D36123">
            <v>0</v>
          </cell>
        </row>
        <row r="36124">
          <cell r="A36124">
            <v>0</v>
          </cell>
          <cell r="B36124">
            <v>0</v>
          </cell>
          <cell r="C36124">
            <v>0</v>
          </cell>
          <cell r="D36124">
            <v>0</v>
          </cell>
        </row>
        <row r="36125">
          <cell r="A36125">
            <v>0</v>
          </cell>
          <cell r="B36125">
            <v>0</v>
          </cell>
          <cell r="C36125">
            <v>0</v>
          </cell>
          <cell r="D36125">
            <v>0</v>
          </cell>
        </row>
        <row r="36126">
          <cell r="A36126">
            <v>0</v>
          </cell>
          <cell r="B36126">
            <v>0</v>
          </cell>
          <cell r="C36126">
            <v>0</v>
          </cell>
          <cell r="D36126">
            <v>0</v>
          </cell>
        </row>
        <row r="36127">
          <cell r="A36127">
            <v>0</v>
          </cell>
          <cell r="B36127">
            <v>0</v>
          </cell>
          <cell r="C36127">
            <v>0</v>
          </cell>
          <cell r="D36127">
            <v>0</v>
          </cell>
        </row>
        <row r="36128">
          <cell r="A36128">
            <v>0</v>
          </cell>
          <cell r="B36128">
            <v>0</v>
          </cell>
          <cell r="C36128">
            <v>0</v>
          </cell>
          <cell r="D36128">
            <v>0</v>
          </cell>
        </row>
        <row r="36129">
          <cell r="A36129">
            <v>0</v>
          </cell>
          <cell r="B36129">
            <v>0</v>
          </cell>
          <cell r="C36129">
            <v>0</v>
          </cell>
          <cell r="D36129">
            <v>0</v>
          </cell>
        </row>
        <row r="36130">
          <cell r="A36130">
            <v>0</v>
          </cell>
          <cell r="B36130">
            <v>0</v>
          </cell>
          <cell r="C36130">
            <v>0</v>
          </cell>
          <cell r="D36130">
            <v>0</v>
          </cell>
        </row>
        <row r="36131">
          <cell r="A36131">
            <v>0</v>
          </cell>
          <cell r="B36131">
            <v>0</v>
          </cell>
          <cell r="C36131">
            <v>0</v>
          </cell>
          <cell r="D36131">
            <v>0</v>
          </cell>
        </row>
        <row r="36132">
          <cell r="A36132">
            <v>0</v>
          </cell>
          <cell r="B36132">
            <v>0</v>
          </cell>
          <cell r="C36132">
            <v>0</v>
          </cell>
          <cell r="D36132">
            <v>0</v>
          </cell>
        </row>
        <row r="36133">
          <cell r="A36133">
            <v>0</v>
          </cell>
          <cell r="B36133">
            <v>0</v>
          </cell>
          <cell r="C36133">
            <v>0</v>
          </cell>
          <cell r="D36133">
            <v>0</v>
          </cell>
        </row>
        <row r="36134">
          <cell r="A36134">
            <v>0</v>
          </cell>
          <cell r="B36134">
            <v>0</v>
          </cell>
          <cell r="C36134">
            <v>0</v>
          </cell>
          <cell r="D36134">
            <v>0</v>
          </cell>
        </row>
        <row r="36135">
          <cell r="A36135">
            <v>0</v>
          </cell>
          <cell r="B36135">
            <v>0</v>
          </cell>
          <cell r="C36135">
            <v>0</v>
          </cell>
          <cell r="D36135">
            <v>0</v>
          </cell>
        </row>
        <row r="36136">
          <cell r="A36136">
            <v>0</v>
          </cell>
          <cell r="B36136">
            <v>0</v>
          </cell>
          <cell r="C36136">
            <v>0</v>
          </cell>
          <cell r="D36136">
            <v>0</v>
          </cell>
        </row>
        <row r="36137">
          <cell r="A36137">
            <v>0</v>
          </cell>
          <cell r="B36137">
            <v>0</v>
          </cell>
          <cell r="C36137">
            <v>0</v>
          </cell>
          <cell r="D36137">
            <v>0</v>
          </cell>
        </row>
        <row r="36138">
          <cell r="A36138">
            <v>0</v>
          </cell>
          <cell r="B36138">
            <v>0</v>
          </cell>
          <cell r="C36138">
            <v>0</v>
          </cell>
          <cell r="D36138">
            <v>0</v>
          </cell>
        </row>
        <row r="36139">
          <cell r="A36139">
            <v>0</v>
          </cell>
          <cell r="B36139">
            <v>0</v>
          </cell>
          <cell r="C36139">
            <v>0</v>
          </cell>
          <cell r="D36139">
            <v>0</v>
          </cell>
        </row>
        <row r="36140">
          <cell r="A36140">
            <v>0</v>
          </cell>
          <cell r="B36140">
            <v>0</v>
          </cell>
          <cell r="C36140">
            <v>0</v>
          </cell>
          <cell r="D36140">
            <v>0</v>
          </cell>
        </row>
        <row r="36141">
          <cell r="A36141">
            <v>0</v>
          </cell>
          <cell r="B36141">
            <v>0</v>
          </cell>
          <cell r="C36141">
            <v>0</v>
          </cell>
          <cell r="D36141">
            <v>0</v>
          </cell>
        </row>
        <row r="36142">
          <cell r="A36142">
            <v>0</v>
          </cell>
          <cell r="B36142">
            <v>0</v>
          </cell>
          <cell r="C36142">
            <v>0</v>
          </cell>
          <cell r="D36142">
            <v>0</v>
          </cell>
        </row>
        <row r="36143">
          <cell r="A36143">
            <v>0</v>
          </cell>
          <cell r="B36143">
            <v>0</v>
          </cell>
          <cell r="C36143">
            <v>0</v>
          </cell>
          <cell r="D36143">
            <v>0</v>
          </cell>
        </row>
        <row r="36144">
          <cell r="A36144">
            <v>0</v>
          </cell>
          <cell r="B36144">
            <v>0</v>
          </cell>
          <cell r="C36144">
            <v>0</v>
          </cell>
          <cell r="D36144">
            <v>0</v>
          </cell>
        </row>
        <row r="36145">
          <cell r="A36145">
            <v>0</v>
          </cell>
          <cell r="B36145">
            <v>0</v>
          </cell>
          <cell r="C36145">
            <v>0</v>
          </cell>
          <cell r="D36145">
            <v>0</v>
          </cell>
        </row>
        <row r="36146">
          <cell r="A36146">
            <v>0</v>
          </cell>
          <cell r="B36146">
            <v>0</v>
          </cell>
          <cell r="C36146">
            <v>0</v>
          </cell>
          <cell r="D36146">
            <v>0</v>
          </cell>
        </row>
        <row r="36147">
          <cell r="A36147">
            <v>0</v>
          </cell>
          <cell r="B36147">
            <v>0</v>
          </cell>
          <cell r="C36147">
            <v>0</v>
          </cell>
          <cell r="D36147">
            <v>0</v>
          </cell>
        </row>
        <row r="36148">
          <cell r="A36148">
            <v>0</v>
          </cell>
          <cell r="B36148">
            <v>0</v>
          </cell>
          <cell r="C36148">
            <v>0</v>
          </cell>
          <cell r="D36148">
            <v>0</v>
          </cell>
        </row>
        <row r="36149">
          <cell r="A36149">
            <v>0</v>
          </cell>
          <cell r="B36149">
            <v>0</v>
          </cell>
          <cell r="C36149">
            <v>0</v>
          </cell>
          <cell r="D36149">
            <v>0</v>
          </cell>
        </row>
        <row r="36150">
          <cell r="A36150">
            <v>0</v>
          </cell>
          <cell r="B36150">
            <v>0</v>
          </cell>
          <cell r="C36150">
            <v>0</v>
          </cell>
          <cell r="D36150">
            <v>0</v>
          </cell>
        </row>
        <row r="36151">
          <cell r="A36151">
            <v>0</v>
          </cell>
          <cell r="B36151">
            <v>0</v>
          </cell>
          <cell r="C36151">
            <v>0</v>
          </cell>
          <cell r="D36151">
            <v>0</v>
          </cell>
        </row>
        <row r="36152">
          <cell r="A36152">
            <v>0</v>
          </cell>
          <cell r="B36152">
            <v>0</v>
          </cell>
          <cell r="C36152">
            <v>0</v>
          </cell>
          <cell r="D36152">
            <v>0</v>
          </cell>
        </row>
        <row r="36153">
          <cell r="A36153">
            <v>0</v>
          </cell>
          <cell r="B36153">
            <v>0</v>
          </cell>
          <cell r="C36153">
            <v>0</v>
          </cell>
          <cell r="D36153">
            <v>0</v>
          </cell>
        </row>
        <row r="36154">
          <cell r="A36154">
            <v>0</v>
          </cell>
          <cell r="B36154">
            <v>0</v>
          </cell>
          <cell r="C36154">
            <v>0</v>
          </cell>
          <cell r="D36154">
            <v>0</v>
          </cell>
        </row>
        <row r="36155">
          <cell r="A36155">
            <v>0</v>
          </cell>
          <cell r="B36155">
            <v>0</v>
          </cell>
          <cell r="C36155">
            <v>0</v>
          </cell>
          <cell r="D36155">
            <v>0</v>
          </cell>
        </row>
        <row r="36156">
          <cell r="A36156">
            <v>0</v>
          </cell>
          <cell r="B36156">
            <v>0</v>
          </cell>
          <cell r="C36156">
            <v>0</v>
          </cell>
          <cell r="D36156">
            <v>0</v>
          </cell>
        </row>
        <row r="36157">
          <cell r="A36157">
            <v>0</v>
          </cell>
          <cell r="B36157">
            <v>0</v>
          </cell>
          <cell r="C36157">
            <v>0</v>
          </cell>
          <cell r="D36157">
            <v>0</v>
          </cell>
        </row>
        <row r="36158">
          <cell r="A36158">
            <v>0</v>
          </cell>
          <cell r="B36158">
            <v>0</v>
          </cell>
          <cell r="C36158">
            <v>0</v>
          </cell>
          <cell r="D36158">
            <v>0</v>
          </cell>
        </row>
        <row r="36159">
          <cell r="A36159">
            <v>0</v>
          </cell>
          <cell r="B36159">
            <v>0</v>
          </cell>
          <cell r="C36159">
            <v>0</v>
          </cell>
          <cell r="D36159">
            <v>0</v>
          </cell>
        </row>
        <row r="36160">
          <cell r="A36160">
            <v>0</v>
          </cell>
          <cell r="B36160">
            <v>0</v>
          </cell>
          <cell r="C36160">
            <v>0</v>
          </cell>
          <cell r="D36160">
            <v>0</v>
          </cell>
        </row>
        <row r="36161">
          <cell r="A36161">
            <v>0</v>
          </cell>
          <cell r="B36161">
            <v>0</v>
          </cell>
          <cell r="C36161">
            <v>0</v>
          </cell>
          <cell r="D36161">
            <v>0</v>
          </cell>
        </row>
        <row r="36162">
          <cell r="A36162">
            <v>0</v>
          </cell>
          <cell r="B36162">
            <v>0</v>
          </cell>
          <cell r="C36162">
            <v>0</v>
          </cell>
          <cell r="D36162">
            <v>0</v>
          </cell>
        </row>
        <row r="36163">
          <cell r="A36163">
            <v>0</v>
          </cell>
          <cell r="B36163">
            <v>0</v>
          </cell>
          <cell r="C36163">
            <v>0</v>
          </cell>
          <cell r="D36163">
            <v>0</v>
          </cell>
        </row>
        <row r="36164">
          <cell r="A36164">
            <v>0</v>
          </cell>
          <cell r="B36164">
            <v>0</v>
          </cell>
          <cell r="C36164">
            <v>0</v>
          </cell>
          <cell r="D36164">
            <v>0</v>
          </cell>
        </row>
        <row r="36165">
          <cell r="A36165">
            <v>0</v>
          </cell>
          <cell r="B36165">
            <v>0</v>
          </cell>
          <cell r="C36165">
            <v>0</v>
          </cell>
          <cell r="D36165">
            <v>0</v>
          </cell>
        </row>
        <row r="36166">
          <cell r="A36166">
            <v>0</v>
          </cell>
          <cell r="B36166">
            <v>0</v>
          </cell>
          <cell r="C36166">
            <v>0</v>
          </cell>
          <cell r="D36166">
            <v>0</v>
          </cell>
        </row>
        <row r="36167">
          <cell r="A36167">
            <v>0</v>
          </cell>
          <cell r="B36167">
            <v>0</v>
          </cell>
          <cell r="C36167">
            <v>0</v>
          </cell>
          <cell r="D36167">
            <v>0</v>
          </cell>
        </row>
        <row r="36168">
          <cell r="A36168">
            <v>0</v>
          </cell>
          <cell r="B36168">
            <v>0</v>
          </cell>
          <cell r="C36168">
            <v>0</v>
          </cell>
          <cell r="D36168">
            <v>0</v>
          </cell>
        </row>
        <row r="36169">
          <cell r="A36169">
            <v>0</v>
          </cell>
          <cell r="B36169">
            <v>0</v>
          </cell>
          <cell r="C36169">
            <v>0</v>
          </cell>
          <cell r="D36169">
            <v>0</v>
          </cell>
        </row>
        <row r="36170">
          <cell r="A36170">
            <v>0</v>
          </cell>
          <cell r="B36170">
            <v>0</v>
          </cell>
          <cell r="C36170">
            <v>0</v>
          </cell>
          <cell r="D36170">
            <v>0</v>
          </cell>
        </row>
        <row r="36171">
          <cell r="A36171">
            <v>0</v>
          </cell>
          <cell r="B36171">
            <v>0</v>
          </cell>
          <cell r="C36171">
            <v>0</v>
          </cell>
          <cell r="D36171">
            <v>0</v>
          </cell>
        </row>
        <row r="36172">
          <cell r="A36172">
            <v>0</v>
          </cell>
          <cell r="B36172">
            <v>0</v>
          </cell>
          <cell r="C36172">
            <v>0</v>
          </cell>
          <cell r="D36172">
            <v>0</v>
          </cell>
        </row>
        <row r="36173">
          <cell r="A36173">
            <v>0</v>
          </cell>
          <cell r="B36173">
            <v>0</v>
          </cell>
          <cell r="C36173">
            <v>0</v>
          </cell>
          <cell r="D36173">
            <v>0</v>
          </cell>
        </row>
        <row r="36174">
          <cell r="A36174">
            <v>0</v>
          </cell>
          <cell r="B36174">
            <v>0</v>
          </cell>
          <cell r="C36174">
            <v>0</v>
          </cell>
          <cell r="D36174">
            <v>0</v>
          </cell>
        </row>
        <row r="36175">
          <cell r="A36175">
            <v>0</v>
          </cell>
          <cell r="B36175">
            <v>0</v>
          </cell>
          <cell r="C36175">
            <v>0</v>
          </cell>
          <cell r="D36175">
            <v>0</v>
          </cell>
        </row>
        <row r="36176">
          <cell r="A36176">
            <v>0</v>
          </cell>
          <cell r="B36176">
            <v>0</v>
          </cell>
          <cell r="C36176">
            <v>0</v>
          </cell>
          <cell r="D36176">
            <v>0</v>
          </cell>
        </row>
        <row r="36177">
          <cell r="A36177">
            <v>0</v>
          </cell>
          <cell r="B36177">
            <v>0</v>
          </cell>
          <cell r="C36177">
            <v>0</v>
          </cell>
          <cell r="D36177">
            <v>0</v>
          </cell>
        </row>
        <row r="36178">
          <cell r="A36178">
            <v>0</v>
          </cell>
          <cell r="B36178">
            <v>0</v>
          </cell>
          <cell r="C36178">
            <v>0</v>
          </cell>
          <cell r="D36178">
            <v>0</v>
          </cell>
        </row>
        <row r="36179">
          <cell r="A36179">
            <v>0</v>
          </cell>
          <cell r="B36179">
            <v>0</v>
          </cell>
          <cell r="C36179">
            <v>0</v>
          </cell>
          <cell r="D36179">
            <v>0</v>
          </cell>
        </row>
        <row r="36180">
          <cell r="A36180">
            <v>0</v>
          </cell>
          <cell r="B36180">
            <v>0</v>
          </cell>
          <cell r="C36180">
            <v>0</v>
          </cell>
          <cell r="D36180">
            <v>0</v>
          </cell>
        </row>
        <row r="36181">
          <cell r="A36181">
            <v>0</v>
          </cell>
          <cell r="B36181">
            <v>0</v>
          </cell>
          <cell r="C36181">
            <v>0</v>
          </cell>
          <cell r="D36181">
            <v>0</v>
          </cell>
        </row>
        <row r="36182">
          <cell r="A36182">
            <v>0</v>
          </cell>
          <cell r="B36182">
            <v>0</v>
          </cell>
          <cell r="C36182">
            <v>0</v>
          </cell>
          <cell r="D36182">
            <v>0</v>
          </cell>
        </row>
        <row r="36183">
          <cell r="A36183">
            <v>0</v>
          </cell>
          <cell r="B36183">
            <v>0</v>
          </cell>
          <cell r="C36183">
            <v>0</v>
          </cell>
          <cell r="D36183">
            <v>0</v>
          </cell>
        </row>
        <row r="36184">
          <cell r="A36184">
            <v>0</v>
          </cell>
          <cell r="B36184">
            <v>0</v>
          </cell>
          <cell r="C36184">
            <v>0</v>
          </cell>
          <cell r="D36184">
            <v>0</v>
          </cell>
        </row>
        <row r="36185">
          <cell r="A36185">
            <v>0</v>
          </cell>
          <cell r="B36185">
            <v>0</v>
          </cell>
          <cell r="C36185">
            <v>0</v>
          </cell>
          <cell r="D36185">
            <v>0</v>
          </cell>
        </row>
        <row r="36186">
          <cell r="A36186">
            <v>0</v>
          </cell>
          <cell r="B36186">
            <v>0</v>
          </cell>
          <cell r="C36186">
            <v>0</v>
          </cell>
          <cell r="D36186">
            <v>0</v>
          </cell>
        </row>
        <row r="36187">
          <cell r="A36187">
            <v>0</v>
          </cell>
          <cell r="B36187">
            <v>0</v>
          </cell>
          <cell r="C36187">
            <v>0</v>
          </cell>
          <cell r="D36187">
            <v>0</v>
          </cell>
        </row>
        <row r="36188">
          <cell r="A36188">
            <v>0</v>
          </cell>
          <cell r="B36188">
            <v>0</v>
          </cell>
          <cell r="C36188">
            <v>0</v>
          </cell>
          <cell r="D36188">
            <v>0</v>
          </cell>
        </row>
        <row r="36189">
          <cell r="A36189">
            <v>0</v>
          </cell>
          <cell r="B36189">
            <v>0</v>
          </cell>
          <cell r="C36189">
            <v>0</v>
          </cell>
          <cell r="D36189">
            <v>0</v>
          </cell>
        </row>
        <row r="36190">
          <cell r="A36190">
            <v>0</v>
          </cell>
          <cell r="B36190">
            <v>0</v>
          </cell>
          <cell r="C36190">
            <v>0</v>
          </cell>
          <cell r="D36190">
            <v>0</v>
          </cell>
        </row>
        <row r="36191">
          <cell r="A36191">
            <v>0</v>
          </cell>
          <cell r="B36191">
            <v>0</v>
          </cell>
          <cell r="C36191">
            <v>0</v>
          </cell>
          <cell r="D36191">
            <v>0</v>
          </cell>
        </row>
        <row r="36192">
          <cell r="A36192">
            <v>0</v>
          </cell>
          <cell r="B36192">
            <v>0</v>
          </cell>
          <cell r="C36192">
            <v>0</v>
          </cell>
          <cell r="D36192">
            <v>0</v>
          </cell>
        </row>
        <row r="36193">
          <cell r="A36193">
            <v>0</v>
          </cell>
          <cell r="B36193">
            <v>0</v>
          </cell>
          <cell r="C36193">
            <v>0</v>
          </cell>
          <cell r="D36193">
            <v>0</v>
          </cell>
        </row>
        <row r="36194">
          <cell r="A36194">
            <v>0</v>
          </cell>
          <cell r="B36194">
            <v>0</v>
          </cell>
          <cell r="C36194">
            <v>0</v>
          </cell>
          <cell r="D36194">
            <v>0</v>
          </cell>
        </row>
        <row r="36195">
          <cell r="A36195">
            <v>0</v>
          </cell>
          <cell r="B36195">
            <v>0</v>
          </cell>
          <cell r="C36195">
            <v>0</v>
          </cell>
          <cell r="D36195">
            <v>0</v>
          </cell>
        </row>
        <row r="36196">
          <cell r="A36196">
            <v>0</v>
          </cell>
          <cell r="B36196">
            <v>0</v>
          </cell>
          <cell r="C36196">
            <v>0</v>
          </cell>
          <cell r="D36196">
            <v>0</v>
          </cell>
        </row>
        <row r="36197">
          <cell r="A36197">
            <v>0</v>
          </cell>
          <cell r="B36197">
            <v>0</v>
          </cell>
          <cell r="C36197">
            <v>0</v>
          </cell>
          <cell r="D36197">
            <v>0</v>
          </cell>
        </row>
        <row r="36198">
          <cell r="A36198">
            <v>0</v>
          </cell>
          <cell r="B36198">
            <v>0</v>
          </cell>
          <cell r="C36198">
            <v>0</v>
          </cell>
          <cell r="D36198">
            <v>0</v>
          </cell>
        </row>
        <row r="36199">
          <cell r="A36199">
            <v>0</v>
          </cell>
          <cell r="B36199">
            <v>0</v>
          </cell>
          <cell r="C36199">
            <v>0</v>
          </cell>
          <cell r="D36199">
            <v>0</v>
          </cell>
        </row>
        <row r="36200">
          <cell r="A36200">
            <v>0</v>
          </cell>
          <cell r="B36200">
            <v>0</v>
          </cell>
          <cell r="C36200">
            <v>0</v>
          </cell>
          <cell r="D36200">
            <v>0</v>
          </cell>
        </row>
        <row r="36201">
          <cell r="A36201">
            <v>0</v>
          </cell>
          <cell r="B36201">
            <v>0</v>
          </cell>
          <cell r="C36201">
            <v>0</v>
          </cell>
          <cell r="D36201">
            <v>0</v>
          </cell>
        </row>
        <row r="36202">
          <cell r="A36202">
            <v>0</v>
          </cell>
          <cell r="B36202">
            <v>0</v>
          </cell>
          <cell r="C36202">
            <v>0</v>
          </cell>
          <cell r="D36202">
            <v>0</v>
          </cell>
        </row>
        <row r="36203">
          <cell r="A36203">
            <v>0</v>
          </cell>
          <cell r="B36203">
            <v>0</v>
          </cell>
          <cell r="C36203">
            <v>0</v>
          </cell>
          <cell r="D36203">
            <v>0</v>
          </cell>
        </row>
        <row r="36204">
          <cell r="A36204">
            <v>0</v>
          </cell>
          <cell r="B36204">
            <v>0</v>
          </cell>
          <cell r="C36204">
            <v>0</v>
          </cell>
          <cell r="D36204">
            <v>0</v>
          </cell>
        </row>
        <row r="36205">
          <cell r="A36205">
            <v>0</v>
          </cell>
          <cell r="B36205">
            <v>0</v>
          </cell>
          <cell r="C36205">
            <v>0</v>
          </cell>
          <cell r="D36205">
            <v>0</v>
          </cell>
        </row>
        <row r="36206">
          <cell r="A36206">
            <v>0</v>
          </cell>
          <cell r="B36206">
            <v>0</v>
          </cell>
          <cell r="C36206">
            <v>0</v>
          </cell>
          <cell r="D36206">
            <v>0</v>
          </cell>
        </row>
        <row r="36207">
          <cell r="A36207">
            <v>0</v>
          </cell>
          <cell r="B36207">
            <v>0</v>
          </cell>
          <cell r="C36207">
            <v>0</v>
          </cell>
          <cell r="D36207">
            <v>0</v>
          </cell>
        </row>
        <row r="36208">
          <cell r="A36208">
            <v>0</v>
          </cell>
          <cell r="B36208">
            <v>0</v>
          </cell>
          <cell r="C36208">
            <v>0</v>
          </cell>
          <cell r="D36208">
            <v>0</v>
          </cell>
        </row>
        <row r="36209">
          <cell r="A36209">
            <v>0</v>
          </cell>
          <cell r="B36209">
            <v>0</v>
          </cell>
          <cell r="C36209">
            <v>0</v>
          </cell>
          <cell r="D36209">
            <v>0</v>
          </cell>
        </row>
        <row r="36210">
          <cell r="A36210">
            <v>0</v>
          </cell>
          <cell r="B36210">
            <v>0</v>
          </cell>
          <cell r="C36210">
            <v>0</v>
          </cell>
          <cell r="D36210">
            <v>0</v>
          </cell>
        </row>
        <row r="36211">
          <cell r="A36211">
            <v>0</v>
          </cell>
          <cell r="B36211">
            <v>0</v>
          </cell>
          <cell r="C36211">
            <v>0</v>
          </cell>
          <cell r="D36211">
            <v>0</v>
          </cell>
        </row>
        <row r="36212">
          <cell r="A36212">
            <v>0</v>
          </cell>
          <cell r="B36212">
            <v>0</v>
          </cell>
          <cell r="C36212">
            <v>0</v>
          </cell>
          <cell r="D36212">
            <v>0</v>
          </cell>
        </row>
        <row r="36213">
          <cell r="A36213">
            <v>0</v>
          </cell>
          <cell r="B36213">
            <v>0</v>
          </cell>
          <cell r="C36213">
            <v>0</v>
          </cell>
          <cell r="D36213">
            <v>0</v>
          </cell>
        </row>
        <row r="36214">
          <cell r="A36214">
            <v>0</v>
          </cell>
          <cell r="B36214">
            <v>0</v>
          </cell>
          <cell r="C36214">
            <v>0</v>
          </cell>
          <cell r="D36214">
            <v>0</v>
          </cell>
        </row>
        <row r="36215">
          <cell r="A36215">
            <v>0</v>
          </cell>
          <cell r="B36215">
            <v>0</v>
          </cell>
          <cell r="C36215">
            <v>0</v>
          </cell>
          <cell r="D36215">
            <v>0</v>
          </cell>
        </row>
        <row r="36216">
          <cell r="A36216">
            <v>0</v>
          </cell>
          <cell r="B36216">
            <v>0</v>
          </cell>
          <cell r="C36216">
            <v>0</v>
          </cell>
          <cell r="D36216">
            <v>0</v>
          </cell>
        </row>
        <row r="36217">
          <cell r="A36217">
            <v>0</v>
          </cell>
          <cell r="B36217">
            <v>0</v>
          </cell>
          <cell r="C36217">
            <v>0</v>
          </cell>
          <cell r="D36217">
            <v>0</v>
          </cell>
        </row>
        <row r="36218">
          <cell r="A36218">
            <v>0</v>
          </cell>
          <cell r="B36218">
            <v>0</v>
          </cell>
          <cell r="C36218">
            <v>0</v>
          </cell>
          <cell r="D36218">
            <v>0</v>
          </cell>
        </row>
        <row r="36219">
          <cell r="A36219">
            <v>0</v>
          </cell>
          <cell r="B36219">
            <v>0</v>
          </cell>
          <cell r="C36219">
            <v>0</v>
          </cell>
          <cell r="D36219">
            <v>0</v>
          </cell>
        </row>
        <row r="36220">
          <cell r="A36220">
            <v>0</v>
          </cell>
          <cell r="B36220">
            <v>0</v>
          </cell>
          <cell r="C36220">
            <v>0</v>
          </cell>
          <cell r="D36220">
            <v>0</v>
          </cell>
        </row>
        <row r="36221">
          <cell r="A36221">
            <v>0</v>
          </cell>
          <cell r="B36221">
            <v>0</v>
          </cell>
          <cell r="C36221">
            <v>0</v>
          </cell>
          <cell r="D36221">
            <v>0</v>
          </cell>
        </row>
        <row r="36222">
          <cell r="A36222">
            <v>0</v>
          </cell>
          <cell r="B36222">
            <v>0</v>
          </cell>
          <cell r="C36222">
            <v>0</v>
          </cell>
          <cell r="D36222">
            <v>0</v>
          </cell>
        </row>
        <row r="36223">
          <cell r="A36223">
            <v>0</v>
          </cell>
          <cell r="B36223">
            <v>0</v>
          </cell>
          <cell r="C36223">
            <v>0</v>
          </cell>
          <cell r="D36223">
            <v>0</v>
          </cell>
        </row>
        <row r="36224">
          <cell r="A36224">
            <v>0</v>
          </cell>
          <cell r="B36224">
            <v>0</v>
          </cell>
          <cell r="C36224">
            <v>0</v>
          </cell>
          <cell r="D36224">
            <v>0</v>
          </cell>
        </row>
        <row r="36225">
          <cell r="A36225">
            <v>0</v>
          </cell>
          <cell r="B36225">
            <v>0</v>
          </cell>
          <cell r="C36225">
            <v>0</v>
          </cell>
          <cell r="D36225">
            <v>0</v>
          </cell>
        </row>
        <row r="36226">
          <cell r="A36226">
            <v>0</v>
          </cell>
          <cell r="B36226">
            <v>0</v>
          </cell>
          <cell r="C36226">
            <v>0</v>
          </cell>
          <cell r="D36226">
            <v>0</v>
          </cell>
        </row>
        <row r="36227">
          <cell r="A36227">
            <v>0</v>
          </cell>
          <cell r="B36227">
            <v>0</v>
          </cell>
          <cell r="C36227">
            <v>0</v>
          </cell>
          <cell r="D36227">
            <v>0</v>
          </cell>
        </row>
        <row r="36228">
          <cell r="A36228">
            <v>0</v>
          </cell>
          <cell r="B36228">
            <v>0</v>
          </cell>
          <cell r="C36228">
            <v>0</v>
          </cell>
          <cell r="D36228">
            <v>0</v>
          </cell>
        </row>
        <row r="36229">
          <cell r="A36229">
            <v>0</v>
          </cell>
          <cell r="B36229">
            <v>0</v>
          </cell>
          <cell r="C36229">
            <v>0</v>
          </cell>
          <cell r="D36229">
            <v>0</v>
          </cell>
        </row>
        <row r="36230">
          <cell r="A36230">
            <v>0</v>
          </cell>
          <cell r="B36230">
            <v>0</v>
          </cell>
          <cell r="C36230">
            <v>0</v>
          </cell>
          <cell r="D36230">
            <v>0</v>
          </cell>
        </row>
        <row r="36231">
          <cell r="A36231">
            <v>0</v>
          </cell>
          <cell r="B36231">
            <v>0</v>
          </cell>
          <cell r="C36231">
            <v>0</v>
          </cell>
          <cell r="D36231">
            <v>0</v>
          </cell>
        </row>
        <row r="36232">
          <cell r="A36232">
            <v>0</v>
          </cell>
          <cell r="B36232">
            <v>0</v>
          </cell>
          <cell r="C36232">
            <v>0</v>
          </cell>
          <cell r="D36232">
            <v>0</v>
          </cell>
        </row>
        <row r="36233">
          <cell r="A36233">
            <v>0</v>
          </cell>
          <cell r="B36233">
            <v>0</v>
          </cell>
          <cell r="C36233">
            <v>0</v>
          </cell>
          <cell r="D36233">
            <v>0</v>
          </cell>
        </row>
        <row r="36234">
          <cell r="A36234">
            <v>0</v>
          </cell>
          <cell r="B36234">
            <v>0</v>
          </cell>
          <cell r="C36234">
            <v>0</v>
          </cell>
          <cell r="D36234">
            <v>0</v>
          </cell>
        </row>
        <row r="36235">
          <cell r="A36235">
            <v>0</v>
          </cell>
          <cell r="B36235">
            <v>0</v>
          </cell>
          <cell r="C36235">
            <v>0</v>
          </cell>
          <cell r="D36235">
            <v>0</v>
          </cell>
        </row>
        <row r="36236">
          <cell r="A36236">
            <v>0</v>
          </cell>
          <cell r="B36236">
            <v>0</v>
          </cell>
          <cell r="C36236">
            <v>0</v>
          </cell>
          <cell r="D36236">
            <v>0</v>
          </cell>
        </row>
        <row r="36237">
          <cell r="A36237">
            <v>0</v>
          </cell>
          <cell r="B36237">
            <v>0</v>
          </cell>
          <cell r="C36237">
            <v>0</v>
          </cell>
          <cell r="D36237">
            <v>0</v>
          </cell>
        </row>
        <row r="36238">
          <cell r="A36238">
            <v>0</v>
          </cell>
          <cell r="B36238">
            <v>0</v>
          </cell>
          <cell r="C36238">
            <v>0</v>
          </cell>
          <cell r="D36238">
            <v>0</v>
          </cell>
        </row>
        <row r="36239">
          <cell r="A36239">
            <v>0</v>
          </cell>
          <cell r="B36239">
            <v>0</v>
          </cell>
          <cell r="C36239">
            <v>0</v>
          </cell>
          <cell r="D36239">
            <v>0</v>
          </cell>
        </row>
        <row r="36240">
          <cell r="A36240">
            <v>0</v>
          </cell>
          <cell r="B36240">
            <v>0</v>
          </cell>
          <cell r="C36240">
            <v>0</v>
          </cell>
          <cell r="D36240">
            <v>0</v>
          </cell>
        </row>
        <row r="36241">
          <cell r="A36241">
            <v>0</v>
          </cell>
          <cell r="B36241">
            <v>0</v>
          </cell>
          <cell r="C36241">
            <v>0</v>
          </cell>
          <cell r="D36241">
            <v>0</v>
          </cell>
        </row>
        <row r="36242">
          <cell r="A36242">
            <v>0</v>
          </cell>
          <cell r="B36242">
            <v>0</v>
          </cell>
          <cell r="C36242">
            <v>0</v>
          </cell>
          <cell r="D36242">
            <v>0</v>
          </cell>
        </row>
        <row r="36243">
          <cell r="A36243">
            <v>0</v>
          </cell>
          <cell r="B36243">
            <v>0</v>
          </cell>
          <cell r="C36243">
            <v>0</v>
          </cell>
          <cell r="D36243">
            <v>0</v>
          </cell>
        </row>
        <row r="36244">
          <cell r="A36244">
            <v>0</v>
          </cell>
          <cell r="B36244">
            <v>0</v>
          </cell>
          <cell r="C36244">
            <v>0</v>
          </cell>
          <cell r="D36244">
            <v>0</v>
          </cell>
        </row>
        <row r="36245">
          <cell r="A36245">
            <v>0</v>
          </cell>
          <cell r="B36245">
            <v>0</v>
          </cell>
          <cell r="C36245">
            <v>0</v>
          </cell>
          <cell r="D36245">
            <v>0</v>
          </cell>
        </row>
        <row r="36246">
          <cell r="A36246">
            <v>0</v>
          </cell>
          <cell r="B36246">
            <v>0</v>
          </cell>
          <cell r="C36246">
            <v>0</v>
          </cell>
          <cell r="D36246">
            <v>0</v>
          </cell>
        </row>
        <row r="36247">
          <cell r="A36247">
            <v>0</v>
          </cell>
          <cell r="B36247">
            <v>0</v>
          </cell>
          <cell r="C36247">
            <v>0</v>
          </cell>
          <cell r="D36247">
            <v>0</v>
          </cell>
        </row>
        <row r="36248">
          <cell r="A36248">
            <v>0</v>
          </cell>
          <cell r="B36248">
            <v>0</v>
          </cell>
          <cell r="C36248">
            <v>0</v>
          </cell>
          <cell r="D36248">
            <v>0</v>
          </cell>
        </row>
        <row r="36249">
          <cell r="A36249">
            <v>0</v>
          </cell>
          <cell r="B36249">
            <v>0</v>
          </cell>
          <cell r="C36249">
            <v>0</v>
          </cell>
          <cell r="D36249">
            <v>0</v>
          </cell>
        </row>
        <row r="36250">
          <cell r="A36250">
            <v>0</v>
          </cell>
          <cell r="B36250">
            <v>0</v>
          </cell>
          <cell r="C36250">
            <v>0</v>
          </cell>
          <cell r="D36250">
            <v>0</v>
          </cell>
        </row>
        <row r="36251">
          <cell r="A36251">
            <v>0</v>
          </cell>
          <cell r="B36251">
            <v>0</v>
          </cell>
          <cell r="C36251">
            <v>0</v>
          </cell>
          <cell r="D36251">
            <v>0</v>
          </cell>
        </row>
        <row r="36252">
          <cell r="A36252">
            <v>0</v>
          </cell>
          <cell r="B36252">
            <v>0</v>
          </cell>
          <cell r="C36252">
            <v>0</v>
          </cell>
          <cell r="D36252">
            <v>0</v>
          </cell>
        </row>
        <row r="36253">
          <cell r="A36253">
            <v>0</v>
          </cell>
          <cell r="B36253">
            <v>0</v>
          </cell>
          <cell r="C36253">
            <v>0</v>
          </cell>
          <cell r="D36253">
            <v>0</v>
          </cell>
        </row>
        <row r="36254">
          <cell r="A36254">
            <v>0</v>
          </cell>
          <cell r="B36254">
            <v>0</v>
          </cell>
          <cell r="C36254">
            <v>0</v>
          </cell>
          <cell r="D36254">
            <v>0</v>
          </cell>
        </row>
        <row r="36255">
          <cell r="A36255">
            <v>0</v>
          </cell>
          <cell r="B36255">
            <v>0</v>
          </cell>
          <cell r="C36255">
            <v>0</v>
          </cell>
          <cell r="D36255">
            <v>0</v>
          </cell>
        </row>
        <row r="36256">
          <cell r="A36256">
            <v>0</v>
          </cell>
          <cell r="B36256">
            <v>0</v>
          </cell>
          <cell r="C36256">
            <v>0</v>
          </cell>
          <cell r="D36256">
            <v>0</v>
          </cell>
        </row>
        <row r="36257">
          <cell r="A36257">
            <v>0</v>
          </cell>
          <cell r="B36257">
            <v>0</v>
          </cell>
          <cell r="C36257">
            <v>0</v>
          </cell>
          <cell r="D36257">
            <v>0</v>
          </cell>
        </row>
        <row r="36258">
          <cell r="A36258">
            <v>0</v>
          </cell>
          <cell r="B36258">
            <v>0</v>
          </cell>
          <cell r="C36258">
            <v>0</v>
          </cell>
          <cell r="D36258">
            <v>0</v>
          </cell>
        </row>
        <row r="36259">
          <cell r="A36259">
            <v>0</v>
          </cell>
          <cell r="B36259">
            <v>0</v>
          </cell>
          <cell r="C36259">
            <v>0</v>
          </cell>
          <cell r="D36259">
            <v>0</v>
          </cell>
        </row>
        <row r="36260">
          <cell r="A36260">
            <v>0</v>
          </cell>
          <cell r="B36260">
            <v>0</v>
          </cell>
          <cell r="C36260">
            <v>0</v>
          </cell>
          <cell r="D36260">
            <v>0</v>
          </cell>
        </row>
        <row r="36261">
          <cell r="A36261">
            <v>0</v>
          </cell>
          <cell r="B36261">
            <v>0</v>
          </cell>
          <cell r="C36261">
            <v>0</v>
          </cell>
          <cell r="D36261">
            <v>0</v>
          </cell>
        </row>
        <row r="36262">
          <cell r="A36262">
            <v>0</v>
          </cell>
          <cell r="B36262">
            <v>0</v>
          </cell>
          <cell r="C36262">
            <v>0</v>
          </cell>
          <cell r="D36262">
            <v>0</v>
          </cell>
        </row>
        <row r="36263">
          <cell r="A36263">
            <v>0</v>
          </cell>
          <cell r="B36263">
            <v>0</v>
          </cell>
          <cell r="C36263">
            <v>0</v>
          </cell>
          <cell r="D36263">
            <v>0</v>
          </cell>
        </row>
        <row r="36264">
          <cell r="A36264">
            <v>0</v>
          </cell>
          <cell r="B36264">
            <v>0</v>
          </cell>
          <cell r="C36264">
            <v>0</v>
          </cell>
          <cell r="D36264">
            <v>0</v>
          </cell>
        </row>
        <row r="36265">
          <cell r="A36265">
            <v>0</v>
          </cell>
          <cell r="B36265">
            <v>0</v>
          </cell>
          <cell r="C36265">
            <v>0</v>
          </cell>
          <cell r="D36265">
            <v>0</v>
          </cell>
        </row>
        <row r="36266">
          <cell r="A36266">
            <v>0</v>
          </cell>
          <cell r="B36266">
            <v>0</v>
          </cell>
          <cell r="C36266">
            <v>0</v>
          </cell>
          <cell r="D36266">
            <v>0</v>
          </cell>
        </row>
        <row r="36267">
          <cell r="A36267">
            <v>0</v>
          </cell>
          <cell r="B36267">
            <v>0</v>
          </cell>
          <cell r="C36267">
            <v>0</v>
          </cell>
          <cell r="D36267">
            <v>0</v>
          </cell>
        </row>
        <row r="36268">
          <cell r="A36268">
            <v>0</v>
          </cell>
          <cell r="B36268">
            <v>0</v>
          </cell>
          <cell r="C36268">
            <v>0</v>
          </cell>
          <cell r="D36268">
            <v>0</v>
          </cell>
        </row>
        <row r="36269">
          <cell r="A36269">
            <v>0</v>
          </cell>
          <cell r="B36269">
            <v>0</v>
          </cell>
          <cell r="C36269">
            <v>0</v>
          </cell>
          <cell r="D36269">
            <v>0</v>
          </cell>
        </row>
        <row r="36270">
          <cell r="A36270">
            <v>0</v>
          </cell>
          <cell r="B36270">
            <v>0</v>
          </cell>
          <cell r="C36270">
            <v>0</v>
          </cell>
          <cell r="D36270">
            <v>0</v>
          </cell>
        </row>
        <row r="36271">
          <cell r="A36271">
            <v>0</v>
          </cell>
          <cell r="B36271">
            <v>0</v>
          </cell>
          <cell r="C36271">
            <v>0</v>
          </cell>
          <cell r="D36271">
            <v>0</v>
          </cell>
        </row>
        <row r="36272">
          <cell r="A36272">
            <v>0</v>
          </cell>
          <cell r="B36272">
            <v>0</v>
          </cell>
          <cell r="C36272">
            <v>0</v>
          </cell>
          <cell r="D36272">
            <v>0</v>
          </cell>
        </row>
        <row r="36273">
          <cell r="A36273">
            <v>0</v>
          </cell>
          <cell r="B36273">
            <v>0</v>
          </cell>
          <cell r="C36273">
            <v>0</v>
          </cell>
          <cell r="D36273">
            <v>0</v>
          </cell>
        </row>
        <row r="36274">
          <cell r="A36274">
            <v>0</v>
          </cell>
          <cell r="B36274">
            <v>0</v>
          </cell>
          <cell r="C36274">
            <v>0</v>
          </cell>
          <cell r="D36274">
            <v>0</v>
          </cell>
        </row>
        <row r="36275">
          <cell r="A36275">
            <v>0</v>
          </cell>
          <cell r="B36275">
            <v>0</v>
          </cell>
          <cell r="C36275">
            <v>0</v>
          </cell>
          <cell r="D36275">
            <v>0</v>
          </cell>
        </row>
        <row r="36276">
          <cell r="A36276">
            <v>0</v>
          </cell>
          <cell r="B36276">
            <v>0</v>
          </cell>
          <cell r="C36276">
            <v>0</v>
          </cell>
          <cell r="D36276">
            <v>0</v>
          </cell>
        </row>
        <row r="36277">
          <cell r="A36277">
            <v>0</v>
          </cell>
          <cell r="B36277">
            <v>0</v>
          </cell>
          <cell r="C36277">
            <v>0</v>
          </cell>
          <cell r="D36277">
            <v>0</v>
          </cell>
        </row>
        <row r="36278">
          <cell r="A36278">
            <v>0</v>
          </cell>
          <cell r="B36278">
            <v>0</v>
          </cell>
          <cell r="C36278">
            <v>0</v>
          </cell>
          <cell r="D36278">
            <v>0</v>
          </cell>
        </row>
        <row r="36279">
          <cell r="A36279">
            <v>0</v>
          </cell>
          <cell r="B36279">
            <v>0</v>
          </cell>
          <cell r="C36279">
            <v>0</v>
          </cell>
          <cell r="D36279">
            <v>0</v>
          </cell>
        </row>
        <row r="36280">
          <cell r="A36280">
            <v>0</v>
          </cell>
          <cell r="B36280">
            <v>0</v>
          </cell>
          <cell r="C36280">
            <v>0</v>
          </cell>
          <cell r="D36280">
            <v>0</v>
          </cell>
        </row>
        <row r="36281">
          <cell r="A36281">
            <v>0</v>
          </cell>
          <cell r="B36281">
            <v>0</v>
          </cell>
          <cell r="C36281">
            <v>0</v>
          </cell>
          <cell r="D36281">
            <v>0</v>
          </cell>
        </row>
        <row r="36282">
          <cell r="A36282">
            <v>0</v>
          </cell>
          <cell r="B36282">
            <v>0</v>
          </cell>
          <cell r="C36282">
            <v>0</v>
          </cell>
          <cell r="D36282">
            <v>0</v>
          </cell>
        </row>
        <row r="36283">
          <cell r="A36283">
            <v>0</v>
          </cell>
          <cell r="B36283">
            <v>0</v>
          </cell>
          <cell r="C36283">
            <v>0</v>
          </cell>
          <cell r="D36283">
            <v>0</v>
          </cell>
        </row>
        <row r="36284">
          <cell r="A36284">
            <v>0</v>
          </cell>
          <cell r="B36284">
            <v>0</v>
          </cell>
          <cell r="C36284">
            <v>0</v>
          </cell>
          <cell r="D36284">
            <v>0</v>
          </cell>
        </row>
        <row r="36285">
          <cell r="A36285">
            <v>0</v>
          </cell>
          <cell r="B36285">
            <v>0</v>
          </cell>
          <cell r="C36285">
            <v>0</v>
          </cell>
          <cell r="D36285">
            <v>0</v>
          </cell>
        </row>
        <row r="36286">
          <cell r="A36286">
            <v>0</v>
          </cell>
          <cell r="B36286">
            <v>0</v>
          </cell>
          <cell r="C36286">
            <v>0</v>
          </cell>
          <cell r="D36286">
            <v>0</v>
          </cell>
        </row>
        <row r="36287">
          <cell r="A36287">
            <v>0</v>
          </cell>
          <cell r="B36287">
            <v>0</v>
          </cell>
          <cell r="C36287">
            <v>0</v>
          </cell>
          <cell r="D36287">
            <v>0</v>
          </cell>
        </row>
        <row r="36288">
          <cell r="A36288">
            <v>0</v>
          </cell>
          <cell r="B36288">
            <v>0</v>
          </cell>
          <cell r="C36288">
            <v>0</v>
          </cell>
          <cell r="D36288">
            <v>0</v>
          </cell>
        </row>
        <row r="36289">
          <cell r="A36289">
            <v>0</v>
          </cell>
          <cell r="B36289">
            <v>0</v>
          </cell>
          <cell r="C36289">
            <v>0</v>
          </cell>
          <cell r="D36289">
            <v>0</v>
          </cell>
        </row>
        <row r="36290">
          <cell r="A36290">
            <v>0</v>
          </cell>
          <cell r="B36290">
            <v>0</v>
          </cell>
          <cell r="C36290">
            <v>0</v>
          </cell>
          <cell r="D36290">
            <v>0</v>
          </cell>
        </row>
        <row r="36291">
          <cell r="A36291">
            <v>0</v>
          </cell>
          <cell r="B36291">
            <v>0</v>
          </cell>
          <cell r="C36291">
            <v>0</v>
          </cell>
          <cell r="D36291">
            <v>0</v>
          </cell>
        </row>
        <row r="36292">
          <cell r="A36292">
            <v>0</v>
          </cell>
          <cell r="B36292">
            <v>0</v>
          </cell>
          <cell r="C36292">
            <v>0</v>
          </cell>
          <cell r="D36292">
            <v>0</v>
          </cell>
        </row>
        <row r="36293">
          <cell r="A36293">
            <v>0</v>
          </cell>
          <cell r="B36293">
            <v>0</v>
          </cell>
          <cell r="C36293">
            <v>0</v>
          </cell>
          <cell r="D36293">
            <v>0</v>
          </cell>
        </row>
        <row r="36294">
          <cell r="A36294">
            <v>0</v>
          </cell>
          <cell r="B36294">
            <v>0</v>
          </cell>
          <cell r="C36294">
            <v>0</v>
          </cell>
          <cell r="D36294">
            <v>0</v>
          </cell>
        </row>
        <row r="36295">
          <cell r="A36295">
            <v>0</v>
          </cell>
          <cell r="B36295">
            <v>0</v>
          </cell>
          <cell r="C36295">
            <v>0</v>
          </cell>
          <cell r="D36295">
            <v>0</v>
          </cell>
        </row>
        <row r="36296">
          <cell r="A36296">
            <v>0</v>
          </cell>
          <cell r="B36296">
            <v>0</v>
          </cell>
          <cell r="C36296">
            <v>0</v>
          </cell>
          <cell r="D36296">
            <v>0</v>
          </cell>
        </row>
        <row r="36297">
          <cell r="A36297">
            <v>0</v>
          </cell>
          <cell r="B36297">
            <v>0</v>
          </cell>
          <cell r="C36297">
            <v>0</v>
          </cell>
          <cell r="D36297">
            <v>0</v>
          </cell>
        </row>
        <row r="36298">
          <cell r="A36298">
            <v>0</v>
          </cell>
          <cell r="B36298">
            <v>0</v>
          </cell>
          <cell r="C36298">
            <v>0</v>
          </cell>
          <cell r="D36298">
            <v>0</v>
          </cell>
        </row>
        <row r="36299">
          <cell r="A36299">
            <v>0</v>
          </cell>
          <cell r="B36299">
            <v>0</v>
          </cell>
          <cell r="C36299">
            <v>0</v>
          </cell>
          <cell r="D36299">
            <v>0</v>
          </cell>
        </row>
        <row r="36300">
          <cell r="A36300">
            <v>0</v>
          </cell>
          <cell r="B36300">
            <v>0</v>
          </cell>
          <cell r="C36300">
            <v>0</v>
          </cell>
          <cell r="D36300">
            <v>0</v>
          </cell>
        </row>
        <row r="36301">
          <cell r="A36301">
            <v>0</v>
          </cell>
          <cell r="B36301">
            <v>0</v>
          </cell>
          <cell r="C36301">
            <v>0</v>
          </cell>
          <cell r="D36301">
            <v>0</v>
          </cell>
        </row>
        <row r="36302">
          <cell r="A36302">
            <v>0</v>
          </cell>
          <cell r="B36302">
            <v>0</v>
          </cell>
          <cell r="C36302">
            <v>0</v>
          </cell>
          <cell r="D36302">
            <v>0</v>
          </cell>
        </row>
        <row r="36303">
          <cell r="A36303">
            <v>0</v>
          </cell>
          <cell r="B36303">
            <v>0</v>
          </cell>
          <cell r="C36303">
            <v>0</v>
          </cell>
          <cell r="D36303">
            <v>0</v>
          </cell>
        </row>
        <row r="36304">
          <cell r="A36304">
            <v>0</v>
          </cell>
          <cell r="B36304">
            <v>0</v>
          </cell>
          <cell r="C36304">
            <v>0</v>
          </cell>
          <cell r="D36304">
            <v>0</v>
          </cell>
        </row>
        <row r="36305">
          <cell r="A36305">
            <v>0</v>
          </cell>
          <cell r="B36305">
            <v>0</v>
          </cell>
          <cell r="C36305">
            <v>0</v>
          </cell>
          <cell r="D36305">
            <v>0</v>
          </cell>
        </row>
        <row r="36306">
          <cell r="A36306">
            <v>0</v>
          </cell>
          <cell r="B36306">
            <v>0</v>
          </cell>
          <cell r="C36306">
            <v>0</v>
          </cell>
          <cell r="D36306">
            <v>0</v>
          </cell>
        </row>
        <row r="36307">
          <cell r="A36307">
            <v>0</v>
          </cell>
          <cell r="B36307">
            <v>0</v>
          </cell>
          <cell r="C36307">
            <v>0</v>
          </cell>
          <cell r="D36307">
            <v>0</v>
          </cell>
        </row>
        <row r="36308">
          <cell r="A36308">
            <v>0</v>
          </cell>
          <cell r="B36308">
            <v>0</v>
          </cell>
          <cell r="C36308">
            <v>0</v>
          </cell>
          <cell r="D36308">
            <v>0</v>
          </cell>
        </row>
        <row r="36309">
          <cell r="A36309">
            <v>0</v>
          </cell>
          <cell r="B36309">
            <v>0</v>
          </cell>
          <cell r="C36309">
            <v>0</v>
          </cell>
          <cell r="D36309">
            <v>0</v>
          </cell>
        </row>
        <row r="36310">
          <cell r="A36310">
            <v>0</v>
          </cell>
          <cell r="B36310">
            <v>0</v>
          </cell>
          <cell r="C36310">
            <v>0</v>
          </cell>
          <cell r="D36310">
            <v>0</v>
          </cell>
        </row>
        <row r="36311">
          <cell r="A36311">
            <v>0</v>
          </cell>
          <cell r="B36311">
            <v>0</v>
          </cell>
          <cell r="C36311">
            <v>0</v>
          </cell>
          <cell r="D36311">
            <v>0</v>
          </cell>
        </row>
        <row r="36312">
          <cell r="A36312">
            <v>0</v>
          </cell>
          <cell r="B36312">
            <v>0</v>
          </cell>
          <cell r="C36312">
            <v>0</v>
          </cell>
          <cell r="D36312">
            <v>0</v>
          </cell>
        </row>
        <row r="36313">
          <cell r="A36313">
            <v>0</v>
          </cell>
          <cell r="B36313">
            <v>0</v>
          </cell>
          <cell r="C36313">
            <v>0</v>
          </cell>
          <cell r="D36313">
            <v>0</v>
          </cell>
        </row>
        <row r="36314">
          <cell r="A36314">
            <v>0</v>
          </cell>
          <cell r="B36314">
            <v>0</v>
          </cell>
          <cell r="C36314">
            <v>0</v>
          </cell>
          <cell r="D36314">
            <v>0</v>
          </cell>
        </row>
        <row r="36315">
          <cell r="A36315">
            <v>0</v>
          </cell>
          <cell r="B36315">
            <v>0</v>
          </cell>
          <cell r="C36315">
            <v>0</v>
          </cell>
          <cell r="D36315">
            <v>0</v>
          </cell>
        </row>
        <row r="36316">
          <cell r="A36316">
            <v>0</v>
          </cell>
          <cell r="B36316">
            <v>0</v>
          </cell>
          <cell r="C36316">
            <v>0</v>
          </cell>
          <cell r="D36316">
            <v>0</v>
          </cell>
        </row>
        <row r="36317">
          <cell r="A36317">
            <v>0</v>
          </cell>
          <cell r="B36317">
            <v>0</v>
          </cell>
          <cell r="C36317">
            <v>0</v>
          </cell>
          <cell r="D36317">
            <v>0</v>
          </cell>
        </row>
        <row r="36318">
          <cell r="A36318">
            <v>0</v>
          </cell>
          <cell r="B36318">
            <v>0</v>
          </cell>
          <cell r="C36318">
            <v>0</v>
          </cell>
          <cell r="D36318">
            <v>0</v>
          </cell>
        </row>
        <row r="36319">
          <cell r="A36319">
            <v>0</v>
          </cell>
          <cell r="B36319">
            <v>0</v>
          </cell>
          <cell r="C36319">
            <v>0</v>
          </cell>
          <cell r="D36319">
            <v>0</v>
          </cell>
        </row>
        <row r="36320">
          <cell r="A36320">
            <v>0</v>
          </cell>
          <cell r="B36320">
            <v>0</v>
          </cell>
          <cell r="C36320">
            <v>0</v>
          </cell>
          <cell r="D36320">
            <v>0</v>
          </cell>
        </row>
        <row r="36321">
          <cell r="A36321">
            <v>0</v>
          </cell>
          <cell r="B36321">
            <v>0</v>
          </cell>
          <cell r="C36321">
            <v>0</v>
          </cell>
          <cell r="D36321">
            <v>0</v>
          </cell>
        </row>
        <row r="36322">
          <cell r="A36322">
            <v>0</v>
          </cell>
          <cell r="B36322">
            <v>0</v>
          </cell>
          <cell r="C36322">
            <v>0</v>
          </cell>
          <cell r="D36322">
            <v>0</v>
          </cell>
        </row>
        <row r="36323">
          <cell r="A36323">
            <v>0</v>
          </cell>
          <cell r="B36323">
            <v>0</v>
          </cell>
          <cell r="C36323">
            <v>0</v>
          </cell>
          <cell r="D36323">
            <v>0</v>
          </cell>
        </row>
        <row r="36324">
          <cell r="A36324">
            <v>0</v>
          </cell>
          <cell r="B36324">
            <v>0</v>
          </cell>
          <cell r="C36324">
            <v>0</v>
          </cell>
          <cell r="D36324">
            <v>0</v>
          </cell>
        </row>
        <row r="36325">
          <cell r="A36325">
            <v>0</v>
          </cell>
          <cell r="B36325">
            <v>0</v>
          </cell>
          <cell r="C36325">
            <v>0</v>
          </cell>
          <cell r="D36325">
            <v>0</v>
          </cell>
        </row>
        <row r="36326">
          <cell r="A36326">
            <v>0</v>
          </cell>
          <cell r="B36326">
            <v>0</v>
          </cell>
          <cell r="C36326">
            <v>0</v>
          </cell>
          <cell r="D36326">
            <v>0</v>
          </cell>
        </row>
        <row r="36327">
          <cell r="A36327">
            <v>0</v>
          </cell>
          <cell r="B36327">
            <v>0</v>
          </cell>
          <cell r="C36327">
            <v>0</v>
          </cell>
          <cell r="D36327">
            <v>0</v>
          </cell>
        </row>
        <row r="36328">
          <cell r="A36328">
            <v>0</v>
          </cell>
          <cell r="B36328">
            <v>0</v>
          </cell>
          <cell r="C36328">
            <v>0</v>
          </cell>
          <cell r="D36328">
            <v>0</v>
          </cell>
        </row>
        <row r="36329">
          <cell r="A36329">
            <v>0</v>
          </cell>
          <cell r="B36329">
            <v>0</v>
          </cell>
          <cell r="C36329">
            <v>0</v>
          </cell>
          <cell r="D36329">
            <v>0</v>
          </cell>
        </row>
        <row r="36330">
          <cell r="A36330">
            <v>0</v>
          </cell>
          <cell r="B36330">
            <v>0</v>
          </cell>
          <cell r="C36330">
            <v>0</v>
          </cell>
          <cell r="D36330">
            <v>0</v>
          </cell>
        </row>
        <row r="36331">
          <cell r="A36331">
            <v>0</v>
          </cell>
          <cell r="B36331">
            <v>0</v>
          </cell>
          <cell r="C36331">
            <v>0</v>
          </cell>
          <cell r="D36331">
            <v>0</v>
          </cell>
        </row>
        <row r="36332">
          <cell r="A36332">
            <v>0</v>
          </cell>
          <cell r="B36332">
            <v>0</v>
          </cell>
          <cell r="C36332">
            <v>0</v>
          </cell>
          <cell r="D36332">
            <v>0</v>
          </cell>
        </row>
        <row r="36333">
          <cell r="A36333">
            <v>0</v>
          </cell>
          <cell r="B36333">
            <v>0</v>
          </cell>
          <cell r="C36333">
            <v>0</v>
          </cell>
          <cell r="D36333">
            <v>0</v>
          </cell>
        </row>
        <row r="36334">
          <cell r="A36334">
            <v>0</v>
          </cell>
          <cell r="B36334">
            <v>0</v>
          </cell>
          <cell r="C36334">
            <v>0</v>
          </cell>
          <cell r="D36334">
            <v>0</v>
          </cell>
        </row>
        <row r="36335">
          <cell r="A36335">
            <v>0</v>
          </cell>
          <cell r="B36335">
            <v>0</v>
          </cell>
          <cell r="C36335">
            <v>0</v>
          </cell>
          <cell r="D36335">
            <v>0</v>
          </cell>
        </row>
        <row r="36336">
          <cell r="A36336">
            <v>0</v>
          </cell>
          <cell r="B36336">
            <v>0</v>
          </cell>
          <cell r="C36336">
            <v>0</v>
          </cell>
          <cell r="D36336">
            <v>0</v>
          </cell>
        </row>
        <row r="36337">
          <cell r="A36337">
            <v>0</v>
          </cell>
          <cell r="B36337">
            <v>0</v>
          </cell>
          <cell r="C36337">
            <v>0</v>
          </cell>
          <cell r="D36337">
            <v>0</v>
          </cell>
        </row>
        <row r="36338">
          <cell r="A36338">
            <v>0</v>
          </cell>
          <cell r="B36338">
            <v>0</v>
          </cell>
          <cell r="C36338">
            <v>0</v>
          </cell>
          <cell r="D36338">
            <v>0</v>
          </cell>
        </row>
        <row r="36339">
          <cell r="A36339">
            <v>0</v>
          </cell>
          <cell r="B36339">
            <v>0</v>
          </cell>
          <cell r="C36339">
            <v>0</v>
          </cell>
          <cell r="D36339">
            <v>0</v>
          </cell>
        </row>
        <row r="36340">
          <cell r="A36340">
            <v>0</v>
          </cell>
          <cell r="B36340">
            <v>0</v>
          </cell>
          <cell r="C36340">
            <v>0</v>
          </cell>
          <cell r="D36340">
            <v>0</v>
          </cell>
        </row>
        <row r="36341">
          <cell r="A36341">
            <v>0</v>
          </cell>
          <cell r="B36341">
            <v>0</v>
          </cell>
          <cell r="C36341">
            <v>0</v>
          </cell>
          <cell r="D36341">
            <v>0</v>
          </cell>
        </row>
        <row r="36342">
          <cell r="A36342">
            <v>0</v>
          </cell>
          <cell r="B36342">
            <v>0</v>
          </cell>
          <cell r="C36342">
            <v>0</v>
          </cell>
          <cell r="D36342">
            <v>0</v>
          </cell>
        </row>
        <row r="36343">
          <cell r="A36343">
            <v>0</v>
          </cell>
          <cell r="B36343">
            <v>0</v>
          </cell>
          <cell r="C36343">
            <v>0</v>
          </cell>
          <cell r="D36343">
            <v>0</v>
          </cell>
        </row>
        <row r="36344">
          <cell r="A36344">
            <v>0</v>
          </cell>
          <cell r="B36344">
            <v>0</v>
          </cell>
          <cell r="C36344">
            <v>0</v>
          </cell>
          <cell r="D36344">
            <v>0</v>
          </cell>
        </row>
        <row r="36345">
          <cell r="A36345">
            <v>0</v>
          </cell>
          <cell r="B36345">
            <v>0</v>
          </cell>
          <cell r="C36345">
            <v>0</v>
          </cell>
          <cell r="D36345">
            <v>0</v>
          </cell>
        </row>
        <row r="36346">
          <cell r="A36346">
            <v>0</v>
          </cell>
          <cell r="B36346">
            <v>0</v>
          </cell>
          <cell r="C36346">
            <v>0</v>
          </cell>
          <cell r="D36346">
            <v>0</v>
          </cell>
        </row>
        <row r="36347">
          <cell r="A36347">
            <v>0</v>
          </cell>
          <cell r="B36347">
            <v>0</v>
          </cell>
          <cell r="C36347">
            <v>0</v>
          </cell>
          <cell r="D36347">
            <v>0</v>
          </cell>
        </row>
        <row r="36348">
          <cell r="A36348">
            <v>0</v>
          </cell>
          <cell r="B36348">
            <v>0</v>
          </cell>
          <cell r="C36348">
            <v>0</v>
          </cell>
          <cell r="D36348">
            <v>0</v>
          </cell>
        </row>
        <row r="36349">
          <cell r="A36349">
            <v>0</v>
          </cell>
          <cell r="B36349">
            <v>0</v>
          </cell>
          <cell r="C36349">
            <v>0</v>
          </cell>
          <cell r="D36349">
            <v>0</v>
          </cell>
        </row>
        <row r="36350">
          <cell r="A36350">
            <v>0</v>
          </cell>
          <cell r="B36350">
            <v>0</v>
          </cell>
          <cell r="C36350">
            <v>0</v>
          </cell>
          <cell r="D36350">
            <v>0</v>
          </cell>
        </row>
        <row r="36351">
          <cell r="A36351">
            <v>0</v>
          </cell>
          <cell r="B36351">
            <v>0</v>
          </cell>
          <cell r="C36351">
            <v>0</v>
          </cell>
          <cell r="D36351">
            <v>0</v>
          </cell>
        </row>
        <row r="36352">
          <cell r="A36352">
            <v>0</v>
          </cell>
          <cell r="B36352">
            <v>0</v>
          </cell>
          <cell r="C36352">
            <v>0</v>
          </cell>
          <cell r="D36352">
            <v>0</v>
          </cell>
        </row>
        <row r="36353">
          <cell r="A36353">
            <v>0</v>
          </cell>
          <cell r="B36353">
            <v>0</v>
          </cell>
          <cell r="C36353">
            <v>0</v>
          </cell>
          <cell r="D36353">
            <v>0</v>
          </cell>
        </row>
        <row r="36354">
          <cell r="A36354">
            <v>0</v>
          </cell>
          <cell r="B36354">
            <v>0</v>
          </cell>
          <cell r="C36354">
            <v>0</v>
          </cell>
          <cell r="D36354">
            <v>0</v>
          </cell>
        </row>
        <row r="36355">
          <cell r="A36355">
            <v>0</v>
          </cell>
          <cell r="B36355">
            <v>0</v>
          </cell>
          <cell r="C36355">
            <v>0</v>
          </cell>
          <cell r="D36355">
            <v>0</v>
          </cell>
        </row>
        <row r="36356">
          <cell r="A36356">
            <v>0</v>
          </cell>
          <cell r="B36356">
            <v>0</v>
          </cell>
          <cell r="C36356">
            <v>0</v>
          </cell>
          <cell r="D36356">
            <v>0</v>
          </cell>
        </row>
        <row r="36357">
          <cell r="A36357">
            <v>0</v>
          </cell>
          <cell r="B36357">
            <v>0</v>
          </cell>
          <cell r="C36357">
            <v>0</v>
          </cell>
          <cell r="D36357">
            <v>0</v>
          </cell>
        </row>
        <row r="36358">
          <cell r="A36358">
            <v>0</v>
          </cell>
          <cell r="B36358">
            <v>0</v>
          </cell>
          <cell r="C36358">
            <v>0</v>
          </cell>
          <cell r="D36358">
            <v>0</v>
          </cell>
        </row>
        <row r="36359">
          <cell r="A36359">
            <v>0</v>
          </cell>
          <cell r="B36359">
            <v>0</v>
          </cell>
          <cell r="C36359">
            <v>0</v>
          </cell>
          <cell r="D36359">
            <v>0</v>
          </cell>
        </row>
        <row r="36360">
          <cell r="A36360">
            <v>0</v>
          </cell>
          <cell r="B36360">
            <v>0</v>
          </cell>
          <cell r="C36360">
            <v>0</v>
          </cell>
          <cell r="D36360">
            <v>0</v>
          </cell>
        </row>
        <row r="36361">
          <cell r="A36361">
            <v>0</v>
          </cell>
          <cell r="B36361">
            <v>0</v>
          </cell>
          <cell r="C36361">
            <v>0</v>
          </cell>
          <cell r="D36361">
            <v>0</v>
          </cell>
        </row>
        <row r="36362">
          <cell r="A36362">
            <v>0</v>
          </cell>
          <cell r="B36362">
            <v>0</v>
          </cell>
          <cell r="C36362">
            <v>0</v>
          </cell>
          <cell r="D36362">
            <v>0</v>
          </cell>
        </row>
        <row r="36363">
          <cell r="A36363">
            <v>0</v>
          </cell>
          <cell r="B36363">
            <v>0</v>
          </cell>
          <cell r="C36363">
            <v>0</v>
          </cell>
          <cell r="D36363">
            <v>0</v>
          </cell>
        </row>
        <row r="36364">
          <cell r="A36364">
            <v>0</v>
          </cell>
          <cell r="B36364">
            <v>0</v>
          </cell>
          <cell r="C36364">
            <v>0</v>
          </cell>
          <cell r="D36364">
            <v>0</v>
          </cell>
        </row>
        <row r="36365">
          <cell r="A36365">
            <v>0</v>
          </cell>
          <cell r="B36365">
            <v>0</v>
          </cell>
          <cell r="C36365">
            <v>0</v>
          </cell>
          <cell r="D36365">
            <v>0</v>
          </cell>
        </row>
        <row r="36366">
          <cell r="A36366">
            <v>0</v>
          </cell>
          <cell r="B36366">
            <v>0</v>
          </cell>
          <cell r="C36366">
            <v>0</v>
          </cell>
          <cell r="D36366">
            <v>0</v>
          </cell>
        </row>
        <row r="36367">
          <cell r="A36367">
            <v>0</v>
          </cell>
          <cell r="B36367">
            <v>0</v>
          </cell>
          <cell r="C36367">
            <v>0</v>
          </cell>
          <cell r="D36367">
            <v>0</v>
          </cell>
        </row>
        <row r="36368">
          <cell r="A36368">
            <v>0</v>
          </cell>
          <cell r="B36368">
            <v>0</v>
          </cell>
          <cell r="C36368">
            <v>0</v>
          </cell>
          <cell r="D36368">
            <v>0</v>
          </cell>
        </row>
        <row r="36369">
          <cell r="A36369">
            <v>0</v>
          </cell>
          <cell r="B36369">
            <v>0</v>
          </cell>
          <cell r="C36369">
            <v>0</v>
          </cell>
          <cell r="D36369">
            <v>0</v>
          </cell>
        </row>
        <row r="36370">
          <cell r="A36370">
            <v>0</v>
          </cell>
          <cell r="B36370">
            <v>0</v>
          </cell>
          <cell r="C36370">
            <v>0</v>
          </cell>
          <cell r="D36370">
            <v>0</v>
          </cell>
        </row>
        <row r="36371">
          <cell r="A36371">
            <v>0</v>
          </cell>
          <cell r="B36371">
            <v>0</v>
          </cell>
          <cell r="C36371">
            <v>0</v>
          </cell>
          <cell r="D36371">
            <v>0</v>
          </cell>
        </row>
        <row r="36372">
          <cell r="A36372">
            <v>0</v>
          </cell>
          <cell r="B36372">
            <v>0</v>
          </cell>
          <cell r="C36372">
            <v>0</v>
          </cell>
          <cell r="D36372">
            <v>0</v>
          </cell>
        </row>
        <row r="36373">
          <cell r="A36373">
            <v>0</v>
          </cell>
          <cell r="B36373">
            <v>0</v>
          </cell>
          <cell r="C36373">
            <v>0</v>
          </cell>
          <cell r="D36373">
            <v>0</v>
          </cell>
        </row>
        <row r="36374">
          <cell r="A36374">
            <v>0</v>
          </cell>
          <cell r="B36374">
            <v>0</v>
          </cell>
          <cell r="C36374">
            <v>0</v>
          </cell>
          <cell r="D36374">
            <v>0</v>
          </cell>
        </row>
        <row r="36375">
          <cell r="A36375">
            <v>0</v>
          </cell>
          <cell r="B36375">
            <v>0</v>
          </cell>
          <cell r="C36375">
            <v>0</v>
          </cell>
          <cell r="D36375">
            <v>0</v>
          </cell>
        </row>
        <row r="36376">
          <cell r="A36376">
            <v>0</v>
          </cell>
          <cell r="B36376">
            <v>0</v>
          </cell>
          <cell r="C36376">
            <v>0</v>
          </cell>
          <cell r="D36376">
            <v>0</v>
          </cell>
        </row>
        <row r="36377">
          <cell r="A36377">
            <v>0</v>
          </cell>
          <cell r="B36377">
            <v>0</v>
          </cell>
          <cell r="C36377">
            <v>0</v>
          </cell>
          <cell r="D36377">
            <v>0</v>
          </cell>
        </row>
        <row r="36378">
          <cell r="A36378">
            <v>0</v>
          </cell>
          <cell r="B36378">
            <v>0</v>
          </cell>
          <cell r="C36378">
            <v>0</v>
          </cell>
          <cell r="D36378">
            <v>0</v>
          </cell>
        </row>
        <row r="36379">
          <cell r="A36379">
            <v>0</v>
          </cell>
          <cell r="B36379">
            <v>0</v>
          </cell>
          <cell r="C36379">
            <v>0</v>
          </cell>
          <cell r="D36379">
            <v>0</v>
          </cell>
        </row>
        <row r="36380">
          <cell r="A36380">
            <v>0</v>
          </cell>
          <cell r="B36380">
            <v>0</v>
          </cell>
          <cell r="C36380">
            <v>0</v>
          </cell>
          <cell r="D36380">
            <v>0</v>
          </cell>
        </row>
        <row r="36381">
          <cell r="A36381">
            <v>0</v>
          </cell>
          <cell r="B36381">
            <v>0</v>
          </cell>
          <cell r="C36381">
            <v>0</v>
          </cell>
          <cell r="D36381">
            <v>0</v>
          </cell>
        </row>
        <row r="36382">
          <cell r="A36382">
            <v>0</v>
          </cell>
          <cell r="B36382">
            <v>0</v>
          </cell>
          <cell r="C36382">
            <v>0</v>
          </cell>
          <cell r="D36382">
            <v>0</v>
          </cell>
        </row>
        <row r="36383">
          <cell r="A36383">
            <v>0</v>
          </cell>
          <cell r="B36383">
            <v>0</v>
          </cell>
          <cell r="C36383">
            <v>0</v>
          </cell>
          <cell r="D36383">
            <v>0</v>
          </cell>
        </row>
        <row r="36384">
          <cell r="A36384">
            <v>0</v>
          </cell>
          <cell r="B36384">
            <v>0</v>
          </cell>
          <cell r="C36384">
            <v>0</v>
          </cell>
          <cell r="D36384">
            <v>0</v>
          </cell>
        </row>
        <row r="36385">
          <cell r="A36385">
            <v>0</v>
          </cell>
          <cell r="B36385">
            <v>0</v>
          </cell>
          <cell r="C36385">
            <v>0</v>
          </cell>
          <cell r="D36385">
            <v>0</v>
          </cell>
        </row>
        <row r="36386">
          <cell r="A36386">
            <v>0</v>
          </cell>
          <cell r="B36386">
            <v>0</v>
          </cell>
          <cell r="C36386">
            <v>0</v>
          </cell>
          <cell r="D36386">
            <v>0</v>
          </cell>
        </row>
        <row r="36387">
          <cell r="A36387">
            <v>0</v>
          </cell>
          <cell r="B36387">
            <v>0</v>
          </cell>
          <cell r="C36387">
            <v>0</v>
          </cell>
          <cell r="D36387">
            <v>0</v>
          </cell>
        </row>
        <row r="36388">
          <cell r="A36388">
            <v>0</v>
          </cell>
          <cell r="B36388">
            <v>0</v>
          </cell>
          <cell r="C36388">
            <v>0</v>
          </cell>
          <cell r="D36388">
            <v>0</v>
          </cell>
        </row>
        <row r="36389">
          <cell r="A36389">
            <v>0</v>
          </cell>
          <cell r="B36389">
            <v>0</v>
          </cell>
          <cell r="C36389">
            <v>0</v>
          </cell>
          <cell r="D36389">
            <v>0</v>
          </cell>
        </row>
        <row r="36390">
          <cell r="A36390">
            <v>0</v>
          </cell>
          <cell r="B36390">
            <v>0</v>
          </cell>
          <cell r="C36390">
            <v>0</v>
          </cell>
          <cell r="D36390">
            <v>0</v>
          </cell>
        </row>
        <row r="36391">
          <cell r="A36391">
            <v>0</v>
          </cell>
          <cell r="B36391">
            <v>0</v>
          </cell>
          <cell r="C36391">
            <v>0</v>
          </cell>
          <cell r="D36391">
            <v>0</v>
          </cell>
        </row>
        <row r="36392">
          <cell r="A36392">
            <v>0</v>
          </cell>
          <cell r="B36392">
            <v>0</v>
          </cell>
          <cell r="C36392">
            <v>0</v>
          </cell>
          <cell r="D36392">
            <v>0</v>
          </cell>
        </row>
        <row r="36393">
          <cell r="A36393">
            <v>0</v>
          </cell>
          <cell r="B36393">
            <v>0</v>
          </cell>
          <cell r="C36393">
            <v>0</v>
          </cell>
          <cell r="D36393">
            <v>0</v>
          </cell>
        </row>
        <row r="36394">
          <cell r="A36394">
            <v>0</v>
          </cell>
          <cell r="B36394">
            <v>0</v>
          </cell>
          <cell r="C36394">
            <v>0</v>
          </cell>
          <cell r="D36394">
            <v>0</v>
          </cell>
        </row>
        <row r="36395">
          <cell r="A36395">
            <v>0</v>
          </cell>
          <cell r="B36395">
            <v>0</v>
          </cell>
          <cell r="C36395">
            <v>0</v>
          </cell>
          <cell r="D36395">
            <v>0</v>
          </cell>
        </row>
        <row r="36396">
          <cell r="A36396">
            <v>0</v>
          </cell>
          <cell r="B36396">
            <v>0</v>
          </cell>
          <cell r="C36396">
            <v>0</v>
          </cell>
          <cell r="D36396">
            <v>0</v>
          </cell>
        </row>
        <row r="36397">
          <cell r="A36397">
            <v>0</v>
          </cell>
          <cell r="B36397">
            <v>0</v>
          </cell>
          <cell r="C36397">
            <v>0</v>
          </cell>
          <cell r="D36397">
            <v>0</v>
          </cell>
        </row>
        <row r="36398">
          <cell r="A36398">
            <v>0</v>
          </cell>
          <cell r="B36398">
            <v>0</v>
          </cell>
          <cell r="C36398">
            <v>0</v>
          </cell>
          <cell r="D36398">
            <v>0</v>
          </cell>
        </row>
        <row r="36399">
          <cell r="A36399">
            <v>0</v>
          </cell>
          <cell r="B36399">
            <v>0</v>
          </cell>
          <cell r="C36399">
            <v>0</v>
          </cell>
          <cell r="D36399">
            <v>0</v>
          </cell>
        </row>
        <row r="36400">
          <cell r="A36400">
            <v>0</v>
          </cell>
          <cell r="B36400">
            <v>0</v>
          </cell>
          <cell r="C36400">
            <v>0</v>
          </cell>
          <cell r="D36400">
            <v>0</v>
          </cell>
        </row>
        <row r="36401">
          <cell r="A36401">
            <v>0</v>
          </cell>
          <cell r="B36401">
            <v>0</v>
          </cell>
          <cell r="C36401">
            <v>0</v>
          </cell>
          <cell r="D36401">
            <v>0</v>
          </cell>
        </row>
        <row r="36402">
          <cell r="A36402">
            <v>0</v>
          </cell>
          <cell r="B36402">
            <v>0</v>
          </cell>
          <cell r="C36402">
            <v>0</v>
          </cell>
          <cell r="D36402">
            <v>0</v>
          </cell>
        </row>
        <row r="36403">
          <cell r="A36403">
            <v>0</v>
          </cell>
          <cell r="B36403">
            <v>0</v>
          </cell>
          <cell r="C36403">
            <v>0</v>
          </cell>
          <cell r="D36403">
            <v>0</v>
          </cell>
        </row>
        <row r="36404">
          <cell r="A36404">
            <v>0</v>
          </cell>
          <cell r="B36404">
            <v>0</v>
          </cell>
          <cell r="C36404">
            <v>0</v>
          </cell>
          <cell r="D36404">
            <v>0</v>
          </cell>
        </row>
        <row r="36405">
          <cell r="A36405">
            <v>0</v>
          </cell>
          <cell r="B36405">
            <v>0</v>
          </cell>
          <cell r="C36405">
            <v>0</v>
          </cell>
          <cell r="D36405">
            <v>0</v>
          </cell>
        </row>
        <row r="36406">
          <cell r="A36406">
            <v>0</v>
          </cell>
          <cell r="B36406">
            <v>0</v>
          </cell>
          <cell r="C36406">
            <v>0</v>
          </cell>
          <cell r="D36406">
            <v>0</v>
          </cell>
        </row>
        <row r="36407">
          <cell r="A36407">
            <v>0</v>
          </cell>
          <cell r="B36407">
            <v>0</v>
          </cell>
          <cell r="C36407">
            <v>0</v>
          </cell>
          <cell r="D36407">
            <v>0</v>
          </cell>
        </row>
        <row r="36408">
          <cell r="A36408">
            <v>0</v>
          </cell>
          <cell r="B36408">
            <v>0</v>
          </cell>
          <cell r="C36408">
            <v>0</v>
          </cell>
          <cell r="D36408">
            <v>0</v>
          </cell>
        </row>
        <row r="36409">
          <cell r="A36409">
            <v>0</v>
          </cell>
          <cell r="B36409">
            <v>0</v>
          </cell>
          <cell r="C36409">
            <v>0</v>
          </cell>
          <cell r="D36409">
            <v>0</v>
          </cell>
        </row>
        <row r="36410">
          <cell r="A36410">
            <v>0</v>
          </cell>
          <cell r="B36410">
            <v>0</v>
          </cell>
          <cell r="C36410">
            <v>0</v>
          </cell>
          <cell r="D36410">
            <v>0</v>
          </cell>
        </row>
        <row r="36411">
          <cell r="A36411">
            <v>0</v>
          </cell>
          <cell r="B36411">
            <v>0</v>
          </cell>
          <cell r="C36411">
            <v>0</v>
          </cell>
          <cell r="D36411">
            <v>0</v>
          </cell>
        </row>
        <row r="36412">
          <cell r="A36412">
            <v>0</v>
          </cell>
          <cell r="B36412">
            <v>0</v>
          </cell>
          <cell r="C36412">
            <v>0</v>
          </cell>
          <cell r="D36412">
            <v>0</v>
          </cell>
        </row>
        <row r="36413">
          <cell r="A36413">
            <v>0</v>
          </cell>
          <cell r="B36413">
            <v>0</v>
          </cell>
          <cell r="C36413">
            <v>0</v>
          </cell>
          <cell r="D36413">
            <v>0</v>
          </cell>
        </row>
        <row r="36414">
          <cell r="A36414">
            <v>0</v>
          </cell>
          <cell r="B36414">
            <v>0</v>
          </cell>
          <cell r="C36414">
            <v>0</v>
          </cell>
          <cell r="D36414">
            <v>0</v>
          </cell>
        </row>
        <row r="36415">
          <cell r="A36415">
            <v>0</v>
          </cell>
          <cell r="B36415">
            <v>0</v>
          </cell>
          <cell r="C36415">
            <v>0</v>
          </cell>
          <cell r="D36415">
            <v>0</v>
          </cell>
        </row>
        <row r="36416">
          <cell r="A36416">
            <v>0</v>
          </cell>
          <cell r="B36416">
            <v>0</v>
          </cell>
          <cell r="C36416">
            <v>0</v>
          </cell>
          <cell r="D36416">
            <v>0</v>
          </cell>
        </row>
        <row r="36417">
          <cell r="A36417">
            <v>0</v>
          </cell>
          <cell r="B36417">
            <v>0</v>
          </cell>
          <cell r="C36417">
            <v>0</v>
          </cell>
          <cell r="D36417">
            <v>0</v>
          </cell>
        </row>
        <row r="36418">
          <cell r="A36418">
            <v>0</v>
          </cell>
          <cell r="B36418">
            <v>0</v>
          </cell>
          <cell r="C36418">
            <v>0</v>
          </cell>
          <cell r="D36418">
            <v>0</v>
          </cell>
        </row>
        <row r="36419">
          <cell r="A36419">
            <v>0</v>
          </cell>
          <cell r="B36419">
            <v>0</v>
          </cell>
          <cell r="C36419">
            <v>0</v>
          </cell>
          <cell r="D36419">
            <v>0</v>
          </cell>
        </row>
        <row r="36420">
          <cell r="A36420">
            <v>0</v>
          </cell>
          <cell r="B36420">
            <v>0</v>
          </cell>
          <cell r="C36420">
            <v>0</v>
          </cell>
          <cell r="D36420">
            <v>0</v>
          </cell>
        </row>
        <row r="36421">
          <cell r="A36421">
            <v>0</v>
          </cell>
          <cell r="B36421">
            <v>0</v>
          </cell>
          <cell r="C36421">
            <v>0</v>
          </cell>
          <cell r="D36421">
            <v>0</v>
          </cell>
        </row>
        <row r="36422">
          <cell r="A36422">
            <v>0</v>
          </cell>
          <cell r="B36422">
            <v>0</v>
          </cell>
          <cell r="C36422">
            <v>0</v>
          </cell>
          <cell r="D36422">
            <v>0</v>
          </cell>
        </row>
        <row r="36423">
          <cell r="A36423">
            <v>0</v>
          </cell>
          <cell r="B36423">
            <v>0</v>
          </cell>
          <cell r="C36423">
            <v>0</v>
          </cell>
          <cell r="D36423">
            <v>0</v>
          </cell>
        </row>
        <row r="36424">
          <cell r="A36424">
            <v>0</v>
          </cell>
          <cell r="B36424">
            <v>0</v>
          </cell>
          <cell r="C36424">
            <v>0</v>
          </cell>
          <cell r="D36424">
            <v>0</v>
          </cell>
        </row>
        <row r="36425">
          <cell r="A36425">
            <v>0</v>
          </cell>
          <cell r="B36425">
            <v>0</v>
          </cell>
          <cell r="C36425">
            <v>0</v>
          </cell>
          <cell r="D36425">
            <v>0</v>
          </cell>
        </row>
        <row r="36426">
          <cell r="A36426">
            <v>0</v>
          </cell>
          <cell r="B36426">
            <v>0</v>
          </cell>
          <cell r="C36426">
            <v>0</v>
          </cell>
          <cell r="D36426">
            <v>0</v>
          </cell>
        </row>
        <row r="36427">
          <cell r="A36427">
            <v>0</v>
          </cell>
          <cell r="B36427">
            <v>0</v>
          </cell>
          <cell r="C36427">
            <v>0</v>
          </cell>
          <cell r="D36427">
            <v>0</v>
          </cell>
        </row>
        <row r="36428">
          <cell r="A36428">
            <v>0</v>
          </cell>
          <cell r="B36428">
            <v>0</v>
          </cell>
          <cell r="C36428">
            <v>0</v>
          </cell>
          <cell r="D36428">
            <v>0</v>
          </cell>
        </row>
        <row r="36429">
          <cell r="A36429">
            <v>0</v>
          </cell>
          <cell r="B36429">
            <v>0</v>
          </cell>
          <cell r="C36429">
            <v>0</v>
          </cell>
          <cell r="D36429">
            <v>0</v>
          </cell>
        </row>
        <row r="36430">
          <cell r="A36430">
            <v>0</v>
          </cell>
          <cell r="B36430">
            <v>0</v>
          </cell>
          <cell r="C36430">
            <v>0</v>
          </cell>
          <cell r="D36430">
            <v>0</v>
          </cell>
        </row>
        <row r="36431">
          <cell r="A36431">
            <v>0</v>
          </cell>
          <cell r="B36431">
            <v>0</v>
          </cell>
          <cell r="C36431">
            <v>0</v>
          </cell>
          <cell r="D36431">
            <v>0</v>
          </cell>
        </row>
        <row r="36432">
          <cell r="A36432">
            <v>0</v>
          </cell>
          <cell r="B36432">
            <v>0</v>
          </cell>
          <cell r="C36432">
            <v>0</v>
          </cell>
          <cell r="D36432">
            <v>0</v>
          </cell>
        </row>
        <row r="36433">
          <cell r="A36433">
            <v>0</v>
          </cell>
          <cell r="B36433">
            <v>0</v>
          </cell>
          <cell r="C36433">
            <v>0</v>
          </cell>
          <cell r="D36433">
            <v>0</v>
          </cell>
        </row>
        <row r="36434">
          <cell r="A36434">
            <v>0</v>
          </cell>
          <cell r="B36434">
            <v>0</v>
          </cell>
          <cell r="C36434">
            <v>0</v>
          </cell>
          <cell r="D36434">
            <v>0</v>
          </cell>
        </row>
        <row r="36435">
          <cell r="A36435">
            <v>0</v>
          </cell>
          <cell r="B36435">
            <v>0</v>
          </cell>
          <cell r="C36435">
            <v>0</v>
          </cell>
          <cell r="D36435">
            <v>0</v>
          </cell>
        </row>
        <row r="36436">
          <cell r="A36436">
            <v>0</v>
          </cell>
          <cell r="B36436">
            <v>0</v>
          </cell>
          <cell r="C36436">
            <v>0</v>
          </cell>
          <cell r="D36436">
            <v>0</v>
          </cell>
        </row>
        <row r="36437">
          <cell r="A36437">
            <v>0</v>
          </cell>
          <cell r="B36437">
            <v>0</v>
          </cell>
          <cell r="C36437">
            <v>0</v>
          </cell>
          <cell r="D36437">
            <v>0</v>
          </cell>
        </row>
        <row r="36438">
          <cell r="A36438">
            <v>0</v>
          </cell>
          <cell r="B36438">
            <v>0</v>
          </cell>
          <cell r="C36438">
            <v>0</v>
          </cell>
          <cell r="D36438">
            <v>0</v>
          </cell>
        </row>
        <row r="36439">
          <cell r="A36439">
            <v>0</v>
          </cell>
          <cell r="B36439">
            <v>0</v>
          </cell>
          <cell r="C36439">
            <v>0</v>
          </cell>
          <cell r="D36439">
            <v>0</v>
          </cell>
        </row>
        <row r="36440">
          <cell r="A36440">
            <v>0</v>
          </cell>
          <cell r="B36440">
            <v>0</v>
          </cell>
          <cell r="C36440">
            <v>0</v>
          </cell>
          <cell r="D36440">
            <v>0</v>
          </cell>
        </row>
        <row r="36441">
          <cell r="A36441">
            <v>0</v>
          </cell>
          <cell r="B36441">
            <v>0</v>
          </cell>
          <cell r="C36441">
            <v>0</v>
          </cell>
          <cell r="D36441">
            <v>0</v>
          </cell>
        </row>
        <row r="36442">
          <cell r="A36442">
            <v>0</v>
          </cell>
          <cell r="B36442">
            <v>0</v>
          </cell>
          <cell r="C36442">
            <v>0</v>
          </cell>
          <cell r="D36442">
            <v>0</v>
          </cell>
        </row>
        <row r="36443">
          <cell r="A36443">
            <v>0</v>
          </cell>
          <cell r="B36443">
            <v>0</v>
          </cell>
          <cell r="C36443">
            <v>0</v>
          </cell>
          <cell r="D36443">
            <v>0</v>
          </cell>
        </row>
        <row r="36444">
          <cell r="A36444">
            <v>0</v>
          </cell>
          <cell r="B36444">
            <v>0</v>
          </cell>
          <cell r="C36444">
            <v>0</v>
          </cell>
          <cell r="D36444">
            <v>0</v>
          </cell>
        </row>
        <row r="36445">
          <cell r="A36445">
            <v>0</v>
          </cell>
          <cell r="B36445">
            <v>0</v>
          </cell>
          <cell r="C36445">
            <v>0</v>
          </cell>
          <cell r="D36445">
            <v>0</v>
          </cell>
        </row>
        <row r="36446">
          <cell r="A36446">
            <v>0</v>
          </cell>
          <cell r="B36446">
            <v>0</v>
          </cell>
          <cell r="C36446">
            <v>0</v>
          </cell>
          <cell r="D36446">
            <v>0</v>
          </cell>
        </row>
        <row r="36447">
          <cell r="A36447">
            <v>0</v>
          </cell>
          <cell r="B36447">
            <v>0</v>
          </cell>
          <cell r="C36447">
            <v>0</v>
          </cell>
          <cell r="D36447">
            <v>0</v>
          </cell>
        </row>
        <row r="36448">
          <cell r="A36448">
            <v>0</v>
          </cell>
          <cell r="B36448">
            <v>0</v>
          </cell>
          <cell r="C36448">
            <v>0</v>
          </cell>
          <cell r="D36448">
            <v>0</v>
          </cell>
        </row>
        <row r="36449">
          <cell r="A36449">
            <v>0</v>
          </cell>
          <cell r="B36449">
            <v>0</v>
          </cell>
          <cell r="C36449">
            <v>0</v>
          </cell>
          <cell r="D36449">
            <v>0</v>
          </cell>
        </row>
        <row r="36450">
          <cell r="A36450">
            <v>0</v>
          </cell>
          <cell r="B36450">
            <v>0</v>
          </cell>
          <cell r="C36450">
            <v>0</v>
          </cell>
          <cell r="D36450">
            <v>0</v>
          </cell>
        </row>
        <row r="36451">
          <cell r="A36451">
            <v>0</v>
          </cell>
          <cell r="B36451">
            <v>0</v>
          </cell>
          <cell r="C36451">
            <v>0</v>
          </cell>
          <cell r="D36451">
            <v>0</v>
          </cell>
        </row>
        <row r="36452">
          <cell r="A36452">
            <v>0</v>
          </cell>
          <cell r="B36452">
            <v>0</v>
          </cell>
          <cell r="C36452">
            <v>0</v>
          </cell>
          <cell r="D36452">
            <v>0</v>
          </cell>
        </row>
        <row r="36453">
          <cell r="A36453">
            <v>0</v>
          </cell>
          <cell r="B36453">
            <v>0</v>
          </cell>
          <cell r="C36453">
            <v>0</v>
          </cell>
          <cell r="D36453">
            <v>0</v>
          </cell>
        </row>
        <row r="36454">
          <cell r="A36454">
            <v>0</v>
          </cell>
          <cell r="B36454">
            <v>0</v>
          </cell>
          <cell r="C36454">
            <v>0</v>
          </cell>
          <cell r="D36454">
            <v>0</v>
          </cell>
        </row>
        <row r="36455">
          <cell r="A36455">
            <v>0</v>
          </cell>
          <cell r="B36455">
            <v>0</v>
          </cell>
          <cell r="C36455">
            <v>0</v>
          </cell>
          <cell r="D36455">
            <v>0</v>
          </cell>
        </row>
        <row r="36456">
          <cell r="A36456">
            <v>0</v>
          </cell>
          <cell r="B36456">
            <v>0</v>
          </cell>
          <cell r="C36456">
            <v>0</v>
          </cell>
          <cell r="D36456">
            <v>0</v>
          </cell>
        </row>
        <row r="36457">
          <cell r="A36457">
            <v>0</v>
          </cell>
          <cell r="B36457">
            <v>0</v>
          </cell>
          <cell r="C36457">
            <v>0</v>
          </cell>
          <cell r="D36457">
            <v>0</v>
          </cell>
        </row>
        <row r="36458">
          <cell r="A36458">
            <v>0</v>
          </cell>
          <cell r="B36458">
            <v>0</v>
          </cell>
          <cell r="C36458">
            <v>0</v>
          </cell>
          <cell r="D36458">
            <v>0</v>
          </cell>
        </row>
        <row r="36459">
          <cell r="A36459">
            <v>0</v>
          </cell>
          <cell r="B36459">
            <v>0</v>
          </cell>
          <cell r="C36459">
            <v>0</v>
          </cell>
          <cell r="D36459">
            <v>0</v>
          </cell>
        </row>
        <row r="36460">
          <cell r="A36460">
            <v>0</v>
          </cell>
          <cell r="B36460">
            <v>0</v>
          </cell>
          <cell r="C36460">
            <v>0</v>
          </cell>
          <cell r="D36460">
            <v>0</v>
          </cell>
        </row>
        <row r="36461">
          <cell r="A36461">
            <v>0</v>
          </cell>
          <cell r="B36461">
            <v>0</v>
          </cell>
          <cell r="C36461">
            <v>0</v>
          </cell>
          <cell r="D36461">
            <v>0</v>
          </cell>
        </row>
        <row r="36462">
          <cell r="A36462">
            <v>0</v>
          </cell>
          <cell r="B36462">
            <v>0</v>
          </cell>
          <cell r="C36462">
            <v>0</v>
          </cell>
          <cell r="D36462">
            <v>0</v>
          </cell>
        </row>
        <row r="36463">
          <cell r="A36463">
            <v>0</v>
          </cell>
          <cell r="B36463">
            <v>0</v>
          </cell>
          <cell r="C36463">
            <v>0</v>
          </cell>
          <cell r="D36463">
            <v>0</v>
          </cell>
        </row>
        <row r="36464">
          <cell r="A36464">
            <v>0</v>
          </cell>
          <cell r="B36464">
            <v>0</v>
          </cell>
          <cell r="C36464">
            <v>0</v>
          </cell>
          <cell r="D36464">
            <v>0</v>
          </cell>
        </row>
        <row r="36465">
          <cell r="A36465">
            <v>0</v>
          </cell>
          <cell r="B36465">
            <v>0</v>
          </cell>
          <cell r="C36465">
            <v>0</v>
          </cell>
          <cell r="D36465">
            <v>0</v>
          </cell>
        </row>
        <row r="36466">
          <cell r="A36466">
            <v>0</v>
          </cell>
          <cell r="B36466">
            <v>0</v>
          </cell>
          <cell r="C36466">
            <v>0</v>
          </cell>
          <cell r="D36466">
            <v>0</v>
          </cell>
        </row>
        <row r="36467">
          <cell r="A36467">
            <v>0</v>
          </cell>
          <cell r="B36467">
            <v>0</v>
          </cell>
          <cell r="C36467">
            <v>0</v>
          </cell>
          <cell r="D36467">
            <v>0</v>
          </cell>
        </row>
        <row r="36468">
          <cell r="A36468">
            <v>0</v>
          </cell>
          <cell r="B36468">
            <v>0</v>
          </cell>
          <cell r="C36468">
            <v>0</v>
          </cell>
          <cell r="D36468">
            <v>0</v>
          </cell>
        </row>
        <row r="36469">
          <cell r="A36469">
            <v>0</v>
          </cell>
          <cell r="B36469">
            <v>0</v>
          </cell>
          <cell r="C36469">
            <v>0</v>
          </cell>
          <cell r="D36469">
            <v>0</v>
          </cell>
        </row>
        <row r="36470">
          <cell r="A36470">
            <v>0</v>
          </cell>
          <cell r="B36470">
            <v>0</v>
          </cell>
          <cell r="C36470">
            <v>0</v>
          </cell>
          <cell r="D36470">
            <v>0</v>
          </cell>
        </row>
        <row r="36471">
          <cell r="A36471">
            <v>0</v>
          </cell>
          <cell r="B36471">
            <v>0</v>
          </cell>
          <cell r="C36471">
            <v>0</v>
          </cell>
          <cell r="D36471">
            <v>0</v>
          </cell>
        </row>
        <row r="36472">
          <cell r="A36472">
            <v>0</v>
          </cell>
          <cell r="B36472">
            <v>0</v>
          </cell>
          <cell r="C36472">
            <v>0</v>
          </cell>
          <cell r="D36472">
            <v>0</v>
          </cell>
        </row>
        <row r="36473">
          <cell r="A36473">
            <v>0</v>
          </cell>
          <cell r="B36473">
            <v>0</v>
          </cell>
          <cell r="C36473">
            <v>0</v>
          </cell>
          <cell r="D36473">
            <v>0</v>
          </cell>
        </row>
        <row r="36474">
          <cell r="A36474">
            <v>0</v>
          </cell>
          <cell r="B36474">
            <v>0</v>
          </cell>
          <cell r="C36474">
            <v>0</v>
          </cell>
          <cell r="D36474">
            <v>0</v>
          </cell>
        </row>
        <row r="36475">
          <cell r="A36475">
            <v>0</v>
          </cell>
          <cell r="B36475">
            <v>0</v>
          </cell>
          <cell r="C36475">
            <v>0</v>
          </cell>
          <cell r="D36475">
            <v>0</v>
          </cell>
        </row>
        <row r="36476">
          <cell r="A36476">
            <v>0</v>
          </cell>
          <cell r="B36476">
            <v>0</v>
          </cell>
          <cell r="C36476">
            <v>0</v>
          </cell>
          <cell r="D36476">
            <v>0</v>
          </cell>
        </row>
        <row r="36477">
          <cell r="A36477">
            <v>0</v>
          </cell>
          <cell r="B36477">
            <v>0</v>
          </cell>
          <cell r="C36477">
            <v>0</v>
          </cell>
          <cell r="D36477">
            <v>0</v>
          </cell>
        </row>
        <row r="36478">
          <cell r="A36478">
            <v>0</v>
          </cell>
          <cell r="B36478">
            <v>0</v>
          </cell>
          <cell r="C36478">
            <v>0</v>
          </cell>
          <cell r="D36478">
            <v>0</v>
          </cell>
        </row>
        <row r="36479">
          <cell r="A36479">
            <v>0</v>
          </cell>
          <cell r="B36479">
            <v>0</v>
          </cell>
          <cell r="C36479">
            <v>0</v>
          </cell>
          <cell r="D36479">
            <v>0</v>
          </cell>
        </row>
        <row r="36480">
          <cell r="A36480">
            <v>0</v>
          </cell>
          <cell r="B36480">
            <v>0</v>
          </cell>
          <cell r="C36480">
            <v>0</v>
          </cell>
          <cell r="D36480">
            <v>0</v>
          </cell>
        </row>
        <row r="36481">
          <cell r="A36481">
            <v>0</v>
          </cell>
          <cell r="B36481">
            <v>0</v>
          </cell>
          <cell r="C36481">
            <v>0</v>
          </cell>
          <cell r="D36481">
            <v>0</v>
          </cell>
        </row>
        <row r="36482">
          <cell r="A36482">
            <v>0</v>
          </cell>
          <cell r="B36482">
            <v>0</v>
          </cell>
          <cell r="C36482">
            <v>0</v>
          </cell>
          <cell r="D36482">
            <v>0</v>
          </cell>
        </row>
        <row r="36483">
          <cell r="A36483">
            <v>0</v>
          </cell>
          <cell r="B36483">
            <v>0</v>
          </cell>
          <cell r="C36483">
            <v>0</v>
          </cell>
          <cell r="D36483">
            <v>0</v>
          </cell>
        </row>
        <row r="36484">
          <cell r="A36484">
            <v>0</v>
          </cell>
          <cell r="B36484">
            <v>0</v>
          </cell>
          <cell r="C36484">
            <v>0</v>
          </cell>
          <cell r="D36484">
            <v>0</v>
          </cell>
        </row>
        <row r="36485">
          <cell r="A36485">
            <v>0</v>
          </cell>
          <cell r="B36485">
            <v>0</v>
          </cell>
          <cell r="C36485">
            <v>0</v>
          </cell>
          <cell r="D36485">
            <v>0</v>
          </cell>
        </row>
        <row r="36486">
          <cell r="A36486">
            <v>0</v>
          </cell>
          <cell r="B36486">
            <v>0</v>
          </cell>
          <cell r="C36486">
            <v>0</v>
          </cell>
          <cell r="D36486">
            <v>0</v>
          </cell>
        </row>
        <row r="36487">
          <cell r="A36487">
            <v>0</v>
          </cell>
          <cell r="B36487">
            <v>0</v>
          </cell>
          <cell r="C36487">
            <v>0</v>
          </cell>
          <cell r="D36487">
            <v>0</v>
          </cell>
        </row>
        <row r="36488">
          <cell r="A36488">
            <v>0</v>
          </cell>
          <cell r="B36488">
            <v>0</v>
          </cell>
          <cell r="C36488">
            <v>0</v>
          </cell>
          <cell r="D36488">
            <v>0</v>
          </cell>
        </row>
        <row r="36489">
          <cell r="A36489">
            <v>0</v>
          </cell>
          <cell r="B36489">
            <v>0</v>
          </cell>
          <cell r="C36489">
            <v>0</v>
          </cell>
          <cell r="D36489">
            <v>0</v>
          </cell>
        </row>
        <row r="36490">
          <cell r="A36490">
            <v>0</v>
          </cell>
          <cell r="B36490">
            <v>0</v>
          </cell>
          <cell r="C36490">
            <v>0</v>
          </cell>
          <cell r="D36490">
            <v>0</v>
          </cell>
        </row>
        <row r="36491">
          <cell r="A36491">
            <v>0</v>
          </cell>
          <cell r="B36491">
            <v>0</v>
          </cell>
          <cell r="C36491">
            <v>0</v>
          </cell>
          <cell r="D36491">
            <v>0</v>
          </cell>
        </row>
        <row r="36492">
          <cell r="A36492">
            <v>0</v>
          </cell>
          <cell r="B36492">
            <v>0</v>
          </cell>
          <cell r="C36492">
            <v>0</v>
          </cell>
          <cell r="D36492">
            <v>0</v>
          </cell>
        </row>
        <row r="36493">
          <cell r="A36493">
            <v>0</v>
          </cell>
          <cell r="B36493">
            <v>0</v>
          </cell>
          <cell r="C36493">
            <v>0</v>
          </cell>
          <cell r="D36493">
            <v>0</v>
          </cell>
        </row>
        <row r="36494">
          <cell r="A36494">
            <v>0</v>
          </cell>
          <cell r="B36494">
            <v>0</v>
          </cell>
          <cell r="C36494">
            <v>0</v>
          </cell>
          <cell r="D36494">
            <v>0</v>
          </cell>
        </row>
        <row r="36495">
          <cell r="A36495">
            <v>0</v>
          </cell>
          <cell r="B36495">
            <v>0</v>
          </cell>
          <cell r="C36495">
            <v>0</v>
          </cell>
          <cell r="D36495">
            <v>0</v>
          </cell>
        </row>
        <row r="36496">
          <cell r="A36496">
            <v>0</v>
          </cell>
          <cell r="B36496">
            <v>0</v>
          </cell>
          <cell r="C36496">
            <v>0</v>
          </cell>
          <cell r="D36496">
            <v>0</v>
          </cell>
        </row>
        <row r="36497">
          <cell r="A36497">
            <v>0</v>
          </cell>
          <cell r="B36497">
            <v>0</v>
          </cell>
          <cell r="C36497">
            <v>0</v>
          </cell>
          <cell r="D36497">
            <v>0</v>
          </cell>
        </row>
        <row r="36498">
          <cell r="A36498">
            <v>0</v>
          </cell>
          <cell r="B36498">
            <v>0</v>
          </cell>
          <cell r="C36498">
            <v>0</v>
          </cell>
          <cell r="D36498">
            <v>0</v>
          </cell>
        </row>
        <row r="36499">
          <cell r="A36499">
            <v>0</v>
          </cell>
          <cell r="B36499">
            <v>0</v>
          </cell>
          <cell r="C36499">
            <v>0</v>
          </cell>
          <cell r="D36499">
            <v>0</v>
          </cell>
        </row>
        <row r="36500">
          <cell r="A36500">
            <v>0</v>
          </cell>
          <cell r="B36500">
            <v>0</v>
          </cell>
          <cell r="C36500">
            <v>0</v>
          </cell>
          <cell r="D36500">
            <v>0</v>
          </cell>
        </row>
        <row r="36501">
          <cell r="A36501">
            <v>0</v>
          </cell>
          <cell r="B36501">
            <v>0</v>
          </cell>
          <cell r="C36501">
            <v>0</v>
          </cell>
          <cell r="D36501">
            <v>0</v>
          </cell>
        </row>
        <row r="36502">
          <cell r="A36502">
            <v>0</v>
          </cell>
          <cell r="B36502">
            <v>0</v>
          </cell>
          <cell r="C36502">
            <v>0</v>
          </cell>
          <cell r="D36502">
            <v>0</v>
          </cell>
        </row>
        <row r="36503">
          <cell r="A36503">
            <v>0</v>
          </cell>
          <cell r="B36503">
            <v>0</v>
          </cell>
          <cell r="C36503">
            <v>0</v>
          </cell>
          <cell r="D36503">
            <v>0</v>
          </cell>
        </row>
        <row r="36504">
          <cell r="A36504">
            <v>0</v>
          </cell>
          <cell r="B36504">
            <v>0</v>
          </cell>
          <cell r="C36504">
            <v>0</v>
          </cell>
          <cell r="D36504">
            <v>0</v>
          </cell>
        </row>
        <row r="36505">
          <cell r="A36505">
            <v>0</v>
          </cell>
          <cell r="B36505">
            <v>0</v>
          </cell>
          <cell r="C36505">
            <v>0</v>
          </cell>
          <cell r="D36505">
            <v>0</v>
          </cell>
        </row>
        <row r="36506">
          <cell r="A36506">
            <v>0</v>
          </cell>
          <cell r="B36506">
            <v>0</v>
          </cell>
          <cell r="C36506">
            <v>0</v>
          </cell>
          <cell r="D36506">
            <v>0</v>
          </cell>
        </row>
        <row r="36507">
          <cell r="A36507">
            <v>0</v>
          </cell>
          <cell r="B36507">
            <v>0</v>
          </cell>
          <cell r="C36507">
            <v>0</v>
          </cell>
          <cell r="D36507">
            <v>0</v>
          </cell>
        </row>
        <row r="36508">
          <cell r="A36508">
            <v>0</v>
          </cell>
          <cell r="B36508">
            <v>0</v>
          </cell>
          <cell r="C36508">
            <v>0</v>
          </cell>
          <cell r="D36508">
            <v>0</v>
          </cell>
        </row>
        <row r="36509">
          <cell r="A36509">
            <v>0</v>
          </cell>
          <cell r="B36509">
            <v>0</v>
          </cell>
          <cell r="C36509">
            <v>0</v>
          </cell>
          <cell r="D36509">
            <v>0</v>
          </cell>
        </row>
        <row r="36510">
          <cell r="A36510">
            <v>0</v>
          </cell>
          <cell r="B36510">
            <v>0</v>
          </cell>
          <cell r="C36510">
            <v>0</v>
          </cell>
          <cell r="D36510">
            <v>0</v>
          </cell>
        </row>
        <row r="36511">
          <cell r="A36511">
            <v>0</v>
          </cell>
          <cell r="B36511">
            <v>0</v>
          </cell>
          <cell r="C36511">
            <v>0</v>
          </cell>
          <cell r="D36511">
            <v>0</v>
          </cell>
        </row>
        <row r="36512">
          <cell r="A36512">
            <v>0</v>
          </cell>
          <cell r="B36512">
            <v>0</v>
          </cell>
          <cell r="C36512">
            <v>0</v>
          </cell>
          <cell r="D36512">
            <v>0</v>
          </cell>
        </row>
        <row r="36513">
          <cell r="A36513">
            <v>0</v>
          </cell>
          <cell r="B36513">
            <v>0</v>
          </cell>
          <cell r="C36513">
            <v>0</v>
          </cell>
          <cell r="D36513">
            <v>0</v>
          </cell>
        </row>
        <row r="36514">
          <cell r="A36514">
            <v>0</v>
          </cell>
          <cell r="B36514">
            <v>0</v>
          </cell>
          <cell r="C36514">
            <v>0</v>
          </cell>
          <cell r="D36514">
            <v>0</v>
          </cell>
        </row>
        <row r="36515">
          <cell r="A36515">
            <v>0</v>
          </cell>
          <cell r="B36515">
            <v>0</v>
          </cell>
          <cell r="C36515">
            <v>0</v>
          </cell>
          <cell r="D36515">
            <v>0</v>
          </cell>
        </row>
        <row r="36516">
          <cell r="A36516">
            <v>0</v>
          </cell>
          <cell r="B36516">
            <v>0</v>
          </cell>
          <cell r="C36516">
            <v>0</v>
          </cell>
          <cell r="D36516">
            <v>0</v>
          </cell>
        </row>
        <row r="36517">
          <cell r="A36517">
            <v>0</v>
          </cell>
          <cell r="B36517">
            <v>0</v>
          </cell>
          <cell r="C36517">
            <v>0</v>
          </cell>
          <cell r="D36517">
            <v>0</v>
          </cell>
        </row>
        <row r="36518">
          <cell r="A36518">
            <v>0</v>
          </cell>
          <cell r="B36518">
            <v>0</v>
          </cell>
          <cell r="C36518">
            <v>0</v>
          </cell>
          <cell r="D36518">
            <v>0</v>
          </cell>
        </row>
        <row r="36519">
          <cell r="A36519">
            <v>0</v>
          </cell>
          <cell r="B36519">
            <v>0</v>
          </cell>
          <cell r="C36519">
            <v>0</v>
          </cell>
          <cell r="D36519">
            <v>0</v>
          </cell>
        </row>
        <row r="36520">
          <cell r="A36520">
            <v>0</v>
          </cell>
          <cell r="B36520">
            <v>0</v>
          </cell>
          <cell r="C36520">
            <v>0</v>
          </cell>
          <cell r="D36520">
            <v>0</v>
          </cell>
        </row>
        <row r="36521">
          <cell r="A36521">
            <v>0</v>
          </cell>
          <cell r="B36521">
            <v>0</v>
          </cell>
          <cell r="C36521">
            <v>0</v>
          </cell>
          <cell r="D36521">
            <v>0</v>
          </cell>
        </row>
        <row r="36522">
          <cell r="A36522">
            <v>0</v>
          </cell>
          <cell r="B36522">
            <v>0</v>
          </cell>
          <cell r="C36522">
            <v>0</v>
          </cell>
          <cell r="D36522">
            <v>0</v>
          </cell>
        </row>
        <row r="36523">
          <cell r="A36523">
            <v>0</v>
          </cell>
          <cell r="B36523">
            <v>0</v>
          </cell>
          <cell r="C36523">
            <v>0</v>
          </cell>
          <cell r="D36523">
            <v>0</v>
          </cell>
        </row>
        <row r="36524">
          <cell r="A36524">
            <v>0</v>
          </cell>
          <cell r="B36524">
            <v>0</v>
          </cell>
          <cell r="C36524">
            <v>0</v>
          </cell>
          <cell r="D36524">
            <v>0</v>
          </cell>
        </row>
        <row r="36525">
          <cell r="A36525">
            <v>0</v>
          </cell>
          <cell r="B36525">
            <v>0</v>
          </cell>
          <cell r="C36525">
            <v>0</v>
          </cell>
          <cell r="D36525">
            <v>0</v>
          </cell>
        </row>
        <row r="36526">
          <cell r="A36526">
            <v>0</v>
          </cell>
          <cell r="B36526">
            <v>0</v>
          </cell>
          <cell r="C36526">
            <v>0</v>
          </cell>
          <cell r="D36526">
            <v>0</v>
          </cell>
        </row>
        <row r="36527">
          <cell r="A36527">
            <v>0</v>
          </cell>
          <cell r="B36527">
            <v>0</v>
          </cell>
          <cell r="C36527">
            <v>0</v>
          </cell>
          <cell r="D36527">
            <v>0</v>
          </cell>
        </row>
        <row r="36528">
          <cell r="A36528">
            <v>0</v>
          </cell>
          <cell r="B36528">
            <v>0</v>
          </cell>
          <cell r="C36528">
            <v>0</v>
          </cell>
          <cell r="D36528">
            <v>0</v>
          </cell>
        </row>
        <row r="36529">
          <cell r="A36529">
            <v>0</v>
          </cell>
          <cell r="B36529">
            <v>0</v>
          </cell>
          <cell r="C36529">
            <v>0</v>
          </cell>
          <cell r="D36529">
            <v>0</v>
          </cell>
        </row>
        <row r="36530">
          <cell r="A36530">
            <v>0</v>
          </cell>
          <cell r="B36530">
            <v>0</v>
          </cell>
          <cell r="C36530">
            <v>0</v>
          </cell>
          <cell r="D36530">
            <v>0</v>
          </cell>
        </row>
        <row r="36531">
          <cell r="A36531">
            <v>0</v>
          </cell>
          <cell r="B36531">
            <v>0</v>
          </cell>
          <cell r="C36531">
            <v>0</v>
          </cell>
          <cell r="D36531">
            <v>0</v>
          </cell>
        </row>
        <row r="36532">
          <cell r="A36532">
            <v>0</v>
          </cell>
          <cell r="B36532">
            <v>0</v>
          </cell>
          <cell r="C36532">
            <v>0</v>
          </cell>
          <cell r="D36532">
            <v>0</v>
          </cell>
        </row>
        <row r="36533">
          <cell r="A36533">
            <v>0</v>
          </cell>
          <cell r="B36533">
            <v>0</v>
          </cell>
          <cell r="C36533">
            <v>0</v>
          </cell>
          <cell r="D36533">
            <v>0</v>
          </cell>
        </row>
        <row r="36534">
          <cell r="A36534">
            <v>0</v>
          </cell>
          <cell r="B36534">
            <v>0</v>
          </cell>
          <cell r="C36534">
            <v>0</v>
          </cell>
          <cell r="D36534">
            <v>0</v>
          </cell>
        </row>
        <row r="36535">
          <cell r="A36535">
            <v>0</v>
          </cell>
          <cell r="B36535">
            <v>0</v>
          </cell>
          <cell r="C36535">
            <v>0</v>
          </cell>
          <cell r="D36535">
            <v>0</v>
          </cell>
        </row>
        <row r="36536">
          <cell r="A36536">
            <v>0</v>
          </cell>
          <cell r="B36536">
            <v>0</v>
          </cell>
          <cell r="C36536">
            <v>0</v>
          </cell>
          <cell r="D36536">
            <v>0</v>
          </cell>
        </row>
        <row r="36537">
          <cell r="A36537">
            <v>0</v>
          </cell>
          <cell r="B36537">
            <v>0</v>
          </cell>
          <cell r="C36537">
            <v>0</v>
          </cell>
          <cell r="D36537">
            <v>0</v>
          </cell>
        </row>
        <row r="36538">
          <cell r="A36538">
            <v>0</v>
          </cell>
          <cell r="B36538">
            <v>0</v>
          </cell>
          <cell r="C36538">
            <v>0</v>
          </cell>
          <cell r="D36538">
            <v>0</v>
          </cell>
        </row>
        <row r="36539">
          <cell r="A36539">
            <v>0</v>
          </cell>
          <cell r="B36539">
            <v>0</v>
          </cell>
          <cell r="C36539">
            <v>0</v>
          </cell>
          <cell r="D36539">
            <v>0</v>
          </cell>
        </row>
        <row r="36540">
          <cell r="A36540">
            <v>0</v>
          </cell>
          <cell r="B36540">
            <v>0</v>
          </cell>
          <cell r="C36540">
            <v>0</v>
          </cell>
          <cell r="D36540">
            <v>0</v>
          </cell>
        </row>
        <row r="36541">
          <cell r="A36541">
            <v>0</v>
          </cell>
          <cell r="B36541">
            <v>0</v>
          </cell>
          <cell r="C36541">
            <v>0</v>
          </cell>
          <cell r="D36541">
            <v>0</v>
          </cell>
        </row>
        <row r="36542">
          <cell r="A36542">
            <v>0</v>
          </cell>
          <cell r="B36542">
            <v>0</v>
          </cell>
          <cell r="C36542">
            <v>0</v>
          </cell>
          <cell r="D36542">
            <v>0</v>
          </cell>
        </row>
        <row r="36543">
          <cell r="A36543">
            <v>0</v>
          </cell>
          <cell r="B36543">
            <v>0</v>
          </cell>
          <cell r="C36543">
            <v>0</v>
          </cell>
          <cell r="D36543">
            <v>0</v>
          </cell>
        </row>
        <row r="36544">
          <cell r="A36544">
            <v>0</v>
          </cell>
          <cell r="B36544">
            <v>0</v>
          </cell>
          <cell r="C36544">
            <v>0</v>
          </cell>
          <cell r="D36544">
            <v>0</v>
          </cell>
        </row>
        <row r="36545">
          <cell r="A36545">
            <v>0</v>
          </cell>
          <cell r="B36545">
            <v>0</v>
          </cell>
          <cell r="C36545">
            <v>0</v>
          </cell>
          <cell r="D36545">
            <v>0</v>
          </cell>
        </row>
        <row r="36546">
          <cell r="A36546">
            <v>0</v>
          </cell>
          <cell r="B36546">
            <v>0</v>
          </cell>
          <cell r="C36546">
            <v>0</v>
          </cell>
          <cell r="D36546">
            <v>0</v>
          </cell>
        </row>
        <row r="36547">
          <cell r="A36547">
            <v>0</v>
          </cell>
          <cell r="B36547">
            <v>0</v>
          </cell>
          <cell r="C36547">
            <v>0</v>
          </cell>
          <cell r="D36547">
            <v>0</v>
          </cell>
        </row>
        <row r="36548">
          <cell r="A36548">
            <v>0</v>
          </cell>
          <cell r="B36548">
            <v>0</v>
          </cell>
          <cell r="C36548">
            <v>0</v>
          </cell>
          <cell r="D36548">
            <v>0</v>
          </cell>
        </row>
        <row r="36549">
          <cell r="A36549">
            <v>0</v>
          </cell>
          <cell r="B36549">
            <v>0</v>
          </cell>
          <cell r="C36549">
            <v>0</v>
          </cell>
          <cell r="D36549">
            <v>0</v>
          </cell>
        </row>
        <row r="36550">
          <cell r="A36550">
            <v>0</v>
          </cell>
          <cell r="B36550">
            <v>0</v>
          </cell>
          <cell r="C36550">
            <v>0</v>
          </cell>
          <cell r="D36550">
            <v>0</v>
          </cell>
        </row>
        <row r="36551">
          <cell r="A36551">
            <v>0</v>
          </cell>
          <cell r="B36551">
            <v>0</v>
          </cell>
          <cell r="C36551">
            <v>0</v>
          </cell>
          <cell r="D36551">
            <v>0</v>
          </cell>
        </row>
        <row r="36552">
          <cell r="A36552">
            <v>0</v>
          </cell>
          <cell r="B36552">
            <v>0</v>
          </cell>
          <cell r="C36552">
            <v>0</v>
          </cell>
          <cell r="D36552">
            <v>0</v>
          </cell>
        </row>
        <row r="36553">
          <cell r="A36553">
            <v>0</v>
          </cell>
          <cell r="B36553">
            <v>0</v>
          </cell>
          <cell r="C36553">
            <v>0</v>
          </cell>
          <cell r="D36553">
            <v>0</v>
          </cell>
        </row>
        <row r="36554">
          <cell r="A36554">
            <v>0</v>
          </cell>
          <cell r="B36554">
            <v>0</v>
          </cell>
          <cell r="C36554">
            <v>0</v>
          </cell>
          <cell r="D36554">
            <v>0</v>
          </cell>
        </row>
        <row r="36555">
          <cell r="A36555">
            <v>0</v>
          </cell>
          <cell r="B36555">
            <v>0</v>
          </cell>
          <cell r="C36555">
            <v>0</v>
          </cell>
          <cell r="D36555">
            <v>0</v>
          </cell>
        </row>
        <row r="36556">
          <cell r="A36556">
            <v>0</v>
          </cell>
          <cell r="B36556">
            <v>0</v>
          </cell>
          <cell r="C36556">
            <v>0</v>
          </cell>
          <cell r="D36556">
            <v>0</v>
          </cell>
        </row>
        <row r="36557">
          <cell r="A36557">
            <v>0</v>
          </cell>
          <cell r="B36557">
            <v>0</v>
          </cell>
          <cell r="C36557">
            <v>0</v>
          </cell>
          <cell r="D36557">
            <v>0</v>
          </cell>
        </row>
        <row r="36558">
          <cell r="A36558">
            <v>0</v>
          </cell>
          <cell r="B36558">
            <v>0</v>
          </cell>
          <cell r="C36558">
            <v>0</v>
          </cell>
          <cell r="D36558">
            <v>0</v>
          </cell>
        </row>
        <row r="36559">
          <cell r="A36559">
            <v>0</v>
          </cell>
          <cell r="B36559">
            <v>0</v>
          </cell>
          <cell r="C36559">
            <v>0</v>
          </cell>
          <cell r="D36559">
            <v>0</v>
          </cell>
        </row>
        <row r="36560">
          <cell r="A36560">
            <v>0</v>
          </cell>
          <cell r="B36560">
            <v>0</v>
          </cell>
          <cell r="C36560">
            <v>0</v>
          </cell>
          <cell r="D36560">
            <v>0</v>
          </cell>
        </row>
        <row r="36561">
          <cell r="A36561">
            <v>0</v>
          </cell>
          <cell r="B36561">
            <v>0</v>
          </cell>
          <cell r="C36561">
            <v>0</v>
          </cell>
          <cell r="D36561">
            <v>0</v>
          </cell>
        </row>
        <row r="36562">
          <cell r="A36562">
            <v>0</v>
          </cell>
          <cell r="B36562">
            <v>0</v>
          </cell>
          <cell r="C36562">
            <v>0</v>
          </cell>
          <cell r="D36562">
            <v>0</v>
          </cell>
        </row>
        <row r="36563">
          <cell r="A36563">
            <v>0</v>
          </cell>
          <cell r="B36563">
            <v>0</v>
          </cell>
          <cell r="C36563">
            <v>0</v>
          </cell>
          <cell r="D36563">
            <v>0</v>
          </cell>
        </row>
        <row r="36564">
          <cell r="A36564">
            <v>0</v>
          </cell>
          <cell r="B36564">
            <v>0</v>
          </cell>
          <cell r="C36564">
            <v>0</v>
          </cell>
          <cell r="D36564">
            <v>0</v>
          </cell>
        </row>
        <row r="36565">
          <cell r="A36565">
            <v>0</v>
          </cell>
          <cell r="B36565">
            <v>0</v>
          </cell>
          <cell r="C36565">
            <v>0</v>
          </cell>
          <cell r="D36565">
            <v>0</v>
          </cell>
        </row>
        <row r="36566">
          <cell r="A36566">
            <v>0</v>
          </cell>
          <cell r="B36566">
            <v>0</v>
          </cell>
          <cell r="C36566">
            <v>0</v>
          </cell>
          <cell r="D36566">
            <v>0</v>
          </cell>
        </row>
        <row r="36567">
          <cell r="A36567">
            <v>0</v>
          </cell>
          <cell r="B36567">
            <v>0</v>
          </cell>
          <cell r="C36567">
            <v>0</v>
          </cell>
          <cell r="D36567">
            <v>0</v>
          </cell>
        </row>
        <row r="36568">
          <cell r="A36568">
            <v>0</v>
          </cell>
          <cell r="B36568">
            <v>0</v>
          </cell>
          <cell r="C36568">
            <v>0</v>
          </cell>
          <cell r="D36568">
            <v>0</v>
          </cell>
        </row>
        <row r="36569">
          <cell r="A36569">
            <v>0</v>
          </cell>
          <cell r="B36569">
            <v>0</v>
          </cell>
          <cell r="C36569">
            <v>0</v>
          </cell>
          <cell r="D36569">
            <v>0</v>
          </cell>
        </row>
        <row r="36570">
          <cell r="A36570">
            <v>0</v>
          </cell>
          <cell r="B36570">
            <v>0</v>
          </cell>
          <cell r="C36570">
            <v>0</v>
          </cell>
          <cell r="D36570">
            <v>0</v>
          </cell>
        </row>
        <row r="36571">
          <cell r="A36571">
            <v>0</v>
          </cell>
          <cell r="B36571">
            <v>0</v>
          </cell>
          <cell r="C36571">
            <v>0</v>
          </cell>
          <cell r="D36571">
            <v>0</v>
          </cell>
        </row>
        <row r="36572">
          <cell r="A36572">
            <v>0</v>
          </cell>
          <cell r="B36572">
            <v>0</v>
          </cell>
          <cell r="C36572">
            <v>0</v>
          </cell>
          <cell r="D36572">
            <v>0</v>
          </cell>
        </row>
        <row r="36573">
          <cell r="A36573">
            <v>0</v>
          </cell>
          <cell r="B36573">
            <v>0</v>
          </cell>
          <cell r="C36573">
            <v>0</v>
          </cell>
          <cell r="D36573">
            <v>0</v>
          </cell>
        </row>
        <row r="36574">
          <cell r="A36574">
            <v>0</v>
          </cell>
          <cell r="B36574">
            <v>0</v>
          </cell>
          <cell r="C36574">
            <v>0</v>
          </cell>
          <cell r="D36574">
            <v>0</v>
          </cell>
        </row>
        <row r="36575">
          <cell r="A36575">
            <v>0</v>
          </cell>
          <cell r="B36575">
            <v>0</v>
          </cell>
          <cell r="C36575">
            <v>0</v>
          </cell>
          <cell r="D36575">
            <v>0</v>
          </cell>
        </row>
        <row r="36576">
          <cell r="A36576">
            <v>0</v>
          </cell>
          <cell r="B36576">
            <v>0</v>
          </cell>
          <cell r="C36576">
            <v>0</v>
          </cell>
          <cell r="D36576">
            <v>0</v>
          </cell>
        </row>
        <row r="36577">
          <cell r="A36577">
            <v>0</v>
          </cell>
          <cell r="B36577">
            <v>0</v>
          </cell>
          <cell r="C36577">
            <v>0</v>
          </cell>
          <cell r="D36577">
            <v>0</v>
          </cell>
        </row>
        <row r="36578">
          <cell r="A36578">
            <v>0</v>
          </cell>
          <cell r="B36578">
            <v>0</v>
          </cell>
          <cell r="C36578">
            <v>0</v>
          </cell>
          <cell r="D36578">
            <v>0</v>
          </cell>
        </row>
        <row r="36579">
          <cell r="A36579">
            <v>0</v>
          </cell>
          <cell r="B36579">
            <v>0</v>
          </cell>
          <cell r="C36579">
            <v>0</v>
          </cell>
          <cell r="D36579">
            <v>0</v>
          </cell>
        </row>
        <row r="36580">
          <cell r="A36580">
            <v>0</v>
          </cell>
          <cell r="B36580">
            <v>0</v>
          </cell>
          <cell r="C36580">
            <v>0</v>
          </cell>
          <cell r="D36580">
            <v>0</v>
          </cell>
        </row>
        <row r="36581">
          <cell r="A36581">
            <v>0</v>
          </cell>
          <cell r="B36581">
            <v>0</v>
          </cell>
          <cell r="C36581">
            <v>0</v>
          </cell>
          <cell r="D36581">
            <v>0</v>
          </cell>
        </row>
        <row r="36582">
          <cell r="A36582">
            <v>0</v>
          </cell>
          <cell r="B36582">
            <v>0</v>
          </cell>
          <cell r="C36582">
            <v>0</v>
          </cell>
          <cell r="D36582">
            <v>0</v>
          </cell>
        </row>
        <row r="36583">
          <cell r="A36583">
            <v>0</v>
          </cell>
          <cell r="B36583">
            <v>0</v>
          </cell>
          <cell r="C36583">
            <v>0</v>
          </cell>
          <cell r="D36583">
            <v>0</v>
          </cell>
        </row>
        <row r="36584">
          <cell r="A36584">
            <v>0</v>
          </cell>
          <cell r="B36584">
            <v>0</v>
          </cell>
          <cell r="C36584">
            <v>0</v>
          </cell>
          <cell r="D36584">
            <v>0</v>
          </cell>
        </row>
        <row r="36585">
          <cell r="A36585">
            <v>0</v>
          </cell>
          <cell r="B36585">
            <v>0</v>
          </cell>
          <cell r="C36585">
            <v>0</v>
          </cell>
          <cell r="D36585">
            <v>0</v>
          </cell>
        </row>
        <row r="36586">
          <cell r="A36586">
            <v>0</v>
          </cell>
          <cell r="B36586">
            <v>0</v>
          </cell>
          <cell r="C36586">
            <v>0</v>
          </cell>
          <cell r="D36586">
            <v>0</v>
          </cell>
        </row>
        <row r="36587">
          <cell r="A36587">
            <v>0</v>
          </cell>
          <cell r="B36587">
            <v>0</v>
          </cell>
          <cell r="C36587">
            <v>0</v>
          </cell>
          <cell r="D36587">
            <v>0</v>
          </cell>
        </row>
        <row r="36588">
          <cell r="A36588">
            <v>0</v>
          </cell>
          <cell r="B36588">
            <v>0</v>
          </cell>
          <cell r="C36588">
            <v>0</v>
          </cell>
          <cell r="D36588">
            <v>0</v>
          </cell>
        </row>
        <row r="36589">
          <cell r="A36589">
            <v>0</v>
          </cell>
          <cell r="B36589">
            <v>0</v>
          </cell>
          <cell r="C36589">
            <v>0</v>
          </cell>
          <cell r="D36589">
            <v>0</v>
          </cell>
        </row>
        <row r="36590">
          <cell r="A36590">
            <v>0</v>
          </cell>
          <cell r="B36590">
            <v>0</v>
          </cell>
          <cell r="C36590">
            <v>0</v>
          </cell>
          <cell r="D36590">
            <v>0</v>
          </cell>
        </row>
        <row r="36591">
          <cell r="A36591">
            <v>0</v>
          </cell>
          <cell r="B36591">
            <v>0</v>
          </cell>
          <cell r="C36591">
            <v>0</v>
          </cell>
          <cell r="D36591">
            <v>0</v>
          </cell>
        </row>
        <row r="36592">
          <cell r="A36592">
            <v>0</v>
          </cell>
          <cell r="B36592">
            <v>0</v>
          </cell>
          <cell r="C36592">
            <v>0</v>
          </cell>
          <cell r="D36592">
            <v>0</v>
          </cell>
        </row>
        <row r="36593">
          <cell r="A36593">
            <v>0</v>
          </cell>
          <cell r="B36593">
            <v>0</v>
          </cell>
          <cell r="C36593">
            <v>0</v>
          </cell>
          <cell r="D36593">
            <v>0</v>
          </cell>
        </row>
        <row r="36594">
          <cell r="A36594">
            <v>0</v>
          </cell>
          <cell r="B36594">
            <v>0</v>
          </cell>
          <cell r="C36594">
            <v>0</v>
          </cell>
          <cell r="D36594">
            <v>0</v>
          </cell>
        </row>
        <row r="36595">
          <cell r="A36595">
            <v>0</v>
          </cell>
          <cell r="B36595">
            <v>0</v>
          </cell>
          <cell r="C36595">
            <v>0</v>
          </cell>
          <cell r="D36595">
            <v>0</v>
          </cell>
        </row>
        <row r="36596">
          <cell r="A36596">
            <v>0</v>
          </cell>
          <cell r="B36596">
            <v>0</v>
          </cell>
          <cell r="C36596">
            <v>0</v>
          </cell>
          <cell r="D36596">
            <v>0</v>
          </cell>
        </row>
        <row r="36597">
          <cell r="A36597">
            <v>0</v>
          </cell>
          <cell r="B36597">
            <v>0</v>
          </cell>
          <cell r="C36597">
            <v>0</v>
          </cell>
          <cell r="D36597">
            <v>0</v>
          </cell>
        </row>
        <row r="36598">
          <cell r="A36598">
            <v>0</v>
          </cell>
          <cell r="B36598">
            <v>0</v>
          </cell>
          <cell r="C36598">
            <v>0</v>
          </cell>
          <cell r="D36598">
            <v>0</v>
          </cell>
        </row>
        <row r="36599">
          <cell r="A36599">
            <v>0</v>
          </cell>
          <cell r="B36599">
            <v>0</v>
          </cell>
          <cell r="C36599">
            <v>0</v>
          </cell>
          <cell r="D36599">
            <v>0</v>
          </cell>
        </row>
        <row r="36600">
          <cell r="A36600">
            <v>0</v>
          </cell>
          <cell r="B36600">
            <v>0</v>
          </cell>
          <cell r="C36600">
            <v>0</v>
          </cell>
          <cell r="D36600">
            <v>0</v>
          </cell>
        </row>
        <row r="36601">
          <cell r="A36601">
            <v>0</v>
          </cell>
          <cell r="B36601">
            <v>0</v>
          </cell>
          <cell r="C36601">
            <v>0</v>
          </cell>
          <cell r="D36601">
            <v>0</v>
          </cell>
        </row>
        <row r="36602">
          <cell r="A36602">
            <v>0</v>
          </cell>
          <cell r="B36602">
            <v>0</v>
          </cell>
          <cell r="C36602">
            <v>0</v>
          </cell>
          <cell r="D36602">
            <v>0</v>
          </cell>
        </row>
        <row r="36603">
          <cell r="A36603">
            <v>0</v>
          </cell>
          <cell r="B36603">
            <v>0</v>
          </cell>
          <cell r="C36603">
            <v>0</v>
          </cell>
          <cell r="D36603">
            <v>0</v>
          </cell>
        </row>
        <row r="36604">
          <cell r="A36604">
            <v>0</v>
          </cell>
          <cell r="B36604">
            <v>0</v>
          </cell>
          <cell r="C36604">
            <v>0</v>
          </cell>
          <cell r="D36604">
            <v>0</v>
          </cell>
        </row>
        <row r="36605">
          <cell r="A36605">
            <v>0</v>
          </cell>
          <cell r="B36605">
            <v>0</v>
          </cell>
          <cell r="C36605">
            <v>0</v>
          </cell>
          <cell r="D36605">
            <v>0</v>
          </cell>
        </row>
        <row r="36606">
          <cell r="A36606">
            <v>0</v>
          </cell>
          <cell r="B36606">
            <v>0</v>
          </cell>
          <cell r="C36606">
            <v>0</v>
          </cell>
          <cell r="D36606">
            <v>0</v>
          </cell>
        </row>
        <row r="36607">
          <cell r="A36607">
            <v>0</v>
          </cell>
          <cell r="B36607">
            <v>0</v>
          </cell>
          <cell r="C36607">
            <v>0</v>
          </cell>
          <cell r="D36607">
            <v>0</v>
          </cell>
        </row>
        <row r="36608">
          <cell r="A36608">
            <v>0</v>
          </cell>
          <cell r="B36608">
            <v>0</v>
          </cell>
          <cell r="C36608">
            <v>0</v>
          </cell>
          <cell r="D36608">
            <v>0</v>
          </cell>
        </row>
        <row r="36609">
          <cell r="A36609">
            <v>0</v>
          </cell>
          <cell r="B36609">
            <v>0</v>
          </cell>
          <cell r="C36609">
            <v>0</v>
          </cell>
          <cell r="D36609">
            <v>0</v>
          </cell>
        </row>
        <row r="36610">
          <cell r="A36610">
            <v>0</v>
          </cell>
          <cell r="B36610">
            <v>0</v>
          </cell>
          <cell r="C36610">
            <v>0</v>
          </cell>
          <cell r="D36610">
            <v>0</v>
          </cell>
        </row>
        <row r="36611">
          <cell r="A36611">
            <v>0</v>
          </cell>
          <cell r="B36611">
            <v>0</v>
          </cell>
          <cell r="C36611">
            <v>0</v>
          </cell>
          <cell r="D36611">
            <v>0</v>
          </cell>
        </row>
        <row r="36612">
          <cell r="A36612">
            <v>0</v>
          </cell>
          <cell r="B36612">
            <v>0</v>
          </cell>
          <cell r="C36612">
            <v>0</v>
          </cell>
          <cell r="D36612">
            <v>0</v>
          </cell>
        </row>
        <row r="36613">
          <cell r="A36613">
            <v>0</v>
          </cell>
          <cell r="B36613">
            <v>0</v>
          </cell>
          <cell r="C36613">
            <v>0</v>
          </cell>
          <cell r="D36613">
            <v>0</v>
          </cell>
        </row>
        <row r="36614">
          <cell r="A36614">
            <v>0</v>
          </cell>
          <cell r="B36614">
            <v>0</v>
          </cell>
          <cell r="C36614">
            <v>0</v>
          </cell>
          <cell r="D36614">
            <v>0</v>
          </cell>
        </row>
        <row r="36615">
          <cell r="A36615">
            <v>0</v>
          </cell>
          <cell r="B36615">
            <v>0</v>
          </cell>
          <cell r="C36615">
            <v>0</v>
          </cell>
          <cell r="D36615">
            <v>0</v>
          </cell>
        </row>
        <row r="36616">
          <cell r="A36616">
            <v>0</v>
          </cell>
          <cell r="B36616">
            <v>0</v>
          </cell>
          <cell r="C36616">
            <v>0</v>
          </cell>
          <cell r="D36616">
            <v>0</v>
          </cell>
        </row>
        <row r="36617">
          <cell r="A36617">
            <v>0</v>
          </cell>
          <cell r="B36617">
            <v>0</v>
          </cell>
          <cell r="C36617">
            <v>0</v>
          </cell>
          <cell r="D36617">
            <v>0</v>
          </cell>
        </row>
        <row r="36618">
          <cell r="A36618">
            <v>0</v>
          </cell>
          <cell r="B36618">
            <v>0</v>
          </cell>
          <cell r="C36618">
            <v>0</v>
          </cell>
          <cell r="D36618">
            <v>0</v>
          </cell>
        </row>
        <row r="36619">
          <cell r="A36619">
            <v>0</v>
          </cell>
          <cell r="B36619">
            <v>0</v>
          </cell>
          <cell r="C36619">
            <v>0</v>
          </cell>
          <cell r="D36619">
            <v>0</v>
          </cell>
        </row>
        <row r="36620">
          <cell r="A36620">
            <v>0</v>
          </cell>
          <cell r="B36620">
            <v>0</v>
          </cell>
          <cell r="C36620">
            <v>0</v>
          </cell>
          <cell r="D36620">
            <v>0</v>
          </cell>
        </row>
        <row r="36621">
          <cell r="A36621">
            <v>0</v>
          </cell>
          <cell r="B36621">
            <v>0</v>
          </cell>
          <cell r="C36621">
            <v>0</v>
          </cell>
          <cell r="D36621">
            <v>0</v>
          </cell>
        </row>
        <row r="36622">
          <cell r="A36622">
            <v>0</v>
          </cell>
          <cell r="B36622">
            <v>0</v>
          </cell>
          <cell r="C36622">
            <v>0</v>
          </cell>
          <cell r="D36622">
            <v>0</v>
          </cell>
        </row>
        <row r="36623">
          <cell r="A36623">
            <v>0</v>
          </cell>
          <cell r="B36623">
            <v>0</v>
          </cell>
          <cell r="C36623">
            <v>0</v>
          </cell>
          <cell r="D36623">
            <v>0</v>
          </cell>
        </row>
        <row r="36624">
          <cell r="A36624">
            <v>0</v>
          </cell>
          <cell r="B36624">
            <v>0</v>
          </cell>
          <cell r="C36624">
            <v>0</v>
          </cell>
          <cell r="D36624">
            <v>0</v>
          </cell>
        </row>
        <row r="36625">
          <cell r="A36625">
            <v>0</v>
          </cell>
          <cell r="B36625">
            <v>0</v>
          </cell>
          <cell r="C36625">
            <v>0</v>
          </cell>
          <cell r="D36625">
            <v>0</v>
          </cell>
        </row>
        <row r="36626">
          <cell r="A36626">
            <v>0</v>
          </cell>
          <cell r="B36626">
            <v>0</v>
          </cell>
          <cell r="C36626">
            <v>0</v>
          </cell>
          <cell r="D36626">
            <v>0</v>
          </cell>
        </row>
        <row r="36627">
          <cell r="A36627">
            <v>0</v>
          </cell>
          <cell r="B36627">
            <v>0</v>
          </cell>
          <cell r="C36627">
            <v>0</v>
          </cell>
          <cell r="D36627">
            <v>0</v>
          </cell>
        </row>
        <row r="36628">
          <cell r="A36628">
            <v>0</v>
          </cell>
          <cell r="B36628">
            <v>0</v>
          </cell>
          <cell r="C36628">
            <v>0</v>
          </cell>
          <cell r="D36628">
            <v>0</v>
          </cell>
        </row>
        <row r="36629">
          <cell r="A36629">
            <v>0</v>
          </cell>
          <cell r="B36629">
            <v>0</v>
          </cell>
          <cell r="C36629">
            <v>0</v>
          </cell>
          <cell r="D36629">
            <v>0</v>
          </cell>
        </row>
        <row r="36630">
          <cell r="A36630">
            <v>0</v>
          </cell>
          <cell r="B36630">
            <v>0</v>
          </cell>
          <cell r="C36630">
            <v>0</v>
          </cell>
          <cell r="D36630">
            <v>0</v>
          </cell>
        </row>
        <row r="36631">
          <cell r="A36631">
            <v>0</v>
          </cell>
          <cell r="B36631">
            <v>0</v>
          </cell>
          <cell r="C36631">
            <v>0</v>
          </cell>
          <cell r="D36631">
            <v>0</v>
          </cell>
        </row>
        <row r="36632">
          <cell r="A36632">
            <v>0</v>
          </cell>
          <cell r="B36632">
            <v>0</v>
          </cell>
          <cell r="C36632">
            <v>0</v>
          </cell>
          <cell r="D36632">
            <v>0</v>
          </cell>
        </row>
        <row r="36633">
          <cell r="A36633">
            <v>0</v>
          </cell>
          <cell r="B36633">
            <v>0</v>
          </cell>
          <cell r="C36633">
            <v>0</v>
          </cell>
          <cell r="D36633">
            <v>0</v>
          </cell>
        </row>
        <row r="36634">
          <cell r="A36634">
            <v>0</v>
          </cell>
          <cell r="B36634">
            <v>0</v>
          </cell>
          <cell r="C36634">
            <v>0</v>
          </cell>
          <cell r="D36634">
            <v>0</v>
          </cell>
        </row>
        <row r="36635">
          <cell r="A36635">
            <v>0</v>
          </cell>
          <cell r="B36635">
            <v>0</v>
          </cell>
          <cell r="C36635">
            <v>0</v>
          </cell>
          <cell r="D36635">
            <v>0</v>
          </cell>
        </row>
        <row r="36636">
          <cell r="A36636">
            <v>0</v>
          </cell>
          <cell r="B36636">
            <v>0</v>
          </cell>
          <cell r="C36636">
            <v>0</v>
          </cell>
          <cell r="D36636">
            <v>0</v>
          </cell>
        </row>
        <row r="36637">
          <cell r="A36637">
            <v>0</v>
          </cell>
          <cell r="B36637">
            <v>0</v>
          </cell>
          <cell r="C36637">
            <v>0</v>
          </cell>
          <cell r="D36637">
            <v>0</v>
          </cell>
        </row>
        <row r="36638">
          <cell r="A36638">
            <v>0</v>
          </cell>
          <cell r="B36638">
            <v>0</v>
          </cell>
          <cell r="C36638">
            <v>0</v>
          </cell>
          <cell r="D36638">
            <v>0</v>
          </cell>
        </row>
        <row r="36639">
          <cell r="A36639">
            <v>0</v>
          </cell>
          <cell r="B36639">
            <v>0</v>
          </cell>
          <cell r="C36639">
            <v>0</v>
          </cell>
          <cell r="D36639">
            <v>0</v>
          </cell>
        </row>
        <row r="36640">
          <cell r="A36640">
            <v>0</v>
          </cell>
          <cell r="B36640">
            <v>0</v>
          </cell>
          <cell r="C36640">
            <v>0</v>
          </cell>
          <cell r="D36640">
            <v>0</v>
          </cell>
        </row>
        <row r="36641">
          <cell r="A36641">
            <v>0</v>
          </cell>
          <cell r="B36641">
            <v>0</v>
          </cell>
          <cell r="C36641">
            <v>0</v>
          </cell>
          <cell r="D36641">
            <v>0</v>
          </cell>
        </row>
        <row r="36642">
          <cell r="A36642">
            <v>0</v>
          </cell>
          <cell r="B36642">
            <v>0</v>
          </cell>
          <cell r="C36642">
            <v>0</v>
          </cell>
          <cell r="D36642">
            <v>0</v>
          </cell>
        </row>
        <row r="36643">
          <cell r="A36643">
            <v>0</v>
          </cell>
          <cell r="B36643">
            <v>0</v>
          </cell>
          <cell r="C36643">
            <v>0</v>
          </cell>
          <cell r="D36643">
            <v>0</v>
          </cell>
        </row>
        <row r="36644">
          <cell r="A36644">
            <v>0</v>
          </cell>
          <cell r="B36644">
            <v>0</v>
          </cell>
          <cell r="C36644">
            <v>0</v>
          </cell>
          <cell r="D36644">
            <v>0</v>
          </cell>
        </row>
        <row r="36645">
          <cell r="A36645">
            <v>0</v>
          </cell>
          <cell r="B36645">
            <v>0</v>
          </cell>
          <cell r="C36645">
            <v>0</v>
          </cell>
          <cell r="D36645">
            <v>0</v>
          </cell>
        </row>
        <row r="36646">
          <cell r="A36646">
            <v>0</v>
          </cell>
          <cell r="B36646">
            <v>0</v>
          </cell>
          <cell r="C36646">
            <v>0</v>
          </cell>
          <cell r="D36646">
            <v>0</v>
          </cell>
        </row>
        <row r="36647">
          <cell r="A36647">
            <v>0</v>
          </cell>
          <cell r="B36647">
            <v>0</v>
          </cell>
          <cell r="C36647">
            <v>0</v>
          </cell>
          <cell r="D36647">
            <v>0</v>
          </cell>
        </row>
        <row r="36648">
          <cell r="A36648">
            <v>0</v>
          </cell>
          <cell r="B36648">
            <v>0</v>
          </cell>
          <cell r="C36648">
            <v>0</v>
          </cell>
          <cell r="D36648">
            <v>0</v>
          </cell>
        </row>
        <row r="36649">
          <cell r="A36649">
            <v>0</v>
          </cell>
          <cell r="B36649">
            <v>0</v>
          </cell>
          <cell r="C36649">
            <v>0</v>
          </cell>
          <cell r="D36649">
            <v>0</v>
          </cell>
        </row>
        <row r="36650">
          <cell r="A36650">
            <v>0</v>
          </cell>
          <cell r="B36650">
            <v>0</v>
          </cell>
          <cell r="C36650">
            <v>0</v>
          </cell>
          <cell r="D36650">
            <v>0</v>
          </cell>
        </row>
        <row r="36651">
          <cell r="A36651">
            <v>0</v>
          </cell>
          <cell r="B36651">
            <v>0</v>
          </cell>
          <cell r="C36651">
            <v>0</v>
          </cell>
          <cell r="D36651">
            <v>0</v>
          </cell>
        </row>
        <row r="36652">
          <cell r="A36652">
            <v>0</v>
          </cell>
          <cell r="B36652">
            <v>0</v>
          </cell>
          <cell r="C36652">
            <v>0</v>
          </cell>
          <cell r="D36652">
            <v>0</v>
          </cell>
        </row>
        <row r="36653">
          <cell r="A36653">
            <v>0</v>
          </cell>
          <cell r="B36653">
            <v>0</v>
          </cell>
          <cell r="C36653">
            <v>0</v>
          </cell>
          <cell r="D36653">
            <v>0</v>
          </cell>
        </row>
        <row r="36654">
          <cell r="A36654">
            <v>0</v>
          </cell>
          <cell r="B36654">
            <v>0</v>
          </cell>
          <cell r="C36654">
            <v>0</v>
          </cell>
          <cell r="D36654">
            <v>0</v>
          </cell>
        </row>
        <row r="36655">
          <cell r="A36655">
            <v>0</v>
          </cell>
          <cell r="B36655">
            <v>0</v>
          </cell>
          <cell r="C36655">
            <v>0</v>
          </cell>
          <cell r="D36655">
            <v>0</v>
          </cell>
        </row>
        <row r="36656">
          <cell r="A36656">
            <v>0</v>
          </cell>
          <cell r="B36656">
            <v>0</v>
          </cell>
          <cell r="C36656">
            <v>0</v>
          </cell>
          <cell r="D36656">
            <v>0</v>
          </cell>
        </row>
        <row r="36657">
          <cell r="A36657">
            <v>0</v>
          </cell>
          <cell r="B36657">
            <v>0</v>
          </cell>
          <cell r="C36657">
            <v>0</v>
          </cell>
          <cell r="D36657">
            <v>0</v>
          </cell>
        </row>
        <row r="36658">
          <cell r="A36658">
            <v>0</v>
          </cell>
          <cell r="B36658">
            <v>0</v>
          </cell>
          <cell r="C36658">
            <v>0</v>
          </cell>
          <cell r="D36658">
            <v>0</v>
          </cell>
        </row>
        <row r="36659">
          <cell r="A36659">
            <v>0</v>
          </cell>
          <cell r="B36659">
            <v>0</v>
          </cell>
          <cell r="C36659">
            <v>0</v>
          </cell>
          <cell r="D36659">
            <v>0</v>
          </cell>
        </row>
        <row r="36660">
          <cell r="A36660">
            <v>0</v>
          </cell>
          <cell r="B36660">
            <v>0</v>
          </cell>
          <cell r="C36660">
            <v>0</v>
          </cell>
          <cell r="D36660">
            <v>0</v>
          </cell>
        </row>
        <row r="36661">
          <cell r="A36661">
            <v>0</v>
          </cell>
          <cell r="B36661">
            <v>0</v>
          </cell>
          <cell r="C36661">
            <v>0</v>
          </cell>
          <cell r="D36661">
            <v>0</v>
          </cell>
        </row>
        <row r="36662">
          <cell r="A36662">
            <v>0</v>
          </cell>
          <cell r="B36662">
            <v>0</v>
          </cell>
          <cell r="C36662">
            <v>0</v>
          </cell>
          <cell r="D36662">
            <v>0</v>
          </cell>
        </row>
        <row r="36663">
          <cell r="A36663">
            <v>0</v>
          </cell>
          <cell r="B36663">
            <v>0</v>
          </cell>
          <cell r="C36663">
            <v>0</v>
          </cell>
          <cell r="D36663">
            <v>0</v>
          </cell>
        </row>
        <row r="36664">
          <cell r="A36664">
            <v>0</v>
          </cell>
          <cell r="B36664">
            <v>0</v>
          </cell>
          <cell r="C36664">
            <v>0</v>
          </cell>
          <cell r="D36664">
            <v>0</v>
          </cell>
        </row>
        <row r="36665">
          <cell r="A36665">
            <v>0</v>
          </cell>
          <cell r="B36665">
            <v>0</v>
          </cell>
          <cell r="C36665">
            <v>0</v>
          </cell>
          <cell r="D36665">
            <v>0</v>
          </cell>
        </row>
        <row r="36666">
          <cell r="A36666">
            <v>0</v>
          </cell>
          <cell r="B36666">
            <v>0</v>
          </cell>
          <cell r="C36666">
            <v>0</v>
          </cell>
          <cell r="D36666">
            <v>0</v>
          </cell>
        </row>
        <row r="36667">
          <cell r="A36667">
            <v>0</v>
          </cell>
          <cell r="B36667">
            <v>0</v>
          </cell>
          <cell r="C36667">
            <v>0</v>
          </cell>
          <cell r="D36667">
            <v>0</v>
          </cell>
        </row>
        <row r="36668">
          <cell r="A36668">
            <v>0</v>
          </cell>
          <cell r="B36668">
            <v>0</v>
          </cell>
          <cell r="C36668">
            <v>0</v>
          </cell>
          <cell r="D36668">
            <v>0</v>
          </cell>
        </row>
        <row r="36669">
          <cell r="A36669">
            <v>0</v>
          </cell>
          <cell r="B36669">
            <v>0</v>
          </cell>
          <cell r="C36669">
            <v>0</v>
          </cell>
          <cell r="D36669">
            <v>0</v>
          </cell>
        </row>
        <row r="36670">
          <cell r="A36670">
            <v>0</v>
          </cell>
          <cell r="B36670">
            <v>0</v>
          </cell>
          <cell r="C36670">
            <v>0</v>
          </cell>
          <cell r="D36670">
            <v>0</v>
          </cell>
        </row>
        <row r="36671">
          <cell r="A36671">
            <v>0</v>
          </cell>
          <cell r="B36671">
            <v>0</v>
          </cell>
          <cell r="C36671">
            <v>0</v>
          </cell>
          <cell r="D36671">
            <v>0</v>
          </cell>
        </row>
        <row r="36672">
          <cell r="A36672">
            <v>0</v>
          </cell>
          <cell r="B36672">
            <v>0</v>
          </cell>
          <cell r="C36672">
            <v>0</v>
          </cell>
          <cell r="D36672">
            <v>0</v>
          </cell>
        </row>
        <row r="36673">
          <cell r="A36673">
            <v>0</v>
          </cell>
          <cell r="B36673">
            <v>0</v>
          </cell>
          <cell r="C36673">
            <v>0</v>
          </cell>
          <cell r="D36673">
            <v>0</v>
          </cell>
        </row>
        <row r="36674">
          <cell r="A36674">
            <v>0</v>
          </cell>
          <cell r="B36674">
            <v>0</v>
          </cell>
          <cell r="C36674">
            <v>0</v>
          </cell>
          <cell r="D36674">
            <v>0</v>
          </cell>
        </row>
        <row r="36675">
          <cell r="A36675">
            <v>0</v>
          </cell>
          <cell r="B36675">
            <v>0</v>
          </cell>
          <cell r="C36675">
            <v>0</v>
          </cell>
          <cell r="D36675">
            <v>0</v>
          </cell>
        </row>
        <row r="36676">
          <cell r="A36676">
            <v>0</v>
          </cell>
          <cell r="B36676">
            <v>0</v>
          </cell>
          <cell r="C36676">
            <v>0</v>
          </cell>
          <cell r="D36676">
            <v>0</v>
          </cell>
        </row>
        <row r="36677">
          <cell r="A36677">
            <v>0</v>
          </cell>
          <cell r="B36677">
            <v>0</v>
          </cell>
          <cell r="C36677">
            <v>0</v>
          </cell>
          <cell r="D36677">
            <v>0</v>
          </cell>
        </row>
        <row r="36678">
          <cell r="A36678">
            <v>0</v>
          </cell>
          <cell r="B36678">
            <v>0</v>
          </cell>
          <cell r="C36678">
            <v>0</v>
          </cell>
          <cell r="D36678">
            <v>0</v>
          </cell>
        </row>
        <row r="36679">
          <cell r="A36679">
            <v>0</v>
          </cell>
          <cell r="B36679">
            <v>0</v>
          </cell>
          <cell r="C36679">
            <v>0</v>
          </cell>
          <cell r="D36679">
            <v>0</v>
          </cell>
        </row>
        <row r="36680">
          <cell r="A36680">
            <v>0</v>
          </cell>
          <cell r="B36680">
            <v>0</v>
          </cell>
          <cell r="C36680">
            <v>0</v>
          </cell>
          <cell r="D36680">
            <v>0</v>
          </cell>
        </row>
        <row r="36681">
          <cell r="A36681">
            <v>0</v>
          </cell>
          <cell r="B36681">
            <v>0</v>
          </cell>
          <cell r="C36681">
            <v>0</v>
          </cell>
          <cell r="D36681">
            <v>0</v>
          </cell>
        </row>
        <row r="36682">
          <cell r="A36682">
            <v>0</v>
          </cell>
          <cell r="B36682">
            <v>0</v>
          </cell>
          <cell r="C36682">
            <v>0</v>
          </cell>
          <cell r="D36682">
            <v>0</v>
          </cell>
        </row>
        <row r="36683">
          <cell r="A36683">
            <v>0</v>
          </cell>
          <cell r="B36683">
            <v>0</v>
          </cell>
          <cell r="C36683">
            <v>0</v>
          </cell>
          <cell r="D36683">
            <v>0</v>
          </cell>
        </row>
        <row r="36684">
          <cell r="A36684">
            <v>0</v>
          </cell>
          <cell r="B36684">
            <v>0</v>
          </cell>
          <cell r="C36684">
            <v>0</v>
          </cell>
          <cell r="D36684">
            <v>0</v>
          </cell>
        </row>
        <row r="36685">
          <cell r="A36685">
            <v>0</v>
          </cell>
          <cell r="B36685">
            <v>0</v>
          </cell>
          <cell r="C36685">
            <v>0</v>
          </cell>
          <cell r="D36685">
            <v>0</v>
          </cell>
        </row>
        <row r="36686">
          <cell r="A36686">
            <v>0</v>
          </cell>
          <cell r="B36686">
            <v>0</v>
          </cell>
          <cell r="C36686">
            <v>0</v>
          </cell>
          <cell r="D36686">
            <v>0</v>
          </cell>
        </row>
        <row r="36687">
          <cell r="A36687">
            <v>0</v>
          </cell>
          <cell r="B36687">
            <v>0</v>
          </cell>
          <cell r="C36687">
            <v>0</v>
          </cell>
          <cell r="D36687">
            <v>0</v>
          </cell>
        </row>
        <row r="36688">
          <cell r="A36688">
            <v>0</v>
          </cell>
          <cell r="B36688">
            <v>0</v>
          </cell>
          <cell r="C36688">
            <v>0</v>
          </cell>
          <cell r="D36688">
            <v>0</v>
          </cell>
        </row>
        <row r="36689">
          <cell r="A36689">
            <v>0</v>
          </cell>
          <cell r="B36689">
            <v>0</v>
          </cell>
          <cell r="C36689">
            <v>0</v>
          </cell>
          <cell r="D36689">
            <v>0</v>
          </cell>
        </row>
        <row r="36690">
          <cell r="A36690">
            <v>0</v>
          </cell>
          <cell r="B36690">
            <v>0</v>
          </cell>
          <cell r="C36690">
            <v>0</v>
          </cell>
          <cell r="D36690">
            <v>0</v>
          </cell>
        </row>
        <row r="36691">
          <cell r="A36691">
            <v>0</v>
          </cell>
          <cell r="B36691">
            <v>0</v>
          </cell>
          <cell r="C36691">
            <v>0</v>
          </cell>
          <cell r="D36691">
            <v>0</v>
          </cell>
        </row>
        <row r="36692">
          <cell r="A36692">
            <v>0</v>
          </cell>
          <cell r="B36692">
            <v>0</v>
          </cell>
          <cell r="C36692">
            <v>0</v>
          </cell>
          <cell r="D36692">
            <v>0</v>
          </cell>
        </row>
        <row r="36693">
          <cell r="A36693">
            <v>0</v>
          </cell>
          <cell r="B36693">
            <v>0</v>
          </cell>
          <cell r="C36693">
            <v>0</v>
          </cell>
          <cell r="D36693">
            <v>0</v>
          </cell>
        </row>
        <row r="36694">
          <cell r="A36694">
            <v>0</v>
          </cell>
          <cell r="B36694">
            <v>0</v>
          </cell>
          <cell r="C36694">
            <v>0</v>
          </cell>
          <cell r="D36694">
            <v>0</v>
          </cell>
        </row>
        <row r="36695">
          <cell r="A36695">
            <v>0</v>
          </cell>
          <cell r="B36695">
            <v>0</v>
          </cell>
          <cell r="C36695">
            <v>0</v>
          </cell>
          <cell r="D36695">
            <v>0</v>
          </cell>
        </row>
        <row r="36696">
          <cell r="A36696">
            <v>0</v>
          </cell>
          <cell r="B36696">
            <v>0</v>
          </cell>
          <cell r="C36696">
            <v>0</v>
          </cell>
          <cell r="D36696">
            <v>0</v>
          </cell>
        </row>
        <row r="36697">
          <cell r="A36697">
            <v>0</v>
          </cell>
          <cell r="B36697">
            <v>0</v>
          </cell>
          <cell r="C36697">
            <v>0</v>
          </cell>
          <cell r="D36697">
            <v>0</v>
          </cell>
        </row>
        <row r="36698">
          <cell r="A36698">
            <v>0</v>
          </cell>
          <cell r="B36698">
            <v>0</v>
          </cell>
          <cell r="C36698">
            <v>0</v>
          </cell>
          <cell r="D36698">
            <v>0</v>
          </cell>
        </row>
        <row r="36699">
          <cell r="A36699">
            <v>0</v>
          </cell>
          <cell r="B36699">
            <v>0</v>
          </cell>
          <cell r="C36699">
            <v>0</v>
          </cell>
          <cell r="D36699">
            <v>0</v>
          </cell>
        </row>
        <row r="36700">
          <cell r="A36700">
            <v>0</v>
          </cell>
          <cell r="B36700">
            <v>0</v>
          </cell>
          <cell r="C36700">
            <v>0</v>
          </cell>
          <cell r="D36700">
            <v>0</v>
          </cell>
        </row>
        <row r="36701">
          <cell r="A36701">
            <v>0</v>
          </cell>
          <cell r="B36701">
            <v>0</v>
          </cell>
          <cell r="C36701">
            <v>0</v>
          </cell>
          <cell r="D36701">
            <v>0</v>
          </cell>
        </row>
        <row r="36702">
          <cell r="A36702">
            <v>0</v>
          </cell>
          <cell r="B36702">
            <v>0</v>
          </cell>
          <cell r="C36702">
            <v>0</v>
          </cell>
          <cell r="D36702">
            <v>0</v>
          </cell>
        </row>
        <row r="36703">
          <cell r="A36703">
            <v>0</v>
          </cell>
          <cell r="B36703">
            <v>0</v>
          </cell>
          <cell r="C36703">
            <v>0</v>
          </cell>
          <cell r="D36703">
            <v>0</v>
          </cell>
        </row>
        <row r="36704">
          <cell r="A36704">
            <v>0</v>
          </cell>
          <cell r="B36704">
            <v>0</v>
          </cell>
          <cell r="C36704">
            <v>0</v>
          </cell>
          <cell r="D36704">
            <v>0</v>
          </cell>
        </row>
        <row r="36705">
          <cell r="A36705">
            <v>0</v>
          </cell>
          <cell r="B36705">
            <v>0</v>
          </cell>
          <cell r="C36705">
            <v>0</v>
          </cell>
          <cell r="D36705">
            <v>0</v>
          </cell>
        </row>
        <row r="36706">
          <cell r="A36706">
            <v>0</v>
          </cell>
          <cell r="B36706">
            <v>0</v>
          </cell>
          <cell r="C36706">
            <v>0</v>
          </cell>
          <cell r="D36706">
            <v>0</v>
          </cell>
        </row>
        <row r="36707">
          <cell r="A36707">
            <v>0</v>
          </cell>
          <cell r="B36707">
            <v>0</v>
          </cell>
          <cell r="C36707">
            <v>0</v>
          </cell>
          <cell r="D36707">
            <v>0</v>
          </cell>
        </row>
        <row r="36708">
          <cell r="A36708">
            <v>0</v>
          </cell>
          <cell r="B36708">
            <v>0</v>
          </cell>
          <cell r="C36708">
            <v>0</v>
          </cell>
          <cell r="D36708">
            <v>0</v>
          </cell>
        </row>
        <row r="36709">
          <cell r="A36709">
            <v>0</v>
          </cell>
          <cell r="B36709">
            <v>0</v>
          </cell>
          <cell r="C36709">
            <v>0</v>
          </cell>
          <cell r="D36709">
            <v>0</v>
          </cell>
        </row>
        <row r="36710">
          <cell r="A36710">
            <v>0</v>
          </cell>
          <cell r="B36710">
            <v>0</v>
          </cell>
          <cell r="C36710">
            <v>0</v>
          </cell>
          <cell r="D36710">
            <v>0</v>
          </cell>
        </row>
        <row r="36711">
          <cell r="A36711">
            <v>0</v>
          </cell>
          <cell r="B36711">
            <v>0</v>
          </cell>
          <cell r="C36711">
            <v>0</v>
          </cell>
          <cell r="D36711">
            <v>0</v>
          </cell>
        </row>
        <row r="36712">
          <cell r="A36712">
            <v>0</v>
          </cell>
          <cell r="B36712">
            <v>0</v>
          </cell>
          <cell r="C36712">
            <v>0</v>
          </cell>
          <cell r="D36712">
            <v>0</v>
          </cell>
        </row>
        <row r="36713">
          <cell r="A36713">
            <v>0</v>
          </cell>
          <cell r="B36713">
            <v>0</v>
          </cell>
          <cell r="C36713">
            <v>0</v>
          </cell>
          <cell r="D36713">
            <v>0</v>
          </cell>
        </row>
        <row r="36714">
          <cell r="A36714">
            <v>0</v>
          </cell>
          <cell r="B36714">
            <v>0</v>
          </cell>
          <cell r="C36714">
            <v>0</v>
          </cell>
          <cell r="D36714">
            <v>0</v>
          </cell>
        </row>
        <row r="36715">
          <cell r="A36715">
            <v>0</v>
          </cell>
          <cell r="B36715">
            <v>0</v>
          </cell>
          <cell r="C36715">
            <v>0</v>
          </cell>
          <cell r="D36715">
            <v>0</v>
          </cell>
        </row>
        <row r="36716">
          <cell r="A36716">
            <v>0</v>
          </cell>
          <cell r="B36716">
            <v>0</v>
          </cell>
          <cell r="C36716">
            <v>0</v>
          </cell>
          <cell r="D36716">
            <v>0</v>
          </cell>
        </row>
        <row r="36717">
          <cell r="A36717">
            <v>0</v>
          </cell>
          <cell r="B36717">
            <v>0</v>
          </cell>
          <cell r="C36717">
            <v>0</v>
          </cell>
          <cell r="D36717">
            <v>0</v>
          </cell>
        </row>
        <row r="36718">
          <cell r="A36718">
            <v>0</v>
          </cell>
          <cell r="B36718">
            <v>0</v>
          </cell>
          <cell r="C36718">
            <v>0</v>
          </cell>
          <cell r="D36718">
            <v>0</v>
          </cell>
        </row>
        <row r="36719">
          <cell r="A36719">
            <v>0</v>
          </cell>
          <cell r="B36719">
            <v>0</v>
          </cell>
          <cell r="C36719">
            <v>0</v>
          </cell>
          <cell r="D36719">
            <v>0</v>
          </cell>
        </row>
        <row r="36720">
          <cell r="A36720">
            <v>0</v>
          </cell>
          <cell r="B36720">
            <v>0</v>
          </cell>
          <cell r="C36720">
            <v>0</v>
          </cell>
          <cell r="D36720">
            <v>0</v>
          </cell>
        </row>
        <row r="36721">
          <cell r="A36721">
            <v>0</v>
          </cell>
          <cell r="B36721">
            <v>0</v>
          </cell>
          <cell r="C36721">
            <v>0</v>
          </cell>
          <cell r="D36721">
            <v>0</v>
          </cell>
        </row>
        <row r="36722">
          <cell r="A36722">
            <v>0</v>
          </cell>
          <cell r="B36722">
            <v>0</v>
          </cell>
          <cell r="C36722">
            <v>0</v>
          </cell>
          <cell r="D36722">
            <v>0</v>
          </cell>
        </row>
        <row r="36723">
          <cell r="A36723">
            <v>0</v>
          </cell>
          <cell r="B36723">
            <v>0</v>
          </cell>
          <cell r="C36723">
            <v>0</v>
          </cell>
          <cell r="D36723">
            <v>0</v>
          </cell>
        </row>
        <row r="36724">
          <cell r="A36724">
            <v>0</v>
          </cell>
          <cell r="B36724">
            <v>0</v>
          </cell>
          <cell r="C36724">
            <v>0</v>
          </cell>
          <cell r="D36724">
            <v>0</v>
          </cell>
        </row>
        <row r="36725">
          <cell r="A36725">
            <v>0</v>
          </cell>
          <cell r="B36725">
            <v>0</v>
          </cell>
          <cell r="C36725">
            <v>0</v>
          </cell>
          <cell r="D36725">
            <v>0</v>
          </cell>
        </row>
        <row r="36726">
          <cell r="A36726">
            <v>0</v>
          </cell>
          <cell r="B36726">
            <v>0</v>
          </cell>
          <cell r="C36726">
            <v>0</v>
          </cell>
          <cell r="D36726">
            <v>0</v>
          </cell>
        </row>
        <row r="36727">
          <cell r="A36727">
            <v>0</v>
          </cell>
          <cell r="B36727">
            <v>0</v>
          </cell>
          <cell r="C36727">
            <v>0</v>
          </cell>
          <cell r="D36727">
            <v>0</v>
          </cell>
        </row>
        <row r="36728">
          <cell r="A36728">
            <v>0</v>
          </cell>
          <cell r="B36728">
            <v>0</v>
          </cell>
          <cell r="C36728">
            <v>0</v>
          </cell>
          <cell r="D36728">
            <v>0</v>
          </cell>
        </row>
        <row r="36729">
          <cell r="A36729">
            <v>0</v>
          </cell>
          <cell r="B36729">
            <v>0</v>
          </cell>
          <cell r="C36729">
            <v>0</v>
          </cell>
          <cell r="D36729">
            <v>0</v>
          </cell>
        </row>
        <row r="36730">
          <cell r="A36730">
            <v>0</v>
          </cell>
          <cell r="B36730">
            <v>0</v>
          </cell>
          <cell r="C36730">
            <v>0</v>
          </cell>
          <cell r="D36730">
            <v>0</v>
          </cell>
        </row>
        <row r="36731">
          <cell r="A36731">
            <v>0</v>
          </cell>
          <cell r="B36731">
            <v>0</v>
          </cell>
          <cell r="C36731">
            <v>0</v>
          </cell>
          <cell r="D36731">
            <v>0</v>
          </cell>
        </row>
        <row r="36732">
          <cell r="A36732">
            <v>0</v>
          </cell>
          <cell r="B36732">
            <v>0</v>
          </cell>
          <cell r="C36732">
            <v>0</v>
          </cell>
          <cell r="D36732">
            <v>0</v>
          </cell>
        </row>
        <row r="36733">
          <cell r="A36733">
            <v>0</v>
          </cell>
          <cell r="B36733">
            <v>0</v>
          </cell>
          <cell r="C36733">
            <v>0</v>
          </cell>
          <cell r="D36733">
            <v>0</v>
          </cell>
        </row>
        <row r="36734">
          <cell r="A36734">
            <v>0</v>
          </cell>
          <cell r="B36734">
            <v>0</v>
          </cell>
          <cell r="C36734">
            <v>0</v>
          </cell>
          <cell r="D36734">
            <v>0</v>
          </cell>
        </row>
        <row r="36735">
          <cell r="A36735">
            <v>0</v>
          </cell>
          <cell r="B36735">
            <v>0</v>
          </cell>
          <cell r="C36735">
            <v>0</v>
          </cell>
          <cell r="D36735">
            <v>0</v>
          </cell>
        </row>
        <row r="36736">
          <cell r="A36736">
            <v>0</v>
          </cell>
          <cell r="B36736">
            <v>0</v>
          </cell>
          <cell r="C36736">
            <v>0</v>
          </cell>
          <cell r="D36736">
            <v>0</v>
          </cell>
        </row>
        <row r="36737">
          <cell r="A36737">
            <v>0</v>
          </cell>
          <cell r="B36737">
            <v>0</v>
          </cell>
          <cell r="C36737">
            <v>0</v>
          </cell>
          <cell r="D36737">
            <v>0</v>
          </cell>
        </row>
        <row r="36738">
          <cell r="A36738">
            <v>0</v>
          </cell>
          <cell r="B36738">
            <v>0</v>
          </cell>
          <cell r="C36738">
            <v>0</v>
          </cell>
          <cell r="D36738">
            <v>0</v>
          </cell>
        </row>
        <row r="36739">
          <cell r="A36739">
            <v>0</v>
          </cell>
          <cell r="B36739">
            <v>0</v>
          </cell>
          <cell r="C36739">
            <v>0</v>
          </cell>
          <cell r="D36739">
            <v>0</v>
          </cell>
        </row>
        <row r="36740">
          <cell r="A36740">
            <v>0</v>
          </cell>
          <cell r="B36740">
            <v>0</v>
          </cell>
          <cell r="C36740">
            <v>0</v>
          </cell>
          <cell r="D36740">
            <v>0</v>
          </cell>
        </row>
        <row r="36741">
          <cell r="A36741">
            <v>0</v>
          </cell>
          <cell r="B36741">
            <v>0</v>
          </cell>
          <cell r="C36741">
            <v>0</v>
          </cell>
          <cell r="D36741">
            <v>0</v>
          </cell>
        </row>
        <row r="36742">
          <cell r="A36742">
            <v>0</v>
          </cell>
          <cell r="B36742">
            <v>0</v>
          </cell>
          <cell r="C36742">
            <v>0</v>
          </cell>
          <cell r="D36742">
            <v>0</v>
          </cell>
        </row>
        <row r="36743">
          <cell r="A36743">
            <v>0</v>
          </cell>
          <cell r="B36743">
            <v>0</v>
          </cell>
          <cell r="C36743">
            <v>0</v>
          </cell>
          <cell r="D36743">
            <v>0</v>
          </cell>
        </row>
        <row r="36744">
          <cell r="A36744">
            <v>0</v>
          </cell>
          <cell r="B36744">
            <v>0</v>
          </cell>
          <cell r="C36744">
            <v>0</v>
          </cell>
          <cell r="D36744">
            <v>0</v>
          </cell>
        </row>
        <row r="36745">
          <cell r="A36745">
            <v>0</v>
          </cell>
          <cell r="B36745">
            <v>0</v>
          </cell>
          <cell r="C36745">
            <v>0</v>
          </cell>
          <cell r="D36745">
            <v>0</v>
          </cell>
        </row>
        <row r="36746">
          <cell r="A36746">
            <v>0</v>
          </cell>
          <cell r="B36746">
            <v>0</v>
          </cell>
          <cell r="C36746">
            <v>0</v>
          </cell>
          <cell r="D36746">
            <v>0</v>
          </cell>
        </row>
        <row r="36747">
          <cell r="A36747">
            <v>0</v>
          </cell>
          <cell r="B36747">
            <v>0</v>
          </cell>
          <cell r="C36747">
            <v>0</v>
          </cell>
          <cell r="D36747">
            <v>0</v>
          </cell>
        </row>
        <row r="36748">
          <cell r="A36748">
            <v>0</v>
          </cell>
          <cell r="B36748">
            <v>0</v>
          </cell>
          <cell r="C36748">
            <v>0</v>
          </cell>
          <cell r="D36748">
            <v>0</v>
          </cell>
        </row>
        <row r="36749">
          <cell r="A36749">
            <v>0</v>
          </cell>
          <cell r="B36749">
            <v>0</v>
          </cell>
          <cell r="C36749">
            <v>0</v>
          </cell>
          <cell r="D36749">
            <v>0</v>
          </cell>
        </row>
        <row r="36750">
          <cell r="A36750">
            <v>0</v>
          </cell>
          <cell r="B36750">
            <v>0</v>
          </cell>
          <cell r="C36750">
            <v>0</v>
          </cell>
          <cell r="D36750">
            <v>0</v>
          </cell>
        </row>
        <row r="36751">
          <cell r="A36751">
            <v>0</v>
          </cell>
          <cell r="B36751">
            <v>0</v>
          </cell>
          <cell r="C36751">
            <v>0</v>
          </cell>
          <cell r="D36751">
            <v>0</v>
          </cell>
        </row>
        <row r="36752">
          <cell r="A36752">
            <v>0</v>
          </cell>
          <cell r="B36752">
            <v>0</v>
          </cell>
          <cell r="C36752">
            <v>0</v>
          </cell>
          <cell r="D36752">
            <v>0</v>
          </cell>
        </row>
        <row r="36753">
          <cell r="A36753">
            <v>0</v>
          </cell>
          <cell r="B36753">
            <v>0</v>
          </cell>
          <cell r="C36753">
            <v>0</v>
          </cell>
          <cell r="D36753">
            <v>0</v>
          </cell>
        </row>
        <row r="36754">
          <cell r="A36754">
            <v>0</v>
          </cell>
          <cell r="B36754">
            <v>0</v>
          </cell>
          <cell r="C36754">
            <v>0</v>
          </cell>
          <cell r="D36754">
            <v>0</v>
          </cell>
        </row>
        <row r="36755">
          <cell r="A36755">
            <v>0</v>
          </cell>
          <cell r="B36755">
            <v>0</v>
          </cell>
          <cell r="C36755">
            <v>0</v>
          </cell>
          <cell r="D36755">
            <v>0</v>
          </cell>
        </row>
        <row r="36756">
          <cell r="A36756">
            <v>0</v>
          </cell>
          <cell r="B36756">
            <v>0</v>
          </cell>
          <cell r="C36756">
            <v>0</v>
          </cell>
          <cell r="D36756">
            <v>0</v>
          </cell>
        </row>
        <row r="36757">
          <cell r="A36757">
            <v>0</v>
          </cell>
          <cell r="B36757">
            <v>0</v>
          </cell>
          <cell r="C36757">
            <v>0</v>
          </cell>
          <cell r="D36757">
            <v>0</v>
          </cell>
        </row>
        <row r="36758">
          <cell r="A36758">
            <v>0</v>
          </cell>
          <cell r="B36758">
            <v>0</v>
          </cell>
          <cell r="C36758">
            <v>0</v>
          </cell>
          <cell r="D36758">
            <v>0</v>
          </cell>
        </row>
        <row r="36759">
          <cell r="A36759">
            <v>0</v>
          </cell>
          <cell r="B36759">
            <v>0</v>
          </cell>
          <cell r="C36759">
            <v>0</v>
          </cell>
          <cell r="D36759">
            <v>0</v>
          </cell>
        </row>
        <row r="36760">
          <cell r="A36760">
            <v>0</v>
          </cell>
          <cell r="B36760">
            <v>0</v>
          </cell>
          <cell r="C36760">
            <v>0</v>
          </cell>
          <cell r="D36760">
            <v>0</v>
          </cell>
        </row>
        <row r="36761">
          <cell r="A36761">
            <v>0</v>
          </cell>
          <cell r="B36761">
            <v>0</v>
          </cell>
          <cell r="C36761">
            <v>0</v>
          </cell>
          <cell r="D36761">
            <v>0</v>
          </cell>
        </row>
        <row r="36762">
          <cell r="A36762">
            <v>0</v>
          </cell>
          <cell r="B36762">
            <v>0</v>
          </cell>
          <cell r="C36762">
            <v>0</v>
          </cell>
          <cell r="D36762">
            <v>0</v>
          </cell>
        </row>
        <row r="36763">
          <cell r="A36763">
            <v>0</v>
          </cell>
          <cell r="B36763">
            <v>0</v>
          </cell>
          <cell r="C36763">
            <v>0</v>
          </cell>
          <cell r="D36763">
            <v>0</v>
          </cell>
        </row>
        <row r="36764">
          <cell r="A36764">
            <v>0</v>
          </cell>
          <cell r="B36764">
            <v>0</v>
          </cell>
          <cell r="C36764">
            <v>0</v>
          </cell>
          <cell r="D36764">
            <v>0</v>
          </cell>
        </row>
        <row r="36765">
          <cell r="A36765">
            <v>0</v>
          </cell>
          <cell r="B36765">
            <v>0</v>
          </cell>
          <cell r="C36765">
            <v>0</v>
          </cell>
          <cell r="D36765">
            <v>0</v>
          </cell>
        </row>
        <row r="36766">
          <cell r="A36766">
            <v>0</v>
          </cell>
          <cell r="B36766">
            <v>0</v>
          </cell>
          <cell r="C36766">
            <v>0</v>
          </cell>
          <cell r="D36766">
            <v>0</v>
          </cell>
        </row>
        <row r="36767">
          <cell r="A36767">
            <v>0</v>
          </cell>
          <cell r="B36767">
            <v>0</v>
          </cell>
          <cell r="C36767">
            <v>0</v>
          </cell>
          <cell r="D36767">
            <v>0</v>
          </cell>
        </row>
        <row r="36768">
          <cell r="A36768">
            <v>0</v>
          </cell>
          <cell r="B36768">
            <v>0</v>
          </cell>
          <cell r="C36768">
            <v>0</v>
          </cell>
          <cell r="D36768">
            <v>0</v>
          </cell>
        </row>
        <row r="36769">
          <cell r="A36769">
            <v>0</v>
          </cell>
          <cell r="B36769">
            <v>0</v>
          </cell>
          <cell r="C36769">
            <v>0</v>
          </cell>
          <cell r="D36769">
            <v>0</v>
          </cell>
        </row>
        <row r="36770">
          <cell r="A36770">
            <v>0</v>
          </cell>
          <cell r="B36770">
            <v>0</v>
          </cell>
          <cell r="C36770">
            <v>0</v>
          </cell>
          <cell r="D36770">
            <v>0</v>
          </cell>
        </row>
        <row r="36771">
          <cell r="A36771">
            <v>0</v>
          </cell>
          <cell r="B36771">
            <v>0</v>
          </cell>
          <cell r="C36771">
            <v>0</v>
          </cell>
          <cell r="D36771">
            <v>0</v>
          </cell>
        </row>
        <row r="36772">
          <cell r="A36772">
            <v>0</v>
          </cell>
          <cell r="B36772">
            <v>0</v>
          </cell>
          <cell r="C36772">
            <v>0</v>
          </cell>
          <cell r="D36772">
            <v>0</v>
          </cell>
        </row>
        <row r="36773">
          <cell r="A36773">
            <v>0</v>
          </cell>
          <cell r="B36773">
            <v>0</v>
          </cell>
          <cell r="C36773">
            <v>0</v>
          </cell>
          <cell r="D36773">
            <v>0</v>
          </cell>
        </row>
        <row r="36774">
          <cell r="A36774">
            <v>0</v>
          </cell>
          <cell r="B36774">
            <v>0</v>
          </cell>
          <cell r="C36774">
            <v>0</v>
          </cell>
          <cell r="D36774">
            <v>0</v>
          </cell>
        </row>
        <row r="36775">
          <cell r="A36775">
            <v>0</v>
          </cell>
          <cell r="B36775">
            <v>0</v>
          </cell>
          <cell r="C36775">
            <v>0</v>
          </cell>
          <cell r="D36775">
            <v>0</v>
          </cell>
        </row>
        <row r="36776">
          <cell r="A36776">
            <v>0</v>
          </cell>
          <cell r="B36776">
            <v>0</v>
          </cell>
          <cell r="C36776">
            <v>0</v>
          </cell>
          <cell r="D36776">
            <v>0</v>
          </cell>
        </row>
        <row r="36777">
          <cell r="A36777">
            <v>0</v>
          </cell>
          <cell r="B36777">
            <v>0</v>
          </cell>
          <cell r="C36777">
            <v>0</v>
          </cell>
          <cell r="D36777">
            <v>0</v>
          </cell>
        </row>
        <row r="36778">
          <cell r="A36778">
            <v>0</v>
          </cell>
          <cell r="B36778">
            <v>0</v>
          </cell>
          <cell r="C36778">
            <v>0</v>
          </cell>
          <cell r="D36778">
            <v>0</v>
          </cell>
        </row>
        <row r="36779">
          <cell r="A36779">
            <v>0</v>
          </cell>
          <cell r="B36779">
            <v>0</v>
          </cell>
          <cell r="C36779">
            <v>0</v>
          </cell>
          <cell r="D36779">
            <v>0</v>
          </cell>
        </row>
        <row r="36780">
          <cell r="A36780">
            <v>0</v>
          </cell>
          <cell r="B36780">
            <v>0</v>
          </cell>
          <cell r="C36780">
            <v>0</v>
          </cell>
          <cell r="D36780">
            <v>0</v>
          </cell>
        </row>
        <row r="36781">
          <cell r="A36781">
            <v>0</v>
          </cell>
          <cell r="B36781">
            <v>0</v>
          </cell>
          <cell r="C36781">
            <v>0</v>
          </cell>
          <cell r="D36781">
            <v>0</v>
          </cell>
        </row>
        <row r="36782">
          <cell r="A36782">
            <v>0</v>
          </cell>
          <cell r="B36782">
            <v>0</v>
          </cell>
          <cell r="C36782">
            <v>0</v>
          </cell>
          <cell r="D36782">
            <v>0</v>
          </cell>
        </row>
        <row r="36783">
          <cell r="A36783">
            <v>0</v>
          </cell>
          <cell r="B36783">
            <v>0</v>
          </cell>
          <cell r="C36783">
            <v>0</v>
          </cell>
          <cell r="D36783">
            <v>0</v>
          </cell>
        </row>
        <row r="36784">
          <cell r="A36784">
            <v>0</v>
          </cell>
          <cell r="B36784">
            <v>0</v>
          </cell>
          <cell r="C36784">
            <v>0</v>
          </cell>
          <cell r="D36784">
            <v>0</v>
          </cell>
        </row>
        <row r="36785">
          <cell r="A36785">
            <v>0</v>
          </cell>
          <cell r="B36785">
            <v>0</v>
          </cell>
          <cell r="C36785">
            <v>0</v>
          </cell>
          <cell r="D36785">
            <v>0</v>
          </cell>
        </row>
        <row r="36786">
          <cell r="A36786">
            <v>0</v>
          </cell>
          <cell r="B36786">
            <v>0</v>
          </cell>
          <cell r="C36786">
            <v>0</v>
          </cell>
          <cell r="D36786">
            <v>0</v>
          </cell>
        </row>
        <row r="36787">
          <cell r="A36787">
            <v>0</v>
          </cell>
          <cell r="B36787">
            <v>0</v>
          </cell>
          <cell r="C36787">
            <v>0</v>
          </cell>
          <cell r="D36787">
            <v>0</v>
          </cell>
        </row>
        <row r="36788">
          <cell r="A36788">
            <v>0</v>
          </cell>
          <cell r="B36788">
            <v>0</v>
          </cell>
          <cell r="C36788">
            <v>0</v>
          </cell>
          <cell r="D36788">
            <v>0</v>
          </cell>
        </row>
        <row r="36789">
          <cell r="A36789">
            <v>0</v>
          </cell>
          <cell r="B36789">
            <v>0</v>
          </cell>
          <cell r="C36789">
            <v>0</v>
          </cell>
          <cell r="D36789">
            <v>0</v>
          </cell>
        </row>
        <row r="36790">
          <cell r="A36790">
            <v>0</v>
          </cell>
          <cell r="B36790">
            <v>0</v>
          </cell>
          <cell r="C36790">
            <v>0</v>
          </cell>
          <cell r="D36790">
            <v>0</v>
          </cell>
        </row>
        <row r="36791">
          <cell r="A36791">
            <v>0</v>
          </cell>
          <cell r="B36791">
            <v>0</v>
          </cell>
          <cell r="C36791">
            <v>0</v>
          </cell>
          <cell r="D36791">
            <v>0</v>
          </cell>
        </row>
        <row r="36792">
          <cell r="A36792">
            <v>0</v>
          </cell>
          <cell r="B36792">
            <v>0</v>
          </cell>
          <cell r="C36792">
            <v>0</v>
          </cell>
          <cell r="D36792">
            <v>0</v>
          </cell>
        </row>
        <row r="36793">
          <cell r="A36793">
            <v>0</v>
          </cell>
          <cell r="B36793">
            <v>0</v>
          </cell>
          <cell r="C36793">
            <v>0</v>
          </cell>
          <cell r="D36793">
            <v>0</v>
          </cell>
        </row>
        <row r="36794">
          <cell r="A36794">
            <v>0</v>
          </cell>
          <cell r="B36794">
            <v>0</v>
          </cell>
          <cell r="C36794">
            <v>0</v>
          </cell>
          <cell r="D36794">
            <v>0</v>
          </cell>
        </row>
        <row r="36795">
          <cell r="A36795">
            <v>0</v>
          </cell>
          <cell r="B36795">
            <v>0</v>
          </cell>
          <cell r="C36795">
            <v>0</v>
          </cell>
          <cell r="D36795">
            <v>0</v>
          </cell>
        </row>
        <row r="36796">
          <cell r="A36796">
            <v>0</v>
          </cell>
          <cell r="B36796">
            <v>0</v>
          </cell>
          <cell r="C36796">
            <v>0</v>
          </cell>
          <cell r="D36796">
            <v>0</v>
          </cell>
        </row>
        <row r="36797">
          <cell r="A36797">
            <v>0</v>
          </cell>
          <cell r="B36797">
            <v>0</v>
          </cell>
          <cell r="C36797">
            <v>0</v>
          </cell>
          <cell r="D36797">
            <v>0</v>
          </cell>
        </row>
        <row r="36798">
          <cell r="A36798">
            <v>0</v>
          </cell>
          <cell r="B36798">
            <v>0</v>
          </cell>
          <cell r="C36798">
            <v>0</v>
          </cell>
          <cell r="D36798">
            <v>0</v>
          </cell>
        </row>
        <row r="36799">
          <cell r="A36799">
            <v>0</v>
          </cell>
          <cell r="B36799">
            <v>0</v>
          </cell>
          <cell r="C36799">
            <v>0</v>
          </cell>
          <cell r="D36799">
            <v>0</v>
          </cell>
        </row>
        <row r="36800">
          <cell r="A36800">
            <v>0</v>
          </cell>
          <cell r="B36800">
            <v>0</v>
          </cell>
          <cell r="C36800">
            <v>0</v>
          </cell>
          <cell r="D36800">
            <v>0</v>
          </cell>
        </row>
        <row r="36801">
          <cell r="A36801">
            <v>0</v>
          </cell>
          <cell r="B36801">
            <v>0</v>
          </cell>
          <cell r="C36801">
            <v>0</v>
          </cell>
          <cell r="D36801">
            <v>0</v>
          </cell>
        </row>
        <row r="36802">
          <cell r="A36802">
            <v>0</v>
          </cell>
          <cell r="B36802">
            <v>0</v>
          </cell>
          <cell r="C36802">
            <v>0</v>
          </cell>
          <cell r="D36802">
            <v>0</v>
          </cell>
        </row>
        <row r="36803">
          <cell r="A36803">
            <v>0</v>
          </cell>
          <cell r="B36803">
            <v>0</v>
          </cell>
          <cell r="C36803">
            <v>0</v>
          </cell>
          <cell r="D36803">
            <v>0</v>
          </cell>
        </row>
        <row r="36804">
          <cell r="A36804">
            <v>0</v>
          </cell>
          <cell r="B36804">
            <v>0</v>
          </cell>
          <cell r="C36804">
            <v>0</v>
          </cell>
          <cell r="D36804">
            <v>0</v>
          </cell>
        </row>
        <row r="36805">
          <cell r="A36805">
            <v>0</v>
          </cell>
          <cell r="B36805">
            <v>0</v>
          </cell>
          <cell r="C36805">
            <v>0</v>
          </cell>
          <cell r="D36805">
            <v>0</v>
          </cell>
        </row>
        <row r="36806">
          <cell r="A36806">
            <v>0</v>
          </cell>
          <cell r="B36806">
            <v>0</v>
          </cell>
          <cell r="C36806">
            <v>0</v>
          </cell>
          <cell r="D36806">
            <v>0</v>
          </cell>
        </row>
        <row r="36807">
          <cell r="A36807">
            <v>0</v>
          </cell>
          <cell r="B36807">
            <v>0</v>
          </cell>
          <cell r="C36807">
            <v>0</v>
          </cell>
          <cell r="D36807">
            <v>0</v>
          </cell>
        </row>
        <row r="36808">
          <cell r="A36808">
            <v>0</v>
          </cell>
          <cell r="B36808">
            <v>0</v>
          </cell>
          <cell r="C36808">
            <v>0</v>
          </cell>
          <cell r="D36808">
            <v>0</v>
          </cell>
        </row>
        <row r="36809">
          <cell r="A36809">
            <v>0</v>
          </cell>
          <cell r="B36809">
            <v>0</v>
          </cell>
          <cell r="C36809">
            <v>0</v>
          </cell>
          <cell r="D36809">
            <v>0</v>
          </cell>
        </row>
        <row r="36810">
          <cell r="A36810">
            <v>0</v>
          </cell>
          <cell r="B36810">
            <v>0</v>
          </cell>
          <cell r="C36810">
            <v>0</v>
          </cell>
          <cell r="D36810">
            <v>0</v>
          </cell>
        </row>
        <row r="36811">
          <cell r="A36811">
            <v>0</v>
          </cell>
          <cell r="B36811">
            <v>0</v>
          </cell>
          <cell r="C36811">
            <v>0</v>
          </cell>
          <cell r="D36811">
            <v>0</v>
          </cell>
        </row>
        <row r="36812">
          <cell r="A36812">
            <v>0</v>
          </cell>
          <cell r="B36812">
            <v>0</v>
          </cell>
          <cell r="C36812">
            <v>0</v>
          </cell>
          <cell r="D36812">
            <v>0</v>
          </cell>
        </row>
        <row r="36813">
          <cell r="A36813">
            <v>0</v>
          </cell>
          <cell r="B36813">
            <v>0</v>
          </cell>
          <cell r="C36813">
            <v>0</v>
          </cell>
          <cell r="D36813">
            <v>0</v>
          </cell>
        </row>
        <row r="36814">
          <cell r="A36814">
            <v>0</v>
          </cell>
          <cell r="B36814">
            <v>0</v>
          </cell>
          <cell r="C36814">
            <v>0</v>
          </cell>
          <cell r="D36814">
            <v>0</v>
          </cell>
        </row>
        <row r="36815">
          <cell r="A36815">
            <v>0</v>
          </cell>
          <cell r="B36815">
            <v>0</v>
          </cell>
          <cell r="C36815">
            <v>0</v>
          </cell>
          <cell r="D36815">
            <v>0</v>
          </cell>
        </row>
        <row r="36816">
          <cell r="A36816">
            <v>0</v>
          </cell>
          <cell r="B36816">
            <v>0</v>
          </cell>
          <cell r="C36816">
            <v>0</v>
          </cell>
          <cell r="D36816">
            <v>0</v>
          </cell>
        </row>
        <row r="36817">
          <cell r="A36817">
            <v>0</v>
          </cell>
          <cell r="B36817">
            <v>0</v>
          </cell>
          <cell r="C36817">
            <v>0</v>
          </cell>
          <cell r="D36817">
            <v>0</v>
          </cell>
        </row>
        <row r="36818">
          <cell r="A36818">
            <v>0</v>
          </cell>
          <cell r="B36818">
            <v>0</v>
          </cell>
          <cell r="C36818">
            <v>0</v>
          </cell>
          <cell r="D36818">
            <v>0</v>
          </cell>
        </row>
        <row r="36819">
          <cell r="A36819">
            <v>0</v>
          </cell>
          <cell r="B36819">
            <v>0</v>
          </cell>
          <cell r="C36819">
            <v>0</v>
          </cell>
          <cell r="D36819">
            <v>0</v>
          </cell>
        </row>
        <row r="36820">
          <cell r="A36820">
            <v>0</v>
          </cell>
          <cell r="B36820">
            <v>0</v>
          </cell>
          <cell r="C36820">
            <v>0</v>
          </cell>
          <cell r="D36820">
            <v>0</v>
          </cell>
        </row>
        <row r="36821">
          <cell r="A36821">
            <v>0</v>
          </cell>
          <cell r="B36821">
            <v>0</v>
          </cell>
          <cell r="C36821">
            <v>0</v>
          </cell>
          <cell r="D36821">
            <v>0</v>
          </cell>
        </row>
        <row r="36822">
          <cell r="A36822">
            <v>0</v>
          </cell>
          <cell r="B36822">
            <v>0</v>
          </cell>
          <cell r="C36822">
            <v>0</v>
          </cell>
          <cell r="D36822">
            <v>0</v>
          </cell>
        </row>
        <row r="36823">
          <cell r="A36823">
            <v>0</v>
          </cell>
          <cell r="B36823">
            <v>0</v>
          </cell>
          <cell r="C36823">
            <v>0</v>
          </cell>
          <cell r="D36823">
            <v>0</v>
          </cell>
        </row>
        <row r="36824">
          <cell r="A36824">
            <v>0</v>
          </cell>
          <cell r="B36824">
            <v>0</v>
          </cell>
          <cell r="C36824">
            <v>0</v>
          </cell>
          <cell r="D36824">
            <v>0</v>
          </cell>
        </row>
        <row r="36825">
          <cell r="A36825">
            <v>0</v>
          </cell>
          <cell r="B36825">
            <v>0</v>
          </cell>
          <cell r="C36825">
            <v>0</v>
          </cell>
          <cell r="D36825">
            <v>0</v>
          </cell>
        </row>
        <row r="36826">
          <cell r="A36826">
            <v>0</v>
          </cell>
          <cell r="B36826">
            <v>0</v>
          </cell>
          <cell r="C36826">
            <v>0</v>
          </cell>
          <cell r="D36826">
            <v>0</v>
          </cell>
        </row>
        <row r="36827">
          <cell r="A36827">
            <v>0</v>
          </cell>
          <cell r="B36827">
            <v>0</v>
          </cell>
          <cell r="C36827">
            <v>0</v>
          </cell>
          <cell r="D36827">
            <v>0</v>
          </cell>
        </row>
        <row r="36828">
          <cell r="A36828">
            <v>0</v>
          </cell>
          <cell r="B36828">
            <v>0</v>
          </cell>
          <cell r="C36828">
            <v>0</v>
          </cell>
          <cell r="D36828">
            <v>0</v>
          </cell>
        </row>
        <row r="36829">
          <cell r="A36829">
            <v>0</v>
          </cell>
          <cell r="B36829">
            <v>0</v>
          </cell>
          <cell r="C36829">
            <v>0</v>
          </cell>
          <cell r="D36829">
            <v>0</v>
          </cell>
        </row>
        <row r="36830">
          <cell r="A36830">
            <v>0</v>
          </cell>
          <cell r="B36830">
            <v>0</v>
          </cell>
          <cell r="C36830">
            <v>0</v>
          </cell>
          <cell r="D36830">
            <v>0</v>
          </cell>
        </row>
        <row r="36831">
          <cell r="A36831">
            <v>0</v>
          </cell>
          <cell r="B36831">
            <v>0</v>
          </cell>
          <cell r="C36831">
            <v>0</v>
          </cell>
          <cell r="D36831">
            <v>0</v>
          </cell>
        </row>
        <row r="36832">
          <cell r="A36832">
            <v>0</v>
          </cell>
          <cell r="B36832">
            <v>0</v>
          </cell>
          <cell r="C36832">
            <v>0</v>
          </cell>
          <cell r="D36832">
            <v>0</v>
          </cell>
        </row>
        <row r="36833">
          <cell r="A36833">
            <v>0</v>
          </cell>
          <cell r="B36833">
            <v>0</v>
          </cell>
          <cell r="C36833">
            <v>0</v>
          </cell>
          <cell r="D36833">
            <v>0</v>
          </cell>
        </row>
        <row r="36834">
          <cell r="A36834">
            <v>0</v>
          </cell>
          <cell r="B36834">
            <v>0</v>
          </cell>
          <cell r="C36834">
            <v>0</v>
          </cell>
          <cell r="D36834">
            <v>0</v>
          </cell>
        </row>
        <row r="36835">
          <cell r="A36835">
            <v>0</v>
          </cell>
          <cell r="B36835">
            <v>0</v>
          </cell>
          <cell r="C36835">
            <v>0</v>
          </cell>
          <cell r="D36835">
            <v>0</v>
          </cell>
        </row>
        <row r="36836">
          <cell r="A36836">
            <v>0</v>
          </cell>
          <cell r="B36836">
            <v>0</v>
          </cell>
          <cell r="C36836">
            <v>0</v>
          </cell>
          <cell r="D36836">
            <v>0</v>
          </cell>
        </row>
        <row r="36837">
          <cell r="A36837">
            <v>0</v>
          </cell>
          <cell r="B36837">
            <v>0</v>
          </cell>
          <cell r="C36837">
            <v>0</v>
          </cell>
          <cell r="D36837">
            <v>0</v>
          </cell>
        </row>
        <row r="36838">
          <cell r="A36838">
            <v>0</v>
          </cell>
          <cell r="B36838">
            <v>0</v>
          </cell>
          <cell r="C36838">
            <v>0</v>
          </cell>
          <cell r="D36838">
            <v>0</v>
          </cell>
        </row>
        <row r="36839">
          <cell r="A36839">
            <v>0</v>
          </cell>
          <cell r="B36839">
            <v>0</v>
          </cell>
          <cell r="C36839">
            <v>0</v>
          </cell>
          <cell r="D36839">
            <v>0</v>
          </cell>
        </row>
        <row r="36840">
          <cell r="A36840">
            <v>0</v>
          </cell>
          <cell r="B36840">
            <v>0</v>
          </cell>
          <cell r="C36840">
            <v>0</v>
          </cell>
          <cell r="D36840">
            <v>0</v>
          </cell>
        </row>
        <row r="36841">
          <cell r="A36841">
            <v>0</v>
          </cell>
          <cell r="B36841">
            <v>0</v>
          </cell>
          <cell r="C36841">
            <v>0</v>
          </cell>
          <cell r="D36841">
            <v>0</v>
          </cell>
        </row>
        <row r="36842">
          <cell r="A36842">
            <v>0</v>
          </cell>
          <cell r="B36842">
            <v>0</v>
          </cell>
          <cell r="C36842">
            <v>0</v>
          </cell>
          <cell r="D36842">
            <v>0</v>
          </cell>
        </row>
        <row r="36843">
          <cell r="A36843">
            <v>0</v>
          </cell>
          <cell r="B36843">
            <v>0</v>
          </cell>
          <cell r="C36843">
            <v>0</v>
          </cell>
          <cell r="D36843">
            <v>0</v>
          </cell>
        </row>
        <row r="36844">
          <cell r="A36844">
            <v>0</v>
          </cell>
          <cell r="B36844">
            <v>0</v>
          </cell>
          <cell r="C36844">
            <v>0</v>
          </cell>
          <cell r="D36844">
            <v>0</v>
          </cell>
        </row>
        <row r="36845">
          <cell r="A36845">
            <v>0</v>
          </cell>
          <cell r="B36845">
            <v>0</v>
          </cell>
          <cell r="C36845">
            <v>0</v>
          </cell>
          <cell r="D36845">
            <v>0</v>
          </cell>
        </row>
        <row r="36846">
          <cell r="A36846">
            <v>0</v>
          </cell>
          <cell r="B36846">
            <v>0</v>
          </cell>
          <cell r="C36846">
            <v>0</v>
          </cell>
          <cell r="D36846">
            <v>0</v>
          </cell>
        </row>
        <row r="36847">
          <cell r="A36847">
            <v>0</v>
          </cell>
          <cell r="B36847">
            <v>0</v>
          </cell>
          <cell r="C36847">
            <v>0</v>
          </cell>
          <cell r="D36847">
            <v>0</v>
          </cell>
        </row>
        <row r="36848">
          <cell r="A36848">
            <v>0</v>
          </cell>
          <cell r="B36848">
            <v>0</v>
          </cell>
          <cell r="C36848">
            <v>0</v>
          </cell>
          <cell r="D36848">
            <v>0</v>
          </cell>
        </row>
        <row r="36849">
          <cell r="A36849">
            <v>0</v>
          </cell>
          <cell r="B36849">
            <v>0</v>
          </cell>
          <cell r="C36849">
            <v>0</v>
          </cell>
          <cell r="D36849">
            <v>0</v>
          </cell>
        </row>
        <row r="36850">
          <cell r="A36850">
            <v>0</v>
          </cell>
          <cell r="B36850">
            <v>0</v>
          </cell>
          <cell r="C36850">
            <v>0</v>
          </cell>
          <cell r="D36850">
            <v>0</v>
          </cell>
        </row>
        <row r="36851">
          <cell r="A36851">
            <v>0</v>
          </cell>
          <cell r="B36851">
            <v>0</v>
          </cell>
          <cell r="C36851">
            <v>0</v>
          </cell>
          <cell r="D36851">
            <v>0</v>
          </cell>
        </row>
        <row r="36852">
          <cell r="A36852">
            <v>0</v>
          </cell>
          <cell r="B36852">
            <v>0</v>
          </cell>
          <cell r="C36852">
            <v>0</v>
          </cell>
          <cell r="D36852">
            <v>0</v>
          </cell>
        </row>
        <row r="36853">
          <cell r="A36853">
            <v>0</v>
          </cell>
          <cell r="B36853">
            <v>0</v>
          </cell>
          <cell r="C36853">
            <v>0</v>
          </cell>
          <cell r="D36853">
            <v>0</v>
          </cell>
        </row>
        <row r="36854">
          <cell r="A36854">
            <v>0</v>
          </cell>
          <cell r="B36854">
            <v>0</v>
          </cell>
          <cell r="C36854">
            <v>0</v>
          </cell>
          <cell r="D36854">
            <v>0</v>
          </cell>
        </row>
        <row r="36855">
          <cell r="A36855">
            <v>0</v>
          </cell>
          <cell r="B36855">
            <v>0</v>
          </cell>
          <cell r="C36855">
            <v>0</v>
          </cell>
          <cell r="D36855">
            <v>0</v>
          </cell>
        </row>
        <row r="36856">
          <cell r="A36856">
            <v>0</v>
          </cell>
          <cell r="B36856">
            <v>0</v>
          </cell>
          <cell r="C36856">
            <v>0</v>
          </cell>
          <cell r="D36856">
            <v>0</v>
          </cell>
        </row>
        <row r="36857">
          <cell r="A36857">
            <v>0</v>
          </cell>
          <cell r="B36857">
            <v>0</v>
          </cell>
          <cell r="C36857">
            <v>0</v>
          </cell>
          <cell r="D36857">
            <v>0</v>
          </cell>
        </row>
        <row r="36858">
          <cell r="A36858">
            <v>0</v>
          </cell>
          <cell r="B36858">
            <v>0</v>
          </cell>
          <cell r="C36858">
            <v>0</v>
          </cell>
          <cell r="D36858">
            <v>0</v>
          </cell>
        </row>
        <row r="36859">
          <cell r="A36859">
            <v>0</v>
          </cell>
          <cell r="B36859">
            <v>0</v>
          </cell>
          <cell r="C36859">
            <v>0</v>
          </cell>
          <cell r="D36859">
            <v>0</v>
          </cell>
        </row>
        <row r="36860">
          <cell r="A36860">
            <v>0</v>
          </cell>
          <cell r="B36860">
            <v>0</v>
          </cell>
          <cell r="C36860">
            <v>0</v>
          </cell>
          <cell r="D36860">
            <v>0</v>
          </cell>
        </row>
        <row r="36861">
          <cell r="A36861">
            <v>0</v>
          </cell>
          <cell r="B36861">
            <v>0</v>
          </cell>
          <cell r="C36861">
            <v>0</v>
          </cell>
          <cell r="D36861">
            <v>0</v>
          </cell>
        </row>
        <row r="36862">
          <cell r="A36862">
            <v>0</v>
          </cell>
          <cell r="B36862">
            <v>0</v>
          </cell>
          <cell r="C36862">
            <v>0</v>
          </cell>
          <cell r="D36862">
            <v>0</v>
          </cell>
        </row>
        <row r="36863">
          <cell r="A36863">
            <v>0</v>
          </cell>
          <cell r="B36863">
            <v>0</v>
          </cell>
          <cell r="C36863">
            <v>0</v>
          </cell>
          <cell r="D36863">
            <v>0</v>
          </cell>
        </row>
        <row r="36864">
          <cell r="A36864">
            <v>0</v>
          </cell>
          <cell r="B36864">
            <v>0</v>
          </cell>
          <cell r="C36864">
            <v>0</v>
          </cell>
          <cell r="D36864">
            <v>0</v>
          </cell>
        </row>
        <row r="36865">
          <cell r="A36865">
            <v>0</v>
          </cell>
          <cell r="B36865">
            <v>0</v>
          </cell>
          <cell r="C36865">
            <v>0</v>
          </cell>
          <cell r="D36865">
            <v>0</v>
          </cell>
        </row>
        <row r="36866">
          <cell r="A36866">
            <v>0</v>
          </cell>
          <cell r="B36866">
            <v>0</v>
          </cell>
          <cell r="C36866">
            <v>0</v>
          </cell>
          <cell r="D36866">
            <v>0</v>
          </cell>
        </row>
        <row r="36867">
          <cell r="A36867">
            <v>0</v>
          </cell>
          <cell r="B36867">
            <v>0</v>
          </cell>
          <cell r="C36867">
            <v>0</v>
          </cell>
          <cell r="D36867">
            <v>0</v>
          </cell>
        </row>
        <row r="36868">
          <cell r="A36868">
            <v>0</v>
          </cell>
          <cell r="B36868">
            <v>0</v>
          </cell>
          <cell r="C36868">
            <v>0</v>
          </cell>
          <cell r="D36868">
            <v>0</v>
          </cell>
        </row>
        <row r="36869">
          <cell r="A36869">
            <v>0</v>
          </cell>
          <cell r="B36869">
            <v>0</v>
          </cell>
          <cell r="C36869">
            <v>0</v>
          </cell>
          <cell r="D36869">
            <v>0</v>
          </cell>
        </row>
        <row r="36870">
          <cell r="A36870">
            <v>0</v>
          </cell>
          <cell r="B36870">
            <v>0</v>
          </cell>
          <cell r="C36870">
            <v>0</v>
          </cell>
          <cell r="D36870">
            <v>0</v>
          </cell>
        </row>
        <row r="36871">
          <cell r="A36871">
            <v>0</v>
          </cell>
          <cell r="B36871">
            <v>0</v>
          </cell>
          <cell r="C36871">
            <v>0</v>
          </cell>
          <cell r="D36871">
            <v>0</v>
          </cell>
        </row>
        <row r="36872">
          <cell r="A36872">
            <v>0</v>
          </cell>
          <cell r="B36872">
            <v>0</v>
          </cell>
          <cell r="C36872">
            <v>0</v>
          </cell>
          <cell r="D36872">
            <v>0</v>
          </cell>
        </row>
        <row r="36873">
          <cell r="A36873">
            <v>0</v>
          </cell>
          <cell r="B36873">
            <v>0</v>
          </cell>
          <cell r="C36873">
            <v>0</v>
          </cell>
          <cell r="D36873">
            <v>0</v>
          </cell>
        </row>
        <row r="36874">
          <cell r="A36874">
            <v>0</v>
          </cell>
          <cell r="B36874">
            <v>0</v>
          </cell>
          <cell r="C36874">
            <v>0</v>
          </cell>
          <cell r="D36874">
            <v>0</v>
          </cell>
        </row>
        <row r="36875">
          <cell r="A36875">
            <v>0</v>
          </cell>
          <cell r="B36875">
            <v>0</v>
          </cell>
          <cell r="C36875">
            <v>0</v>
          </cell>
          <cell r="D36875">
            <v>0</v>
          </cell>
        </row>
        <row r="36876">
          <cell r="A36876">
            <v>0</v>
          </cell>
          <cell r="B36876">
            <v>0</v>
          </cell>
          <cell r="C36876">
            <v>0</v>
          </cell>
          <cell r="D36876">
            <v>0</v>
          </cell>
        </row>
        <row r="36877">
          <cell r="A36877">
            <v>0</v>
          </cell>
          <cell r="B36877">
            <v>0</v>
          </cell>
          <cell r="C36877">
            <v>0</v>
          </cell>
          <cell r="D36877">
            <v>0</v>
          </cell>
        </row>
        <row r="36878">
          <cell r="A36878">
            <v>0</v>
          </cell>
          <cell r="B36878">
            <v>0</v>
          </cell>
          <cell r="C36878">
            <v>0</v>
          </cell>
          <cell r="D36878">
            <v>0</v>
          </cell>
        </row>
        <row r="36879">
          <cell r="A36879">
            <v>0</v>
          </cell>
          <cell r="B36879">
            <v>0</v>
          </cell>
          <cell r="C36879">
            <v>0</v>
          </cell>
          <cell r="D36879">
            <v>0</v>
          </cell>
        </row>
        <row r="36880">
          <cell r="A36880">
            <v>0</v>
          </cell>
          <cell r="B36880">
            <v>0</v>
          </cell>
          <cell r="C36880">
            <v>0</v>
          </cell>
          <cell r="D36880">
            <v>0</v>
          </cell>
        </row>
        <row r="36881">
          <cell r="A36881">
            <v>0</v>
          </cell>
          <cell r="B36881">
            <v>0</v>
          </cell>
          <cell r="C36881">
            <v>0</v>
          </cell>
          <cell r="D36881">
            <v>0</v>
          </cell>
        </row>
        <row r="36882">
          <cell r="A36882">
            <v>0</v>
          </cell>
          <cell r="B36882">
            <v>0</v>
          </cell>
          <cell r="C36882">
            <v>0</v>
          </cell>
          <cell r="D36882">
            <v>0</v>
          </cell>
        </row>
        <row r="36883">
          <cell r="A36883">
            <v>0</v>
          </cell>
          <cell r="B36883">
            <v>0</v>
          </cell>
          <cell r="C36883">
            <v>0</v>
          </cell>
          <cell r="D36883">
            <v>0</v>
          </cell>
        </row>
        <row r="36884">
          <cell r="A36884">
            <v>0</v>
          </cell>
          <cell r="B36884">
            <v>0</v>
          </cell>
          <cell r="C36884">
            <v>0</v>
          </cell>
          <cell r="D36884">
            <v>0</v>
          </cell>
        </row>
        <row r="36885">
          <cell r="A36885">
            <v>0</v>
          </cell>
          <cell r="B36885">
            <v>0</v>
          </cell>
          <cell r="C36885">
            <v>0</v>
          </cell>
          <cell r="D36885">
            <v>0</v>
          </cell>
        </row>
        <row r="36886">
          <cell r="A36886">
            <v>0</v>
          </cell>
          <cell r="B36886">
            <v>0</v>
          </cell>
          <cell r="C36886">
            <v>0</v>
          </cell>
          <cell r="D36886">
            <v>0</v>
          </cell>
        </row>
        <row r="36887">
          <cell r="A36887">
            <v>0</v>
          </cell>
          <cell r="B36887">
            <v>0</v>
          </cell>
          <cell r="C36887">
            <v>0</v>
          </cell>
          <cell r="D36887">
            <v>0</v>
          </cell>
        </row>
        <row r="36888">
          <cell r="A36888">
            <v>0</v>
          </cell>
          <cell r="B36888">
            <v>0</v>
          </cell>
          <cell r="C36888">
            <v>0</v>
          </cell>
          <cell r="D36888">
            <v>0</v>
          </cell>
        </row>
        <row r="36889">
          <cell r="A36889">
            <v>0</v>
          </cell>
          <cell r="B36889">
            <v>0</v>
          </cell>
          <cell r="C36889">
            <v>0</v>
          </cell>
          <cell r="D36889">
            <v>0</v>
          </cell>
        </row>
        <row r="36890">
          <cell r="A36890">
            <v>0</v>
          </cell>
          <cell r="B36890">
            <v>0</v>
          </cell>
          <cell r="C36890">
            <v>0</v>
          </cell>
          <cell r="D36890">
            <v>0</v>
          </cell>
        </row>
        <row r="36891">
          <cell r="A36891">
            <v>0</v>
          </cell>
          <cell r="B36891">
            <v>0</v>
          </cell>
          <cell r="C36891">
            <v>0</v>
          </cell>
          <cell r="D36891">
            <v>0</v>
          </cell>
        </row>
        <row r="36892">
          <cell r="A36892">
            <v>0</v>
          </cell>
          <cell r="B36892">
            <v>0</v>
          </cell>
          <cell r="C36892">
            <v>0</v>
          </cell>
          <cell r="D36892">
            <v>0</v>
          </cell>
        </row>
        <row r="36893">
          <cell r="A36893">
            <v>0</v>
          </cell>
          <cell r="B36893">
            <v>0</v>
          </cell>
          <cell r="C36893">
            <v>0</v>
          </cell>
          <cell r="D36893">
            <v>0</v>
          </cell>
        </row>
        <row r="36894">
          <cell r="A36894">
            <v>0</v>
          </cell>
          <cell r="B36894">
            <v>0</v>
          </cell>
          <cell r="C36894">
            <v>0</v>
          </cell>
          <cell r="D36894">
            <v>0</v>
          </cell>
        </row>
        <row r="36895">
          <cell r="A36895">
            <v>0</v>
          </cell>
          <cell r="B36895">
            <v>0</v>
          </cell>
          <cell r="C36895">
            <v>0</v>
          </cell>
          <cell r="D36895">
            <v>0</v>
          </cell>
        </row>
        <row r="36896">
          <cell r="A36896">
            <v>0</v>
          </cell>
          <cell r="B36896">
            <v>0</v>
          </cell>
          <cell r="C36896">
            <v>0</v>
          </cell>
          <cell r="D36896">
            <v>0</v>
          </cell>
        </row>
        <row r="36897">
          <cell r="A36897">
            <v>0</v>
          </cell>
          <cell r="B36897">
            <v>0</v>
          </cell>
          <cell r="C36897">
            <v>0</v>
          </cell>
          <cell r="D36897">
            <v>0</v>
          </cell>
        </row>
        <row r="36898">
          <cell r="A36898">
            <v>0</v>
          </cell>
          <cell r="B36898">
            <v>0</v>
          </cell>
          <cell r="C36898">
            <v>0</v>
          </cell>
          <cell r="D36898">
            <v>0</v>
          </cell>
        </row>
        <row r="36899">
          <cell r="A36899">
            <v>0</v>
          </cell>
          <cell r="B36899">
            <v>0</v>
          </cell>
          <cell r="C36899">
            <v>0</v>
          </cell>
          <cell r="D36899">
            <v>0</v>
          </cell>
        </row>
        <row r="36900">
          <cell r="A36900">
            <v>0</v>
          </cell>
          <cell r="B36900">
            <v>0</v>
          </cell>
          <cell r="C36900">
            <v>0</v>
          </cell>
          <cell r="D36900">
            <v>0</v>
          </cell>
        </row>
        <row r="36901">
          <cell r="A36901">
            <v>0</v>
          </cell>
          <cell r="B36901">
            <v>0</v>
          </cell>
          <cell r="C36901">
            <v>0</v>
          </cell>
          <cell r="D36901">
            <v>0</v>
          </cell>
        </row>
        <row r="36902">
          <cell r="A36902">
            <v>0</v>
          </cell>
          <cell r="B36902">
            <v>0</v>
          </cell>
          <cell r="C36902">
            <v>0</v>
          </cell>
          <cell r="D36902">
            <v>0</v>
          </cell>
        </row>
        <row r="36903">
          <cell r="A36903">
            <v>0</v>
          </cell>
          <cell r="B36903">
            <v>0</v>
          </cell>
          <cell r="C36903">
            <v>0</v>
          </cell>
          <cell r="D36903">
            <v>0</v>
          </cell>
        </row>
        <row r="36904">
          <cell r="A36904">
            <v>0</v>
          </cell>
          <cell r="B36904">
            <v>0</v>
          </cell>
          <cell r="C36904">
            <v>0</v>
          </cell>
          <cell r="D36904">
            <v>0</v>
          </cell>
        </row>
        <row r="36905">
          <cell r="A36905">
            <v>0</v>
          </cell>
          <cell r="B36905">
            <v>0</v>
          </cell>
          <cell r="C36905">
            <v>0</v>
          </cell>
          <cell r="D36905">
            <v>0</v>
          </cell>
        </row>
        <row r="36906">
          <cell r="A36906">
            <v>0</v>
          </cell>
          <cell r="B36906">
            <v>0</v>
          </cell>
          <cell r="C36906">
            <v>0</v>
          </cell>
          <cell r="D36906">
            <v>0</v>
          </cell>
        </row>
        <row r="36907">
          <cell r="A36907">
            <v>0</v>
          </cell>
          <cell r="B36907">
            <v>0</v>
          </cell>
          <cell r="C36907">
            <v>0</v>
          </cell>
          <cell r="D36907">
            <v>0</v>
          </cell>
        </row>
        <row r="36908">
          <cell r="A36908">
            <v>0</v>
          </cell>
          <cell r="B36908">
            <v>0</v>
          </cell>
          <cell r="C36908">
            <v>0</v>
          </cell>
          <cell r="D36908">
            <v>0</v>
          </cell>
        </row>
        <row r="36909">
          <cell r="A36909">
            <v>0</v>
          </cell>
          <cell r="B36909">
            <v>0</v>
          </cell>
          <cell r="C36909">
            <v>0</v>
          </cell>
          <cell r="D36909">
            <v>0</v>
          </cell>
        </row>
        <row r="36910">
          <cell r="A36910">
            <v>0</v>
          </cell>
          <cell r="B36910">
            <v>0</v>
          </cell>
          <cell r="C36910">
            <v>0</v>
          </cell>
          <cell r="D36910">
            <v>0</v>
          </cell>
        </row>
        <row r="36911">
          <cell r="A36911">
            <v>0</v>
          </cell>
          <cell r="B36911">
            <v>0</v>
          </cell>
          <cell r="C36911">
            <v>0</v>
          </cell>
          <cell r="D36911">
            <v>0</v>
          </cell>
        </row>
        <row r="36912">
          <cell r="A36912">
            <v>0</v>
          </cell>
          <cell r="B36912">
            <v>0</v>
          </cell>
          <cell r="C36912">
            <v>0</v>
          </cell>
          <cell r="D36912">
            <v>0</v>
          </cell>
        </row>
        <row r="36913">
          <cell r="A36913">
            <v>0</v>
          </cell>
          <cell r="B36913">
            <v>0</v>
          </cell>
          <cell r="C36913">
            <v>0</v>
          </cell>
          <cell r="D36913">
            <v>0</v>
          </cell>
        </row>
        <row r="36914">
          <cell r="A36914">
            <v>0</v>
          </cell>
          <cell r="B36914">
            <v>0</v>
          </cell>
          <cell r="C36914">
            <v>0</v>
          </cell>
          <cell r="D36914">
            <v>0</v>
          </cell>
        </row>
        <row r="36915">
          <cell r="A36915">
            <v>0</v>
          </cell>
          <cell r="B36915">
            <v>0</v>
          </cell>
          <cell r="C36915">
            <v>0</v>
          </cell>
          <cell r="D36915">
            <v>0</v>
          </cell>
        </row>
        <row r="36916">
          <cell r="A36916">
            <v>0</v>
          </cell>
          <cell r="B36916">
            <v>0</v>
          </cell>
          <cell r="C36916">
            <v>0</v>
          </cell>
          <cell r="D36916">
            <v>0</v>
          </cell>
        </row>
        <row r="36917">
          <cell r="A36917">
            <v>0</v>
          </cell>
          <cell r="B36917">
            <v>0</v>
          </cell>
          <cell r="C36917">
            <v>0</v>
          </cell>
          <cell r="D36917">
            <v>0</v>
          </cell>
        </row>
        <row r="36918">
          <cell r="A36918">
            <v>0</v>
          </cell>
          <cell r="B36918">
            <v>0</v>
          </cell>
          <cell r="C36918">
            <v>0</v>
          </cell>
          <cell r="D36918">
            <v>0</v>
          </cell>
        </row>
        <row r="36919">
          <cell r="A36919">
            <v>0</v>
          </cell>
          <cell r="B36919">
            <v>0</v>
          </cell>
          <cell r="C36919">
            <v>0</v>
          </cell>
          <cell r="D36919">
            <v>0</v>
          </cell>
        </row>
        <row r="36920">
          <cell r="A36920">
            <v>0</v>
          </cell>
          <cell r="B36920">
            <v>0</v>
          </cell>
          <cell r="C36920">
            <v>0</v>
          </cell>
          <cell r="D36920">
            <v>0</v>
          </cell>
        </row>
        <row r="36921">
          <cell r="A36921">
            <v>0</v>
          </cell>
          <cell r="B36921">
            <v>0</v>
          </cell>
          <cell r="C36921">
            <v>0</v>
          </cell>
          <cell r="D36921">
            <v>0</v>
          </cell>
        </row>
        <row r="36922">
          <cell r="A36922">
            <v>0</v>
          </cell>
          <cell r="B36922">
            <v>0</v>
          </cell>
          <cell r="C36922">
            <v>0</v>
          </cell>
          <cell r="D36922">
            <v>0</v>
          </cell>
        </row>
        <row r="36923">
          <cell r="A36923">
            <v>0</v>
          </cell>
          <cell r="B36923">
            <v>0</v>
          </cell>
          <cell r="C36923">
            <v>0</v>
          </cell>
          <cell r="D36923">
            <v>0</v>
          </cell>
        </row>
        <row r="36924">
          <cell r="A36924">
            <v>0</v>
          </cell>
          <cell r="B36924">
            <v>0</v>
          </cell>
          <cell r="C36924">
            <v>0</v>
          </cell>
          <cell r="D36924">
            <v>0</v>
          </cell>
        </row>
        <row r="36925">
          <cell r="A36925">
            <v>0</v>
          </cell>
          <cell r="B36925">
            <v>0</v>
          </cell>
          <cell r="C36925">
            <v>0</v>
          </cell>
          <cell r="D36925">
            <v>0</v>
          </cell>
        </row>
        <row r="36926">
          <cell r="A36926">
            <v>0</v>
          </cell>
          <cell r="B36926">
            <v>0</v>
          </cell>
          <cell r="C36926">
            <v>0</v>
          </cell>
          <cell r="D36926">
            <v>0</v>
          </cell>
        </row>
        <row r="36927">
          <cell r="A36927">
            <v>0</v>
          </cell>
          <cell r="B36927">
            <v>0</v>
          </cell>
          <cell r="C36927">
            <v>0</v>
          </cell>
          <cell r="D36927">
            <v>0</v>
          </cell>
        </row>
        <row r="36928">
          <cell r="A36928">
            <v>0</v>
          </cell>
          <cell r="B36928">
            <v>0</v>
          </cell>
          <cell r="C36928">
            <v>0</v>
          </cell>
          <cell r="D36928">
            <v>0</v>
          </cell>
        </row>
        <row r="36929">
          <cell r="A36929">
            <v>0</v>
          </cell>
          <cell r="B36929">
            <v>0</v>
          </cell>
          <cell r="C36929">
            <v>0</v>
          </cell>
          <cell r="D36929">
            <v>0</v>
          </cell>
        </row>
        <row r="36930">
          <cell r="A36930">
            <v>0</v>
          </cell>
          <cell r="B36930">
            <v>0</v>
          </cell>
          <cell r="C36930">
            <v>0</v>
          </cell>
          <cell r="D36930">
            <v>0</v>
          </cell>
        </row>
        <row r="36931">
          <cell r="A36931">
            <v>0</v>
          </cell>
          <cell r="B36931">
            <v>0</v>
          </cell>
          <cell r="C36931">
            <v>0</v>
          </cell>
          <cell r="D36931">
            <v>0</v>
          </cell>
        </row>
        <row r="36932">
          <cell r="A36932">
            <v>0</v>
          </cell>
          <cell r="B36932">
            <v>0</v>
          </cell>
          <cell r="C36932">
            <v>0</v>
          </cell>
          <cell r="D36932">
            <v>0</v>
          </cell>
        </row>
        <row r="36933">
          <cell r="A36933">
            <v>0</v>
          </cell>
          <cell r="B36933">
            <v>0</v>
          </cell>
          <cell r="C36933">
            <v>0</v>
          </cell>
          <cell r="D36933">
            <v>0</v>
          </cell>
        </row>
        <row r="36934">
          <cell r="A36934">
            <v>0</v>
          </cell>
          <cell r="B36934">
            <v>0</v>
          </cell>
          <cell r="C36934">
            <v>0</v>
          </cell>
          <cell r="D36934">
            <v>0</v>
          </cell>
        </row>
        <row r="36935">
          <cell r="A36935">
            <v>0</v>
          </cell>
          <cell r="B36935">
            <v>0</v>
          </cell>
          <cell r="C36935">
            <v>0</v>
          </cell>
          <cell r="D36935">
            <v>0</v>
          </cell>
        </row>
        <row r="36936">
          <cell r="A36936">
            <v>0</v>
          </cell>
          <cell r="B36936">
            <v>0</v>
          </cell>
          <cell r="C36936">
            <v>0</v>
          </cell>
          <cell r="D36936">
            <v>0</v>
          </cell>
        </row>
        <row r="36937">
          <cell r="A36937">
            <v>0</v>
          </cell>
          <cell r="B36937">
            <v>0</v>
          </cell>
          <cell r="C36937">
            <v>0</v>
          </cell>
          <cell r="D36937">
            <v>0</v>
          </cell>
        </row>
        <row r="36938">
          <cell r="A36938">
            <v>0</v>
          </cell>
          <cell r="B36938">
            <v>0</v>
          </cell>
          <cell r="C36938">
            <v>0</v>
          </cell>
          <cell r="D36938">
            <v>0</v>
          </cell>
        </row>
        <row r="36939">
          <cell r="A36939">
            <v>0</v>
          </cell>
          <cell r="B36939">
            <v>0</v>
          </cell>
          <cell r="C36939">
            <v>0</v>
          </cell>
          <cell r="D36939">
            <v>0</v>
          </cell>
        </row>
        <row r="36940">
          <cell r="A36940">
            <v>0</v>
          </cell>
          <cell r="B36940">
            <v>0</v>
          </cell>
          <cell r="C36940">
            <v>0</v>
          </cell>
          <cell r="D36940">
            <v>0</v>
          </cell>
        </row>
        <row r="36941">
          <cell r="A36941">
            <v>0</v>
          </cell>
          <cell r="B36941">
            <v>0</v>
          </cell>
          <cell r="C36941">
            <v>0</v>
          </cell>
          <cell r="D36941">
            <v>0</v>
          </cell>
        </row>
        <row r="36942">
          <cell r="A36942">
            <v>0</v>
          </cell>
          <cell r="B36942">
            <v>0</v>
          </cell>
          <cell r="C36942">
            <v>0</v>
          </cell>
          <cell r="D36942">
            <v>0</v>
          </cell>
        </row>
        <row r="36943">
          <cell r="A36943">
            <v>0</v>
          </cell>
          <cell r="B36943">
            <v>0</v>
          </cell>
          <cell r="C36943">
            <v>0</v>
          </cell>
          <cell r="D36943">
            <v>0</v>
          </cell>
        </row>
        <row r="36944">
          <cell r="A36944">
            <v>0</v>
          </cell>
          <cell r="B36944">
            <v>0</v>
          </cell>
          <cell r="C36944">
            <v>0</v>
          </cell>
          <cell r="D36944">
            <v>0</v>
          </cell>
        </row>
        <row r="36945">
          <cell r="A36945">
            <v>0</v>
          </cell>
          <cell r="B36945">
            <v>0</v>
          </cell>
          <cell r="C36945">
            <v>0</v>
          </cell>
          <cell r="D36945">
            <v>0</v>
          </cell>
        </row>
        <row r="36946">
          <cell r="A36946">
            <v>0</v>
          </cell>
          <cell r="B36946">
            <v>0</v>
          </cell>
          <cell r="C36946">
            <v>0</v>
          </cell>
          <cell r="D36946">
            <v>0</v>
          </cell>
        </row>
        <row r="36947">
          <cell r="A36947">
            <v>0</v>
          </cell>
          <cell r="B36947">
            <v>0</v>
          </cell>
          <cell r="C36947">
            <v>0</v>
          </cell>
          <cell r="D36947">
            <v>0</v>
          </cell>
        </row>
        <row r="36948">
          <cell r="A36948">
            <v>0</v>
          </cell>
          <cell r="B36948">
            <v>0</v>
          </cell>
          <cell r="C36948">
            <v>0</v>
          </cell>
          <cell r="D36948">
            <v>0</v>
          </cell>
        </row>
        <row r="36949">
          <cell r="A36949">
            <v>0</v>
          </cell>
          <cell r="B36949">
            <v>0</v>
          </cell>
          <cell r="C36949">
            <v>0</v>
          </cell>
          <cell r="D36949">
            <v>0</v>
          </cell>
        </row>
        <row r="36950">
          <cell r="A36950">
            <v>0</v>
          </cell>
          <cell r="B36950">
            <v>0</v>
          </cell>
          <cell r="C36950">
            <v>0</v>
          </cell>
          <cell r="D36950">
            <v>0</v>
          </cell>
        </row>
        <row r="36951">
          <cell r="A36951">
            <v>0</v>
          </cell>
          <cell r="B36951">
            <v>0</v>
          </cell>
          <cell r="C36951">
            <v>0</v>
          </cell>
          <cell r="D36951">
            <v>0</v>
          </cell>
        </row>
        <row r="36952">
          <cell r="A36952">
            <v>0</v>
          </cell>
          <cell r="B36952">
            <v>0</v>
          </cell>
          <cell r="C36952">
            <v>0</v>
          </cell>
          <cell r="D36952">
            <v>0</v>
          </cell>
        </row>
        <row r="36953">
          <cell r="A36953">
            <v>0</v>
          </cell>
          <cell r="B36953">
            <v>0</v>
          </cell>
          <cell r="C36953">
            <v>0</v>
          </cell>
          <cell r="D36953">
            <v>0</v>
          </cell>
        </row>
        <row r="36954">
          <cell r="A36954">
            <v>0</v>
          </cell>
          <cell r="B36954">
            <v>0</v>
          </cell>
          <cell r="C36954">
            <v>0</v>
          </cell>
          <cell r="D36954">
            <v>0</v>
          </cell>
        </row>
        <row r="36955">
          <cell r="A36955">
            <v>0</v>
          </cell>
          <cell r="B36955">
            <v>0</v>
          </cell>
          <cell r="C36955">
            <v>0</v>
          </cell>
          <cell r="D36955">
            <v>0</v>
          </cell>
        </row>
        <row r="36956">
          <cell r="A36956">
            <v>0</v>
          </cell>
          <cell r="B36956">
            <v>0</v>
          </cell>
          <cell r="C36956">
            <v>0</v>
          </cell>
          <cell r="D36956">
            <v>0</v>
          </cell>
        </row>
        <row r="36957">
          <cell r="A36957">
            <v>0</v>
          </cell>
          <cell r="B36957">
            <v>0</v>
          </cell>
          <cell r="C36957">
            <v>0</v>
          </cell>
          <cell r="D36957">
            <v>0</v>
          </cell>
        </row>
        <row r="36958">
          <cell r="A36958">
            <v>0</v>
          </cell>
          <cell r="B36958">
            <v>0</v>
          </cell>
          <cell r="C36958">
            <v>0</v>
          </cell>
          <cell r="D36958">
            <v>0</v>
          </cell>
        </row>
        <row r="36959">
          <cell r="A36959">
            <v>0</v>
          </cell>
          <cell r="B36959">
            <v>0</v>
          </cell>
          <cell r="C36959">
            <v>0</v>
          </cell>
          <cell r="D36959">
            <v>0</v>
          </cell>
        </row>
        <row r="36960">
          <cell r="A36960">
            <v>0</v>
          </cell>
          <cell r="B36960">
            <v>0</v>
          </cell>
          <cell r="C36960">
            <v>0</v>
          </cell>
          <cell r="D36960">
            <v>0</v>
          </cell>
        </row>
        <row r="36961">
          <cell r="A36961">
            <v>0</v>
          </cell>
          <cell r="B36961">
            <v>0</v>
          </cell>
          <cell r="C36961">
            <v>0</v>
          </cell>
          <cell r="D36961">
            <v>0</v>
          </cell>
        </row>
        <row r="36962">
          <cell r="A36962">
            <v>0</v>
          </cell>
          <cell r="B36962">
            <v>0</v>
          </cell>
          <cell r="C36962">
            <v>0</v>
          </cell>
          <cell r="D36962">
            <v>0</v>
          </cell>
        </row>
        <row r="36963">
          <cell r="A36963">
            <v>0</v>
          </cell>
          <cell r="B36963">
            <v>0</v>
          </cell>
          <cell r="C36963">
            <v>0</v>
          </cell>
          <cell r="D36963">
            <v>0</v>
          </cell>
        </row>
        <row r="36964">
          <cell r="A36964">
            <v>0</v>
          </cell>
          <cell r="B36964">
            <v>0</v>
          </cell>
          <cell r="C36964">
            <v>0</v>
          </cell>
          <cell r="D36964">
            <v>0</v>
          </cell>
        </row>
        <row r="36965">
          <cell r="A36965">
            <v>0</v>
          </cell>
          <cell r="B36965">
            <v>0</v>
          </cell>
          <cell r="C36965">
            <v>0</v>
          </cell>
          <cell r="D36965">
            <v>0</v>
          </cell>
        </row>
        <row r="36966">
          <cell r="A36966">
            <v>0</v>
          </cell>
          <cell r="B36966">
            <v>0</v>
          </cell>
          <cell r="C36966">
            <v>0</v>
          </cell>
          <cell r="D36966">
            <v>0</v>
          </cell>
        </row>
        <row r="36967">
          <cell r="A36967">
            <v>0</v>
          </cell>
          <cell r="B36967">
            <v>0</v>
          </cell>
          <cell r="C36967">
            <v>0</v>
          </cell>
          <cell r="D36967">
            <v>0</v>
          </cell>
        </row>
        <row r="36968">
          <cell r="A36968">
            <v>0</v>
          </cell>
          <cell r="B36968">
            <v>0</v>
          </cell>
          <cell r="C36968">
            <v>0</v>
          </cell>
          <cell r="D36968">
            <v>0</v>
          </cell>
        </row>
        <row r="36969">
          <cell r="A36969">
            <v>0</v>
          </cell>
          <cell r="B36969">
            <v>0</v>
          </cell>
          <cell r="C36969">
            <v>0</v>
          </cell>
          <cell r="D36969">
            <v>0</v>
          </cell>
        </row>
        <row r="36970">
          <cell r="A36970">
            <v>0</v>
          </cell>
          <cell r="B36970">
            <v>0</v>
          </cell>
          <cell r="C36970">
            <v>0</v>
          </cell>
          <cell r="D36970">
            <v>0</v>
          </cell>
        </row>
        <row r="36971">
          <cell r="A36971">
            <v>0</v>
          </cell>
          <cell r="B36971">
            <v>0</v>
          </cell>
          <cell r="C36971">
            <v>0</v>
          </cell>
          <cell r="D36971">
            <v>0</v>
          </cell>
        </row>
        <row r="36972">
          <cell r="A36972">
            <v>0</v>
          </cell>
          <cell r="B36972">
            <v>0</v>
          </cell>
          <cell r="C36972">
            <v>0</v>
          </cell>
          <cell r="D36972">
            <v>0</v>
          </cell>
        </row>
        <row r="36973">
          <cell r="A36973">
            <v>0</v>
          </cell>
          <cell r="B36973">
            <v>0</v>
          </cell>
          <cell r="C36973">
            <v>0</v>
          </cell>
          <cell r="D36973">
            <v>0</v>
          </cell>
        </row>
        <row r="36974">
          <cell r="A36974">
            <v>0</v>
          </cell>
          <cell r="B36974">
            <v>0</v>
          </cell>
          <cell r="C36974">
            <v>0</v>
          </cell>
          <cell r="D36974">
            <v>0</v>
          </cell>
        </row>
        <row r="36975">
          <cell r="A36975">
            <v>0</v>
          </cell>
          <cell r="B36975">
            <v>0</v>
          </cell>
          <cell r="C36975">
            <v>0</v>
          </cell>
          <cell r="D36975">
            <v>0</v>
          </cell>
        </row>
        <row r="36976">
          <cell r="A36976">
            <v>0</v>
          </cell>
          <cell r="B36976">
            <v>0</v>
          </cell>
          <cell r="C36976">
            <v>0</v>
          </cell>
          <cell r="D36976">
            <v>0</v>
          </cell>
        </row>
        <row r="36977">
          <cell r="A36977">
            <v>0</v>
          </cell>
          <cell r="B36977">
            <v>0</v>
          </cell>
          <cell r="C36977">
            <v>0</v>
          </cell>
          <cell r="D36977">
            <v>0</v>
          </cell>
        </row>
        <row r="36978">
          <cell r="A36978">
            <v>0</v>
          </cell>
          <cell r="B36978">
            <v>0</v>
          </cell>
          <cell r="C36978">
            <v>0</v>
          </cell>
          <cell r="D36978">
            <v>0</v>
          </cell>
        </row>
        <row r="36979">
          <cell r="A36979">
            <v>0</v>
          </cell>
          <cell r="B36979">
            <v>0</v>
          </cell>
          <cell r="C36979">
            <v>0</v>
          </cell>
          <cell r="D36979">
            <v>0</v>
          </cell>
        </row>
        <row r="36980">
          <cell r="A36980">
            <v>0</v>
          </cell>
          <cell r="B36980">
            <v>0</v>
          </cell>
          <cell r="C36980">
            <v>0</v>
          </cell>
          <cell r="D36980">
            <v>0</v>
          </cell>
        </row>
        <row r="36981">
          <cell r="A36981">
            <v>0</v>
          </cell>
          <cell r="B36981">
            <v>0</v>
          </cell>
          <cell r="C36981">
            <v>0</v>
          </cell>
          <cell r="D36981">
            <v>0</v>
          </cell>
        </row>
        <row r="36982">
          <cell r="A36982">
            <v>0</v>
          </cell>
          <cell r="B36982">
            <v>0</v>
          </cell>
          <cell r="C36982">
            <v>0</v>
          </cell>
          <cell r="D36982">
            <v>0</v>
          </cell>
        </row>
        <row r="36983">
          <cell r="A36983">
            <v>0</v>
          </cell>
          <cell r="B36983">
            <v>0</v>
          </cell>
          <cell r="C36983">
            <v>0</v>
          </cell>
          <cell r="D36983">
            <v>0</v>
          </cell>
        </row>
        <row r="36984">
          <cell r="A36984">
            <v>0</v>
          </cell>
          <cell r="B36984">
            <v>0</v>
          </cell>
          <cell r="C36984">
            <v>0</v>
          </cell>
          <cell r="D36984">
            <v>0</v>
          </cell>
        </row>
        <row r="36985">
          <cell r="A36985">
            <v>0</v>
          </cell>
          <cell r="B36985">
            <v>0</v>
          </cell>
          <cell r="C36985">
            <v>0</v>
          </cell>
          <cell r="D36985">
            <v>0</v>
          </cell>
        </row>
        <row r="36986">
          <cell r="A36986">
            <v>0</v>
          </cell>
          <cell r="B36986">
            <v>0</v>
          </cell>
          <cell r="C36986">
            <v>0</v>
          </cell>
          <cell r="D36986">
            <v>0</v>
          </cell>
        </row>
        <row r="36987">
          <cell r="A36987">
            <v>0</v>
          </cell>
          <cell r="B36987">
            <v>0</v>
          </cell>
          <cell r="C36987">
            <v>0</v>
          </cell>
          <cell r="D36987">
            <v>0</v>
          </cell>
        </row>
        <row r="36988">
          <cell r="A36988">
            <v>0</v>
          </cell>
          <cell r="B36988">
            <v>0</v>
          </cell>
          <cell r="C36988">
            <v>0</v>
          </cell>
          <cell r="D36988">
            <v>0</v>
          </cell>
        </row>
        <row r="36989">
          <cell r="A36989">
            <v>0</v>
          </cell>
          <cell r="B36989">
            <v>0</v>
          </cell>
          <cell r="C36989">
            <v>0</v>
          </cell>
          <cell r="D36989">
            <v>0</v>
          </cell>
        </row>
        <row r="36990">
          <cell r="A36990">
            <v>0</v>
          </cell>
          <cell r="B36990">
            <v>0</v>
          </cell>
          <cell r="C36990">
            <v>0</v>
          </cell>
          <cell r="D36990">
            <v>0</v>
          </cell>
        </row>
        <row r="36991">
          <cell r="A36991">
            <v>0</v>
          </cell>
          <cell r="B36991">
            <v>0</v>
          </cell>
          <cell r="C36991">
            <v>0</v>
          </cell>
          <cell r="D36991">
            <v>0</v>
          </cell>
        </row>
        <row r="36992">
          <cell r="A36992">
            <v>0</v>
          </cell>
          <cell r="B36992">
            <v>0</v>
          </cell>
          <cell r="C36992">
            <v>0</v>
          </cell>
          <cell r="D36992">
            <v>0</v>
          </cell>
        </row>
        <row r="36993">
          <cell r="A36993">
            <v>0</v>
          </cell>
          <cell r="B36993">
            <v>0</v>
          </cell>
          <cell r="C36993">
            <v>0</v>
          </cell>
          <cell r="D36993">
            <v>0</v>
          </cell>
        </row>
        <row r="36994">
          <cell r="A36994">
            <v>0</v>
          </cell>
          <cell r="B36994">
            <v>0</v>
          </cell>
          <cell r="C36994">
            <v>0</v>
          </cell>
          <cell r="D36994">
            <v>0</v>
          </cell>
        </row>
        <row r="36995">
          <cell r="A36995">
            <v>0</v>
          </cell>
          <cell r="B36995">
            <v>0</v>
          </cell>
          <cell r="C36995">
            <v>0</v>
          </cell>
          <cell r="D36995">
            <v>0</v>
          </cell>
        </row>
        <row r="36996">
          <cell r="A36996">
            <v>0</v>
          </cell>
          <cell r="B36996">
            <v>0</v>
          </cell>
          <cell r="C36996">
            <v>0</v>
          </cell>
          <cell r="D36996">
            <v>0</v>
          </cell>
        </row>
        <row r="36997">
          <cell r="A36997">
            <v>0</v>
          </cell>
          <cell r="B36997">
            <v>0</v>
          </cell>
          <cell r="C36997">
            <v>0</v>
          </cell>
          <cell r="D36997">
            <v>0</v>
          </cell>
        </row>
        <row r="36998">
          <cell r="A36998">
            <v>0</v>
          </cell>
          <cell r="B36998">
            <v>0</v>
          </cell>
          <cell r="C36998">
            <v>0</v>
          </cell>
          <cell r="D36998">
            <v>0</v>
          </cell>
        </row>
        <row r="36999">
          <cell r="A36999">
            <v>0</v>
          </cell>
          <cell r="B36999">
            <v>0</v>
          </cell>
          <cell r="C36999">
            <v>0</v>
          </cell>
          <cell r="D36999">
            <v>0</v>
          </cell>
        </row>
        <row r="37000">
          <cell r="A37000">
            <v>0</v>
          </cell>
          <cell r="B37000">
            <v>0</v>
          </cell>
          <cell r="C37000">
            <v>0</v>
          </cell>
          <cell r="D37000">
            <v>0</v>
          </cell>
        </row>
        <row r="37001">
          <cell r="A37001">
            <v>0</v>
          </cell>
          <cell r="B37001">
            <v>0</v>
          </cell>
          <cell r="C37001">
            <v>0</v>
          </cell>
          <cell r="D37001">
            <v>0</v>
          </cell>
        </row>
        <row r="37002">
          <cell r="A37002">
            <v>0</v>
          </cell>
          <cell r="B37002">
            <v>0</v>
          </cell>
          <cell r="C37002">
            <v>0</v>
          </cell>
          <cell r="D37002">
            <v>0</v>
          </cell>
        </row>
        <row r="37003">
          <cell r="A37003">
            <v>0</v>
          </cell>
          <cell r="B37003">
            <v>0</v>
          </cell>
          <cell r="C37003">
            <v>0</v>
          </cell>
          <cell r="D37003">
            <v>0</v>
          </cell>
        </row>
        <row r="37004">
          <cell r="A37004">
            <v>0</v>
          </cell>
          <cell r="B37004">
            <v>0</v>
          </cell>
          <cell r="C37004">
            <v>0</v>
          </cell>
          <cell r="D37004">
            <v>0</v>
          </cell>
        </row>
        <row r="37005">
          <cell r="A37005">
            <v>0</v>
          </cell>
          <cell r="B37005">
            <v>0</v>
          </cell>
          <cell r="C37005">
            <v>0</v>
          </cell>
          <cell r="D37005">
            <v>0</v>
          </cell>
        </row>
        <row r="37006">
          <cell r="A37006">
            <v>0</v>
          </cell>
          <cell r="B37006">
            <v>0</v>
          </cell>
          <cell r="C37006">
            <v>0</v>
          </cell>
          <cell r="D37006">
            <v>0</v>
          </cell>
        </row>
        <row r="37007">
          <cell r="A37007">
            <v>0</v>
          </cell>
          <cell r="B37007">
            <v>0</v>
          </cell>
          <cell r="C37007">
            <v>0</v>
          </cell>
          <cell r="D37007">
            <v>0</v>
          </cell>
        </row>
        <row r="37008">
          <cell r="A37008">
            <v>0</v>
          </cell>
          <cell r="B37008">
            <v>0</v>
          </cell>
          <cell r="C37008">
            <v>0</v>
          </cell>
          <cell r="D37008">
            <v>0</v>
          </cell>
        </row>
        <row r="37009">
          <cell r="A37009">
            <v>0</v>
          </cell>
          <cell r="B37009">
            <v>0</v>
          </cell>
          <cell r="C37009">
            <v>0</v>
          </cell>
          <cell r="D37009">
            <v>0</v>
          </cell>
        </row>
        <row r="37010">
          <cell r="A37010">
            <v>0</v>
          </cell>
          <cell r="B37010">
            <v>0</v>
          </cell>
          <cell r="C37010">
            <v>0</v>
          </cell>
          <cell r="D37010">
            <v>0</v>
          </cell>
        </row>
        <row r="37011">
          <cell r="A37011">
            <v>0</v>
          </cell>
          <cell r="B37011">
            <v>0</v>
          </cell>
          <cell r="C37011">
            <v>0</v>
          </cell>
          <cell r="D37011">
            <v>0</v>
          </cell>
        </row>
        <row r="37012">
          <cell r="A37012">
            <v>0</v>
          </cell>
          <cell r="B37012">
            <v>0</v>
          </cell>
          <cell r="C37012">
            <v>0</v>
          </cell>
          <cell r="D37012">
            <v>0</v>
          </cell>
        </row>
        <row r="37013">
          <cell r="A37013">
            <v>0</v>
          </cell>
          <cell r="B37013">
            <v>0</v>
          </cell>
          <cell r="C37013">
            <v>0</v>
          </cell>
          <cell r="D37013">
            <v>0</v>
          </cell>
        </row>
        <row r="37014">
          <cell r="A37014">
            <v>0</v>
          </cell>
          <cell r="B37014">
            <v>0</v>
          </cell>
          <cell r="C37014">
            <v>0</v>
          </cell>
          <cell r="D37014">
            <v>0</v>
          </cell>
        </row>
        <row r="37015">
          <cell r="A37015">
            <v>0</v>
          </cell>
          <cell r="B37015">
            <v>0</v>
          </cell>
          <cell r="C37015">
            <v>0</v>
          </cell>
          <cell r="D37015">
            <v>0</v>
          </cell>
        </row>
        <row r="37016">
          <cell r="A37016">
            <v>0</v>
          </cell>
          <cell r="B37016">
            <v>0</v>
          </cell>
          <cell r="C37016">
            <v>0</v>
          </cell>
          <cell r="D37016">
            <v>0</v>
          </cell>
        </row>
        <row r="37017">
          <cell r="A37017">
            <v>0</v>
          </cell>
          <cell r="B37017">
            <v>0</v>
          </cell>
          <cell r="C37017">
            <v>0</v>
          </cell>
          <cell r="D37017">
            <v>0</v>
          </cell>
        </row>
        <row r="37018">
          <cell r="A37018">
            <v>0</v>
          </cell>
          <cell r="B37018">
            <v>0</v>
          </cell>
          <cell r="C37018">
            <v>0</v>
          </cell>
          <cell r="D37018">
            <v>0</v>
          </cell>
        </row>
        <row r="37019">
          <cell r="A37019">
            <v>0</v>
          </cell>
          <cell r="B37019">
            <v>0</v>
          </cell>
          <cell r="C37019">
            <v>0</v>
          </cell>
          <cell r="D37019">
            <v>0</v>
          </cell>
        </row>
        <row r="37020">
          <cell r="A37020">
            <v>0</v>
          </cell>
          <cell r="B37020">
            <v>0</v>
          </cell>
          <cell r="C37020">
            <v>0</v>
          </cell>
          <cell r="D37020">
            <v>0</v>
          </cell>
        </row>
        <row r="37021">
          <cell r="A37021">
            <v>0</v>
          </cell>
          <cell r="B37021">
            <v>0</v>
          </cell>
          <cell r="C37021">
            <v>0</v>
          </cell>
          <cell r="D37021">
            <v>0</v>
          </cell>
        </row>
        <row r="37022">
          <cell r="A37022">
            <v>0</v>
          </cell>
          <cell r="B37022">
            <v>0</v>
          </cell>
          <cell r="C37022">
            <v>0</v>
          </cell>
          <cell r="D37022">
            <v>0</v>
          </cell>
        </row>
        <row r="37023">
          <cell r="A37023">
            <v>0</v>
          </cell>
          <cell r="B37023">
            <v>0</v>
          </cell>
          <cell r="C37023">
            <v>0</v>
          </cell>
          <cell r="D37023">
            <v>0</v>
          </cell>
        </row>
        <row r="37024">
          <cell r="A37024">
            <v>0</v>
          </cell>
          <cell r="B37024">
            <v>0</v>
          </cell>
          <cell r="C37024">
            <v>0</v>
          </cell>
          <cell r="D37024">
            <v>0</v>
          </cell>
        </row>
        <row r="37025">
          <cell r="A37025">
            <v>0</v>
          </cell>
          <cell r="B37025">
            <v>0</v>
          </cell>
          <cell r="C37025">
            <v>0</v>
          </cell>
          <cell r="D37025">
            <v>0</v>
          </cell>
        </row>
        <row r="37026">
          <cell r="A37026">
            <v>0</v>
          </cell>
          <cell r="B37026">
            <v>0</v>
          </cell>
          <cell r="C37026">
            <v>0</v>
          </cell>
          <cell r="D37026">
            <v>0</v>
          </cell>
        </row>
        <row r="37027">
          <cell r="A37027">
            <v>0</v>
          </cell>
          <cell r="B37027">
            <v>0</v>
          </cell>
          <cell r="C37027">
            <v>0</v>
          </cell>
          <cell r="D37027">
            <v>0</v>
          </cell>
        </row>
        <row r="37028">
          <cell r="A37028">
            <v>0</v>
          </cell>
          <cell r="B37028">
            <v>0</v>
          </cell>
          <cell r="C37028">
            <v>0</v>
          </cell>
          <cell r="D37028">
            <v>0</v>
          </cell>
        </row>
        <row r="37029">
          <cell r="A37029">
            <v>0</v>
          </cell>
          <cell r="B37029">
            <v>0</v>
          </cell>
          <cell r="C37029">
            <v>0</v>
          </cell>
          <cell r="D37029">
            <v>0</v>
          </cell>
        </row>
        <row r="37030">
          <cell r="A37030">
            <v>0</v>
          </cell>
          <cell r="B37030">
            <v>0</v>
          </cell>
          <cell r="C37030">
            <v>0</v>
          </cell>
          <cell r="D37030">
            <v>0</v>
          </cell>
        </row>
        <row r="37031">
          <cell r="A37031">
            <v>0</v>
          </cell>
          <cell r="B37031">
            <v>0</v>
          </cell>
          <cell r="C37031">
            <v>0</v>
          </cell>
          <cell r="D37031">
            <v>0</v>
          </cell>
        </row>
        <row r="37032">
          <cell r="A37032">
            <v>0</v>
          </cell>
          <cell r="B37032">
            <v>0</v>
          </cell>
          <cell r="C37032">
            <v>0</v>
          </cell>
          <cell r="D37032">
            <v>0</v>
          </cell>
        </row>
        <row r="37033">
          <cell r="A37033">
            <v>0</v>
          </cell>
          <cell r="B37033">
            <v>0</v>
          </cell>
          <cell r="C37033">
            <v>0</v>
          </cell>
          <cell r="D37033">
            <v>0</v>
          </cell>
        </row>
        <row r="37034">
          <cell r="A37034">
            <v>0</v>
          </cell>
          <cell r="B37034">
            <v>0</v>
          </cell>
          <cell r="C37034">
            <v>0</v>
          </cell>
          <cell r="D37034">
            <v>0</v>
          </cell>
        </row>
        <row r="37035">
          <cell r="A37035">
            <v>0</v>
          </cell>
          <cell r="B37035">
            <v>0</v>
          </cell>
          <cell r="C37035">
            <v>0</v>
          </cell>
          <cell r="D37035">
            <v>0</v>
          </cell>
        </row>
        <row r="37036">
          <cell r="A37036">
            <v>0</v>
          </cell>
          <cell r="B37036">
            <v>0</v>
          </cell>
          <cell r="C37036">
            <v>0</v>
          </cell>
          <cell r="D37036">
            <v>0</v>
          </cell>
        </row>
        <row r="37037">
          <cell r="A37037">
            <v>0</v>
          </cell>
          <cell r="B37037">
            <v>0</v>
          </cell>
          <cell r="C37037">
            <v>0</v>
          </cell>
          <cell r="D37037">
            <v>0</v>
          </cell>
        </row>
        <row r="37038">
          <cell r="A37038">
            <v>0</v>
          </cell>
          <cell r="B37038">
            <v>0</v>
          </cell>
          <cell r="C37038">
            <v>0</v>
          </cell>
          <cell r="D37038">
            <v>0</v>
          </cell>
        </row>
        <row r="37039">
          <cell r="A37039">
            <v>0</v>
          </cell>
          <cell r="B37039">
            <v>0</v>
          </cell>
          <cell r="C37039">
            <v>0</v>
          </cell>
          <cell r="D37039">
            <v>0</v>
          </cell>
        </row>
        <row r="37040">
          <cell r="A37040">
            <v>0</v>
          </cell>
          <cell r="B37040">
            <v>0</v>
          </cell>
          <cell r="C37040">
            <v>0</v>
          </cell>
          <cell r="D37040">
            <v>0</v>
          </cell>
        </row>
        <row r="37041">
          <cell r="A37041">
            <v>0</v>
          </cell>
          <cell r="B37041">
            <v>0</v>
          </cell>
          <cell r="C37041">
            <v>0</v>
          </cell>
          <cell r="D37041">
            <v>0</v>
          </cell>
        </row>
        <row r="37042">
          <cell r="A37042">
            <v>0</v>
          </cell>
          <cell r="B37042">
            <v>0</v>
          </cell>
          <cell r="C37042">
            <v>0</v>
          </cell>
          <cell r="D37042">
            <v>0</v>
          </cell>
        </row>
        <row r="37043">
          <cell r="A37043">
            <v>0</v>
          </cell>
          <cell r="B37043">
            <v>0</v>
          </cell>
          <cell r="C37043">
            <v>0</v>
          </cell>
          <cell r="D37043">
            <v>0</v>
          </cell>
        </row>
        <row r="37044">
          <cell r="A37044">
            <v>0</v>
          </cell>
          <cell r="B37044">
            <v>0</v>
          </cell>
          <cell r="C37044">
            <v>0</v>
          </cell>
          <cell r="D37044">
            <v>0</v>
          </cell>
        </row>
        <row r="37045">
          <cell r="A37045">
            <v>0</v>
          </cell>
          <cell r="B37045">
            <v>0</v>
          </cell>
          <cell r="C37045">
            <v>0</v>
          </cell>
          <cell r="D37045">
            <v>0</v>
          </cell>
        </row>
        <row r="37046">
          <cell r="A37046">
            <v>0</v>
          </cell>
          <cell r="B37046">
            <v>0</v>
          </cell>
          <cell r="C37046">
            <v>0</v>
          </cell>
          <cell r="D37046">
            <v>0</v>
          </cell>
        </row>
        <row r="37047">
          <cell r="A37047">
            <v>0</v>
          </cell>
          <cell r="B37047">
            <v>0</v>
          </cell>
          <cell r="C37047">
            <v>0</v>
          </cell>
          <cell r="D37047">
            <v>0</v>
          </cell>
        </row>
        <row r="37048">
          <cell r="A37048">
            <v>0</v>
          </cell>
          <cell r="B37048">
            <v>0</v>
          </cell>
          <cell r="C37048">
            <v>0</v>
          </cell>
          <cell r="D37048">
            <v>0</v>
          </cell>
        </row>
        <row r="37049">
          <cell r="A37049">
            <v>0</v>
          </cell>
          <cell r="B37049">
            <v>0</v>
          </cell>
          <cell r="C37049">
            <v>0</v>
          </cell>
          <cell r="D37049">
            <v>0</v>
          </cell>
        </row>
        <row r="37050">
          <cell r="A37050">
            <v>0</v>
          </cell>
          <cell r="B37050">
            <v>0</v>
          </cell>
          <cell r="C37050">
            <v>0</v>
          </cell>
          <cell r="D37050">
            <v>0</v>
          </cell>
        </row>
        <row r="37051">
          <cell r="A37051">
            <v>0</v>
          </cell>
          <cell r="B37051">
            <v>0</v>
          </cell>
          <cell r="C37051">
            <v>0</v>
          </cell>
          <cell r="D37051">
            <v>0</v>
          </cell>
        </row>
        <row r="37052">
          <cell r="A37052">
            <v>0</v>
          </cell>
          <cell r="B37052">
            <v>0</v>
          </cell>
          <cell r="C37052">
            <v>0</v>
          </cell>
          <cell r="D37052">
            <v>0</v>
          </cell>
        </row>
        <row r="37053">
          <cell r="A37053">
            <v>0</v>
          </cell>
          <cell r="B37053">
            <v>0</v>
          </cell>
          <cell r="C37053">
            <v>0</v>
          </cell>
          <cell r="D37053">
            <v>0</v>
          </cell>
        </row>
        <row r="37054">
          <cell r="A37054">
            <v>0</v>
          </cell>
          <cell r="B37054">
            <v>0</v>
          </cell>
          <cell r="C37054">
            <v>0</v>
          </cell>
          <cell r="D37054">
            <v>0</v>
          </cell>
        </row>
        <row r="37055">
          <cell r="A37055">
            <v>0</v>
          </cell>
          <cell r="B37055">
            <v>0</v>
          </cell>
          <cell r="C37055">
            <v>0</v>
          </cell>
          <cell r="D37055">
            <v>0</v>
          </cell>
        </row>
        <row r="37056">
          <cell r="A37056">
            <v>0</v>
          </cell>
          <cell r="B37056">
            <v>0</v>
          </cell>
          <cell r="C37056">
            <v>0</v>
          </cell>
          <cell r="D37056">
            <v>0</v>
          </cell>
        </row>
        <row r="37057">
          <cell r="A37057">
            <v>0</v>
          </cell>
          <cell r="B37057">
            <v>0</v>
          </cell>
          <cell r="C37057">
            <v>0</v>
          </cell>
          <cell r="D37057">
            <v>0</v>
          </cell>
        </row>
        <row r="37058">
          <cell r="A37058">
            <v>0</v>
          </cell>
          <cell r="B37058">
            <v>0</v>
          </cell>
          <cell r="C37058">
            <v>0</v>
          </cell>
          <cell r="D37058">
            <v>0</v>
          </cell>
        </row>
        <row r="37059">
          <cell r="A37059">
            <v>0</v>
          </cell>
          <cell r="B37059">
            <v>0</v>
          </cell>
          <cell r="C37059">
            <v>0</v>
          </cell>
          <cell r="D37059">
            <v>0</v>
          </cell>
        </row>
        <row r="37060">
          <cell r="A37060">
            <v>0</v>
          </cell>
          <cell r="B37060">
            <v>0</v>
          </cell>
          <cell r="C37060">
            <v>0</v>
          </cell>
          <cell r="D37060">
            <v>0</v>
          </cell>
        </row>
        <row r="37061">
          <cell r="A37061">
            <v>0</v>
          </cell>
          <cell r="B37061">
            <v>0</v>
          </cell>
          <cell r="C37061">
            <v>0</v>
          </cell>
          <cell r="D37061">
            <v>0</v>
          </cell>
        </row>
        <row r="37062">
          <cell r="A37062">
            <v>0</v>
          </cell>
          <cell r="B37062">
            <v>0</v>
          </cell>
          <cell r="C37062">
            <v>0</v>
          </cell>
          <cell r="D37062">
            <v>0</v>
          </cell>
        </row>
        <row r="37063">
          <cell r="A37063">
            <v>0</v>
          </cell>
          <cell r="B37063">
            <v>0</v>
          </cell>
          <cell r="C37063">
            <v>0</v>
          </cell>
          <cell r="D37063">
            <v>0</v>
          </cell>
        </row>
        <row r="37064">
          <cell r="A37064">
            <v>0</v>
          </cell>
          <cell r="B37064">
            <v>0</v>
          </cell>
          <cell r="C37064">
            <v>0</v>
          </cell>
          <cell r="D37064">
            <v>0</v>
          </cell>
        </row>
        <row r="37065">
          <cell r="A37065">
            <v>0</v>
          </cell>
          <cell r="B37065">
            <v>0</v>
          </cell>
          <cell r="C37065">
            <v>0</v>
          </cell>
          <cell r="D37065">
            <v>0</v>
          </cell>
        </row>
        <row r="37066">
          <cell r="A37066">
            <v>0</v>
          </cell>
          <cell r="B37066">
            <v>0</v>
          </cell>
          <cell r="C37066">
            <v>0</v>
          </cell>
          <cell r="D37066">
            <v>0</v>
          </cell>
        </row>
        <row r="37067">
          <cell r="A37067">
            <v>0</v>
          </cell>
          <cell r="B37067">
            <v>0</v>
          </cell>
          <cell r="C37067">
            <v>0</v>
          </cell>
          <cell r="D37067">
            <v>0</v>
          </cell>
        </row>
        <row r="37068">
          <cell r="A37068">
            <v>0</v>
          </cell>
          <cell r="B37068">
            <v>0</v>
          </cell>
          <cell r="C37068">
            <v>0</v>
          </cell>
          <cell r="D37068">
            <v>0</v>
          </cell>
        </row>
        <row r="37069">
          <cell r="A37069">
            <v>0</v>
          </cell>
          <cell r="B37069">
            <v>0</v>
          </cell>
          <cell r="C37069">
            <v>0</v>
          </cell>
          <cell r="D37069">
            <v>0</v>
          </cell>
        </row>
        <row r="37070">
          <cell r="A37070">
            <v>0</v>
          </cell>
          <cell r="B37070">
            <v>0</v>
          </cell>
          <cell r="C37070">
            <v>0</v>
          </cell>
          <cell r="D37070">
            <v>0</v>
          </cell>
        </row>
        <row r="37071">
          <cell r="A37071">
            <v>0</v>
          </cell>
          <cell r="B37071">
            <v>0</v>
          </cell>
          <cell r="C37071">
            <v>0</v>
          </cell>
          <cell r="D37071">
            <v>0</v>
          </cell>
        </row>
        <row r="37072">
          <cell r="A37072">
            <v>0</v>
          </cell>
          <cell r="B37072">
            <v>0</v>
          </cell>
          <cell r="C37072">
            <v>0</v>
          </cell>
          <cell r="D37072">
            <v>0</v>
          </cell>
        </row>
        <row r="37073">
          <cell r="A37073">
            <v>0</v>
          </cell>
          <cell r="B37073">
            <v>0</v>
          </cell>
          <cell r="C37073">
            <v>0</v>
          </cell>
          <cell r="D37073">
            <v>0</v>
          </cell>
        </row>
        <row r="37074">
          <cell r="A37074">
            <v>0</v>
          </cell>
          <cell r="B37074">
            <v>0</v>
          </cell>
          <cell r="C37074">
            <v>0</v>
          </cell>
          <cell r="D37074">
            <v>0</v>
          </cell>
        </row>
        <row r="37075">
          <cell r="A37075">
            <v>0</v>
          </cell>
          <cell r="B37075">
            <v>0</v>
          </cell>
          <cell r="C37075">
            <v>0</v>
          </cell>
          <cell r="D37075">
            <v>0</v>
          </cell>
        </row>
        <row r="37076">
          <cell r="A37076">
            <v>0</v>
          </cell>
          <cell r="B37076">
            <v>0</v>
          </cell>
          <cell r="C37076">
            <v>0</v>
          </cell>
          <cell r="D37076">
            <v>0</v>
          </cell>
        </row>
        <row r="37077">
          <cell r="A37077">
            <v>0</v>
          </cell>
          <cell r="B37077">
            <v>0</v>
          </cell>
          <cell r="C37077">
            <v>0</v>
          </cell>
          <cell r="D37077">
            <v>0</v>
          </cell>
        </row>
        <row r="37078">
          <cell r="A37078">
            <v>0</v>
          </cell>
          <cell r="B37078">
            <v>0</v>
          </cell>
          <cell r="C37078">
            <v>0</v>
          </cell>
          <cell r="D37078">
            <v>0</v>
          </cell>
        </row>
        <row r="37079">
          <cell r="A37079">
            <v>0</v>
          </cell>
          <cell r="B37079">
            <v>0</v>
          </cell>
          <cell r="C37079">
            <v>0</v>
          </cell>
          <cell r="D37079">
            <v>0</v>
          </cell>
        </row>
        <row r="37080">
          <cell r="A37080">
            <v>0</v>
          </cell>
          <cell r="B37080">
            <v>0</v>
          </cell>
          <cell r="C37080">
            <v>0</v>
          </cell>
          <cell r="D37080">
            <v>0</v>
          </cell>
        </row>
        <row r="37081">
          <cell r="A37081">
            <v>0</v>
          </cell>
          <cell r="B37081">
            <v>0</v>
          </cell>
          <cell r="C37081">
            <v>0</v>
          </cell>
          <cell r="D37081">
            <v>0</v>
          </cell>
        </row>
        <row r="37082">
          <cell r="A37082">
            <v>0</v>
          </cell>
          <cell r="B37082">
            <v>0</v>
          </cell>
          <cell r="C37082">
            <v>0</v>
          </cell>
          <cell r="D37082">
            <v>0</v>
          </cell>
        </row>
        <row r="37083">
          <cell r="A37083">
            <v>0</v>
          </cell>
          <cell r="B37083">
            <v>0</v>
          </cell>
          <cell r="C37083">
            <v>0</v>
          </cell>
          <cell r="D37083">
            <v>0</v>
          </cell>
        </row>
        <row r="37084">
          <cell r="A37084">
            <v>0</v>
          </cell>
          <cell r="B37084">
            <v>0</v>
          </cell>
          <cell r="C37084">
            <v>0</v>
          </cell>
          <cell r="D37084">
            <v>0</v>
          </cell>
        </row>
        <row r="37085">
          <cell r="A37085">
            <v>0</v>
          </cell>
          <cell r="B37085">
            <v>0</v>
          </cell>
          <cell r="C37085">
            <v>0</v>
          </cell>
          <cell r="D37085">
            <v>0</v>
          </cell>
        </row>
        <row r="37086">
          <cell r="A37086">
            <v>0</v>
          </cell>
          <cell r="B37086">
            <v>0</v>
          </cell>
          <cell r="C37086">
            <v>0</v>
          </cell>
          <cell r="D37086">
            <v>0</v>
          </cell>
        </row>
        <row r="37087">
          <cell r="A37087">
            <v>0</v>
          </cell>
          <cell r="B37087">
            <v>0</v>
          </cell>
          <cell r="C37087">
            <v>0</v>
          </cell>
          <cell r="D37087">
            <v>0</v>
          </cell>
        </row>
        <row r="37088">
          <cell r="A37088">
            <v>0</v>
          </cell>
          <cell r="B37088">
            <v>0</v>
          </cell>
          <cell r="C37088">
            <v>0</v>
          </cell>
          <cell r="D37088">
            <v>0</v>
          </cell>
        </row>
        <row r="37089">
          <cell r="A37089">
            <v>0</v>
          </cell>
          <cell r="B37089">
            <v>0</v>
          </cell>
          <cell r="C37089">
            <v>0</v>
          </cell>
          <cell r="D37089">
            <v>0</v>
          </cell>
        </row>
        <row r="37090">
          <cell r="A37090">
            <v>0</v>
          </cell>
          <cell r="B37090">
            <v>0</v>
          </cell>
          <cell r="C37090">
            <v>0</v>
          </cell>
          <cell r="D37090">
            <v>0</v>
          </cell>
        </row>
        <row r="37091">
          <cell r="A37091">
            <v>0</v>
          </cell>
          <cell r="B37091">
            <v>0</v>
          </cell>
          <cell r="C37091">
            <v>0</v>
          </cell>
          <cell r="D37091">
            <v>0</v>
          </cell>
        </row>
        <row r="37092">
          <cell r="A37092">
            <v>0</v>
          </cell>
          <cell r="B37092">
            <v>0</v>
          </cell>
          <cell r="C37092">
            <v>0</v>
          </cell>
          <cell r="D37092">
            <v>0</v>
          </cell>
        </row>
        <row r="37093">
          <cell r="A37093">
            <v>0</v>
          </cell>
          <cell r="B37093">
            <v>0</v>
          </cell>
          <cell r="C37093">
            <v>0</v>
          </cell>
          <cell r="D37093">
            <v>0</v>
          </cell>
        </row>
        <row r="37094">
          <cell r="A37094">
            <v>0</v>
          </cell>
          <cell r="B37094">
            <v>0</v>
          </cell>
          <cell r="C37094">
            <v>0</v>
          </cell>
          <cell r="D37094">
            <v>0</v>
          </cell>
        </row>
        <row r="37095">
          <cell r="A37095">
            <v>0</v>
          </cell>
          <cell r="B37095">
            <v>0</v>
          </cell>
          <cell r="C37095">
            <v>0</v>
          </cell>
          <cell r="D37095">
            <v>0</v>
          </cell>
        </row>
        <row r="37096">
          <cell r="A37096">
            <v>0</v>
          </cell>
          <cell r="B37096">
            <v>0</v>
          </cell>
          <cell r="C37096">
            <v>0</v>
          </cell>
          <cell r="D37096">
            <v>0</v>
          </cell>
        </row>
        <row r="37097">
          <cell r="A37097">
            <v>0</v>
          </cell>
          <cell r="B37097">
            <v>0</v>
          </cell>
          <cell r="C37097">
            <v>0</v>
          </cell>
          <cell r="D37097">
            <v>0</v>
          </cell>
        </row>
        <row r="37098">
          <cell r="A37098">
            <v>0</v>
          </cell>
          <cell r="B37098">
            <v>0</v>
          </cell>
          <cell r="C37098">
            <v>0</v>
          </cell>
          <cell r="D37098">
            <v>0</v>
          </cell>
        </row>
        <row r="37099">
          <cell r="A37099">
            <v>0</v>
          </cell>
          <cell r="B37099">
            <v>0</v>
          </cell>
          <cell r="C37099">
            <v>0</v>
          </cell>
          <cell r="D37099">
            <v>0</v>
          </cell>
        </row>
        <row r="37100">
          <cell r="A37100">
            <v>0</v>
          </cell>
          <cell r="B37100">
            <v>0</v>
          </cell>
          <cell r="C37100">
            <v>0</v>
          </cell>
          <cell r="D37100">
            <v>0</v>
          </cell>
        </row>
        <row r="37101">
          <cell r="A37101">
            <v>0</v>
          </cell>
          <cell r="B37101">
            <v>0</v>
          </cell>
          <cell r="C37101">
            <v>0</v>
          </cell>
          <cell r="D37101">
            <v>0</v>
          </cell>
        </row>
        <row r="37102">
          <cell r="A37102">
            <v>0</v>
          </cell>
          <cell r="B37102">
            <v>0</v>
          </cell>
          <cell r="C37102">
            <v>0</v>
          </cell>
          <cell r="D37102">
            <v>0</v>
          </cell>
        </row>
        <row r="37103">
          <cell r="A37103">
            <v>0</v>
          </cell>
          <cell r="B37103">
            <v>0</v>
          </cell>
          <cell r="C37103">
            <v>0</v>
          </cell>
          <cell r="D37103">
            <v>0</v>
          </cell>
        </row>
        <row r="37104">
          <cell r="A37104">
            <v>0</v>
          </cell>
          <cell r="B37104">
            <v>0</v>
          </cell>
          <cell r="C37104">
            <v>0</v>
          </cell>
          <cell r="D37104">
            <v>0</v>
          </cell>
        </row>
        <row r="37105">
          <cell r="A37105">
            <v>0</v>
          </cell>
          <cell r="B37105">
            <v>0</v>
          </cell>
          <cell r="C37105">
            <v>0</v>
          </cell>
          <cell r="D37105">
            <v>0</v>
          </cell>
        </row>
        <row r="37106">
          <cell r="A37106">
            <v>0</v>
          </cell>
          <cell r="B37106">
            <v>0</v>
          </cell>
          <cell r="C37106">
            <v>0</v>
          </cell>
          <cell r="D37106">
            <v>0</v>
          </cell>
        </row>
        <row r="37107">
          <cell r="A37107">
            <v>0</v>
          </cell>
          <cell r="B37107">
            <v>0</v>
          </cell>
          <cell r="C37107">
            <v>0</v>
          </cell>
          <cell r="D37107">
            <v>0</v>
          </cell>
        </row>
        <row r="37108">
          <cell r="A37108">
            <v>0</v>
          </cell>
          <cell r="B37108">
            <v>0</v>
          </cell>
          <cell r="C37108">
            <v>0</v>
          </cell>
          <cell r="D37108">
            <v>0</v>
          </cell>
        </row>
        <row r="37109">
          <cell r="A37109">
            <v>0</v>
          </cell>
          <cell r="B37109">
            <v>0</v>
          </cell>
          <cell r="C37109">
            <v>0</v>
          </cell>
          <cell r="D37109">
            <v>0</v>
          </cell>
        </row>
        <row r="37110">
          <cell r="A37110">
            <v>0</v>
          </cell>
          <cell r="B37110">
            <v>0</v>
          </cell>
          <cell r="C37110">
            <v>0</v>
          </cell>
          <cell r="D37110">
            <v>0</v>
          </cell>
        </row>
        <row r="37111">
          <cell r="A37111">
            <v>0</v>
          </cell>
          <cell r="B37111">
            <v>0</v>
          </cell>
          <cell r="C37111">
            <v>0</v>
          </cell>
          <cell r="D37111">
            <v>0</v>
          </cell>
        </row>
        <row r="37112">
          <cell r="A37112">
            <v>0</v>
          </cell>
          <cell r="B37112">
            <v>0</v>
          </cell>
          <cell r="C37112">
            <v>0</v>
          </cell>
          <cell r="D37112">
            <v>0</v>
          </cell>
        </row>
        <row r="37113">
          <cell r="A37113">
            <v>0</v>
          </cell>
          <cell r="B37113">
            <v>0</v>
          </cell>
          <cell r="C37113">
            <v>0</v>
          </cell>
          <cell r="D37113">
            <v>0</v>
          </cell>
        </row>
        <row r="37114">
          <cell r="A37114">
            <v>0</v>
          </cell>
          <cell r="B37114">
            <v>0</v>
          </cell>
          <cell r="C37114">
            <v>0</v>
          </cell>
          <cell r="D37114">
            <v>0</v>
          </cell>
        </row>
        <row r="37115">
          <cell r="A37115">
            <v>0</v>
          </cell>
          <cell r="B37115">
            <v>0</v>
          </cell>
          <cell r="C37115">
            <v>0</v>
          </cell>
          <cell r="D37115">
            <v>0</v>
          </cell>
        </row>
        <row r="37116">
          <cell r="A37116">
            <v>0</v>
          </cell>
          <cell r="B37116">
            <v>0</v>
          </cell>
          <cell r="C37116">
            <v>0</v>
          </cell>
          <cell r="D37116">
            <v>0</v>
          </cell>
        </row>
        <row r="37117">
          <cell r="A37117">
            <v>0</v>
          </cell>
          <cell r="B37117">
            <v>0</v>
          </cell>
          <cell r="C37117">
            <v>0</v>
          </cell>
          <cell r="D37117">
            <v>0</v>
          </cell>
        </row>
        <row r="37118">
          <cell r="A37118">
            <v>0</v>
          </cell>
          <cell r="B37118">
            <v>0</v>
          </cell>
          <cell r="C37118">
            <v>0</v>
          </cell>
          <cell r="D37118">
            <v>0</v>
          </cell>
        </row>
        <row r="37119">
          <cell r="A37119">
            <v>0</v>
          </cell>
          <cell r="B37119">
            <v>0</v>
          </cell>
          <cell r="C37119">
            <v>0</v>
          </cell>
          <cell r="D37119">
            <v>0</v>
          </cell>
        </row>
        <row r="37120">
          <cell r="A37120">
            <v>0</v>
          </cell>
          <cell r="B37120">
            <v>0</v>
          </cell>
          <cell r="C37120">
            <v>0</v>
          </cell>
          <cell r="D37120">
            <v>0</v>
          </cell>
        </row>
        <row r="37121">
          <cell r="A37121">
            <v>0</v>
          </cell>
          <cell r="B37121">
            <v>0</v>
          </cell>
          <cell r="C37121">
            <v>0</v>
          </cell>
          <cell r="D37121">
            <v>0</v>
          </cell>
        </row>
        <row r="37122">
          <cell r="A37122">
            <v>0</v>
          </cell>
          <cell r="B37122">
            <v>0</v>
          </cell>
          <cell r="C37122">
            <v>0</v>
          </cell>
          <cell r="D37122">
            <v>0</v>
          </cell>
        </row>
        <row r="37123">
          <cell r="A37123">
            <v>0</v>
          </cell>
          <cell r="B37123">
            <v>0</v>
          </cell>
          <cell r="C37123">
            <v>0</v>
          </cell>
          <cell r="D37123">
            <v>0</v>
          </cell>
        </row>
        <row r="37124">
          <cell r="A37124">
            <v>0</v>
          </cell>
          <cell r="B37124">
            <v>0</v>
          </cell>
          <cell r="C37124">
            <v>0</v>
          </cell>
          <cell r="D37124">
            <v>0</v>
          </cell>
        </row>
        <row r="37125">
          <cell r="A37125">
            <v>0</v>
          </cell>
          <cell r="B37125">
            <v>0</v>
          </cell>
          <cell r="C37125">
            <v>0</v>
          </cell>
          <cell r="D37125">
            <v>0</v>
          </cell>
        </row>
        <row r="37126">
          <cell r="A37126">
            <v>0</v>
          </cell>
          <cell r="B37126">
            <v>0</v>
          </cell>
          <cell r="C37126">
            <v>0</v>
          </cell>
          <cell r="D37126">
            <v>0</v>
          </cell>
        </row>
        <row r="37127">
          <cell r="A37127">
            <v>0</v>
          </cell>
          <cell r="B37127">
            <v>0</v>
          </cell>
          <cell r="C37127">
            <v>0</v>
          </cell>
          <cell r="D37127">
            <v>0</v>
          </cell>
        </row>
        <row r="37128">
          <cell r="A37128">
            <v>0</v>
          </cell>
          <cell r="B37128">
            <v>0</v>
          </cell>
          <cell r="C37128">
            <v>0</v>
          </cell>
          <cell r="D37128">
            <v>0</v>
          </cell>
        </row>
        <row r="37129">
          <cell r="A37129">
            <v>0</v>
          </cell>
          <cell r="B37129">
            <v>0</v>
          </cell>
          <cell r="C37129">
            <v>0</v>
          </cell>
          <cell r="D37129">
            <v>0</v>
          </cell>
        </row>
        <row r="37130">
          <cell r="A37130">
            <v>0</v>
          </cell>
          <cell r="B37130">
            <v>0</v>
          </cell>
          <cell r="C37130">
            <v>0</v>
          </cell>
          <cell r="D37130">
            <v>0</v>
          </cell>
        </row>
        <row r="37131">
          <cell r="A37131">
            <v>0</v>
          </cell>
          <cell r="B37131">
            <v>0</v>
          </cell>
          <cell r="C37131">
            <v>0</v>
          </cell>
          <cell r="D37131">
            <v>0</v>
          </cell>
        </row>
        <row r="37132">
          <cell r="A37132">
            <v>0</v>
          </cell>
          <cell r="B37132">
            <v>0</v>
          </cell>
          <cell r="C37132">
            <v>0</v>
          </cell>
          <cell r="D37132">
            <v>0</v>
          </cell>
        </row>
        <row r="37133">
          <cell r="A37133">
            <v>0</v>
          </cell>
          <cell r="B37133">
            <v>0</v>
          </cell>
          <cell r="C37133">
            <v>0</v>
          </cell>
          <cell r="D37133">
            <v>0</v>
          </cell>
        </row>
        <row r="37134">
          <cell r="A37134">
            <v>0</v>
          </cell>
          <cell r="B37134">
            <v>0</v>
          </cell>
          <cell r="C37134">
            <v>0</v>
          </cell>
          <cell r="D37134">
            <v>0</v>
          </cell>
        </row>
        <row r="37135">
          <cell r="A37135">
            <v>0</v>
          </cell>
          <cell r="B37135">
            <v>0</v>
          </cell>
          <cell r="C37135">
            <v>0</v>
          </cell>
          <cell r="D37135">
            <v>0</v>
          </cell>
        </row>
        <row r="37136">
          <cell r="A37136">
            <v>0</v>
          </cell>
          <cell r="B37136">
            <v>0</v>
          </cell>
          <cell r="C37136">
            <v>0</v>
          </cell>
          <cell r="D37136">
            <v>0</v>
          </cell>
        </row>
        <row r="37137">
          <cell r="A37137">
            <v>0</v>
          </cell>
          <cell r="B37137">
            <v>0</v>
          </cell>
          <cell r="C37137">
            <v>0</v>
          </cell>
          <cell r="D37137">
            <v>0</v>
          </cell>
        </row>
        <row r="37138">
          <cell r="A37138">
            <v>0</v>
          </cell>
          <cell r="B37138">
            <v>0</v>
          </cell>
          <cell r="C37138">
            <v>0</v>
          </cell>
          <cell r="D37138">
            <v>0</v>
          </cell>
        </row>
        <row r="37139">
          <cell r="A37139">
            <v>0</v>
          </cell>
          <cell r="B37139">
            <v>0</v>
          </cell>
          <cell r="C37139">
            <v>0</v>
          </cell>
          <cell r="D37139">
            <v>0</v>
          </cell>
        </row>
        <row r="37140">
          <cell r="A37140">
            <v>0</v>
          </cell>
          <cell r="B37140">
            <v>0</v>
          </cell>
          <cell r="C37140">
            <v>0</v>
          </cell>
          <cell r="D37140">
            <v>0</v>
          </cell>
        </row>
        <row r="37141">
          <cell r="A37141">
            <v>0</v>
          </cell>
          <cell r="B37141">
            <v>0</v>
          </cell>
          <cell r="C37141">
            <v>0</v>
          </cell>
          <cell r="D37141">
            <v>0</v>
          </cell>
        </row>
        <row r="37142">
          <cell r="A37142">
            <v>0</v>
          </cell>
          <cell r="B37142">
            <v>0</v>
          </cell>
          <cell r="C37142">
            <v>0</v>
          </cell>
          <cell r="D37142">
            <v>0</v>
          </cell>
        </row>
        <row r="37143">
          <cell r="A37143">
            <v>0</v>
          </cell>
          <cell r="B37143">
            <v>0</v>
          </cell>
          <cell r="C37143">
            <v>0</v>
          </cell>
          <cell r="D37143">
            <v>0</v>
          </cell>
        </row>
        <row r="37144">
          <cell r="A37144">
            <v>0</v>
          </cell>
          <cell r="B37144">
            <v>0</v>
          </cell>
          <cell r="C37144">
            <v>0</v>
          </cell>
          <cell r="D37144">
            <v>0</v>
          </cell>
        </row>
        <row r="37145">
          <cell r="A37145">
            <v>0</v>
          </cell>
          <cell r="B37145">
            <v>0</v>
          </cell>
          <cell r="C37145">
            <v>0</v>
          </cell>
          <cell r="D37145">
            <v>0</v>
          </cell>
        </row>
        <row r="37146">
          <cell r="A37146">
            <v>0</v>
          </cell>
          <cell r="B37146">
            <v>0</v>
          </cell>
          <cell r="C37146">
            <v>0</v>
          </cell>
          <cell r="D37146">
            <v>0</v>
          </cell>
        </row>
        <row r="37147">
          <cell r="A37147">
            <v>0</v>
          </cell>
          <cell r="B37147">
            <v>0</v>
          </cell>
          <cell r="C37147">
            <v>0</v>
          </cell>
          <cell r="D37147">
            <v>0</v>
          </cell>
        </row>
        <row r="37148">
          <cell r="A37148">
            <v>0</v>
          </cell>
          <cell r="B37148">
            <v>0</v>
          </cell>
          <cell r="C37148">
            <v>0</v>
          </cell>
          <cell r="D37148">
            <v>0</v>
          </cell>
        </row>
        <row r="37149">
          <cell r="A37149">
            <v>0</v>
          </cell>
          <cell r="B37149">
            <v>0</v>
          </cell>
          <cell r="C37149">
            <v>0</v>
          </cell>
          <cell r="D37149">
            <v>0</v>
          </cell>
        </row>
        <row r="37150">
          <cell r="A37150">
            <v>0</v>
          </cell>
          <cell r="B37150">
            <v>0</v>
          </cell>
          <cell r="C37150">
            <v>0</v>
          </cell>
          <cell r="D37150">
            <v>0</v>
          </cell>
        </row>
        <row r="37151">
          <cell r="A37151">
            <v>0</v>
          </cell>
          <cell r="B37151">
            <v>0</v>
          </cell>
          <cell r="C37151">
            <v>0</v>
          </cell>
          <cell r="D37151">
            <v>0</v>
          </cell>
        </row>
        <row r="37152">
          <cell r="A37152">
            <v>0</v>
          </cell>
          <cell r="B37152">
            <v>0</v>
          </cell>
          <cell r="C37152">
            <v>0</v>
          </cell>
          <cell r="D37152">
            <v>0</v>
          </cell>
        </row>
        <row r="37153">
          <cell r="A37153">
            <v>0</v>
          </cell>
          <cell r="B37153">
            <v>0</v>
          </cell>
          <cell r="C37153">
            <v>0</v>
          </cell>
          <cell r="D37153">
            <v>0</v>
          </cell>
        </row>
        <row r="37154">
          <cell r="A37154">
            <v>0</v>
          </cell>
          <cell r="B37154">
            <v>0</v>
          </cell>
          <cell r="C37154">
            <v>0</v>
          </cell>
          <cell r="D37154">
            <v>0</v>
          </cell>
        </row>
        <row r="37155">
          <cell r="A37155">
            <v>0</v>
          </cell>
          <cell r="B37155">
            <v>0</v>
          </cell>
          <cell r="C37155">
            <v>0</v>
          </cell>
          <cell r="D37155">
            <v>0</v>
          </cell>
        </row>
        <row r="37156">
          <cell r="A37156">
            <v>0</v>
          </cell>
          <cell r="B37156">
            <v>0</v>
          </cell>
          <cell r="C37156">
            <v>0</v>
          </cell>
          <cell r="D37156">
            <v>0</v>
          </cell>
        </row>
        <row r="37157">
          <cell r="A37157">
            <v>0</v>
          </cell>
          <cell r="B37157">
            <v>0</v>
          </cell>
          <cell r="C37157">
            <v>0</v>
          </cell>
          <cell r="D37157">
            <v>0</v>
          </cell>
        </row>
        <row r="37158">
          <cell r="A37158">
            <v>0</v>
          </cell>
          <cell r="B37158">
            <v>0</v>
          </cell>
          <cell r="C37158">
            <v>0</v>
          </cell>
          <cell r="D37158">
            <v>0</v>
          </cell>
        </row>
        <row r="37159">
          <cell r="A37159">
            <v>0</v>
          </cell>
          <cell r="B37159">
            <v>0</v>
          </cell>
          <cell r="C37159">
            <v>0</v>
          </cell>
          <cell r="D37159">
            <v>0</v>
          </cell>
        </row>
        <row r="37160">
          <cell r="A37160">
            <v>0</v>
          </cell>
          <cell r="B37160">
            <v>0</v>
          </cell>
          <cell r="C37160">
            <v>0</v>
          </cell>
          <cell r="D37160">
            <v>0</v>
          </cell>
        </row>
        <row r="37161">
          <cell r="A37161">
            <v>0</v>
          </cell>
          <cell r="B37161">
            <v>0</v>
          </cell>
          <cell r="C37161">
            <v>0</v>
          </cell>
          <cell r="D37161">
            <v>0</v>
          </cell>
        </row>
        <row r="37162">
          <cell r="A37162">
            <v>0</v>
          </cell>
          <cell r="B37162">
            <v>0</v>
          </cell>
          <cell r="C37162">
            <v>0</v>
          </cell>
          <cell r="D37162">
            <v>0</v>
          </cell>
        </row>
        <row r="37163">
          <cell r="A37163">
            <v>0</v>
          </cell>
          <cell r="B37163">
            <v>0</v>
          </cell>
          <cell r="C37163">
            <v>0</v>
          </cell>
          <cell r="D37163">
            <v>0</v>
          </cell>
        </row>
        <row r="37164">
          <cell r="A37164">
            <v>0</v>
          </cell>
          <cell r="B37164">
            <v>0</v>
          </cell>
          <cell r="C37164">
            <v>0</v>
          </cell>
          <cell r="D37164">
            <v>0</v>
          </cell>
        </row>
        <row r="37165">
          <cell r="A37165">
            <v>0</v>
          </cell>
          <cell r="B37165">
            <v>0</v>
          </cell>
          <cell r="C37165">
            <v>0</v>
          </cell>
          <cell r="D37165">
            <v>0</v>
          </cell>
        </row>
        <row r="37166">
          <cell r="A37166">
            <v>0</v>
          </cell>
          <cell r="B37166">
            <v>0</v>
          </cell>
          <cell r="C37166">
            <v>0</v>
          </cell>
          <cell r="D37166">
            <v>0</v>
          </cell>
        </row>
        <row r="37167">
          <cell r="A37167">
            <v>0</v>
          </cell>
          <cell r="B37167">
            <v>0</v>
          </cell>
          <cell r="C37167">
            <v>0</v>
          </cell>
          <cell r="D37167">
            <v>0</v>
          </cell>
        </row>
        <row r="37168">
          <cell r="A37168">
            <v>0</v>
          </cell>
          <cell r="B37168">
            <v>0</v>
          </cell>
          <cell r="C37168">
            <v>0</v>
          </cell>
          <cell r="D37168">
            <v>0</v>
          </cell>
        </row>
        <row r="37169">
          <cell r="A37169">
            <v>0</v>
          </cell>
          <cell r="B37169">
            <v>0</v>
          </cell>
          <cell r="C37169">
            <v>0</v>
          </cell>
          <cell r="D37169">
            <v>0</v>
          </cell>
        </row>
        <row r="37170">
          <cell r="A37170">
            <v>0</v>
          </cell>
          <cell r="B37170">
            <v>0</v>
          </cell>
          <cell r="C37170">
            <v>0</v>
          </cell>
          <cell r="D37170">
            <v>0</v>
          </cell>
        </row>
        <row r="37171">
          <cell r="A37171">
            <v>0</v>
          </cell>
          <cell r="B37171">
            <v>0</v>
          </cell>
          <cell r="C37171">
            <v>0</v>
          </cell>
          <cell r="D37171">
            <v>0</v>
          </cell>
        </row>
        <row r="37172">
          <cell r="A37172">
            <v>0</v>
          </cell>
          <cell r="B37172">
            <v>0</v>
          </cell>
          <cell r="C37172">
            <v>0</v>
          </cell>
          <cell r="D37172">
            <v>0</v>
          </cell>
        </row>
        <row r="37173">
          <cell r="A37173">
            <v>0</v>
          </cell>
          <cell r="B37173">
            <v>0</v>
          </cell>
          <cell r="C37173">
            <v>0</v>
          </cell>
          <cell r="D37173">
            <v>0</v>
          </cell>
        </row>
        <row r="37174">
          <cell r="A37174">
            <v>0</v>
          </cell>
          <cell r="B37174">
            <v>0</v>
          </cell>
          <cell r="C37174">
            <v>0</v>
          </cell>
          <cell r="D37174">
            <v>0</v>
          </cell>
        </row>
        <row r="37175">
          <cell r="A37175">
            <v>0</v>
          </cell>
          <cell r="B37175">
            <v>0</v>
          </cell>
          <cell r="C37175">
            <v>0</v>
          </cell>
          <cell r="D37175">
            <v>0</v>
          </cell>
        </row>
        <row r="37176">
          <cell r="A37176">
            <v>0</v>
          </cell>
          <cell r="B37176">
            <v>0</v>
          </cell>
          <cell r="C37176">
            <v>0</v>
          </cell>
          <cell r="D37176">
            <v>0</v>
          </cell>
        </row>
        <row r="37177">
          <cell r="A37177">
            <v>0</v>
          </cell>
          <cell r="B37177">
            <v>0</v>
          </cell>
          <cell r="C37177">
            <v>0</v>
          </cell>
          <cell r="D37177">
            <v>0</v>
          </cell>
        </row>
        <row r="37178">
          <cell r="A37178">
            <v>0</v>
          </cell>
          <cell r="B37178">
            <v>0</v>
          </cell>
          <cell r="C37178">
            <v>0</v>
          </cell>
          <cell r="D37178">
            <v>0</v>
          </cell>
        </row>
        <row r="37179">
          <cell r="A37179">
            <v>0</v>
          </cell>
          <cell r="B37179">
            <v>0</v>
          </cell>
          <cell r="C37179">
            <v>0</v>
          </cell>
          <cell r="D37179">
            <v>0</v>
          </cell>
        </row>
        <row r="37180">
          <cell r="A37180">
            <v>0</v>
          </cell>
          <cell r="B37180">
            <v>0</v>
          </cell>
          <cell r="C37180">
            <v>0</v>
          </cell>
          <cell r="D37180">
            <v>0</v>
          </cell>
        </row>
        <row r="37181">
          <cell r="A37181">
            <v>0</v>
          </cell>
          <cell r="B37181">
            <v>0</v>
          </cell>
          <cell r="C37181">
            <v>0</v>
          </cell>
          <cell r="D37181">
            <v>0</v>
          </cell>
        </row>
        <row r="37182">
          <cell r="A37182">
            <v>0</v>
          </cell>
          <cell r="B37182">
            <v>0</v>
          </cell>
          <cell r="C37182">
            <v>0</v>
          </cell>
          <cell r="D37182">
            <v>0</v>
          </cell>
        </row>
        <row r="37183">
          <cell r="A37183">
            <v>0</v>
          </cell>
          <cell r="B37183">
            <v>0</v>
          </cell>
          <cell r="C37183">
            <v>0</v>
          </cell>
          <cell r="D37183">
            <v>0</v>
          </cell>
        </row>
        <row r="37184">
          <cell r="A37184">
            <v>0</v>
          </cell>
          <cell r="B37184">
            <v>0</v>
          </cell>
          <cell r="C37184">
            <v>0</v>
          </cell>
          <cell r="D37184">
            <v>0</v>
          </cell>
        </row>
        <row r="37185">
          <cell r="A37185">
            <v>0</v>
          </cell>
          <cell r="B37185">
            <v>0</v>
          </cell>
          <cell r="C37185">
            <v>0</v>
          </cell>
          <cell r="D37185">
            <v>0</v>
          </cell>
        </row>
        <row r="37186">
          <cell r="A37186">
            <v>0</v>
          </cell>
          <cell r="B37186">
            <v>0</v>
          </cell>
          <cell r="C37186">
            <v>0</v>
          </cell>
          <cell r="D37186">
            <v>0</v>
          </cell>
        </row>
        <row r="37187">
          <cell r="A37187">
            <v>0</v>
          </cell>
          <cell r="B37187">
            <v>0</v>
          </cell>
          <cell r="C37187">
            <v>0</v>
          </cell>
          <cell r="D37187">
            <v>0</v>
          </cell>
        </row>
        <row r="37188">
          <cell r="A37188">
            <v>0</v>
          </cell>
          <cell r="B37188">
            <v>0</v>
          </cell>
          <cell r="C37188">
            <v>0</v>
          </cell>
          <cell r="D37188">
            <v>0</v>
          </cell>
        </row>
        <row r="37189">
          <cell r="A37189">
            <v>0</v>
          </cell>
          <cell r="B37189">
            <v>0</v>
          </cell>
          <cell r="C37189">
            <v>0</v>
          </cell>
          <cell r="D37189">
            <v>0</v>
          </cell>
        </row>
        <row r="37190">
          <cell r="A37190">
            <v>0</v>
          </cell>
          <cell r="B37190">
            <v>0</v>
          </cell>
          <cell r="C37190">
            <v>0</v>
          </cell>
          <cell r="D37190">
            <v>0</v>
          </cell>
        </row>
        <row r="37191">
          <cell r="A37191">
            <v>0</v>
          </cell>
          <cell r="B37191">
            <v>0</v>
          </cell>
          <cell r="C37191">
            <v>0</v>
          </cell>
          <cell r="D37191">
            <v>0</v>
          </cell>
        </row>
        <row r="37192">
          <cell r="A37192">
            <v>0</v>
          </cell>
          <cell r="B37192">
            <v>0</v>
          </cell>
          <cell r="C37192">
            <v>0</v>
          </cell>
          <cell r="D37192">
            <v>0</v>
          </cell>
        </row>
        <row r="37193">
          <cell r="A37193">
            <v>0</v>
          </cell>
          <cell r="B37193">
            <v>0</v>
          </cell>
          <cell r="C37193">
            <v>0</v>
          </cell>
          <cell r="D37193">
            <v>0</v>
          </cell>
        </row>
        <row r="37194">
          <cell r="A37194">
            <v>0</v>
          </cell>
          <cell r="B37194">
            <v>0</v>
          </cell>
          <cell r="C37194">
            <v>0</v>
          </cell>
          <cell r="D37194">
            <v>0</v>
          </cell>
        </row>
        <row r="37195">
          <cell r="A37195">
            <v>0</v>
          </cell>
          <cell r="B37195">
            <v>0</v>
          </cell>
          <cell r="C37195">
            <v>0</v>
          </cell>
          <cell r="D37195">
            <v>0</v>
          </cell>
        </row>
        <row r="37196">
          <cell r="A37196">
            <v>0</v>
          </cell>
          <cell r="B37196">
            <v>0</v>
          </cell>
          <cell r="C37196">
            <v>0</v>
          </cell>
          <cell r="D37196">
            <v>0</v>
          </cell>
        </row>
        <row r="37197">
          <cell r="A37197">
            <v>0</v>
          </cell>
          <cell r="B37197">
            <v>0</v>
          </cell>
          <cell r="C37197">
            <v>0</v>
          </cell>
          <cell r="D37197">
            <v>0</v>
          </cell>
        </row>
        <row r="37198">
          <cell r="A37198">
            <v>0</v>
          </cell>
          <cell r="B37198">
            <v>0</v>
          </cell>
          <cell r="C37198">
            <v>0</v>
          </cell>
          <cell r="D37198">
            <v>0</v>
          </cell>
        </row>
        <row r="37199">
          <cell r="A37199">
            <v>0</v>
          </cell>
          <cell r="B37199">
            <v>0</v>
          </cell>
          <cell r="C37199">
            <v>0</v>
          </cell>
          <cell r="D37199">
            <v>0</v>
          </cell>
        </row>
        <row r="37200">
          <cell r="A37200">
            <v>0</v>
          </cell>
          <cell r="B37200">
            <v>0</v>
          </cell>
          <cell r="C37200">
            <v>0</v>
          </cell>
          <cell r="D37200">
            <v>0</v>
          </cell>
        </row>
        <row r="37201">
          <cell r="A37201">
            <v>0</v>
          </cell>
          <cell r="B37201">
            <v>0</v>
          </cell>
          <cell r="C37201">
            <v>0</v>
          </cell>
          <cell r="D37201">
            <v>0</v>
          </cell>
        </row>
        <row r="37202">
          <cell r="A37202">
            <v>0</v>
          </cell>
          <cell r="B37202">
            <v>0</v>
          </cell>
          <cell r="C37202">
            <v>0</v>
          </cell>
          <cell r="D37202">
            <v>0</v>
          </cell>
        </row>
        <row r="37203">
          <cell r="A37203">
            <v>0</v>
          </cell>
          <cell r="B37203">
            <v>0</v>
          </cell>
          <cell r="C37203">
            <v>0</v>
          </cell>
          <cell r="D37203">
            <v>0</v>
          </cell>
        </row>
        <row r="37204">
          <cell r="A37204">
            <v>0</v>
          </cell>
          <cell r="B37204">
            <v>0</v>
          </cell>
          <cell r="C37204">
            <v>0</v>
          </cell>
          <cell r="D37204">
            <v>0</v>
          </cell>
        </row>
        <row r="37205">
          <cell r="A37205">
            <v>0</v>
          </cell>
          <cell r="B37205">
            <v>0</v>
          </cell>
          <cell r="C37205">
            <v>0</v>
          </cell>
          <cell r="D37205">
            <v>0</v>
          </cell>
        </row>
        <row r="37206">
          <cell r="A37206">
            <v>0</v>
          </cell>
          <cell r="B37206">
            <v>0</v>
          </cell>
          <cell r="C37206">
            <v>0</v>
          </cell>
          <cell r="D37206">
            <v>0</v>
          </cell>
        </row>
        <row r="37207">
          <cell r="A37207">
            <v>0</v>
          </cell>
          <cell r="B37207">
            <v>0</v>
          </cell>
          <cell r="C37207">
            <v>0</v>
          </cell>
          <cell r="D37207">
            <v>0</v>
          </cell>
        </row>
        <row r="37208">
          <cell r="A37208">
            <v>0</v>
          </cell>
          <cell r="B37208">
            <v>0</v>
          </cell>
          <cell r="C37208">
            <v>0</v>
          </cell>
          <cell r="D37208">
            <v>0</v>
          </cell>
        </row>
        <row r="37209">
          <cell r="A37209">
            <v>0</v>
          </cell>
          <cell r="B37209">
            <v>0</v>
          </cell>
          <cell r="C37209">
            <v>0</v>
          </cell>
          <cell r="D37209">
            <v>0</v>
          </cell>
        </row>
        <row r="37210">
          <cell r="A37210">
            <v>0</v>
          </cell>
          <cell r="B37210">
            <v>0</v>
          </cell>
          <cell r="C37210">
            <v>0</v>
          </cell>
          <cell r="D37210">
            <v>0</v>
          </cell>
        </row>
        <row r="37211">
          <cell r="A37211">
            <v>0</v>
          </cell>
          <cell r="B37211">
            <v>0</v>
          </cell>
          <cell r="C37211">
            <v>0</v>
          </cell>
          <cell r="D37211">
            <v>0</v>
          </cell>
        </row>
        <row r="37212">
          <cell r="A37212">
            <v>0</v>
          </cell>
          <cell r="B37212">
            <v>0</v>
          </cell>
          <cell r="C37212">
            <v>0</v>
          </cell>
          <cell r="D37212">
            <v>0</v>
          </cell>
        </row>
        <row r="37213">
          <cell r="A37213">
            <v>0</v>
          </cell>
          <cell r="B37213">
            <v>0</v>
          </cell>
          <cell r="C37213">
            <v>0</v>
          </cell>
          <cell r="D37213">
            <v>0</v>
          </cell>
        </row>
        <row r="37214">
          <cell r="A37214">
            <v>0</v>
          </cell>
          <cell r="B37214">
            <v>0</v>
          </cell>
          <cell r="C37214">
            <v>0</v>
          </cell>
          <cell r="D37214">
            <v>0</v>
          </cell>
        </row>
        <row r="37215">
          <cell r="A37215">
            <v>0</v>
          </cell>
          <cell r="B37215">
            <v>0</v>
          </cell>
          <cell r="C37215">
            <v>0</v>
          </cell>
          <cell r="D37215">
            <v>0</v>
          </cell>
        </row>
        <row r="37216">
          <cell r="A37216">
            <v>0</v>
          </cell>
          <cell r="B37216">
            <v>0</v>
          </cell>
          <cell r="C37216">
            <v>0</v>
          </cell>
          <cell r="D37216">
            <v>0</v>
          </cell>
        </row>
        <row r="37217">
          <cell r="A37217">
            <v>0</v>
          </cell>
          <cell r="B37217">
            <v>0</v>
          </cell>
          <cell r="C37217">
            <v>0</v>
          </cell>
          <cell r="D37217">
            <v>0</v>
          </cell>
        </row>
        <row r="37218">
          <cell r="A37218">
            <v>0</v>
          </cell>
          <cell r="B37218">
            <v>0</v>
          </cell>
          <cell r="C37218">
            <v>0</v>
          </cell>
          <cell r="D37218">
            <v>0</v>
          </cell>
        </row>
        <row r="37219">
          <cell r="A37219">
            <v>0</v>
          </cell>
          <cell r="B37219">
            <v>0</v>
          </cell>
          <cell r="C37219">
            <v>0</v>
          </cell>
          <cell r="D37219">
            <v>0</v>
          </cell>
        </row>
        <row r="37220">
          <cell r="A37220">
            <v>0</v>
          </cell>
          <cell r="B37220">
            <v>0</v>
          </cell>
          <cell r="C37220">
            <v>0</v>
          </cell>
          <cell r="D37220">
            <v>0</v>
          </cell>
        </row>
        <row r="37221">
          <cell r="A37221">
            <v>0</v>
          </cell>
          <cell r="B37221">
            <v>0</v>
          </cell>
          <cell r="C37221">
            <v>0</v>
          </cell>
          <cell r="D37221">
            <v>0</v>
          </cell>
        </row>
        <row r="37222">
          <cell r="A37222">
            <v>0</v>
          </cell>
          <cell r="B37222">
            <v>0</v>
          </cell>
          <cell r="C37222">
            <v>0</v>
          </cell>
          <cell r="D37222">
            <v>0</v>
          </cell>
        </row>
        <row r="37223">
          <cell r="A37223">
            <v>0</v>
          </cell>
          <cell r="B37223">
            <v>0</v>
          </cell>
          <cell r="C37223">
            <v>0</v>
          </cell>
          <cell r="D37223">
            <v>0</v>
          </cell>
        </row>
        <row r="37224">
          <cell r="A37224">
            <v>0</v>
          </cell>
          <cell r="B37224">
            <v>0</v>
          </cell>
          <cell r="C37224">
            <v>0</v>
          </cell>
          <cell r="D37224">
            <v>0</v>
          </cell>
        </row>
        <row r="37225">
          <cell r="A37225">
            <v>0</v>
          </cell>
          <cell r="B37225">
            <v>0</v>
          </cell>
          <cell r="C37225">
            <v>0</v>
          </cell>
          <cell r="D37225">
            <v>0</v>
          </cell>
        </row>
        <row r="37226">
          <cell r="A37226">
            <v>0</v>
          </cell>
          <cell r="B37226">
            <v>0</v>
          </cell>
          <cell r="C37226">
            <v>0</v>
          </cell>
          <cell r="D37226">
            <v>0</v>
          </cell>
        </row>
        <row r="37227">
          <cell r="A37227">
            <v>0</v>
          </cell>
          <cell r="B37227">
            <v>0</v>
          </cell>
          <cell r="C37227">
            <v>0</v>
          </cell>
          <cell r="D37227">
            <v>0</v>
          </cell>
        </row>
        <row r="37228">
          <cell r="A37228">
            <v>0</v>
          </cell>
          <cell r="B37228">
            <v>0</v>
          </cell>
          <cell r="C37228">
            <v>0</v>
          </cell>
          <cell r="D37228">
            <v>0</v>
          </cell>
        </row>
        <row r="37229">
          <cell r="A37229">
            <v>0</v>
          </cell>
          <cell r="B37229">
            <v>0</v>
          </cell>
          <cell r="C37229">
            <v>0</v>
          </cell>
          <cell r="D37229">
            <v>0</v>
          </cell>
        </row>
        <row r="37230">
          <cell r="A37230">
            <v>0</v>
          </cell>
          <cell r="B37230">
            <v>0</v>
          </cell>
          <cell r="C37230">
            <v>0</v>
          </cell>
          <cell r="D37230">
            <v>0</v>
          </cell>
        </row>
        <row r="37231">
          <cell r="A37231">
            <v>0</v>
          </cell>
          <cell r="B37231">
            <v>0</v>
          </cell>
          <cell r="C37231">
            <v>0</v>
          </cell>
          <cell r="D37231">
            <v>0</v>
          </cell>
        </row>
        <row r="37232">
          <cell r="A37232">
            <v>0</v>
          </cell>
          <cell r="B37232">
            <v>0</v>
          </cell>
          <cell r="C37232">
            <v>0</v>
          </cell>
          <cell r="D37232">
            <v>0</v>
          </cell>
        </row>
        <row r="37233">
          <cell r="A37233">
            <v>0</v>
          </cell>
          <cell r="B37233">
            <v>0</v>
          </cell>
          <cell r="C37233">
            <v>0</v>
          </cell>
          <cell r="D37233">
            <v>0</v>
          </cell>
        </row>
        <row r="37234">
          <cell r="A37234">
            <v>0</v>
          </cell>
          <cell r="B37234">
            <v>0</v>
          </cell>
          <cell r="C37234">
            <v>0</v>
          </cell>
          <cell r="D37234">
            <v>0</v>
          </cell>
        </row>
        <row r="37235">
          <cell r="A37235">
            <v>0</v>
          </cell>
          <cell r="B37235">
            <v>0</v>
          </cell>
          <cell r="C37235">
            <v>0</v>
          </cell>
          <cell r="D37235">
            <v>0</v>
          </cell>
        </row>
        <row r="37236">
          <cell r="A37236">
            <v>0</v>
          </cell>
          <cell r="B37236">
            <v>0</v>
          </cell>
          <cell r="C37236">
            <v>0</v>
          </cell>
          <cell r="D37236">
            <v>0</v>
          </cell>
        </row>
        <row r="37237">
          <cell r="A37237">
            <v>0</v>
          </cell>
          <cell r="B37237">
            <v>0</v>
          </cell>
          <cell r="C37237">
            <v>0</v>
          </cell>
          <cell r="D37237">
            <v>0</v>
          </cell>
        </row>
        <row r="37238">
          <cell r="A37238">
            <v>0</v>
          </cell>
          <cell r="B37238">
            <v>0</v>
          </cell>
          <cell r="C37238">
            <v>0</v>
          </cell>
          <cell r="D37238">
            <v>0</v>
          </cell>
        </row>
        <row r="37239">
          <cell r="A37239">
            <v>0</v>
          </cell>
          <cell r="B37239">
            <v>0</v>
          </cell>
          <cell r="C37239">
            <v>0</v>
          </cell>
          <cell r="D37239">
            <v>0</v>
          </cell>
        </row>
        <row r="37240">
          <cell r="A37240">
            <v>0</v>
          </cell>
          <cell r="B37240">
            <v>0</v>
          </cell>
          <cell r="C37240">
            <v>0</v>
          </cell>
          <cell r="D37240">
            <v>0</v>
          </cell>
        </row>
        <row r="37241">
          <cell r="A37241">
            <v>0</v>
          </cell>
          <cell r="B37241">
            <v>0</v>
          </cell>
          <cell r="C37241">
            <v>0</v>
          </cell>
          <cell r="D37241">
            <v>0</v>
          </cell>
        </row>
        <row r="37242">
          <cell r="A37242">
            <v>0</v>
          </cell>
          <cell r="B37242">
            <v>0</v>
          </cell>
          <cell r="C37242">
            <v>0</v>
          </cell>
          <cell r="D37242">
            <v>0</v>
          </cell>
        </row>
        <row r="37243">
          <cell r="A37243">
            <v>0</v>
          </cell>
          <cell r="B37243">
            <v>0</v>
          </cell>
          <cell r="C37243">
            <v>0</v>
          </cell>
          <cell r="D37243">
            <v>0</v>
          </cell>
        </row>
        <row r="37244">
          <cell r="A37244">
            <v>0</v>
          </cell>
          <cell r="B37244">
            <v>0</v>
          </cell>
          <cell r="C37244">
            <v>0</v>
          </cell>
          <cell r="D37244">
            <v>0</v>
          </cell>
        </row>
        <row r="37245">
          <cell r="A37245">
            <v>0</v>
          </cell>
          <cell r="B37245">
            <v>0</v>
          </cell>
          <cell r="C37245">
            <v>0</v>
          </cell>
          <cell r="D37245">
            <v>0</v>
          </cell>
        </row>
        <row r="37246">
          <cell r="A37246">
            <v>0</v>
          </cell>
          <cell r="B37246">
            <v>0</v>
          </cell>
          <cell r="C37246">
            <v>0</v>
          </cell>
          <cell r="D37246">
            <v>0</v>
          </cell>
        </row>
        <row r="37247">
          <cell r="A37247">
            <v>0</v>
          </cell>
          <cell r="B37247">
            <v>0</v>
          </cell>
          <cell r="C37247">
            <v>0</v>
          </cell>
          <cell r="D37247">
            <v>0</v>
          </cell>
        </row>
        <row r="37248">
          <cell r="A37248">
            <v>0</v>
          </cell>
          <cell r="B37248">
            <v>0</v>
          </cell>
          <cell r="C37248">
            <v>0</v>
          </cell>
          <cell r="D37248">
            <v>0</v>
          </cell>
        </row>
        <row r="37249">
          <cell r="A37249">
            <v>0</v>
          </cell>
          <cell r="B37249">
            <v>0</v>
          </cell>
          <cell r="C37249">
            <v>0</v>
          </cell>
          <cell r="D37249">
            <v>0</v>
          </cell>
        </row>
        <row r="37250">
          <cell r="A37250">
            <v>0</v>
          </cell>
          <cell r="B37250">
            <v>0</v>
          </cell>
          <cell r="C37250">
            <v>0</v>
          </cell>
          <cell r="D37250">
            <v>0</v>
          </cell>
        </row>
        <row r="37251">
          <cell r="A37251">
            <v>0</v>
          </cell>
          <cell r="B37251">
            <v>0</v>
          </cell>
          <cell r="C37251">
            <v>0</v>
          </cell>
          <cell r="D37251">
            <v>0</v>
          </cell>
        </row>
        <row r="37252">
          <cell r="A37252">
            <v>0</v>
          </cell>
          <cell r="B37252">
            <v>0</v>
          </cell>
          <cell r="C37252">
            <v>0</v>
          </cell>
          <cell r="D37252">
            <v>0</v>
          </cell>
        </row>
        <row r="37253">
          <cell r="A37253">
            <v>0</v>
          </cell>
          <cell r="B37253">
            <v>0</v>
          </cell>
          <cell r="C37253">
            <v>0</v>
          </cell>
          <cell r="D37253">
            <v>0</v>
          </cell>
        </row>
        <row r="37254">
          <cell r="A37254">
            <v>0</v>
          </cell>
          <cell r="B37254">
            <v>0</v>
          </cell>
          <cell r="C37254">
            <v>0</v>
          </cell>
          <cell r="D37254">
            <v>0</v>
          </cell>
        </row>
        <row r="37255">
          <cell r="A37255">
            <v>0</v>
          </cell>
          <cell r="B37255">
            <v>0</v>
          </cell>
          <cell r="C37255">
            <v>0</v>
          </cell>
          <cell r="D37255">
            <v>0</v>
          </cell>
        </row>
        <row r="37256">
          <cell r="A37256">
            <v>0</v>
          </cell>
          <cell r="B37256">
            <v>0</v>
          </cell>
          <cell r="C37256">
            <v>0</v>
          </cell>
          <cell r="D37256">
            <v>0</v>
          </cell>
        </row>
        <row r="37257">
          <cell r="A37257">
            <v>0</v>
          </cell>
          <cell r="B37257">
            <v>0</v>
          </cell>
          <cell r="C37257">
            <v>0</v>
          </cell>
          <cell r="D37257">
            <v>0</v>
          </cell>
        </row>
        <row r="37258">
          <cell r="A37258">
            <v>0</v>
          </cell>
          <cell r="B37258">
            <v>0</v>
          </cell>
          <cell r="C37258">
            <v>0</v>
          </cell>
          <cell r="D37258">
            <v>0</v>
          </cell>
        </row>
        <row r="37259">
          <cell r="A37259">
            <v>0</v>
          </cell>
          <cell r="B37259">
            <v>0</v>
          </cell>
          <cell r="C37259">
            <v>0</v>
          </cell>
          <cell r="D37259">
            <v>0</v>
          </cell>
        </row>
        <row r="37260">
          <cell r="A37260">
            <v>0</v>
          </cell>
          <cell r="B37260">
            <v>0</v>
          </cell>
          <cell r="C37260">
            <v>0</v>
          </cell>
          <cell r="D37260">
            <v>0</v>
          </cell>
        </row>
        <row r="37261">
          <cell r="A37261">
            <v>0</v>
          </cell>
          <cell r="B37261">
            <v>0</v>
          </cell>
          <cell r="C37261">
            <v>0</v>
          </cell>
          <cell r="D37261">
            <v>0</v>
          </cell>
        </row>
        <row r="37262">
          <cell r="A37262">
            <v>0</v>
          </cell>
          <cell r="B37262">
            <v>0</v>
          </cell>
          <cell r="C37262">
            <v>0</v>
          </cell>
          <cell r="D37262">
            <v>0</v>
          </cell>
        </row>
        <row r="37263">
          <cell r="A37263">
            <v>0</v>
          </cell>
          <cell r="B37263">
            <v>0</v>
          </cell>
          <cell r="C37263">
            <v>0</v>
          </cell>
          <cell r="D37263">
            <v>0</v>
          </cell>
        </row>
        <row r="37264">
          <cell r="A37264">
            <v>0</v>
          </cell>
          <cell r="B37264">
            <v>0</v>
          </cell>
          <cell r="C37264">
            <v>0</v>
          </cell>
          <cell r="D37264">
            <v>0</v>
          </cell>
        </row>
        <row r="37265">
          <cell r="A37265">
            <v>0</v>
          </cell>
          <cell r="B37265">
            <v>0</v>
          </cell>
          <cell r="C37265">
            <v>0</v>
          </cell>
          <cell r="D37265">
            <v>0</v>
          </cell>
        </row>
        <row r="37266">
          <cell r="A37266">
            <v>0</v>
          </cell>
          <cell r="B37266">
            <v>0</v>
          </cell>
          <cell r="C37266">
            <v>0</v>
          </cell>
          <cell r="D37266">
            <v>0</v>
          </cell>
        </row>
        <row r="37267">
          <cell r="A37267">
            <v>0</v>
          </cell>
          <cell r="B37267">
            <v>0</v>
          </cell>
          <cell r="C37267">
            <v>0</v>
          </cell>
          <cell r="D37267">
            <v>0</v>
          </cell>
        </row>
        <row r="37268">
          <cell r="A37268">
            <v>0</v>
          </cell>
          <cell r="B37268">
            <v>0</v>
          </cell>
          <cell r="C37268">
            <v>0</v>
          </cell>
          <cell r="D37268">
            <v>0</v>
          </cell>
        </row>
        <row r="37269">
          <cell r="A37269">
            <v>0</v>
          </cell>
          <cell r="B37269">
            <v>0</v>
          </cell>
          <cell r="C37269">
            <v>0</v>
          </cell>
          <cell r="D37269">
            <v>0</v>
          </cell>
        </row>
        <row r="37270">
          <cell r="A37270">
            <v>0</v>
          </cell>
          <cell r="B37270">
            <v>0</v>
          </cell>
          <cell r="C37270">
            <v>0</v>
          </cell>
          <cell r="D37270">
            <v>0</v>
          </cell>
        </row>
        <row r="37271">
          <cell r="A37271">
            <v>0</v>
          </cell>
          <cell r="B37271">
            <v>0</v>
          </cell>
          <cell r="C37271">
            <v>0</v>
          </cell>
          <cell r="D37271">
            <v>0</v>
          </cell>
        </row>
        <row r="37272">
          <cell r="A37272">
            <v>0</v>
          </cell>
          <cell r="B37272">
            <v>0</v>
          </cell>
          <cell r="C37272">
            <v>0</v>
          </cell>
          <cell r="D37272">
            <v>0</v>
          </cell>
        </row>
        <row r="37273">
          <cell r="A37273">
            <v>0</v>
          </cell>
          <cell r="B37273">
            <v>0</v>
          </cell>
          <cell r="C37273">
            <v>0</v>
          </cell>
          <cell r="D37273">
            <v>0</v>
          </cell>
        </row>
        <row r="37274">
          <cell r="A37274">
            <v>0</v>
          </cell>
          <cell r="B37274">
            <v>0</v>
          </cell>
          <cell r="C37274">
            <v>0</v>
          </cell>
          <cell r="D37274">
            <v>0</v>
          </cell>
        </row>
        <row r="37275">
          <cell r="A37275">
            <v>0</v>
          </cell>
          <cell r="B37275">
            <v>0</v>
          </cell>
          <cell r="C37275">
            <v>0</v>
          </cell>
          <cell r="D37275">
            <v>0</v>
          </cell>
        </row>
        <row r="37276">
          <cell r="A37276">
            <v>0</v>
          </cell>
          <cell r="B37276">
            <v>0</v>
          </cell>
          <cell r="C37276">
            <v>0</v>
          </cell>
          <cell r="D37276">
            <v>0</v>
          </cell>
        </row>
        <row r="37277">
          <cell r="A37277">
            <v>0</v>
          </cell>
          <cell r="B37277">
            <v>0</v>
          </cell>
          <cell r="C37277">
            <v>0</v>
          </cell>
          <cell r="D37277">
            <v>0</v>
          </cell>
        </row>
        <row r="37278">
          <cell r="A37278">
            <v>0</v>
          </cell>
          <cell r="B37278">
            <v>0</v>
          </cell>
          <cell r="C37278">
            <v>0</v>
          </cell>
          <cell r="D37278">
            <v>0</v>
          </cell>
        </row>
        <row r="37279">
          <cell r="A37279">
            <v>0</v>
          </cell>
          <cell r="B37279">
            <v>0</v>
          </cell>
          <cell r="C37279">
            <v>0</v>
          </cell>
          <cell r="D37279">
            <v>0</v>
          </cell>
        </row>
        <row r="37280">
          <cell r="A37280">
            <v>0</v>
          </cell>
          <cell r="B37280">
            <v>0</v>
          </cell>
          <cell r="C37280">
            <v>0</v>
          </cell>
          <cell r="D37280">
            <v>0</v>
          </cell>
        </row>
        <row r="37281">
          <cell r="A37281">
            <v>0</v>
          </cell>
          <cell r="B37281">
            <v>0</v>
          </cell>
          <cell r="C37281">
            <v>0</v>
          </cell>
          <cell r="D37281">
            <v>0</v>
          </cell>
        </row>
        <row r="37282">
          <cell r="A37282">
            <v>0</v>
          </cell>
          <cell r="B37282">
            <v>0</v>
          </cell>
          <cell r="C37282">
            <v>0</v>
          </cell>
          <cell r="D37282">
            <v>0</v>
          </cell>
        </row>
        <row r="37283">
          <cell r="A37283">
            <v>0</v>
          </cell>
          <cell r="B37283">
            <v>0</v>
          </cell>
          <cell r="C37283">
            <v>0</v>
          </cell>
          <cell r="D37283">
            <v>0</v>
          </cell>
        </row>
        <row r="37284">
          <cell r="A37284">
            <v>0</v>
          </cell>
          <cell r="B37284">
            <v>0</v>
          </cell>
          <cell r="C37284">
            <v>0</v>
          </cell>
          <cell r="D37284">
            <v>0</v>
          </cell>
        </row>
        <row r="37285">
          <cell r="A37285">
            <v>0</v>
          </cell>
          <cell r="B37285">
            <v>0</v>
          </cell>
          <cell r="C37285">
            <v>0</v>
          </cell>
          <cell r="D37285">
            <v>0</v>
          </cell>
        </row>
        <row r="37286">
          <cell r="A37286">
            <v>0</v>
          </cell>
          <cell r="B37286">
            <v>0</v>
          </cell>
          <cell r="C37286">
            <v>0</v>
          </cell>
          <cell r="D37286">
            <v>0</v>
          </cell>
        </row>
        <row r="37287">
          <cell r="A37287">
            <v>0</v>
          </cell>
          <cell r="B37287">
            <v>0</v>
          </cell>
          <cell r="C37287">
            <v>0</v>
          </cell>
          <cell r="D37287">
            <v>0</v>
          </cell>
        </row>
        <row r="37288">
          <cell r="A37288">
            <v>0</v>
          </cell>
          <cell r="B37288">
            <v>0</v>
          </cell>
          <cell r="C37288">
            <v>0</v>
          </cell>
          <cell r="D37288">
            <v>0</v>
          </cell>
        </row>
        <row r="37289">
          <cell r="A37289">
            <v>0</v>
          </cell>
          <cell r="B37289">
            <v>0</v>
          </cell>
          <cell r="C37289">
            <v>0</v>
          </cell>
          <cell r="D37289">
            <v>0</v>
          </cell>
        </row>
        <row r="37290">
          <cell r="A37290">
            <v>0</v>
          </cell>
          <cell r="B37290">
            <v>0</v>
          </cell>
          <cell r="C37290">
            <v>0</v>
          </cell>
          <cell r="D37290">
            <v>0</v>
          </cell>
        </row>
        <row r="37291">
          <cell r="A37291">
            <v>0</v>
          </cell>
          <cell r="B37291">
            <v>0</v>
          </cell>
          <cell r="C37291">
            <v>0</v>
          </cell>
          <cell r="D37291">
            <v>0</v>
          </cell>
        </row>
        <row r="37292">
          <cell r="A37292">
            <v>0</v>
          </cell>
          <cell r="B37292">
            <v>0</v>
          </cell>
          <cell r="C37292">
            <v>0</v>
          </cell>
          <cell r="D37292">
            <v>0</v>
          </cell>
        </row>
        <row r="37293">
          <cell r="A37293">
            <v>0</v>
          </cell>
          <cell r="B37293">
            <v>0</v>
          </cell>
          <cell r="C37293">
            <v>0</v>
          </cell>
          <cell r="D37293">
            <v>0</v>
          </cell>
        </row>
        <row r="37294">
          <cell r="A37294">
            <v>0</v>
          </cell>
          <cell r="B37294">
            <v>0</v>
          </cell>
          <cell r="C37294">
            <v>0</v>
          </cell>
          <cell r="D37294">
            <v>0</v>
          </cell>
        </row>
        <row r="37295">
          <cell r="A37295">
            <v>0</v>
          </cell>
          <cell r="B37295">
            <v>0</v>
          </cell>
          <cell r="C37295">
            <v>0</v>
          </cell>
          <cell r="D37295">
            <v>0</v>
          </cell>
        </row>
        <row r="37296">
          <cell r="A37296">
            <v>0</v>
          </cell>
          <cell r="B37296">
            <v>0</v>
          </cell>
          <cell r="C37296">
            <v>0</v>
          </cell>
          <cell r="D37296">
            <v>0</v>
          </cell>
        </row>
        <row r="37297">
          <cell r="A37297">
            <v>0</v>
          </cell>
          <cell r="B37297">
            <v>0</v>
          </cell>
          <cell r="C37297">
            <v>0</v>
          </cell>
          <cell r="D37297">
            <v>0</v>
          </cell>
        </row>
        <row r="37298">
          <cell r="A37298">
            <v>0</v>
          </cell>
          <cell r="B37298">
            <v>0</v>
          </cell>
          <cell r="C37298">
            <v>0</v>
          </cell>
          <cell r="D37298">
            <v>0</v>
          </cell>
        </row>
        <row r="37299">
          <cell r="A37299">
            <v>0</v>
          </cell>
          <cell r="B37299">
            <v>0</v>
          </cell>
          <cell r="C37299">
            <v>0</v>
          </cell>
          <cell r="D37299">
            <v>0</v>
          </cell>
        </row>
        <row r="37300">
          <cell r="A37300">
            <v>0</v>
          </cell>
          <cell r="B37300">
            <v>0</v>
          </cell>
          <cell r="C37300">
            <v>0</v>
          </cell>
          <cell r="D37300">
            <v>0</v>
          </cell>
        </row>
        <row r="37301">
          <cell r="A37301">
            <v>0</v>
          </cell>
          <cell r="B37301">
            <v>0</v>
          </cell>
          <cell r="C37301">
            <v>0</v>
          </cell>
          <cell r="D37301">
            <v>0</v>
          </cell>
        </row>
        <row r="37302">
          <cell r="A37302">
            <v>0</v>
          </cell>
          <cell r="B37302">
            <v>0</v>
          </cell>
          <cell r="C37302">
            <v>0</v>
          </cell>
          <cell r="D37302">
            <v>0</v>
          </cell>
        </row>
        <row r="37303">
          <cell r="A37303">
            <v>0</v>
          </cell>
          <cell r="B37303">
            <v>0</v>
          </cell>
          <cell r="C37303">
            <v>0</v>
          </cell>
          <cell r="D37303">
            <v>0</v>
          </cell>
        </row>
        <row r="37304">
          <cell r="A37304">
            <v>0</v>
          </cell>
          <cell r="B37304">
            <v>0</v>
          </cell>
          <cell r="C37304">
            <v>0</v>
          </cell>
          <cell r="D37304">
            <v>0</v>
          </cell>
        </row>
        <row r="37305">
          <cell r="A37305">
            <v>0</v>
          </cell>
          <cell r="B37305">
            <v>0</v>
          </cell>
          <cell r="C37305">
            <v>0</v>
          </cell>
          <cell r="D37305">
            <v>0</v>
          </cell>
        </row>
        <row r="37306">
          <cell r="A37306">
            <v>0</v>
          </cell>
          <cell r="B37306">
            <v>0</v>
          </cell>
          <cell r="C37306">
            <v>0</v>
          </cell>
          <cell r="D37306">
            <v>0</v>
          </cell>
        </row>
        <row r="37307">
          <cell r="A37307">
            <v>0</v>
          </cell>
          <cell r="B37307">
            <v>0</v>
          </cell>
          <cell r="C37307">
            <v>0</v>
          </cell>
          <cell r="D37307">
            <v>0</v>
          </cell>
        </row>
        <row r="37308">
          <cell r="A37308">
            <v>0</v>
          </cell>
          <cell r="B37308">
            <v>0</v>
          </cell>
          <cell r="C37308">
            <v>0</v>
          </cell>
          <cell r="D37308">
            <v>0</v>
          </cell>
        </row>
        <row r="37309">
          <cell r="A37309">
            <v>0</v>
          </cell>
          <cell r="B37309">
            <v>0</v>
          </cell>
          <cell r="C37309">
            <v>0</v>
          </cell>
          <cell r="D37309">
            <v>0</v>
          </cell>
        </row>
        <row r="37310">
          <cell r="A37310">
            <v>0</v>
          </cell>
          <cell r="B37310">
            <v>0</v>
          </cell>
          <cell r="C37310">
            <v>0</v>
          </cell>
          <cell r="D37310">
            <v>0</v>
          </cell>
        </row>
        <row r="37311">
          <cell r="A37311">
            <v>0</v>
          </cell>
          <cell r="B37311">
            <v>0</v>
          </cell>
          <cell r="C37311">
            <v>0</v>
          </cell>
          <cell r="D37311">
            <v>0</v>
          </cell>
        </row>
        <row r="37312">
          <cell r="A37312">
            <v>0</v>
          </cell>
          <cell r="B37312">
            <v>0</v>
          </cell>
          <cell r="C37312">
            <v>0</v>
          </cell>
          <cell r="D37312">
            <v>0</v>
          </cell>
        </row>
        <row r="37313">
          <cell r="A37313">
            <v>0</v>
          </cell>
          <cell r="B37313">
            <v>0</v>
          </cell>
          <cell r="C37313">
            <v>0</v>
          </cell>
          <cell r="D37313">
            <v>0</v>
          </cell>
        </row>
        <row r="37314">
          <cell r="A37314">
            <v>0</v>
          </cell>
          <cell r="B37314">
            <v>0</v>
          </cell>
          <cell r="C37314">
            <v>0</v>
          </cell>
          <cell r="D37314">
            <v>0</v>
          </cell>
        </row>
        <row r="37315">
          <cell r="A37315">
            <v>0</v>
          </cell>
          <cell r="B37315">
            <v>0</v>
          </cell>
          <cell r="C37315">
            <v>0</v>
          </cell>
          <cell r="D37315">
            <v>0</v>
          </cell>
        </row>
        <row r="37316">
          <cell r="A37316">
            <v>0</v>
          </cell>
          <cell r="B37316">
            <v>0</v>
          </cell>
          <cell r="C37316">
            <v>0</v>
          </cell>
          <cell r="D37316">
            <v>0</v>
          </cell>
        </row>
        <row r="37317">
          <cell r="A37317">
            <v>0</v>
          </cell>
          <cell r="B37317">
            <v>0</v>
          </cell>
          <cell r="C37317">
            <v>0</v>
          </cell>
          <cell r="D37317">
            <v>0</v>
          </cell>
        </row>
        <row r="37318">
          <cell r="A37318">
            <v>0</v>
          </cell>
          <cell r="B37318">
            <v>0</v>
          </cell>
          <cell r="C37318">
            <v>0</v>
          </cell>
          <cell r="D37318">
            <v>0</v>
          </cell>
        </row>
        <row r="37319">
          <cell r="A37319">
            <v>0</v>
          </cell>
          <cell r="B37319">
            <v>0</v>
          </cell>
          <cell r="C37319">
            <v>0</v>
          </cell>
          <cell r="D37319">
            <v>0</v>
          </cell>
        </row>
        <row r="37320">
          <cell r="A37320">
            <v>0</v>
          </cell>
          <cell r="B37320">
            <v>0</v>
          </cell>
          <cell r="C37320">
            <v>0</v>
          </cell>
          <cell r="D37320">
            <v>0</v>
          </cell>
        </row>
        <row r="37321">
          <cell r="A37321">
            <v>0</v>
          </cell>
          <cell r="B37321">
            <v>0</v>
          </cell>
          <cell r="C37321">
            <v>0</v>
          </cell>
          <cell r="D37321">
            <v>0</v>
          </cell>
        </row>
        <row r="37322">
          <cell r="A37322">
            <v>0</v>
          </cell>
          <cell r="B37322">
            <v>0</v>
          </cell>
          <cell r="C37322">
            <v>0</v>
          </cell>
          <cell r="D37322">
            <v>0</v>
          </cell>
        </row>
        <row r="37323">
          <cell r="A37323">
            <v>0</v>
          </cell>
          <cell r="B37323">
            <v>0</v>
          </cell>
          <cell r="C37323">
            <v>0</v>
          </cell>
          <cell r="D37323">
            <v>0</v>
          </cell>
        </row>
        <row r="37324">
          <cell r="A37324">
            <v>0</v>
          </cell>
          <cell r="B37324">
            <v>0</v>
          </cell>
          <cell r="C37324">
            <v>0</v>
          </cell>
          <cell r="D37324">
            <v>0</v>
          </cell>
        </row>
        <row r="37325">
          <cell r="A37325">
            <v>0</v>
          </cell>
          <cell r="B37325">
            <v>0</v>
          </cell>
          <cell r="C37325">
            <v>0</v>
          </cell>
          <cell r="D37325">
            <v>0</v>
          </cell>
        </row>
        <row r="37326">
          <cell r="A37326">
            <v>0</v>
          </cell>
          <cell r="B37326">
            <v>0</v>
          </cell>
          <cell r="C37326">
            <v>0</v>
          </cell>
          <cell r="D37326">
            <v>0</v>
          </cell>
        </row>
        <row r="37327">
          <cell r="A37327">
            <v>0</v>
          </cell>
          <cell r="B37327">
            <v>0</v>
          </cell>
          <cell r="C37327">
            <v>0</v>
          </cell>
          <cell r="D37327">
            <v>0</v>
          </cell>
        </row>
        <row r="37328">
          <cell r="A37328">
            <v>0</v>
          </cell>
          <cell r="B37328">
            <v>0</v>
          </cell>
          <cell r="C37328">
            <v>0</v>
          </cell>
          <cell r="D37328">
            <v>0</v>
          </cell>
        </row>
        <row r="37329">
          <cell r="A37329">
            <v>0</v>
          </cell>
          <cell r="B37329">
            <v>0</v>
          </cell>
          <cell r="C37329">
            <v>0</v>
          </cell>
          <cell r="D37329">
            <v>0</v>
          </cell>
        </row>
        <row r="37330">
          <cell r="A37330">
            <v>0</v>
          </cell>
          <cell r="B37330">
            <v>0</v>
          </cell>
          <cell r="C37330">
            <v>0</v>
          </cell>
          <cell r="D37330">
            <v>0</v>
          </cell>
        </row>
        <row r="37331">
          <cell r="A37331">
            <v>0</v>
          </cell>
          <cell r="B37331">
            <v>0</v>
          </cell>
          <cell r="C37331">
            <v>0</v>
          </cell>
          <cell r="D37331">
            <v>0</v>
          </cell>
        </row>
        <row r="37332">
          <cell r="A37332">
            <v>0</v>
          </cell>
          <cell r="B37332">
            <v>0</v>
          </cell>
          <cell r="C37332">
            <v>0</v>
          </cell>
          <cell r="D37332">
            <v>0</v>
          </cell>
        </row>
        <row r="37333">
          <cell r="A37333">
            <v>0</v>
          </cell>
          <cell r="B37333">
            <v>0</v>
          </cell>
          <cell r="C37333">
            <v>0</v>
          </cell>
          <cell r="D37333">
            <v>0</v>
          </cell>
        </row>
        <row r="37334">
          <cell r="A37334">
            <v>0</v>
          </cell>
          <cell r="B37334">
            <v>0</v>
          </cell>
          <cell r="C37334">
            <v>0</v>
          </cell>
          <cell r="D37334">
            <v>0</v>
          </cell>
        </row>
        <row r="37335">
          <cell r="A37335">
            <v>0</v>
          </cell>
          <cell r="B37335">
            <v>0</v>
          </cell>
          <cell r="C37335">
            <v>0</v>
          </cell>
          <cell r="D37335">
            <v>0</v>
          </cell>
        </row>
        <row r="37336">
          <cell r="A37336">
            <v>0</v>
          </cell>
          <cell r="B37336">
            <v>0</v>
          </cell>
          <cell r="C37336">
            <v>0</v>
          </cell>
          <cell r="D37336">
            <v>0</v>
          </cell>
        </row>
        <row r="37337">
          <cell r="A37337">
            <v>0</v>
          </cell>
          <cell r="B37337">
            <v>0</v>
          </cell>
          <cell r="C37337">
            <v>0</v>
          </cell>
          <cell r="D37337">
            <v>0</v>
          </cell>
        </row>
        <row r="37338">
          <cell r="A37338">
            <v>0</v>
          </cell>
          <cell r="B37338">
            <v>0</v>
          </cell>
          <cell r="C37338">
            <v>0</v>
          </cell>
          <cell r="D37338">
            <v>0</v>
          </cell>
        </row>
        <row r="37339">
          <cell r="A37339">
            <v>0</v>
          </cell>
          <cell r="B37339">
            <v>0</v>
          </cell>
          <cell r="C37339">
            <v>0</v>
          </cell>
          <cell r="D37339">
            <v>0</v>
          </cell>
        </row>
        <row r="37340">
          <cell r="A37340">
            <v>0</v>
          </cell>
          <cell r="B37340">
            <v>0</v>
          </cell>
          <cell r="C37340">
            <v>0</v>
          </cell>
          <cell r="D37340">
            <v>0</v>
          </cell>
        </row>
        <row r="37341">
          <cell r="A37341">
            <v>0</v>
          </cell>
          <cell r="B37341">
            <v>0</v>
          </cell>
          <cell r="C37341">
            <v>0</v>
          </cell>
          <cell r="D37341">
            <v>0</v>
          </cell>
        </row>
        <row r="37342">
          <cell r="A37342">
            <v>0</v>
          </cell>
          <cell r="B37342">
            <v>0</v>
          </cell>
          <cell r="C37342">
            <v>0</v>
          </cell>
          <cell r="D37342">
            <v>0</v>
          </cell>
        </row>
        <row r="37343">
          <cell r="A37343">
            <v>0</v>
          </cell>
          <cell r="B37343">
            <v>0</v>
          </cell>
          <cell r="C37343">
            <v>0</v>
          </cell>
          <cell r="D37343">
            <v>0</v>
          </cell>
        </row>
        <row r="37344">
          <cell r="A37344">
            <v>0</v>
          </cell>
          <cell r="B37344">
            <v>0</v>
          </cell>
          <cell r="C37344">
            <v>0</v>
          </cell>
          <cell r="D37344">
            <v>0</v>
          </cell>
        </row>
        <row r="37345">
          <cell r="A37345">
            <v>0</v>
          </cell>
          <cell r="B37345">
            <v>0</v>
          </cell>
          <cell r="C37345">
            <v>0</v>
          </cell>
          <cell r="D37345">
            <v>0</v>
          </cell>
        </row>
        <row r="37346">
          <cell r="A37346">
            <v>0</v>
          </cell>
          <cell r="B37346">
            <v>0</v>
          </cell>
          <cell r="C37346">
            <v>0</v>
          </cell>
          <cell r="D37346">
            <v>0</v>
          </cell>
        </row>
        <row r="37347">
          <cell r="A37347">
            <v>0</v>
          </cell>
          <cell r="B37347">
            <v>0</v>
          </cell>
          <cell r="C37347">
            <v>0</v>
          </cell>
          <cell r="D37347">
            <v>0</v>
          </cell>
        </row>
        <row r="37348">
          <cell r="A37348">
            <v>0</v>
          </cell>
          <cell r="B37348">
            <v>0</v>
          </cell>
          <cell r="C37348">
            <v>0</v>
          </cell>
          <cell r="D37348">
            <v>0</v>
          </cell>
        </row>
        <row r="37349">
          <cell r="A37349">
            <v>0</v>
          </cell>
          <cell r="B37349">
            <v>0</v>
          </cell>
          <cell r="C37349">
            <v>0</v>
          </cell>
          <cell r="D37349">
            <v>0</v>
          </cell>
        </row>
        <row r="37350">
          <cell r="A37350">
            <v>0</v>
          </cell>
          <cell r="B37350">
            <v>0</v>
          </cell>
          <cell r="C37350">
            <v>0</v>
          </cell>
          <cell r="D37350">
            <v>0</v>
          </cell>
        </row>
        <row r="37351">
          <cell r="A37351">
            <v>0</v>
          </cell>
          <cell r="B37351">
            <v>0</v>
          </cell>
          <cell r="C37351">
            <v>0</v>
          </cell>
          <cell r="D37351">
            <v>0</v>
          </cell>
        </row>
        <row r="37352">
          <cell r="A37352">
            <v>0</v>
          </cell>
          <cell r="B37352">
            <v>0</v>
          </cell>
          <cell r="C37352">
            <v>0</v>
          </cell>
          <cell r="D37352">
            <v>0</v>
          </cell>
        </row>
        <row r="37353">
          <cell r="A37353">
            <v>0</v>
          </cell>
          <cell r="B37353">
            <v>0</v>
          </cell>
          <cell r="C37353">
            <v>0</v>
          </cell>
          <cell r="D37353">
            <v>0</v>
          </cell>
        </row>
        <row r="37354">
          <cell r="A37354">
            <v>0</v>
          </cell>
          <cell r="B37354">
            <v>0</v>
          </cell>
          <cell r="C37354">
            <v>0</v>
          </cell>
          <cell r="D37354">
            <v>0</v>
          </cell>
        </row>
        <row r="37355">
          <cell r="A37355">
            <v>0</v>
          </cell>
          <cell r="B37355">
            <v>0</v>
          </cell>
          <cell r="C37355">
            <v>0</v>
          </cell>
          <cell r="D37355">
            <v>0</v>
          </cell>
        </row>
        <row r="37356">
          <cell r="A37356">
            <v>0</v>
          </cell>
          <cell r="B37356">
            <v>0</v>
          </cell>
          <cell r="C37356">
            <v>0</v>
          </cell>
          <cell r="D37356">
            <v>0</v>
          </cell>
        </row>
        <row r="37357">
          <cell r="A37357">
            <v>0</v>
          </cell>
          <cell r="B37357">
            <v>0</v>
          </cell>
          <cell r="C37357">
            <v>0</v>
          </cell>
          <cell r="D37357">
            <v>0</v>
          </cell>
        </row>
        <row r="37358">
          <cell r="A37358">
            <v>0</v>
          </cell>
          <cell r="B37358">
            <v>0</v>
          </cell>
          <cell r="C37358">
            <v>0</v>
          </cell>
          <cell r="D37358">
            <v>0</v>
          </cell>
        </row>
        <row r="37359">
          <cell r="A37359">
            <v>0</v>
          </cell>
          <cell r="B37359">
            <v>0</v>
          </cell>
          <cell r="C37359">
            <v>0</v>
          </cell>
          <cell r="D37359">
            <v>0</v>
          </cell>
        </row>
        <row r="37360">
          <cell r="A37360">
            <v>0</v>
          </cell>
          <cell r="B37360">
            <v>0</v>
          </cell>
          <cell r="C37360">
            <v>0</v>
          </cell>
          <cell r="D37360">
            <v>0</v>
          </cell>
        </row>
        <row r="37361">
          <cell r="A37361">
            <v>0</v>
          </cell>
          <cell r="B37361">
            <v>0</v>
          </cell>
          <cell r="C37361">
            <v>0</v>
          </cell>
          <cell r="D37361">
            <v>0</v>
          </cell>
        </row>
        <row r="37362">
          <cell r="A37362">
            <v>0</v>
          </cell>
          <cell r="B37362">
            <v>0</v>
          </cell>
          <cell r="C37362">
            <v>0</v>
          </cell>
          <cell r="D37362">
            <v>0</v>
          </cell>
        </row>
        <row r="37363">
          <cell r="A37363">
            <v>0</v>
          </cell>
          <cell r="B37363">
            <v>0</v>
          </cell>
          <cell r="C37363">
            <v>0</v>
          </cell>
          <cell r="D37363">
            <v>0</v>
          </cell>
        </row>
        <row r="37364">
          <cell r="A37364">
            <v>0</v>
          </cell>
          <cell r="B37364">
            <v>0</v>
          </cell>
          <cell r="C37364">
            <v>0</v>
          </cell>
          <cell r="D37364">
            <v>0</v>
          </cell>
        </row>
        <row r="37365">
          <cell r="A37365">
            <v>0</v>
          </cell>
          <cell r="B37365">
            <v>0</v>
          </cell>
          <cell r="C37365">
            <v>0</v>
          </cell>
          <cell r="D37365">
            <v>0</v>
          </cell>
        </row>
        <row r="37366">
          <cell r="A37366">
            <v>0</v>
          </cell>
          <cell r="B37366">
            <v>0</v>
          </cell>
          <cell r="C37366">
            <v>0</v>
          </cell>
          <cell r="D37366">
            <v>0</v>
          </cell>
        </row>
        <row r="37367">
          <cell r="A37367">
            <v>0</v>
          </cell>
          <cell r="B37367">
            <v>0</v>
          </cell>
          <cell r="C37367">
            <v>0</v>
          </cell>
          <cell r="D37367">
            <v>0</v>
          </cell>
        </row>
        <row r="37368">
          <cell r="A37368">
            <v>0</v>
          </cell>
          <cell r="B37368">
            <v>0</v>
          </cell>
          <cell r="C37368">
            <v>0</v>
          </cell>
          <cell r="D37368">
            <v>0</v>
          </cell>
        </row>
        <row r="37369">
          <cell r="A37369">
            <v>0</v>
          </cell>
          <cell r="B37369">
            <v>0</v>
          </cell>
          <cell r="C37369">
            <v>0</v>
          </cell>
          <cell r="D37369">
            <v>0</v>
          </cell>
        </row>
        <row r="37370">
          <cell r="A37370">
            <v>0</v>
          </cell>
          <cell r="B37370">
            <v>0</v>
          </cell>
          <cell r="C37370">
            <v>0</v>
          </cell>
          <cell r="D37370">
            <v>0</v>
          </cell>
        </row>
        <row r="37371">
          <cell r="A37371">
            <v>0</v>
          </cell>
          <cell r="B37371">
            <v>0</v>
          </cell>
          <cell r="C37371">
            <v>0</v>
          </cell>
          <cell r="D37371">
            <v>0</v>
          </cell>
        </row>
        <row r="37372">
          <cell r="A37372">
            <v>0</v>
          </cell>
          <cell r="B37372">
            <v>0</v>
          </cell>
          <cell r="C37372">
            <v>0</v>
          </cell>
          <cell r="D37372">
            <v>0</v>
          </cell>
        </row>
        <row r="37373">
          <cell r="A37373">
            <v>0</v>
          </cell>
          <cell r="B37373">
            <v>0</v>
          </cell>
          <cell r="C37373">
            <v>0</v>
          </cell>
          <cell r="D37373">
            <v>0</v>
          </cell>
        </row>
        <row r="37374">
          <cell r="A37374">
            <v>0</v>
          </cell>
          <cell r="B37374">
            <v>0</v>
          </cell>
          <cell r="C37374">
            <v>0</v>
          </cell>
          <cell r="D37374">
            <v>0</v>
          </cell>
        </row>
        <row r="37375">
          <cell r="A37375">
            <v>0</v>
          </cell>
          <cell r="B37375">
            <v>0</v>
          </cell>
          <cell r="C37375">
            <v>0</v>
          </cell>
          <cell r="D37375">
            <v>0</v>
          </cell>
        </row>
        <row r="37376">
          <cell r="A37376">
            <v>0</v>
          </cell>
          <cell r="B37376">
            <v>0</v>
          </cell>
          <cell r="C37376">
            <v>0</v>
          </cell>
          <cell r="D37376">
            <v>0</v>
          </cell>
        </row>
        <row r="37377">
          <cell r="A37377">
            <v>0</v>
          </cell>
          <cell r="B37377">
            <v>0</v>
          </cell>
          <cell r="C37377">
            <v>0</v>
          </cell>
          <cell r="D37377">
            <v>0</v>
          </cell>
        </row>
        <row r="37378">
          <cell r="A37378">
            <v>0</v>
          </cell>
          <cell r="B37378">
            <v>0</v>
          </cell>
          <cell r="C37378">
            <v>0</v>
          </cell>
          <cell r="D37378">
            <v>0</v>
          </cell>
        </row>
        <row r="37379">
          <cell r="A37379">
            <v>0</v>
          </cell>
          <cell r="B37379">
            <v>0</v>
          </cell>
          <cell r="C37379">
            <v>0</v>
          </cell>
          <cell r="D37379">
            <v>0</v>
          </cell>
        </row>
        <row r="37380">
          <cell r="A37380">
            <v>0</v>
          </cell>
          <cell r="B37380">
            <v>0</v>
          </cell>
          <cell r="C37380">
            <v>0</v>
          </cell>
          <cell r="D37380">
            <v>0</v>
          </cell>
        </row>
        <row r="37381">
          <cell r="A37381">
            <v>0</v>
          </cell>
          <cell r="B37381">
            <v>0</v>
          </cell>
          <cell r="C37381">
            <v>0</v>
          </cell>
          <cell r="D37381">
            <v>0</v>
          </cell>
        </row>
        <row r="37382">
          <cell r="A37382">
            <v>0</v>
          </cell>
          <cell r="B37382">
            <v>0</v>
          </cell>
          <cell r="C37382">
            <v>0</v>
          </cell>
          <cell r="D37382">
            <v>0</v>
          </cell>
        </row>
        <row r="37383">
          <cell r="A37383">
            <v>0</v>
          </cell>
          <cell r="B37383">
            <v>0</v>
          </cell>
          <cell r="C37383">
            <v>0</v>
          </cell>
          <cell r="D37383">
            <v>0</v>
          </cell>
        </row>
        <row r="37384">
          <cell r="A37384">
            <v>0</v>
          </cell>
          <cell r="B37384">
            <v>0</v>
          </cell>
          <cell r="C37384">
            <v>0</v>
          </cell>
          <cell r="D37384">
            <v>0</v>
          </cell>
        </row>
        <row r="37385">
          <cell r="A37385">
            <v>0</v>
          </cell>
          <cell r="B37385">
            <v>0</v>
          </cell>
          <cell r="C37385">
            <v>0</v>
          </cell>
          <cell r="D37385">
            <v>0</v>
          </cell>
        </row>
        <row r="37386">
          <cell r="A37386">
            <v>0</v>
          </cell>
          <cell r="B37386">
            <v>0</v>
          </cell>
          <cell r="C37386">
            <v>0</v>
          </cell>
          <cell r="D37386">
            <v>0</v>
          </cell>
        </row>
        <row r="37387">
          <cell r="A37387">
            <v>0</v>
          </cell>
          <cell r="B37387">
            <v>0</v>
          </cell>
          <cell r="C37387">
            <v>0</v>
          </cell>
          <cell r="D37387">
            <v>0</v>
          </cell>
        </row>
        <row r="37388">
          <cell r="A37388">
            <v>0</v>
          </cell>
          <cell r="B37388">
            <v>0</v>
          </cell>
          <cell r="C37388">
            <v>0</v>
          </cell>
          <cell r="D37388">
            <v>0</v>
          </cell>
        </row>
        <row r="37389">
          <cell r="A37389">
            <v>0</v>
          </cell>
          <cell r="B37389">
            <v>0</v>
          </cell>
          <cell r="C37389">
            <v>0</v>
          </cell>
          <cell r="D37389">
            <v>0</v>
          </cell>
        </row>
        <row r="37390">
          <cell r="A37390">
            <v>0</v>
          </cell>
          <cell r="B37390">
            <v>0</v>
          </cell>
          <cell r="C37390">
            <v>0</v>
          </cell>
          <cell r="D37390">
            <v>0</v>
          </cell>
        </row>
        <row r="37391">
          <cell r="A37391">
            <v>0</v>
          </cell>
          <cell r="B37391">
            <v>0</v>
          </cell>
          <cell r="C37391">
            <v>0</v>
          </cell>
          <cell r="D37391">
            <v>0</v>
          </cell>
        </row>
        <row r="37392">
          <cell r="A37392">
            <v>0</v>
          </cell>
          <cell r="B37392">
            <v>0</v>
          </cell>
          <cell r="C37392">
            <v>0</v>
          </cell>
          <cell r="D37392">
            <v>0</v>
          </cell>
        </row>
        <row r="37393">
          <cell r="A37393">
            <v>0</v>
          </cell>
          <cell r="B37393">
            <v>0</v>
          </cell>
          <cell r="C37393">
            <v>0</v>
          </cell>
          <cell r="D37393">
            <v>0</v>
          </cell>
        </row>
        <row r="37394">
          <cell r="A37394">
            <v>0</v>
          </cell>
          <cell r="B37394">
            <v>0</v>
          </cell>
          <cell r="C37394">
            <v>0</v>
          </cell>
          <cell r="D37394">
            <v>0</v>
          </cell>
        </row>
        <row r="37395">
          <cell r="A37395">
            <v>0</v>
          </cell>
          <cell r="B37395">
            <v>0</v>
          </cell>
          <cell r="C37395">
            <v>0</v>
          </cell>
          <cell r="D37395">
            <v>0</v>
          </cell>
        </row>
        <row r="37396">
          <cell r="A37396">
            <v>0</v>
          </cell>
          <cell r="B37396">
            <v>0</v>
          </cell>
          <cell r="C37396">
            <v>0</v>
          </cell>
          <cell r="D37396">
            <v>0</v>
          </cell>
        </row>
        <row r="37397">
          <cell r="A37397">
            <v>0</v>
          </cell>
          <cell r="B37397">
            <v>0</v>
          </cell>
          <cell r="C37397">
            <v>0</v>
          </cell>
          <cell r="D37397">
            <v>0</v>
          </cell>
        </row>
        <row r="37398">
          <cell r="A37398">
            <v>0</v>
          </cell>
          <cell r="B37398">
            <v>0</v>
          </cell>
          <cell r="C37398">
            <v>0</v>
          </cell>
          <cell r="D37398">
            <v>0</v>
          </cell>
        </row>
        <row r="37399">
          <cell r="A37399">
            <v>0</v>
          </cell>
          <cell r="B37399">
            <v>0</v>
          </cell>
          <cell r="C37399">
            <v>0</v>
          </cell>
          <cell r="D37399">
            <v>0</v>
          </cell>
        </row>
        <row r="37400">
          <cell r="A37400">
            <v>0</v>
          </cell>
          <cell r="B37400">
            <v>0</v>
          </cell>
          <cell r="C37400">
            <v>0</v>
          </cell>
          <cell r="D37400">
            <v>0</v>
          </cell>
        </row>
        <row r="37401">
          <cell r="A37401">
            <v>0</v>
          </cell>
          <cell r="B37401">
            <v>0</v>
          </cell>
          <cell r="C37401">
            <v>0</v>
          </cell>
          <cell r="D37401">
            <v>0</v>
          </cell>
        </row>
        <row r="37402">
          <cell r="A37402">
            <v>0</v>
          </cell>
          <cell r="B37402">
            <v>0</v>
          </cell>
          <cell r="C37402">
            <v>0</v>
          </cell>
          <cell r="D37402">
            <v>0</v>
          </cell>
        </row>
        <row r="37403">
          <cell r="A37403">
            <v>0</v>
          </cell>
          <cell r="B37403">
            <v>0</v>
          </cell>
          <cell r="C37403">
            <v>0</v>
          </cell>
          <cell r="D37403">
            <v>0</v>
          </cell>
        </row>
        <row r="37404">
          <cell r="A37404">
            <v>0</v>
          </cell>
          <cell r="B37404">
            <v>0</v>
          </cell>
          <cell r="C37404">
            <v>0</v>
          </cell>
          <cell r="D37404">
            <v>0</v>
          </cell>
        </row>
        <row r="37405">
          <cell r="A37405">
            <v>0</v>
          </cell>
          <cell r="B37405">
            <v>0</v>
          </cell>
          <cell r="C37405">
            <v>0</v>
          </cell>
          <cell r="D37405">
            <v>0</v>
          </cell>
        </row>
        <row r="37406">
          <cell r="A37406">
            <v>0</v>
          </cell>
          <cell r="B37406">
            <v>0</v>
          </cell>
          <cell r="C37406">
            <v>0</v>
          </cell>
          <cell r="D37406">
            <v>0</v>
          </cell>
        </row>
        <row r="37407">
          <cell r="A37407">
            <v>0</v>
          </cell>
          <cell r="B37407">
            <v>0</v>
          </cell>
          <cell r="C37407">
            <v>0</v>
          </cell>
          <cell r="D37407">
            <v>0</v>
          </cell>
        </row>
        <row r="37408">
          <cell r="A37408">
            <v>0</v>
          </cell>
          <cell r="B37408">
            <v>0</v>
          </cell>
          <cell r="C37408">
            <v>0</v>
          </cell>
          <cell r="D37408">
            <v>0</v>
          </cell>
        </row>
        <row r="37409">
          <cell r="A37409">
            <v>0</v>
          </cell>
          <cell r="B37409">
            <v>0</v>
          </cell>
          <cell r="C37409">
            <v>0</v>
          </cell>
          <cell r="D37409">
            <v>0</v>
          </cell>
        </row>
        <row r="37410">
          <cell r="A37410">
            <v>0</v>
          </cell>
          <cell r="B37410">
            <v>0</v>
          </cell>
          <cell r="C37410">
            <v>0</v>
          </cell>
          <cell r="D37410">
            <v>0</v>
          </cell>
        </row>
        <row r="37411">
          <cell r="A37411">
            <v>0</v>
          </cell>
          <cell r="B37411">
            <v>0</v>
          </cell>
          <cell r="C37411">
            <v>0</v>
          </cell>
          <cell r="D37411">
            <v>0</v>
          </cell>
        </row>
        <row r="37412">
          <cell r="A37412">
            <v>0</v>
          </cell>
          <cell r="B37412">
            <v>0</v>
          </cell>
          <cell r="C37412">
            <v>0</v>
          </cell>
          <cell r="D37412">
            <v>0</v>
          </cell>
        </row>
        <row r="37413">
          <cell r="A37413">
            <v>0</v>
          </cell>
          <cell r="B37413">
            <v>0</v>
          </cell>
          <cell r="C37413">
            <v>0</v>
          </cell>
          <cell r="D37413">
            <v>0</v>
          </cell>
        </row>
        <row r="37414">
          <cell r="A37414">
            <v>0</v>
          </cell>
          <cell r="B37414">
            <v>0</v>
          </cell>
          <cell r="C37414">
            <v>0</v>
          </cell>
          <cell r="D37414">
            <v>0</v>
          </cell>
        </row>
        <row r="37415">
          <cell r="A37415">
            <v>0</v>
          </cell>
          <cell r="B37415">
            <v>0</v>
          </cell>
          <cell r="C37415">
            <v>0</v>
          </cell>
          <cell r="D37415">
            <v>0</v>
          </cell>
        </row>
        <row r="37416">
          <cell r="A37416">
            <v>0</v>
          </cell>
          <cell r="B37416">
            <v>0</v>
          </cell>
          <cell r="C37416">
            <v>0</v>
          </cell>
          <cell r="D37416">
            <v>0</v>
          </cell>
        </row>
        <row r="37417">
          <cell r="A37417">
            <v>0</v>
          </cell>
          <cell r="B37417">
            <v>0</v>
          </cell>
          <cell r="C37417">
            <v>0</v>
          </cell>
          <cell r="D37417">
            <v>0</v>
          </cell>
        </row>
        <row r="37418">
          <cell r="A37418">
            <v>0</v>
          </cell>
          <cell r="B37418">
            <v>0</v>
          </cell>
          <cell r="C37418">
            <v>0</v>
          </cell>
          <cell r="D37418">
            <v>0</v>
          </cell>
        </row>
        <row r="37419">
          <cell r="A37419">
            <v>0</v>
          </cell>
          <cell r="B37419">
            <v>0</v>
          </cell>
          <cell r="C37419">
            <v>0</v>
          </cell>
          <cell r="D37419">
            <v>0</v>
          </cell>
        </row>
        <row r="37420">
          <cell r="A37420">
            <v>0</v>
          </cell>
          <cell r="B37420">
            <v>0</v>
          </cell>
          <cell r="C37420">
            <v>0</v>
          </cell>
          <cell r="D37420">
            <v>0</v>
          </cell>
        </row>
        <row r="37421">
          <cell r="A37421">
            <v>0</v>
          </cell>
          <cell r="B37421">
            <v>0</v>
          </cell>
          <cell r="C37421">
            <v>0</v>
          </cell>
          <cell r="D37421">
            <v>0</v>
          </cell>
        </row>
        <row r="37422">
          <cell r="A37422">
            <v>0</v>
          </cell>
          <cell r="B37422">
            <v>0</v>
          </cell>
          <cell r="C37422">
            <v>0</v>
          </cell>
          <cell r="D37422">
            <v>0</v>
          </cell>
        </row>
        <row r="37423">
          <cell r="A37423">
            <v>0</v>
          </cell>
          <cell r="B37423">
            <v>0</v>
          </cell>
          <cell r="C37423">
            <v>0</v>
          </cell>
          <cell r="D37423">
            <v>0</v>
          </cell>
        </row>
        <row r="37424">
          <cell r="A37424">
            <v>0</v>
          </cell>
          <cell r="B37424">
            <v>0</v>
          </cell>
          <cell r="C37424">
            <v>0</v>
          </cell>
          <cell r="D37424">
            <v>0</v>
          </cell>
        </row>
        <row r="37425">
          <cell r="A37425">
            <v>0</v>
          </cell>
          <cell r="B37425">
            <v>0</v>
          </cell>
          <cell r="C37425">
            <v>0</v>
          </cell>
          <cell r="D37425">
            <v>0</v>
          </cell>
        </row>
        <row r="37426">
          <cell r="A37426">
            <v>0</v>
          </cell>
          <cell r="B37426">
            <v>0</v>
          </cell>
          <cell r="C37426">
            <v>0</v>
          </cell>
          <cell r="D37426">
            <v>0</v>
          </cell>
        </row>
        <row r="37427">
          <cell r="A37427">
            <v>0</v>
          </cell>
          <cell r="B37427">
            <v>0</v>
          </cell>
          <cell r="C37427">
            <v>0</v>
          </cell>
          <cell r="D37427">
            <v>0</v>
          </cell>
        </row>
        <row r="37428">
          <cell r="A37428">
            <v>0</v>
          </cell>
          <cell r="B37428">
            <v>0</v>
          </cell>
          <cell r="C37428">
            <v>0</v>
          </cell>
          <cell r="D37428">
            <v>0</v>
          </cell>
        </row>
        <row r="37429">
          <cell r="A37429">
            <v>0</v>
          </cell>
          <cell r="B37429">
            <v>0</v>
          </cell>
          <cell r="C37429">
            <v>0</v>
          </cell>
          <cell r="D37429">
            <v>0</v>
          </cell>
        </row>
        <row r="37430">
          <cell r="A37430">
            <v>0</v>
          </cell>
          <cell r="B37430">
            <v>0</v>
          </cell>
          <cell r="C37430">
            <v>0</v>
          </cell>
          <cell r="D37430">
            <v>0</v>
          </cell>
        </row>
        <row r="37431">
          <cell r="A37431">
            <v>0</v>
          </cell>
          <cell r="B37431">
            <v>0</v>
          </cell>
          <cell r="C37431">
            <v>0</v>
          </cell>
          <cell r="D37431">
            <v>0</v>
          </cell>
        </row>
        <row r="37432">
          <cell r="A37432">
            <v>0</v>
          </cell>
          <cell r="B37432">
            <v>0</v>
          </cell>
          <cell r="C37432">
            <v>0</v>
          </cell>
          <cell r="D37432">
            <v>0</v>
          </cell>
        </row>
        <row r="37433">
          <cell r="A37433">
            <v>0</v>
          </cell>
          <cell r="B37433">
            <v>0</v>
          </cell>
          <cell r="C37433">
            <v>0</v>
          </cell>
          <cell r="D37433">
            <v>0</v>
          </cell>
        </row>
        <row r="37434">
          <cell r="A37434">
            <v>0</v>
          </cell>
          <cell r="B37434">
            <v>0</v>
          </cell>
          <cell r="C37434">
            <v>0</v>
          </cell>
          <cell r="D37434">
            <v>0</v>
          </cell>
        </row>
        <row r="37435">
          <cell r="A37435">
            <v>0</v>
          </cell>
          <cell r="B37435">
            <v>0</v>
          </cell>
          <cell r="C37435">
            <v>0</v>
          </cell>
          <cell r="D37435">
            <v>0</v>
          </cell>
        </row>
        <row r="37436">
          <cell r="A37436">
            <v>0</v>
          </cell>
          <cell r="B37436">
            <v>0</v>
          </cell>
          <cell r="C37436">
            <v>0</v>
          </cell>
          <cell r="D37436">
            <v>0</v>
          </cell>
        </row>
        <row r="37437">
          <cell r="A37437">
            <v>0</v>
          </cell>
          <cell r="B37437">
            <v>0</v>
          </cell>
          <cell r="C37437">
            <v>0</v>
          </cell>
          <cell r="D37437">
            <v>0</v>
          </cell>
        </row>
        <row r="37438">
          <cell r="A37438">
            <v>0</v>
          </cell>
          <cell r="B37438">
            <v>0</v>
          </cell>
          <cell r="C37438">
            <v>0</v>
          </cell>
          <cell r="D37438">
            <v>0</v>
          </cell>
        </row>
        <row r="37439">
          <cell r="A37439">
            <v>0</v>
          </cell>
          <cell r="B37439">
            <v>0</v>
          </cell>
          <cell r="C37439">
            <v>0</v>
          </cell>
          <cell r="D37439">
            <v>0</v>
          </cell>
        </row>
        <row r="37440">
          <cell r="A37440">
            <v>0</v>
          </cell>
          <cell r="B37440">
            <v>0</v>
          </cell>
          <cell r="C37440">
            <v>0</v>
          </cell>
          <cell r="D37440">
            <v>0</v>
          </cell>
        </row>
        <row r="37441">
          <cell r="A37441">
            <v>0</v>
          </cell>
          <cell r="B37441">
            <v>0</v>
          </cell>
          <cell r="C37441">
            <v>0</v>
          </cell>
          <cell r="D37441">
            <v>0</v>
          </cell>
        </row>
        <row r="37442">
          <cell r="A37442">
            <v>0</v>
          </cell>
          <cell r="B37442">
            <v>0</v>
          </cell>
          <cell r="C37442">
            <v>0</v>
          </cell>
          <cell r="D37442">
            <v>0</v>
          </cell>
        </row>
        <row r="37443">
          <cell r="A37443">
            <v>0</v>
          </cell>
          <cell r="B37443">
            <v>0</v>
          </cell>
          <cell r="C37443">
            <v>0</v>
          </cell>
          <cell r="D37443">
            <v>0</v>
          </cell>
        </row>
        <row r="37444">
          <cell r="A37444">
            <v>0</v>
          </cell>
          <cell r="B37444">
            <v>0</v>
          </cell>
          <cell r="C37444">
            <v>0</v>
          </cell>
          <cell r="D37444">
            <v>0</v>
          </cell>
        </row>
        <row r="37445">
          <cell r="A37445">
            <v>0</v>
          </cell>
          <cell r="B37445">
            <v>0</v>
          </cell>
          <cell r="C37445">
            <v>0</v>
          </cell>
          <cell r="D37445">
            <v>0</v>
          </cell>
        </row>
        <row r="37446">
          <cell r="A37446">
            <v>0</v>
          </cell>
          <cell r="B37446">
            <v>0</v>
          </cell>
          <cell r="C37446">
            <v>0</v>
          </cell>
          <cell r="D37446">
            <v>0</v>
          </cell>
        </row>
        <row r="37447">
          <cell r="A37447">
            <v>0</v>
          </cell>
          <cell r="B37447">
            <v>0</v>
          </cell>
          <cell r="C37447">
            <v>0</v>
          </cell>
          <cell r="D37447">
            <v>0</v>
          </cell>
        </row>
        <row r="37448">
          <cell r="A37448">
            <v>0</v>
          </cell>
          <cell r="B37448">
            <v>0</v>
          </cell>
          <cell r="C37448">
            <v>0</v>
          </cell>
          <cell r="D37448">
            <v>0</v>
          </cell>
        </row>
        <row r="37449">
          <cell r="A37449">
            <v>0</v>
          </cell>
          <cell r="B37449">
            <v>0</v>
          </cell>
          <cell r="C37449">
            <v>0</v>
          </cell>
          <cell r="D37449">
            <v>0</v>
          </cell>
        </row>
        <row r="37450">
          <cell r="A37450">
            <v>0</v>
          </cell>
          <cell r="B37450">
            <v>0</v>
          </cell>
          <cell r="C37450">
            <v>0</v>
          </cell>
          <cell r="D37450">
            <v>0</v>
          </cell>
        </row>
        <row r="37451">
          <cell r="A37451">
            <v>0</v>
          </cell>
          <cell r="B37451">
            <v>0</v>
          </cell>
          <cell r="C37451">
            <v>0</v>
          </cell>
          <cell r="D37451">
            <v>0</v>
          </cell>
        </row>
        <row r="37452">
          <cell r="A37452">
            <v>0</v>
          </cell>
          <cell r="B37452">
            <v>0</v>
          </cell>
          <cell r="C37452">
            <v>0</v>
          </cell>
          <cell r="D37452">
            <v>0</v>
          </cell>
        </row>
        <row r="37453">
          <cell r="A37453">
            <v>0</v>
          </cell>
          <cell r="B37453">
            <v>0</v>
          </cell>
          <cell r="C37453">
            <v>0</v>
          </cell>
          <cell r="D37453">
            <v>0</v>
          </cell>
        </row>
        <row r="37454">
          <cell r="A37454">
            <v>0</v>
          </cell>
          <cell r="B37454">
            <v>0</v>
          </cell>
          <cell r="C37454">
            <v>0</v>
          </cell>
          <cell r="D37454">
            <v>0</v>
          </cell>
        </row>
        <row r="37455">
          <cell r="A37455">
            <v>0</v>
          </cell>
          <cell r="B37455">
            <v>0</v>
          </cell>
          <cell r="C37455">
            <v>0</v>
          </cell>
          <cell r="D37455">
            <v>0</v>
          </cell>
        </row>
        <row r="37456">
          <cell r="A37456">
            <v>0</v>
          </cell>
          <cell r="B37456">
            <v>0</v>
          </cell>
          <cell r="C37456">
            <v>0</v>
          </cell>
          <cell r="D37456">
            <v>0</v>
          </cell>
        </row>
        <row r="37457">
          <cell r="A37457">
            <v>0</v>
          </cell>
          <cell r="B37457">
            <v>0</v>
          </cell>
          <cell r="C37457">
            <v>0</v>
          </cell>
          <cell r="D37457">
            <v>0</v>
          </cell>
        </row>
        <row r="37458">
          <cell r="A37458">
            <v>0</v>
          </cell>
          <cell r="B37458">
            <v>0</v>
          </cell>
          <cell r="C37458">
            <v>0</v>
          </cell>
          <cell r="D37458">
            <v>0</v>
          </cell>
        </row>
        <row r="37459">
          <cell r="A37459">
            <v>0</v>
          </cell>
          <cell r="B37459">
            <v>0</v>
          </cell>
          <cell r="C37459">
            <v>0</v>
          </cell>
          <cell r="D37459">
            <v>0</v>
          </cell>
        </row>
        <row r="37460">
          <cell r="A37460">
            <v>0</v>
          </cell>
          <cell r="B37460">
            <v>0</v>
          </cell>
          <cell r="C37460">
            <v>0</v>
          </cell>
          <cell r="D37460">
            <v>0</v>
          </cell>
        </row>
        <row r="37461">
          <cell r="A37461">
            <v>0</v>
          </cell>
          <cell r="B37461">
            <v>0</v>
          </cell>
          <cell r="C37461">
            <v>0</v>
          </cell>
          <cell r="D37461">
            <v>0</v>
          </cell>
        </row>
        <row r="37462">
          <cell r="A37462">
            <v>0</v>
          </cell>
          <cell r="B37462">
            <v>0</v>
          </cell>
          <cell r="C37462">
            <v>0</v>
          </cell>
          <cell r="D37462">
            <v>0</v>
          </cell>
        </row>
        <row r="37463">
          <cell r="A37463">
            <v>0</v>
          </cell>
          <cell r="B37463">
            <v>0</v>
          </cell>
          <cell r="C37463">
            <v>0</v>
          </cell>
          <cell r="D37463">
            <v>0</v>
          </cell>
        </row>
        <row r="37464">
          <cell r="A37464">
            <v>0</v>
          </cell>
          <cell r="B37464">
            <v>0</v>
          </cell>
          <cell r="C37464">
            <v>0</v>
          </cell>
          <cell r="D37464">
            <v>0</v>
          </cell>
        </row>
        <row r="37465">
          <cell r="A37465">
            <v>0</v>
          </cell>
          <cell r="B37465">
            <v>0</v>
          </cell>
          <cell r="C37465">
            <v>0</v>
          </cell>
          <cell r="D37465">
            <v>0</v>
          </cell>
        </row>
        <row r="37466">
          <cell r="A37466">
            <v>0</v>
          </cell>
          <cell r="B37466">
            <v>0</v>
          </cell>
          <cell r="C37466">
            <v>0</v>
          </cell>
          <cell r="D37466">
            <v>0</v>
          </cell>
        </row>
        <row r="37467">
          <cell r="A37467">
            <v>0</v>
          </cell>
          <cell r="B37467">
            <v>0</v>
          </cell>
          <cell r="C37467">
            <v>0</v>
          </cell>
          <cell r="D37467">
            <v>0</v>
          </cell>
        </row>
        <row r="37468">
          <cell r="A37468">
            <v>0</v>
          </cell>
          <cell r="B37468">
            <v>0</v>
          </cell>
          <cell r="C37468">
            <v>0</v>
          </cell>
          <cell r="D37468">
            <v>0</v>
          </cell>
        </row>
        <row r="37469">
          <cell r="A37469">
            <v>0</v>
          </cell>
          <cell r="B37469">
            <v>0</v>
          </cell>
          <cell r="C37469">
            <v>0</v>
          </cell>
          <cell r="D37469">
            <v>0</v>
          </cell>
        </row>
        <row r="37470">
          <cell r="A37470">
            <v>0</v>
          </cell>
          <cell r="B37470">
            <v>0</v>
          </cell>
          <cell r="C37470">
            <v>0</v>
          </cell>
          <cell r="D37470">
            <v>0</v>
          </cell>
        </row>
        <row r="37471">
          <cell r="A37471">
            <v>0</v>
          </cell>
          <cell r="B37471">
            <v>0</v>
          </cell>
          <cell r="C37471">
            <v>0</v>
          </cell>
          <cell r="D37471">
            <v>0</v>
          </cell>
        </row>
        <row r="37472">
          <cell r="A37472">
            <v>0</v>
          </cell>
          <cell r="B37472">
            <v>0</v>
          </cell>
          <cell r="C37472">
            <v>0</v>
          </cell>
          <cell r="D37472">
            <v>0</v>
          </cell>
        </row>
        <row r="37473">
          <cell r="A37473">
            <v>0</v>
          </cell>
          <cell r="B37473">
            <v>0</v>
          </cell>
          <cell r="C37473">
            <v>0</v>
          </cell>
          <cell r="D37473">
            <v>0</v>
          </cell>
        </row>
        <row r="37474">
          <cell r="A37474">
            <v>0</v>
          </cell>
          <cell r="B37474">
            <v>0</v>
          </cell>
          <cell r="C37474">
            <v>0</v>
          </cell>
          <cell r="D37474">
            <v>0</v>
          </cell>
        </row>
        <row r="37475">
          <cell r="A37475">
            <v>0</v>
          </cell>
          <cell r="B37475">
            <v>0</v>
          </cell>
          <cell r="C37475">
            <v>0</v>
          </cell>
          <cell r="D37475">
            <v>0</v>
          </cell>
        </row>
        <row r="37476">
          <cell r="A37476">
            <v>0</v>
          </cell>
          <cell r="B37476">
            <v>0</v>
          </cell>
          <cell r="C37476">
            <v>0</v>
          </cell>
          <cell r="D37476">
            <v>0</v>
          </cell>
        </row>
        <row r="37477">
          <cell r="A37477">
            <v>0</v>
          </cell>
          <cell r="B37477">
            <v>0</v>
          </cell>
          <cell r="C37477">
            <v>0</v>
          </cell>
          <cell r="D37477">
            <v>0</v>
          </cell>
        </row>
        <row r="37478">
          <cell r="A37478">
            <v>0</v>
          </cell>
          <cell r="B37478">
            <v>0</v>
          </cell>
          <cell r="C37478">
            <v>0</v>
          </cell>
          <cell r="D37478">
            <v>0</v>
          </cell>
        </row>
        <row r="37479">
          <cell r="A37479">
            <v>0</v>
          </cell>
          <cell r="B37479">
            <v>0</v>
          </cell>
          <cell r="C37479">
            <v>0</v>
          </cell>
          <cell r="D37479">
            <v>0</v>
          </cell>
        </row>
        <row r="37480">
          <cell r="A37480">
            <v>0</v>
          </cell>
          <cell r="B37480">
            <v>0</v>
          </cell>
          <cell r="C37480">
            <v>0</v>
          </cell>
          <cell r="D37480">
            <v>0</v>
          </cell>
        </row>
        <row r="37481">
          <cell r="A37481">
            <v>0</v>
          </cell>
          <cell r="B37481">
            <v>0</v>
          </cell>
          <cell r="C37481">
            <v>0</v>
          </cell>
          <cell r="D37481">
            <v>0</v>
          </cell>
        </row>
        <row r="37482">
          <cell r="A37482">
            <v>0</v>
          </cell>
          <cell r="B37482">
            <v>0</v>
          </cell>
          <cell r="C37482">
            <v>0</v>
          </cell>
          <cell r="D37482">
            <v>0</v>
          </cell>
        </row>
        <row r="37483">
          <cell r="A37483">
            <v>0</v>
          </cell>
          <cell r="B37483">
            <v>0</v>
          </cell>
          <cell r="C37483">
            <v>0</v>
          </cell>
          <cell r="D37483">
            <v>0</v>
          </cell>
        </row>
        <row r="37484">
          <cell r="A37484">
            <v>0</v>
          </cell>
          <cell r="B37484">
            <v>0</v>
          </cell>
          <cell r="C37484">
            <v>0</v>
          </cell>
          <cell r="D37484">
            <v>0</v>
          </cell>
        </row>
        <row r="37485">
          <cell r="A37485">
            <v>0</v>
          </cell>
          <cell r="B37485">
            <v>0</v>
          </cell>
          <cell r="C37485">
            <v>0</v>
          </cell>
          <cell r="D37485">
            <v>0</v>
          </cell>
        </row>
        <row r="37486">
          <cell r="A37486">
            <v>0</v>
          </cell>
          <cell r="B37486">
            <v>0</v>
          </cell>
          <cell r="C37486">
            <v>0</v>
          </cell>
          <cell r="D37486">
            <v>0</v>
          </cell>
        </row>
        <row r="37487">
          <cell r="A37487">
            <v>0</v>
          </cell>
          <cell r="B37487">
            <v>0</v>
          </cell>
          <cell r="C37487">
            <v>0</v>
          </cell>
          <cell r="D37487">
            <v>0</v>
          </cell>
        </row>
        <row r="37488">
          <cell r="A37488">
            <v>0</v>
          </cell>
          <cell r="B37488">
            <v>0</v>
          </cell>
          <cell r="C37488">
            <v>0</v>
          </cell>
          <cell r="D37488">
            <v>0</v>
          </cell>
        </row>
        <row r="37489">
          <cell r="A37489">
            <v>0</v>
          </cell>
          <cell r="B37489">
            <v>0</v>
          </cell>
          <cell r="C37489">
            <v>0</v>
          </cell>
          <cell r="D37489">
            <v>0</v>
          </cell>
        </row>
        <row r="37490">
          <cell r="A37490">
            <v>0</v>
          </cell>
          <cell r="B37490">
            <v>0</v>
          </cell>
          <cell r="C37490">
            <v>0</v>
          </cell>
          <cell r="D37490">
            <v>0</v>
          </cell>
        </row>
        <row r="37491">
          <cell r="A37491">
            <v>0</v>
          </cell>
          <cell r="B37491">
            <v>0</v>
          </cell>
          <cell r="C37491">
            <v>0</v>
          </cell>
          <cell r="D37491">
            <v>0</v>
          </cell>
        </row>
        <row r="37492">
          <cell r="A37492">
            <v>0</v>
          </cell>
          <cell r="B37492">
            <v>0</v>
          </cell>
          <cell r="C37492">
            <v>0</v>
          </cell>
          <cell r="D37492">
            <v>0</v>
          </cell>
        </row>
        <row r="37493">
          <cell r="A37493">
            <v>0</v>
          </cell>
          <cell r="B37493">
            <v>0</v>
          </cell>
          <cell r="C37493">
            <v>0</v>
          </cell>
          <cell r="D37493">
            <v>0</v>
          </cell>
        </row>
        <row r="37494">
          <cell r="A37494">
            <v>0</v>
          </cell>
          <cell r="B37494">
            <v>0</v>
          </cell>
          <cell r="C37494">
            <v>0</v>
          </cell>
          <cell r="D37494">
            <v>0</v>
          </cell>
        </row>
        <row r="37495">
          <cell r="A37495">
            <v>0</v>
          </cell>
          <cell r="B37495">
            <v>0</v>
          </cell>
          <cell r="C37495">
            <v>0</v>
          </cell>
          <cell r="D37495">
            <v>0</v>
          </cell>
        </row>
        <row r="37496">
          <cell r="A37496">
            <v>0</v>
          </cell>
          <cell r="B37496">
            <v>0</v>
          </cell>
          <cell r="C37496">
            <v>0</v>
          </cell>
          <cell r="D37496">
            <v>0</v>
          </cell>
        </row>
        <row r="37497">
          <cell r="A37497">
            <v>0</v>
          </cell>
          <cell r="B37497">
            <v>0</v>
          </cell>
          <cell r="C37497">
            <v>0</v>
          </cell>
          <cell r="D37497">
            <v>0</v>
          </cell>
        </row>
        <row r="37498">
          <cell r="A37498">
            <v>0</v>
          </cell>
          <cell r="B37498">
            <v>0</v>
          </cell>
          <cell r="C37498">
            <v>0</v>
          </cell>
          <cell r="D37498">
            <v>0</v>
          </cell>
        </row>
        <row r="37499">
          <cell r="A37499">
            <v>0</v>
          </cell>
          <cell r="B37499">
            <v>0</v>
          </cell>
          <cell r="C37499">
            <v>0</v>
          </cell>
          <cell r="D37499">
            <v>0</v>
          </cell>
        </row>
        <row r="37500">
          <cell r="A37500">
            <v>0</v>
          </cell>
          <cell r="B37500">
            <v>0</v>
          </cell>
          <cell r="C37500">
            <v>0</v>
          </cell>
          <cell r="D37500">
            <v>0</v>
          </cell>
        </row>
        <row r="37501">
          <cell r="A37501">
            <v>0</v>
          </cell>
          <cell r="B37501">
            <v>0</v>
          </cell>
          <cell r="C37501">
            <v>0</v>
          </cell>
          <cell r="D37501">
            <v>0</v>
          </cell>
        </row>
        <row r="37502">
          <cell r="A37502">
            <v>0</v>
          </cell>
          <cell r="B37502">
            <v>0</v>
          </cell>
          <cell r="C37502">
            <v>0</v>
          </cell>
          <cell r="D37502">
            <v>0</v>
          </cell>
        </row>
        <row r="37503">
          <cell r="A37503">
            <v>0</v>
          </cell>
          <cell r="B37503">
            <v>0</v>
          </cell>
          <cell r="C37503">
            <v>0</v>
          </cell>
          <cell r="D37503">
            <v>0</v>
          </cell>
        </row>
        <row r="37504">
          <cell r="A37504">
            <v>0</v>
          </cell>
          <cell r="B37504">
            <v>0</v>
          </cell>
          <cell r="C37504">
            <v>0</v>
          </cell>
          <cell r="D37504">
            <v>0</v>
          </cell>
        </row>
        <row r="37505">
          <cell r="A37505">
            <v>0</v>
          </cell>
          <cell r="B37505">
            <v>0</v>
          </cell>
          <cell r="C37505">
            <v>0</v>
          </cell>
          <cell r="D37505">
            <v>0</v>
          </cell>
        </row>
        <row r="37506">
          <cell r="A37506">
            <v>0</v>
          </cell>
          <cell r="B37506">
            <v>0</v>
          </cell>
          <cell r="C37506">
            <v>0</v>
          </cell>
          <cell r="D37506">
            <v>0</v>
          </cell>
        </row>
        <row r="37507">
          <cell r="A37507">
            <v>0</v>
          </cell>
          <cell r="B37507">
            <v>0</v>
          </cell>
          <cell r="C37507">
            <v>0</v>
          </cell>
          <cell r="D37507">
            <v>0</v>
          </cell>
        </row>
        <row r="37508">
          <cell r="A37508">
            <v>0</v>
          </cell>
          <cell r="B37508">
            <v>0</v>
          </cell>
          <cell r="C37508">
            <v>0</v>
          </cell>
          <cell r="D37508">
            <v>0</v>
          </cell>
        </row>
        <row r="37509">
          <cell r="A37509">
            <v>0</v>
          </cell>
          <cell r="B37509">
            <v>0</v>
          </cell>
          <cell r="C37509">
            <v>0</v>
          </cell>
          <cell r="D37509">
            <v>0</v>
          </cell>
        </row>
        <row r="37510">
          <cell r="A37510">
            <v>0</v>
          </cell>
          <cell r="B37510">
            <v>0</v>
          </cell>
          <cell r="C37510">
            <v>0</v>
          </cell>
          <cell r="D37510">
            <v>0</v>
          </cell>
        </row>
        <row r="37511">
          <cell r="A37511">
            <v>0</v>
          </cell>
          <cell r="B37511">
            <v>0</v>
          </cell>
          <cell r="C37511">
            <v>0</v>
          </cell>
          <cell r="D37511">
            <v>0</v>
          </cell>
        </row>
        <row r="37512">
          <cell r="A37512">
            <v>0</v>
          </cell>
          <cell r="B37512">
            <v>0</v>
          </cell>
          <cell r="C37512">
            <v>0</v>
          </cell>
          <cell r="D37512">
            <v>0</v>
          </cell>
        </row>
        <row r="37513">
          <cell r="A37513">
            <v>0</v>
          </cell>
          <cell r="B37513">
            <v>0</v>
          </cell>
          <cell r="C37513">
            <v>0</v>
          </cell>
          <cell r="D37513">
            <v>0</v>
          </cell>
        </row>
        <row r="37514">
          <cell r="A37514">
            <v>0</v>
          </cell>
          <cell r="B37514">
            <v>0</v>
          </cell>
          <cell r="C37514">
            <v>0</v>
          </cell>
          <cell r="D37514">
            <v>0</v>
          </cell>
        </row>
        <row r="37515">
          <cell r="A37515">
            <v>0</v>
          </cell>
          <cell r="B37515">
            <v>0</v>
          </cell>
          <cell r="C37515">
            <v>0</v>
          </cell>
          <cell r="D37515">
            <v>0</v>
          </cell>
        </row>
        <row r="37516">
          <cell r="A37516">
            <v>0</v>
          </cell>
          <cell r="B37516">
            <v>0</v>
          </cell>
          <cell r="C37516">
            <v>0</v>
          </cell>
          <cell r="D37516">
            <v>0</v>
          </cell>
        </row>
        <row r="37517">
          <cell r="A37517">
            <v>0</v>
          </cell>
          <cell r="B37517">
            <v>0</v>
          </cell>
          <cell r="C37517">
            <v>0</v>
          </cell>
          <cell r="D37517">
            <v>0</v>
          </cell>
        </row>
        <row r="37518">
          <cell r="A37518">
            <v>0</v>
          </cell>
          <cell r="B37518">
            <v>0</v>
          </cell>
          <cell r="C37518">
            <v>0</v>
          </cell>
          <cell r="D37518">
            <v>0</v>
          </cell>
        </row>
        <row r="37519">
          <cell r="A37519">
            <v>0</v>
          </cell>
          <cell r="B37519">
            <v>0</v>
          </cell>
          <cell r="C37519">
            <v>0</v>
          </cell>
          <cell r="D37519">
            <v>0</v>
          </cell>
        </row>
        <row r="37520">
          <cell r="A37520">
            <v>0</v>
          </cell>
          <cell r="B37520">
            <v>0</v>
          </cell>
          <cell r="C37520">
            <v>0</v>
          </cell>
          <cell r="D37520">
            <v>0</v>
          </cell>
        </row>
        <row r="37521">
          <cell r="A37521">
            <v>0</v>
          </cell>
          <cell r="B37521">
            <v>0</v>
          </cell>
          <cell r="C37521">
            <v>0</v>
          </cell>
          <cell r="D37521">
            <v>0</v>
          </cell>
        </row>
        <row r="37522">
          <cell r="A37522">
            <v>0</v>
          </cell>
          <cell r="B37522">
            <v>0</v>
          </cell>
          <cell r="C37522">
            <v>0</v>
          </cell>
          <cell r="D37522">
            <v>0</v>
          </cell>
        </row>
        <row r="37523">
          <cell r="A37523">
            <v>0</v>
          </cell>
          <cell r="B37523">
            <v>0</v>
          </cell>
          <cell r="C37523">
            <v>0</v>
          </cell>
          <cell r="D37523">
            <v>0</v>
          </cell>
        </row>
        <row r="37524">
          <cell r="A37524">
            <v>0</v>
          </cell>
          <cell r="B37524">
            <v>0</v>
          </cell>
          <cell r="C37524">
            <v>0</v>
          </cell>
          <cell r="D37524">
            <v>0</v>
          </cell>
        </row>
        <row r="37525">
          <cell r="A37525">
            <v>0</v>
          </cell>
          <cell r="B37525">
            <v>0</v>
          </cell>
          <cell r="C37525">
            <v>0</v>
          </cell>
          <cell r="D37525">
            <v>0</v>
          </cell>
        </row>
        <row r="37526">
          <cell r="A37526">
            <v>0</v>
          </cell>
          <cell r="B37526">
            <v>0</v>
          </cell>
          <cell r="C37526">
            <v>0</v>
          </cell>
          <cell r="D37526">
            <v>0</v>
          </cell>
        </row>
        <row r="37527">
          <cell r="A37527">
            <v>0</v>
          </cell>
          <cell r="B37527">
            <v>0</v>
          </cell>
          <cell r="C37527">
            <v>0</v>
          </cell>
          <cell r="D37527">
            <v>0</v>
          </cell>
        </row>
        <row r="37528">
          <cell r="A37528">
            <v>0</v>
          </cell>
          <cell r="B37528">
            <v>0</v>
          </cell>
          <cell r="C37528">
            <v>0</v>
          </cell>
          <cell r="D37528">
            <v>0</v>
          </cell>
        </row>
        <row r="37529">
          <cell r="A37529">
            <v>0</v>
          </cell>
          <cell r="B37529">
            <v>0</v>
          </cell>
          <cell r="C37529">
            <v>0</v>
          </cell>
          <cell r="D37529">
            <v>0</v>
          </cell>
        </row>
        <row r="37530">
          <cell r="A37530">
            <v>0</v>
          </cell>
          <cell r="B37530">
            <v>0</v>
          </cell>
          <cell r="C37530">
            <v>0</v>
          </cell>
          <cell r="D37530">
            <v>0</v>
          </cell>
        </row>
        <row r="37531">
          <cell r="A37531">
            <v>0</v>
          </cell>
          <cell r="B37531">
            <v>0</v>
          </cell>
          <cell r="C37531">
            <v>0</v>
          </cell>
          <cell r="D37531">
            <v>0</v>
          </cell>
        </row>
        <row r="37532">
          <cell r="A37532">
            <v>0</v>
          </cell>
          <cell r="B37532">
            <v>0</v>
          </cell>
          <cell r="C37532">
            <v>0</v>
          </cell>
          <cell r="D37532">
            <v>0</v>
          </cell>
        </row>
        <row r="37533">
          <cell r="A37533">
            <v>0</v>
          </cell>
          <cell r="B37533">
            <v>0</v>
          </cell>
          <cell r="C37533">
            <v>0</v>
          </cell>
          <cell r="D37533">
            <v>0</v>
          </cell>
        </row>
        <row r="37534">
          <cell r="A37534">
            <v>0</v>
          </cell>
          <cell r="B37534">
            <v>0</v>
          </cell>
          <cell r="C37534">
            <v>0</v>
          </cell>
          <cell r="D37534">
            <v>0</v>
          </cell>
        </row>
        <row r="37535">
          <cell r="A37535">
            <v>0</v>
          </cell>
          <cell r="B37535">
            <v>0</v>
          </cell>
          <cell r="C37535">
            <v>0</v>
          </cell>
          <cell r="D37535">
            <v>0</v>
          </cell>
        </row>
        <row r="37536">
          <cell r="A37536">
            <v>0</v>
          </cell>
          <cell r="B37536">
            <v>0</v>
          </cell>
          <cell r="C37536">
            <v>0</v>
          </cell>
          <cell r="D37536">
            <v>0</v>
          </cell>
        </row>
        <row r="37537">
          <cell r="A37537">
            <v>0</v>
          </cell>
          <cell r="B37537">
            <v>0</v>
          </cell>
          <cell r="C37537">
            <v>0</v>
          </cell>
          <cell r="D37537">
            <v>0</v>
          </cell>
        </row>
        <row r="37538">
          <cell r="A37538">
            <v>0</v>
          </cell>
          <cell r="B37538">
            <v>0</v>
          </cell>
          <cell r="C37538">
            <v>0</v>
          </cell>
          <cell r="D37538">
            <v>0</v>
          </cell>
        </row>
        <row r="37539">
          <cell r="A37539">
            <v>0</v>
          </cell>
          <cell r="B37539">
            <v>0</v>
          </cell>
          <cell r="C37539">
            <v>0</v>
          </cell>
          <cell r="D37539">
            <v>0</v>
          </cell>
        </row>
        <row r="37540">
          <cell r="A37540">
            <v>0</v>
          </cell>
          <cell r="B37540">
            <v>0</v>
          </cell>
          <cell r="C37540">
            <v>0</v>
          </cell>
          <cell r="D37540">
            <v>0</v>
          </cell>
        </row>
        <row r="37541">
          <cell r="A37541">
            <v>0</v>
          </cell>
          <cell r="B37541">
            <v>0</v>
          </cell>
          <cell r="C37541">
            <v>0</v>
          </cell>
          <cell r="D37541">
            <v>0</v>
          </cell>
        </row>
        <row r="37542">
          <cell r="A37542">
            <v>0</v>
          </cell>
          <cell r="B37542">
            <v>0</v>
          </cell>
          <cell r="C37542">
            <v>0</v>
          </cell>
          <cell r="D37542">
            <v>0</v>
          </cell>
        </row>
        <row r="37543">
          <cell r="A37543">
            <v>0</v>
          </cell>
          <cell r="B37543">
            <v>0</v>
          </cell>
          <cell r="C37543">
            <v>0</v>
          </cell>
          <cell r="D37543">
            <v>0</v>
          </cell>
        </row>
        <row r="37544">
          <cell r="A37544">
            <v>0</v>
          </cell>
          <cell r="B37544">
            <v>0</v>
          </cell>
          <cell r="C37544">
            <v>0</v>
          </cell>
          <cell r="D37544">
            <v>0</v>
          </cell>
        </row>
        <row r="37545">
          <cell r="A37545">
            <v>0</v>
          </cell>
          <cell r="B37545">
            <v>0</v>
          </cell>
          <cell r="C37545">
            <v>0</v>
          </cell>
          <cell r="D37545">
            <v>0</v>
          </cell>
        </row>
        <row r="37546">
          <cell r="A37546">
            <v>0</v>
          </cell>
          <cell r="B37546">
            <v>0</v>
          </cell>
          <cell r="C37546">
            <v>0</v>
          </cell>
          <cell r="D37546">
            <v>0</v>
          </cell>
        </row>
        <row r="37547">
          <cell r="A37547">
            <v>0</v>
          </cell>
          <cell r="B37547">
            <v>0</v>
          </cell>
          <cell r="C37547">
            <v>0</v>
          </cell>
          <cell r="D37547">
            <v>0</v>
          </cell>
        </row>
        <row r="37548">
          <cell r="A37548">
            <v>0</v>
          </cell>
          <cell r="B37548">
            <v>0</v>
          </cell>
          <cell r="C37548">
            <v>0</v>
          </cell>
          <cell r="D37548">
            <v>0</v>
          </cell>
        </row>
        <row r="37549">
          <cell r="A37549">
            <v>0</v>
          </cell>
          <cell r="B37549">
            <v>0</v>
          </cell>
          <cell r="C37549">
            <v>0</v>
          </cell>
          <cell r="D37549">
            <v>0</v>
          </cell>
        </row>
        <row r="37550">
          <cell r="A37550">
            <v>0</v>
          </cell>
          <cell r="B37550">
            <v>0</v>
          </cell>
          <cell r="C37550">
            <v>0</v>
          </cell>
          <cell r="D37550">
            <v>0</v>
          </cell>
        </row>
        <row r="37551">
          <cell r="A37551">
            <v>0</v>
          </cell>
          <cell r="B37551">
            <v>0</v>
          </cell>
          <cell r="C37551">
            <v>0</v>
          </cell>
          <cell r="D37551">
            <v>0</v>
          </cell>
        </row>
        <row r="37552">
          <cell r="A37552">
            <v>0</v>
          </cell>
          <cell r="B37552">
            <v>0</v>
          </cell>
          <cell r="C37552">
            <v>0</v>
          </cell>
          <cell r="D37552">
            <v>0</v>
          </cell>
        </row>
        <row r="37553">
          <cell r="A37553">
            <v>0</v>
          </cell>
          <cell r="B37553">
            <v>0</v>
          </cell>
          <cell r="C37553">
            <v>0</v>
          </cell>
          <cell r="D37553">
            <v>0</v>
          </cell>
        </row>
        <row r="37554">
          <cell r="A37554">
            <v>0</v>
          </cell>
          <cell r="B37554">
            <v>0</v>
          </cell>
          <cell r="C37554">
            <v>0</v>
          </cell>
          <cell r="D37554">
            <v>0</v>
          </cell>
        </row>
        <row r="37555">
          <cell r="A37555">
            <v>0</v>
          </cell>
          <cell r="B37555">
            <v>0</v>
          </cell>
          <cell r="C37555">
            <v>0</v>
          </cell>
          <cell r="D37555">
            <v>0</v>
          </cell>
        </row>
        <row r="37556">
          <cell r="A37556">
            <v>0</v>
          </cell>
          <cell r="B37556">
            <v>0</v>
          </cell>
          <cell r="C37556">
            <v>0</v>
          </cell>
          <cell r="D37556">
            <v>0</v>
          </cell>
        </row>
        <row r="37557">
          <cell r="A37557">
            <v>0</v>
          </cell>
          <cell r="B37557">
            <v>0</v>
          </cell>
          <cell r="C37557">
            <v>0</v>
          </cell>
          <cell r="D37557">
            <v>0</v>
          </cell>
        </row>
        <row r="37558">
          <cell r="A37558">
            <v>0</v>
          </cell>
          <cell r="B37558">
            <v>0</v>
          </cell>
          <cell r="C37558">
            <v>0</v>
          </cell>
          <cell r="D37558">
            <v>0</v>
          </cell>
        </row>
        <row r="37559">
          <cell r="A37559">
            <v>0</v>
          </cell>
          <cell r="B37559">
            <v>0</v>
          </cell>
          <cell r="C37559">
            <v>0</v>
          </cell>
          <cell r="D37559">
            <v>0</v>
          </cell>
        </row>
        <row r="37560">
          <cell r="A37560">
            <v>0</v>
          </cell>
          <cell r="B37560">
            <v>0</v>
          </cell>
          <cell r="C37560">
            <v>0</v>
          </cell>
          <cell r="D37560">
            <v>0</v>
          </cell>
        </row>
        <row r="37561">
          <cell r="A37561">
            <v>0</v>
          </cell>
          <cell r="B37561">
            <v>0</v>
          </cell>
          <cell r="C37561">
            <v>0</v>
          </cell>
          <cell r="D37561">
            <v>0</v>
          </cell>
        </row>
        <row r="37562">
          <cell r="A37562">
            <v>0</v>
          </cell>
          <cell r="B37562">
            <v>0</v>
          </cell>
          <cell r="C37562">
            <v>0</v>
          </cell>
          <cell r="D37562">
            <v>0</v>
          </cell>
        </row>
        <row r="37563">
          <cell r="A37563">
            <v>0</v>
          </cell>
          <cell r="B37563">
            <v>0</v>
          </cell>
          <cell r="C37563">
            <v>0</v>
          </cell>
          <cell r="D37563">
            <v>0</v>
          </cell>
        </row>
        <row r="37564">
          <cell r="A37564">
            <v>0</v>
          </cell>
          <cell r="B37564">
            <v>0</v>
          </cell>
          <cell r="C37564">
            <v>0</v>
          </cell>
          <cell r="D37564">
            <v>0</v>
          </cell>
        </row>
        <row r="37565">
          <cell r="A37565">
            <v>0</v>
          </cell>
          <cell r="B37565">
            <v>0</v>
          </cell>
          <cell r="C37565">
            <v>0</v>
          </cell>
          <cell r="D37565">
            <v>0</v>
          </cell>
        </row>
        <row r="37566">
          <cell r="A37566">
            <v>0</v>
          </cell>
          <cell r="B37566">
            <v>0</v>
          </cell>
          <cell r="C37566">
            <v>0</v>
          </cell>
          <cell r="D37566">
            <v>0</v>
          </cell>
        </row>
        <row r="37567">
          <cell r="A37567">
            <v>0</v>
          </cell>
          <cell r="B37567">
            <v>0</v>
          </cell>
          <cell r="C37567">
            <v>0</v>
          </cell>
          <cell r="D37567">
            <v>0</v>
          </cell>
        </row>
        <row r="37568">
          <cell r="A37568">
            <v>0</v>
          </cell>
          <cell r="B37568">
            <v>0</v>
          </cell>
          <cell r="C37568">
            <v>0</v>
          </cell>
          <cell r="D37568">
            <v>0</v>
          </cell>
        </row>
        <row r="37569">
          <cell r="A37569">
            <v>0</v>
          </cell>
          <cell r="B37569">
            <v>0</v>
          </cell>
          <cell r="C37569">
            <v>0</v>
          </cell>
          <cell r="D37569">
            <v>0</v>
          </cell>
        </row>
        <row r="37570">
          <cell r="A37570">
            <v>0</v>
          </cell>
          <cell r="B37570">
            <v>0</v>
          </cell>
          <cell r="C37570">
            <v>0</v>
          </cell>
          <cell r="D37570">
            <v>0</v>
          </cell>
        </row>
        <row r="37571">
          <cell r="A37571">
            <v>0</v>
          </cell>
          <cell r="B37571">
            <v>0</v>
          </cell>
          <cell r="C37571">
            <v>0</v>
          </cell>
          <cell r="D37571">
            <v>0</v>
          </cell>
        </row>
        <row r="37572">
          <cell r="A37572">
            <v>0</v>
          </cell>
          <cell r="B37572">
            <v>0</v>
          </cell>
          <cell r="C37572">
            <v>0</v>
          </cell>
          <cell r="D37572">
            <v>0</v>
          </cell>
        </row>
        <row r="37573">
          <cell r="A37573">
            <v>0</v>
          </cell>
          <cell r="B37573">
            <v>0</v>
          </cell>
          <cell r="C37573">
            <v>0</v>
          </cell>
          <cell r="D37573">
            <v>0</v>
          </cell>
        </row>
        <row r="37574">
          <cell r="A37574">
            <v>0</v>
          </cell>
          <cell r="B37574">
            <v>0</v>
          </cell>
          <cell r="C37574">
            <v>0</v>
          </cell>
          <cell r="D37574">
            <v>0</v>
          </cell>
        </row>
        <row r="37575">
          <cell r="A37575">
            <v>0</v>
          </cell>
          <cell r="B37575">
            <v>0</v>
          </cell>
          <cell r="C37575">
            <v>0</v>
          </cell>
          <cell r="D37575">
            <v>0</v>
          </cell>
        </row>
        <row r="37576">
          <cell r="A37576">
            <v>0</v>
          </cell>
          <cell r="B37576">
            <v>0</v>
          </cell>
          <cell r="C37576">
            <v>0</v>
          </cell>
          <cell r="D37576">
            <v>0</v>
          </cell>
        </row>
        <row r="37577">
          <cell r="A37577">
            <v>0</v>
          </cell>
          <cell r="B37577">
            <v>0</v>
          </cell>
          <cell r="C37577">
            <v>0</v>
          </cell>
          <cell r="D37577">
            <v>0</v>
          </cell>
        </row>
        <row r="37578">
          <cell r="A37578">
            <v>0</v>
          </cell>
          <cell r="B37578">
            <v>0</v>
          </cell>
          <cell r="C37578">
            <v>0</v>
          </cell>
          <cell r="D37578">
            <v>0</v>
          </cell>
        </row>
        <row r="37579">
          <cell r="A37579">
            <v>0</v>
          </cell>
          <cell r="B37579">
            <v>0</v>
          </cell>
          <cell r="C37579">
            <v>0</v>
          </cell>
          <cell r="D37579">
            <v>0</v>
          </cell>
        </row>
        <row r="37580">
          <cell r="A37580">
            <v>0</v>
          </cell>
          <cell r="B37580">
            <v>0</v>
          </cell>
          <cell r="C37580">
            <v>0</v>
          </cell>
          <cell r="D37580">
            <v>0</v>
          </cell>
        </row>
        <row r="37581">
          <cell r="A37581">
            <v>0</v>
          </cell>
          <cell r="B37581">
            <v>0</v>
          </cell>
          <cell r="C37581">
            <v>0</v>
          </cell>
          <cell r="D37581">
            <v>0</v>
          </cell>
        </row>
        <row r="37582">
          <cell r="A37582">
            <v>0</v>
          </cell>
          <cell r="B37582">
            <v>0</v>
          </cell>
          <cell r="C37582">
            <v>0</v>
          </cell>
          <cell r="D37582">
            <v>0</v>
          </cell>
        </row>
        <row r="37583">
          <cell r="A37583">
            <v>0</v>
          </cell>
          <cell r="B37583">
            <v>0</v>
          </cell>
          <cell r="C37583">
            <v>0</v>
          </cell>
          <cell r="D37583">
            <v>0</v>
          </cell>
        </row>
        <row r="37584">
          <cell r="A37584">
            <v>0</v>
          </cell>
          <cell r="B37584">
            <v>0</v>
          </cell>
          <cell r="C37584">
            <v>0</v>
          </cell>
          <cell r="D37584">
            <v>0</v>
          </cell>
        </row>
        <row r="37585">
          <cell r="A37585">
            <v>0</v>
          </cell>
          <cell r="B37585">
            <v>0</v>
          </cell>
          <cell r="C37585">
            <v>0</v>
          </cell>
          <cell r="D37585">
            <v>0</v>
          </cell>
        </row>
        <row r="37586">
          <cell r="A37586">
            <v>0</v>
          </cell>
          <cell r="B37586">
            <v>0</v>
          </cell>
          <cell r="C37586">
            <v>0</v>
          </cell>
          <cell r="D37586">
            <v>0</v>
          </cell>
        </row>
        <row r="37587">
          <cell r="A37587">
            <v>0</v>
          </cell>
          <cell r="B37587">
            <v>0</v>
          </cell>
          <cell r="C37587">
            <v>0</v>
          </cell>
          <cell r="D37587">
            <v>0</v>
          </cell>
        </row>
        <row r="37588">
          <cell r="A37588">
            <v>0</v>
          </cell>
          <cell r="B37588">
            <v>0</v>
          </cell>
          <cell r="C37588">
            <v>0</v>
          </cell>
          <cell r="D37588">
            <v>0</v>
          </cell>
        </row>
        <row r="37589">
          <cell r="A37589">
            <v>0</v>
          </cell>
          <cell r="B37589">
            <v>0</v>
          </cell>
          <cell r="C37589">
            <v>0</v>
          </cell>
          <cell r="D37589">
            <v>0</v>
          </cell>
        </row>
        <row r="37590">
          <cell r="A37590">
            <v>0</v>
          </cell>
          <cell r="B37590">
            <v>0</v>
          </cell>
          <cell r="C37590">
            <v>0</v>
          </cell>
          <cell r="D37590">
            <v>0</v>
          </cell>
        </row>
        <row r="37591">
          <cell r="A37591">
            <v>0</v>
          </cell>
          <cell r="B37591">
            <v>0</v>
          </cell>
          <cell r="C37591">
            <v>0</v>
          </cell>
          <cell r="D37591">
            <v>0</v>
          </cell>
        </row>
        <row r="37592">
          <cell r="A37592">
            <v>0</v>
          </cell>
          <cell r="B37592">
            <v>0</v>
          </cell>
          <cell r="C37592">
            <v>0</v>
          </cell>
          <cell r="D37592">
            <v>0</v>
          </cell>
        </row>
        <row r="37593">
          <cell r="A37593">
            <v>0</v>
          </cell>
          <cell r="B37593">
            <v>0</v>
          </cell>
          <cell r="C37593">
            <v>0</v>
          </cell>
          <cell r="D37593">
            <v>0</v>
          </cell>
        </row>
        <row r="37594">
          <cell r="A37594">
            <v>0</v>
          </cell>
          <cell r="B37594">
            <v>0</v>
          </cell>
          <cell r="C37594">
            <v>0</v>
          </cell>
          <cell r="D37594">
            <v>0</v>
          </cell>
        </row>
        <row r="37595">
          <cell r="A37595">
            <v>0</v>
          </cell>
          <cell r="B37595">
            <v>0</v>
          </cell>
          <cell r="C37595">
            <v>0</v>
          </cell>
          <cell r="D37595">
            <v>0</v>
          </cell>
        </row>
        <row r="37596">
          <cell r="A37596">
            <v>0</v>
          </cell>
          <cell r="B37596">
            <v>0</v>
          </cell>
          <cell r="C37596">
            <v>0</v>
          </cell>
          <cell r="D37596">
            <v>0</v>
          </cell>
        </row>
        <row r="37597">
          <cell r="A37597">
            <v>0</v>
          </cell>
          <cell r="B37597">
            <v>0</v>
          </cell>
          <cell r="C37597">
            <v>0</v>
          </cell>
          <cell r="D37597">
            <v>0</v>
          </cell>
        </row>
        <row r="37598">
          <cell r="A37598">
            <v>0</v>
          </cell>
          <cell r="B37598">
            <v>0</v>
          </cell>
          <cell r="C37598">
            <v>0</v>
          </cell>
          <cell r="D37598">
            <v>0</v>
          </cell>
        </row>
        <row r="37599">
          <cell r="A37599">
            <v>0</v>
          </cell>
          <cell r="B37599">
            <v>0</v>
          </cell>
          <cell r="C37599">
            <v>0</v>
          </cell>
          <cell r="D37599">
            <v>0</v>
          </cell>
        </row>
        <row r="37600">
          <cell r="A37600">
            <v>0</v>
          </cell>
          <cell r="B37600">
            <v>0</v>
          </cell>
          <cell r="C37600">
            <v>0</v>
          </cell>
          <cell r="D37600">
            <v>0</v>
          </cell>
        </row>
        <row r="37601">
          <cell r="A37601">
            <v>0</v>
          </cell>
          <cell r="B37601">
            <v>0</v>
          </cell>
          <cell r="C37601">
            <v>0</v>
          </cell>
          <cell r="D37601">
            <v>0</v>
          </cell>
        </row>
        <row r="37602">
          <cell r="A37602">
            <v>0</v>
          </cell>
          <cell r="B37602">
            <v>0</v>
          </cell>
          <cell r="C37602">
            <v>0</v>
          </cell>
          <cell r="D37602">
            <v>0</v>
          </cell>
        </row>
        <row r="37603">
          <cell r="A37603">
            <v>0</v>
          </cell>
          <cell r="B37603">
            <v>0</v>
          </cell>
          <cell r="C37603">
            <v>0</v>
          </cell>
          <cell r="D37603">
            <v>0</v>
          </cell>
        </row>
        <row r="37604">
          <cell r="A37604">
            <v>0</v>
          </cell>
          <cell r="B37604">
            <v>0</v>
          </cell>
          <cell r="C37604">
            <v>0</v>
          </cell>
          <cell r="D37604">
            <v>0</v>
          </cell>
        </row>
        <row r="37605">
          <cell r="A37605">
            <v>0</v>
          </cell>
          <cell r="B37605">
            <v>0</v>
          </cell>
          <cell r="C37605">
            <v>0</v>
          </cell>
          <cell r="D37605">
            <v>0</v>
          </cell>
        </row>
        <row r="37606">
          <cell r="A37606">
            <v>0</v>
          </cell>
          <cell r="B37606">
            <v>0</v>
          </cell>
          <cell r="C37606">
            <v>0</v>
          </cell>
          <cell r="D37606">
            <v>0</v>
          </cell>
        </row>
        <row r="37607">
          <cell r="A37607">
            <v>0</v>
          </cell>
          <cell r="B37607">
            <v>0</v>
          </cell>
          <cell r="C37607">
            <v>0</v>
          </cell>
          <cell r="D37607">
            <v>0</v>
          </cell>
        </row>
        <row r="37608">
          <cell r="A37608">
            <v>0</v>
          </cell>
          <cell r="B37608">
            <v>0</v>
          </cell>
          <cell r="C37608">
            <v>0</v>
          </cell>
          <cell r="D37608">
            <v>0</v>
          </cell>
        </row>
        <row r="37609">
          <cell r="A37609">
            <v>0</v>
          </cell>
          <cell r="B37609">
            <v>0</v>
          </cell>
          <cell r="C37609">
            <v>0</v>
          </cell>
          <cell r="D37609">
            <v>0</v>
          </cell>
        </row>
        <row r="37610">
          <cell r="A37610">
            <v>0</v>
          </cell>
          <cell r="B37610">
            <v>0</v>
          </cell>
          <cell r="C37610">
            <v>0</v>
          </cell>
          <cell r="D37610">
            <v>0</v>
          </cell>
        </row>
        <row r="37611">
          <cell r="A37611">
            <v>0</v>
          </cell>
          <cell r="B37611">
            <v>0</v>
          </cell>
          <cell r="C37611">
            <v>0</v>
          </cell>
          <cell r="D37611">
            <v>0</v>
          </cell>
        </row>
        <row r="37612">
          <cell r="A37612">
            <v>0</v>
          </cell>
          <cell r="B37612">
            <v>0</v>
          </cell>
          <cell r="C37612">
            <v>0</v>
          </cell>
          <cell r="D37612">
            <v>0</v>
          </cell>
        </row>
        <row r="37613">
          <cell r="A37613">
            <v>0</v>
          </cell>
          <cell r="B37613">
            <v>0</v>
          </cell>
          <cell r="C37613">
            <v>0</v>
          </cell>
          <cell r="D37613">
            <v>0</v>
          </cell>
        </row>
        <row r="37614">
          <cell r="A37614">
            <v>0</v>
          </cell>
          <cell r="B37614">
            <v>0</v>
          </cell>
          <cell r="C37614">
            <v>0</v>
          </cell>
          <cell r="D37614">
            <v>0</v>
          </cell>
        </row>
        <row r="37615">
          <cell r="A37615">
            <v>0</v>
          </cell>
          <cell r="B37615">
            <v>0</v>
          </cell>
          <cell r="C37615">
            <v>0</v>
          </cell>
          <cell r="D37615">
            <v>0</v>
          </cell>
        </row>
        <row r="37616">
          <cell r="A37616">
            <v>0</v>
          </cell>
          <cell r="B37616">
            <v>0</v>
          </cell>
          <cell r="C37616">
            <v>0</v>
          </cell>
          <cell r="D37616">
            <v>0</v>
          </cell>
        </row>
        <row r="37617">
          <cell r="A37617">
            <v>0</v>
          </cell>
          <cell r="B37617">
            <v>0</v>
          </cell>
          <cell r="C37617">
            <v>0</v>
          </cell>
          <cell r="D37617">
            <v>0</v>
          </cell>
        </row>
        <row r="37618">
          <cell r="A37618">
            <v>0</v>
          </cell>
          <cell r="B37618">
            <v>0</v>
          </cell>
          <cell r="C37618">
            <v>0</v>
          </cell>
          <cell r="D37618">
            <v>0</v>
          </cell>
        </row>
        <row r="37619">
          <cell r="A37619">
            <v>0</v>
          </cell>
          <cell r="B37619">
            <v>0</v>
          </cell>
          <cell r="C37619">
            <v>0</v>
          </cell>
          <cell r="D37619">
            <v>0</v>
          </cell>
        </row>
        <row r="37620">
          <cell r="A37620">
            <v>0</v>
          </cell>
          <cell r="B37620">
            <v>0</v>
          </cell>
          <cell r="C37620">
            <v>0</v>
          </cell>
          <cell r="D37620">
            <v>0</v>
          </cell>
        </row>
        <row r="37621">
          <cell r="A37621">
            <v>0</v>
          </cell>
          <cell r="B37621">
            <v>0</v>
          </cell>
          <cell r="C37621">
            <v>0</v>
          </cell>
          <cell r="D37621">
            <v>0</v>
          </cell>
        </row>
        <row r="37622">
          <cell r="A37622">
            <v>0</v>
          </cell>
          <cell r="B37622">
            <v>0</v>
          </cell>
          <cell r="C37622">
            <v>0</v>
          </cell>
          <cell r="D37622">
            <v>0</v>
          </cell>
        </row>
        <row r="37623">
          <cell r="A37623">
            <v>0</v>
          </cell>
          <cell r="B37623">
            <v>0</v>
          </cell>
          <cell r="C37623">
            <v>0</v>
          </cell>
          <cell r="D37623">
            <v>0</v>
          </cell>
        </row>
        <row r="37624">
          <cell r="A37624">
            <v>0</v>
          </cell>
          <cell r="B37624">
            <v>0</v>
          </cell>
          <cell r="C37624">
            <v>0</v>
          </cell>
          <cell r="D37624">
            <v>0</v>
          </cell>
        </row>
        <row r="37625">
          <cell r="A37625">
            <v>0</v>
          </cell>
          <cell r="B37625">
            <v>0</v>
          </cell>
          <cell r="C37625">
            <v>0</v>
          </cell>
          <cell r="D37625">
            <v>0</v>
          </cell>
        </row>
        <row r="37626">
          <cell r="A37626">
            <v>0</v>
          </cell>
          <cell r="B37626">
            <v>0</v>
          </cell>
          <cell r="C37626">
            <v>0</v>
          </cell>
          <cell r="D37626">
            <v>0</v>
          </cell>
        </row>
        <row r="37627">
          <cell r="A37627">
            <v>0</v>
          </cell>
          <cell r="B37627">
            <v>0</v>
          </cell>
          <cell r="C37627">
            <v>0</v>
          </cell>
          <cell r="D37627">
            <v>0</v>
          </cell>
        </row>
        <row r="37628">
          <cell r="A37628">
            <v>0</v>
          </cell>
          <cell r="B37628">
            <v>0</v>
          </cell>
          <cell r="C37628">
            <v>0</v>
          </cell>
          <cell r="D37628">
            <v>0</v>
          </cell>
        </row>
        <row r="37629">
          <cell r="A37629">
            <v>0</v>
          </cell>
          <cell r="B37629">
            <v>0</v>
          </cell>
          <cell r="C37629">
            <v>0</v>
          </cell>
          <cell r="D37629">
            <v>0</v>
          </cell>
        </row>
        <row r="37630">
          <cell r="A37630">
            <v>0</v>
          </cell>
          <cell r="B37630">
            <v>0</v>
          </cell>
          <cell r="C37630">
            <v>0</v>
          </cell>
          <cell r="D37630">
            <v>0</v>
          </cell>
        </row>
        <row r="37631">
          <cell r="A37631">
            <v>0</v>
          </cell>
          <cell r="B37631">
            <v>0</v>
          </cell>
          <cell r="C37631">
            <v>0</v>
          </cell>
          <cell r="D37631">
            <v>0</v>
          </cell>
        </row>
        <row r="37632">
          <cell r="A37632">
            <v>0</v>
          </cell>
          <cell r="B37632">
            <v>0</v>
          </cell>
          <cell r="C37632">
            <v>0</v>
          </cell>
          <cell r="D37632">
            <v>0</v>
          </cell>
        </row>
        <row r="37633">
          <cell r="A37633">
            <v>0</v>
          </cell>
          <cell r="B37633">
            <v>0</v>
          </cell>
          <cell r="C37633">
            <v>0</v>
          </cell>
          <cell r="D37633">
            <v>0</v>
          </cell>
        </row>
        <row r="37634">
          <cell r="A37634">
            <v>0</v>
          </cell>
          <cell r="B37634">
            <v>0</v>
          </cell>
          <cell r="C37634">
            <v>0</v>
          </cell>
          <cell r="D37634">
            <v>0</v>
          </cell>
        </row>
        <row r="37635">
          <cell r="A37635">
            <v>0</v>
          </cell>
          <cell r="B37635">
            <v>0</v>
          </cell>
          <cell r="C37635">
            <v>0</v>
          </cell>
          <cell r="D37635">
            <v>0</v>
          </cell>
        </row>
        <row r="37636">
          <cell r="A37636">
            <v>0</v>
          </cell>
          <cell r="B37636">
            <v>0</v>
          </cell>
          <cell r="C37636">
            <v>0</v>
          </cell>
          <cell r="D37636">
            <v>0</v>
          </cell>
        </row>
        <row r="37637">
          <cell r="A37637">
            <v>0</v>
          </cell>
          <cell r="B37637">
            <v>0</v>
          </cell>
          <cell r="C37637">
            <v>0</v>
          </cell>
          <cell r="D37637">
            <v>0</v>
          </cell>
        </row>
        <row r="37638">
          <cell r="A37638">
            <v>0</v>
          </cell>
          <cell r="B37638">
            <v>0</v>
          </cell>
          <cell r="C37638">
            <v>0</v>
          </cell>
          <cell r="D37638">
            <v>0</v>
          </cell>
        </row>
        <row r="37639">
          <cell r="A37639">
            <v>0</v>
          </cell>
          <cell r="B37639">
            <v>0</v>
          </cell>
          <cell r="C37639">
            <v>0</v>
          </cell>
          <cell r="D37639">
            <v>0</v>
          </cell>
        </row>
        <row r="37640">
          <cell r="A37640">
            <v>0</v>
          </cell>
          <cell r="B37640">
            <v>0</v>
          </cell>
          <cell r="C37640">
            <v>0</v>
          </cell>
          <cell r="D37640">
            <v>0</v>
          </cell>
        </row>
        <row r="37641">
          <cell r="A37641">
            <v>0</v>
          </cell>
          <cell r="B37641">
            <v>0</v>
          </cell>
          <cell r="C37641">
            <v>0</v>
          </cell>
          <cell r="D37641">
            <v>0</v>
          </cell>
        </row>
        <row r="37642">
          <cell r="A37642">
            <v>0</v>
          </cell>
          <cell r="B37642">
            <v>0</v>
          </cell>
          <cell r="C37642">
            <v>0</v>
          </cell>
          <cell r="D37642">
            <v>0</v>
          </cell>
        </row>
        <row r="37643">
          <cell r="A37643">
            <v>0</v>
          </cell>
          <cell r="B37643">
            <v>0</v>
          </cell>
          <cell r="C37643">
            <v>0</v>
          </cell>
          <cell r="D37643">
            <v>0</v>
          </cell>
        </row>
        <row r="37644">
          <cell r="A37644">
            <v>0</v>
          </cell>
          <cell r="B37644">
            <v>0</v>
          </cell>
          <cell r="C37644">
            <v>0</v>
          </cell>
          <cell r="D37644">
            <v>0</v>
          </cell>
        </row>
        <row r="37645">
          <cell r="A37645">
            <v>0</v>
          </cell>
          <cell r="B37645">
            <v>0</v>
          </cell>
          <cell r="C37645">
            <v>0</v>
          </cell>
          <cell r="D37645">
            <v>0</v>
          </cell>
        </row>
        <row r="37646">
          <cell r="A37646">
            <v>0</v>
          </cell>
          <cell r="B37646">
            <v>0</v>
          </cell>
          <cell r="C37646">
            <v>0</v>
          </cell>
          <cell r="D37646">
            <v>0</v>
          </cell>
        </row>
        <row r="37647">
          <cell r="A37647">
            <v>0</v>
          </cell>
          <cell r="B37647">
            <v>0</v>
          </cell>
          <cell r="C37647">
            <v>0</v>
          </cell>
          <cell r="D37647">
            <v>0</v>
          </cell>
        </row>
        <row r="37648">
          <cell r="A37648">
            <v>0</v>
          </cell>
          <cell r="B37648">
            <v>0</v>
          </cell>
          <cell r="C37648">
            <v>0</v>
          </cell>
          <cell r="D37648">
            <v>0</v>
          </cell>
        </row>
        <row r="37649">
          <cell r="A37649">
            <v>0</v>
          </cell>
          <cell r="B37649">
            <v>0</v>
          </cell>
          <cell r="C37649">
            <v>0</v>
          </cell>
          <cell r="D37649">
            <v>0</v>
          </cell>
        </row>
        <row r="37650">
          <cell r="A37650">
            <v>0</v>
          </cell>
          <cell r="B37650">
            <v>0</v>
          </cell>
          <cell r="C37650">
            <v>0</v>
          </cell>
          <cell r="D37650">
            <v>0</v>
          </cell>
        </row>
        <row r="37651">
          <cell r="A37651">
            <v>0</v>
          </cell>
          <cell r="B37651">
            <v>0</v>
          </cell>
          <cell r="C37651">
            <v>0</v>
          </cell>
          <cell r="D37651">
            <v>0</v>
          </cell>
        </row>
        <row r="37652">
          <cell r="A37652">
            <v>0</v>
          </cell>
          <cell r="B37652">
            <v>0</v>
          </cell>
          <cell r="C37652">
            <v>0</v>
          </cell>
          <cell r="D37652">
            <v>0</v>
          </cell>
        </row>
        <row r="37653">
          <cell r="A37653">
            <v>0</v>
          </cell>
          <cell r="B37653">
            <v>0</v>
          </cell>
          <cell r="C37653">
            <v>0</v>
          </cell>
          <cell r="D37653">
            <v>0</v>
          </cell>
        </row>
        <row r="37654">
          <cell r="A37654">
            <v>0</v>
          </cell>
          <cell r="B37654">
            <v>0</v>
          </cell>
          <cell r="C37654">
            <v>0</v>
          </cell>
          <cell r="D37654">
            <v>0</v>
          </cell>
        </row>
        <row r="37655">
          <cell r="A37655">
            <v>0</v>
          </cell>
          <cell r="B37655">
            <v>0</v>
          </cell>
          <cell r="C37655">
            <v>0</v>
          </cell>
          <cell r="D37655">
            <v>0</v>
          </cell>
        </row>
        <row r="37656">
          <cell r="A37656">
            <v>0</v>
          </cell>
          <cell r="B37656">
            <v>0</v>
          </cell>
          <cell r="C37656">
            <v>0</v>
          </cell>
          <cell r="D37656">
            <v>0</v>
          </cell>
        </row>
        <row r="37657">
          <cell r="A37657">
            <v>0</v>
          </cell>
          <cell r="B37657">
            <v>0</v>
          </cell>
          <cell r="C37657">
            <v>0</v>
          </cell>
          <cell r="D37657">
            <v>0</v>
          </cell>
        </row>
        <row r="37658">
          <cell r="A37658">
            <v>0</v>
          </cell>
          <cell r="B37658">
            <v>0</v>
          </cell>
          <cell r="C37658">
            <v>0</v>
          </cell>
          <cell r="D37658">
            <v>0</v>
          </cell>
        </row>
        <row r="37659">
          <cell r="A37659">
            <v>0</v>
          </cell>
          <cell r="B37659">
            <v>0</v>
          </cell>
          <cell r="C37659">
            <v>0</v>
          </cell>
          <cell r="D37659">
            <v>0</v>
          </cell>
        </row>
        <row r="37660">
          <cell r="A37660">
            <v>0</v>
          </cell>
          <cell r="B37660">
            <v>0</v>
          </cell>
          <cell r="C37660">
            <v>0</v>
          </cell>
          <cell r="D37660">
            <v>0</v>
          </cell>
        </row>
        <row r="37661">
          <cell r="A37661">
            <v>0</v>
          </cell>
          <cell r="B37661">
            <v>0</v>
          </cell>
          <cell r="C37661">
            <v>0</v>
          </cell>
          <cell r="D37661">
            <v>0</v>
          </cell>
        </row>
        <row r="37662">
          <cell r="A37662">
            <v>0</v>
          </cell>
          <cell r="B37662">
            <v>0</v>
          </cell>
          <cell r="C37662">
            <v>0</v>
          </cell>
          <cell r="D37662">
            <v>0</v>
          </cell>
        </row>
        <row r="37663">
          <cell r="A37663">
            <v>0</v>
          </cell>
          <cell r="B37663">
            <v>0</v>
          </cell>
          <cell r="C37663">
            <v>0</v>
          </cell>
          <cell r="D37663">
            <v>0</v>
          </cell>
        </row>
        <row r="37664">
          <cell r="A37664">
            <v>0</v>
          </cell>
          <cell r="B37664">
            <v>0</v>
          </cell>
          <cell r="C37664">
            <v>0</v>
          </cell>
          <cell r="D37664">
            <v>0</v>
          </cell>
        </row>
        <row r="37665">
          <cell r="A37665">
            <v>0</v>
          </cell>
          <cell r="B37665">
            <v>0</v>
          </cell>
          <cell r="C37665">
            <v>0</v>
          </cell>
          <cell r="D37665">
            <v>0</v>
          </cell>
        </row>
        <row r="37666">
          <cell r="A37666">
            <v>0</v>
          </cell>
          <cell r="B37666">
            <v>0</v>
          </cell>
          <cell r="C37666">
            <v>0</v>
          </cell>
          <cell r="D37666">
            <v>0</v>
          </cell>
        </row>
        <row r="37667">
          <cell r="A37667">
            <v>0</v>
          </cell>
          <cell r="B37667">
            <v>0</v>
          </cell>
          <cell r="C37667">
            <v>0</v>
          </cell>
          <cell r="D37667">
            <v>0</v>
          </cell>
        </row>
        <row r="37668">
          <cell r="A37668">
            <v>0</v>
          </cell>
          <cell r="B37668">
            <v>0</v>
          </cell>
          <cell r="C37668">
            <v>0</v>
          </cell>
          <cell r="D37668">
            <v>0</v>
          </cell>
        </row>
        <row r="37669">
          <cell r="A37669">
            <v>0</v>
          </cell>
          <cell r="B37669">
            <v>0</v>
          </cell>
          <cell r="C37669">
            <v>0</v>
          </cell>
          <cell r="D37669">
            <v>0</v>
          </cell>
        </row>
        <row r="37670">
          <cell r="A37670">
            <v>0</v>
          </cell>
          <cell r="B37670">
            <v>0</v>
          </cell>
          <cell r="C37670">
            <v>0</v>
          </cell>
          <cell r="D37670">
            <v>0</v>
          </cell>
        </row>
        <row r="37671">
          <cell r="A37671">
            <v>0</v>
          </cell>
          <cell r="B37671">
            <v>0</v>
          </cell>
          <cell r="C37671">
            <v>0</v>
          </cell>
          <cell r="D37671">
            <v>0</v>
          </cell>
        </row>
        <row r="37672">
          <cell r="A37672">
            <v>0</v>
          </cell>
          <cell r="B37672">
            <v>0</v>
          </cell>
          <cell r="C37672">
            <v>0</v>
          </cell>
          <cell r="D37672">
            <v>0</v>
          </cell>
        </row>
        <row r="37673">
          <cell r="A37673">
            <v>0</v>
          </cell>
          <cell r="B37673">
            <v>0</v>
          </cell>
          <cell r="C37673">
            <v>0</v>
          </cell>
          <cell r="D37673">
            <v>0</v>
          </cell>
        </row>
        <row r="37674">
          <cell r="A37674">
            <v>0</v>
          </cell>
          <cell r="B37674">
            <v>0</v>
          </cell>
          <cell r="C37674">
            <v>0</v>
          </cell>
          <cell r="D37674">
            <v>0</v>
          </cell>
        </row>
        <row r="37675">
          <cell r="A37675">
            <v>0</v>
          </cell>
          <cell r="B37675">
            <v>0</v>
          </cell>
          <cell r="C37675">
            <v>0</v>
          </cell>
          <cell r="D37675">
            <v>0</v>
          </cell>
        </row>
        <row r="37676">
          <cell r="A37676">
            <v>0</v>
          </cell>
          <cell r="B37676">
            <v>0</v>
          </cell>
          <cell r="C37676">
            <v>0</v>
          </cell>
          <cell r="D37676">
            <v>0</v>
          </cell>
        </row>
        <row r="37677">
          <cell r="A37677">
            <v>0</v>
          </cell>
          <cell r="B37677">
            <v>0</v>
          </cell>
          <cell r="C37677">
            <v>0</v>
          </cell>
          <cell r="D37677">
            <v>0</v>
          </cell>
        </row>
        <row r="37678">
          <cell r="A37678">
            <v>0</v>
          </cell>
          <cell r="B37678">
            <v>0</v>
          </cell>
          <cell r="C37678">
            <v>0</v>
          </cell>
          <cell r="D37678">
            <v>0</v>
          </cell>
        </row>
        <row r="37679">
          <cell r="A37679">
            <v>0</v>
          </cell>
          <cell r="B37679">
            <v>0</v>
          </cell>
          <cell r="C37679">
            <v>0</v>
          </cell>
          <cell r="D37679">
            <v>0</v>
          </cell>
        </row>
        <row r="37680">
          <cell r="A37680">
            <v>0</v>
          </cell>
          <cell r="B37680">
            <v>0</v>
          </cell>
          <cell r="C37680">
            <v>0</v>
          </cell>
          <cell r="D37680">
            <v>0</v>
          </cell>
        </row>
        <row r="37681">
          <cell r="A37681">
            <v>0</v>
          </cell>
          <cell r="B37681">
            <v>0</v>
          </cell>
          <cell r="C37681">
            <v>0</v>
          </cell>
          <cell r="D37681">
            <v>0</v>
          </cell>
        </row>
        <row r="37682">
          <cell r="A37682">
            <v>0</v>
          </cell>
          <cell r="B37682">
            <v>0</v>
          </cell>
          <cell r="C37682">
            <v>0</v>
          </cell>
          <cell r="D37682">
            <v>0</v>
          </cell>
        </row>
        <row r="37683">
          <cell r="A37683">
            <v>0</v>
          </cell>
          <cell r="B37683">
            <v>0</v>
          </cell>
          <cell r="C37683">
            <v>0</v>
          </cell>
          <cell r="D37683">
            <v>0</v>
          </cell>
        </row>
        <row r="37684">
          <cell r="A37684">
            <v>0</v>
          </cell>
          <cell r="B37684">
            <v>0</v>
          </cell>
          <cell r="C37684">
            <v>0</v>
          </cell>
          <cell r="D37684">
            <v>0</v>
          </cell>
        </row>
        <row r="37685">
          <cell r="A37685">
            <v>0</v>
          </cell>
          <cell r="B37685">
            <v>0</v>
          </cell>
          <cell r="C37685">
            <v>0</v>
          </cell>
          <cell r="D37685">
            <v>0</v>
          </cell>
        </row>
        <row r="37686">
          <cell r="A37686">
            <v>0</v>
          </cell>
          <cell r="B37686">
            <v>0</v>
          </cell>
          <cell r="C37686">
            <v>0</v>
          </cell>
          <cell r="D37686">
            <v>0</v>
          </cell>
        </row>
        <row r="37687">
          <cell r="A37687">
            <v>0</v>
          </cell>
          <cell r="B37687">
            <v>0</v>
          </cell>
          <cell r="C37687">
            <v>0</v>
          </cell>
          <cell r="D37687">
            <v>0</v>
          </cell>
        </row>
        <row r="37688">
          <cell r="A37688">
            <v>0</v>
          </cell>
          <cell r="B37688">
            <v>0</v>
          </cell>
          <cell r="C37688">
            <v>0</v>
          </cell>
          <cell r="D37688">
            <v>0</v>
          </cell>
        </row>
        <row r="37689">
          <cell r="A37689">
            <v>0</v>
          </cell>
          <cell r="B37689">
            <v>0</v>
          </cell>
          <cell r="C37689">
            <v>0</v>
          </cell>
          <cell r="D37689">
            <v>0</v>
          </cell>
        </row>
        <row r="37690">
          <cell r="A37690">
            <v>0</v>
          </cell>
          <cell r="B37690">
            <v>0</v>
          </cell>
          <cell r="C37690">
            <v>0</v>
          </cell>
          <cell r="D37690">
            <v>0</v>
          </cell>
        </row>
        <row r="37691">
          <cell r="A37691">
            <v>0</v>
          </cell>
          <cell r="B37691">
            <v>0</v>
          </cell>
          <cell r="C37691">
            <v>0</v>
          </cell>
          <cell r="D37691">
            <v>0</v>
          </cell>
        </row>
        <row r="37692">
          <cell r="A37692">
            <v>0</v>
          </cell>
          <cell r="B37692">
            <v>0</v>
          </cell>
          <cell r="C37692">
            <v>0</v>
          </cell>
          <cell r="D37692">
            <v>0</v>
          </cell>
        </row>
        <row r="37693">
          <cell r="A37693">
            <v>0</v>
          </cell>
          <cell r="B37693">
            <v>0</v>
          </cell>
          <cell r="C37693">
            <v>0</v>
          </cell>
          <cell r="D37693">
            <v>0</v>
          </cell>
        </row>
        <row r="37694">
          <cell r="A37694">
            <v>0</v>
          </cell>
          <cell r="B37694">
            <v>0</v>
          </cell>
          <cell r="C37694">
            <v>0</v>
          </cell>
          <cell r="D37694">
            <v>0</v>
          </cell>
        </row>
        <row r="37695">
          <cell r="A37695">
            <v>0</v>
          </cell>
          <cell r="B37695">
            <v>0</v>
          </cell>
          <cell r="C37695">
            <v>0</v>
          </cell>
          <cell r="D37695">
            <v>0</v>
          </cell>
        </row>
        <row r="37696">
          <cell r="A37696">
            <v>0</v>
          </cell>
          <cell r="B37696">
            <v>0</v>
          </cell>
          <cell r="C37696">
            <v>0</v>
          </cell>
          <cell r="D37696">
            <v>0</v>
          </cell>
        </row>
        <row r="37697">
          <cell r="A37697">
            <v>0</v>
          </cell>
          <cell r="B37697">
            <v>0</v>
          </cell>
          <cell r="C37697">
            <v>0</v>
          </cell>
          <cell r="D37697">
            <v>0</v>
          </cell>
        </row>
        <row r="37698">
          <cell r="A37698">
            <v>0</v>
          </cell>
          <cell r="B37698">
            <v>0</v>
          </cell>
          <cell r="C37698">
            <v>0</v>
          </cell>
          <cell r="D37698">
            <v>0</v>
          </cell>
        </row>
        <row r="37699">
          <cell r="A37699">
            <v>0</v>
          </cell>
          <cell r="B37699">
            <v>0</v>
          </cell>
          <cell r="C37699">
            <v>0</v>
          </cell>
          <cell r="D37699">
            <v>0</v>
          </cell>
        </row>
        <row r="37700">
          <cell r="A37700">
            <v>0</v>
          </cell>
          <cell r="B37700">
            <v>0</v>
          </cell>
          <cell r="C37700">
            <v>0</v>
          </cell>
          <cell r="D37700">
            <v>0</v>
          </cell>
        </row>
        <row r="37701">
          <cell r="A37701">
            <v>0</v>
          </cell>
          <cell r="B37701">
            <v>0</v>
          </cell>
          <cell r="C37701">
            <v>0</v>
          </cell>
          <cell r="D37701">
            <v>0</v>
          </cell>
        </row>
        <row r="37702">
          <cell r="A37702">
            <v>0</v>
          </cell>
          <cell r="B37702">
            <v>0</v>
          </cell>
          <cell r="C37702">
            <v>0</v>
          </cell>
          <cell r="D37702">
            <v>0</v>
          </cell>
        </row>
        <row r="37703">
          <cell r="A37703">
            <v>0</v>
          </cell>
          <cell r="B37703">
            <v>0</v>
          </cell>
          <cell r="C37703">
            <v>0</v>
          </cell>
          <cell r="D37703">
            <v>0</v>
          </cell>
        </row>
        <row r="37704">
          <cell r="A37704">
            <v>0</v>
          </cell>
          <cell r="B37704">
            <v>0</v>
          </cell>
          <cell r="C37704">
            <v>0</v>
          </cell>
          <cell r="D37704">
            <v>0</v>
          </cell>
        </row>
        <row r="37705">
          <cell r="A37705">
            <v>0</v>
          </cell>
          <cell r="B37705">
            <v>0</v>
          </cell>
          <cell r="C37705">
            <v>0</v>
          </cell>
          <cell r="D37705">
            <v>0</v>
          </cell>
        </row>
        <row r="37706">
          <cell r="A37706">
            <v>0</v>
          </cell>
          <cell r="B37706">
            <v>0</v>
          </cell>
          <cell r="C37706">
            <v>0</v>
          </cell>
          <cell r="D37706">
            <v>0</v>
          </cell>
        </row>
        <row r="37707">
          <cell r="A37707">
            <v>0</v>
          </cell>
          <cell r="B37707">
            <v>0</v>
          </cell>
          <cell r="C37707">
            <v>0</v>
          </cell>
          <cell r="D37707">
            <v>0</v>
          </cell>
        </row>
        <row r="37708">
          <cell r="A37708">
            <v>0</v>
          </cell>
          <cell r="B37708">
            <v>0</v>
          </cell>
          <cell r="C37708">
            <v>0</v>
          </cell>
          <cell r="D37708">
            <v>0</v>
          </cell>
        </row>
        <row r="37709">
          <cell r="A37709">
            <v>0</v>
          </cell>
          <cell r="B37709">
            <v>0</v>
          </cell>
          <cell r="C37709">
            <v>0</v>
          </cell>
          <cell r="D37709">
            <v>0</v>
          </cell>
        </row>
        <row r="37710">
          <cell r="A37710">
            <v>0</v>
          </cell>
          <cell r="B37710">
            <v>0</v>
          </cell>
          <cell r="C37710">
            <v>0</v>
          </cell>
          <cell r="D37710">
            <v>0</v>
          </cell>
        </row>
        <row r="37711">
          <cell r="A37711">
            <v>0</v>
          </cell>
          <cell r="B37711">
            <v>0</v>
          </cell>
          <cell r="C37711">
            <v>0</v>
          </cell>
          <cell r="D37711">
            <v>0</v>
          </cell>
        </row>
        <row r="37712">
          <cell r="A37712">
            <v>0</v>
          </cell>
          <cell r="B37712">
            <v>0</v>
          </cell>
          <cell r="C37712">
            <v>0</v>
          </cell>
          <cell r="D37712">
            <v>0</v>
          </cell>
        </row>
        <row r="37713">
          <cell r="A37713">
            <v>0</v>
          </cell>
          <cell r="B37713">
            <v>0</v>
          </cell>
          <cell r="C37713">
            <v>0</v>
          </cell>
          <cell r="D37713">
            <v>0</v>
          </cell>
        </row>
        <row r="37714">
          <cell r="A37714">
            <v>0</v>
          </cell>
          <cell r="B37714">
            <v>0</v>
          </cell>
          <cell r="C37714">
            <v>0</v>
          </cell>
          <cell r="D37714">
            <v>0</v>
          </cell>
        </row>
        <row r="37715">
          <cell r="A37715">
            <v>0</v>
          </cell>
          <cell r="B37715">
            <v>0</v>
          </cell>
          <cell r="C37715">
            <v>0</v>
          </cell>
          <cell r="D37715">
            <v>0</v>
          </cell>
        </row>
        <row r="37716">
          <cell r="A37716">
            <v>0</v>
          </cell>
          <cell r="B37716">
            <v>0</v>
          </cell>
          <cell r="C37716">
            <v>0</v>
          </cell>
          <cell r="D37716">
            <v>0</v>
          </cell>
        </row>
        <row r="37717">
          <cell r="A37717">
            <v>0</v>
          </cell>
          <cell r="B37717">
            <v>0</v>
          </cell>
          <cell r="C37717">
            <v>0</v>
          </cell>
          <cell r="D37717">
            <v>0</v>
          </cell>
        </row>
        <row r="37718">
          <cell r="A37718">
            <v>0</v>
          </cell>
          <cell r="B37718">
            <v>0</v>
          </cell>
          <cell r="C37718">
            <v>0</v>
          </cell>
          <cell r="D37718">
            <v>0</v>
          </cell>
        </row>
        <row r="37719">
          <cell r="A37719">
            <v>0</v>
          </cell>
          <cell r="B37719">
            <v>0</v>
          </cell>
          <cell r="C37719">
            <v>0</v>
          </cell>
          <cell r="D37719">
            <v>0</v>
          </cell>
        </row>
        <row r="37720">
          <cell r="A37720">
            <v>0</v>
          </cell>
          <cell r="B37720">
            <v>0</v>
          </cell>
          <cell r="C37720">
            <v>0</v>
          </cell>
          <cell r="D37720">
            <v>0</v>
          </cell>
        </row>
        <row r="37721">
          <cell r="A37721">
            <v>0</v>
          </cell>
          <cell r="B37721">
            <v>0</v>
          </cell>
          <cell r="C37721">
            <v>0</v>
          </cell>
          <cell r="D37721">
            <v>0</v>
          </cell>
        </row>
        <row r="37722">
          <cell r="A37722">
            <v>0</v>
          </cell>
          <cell r="B37722">
            <v>0</v>
          </cell>
          <cell r="C37722">
            <v>0</v>
          </cell>
          <cell r="D37722">
            <v>0</v>
          </cell>
        </row>
        <row r="37723">
          <cell r="A37723">
            <v>0</v>
          </cell>
          <cell r="B37723">
            <v>0</v>
          </cell>
          <cell r="C37723">
            <v>0</v>
          </cell>
          <cell r="D37723">
            <v>0</v>
          </cell>
        </row>
        <row r="37724">
          <cell r="A37724">
            <v>0</v>
          </cell>
          <cell r="B37724">
            <v>0</v>
          </cell>
          <cell r="C37724">
            <v>0</v>
          </cell>
          <cell r="D37724">
            <v>0</v>
          </cell>
        </row>
        <row r="37725">
          <cell r="A37725">
            <v>0</v>
          </cell>
          <cell r="B37725">
            <v>0</v>
          </cell>
          <cell r="C37725">
            <v>0</v>
          </cell>
          <cell r="D37725">
            <v>0</v>
          </cell>
        </row>
        <row r="37726">
          <cell r="A37726">
            <v>0</v>
          </cell>
          <cell r="B37726">
            <v>0</v>
          </cell>
          <cell r="C37726">
            <v>0</v>
          </cell>
          <cell r="D37726">
            <v>0</v>
          </cell>
        </row>
        <row r="37727">
          <cell r="A37727">
            <v>0</v>
          </cell>
          <cell r="B37727">
            <v>0</v>
          </cell>
          <cell r="C37727">
            <v>0</v>
          </cell>
          <cell r="D37727">
            <v>0</v>
          </cell>
        </row>
        <row r="37728">
          <cell r="A37728">
            <v>0</v>
          </cell>
          <cell r="B37728">
            <v>0</v>
          </cell>
          <cell r="C37728">
            <v>0</v>
          </cell>
          <cell r="D37728">
            <v>0</v>
          </cell>
        </row>
        <row r="37729">
          <cell r="A37729">
            <v>0</v>
          </cell>
          <cell r="B37729">
            <v>0</v>
          </cell>
          <cell r="C37729">
            <v>0</v>
          </cell>
          <cell r="D37729">
            <v>0</v>
          </cell>
        </row>
        <row r="37730">
          <cell r="A37730">
            <v>0</v>
          </cell>
          <cell r="B37730">
            <v>0</v>
          </cell>
          <cell r="C37730">
            <v>0</v>
          </cell>
          <cell r="D37730">
            <v>0</v>
          </cell>
        </row>
        <row r="37731">
          <cell r="A37731">
            <v>0</v>
          </cell>
          <cell r="B37731">
            <v>0</v>
          </cell>
          <cell r="C37731">
            <v>0</v>
          </cell>
          <cell r="D37731">
            <v>0</v>
          </cell>
        </row>
        <row r="37732">
          <cell r="A37732">
            <v>0</v>
          </cell>
          <cell r="B37732">
            <v>0</v>
          </cell>
          <cell r="C37732">
            <v>0</v>
          </cell>
          <cell r="D37732">
            <v>0</v>
          </cell>
        </row>
        <row r="37733">
          <cell r="A37733">
            <v>0</v>
          </cell>
          <cell r="B37733">
            <v>0</v>
          </cell>
          <cell r="C37733">
            <v>0</v>
          </cell>
          <cell r="D37733">
            <v>0</v>
          </cell>
        </row>
        <row r="37734">
          <cell r="A37734">
            <v>0</v>
          </cell>
          <cell r="B37734">
            <v>0</v>
          </cell>
          <cell r="C37734">
            <v>0</v>
          </cell>
          <cell r="D37734">
            <v>0</v>
          </cell>
        </row>
        <row r="37735">
          <cell r="A37735">
            <v>0</v>
          </cell>
          <cell r="B37735">
            <v>0</v>
          </cell>
          <cell r="C37735">
            <v>0</v>
          </cell>
          <cell r="D37735">
            <v>0</v>
          </cell>
        </row>
        <row r="37736">
          <cell r="A37736">
            <v>0</v>
          </cell>
          <cell r="B37736">
            <v>0</v>
          </cell>
          <cell r="C37736">
            <v>0</v>
          </cell>
          <cell r="D37736">
            <v>0</v>
          </cell>
        </row>
        <row r="37737">
          <cell r="A37737">
            <v>0</v>
          </cell>
          <cell r="B37737">
            <v>0</v>
          </cell>
          <cell r="C37737">
            <v>0</v>
          </cell>
          <cell r="D37737">
            <v>0</v>
          </cell>
        </row>
        <row r="37738">
          <cell r="A37738">
            <v>0</v>
          </cell>
          <cell r="B37738">
            <v>0</v>
          </cell>
          <cell r="C37738">
            <v>0</v>
          </cell>
          <cell r="D37738">
            <v>0</v>
          </cell>
        </row>
        <row r="37739">
          <cell r="A37739">
            <v>0</v>
          </cell>
          <cell r="B37739">
            <v>0</v>
          </cell>
          <cell r="C37739">
            <v>0</v>
          </cell>
          <cell r="D37739">
            <v>0</v>
          </cell>
        </row>
        <row r="37740">
          <cell r="A37740">
            <v>0</v>
          </cell>
          <cell r="B37740">
            <v>0</v>
          </cell>
          <cell r="C37740">
            <v>0</v>
          </cell>
          <cell r="D37740">
            <v>0</v>
          </cell>
        </row>
        <row r="37741">
          <cell r="A37741">
            <v>0</v>
          </cell>
          <cell r="B37741">
            <v>0</v>
          </cell>
          <cell r="C37741">
            <v>0</v>
          </cell>
          <cell r="D37741">
            <v>0</v>
          </cell>
        </row>
        <row r="37742">
          <cell r="A37742">
            <v>0</v>
          </cell>
          <cell r="B37742">
            <v>0</v>
          </cell>
          <cell r="C37742">
            <v>0</v>
          </cell>
          <cell r="D37742">
            <v>0</v>
          </cell>
        </row>
        <row r="37743">
          <cell r="A37743">
            <v>0</v>
          </cell>
          <cell r="B37743">
            <v>0</v>
          </cell>
          <cell r="C37743">
            <v>0</v>
          </cell>
          <cell r="D37743">
            <v>0</v>
          </cell>
        </row>
        <row r="37744">
          <cell r="A37744">
            <v>0</v>
          </cell>
          <cell r="B37744">
            <v>0</v>
          </cell>
          <cell r="C37744">
            <v>0</v>
          </cell>
          <cell r="D37744">
            <v>0</v>
          </cell>
        </row>
        <row r="37745">
          <cell r="A37745">
            <v>0</v>
          </cell>
          <cell r="B37745">
            <v>0</v>
          </cell>
          <cell r="C37745">
            <v>0</v>
          </cell>
          <cell r="D37745">
            <v>0</v>
          </cell>
        </row>
        <row r="37746">
          <cell r="A37746">
            <v>0</v>
          </cell>
          <cell r="B37746">
            <v>0</v>
          </cell>
          <cell r="C37746">
            <v>0</v>
          </cell>
          <cell r="D37746">
            <v>0</v>
          </cell>
        </row>
        <row r="37747">
          <cell r="A37747">
            <v>0</v>
          </cell>
          <cell r="B37747">
            <v>0</v>
          </cell>
          <cell r="C37747">
            <v>0</v>
          </cell>
          <cell r="D37747">
            <v>0</v>
          </cell>
        </row>
        <row r="37748">
          <cell r="A37748">
            <v>0</v>
          </cell>
          <cell r="B37748">
            <v>0</v>
          </cell>
          <cell r="C37748">
            <v>0</v>
          </cell>
          <cell r="D37748">
            <v>0</v>
          </cell>
        </row>
        <row r="37749">
          <cell r="A37749">
            <v>0</v>
          </cell>
          <cell r="B37749">
            <v>0</v>
          </cell>
          <cell r="C37749">
            <v>0</v>
          </cell>
          <cell r="D37749">
            <v>0</v>
          </cell>
        </row>
        <row r="37750">
          <cell r="A37750">
            <v>0</v>
          </cell>
          <cell r="B37750">
            <v>0</v>
          </cell>
          <cell r="C37750">
            <v>0</v>
          </cell>
          <cell r="D37750">
            <v>0</v>
          </cell>
        </row>
        <row r="37751">
          <cell r="A37751">
            <v>0</v>
          </cell>
          <cell r="B37751">
            <v>0</v>
          </cell>
          <cell r="C37751">
            <v>0</v>
          </cell>
          <cell r="D37751">
            <v>0</v>
          </cell>
        </row>
        <row r="37752">
          <cell r="A37752">
            <v>0</v>
          </cell>
          <cell r="B37752">
            <v>0</v>
          </cell>
          <cell r="C37752">
            <v>0</v>
          </cell>
          <cell r="D37752">
            <v>0</v>
          </cell>
        </row>
        <row r="37753">
          <cell r="A37753">
            <v>0</v>
          </cell>
          <cell r="B37753">
            <v>0</v>
          </cell>
          <cell r="C37753">
            <v>0</v>
          </cell>
          <cell r="D37753">
            <v>0</v>
          </cell>
        </row>
        <row r="37754">
          <cell r="A37754">
            <v>0</v>
          </cell>
          <cell r="B37754">
            <v>0</v>
          </cell>
          <cell r="C37754">
            <v>0</v>
          </cell>
          <cell r="D37754">
            <v>0</v>
          </cell>
        </row>
        <row r="37755">
          <cell r="A37755">
            <v>0</v>
          </cell>
          <cell r="B37755">
            <v>0</v>
          </cell>
          <cell r="C37755">
            <v>0</v>
          </cell>
          <cell r="D37755">
            <v>0</v>
          </cell>
        </row>
        <row r="37756">
          <cell r="A37756">
            <v>0</v>
          </cell>
          <cell r="B37756">
            <v>0</v>
          </cell>
          <cell r="C37756">
            <v>0</v>
          </cell>
          <cell r="D37756">
            <v>0</v>
          </cell>
        </row>
        <row r="37757">
          <cell r="A37757">
            <v>0</v>
          </cell>
          <cell r="B37757">
            <v>0</v>
          </cell>
          <cell r="C37757">
            <v>0</v>
          </cell>
          <cell r="D37757">
            <v>0</v>
          </cell>
        </row>
        <row r="37758">
          <cell r="A37758">
            <v>0</v>
          </cell>
          <cell r="B37758">
            <v>0</v>
          </cell>
          <cell r="C37758">
            <v>0</v>
          </cell>
          <cell r="D37758">
            <v>0</v>
          </cell>
        </row>
        <row r="37759">
          <cell r="A37759">
            <v>0</v>
          </cell>
          <cell r="B37759">
            <v>0</v>
          </cell>
          <cell r="C37759">
            <v>0</v>
          </cell>
          <cell r="D37759">
            <v>0</v>
          </cell>
        </row>
        <row r="37760">
          <cell r="A37760">
            <v>0</v>
          </cell>
          <cell r="B37760">
            <v>0</v>
          </cell>
          <cell r="C37760">
            <v>0</v>
          </cell>
          <cell r="D37760">
            <v>0</v>
          </cell>
        </row>
        <row r="37761">
          <cell r="A37761">
            <v>0</v>
          </cell>
          <cell r="B37761">
            <v>0</v>
          </cell>
          <cell r="C37761">
            <v>0</v>
          </cell>
          <cell r="D37761">
            <v>0</v>
          </cell>
        </row>
        <row r="37762">
          <cell r="A37762">
            <v>0</v>
          </cell>
          <cell r="B37762">
            <v>0</v>
          </cell>
          <cell r="C37762">
            <v>0</v>
          </cell>
          <cell r="D37762">
            <v>0</v>
          </cell>
        </row>
        <row r="37763">
          <cell r="A37763">
            <v>0</v>
          </cell>
          <cell r="B37763">
            <v>0</v>
          </cell>
          <cell r="C37763">
            <v>0</v>
          </cell>
          <cell r="D37763">
            <v>0</v>
          </cell>
        </row>
        <row r="37764">
          <cell r="A37764">
            <v>0</v>
          </cell>
          <cell r="B37764">
            <v>0</v>
          </cell>
          <cell r="C37764">
            <v>0</v>
          </cell>
          <cell r="D37764">
            <v>0</v>
          </cell>
        </row>
        <row r="37765">
          <cell r="A37765">
            <v>0</v>
          </cell>
          <cell r="B37765">
            <v>0</v>
          </cell>
          <cell r="C37765">
            <v>0</v>
          </cell>
          <cell r="D37765">
            <v>0</v>
          </cell>
        </row>
        <row r="37766">
          <cell r="A37766">
            <v>0</v>
          </cell>
          <cell r="B37766">
            <v>0</v>
          </cell>
          <cell r="C37766">
            <v>0</v>
          </cell>
          <cell r="D37766">
            <v>0</v>
          </cell>
        </row>
        <row r="37767">
          <cell r="A37767">
            <v>0</v>
          </cell>
          <cell r="B37767">
            <v>0</v>
          </cell>
          <cell r="C37767">
            <v>0</v>
          </cell>
          <cell r="D37767">
            <v>0</v>
          </cell>
        </row>
        <row r="37768">
          <cell r="A37768">
            <v>0</v>
          </cell>
          <cell r="B37768">
            <v>0</v>
          </cell>
          <cell r="C37768">
            <v>0</v>
          </cell>
          <cell r="D37768">
            <v>0</v>
          </cell>
        </row>
        <row r="37769">
          <cell r="A37769">
            <v>0</v>
          </cell>
          <cell r="B37769">
            <v>0</v>
          </cell>
          <cell r="C37769">
            <v>0</v>
          </cell>
          <cell r="D37769">
            <v>0</v>
          </cell>
        </row>
        <row r="37770">
          <cell r="A37770">
            <v>0</v>
          </cell>
          <cell r="B37770">
            <v>0</v>
          </cell>
          <cell r="C37770">
            <v>0</v>
          </cell>
          <cell r="D37770">
            <v>0</v>
          </cell>
        </row>
        <row r="37771">
          <cell r="A37771">
            <v>0</v>
          </cell>
          <cell r="B37771">
            <v>0</v>
          </cell>
          <cell r="C37771">
            <v>0</v>
          </cell>
          <cell r="D37771">
            <v>0</v>
          </cell>
        </row>
        <row r="37772">
          <cell r="A37772">
            <v>0</v>
          </cell>
          <cell r="B37772">
            <v>0</v>
          </cell>
          <cell r="C37772">
            <v>0</v>
          </cell>
          <cell r="D37772">
            <v>0</v>
          </cell>
        </row>
        <row r="37773">
          <cell r="A37773">
            <v>0</v>
          </cell>
          <cell r="B37773">
            <v>0</v>
          </cell>
          <cell r="C37773">
            <v>0</v>
          </cell>
          <cell r="D37773">
            <v>0</v>
          </cell>
        </row>
        <row r="37774">
          <cell r="A37774">
            <v>0</v>
          </cell>
          <cell r="B37774">
            <v>0</v>
          </cell>
          <cell r="C37774">
            <v>0</v>
          </cell>
          <cell r="D37774">
            <v>0</v>
          </cell>
        </row>
        <row r="37775">
          <cell r="A37775">
            <v>0</v>
          </cell>
          <cell r="B37775">
            <v>0</v>
          </cell>
          <cell r="C37775">
            <v>0</v>
          </cell>
          <cell r="D37775">
            <v>0</v>
          </cell>
        </row>
        <row r="37776">
          <cell r="A37776">
            <v>0</v>
          </cell>
          <cell r="B37776">
            <v>0</v>
          </cell>
          <cell r="C37776">
            <v>0</v>
          </cell>
          <cell r="D37776">
            <v>0</v>
          </cell>
        </row>
        <row r="37777">
          <cell r="A37777">
            <v>0</v>
          </cell>
          <cell r="B37777">
            <v>0</v>
          </cell>
          <cell r="C37777">
            <v>0</v>
          </cell>
          <cell r="D37777">
            <v>0</v>
          </cell>
        </row>
        <row r="37778">
          <cell r="A37778">
            <v>0</v>
          </cell>
          <cell r="B37778">
            <v>0</v>
          </cell>
          <cell r="C37778">
            <v>0</v>
          </cell>
          <cell r="D37778">
            <v>0</v>
          </cell>
        </row>
        <row r="37779">
          <cell r="A37779">
            <v>0</v>
          </cell>
          <cell r="B37779">
            <v>0</v>
          </cell>
          <cell r="C37779">
            <v>0</v>
          </cell>
          <cell r="D37779">
            <v>0</v>
          </cell>
        </row>
        <row r="37780">
          <cell r="A37780">
            <v>0</v>
          </cell>
          <cell r="B37780">
            <v>0</v>
          </cell>
          <cell r="C37780">
            <v>0</v>
          </cell>
          <cell r="D37780">
            <v>0</v>
          </cell>
        </row>
        <row r="37781">
          <cell r="A37781">
            <v>0</v>
          </cell>
          <cell r="B37781">
            <v>0</v>
          </cell>
          <cell r="C37781">
            <v>0</v>
          </cell>
          <cell r="D37781">
            <v>0</v>
          </cell>
        </row>
        <row r="37782">
          <cell r="A37782">
            <v>0</v>
          </cell>
          <cell r="B37782">
            <v>0</v>
          </cell>
          <cell r="C37782">
            <v>0</v>
          </cell>
          <cell r="D37782">
            <v>0</v>
          </cell>
        </row>
        <row r="37783">
          <cell r="A37783">
            <v>0</v>
          </cell>
          <cell r="B37783">
            <v>0</v>
          </cell>
          <cell r="C37783">
            <v>0</v>
          </cell>
          <cell r="D37783">
            <v>0</v>
          </cell>
        </row>
        <row r="37784">
          <cell r="A37784">
            <v>0</v>
          </cell>
          <cell r="B37784">
            <v>0</v>
          </cell>
          <cell r="C37784">
            <v>0</v>
          </cell>
          <cell r="D37784">
            <v>0</v>
          </cell>
        </row>
        <row r="37785">
          <cell r="A37785">
            <v>0</v>
          </cell>
          <cell r="B37785">
            <v>0</v>
          </cell>
          <cell r="C37785">
            <v>0</v>
          </cell>
          <cell r="D37785">
            <v>0</v>
          </cell>
        </row>
        <row r="37786">
          <cell r="A37786">
            <v>0</v>
          </cell>
          <cell r="B37786">
            <v>0</v>
          </cell>
          <cell r="C37786">
            <v>0</v>
          </cell>
          <cell r="D37786">
            <v>0</v>
          </cell>
        </row>
        <row r="37787">
          <cell r="A37787">
            <v>0</v>
          </cell>
          <cell r="B37787">
            <v>0</v>
          </cell>
          <cell r="C37787">
            <v>0</v>
          </cell>
          <cell r="D37787">
            <v>0</v>
          </cell>
        </row>
        <row r="37788">
          <cell r="A37788">
            <v>0</v>
          </cell>
          <cell r="B37788">
            <v>0</v>
          </cell>
          <cell r="C37788">
            <v>0</v>
          </cell>
          <cell r="D37788">
            <v>0</v>
          </cell>
        </row>
        <row r="37789">
          <cell r="A37789">
            <v>0</v>
          </cell>
          <cell r="B37789">
            <v>0</v>
          </cell>
          <cell r="C37789">
            <v>0</v>
          </cell>
          <cell r="D37789">
            <v>0</v>
          </cell>
        </row>
        <row r="37790">
          <cell r="A37790">
            <v>0</v>
          </cell>
          <cell r="B37790">
            <v>0</v>
          </cell>
          <cell r="C37790">
            <v>0</v>
          </cell>
          <cell r="D37790">
            <v>0</v>
          </cell>
        </row>
      </sheetData>
      <sheetData sheetId="17"/>
      <sheetData sheetId="18"/>
      <sheetData sheetId="19"/>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Inst. Repartición"/>
      <sheetName val="Inst. Oferente"/>
      <sheetName val="Items - Códigos"/>
      <sheetName val="Datos-Generales"/>
      <sheetName val="RGP"/>
      <sheetName val="P1"/>
      <sheetName val="P2"/>
      <sheetName val="P3"/>
      <sheetName val="P4"/>
      <sheetName val="INFRA"/>
      <sheetName val="CyP"/>
      <sheetName val="PTyCI"/>
      <sheetName val="AP"/>
      <sheetName val="Avance Obra"/>
      <sheetName val="Curva Inversiones"/>
      <sheetName val="Gastos Generales"/>
      <sheetName val="Insumos"/>
      <sheetName val="Indices"/>
      <sheetName val="Flete"/>
      <sheetName val="n"/>
    </sheetNames>
    <sheetDataSet>
      <sheetData sheetId="0"/>
      <sheetData sheetId="1"/>
      <sheetData sheetId="2"/>
      <sheetData sheetId="3">
        <row r="15">
          <cell r="B15">
            <v>0.18</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Hoja12"/>
  <dimension ref="A1:G25"/>
  <sheetViews>
    <sheetView topLeftCell="A7" workbookViewId="0">
      <selection activeCell="A7" sqref="A7:XFD7"/>
    </sheetView>
  </sheetViews>
  <sheetFormatPr baseColWidth="10" defaultColWidth="11.42578125" defaultRowHeight="12.75"/>
  <cols>
    <col min="1" max="1" width="148.5703125" style="182" customWidth="1"/>
    <col min="2" max="16384" width="11.42578125" style="182"/>
  </cols>
  <sheetData>
    <row r="1" spans="1:7" ht="30" customHeight="1">
      <c r="A1" s="181" t="s">
        <v>1137</v>
      </c>
    </row>
    <row r="2" spans="1:7" ht="30" customHeight="1">
      <c r="A2" s="181" t="s">
        <v>1159</v>
      </c>
    </row>
    <row r="3" spans="1:7" ht="165">
      <c r="A3" s="183" t="s">
        <v>1164</v>
      </c>
    </row>
    <row r="4" spans="1:7" ht="30" customHeight="1">
      <c r="A4" s="181" t="s">
        <v>1138</v>
      </c>
    </row>
    <row r="5" spans="1:7" ht="150">
      <c r="A5" s="208" t="s">
        <v>1160</v>
      </c>
    </row>
    <row r="6" spans="1:7" ht="225.75">
      <c r="A6" s="208" t="s">
        <v>1162</v>
      </c>
      <c r="B6" s="184"/>
      <c r="C6" s="184"/>
      <c r="D6" s="184"/>
      <c r="E6" s="184"/>
      <c r="F6" s="184"/>
      <c r="G6" s="184"/>
    </row>
    <row r="7" spans="1:7" ht="15">
      <c r="A7" s="183" t="s">
        <v>1161</v>
      </c>
      <c r="B7" s="184"/>
      <c r="C7" s="184"/>
      <c r="D7" s="184"/>
      <c r="E7" s="184"/>
      <c r="F7" s="184"/>
      <c r="G7" s="184"/>
    </row>
    <row r="8" spans="1:7" ht="45" customHeight="1">
      <c r="A8" s="183" t="s">
        <v>1163</v>
      </c>
      <c r="B8" s="184"/>
      <c r="C8" s="184"/>
      <c r="D8" s="184"/>
      <c r="E8" s="184"/>
      <c r="F8" s="184"/>
      <c r="G8" s="184"/>
    </row>
    <row r="9" spans="1:7" ht="30">
      <c r="A9" s="183" t="s">
        <v>1168</v>
      </c>
      <c r="B9" s="184" t="s">
        <v>3</v>
      </c>
      <c r="C9" s="184"/>
      <c r="D9" s="184"/>
      <c r="E9" s="184"/>
      <c r="F9" s="184"/>
      <c r="G9" s="184"/>
    </row>
    <row r="10" spans="1:7" ht="30" customHeight="1">
      <c r="A10" s="181" t="s">
        <v>1139</v>
      </c>
    </row>
    <row r="11" spans="1:7" ht="45" customHeight="1">
      <c r="A11" s="183" t="s">
        <v>1165</v>
      </c>
      <c r="B11" s="184"/>
      <c r="C11" s="184"/>
      <c r="D11" s="184"/>
      <c r="E11" s="184"/>
      <c r="F11" s="184"/>
      <c r="G11" s="184"/>
    </row>
    <row r="12" spans="1:7" ht="45" customHeight="1">
      <c r="A12" s="183" t="s">
        <v>1169</v>
      </c>
      <c r="B12" s="184"/>
      <c r="C12" s="184"/>
      <c r="D12" s="184"/>
      <c r="E12" s="184"/>
      <c r="F12" s="184"/>
      <c r="G12" s="184"/>
    </row>
    <row r="13" spans="1:7" ht="30">
      <c r="A13" s="183" t="s">
        <v>1166</v>
      </c>
      <c r="B13" s="184"/>
      <c r="C13" s="184"/>
      <c r="D13" s="184"/>
      <c r="E13" s="184"/>
      <c r="F13" s="184"/>
      <c r="G13" s="184"/>
    </row>
    <row r="14" spans="1:7" ht="15">
      <c r="A14" s="183"/>
      <c r="B14" s="184"/>
      <c r="C14" s="184"/>
      <c r="D14" s="184"/>
      <c r="E14" s="184"/>
      <c r="F14" s="184"/>
      <c r="G14" s="184"/>
    </row>
    <row r="15" spans="1:7" ht="30" customHeight="1">
      <c r="A15" s="181" t="s">
        <v>1140</v>
      </c>
    </row>
    <row r="16" spans="1:7" ht="45">
      <c r="A16" s="183" t="s">
        <v>1167</v>
      </c>
      <c r="B16" s="184"/>
      <c r="C16" s="184"/>
      <c r="D16" s="184"/>
      <c r="E16" s="184"/>
      <c r="F16" s="184"/>
      <c r="G16" s="184"/>
    </row>
    <row r="17" spans="1:7" ht="15">
      <c r="A17" s="183" t="s">
        <v>1170</v>
      </c>
      <c r="B17" s="184"/>
      <c r="C17" s="184"/>
      <c r="D17" s="184"/>
      <c r="E17" s="184"/>
      <c r="F17" s="184"/>
      <c r="G17" s="184"/>
    </row>
    <row r="18" spans="1:7" ht="30" customHeight="1">
      <c r="A18" s="181" t="s">
        <v>1143</v>
      </c>
    </row>
    <row r="19" spans="1:7" ht="45">
      <c r="A19" s="183" t="s">
        <v>1171</v>
      </c>
      <c r="B19" s="184"/>
      <c r="C19" s="184"/>
      <c r="D19" s="184"/>
      <c r="E19" s="184"/>
      <c r="F19" s="184"/>
      <c r="G19" s="184"/>
    </row>
    <row r="21" spans="1:7" ht="30" customHeight="1">
      <c r="A21" s="181" t="s">
        <v>1172</v>
      </c>
    </row>
    <row r="22" spans="1:7" ht="45">
      <c r="A22" s="183" t="s">
        <v>1173</v>
      </c>
    </row>
    <row r="23" spans="1:7" ht="15">
      <c r="A23" s="183"/>
    </row>
    <row r="24" spans="1:7" ht="30">
      <c r="A24" s="183" t="s">
        <v>1176</v>
      </c>
    </row>
    <row r="25" spans="1:7" ht="15">
      <c r="A25" s="183"/>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Hoja17">
    <pageSetUpPr fitToPage="1"/>
  </sheetPr>
  <dimension ref="A1:H2109"/>
  <sheetViews>
    <sheetView showGridLines="0" showZeros="0" zoomScale="90" zoomScaleNormal="90" zoomScaleSheetLayoutView="90" workbookViewId="0">
      <selection activeCell="F2" sqref="F2"/>
    </sheetView>
  </sheetViews>
  <sheetFormatPr baseColWidth="10" defaultColWidth="11.42578125" defaultRowHeight="20.100000000000001" customHeight="1"/>
  <cols>
    <col min="1" max="1" width="30.7109375" style="113" customWidth="1"/>
    <col min="2" max="2" width="110" style="113" customWidth="1"/>
    <col min="3" max="3" width="9.7109375" style="199" customWidth="1"/>
    <col min="4" max="4" width="14.7109375" style="113" customWidth="1"/>
    <col min="5" max="6" width="18.7109375" style="113" customWidth="1"/>
    <col min="7" max="7" width="20.7109375" style="113" customWidth="1"/>
    <col min="8" max="8" width="15.7109375" style="113" customWidth="1"/>
    <col min="9" max="16384" width="11.42578125" style="113"/>
  </cols>
  <sheetData>
    <row r="1" spans="1:8" ht="20.100000000000001" customHeight="1">
      <c r="A1" s="670" t="s">
        <v>1207</v>
      </c>
      <c r="B1" s="672"/>
      <c r="C1" s="672"/>
      <c r="D1" s="671"/>
      <c r="E1" s="149"/>
      <c r="H1" s="149"/>
    </row>
    <row r="2" spans="1:8" s="170" customFormat="1" ht="20.100000000000001" customHeight="1">
      <c r="A2" s="112" t="s">
        <v>9</v>
      </c>
      <c r="B2" s="112" t="str">
        <f>Comitente</f>
        <v>INSTITUTO PROVINCIAL DE LA VIVIENDA</v>
      </c>
      <c r="C2" s="200"/>
      <c r="D2" s="112"/>
      <c r="E2" s="112"/>
      <c r="H2" s="112"/>
    </row>
    <row r="3" spans="1:8" s="172" customFormat="1" ht="20.100000000000001" customHeight="1">
      <c r="A3" s="171" t="s">
        <v>10</v>
      </c>
      <c r="B3" s="173" t="str">
        <f>Obra</f>
        <v>Barrio Valle Norte</v>
      </c>
      <c r="C3" s="201"/>
      <c r="D3" s="173"/>
      <c r="E3" s="173"/>
      <c r="H3" s="173"/>
    </row>
    <row r="4" spans="1:8" s="172" customFormat="1" ht="20.100000000000001" customHeight="1">
      <c r="A4" s="171" t="s">
        <v>15</v>
      </c>
      <c r="B4" s="173" t="str">
        <f>Ubicación</f>
        <v>Departamento Valle Fértil</v>
      </c>
      <c r="C4" s="201"/>
      <c r="D4" s="173"/>
      <c r="E4" s="173"/>
      <c r="H4" s="173"/>
    </row>
    <row r="5" spans="1:8" s="172" customFormat="1" ht="20.100000000000001" customHeight="1">
      <c r="A5" s="171" t="s">
        <v>1192</v>
      </c>
      <c r="B5" s="174"/>
      <c r="C5" s="201"/>
      <c r="D5" s="173"/>
      <c r="E5" s="173"/>
      <c r="H5" s="173"/>
    </row>
    <row r="6" spans="1:8" s="172" customFormat="1" ht="20.100000000000001" customHeight="1">
      <c r="A6" s="171"/>
      <c r="B6" s="276"/>
      <c r="C6" s="201"/>
      <c r="D6" s="173"/>
      <c r="E6" s="173"/>
      <c r="H6" s="173"/>
    </row>
    <row r="7" spans="1:8" ht="20.100000000000001" customHeight="1">
      <c r="B7" s="115"/>
    </row>
    <row r="8" spans="1:8" ht="20.100000000000001" customHeight="1">
      <c r="A8" s="670" t="s">
        <v>1152</v>
      </c>
      <c r="B8" s="672"/>
      <c r="C8" s="672"/>
      <c r="D8" s="671"/>
      <c r="E8" s="149"/>
      <c r="H8" s="149"/>
    </row>
    <row r="10" spans="1:8" ht="20.100000000000001" customHeight="1">
      <c r="A10" s="675" t="s">
        <v>1116</v>
      </c>
      <c r="B10" s="676" t="s">
        <v>0</v>
      </c>
      <c r="C10" s="677" t="s">
        <v>1</v>
      </c>
      <c r="D10" s="675" t="s">
        <v>2</v>
      </c>
      <c r="E10" s="682" t="s">
        <v>1150</v>
      </c>
      <c r="F10" s="682" t="s">
        <v>1151</v>
      </c>
      <c r="G10" s="682" t="s">
        <v>1129</v>
      </c>
      <c r="H10" s="206"/>
    </row>
    <row r="11" spans="1:8" ht="20.100000000000001" customHeight="1">
      <c r="A11" s="675"/>
      <c r="B11" s="676"/>
      <c r="C11" s="677"/>
      <c r="D11" s="675"/>
      <c r="E11" s="682"/>
      <c r="F11" s="682"/>
      <c r="G11" s="682"/>
      <c r="H11" s="206"/>
    </row>
    <row r="12" spans="1:8" ht="20.100000000000001" customHeight="1">
      <c r="A12" s="110"/>
      <c r="B12" s="275"/>
      <c r="C12" s="204"/>
      <c r="D12" s="110"/>
      <c r="E12" s="206"/>
      <c r="H12" s="206"/>
    </row>
    <row r="13" spans="1:8" ht="20.100000000000001" customHeight="1">
      <c r="A13" s="346" t="str">
        <f>+'Datos-Generales'!A76</f>
        <v>B</v>
      </c>
      <c r="B13" s="449" t="str">
        <f t="shared" ref="B13:B76" si="0">IFERROR(VLOOKUP(A13,Tabla_Datos,2,FALSE),"")</f>
        <v>INFRAESTRUCTURA - URBANIZACIÓN - DOCUMENTACIÓN FINAL DE OBRA - OBRAS DE NEXO</v>
      </c>
      <c r="C13" s="207">
        <f t="shared" ref="C13:C76" si="1">IFERROR(VLOOKUP(A13,Tabla_Datos,3,FALSE),"")</f>
        <v>0</v>
      </c>
      <c r="D13" s="324">
        <f t="shared" ref="D13" si="2">IFERROR(VLOOKUP(A13,Tabla_Datos,8,FALSE),"")</f>
        <v>0</v>
      </c>
      <c r="E13" s="224">
        <f t="shared" ref="E13" si="3">IFERROR(VLOOKUP(A13,Tabla_CyP,6,FALSE),"")</f>
        <v>0</v>
      </c>
      <c r="F13" s="188">
        <f t="shared" ref="F13" si="4">IFERROR(VLOOKUP(A13,Tabla_CyP,7,FALSE),"")</f>
        <v>0</v>
      </c>
      <c r="G13" s="333">
        <f t="shared" ref="G13" si="5">IFERROR(VLOOKUP(A13,Tabla_CyP,8,FALSE),"")</f>
        <v>0</v>
      </c>
      <c r="H13" s="258"/>
    </row>
    <row r="14" spans="1:8" ht="20.100000000000001" customHeight="1">
      <c r="A14" s="207">
        <f>+'Datos-Generales'!A77</f>
        <v>44</v>
      </c>
      <c r="B14" s="111" t="str">
        <f t="shared" ref="B14:B26" si="6">IFERROR(VLOOKUP(A14,Tabla_Datos,2,FALSE),"")</f>
        <v xml:space="preserve">Limpieza de Terreno, demolición y erradicación de árboles </v>
      </c>
      <c r="C14" s="207" t="str">
        <f t="shared" ref="C14:C26" si="7">IFERROR(VLOOKUP(A14,Tabla_Datos,3,FALSE),"")</f>
        <v>ha</v>
      </c>
      <c r="D14" s="324">
        <f t="shared" ref="D14:D26" si="8">IFERROR(VLOOKUP(A14,Tabla_Datos,8,FALSE),"")</f>
        <v>10</v>
      </c>
      <c r="E14" s="224">
        <f t="shared" ref="E14:E26" si="9">IFERROR(VLOOKUP(A14,Tabla_CyP,6,FALSE),"")</f>
        <v>0</v>
      </c>
      <c r="F14" s="188">
        <f t="shared" ref="F14:F26" si="10">IFERROR(VLOOKUP(A14,Tabla_CyP,7,FALSE),"")</f>
        <v>0</v>
      </c>
      <c r="G14" s="333">
        <f t="shared" ref="G14:G26" si="11">IFERROR(VLOOKUP(A14,Tabla_CyP,8,FALSE),"")</f>
        <v>0</v>
      </c>
      <c r="H14" s="261"/>
    </row>
    <row r="15" spans="1:8" ht="20.100000000000001" customHeight="1">
      <c r="A15" s="207">
        <f>+'Datos-Generales'!A78</f>
        <v>45</v>
      </c>
      <c r="B15" s="111" t="str">
        <f t="shared" si="6"/>
        <v>Excavación no Clasificada</v>
      </c>
      <c r="C15" s="207" t="str">
        <f t="shared" si="7"/>
        <v>m3</v>
      </c>
      <c r="D15" s="324">
        <f t="shared" si="8"/>
        <v>9608.77</v>
      </c>
      <c r="E15" s="224">
        <f t="shared" si="9"/>
        <v>0</v>
      </c>
      <c r="F15" s="188">
        <f t="shared" si="10"/>
        <v>0</v>
      </c>
      <c r="G15" s="333">
        <f t="shared" si="11"/>
        <v>0</v>
      </c>
      <c r="H15" s="261"/>
    </row>
    <row r="16" spans="1:8" ht="20.100000000000001" customHeight="1">
      <c r="A16" s="207">
        <f>+'Datos-Generales'!A79</f>
        <v>46</v>
      </c>
      <c r="B16" s="111" t="str">
        <f t="shared" si="6"/>
        <v>Ejecución de base (0,25)</v>
      </c>
      <c r="C16" s="207" t="str">
        <f t="shared" si="7"/>
        <v>m3</v>
      </c>
      <c r="D16" s="324">
        <f t="shared" si="8"/>
        <v>5473.73</v>
      </c>
      <c r="E16" s="224">
        <f t="shared" si="9"/>
        <v>0</v>
      </c>
      <c r="F16" s="188">
        <f t="shared" si="10"/>
        <v>0</v>
      </c>
      <c r="G16" s="333">
        <f t="shared" si="11"/>
        <v>0</v>
      </c>
      <c r="H16" s="261"/>
    </row>
    <row r="17" spans="1:8" ht="20.100000000000001" customHeight="1">
      <c r="A17" s="207">
        <f>+'Datos-Generales'!A80</f>
        <v>47</v>
      </c>
      <c r="B17" s="111" t="str">
        <f t="shared" si="6"/>
        <v>Ejecución de cunetas en tierra</v>
      </c>
      <c r="C17" s="207" t="str">
        <f t="shared" si="7"/>
        <v>ml</v>
      </c>
      <c r="D17" s="324">
        <f t="shared" si="8"/>
        <v>3760.37</v>
      </c>
      <c r="E17" s="224">
        <f t="shared" si="9"/>
        <v>0</v>
      </c>
      <c r="F17" s="188">
        <f t="shared" si="10"/>
        <v>0</v>
      </c>
      <c r="G17" s="333">
        <f t="shared" si="11"/>
        <v>0</v>
      </c>
      <c r="H17" s="261"/>
    </row>
    <row r="18" spans="1:8" ht="20.100000000000001" customHeight="1">
      <c r="A18" s="207">
        <f>+'Datos-Generales'!A81</f>
        <v>48</v>
      </c>
      <c r="B18" s="111" t="str">
        <f t="shared" si="6"/>
        <v>Arbolado Público</v>
      </c>
      <c r="C18" s="207" t="str">
        <f t="shared" si="7"/>
        <v>u</v>
      </c>
      <c r="D18" s="324">
        <f t="shared" si="8"/>
        <v>499</v>
      </c>
      <c r="E18" s="224">
        <f t="shared" si="9"/>
        <v>0</v>
      </c>
      <c r="F18" s="188">
        <f t="shared" si="10"/>
        <v>0</v>
      </c>
      <c r="G18" s="333">
        <f t="shared" si="11"/>
        <v>0</v>
      </c>
      <c r="H18" s="261"/>
    </row>
    <row r="19" spans="1:8" ht="20.100000000000001" customHeight="1">
      <c r="A19" s="207">
        <f>+'Datos-Generales'!A82</f>
        <v>49</v>
      </c>
      <c r="B19" s="111" t="str">
        <f t="shared" si="6"/>
        <v>Riego Individual</v>
      </c>
      <c r="C19" s="207" t="str">
        <f t="shared" si="7"/>
        <v>u</v>
      </c>
      <c r="D19" s="324">
        <f t="shared" si="8"/>
        <v>499</v>
      </c>
      <c r="E19" s="224">
        <f t="shared" si="9"/>
        <v>0</v>
      </c>
      <c r="F19" s="188">
        <f t="shared" si="10"/>
        <v>0</v>
      </c>
      <c r="G19" s="333">
        <f t="shared" si="11"/>
        <v>0</v>
      </c>
      <c r="H19" s="261"/>
    </row>
    <row r="20" spans="1:8" ht="20.100000000000001" customHeight="1">
      <c r="A20" s="207">
        <f>+'Datos-Generales'!A83</f>
        <v>50</v>
      </c>
      <c r="B20" s="111" t="str">
        <f t="shared" si="6"/>
        <v>Ejecuciòn de Veredas Municipales</v>
      </c>
      <c r="C20" s="207" t="str">
        <f t="shared" si="7"/>
        <v>m2</v>
      </c>
      <c r="D20" s="324">
        <f t="shared" si="8"/>
        <v>8121.62</v>
      </c>
      <c r="E20" s="224">
        <f t="shared" si="9"/>
        <v>0</v>
      </c>
      <c r="F20" s="188">
        <f t="shared" si="10"/>
        <v>0</v>
      </c>
      <c r="G20" s="333">
        <f t="shared" si="11"/>
        <v>0</v>
      </c>
      <c r="H20" s="261"/>
    </row>
    <row r="21" spans="1:8" ht="20.100000000000001" customHeight="1">
      <c r="A21" s="207">
        <f>+'Datos-Generales'!A84</f>
        <v>51</v>
      </c>
      <c r="B21" s="111" t="str">
        <f t="shared" si="6"/>
        <v>Construcción de Pasante Vehicular SJ320</v>
      </c>
      <c r="C21" s="207" t="str">
        <f t="shared" si="7"/>
        <v>u</v>
      </c>
      <c r="D21" s="324">
        <f t="shared" si="8"/>
        <v>17</v>
      </c>
      <c r="E21" s="224">
        <f t="shared" si="9"/>
        <v>0</v>
      </c>
      <c r="F21" s="188">
        <f t="shared" si="10"/>
        <v>0</v>
      </c>
      <c r="G21" s="333">
        <f t="shared" si="11"/>
        <v>0</v>
      </c>
      <c r="H21" s="261"/>
    </row>
    <row r="22" spans="1:8" ht="20.100000000000001" customHeight="1">
      <c r="A22" s="207">
        <f>+'Datos-Generales'!A85</f>
        <v>52</v>
      </c>
      <c r="B22" s="111" t="str">
        <f t="shared" si="6"/>
        <v>Puentes Peatonales</v>
      </c>
      <c r="C22" s="207" t="str">
        <f t="shared" si="7"/>
        <v>u</v>
      </c>
      <c r="D22" s="324">
        <f t="shared" si="8"/>
        <v>80</v>
      </c>
      <c r="E22" s="224">
        <f t="shared" si="9"/>
        <v>0</v>
      </c>
      <c r="F22" s="188">
        <f t="shared" si="10"/>
        <v>0</v>
      </c>
      <c r="G22" s="333">
        <f t="shared" si="11"/>
        <v>0</v>
      </c>
      <c r="H22" s="261"/>
    </row>
    <row r="23" spans="1:8" ht="20.100000000000001" customHeight="1">
      <c r="A23" s="207">
        <f>+'Datos-Generales'!A86</f>
        <v>53</v>
      </c>
      <c r="B23" s="111" t="str">
        <f t="shared" si="6"/>
        <v>Puentes de acceso Vehicular</v>
      </c>
      <c r="C23" s="207" t="str">
        <f t="shared" si="7"/>
        <v>u</v>
      </c>
      <c r="D23" s="324">
        <f t="shared" si="8"/>
        <v>151</v>
      </c>
      <c r="E23" s="224">
        <f t="shared" si="9"/>
        <v>0</v>
      </c>
      <c r="F23" s="188">
        <f t="shared" si="10"/>
        <v>0</v>
      </c>
      <c r="G23" s="333">
        <f t="shared" si="11"/>
        <v>0</v>
      </c>
      <c r="H23" s="261"/>
    </row>
    <row r="24" spans="1:8" ht="20.100000000000001" customHeight="1">
      <c r="A24" s="207">
        <f>+'Datos-Generales'!A87</f>
        <v>54</v>
      </c>
      <c r="B24" s="111" t="str">
        <f t="shared" si="6"/>
        <v>Indicadores de Calles</v>
      </c>
      <c r="C24" s="207" t="str">
        <f t="shared" si="7"/>
        <v>u</v>
      </c>
      <c r="D24" s="324">
        <f t="shared" si="8"/>
        <v>20</v>
      </c>
      <c r="E24" s="224">
        <f t="shared" si="9"/>
        <v>0</v>
      </c>
      <c r="F24" s="188">
        <f t="shared" si="10"/>
        <v>0</v>
      </c>
      <c r="G24" s="333">
        <f t="shared" si="11"/>
        <v>0</v>
      </c>
      <c r="H24" s="261"/>
    </row>
    <row r="25" spans="1:8" ht="20.100000000000001" customHeight="1">
      <c r="A25" s="207">
        <f>+'Datos-Generales'!A88</f>
        <v>55</v>
      </c>
      <c r="B25" s="111" t="str">
        <f t="shared" si="6"/>
        <v>Vértices de Lotes</v>
      </c>
      <c r="C25" s="207" t="str">
        <f t="shared" si="7"/>
        <v>u</v>
      </c>
      <c r="D25" s="324">
        <f t="shared" si="8"/>
        <v>315</v>
      </c>
      <c r="E25" s="224">
        <f t="shared" si="9"/>
        <v>0</v>
      </c>
      <c r="F25" s="188">
        <f t="shared" si="10"/>
        <v>0</v>
      </c>
      <c r="G25" s="333">
        <f t="shared" si="11"/>
        <v>0</v>
      </c>
      <c r="H25" s="261"/>
    </row>
    <row r="26" spans="1:8" ht="20.100000000000001" customHeight="1">
      <c r="A26" s="207">
        <f>+'Datos-Generales'!A89</f>
        <v>56</v>
      </c>
      <c r="B26" s="111" t="str">
        <f t="shared" si="6"/>
        <v>Impermeabilización de Ramo</v>
      </c>
      <c r="C26" s="207" t="str">
        <f t="shared" si="7"/>
        <v>ml</v>
      </c>
      <c r="D26" s="324">
        <f t="shared" si="8"/>
        <v>640</v>
      </c>
      <c r="E26" s="224">
        <f t="shared" si="9"/>
        <v>0</v>
      </c>
      <c r="F26" s="188">
        <f t="shared" si="10"/>
        <v>0</v>
      </c>
      <c r="G26" s="333">
        <f t="shared" si="11"/>
        <v>0</v>
      </c>
      <c r="H26" s="261"/>
    </row>
    <row r="27" spans="1:8" ht="20.100000000000001" customHeight="1">
      <c r="A27" s="207">
        <f>+'Datos-Generales'!A90</f>
        <v>57</v>
      </c>
      <c r="B27" s="111" t="str">
        <f t="shared" ref="B27:B37" si="12">IFERROR(VLOOKUP(A27,Tabla_Datos,2,FALSE),"")</f>
        <v>Espacio Verde</v>
      </c>
      <c r="C27" s="207" t="str">
        <f t="shared" ref="C27:C37" si="13">IFERROR(VLOOKUP(A27,Tabla_Datos,3,FALSE),"")</f>
        <v>gl</v>
      </c>
      <c r="D27" s="324">
        <f t="shared" ref="D27:D37" si="14">IFERROR(VLOOKUP(A27,Tabla_Datos,8,FALSE),"")</f>
        <v>1</v>
      </c>
      <c r="E27" s="224">
        <f t="shared" ref="E27:E37" si="15">IFERROR(VLOOKUP(A27,Tabla_CyP,6,FALSE),"")</f>
        <v>0</v>
      </c>
      <c r="F27" s="188">
        <f t="shared" ref="F27:F37" si="16">IFERROR(VLOOKUP(A27,Tabla_CyP,7,FALSE),"")</f>
        <v>0</v>
      </c>
      <c r="G27" s="333">
        <f t="shared" ref="G27:G37" si="17">IFERROR(VLOOKUP(A27,Tabla_CyP,8,FALSE),"")</f>
        <v>0</v>
      </c>
      <c r="H27" s="261"/>
    </row>
    <row r="28" spans="1:8" ht="20.100000000000001" customHeight="1">
      <c r="A28" s="207">
        <f>+'Datos-Generales'!A91</f>
        <v>58</v>
      </c>
      <c r="B28" s="111" t="str">
        <f t="shared" si="12"/>
        <v>Alumbrado Público</v>
      </c>
      <c r="C28" s="207" t="str">
        <f t="shared" si="13"/>
        <v>gl</v>
      </c>
      <c r="D28" s="324">
        <f t="shared" si="14"/>
        <v>1</v>
      </c>
      <c r="E28" s="224">
        <f t="shared" si="15"/>
        <v>0</v>
      </c>
      <c r="F28" s="188">
        <f t="shared" si="16"/>
        <v>0</v>
      </c>
      <c r="G28" s="333">
        <f t="shared" si="17"/>
        <v>0</v>
      </c>
      <c r="H28" s="261"/>
    </row>
    <row r="29" spans="1:8" ht="20.100000000000001" customHeight="1">
      <c r="A29" s="207">
        <f>+'Datos-Generales'!A92</f>
        <v>59</v>
      </c>
      <c r="B29" s="111" t="str">
        <f t="shared" si="12"/>
        <v>Alumbrado Espacio Verde 1 y 2</v>
      </c>
      <c r="C29" s="207" t="str">
        <f t="shared" si="13"/>
        <v>gl</v>
      </c>
      <c r="D29" s="324">
        <f t="shared" si="14"/>
        <v>1</v>
      </c>
      <c r="E29" s="224">
        <f t="shared" si="15"/>
        <v>0</v>
      </c>
      <c r="F29" s="188">
        <f t="shared" si="16"/>
        <v>0</v>
      </c>
      <c r="G29" s="333">
        <f t="shared" si="17"/>
        <v>0</v>
      </c>
      <c r="H29" s="261"/>
    </row>
    <row r="30" spans="1:8" ht="20.100000000000001" customHeight="1">
      <c r="A30" s="207">
        <f>+'Datos-Generales'!A93</f>
        <v>60</v>
      </c>
      <c r="B30" s="111" t="str">
        <f t="shared" si="12"/>
        <v>Red de cloacas - Provisión, acarreo y colocación de caño de PVC RCP ø160 mm, incl. piezas esp. juntas, etc.</v>
      </c>
      <c r="C30" s="207" t="str">
        <f t="shared" si="13"/>
        <v>m</v>
      </c>
      <c r="D30" s="324">
        <f t="shared" si="14"/>
        <v>1708</v>
      </c>
      <c r="E30" s="224">
        <f t="shared" si="15"/>
        <v>0</v>
      </c>
      <c r="F30" s="188">
        <f t="shared" si="16"/>
        <v>0</v>
      </c>
      <c r="G30" s="333">
        <f t="shared" si="17"/>
        <v>0</v>
      </c>
      <c r="H30" s="261"/>
    </row>
    <row r="31" spans="1:8" ht="20.100000000000001" customHeight="1">
      <c r="A31" s="207">
        <f>+'Datos-Generales'!A94</f>
        <v>61</v>
      </c>
      <c r="B31" s="111" t="str">
        <f t="shared" si="12"/>
        <v xml:space="preserve">Red de cloacas - Provisión, acarreo y coloc. materiales  p/la ejecución de Bocas de Registros s/calle, incl. tapa de HF, etc. </v>
      </c>
      <c r="C31" s="207" t="str">
        <f t="shared" si="13"/>
        <v>u</v>
      </c>
      <c r="D31" s="324">
        <f t="shared" si="14"/>
        <v>17</v>
      </c>
      <c r="E31" s="224">
        <f t="shared" si="15"/>
        <v>0</v>
      </c>
      <c r="F31" s="188">
        <f t="shared" si="16"/>
        <v>0</v>
      </c>
      <c r="G31" s="333">
        <f t="shared" si="17"/>
        <v>0</v>
      </c>
      <c r="H31" s="261"/>
    </row>
    <row r="32" spans="1:8" ht="20.100000000000001" customHeight="1">
      <c r="A32" s="207">
        <f>+'Datos-Generales'!A95</f>
        <v>62</v>
      </c>
      <c r="B32" s="111" t="str">
        <f t="shared" si="12"/>
        <v>Red de cloacas - Excavación de zanjas para inst. cañeías, sin depresión de napa</v>
      </c>
      <c r="C32" s="207" t="str">
        <f t="shared" si="13"/>
        <v>m3</v>
      </c>
      <c r="D32" s="324">
        <f t="shared" si="14"/>
        <v>2776.83</v>
      </c>
      <c r="E32" s="224">
        <f t="shared" si="15"/>
        <v>0</v>
      </c>
      <c r="F32" s="188">
        <f t="shared" si="16"/>
        <v>0</v>
      </c>
      <c r="G32" s="333">
        <f t="shared" si="17"/>
        <v>0</v>
      </c>
      <c r="H32" s="261"/>
    </row>
    <row r="33" spans="1:8" ht="20.100000000000001" customHeight="1">
      <c r="A33" s="207">
        <f>+'Datos-Generales'!A96</f>
        <v>63</v>
      </c>
      <c r="B33" s="111" t="str">
        <f t="shared" si="12"/>
        <v>Red de cloacas - Paquete estructural</v>
      </c>
      <c r="C33" s="207" t="str">
        <f t="shared" si="13"/>
        <v>m3</v>
      </c>
      <c r="D33" s="324">
        <f t="shared" si="14"/>
        <v>724.96</v>
      </c>
      <c r="E33" s="224">
        <f t="shared" si="15"/>
        <v>0</v>
      </c>
      <c r="F33" s="188">
        <f t="shared" si="16"/>
        <v>0</v>
      </c>
      <c r="G33" s="333">
        <f t="shared" si="17"/>
        <v>0</v>
      </c>
      <c r="H33" s="261"/>
    </row>
    <row r="34" spans="1:8" ht="20.100000000000001" customHeight="1">
      <c r="A34" s="207">
        <f>+'Datos-Generales'!A97</f>
        <v>64</v>
      </c>
      <c r="B34" s="111" t="str">
        <f t="shared" si="12"/>
        <v>Red de cloacas - Relleno superior</v>
      </c>
      <c r="C34" s="207" t="str">
        <f t="shared" si="13"/>
        <v>m3</v>
      </c>
      <c r="D34" s="324">
        <f t="shared" si="14"/>
        <v>1689.38</v>
      </c>
      <c r="E34" s="224">
        <f t="shared" si="15"/>
        <v>0</v>
      </c>
      <c r="F34" s="188">
        <f t="shared" si="16"/>
        <v>0</v>
      </c>
      <c r="G34" s="333">
        <f t="shared" si="17"/>
        <v>0</v>
      </c>
      <c r="H34" s="261"/>
    </row>
    <row r="35" spans="1:8" ht="20.100000000000001" customHeight="1">
      <c r="A35" s="207">
        <f>+'Datos-Generales'!A98</f>
        <v>65</v>
      </c>
      <c r="B35" s="111" t="str">
        <f t="shared" si="12"/>
        <v>Red de cloacas - Conexiones domiciliarias cloacas (Provisión, acarreo y coloc. materiales p/la ejecución s/red nueva)</v>
      </c>
      <c r="C35" s="207" t="str">
        <f t="shared" si="13"/>
        <v>u</v>
      </c>
      <c r="D35" s="324">
        <f t="shared" si="14"/>
        <v>151</v>
      </c>
      <c r="E35" s="224">
        <f t="shared" si="15"/>
        <v>0</v>
      </c>
      <c r="F35" s="188">
        <f t="shared" si="16"/>
        <v>0</v>
      </c>
      <c r="G35" s="333">
        <f t="shared" si="17"/>
        <v>0</v>
      </c>
      <c r="H35" s="261"/>
    </row>
    <row r="36" spans="1:8" ht="20.100000000000001" customHeight="1">
      <c r="A36" s="207">
        <f>+'Datos-Generales'!A99</f>
        <v>66</v>
      </c>
      <c r="B36" s="111" t="str">
        <f t="shared" si="12"/>
        <v>Red de agua potable - Provisión, acarreo y colocación de caño recto Ø110mm de PVC k-10, incl. piezas esp. juntas, etc.</v>
      </c>
      <c r="C36" s="207" t="str">
        <f t="shared" si="13"/>
        <v>ml</v>
      </c>
      <c r="D36" s="324">
        <f t="shared" si="14"/>
        <v>1865</v>
      </c>
      <c r="E36" s="224">
        <f t="shared" si="15"/>
        <v>0</v>
      </c>
      <c r="F36" s="188">
        <f t="shared" si="16"/>
        <v>0</v>
      </c>
      <c r="G36" s="333">
        <f t="shared" si="17"/>
        <v>0</v>
      </c>
      <c r="H36" s="261"/>
    </row>
    <row r="37" spans="1:8" ht="20.100000000000001" customHeight="1">
      <c r="A37" s="207">
        <f>+'Datos-Generales'!A100</f>
        <v>67</v>
      </c>
      <c r="B37" s="111" t="str">
        <f t="shared" si="12"/>
        <v>Red de agua potable - Provisión, acarreo y colocación de válvulas esclusas Ø100 mm (Incluye Const. de cámara)</v>
      </c>
      <c r="C37" s="207" t="str">
        <f t="shared" si="13"/>
        <v>u</v>
      </c>
      <c r="D37" s="324">
        <f t="shared" si="14"/>
        <v>11</v>
      </c>
      <c r="E37" s="224">
        <f t="shared" si="15"/>
        <v>0</v>
      </c>
      <c r="F37" s="188">
        <f t="shared" si="16"/>
        <v>0</v>
      </c>
      <c r="G37" s="333">
        <f t="shared" si="17"/>
        <v>0</v>
      </c>
      <c r="H37" s="261"/>
    </row>
    <row r="38" spans="1:8" ht="20.100000000000001" customHeight="1">
      <c r="A38" s="207">
        <f>+'Datos-Generales'!A101</f>
        <v>68</v>
      </c>
      <c r="B38" s="111" t="str">
        <f t="shared" ref="B38:B48" si="18">IFERROR(VLOOKUP(A38,Tabla_Datos,2,FALSE),"")</f>
        <v>Red de agua potable - Provisión, acarreo y colocación de hidrantes a bola, completos, (Incluye caja de HF y Const. de cámara)</v>
      </c>
      <c r="C38" s="207" t="str">
        <f t="shared" ref="C38:C48" si="19">IFERROR(VLOOKUP(A38,Tabla_Datos,3,FALSE),"")</f>
        <v>u</v>
      </c>
      <c r="D38" s="324">
        <f t="shared" ref="D38:D48" si="20">IFERROR(VLOOKUP(A38,Tabla_Datos,8,FALSE),"")</f>
        <v>5</v>
      </c>
      <c r="E38" s="224">
        <f t="shared" ref="E38:E48" si="21">IFERROR(VLOOKUP(A38,Tabla_CyP,6,FALSE),"")</f>
        <v>0</v>
      </c>
      <c r="F38" s="188">
        <f t="shared" ref="F38:F48" si="22">IFERROR(VLOOKUP(A38,Tabla_CyP,7,FALSE),"")</f>
        <v>0</v>
      </c>
      <c r="G38" s="333">
        <f t="shared" ref="G38:G48" si="23">IFERROR(VLOOKUP(A38,Tabla_CyP,8,FALSE),"")</f>
        <v>0</v>
      </c>
      <c r="H38" s="261"/>
    </row>
    <row r="39" spans="1:8" ht="20.100000000000001" customHeight="1">
      <c r="A39" s="207">
        <f>+'Datos-Generales'!A102</f>
        <v>69</v>
      </c>
      <c r="B39" s="111" t="str">
        <f t="shared" si="18"/>
        <v>Red de agua potable - Excavación de zanjas para inst. cañeías, sin depresión de napa</v>
      </c>
      <c r="C39" s="207" t="str">
        <f t="shared" si="19"/>
        <v>m3</v>
      </c>
      <c r="D39" s="324">
        <f t="shared" si="20"/>
        <v>2218.5</v>
      </c>
      <c r="E39" s="224">
        <f t="shared" si="21"/>
        <v>0</v>
      </c>
      <c r="F39" s="188">
        <f t="shared" si="22"/>
        <v>0</v>
      </c>
      <c r="G39" s="333">
        <f t="shared" si="23"/>
        <v>0</v>
      </c>
      <c r="H39" s="261"/>
    </row>
    <row r="40" spans="1:8" ht="20.100000000000001" customHeight="1">
      <c r="A40" s="207">
        <f>+'Datos-Generales'!A103</f>
        <v>70</v>
      </c>
      <c r="B40" s="111" t="str">
        <f t="shared" si="18"/>
        <v>Red de agua potable - Paquete estructural</v>
      </c>
      <c r="C40" s="207" t="str">
        <f t="shared" si="19"/>
        <v>m3</v>
      </c>
      <c r="D40" s="324">
        <f t="shared" si="20"/>
        <v>792.62</v>
      </c>
      <c r="E40" s="224">
        <f t="shared" si="21"/>
        <v>0</v>
      </c>
      <c r="F40" s="188">
        <f t="shared" si="22"/>
        <v>0</v>
      </c>
      <c r="G40" s="333">
        <f t="shared" si="23"/>
        <v>0</v>
      </c>
      <c r="H40" s="261"/>
    </row>
    <row r="41" spans="1:8" ht="20.100000000000001" customHeight="1">
      <c r="A41" s="207">
        <f>+'Datos-Generales'!A104</f>
        <v>71</v>
      </c>
      <c r="B41" s="111" t="str">
        <f t="shared" si="18"/>
        <v xml:space="preserve">Red de agua potable - Relleno superior </v>
      </c>
      <c r="C41" s="207" t="str">
        <f t="shared" si="19"/>
        <v>m3</v>
      </c>
      <c r="D41" s="324">
        <f t="shared" si="20"/>
        <v>1188.94</v>
      </c>
      <c r="E41" s="224">
        <f t="shared" si="21"/>
        <v>0</v>
      </c>
      <c r="F41" s="188">
        <f t="shared" si="22"/>
        <v>0</v>
      </c>
      <c r="G41" s="333">
        <f t="shared" si="23"/>
        <v>0</v>
      </c>
      <c r="H41" s="261"/>
    </row>
    <row r="42" spans="1:8" ht="20.100000000000001" customHeight="1">
      <c r="A42" s="207">
        <f>+'Datos-Generales'!A105</f>
        <v>72</v>
      </c>
      <c r="B42" s="111" t="str">
        <f t="shared" si="18"/>
        <v>Red de agua potable - Conexiones domiciliarias agua potable (Provisión, acarreo y coloc. mat. polietileno k10-abrazadera, férula, llave maestra y medidor de caudal, incl UV)</v>
      </c>
      <c r="C42" s="207" t="str">
        <f t="shared" si="19"/>
        <v>u</v>
      </c>
      <c r="D42" s="324">
        <f t="shared" si="20"/>
        <v>151</v>
      </c>
      <c r="E42" s="224">
        <f t="shared" si="21"/>
        <v>0</v>
      </c>
      <c r="F42" s="188">
        <f t="shared" si="22"/>
        <v>0</v>
      </c>
      <c r="G42" s="333">
        <f t="shared" si="23"/>
        <v>0</v>
      </c>
      <c r="H42" s="261"/>
    </row>
    <row r="43" spans="1:8" ht="20.100000000000001" customHeight="1">
      <c r="A43" s="207">
        <f>+'Datos-Generales'!A106</f>
        <v>73</v>
      </c>
      <c r="B43" s="111" t="str">
        <f t="shared" si="18"/>
        <v>Nexo Red de agua potable - Provisión, acarreo y colocación de caño recto Ø160mm de PVC k-10, incl. piezas esp. juntas, etc.</v>
      </c>
      <c r="C43" s="207" t="str">
        <f t="shared" si="19"/>
        <v>ml</v>
      </c>
      <c r="D43" s="324">
        <f t="shared" si="20"/>
        <v>1500</v>
      </c>
      <c r="E43" s="224">
        <f t="shared" si="21"/>
        <v>0</v>
      </c>
      <c r="F43" s="188">
        <f t="shared" si="22"/>
        <v>0</v>
      </c>
      <c r="G43" s="333">
        <f t="shared" si="23"/>
        <v>0</v>
      </c>
      <c r="H43" s="261"/>
    </row>
    <row r="44" spans="1:8" ht="20.100000000000001" customHeight="1">
      <c r="A44" s="207">
        <f>+'Datos-Generales'!A107</f>
        <v>74</v>
      </c>
      <c r="B44" s="111" t="str">
        <f t="shared" si="18"/>
        <v>Nexo Red de agua potable - Provisión, acarreo y colocación de válvulas esclusas Ø150 mm (Incluye Const. de cámara)</v>
      </c>
      <c r="C44" s="207" t="str">
        <f t="shared" si="19"/>
        <v>u</v>
      </c>
      <c r="D44" s="324">
        <f t="shared" si="20"/>
        <v>2</v>
      </c>
      <c r="E44" s="224">
        <f t="shared" si="21"/>
        <v>0</v>
      </c>
      <c r="F44" s="188">
        <f t="shared" si="22"/>
        <v>0</v>
      </c>
      <c r="G44" s="333">
        <f t="shared" si="23"/>
        <v>0</v>
      </c>
      <c r="H44" s="261"/>
    </row>
    <row r="45" spans="1:8" ht="20.100000000000001" customHeight="1">
      <c r="A45" s="207">
        <f>+'Datos-Generales'!A108</f>
        <v>75</v>
      </c>
      <c r="B45" s="111" t="str">
        <f t="shared" si="18"/>
        <v>Nexo Red de agua potable - Provisión, acarreo y colocación de hidrantes a bola, completos, (Incluye caja de HF y Const. de cámara)</v>
      </c>
      <c r="C45" s="207" t="str">
        <f t="shared" si="19"/>
        <v>u</v>
      </c>
      <c r="D45" s="324">
        <f t="shared" si="20"/>
        <v>2</v>
      </c>
      <c r="E45" s="224">
        <f t="shared" si="21"/>
        <v>0</v>
      </c>
      <c r="F45" s="188">
        <f t="shared" si="22"/>
        <v>0</v>
      </c>
      <c r="G45" s="333">
        <f t="shared" si="23"/>
        <v>0</v>
      </c>
      <c r="H45" s="261"/>
    </row>
    <row r="46" spans="1:8" ht="20.100000000000001" customHeight="1">
      <c r="A46" s="207">
        <f>+'Datos-Generales'!A109</f>
        <v>76</v>
      </c>
      <c r="B46" s="111" t="str">
        <f t="shared" si="18"/>
        <v>Nexo Red de agua potable - Excavación de zanjas para inst. cañeías, sin depresión de napa</v>
      </c>
      <c r="C46" s="207" t="str">
        <f t="shared" si="19"/>
        <v>m3</v>
      </c>
      <c r="D46" s="324">
        <f t="shared" si="20"/>
        <v>2040</v>
      </c>
      <c r="E46" s="224">
        <f t="shared" si="21"/>
        <v>0</v>
      </c>
      <c r="F46" s="188">
        <f t="shared" si="22"/>
        <v>0</v>
      </c>
      <c r="G46" s="333">
        <f t="shared" si="23"/>
        <v>0</v>
      </c>
      <c r="H46" s="261"/>
    </row>
    <row r="47" spans="1:8" ht="20.100000000000001" customHeight="1">
      <c r="A47" s="207">
        <f>+'Datos-Generales'!A110</f>
        <v>77</v>
      </c>
      <c r="B47" s="111" t="str">
        <f t="shared" si="18"/>
        <v>Nexo Red de agua potable - Paquete estructural</v>
      </c>
      <c r="C47" s="207" t="str">
        <f t="shared" si="19"/>
        <v>m3</v>
      </c>
      <c r="D47" s="324">
        <f t="shared" si="20"/>
        <v>637.5</v>
      </c>
      <c r="E47" s="224">
        <f t="shared" si="21"/>
        <v>0</v>
      </c>
      <c r="F47" s="188">
        <f t="shared" si="22"/>
        <v>0</v>
      </c>
      <c r="G47" s="333">
        <f t="shared" si="23"/>
        <v>0</v>
      </c>
      <c r="H47" s="261"/>
    </row>
    <row r="48" spans="1:8" ht="20.100000000000001" customHeight="1">
      <c r="A48" s="207">
        <f>+'Datos-Generales'!A111</f>
        <v>78</v>
      </c>
      <c r="B48" s="111" t="str">
        <f t="shared" si="18"/>
        <v xml:space="preserve">Nexo Red de agua potable - Relleno superior </v>
      </c>
      <c r="C48" s="207" t="str">
        <f t="shared" si="19"/>
        <v>m3</v>
      </c>
      <c r="D48" s="324">
        <f t="shared" si="20"/>
        <v>1083.75</v>
      </c>
      <c r="E48" s="224">
        <f t="shared" si="21"/>
        <v>0</v>
      </c>
      <c r="F48" s="188">
        <f t="shared" si="22"/>
        <v>0</v>
      </c>
      <c r="G48" s="333">
        <f t="shared" si="23"/>
        <v>0</v>
      </c>
      <c r="H48" s="261"/>
    </row>
    <row r="49" spans="1:8" ht="20.100000000000001" customHeight="1">
      <c r="A49" s="207">
        <f>+'Datos-Generales'!A112</f>
        <v>79</v>
      </c>
      <c r="B49" s="111" t="str">
        <f t="shared" ref="B49:B70" si="24">IFERROR(VLOOKUP(A49,Tabla_Datos,2,FALSE),"")</f>
        <v>Nexo Red de agua potable - Base y Sub-Base</v>
      </c>
      <c r="C49" s="207" t="str">
        <f t="shared" ref="C49:C70" si="25">IFERROR(VLOOKUP(A49,Tabla_Datos,3,FALSE),"")</f>
        <v>m3</v>
      </c>
      <c r="D49" s="324">
        <f t="shared" ref="D49:D70" si="26">IFERROR(VLOOKUP(A49,Tabla_Datos,8,FALSE),"")</f>
        <v>318.75</v>
      </c>
      <c r="E49" s="224">
        <f t="shared" ref="E49:E70" si="27">IFERROR(VLOOKUP(A49,Tabla_CyP,6,FALSE),"")</f>
        <v>0</v>
      </c>
      <c r="F49" s="188">
        <f t="shared" ref="F49:F70" si="28">IFERROR(VLOOKUP(A49,Tabla_CyP,7,FALSE),"")</f>
        <v>0</v>
      </c>
      <c r="G49" s="333">
        <f t="shared" ref="G49:G70" si="29">IFERROR(VLOOKUP(A49,Tabla_CyP,8,FALSE),"")</f>
        <v>0</v>
      </c>
      <c r="H49" s="261"/>
    </row>
    <row r="50" spans="1:8" ht="20.100000000000001" customHeight="1">
      <c r="A50" s="207">
        <f>+'Datos-Generales'!A113</f>
        <v>80</v>
      </c>
      <c r="B50" s="111" t="str">
        <f t="shared" si="24"/>
        <v>Documentación final de obra (3% Monto Total de la Obra)</v>
      </c>
      <c r="C50" s="207" t="str">
        <f t="shared" si="25"/>
        <v>gl</v>
      </c>
      <c r="D50" s="324">
        <f t="shared" si="26"/>
        <v>1</v>
      </c>
      <c r="E50" s="224">
        <f t="shared" si="27"/>
        <v>0</v>
      </c>
      <c r="F50" s="188">
        <f t="shared" si="28"/>
        <v>0</v>
      </c>
      <c r="G50" s="333">
        <f t="shared" si="29"/>
        <v>0</v>
      </c>
      <c r="H50" s="261"/>
    </row>
    <row r="51" spans="1:8" ht="20.100000000000001" customHeight="1">
      <c r="A51" s="207">
        <f>+'Datos-Generales'!A114</f>
        <v>0</v>
      </c>
      <c r="B51" s="111">
        <f t="shared" si="24"/>
        <v>0</v>
      </c>
      <c r="C51" s="207">
        <f t="shared" si="25"/>
        <v>0</v>
      </c>
      <c r="D51" s="324">
        <f t="shared" si="26"/>
        <v>0</v>
      </c>
      <c r="E51" s="224">
        <f t="shared" si="27"/>
        <v>0</v>
      </c>
      <c r="F51" s="188">
        <f t="shared" si="28"/>
        <v>0</v>
      </c>
      <c r="G51" s="333">
        <f t="shared" si="29"/>
        <v>0</v>
      </c>
      <c r="H51" s="261"/>
    </row>
    <row r="52" spans="1:8" ht="20.100000000000001" customHeight="1">
      <c r="A52" s="207">
        <f>+'Datos-Generales'!A115</f>
        <v>0</v>
      </c>
      <c r="B52" s="111">
        <f t="shared" si="24"/>
        <v>0</v>
      </c>
      <c r="C52" s="207">
        <f t="shared" si="25"/>
        <v>0</v>
      </c>
      <c r="D52" s="324">
        <f t="shared" si="26"/>
        <v>0</v>
      </c>
      <c r="E52" s="224">
        <f t="shared" si="27"/>
        <v>0</v>
      </c>
      <c r="F52" s="188">
        <f t="shared" si="28"/>
        <v>0</v>
      </c>
      <c r="G52" s="333">
        <f t="shared" si="29"/>
        <v>0</v>
      </c>
      <c r="H52" s="261"/>
    </row>
    <row r="53" spans="1:8" ht="20.100000000000001" customHeight="1">
      <c r="A53" s="207">
        <f>+'Datos-Generales'!A116</f>
        <v>0</v>
      </c>
      <c r="B53" s="111">
        <f t="shared" si="24"/>
        <v>0</v>
      </c>
      <c r="C53" s="207">
        <f t="shared" si="25"/>
        <v>0</v>
      </c>
      <c r="D53" s="324">
        <f t="shared" si="26"/>
        <v>0</v>
      </c>
      <c r="E53" s="224">
        <f t="shared" si="27"/>
        <v>0</v>
      </c>
      <c r="F53" s="188">
        <f t="shared" si="28"/>
        <v>0</v>
      </c>
      <c r="G53" s="333">
        <f t="shared" si="29"/>
        <v>0</v>
      </c>
      <c r="H53" s="261"/>
    </row>
    <row r="54" spans="1:8" ht="20.100000000000001" customHeight="1">
      <c r="A54" s="207">
        <f>+'Datos-Generales'!A117</f>
        <v>0</v>
      </c>
      <c r="B54" s="111">
        <f t="shared" si="24"/>
        <v>0</v>
      </c>
      <c r="C54" s="207">
        <f t="shared" si="25"/>
        <v>0</v>
      </c>
      <c r="D54" s="324">
        <f t="shared" si="26"/>
        <v>0</v>
      </c>
      <c r="E54" s="224">
        <f t="shared" si="27"/>
        <v>0</v>
      </c>
      <c r="F54" s="188">
        <f t="shared" si="28"/>
        <v>0</v>
      </c>
      <c r="G54" s="333">
        <f t="shared" si="29"/>
        <v>0</v>
      </c>
      <c r="H54" s="261"/>
    </row>
    <row r="55" spans="1:8" ht="20.100000000000001" customHeight="1">
      <c r="A55" s="207">
        <f>+'Datos-Generales'!A118</f>
        <v>0</v>
      </c>
      <c r="B55" s="111">
        <f t="shared" si="24"/>
        <v>0</v>
      </c>
      <c r="C55" s="207">
        <f t="shared" si="25"/>
        <v>0</v>
      </c>
      <c r="D55" s="324">
        <f t="shared" si="26"/>
        <v>0</v>
      </c>
      <c r="E55" s="224">
        <f t="shared" si="27"/>
        <v>0</v>
      </c>
      <c r="F55" s="188">
        <f t="shared" si="28"/>
        <v>0</v>
      </c>
      <c r="G55" s="333">
        <f t="shared" si="29"/>
        <v>0</v>
      </c>
      <c r="H55" s="261"/>
    </row>
    <row r="56" spans="1:8" ht="20.100000000000001" customHeight="1">
      <c r="A56" s="207">
        <f>+'Datos-Generales'!A119</f>
        <v>0</v>
      </c>
      <c r="B56" s="111">
        <f t="shared" si="24"/>
        <v>0</v>
      </c>
      <c r="C56" s="207">
        <f t="shared" si="25"/>
        <v>0</v>
      </c>
      <c r="D56" s="324">
        <f t="shared" si="26"/>
        <v>0</v>
      </c>
      <c r="E56" s="224">
        <f t="shared" si="27"/>
        <v>0</v>
      </c>
      <c r="F56" s="188">
        <f t="shared" si="28"/>
        <v>0</v>
      </c>
      <c r="G56" s="333">
        <f t="shared" si="29"/>
        <v>0</v>
      </c>
      <c r="H56" s="261"/>
    </row>
    <row r="57" spans="1:8" ht="20.100000000000001" customHeight="1">
      <c r="A57" s="207">
        <f>+'Datos-Generales'!A120</f>
        <v>0</v>
      </c>
      <c r="B57" s="111">
        <f t="shared" si="24"/>
        <v>0</v>
      </c>
      <c r="C57" s="207">
        <f t="shared" si="25"/>
        <v>0</v>
      </c>
      <c r="D57" s="324">
        <f t="shared" si="26"/>
        <v>0</v>
      </c>
      <c r="E57" s="224">
        <f t="shared" si="27"/>
        <v>0</v>
      </c>
      <c r="F57" s="188">
        <f t="shared" si="28"/>
        <v>0</v>
      </c>
      <c r="G57" s="333">
        <f t="shared" si="29"/>
        <v>0</v>
      </c>
      <c r="H57" s="261"/>
    </row>
    <row r="58" spans="1:8" ht="20.100000000000001" customHeight="1">
      <c r="A58" s="207">
        <f>+'Datos-Generales'!A121</f>
        <v>0</v>
      </c>
      <c r="B58" s="111">
        <f t="shared" si="24"/>
        <v>0</v>
      </c>
      <c r="C58" s="207">
        <f t="shared" si="25"/>
        <v>0</v>
      </c>
      <c r="D58" s="324">
        <f t="shared" si="26"/>
        <v>0</v>
      </c>
      <c r="E58" s="224">
        <f t="shared" si="27"/>
        <v>0</v>
      </c>
      <c r="F58" s="188">
        <f t="shared" si="28"/>
        <v>0</v>
      </c>
      <c r="G58" s="333">
        <f t="shared" si="29"/>
        <v>0</v>
      </c>
      <c r="H58" s="261"/>
    </row>
    <row r="59" spans="1:8" ht="20.100000000000001" customHeight="1">
      <c r="A59" s="207">
        <f>+'Datos-Generales'!A122</f>
        <v>0</v>
      </c>
      <c r="B59" s="111">
        <f t="shared" si="24"/>
        <v>0</v>
      </c>
      <c r="C59" s="207">
        <f t="shared" si="25"/>
        <v>0</v>
      </c>
      <c r="D59" s="324">
        <f t="shared" si="26"/>
        <v>0</v>
      </c>
      <c r="E59" s="224">
        <f t="shared" si="27"/>
        <v>0</v>
      </c>
      <c r="F59" s="188">
        <f t="shared" si="28"/>
        <v>0</v>
      </c>
      <c r="G59" s="333">
        <f t="shared" si="29"/>
        <v>0</v>
      </c>
      <c r="H59" s="261"/>
    </row>
    <row r="60" spans="1:8" ht="20.100000000000001" customHeight="1">
      <c r="A60" s="207">
        <f>+'Datos-Generales'!A123</f>
        <v>0</v>
      </c>
      <c r="B60" s="111">
        <f t="shared" si="24"/>
        <v>0</v>
      </c>
      <c r="C60" s="207">
        <f t="shared" si="25"/>
        <v>0</v>
      </c>
      <c r="D60" s="324">
        <f t="shared" si="26"/>
        <v>0</v>
      </c>
      <c r="E60" s="224">
        <f t="shared" si="27"/>
        <v>0</v>
      </c>
      <c r="F60" s="188">
        <f t="shared" si="28"/>
        <v>0</v>
      </c>
      <c r="G60" s="333">
        <f t="shared" si="29"/>
        <v>0</v>
      </c>
      <c r="H60" s="261"/>
    </row>
    <row r="61" spans="1:8" ht="20.100000000000001" customHeight="1">
      <c r="A61" s="207">
        <f>+'Datos-Generales'!A124</f>
        <v>0</v>
      </c>
      <c r="B61" s="111">
        <f t="shared" si="24"/>
        <v>0</v>
      </c>
      <c r="C61" s="207">
        <f t="shared" si="25"/>
        <v>0</v>
      </c>
      <c r="D61" s="324">
        <f t="shared" si="26"/>
        <v>0</v>
      </c>
      <c r="E61" s="224">
        <f t="shared" si="27"/>
        <v>0</v>
      </c>
      <c r="F61" s="188">
        <f t="shared" si="28"/>
        <v>0</v>
      </c>
      <c r="G61" s="333">
        <f t="shared" si="29"/>
        <v>0</v>
      </c>
      <c r="H61" s="261"/>
    </row>
    <row r="62" spans="1:8" ht="20.100000000000001" customHeight="1">
      <c r="A62" s="207">
        <f>+'Datos-Generales'!A125</f>
        <v>0</v>
      </c>
      <c r="B62" s="111">
        <f t="shared" si="24"/>
        <v>0</v>
      </c>
      <c r="C62" s="207">
        <f t="shared" si="25"/>
        <v>0</v>
      </c>
      <c r="D62" s="324">
        <f t="shared" si="26"/>
        <v>0</v>
      </c>
      <c r="E62" s="224">
        <f t="shared" si="27"/>
        <v>0</v>
      </c>
      <c r="F62" s="188">
        <f t="shared" si="28"/>
        <v>0</v>
      </c>
      <c r="G62" s="333">
        <f t="shared" si="29"/>
        <v>0</v>
      </c>
      <c r="H62" s="261"/>
    </row>
    <row r="63" spans="1:8" ht="20.100000000000001" customHeight="1">
      <c r="A63" s="207">
        <f>+'Datos-Generales'!A126</f>
        <v>0</v>
      </c>
      <c r="B63" s="111">
        <f t="shared" si="24"/>
        <v>0</v>
      </c>
      <c r="C63" s="207">
        <f t="shared" si="25"/>
        <v>0</v>
      </c>
      <c r="D63" s="324">
        <f t="shared" si="26"/>
        <v>0</v>
      </c>
      <c r="E63" s="224">
        <f t="shared" si="27"/>
        <v>0</v>
      </c>
      <c r="F63" s="188">
        <f t="shared" si="28"/>
        <v>0</v>
      </c>
      <c r="G63" s="333">
        <f t="shared" si="29"/>
        <v>0</v>
      </c>
      <c r="H63" s="261"/>
    </row>
    <row r="64" spans="1:8" ht="20.100000000000001" customHeight="1">
      <c r="A64" s="207">
        <f>+'Datos-Generales'!A127</f>
        <v>0</v>
      </c>
      <c r="B64" s="111">
        <f t="shared" si="24"/>
        <v>0</v>
      </c>
      <c r="C64" s="207">
        <f t="shared" si="25"/>
        <v>0</v>
      </c>
      <c r="D64" s="324">
        <f t="shared" si="26"/>
        <v>0</v>
      </c>
      <c r="E64" s="224">
        <f t="shared" si="27"/>
        <v>0</v>
      </c>
      <c r="F64" s="188">
        <f t="shared" si="28"/>
        <v>0</v>
      </c>
      <c r="G64" s="333">
        <f t="shared" si="29"/>
        <v>0</v>
      </c>
      <c r="H64" s="261"/>
    </row>
    <row r="65" spans="1:8" ht="20.100000000000001" customHeight="1">
      <c r="A65" s="207">
        <f>+'Datos-Generales'!A128</f>
        <v>0</v>
      </c>
      <c r="B65" s="111">
        <f t="shared" si="24"/>
        <v>0</v>
      </c>
      <c r="C65" s="207">
        <f t="shared" si="25"/>
        <v>0</v>
      </c>
      <c r="D65" s="324">
        <f t="shared" si="26"/>
        <v>0</v>
      </c>
      <c r="E65" s="224">
        <f t="shared" si="27"/>
        <v>0</v>
      </c>
      <c r="F65" s="188">
        <f t="shared" si="28"/>
        <v>0</v>
      </c>
      <c r="G65" s="333">
        <f t="shared" si="29"/>
        <v>0</v>
      </c>
      <c r="H65" s="261"/>
    </row>
    <row r="66" spans="1:8" ht="20.100000000000001" customHeight="1">
      <c r="A66" s="207">
        <f>+'Datos-Generales'!A129</f>
        <v>0</v>
      </c>
      <c r="B66" s="111">
        <f t="shared" si="24"/>
        <v>0</v>
      </c>
      <c r="C66" s="207">
        <f t="shared" si="25"/>
        <v>0</v>
      </c>
      <c r="D66" s="324">
        <f t="shared" si="26"/>
        <v>0</v>
      </c>
      <c r="E66" s="224">
        <f t="shared" si="27"/>
        <v>0</v>
      </c>
      <c r="F66" s="188">
        <f t="shared" si="28"/>
        <v>0</v>
      </c>
      <c r="G66" s="333">
        <f t="shared" si="29"/>
        <v>0</v>
      </c>
      <c r="H66" s="261"/>
    </row>
    <row r="67" spans="1:8" ht="20.100000000000001" customHeight="1">
      <c r="A67" s="207">
        <f>+'Datos-Generales'!A130</f>
        <v>0</v>
      </c>
      <c r="B67" s="111">
        <f t="shared" si="24"/>
        <v>0</v>
      </c>
      <c r="C67" s="207">
        <f t="shared" si="25"/>
        <v>0</v>
      </c>
      <c r="D67" s="324">
        <f t="shared" si="26"/>
        <v>0</v>
      </c>
      <c r="E67" s="224">
        <f t="shared" si="27"/>
        <v>0</v>
      </c>
      <c r="F67" s="188">
        <f t="shared" si="28"/>
        <v>0</v>
      </c>
      <c r="G67" s="333">
        <f t="shared" si="29"/>
        <v>0</v>
      </c>
      <c r="H67" s="261"/>
    </row>
    <row r="68" spans="1:8" ht="20.100000000000001" customHeight="1">
      <c r="A68" s="207">
        <f>+'Datos-Generales'!A131</f>
        <v>0</v>
      </c>
      <c r="B68" s="111">
        <f t="shared" si="24"/>
        <v>0</v>
      </c>
      <c r="C68" s="207">
        <f t="shared" si="25"/>
        <v>0</v>
      </c>
      <c r="D68" s="324">
        <f t="shared" si="26"/>
        <v>0</v>
      </c>
      <c r="E68" s="224">
        <f t="shared" si="27"/>
        <v>0</v>
      </c>
      <c r="F68" s="188">
        <f t="shared" si="28"/>
        <v>0</v>
      </c>
      <c r="G68" s="333">
        <f t="shared" si="29"/>
        <v>0</v>
      </c>
      <c r="H68" s="261"/>
    </row>
    <row r="69" spans="1:8" ht="20.100000000000001" customHeight="1">
      <c r="A69" s="207">
        <f>+'Datos-Generales'!A132</f>
        <v>0</v>
      </c>
      <c r="B69" s="111">
        <f t="shared" si="24"/>
        <v>0</v>
      </c>
      <c r="C69" s="207">
        <f t="shared" si="25"/>
        <v>0</v>
      </c>
      <c r="D69" s="324">
        <f t="shared" si="26"/>
        <v>0</v>
      </c>
      <c r="E69" s="224">
        <f t="shared" si="27"/>
        <v>0</v>
      </c>
      <c r="F69" s="188">
        <f t="shared" si="28"/>
        <v>0</v>
      </c>
      <c r="G69" s="333">
        <f t="shared" si="29"/>
        <v>0</v>
      </c>
      <c r="H69" s="261"/>
    </row>
    <row r="70" spans="1:8" ht="20.100000000000001" customHeight="1">
      <c r="A70" s="207">
        <f>+'Datos-Generales'!A133</f>
        <v>0</v>
      </c>
      <c r="B70" s="111">
        <f t="shared" si="24"/>
        <v>0</v>
      </c>
      <c r="C70" s="207">
        <f t="shared" si="25"/>
        <v>0</v>
      </c>
      <c r="D70" s="324">
        <f t="shared" si="26"/>
        <v>0</v>
      </c>
      <c r="E70" s="224">
        <f t="shared" si="27"/>
        <v>0</v>
      </c>
      <c r="F70" s="188">
        <f t="shared" si="28"/>
        <v>0</v>
      </c>
      <c r="G70" s="333">
        <f t="shared" si="29"/>
        <v>0</v>
      </c>
      <c r="H70" s="261"/>
    </row>
    <row r="71" spans="1:8" ht="20.100000000000001" customHeight="1">
      <c r="A71" s="207">
        <f>+'Datos-Generales'!A114</f>
        <v>0</v>
      </c>
      <c r="B71" s="111">
        <f t="shared" ref="B71:B74" si="30">IFERROR(VLOOKUP(A71,Tabla_Datos,2,FALSE),"")</f>
        <v>0</v>
      </c>
      <c r="C71" s="207">
        <f t="shared" ref="C71:C74" si="31">IFERROR(VLOOKUP(A71,Tabla_Datos,3,FALSE),"")</f>
        <v>0</v>
      </c>
      <c r="D71" s="324">
        <f t="shared" ref="D71:D74" si="32">IFERROR(VLOOKUP(A71,Tabla_Datos,8,FALSE),"")</f>
        <v>0</v>
      </c>
      <c r="E71" s="224">
        <f t="shared" ref="E71:E74" si="33">IFERROR(VLOOKUP(A71,Tabla_CyP,6,FALSE),"")</f>
        <v>0</v>
      </c>
      <c r="F71" s="188">
        <f t="shared" ref="F71:F74" si="34">IFERROR(VLOOKUP(A71,Tabla_CyP,7,FALSE),"")</f>
        <v>0</v>
      </c>
      <c r="G71" s="333">
        <f t="shared" ref="G71:G74" si="35">IFERROR(VLOOKUP(A71,Tabla_CyP,8,FALSE),"")</f>
        <v>0</v>
      </c>
      <c r="H71" s="261"/>
    </row>
    <row r="72" spans="1:8" ht="20.100000000000001" customHeight="1">
      <c r="A72" s="207">
        <f>+'Datos-Generales'!A115</f>
        <v>0</v>
      </c>
      <c r="B72" s="111">
        <f t="shared" si="30"/>
        <v>0</v>
      </c>
      <c r="C72" s="207">
        <f t="shared" si="31"/>
        <v>0</v>
      </c>
      <c r="D72" s="324">
        <f t="shared" si="32"/>
        <v>0</v>
      </c>
      <c r="E72" s="224">
        <f t="shared" si="33"/>
        <v>0</v>
      </c>
      <c r="F72" s="188">
        <f t="shared" si="34"/>
        <v>0</v>
      </c>
      <c r="G72" s="333">
        <f t="shared" si="35"/>
        <v>0</v>
      </c>
      <c r="H72" s="261"/>
    </row>
    <row r="73" spans="1:8" ht="20.100000000000001" customHeight="1">
      <c r="A73" s="346">
        <f>+'Datos-Generales'!A116</f>
        <v>0</v>
      </c>
      <c r="B73" s="111">
        <f t="shared" si="30"/>
        <v>0</v>
      </c>
      <c r="C73" s="207">
        <f t="shared" si="31"/>
        <v>0</v>
      </c>
      <c r="D73" s="324">
        <f t="shared" si="32"/>
        <v>0</v>
      </c>
      <c r="E73" s="224">
        <f t="shared" si="33"/>
        <v>0</v>
      </c>
      <c r="F73" s="188">
        <f t="shared" si="34"/>
        <v>0</v>
      </c>
      <c r="G73" s="333">
        <f t="shared" si="35"/>
        <v>0</v>
      </c>
      <c r="H73" s="261"/>
    </row>
    <row r="74" spans="1:8" ht="20.100000000000001" customHeight="1">
      <c r="A74" s="346">
        <f>+'Datos-Generales'!A117</f>
        <v>0</v>
      </c>
      <c r="B74" s="111">
        <f t="shared" si="30"/>
        <v>0</v>
      </c>
      <c r="C74" s="207">
        <f t="shared" si="31"/>
        <v>0</v>
      </c>
      <c r="D74" s="324">
        <f t="shared" si="32"/>
        <v>0</v>
      </c>
      <c r="E74" s="224">
        <f t="shared" si="33"/>
        <v>0</v>
      </c>
      <c r="F74" s="188">
        <f t="shared" si="34"/>
        <v>0</v>
      </c>
      <c r="G74" s="333">
        <f t="shared" si="35"/>
        <v>0</v>
      </c>
      <c r="H74" s="261"/>
    </row>
    <row r="75" spans="1:8" ht="20.100000000000001" customHeight="1">
      <c r="A75" s="346">
        <f>+'Datos-Generales'!A116</f>
        <v>0</v>
      </c>
      <c r="B75" s="449">
        <f t="shared" ref="B75" si="36">IFERROR(VLOOKUP(A75,Tabla_Datos,2,FALSE),"")</f>
        <v>0</v>
      </c>
      <c r="C75" s="207">
        <f t="shared" ref="C75" si="37">IFERROR(VLOOKUP(A75,Tabla_Datos,3,FALSE),"")</f>
        <v>0</v>
      </c>
      <c r="D75" s="324">
        <f t="shared" ref="D75" si="38">IFERROR(VLOOKUP(A75,Tabla_Datos,8,FALSE),"")</f>
        <v>0</v>
      </c>
      <c r="E75" s="224">
        <f t="shared" ref="E75" si="39">IFERROR(VLOOKUP(A75,Tabla_CyP,6,FALSE),"")</f>
        <v>0</v>
      </c>
      <c r="F75" s="188">
        <f t="shared" ref="F75" si="40">IFERROR(VLOOKUP(A75,Tabla_CyP,7,FALSE),"")</f>
        <v>0</v>
      </c>
      <c r="G75" s="333">
        <f t="shared" ref="G75" si="41">IFERROR(VLOOKUP(A75,Tabla_CyP,8,FALSE),"")</f>
        <v>0</v>
      </c>
      <c r="H75" s="261"/>
    </row>
    <row r="76" spans="1:8" ht="20.100000000000001" customHeight="1">
      <c r="A76" s="207">
        <f>+'Datos-Generales'!A146</f>
        <v>0</v>
      </c>
      <c r="B76" s="111">
        <f t="shared" si="0"/>
        <v>0</v>
      </c>
      <c r="C76" s="207">
        <f t="shared" si="1"/>
        <v>0</v>
      </c>
      <c r="D76" s="324">
        <f t="shared" ref="D76:D77" si="42">IFERROR(VLOOKUP(A76,Tabla_Datos,8,FALSE),"")</f>
        <v>0</v>
      </c>
      <c r="E76" s="224">
        <f t="shared" ref="E76:E77" si="43">IFERROR(VLOOKUP(A76,Tabla_CyP,6,FALSE),"")</f>
        <v>0</v>
      </c>
      <c r="F76" s="188">
        <f t="shared" ref="F76:F77" si="44">IFERROR(VLOOKUP(A76,Tabla_CyP,7,FALSE),"")</f>
        <v>0</v>
      </c>
      <c r="G76" s="333">
        <f t="shared" ref="G76:G77" si="45">IFERROR(VLOOKUP(A76,Tabla_CyP,8,FALSE),"")</f>
        <v>0</v>
      </c>
      <c r="H76" s="261"/>
    </row>
    <row r="77" spans="1:8" ht="20.100000000000001" customHeight="1">
      <c r="A77" s="207">
        <f>+'Datos-Generales'!A147</f>
        <v>0</v>
      </c>
      <c r="B77" s="111">
        <f>IFERROR(VLOOKUP(A77,Tabla_Datos,2,FALSE),"")</f>
        <v>0</v>
      </c>
      <c r="C77" s="207">
        <f>IFERROR(VLOOKUP(A77,Tabla_Datos,3,FALSE),"")</f>
        <v>0</v>
      </c>
      <c r="D77" s="324">
        <f t="shared" si="42"/>
        <v>0</v>
      </c>
      <c r="E77" s="224">
        <f t="shared" si="43"/>
        <v>0</v>
      </c>
      <c r="F77" s="188">
        <f t="shared" si="44"/>
        <v>0</v>
      </c>
      <c r="G77" s="333">
        <f t="shared" si="45"/>
        <v>0</v>
      </c>
      <c r="H77" s="261"/>
    </row>
    <row r="78" spans="1:8" ht="20.100000000000001" customHeight="1">
      <c r="A78" s="207">
        <f>+'Datos-Generales'!A148</f>
        <v>0</v>
      </c>
      <c r="B78" s="111">
        <f t="shared" ref="B78:B109" si="46">IFERROR(VLOOKUP(A78,Tabla_Datos,2,FALSE),"")</f>
        <v>0</v>
      </c>
      <c r="C78" s="207">
        <f t="shared" ref="C78:C109" si="47">IFERROR(VLOOKUP(A78,Tabla_Datos,3,FALSE),"")</f>
        <v>0</v>
      </c>
      <c r="D78" s="324">
        <f t="shared" ref="D78:D109" si="48">IFERROR(VLOOKUP(A78,Tabla_Datos,8,FALSE),"")</f>
        <v>0</v>
      </c>
      <c r="E78" s="224">
        <f t="shared" ref="E78:E109" si="49">IFERROR(VLOOKUP(A78,Tabla_CyP,6,FALSE),"")</f>
        <v>0</v>
      </c>
      <c r="F78" s="188">
        <f t="shared" ref="F78:F109" si="50">IFERROR(VLOOKUP(A78,Tabla_CyP,7,FALSE),"")</f>
        <v>0</v>
      </c>
      <c r="G78" s="333">
        <f t="shared" ref="G78:G109" si="51">IFERROR(VLOOKUP(A78,Tabla_CyP,8,FALSE),"")</f>
        <v>0</v>
      </c>
      <c r="H78" s="261"/>
    </row>
    <row r="79" spans="1:8" ht="20.100000000000001" customHeight="1">
      <c r="A79" s="207">
        <f>+'Datos-Generales'!A148</f>
        <v>0</v>
      </c>
      <c r="B79" s="111">
        <f t="shared" si="46"/>
        <v>0</v>
      </c>
      <c r="C79" s="207">
        <f t="shared" si="47"/>
        <v>0</v>
      </c>
      <c r="D79" s="324">
        <f t="shared" si="48"/>
        <v>0</v>
      </c>
      <c r="E79" s="224">
        <f t="shared" si="49"/>
        <v>0</v>
      </c>
      <c r="F79" s="188">
        <f t="shared" si="50"/>
        <v>0</v>
      </c>
      <c r="G79" s="333">
        <f t="shared" si="51"/>
        <v>0</v>
      </c>
      <c r="H79" s="261"/>
    </row>
    <row r="80" spans="1:8" ht="20.100000000000001" customHeight="1">
      <c r="A80" s="207">
        <f>+'Datos-Generales'!A149</f>
        <v>0</v>
      </c>
      <c r="B80" s="111">
        <f t="shared" si="46"/>
        <v>0</v>
      </c>
      <c r="C80" s="207">
        <f t="shared" si="47"/>
        <v>0</v>
      </c>
      <c r="D80" s="324">
        <f t="shared" si="48"/>
        <v>0</v>
      </c>
      <c r="E80" s="224">
        <f t="shared" si="49"/>
        <v>0</v>
      </c>
      <c r="F80" s="188">
        <f t="shared" si="50"/>
        <v>0</v>
      </c>
      <c r="G80" s="333">
        <f t="shared" si="51"/>
        <v>0</v>
      </c>
      <c r="H80" s="261"/>
    </row>
    <row r="81" spans="1:8" ht="20.100000000000001" customHeight="1">
      <c r="A81" s="207">
        <f>+'Datos-Generales'!A150</f>
        <v>0</v>
      </c>
      <c r="B81" s="111">
        <f>IFERROR(VLOOKUP(A81,Tabla_Datos,2,FALSE),"")</f>
        <v>0</v>
      </c>
      <c r="C81" s="207">
        <f>IFERROR(VLOOKUP(A81,Tabla_Datos,3,FALSE),"")</f>
        <v>0</v>
      </c>
      <c r="D81" s="324">
        <f>IFERROR(VLOOKUP(A81,Tabla_Datos,8,FALSE),"")</f>
        <v>0</v>
      </c>
      <c r="E81" s="224">
        <f>IFERROR(VLOOKUP(A81,Tabla_CyP,6,FALSE),"")</f>
        <v>0</v>
      </c>
      <c r="F81" s="188">
        <f>IFERROR(VLOOKUP(A81,Tabla_CyP,7,FALSE),"")</f>
        <v>0</v>
      </c>
      <c r="G81" s="333">
        <f>IFERROR(VLOOKUP(A81,Tabla_CyP,8,FALSE),"")</f>
        <v>0</v>
      </c>
      <c r="H81" s="261"/>
    </row>
    <row r="82" spans="1:8" ht="20.100000000000001" customHeight="1">
      <c r="A82" s="207">
        <f>+'Datos-Generales'!A151</f>
        <v>0</v>
      </c>
      <c r="B82" s="111">
        <f t="shared" si="46"/>
        <v>0</v>
      </c>
      <c r="C82" s="207">
        <f t="shared" si="47"/>
        <v>0</v>
      </c>
      <c r="D82" s="324">
        <f t="shared" si="48"/>
        <v>0</v>
      </c>
      <c r="E82" s="224">
        <f t="shared" si="49"/>
        <v>0</v>
      </c>
      <c r="F82" s="188">
        <f t="shared" si="50"/>
        <v>0</v>
      </c>
      <c r="G82" s="333">
        <f t="shared" si="51"/>
        <v>0</v>
      </c>
      <c r="H82" s="261"/>
    </row>
    <row r="83" spans="1:8" ht="20.100000000000001" customHeight="1">
      <c r="A83" s="207">
        <f>+'Datos-Generales'!A152</f>
        <v>0</v>
      </c>
      <c r="B83" s="111">
        <f t="shared" si="46"/>
        <v>0</v>
      </c>
      <c r="C83" s="207">
        <f t="shared" si="47"/>
        <v>0</v>
      </c>
      <c r="D83" s="324">
        <f t="shared" si="48"/>
        <v>0</v>
      </c>
      <c r="E83" s="224">
        <f t="shared" si="49"/>
        <v>0</v>
      </c>
      <c r="F83" s="188">
        <f t="shared" si="50"/>
        <v>0</v>
      </c>
      <c r="G83" s="333">
        <f t="shared" si="51"/>
        <v>0</v>
      </c>
      <c r="H83" s="261"/>
    </row>
    <row r="84" spans="1:8" ht="20.100000000000001" customHeight="1">
      <c r="A84" s="207">
        <f>+'Datos-Generales'!A153</f>
        <v>0</v>
      </c>
      <c r="B84" s="111">
        <f t="shared" si="46"/>
        <v>0</v>
      </c>
      <c r="C84" s="207">
        <f t="shared" si="47"/>
        <v>0</v>
      </c>
      <c r="D84" s="324">
        <f t="shared" si="48"/>
        <v>0</v>
      </c>
      <c r="E84" s="224">
        <f t="shared" si="49"/>
        <v>0</v>
      </c>
      <c r="F84" s="188">
        <f t="shared" si="50"/>
        <v>0</v>
      </c>
      <c r="G84" s="333">
        <f t="shared" si="51"/>
        <v>0</v>
      </c>
      <c r="H84" s="261"/>
    </row>
    <row r="85" spans="1:8" ht="20.100000000000001" customHeight="1">
      <c r="A85" s="207">
        <f>+'Datos-Generales'!A154</f>
        <v>0</v>
      </c>
      <c r="B85" s="111">
        <f t="shared" si="46"/>
        <v>0</v>
      </c>
      <c r="C85" s="207">
        <f t="shared" si="47"/>
        <v>0</v>
      </c>
      <c r="D85" s="324">
        <f t="shared" si="48"/>
        <v>0</v>
      </c>
      <c r="E85" s="224">
        <f t="shared" si="49"/>
        <v>0</v>
      </c>
      <c r="F85" s="188">
        <f t="shared" si="50"/>
        <v>0</v>
      </c>
      <c r="G85" s="333">
        <f t="shared" si="51"/>
        <v>0</v>
      </c>
      <c r="H85" s="261"/>
    </row>
    <row r="86" spans="1:8" ht="20.100000000000001" customHeight="1">
      <c r="A86" s="207">
        <f>+'Datos-Generales'!A155</f>
        <v>0</v>
      </c>
      <c r="B86" s="111">
        <f t="shared" si="46"/>
        <v>0</v>
      </c>
      <c r="C86" s="207">
        <f t="shared" si="47"/>
        <v>0</v>
      </c>
      <c r="D86" s="324">
        <f t="shared" si="48"/>
        <v>0</v>
      </c>
      <c r="E86" s="224">
        <f t="shared" si="49"/>
        <v>0</v>
      </c>
      <c r="F86" s="188">
        <f t="shared" si="50"/>
        <v>0</v>
      </c>
      <c r="G86" s="333">
        <f t="shared" si="51"/>
        <v>0</v>
      </c>
      <c r="H86" s="261"/>
    </row>
    <row r="87" spans="1:8" ht="20.100000000000001" customHeight="1">
      <c r="A87" s="207">
        <f>+'Datos-Generales'!A155</f>
        <v>0</v>
      </c>
      <c r="B87" s="111">
        <f t="shared" si="46"/>
        <v>0</v>
      </c>
      <c r="C87" s="207">
        <f t="shared" si="47"/>
        <v>0</v>
      </c>
      <c r="D87" s="324">
        <f t="shared" si="48"/>
        <v>0</v>
      </c>
      <c r="E87" s="224">
        <f t="shared" si="49"/>
        <v>0</v>
      </c>
      <c r="F87" s="188">
        <f t="shared" si="50"/>
        <v>0</v>
      </c>
      <c r="G87" s="333">
        <f t="shared" si="51"/>
        <v>0</v>
      </c>
      <c r="H87" s="261"/>
    </row>
    <row r="88" spans="1:8" ht="20.100000000000001" customHeight="1">
      <c r="A88" s="207">
        <f>+'Datos-Generales'!A156</f>
        <v>0</v>
      </c>
      <c r="B88" s="111">
        <f t="shared" si="46"/>
        <v>0</v>
      </c>
      <c r="C88" s="207">
        <f t="shared" si="47"/>
        <v>0</v>
      </c>
      <c r="D88" s="324">
        <f t="shared" si="48"/>
        <v>0</v>
      </c>
      <c r="E88" s="224">
        <f t="shared" si="49"/>
        <v>0</v>
      </c>
      <c r="F88" s="188">
        <f t="shared" si="50"/>
        <v>0</v>
      </c>
      <c r="G88" s="333">
        <f t="shared" si="51"/>
        <v>0</v>
      </c>
      <c r="H88" s="261"/>
    </row>
    <row r="89" spans="1:8" ht="20.100000000000001" customHeight="1">
      <c r="A89" s="207">
        <f>+'Datos-Generales'!A157</f>
        <v>0</v>
      </c>
      <c r="B89" s="111">
        <f t="shared" si="46"/>
        <v>0</v>
      </c>
      <c r="C89" s="207">
        <f t="shared" si="47"/>
        <v>0</v>
      </c>
      <c r="D89" s="324">
        <f t="shared" si="48"/>
        <v>0</v>
      </c>
      <c r="E89" s="224">
        <f t="shared" si="49"/>
        <v>0</v>
      </c>
      <c r="F89" s="188">
        <f t="shared" si="50"/>
        <v>0</v>
      </c>
      <c r="G89" s="333">
        <f t="shared" si="51"/>
        <v>0</v>
      </c>
      <c r="H89" s="261"/>
    </row>
    <row r="90" spans="1:8" ht="20.100000000000001" customHeight="1">
      <c r="A90" s="207">
        <f>+'Datos-Generales'!A158</f>
        <v>0</v>
      </c>
      <c r="B90" s="111">
        <f t="shared" si="46"/>
        <v>0</v>
      </c>
      <c r="C90" s="207">
        <f t="shared" si="47"/>
        <v>0</v>
      </c>
      <c r="D90" s="324">
        <f t="shared" si="48"/>
        <v>0</v>
      </c>
      <c r="E90" s="224">
        <f t="shared" si="49"/>
        <v>0</v>
      </c>
      <c r="F90" s="188">
        <f t="shared" si="50"/>
        <v>0</v>
      </c>
      <c r="G90" s="333">
        <f t="shared" si="51"/>
        <v>0</v>
      </c>
      <c r="H90" s="261"/>
    </row>
    <row r="91" spans="1:8" ht="20.100000000000001" customHeight="1">
      <c r="A91" s="207">
        <f>+'Datos-Generales'!A159</f>
        <v>0</v>
      </c>
      <c r="B91" s="111">
        <f t="shared" si="46"/>
        <v>0</v>
      </c>
      <c r="C91" s="207">
        <f t="shared" si="47"/>
        <v>0</v>
      </c>
      <c r="D91" s="324">
        <f t="shared" si="48"/>
        <v>0</v>
      </c>
      <c r="E91" s="224">
        <f t="shared" si="49"/>
        <v>0</v>
      </c>
      <c r="F91" s="188">
        <f t="shared" si="50"/>
        <v>0</v>
      </c>
      <c r="G91" s="333">
        <f t="shared" si="51"/>
        <v>0</v>
      </c>
      <c r="H91" s="261"/>
    </row>
    <row r="92" spans="1:8" ht="20.100000000000001" customHeight="1">
      <c r="A92" s="207">
        <f>+'Datos-Generales'!A160</f>
        <v>0</v>
      </c>
      <c r="B92" s="111">
        <f t="shared" si="46"/>
        <v>0</v>
      </c>
      <c r="C92" s="207">
        <f t="shared" si="47"/>
        <v>0</v>
      </c>
      <c r="D92" s="324">
        <f t="shared" si="48"/>
        <v>0</v>
      </c>
      <c r="E92" s="224">
        <f t="shared" si="49"/>
        <v>0</v>
      </c>
      <c r="F92" s="188">
        <f t="shared" si="50"/>
        <v>0</v>
      </c>
      <c r="G92" s="333">
        <f t="shared" si="51"/>
        <v>0</v>
      </c>
      <c r="H92" s="261"/>
    </row>
    <row r="93" spans="1:8" ht="20.100000000000001" customHeight="1">
      <c r="A93" s="207">
        <f>+'Datos-Generales'!A161</f>
        <v>0</v>
      </c>
      <c r="B93" s="111">
        <f t="shared" si="46"/>
        <v>0</v>
      </c>
      <c r="C93" s="207">
        <f t="shared" si="47"/>
        <v>0</v>
      </c>
      <c r="D93" s="324">
        <f t="shared" si="48"/>
        <v>0</v>
      </c>
      <c r="E93" s="224">
        <f t="shared" si="49"/>
        <v>0</v>
      </c>
      <c r="F93" s="188">
        <f t="shared" si="50"/>
        <v>0</v>
      </c>
      <c r="G93" s="333">
        <f t="shared" si="51"/>
        <v>0</v>
      </c>
      <c r="H93" s="261"/>
    </row>
    <row r="94" spans="1:8" ht="20.100000000000001" customHeight="1">
      <c r="A94" s="207">
        <f>+'Datos-Generales'!A162</f>
        <v>0</v>
      </c>
      <c r="B94" s="111">
        <f t="shared" si="46"/>
        <v>0</v>
      </c>
      <c r="C94" s="207">
        <f t="shared" si="47"/>
        <v>0</v>
      </c>
      <c r="D94" s="324">
        <f t="shared" si="48"/>
        <v>0</v>
      </c>
      <c r="E94" s="224">
        <f t="shared" si="49"/>
        <v>0</v>
      </c>
      <c r="F94" s="188">
        <f t="shared" si="50"/>
        <v>0</v>
      </c>
      <c r="G94" s="333">
        <f t="shared" si="51"/>
        <v>0</v>
      </c>
      <c r="H94" s="261"/>
    </row>
    <row r="95" spans="1:8" ht="20.100000000000001" customHeight="1">
      <c r="A95" s="207">
        <f>+'Datos-Generales'!A163</f>
        <v>0</v>
      </c>
      <c r="B95" s="111">
        <f t="shared" si="46"/>
        <v>0</v>
      </c>
      <c r="C95" s="207">
        <f t="shared" si="47"/>
        <v>0</v>
      </c>
      <c r="D95" s="324">
        <f t="shared" si="48"/>
        <v>0</v>
      </c>
      <c r="E95" s="224">
        <f t="shared" si="49"/>
        <v>0</v>
      </c>
      <c r="F95" s="188">
        <f t="shared" si="50"/>
        <v>0</v>
      </c>
      <c r="G95" s="333">
        <f t="shared" si="51"/>
        <v>0</v>
      </c>
      <c r="H95" s="261"/>
    </row>
    <row r="96" spans="1:8" ht="20.100000000000001" customHeight="1">
      <c r="A96" s="207">
        <f>+'Datos-Generales'!A164</f>
        <v>0</v>
      </c>
      <c r="B96" s="111">
        <f t="shared" si="46"/>
        <v>0</v>
      </c>
      <c r="C96" s="207">
        <f t="shared" si="47"/>
        <v>0</v>
      </c>
      <c r="D96" s="324">
        <f t="shared" si="48"/>
        <v>0</v>
      </c>
      <c r="E96" s="224">
        <f t="shared" si="49"/>
        <v>0</v>
      </c>
      <c r="F96" s="188">
        <f t="shared" si="50"/>
        <v>0</v>
      </c>
      <c r="G96" s="333">
        <f t="shared" si="51"/>
        <v>0</v>
      </c>
      <c r="H96" s="261"/>
    </row>
    <row r="97" spans="1:8" ht="20.100000000000001" customHeight="1">
      <c r="A97" s="207">
        <f>+'Datos-Generales'!A165</f>
        <v>0</v>
      </c>
      <c r="B97" s="111">
        <f t="shared" si="46"/>
        <v>0</v>
      </c>
      <c r="C97" s="207">
        <f t="shared" si="47"/>
        <v>0</v>
      </c>
      <c r="D97" s="324">
        <f t="shared" si="48"/>
        <v>0</v>
      </c>
      <c r="E97" s="224">
        <f t="shared" si="49"/>
        <v>0</v>
      </c>
      <c r="F97" s="188">
        <f t="shared" si="50"/>
        <v>0</v>
      </c>
      <c r="G97" s="333">
        <f t="shared" si="51"/>
        <v>0</v>
      </c>
      <c r="H97" s="261"/>
    </row>
    <row r="98" spans="1:8" ht="20.100000000000001" customHeight="1">
      <c r="A98" s="207">
        <f>+'Datos-Generales'!A166</f>
        <v>0</v>
      </c>
      <c r="B98" s="111">
        <f t="shared" si="46"/>
        <v>0</v>
      </c>
      <c r="C98" s="207">
        <f t="shared" si="47"/>
        <v>0</v>
      </c>
      <c r="D98" s="324">
        <f t="shared" si="48"/>
        <v>0</v>
      </c>
      <c r="E98" s="224">
        <f t="shared" si="49"/>
        <v>0</v>
      </c>
      <c r="F98" s="188">
        <f t="shared" si="50"/>
        <v>0</v>
      </c>
      <c r="G98" s="333">
        <f t="shared" si="51"/>
        <v>0</v>
      </c>
      <c r="H98" s="261"/>
    </row>
    <row r="99" spans="1:8" ht="20.100000000000001" customHeight="1">
      <c r="A99" s="207">
        <f>+'Datos-Generales'!A167</f>
        <v>0</v>
      </c>
      <c r="B99" s="111">
        <f t="shared" si="46"/>
        <v>0</v>
      </c>
      <c r="C99" s="207">
        <f t="shared" si="47"/>
        <v>0</v>
      </c>
      <c r="D99" s="324">
        <f t="shared" si="48"/>
        <v>0</v>
      </c>
      <c r="E99" s="224">
        <f t="shared" si="49"/>
        <v>0</v>
      </c>
      <c r="F99" s="188">
        <f t="shared" si="50"/>
        <v>0</v>
      </c>
      <c r="G99" s="333">
        <f t="shared" si="51"/>
        <v>0</v>
      </c>
      <c r="H99" s="261"/>
    </row>
    <row r="100" spans="1:8" ht="20.100000000000001" customHeight="1">
      <c r="A100" s="207">
        <f>+'Datos-Generales'!A168</f>
        <v>0</v>
      </c>
      <c r="B100" s="111">
        <f t="shared" si="46"/>
        <v>0</v>
      </c>
      <c r="C100" s="207">
        <f t="shared" si="47"/>
        <v>0</v>
      </c>
      <c r="D100" s="324">
        <f t="shared" si="48"/>
        <v>0</v>
      </c>
      <c r="E100" s="224">
        <f t="shared" si="49"/>
        <v>0</v>
      </c>
      <c r="F100" s="188">
        <f t="shared" si="50"/>
        <v>0</v>
      </c>
      <c r="G100" s="333">
        <f t="shared" si="51"/>
        <v>0</v>
      </c>
      <c r="H100" s="261"/>
    </row>
    <row r="101" spans="1:8" ht="20.100000000000001" customHeight="1">
      <c r="A101" s="207">
        <f>+'Datos-Generales'!A169</f>
        <v>0</v>
      </c>
      <c r="B101" s="111">
        <f t="shared" si="46"/>
        <v>0</v>
      </c>
      <c r="C101" s="207">
        <f t="shared" si="47"/>
        <v>0</v>
      </c>
      <c r="D101" s="324">
        <f t="shared" si="48"/>
        <v>0</v>
      </c>
      <c r="E101" s="224">
        <f t="shared" si="49"/>
        <v>0</v>
      </c>
      <c r="F101" s="188">
        <f t="shared" si="50"/>
        <v>0</v>
      </c>
      <c r="G101" s="333">
        <f t="shared" si="51"/>
        <v>0</v>
      </c>
      <c r="H101" s="261"/>
    </row>
    <row r="102" spans="1:8" ht="20.100000000000001" customHeight="1">
      <c r="A102" s="207">
        <f>+'Datos-Generales'!A170</f>
        <v>0</v>
      </c>
      <c r="B102" s="111">
        <f t="shared" si="46"/>
        <v>0</v>
      </c>
      <c r="C102" s="207">
        <f t="shared" si="47"/>
        <v>0</v>
      </c>
      <c r="D102" s="324">
        <f t="shared" si="48"/>
        <v>0</v>
      </c>
      <c r="E102" s="224">
        <f t="shared" si="49"/>
        <v>0</v>
      </c>
      <c r="F102" s="188">
        <f t="shared" si="50"/>
        <v>0</v>
      </c>
      <c r="G102" s="333">
        <f t="shared" si="51"/>
        <v>0</v>
      </c>
      <c r="H102" s="261"/>
    </row>
    <row r="103" spans="1:8" ht="20.100000000000001" customHeight="1">
      <c r="A103" s="207">
        <f>+'Datos-Generales'!A171</f>
        <v>0</v>
      </c>
      <c r="B103" s="111">
        <f t="shared" si="46"/>
        <v>0</v>
      </c>
      <c r="C103" s="207">
        <f t="shared" si="47"/>
        <v>0</v>
      </c>
      <c r="D103" s="324">
        <f t="shared" si="48"/>
        <v>0</v>
      </c>
      <c r="E103" s="224">
        <f t="shared" si="49"/>
        <v>0</v>
      </c>
      <c r="F103" s="188">
        <f t="shared" si="50"/>
        <v>0</v>
      </c>
      <c r="G103" s="333">
        <f t="shared" si="51"/>
        <v>0</v>
      </c>
      <c r="H103" s="261"/>
    </row>
    <row r="104" spans="1:8" ht="20.100000000000001" customHeight="1">
      <c r="A104" s="207">
        <f>+'Datos-Generales'!A172</f>
        <v>0</v>
      </c>
      <c r="B104" s="111">
        <f t="shared" si="46"/>
        <v>0</v>
      </c>
      <c r="C104" s="207">
        <f t="shared" si="47"/>
        <v>0</v>
      </c>
      <c r="D104" s="324">
        <f t="shared" si="48"/>
        <v>0</v>
      </c>
      <c r="E104" s="224">
        <f t="shared" si="49"/>
        <v>0</v>
      </c>
      <c r="F104" s="188">
        <f t="shared" si="50"/>
        <v>0</v>
      </c>
      <c r="G104" s="333">
        <f t="shared" si="51"/>
        <v>0</v>
      </c>
      <c r="H104" s="261"/>
    </row>
    <row r="105" spans="1:8" ht="20.100000000000001" customHeight="1">
      <c r="A105" s="207">
        <f>+'Datos-Generales'!A173</f>
        <v>0</v>
      </c>
      <c r="B105" s="111">
        <f t="shared" si="46"/>
        <v>0</v>
      </c>
      <c r="C105" s="207">
        <f t="shared" si="47"/>
        <v>0</v>
      </c>
      <c r="D105" s="324">
        <f t="shared" si="48"/>
        <v>0</v>
      </c>
      <c r="E105" s="224">
        <f t="shared" si="49"/>
        <v>0</v>
      </c>
      <c r="F105" s="188">
        <f t="shared" si="50"/>
        <v>0</v>
      </c>
      <c r="G105" s="333">
        <f t="shared" si="51"/>
        <v>0</v>
      </c>
      <c r="H105" s="261"/>
    </row>
    <row r="106" spans="1:8" ht="20.100000000000001" customHeight="1">
      <c r="A106" s="207">
        <f>+'Datos-Generales'!A174</f>
        <v>0</v>
      </c>
      <c r="B106" s="111">
        <f t="shared" si="46"/>
        <v>0</v>
      </c>
      <c r="C106" s="207">
        <f t="shared" si="47"/>
        <v>0</v>
      </c>
      <c r="D106" s="324">
        <f t="shared" si="48"/>
        <v>0</v>
      </c>
      <c r="E106" s="224">
        <f t="shared" si="49"/>
        <v>0</v>
      </c>
      <c r="F106" s="188">
        <f t="shared" si="50"/>
        <v>0</v>
      </c>
      <c r="G106" s="333">
        <f t="shared" si="51"/>
        <v>0</v>
      </c>
      <c r="H106" s="261"/>
    </row>
    <row r="107" spans="1:8" ht="20.100000000000001" customHeight="1">
      <c r="A107" s="207">
        <f>+'Datos-Generales'!A175</f>
        <v>0</v>
      </c>
      <c r="B107" s="111">
        <f t="shared" si="46"/>
        <v>0</v>
      </c>
      <c r="C107" s="207">
        <f t="shared" si="47"/>
        <v>0</v>
      </c>
      <c r="D107" s="324">
        <f t="shared" si="48"/>
        <v>0</v>
      </c>
      <c r="E107" s="224">
        <f t="shared" si="49"/>
        <v>0</v>
      </c>
      <c r="F107" s="188">
        <f t="shared" si="50"/>
        <v>0</v>
      </c>
      <c r="G107" s="333">
        <f t="shared" si="51"/>
        <v>0</v>
      </c>
      <c r="H107" s="261"/>
    </row>
    <row r="108" spans="1:8" ht="20.100000000000001" customHeight="1">
      <c r="A108" s="207">
        <f>+'Datos-Generales'!A176</f>
        <v>0</v>
      </c>
      <c r="B108" s="111">
        <f t="shared" si="46"/>
        <v>0</v>
      </c>
      <c r="C108" s="207">
        <f t="shared" si="47"/>
        <v>0</v>
      </c>
      <c r="D108" s="324">
        <f t="shared" si="48"/>
        <v>0</v>
      </c>
      <c r="E108" s="224">
        <f t="shared" si="49"/>
        <v>0</v>
      </c>
      <c r="F108" s="188">
        <f t="shared" si="50"/>
        <v>0</v>
      </c>
      <c r="G108" s="333">
        <f t="shared" si="51"/>
        <v>0</v>
      </c>
      <c r="H108" s="261"/>
    </row>
    <row r="109" spans="1:8" ht="20.100000000000001" customHeight="1">
      <c r="A109" s="207">
        <f>+'Datos-Generales'!A177</f>
        <v>0</v>
      </c>
      <c r="B109" s="111">
        <f t="shared" si="46"/>
        <v>0</v>
      </c>
      <c r="C109" s="207">
        <f t="shared" si="47"/>
        <v>0</v>
      </c>
      <c r="D109" s="324">
        <f t="shared" si="48"/>
        <v>0</v>
      </c>
      <c r="E109" s="224">
        <f t="shared" si="49"/>
        <v>0</v>
      </c>
      <c r="F109" s="188">
        <f t="shared" si="50"/>
        <v>0</v>
      </c>
      <c r="G109" s="333">
        <f t="shared" si="51"/>
        <v>0</v>
      </c>
      <c r="H109" s="261"/>
    </row>
    <row r="110" spans="1:8" ht="20.100000000000001" customHeight="1">
      <c r="A110" s="207">
        <f>+'Datos-Generales'!A178</f>
        <v>0</v>
      </c>
      <c r="B110" s="111">
        <f t="shared" ref="B110:B141" si="52">IFERROR(VLOOKUP(A110,Tabla_Datos,2,FALSE),"")</f>
        <v>0</v>
      </c>
      <c r="C110" s="207">
        <f t="shared" ref="C110:C141" si="53">IFERROR(VLOOKUP(A110,Tabla_Datos,3,FALSE),"")</f>
        <v>0</v>
      </c>
      <c r="D110" s="324">
        <f t="shared" ref="D110:D141" si="54">IFERROR(VLOOKUP(A110,Tabla_Datos,8,FALSE),"")</f>
        <v>0</v>
      </c>
      <c r="E110" s="224">
        <f t="shared" ref="E110:E141" si="55">IFERROR(VLOOKUP(A110,Tabla_CyP,6,FALSE),"")</f>
        <v>0</v>
      </c>
      <c r="F110" s="188">
        <f t="shared" ref="F110:F141" si="56">IFERROR(VLOOKUP(A110,Tabla_CyP,7,FALSE),"")</f>
        <v>0</v>
      </c>
      <c r="G110" s="333">
        <f t="shared" ref="G110:G141" si="57">IFERROR(VLOOKUP(A110,Tabla_CyP,8,FALSE),"")</f>
        <v>0</v>
      </c>
      <c r="H110" s="261"/>
    </row>
    <row r="111" spans="1:8" ht="20.100000000000001" customHeight="1">
      <c r="A111" s="207">
        <f>+'Datos-Generales'!A179</f>
        <v>0</v>
      </c>
      <c r="B111" s="111">
        <f t="shared" si="52"/>
        <v>0</v>
      </c>
      <c r="C111" s="207">
        <f t="shared" si="53"/>
        <v>0</v>
      </c>
      <c r="D111" s="324">
        <f t="shared" si="54"/>
        <v>0</v>
      </c>
      <c r="E111" s="224">
        <f t="shared" si="55"/>
        <v>0</v>
      </c>
      <c r="F111" s="188">
        <f t="shared" si="56"/>
        <v>0</v>
      </c>
      <c r="G111" s="333">
        <f t="shared" si="57"/>
        <v>0</v>
      </c>
      <c r="H111" s="261"/>
    </row>
    <row r="112" spans="1:8" ht="20.100000000000001" customHeight="1">
      <c r="A112" s="207">
        <f>+'Datos-Generales'!A180</f>
        <v>0</v>
      </c>
      <c r="B112" s="111">
        <f t="shared" si="52"/>
        <v>0</v>
      </c>
      <c r="C112" s="207">
        <f t="shared" si="53"/>
        <v>0</v>
      </c>
      <c r="D112" s="324">
        <f t="shared" si="54"/>
        <v>0</v>
      </c>
      <c r="E112" s="224">
        <f t="shared" si="55"/>
        <v>0</v>
      </c>
      <c r="F112" s="188">
        <f t="shared" si="56"/>
        <v>0</v>
      </c>
      <c r="G112" s="333">
        <f t="shared" si="57"/>
        <v>0</v>
      </c>
      <c r="H112" s="261"/>
    </row>
    <row r="113" spans="1:8" ht="20.100000000000001" customHeight="1">
      <c r="A113" s="207">
        <f>+'Datos-Generales'!A181</f>
        <v>0</v>
      </c>
      <c r="B113" s="111">
        <f t="shared" si="52"/>
        <v>0</v>
      </c>
      <c r="C113" s="207">
        <f t="shared" si="53"/>
        <v>0</v>
      </c>
      <c r="D113" s="324">
        <f t="shared" si="54"/>
        <v>0</v>
      </c>
      <c r="E113" s="224">
        <f t="shared" si="55"/>
        <v>0</v>
      </c>
      <c r="F113" s="188">
        <f t="shared" si="56"/>
        <v>0</v>
      </c>
      <c r="G113" s="333">
        <f t="shared" si="57"/>
        <v>0</v>
      </c>
      <c r="H113" s="261"/>
    </row>
    <row r="114" spans="1:8" ht="20.100000000000001" customHeight="1">
      <c r="A114" s="207">
        <f>+'Datos-Generales'!A182</f>
        <v>0</v>
      </c>
      <c r="B114" s="111">
        <f t="shared" si="52"/>
        <v>0</v>
      </c>
      <c r="C114" s="207">
        <f t="shared" si="53"/>
        <v>0</v>
      </c>
      <c r="D114" s="324">
        <f t="shared" si="54"/>
        <v>0</v>
      </c>
      <c r="E114" s="224">
        <f t="shared" si="55"/>
        <v>0</v>
      </c>
      <c r="F114" s="188">
        <f t="shared" si="56"/>
        <v>0</v>
      </c>
      <c r="G114" s="333">
        <f t="shared" si="57"/>
        <v>0</v>
      </c>
      <c r="H114" s="261"/>
    </row>
    <row r="115" spans="1:8" ht="20.100000000000001" customHeight="1">
      <c r="A115" s="207">
        <f>+'Datos-Generales'!A183</f>
        <v>0</v>
      </c>
      <c r="B115" s="111">
        <f t="shared" si="52"/>
        <v>0</v>
      </c>
      <c r="C115" s="207">
        <f t="shared" si="53"/>
        <v>0</v>
      </c>
      <c r="D115" s="324">
        <f t="shared" si="54"/>
        <v>0</v>
      </c>
      <c r="E115" s="224">
        <f t="shared" si="55"/>
        <v>0</v>
      </c>
      <c r="F115" s="188">
        <f t="shared" si="56"/>
        <v>0</v>
      </c>
      <c r="G115" s="333">
        <f t="shared" si="57"/>
        <v>0</v>
      </c>
      <c r="H115" s="261"/>
    </row>
    <row r="116" spans="1:8" ht="20.100000000000001" customHeight="1">
      <c r="A116" s="207">
        <f>+'Datos-Generales'!A184</f>
        <v>0</v>
      </c>
      <c r="B116" s="111">
        <f t="shared" si="52"/>
        <v>0</v>
      </c>
      <c r="C116" s="207">
        <f t="shared" si="53"/>
        <v>0</v>
      </c>
      <c r="D116" s="324">
        <f t="shared" si="54"/>
        <v>0</v>
      </c>
      <c r="E116" s="224">
        <f t="shared" si="55"/>
        <v>0</v>
      </c>
      <c r="F116" s="188">
        <f t="shared" si="56"/>
        <v>0</v>
      </c>
      <c r="G116" s="333">
        <f t="shared" si="57"/>
        <v>0</v>
      </c>
      <c r="H116" s="261"/>
    </row>
    <row r="117" spans="1:8" ht="20.100000000000001" customHeight="1">
      <c r="A117" s="207">
        <f>+'Datos-Generales'!A185</f>
        <v>0</v>
      </c>
      <c r="B117" s="111">
        <f t="shared" si="52"/>
        <v>0</v>
      </c>
      <c r="C117" s="207">
        <f t="shared" si="53"/>
        <v>0</v>
      </c>
      <c r="D117" s="324">
        <f t="shared" si="54"/>
        <v>0</v>
      </c>
      <c r="E117" s="224">
        <f t="shared" si="55"/>
        <v>0</v>
      </c>
      <c r="F117" s="188">
        <f t="shared" si="56"/>
        <v>0</v>
      </c>
      <c r="G117" s="333">
        <f t="shared" si="57"/>
        <v>0</v>
      </c>
      <c r="H117" s="261"/>
    </row>
    <row r="118" spans="1:8" ht="20.100000000000001" customHeight="1">
      <c r="A118" s="207">
        <f>+'Datos-Generales'!A186</f>
        <v>0</v>
      </c>
      <c r="B118" s="111">
        <f t="shared" si="52"/>
        <v>0</v>
      </c>
      <c r="C118" s="207">
        <f t="shared" si="53"/>
        <v>0</v>
      </c>
      <c r="D118" s="324">
        <f t="shared" si="54"/>
        <v>0</v>
      </c>
      <c r="E118" s="224">
        <f t="shared" si="55"/>
        <v>0</v>
      </c>
      <c r="F118" s="188">
        <f t="shared" si="56"/>
        <v>0</v>
      </c>
      <c r="G118" s="333">
        <f t="shared" si="57"/>
        <v>0</v>
      </c>
      <c r="H118" s="261"/>
    </row>
    <row r="119" spans="1:8" ht="20.100000000000001" customHeight="1">
      <c r="A119" s="207">
        <f>+'Datos-Generales'!A187</f>
        <v>0</v>
      </c>
      <c r="B119" s="111">
        <f t="shared" si="52"/>
        <v>0</v>
      </c>
      <c r="C119" s="207">
        <f t="shared" si="53"/>
        <v>0</v>
      </c>
      <c r="D119" s="324">
        <f t="shared" si="54"/>
        <v>0</v>
      </c>
      <c r="E119" s="224">
        <f t="shared" si="55"/>
        <v>0</v>
      </c>
      <c r="F119" s="188">
        <f t="shared" si="56"/>
        <v>0</v>
      </c>
      <c r="G119" s="333">
        <f t="shared" si="57"/>
        <v>0</v>
      </c>
      <c r="H119" s="261"/>
    </row>
    <row r="120" spans="1:8" ht="20.100000000000001" customHeight="1">
      <c r="A120" s="207">
        <f>+'Datos-Generales'!A188</f>
        <v>0</v>
      </c>
      <c r="B120" s="111">
        <f t="shared" si="52"/>
        <v>0</v>
      </c>
      <c r="C120" s="207">
        <f t="shared" si="53"/>
        <v>0</v>
      </c>
      <c r="D120" s="324">
        <f t="shared" si="54"/>
        <v>0</v>
      </c>
      <c r="E120" s="224">
        <f t="shared" si="55"/>
        <v>0</v>
      </c>
      <c r="F120" s="188">
        <f t="shared" si="56"/>
        <v>0</v>
      </c>
      <c r="G120" s="333">
        <f t="shared" si="57"/>
        <v>0</v>
      </c>
      <c r="H120" s="261"/>
    </row>
    <row r="121" spans="1:8" ht="20.100000000000001" customHeight="1">
      <c r="A121" s="207">
        <f>+'Datos-Generales'!A189</f>
        <v>0</v>
      </c>
      <c r="B121" s="111">
        <f t="shared" si="52"/>
        <v>0</v>
      </c>
      <c r="C121" s="207">
        <f t="shared" si="53"/>
        <v>0</v>
      </c>
      <c r="D121" s="324">
        <f t="shared" si="54"/>
        <v>0</v>
      </c>
      <c r="E121" s="224">
        <f t="shared" si="55"/>
        <v>0</v>
      </c>
      <c r="F121" s="188">
        <f t="shared" si="56"/>
        <v>0</v>
      </c>
      <c r="G121" s="333">
        <f t="shared" si="57"/>
        <v>0</v>
      </c>
      <c r="H121" s="261"/>
    </row>
    <row r="122" spans="1:8" ht="20.100000000000001" customHeight="1">
      <c r="A122" s="207">
        <f>+'Datos-Generales'!A190</f>
        <v>0</v>
      </c>
      <c r="B122" s="111">
        <f t="shared" si="52"/>
        <v>0</v>
      </c>
      <c r="C122" s="207">
        <f t="shared" si="53"/>
        <v>0</v>
      </c>
      <c r="D122" s="324">
        <f t="shared" si="54"/>
        <v>0</v>
      </c>
      <c r="E122" s="224">
        <f t="shared" si="55"/>
        <v>0</v>
      </c>
      <c r="F122" s="188">
        <f t="shared" si="56"/>
        <v>0</v>
      </c>
      <c r="G122" s="333">
        <f t="shared" si="57"/>
        <v>0</v>
      </c>
      <c r="H122" s="261"/>
    </row>
    <row r="123" spans="1:8" ht="20.100000000000001" customHeight="1">
      <c r="A123" s="207">
        <f>+'Datos-Generales'!A191</f>
        <v>0</v>
      </c>
      <c r="B123" s="111">
        <f t="shared" si="52"/>
        <v>0</v>
      </c>
      <c r="C123" s="207">
        <f t="shared" si="53"/>
        <v>0</v>
      </c>
      <c r="D123" s="324">
        <f t="shared" si="54"/>
        <v>0</v>
      </c>
      <c r="E123" s="224">
        <f t="shared" si="55"/>
        <v>0</v>
      </c>
      <c r="F123" s="188">
        <f t="shared" si="56"/>
        <v>0</v>
      </c>
      <c r="G123" s="333">
        <f t="shared" si="57"/>
        <v>0</v>
      </c>
      <c r="H123" s="261"/>
    </row>
    <row r="124" spans="1:8" ht="20.100000000000001" customHeight="1">
      <c r="A124" s="207">
        <f>+'Datos-Generales'!A192</f>
        <v>0</v>
      </c>
      <c r="B124" s="111">
        <f t="shared" si="52"/>
        <v>0</v>
      </c>
      <c r="C124" s="207">
        <f t="shared" si="53"/>
        <v>0</v>
      </c>
      <c r="D124" s="324">
        <f t="shared" si="54"/>
        <v>0</v>
      </c>
      <c r="E124" s="224">
        <f t="shared" si="55"/>
        <v>0</v>
      </c>
      <c r="F124" s="188">
        <f t="shared" si="56"/>
        <v>0</v>
      </c>
      <c r="G124" s="333">
        <f t="shared" si="57"/>
        <v>0</v>
      </c>
      <c r="H124" s="261"/>
    </row>
    <row r="125" spans="1:8" ht="20.100000000000001" customHeight="1">
      <c r="A125" s="207">
        <f>+'Datos-Generales'!A193</f>
        <v>0</v>
      </c>
      <c r="B125" s="111">
        <f t="shared" si="52"/>
        <v>0</v>
      </c>
      <c r="C125" s="207">
        <f t="shared" si="53"/>
        <v>0</v>
      </c>
      <c r="D125" s="324">
        <f t="shared" si="54"/>
        <v>0</v>
      </c>
      <c r="E125" s="224">
        <f t="shared" si="55"/>
        <v>0</v>
      </c>
      <c r="F125" s="188">
        <f t="shared" si="56"/>
        <v>0</v>
      </c>
      <c r="G125" s="333">
        <f t="shared" si="57"/>
        <v>0</v>
      </c>
      <c r="H125" s="261"/>
    </row>
    <row r="126" spans="1:8" ht="20.100000000000001" customHeight="1">
      <c r="A126" s="207">
        <f>+'Datos-Generales'!A194</f>
        <v>0</v>
      </c>
      <c r="B126" s="111">
        <f t="shared" si="52"/>
        <v>0</v>
      </c>
      <c r="C126" s="207">
        <f t="shared" si="53"/>
        <v>0</v>
      </c>
      <c r="D126" s="324">
        <f t="shared" si="54"/>
        <v>0</v>
      </c>
      <c r="E126" s="224">
        <f t="shared" si="55"/>
        <v>0</v>
      </c>
      <c r="F126" s="188">
        <f t="shared" si="56"/>
        <v>0</v>
      </c>
      <c r="G126" s="333">
        <f t="shared" si="57"/>
        <v>0</v>
      </c>
      <c r="H126" s="261"/>
    </row>
    <row r="127" spans="1:8" ht="20.100000000000001" customHeight="1">
      <c r="A127" s="207">
        <f>+'Datos-Generales'!A195</f>
        <v>0</v>
      </c>
      <c r="B127" s="111">
        <f t="shared" si="52"/>
        <v>0</v>
      </c>
      <c r="C127" s="207">
        <f t="shared" si="53"/>
        <v>0</v>
      </c>
      <c r="D127" s="324">
        <f t="shared" si="54"/>
        <v>0</v>
      </c>
      <c r="E127" s="224">
        <f t="shared" si="55"/>
        <v>0</v>
      </c>
      <c r="F127" s="188">
        <f t="shared" si="56"/>
        <v>0</v>
      </c>
      <c r="G127" s="333">
        <f t="shared" si="57"/>
        <v>0</v>
      </c>
      <c r="H127" s="261"/>
    </row>
    <row r="128" spans="1:8" ht="20.100000000000001" customHeight="1">
      <c r="A128" s="207">
        <f>+'Datos-Generales'!A196</f>
        <v>0</v>
      </c>
      <c r="B128" s="111">
        <f t="shared" si="52"/>
        <v>0</v>
      </c>
      <c r="C128" s="207">
        <f t="shared" si="53"/>
        <v>0</v>
      </c>
      <c r="D128" s="324">
        <f t="shared" si="54"/>
        <v>0</v>
      </c>
      <c r="E128" s="224">
        <f t="shared" si="55"/>
        <v>0</v>
      </c>
      <c r="F128" s="188">
        <f t="shared" si="56"/>
        <v>0</v>
      </c>
      <c r="G128" s="333">
        <f t="shared" si="57"/>
        <v>0</v>
      </c>
      <c r="H128" s="261"/>
    </row>
    <row r="129" spans="1:8" ht="20.100000000000001" customHeight="1">
      <c r="A129" s="207">
        <f>+'Datos-Generales'!A197</f>
        <v>0</v>
      </c>
      <c r="B129" s="111">
        <f t="shared" si="52"/>
        <v>0</v>
      </c>
      <c r="C129" s="207">
        <f t="shared" si="53"/>
        <v>0</v>
      </c>
      <c r="D129" s="324">
        <f t="shared" si="54"/>
        <v>0</v>
      </c>
      <c r="E129" s="224">
        <f t="shared" si="55"/>
        <v>0</v>
      </c>
      <c r="F129" s="188">
        <f t="shared" si="56"/>
        <v>0</v>
      </c>
      <c r="G129" s="333">
        <f t="shared" si="57"/>
        <v>0</v>
      </c>
      <c r="H129" s="261"/>
    </row>
    <row r="130" spans="1:8" ht="20.100000000000001" customHeight="1">
      <c r="A130" s="207">
        <f>+'Datos-Generales'!A198</f>
        <v>0</v>
      </c>
      <c r="B130" s="111">
        <f t="shared" si="52"/>
        <v>0</v>
      </c>
      <c r="C130" s="207">
        <f t="shared" si="53"/>
        <v>0</v>
      </c>
      <c r="D130" s="324">
        <f t="shared" si="54"/>
        <v>0</v>
      </c>
      <c r="E130" s="224">
        <f t="shared" si="55"/>
        <v>0</v>
      </c>
      <c r="F130" s="188">
        <f t="shared" si="56"/>
        <v>0</v>
      </c>
      <c r="G130" s="333">
        <f t="shared" si="57"/>
        <v>0</v>
      </c>
      <c r="H130" s="261"/>
    </row>
    <row r="131" spans="1:8" ht="20.100000000000001" customHeight="1">
      <c r="A131" s="207">
        <f>+'Datos-Generales'!A199</f>
        <v>0</v>
      </c>
      <c r="B131" s="111">
        <f t="shared" si="52"/>
        <v>0</v>
      </c>
      <c r="C131" s="207">
        <f t="shared" si="53"/>
        <v>0</v>
      </c>
      <c r="D131" s="324">
        <f t="shared" si="54"/>
        <v>0</v>
      </c>
      <c r="E131" s="224">
        <f t="shared" si="55"/>
        <v>0</v>
      </c>
      <c r="F131" s="188">
        <f t="shared" si="56"/>
        <v>0</v>
      </c>
      <c r="G131" s="333">
        <f t="shared" si="57"/>
        <v>0</v>
      </c>
      <c r="H131" s="261"/>
    </row>
    <row r="132" spans="1:8" ht="20.100000000000001" customHeight="1">
      <c r="A132" s="207">
        <f>+'Datos-Generales'!A200</f>
        <v>0</v>
      </c>
      <c r="B132" s="111">
        <f t="shared" si="52"/>
        <v>0</v>
      </c>
      <c r="C132" s="207">
        <f t="shared" si="53"/>
        <v>0</v>
      </c>
      <c r="D132" s="324">
        <f t="shared" si="54"/>
        <v>0</v>
      </c>
      <c r="E132" s="224">
        <f t="shared" si="55"/>
        <v>0</v>
      </c>
      <c r="F132" s="188">
        <f t="shared" si="56"/>
        <v>0</v>
      </c>
      <c r="G132" s="333">
        <f t="shared" si="57"/>
        <v>0</v>
      </c>
      <c r="H132" s="261"/>
    </row>
    <row r="133" spans="1:8" ht="20.100000000000001" customHeight="1">
      <c r="A133" s="207">
        <f>+'Datos-Generales'!A201</f>
        <v>0</v>
      </c>
      <c r="B133" s="111">
        <f t="shared" si="52"/>
        <v>0</v>
      </c>
      <c r="C133" s="207">
        <f t="shared" si="53"/>
        <v>0</v>
      </c>
      <c r="D133" s="324">
        <f t="shared" si="54"/>
        <v>0</v>
      </c>
      <c r="E133" s="224">
        <f t="shared" si="55"/>
        <v>0</v>
      </c>
      <c r="F133" s="188">
        <f t="shared" si="56"/>
        <v>0</v>
      </c>
      <c r="G133" s="333">
        <f t="shared" si="57"/>
        <v>0</v>
      </c>
      <c r="H133" s="261"/>
    </row>
    <row r="134" spans="1:8" ht="20.100000000000001" customHeight="1">
      <c r="A134" s="207">
        <f>+'Datos-Generales'!A202</f>
        <v>0</v>
      </c>
      <c r="B134" s="111">
        <f t="shared" si="52"/>
        <v>0</v>
      </c>
      <c r="C134" s="207">
        <f t="shared" si="53"/>
        <v>0</v>
      </c>
      <c r="D134" s="324">
        <f t="shared" si="54"/>
        <v>0</v>
      </c>
      <c r="E134" s="224">
        <f t="shared" si="55"/>
        <v>0</v>
      </c>
      <c r="F134" s="188">
        <f t="shared" si="56"/>
        <v>0</v>
      </c>
      <c r="G134" s="333">
        <f t="shared" si="57"/>
        <v>0</v>
      </c>
      <c r="H134" s="261"/>
    </row>
    <row r="135" spans="1:8" ht="20.100000000000001" customHeight="1">
      <c r="A135" s="207">
        <f>+'Datos-Generales'!A203</f>
        <v>0</v>
      </c>
      <c r="B135" s="111">
        <f t="shared" si="52"/>
        <v>0</v>
      </c>
      <c r="C135" s="207">
        <f t="shared" si="53"/>
        <v>0</v>
      </c>
      <c r="D135" s="324">
        <f t="shared" si="54"/>
        <v>0</v>
      </c>
      <c r="E135" s="224">
        <f t="shared" si="55"/>
        <v>0</v>
      </c>
      <c r="F135" s="188">
        <f t="shared" si="56"/>
        <v>0</v>
      </c>
      <c r="G135" s="333">
        <f t="shared" si="57"/>
        <v>0</v>
      </c>
      <c r="H135" s="261"/>
    </row>
    <row r="136" spans="1:8" ht="20.100000000000001" customHeight="1">
      <c r="A136" s="207">
        <f>+'Datos-Generales'!A204</f>
        <v>0</v>
      </c>
      <c r="B136" s="111">
        <f t="shared" si="52"/>
        <v>0</v>
      </c>
      <c r="C136" s="207">
        <f t="shared" si="53"/>
        <v>0</v>
      </c>
      <c r="D136" s="324">
        <f t="shared" si="54"/>
        <v>0</v>
      </c>
      <c r="E136" s="224">
        <f t="shared" si="55"/>
        <v>0</v>
      </c>
      <c r="F136" s="188">
        <f t="shared" si="56"/>
        <v>0</v>
      </c>
      <c r="G136" s="333">
        <f t="shared" si="57"/>
        <v>0</v>
      </c>
      <c r="H136" s="261"/>
    </row>
    <row r="137" spans="1:8" ht="20.100000000000001" customHeight="1">
      <c r="A137" s="207">
        <f>+'Datos-Generales'!A205</f>
        <v>0</v>
      </c>
      <c r="B137" s="111">
        <f t="shared" si="52"/>
        <v>0</v>
      </c>
      <c r="C137" s="207">
        <f t="shared" si="53"/>
        <v>0</v>
      </c>
      <c r="D137" s="324">
        <f t="shared" si="54"/>
        <v>0</v>
      </c>
      <c r="E137" s="224">
        <f t="shared" si="55"/>
        <v>0</v>
      </c>
      <c r="F137" s="188">
        <f t="shared" si="56"/>
        <v>0</v>
      </c>
      <c r="G137" s="333">
        <f t="shared" si="57"/>
        <v>0</v>
      </c>
      <c r="H137" s="261"/>
    </row>
    <row r="138" spans="1:8" ht="20.100000000000001" customHeight="1">
      <c r="A138" s="207">
        <f>+'Datos-Generales'!A206</f>
        <v>0</v>
      </c>
      <c r="B138" s="111">
        <f t="shared" si="52"/>
        <v>0</v>
      </c>
      <c r="C138" s="207">
        <f t="shared" si="53"/>
        <v>0</v>
      </c>
      <c r="D138" s="324">
        <f t="shared" si="54"/>
        <v>0</v>
      </c>
      <c r="E138" s="224">
        <f t="shared" si="55"/>
        <v>0</v>
      </c>
      <c r="F138" s="188">
        <f t="shared" si="56"/>
        <v>0</v>
      </c>
      <c r="G138" s="333">
        <f t="shared" si="57"/>
        <v>0</v>
      </c>
      <c r="H138" s="261"/>
    </row>
    <row r="139" spans="1:8" ht="20.100000000000001" customHeight="1">
      <c r="A139" s="207">
        <f>+'Datos-Generales'!A207</f>
        <v>0</v>
      </c>
      <c r="B139" s="111">
        <f t="shared" si="52"/>
        <v>0</v>
      </c>
      <c r="C139" s="207">
        <f t="shared" si="53"/>
        <v>0</v>
      </c>
      <c r="D139" s="324">
        <f t="shared" si="54"/>
        <v>0</v>
      </c>
      <c r="E139" s="224">
        <f t="shared" si="55"/>
        <v>0</v>
      </c>
      <c r="F139" s="188">
        <f t="shared" si="56"/>
        <v>0</v>
      </c>
      <c r="G139" s="333">
        <f t="shared" si="57"/>
        <v>0</v>
      </c>
      <c r="H139" s="261"/>
    </row>
    <row r="140" spans="1:8" ht="20.100000000000001" customHeight="1">
      <c r="A140" s="207">
        <f>+'Datos-Generales'!A208</f>
        <v>0</v>
      </c>
      <c r="B140" s="111">
        <f t="shared" si="52"/>
        <v>0</v>
      </c>
      <c r="C140" s="207">
        <f t="shared" si="53"/>
        <v>0</v>
      </c>
      <c r="D140" s="324">
        <f t="shared" si="54"/>
        <v>0</v>
      </c>
      <c r="E140" s="224">
        <f t="shared" si="55"/>
        <v>0</v>
      </c>
      <c r="F140" s="188">
        <f t="shared" si="56"/>
        <v>0</v>
      </c>
      <c r="G140" s="333">
        <f t="shared" si="57"/>
        <v>0</v>
      </c>
      <c r="H140" s="261"/>
    </row>
    <row r="141" spans="1:8" ht="20.100000000000001" customHeight="1">
      <c r="A141" s="207">
        <f>+'Datos-Generales'!A209</f>
        <v>0</v>
      </c>
      <c r="B141" s="111">
        <f t="shared" si="52"/>
        <v>0</v>
      </c>
      <c r="C141" s="207">
        <f t="shared" si="53"/>
        <v>0</v>
      </c>
      <c r="D141" s="324">
        <f t="shared" si="54"/>
        <v>0</v>
      </c>
      <c r="E141" s="224">
        <f t="shared" si="55"/>
        <v>0</v>
      </c>
      <c r="F141" s="188">
        <f t="shared" si="56"/>
        <v>0</v>
      </c>
      <c r="G141" s="333">
        <f t="shared" si="57"/>
        <v>0</v>
      </c>
      <c r="H141" s="261"/>
    </row>
    <row r="142" spans="1:8" ht="20.100000000000001" customHeight="1">
      <c r="A142" s="207">
        <f>+'Datos-Generales'!A210</f>
        <v>0</v>
      </c>
      <c r="B142" s="111">
        <f t="shared" ref="B142:B173" si="58">IFERROR(VLOOKUP(A142,Tabla_Datos,2,FALSE),"")</f>
        <v>0</v>
      </c>
      <c r="C142" s="207">
        <f t="shared" ref="C142:C173" si="59">IFERROR(VLOOKUP(A142,Tabla_Datos,3,FALSE),"")</f>
        <v>0</v>
      </c>
      <c r="D142" s="324">
        <f t="shared" ref="D142:D173" si="60">IFERROR(VLOOKUP(A142,Tabla_Datos,8,FALSE),"")</f>
        <v>0</v>
      </c>
      <c r="E142" s="224">
        <f t="shared" ref="E142:E173" si="61">IFERROR(VLOOKUP(A142,Tabla_CyP,6,FALSE),"")</f>
        <v>0</v>
      </c>
      <c r="F142" s="188">
        <f t="shared" ref="F142:F173" si="62">IFERROR(VLOOKUP(A142,Tabla_CyP,7,FALSE),"")</f>
        <v>0</v>
      </c>
      <c r="G142" s="333">
        <f t="shared" ref="G142:G173" si="63">IFERROR(VLOOKUP(A142,Tabla_CyP,8,FALSE),"")</f>
        <v>0</v>
      </c>
      <c r="H142" s="261"/>
    </row>
    <row r="143" spans="1:8" ht="20.100000000000001" customHeight="1">
      <c r="A143" s="207">
        <f>+'Datos-Generales'!A211</f>
        <v>0</v>
      </c>
      <c r="B143" s="111">
        <f t="shared" si="58"/>
        <v>0</v>
      </c>
      <c r="C143" s="207">
        <f t="shared" si="59"/>
        <v>0</v>
      </c>
      <c r="D143" s="324">
        <f t="shared" si="60"/>
        <v>0</v>
      </c>
      <c r="E143" s="224">
        <f t="shared" si="61"/>
        <v>0</v>
      </c>
      <c r="F143" s="188">
        <f t="shared" si="62"/>
        <v>0</v>
      </c>
      <c r="G143" s="333">
        <f t="shared" si="63"/>
        <v>0</v>
      </c>
      <c r="H143" s="261"/>
    </row>
    <row r="144" spans="1:8" ht="20.100000000000001" customHeight="1">
      <c r="A144" s="207">
        <f>+'Datos-Generales'!A212</f>
        <v>0</v>
      </c>
      <c r="B144" s="111">
        <f t="shared" si="58"/>
        <v>0</v>
      </c>
      <c r="C144" s="207">
        <f t="shared" si="59"/>
        <v>0</v>
      </c>
      <c r="D144" s="324">
        <f t="shared" si="60"/>
        <v>0</v>
      </c>
      <c r="E144" s="224">
        <f t="shared" si="61"/>
        <v>0</v>
      </c>
      <c r="F144" s="188">
        <f t="shared" si="62"/>
        <v>0</v>
      </c>
      <c r="G144" s="333">
        <f t="shared" si="63"/>
        <v>0</v>
      </c>
      <c r="H144" s="261"/>
    </row>
    <row r="145" spans="1:8" ht="20.100000000000001" customHeight="1">
      <c r="A145" s="207">
        <f>+'Datos-Generales'!A213</f>
        <v>0</v>
      </c>
      <c r="B145" s="111">
        <f t="shared" si="58"/>
        <v>0</v>
      </c>
      <c r="C145" s="207">
        <f t="shared" si="59"/>
        <v>0</v>
      </c>
      <c r="D145" s="324">
        <f t="shared" si="60"/>
        <v>0</v>
      </c>
      <c r="E145" s="224">
        <f t="shared" si="61"/>
        <v>0</v>
      </c>
      <c r="F145" s="188">
        <f t="shared" si="62"/>
        <v>0</v>
      </c>
      <c r="G145" s="333">
        <f t="shared" si="63"/>
        <v>0</v>
      </c>
      <c r="H145" s="261"/>
    </row>
    <row r="146" spans="1:8" ht="20.100000000000001" customHeight="1">
      <c r="A146" s="207">
        <f>+'Datos-Generales'!A214</f>
        <v>0</v>
      </c>
      <c r="B146" s="111">
        <f t="shared" si="58"/>
        <v>0</v>
      </c>
      <c r="C146" s="207">
        <f t="shared" si="59"/>
        <v>0</v>
      </c>
      <c r="D146" s="324">
        <f t="shared" si="60"/>
        <v>0</v>
      </c>
      <c r="E146" s="224">
        <f t="shared" si="61"/>
        <v>0</v>
      </c>
      <c r="F146" s="188">
        <f t="shared" si="62"/>
        <v>0</v>
      </c>
      <c r="G146" s="333">
        <f t="shared" si="63"/>
        <v>0</v>
      </c>
      <c r="H146" s="261"/>
    </row>
    <row r="147" spans="1:8" ht="20.100000000000001" customHeight="1">
      <c r="A147" s="207">
        <f>+'Datos-Generales'!A215</f>
        <v>0</v>
      </c>
      <c r="B147" s="111">
        <f t="shared" si="58"/>
        <v>0</v>
      </c>
      <c r="C147" s="207">
        <f t="shared" si="59"/>
        <v>0</v>
      </c>
      <c r="D147" s="324">
        <f t="shared" si="60"/>
        <v>0</v>
      </c>
      <c r="E147" s="224">
        <f t="shared" si="61"/>
        <v>0</v>
      </c>
      <c r="F147" s="188">
        <f t="shared" si="62"/>
        <v>0</v>
      </c>
      <c r="G147" s="333">
        <f t="shared" si="63"/>
        <v>0</v>
      </c>
      <c r="H147" s="261"/>
    </row>
    <row r="148" spans="1:8" ht="20.100000000000001" customHeight="1">
      <c r="A148" s="207">
        <f>+'Datos-Generales'!A216</f>
        <v>0</v>
      </c>
      <c r="B148" s="111">
        <f t="shared" si="58"/>
        <v>0</v>
      </c>
      <c r="C148" s="207">
        <f t="shared" si="59"/>
        <v>0</v>
      </c>
      <c r="D148" s="324">
        <f t="shared" si="60"/>
        <v>0</v>
      </c>
      <c r="E148" s="224">
        <f t="shared" si="61"/>
        <v>0</v>
      </c>
      <c r="F148" s="188">
        <f t="shared" si="62"/>
        <v>0</v>
      </c>
      <c r="G148" s="333">
        <f t="shared" si="63"/>
        <v>0</v>
      </c>
      <c r="H148" s="261"/>
    </row>
    <row r="149" spans="1:8" ht="20.100000000000001" customHeight="1">
      <c r="A149" s="207">
        <f>+'Datos-Generales'!A217</f>
        <v>0</v>
      </c>
      <c r="B149" s="111">
        <f t="shared" si="58"/>
        <v>0</v>
      </c>
      <c r="C149" s="207">
        <f t="shared" si="59"/>
        <v>0</v>
      </c>
      <c r="D149" s="324">
        <f t="shared" si="60"/>
        <v>0</v>
      </c>
      <c r="E149" s="224">
        <f t="shared" si="61"/>
        <v>0</v>
      </c>
      <c r="F149" s="188">
        <f t="shared" si="62"/>
        <v>0</v>
      </c>
      <c r="G149" s="333">
        <f t="shared" si="63"/>
        <v>0</v>
      </c>
      <c r="H149" s="261"/>
    </row>
    <row r="150" spans="1:8" ht="20.100000000000001" customHeight="1">
      <c r="A150" s="207">
        <f>+'Datos-Generales'!A218</f>
        <v>0</v>
      </c>
      <c r="B150" s="111">
        <f t="shared" si="58"/>
        <v>0</v>
      </c>
      <c r="C150" s="207">
        <f t="shared" si="59"/>
        <v>0</v>
      </c>
      <c r="D150" s="324">
        <f t="shared" si="60"/>
        <v>0</v>
      </c>
      <c r="E150" s="224">
        <f t="shared" si="61"/>
        <v>0</v>
      </c>
      <c r="F150" s="188">
        <f t="shared" si="62"/>
        <v>0</v>
      </c>
      <c r="G150" s="333">
        <f t="shared" si="63"/>
        <v>0</v>
      </c>
      <c r="H150" s="261"/>
    </row>
    <row r="151" spans="1:8" ht="20.100000000000001" customHeight="1">
      <c r="A151" s="207">
        <f>+'Datos-Generales'!A219</f>
        <v>0</v>
      </c>
      <c r="B151" s="111">
        <f t="shared" si="58"/>
        <v>0</v>
      </c>
      <c r="C151" s="207">
        <f t="shared" si="59"/>
        <v>0</v>
      </c>
      <c r="D151" s="324">
        <f t="shared" si="60"/>
        <v>0</v>
      </c>
      <c r="E151" s="224">
        <f t="shared" si="61"/>
        <v>0</v>
      </c>
      <c r="F151" s="188">
        <f t="shared" si="62"/>
        <v>0</v>
      </c>
      <c r="G151" s="333">
        <f t="shared" si="63"/>
        <v>0</v>
      </c>
      <c r="H151" s="261"/>
    </row>
    <row r="152" spans="1:8" ht="20.100000000000001" customHeight="1">
      <c r="A152" s="207">
        <f>+'Datos-Generales'!A220</f>
        <v>0</v>
      </c>
      <c r="B152" s="111">
        <f t="shared" si="58"/>
        <v>0</v>
      </c>
      <c r="C152" s="207">
        <f t="shared" si="59"/>
        <v>0</v>
      </c>
      <c r="D152" s="324">
        <f t="shared" si="60"/>
        <v>0</v>
      </c>
      <c r="E152" s="224">
        <f t="shared" si="61"/>
        <v>0</v>
      </c>
      <c r="F152" s="188">
        <f t="shared" si="62"/>
        <v>0</v>
      </c>
      <c r="G152" s="333">
        <f t="shared" si="63"/>
        <v>0</v>
      </c>
      <c r="H152" s="261"/>
    </row>
    <row r="153" spans="1:8" ht="20.100000000000001" customHeight="1">
      <c r="A153" s="207">
        <f>+'Datos-Generales'!A221</f>
        <v>0</v>
      </c>
      <c r="B153" s="111">
        <f t="shared" si="58"/>
        <v>0</v>
      </c>
      <c r="C153" s="207">
        <f t="shared" si="59"/>
        <v>0</v>
      </c>
      <c r="D153" s="324">
        <f t="shared" si="60"/>
        <v>0</v>
      </c>
      <c r="E153" s="224">
        <f t="shared" si="61"/>
        <v>0</v>
      </c>
      <c r="F153" s="188">
        <f t="shared" si="62"/>
        <v>0</v>
      </c>
      <c r="G153" s="333">
        <f t="shared" si="63"/>
        <v>0</v>
      </c>
      <c r="H153" s="261"/>
    </row>
    <row r="154" spans="1:8" ht="20.100000000000001" customHeight="1">
      <c r="A154" s="207">
        <f>+'Datos-Generales'!A222</f>
        <v>0</v>
      </c>
      <c r="B154" s="111">
        <f t="shared" si="58"/>
        <v>0</v>
      </c>
      <c r="C154" s="207">
        <f t="shared" si="59"/>
        <v>0</v>
      </c>
      <c r="D154" s="324">
        <f t="shared" si="60"/>
        <v>0</v>
      </c>
      <c r="E154" s="224">
        <f t="shared" si="61"/>
        <v>0</v>
      </c>
      <c r="F154" s="188">
        <f t="shared" si="62"/>
        <v>0</v>
      </c>
      <c r="G154" s="333">
        <f t="shared" si="63"/>
        <v>0</v>
      </c>
      <c r="H154" s="261"/>
    </row>
    <row r="155" spans="1:8" ht="20.100000000000001" customHeight="1">
      <c r="A155" s="207">
        <f>+'Datos-Generales'!A223</f>
        <v>0</v>
      </c>
      <c r="B155" s="111">
        <f t="shared" si="58"/>
        <v>0</v>
      </c>
      <c r="C155" s="207">
        <f t="shared" si="59"/>
        <v>0</v>
      </c>
      <c r="D155" s="324">
        <f t="shared" si="60"/>
        <v>0</v>
      </c>
      <c r="E155" s="224">
        <f t="shared" si="61"/>
        <v>0</v>
      </c>
      <c r="F155" s="188">
        <f t="shared" si="62"/>
        <v>0</v>
      </c>
      <c r="G155" s="333">
        <f t="shared" si="63"/>
        <v>0</v>
      </c>
      <c r="H155" s="261"/>
    </row>
    <row r="156" spans="1:8" ht="20.100000000000001" customHeight="1">
      <c r="A156" s="207">
        <f>+'Datos-Generales'!A224</f>
        <v>0</v>
      </c>
      <c r="B156" s="111">
        <f t="shared" si="58"/>
        <v>0</v>
      </c>
      <c r="C156" s="207">
        <f t="shared" si="59"/>
        <v>0</v>
      </c>
      <c r="D156" s="324">
        <f t="shared" si="60"/>
        <v>0</v>
      </c>
      <c r="E156" s="224">
        <f t="shared" si="61"/>
        <v>0</v>
      </c>
      <c r="F156" s="188">
        <f t="shared" si="62"/>
        <v>0</v>
      </c>
      <c r="G156" s="333">
        <f t="shared" si="63"/>
        <v>0</v>
      </c>
      <c r="H156" s="261"/>
    </row>
    <row r="157" spans="1:8" ht="20.100000000000001" customHeight="1">
      <c r="A157" s="207">
        <f>+'Datos-Generales'!A225</f>
        <v>0</v>
      </c>
      <c r="B157" s="111">
        <f t="shared" si="58"/>
        <v>0</v>
      </c>
      <c r="C157" s="207">
        <f t="shared" si="59"/>
        <v>0</v>
      </c>
      <c r="D157" s="324">
        <f t="shared" si="60"/>
        <v>0</v>
      </c>
      <c r="E157" s="224">
        <f t="shared" si="61"/>
        <v>0</v>
      </c>
      <c r="F157" s="188">
        <f t="shared" si="62"/>
        <v>0</v>
      </c>
      <c r="G157" s="333">
        <f t="shared" si="63"/>
        <v>0</v>
      </c>
      <c r="H157" s="261"/>
    </row>
    <row r="158" spans="1:8" ht="20.100000000000001" customHeight="1">
      <c r="A158" s="207">
        <f>+'Datos-Generales'!A226</f>
        <v>0</v>
      </c>
      <c r="B158" s="111">
        <f t="shared" si="58"/>
        <v>0</v>
      </c>
      <c r="C158" s="207">
        <f t="shared" si="59"/>
        <v>0</v>
      </c>
      <c r="D158" s="324">
        <f t="shared" si="60"/>
        <v>0</v>
      </c>
      <c r="E158" s="224">
        <f t="shared" si="61"/>
        <v>0</v>
      </c>
      <c r="F158" s="188">
        <f t="shared" si="62"/>
        <v>0</v>
      </c>
      <c r="G158" s="333">
        <f t="shared" si="63"/>
        <v>0</v>
      </c>
      <c r="H158" s="261"/>
    </row>
    <row r="159" spans="1:8" ht="20.100000000000001" customHeight="1">
      <c r="A159" s="207">
        <f>+'Datos-Generales'!A227</f>
        <v>0</v>
      </c>
      <c r="B159" s="111">
        <f t="shared" si="58"/>
        <v>0</v>
      </c>
      <c r="C159" s="207">
        <f t="shared" si="59"/>
        <v>0</v>
      </c>
      <c r="D159" s="324">
        <f t="shared" si="60"/>
        <v>0</v>
      </c>
      <c r="E159" s="224">
        <f t="shared" si="61"/>
        <v>0</v>
      </c>
      <c r="F159" s="188">
        <f t="shared" si="62"/>
        <v>0</v>
      </c>
      <c r="G159" s="333">
        <f t="shared" si="63"/>
        <v>0</v>
      </c>
      <c r="H159" s="261"/>
    </row>
    <row r="160" spans="1:8" ht="20.100000000000001" customHeight="1">
      <c r="A160" s="207">
        <f>+'Datos-Generales'!A228</f>
        <v>0</v>
      </c>
      <c r="B160" s="111">
        <f t="shared" si="58"/>
        <v>0</v>
      </c>
      <c r="C160" s="207">
        <f t="shared" si="59"/>
        <v>0</v>
      </c>
      <c r="D160" s="324">
        <f t="shared" si="60"/>
        <v>0</v>
      </c>
      <c r="E160" s="224">
        <f t="shared" si="61"/>
        <v>0</v>
      </c>
      <c r="F160" s="188">
        <f t="shared" si="62"/>
        <v>0</v>
      </c>
      <c r="G160" s="333">
        <f t="shared" si="63"/>
        <v>0</v>
      </c>
      <c r="H160" s="261"/>
    </row>
    <row r="161" spans="1:8" ht="20.100000000000001" customHeight="1">
      <c r="A161" s="207">
        <f>+'Datos-Generales'!A229</f>
        <v>0</v>
      </c>
      <c r="B161" s="111">
        <f t="shared" si="58"/>
        <v>0</v>
      </c>
      <c r="C161" s="207">
        <f t="shared" si="59"/>
        <v>0</v>
      </c>
      <c r="D161" s="324">
        <f t="shared" si="60"/>
        <v>0</v>
      </c>
      <c r="E161" s="224">
        <f t="shared" si="61"/>
        <v>0</v>
      </c>
      <c r="F161" s="188">
        <f t="shared" si="62"/>
        <v>0</v>
      </c>
      <c r="G161" s="333">
        <f t="shared" si="63"/>
        <v>0</v>
      </c>
      <c r="H161" s="261"/>
    </row>
    <row r="162" spans="1:8" ht="20.100000000000001" customHeight="1">
      <c r="A162" s="207">
        <f>+'Datos-Generales'!A230</f>
        <v>0</v>
      </c>
      <c r="B162" s="111">
        <f t="shared" si="58"/>
        <v>0</v>
      </c>
      <c r="C162" s="207">
        <f t="shared" si="59"/>
        <v>0</v>
      </c>
      <c r="D162" s="324">
        <f t="shared" si="60"/>
        <v>0</v>
      </c>
      <c r="E162" s="224">
        <f t="shared" si="61"/>
        <v>0</v>
      </c>
      <c r="F162" s="188">
        <f t="shared" si="62"/>
        <v>0</v>
      </c>
      <c r="G162" s="333">
        <f t="shared" si="63"/>
        <v>0</v>
      </c>
      <c r="H162" s="261"/>
    </row>
    <row r="163" spans="1:8" ht="20.100000000000001" customHeight="1">
      <c r="A163" s="207">
        <f>+'Datos-Generales'!A231</f>
        <v>0</v>
      </c>
      <c r="B163" s="111">
        <f t="shared" si="58"/>
        <v>0</v>
      </c>
      <c r="C163" s="207">
        <f t="shared" si="59"/>
        <v>0</v>
      </c>
      <c r="D163" s="324">
        <f t="shared" si="60"/>
        <v>0</v>
      </c>
      <c r="E163" s="224">
        <f t="shared" si="61"/>
        <v>0</v>
      </c>
      <c r="F163" s="188">
        <f t="shared" si="62"/>
        <v>0</v>
      </c>
      <c r="G163" s="333">
        <f t="shared" si="63"/>
        <v>0</v>
      </c>
      <c r="H163" s="261"/>
    </row>
    <row r="164" spans="1:8" ht="20.100000000000001" customHeight="1">
      <c r="A164" s="207">
        <f>+'Datos-Generales'!A232</f>
        <v>0</v>
      </c>
      <c r="B164" s="111">
        <f t="shared" si="58"/>
        <v>0</v>
      </c>
      <c r="C164" s="207">
        <f t="shared" si="59"/>
        <v>0</v>
      </c>
      <c r="D164" s="324">
        <f t="shared" si="60"/>
        <v>0</v>
      </c>
      <c r="E164" s="224">
        <f t="shared" si="61"/>
        <v>0</v>
      </c>
      <c r="F164" s="188">
        <f t="shared" si="62"/>
        <v>0</v>
      </c>
      <c r="G164" s="333">
        <f t="shared" si="63"/>
        <v>0</v>
      </c>
      <c r="H164" s="261"/>
    </row>
    <row r="165" spans="1:8" ht="20.100000000000001" customHeight="1">
      <c r="A165" s="207">
        <f>+'Datos-Generales'!A233</f>
        <v>0</v>
      </c>
      <c r="B165" s="111">
        <f t="shared" si="58"/>
        <v>0</v>
      </c>
      <c r="C165" s="207">
        <f t="shared" si="59"/>
        <v>0</v>
      </c>
      <c r="D165" s="324">
        <f t="shared" si="60"/>
        <v>0</v>
      </c>
      <c r="E165" s="224">
        <f t="shared" si="61"/>
        <v>0</v>
      </c>
      <c r="F165" s="188">
        <f t="shared" si="62"/>
        <v>0</v>
      </c>
      <c r="G165" s="333">
        <f t="shared" si="63"/>
        <v>0</v>
      </c>
      <c r="H165" s="261"/>
    </row>
    <row r="166" spans="1:8" ht="20.100000000000001" customHeight="1">
      <c r="A166" s="207">
        <f>+'Datos-Generales'!A234</f>
        <v>0</v>
      </c>
      <c r="B166" s="111">
        <f t="shared" si="58"/>
        <v>0</v>
      </c>
      <c r="C166" s="207">
        <f t="shared" si="59"/>
        <v>0</v>
      </c>
      <c r="D166" s="324">
        <f t="shared" si="60"/>
        <v>0</v>
      </c>
      <c r="E166" s="224">
        <f t="shared" si="61"/>
        <v>0</v>
      </c>
      <c r="F166" s="188">
        <f t="shared" si="62"/>
        <v>0</v>
      </c>
      <c r="G166" s="333">
        <f t="shared" si="63"/>
        <v>0</v>
      </c>
      <c r="H166" s="261"/>
    </row>
    <row r="167" spans="1:8" ht="20.100000000000001" customHeight="1">
      <c r="A167" s="207">
        <f>+'Datos-Generales'!A235</f>
        <v>0</v>
      </c>
      <c r="B167" s="111">
        <f t="shared" si="58"/>
        <v>0</v>
      </c>
      <c r="C167" s="207">
        <f t="shared" si="59"/>
        <v>0</v>
      </c>
      <c r="D167" s="324">
        <f t="shared" si="60"/>
        <v>0</v>
      </c>
      <c r="E167" s="224">
        <f t="shared" si="61"/>
        <v>0</v>
      </c>
      <c r="F167" s="188">
        <f t="shared" si="62"/>
        <v>0</v>
      </c>
      <c r="G167" s="333">
        <f t="shared" si="63"/>
        <v>0</v>
      </c>
      <c r="H167" s="261"/>
    </row>
    <row r="168" spans="1:8" ht="20.100000000000001" customHeight="1">
      <c r="A168" s="207">
        <f>+'Datos-Generales'!A236</f>
        <v>0</v>
      </c>
      <c r="B168" s="111">
        <f t="shared" si="58"/>
        <v>0</v>
      </c>
      <c r="C168" s="207">
        <f t="shared" si="59"/>
        <v>0</v>
      </c>
      <c r="D168" s="324">
        <f t="shared" si="60"/>
        <v>0</v>
      </c>
      <c r="E168" s="224">
        <f t="shared" si="61"/>
        <v>0</v>
      </c>
      <c r="F168" s="188">
        <f t="shared" si="62"/>
        <v>0</v>
      </c>
      <c r="G168" s="333">
        <f t="shared" si="63"/>
        <v>0</v>
      </c>
      <c r="H168" s="261"/>
    </row>
    <row r="169" spans="1:8" ht="20.100000000000001" customHeight="1">
      <c r="A169" s="207">
        <f>+'Datos-Generales'!A237</f>
        <v>0</v>
      </c>
      <c r="B169" s="111">
        <f t="shared" si="58"/>
        <v>0</v>
      </c>
      <c r="C169" s="207">
        <f t="shared" si="59"/>
        <v>0</v>
      </c>
      <c r="D169" s="324">
        <f t="shared" si="60"/>
        <v>0</v>
      </c>
      <c r="E169" s="224">
        <f t="shared" si="61"/>
        <v>0</v>
      </c>
      <c r="F169" s="188">
        <f t="shared" si="62"/>
        <v>0</v>
      </c>
      <c r="G169" s="333">
        <f t="shared" si="63"/>
        <v>0</v>
      </c>
      <c r="H169" s="261"/>
    </row>
    <row r="170" spans="1:8" ht="20.100000000000001" customHeight="1">
      <c r="A170" s="207">
        <f>+'Datos-Generales'!A238</f>
        <v>0</v>
      </c>
      <c r="B170" s="111">
        <f t="shared" si="58"/>
        <v>0</v>
      </c>
      <c r="C170" s="207">
        <f t="shared" si="59"/>
        <v>0</v>
      </c>
      <c r="D170" s="324">
        <f t="shared" si="60"/>
        <v>0</v>
      </c>
      <c r="E170" s="224">
        <f t="shared" si="61"/>
        <v>0</v>
      </c>
      <c r="F170" s="188">
        <f t="shared" si="62"/>
        <v>0</v>
      </c>
      <c r="G170" s="333">
        <f t="shared" si="63"/>
        <v>0</v>
      </c>
      <c r="H170" s="261"/>
    </row>
    <row r="171" spans="1:8" ht="20.100000000000001" customHeight="1">
      <c r="A171" s="207">
        <f>+'Datos-Generales'!A239</f>
        <v>0</v>
      </c>
      <c r="B171" s="111">
        <f t="shared" si="58"/>
        <v>0</v>
      </c>
      <c r="C171" s="207">
        <f t="shared" si="59"/>
        <v>0</v>
      </c>
      <c r="D171" s="324">
        <f t="shared" si="60"/>
        <v>0</v>
      </c>
      <c r="E171" s="224">
        <f t="shared" si="61"/>
        <v>0</v>
      </c>
      <c r="F171" s="188">
        <f t="shared" si="62"/>
        <v>0</v>
      </c>
      <c r="G171" s="333">
        <f t="shared" si="63"/>
        <v>0</v>
      </c>
      <c r="H171" s="261"/>
    </row>
    <row r="172" spans="1:8" ht="20.100000000000001" customHeight="1">
      <c r="A172" s="207">
        <f>+'Datos-Generales'!A240</f>
        <v>0</v>
      </c>
      <c r="B172" s="111">
        <f t="shared" si="58"/>
        <v>0</v>
      </c>
      <c r="C172" s="207">
        <f t="shared" si="59"/>
        <v>0</v>
      </c>
      <c r="D172" s="324">
        <f t="shared" si="60"/>
        <v>0</v>
      </c>
      <c r="E172" s="224">
        <f t="shared" si="61"/>
        <v>0</v>
      </c>
      <c r="F172" s="188">
        <f t="shared" si="62"/>
        <v>0</v>
      </c>
      <c r="G172" s="333">
        <f t="shared" si="63"/>
        <v>0</v>
      </c>
      <c r="H172" s="261"/>
    </row>
    <row r="173" spans="1:8" ht="20.100000000000001" customHeight="1">
      <c r="A173" s="207">
        <f>+'Datos-Generales'!A241</f>
        <v>0</v>
      </c>
      <c r="B173" s="111">
        <f t="shared" si="58"/>
        <v>0</v>
      </c>
      <c r="C173" s="207">
        <f t="shared" si="59"/>
        <v>0</v>
      </c>
      <c r="D173" s="324">
        <f t="shared" si="60"/>
        <v>0</v>
      </c>
      <c r="E173" s="224">
        <f t="shared" si="61"/>
        <v>0</v>
      </c>
      <c r="F173" s="188">
        <f t="shared" si="62"/>
        <v>0</v>
      </c>
      <c r="G173" s="333">
        <f t="shared" si="63"/>
        <v>0</v>
      </c>
      <c r="H173" s="261"/>
    </row>
    <row r="174" spans="1:8" ht="20.100000000000001" customHeight="1">
      <c r="A174" s="207">
        <f>+'Datos-Generales'!A242</f>
        <v>0</v>
      </c>
      <c r="B174" s="111">
        <f t="shared" ref="B174:B205" si="64">IFERROR(VLOOKUP(A174,Tabla_Datos,2,FALSE),"")</f>
        <v>0</v>
      </c>
      <c r="C174" s="207">
        <f t="shared" ref="C174:C205" si="65">IFERROR(VLOOKUP(A174,Tabla_Datos,3,FALSE),"")</f>
        <v>0</v>
      </c>
      <c r="D174" s="324">
        <f t="shared" ref="D174:D205" si="66">IFERROR(VLOOKUP(A174,Tabla_Datos,8,FALSE),"")</f>
        <v>0</v>
      </c>
      <c r="E174" s="224">
        <f t="shared" ref="E174:E205" si="67">IFERROR(VLOOKUP(A174,Tabla_CyP,6,FALSE),"")</f>
        <v>0</v>
      </c>
      <c r="F174" s="188">
        <f t="shared" ref="F174:F205" si="68">IFERROR(VLOOKUP(A174,Tabla_CyP,7,FALSE),"")</f>
        <v>0</v>
      </c>
      <c r="G174" s="333">
        <f t="shared" ref="G174:G205" si="69">IFERROR(VLOOKUP(A174,Tabla_CyP,8,FALSE),"")</f>
        <v>0</v>
      </c>
      <c r="H174" s="261"/>
    </row>
    <row r="175" spans="1:8" ht="20.100000000000001" customHeight="1">
      <c r="A175" s="207">
        <f>+'Datos-Generales'!A243</f>
        <v>0</v>
      </c>
      <c r="B175" s="111">
        <f t="shared" si="64"/>
        <v>0</v>
      </c>
      <c r="C175" s="207">
        <f t="shared" si="65"/>
        <v>0</v>
      </c>
      <c r="D175" s="324">
        <f t="shared" si="66"/>
        <v>0</v>
      </c>
      <c r="E175" s="224">
        <f t="shared" si="67"/>
        <v>0</v>
      </c>
      <c r="F175" s="188">
        <f t="shared" si="68"/>
        <v>0</v>
      </c>
      <c r="G175" s="333">
        <f t="shared" si="69"/>
        <v>0</v>
      </c>
      <c r="H175" s="261"/>
    </row>
    <row r="176" spans="1:8" ht="20.100000000000001" customHeight="1">
      <c r="A176" s="207">
        <f>+'Datos-Generales'!A244</f>
        <v>0</v>
      </c>
      <c r="B176" s="111">
        <f t="shared" si="64"/>
        <v>0</v>
      </c>
      <c r="C176" s="207">
        <f t="shared" si="65"/>
        <v>0</v>
      </c>
      <c r="D176" s="324">
        <f t="shared" si="66"/>
        <v>0</v>
      </c>
      <c r="E176" s="224">
        <f t="shared" si="67"/>
        <v>0</v>
      </c>
      <c r="F176" s="188">
        <f t="shared" si="68"/>
        <v>0</v>
      </c>
      <c r="G176" s="333">
        <f t="shared" si="69"/>
        <v>0</v>
      </c>
      <c r="H176" s="261"/>
    </row>
    <row r="177" spans="1:8" ht="20.100000000000001" customHeight="1">
      <c r="A177" s="207">
        <f>+'Datos-Generales'!A245</f>
        <v>0</v>
      </c>
      <c r="B177" s="111">
        <f t="shared" si="64"/>
        <v>0</v>
      </c>
      <c r="C177" s="207">
        <f t="shared" si="65"/>
        <v>0</v>
      </c>
      <c r="D177" s="324">
        <f t="shared" si="66"/>
        <v>0</v>
      </c>
      <c r="E177" s="224">
        <f t="shared" si="67"/>
        <v>0</v>
      </c>
      <c r="F177" s="188">
        <f t="shared" si="68"/>
        <v>0</v>
      </c>
      <c r="G177" s="333">
        <f t="shared" si="69"/>
        <v>0</v>
      </c>
      <c r="H177" s="261"/>
    </row>
    <row r="178" spans="1:8" ht="20.100000000000001" customHeight="1">
      <c r="A178" s="207">
        <f>+'Datos-Generales'!A246</f>
        <v>0</v>
      </c>
      <c r="B178" s="111">
        <f t="shared" si="64"/>
        <v>0</v>
      </c>
      <c r="C178" s="207">
        <f t="shared" si="65"/>
        <v>0</v>
      </c>
      <c r="D178" s="324">
        <f t="shared" si="66"/>
        <v>0</v>
      </c>
      <c r="E178" s="224">
        <f t="shared" si="67"/>
        <v>0</v>
      </c>
      <c r="F178" s="188">
        <f t="shared" si="68"/>
        <v>0</v>
      </c>
      <c r="G178" s="333">
        <f t="shared" si="69"/>
        <v>0</v>
      </c>
      <c r="H178" s="261"/>
    </row>
    <row r="179" spans="1:8" ht="20.100000000000001" customHeight="1">
      <c r="A179" s="207">
        <f>+'Datos-Generales'!A247</f>
        <v>0</v>
      </c>
      <c r="B179" s="111">
        <f t="shared" si="64"/>
        <v>0</v>
      </c>
      <c r="C179" s="207">
        <f t="shared" si="65"/>
        <v>0</v>
      </c>
      <c r="D179" s="324">
        <f t="shared" si="66"/>
        <v>0</v>
      </c>
      <c r="E179" s="224">
        <f t="shared" si="67"/>
        <v>0</v>
      </c>
      <c r="F179" s="188">
        <f t="shared" si="68"/>
        <v>0</v>
      </c>
      <c r="G179" s="333">
        <f t="shared" si="69"/>
        <v>0</v>
      </c>
      <c r="H179" s="261"/>
    </row>
    <row r="180" spans="1:8" ht="20.100000000000001" customHeight="1">
      <c r="A180" s="207">
        <f>+'Datos-Generales'!A248</f>
        <v>0</v>
      </c>
      <c r="B180" s="111">
        <f t="shared" si="64"/>
        <v>0</v>
      </c>
      <c r="C180" s="207">
        <f t="shared" si="65"/>
        <v>0</v>
      </c>
      <c r="D180" s="324">
        <f t="shared" si="66"/>
        <v>0</v>
      </c>
      <c r="E180" s="224">
        <f t="shared" si="67"/>
        <v>0</v>
      </c>
      <c r="F180" s="188">
        <f t="shared" si="68"/>
        <v>0</v>
      </c>
      <c r="G180" s="333">
        <f t="shared" si="69"/>
        <v>0</v>
      </c>
      <c r="H180" s="261"/>
    </row>
    <row r="181" spans="1:8" ht="20.100000000000001" customHeight="1">
      <c r="A181" s="207">
        <f>+'Datos-Generales'!A249</f>
        <v>0</v>
      </c>
      <c r="B181" s="111">
        <f t="shared" si="64"/>
        <v>0</v>
      </c>
      <c r="C181" s="207">
        <f t="shared" si="65"/>
        <v>0</v>
      </c>
      <c r="D181" s="324">
        <f t="shared" si="66"/>
        <v>0</v>
      </c>
      <c r="E181" s="224">
        <f t="shared" si="67"/>
        <v>0</v>
      </c>
      <c r="F181" s="188">
        <f t="shared" si="68"/>
        <v>0</v>
      </c>
      <c r="G181" s="333">
        <f t="shared" si="69"/>
        <v>0</v>
      </c>
      <c r="H181" s="261"/>
    </row>
    <row r="182" spans="1:8" ht="20.100000000000001" customHeight="1">
      <c r="A182" s="207">
        <f>+'Datos-Generales'!A250</f>
        <v>0</v>
      </c>
      <c r="B182" s="111">
        <f t="shared" si="64"/>
        <v>0</v>
      </c>
      <c r="C182" s="207">
        <f t="shared" si="65"/>
        <v>0</v>
      </c>
      <c r="D182" s="324">
        <f t="shared" si="66"/>
        <v>0</v>
      </c>
      <c r="E182" s="224">
        <f t="shared" si="67"/>
        <v>0</v>
      </c>
      <c r="F182" s="188">
        <f t="shared" si="68"/>
        <v>0</v>
      </c>
      <c r="G182" s="333">
        <f t="shared" si="69"/>
        <v>0</v>
      </c>
      <c r="H182" s="261"/>
    </row>
    <row r="183" spans="1:8" ht="20.100000000000001" customHeight="1">
      <c r="A183" s="207">
        <f>+'Datos-Generales'!A251</f>
        <v>0</v>
      </c>
      <c r="B183" s="111">
        <f t="shared" si="64"/>
        <v>0</v>
      </c>
      <c r="C183" s="207">
        <f t="shared" si="65"/>
        <v>0</v>
      </c>
      <c r="D183" s="324">
        <f t="shared" si="66"/>
        <v>0</v>
      </c>
      <c r="E183" s="224">
        <f t="shared" si="67"/>
        <v>0</v>
      </c>
      <c r="F183" s="188">
        <f t="shared" si="68"/>
        <v>0</v>
      </c>
      <c r="G183" s="333">
        <f t="shared" si="69"/>
        <v>0</v>
      </c>
      <c r="H183" s="261"/>
    </row>
    <row r="184" spans="1:8" ht="20.100000000000001" customHeight="1">
      <c r="A184" s="207">
        <f>+'Datos-Generales'!A252</f>
        <v>0</v>
      </c>
      <c r="B184" s="111">
        <f t="shared" si="64"/>
        <v>0</v>
      </c>
      <c r="C184" s="207">
        <f t="shared" si="65"/>
        <v>0</v>
      </c>
      <c r="D184" s="324">
        <f t="shared" si="66"/>
        <v>0</v>
      </c>
      <c r="E184" s="224">
        <f t="shared" si="67"/>
        <v>0</v>
      </c>
      <c r="F184" s="188">
        <f t="shared" si="68"/>
        <v>0</v>
      </c>
      <c r="G184" s="333">
        <f t="shared" si="69"/>
        <v>0</v>
      </c>
      <c r="H184" s="261"/>
    </row>
    <row r="185" spans="1:8" ht="20.100000000000001" customHeight="1">
      <c r="A185" s="207">
        <f>+'Datos-Generales'!A253</f>
        <v>0</v>
      </c>
      <c r="B185" s="111">
        <f t="shared" si="64"/>
        <v>0</v>
      </c>
      <c r="C185" s="207">
        <f t="shared" si="65"/>
        <v>0</v>
      </c>
      <c r="D185" s="324">
        <f t="shared" si="66"/>
        <v>0</v>
      </c>
      <c r="E185" s="224">
        <f t="shared" si="67"/>
        <v>0</v>
      </c>
      <c r="F185" s="188">
        <f t="shared" si="68"/>
        <v>0</v>
      </c>
      <c r="G185" s="333">
        <f t="shared" si="69"/>
        <v>0</v>
      </c>
      <c r="H185" s="261"/>
    </row>
    <row r="186" spans="1:8" ht="20.100000000000001" customHeight="1">
      <c r="A186" s="207">
        <f>+'Datos-Generales'!A254</f>
        <v>0</v>
      </c>
      <c r="B186" s="111">
        <f t="shared" si="64"/>
        <v>0</v>
      </c>
      <c r="C186" s="207">
        <f t="shared" si="65"/>
        <v>0</v>
      </c>
      <c r="D186" s="324">
        <f t="shared" si="66"/>
        <v>0</v>
      </c>
      <c r="E186" s="224">
        <f t="shared" si="67"/>
        <v>0</v>
      </c>
      <c r="F186" s="188">
        <f t="shared" si="68"/>
        <v>0</v>
      </c>
      <c r="G186" s="333">
        <f t="shared" si="69"/>
        <v>0</v>
      </c>
      <c r="H186" s="261"/>
    </row>
    <row r="187" spans="1:8" ht="20.100000000000001" customHeight="1">
      <c r="A187" s="207">
        <f>+'Datos-Generales'!A255</f>
        <v>0</v>
      </c>
      <c r="B187" s="111">
        <f t="shared" si="64"/>
        <v>0</v>
      </c>
      <c r="C187" s="207">
        <f t="shared" si="65"/>
        <v>0</v>
      </c>
      <c r="D187" s="324">
        <f t="shared" si="66"/>
        <v>0</v>
      </c>
      <c r="E187" s="224">
        <f t="shared" si="67"/>
        <v>0</v>
      </c>
      <c r="F187" s="188">
        <f t="shared" si="68"/>
        <v>0</v>
      </c>
      <c r="G187" s="333">
        <f t="shared" si="69"/>
        <v>0</v>
      </c>
      <c r="H187" s="261"/>
    </row>
    <row r="188" spans="1:8" ht="20.100000000000001" customHeight="1">
      <c r="A188" s="207">
        <f>+'Datos-Generales'!A256</f>
        <v>0</v>
      </c>
      <c r="B188" s="111">
        <f t="shared" si="64"/>
        <v>0</v>
      </c>
      <c r="C188" s="207">
        <f t="shared" si="65"/>
        <v>0</v>
      </c>
      <c r="D188" s="324">
        <f t="shared" si="66"/>
        <v>0</v>
      </c>
      <c r="E188" s="224">
        <f t="shared" si="67"/>
        <v>0</v>
      </c>
      <c r="F188" s="188">
        <f t="shared" si="68"/>
        <v>0</v>
      </c>
      <c r="G188" s="333">
        <f t="shared" si="69"/>
        <v>0</v>
      </c>
      <c r="H188" s="261"/>
    </row>
    <row r="189" spans="1:8" ht="20.100000000000001" customHeight="1">
      <c r="A189" s="207"/>
      <c r="B189" s="111">
        <f t="shared" si="64"/>
        <v>0</v>
      </c>
      <c r="C189" s="207">
        <f t="shared" si="65"/>
        <v>0</v>
      </c>
      <c r="D189" s="324">
        <f t="shared" si="66"/>
        <v>0</v>
      </c>
      <c r="E189" s="224">
        <f t="shared" si="67"/>
        <v>0</v>
      </c>
      <c r="F189" s="188">
        <f t="shared" si="68"/>
        <v>0</v>
      </c>
      <c r="G189" s="333">
        <f t="shared" si="69"/>
        <v>0</v>
      </c>
      <c r="H189" s="261"/>
    </row>
    <row r="190" spans="1:8" ht="20.100000000000001" customHeight="1">
      <c r="A190" s="207"/>
      <c r="B190" s="111">
        <f t="shared" si="64"/>
        <v>0</v>
      </c>
      <c r="C190" s="207">
        <f t="shared" si="65"/>
        <v>0</v>
      </c>
      <c r="D190" s="324">
        <f t="shared" si="66"/>
        <v>0</v>
      </c>
      <c r="E190" s="224">
        <f t="shared" si="67"/>
        <v>0</v>
      </c>
      <c r="F190" s="188">
        <f t="shared" si="68"/>
        <v>0</v>
      </c>
      <c r="G190" s="333">
        <f t="shared" si="69"/>
        <v>0</v>
      </c>
      <c r="H190" s="261"/>
    </row>
    <row r="191" spans="1:8" ht="20.100000000000001" customHeight="1">
      <c r="A191" s="207"/>
      <c r="B191" s="111">
        <f t="shared" si="64"/>
        <v>0</v>
      </c>
      <c r="C191" s="207">
        <f t="shared" si="65"/>
        <v>0</v>
      </c>
      <c r="D191" s="324">
        <f t="shared" si="66"/>
        <v>0</v>
      </c>
      <c r="E191" s="224">
        <f t="shared" si="67"/>
        <v>0</v>
      </c>
      <c r="F191" s="188">
        <f t="shared" si="68"/>
        <v>0</v>
      </c>
      <c r="G191" s="333">
        <f t="shared" si="69"/>
        <v>0</v>
      </c>
      <c r="H191" s="261"/>
    </row>
    <row r="192" spans="1:8" ht="20.100000000000001" customHeight="1">
      <c r="A192" s="207"/>
      <c r="B192" s="111">
        <f t="shared" si="64"/>
        <v>0</v>
      </c>
      <c r="C192" s="207">
        <f t="shared" si="65"/>
        <v>0</v>
      </c>
      <c r="D192" s="324">
        <f t="shared" si="66"/>
        <v>0</v>
      </c>
      <c r="E192" s="224">
        <f t="shared" si="67"/>
        <v>0</v>
      </c>
      <c r="F192" s="188">
        <f t="shared" si="68"/>
        <v>0</v>
      </c>
      <c r="G192" s="333">
        <f t="shared" si="69"/>
        <v>0</v>
      </c>
      <c r="H192" s="261"/>
    </row>
    <row r="193" spans="1:8" ht="20.100000000000001" customHeight="1">
      <c r="A193" s="207"/>
      <c r="B193" s="111">
        <f t="shared" si="64"/>
        <v>0</v>
      </c>
      <c r="C193" s="207">
        <f t="shared" si="65"/>
        <v>0</v>
      </c>
      <c r="D193" s="324">
        <f t="shared" si="66"/>
        <v>0</v>
      </c>
      <c r="E193" s="224">
        <f t="shared" si="67"/>
        <v>0</v>
      </c>
      <c r="F193" s="188">
        <f t="shared" si="68"/>
        <v>0</v>
      </c>
      <c r="G193" s="333">
        <f t="shared" si="69"/>
        <v>0</v>
      </c>
      <c r="H193" s="261"/>
    </row>
    <row r="194" spans="1:8" ht="20.100000000000001" customHeight="1">
      <c r="A194" s="207"/>
      <c r="B194" s="111">
        <f t="shared" si="64"/>
        <v>0</v>
      </c>
      <c r="C194" s="207">
        <f t="shared" si="65"/>
        <v>0</v>
      </c>
      <c r="D194" s="324">
        <f t="shared" si="66"/>
        <v>0</v>
      </c>
      <c r="E194" s="224">
        <f t="shared" si="67"/>
        <v>0</v>
      </c>
      <c r="F194" s="188">
        <f t="shared" si="68"/>
        <v>0</v>
      </c>
      <c r="G194" s="333">
        <f t="shared" si="69"/>
        <v>0</v>
      </c>
      <c r="H194" s="261"/>
    </row>
    <row r="195" spans="1:8" ht="20.100000000000001" customHeight="1">
      <c r="A195" s="207"/>
      <c r="B195" s="111">
        <f t="shared" si="64"/>
        <v>0</v>
      </c>
      <c r="C195" s="207">
        <f t="shared" si="65"/>
        <v>0</v>
      </c>
      <c r="D195" s="324">
        <f t="shared" si="66"/>
        <v>0</v>
      </c>
      <c r="E195" s="224">
        <f t="shared" si="67"/>
        <v>0</v>
      </c>
      <c r="F195" s="188">
        <f t="shared" si="68"/>
        <v>0</v>
      </c>
      <c r="G195" s="333">
        <f t="shared" si="69"/>
        <v>0</v>
      </c>
      <c r="H195" s="261"/>
    </row>
    <row r="196" spans="1:8" ht="20.100000000000001" customHeight="1">
      <c r="A196" s="207"/>
      <c r="B196" s="111">
        <f t="shared" si="64"/>
        <v>0</v>
      </c>
      <c r="C196" s="207">
        <f t="shared" si="65"/>
        <v>0</v>
      </c>
      <c r="D196" s="324">
        <f t="shared" si="66"/>
        <v>0</v>
      </c>
      <c r="E196" s="224">
        <f t="shared" si="67"/>
        <v>0</v>
      </c>
      <c r="F196" s="188">
        <f t="shared" si="68"/>
        <v>0</v>
      </c>
      <c r="G196" s="333">
        <f t="shared" si="69"/>
        <v>0</v>
      </c>
      <c r="H196" s="261"/>
    </row>
    <row r="197" spans="1:8" ht="20.100000000000001" customHeight="1">
      <c r="A197" s="207"/>
      <c r="B197" s="111">
        <f t="shared" si="64"/>
        <v>0</v>
      </c>
      <c r="C197" s="207">
        <f t="shared" si="65"/>
        <v>0</v>
      </c>
      <c r="D197" s="324">
        <f t="shared" si="66"/>
        <v>0</v>
      </c>
      <c r="E197" s="224">
        <f t="shared" si="67"/>
        <v>0</v>
      </c>
      <c r="F197" s="188">
        <f t="shared" si="68"/>
        <v>0</v>
      </c>
      <c r="G197" s="333">
        <f t="shared" si="69"/>
        <v>0</v>
      </c>
      <c r="H197" s="261"/>
    </row>
    <row r="198" spans="1:8" ht="20.100000000000001" customHeight="1">
      <c r="A198" s="207"/>
      <c r="B198" s="111">
        <f t="shared" si="64"/>
        <v>0</v>
      </c>
      <c r="C198" s="207">
        <f t="shared" si="65"/>
        <v>0</v>
      </c>
      <c r="D198" s="324">
        <f t="shared" si="66"/>
        <v>0</v>
      </c>
      <c r="E198" s="224">
        <f t="shared" si="67"/>
        <v>0</v>
      </c>
      <c r="F198" s="188">
        <f t="shared" si="68"/>
        <v>0</v>
      </c>
      <c r="G198" s="333">
        <f t="shared" si="69"/>
        <v>0</v>
      </c>
      <c r="H198" s="261"/>
    </row>
    <row r="199" spans="1:8" ht="20.100000000000001" customHeight="1">
      <c r="A199" s="207"/>
      <c r="B199" s="111">
        <f t="shared" si="64"/>
        <v>0</v>
      </c>
      <c r="C199" s="207">
        <f t="shared" si="65"/>
        <v>0</v>
      </c>
      <c r="D199" s="324">
        <f t="shared" si="66"/>
        <v>0</v>
      </c>
      <c r="E199" s="224">
        <f t="shared" si="67"/>
        <v>0</v>
      </c>
      <c r="F199" s="188">
        <f t="shared" si="68"/>
        <v>0</v>
      </c>
      <c r="G199" s="333">
        <f t="shared" si="69"/>
        <v>0</v>
      </c>
      <c r="H199" s="261"/>
    </row>
    <row r="200" spans="1:8" ht="20.100000000000001" customHeight="1">
      <c r="A200" s="207"/>
      <c r="B200" s="111">
        <f t="shared" si="64"/>
        <v>0</v>
      </c>
      <c r="C200" s="207">
        <f t="shared" si="65"/>
        <v>0</v>
      </c>
      <c r="D200" s="324">
        <f t="shared" si="66"/>
        <v>0</v>
      </c>
      <c r="E200" s="224">
        <f t="shared" si="67"/>
        <v>0</v>
      </c>
      <c r="F200" s="188">
        <f t="shared" si="68"/>
        <v>0</v>
      </c>
      <c r="G200" s="333">
        <f t="shared" si="69"/>
        <v>0</v>
      </c>
      <c r="H200" s="261"/>
    </row>
    <row r="201" spans="1:8" ht="20.100000000000001" customHeight="1">
      <c r="A201" s="207"/>
      <c r="B201" s="111">
        <f t="shared" si="64"/>
        <v>0</v>
      </c>
      <c r="C201" s="207">
        <f t="shared" si="65"/>
        <v>0</v>
      </c>
      <c r="D201" s="324">
        <f t="shared" si="66"/>
        <v>0</v>
      </c>
      <c r="E201" s="224">
        <f t="shared" si="67"/>
        <v>0</v>
      </c>
      <c r="F201" s="188">
        <f t="shared" si="68"/>
        <v>0</v>
      </c>
      <c r="G201" s="333">
        <f t="shared" si="69"/>
        <v>0</v>
      </c>
      <c r="H201" s="261"/>
    </row>
    <row r="202" spans="1:8" ht="20.100000000000001" customHeight="1">
      <c r="A202" s="207"/>
      <c r="B202" s="111">
        <f t="shared" si="64"/>
        <v>0</v>
      </c>
      <c r="C202" s="207">
        <f t="shared" si="65"/>
        <v>0</v>
      </c>
      <c r="D202" s="324">
        <f t="shared" si="66"/>
        <v>0</v>
      </c>
      <c r="E202" s="224">
        <f t="shared" si="67"/>
        <v>0</v>
      </c>
      <c r="F202" s="188">
        <f t="shared" si="68"/>
        <v>0</v>
      </c>
      <c r="G202" s="333">
        <f t="shared" si="69"/>
        <v>0</v>
      </c>
      <c r="H202" s="261"/>
    </row>
    <row r="203" spans="1:8" ht="20.100000000000001" customHeight="1">
      <c r="A203" s="207"/>
      <c r="B203" s="111">
        <f t="shared" si="64"/>
        <v>0</v>
      </c>
      <c r="C203" s="207">
        <f t="shared" si="65"/>
        <v>0</v>
      </c>
      <c r="D203" s="324">
        <f t="shared" si="66"/>
        <v>0</v>
      </c>
      <c r="E203" s="224">
        <f t="shared" si="67"/>
        <v>0</v>
      </c>
      <c r="F203" s="188">
        <f t="shared" si="68"/>
        <v>0</v>
      </c>
      <c r="G203" s="333">
        <f t="shared" si="69"/>
        <v>0</v>
      </c>
      <c r="H203" s="261"/>
    </row>
    <row r="204" spans="1:8" ht="20.100000000000001" customHeight="1">
      <c r="A204" s="207"/>
      <c r="B204" s="111">
        <f t="shared" si="64"/>
        <v>0</v>
      </c>
      <c r="C204" s="207">
        <f t="shared" si="65"/>
        <v>0</v>
      </c>
      <c r="D204" s="324">
        <f t="shared" si="66"/>
        <v>0</v>
      </c>
      <c r="E204" s="224">
        <f t="shared" si="67"/>
        <v>0</v>
      </c>
      <c r="F204" s="188">
        <f t="shared" si="68"/>
        <v>0</v>
      </c>
      <c r="G204" s="333">
        <f t="shared" si="69"/>
        <v>0</v>
      </c>
      <c r="H204" s="261"/>
    </row>
    <row r="205" spans="1:8" ht="20.100000000000001" customHeight="1">
      <c r="A205" s="207"/>
      <c r="B205" s="111">
        <f t="shared" si="64"/>
        <v>0</v>
      </c>
      <c r="C205" s="207">
        <f t="shared" si="65"/>
        <v>0</v>
      </c>
      <c r="D205" s="324">
        <f t="shared" si="66"/>
        <v>0</v>
      </c>
      <c r="E205" s="224">
        <f t="shared" si="67"/>
        <v>0</v>
      </c>
      <c r="F205" s="188">
        <f t="shared" si="68"/>
        <v>0</v>
      </c>
      <c r="G205" s="333">
        <f t="shared" si="69"/>
        <v>0</v>
      </c>
      <c r="H205" s="261"/>
    </row>
    <row r="206" spans="1:8" ht="20.100000000000001" customHeight="1">
      <c r="A206" s="207"/>
      <c r="B206" s="111">
        <f t="shared" ref="B206:B213" si="70">IFERROR(VLOOKUP(A206,Tabla_Datos,2,FALSE),"")</f>
        <v>0</v>
      </c>
      <c r="C206" s="207">
        <f t="shared" ref="C206:C213" si="71">IFERROR(VLOOKUP(A206,Tabla_Datos,3,FALSE),"")</f>
        <v>0</v>
      </c>
      <c r="D206" s="324">
        <f t="shared" ref="D206:D213" si="72">IFERROR(VLOOKUP(A206,Tabla_Datos,8,FALSE),"")</f>
        <v>0</v>
      </c>
      <c r="E206" s="224">
        <f t="shared" ref="E206:E213" si="73">IFERROR(VLOOKUP(A206,Tabla_CyP,6,FALSE),"")</f>
        <v>0</v>
      </c>
      <c r="F206" s="188">
        <f t="shared" ref="F206:F213" si="74">IFERROR(VLOOKUP(A206,Tabla_CyP,7,FALSE),"")</f>
        <v>0</v>
      </c>
      <c r="G206" s="333">
        <f t="shared" ref="G206:G213" si="75">IFERROR(VLOOKUP(A206,Tabla_CyP,8,FALSE),"")</f>
        <v>0</v>
      </c>
      <c r="H206" s="261"/>
    </row>
    <row r="207" spans="1:8" ht="20.100000000000001" customHeight="1">
      <c r="A207" s="207"/>
      <c r="B207" s="111">
        <f t="shared" si="70"/>
        <v>0</v>
      </c>
      <c r="C207" s="207">
        <f t="shared" si="71"/>
        <v>0</v>
      </c>
      <c r="D207" s="324">
        <f t="shared" si="72"/>
        <v>0</v>
      </c>
      <c r="E207" s="224">
        <f t="shared" si="73"/>
        <v>0</v>
      </c>
      <c r="F207" s="188">
        <f t="shared" si="74"/>
        <v>0</v>
      </c>
      <c r="G207" s="333">
        <f t="shared" si="75"/>
        <v>0</v>
      </c>
      <c r="H207" s="261"/>
    </row>
    <row r="208" spans="1:8" ht="20.100000000000001" customHeight="1">
      <c r="A208" s="207"/>
      <c r="B208" s="111">
        <f t="shared" si="70"/>
        <v>0</v>
      </c>
      <c r="C208" s="207">
        <f t="shared" si="71"/>
        <v>0</v>
      </c>
      <c r="D208" s="324">
        <f t="shared" si="72"/>
        <v>0</v>
      </c>
      <c r="E208" s="224">
        <f t="shared" si="73"/>
        <v>0</v>
      </c>
      <c r="F208" s="188">
        <f t="shared" si="74"/>
        <v>0</v>
      </c>
      <c r="G208" s="333">
        <f t="shared" si="75"/>
        <v>0</v>
      </c>
      <c r="H208" s="261"/>
    </row>
    <row r="209" spans="1:8" ht="20.100000000000001" customHeight="1">
      <c r="A209" s="207"/>
      <c r="B209" s="111">
        <f t="shared" si="70"/>
        <v>0</v>
      </c>
      <c r="C209" s="207">
        <f t="shared" si="71"/>
        <v>0</v>
      </c>
      <c r="D209" s="324">
        <f t="shared" si="72"/>
        <v>0</v>
      </c>
      <c r="E209" s="224">
        <f t="shared" si="73"/>
        <v>0</v>
      </c>
      <c r="F209" s="188">
        <f t="shared" si="74"/>
        <v>0</v>
      </c>
      <c r="G209" s="333">
        <f t="shared" si="75"/>
        <v>0</v>
      </c>
      <c r="H209" s="261"/>
    </row>
    <row r="210" spans="1:8" ht="20.100000000000001" customHeight="1">
      <c r="A210" s="207"/>
      <c r="B210" s="111">
        <f t="shared" si="70"/>
        <v>0</v>
      </c>
      <c r="C210" s="207">
        <f t="shared" si="71"/>
        <v>0</v>
      </c>
      <c r="D210" s="324">
        <f t="shared" si="72"/>
        <v>0</v>
      </c>
      <c r="E210" s="224">
        <f t="shared" si="73"/>
        <v>0</v>
      </c>
      <c r="F210" s="188">
        <f t="shared" si="74"/>
        <v>0</v>
      </c>
      <c r="G210" s="333">
        <f t="shared" si="75"/>
        <v>0</v>
      </c>
      <c r="H210" s="261"/>
    </row>
    <row r="211" spans="1:8" ht="20.100000000000001" customHeight="1">
      <c r="A211" s="207"/>
      <c r="B211" s="111">
        <f t="shared" si="70"/>
        <v>0</v>
      </c>
      <c r="C211" s="207">
        <f t="shared" si="71"/>
        <v>0</v>
      </c>
      <c r="D211" s="324">
        <f t="shared" si="72"/>
        <v>0</v>
      </c>
      <c r="E211" s="224">
        <f t="shared" si="73"/>
        <v>0</v>
      </c>
      <c r="F211" s="188">
        <f t="shared" si="74"/>
        <v>0</v>
      </c>
      <c r="G211" s="333">
        <f t="shared" si="75"/>
        <v>0</v>
      </c>
      <c r="H211" s="261"/>
    </row>
    <row r="212" spans="1:8" ht="20.100000000000001" customHeight="1">
      <c r="A212" s="207"/>
      <c r="B212" s="111">
        <f t="shared" si="70"/>
        <v>0</v>
      </c>
      <c r="C212" s="207">
        <f t="shared" si="71"/>
        <v>0</v>
      </c>
      <c r="D212" s="324">
        <f t="shared" si="72"/>
        <v>0</v>
      </c>
      <c r="E212" s="224">
        <f t="shared" si="73"/>
        <v>0</v>
      </c>
      <c r="F212" s="188">
        <f t="shared" si="74"/>
        <v>0</v>
      </c>
      <c r="G212" s="333">
        <f t="shared" si="75"/>
        <v>0</v>
      </c>
      <c r="H212" s="261"/>
    </row>
    <row r="213" spans="1:8" ht="20.100000000000001" customHeight="1">
      <c r="A213" s="207"/>
      <c r="B213" s="111">
        <f t="shared" si="70"/>
        <v>0</v>
      </c>
      <c r="C213" s="207">
        <f t="shared" si="71"/>
        <v>0</v>
      </c>
      <c r="D213" s="324">
        <f t="shared" si="72"/>
        <v>0</v>
      </c>
      <c r="E213" s="224">
        <f t="shared" si="73"/>
        <v>0</v>
      </c>
      <c r="F213" s="188">
        <f t="shared" si="74"/>
        <v>0</v>
      </c>
      <c r="G213" s="333">
        <f t="shared" si="75"/>
        <v>0</v>
      </c>
      <c r="H213" s="261"/>
    </row>
    <row r="308" spans="2:2" ht="20.100000000000001" customHeight="1">
      <c r="B308" s="113">
        <v>4</v>
      </c>
    </row>
    <row r="358" spans="2:2" ht="20.100000000000001" customHeight="1">
      <c r="B358" s="113">
        <v>4</v>
      </c>
    </row>
    <row r="408" spans="2:2" ht="20.100000000000001" customHeight="1">
      <c r="B408" s="113">
        <v>4</v>
      </c>
    </row>
    <row r="458" spans="2:2" ht="20.100000000000001" customHeight="1">
      <c r="B458" s="113">
        <v>4</v>
      </c>
    </row>
    <row r="508" spans="2:2" ht="20.100000000000001" customHeight="1">
      <c r="B508" s="113">
        <v>5</v>
      </c>
    </row>
    <row r="558" spans="2:2" ht="20.100000000000001" customHeight="1">
      <c r="B558" s="113">
        <v>5</v>
      </c>
    </row>
    <row r="608" spans="2:2" ht="20.100000000000001" customHeight="1">
      <c r="B608" s="113">
        <v>5</v>
      </c>
    </row>
    <row r="658" spans="2:2" ht="20.100000000000001" customHeight="1">
      <c r="B658" s="113">
        <v>5</v>
      </c>
    </row>
    <row r="708" spans="2:2" ht="20.100000000000001" customHeight="1">
      <c r="B708" s="113">
        <v>5</v>
      </c>
    </row>
    <row r="758" spans="2:2" ht="20.100000000000001" customHeight="1">
      <c r="B758" s="113">
        <v>5</v>
      </c>
    </row>
    <row r="808" spans="2:2" ht="20.100000000000001" customHeight="1">
      <c r="B808" s="113">
        <v>5</v>
      </c>
    </row>
    <row r="858" spans="2:2" ht="20.100000000000001" customHeight="1">
      <c r="B858" s="113">
        <v>5</v>
      </c>
    </row>
    <row r="908" spans="2:2" ht="20.100000000000001" customHeight="1">
      <c r="B908" s="113">
        <v>5</v>
      </c>
    </row>
    <row r="958" spans="2:2" ht="20.100000000000001" customHeight="1">
      <c r="B958" s="113">
        <v>5</v>
      </c>
    </row>
    <row r="1008" spans="2:2" ht="20.100000000000001" customHeight="1">
      <c r="B1008" s="113">
        <v>5</v>
      </c>
    </row>
    <row r="1058" spans="2:2" ht="20.100000000000001" customHeight="1">
      <c r="B1058" s="113">
        <v>5</v>
      </c>
    </row>
    <row r="1059" spans="2:2" ht="20.100000000000001" customHeight="1">
      <c r="B1059" s="113" t="e">
        <f>INFRA!#REF!</f>
        <v>#REF!</v>
      </c>
    </row>
    <row r="1108" spans="2:2" ht="20.100000000000001" customHeight="1">
      <c r="B1108" s="113">
        <v>5</v>
      </c>
    </row>
    <row r="1109" spans="2:2" ht="20.100000000000001" customHeight="1">
      <c r="B1109" s="113">
        <f>INFRA!A23</f>
        <v>53</v>
      </c>
    </row>
    <row r="1158" spans="2:2" ht="20.100000000000001" customHeight="1">
      <c r="B1158" s="113">
        <v>5</v>
      </c>
    </row>
    <row r="1159" spans="2:2" ht="20.100000000000001" customHeight="1">
      <c r="B1159" s="113" t="e">
        <f>INFRA!#REF!</f>
        <v>#REF!</v>
      </c>
    </row>
    <row r="1208" spans="2:2" ht="20.100000000000001" customHeight="1">
      <c r="B1208" s="113">
        <v>5</v>
      </c>
    </row>
    <row r="1209" spans="2:2" ht="20.100000000000001" customHeight="1">
      <c r="B1209" s="113">
        <f>INFRA!A24</f>
        <v>54</v>
      </c>
    </row>
    <row r="1259" spans="2:2" ht="20.100000000000001" customHeight="1">
      <c r="B1259" s="113" t="e">
        <f>INFRA!#REF!</f>
        <v>#REF!</v>
      </c>
    </row>
    <row r="1308" spans="2:2" ht="20.100000000000001" customHeight="1">
      <c r="B1308" s="113">
        <v>7</v>
      </c>
    </row>
    <row r="1309" spans="2:2" ht="20.100000000000001" customHeight="1">
      <c r="B1309" s="113">
        <f>INFRA!A26</f>
        <v>56</v>
      </c>
    </row>
    <row r="1359" spans="2:2" ht="20.100000000000001" customHeight="1">
      <c r="B1359" s="113">
        <f>INFRA!A60</f>
        <v>0</v>
      </c>
    </row>
    <row r="1408" spans="2:2" ht="20.100000000000001" customHeight="1">
      <c r="B1408" s="113">
        <v>8</v>
      </c>
    </row>
    <row r="1409" spans="2:2" ht="20.100000000000001" customHeight="1">
      <c r="B1409" s="113" t="e">
        <f>INFRA!#REF!</f>
        <v>#REF!</v>
      </c>
    </row>
    <row r="1458" spans="2:2" ht="20.100000000000001" customHeight="1">
      <c r="B1458" s="113">
        <v>8</v>
      </c>
    </row>
    <row r="1459" spans="2:2" ht="20.100000000000001" customHeight="1">
      <c r="B1459" s="113">
        <f>INFRA!A62</f>
        <v>0</v>
      </c>
    </row>
    <row r="1508" spans="2:2" ht="20.100000000000001" customHeight="1">
      <c r="B1508" s="113">
        <v>8</v>
      </c>
    </row>
    <row r="1509" spans="2:2" ht="20.100000000000001" customHeight="1">
      <c r="B1509" s="113" t="e">
        <f>INFRA!#REF!</f>
        <v>#REF!</v>
      </c>
    </row>
    <row r="1558" spans="2:2" ht="20.100000000000001" customHeight="1">
      <c r="B1558" s="113">
        <v>8</v>
      </c>
    </row>
    <row r="1559" spans="2:2" ht="20.100000000000001" customHeight="1">
      <c r="B1559" s="113">
        <f>INFRA!A63</f>
        <v>0</v>
      </c>
    </row>
    <row r="1608" spans="2:2" ht="20.100000000000001" customHeight="1">
      <c r="B1608" s="113">
        <v>8</v>
      </c>
    </row>
    <row r="1609" spans="2:2" ht="20.100000000000001" customHeight="1">
      <c r="B1609" s="113" t="e">
        <f>INFRA!#REF!</f>
        <v>#REF!</v>
      </c>
    </row>
    <row r="1659" spans="2:2" ht="20.100000000000001" customHeight="1">
      <c r="B1659" s="113" t="e">
        <f>INFRA!#REF!</f>
        <v>#REF!</v>
      </c>
    </row>
    <row r="1709" spans="2:2" ht="20.100000000000001" customHeight="1">
      <c r="B1709" s="113" t="e">
        <f>INFRA!#REF!</f>
        <v>#REF!</v>
      </c>
    </row>
    <row r="1759" spans="2:2" ht="20.100000000000001" customHeight="1">
      <c r="B1759" s="113">
        <f>INFRA!A64</f>
        <v>0</v>
      </c>
    </row>
    <row r="1808" spans="2:2" ht="20.100000000000001" customHeight="1">
      <c r="B1808" s="113">
        <v>12</v>
      </c>
    </row>
    <row r="1809" spans="2:2" ht="20.100000000000001" customHeight="1">
      <c r="B1809" s="113" t="e">
        <f>INFRA!#REF!</f>
        <v>#REF!</v>
      </c>
    </row>
    <row r="1858" spans="2:2" ht="20.100000000000001" customHeight="1">
      <c r="B1858" s="113">
        <v>12</v>
      </c>
    </row>
    <row r="1859" spans="2:2" ht="20.100000000000001" customHeight="1">
      <c r="B1859" s="113" t="e">
        <f>INFRA!#REF!</f>
        <v>#REF!</v>
      </c>
    </row>
    <row r="1908" spans="2:2" ht="20.100000000000001" customHeight="1">
      <c r="B1908" s="113">
        <v>12</v>
      </c>
    </row>
    <row r="1909" spans="2:2" ht="20.100000000000001" customHeight="1">
      <c r="B1909" s="113">
        <f>INFRA!A65</f>
        <v>0</v>
      </c>
    </row>
    <row r="1958" spans="2:2" ht="20.100000000000001" customHeight="1">
      <c r="B1958" s="113">
        <v>12</v>
      </c>
    </row>
    <row r="1959" spans="2:2" ht="20.100000000000001" customHeight="1">
      <c r="B1959" s="113" t="e">
        <f>INFRA!#REF!</f>
        <v>#REF!</v>
      </c>
    </row>
    <row r="2008" spans="2:2" ht="20.100000000000001" customHeight="1">
      <c r="B2008" s="113">
        <v>12</v>
      </c>
    </row>
    <row r="2009" spans="2:2" ht="20.100000000000001" customHeight="1">
      <c r="B2009" s="113">
        <f>INFRA!A66</f>
        <v>0</v>
      </c>
    </row>
    <row r="2058" spans="2:2" ht="20.100000000000001" customHeight="1">
      <c r="B2058" s="113">
        <v>13</v>
      </c>
    </row>
    <row r="2059" spans="2:2" ht="20.100000000000001" customHeight="1">
      <c r="B2059" s="113">
        <f>INFRA!A67</f>
        <v>0</v>
      </c>
    </row>
    <row r="2108" spans="2:2" ht="20.100000000000001" customHeight="1">
      <c r="B2108" s="113">
        <v>13</v>
      </c>
    </row>
    <row r="2109" spans="2:2" ht="20.100000000000001" customHeight="1">
      <c r="B2109" s="113" t="e">
        <f>INFRA!#REF!</f>
        <v>#REF!</v>
      </c>
    </row>
  </sheetData>
  <mergeCells count="9">
    <mergeCell ref="E10:E11"/>
    <mergeCell ref="F10:F11"/>
    <mergeCell ref="G10:G11"/>
    <mergeCell ref="A1:D1"/>
    <mergeCell ref="A8:D8"/>
    <mergeCell ref="A10:A11"/>
    <mergeCell ref="B10:B11"/>
    <mergeCell ref="C10:C11"/>
    <mergeCell ref="D10:D11"/>
  </mergeCells>
  <conditionalFormatting sqref="A13:A213">
    <cfRule type="expression" dxfId="22" priority="10" stopIfTrue="1">
      <formula>#REF!&gt;0</formula>
    </cfRule>
    <cfRule type="expression" dxfId="21" priority="11" stopIfTrue="1">
      <formula>#REF!&gt;0</formula>
    </cfRule>
    <cfRule type="expression" dxfId="20" priority="12" stopIfTrue="1">
      <formula>#REF!&gt;0</formula>
    </cfRule>
  </conditionalFormatting>
  <conditionalFormatting sqref="B13:B213">
    <cfRule type="expression" dxfId="19" priority="4" stopIfTrue="1">
      <formula>#REF!&gt;0</formula>
    </cfRule>
    <cfRule type="expression" dxfId="18" priority="5" stopIfTrue="1">
      <formula>#REF!&gt;0</formula>
    </cfRule>
    <cfRule type="expression" dxfId="17" priority="6" stopIfTrue="1">
      <formula>#REF!&gt;0</formula>
    </cfRule>
  </conditionalFormatting>
  <pageMargins left="1.1811023622047245" right="0.78740157480314965" top="0.98425196850393704" bottom="0.78740157480314965" header="0.39370078740157483" footer="0.39370078740157483"/>
  <pageSetup paperSize="9" scale="34"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sheetPr codeName="Hoja2">
    <tabColor rgb="FFFF0000"/>
  </sheetPr>
  <dimension ref="A1:M2349"/>
  <sheetViews>
    <sheetView showGridLines="0" showZeros="0" view="pageBreakPreview" zoomScaleNormal="70" zoomScaleSheetLayoutView="100" workbookViewId="0">
      <selection activeCell="G2" sqref="G2"/>
    </sheetView>
  </sheetViews>
  <sheetFormatPr baseColWidth="10" defaultColWidth="11.42578125" defaultRowHeight="12.75"/>
  <cols>
    <col min="1" max="1" width="8.7109375" style="218" customWidth="1"/>
    <col min="2" max="3" width="30.7109375" style="218" customWidth="1"/>
    <col min="4" max="4" width="6.7109375" style="218" customWidth="1"/>
    <col min="5" max="5" width="10.7109375" style="218" customWidth="1"/>
    <col min="6" max="6" width="20" style="218" customWidth="1"/>
    <col min="7" max="7" width="19.28515625" style="218" customWidth="1"/>
    <col min="8" max="8" width="25.7109375" style="218" customWidth="1"/>
    <col min="9" max="9" width="18.42578125" style="218" customWidth="1"/>
    <col min="10" max="10" width="4" style="218" customWidth="1"/>
    <col min="11" max="11" width="28.7109375" style="218" customWidth="1"/>
    <col min="12" max="12" width="13.42578125" style="218" bestFit="1" customWidth="1"/>
    <col min="13" max="13" width="40.28515625" style="218" customWidth="1"/>
    <col min="14" max="16384" width="11.42578125" style="218"/>
  </cols>
  <sheetData>
    <row r="1" spans="1:10" s="210" customFormat="1" ht="20.100000000000001" customHeight="1">
      <c r="A1" s="209" t="s">
        <v>9</v>
      </c>
      <c r="B1" s="209"/>
      <c r="C1" s="209" t="str">
        <f>Comitente</f>
        <v>INSTITUTO PROVINCIAL DE LA VIVIENDA</v>
      </c>
      <c r="D1" s="209"/>
      <c r="E1" s="209"/>
      <c r="F1" s="209"/>
      <c r="G1" s="209"/>
      <c r="I1" s="211"/>
      <c r="J1" s="211"/>
    </row>
    <row r="2" spans="1:10" s="214" customFormat="1" ht="20.100000000000001" customHeight="1">
      <c r="A2" s="212" t="s">
        <v>10</v>
      </c>
      <c r="B2" s="212"/>
      <c r="C2" s="209" t="str">
        <f>Obra</f>
        <v>Barrio Valle Norte</v>
      </c>
      <c r="D2" s="213"/>
      <c r="E2" s="213"/>
      <c r="F2" s="213"/>
      <c r="G2" s="213"/>
      <c r="I2" s="213"/>
      <c r="J2" s="213"/>
    </row>
    <row r="3" spans="1:10" s="214" customFormat="1" ht="20.100000000000001" customHeight="1">
      <c r="A3" s="212" t="s">
        <v>15</v>
      </c>
      <c r="B3" s="212"/>
      <c r="C3" s="215" t="str">
        <f>Ubicación</f>
        <v>Departamento Valle Fértil</v>
      </c>
      <c r="D3" s="215"/>
      <c r="E3" s="215"/>
      <c r="F3" s="215"/>
      <c r="G3" s="215"/>
      <c r="I3" s="215"/>
      <c r="J3" s="215"/>
    </row>
    <row r="4" spans="1:10" s="214" customFormat="1" ht="20.100000000000001" customHeight="1">
      <c r="A4" s="212" t="s">
        <v>14</v>
      </c>
      <c r="B4" s="216"/>
      <c r="C4" s="337" t="str">
        <f>Licitación_N°</f>
        <v>12/2018</v>
      </c>
    </row>
    <row r="5" spans="1:10" s="214" customFormat="1" ht="20.100000000000001" customHeight="1">
      <c r="A5" s="212" t="s">
        <v>35</v>
      </c>
      <c r="B5" s="216"/>
      <c r="C5" s="217" t="str">
        <f>Expediente_N°</f>
        <v>501-004132-2018</v>
      </c>
    </row>
    <row r="6" spans="1:10" s="214" customFormat="1" ht="20.100000000000001" customHeight="1">
      <c r="A6" s="212" t="s">
        <v>17</v>
      </c>
      <c r="B6" s="216"/>
      <c r="C6" s="341">
        <f>P_Oficial</f>
        <v>257440245.86000001</v>
      </c>
    </row>
    <row r="7" spans="1:10" s="214" customFormat="1" ht="20.100000000000001" customHeight="1">
      <c r="A7" s="212" t="s">
        <v>1115</v>
      </c>
      <c r="B7" s="216"/>
      <c r="C7" s="342">
        <f>Anticipo_Financiero</f>
        <v>0.1</v>
      </c>
    </row>
    <row r="8" spans="1:10" s="214" customFormat="1" ht="20.100000000000001" customHeight="1">
      <c r="A8" s="212" t="s">
        <v>1114</v>
      </c>
      <c r="B8" s="216"/>
      <c r="C8" s="338">
        <f>Fecha_Base</f>
        <v>43313</v>
      </c>
    </row>
    <row r="9" spans="1:10" s="214" customFormat="1" ht="20.100000000000001" customHeight="1">
      <c r="A9" s="212" t="s">
        <v>16</v>
      </c>
      <c r="B9" s="216"/>
      <c r="C9" s="339">
        <f>+'Datos-Generales'!B11</f>
        <v>540</v>
      </c>
    </row>
    <row r="10" spans="1:10" s="214" customFormat="1" ht="20.100000000000001" customHeight="1">
      <c r="A10" s="212" t="s">
        <v>11</v>
      </c>
      <c r="B10" s="216"/>
      <c r="C10" s="340">
        <f>Contratista</f>
        <v>0</v>
      </c>
    </row>
    <row r="11" spans="1:10" s="214" customFormat="1" ht="20.100000000000001" customHeight="1">
      <c r="A11" s="212" t="s">
        <v>46</v>
      </c>
      <c r="B11" s="216"/>
      <c r="C11" s="341">
        <f>Costo_Obra</f>
        <v>0</v>
      </c>
    </row>
    <row r="12" spans="1:10" ht="20.100000000000001" customHeight="1"/>
    <row r="13" spans="1:10" ht="20.100000000000001" customHeight="1">
      <c r="A13" s="219" t="s">
        <v>45</v>
      </c>
      <c r="B13" s="220"/>
      <c r="C13" s="220"/>
      <c r="D13" s="220"/>
      <c r="E13" s="220"/>
      <c r="F13" s="220"/>
      <c r="G13" s="220"/>
      <c r="H13" s="221"/>
      <c r="I13" s="222"/>
      <c r="J13" s="522"/>
    </row>
    <row r="14" spans="1:10" ht="20.100000000000001" customHeight="1"/>
    <row r="15" spans="1:10" ht="20.100000000000001" customHeight="1">
      <c r="A15" s="699" t="s">
        <v>1116</v>
      </c>
      <c r="B15" s="701" t="s">
        <v>0</v>
      </c>
      <c r="C15" s="702"/>
      <c r="D15" s="699" t="s">
        <v>1</v>
      </c>
      <c r="E15" s="699" t="s">
        <v>2</v>
      </c>
      <c r="F15" s="682" t="s">
        <v>1150</v>
      </c>
      <c r="G15" s="682" t="s">
        <v>1151</v>
      </c>
      <c r="H15" s="682" t="s">
        <v>1129</v>
      </c>
      <c r="I15" s="699" t="s">
        <v>13</v>
      </c>
      <c r="J15" s="523"/>
    </row>
    <row r="16" spans="1:10" ht="20.100000000000001" customHeight="1">
      <c r="A16" s="700"/>
      <c r="B16" s="703"/>
      <c r="C16" s="704"/>
      <c r="D16" s="700"/>
      <c r="E16" s="700"/>
      <c r="F16" s="682"/>
      <c r="G16" s="682"/>
      <c r="H16" s="682"/>
      <c r="I16" s="700"/>
      <c r="J16" s="523"/>
    </row>
    <row r="17" spans="1:12" s="2" customFormat="1" ht="20.100000000000001" customHeight="1">
      <c r="A17" s="277" t="s">
        <v>1196</v>
      </c>
      <c r="B17" s="322"/>
      <c r="C17" s="321" t="str">
        <f>T_P1</f>
        <v>M 17</v>
      </c>
      <c r="D17" s="323" t="str">
        <f>LEFT(A17,1)&amp;RIGHT(A17,1)</f>
        <v>P1</v>
      </c>
      <c r="E17" s="323"/>
      <c r="F17" s="281"/>
      <c r="G17" s="281"/>
      <c r="H17" s="281"/>
      <c r="I17" s="668"/>
      <c r="J17" s="5"/>
    </row>
    <row r="18" spans="1:12" s="2" customFormat="1" ht="20.100000000000001" customHeight="1">
      <c r="A18" s="283" t="s">
        <v>1197</v>
      </c>
      <c r="B18" s="284"/>
      <c r="C18" s="285">
        <f>CV_P1</f>
        <v>143</v>
      </c>
      <c r="D18" s="286"/>
      <c r="E18" s="286"/>
      <c r="F18" s="284"/>
      <c r="G18" s="284"/>
      <c r="H18" s="287"/>
      <c r="I18" s="288"/>
      <c r="J18" s="280"/>
    </row>
    <row r="19" spans="1:12" s="2" customFormat="1" ht="20.100000000000001" customHeight="1">
      <c r="A19" s="694" t="s">
        <v>1208</v>
      </c>
      <c r="B19" s="695"/>
      <c r="C19" s="695"/>
      <c r="D19" s="695"/>
      <c r="E19" s="695"/>
      <c r="F19" s="695"/>
      <c r="G19" s="695"/>
      <c r="H19" s="695"/>
      <c r="I19" s="696"/>
      <c r="J19" s="524"/>
    </row>
    <row r="20" spans="1:12" ht="20.100000000000001" customHeight="1">
      <c r="A20" s="346" t="str">
        <f>'P1'!A13</f>
        <v>A</v>
      </c>
      <c r="B20" s="683" t="str">
        <f t="shared" ref="B20:B24" si="0">IFERROR(VLOOKUP(A20,Tabla_Datos,2,FALSE),"")</f>
        <v>VIVIENDA</v>
      </c>
      <c r="C20" s="684"/>
      <c r="D20" s="223">
        <f t="shared" ref="D20:D44" si="1">IFERROR(VLOOKUP(A20,Tabla_Datos,3,FALSE),"")</f>
        <v>0</v>
      </c>
      <c r="E20" s="316">
        <f>IFERROR(VLOOKUP(A20,Tabla_Datos,HLOOKUP($D$17,'Datos-Generales'!$23:$24,2,0),FALSE),0)</f>
        <v>0</v>
      </c>
      <c r="F20" s="224">
        <f t="shared" ref="F20:F60" si="2">IFERROR(VLOOKUP(A20,Tabla_Analisis_Precio,7,FALSE),0)</f>
        <v>0</v>
      </c>
      <c r="G20" s="188"/>
      <c r="H20" s="188"/>
      <c r="I20" s="225" t="e">
        <f t="shared" ref="I20:I60" si="3">(H20/Monto_Oferta)*$C$18</f>
        <v>#DIV/0!</v>
      </c>
      <c r="J20" s="525"/>
    </row>
    <row r="21" spans="1:12" ht="20.100000000000001" customHeight="1">
      <c r="A21" s="207">
        <f>'P1'!A14</f>
        <v>1</v>
      </c>
      <c r="B21" s="683" t="str">
        <f t="shared" si="0"/>
        <v>Limpieza de terreno y replanteo</v>
      </c>
      <c r="C21" s="684"/>
      <c r="D21" s="223" t="str">
        <f t="shared" si="1"/>
        <v>gl</v>
      </c>
      <c r="E21" s="316">
        <f>IFERROR(VLOOKUP(A21,Tabla_Datos,HLOOKUP($D$17,'Datos-Generales'!$23:$24,2,0),FALSE),0)</f>
        <v>1</v>
      </c>
      <c r="F21" s="224">
        <f t="shared" si="2"/>
        <v>0</v>
      </c>
      <c r="G21" s="188">
        <f t="shared" ref="G21:G43" si="4">PrecioUnitario(F21,GG_Porcentaje,Beneficio,Ingresos_Brutos,IVA_VIV)</f>
        <v>0</v>
      </c>
      <c r="H21" s="188">
        <f>E21*G21</f>
        <v>0</v>
      </c>
      <c r="I21" s="225" t="e">
        <f t="shared" si="3"/>
        <v>#DIV/0!</v>
      </c>
      <c r="J21" s="525"/>
      <c r="K21" s="515"/>
    </row>
    <row r="22" spans="1:12" ht="20.100000000000001" customHeight="1">
      <c r="A22" s="207">
        <f>'P1'!A15</f>
        <v>2</v>
      </c>
      <c r="B22" s="683" t="str">
        <f t="shared" si="0"/>
        <v>Excavación de Cimientos</v>
      </c>
      <c r="C22" s="684"/>
      <c r="D22" s="223" t="str">
        <f>IFERROR(VLOOKUP(A22,Tabla_Datos,3,FALSE),"")</f>
        <v>m3</v>
      </c>
      <c r="E22" s="316">
        <f>IFERROR(VLOOKUP(A22,Tabla_Datos,HLOOKUP($D$17,'Datos-Generales'!$23:$24,2,0),FALSE),0)</f>
        <v>12.65</v>
      </c>
      <c r="F22" s="224">
        <f t="shared" si="2"/>
        <v>0</v>
      </c>
      <c r="G22" s="188">
        <f t="shared" si="4"/>
        <v>0</v>
      </c>
      <c r="H22" s="188">
        <f t="shared" ref="H22:H31" si="5">E22*G22</f>
        <v>0</v>
      </c>
      <c r="I22" s="225" t="e">
        <f t="shared" si="3"/>
        <v>#DIV/0!</v>
      </c>
      <c r="J22" s="525"/>
    </row>
    <row r="23" spans="1:12" ht="20.100000000000001" customHeight="1">
      <c r="A23" s="207">
        <f>'P1'!A16</f>
        <v>3</v>
      </c>
      <c r="B23" s="683" t="str">
        <f t="shared" si="0"/>
        <v>Relleno Bajo Contrapiso esp 15 cm</v>
      </c>
      <c r="C23" s="684"/>
      <c r="D23" s="223" t="str">
        <f t="shared" si="1"/>
        <v>m3</v>
      </c>
      <c r="E23" s="316">
        <f>IFERROR(VLOOKUP(A23,Tabla_Datos,HLOOKUP($D$17,'Datos-Generales'!$23:$24,2,0),FALSE),0)</f>
        <v>7.68</v>
      </c>
      <c r="F23" s="224">
        <f t="shared" si="2"/>
        <v>0</v>
      </c>
      <c r="G23" s="188">
        <f t="shared" si="4"/>
        <v>0</v>
      </c>
      <c r="H23" s="188">
        <f t="shared" si="5"/>
        <v>0</v>
      </c>
      <c r="I23" s="225" t="e">
        <f t="shared" si="3"/>
        <v>#DIV/0!</v>
      </c>
      <c r="J23" s="525"/>
    </row>
    <row r="24" spans="1:12" ht="20.100000000000001" customHeight="1">
      <c r="A24" s="207">
        <f>'P1'!A17</f>
        <v>4</v>
      </c>
      <c r="B24" s="683" t="str">
        <f t="shared" si="0"/>
        <v>Hormigón de limpieza</v>
      </c>
      <c r="C24" s="684"/>
      <c r="D24" s="223" t="str">
        <f t="shared" si="1"/>
        <v>m2</v>
      </c>
      <c r="E24" s="316">
        <f>IFERROR(VLOOKUP(A24,Tabla_Datos,HLOOKUP($D$17,'Datos-Generales'!$23:$24,2,0),FALSE),0)</f>
        <v>1.8</v>
      </c>
      <c r="F24" s="224">
        <f t="shared" si="2"/>
        <v>0</v>
      </c>
      <c r="G24" s="188">
        <f t="shared" si="4"/>
        <v>0</v>
      </c>
      <c r="H24" s="188">
        <f t="shared" si="5"/>
        <v>0</v>
      </c>
      <c r="I24" s="225" t="e">
        <f t="shared" si="3"/>
        <v>#DIV/0!</v>
      </c>
      <c r="J24" s="525"/>
    </row>
    <row r="25" spans="1:12" ht="20.100000000000001" customHeight="1">
      <c r="A25" s="207">
        <f>'P1'!A18</f>
        <v>5</v>
      </c>
      <c r="B25" s="683" t="str">
        <f t="shared" ref="B25:B30" si="6">IFERROR(VLOOKUP(A25,Tabla_Datos,2,FALSE),"")</f>
        <v>Cimiento Ciclópeo H 13</v>
      </c>
      <c r="C25" s="684"/>
      <c r="D25" s="223" t="str">
        <f t="shared" si="1"/>
        <v>m3</v>
      </c>
      <c r="E25" s="316">
        <f>IFERROR(VLOOKUP(A25,Tabla_Datos,HLOOKUP($D$17,'Datos-Generales'!$23:$24,2,0),FALSE),0)</f>
        <v>11.49</v>
      </c>
      <c r="F25" s="224">
        <f t="shared" si="2"/>
        <v>0</v>
      </c>
      <c r="G25" s="188">
        <f t="shared" si="4"/>
        <v>0</v>
      </c>
      <c r="H25" s="188">
        <f t="shared" si="5"/>
        <v>0</v>
      </c>
      <c r="I25" s="225" t="e">
        <f t="shared" si="3"/>
        <v>#DIV/0!</v>
      </c>
      <c r="J25" s="525"/>
    </row>
    <row r="26" spans="1:12" ht="20.100000000000001" customHeight="1">
      <c r="A26" s="207">
        <f>'P1'!A19</f>
        <v>6</v>
      </c>
      <c r="B26" s="683" t="str">
        <f t="shared" si="6"/>
        <v>Dado Fundación  h=15cm</v>
      </c>
      <c r="C26" s="684"/>
      <c r="D26" s="223" t="str">
        <f t="shared" si="1"/>
        <v>m3</v>
      </c>
      <c r="E26" s="316">
        <f>IFERROR(VLOOKUP(A26,Tabla_Datos,HLOOKUP($D$17,'Datos-Generales'!$23:$24,2,0),FALSE),0)</f>
        <v>1.02</v>
      </c>
      <c r="F26" s="224">
        <f t="shared" si="2"/>
        <v>0</v>
      </c>
      <c r="G26" s="188">
        <f t="shared" si="4"/>
        <v>0</v>
      </c>
      <c r="H26" s="188">
        <f t="shared" si="5"/>
        <v>0</v>
      </c>
      <c r="I26" s="225" t="e">
        <f t="shared" si="3"/>
        <v>#DIV/0!</v>
      </c>
      <c r="J26" s="525"/>
    </row>
    <row r="27" spans="1:12" ht="20.100000000000001" customHeight="1">
      <c r="A27" s="207">
        <f>'P1'!A20</f>
        <v>7</v>
      </c>
      <c r="B27" s="683" t="str">
        <f t="shared" si="6"/>
        <v>Vigas de Encadenado Inferior - Fundación  H 17</v>
      </c>
      <c r="C27" s="684"/>
      <c r="D27" s="223" t="str">
        <f t="shared" si="1"/>
        <v>m3</v>
      </c>
      <c r="E27" s="316">
        <f>IFERROR(VLOOKUP(A27,Tabla_Datos,HLOOKUP($D$17,'Datos-Generales'!$23:$24,2,0),FALSE),0)</f>
        <v>1.94</v>
      </c>
      <c r="F27" s="224">
        <f t="shared" si="2"/>
        <v>0</v>
      </c>
      <c r="G27" s="188">
        <f t="shared" si="4"/>
        <v>0</v>
      </c>
      <c r="H27" s="188">
        <f t="shared" si="5"/>
        <v>0</v>
      </c>
      <c r="I27" s="225" t="e">
        <f t="shared" si="3"/>
        <v>#DIV/0!</v>
      </c>
      <c r="J27" s="525"/>
      <c r="L27" s="515"/>
    </row>
    <row r="28" spans="1:12" ht="20.100000000000001" customHeight="1">
      <c r="A28" s="207">
        <f>'P1'!A21</f>
        <v>8</v>
      </c>
      <c r="B28" s="683" t="str">
        <f t="shared" si="6"/>
        <v>Columna de Encadenado (incluye tronco de columna)</v>
      </c>
      <c r="C28" s="684"/>
      <c r="D28" s="223" t="str">
        <f t="shared" si="1"/>
        <v>m3</v>
      </c>
      <c r="E28" s="316">
        <f>IFERROR(VLOOKUP(A28,Tabla_Datos,HLOOKUP($D$17,'Datos-Generales'!$23:$24,2,0),FALSE),0)</f>
        <v>3.18</v>
      </c>
      <c r="F28" s="224">
        <f t="shared" si="2"/>
        <v>0</v>
      </c>
      <c r="G28" s="188">
        <f t="shared" si="4"/>
        <v>0</v>
      </c>
      <c r="H28" s="188">
        <f t="shared" si="5"/>
        <v>0</v>
      </c>
      <c r="I28" s="225" t="e">
        <f t="shared" si="3"/>
        <v>#DIV/0!</v>
      </c>
      <c r="J28" s="525"/>
      <c r="K28" s="547"/>
      <c r="L28" s="515"/>
    </row>
    <row r="29" spans="1:12" ht="20.100000000000001" customHeight="1">
      <c r="A29" s="207">
        <f>'P1'!A22</f>
        <v>9</v>
      </c>
      <c r="B29" s="683" t="str">
        <f t="shared" si="6"/>
        <v>Vigas de Encadenado Superior, Dintel y de Carga</v>
      </c>
      <c r="C29" s="684"/>
      <c r="D29" s="223" t="str">
        <f t="shared" si="1"/>
        <v>m3</v>
      </c>
      <c r="E29" s="316">
        <f>IFERROR(VLOOKUP(A29,Tabla_Datos,HLOOKUP($D$17,'Datos-Generales'!$23:$24,2,0),FALSE),0)</f>
        <v>2.25</v>
      </c>
      <c r="F29" s="224">
        <f t="shared" si="2"/>
        <v>0</v>
      </c>
      <c r="G29" s="188">
        <f t="shared" si="4"/>
        <v>0</v>
      </c>
      <c r="H29" s="188">
        <f t="shared" si="5"/>
        <v>0</v>
      </c>
      <c r="I29" s="225" t="e">
        <f t="shared" si="3"/>
        <v>#DIV/0!</v>
      </c>
      <c r="J29" s="525"/>
    </row>
    <row r="30" spans="1:12" ht="20.100000000000001" customHeight="1">
      <c r="A30" s="207">
        <f>'P1'!A23</f>
        <v>10</v>
      </c>
      <c r="B30" s="683" t="str">
        <f t="shared" si="6"/>
        <v>Losa de Hormigón Armado</v>
      </c>
      <c r="C30" s="684"/>
      <c r="D30" s="223" t="str">
        <f t="shared" si="1"/>
        <v>m3</v>
      </c>
      <c r="E30" s="316">
        <f>IFERROR(VLOOKUP(A30,Tabla_Datos,HLOOKUP($D$17,'Datos-Generales'!$23:$24,2,0),FALSE),0)</f>
        <v>2.77</v>
      </c>
      <c r="F30" s="224">
        <f t="shared" si="2"/>
        <v>0</v>
      </c>
      <c r="G30" s="188">
        <f t="shared" si="4"/>
        <v>0</v>
      </c>
      <c r="H30" s="188">
        <f t="shared" si="5"/>
        <v>0</v>
      </c>
      <c r="I30" s="225" t="e">
        <f t="shared" si="3"/>
        <v>#DIV/0!</v>
      </c>
      <c r="J30" s="525"/>
    </row>
    <row r="31" spans="1:12" ht="20.100000000000001" customHeight="1">
      <c r="A31" s="207">
        <f>'P1'!A24</f>
        <v>11</v>
      </c>
      <c r="B31" s="683" t="str">
        <f t="shared" ref="B31:B44" si="7">IFERROR(VLOOKUP(A31,Tabla_Datos,2,FALSE),"")</f>
        <v>Tanque de Reserva (incluido cierre base tanque)</v>
      </c>
      <c r="C31" s="684"/>
      <c r="D31" s="223" t="str">
        <f t="shared" si="1"/>
        <v>gl.</v>
      </c>
      <c r="E31" s="316">
        <f>IFERROR(VLOOKUP(A31,Tabla_Datos,HLOOKUP($D$17,'Datos-Generales'!$23:$24,2,0),FALSE),0)</f>
        <v>1</v>
      </c>
      <c r="F31" s="224">
        <f t="shared" si="2"/>
        <v>0</v>
      </c>
      <c r="G31" s="188">
        <f t="shared" si="4"/>
        <v>0</v>
      </c>
      <c r="H31" s="188">
        <f t="shared" si="5"/>
        <v>0</v>
      </c>
      <c r="I31" s="225" t="e">
        <f t="shared" si="3"/>
        <v>#DIV/0!</v>
      </c>
      <c r="J31" s="525"/>
    </row>
    <row r="32" spans="1:12" ht="20.100000000000001" customHeight="1">
      <c r="A32" s="207">
        <f>'P1'!A25</f>
        <v>12</v>
      </c>
      <c r="B32" s="683" t="str">
        <f t="shared" si="7"/>
        <v>Capa aisladora horizontal  18cm</v>
      </c>
      <c r="C32" s="684"/>
      <c r="D32" s="223" t="str">
        <f t="shared" si="1"/>
        <v>m2</v>
      </c>
      <c r="E32" s="316">
        <f>IFERROR(VLOOKUP(A32,Tabla_Datos,HLOOKUP($D$17,'Datos-Generales'!$23:$24,2,0),FALSE),0)</f>
        <v>7.2</v>
      </c>
      <c r="F32" s="224">
        <f t="shared" si="2"/>
        <v>0</v>
      </c>
      <c r="G32" s="188">
        <f t="shared" si="4"/>
        <v>0</v>
      </c>
      <c r="H32" s="188">
        <f t="shared" ref="H32:H61" si="8">E32*G32</f>
        <v>0</v>
      </c>
      <c r="I32" s="225" t="e">
        <f t="shared" si="3"/>
        <v>#DIV/0!</v>
      </c>
      <c r="J32" s="525"/>
    </row>
    <row r="33" spans="1:12" ht="20.100000000000001" customHeight="1">
      <c r="A33" s="207">
        <f>'P1'!A26</f>
        <v>13</v>
      </c>
      <c r="B33" s="683" t="str">
        <f t="shared" si="7"/>
        <v xml:space="preserve">Mampostería Ladrillón Cerámico Macizo (soga) </v>
      </c>
      <c r="C33" s="684"/>
      <c r="D33" s="223" t="str">
        <f t="shared" si="1"/>
        <v>m2</v>
      </c>
      <c r="E33" s="316">
        <f>IFERROR(VLOOKUP(A33,Tabla_Datos,HLOOKUP($D$17,'Datos-Generales'!$23:$24,2,0),FALSE),0)</f>
        <v>85.4</v>
      </c>
      <c r="F33" s="224">
        <f t="shared" si="2"/>
        <v>0</v>
      </c>
      <c r="G33" s="188">
        <f t="shared" si="4"/>
        <v>0</v>
      </c>
      <c r="H33" s="188">
        <f t="shared" si="8"/>
        <v>0</v>
      </c>
      <c r="I33" s="225" t="e">
        <f t="shared" si="3"/>
        <v>#DIV/0!</v>
      </c>
      <c r="J33" s="525"/>
    </row>
    <row r="34" spans="1:12" ht="30" customHeight="1">
      <c r="A34" s="207">
        <f>'P1'!A27</f>
        <v>14</v>
      </c>
      <c r="B34" s="683" t="str">
        <f t="shared" si="7"/>
        <v>Tabique  Liviano  tipo Durlock ( con placa de yeso de 12,5 mm para sectores húmedos)</v>
      </c>
      <c r="C34" s="684"/>
      <c r="D34" s="223" t="str">
        <f t="shared" si="1"/>
        <v>m2</v>
      </c>
      <c r="E34" s="316">
        <f>IFERROR(VLOOKUP(A34,Tabla_Datos,HLOOKUP($D$17,'Datos-Generales'!$23:$24,2,0),FALSE),0)</f>
        <v>4.83</v>
      </c>
      <c r="F34" s="224">
        <f t="shared" si="2"/>
        <v>0</v>
      </c>
      <c r="G34" s="188">
        <f t="shared" si="4"/>
        <v>0</v>
      </c>
      <c r="H34" s="188">
        <f t="shared" si="8"/>
        <v>0</v>
      </c>
      <c r="I34" s="225" t="e">
        <f t="shared" si="3"/>
        <v>#DIV/0!</v>
      </c>
      <c r="J34" s="525"/>
      <c r="L34" s="515"/>
    </row>
    <row r="35" spans="1:12" ht="30" customHeight="1">
      <c r="A35" s="207">
        <f>'P1'!A28</f>
        <v>15</v>
      </c>
      <c r="B35" s="683" t="str">
        <f t="shared" si="7"/>
        <v>Techo de Madera (rollizo Ø 16cm, machimbre 3/4", pintura asfáltica, polietileno de 200 micrones, barniz protector insecticida )</v>
      </c>
      <c r="C35" s="684"/>
      <c r="D35" s="223" t="str">
        <f t="shared" si="1"/>
        <v>m2</v>
      </c>
      <c r="E35" s="316">
        <f>IFERROR(VLOOKUP(A35,Tabla_Datos,HLOOKUP($D$17,'Datos-Generales'!$23:$24,2,0),FALSE),0)</f>
        <v>23.13</v>
      </c>
      <c r="F35" s="224">
        <f t="shared" si="2"/>
        <v>0</v>
      </c>
      <c r="G35" s="188">
        <f t="shared" si="4"/>
        <v>0</v>
      </c>
      <c r="H35" s="188">
        <f t="shared" si="8"/>
        <v>0</v>
      </c>
      <c r="I35" s="225" t="e">
        <f t="shared" si="3"/>
        <v>#DIV/0!</v>
      </c>
      <c r="J35" s="525"/>
      <c r="L35" s="515"/>
    </row>
    <row r="36" spans="1:12" ht="20.100000000000001" customHeight="1">
      <c r="A36" s="207">
        <f>'P1'!A29</f>
        <v>16</v>
      </c>
      <c r="B36" s="683" t="str">
        <f t="shared" si="7"/>
        <v>Cubierta de Techo Aislación Térmica e Hidráulica</v>
      </c>
      <c r="C36" s="684"/>
      <c r="D36" s="223" t="str">
        <f t="shared" si="1"/>
        <v>m2</v>
      </c>
      <c r="E36" s="316">
        <f>IFERROR(VLOOKUP(A36,Tabla_Datos,HLOOKUP($D$17,'Datos-Generales'!$23:$24,2,0),FALSE),0)</f>
        <v>61.92</v>
      </c>
      <c r="F36" s="224">
        <f t="shared" si="2"/>
        <v>0</v>
      </c>
      <c r="G36" s="188">
        <f t="shared" si="4"/>
        <v>0</v>
      </c>
      <c r="H36" s="188">
        <f t="shared" si="8"/>
        <v>0</v>
      </c>
      <c r="I36" s="225" t="e">
        <f t="shared" si="3"/>
        <v>#DIV/0!</v>
      </c>
      <c r="J36" s="525"/>
      <c r="L36" s="515"/>
    </row>
    <row r="37" spans="1:12" ht="20.100000000000001" customHeight="1">
      <c r="A37" s="207">
        <f>'P1'!A30</f>
        <v>17</v>
      </c>
      <c r="B37" s="683" t="str">
        <f t="shared" si="7"/>
        <v>Contrapiso  Interior</v>
      </c>
      <c r="C37" s="684"/>
      <c r="D37" s="223" t="str">
        <f t="shared" si="1"/>
        <v>m2</v>
      </c>
      <c r="E37" s="316">
        <f>IFERROR(VLOOKUP(A37,Tabla_Datos,HLOOKUP($D$17,'Datos-Generales'!$23:$24,2,0),FALSE),0)</f>
        <v>51.38</v>
      </c>
      <c r="F37" s="224">
        <f t="shared" si="2"/>
        <v>0</v>
      </c>
      <c r="G37" s="188">
        <f t="shared" si="4"/>
        <v>0</v>
      </c>
      <c r="H37" s="188">
        <f t="shared" si="8"/>
        <v>0</v>
      </c>
      <c r="I37" s="225" t="e">
        <f t="shared" si="3"/>
        <v>#DIV/0!</v>
      </c>
      <c r="J37" s="525"/>
      <c r="L37" s="515"/>
    </row>
    <row r="38" spans="1:12" ht="20.100000000000001" customHeight="1">
      <c r="A38" s="207">
        <f>'P1'!A31</f>
        <v>18</v>
      </c>
      <c r="B38" s="683" t="str">
        <f t="shared" si="7"/>
        <v>Carpeta bajo Cerámico e=4cm</v>
      </c>
      <c r="C38" s="684"/>
      <c r="D38" s="223" t="str">
        <f t="shared" si="1"/>
        <v>m2</v>
      </c>
      <c r="E38" s="316">
        <f>IFERROR(VLOOKUP(A38,Tabla_Datos,HLOOKUP($D$17,'Datos-Generales'!$23:$24,2,0),FALSE),0)</f>
        <v>51.38</v>
      </c>
      <c r="F38" s="224">
        <f t="shared" si="2"/>
        <v>0</v>
      </c>
      <c r="G38" s="188">
        <f t="shared" si="4"/>
        <v>0</v>
      </c>
      <c r="H38" s="188">
        <f t="shared" si="8"/>
        <v>0</v>
      </c>
      <c r="I38" s="225" t="e">
        <f t="shared" si="3"/>
        <v>#DIV/0!</v>
      </c>
      <c r="J38" s="525"/>
      <c r="L38" s="515"/>
    </row>
    <row r="39" spans="1:12" ht="20.100000000000001" customHeight="1">
      <c r="A39" s="207">
        <f>'P1'!A32</f>
        <v>19</v>
      </c>
      <c r="B39" s="683" t="str">
        <f t="shared" si="7"/>
        <v>Piso baldosa cerámica (incluido umbrales)</v>
      </c>
      <c r="C39" s="684"/>
      <c r="D39" s="223" t="str">
        <f t="shared" si="1"/>
        <v>m2</v>
      </c>
      <c r="E39" s="316">
        <f>IFERROR(VLOOKUP(A39,Tabla_Datos,HLOOKUP($D$17,'Datos-Generales'!$23:$24,2,0),FALSE),0)</f>
        <v>51.38</v>
      </c>
      <c r="F39" s="224">
        <f t="shared" si="2"/>
        <v>0</v>
      </c>
      <c r="G39" s="188">
        <f t="shared" si="4"/>
        <v>0</v>
      </c>
      <c r="H39" s="188">
        <f t="shared" si="8"/>
        <v>0</v>
      </c>
      <c r="I39" s="225" t="e">
        <f t="shared" si="3"/>
        <v>#DIV/0!</v>
      </c>
      <c r="J39" s="525"/>
      <c r="L39" s="515"/>
    </row>
    <row r="40" spans="1:12" ht="20.100000000000001" customHeight="1">
      <c r="A40" s="207">
        <f>'P1'!A33</f>
        <v>20</v>
      </c>
      <c r="B40" s="683" t="str">
        <f t="shared" si="7"/>
        <v>Contrapisos de Veredín perimetral, vereda de acceso y galería</v>
      </c>
      <c r="C40" s="684"/>
      <c r="D40" s="223" t="str">
        <f t="shared" si="1"/>
        <v>m2</v>
      </c>
      <c r="E40" s="316">
        <f>IFERROR(VLOOKUP(A40,Tabla_Datos,HLOOKUP($D$17,'Datos-Generales'!$23:$24,2,0),FALSE),0)</f>
        <v>54.54</v>
      </c>
      <c r="F40" s="224">
        <f>IFERROR(VLOOKUP(A40,Tabla_Analisis_Precio,7,FALSE),0)</f>
        <v>0</v>
      </c>
      <c r="G40" s="188">
        <f t="shared" si="4"/>
        <v>0</v>
      </c>
      <c r="H40" s="188">
        <f t="shared" si="8"/>
        <v>0</v>
      </c>
      <c r="I40" s="225" t="e">
        <f t="shared" si="3"/>
        <v>#DIV/0!</v>
      </c>
      <c r="J40" s="525"/>
      <c r="L40" s="515"/>
    </row>
    <row r="41" spans="1:12" ht="20.100000000000001" customHeight="1">
      <c r="A41" s="207">
        <f>'P1'!A34</f>
        <v>21</v>
      </c>
      <c r="B41" s="683" t="str">
        <f t="shared" si="7"/>
        <v>Zócalo cerámico - esp.= 7cm</v>
      </c>
      <c r="C41" s="684"/>
      <c r="D41" s="223" t="str">
        <f t="shared" si="1"/>
        <v>m2</v>
      </c>
      <c r="E41" s="316">
        <f>IFERROR(VLOOKUP(A41,Tabla_Datos,HLOOKUP($D$17,'Datos-Generales'!$23:$24,2,0),FALSE),0)</f>
        <v>45.34</v>
      </c>
      <c r="F41" s="224">
        <f t="shared" si="2"/>
        <v>0</v>
      </c>
      <c r="G41" s="188">
        <f t="shared" si="4"/>
        <v>0</v>
      </c>
      <c r="H41" s="188">
        <f t="shared" si="8"/>
        <v>0</v>
      </c>
      <c r="I41" s="225" t="e">
        <f t="shared" si="3"/>
        <v>#DIV/0!</v>
      </c>
      <c r="J41" s="525"/>
      <c r="L41" s="515"/>
    </row>
    <row r="42" spans="1:12" ht="20.100000000000001" customHeight="1">
      <c r="A42" s="207">
        <f>'P1'!A35</f>
        <v>22</v>
      </c>
      <c r="B42" s="683" t="str">
        <f t="shared" si="7"/>
        <v>Carpinterías metálica, aluminio y madera</v>
      </c>
      <c r="C42" s="684"/>
      <c r="D42" s="223" t="str">
        <f t="shared" si="1"/>
        <v>gl</v>
      </c>
      <c r="E42" s="316">
        <f>IFERROR(VLOOKUP(A42,Tabla_Datos,HLOOKUP($D$17,'Datos-Generales'!$23:$24,2,0),FALSE),0)</f>
        <v>1</v>
      </c>
      <c r="F42" s="224">
        <f t="shared" si="2"/>
        <v>0</v>
      </c>
      <c r="G42" s="188">
        <f t="shared" si="4"/>
        <v>0</v>
      </c>
      <c r="H42" s="188">
        <f t="shared" si="8"/>
        <v>0</v>
      </c>
      <c r="I42" s="225" t="e">
        <f t="shared" si="3"/>
        <v>#DIV/0!</v>
      </c>
      <c r="J42" s="525"/>
      <c r="L42" s="515"/>
    </row>
    <row r="43" spans="1:12" ht="20.100000000000001" customHeight="1">
      <c r="A43" s="207">
        <f>'P1'!A36</f>
        <v>23</v>
      </c>
      <c r="B43" s="683" t="str">
        <f t="shared" si="7"/>
        <v>Jaharro b/ revestimiento cerámico</v>
      </c>
      <c r="C43" s="684"/>
      <c r="D43" s="223" t="str">
        <f t="shared" si="1"/>
        <v>m2</v>
      </c>
      <c r="E43" s="316">
        <f>IFERROR(VLOOKUP(A43,Tabla_Datos,HLOOKUP($D$17,'Datos-Generales'!$23:$24,2,0),FALSE),0)</f>
        <v>15.3</v>
      </c>
      <c r="F43" s="224">
        <f t="shared" si="2"/>
        <v>0</v>
      </c>
      <c r="G43" s="188">
        <f t="shared" si="4"/>
        <v>0</v>
      </c>
      <c r="H43" s="188">
        <f t="shared" si="8"/>
        <v>0</v>
      </c>
      <c r="I43" s="225" t="e">
        <f t="shared" si="3"/>
        <v>#DIV/0!</v>
      </c>
      <c r="J43" s="525"/>
      <c r="L43" s="515"/>
    </row>
    <row r="44" spans="1:12" ht="20.100000000000001" customHeight="1">
      <c r="A44" s="207">
        <f>'P1'!A37</f>
        <v>24</v>
      </c>
      <c r="B44" s="683" t="str">
        <f t="shared" si="7"/>
        <v>Jaharro y Enlucido a la cal (interior)</v>
      </c>
      <c r="C44" s="684"/>
      <c r="D44" s="223" t="str">
        <f t="shared" si="1"/>
        <v>m2</v>
      </c>
      <c r="E44" s="316">
        <f>IFERROR(VLOOKUP(A44,Tabla_Datos,HLOOKUP($D$17,'Datos-Generales'!$23:$24,2,0),FALSE),0)</f>
        <v>118.89</v>
      </c>
      <c r="F44" s="224">
        <f t="shared" si="2"/>
        <v>0</v>
      </c>
      <c r="G44" s="188">
        <f t="shared" ref="G44:G61" si="9">PrecioUnitario(F44,GG_Porcentaje,Beneficio,Ingresos_Brutos,IVA_VIV)</f>
        <v>0</v>
      </c>
      <c r="H44" s="188">
        <f t="shared" si="8"/>
        <v>0</v>
      </c>
      <c r="I44" s="225" t="e">
        <f t="shared" si="3"/>
        <v>#DIV/0!</v>
      </c>
      <c r="J44" s="525"/>
      <c r="L44" s="515"/>
    </row>
    <row r="45" spans="1:12" ht="20.100000000000001" customHeight="1">
      <c r="A45" s="207">
        <f>'P1'!A38</f>
        <v>25</v>
      </c>
      <c r="B45" s="683" t="str">
        <f t="shared" ref="B45:B60" si="10">IFERROR(VLOOKUP(A45,Tabla_Datos,2,FALSE),"")</f>
        <v>Revestimiento cerámico</v>
      </c>
      <c r="C45" s="684"/>
      <c r="D45" s="223" t="str">
        <f t="shared" ref="D45:D60" si="11">IFERROR(VLOOKUP(A45,Tabla_Datos,3,FALSE),"")</f>
        <v>m2</v>
      </c>
      <c r="E45" s="316">
        <f>IFERROR(VLOOKUP(A45,Tabla_Datos,HLOOKUP($D$17,'Datos-Generales'!$23:$24,2,0),FALSE),0)</f>
        <v>15.3</v>
      </c>
      <c r="F45" s="224">
        <f t="shared" si="2"/>
        <v>0</v>
      </c>
      <c r="G45" s="188">
        <f t="shared" si="9"/>
        <v>0</v>
      </c>
      <c r="H45" s="188">
        <f t="shared" si="8"/>
        <v>0</v>
      </c>
      <c r="I45" s="225" t="e">
        <f t="shared" si="3"/>
        <v>#DIV/0!</v>
      </c>
      <c r="J45" s="525"/>
      <c r="L45" s="515"/>
    </row>
    <row r="46" spans="1:12" ht="20.100000000000001" customHeight="1">
      <c r="A46" s="207">
        <f>'P1'!A39</f>
        <v>26</v>
      </c>
      <c r="B46" s="683" t="str">
        <f t="shared" si="10"/>
        <v>Salpicado Plástico Incluido Jaharro</v>
      </c>
      <c r="C46" s="684"/>
      <c r="D46" s="223" t="str">
        <f t="shared" si="11"/>
        <v>m2</v>
      </c>
      <c r="E46" s="316">
        <f>IFERROR(VLOOKUP(A46,Tabla_Datos,HLOOKUP($D$17,'Datos-Generales'!$23:$24,2,0),FALSE),0)</f>
        <v>118.06</v>
      </c>
      <c r="F46" s="224">
        <f t="shared" si="2"/>
        <v>0</v>
      </c>
      <c r="G46" s="188">
        <f t="shared" si="9"/>
        <v>0</v>
      </c>
      <c r="H46" s="188">
        <f t="shared" si="8"/>
        <v>0</v>
      </c>
      <c r="I46" s="225" t="e">
        <f t="shared" si="3"/>
        <v>#DIV/0!</v>
      </c>
      <c r="J46" s="525"/>
      <c r="L46" s="515"/>
    </row>
    <row r="47" spans="1:12" ht="20.100000000000001" customHeight="1">
      <c r="A47" s="207">
        <f>'P1'!A40</f>
        <v>27</v>
      </c>
      <c r="B47" s="683" t="str">
        <f>IFERROR(VLOOKUP(A47,Tabla_Datos,2,FALSE),"")</f>
        <v>Cielorraso aplicado a la cal</v>
      </c>
      <c r="C47" s="684"/>
      <c r="D47" s="223" t="str">
        <f>IFERROR(VLOOKUP(A47,Tabla_Datos,3,FALSE),"")</f>
        <v>m2</v>
      </c>
      <c r="E47" s="316">
        <f>IFERROR(VLOOKUP(A47,Tabla_Datos,HLOOKUP($D$17,'Datos-Generales'!$23:$24,2,0),FALSE),0)</f>
        <v>29.34</v>
      </c>
      <c r="F47" s="224">
        <f t="shared" si="2"/>
        <v>0</v>
      </c>
      <c r="G47" s="188">
        <f t="shared" si="9"/>
        <v>0</v>
      </c>
      <c r="H47" s="188">
        <f t="shared" si="8"/>
        <v>0</v>
      </c>
      <c r="I47" s="225" t="e">
        <f t="shared" si="3"/>
        <v>#DIV/0!</v>
      </c>
      <c r="J47" s="525"/>
      <c r="L47" s="515"/>
    </row>
    <row r="48" spans="1:12" ht="20.100000000000001" customHeight="1">
      <c r="A48" s="207">
        <f>'P1'!A41</f>
        <v>28</v>
      </c>
      <c r="B48" s="683" t="str">
        <f t="shared" si="10"/>
        <v>Mesadas, campana y ventilaciones (incluida mesada exterior)</v>
      </c>
      <c r="C48" s="684"/>
      <c r="D48" s="223" t="str">
        <f t="shared" si="11"/>
        <v>gl</v>
      </c>
      <c r="E48" s="316">
        <f>IFERROR(VLOOKUP(A48,Tabla_Datos,HLOOKUP($D$17,'Datos-Generales'!$23:$24,2,0),FALSE),0)</f>
        <v>1</v>
      </c>
      <c r="F48" s="224">
        <f t="shared" si="2"/>
        <v>0</v>
      </c>
      <c r="G48" s="188">
        <f t="shared" si="9"/>
        <v>0</v>
      </c>
      <c r="H48" s="188">
        <f t="shared" si="8"/>
        <v>0</v>
      </c>
      <c r="I48" s="225" t="e">
        <f t="shared" si="3"/>
        <v>#DIV/0!</v>
      </c>
      <c r="J48" s="525"/>
      <c r="L48" s="515"/>
    </row>
    <row r="49" spans="1:13" ht="20.100000000000001" customHeight="1">
      <c r="A49" s="207">
        <f>'P1'!A42</f>
        <v>29</v>
      </c>
      <c r="B49" s="683" t="str">
        <f t="shared" si="10"/>
        <v>Antepechos de H° Armado con goterón bajo nariz de 2cm</v>
      </c>
      <c r="C49" s="684"/>
      <c r="D49" s="223" t="str">
        <f t="shared" si="11"/>
        <v>ml</v>
      </c>
      <c r="E49" s="316">
        <f>IFERROR(VLOOKUP(A49,Tabla_Datos,HLOOKUP($D$17,'Datos-Generales'!$23:$24,2,0),FALSE),0)</f>
        <v>4.5</v>
      </c>
      <c r="F49" s="224">
        <f t="shared" si="2"/>
        <v>0</v>
      </c>
      <c r="G49" s="188">
        <f t="shared" si="9"/>
        <v>0</v>
      </c>
      <c r="H49" s="188">
        <f t="shared" si="8"/>
        <v>0</v>
      </c>
      <c r="I49" s="225" t="e">
        <f t="shared" si="3"/>
        <v>#DIV/0!</v>
      </c>
      <c r="J49" s="525"/>
      <c r="L49" s="515"/>
    </row>
    <row r="50" spans="1:13" ht="20.100000000000001" customHeight="1">
      <c r="A50" s="207">
        <f>'P1'!A43</f>
        <v>30</v>
      </c>
      <c r="B50" s="683" t="str">
        <f t="shared" si="10"/>
        <v>Esmalte sintético sobre carpintería metálica</v>
      </c>
      <c r="C50" s="684"/>
      <c r="D50" s="223" t="str">
        <f t="shared" si="11"/>
        <v>m2</v>
      </c>
      <c r="E50" s="316">
        <f>IFERROR(VLOOKUP(A50,Tabla_Datos,HLOOKUP($D$17,'Datos-Generales'!$23:$24,2,0),FALSE),0)</f>
        <v>16.170000000000002</v>
      </c>
      <c r="F50" s="224">
        <f t="shared" si="2"/>
        <v>0</v>
      </c>
      <c r="G50" s="188">
        <f t="shared" si="9"/>
        <v>0</v>
      </c>
      <c r="H50" s="188">
        <f t="shared" si="8"/>
        <v>0</v>
      </c>
      <c r="I50" s="225" t="e">
        <f t="shared" si="3"/>
        <v>#DIV/0!</v>
      </c>
      <c r="J50" s="525"/>
      <c r="L50" s="515"/>
    </row>
    <row r="51" spans="1:13" ht="20.100000000000001" customHeight="1">
      <c r="A51" s="207">
        <f>'P1'!A44</f>
        <v>31</v>
      </c>
      <c r="B51" s="683" t="str">
        <f t="shared" si="10"/>
        <v>Esmalte sintético sobre carpintería madera</v>
      </c>
      <c r="C51" s="684"/>
      <c r="D51" s="223" t="str">
        <f t="shared" si="11"/>
        <v>m2</v>
      </c>
      <c r="E51" s="316">
        <f>IFERROR(VLOOKUP(A51,Tabla_Datos,HLOOKUP($D$17,'Datos-Generales'!$23:$24,2,0),FALSE),0)</f>
        <v>13.36</v>
      </c>
      <c r="F51" s="224">
        <f t="shared" si="2"/>
        <v>0</v>
      </c>
      <c r="G51" s="188">
        <f t="shared" si="9"/>
        <v>0</v>
      </c>
      <c r="H51" s="188">
        <f t="shared" si="8"/>
        <v>0</v>
      </c>
      <c r="I51" s="225" t="e">
        <f t="shared" si="3"/>
        <v>#DIV/0!</v>
      </c>
      <c r="J51" s="525"/>
      <c r="L51" s="515"/>
    </row>
    <row r="52" spans="1:13" ht="20.100000000000001" customHeight="1">
      <c r="A52" s="207">
        <f>'P1'!A45</f>
        <v>32</v>
      </c>
      <c r="B52" s="683" t="str">
        <f t="shared" si="10"/>
        <v>Látex muro interior/exterior</v>
      </c>
      <c r="C52" s="684"/>
      <c r="D52" s="223" t="str">
        <f t="shared" si="11"/>
        <v>m2</v>
      </c>
      <c r="E52" s="316">
        <f>IFERROR(VLOOKUP(A52,Tabla_Datos,HLOOKUP($D$17,'Datos-Generales'!$23:$24,2,0),FALSE),0)</f>
        <v>128.55000000000001</v>
      </c>
      <c r="F52" s="224">
        <f t="shared" si="2"/>
        <v>0</v>
      </c>
      <c r="G52" s="188">
        <f t="shared" si="9"/>
        <v>0</v>
      </c>
      <c r="H52" s="188">
        <f t="shared" si="8"/>
        <v>0</v>
      </c>
      <c r="I52" s="225" t="e">
        <f t="shared" si="3"/>
        <v>#DIV/0!</v>
      </c>
      <c r="J52" s="525"/>
      <c r="L52" s="515"/>
    </row>
    <row r="53" spans="1:13" ht="20.100000000000001" customHeight="1">
      <c r="A53" s="207">
        <f>'P1'!A46</f>
        <v>33</v>
      </c>
      <c r="B53" s="683" t="str">
        <f t="shared" si="10"/>
        <v>Pintura látex interior en cielorrasos</v>
      </c>
      <c r="C53" s="684"/>
      <c r="D53" s="223" t="str">
        <f t="shared" si="11"/>
        <v>m2</v>
      </c>
      <c r="E53" s="316">
        <f>IFERROR(VLOOKUP(A53,Tabla_Datos,HLOOKUP($D$17,'Datos-Generales'!$23:$24,2,0),FALSE),0)</f>
        <v>29.34</v>
      </c>
      <c r="F53" s="224">
        <f t="shared" si="2"/>
        <v>0</v>
      </c>
      <c r="G53" s="188">
        <f t="shared" si="9"/>
        <v>0</v>
      </c>
      <c r="H53" s="188">
        <f t="shared" si="8"/>
        <v>0</v>
      </c>
      <c r="I53" s="225" t="e">
        <f t="shared" si="3"/>
        <v>#DIV/0!</v>
      </c>
      <c r="J53" s="525"/>
      <c r="L53" s="515"/>
    </row>
    <row r="54" spans="1:13" ht="20.100000000000001" customHeight="1">
      <c r="A54" s="207">
        <f>'P1'!A47</f>
        <v>34</v>
      </c>
      <c r="B54" s="683" t="str">
        <f t="shared" si="10"/>
        <v>Provisión y colocación de cristal float 3mm</v>
      </c>
      <c r="C54" s="684"/>
      <c r="D54" s="223" t="str">
        <f t="shared" si="11"/>
        <v>m2</v>
      </c>
      <c r="E54" s="316">
        <f>IFERROR(VLOOKUP(A54,Tabla_Datos,HLOOKUP($D$17,'Datos-Generales'!$23:$24,2,0),FALSE),0)</f>
        <v>5.69</v>
      </c>
      <c r="F54" s="224">
        <f t="shared" si="2"/>
        <v>0</v>
      </c>
      <c r="G54" s="188">
        <f t="shared" si="9"/>
        <v>0</v>
      </c>
      <c r="H54" s="188">
        <f t="shared" si="8"/>
        <v>0</v>
      </c>
      <c r="I54" s="225" t="e">
        <f t="shared" si="3"/>
        <v>#DIV/0!</v>
      </c>
      <c r="J54" s="525"/>
      <c r="L54" s="515"/>
    </row>
    <row r="55" spans="1:13" ht="20.100000000000001" customHeight="1">
      <c r="A55" s="207">
        <f>'P1'!A48</f>
        <v>35</v>
      </c>
      <c r="B55" s="683" t="str">
        <f t="shared" si="10"/>
        <v>Provisión y colocación de cristal float 4mm</v>
      </c>
      <c r="C55" s="684"/>
      <c r="D55" s="223" t="str">
        <f t="shared" si="11"/>
        <v>m2</v>
      </c>
      <c r="E55" s="316">
        <f>IFERROR(VLOOKUP(A55,Tabla_Datos,HLOOKUP($D$17,'Datos-Generales'!$23:$24,2,0),FALSE),0)</f>
        <v>3.59</v>
      </c>
      <c r="F55" s="224">
        <f t="shared" si="2"/>
        <v>0</v>
      </c>
      <c r="G55" s="188">
        <f t="shared" si="9"/>
        <v>0</v>
      </c>
      <c r="H55" s="188">
        <f t="shared" si="8"/>
        <v>0</v>
      </c>
      <c r="I55" s="225" t="e">
        <f t="shared" si="3"/>
        <v>#DIV/0!</v>
      </c>
      <c r="J55" s="525"/>
      <c r="L55" s="515"/>
    </row>
    <row r="56" spans="1:13" ht="20.100000000000001" customHeight="1">
      <c r="A56" s="207">
        <f>'P1'!A49</f>
        <v>36</v>
      </c>
      <c r="B56" s="683" t="str">
        <f t="shared" si="10"/>
        <v>Pérgolas (Frente y Fondo)  - Incluye Base de Hormigón Simple H 13</v>
      </c>
      <c r="C56" s="684"/>
      <c r="D56" s="223" t="str">
        <f t="shared" si="11"/>
        <v>gl</v>
      </c>
      <c r="E56" s="316">
        <f>IFERROR(VLOOKUP(A56,Tabla_Datos,HLOOKUP($D$17,'Datos-Generales'!$23:$24,2,0),FALSE),0)</f>
        <v>1</v>
      </c>
      <c r="F56" s="224">
        <f t="shared" si="2"/>
        <v>0</v>
      </c>
      <c r="G56" s="188">
        <f t="shared" si="9"/>
        <v>0</v>
      </c>
      <c r="H56" s="188">
        <f t="shared" si="8"/>
        <v>0</v>
      </c>
      <c r="I56" s="225" t="e">
        <f t="shared" si="3"/>
        <v>#DIV/0!</v>
      </c>
      <c r="J56" s="525"/>
      <c r="L56" s="515"/>
    </row>
    <row r="57" spans="1:13" ht="30" customHeight="1">
      <c r="A57" s="207">
        <f>'P1'!A50</f>
        <v>37</v>
      </c>
      <c r="B57" s="683" t="str">
        <f t="shared" si="10"/>
        <v xml:space="preserve">Instalación sanitaria (incl. cañería base, distrib. AF-AC, artefactos y grifería) </v>
      </c>
      <c r="C57" s="684"/>
      <c r="D57" s="223" t="str">
        <f t="shared" si="11"/>
        <v>gl</v>
      </c>
      <c r="E57" s="316">
        <f>IFERROR(VLOOKUP(A57,Tabla_Datos,HLOOKUP($D$17,'Datos-Generales'!$23:$24,2,0),FALSE),0)</f>
        <v>1</v>
      </c>
      <c r="F57" s="224">
        <f t="shared" si="2"/>
        <v>0</v>
      </c>
      <c r="G57" s="188">
        <f t="shared" si="9"/>
        <v>0</v>
      </c>
      <c r="H57" s="188">
        <f t="shared" si="8"/>
        <v>0</v>
      </c>
      <c r="I57" s="225" t="e">
        <f t="shared" si="3"/>
        <v>#DIV/0!</v>
      </c>
      <c r="J57" s="525"/>
      <c r="L57" s="515"/>
    </row>
    <row r="58" spans="1:13" ht="20.100000000000001" customHeight="1">
      <c r="A58" s="207">
        <f>'P1'!A51</f>
        <v>38</v>
      </c>
      <c r="B58" s="683" t="str">
        <f t="shared" si="10"/>
        <v>Calefón Solar - Termosifónico - Captador por tubo de vacío</v>
      </c>
      <c r="C58" s="684"/>
      <c r="D58" s="223" t="str">
        <f t="shared" si="11"/>
        <v>u</v>
      </c>
      <c r="E58" s="316">
        <f>IFERROR(VLOOKUP(A58,Tabla_Datos,HLOOKUP($D$17,'Datos-Generales'!$23:$24,2,0),FALSE),0)</f>
        <v>1</v>
      </c>
      <c r="F58" s="224">
        <f t="shared" si="2"/>
        <v>0</v>
      </c>
      <c r="G58" s="188">
        <f t="shared" si="9"/>
        <v>0</v>
      </c>
      <c r="H58" s="188">
        <f t="shared" si="8"/>
        <v>0</v>
      </c>
      <c r="I58" s="225" t="e">
        <f t="shared" si="3"/>
        <v>#DIV/0!</v>
      </c>
      <c r="J58" s="525"/>
      <c r="L58" s="515"/>
    </row>
    <row r="59" spans="1:13" ht="20.100000000000001" customHeight="1">
      <c r="A59" s="207">
        <f>'P1'!A52</f>
        <v>39</v>
      </c>
      <c r="B59" s="683" t="str">
        <f t="shared" si="10"/>
        <v>Instalación de Gas (Incl. Cocina 4 hornallas c/horno)</v>
      </c>
      <c r="C59" s="684"/>
      <c r="D59" s="223" t="str">
        <f t="shared" si="11"/>
        <v>gl</v>
      </c>
      <c r="E59" s="316">
        <f>IFERROR(VLOOKUP(A59,Tabla_Datos,HLOOKUP($D$17,'Datos-Generales'!$23:$24,2,0),FALSE),0)</f>
        <v>1</v>
      </c>
      <c r="F59" s="224">
        <f t="shared" si="2"/>
        <v>0</v>
      </c>
      <c r="G59" s="188">
        <f t="shared" si="9"/>
        <v>0</v>
      </c>
      <c r="H59" s="188">
        <f t="shared" si="8"/>
        <v>0</v>
      </c>
      <c r="I59" s="225" t="e">
        <f t="shared" si="3"/>
        <v>#DIV/0!</v>
      </c>
      <c r="J59" s="525"/>
      <c r="L59" s="515"/>
    </row>
    <row r="60" spans="1:13" ht="20.100000000000001" customHeight="1">
      <c r="A60" s="207">
        <f>'P1'!A53</f>
        <v>40</v>
      </c>
      <c r="B60" s="683" t="str">
        <f t="shared" si="10"/>
        <v>Instalación de gas - Gabinete para tubos</v>
      </c>
      <c r="C60" s="684"/>
      <c r="D60" s="223" t="str">
        <f t="shared" si="11"/>
        <v>U</v>
      </c>
      <c r="E60" s="316">
        <f>IFERROR(VLOOKUP(A60,Tabla_Datos,HLOOKUP($D$17,'Datos-Generales'!$23:$24,2,0),FALSE),0)</f>
        <v>1</v>
      </c>
      <c r="F60" s="224">
        <f t="shared" si="2"/>
        <v>0</v>
      </c>
      <c r="G60" s="188">
        <f t="shared" si="9"/>
        <v>0</v>
      </c>
      <c r="H60" s="188">
        <f t="shared" si="8"/>
        <v>0</v>
      </c>
      <c r="I60" s="225" t="e">
        <f t="shared" si="3"/>
        <v>#DIV/0!</v>
      </c>
      <c r="J60" s="525"/>
      <c r="L60" s="515"/>
    </row>
    <row r="61" spans="1:13" ht="30" customHeight="1">
      <c r="A61" s="207">
        <f>'P1'!A54</f>
        <v>41</v>
      </c>
      <c r="B61" s="683" t="str">
        <f t="shared" ref="B61" si="12">IFERROR(VLOOKUP(A61,Tabla_Datos,2,FALSE),"")</f>
        <v>Instalación eléctrica (incl.pilastra,proc.cañerias p/3AA,y preveer espacios en tablero gral. p/llaves termomagnéticas corresp. Portalámparas 3 cuerpos)</v>
      </c>
      <c r="C61" s="684"/>
      <c r="D61" s="223" t="str">
        <f t="shared" ref="D61" si="13">IFERROR(VLOOKUP(A61,Tabla_Datos,3,FALSE),"")</f>
        <v>gl</v>
      </c>
      <c r="E61" s="316">
        <f>IFERROR(VLOOKUP(A61,Tabla_Datos,HLOOKUP($D$17,'Datos-Generales'!$23:$24,2,0),FALSE),0)</f>
        <v>1</v>
      </c>
      <c r="F61" s="224">
        <f t="shared" ref="F61" si="14">IFERROR(VLOOKUP(A61,Tabla_Analisis_Precio,7,FALSE),0)</f>
        <v>0</v>
      </c>
      <c r="G61" s="188">
        <f t="shared" si="9"/>
        <v>0</v>
      </c>
      <c r="H61" s="188">
        <f t="shared" si="8"/>
        <v>0</v>
      </c>
      <c r="I61" s="225" t="e">
        <f t="shared" ref="I61:I62" si="15">(H61/Monto_Oferta)*$C$18</f>
        <v>#DIV/0!</v>
      </c>
      <c r="J61" s="525"/>
      <c r="L61" s="515"/>
    </row>
    <row r="62" spans="1:13" ht="20.100000000000001" customHeight="1">
      <c r="A62" s="207">
        <f>'P1'!A55</f>
        <v>42</v>
      </c>
      <c r="B62" s="683" t="str">
        <f t="shared" ref="B62" si="16">IFERROR(VLOOKUP(A62,Tabla_Datos,2,FALSE),"")</f>
        <v>Terminación y limpieza de obra</v>
      </c>
      <c r="C62" s="684"/>
      <c r="D62" s="223" t="str">
        <f t="shared" ref="D62" si="17">IFERROR(VLOOKUP(A62,Tabla_Datos,3,FALSE),"")</f>
        <v>gl</v>
      </c>
      <c r="E62" s="316">
        <f>IFERROR(VLOOKUP(A62,Tabla_Datos,HLOOKUP($D$17,'Datos-Generales'!$23:$24,2,0),FALSE),0)</f>
        <v>1</v>
      </c>
      <c r="F62" s="224">
        <f t="shared" ref="F62" si="18">IFERROR(VLOOKUP(A62,Tabla_Analisis_Precio,7,FALSE),0)</f>
        <v>0</v>
      </c>
      <c r="G62" s="188">
        <f t="shared" ref="G62" si="19">PrecioUnitario(F62,GG_Porcentaje,Beneficio,Ingresos_Brutos,IVA_VIV)</f>
        <v>0</v>
      </c>
      <c r="H62" s="188">
        <f t="shared" ref="H62" si="20">E62*G62</f>
        <v>0</v>
      </c>
      <c r="I62" s="225" t="e">
        <f t="shared" si="15"/>
        <v>#DIV/0!</v>
      </c>
      <c r="J62" s="525"/>
      <c r="L62" s="515"/>
    </row>
    <row r="63" spans="1:13" ht="20.100000000000001" customHeight="1">
      <c r="A63" s="207">
        <f>'P1'!A56</f>
        <v>43</v>
      </c>
      <c r="B63" s="683" t="str">
        <f t="shared" ref="B63" si="21">IFERROR(VLOOKUP(A63,Tabla_Datos,2,FALSE),"")</f>
        <v>Flete</v>
      </c>
      <c r="C63" s="684"/>
      <c r="D63" s="223" t="str">
        <f t="shared" ref="D63" si="22">IFERROR(VLOOKUP(A63,Tabla_Datos,3,FALSE),"")</f>
        <v>gl</v>
      </c>
      <c r="E63" s="316">
        <f>IFERROR(VLOOKUP(A63,Tabla_Datos,HLOOKUP($D$17,'Datos-Generales'!$23:$24,2,0),FALSE),0)</f>
        <v>1</v>
      </c>
      <c r="F63" s="224">
        <f t="shared" ref="F63" si="23">IFERROR(VLOOKUP(A63,Tabla_Analisis_Precio,7,FALSE),0)</f>
        <v>0</v>
      </c>
      <c r="G63" s="188">
        <f t="shared" ref="G63" si="24">PrecioUnitario(F63,GG_Porcentaje,Beneficio,Ingresos_Brutos,IVA_VIV)</f>
        <v>0</v>
      </c>
      <c r="H63" s="188">
        <f t="shared" ref="H63" si="25">E63*G63</f>
        <v>0</v>
      </c>
      <c r="I63" s="225" t="e">
        <f t="shared" ref="I63" si="26">(H63/Monto_Oferta)*$C$18</f>
        <v>#DIV/0!</v>
      </c>
      <c r="J63" s="525"/>
      <c r="L63" s="515"/>
    </row>
    <row r="64" spans="1:13" ht="20.100000000000001" customHeight="1">
      <c r="A64" s="226"/>
      <c r="B64" s="227"/>
      <c r="C64" s="228"/>
      <c r="D64" s="229"/>
      <c r="E64" s="230"/>
      <c r="F64" s="231"/>
      <c r="G64" s="231"/>
      <c r="I64" s="232"/>
      <c r="J64" s="525"/>
      <c r="L64" s="515"/>
      <c r="M64" s="2"/>
    </row>
    <row r="65" spans="1:13" s="2" customFormat="1" ht="20.100000000000001" customHeight="1">
      <c r="A65" s="289" t="s">
        <v>3</v>
      </c>
      <c r="B65" s="290" t="str">
        <f>"TOTAL COSTO PROTOTIPO "&amp;$C$17</f>
        <v>TOTAL COSTO PROTOTIPO M 17</v>
      </c>
      <c r="C65" s="291"/>
      <c r="D65" s="291"/>
      <c r="E65" s="291"/>
      <c r="F65" s="518">
        <f>SUMPRODUCT(E20:E63,F20:F63)</f>
        <v>0</v>
      </c>
      <c r="G65" s="292"/>
      <c r="H65" s="292">
        <f>SUM(H20:H63)</f>
        <v>0</v>
      </c>
      <c r="I65" s="16" t="e">
        <f>SUBTOTAL(9,I20:I63)</f>
        <v>#DIV/0!</v>
      </c>
      <c r="J65" s="526"/>
    </row>
    <row r="66" spans="1:13" s="2" customFormat="1" ht="20.100000000000001" customHeight="1" thickBot="1">
      <c r="G66" s="293"/>
    </row>
    <row r="67" spans="1:13" s="2" customFormat="1" ht="20.100000000000001" customHeight="1" thickTop="1">
      <c r="A67" s="294" t="s">
        <v>1117</v>
      </c>
      <c r="B67" s="295" t="s">
        <v>1198</v>
      </c>
      <c r="C67" s="296"/>
      <c r="D67" s="297"/>
      <c r="E67" s="298"/>
      <c r="F67" s="299"/>
      <c r="G67" s="549">
        <f>+Costo_P1</f>
        <v>0</v>
      </c>
      <c r="H67" s="298"/>
      <c r="I67" s="550"/>
      <c r="J67" s="300"/>
    </row>
    <row r="68" spans="1:13" s="2" customFormat="1" ht="20.100000000000001" customHeight="1">
      <c r="A68" s="301" t="s">
        <v>1118</v>
      </c>
      <c r="B68" s="302" t="str">
        <f>CONCATENATE("GASTOS GENERALES  ",ROUND(E68*100,3)," % de ( 1 )")</f>
        <v>GASTOS GENERALES  15 % de ( 1 )</v>
      </c>
      <c r="C68" s="302"/>
      <c r="D68" s="303"/>
      <c r="E68" s="304">
        <f>GG_Porcentaje</f>
        <v>0.15</v>
      </c>
      <c r="F68" s="305"/>
      <c r="G68" s="546">
        <f>(+G67*E68)</f>
        <v>0</v>
      </c>
      <c r="H68" s="5"/>
      <c r="I68" s="551"/>
      <c r="J68" s="303"/>
    </row>
    <row r="69" spans="1:13" s="2" customFormat="1" ht="20.100000000000001" customHeight="1">
      <c r="A69" s="301" t="s">
        <v>1119</v>
      </c>
      <c r="B69" s="302" t="str">
        <f>CONCATENATE("BENEFICIOS  ",ROUND(E69*100,2)," % de ( 1 + 2 )")</f>
        <v>BENEFICIOS  10 % de ( 1 + 2 )</v>
      </c>
      <c r="C69" s="302"/>
      <c r="D69" s="303"/>
      <c r="E69" s="304">
        <f>Beneficio</f>
        <v>0.1</v>
      </c>
      <c r="F69" s="305"/>
      <c r="G69" s="546">
        <f>(G67+G68)*E69</f>
        <v>0</v>
      </c>
      <c r="H69" s="5"/>
      <c r="I69" s="551"/>
      <c r="J69" s="303"/>
    </row>
    <row r="70" spans="1:13" s="2" customFormat="1" ht="20.100000000000001" customHeight="1">
      <c r="A70" s="301" t="s">
        <v>1120</v>
      </c>
      <c r="B70" s="279" t="s">
        <v>12</v>
      </c>
      <c r="C70" s="306"/>
      <c r="D70" s="303"/>
      <c r="E70" s="5"/>
      <c r="F70" s="305"/>
      <c r="G70" s="546">
        <f>(G67+G68+G69)</f>
        <v>0</v>
      </c>
      <c r="H70" s="5"/>
      <c r="I70" s="551"/>
      <c r="J70" s="303"/>
    </row>
    <row r="71" spans="1:13" s="2" customFormat="1" ht="20.100000000000001" customHeight="1">
      <c r="A71" s="301" t="s">
        <v>1121</v>
      </c>
      <c r="B71" s="302" t="str">
        <f>CONCATENATE("INGRESOS BRUTOS Y LOTE HOGAR  ",ROUND(E71*100,2)," % de ( 4 )")</f>
        <v>INGRESOS BRUTOS Y LOTE HOGAR  2,4 % de ( 4 )</v>
      </c>
      <c r="C71" s="302"/>
      <c r="D71" s="303"/>
      <c r="E71" s="304">
        <f>Ingresos_Brutos</f>
        <v>2.4E-2</v>
      </c>
      <c r="F71" s="305"/>
      <c r="G71" s="546">
        <f>+(G70*E71)</f>
        <v>0</v>
      </c>
      <c r="H71" s="5"/>
      <c r="I71" s="551"/>
      <c r="J71" s="303"/>
    </row>
    <row r="72" spans="1:13" s="2" customFormat="1" ht="20.100000000000001" customHeight="1" thickBot="1">
      <c r="A72" s="307" t="s">
        <v>1122</v>
      </c>
      <c r="B72" s="308" t="str">
        <f>CONCATENATE("IMPUESTO AL VALOR AGREGADO ",E72*100," % de ( 4 )")</f>
        <v>IMPUESTO AL VALOR AGREGADO 10,5 % de ( 4 )</v>
      </c>
      <c r="C72" s="308"/>
      <c r="D72" s="309"/>
      <c r="E72" s="310">
        <f>IVA_VIV</f>
        <v>0.105</v>
      </c>
      <c r="F72" s="311"/>
      <c r="G72" s="553">
        <f>(+G70*E72)</f>
        <v>0</v>
      </c>
      <c r="H72" s="562"/>
      <c r="I72" s="554"/>
      <c r="J72" s="303"/>
      <c r="K72" s="506"/>
    </row>
    <row r="73" spans="1:13" s="2" customFormat="1" ht="20.100000000000001" customHeight="1" thickTop="1" thickBot="1">
      <c r="A73" s="312"/>
      <c r="B73" s="302"/>
      <c r="C73" s="302"/>
      <c r="D73" s="303"/>
      <c r="E73" s="304"/>
      <c r="F73" s="305"/>
      <c r="G73" s="313"/>
      <c r="H73" s="506"/>
      <c r="I73" s="303"/>
      <c r="J73" s="303"/>
      <c r="K73" s="565"/>
    </row>
    <row r="74" spans="1:13" s="2" customFormat="1" ht="20.100000000000001" customHeight="1" thickTop="1">
      <c r="A74" s="555"/>
      <c r="B74" s="556" t="str">
        <f>A17&amp;" - "&amp;C17&amp;" - TOTAL ( 4 + 5 + 6 )"</f>
        <v>PROTOTIPO 1 - M 17 - TOTAL ( 4 + 5 + 6 )</v>
      </c>
      <c r="C74" s="556"/>
      <c r="D74" s="557"/>
      <c r="E74" s="298"/>
      <c r="F74" s="299"/>
      <c r="G74" s="298"/>
      <c r="H74" s="558">
        <f>PrecioUnitario_P1</f>
        <v>0</v>
      </c>
      <c r="I74" s="559"/>
      <c r="J74" s="314"/>
    </row>
    <row r="75" spans="1:13" s="2" customFormat="1" ht="20.100000000000001" customHeight="1" thickBot="1">
      <c r="A75" s="560"/>
      <c r="B75" s="561" t="str">
        <f>A17&amp;" - "&amp;C17&amp;" - TOTAL  * CANTIDAD VIVIENDAS"</f>
        <v>PROTOTIPO 1 - M 17 - TOTAL  * CANTIDAD VIVIENDAS</v>
      </c>
      <c r="C75" s="561"/>
      <c r="D75" s="309"/>
      <c r="E75" s="562"/>
      <c r="F75" s="311"/>
      <c r="G75" s="562"/>
      <c r="H75" s="563">
        <f>PrecioUnitario_P1*CV_P1</f>
        <v>0</v>
      </c>
      <c r="I75" s="564"/>
      <c r="J75" s="315"/>
    </row>
    <row r="76" spans="1:13" s="2" customFormat="1" ht="20.100000000000001" customHeight="1" thickTop="1">
      <c r="A76" s="280"/>
      <c r="B76" s="278"/>
      <c r="C76" s="278"/>
      <c r="D76" s="280"/>
      <c r="E76" s="280"/>
      <c r="F76" s="278"/>
      <c r="G76" s="278"/>
      <c r="H76" s="280"/>
      <c r="I76" s="280"/>
      <c r="J76" s="280"/>
    </row>
    <row r="77" spans="1:13" s="2" customFormat="1" ht="20.100000000000001" customHeight="1">
      <c r="A77" s="277" t="s">
        <v>1199</v>
      </c>
      <c r="B77" s="322"/>
      <c r="C77" s="321" t="str">
        <f>T_P2</f>
        <v>M1 17</v>
      </c>
      <c r="D77" s="323" t="str">
        <f>LEFT(A77,1)&amp;RIGHT(A77,1)</f>
        <v>P2</v>
      </c>
      <c r="E77" s="323"/>
      <c r="F77" s="281"/>
      <c r="G77" s="281"/>
      <c r="H77" s="281"/>
      <c r="I77" s="668"/>
      <c r="J77" s="280"/>
      <c r="K77" s="530"/>
    </row>
    <row r="78" spans="1:13" s="2" customFormat="1" ht="20.100000000000001" customHeight="1">
      <c r="A78" s="283" t="s">
        <v>1197</v>
      </c>
      <c r="B78" s="284"/>
      <c r="C78" s="285">
        <f>CV_P2</f>
        <v>8</v>
      </c>
      <c r="D78" s="286"/>
      <c r="E78" s="286"/>
      <c r="F78" s="284"/>
      <c r="G78" s="284"/>
      <c r="H78" s="287"/>
      <c r="I78" s="288"/>
      <c r="J78" s="280"/>
      <c r="K78" s="506"/>
    </row>
    <row r="79" spans="1:13" s="2" customFormat="1" ht="20.100000000000001" customHeight="1">
      <c r="A79" s="694" t="s">
        <v>1208</v>
      </c>
      <c r="B79" s="695"/>
      <c r="C79" s="695"/>
      <c r="D79" s="695"/>
      <c r="E79" s="695"/>
      <c r="F79" s="695"/>
      <c r="G79" s="695"/>
      <c r="H79" s="695"/>
      <c r="I79" s="696"/>
      <c r="J79" s="524"/>
      <c r="M79" s="218"/>
    </row>
    <row r="80" spans="1:13" ht="20.100000000000001" customHeight="1">
      <c r="A80" s="346" t="str">
        <f>'P2'!A13</f>
        <v>A</v>
      </c>
      <c r="B80" s="683" t="str">
        <f>IFERROR(VLOOKUP(A80,Tabla_P2,2,FALSE),"")</f>
        <v>VIVIENDA</v>
      </c>
      <c r="C80" s="684"/>
      <c r="D80" s="223">
        <f t="shared" ref="D80:D104" si="27">IFERROR(VLOOKUP(A80,Tabla_P2,3,FALSE),"")</f>
        <v>0</v>
      </c>
      <c r="E80" s="316">
        <f>IFERROR(VLOOKUP(A80,Tabla_Datos,HLOOKUP($D$77,'Datos-Generales'!$23:$24,2,0),FALSE),0)</f>
        <v>0</v>
      </c>
      <c r="F80" s="224">
        <f>IFERROR(VLOOKUP(A80,Tabla_Analisis_Precio,7,FALSE),0)</f>
        <v>0</v>
      </c>
      <c r="G80" s="188">
        <f>ROUND(PrecioUnitario(F80,GG_Porcentaje,Beneficio,Ingresos_Brutos,IVA_INFRA),2)</f>
        <v>0</v>
      </c>
      <c r="H80" s="188">
        <f>ROUND(E80*G80,2)</f>
        <v>0</v>
      </c>
      <c r="I80" s="225" t="e">
        <f t="shared" ref="I80:I120" si="28">(H80/Monto_Oferta)*$C$78</f>
        <v>#DIV/0!</v>
      </c>
      <c r="J80" s="525"/>
    </row>
    <row r="81" spans="1:12" ht="20.100000000000001" customHeight="1">
      <c r="A81" s="207">
        <f>'P2'!A14</f>
        <v>1</v>
      </c>
      <c r="B81" s="683" t="str">
        <f t="shared" ref="B81:B100" si="29">IFERROR(VLOOKUP(A81,Tabla_P2,2,FALSE),"")</f>
        <v>Limpieza de terreno y replanteo</v>
      </c>
      <c r="C81" s="684"/>
      <c r="D81" s="223" t="str">
        <f t="shared" si="27"/>
        <v>gl</v>
      </c>
      <c r="E81" s="316">
        <f>IFERROR(VLOOKUP(A81,Tabla_Datos,HLOOKUP($D$77,'Datos-Generales'!$23:$24,2,0),FALSE),0)</f>
        <v>1</v>
      </c>
      <c r="F81" s="224">
        <f t="shared" ref="F81:F121" si="30">IFERROR(VLOOKUP(A81,Tabla_Analisis_Precio,7,FALSE),0)</f>
        <v>0</v>
      </c>
      <c r="G81" s="188">
        <f t="shared" ref="G81:G103" si="31">PrecioUnitario(F81,GG_Porcentaje,Beneficio,Ingresos_Brutos,IVA_VIV)</f>
        <v>0</v>
      </c>
      <c r="H81" s="188">
        <f>E81*G81</f>
        <v>0</v>
      </c>
      <c r="I81" s="225" t="e">
        <f t="shared" si="28"/>
        <v>#DIV/0!</v>
      </c>
      <c r="J81" s="525"/>
      <c r="K81" s="515"/>
    </row>
    <row r="82" spans="1:12" ht="20.100000000000001" customHeight="1">
      <c r="A82" s="207">
        <f>'P2'!A15</f>
        <v>2</v>
      </c>
      <c r="B82" s="683" t="str">
        <f>IFERROR(VLOOKUP(A82,Tabla_P2,2,FALSE),"")</f>
        <v>Excavación de Cimientos</v>
      </c>
      <c r="C82" s="684"/>
      <c r="D82" s="223" t="str">
        <f>IFERROR(VLOOKUP(A82,Tabla_P2,3,FALSE),"")</f>
        <v>m3</v>
      </c>
      <c r="E82" s="316">
        <f>IFERROR(VLOOKUP(A82,Tabla_Datos,HLOOKUP($D$77,'Datos-Generales'!$23:$24,2,0),FALSE),0)</f>
        <v>12.65</v>
      </c>
      <c r="F82" s="224">
        <f t="shared" si="30"/>
        <v>0</v>
      </c>
      <c r="G82" s="188">
        <f t="shared" si="31"/>
        <v>0</v>
      </c>
      <c r="H82" s="188">
        <f t="shared" ref="H82:H121" si="32">E82*G82</f>
        <v>0</v>
      </c>
      <c r="I82" s="225" t="e">
        <f t="shared" si="28"/>
        <v>#DIV/0!</v>
      </c>
      <c r="J82" s="525"/>
      <c r="K82" s="515"/>
    </row>
    <row r="83" spans="1:12" ht="20.100000000000001" customHeight="1">
      <c r="A83" s="207">
        <f>'P2'!A16</f>
        <v>3</v>
      </c>
      <c r="B83" s="683" t="str">
        <f t="shared" si="29"/>
        <v>Relleno Bajo Contrapiso esp 15 cm</v>
      </c>
      <c r="C83" s="684"/>
      <c r="D83" s="223" t="str">
        <f t="shared" si="27"/>
        <v>m3</v>
      </c>
      <c r="E83" s="316">
        <f>IFERROR(VLOOKUP(A83,Tabla_Datos,HLOOKUP($D$77,'Datos-Generales'!$23:$24,2,0),FALSE),0)</f>
        <v>7.68</v>
      </c>
      <c r="F83" s="224">
        <f t="shared" si="30"/>
        <v>0</v>
      </c>
      <c r="G83" s="188">
        <f t="shared" si="31"/>
        <v>0</v>
      </c>
      <c r="H83" s="188">
        <f t="shared" si="32"/>
        <v>0</v>
      </c>
      <c r="I83" s="225" t="e">
        <f t="shared" si="28"/>
        <v>#DIV/0!</v>
      </c>
      <c r="J83" s="525"/>
      <c r="K83" s="515"/>
    </row>
    <row r="84" spans="1:12" ht="20.100000000000001" customHeight="1">
      <c r="A84" s="207">
        <f>'P2'!A17</f>
        <v>4</v>
      </c>
      <c r="B84" s="683" t="str">
        <f t="shared" si="29"/>
        <v>Hormigón de limpieza</v>
      </c>
      <c r="C84" s="684"/>
      <c r="D84" s="223" t="str">
        <f t="shared" si="27"/>
        <v>m2</v>
      </c>
      <c r="E84" s="316">
        <f>IFERROR(VLOOKUP(A84,Tabla_Datos,HLOOKUP($D$77,'Datos-Generales'!$23:$24,2,0),FALSE),0)</f>
        <v>1.8</v>
      </c>
      <c r="F84" s="224">
        <f t="shared" si="30"/>
        <v>0</v>
      </c>
      <c r="G84" s="188">
        <f t="shared" si="31"/>
        <v>0</v>
      </c>
      <c r="H84" s="188">
        <f t="shared" si="32"/>
        <v>0</v>
      </c>
      <c r="I84" s="225" t="e">
        <f t="shared" si="28"/>
        <v>#DIV/0!</v>
      </c>
      <c r="J84" s="525"/>
      <c r="K84" s="515"/>
    </row>
    <row r="85" spans="1:12" ht="20.100000000000001" customHeight="1">
      <c r="A85" s="207">
        <f>'P2'!A18</f>
        <v>5</v>
      </c>
      <c r="B85" s="683" t="str">
        <f t="shared" si="29"/>
        <v>Cimiento Ciclópeo H 13</v>
      </c>
      <c r="C85" s="684"/>
      <c r="D85" s="223" t="str">
        <f t="shared" si="27"/>
        <v>m3</v>
      </c>
      <c r="E85" s="316">
        <f>IFERROR(VLOOKUP(A85,Tabla_Datos,HLOOKUP($D$77,'Datos-Generales'!$23:$24,2,0),FALSE),0)</f>
        <v>11.49</v>
      </c>
      <c r="F85" s="224">
        <f t="shared" si="30"/>
        <v>0</v>
      </c>
      <c r="G85" s="188">
        <f t="shared" si="31"/>
        <v>0</v>
      </c>
      <c r="H85" s="188">
        <f t="shared" si="32"/>
        <v>0</v>
      </c>
      <c r="I85" s="225" t="e">
        <f t="shared" si="28"/>
        <v>#DIV/0!</v>
      </c>
      <c r="J85" s="525"/>
      <c r="K85" s="515"/>
    </row>
    <row r="86" spans="1:12" ht="20.100000000000001" customHeight="1">
      <c r="A86" s="207">
        <f>'P2'!A19</f>
        <v>6</v>
      </c>
      <c r="B86" s="683" t="str">
        <f t="shared" si="29"/>
        <v>Dado Fundación  h=15cm</v>
      </c>
      <c r="C86" s="684"/>
      <c r="D86" s="223" t="str">
        <f t="shared" si="27"/>
        <v>m3</v>
      </c>
      <c r="E86" s="316">
        <f>IFERROR(VLOOKUP(A86,Tabla_Datos,HLOOKUP($D$77,'Datos-Generales'!$23:$24,2,0),FALSE),0)</f>
        <v>1.02</v>
      </c>
      <c r="F86" s="224">
        <f t="shared" si="30"/>
        <v>0</v>
      </c>
      <c r="G86" s="188">
        <f t="shared" si="31"/>
        <v>0</v>
      </c>
      <c r="H86" s="188">
        <f t="shared" si="32"/>
        <v>0</v>
      </c>
      <c r="I86" s="225" t="e">
        <f t="shared" si="28"/>
        <v>#DIV/0!</v>
      </c>
      <c r="J86" s="525"/>
      <c r="K86" s="515"/>
    </row>
    <row r="87" spans="1:12" ht="20.100000000000001" customHeight="1">
      <c r="A87" s="207">
        <f>'P2'!A20</f>
        <v>7</v>
      </c>
      <c r="B87" s="683" t="str">
        <f t="shared" si="29"/>
        <v>Vigas de Encadenado Inferior - Fundación  H 17</v>
      </c>
      <c r="C87" s="684"/>
      <c r="D87" s="223" t="str">
        <f t="shared" si="27"/>
        <v>m3</v>
      </c>
      <c r="E87" s="316">
        <f>IFERROR(VLOOKUP(A87,Tabla_Datos,HLOOKUP($D$77,'Datos-Generales'!$23:$24,2,0),FALSE),0)</f>
        <v>1.94</v>
      </c>
      <c r="F87" s="224">
        <f t="shared" si="30"/>
        <v>0</v>
      </c>
      <c r="G87" s="188">
        <f t="shared" si="31"/>
        <v>0</v>
      </c>
      <c r="H87" s="188">
        <f t="shared" si="32"/>
        <v>0</v>
      </c>
      <c r="I87" s="225" t="e">
        <f t="shared" si="28"/>
        <v>#DIV/0!</v>
      </c>
      <c r="J87" s="525"/>
      <c r="K87" s="515"/>
    </row>
    <row r="88" spans="1:12" ht="20.100000000000001" customHeight="1">
      <c r="A88" s="207">
        <f>'P2'!A21</f>
        <v>8</v>
      </c>
      <c r="B88" s="683" t="str">
        <f t="shared" si="29"/>
        <v>Columna de Encadenado (incluye tronco de columna)</v>
      </c>
      <c r="C88" s="684"/>
      <c r="D88" s="223" t="str">
        <f t="shared" si="27"/>
        <v>m3</v>
      </c>
      <c r="E88" s="316">
        <f>IFERROR(VLOOKUP(A88,Tabla_Datos,HLOOKUP($D$77,'Datos-Generales'!$23:$24,2,0),FALSE),0)</f>
        <v>3.18</v>
      </c>
      <c r="F88" s="224">
        <f t="shared" si="30"/>
        <v>0</v>
      </c>
      <c r="G88" s="188">
        <f t="shared" si="31"/>
        <v>0</v>
      </c>
      <c r="H88" s="188">
        <f t="shared" si="32"/>
        <v>0</v>
      </c>
      <c r="I88" s="225" t="e">
        <f t="shared" si="28"/>
        <v>#DIV/0!</v>
      </c>
      <c r="J88" s="525"/>
      <c r="K88" s="515"/>
    </row>
    <row r="89" spans="1:12" ht="20.100000000000001" customHeight="1">
      <c r="A89" s="207">
        <f>'P2'!A22</f>
        <v>9</v>
      </c>
      <c r="B89" s="683" t="str">
        <f t="shared" si="29"/>
        <v>Vigas de Encadenado Superior, Dintel y de Carga</v>
      </c>
      <c r="C89" s="684"/>
      <c r="D89" s="223" t="str">
        <f t="shared" si="27"/>
        <v>m3</v>
      </c>
      <c r="E89" s="316">
        <f>IFERROR(VLOOKUP(A89,Tabla_Datos,HLOOKUP($D$77,'Datos-Generales'!$23:$24,2,0),FALSE),0)</f>
        <v>2.25</v>
      </c>
      <c r="F89" s="224">
        <f t="shared" si="30"/>
        <v>0</v>
      </c>
      <c r="G89" s="188">
        <f t="shared" si="31"/>
        <v>0</v>
      </c>
      <c r="H89" s="188">
        <f t="shared" si="32"/>
        <v>0</v>
      </c>
      <c r="I89" s="225" t="e">
        <f t="shared" si="28"/>
        <v>#DIV/0!</v>
      </c>
      <c r="J89" s="525"/>
      <c r="K89" s="515"/>
    </row>
    <row r="90" spans="1:12" ht="20.100000000000001" customHeight="1">
      <c r="A90" s="207">
        <f>'P2'!A23</f>
        <v>10</v>
      </c>
      <c r="B90" s="683" t="str">
        <f t="shared" si="29"/>
        <v>Losa de Hormigón Armado</v>
      </c>
      <c r="C90" s="684"/>
      <c r="D90" s="223" t="str">
        <f t="shared" si="27"/>
        <v>m3</v>
      </c>
      <c r="E90" s="316">
        <f>IFERROR(VLOOKUP(A90,Tabla_Datos,HLOOKUP($D$77,'Datos-Generales'!$23:$24,2,0),FALSE),0)</f>
        <v>2.77</v>
      </c>
      <c r="F90" s="224">
        <f t="shared" si="30"/>
        <v>0</v>
      </c>
      <c r="G90" s="188">
        <f t="shared" si="31"/>
        <v>0</v>
      </c>
      <c r="H90" s="188">
        <f t="shared" si="32"/>
        <v>0</v>
      </c>
      <c r="I90" s="225" t="e">
        <f t="shared" si="28"/>
        <v>#DIV/0!</v>
      </c>
      <c r="J90" s="525"/>
      <c r="K90" s="515"/>
    </row>
    <row r="91" spans="1:12" ht="20.100000000000001" customHeight="1">
      <c r="A91" s="207">
        <f>'P2'!A24</f>
        <v>11</v>
      </c>
      <c r="B91" s="683" t="str">
        <f t="shared" si="29"/>
        <v>Tanque de Reserva (incluido cierre base tanque)</v>
      </c>
      <c r="C91" s="684"/>
      <c r="D91" s="223" t="str">
        <f t="shared" si="27"/>
        <v>gl.</v>
      </c>
      <c r="E91" s="316">
        <f>IFERROR(VLOOKUP(A91,Tabla_Datos,HLOOKUP($D$77,'Datos-Generales'!$23:$24,2,0),FALSE),0)</f>
        <v>1</v>
      </c>
      <c r="F91" s="224">
        <f t="shared" si="30"/>
        <v>0</v>
      </c>
      <c r="G91" s="188">
        <f t="shared" si="31"/>
        <v>0</v>
      </c>
      <c r="H91" s="188">
        <f t="shared" si="32"/>
        <v>0</v>
      </c>
      <c r="I91" s="225" t="e">
        <f t="shared" si="28"/>
        <v>#DIV/0!</v>
      </c>
      <c r="J91" s="525"/>
      <c r="K91" s="515"/>
    </row>
    <row r="92" spans="1:12" ht="20.100000000000001" customHeight="1">
      <c r="A92" s="207">
        <f>'P2'!A25</f>
        <v>12</v>
      </c>
      <c r="B92" s="683" t="str">
        <f t="shared" si="29"/>
        <v>Capa aisladora horizontal  18cm</v>
      </c>
      <c r="C92" s="684"/>
      <c r="D92" s="223" t="str">
        <f t="shared" si="27"/>
        <v>m2</v>
      </c>
      <c r="E92" s="316">
        <f>IFERROR(VLOOKUP(A92,Tabla_Datos,HLOOKUP($D$77,'Datos-Generales'!$23:$24,2,0),FALSE),0)</f>
        <v>7.2</v>
      </c>
      <c r="F92" s="224">
        <f t="shared" si="30"/>
        <v>0</v>
      </c>
      <c r="G92" s="188">
        <f t="shared" si="31"/>
        <v>0</v>
      </c>
      <c r="H92" s="188">
        <f t="shared" si="32"/>
        <v>0</v>
      </c>
      <c r="I92" s="225" t="e">
        <f t="shared" si="28"/>
        <v>#DIV/0!</v>
      </c>
      <c r="J92" s="525"/>
      <c r="K92" s="515"/>
    </row>
    <row r="93" spans="1:12" ht="20.100000000000001" customHeight="1">
      <c r="A93" s="207">
        <f>'P2'!A26</f>
        <v>13</v>
      </c>
      <c r="B93" s="683" t="str">
        <f t="shared" si="29"/>
        <v xml:space="preserve">Mampostería Ladrillón Cerámico Macizo (soga) </v>
      </c>
      <c r="C93" s="684"/>
      <c r="D93" s="223" t="str">
        <f t="shared" si="27"/>
        <v>m2</v>
      </c>
      <c r="E93" s="316">
        <f>IFERROR(VLOOKUP(A93,Tabla_Datos,HLOOKUP($D$77,'Datos-Generales'!$23:$24,2,0),FALSE),0)</f>
        <v>85.4</v>
      </c>
      <c r="F93" s="224">
        <f t="shared" si="30"/>
        <v>0</v>
      </c>
      <c r="G93" s="188">
        <f t="shared" si="31"/>
        <v>0</v>
      </c>
      <c r="H93" s="188">
        <f t="shared" si="32"/>
        <v>0</v>
      </c>
      <c r="I93" s="225" t="e">
        <f t="shared" si="28"/>
        <v>#DIV/0!</v>
      </c>
      <c r="J93" s="525"/>
      <c r="K93" s="515"/>
    </row>
    <row r="94" spans="1:12" ht="30" customHeight="1">
      <c r="A94" s="207">
        <f>'P2'!A27</f>
        <v>14</v>
      </c>
      <c r="B94" s="683" t="str">
        <f t="shared" si="29"/>
        <v>Tabique  Liviano  tipo Durlock ( con placa de yeso de 12,5 mm para sectores húmedos)</v>
      </c>
      <c r="C94" s="684"/>
      <c r="D94" s="223" t="str">
        <f t="shared" si="27"/>
        <v>m2</v>
      </c>
      <c r="E94" s="316">
        <f>IFERROR(VLOOKUP(A94,Tabla_Datos,HLOOKUP($D$77,'Datos-Generales'!$23:$24,2,0),FALSE),0)</f>
        <v>4.83</v>
      </c>
      <c r="F94" s="224">
        <f t="shared" si="30"/>
        <v>0</v>
      </c>
      <c r="G94" s="188">
        <f t="shared" si="31"/>
        <v>0</v>
      </c>
      <c r="H94" s="188">
        <f t="shared" si="32"/>
        <v>0</v>
      </c>
      <c r="I94" s="225" t="e">
        <f t="shared" si="28"/>
        <v>#DIV/0!</v>
      </c>
      <c r="J94" s="525"/>
      <c r="K94" s="515"/>
    </row>
    <row r="95" spans="1:12" ht="30" customHeight="1">
      <c r="A95" s="207">
        <f>'P2'!A28</f>
        <v>15</v>
      </c>
      <c r="B95" s="683" t="str">
        <f t="shared" si="29"/>
        <v>Techo de Madera (rollizo Ø 16cm, machimbre 3/4", pintura asfáltica, polietileno de 200 micrones, barniz protector insecticida )</v>
      </c>
      <c r="C95" s="684"/>
      <c r="D95" s="223" t="str">
        <f t="shared" si="27"/>
        <v>m2</v>
      </c>
      <c r="E95" s="316">
        <f>IFERROR(VLOOKUP(A95,Tabla_Datos,HLOOKUP($D$77,'Datos-Generales'!$23:$24,2,0),FALSE),0)</f>
        <v>23.13</v>
      </c>
      <c r="F95" s="224">
        <f t="shared" si="30"/>
        <v>0</v>
      </c>
      <c r="G95" s="188">
        <f t="shared" si="31"/>
        <v>0</v>
      </c>
      <c r="H95" s="188">
        <f t="shared" si="32"/>
        <v>0</v>
      </c>
      <c r="I95" s="225" t="e">
        <f t="shared" si="28"/>
        <v>#DIV/0!</v>
      </c>
      <c r="J95" s="525"/>
      <c r="K95" s="515"/>
      <c r="L95" s="515"/>
    </row>
    <row r="96" spans="1:12" ht="20.100000000000001" customHeight="1">
      <c r="A96" s="207">
        <f>'P2'!A29</f>
        <v>16</v>
      </c>
      <c r="B96" s="683" t="str">
        <f t="shared" si="29"/>
        <v>Cubierta de Techo Aislación Térmica e Hidráulica</v>
      </c>
      <c r="C96" s="684"/>
      <c r="D96" s="223" t="str">
        <f t="shared" si="27"/>
        <v>m2</v>
      </c>
      <c r="E96" s="316">
        <f>IFERROR(VLOOKUP(A96,Tabla_Datos,HLOOKUP($D$77,'Datos-Generales'!$23:$24,2,0),FALSE),0)</f>
        <v>61.92</v>
      </c>
      <c r="F96" s="224">
        <f t="shared" si="30"/>
        <v>0</v>
      </c>
      <c r="G96" s="188">
        <f t="shared" si="31"/>
        <v>0</v>
      </c>
      <c r="H96" s="188">
        <f t="shared" si="32"/>
        <v>0</v>
      </c>
      <c r="I96" s="225" t="e">
        <f t="shared" si="28"/>
        <v>#DIV/0!</v>
      </c>
      <c r="J96" s="525"/>
      <c r="K96" s="515"/>
      <c r="L96" s="515"/>
    </row>
    <row r="97" spans="1:12" ht="20.100000000000001" customHeight="1">
      <c r="A97" s="207">
        <f>'P2'!A30</f>
        <v>17</v>
      </c>
      <c r="B97" s="683" t="str">
        <f t="shared" si="29"/>
        <v>Contrapiso  Interior</v>
      </c>
      <c r="C97" s="684"/>
      <c r="D97" s="223" t="str">
        <f t="shared" si="27"/>
        <v>m2</v>
      </c>
      <c r="E97" s="316">
        <f>IFERROR(VLOOKUP(A97,Tabla_Datos,HLOOKUP($D$77,'Datos-Generales'!$23:$24,2,0),FALSE),0)</f>
        <v>51.38</v>
      </c>
      <c r="F97" s="224">
        <f t="shared" si="30"/>
        <v>0</v>
      </c>
      <c r="G97" s="188">
        <f t="shared" si="31"/>
        <v>0</v>
      </c>
      <c r="H97" s="188">
        <f t="shared" si="32"/>
        <v>0</v>
      </c>
      <c r="I97" s="225" t="e">
        <f t="shared" si="28"/>
        <v>#DIV/0!</v>
      </c>
      <c r="J97" s="525"/>
      <c r="K97" s="515"/>
      <c r="L97" s="515"/>
    </row>
    <row r="98" spans="1:12" ht="20.100000000000001" customHeight="1">
      <c r="A98" s="207">
        <f>'P2'!A31</f>
        <v>18</v>
      </c>
      <c r="B98" s="683" t="str">
        <f t="shared" si="29"/>
        <v>Carpeta bajo Cerámico e=4cm</v>
      </c>
      <c r="C98" s="684"/>
      <c r="D98" s="223" t="str">
        <f t="shared" si="27"/>
        <v>m2</v>
      </c>
      <c r="E98" s="316">
        <f>IFERROR(VLOOKUP(A98,Tabla_Datos,HLOOKUP($D$77,'Datos-Generales'!$23:$24,2,0),FALSE),0)</f>
        <v>51.38</v>
      </c>
      <c r="F98" s="224">
        <f t="shared" si="30"/>
        <v>0</v>
      </c>
      <c r="G98" s="188">
        <f t="shared" si="31"/>
        <v>0</v>
      </c>
      <c r="H98" s="188">
        <f t="shared" si="32"/>
        <v>0</v>
      </c>
      <c r="I98" s="225" t="e">
        <f t="shared" si="28"/>
        <v>#DIV/0!</v>
      </c>
      <c r="J98" s="525"/>
      <c r="K98" s="515"/>
      <c r="L98" s="515"/>
    </row>
    <row r="99" spans="1:12" ht="20.100000000000001" customHeight="1">
      <c r="A99" s="207">
        <f>'P2'!A32</f>
        <v>19</v>
      </c>
      <c r="B99" s="683" t="str">
        <f t="shared" si="29"/>
        <v>Piso baldosa cerámica (incluido umbrales)</v>
      </c>
      <c r="C99" s="684"/>
      <c r="D99" s="223" t="str">
        <f t="shared" si="27"/>
        <v>m2</v>
      </c>
      <c r="E99" s="316">
        <f>IFERROR(VLOOKUP(A99,Tabla_Datos,HLOOKUP($D$77,'Datos-Generales'!$23:$24,2,0),FALSE),0)</f>
        <v>51.38</v>
      </c>
      <c r="F99" s="224">
        <f t="shared" si="30"/>
        <v>0</v>
      </c>
      <c r="G99" s="188">
        <f t="shared" si="31"/>
        <v>0</v>
      </c>
      <c r="H99" s="188">
        <f t="shared" si="32"/>
        <v>0</v>
      </c>
      <c r="I99" s="225" t="e">
        <f t="shared" si="28"/>
        <v>#DIV/0!</v>
      </c>
      <c r="J99" s="525"/>
      <c r="K99" s="515"/>
      <c r="L99" s="515"/>
    </row>
    <row r="100" spans="1:12" ht="20.100000000000001" customHeight="1">
      <c r="A100" s="207">
        <f>'P2'!A33</f>
        <v>20</v>
      </c>
      <c r="B100" s="683" t="str">
        <f t="shared" si="29"/>
        <v>Contrapisos de Veredín perimetral, vereda de acceso y galería</v>
      </c>
      <c r="C100" s="684"/>
      <c r="D100" s="223" t="str">
        <f t="shared" si="27"/>
        <v>m2</v>
      </c>
      <c r="E100" s="316">
        <f>IFERROR(VLOOKUP(A100,Tabla_Datos,HLOOKUP($D$77,'Datos-Generales'!$23:$24,2,0),FALSE),0)</f>
        <v>68.900000000000006</v>
      </c>
      <c r="F100" s="224">
        <f t="shared" si="30"/>
        <v>0</v>
      </c>
      <c r="G100" s="188">
        <f t="shared" si="31"/>
        <v>0</v>
      </c>
      <c r="H100" s="188">
        <f t="shared" si="32"/>
        <v>0</v>
      </c>
      <c r="I100" s="225" t="e">
        <f t="shared" si="28"/>
        <v>#DIV/0!</v>
      </c>
      <c r="J100" s="525"/>
      <c r="K100" s="515"/>
      <c r="L100" s="515"/>
    </row>
    <row r="101" spans="1:12" ht="20.100000000000001" customHeight="1">
      <c r="A101" s="207">
        <f>'P2'!A34</f>
        <v>21</v>
      </c>
      <c r="B101" s="683" t="str">
        <f t="shared" ref="B101:B120" si="33">IFERROR(VLOOKUP(A101,Tabla_P2,2,FALSE),"")</f>
        <v>Zócalo cerámico - esp.= 7cm</v>
      </c>
      <c r="C101" s="684"/>
      <c r="D101" s="223" t="str">
        <f t="shared" si="27"/>
        <v>m2</v>
      </c>
      <c r="E101" s="316">
        <f>IFERROR(VLOOKUP(A101,Tabla_Datos,HLOOKUP($D$77,'Datos-Generales'!$23:$24,2,0),FALSE),0)</f>
        <v>45.34</v>
      </c>
      <c r="F101" s="224">
        <f t="shared" si="30"/>
        <v>0</v>
      </c>
      <c r="G101" s="188">
        <f t="shared" si="31"/>
        <v>0</v>
      </c>
      <c r="H101" s="188">
        <f t="shared" si="32"/>
        <v>0</v>
      </c>
      <c r="I101" s="225" t="e">
        <f t="shared" si="28"/>
        <v>#DIV/0!</v>
      </c>
      <c r="J101" s="525"/>
      <c r="K101" s="515"/>
      <c r="L101" s="515"/>
    </row>
    <row r="102" spans="1:12" ht="20.100000000000001" customHeight="1">
      <c r="A102" s="207">
        <f>'P2'!A35</f>
        <v>22</v>
      </c>
      <c r="B102" s="683" t="str">
        <f t="shared" si="33"/>
        <v>Carpinterías metálica, aluminio y madera</v>
      </c>
      <c r="C102" s="684"/>
      <c r="D102" s="223" t="str">
        <f t="shared" si="27"/>
        <v>gl</v>
      </c>
      <c r="E102" s="316">
        <f>IFERROR(VLOOKUP(A102,Tabla_Datos,HLOOKUP($D$77,'Datos-Generales'!$23:$24,2,0),FALSE),0)</f>
        <v>1</v>
      </c>
      <c r="F102" s="224">
        <f t="shared" si="30"/>
        <v>0</v>
      </c>
      <c r="G102" s="188">
        <f t="shared" si="31"/>
        <v>0</v>
      </c>
      <c r="H102" s="188">
        <f t="shared" si="32"/>
        <v>0</v>
      </c>
      <c r="I102" s="225" t="e">
        <f t="shared" si="28"/>
        <v>#DIV/0!</v>
      </c>
      <c r="J102" s="525"/>
      <c r="K102" s="515"/>
      <c r="L102" s="515"/>
    </row>
    <row r="103" spans="1:12" ht="20.100000000000001" customHeight="1">
      <c r="A103" s="207">
        <f>'P2'!A36</f>
        <v>23</v>
      </c>
      <c r="B103" s="683" t="str">
        <f t="shared" si="33"/>
        <v>Jaharro b/ revestimiento cerámico</v>
      </c>
      <c r="C103" s="684"/>
      <c r="D103" s="223" t="str">
        <f t="shared" si="27"/>
        <v>m2</v>
      </c>
      <c r="E103" s="316">
        <f>IFERROR(VLOOKUP(A103,Tabla_Datos,HLOOKUP($D$77,'Datos-Generales'!$23:$24,2,0),FALSE),0)</f>
        <v>15.3</v>
      </c>
      <c r="F103" s="224">
        <f t="shared" si="30"/>
        <v>0</v>
      </c>
      <c r="G103" s="188">
        <f t="shared" si="31"/>
        <v>0</v>
      </c>
      <c r="H103" s="188">
        <f t="shared" si="32"/>
        <v>0</v>
      </c>
      <c r="I103" s="225" t="e">
        <f t="shared" si="28"/>
        <v>#DIV/0!</v>
      </c>
      <c r="J103" s="525"/>
      <c r="K103" s="515"/>
      <c r="L103" s="515"/>
    </row>
    <row r="104" spans="1:12" ht="20.100000000000001" customHeight="1">
      <c r="A104" s="207">
        <f>'P2'!A37</f>
        <v>24</v>
      </c>
      <c r="B104" s="683" t="str">
        <f t="shared" si="33"/>
        <v>Jaharro y Enlucido a la cal (interior)</v>
      </c>
      <c r="C104" s="684"/>
      <c r="D104" s="223" t="str">
        <f t="shared" si="27"/>
        <v>m2</v>
      </c>
      <c r="E104" s="316">
        <f>IFERROR(VLOOKUP(A104,Tabla_Datos,HLOOKUP($D$77,'Datos-Generales'!$23:$24,2,0),FALSE),0)</f>
        <v>118.89</v>
      </c>
      <c r="F104" s="224">
        <f t="shared" si="30"/>
        <v>0</v>
      </c>
      <c r="G104" s="188">
        <f t="shared" ref="G104:G121" si="34">PrecioUnitario(F104,GG_Porcentaje,Beneficio,Ingresos_Brutos,IVA_VIV)</f>
        <v>0</v>
      </c>
      <c r="H104" s="188">
        <f t="shared" si="32"/>
        <v>0</v>
      </c>
      <c r="I104" s="225" t="e">
        <f t="shared" si="28"/>
        <v>#DIV/0!</v>
      </c>
      <c r="J104" s="525"/>
      <c r="K104" s="515"/>
      <c r="L104" s="515"/>
    </row>
    <row r="105" spans="1:12" ht="20.100000000000001" customHeight="1">
      <c r="A105" s="207">
        <f>'P2'!A38</f>
        <v>25</v>
      </c>
      <c r="B105" s="683" t="str">
        <f t="shared" si="33"/>
        <v>Revestimiento cerámico</v>
      </c>
      <c r="C105" s="684"/>
      <c r="D105" s="223" t="str">
        <f t="shared" ref="D105:D120" si="35">IFERROR(VLOOKUP(A105,Tabla_P2,3,FALSE),"")</f>
        <v>m2</v>
      </c>
      <c r="E105" s="316">
        <f>IFERROR(VLOOKUP(A105,Tabla_Datos,HLOOKUP($D$77,'Datos-Generales'!$23:$24,2,0),FALSE),0)</f>
        <v>15.3</v>
      </c>
      <c r="F105" s="224">
        <f t="shared" si="30"/>
        <v>0</v>
      </c>
      <c r="G105" s="188">
        <f t="shared" si="34"/>
        <v>0</v>
      </c>
      <c r="H105" s="188">
        <f t="shared" si="32"/>
        <v>0</v>
      </c>
      <c r="I105" s="225" t="e">
        <f t="shared" si="28"/>
        <v>#DIV/0!</v>
      </c>
      <c r="J105" s="525"/>
      <c r="K105" s="515"/>
      <c r="L105" s="515"/>
    </row>
    <row r="106" spans="1:12" ht="20.100000000000001" customHeight="1">
      <c r="A106" s="207">
        <f>'P2'!A39</f>
        <v>26</v>
      </c>
      <c r="B106" s="683" t="str">
        <f t="shared" si="33"/>
        <v>Salpicado Plástico Incluido Jaharro</v>
      </c>
      <c r="C106" s="684"/>
      <c r="D106" s="223" t="str">
        <f t="shared" si="35"/>
        <v>m2</v>
      </c>
      <c r="E106" s="316">
        <f>IFERROR(VLOOKUP(A106,Tabla_Datos,HLOOKUP($D$77,'Datos-Generales'!$23:$24,2,0),FALSE),0)</f>
        <v>118.06</v>
      </c>
      <c r="F106" s="224">
        <f t="shared" si="30"/>
        <v>0</v>
      </c>
      <c r="G106" s="188">
        <f t="shared" si="34"/>
        <v>0</v>
      </c>
      <c r="H106" s="188">
        <f t="shared" si="32"/>
        <v>0</v>
      </c>
      <c r="I106" s="225" t="e">
        <f t="shared" si="28"/>
        <v>#DIV/0!</v>
      </c>
      <c r="J106" s="525"/>
      <c r="K106" s="515"/>
      <c r="L106" s="515"/>
    </row>
    <row r="107" spans="1:12" ht="20.100000000000001" customHeight="1">
      <c r="A107" s="207">
        <f>'P2'!A40</f>
        <v>27</v>
      </c>
      <c r="B107" s="683" t="str">
        <f t="shared" si="33"/>
        <v>Cielorraso aplicado a la cal</v>
      </c>
      <c r="C107" s="684"/>
      <c r="D107" s="223" t="str">
        <f t="shared" si="35"/>
        <v>m2</v>
      </c>
      <c r="E107" s="316">
        <f>IFERROR(VLOOKUP(A107,Tabla_Datos,HLOOKUP($D$77,'Datos-Generales'!$23:$24,2,0),FALSE),0)</f>
        <v>29.34</v>
      </c>
      <c r="F107" s="224">
        <f t="shared" si="30"/>
        <v>0</v>
      </c>
      <c r="G107" s="188">
        <f t="shared" si="34"/>
        <v>0</v>
      </c>
      <c r="H107" s="188">
        <f t="shared" si="32"/>
        <v>0</v>
      </c>
      <c r="I107" s="225" t="e">
        <f t="shared" si="28"/>
        <v>#DIV/0!</v>
      </c>
      <c r="J107" s="525"/>
      <c r="K107" s="515"/>
      <c r="L107" s="515"/>
    </row>
    <row r="108" spans="1:12" ht="20.100000000000001" customHeight="1">
      <c r="A108" s="207" t="str">
        <f>'P2'!A41</f>
        <v>28.1</v>
      </c>
      <c r="B108" s="683" t="str">
        <f t="shared" si="33"/>
        <v>Mesadas, campana y ventilaciones p/ disc.(incluida mesada exterior)</v>
      </c>
      <c r="C108" s="684"/>
      <c r="D108" s="223" t="str">
        <f t="shared" si="35"/>
        <v>gl</v>
      </c>
      <c r="E108" s="316">
        <f>IFERROR(VLOOKUP(A108,Tabla_Datos,HLOOKUP($D$77,'Datos-Generales'!$23:$24,2,0),FALSE),0)</f>
        <v>1</v>
      </c>
      <c r="F108" s="224">
        <f t="shared" si="30"/>
        <v>0</v>
      </c>
      <c r="G108" s="188">
        <f t="shared" si="34"/>
        <v>0</v>
      </c>
      <c r="H108" s="188">
        <f t="shared" si="32"/>
        <v>0</v>
      </c>
      <c r="I108" s="225" t="e">
        <f t="shared" si="28"/>
        <v>#DIV/0!</v>
      </c>
      <c r="J108" s="525"/>
      <c r="K108" s="515"/>
      <c r="L108" s="515"/>
    </row>
    <row r="109" spans="1:12" ht="20.100000000000001" customHeight="1">
      <c r="A109" s="207">
        <f>'P2'!A42</f>
        <v>29</v>
      </c>
      <c r="B109" s="683" t="str">
        <f t="shared" si="33"/>
        <v>Antepechos de H° Armado con goterón bajo nariz de 2cm</v>
      </c>
      <c r="C109" s="684"/>
      <c r="D109" s="223" t="str">
        <f t="shared" si="35"/>
        <v>ml</v>
      </c>
      <c r="E109" s="316">
        <f>IFERROR(VLOOKUP(A109,Tabla_Datos,HLOOKUP($D$77,'Datos-Generales'!$23:$24,2,0),FALSE),0)</f>
        <v>4.5</v>
      </c>
      <c r="F109" s="224">
        <f t="shared" si="30"/>
        <v>0</v>
      </c>
      <c r="G109" s="188">
        <f t="shared" si="34"/>
        <v>0</v>
      </c>
      <c r="H109" s="188">
        <f t="shared" si="32"/>
        <v>0</v>
      </c>
      <c r="I109" s="225" t="e">
        <f t="shared" si="28"/>
        <v>#DIV/0!</v>
      </c>
      <c r="J109" s="525"/>
      <c r="K109" s="515"/>
      <c r="L109" s="515"/>
    </row>
    <row r="110" spans="1:12" ht="20.100000000000001" customHeight="1">
      <c r="A110" s="207">
        <f>'P2'!A43</f>
        <v>30</v>
      </c>
      <c r="B110" s="683" t="str">
        <f t="shared" si="33"/>
        <v>Esmalte sintético sobre carpintería metálica</v>
      </c>
      <c r="C110" s="684"/>
      <c r="D110" s="223" t="str">
        <f t="shared" si="35"/>
        <v>m2</v>
      </c>
      <c r="E110" s="316">
        <f>IFERROR(VLOOKUP(A110,Tabla_Datos,HLOOKUP($D$77,'Datos-Generales'!$23:$24,2,0),FALSE),0)</f>
        <v>16.170000000000002</v>
      </c>
      <c r="F110" s="224">
        <f t="shared" si="30"/>
        <v>0</v>
      </c>
      <c r="G110" s="188">
        <f t="shared" si="34"/>
        <v>0</v>
      </c>
      <c r="H110" s="188">
        <f t="shared" si="32"/>
        <v>0</v>
      </c>
      <c r="I110" s="225" t="e">
        <f t="shared" si="28"/>
        <v>#DIV/0!</v>
      </c>
      <c r="J110" s="525"/>
      <c r="K110" s="515"/>
      <c r="L110" s="515"/>
    </row>
    <row r="111" spans="1:12" ht="20.100000000000001" customHeight="1">
      <c r="A111" s="207">
        <f>'P2'!A44</f>
        <v>31</v>
      </c>
      <c r="B111" s="683" t="str">
        <f t="shared" si="33"/>
        <v>Esmalte sintético sobre carpintería madera</v>
      </c>
      <c r="C111" s="684"/>
      <c r="D111" s="223" t="str">
        <f t="shared" si="35"/>
        <v>m2</v>
      </c>
      <c r="E111" s="316">
        <f>IFERROR(VLOOKUP(A111,Tabla_Datos,HLOOKUP($D$77,'Datos-Generales'!$23:$24,2,0),FALSE),0)</f>
        <v>13.36</v>
      </c>
      <c r="F111" s="224">
        <f t="shared" si="30"/>
        <v>0</v>
      </c>
      <c r="G111" s="188">
        <f t="shared" si="34"/>
        <v>0</v>
      </c>
      <c r="H111" s="188">
        <f t="shared" si="32"/>
        <v>0</v>
      </c>
      <c r="I111" s="225" t="e">
        <f t="shared" si="28"/>
        <v>#DIV/0!</v>
      </c>
      <c r="J111" s="525"/>
      <c r="K111" s="515"/>
      <c r="L111" s="515"/>
    </row>
    <row r="112" spans="1:12" ht="20.100000000000001" customHeight="1">
      <c r="A112" s="207">
        <f>'P2'!A45</f>
        <v>32</v>
      </c>
      <c r="B112" s="683" t="str">
        <f t="shared" si="33"/>
        <v>Látex muro interior/exterior</v>
      </c>
      <c r="C112" s="684"/>
      <c r="D112" s="223" t="str">
        <f t="shared" si="35"/>
        <v>m2</v>
      </c>
      <c r="E112" s="316">
        <f>IFERROR(VLOOKUP(A112,Tabla_Datos,HLOOKUP($D$77,'Datos-Generales'!$23:$24,2,0),FALSE),0)</f>
        <v>128.55000000000001</v>
      </c>
      <c r="F112" s="224">
        <f t="shared" si="30"/>
        <v>0</v>
      </c>
      <c r="G112" s="188">
        <f t="shared" si="34"/>
        <v>0</v>
      </c>
      <c r="H112" s="188">
        <f t="shared" si="32"/>
        <v>0</v>
      </c>
      <c r="I112" s="225" t="e">
        <f t="shared" si="28"/>
        <v>#DIV/0!</v>
      </c>
      <c r="J112" s="525"/>
      <c r="K112" s="515"/>
      <c r="L112" s="515"/>
    </row>
    <row r="113" spans="1:13" ht="20.100000000000001" customHeight="1">
      <c r="A113" s="207">
        <f>'P2'!A46</f>
        <v>33</v>
      </c>
      <c r="B113" s="683" t="str">
        <f t="shared" si="33"/>
        <v>Pintura látex interior en cielorrasos</v>
      </c>
      <c r="C113" s="684"/>
      <c r="D113" s="223" t="str">
        <f t="shared" si="35"/>
        <v>m2</v>
      </c>
      <c r="E113" s="316">
        <f>IFERROR(VLOOKUP(A113,Tabla_Datos,HLOOKUP($D$77,'Datos-Generales'!$23:$24,2,0),FALSE),0)</f>
        <v>29.34</v>
      </c>
      <c r="F113" s="224">
        <f t="shared" si="30"/>
        <v>0</v>
      </c>
      <c r="G113" s="188">
        <f t="shared" si="34"/>
        <v>0</v>
      </c>
      <c r="H113" s="188">
        <f t="shared" si="32"/>
        <v>0</v>
      </c>
      <c r="I113" s="225" t="e">
        <f t="shared" si="28"/>
        <v>#DIV/0!</v>
      </c>
      <c r="J113" s="525"/>
      <c r="K113" s="515"/>
      <c r="L113" s="515"/>
    </row>
    <row r="114" spans="1:13" ht="20.100000000000001" customHeight="1">
      <c r="A114" s="207">
        <f>'P2'!A47</f>
        <v>34</v>
      </c>
      <c r="B114" s="683" t="str">
        <f t="shared" si="33"/>
        <v>Provisión y colocación de cristal float 3mm</v>
      </c>
      <c r="C114" s="684"/>
      <c r="D114" s="223" t="str">
        <f t="shared" si="35"/>
        <v>m2</v>
      </c>
      <c r="E114" s="316">
        <f>IFERROR(VLOOKUP(A114,Tabla_Datos,HLOOKUP($D$77,'Datos-Generales'!$23:$24,2,0),FALSE),0)</f>
        <v>5.69</v>
      </c>
      <c r="F114" s="224">
        <f t="shared" si="30"/>
        <v>0</v>
      </c>
      <c r="G114" s="188">
        <f t="shared" si="34"/>
        <v>0</v>
      </c>
      <c r="H114" s="188">
        <f t="shared" si="32"/>
        <v>0</v>
      </c>
      <c r="I114" s="225" t="e">
        <f t="shared" si="28"/>
        <v>#DIV/0!</v>
      </c>
      <c r="J114" s="525"/>
      <c r="K114" s="515"/>
      <c r="L114" s="515"/>
    </row>
    <row r="115" spans="1:13" ht="20.100000000000001" customHeight="1">
      <c r="A115" s="207">
        <f>'P2'!A48</f>
        <v>35</v>
      </c>
      <c r="B115" s="683" t="str">
        <f t="shared" si="33"/>
        <v>Provisión y colocación de cristal float 4mm</v>
      </c>
      <c r="C115" s="684"/>
      <c r="D115" s="223" t="str">
        <f t="shared" si="35"/>
        <v>m2</v>
      </c>
      <c r="E115" s="316">
        <f>IFERROR(VLOOKUP(A115,Tabla_Datos,HLOOKUP($D$77,'Datos-Generales'!$23:$24,2,0),FALSE),0)</f>
        <v>3.59</v>
      </c>
      <c r="F115" s="224">
        <f t="shared" si="30"/>
        <v>0</v>
      </c>
      <c r="G115" s="188">
        <f t="shared" si="34"/>
        <v>0</v>
      </c>
      <c r="H115" s="188">
        <f t="shared" si="32"/>
        <v>0</v>
      </c>
      <c r="I115" s="225" t="e">
        <f t="shared" si="28"/>
        <v>#DIV/0!</v>
      </c>
      <c r="J115" s="525"/>
      <c r="K115" s="515"/>
      <c r="L115" s="515"/>
    </row>
    <row r="116" spans="1:13" ht="20.100000000000001" customHeight="1">
      <c r="A116" s="207">
        <f>'P2'!A49</f>
        <v>36</v>
      </c>
      <c r="B116" s="683" t="str">
        <f t="shared" si="33"/>
        <v>Pérgolas (Frente y Fondo)  - Incluye Base de Hormigón Simple H 13</v>
      </c>
      <c r="C116" s="684"/>
      <c r="D116" s="223" t="str">
        <f t="shared" si="35"/>
        <v>gl</v>
      </c>
      <c r="E116" s="316">
        <f>IFERROR(VLOOKUP(A116,Tabla_Datos,HLOOKUP($D$77,'Datos-Generales'!$23:$24,2,0),FALSE),0)</f>
        <v>1</v>
      </c>
      <c r="F116" s="224">
        <f t="shared" si="30"/>
        <v>0</v>
      </c>
      <c r="G116" s="188">
        <f t="shared" si="34"/>
        <v>0</v>
      </c>
      <c r="H116" s="188">
        <f t="shared" si="32"/>
        <v>0</v>
      </c>
      <c r="I116" s="225" t="e">
        <f t="shared" si="28"/>
        <v>#DIV/0!</v>
      </c>
      <c r="J116" s="525"/>
      <c r="K116" s="515"/>
      <c r="L116" s="515"/>
    </row>
    <row r="117" spans="1:13" ht="30" customHeight="1">
      <c r="A117" s="207" t="str">
        <f>'P2'!A50</f>
        <v>37.1</v>
      </c>
      <c r="B117" s="683" t="str">
        <f t="shared" si="33"/>
        <v xml:space="preserve">Instalación sanitaria p/ disc.(incl. cañería base, distrib. AF-AC, artefactos y grifería) </v>
      </c>
      <c r="C117" s="684"/>
      <c r="D117" s="223" t="str">
        <f t="shared" si="35"/>
        <v>gl</v>
      </c>
      <c r="E117" s="316">
        <f>IFERROR(VLOOKUP(A117,Tabla_Datos,HLOOKUP($D$77,'Datos-Generales'!$23:$24,2,0),FALSE),0)</f>
        <v>1</v>
      </c>
      <c r="F117" s="224">
        <f t="shared" si="30"/>
        <v>0</v>
      </c>
      <c r="G117" s="188">
        <f t="shared" si="34"/>
        <v>0</v>
      </c>
      <c r="H117" s="188">
        <f t="shared" si="32"/>
        <v>0</v>
      </c>
      <c r="I117" s="225" t="e">
        <f t="shared" si="28"/>
        <v>#DIV/0!</v>
      </c>
      <c r="J117" s="525"/>
      <c r="K117" s="515"/>
      <c r="L117" s="515"/>
    </row>
    <row r="118" spans="1:13" ht="20.100000000000001" customHeight="1">
      <c r="A118" s="207">
        <f>'P2'!A51</f>
        <v>38</v>
      </c>
      <c r="B118" s="683" t="str">
        <f t="shared" si="33"/>
        <v>Calefón Solar - Termosifónico - Captador por tubo de vacío</v>
      </c>
      <c r="C118" s="684"/>
      <c r="D118" s="223" t="str">
        <f t="shared" si="35"/>
        <v>u</v>
      </c>
      <c r="E118" s="316">
        <f>IFERROR(VLOOKUP(A118,Tabla_Datos,HLOOKUP($D$77,'Datos-Generales'!$23:$24,2,0),FALSE),0)</f>
        <v>1</v>
      </c>
      <c r="F118" s="224">
        <f t="shared" si="30"/>
        <v>0</v>
      </c>
      <c r="G118" s="188">
        <f t="shared" si="34"/>
        <v>0</v>
      </c>
      <c r="H118" s="188">
        <f t="shared" si="32"/>
        <v>0</v>
      </c>
      <c r="I118" s="225" t="e">
        <f t="shared" si="28"/>
        <v>#DIV/0!</v>
      </c>
      <c r="J118" s="525"/>
      <c r="K118" s="515"/>
      <c r="L118" s="515"/>
    </row>
    <row r="119" spans="1:13" ht="20.100000000000001" customHeight="1">
      <c r="A119" s="207">
        <f>'P2'!A52</f>
        <v>39</v>
      </c>
      <c r="B119" s="683" t="str">
        <f t="shared" si="33"/>
        <v>Instalación de Gas (Incl. Cocina 4 hornallas c/horno)</v>
      </c>
      <c r="C119" s="684"/>
      <c r="D119" s="223" t="str">
        <f t="shared" si="35"/>
        <v>gl</v>
      </c>
      <c r="E119" s="316">
        <f>IFERROR(VLOOKUP(A119,Tabla_Datos,HLOOKUP($D$77,'Datos-Generales'!$23:$24,2,0),FALSE),0)</f>
        <v>1</v>
      </c>
      <c r="F119" s="224">
        <f t="shared" si="30"/>
        <v>0</v>
      </c>
      <c r="G119" s="188">
        <f t="shared" si="34"/>
        <v>0</v>
      </c>
      <c r="H119" s="188">
        <f t="shared" si="32"/>
        <v>0</v>
      </c>
      <c r="I119" s="225" t="e">
        <f t="shared" si="28"/>
        <v>#DIV/0!</v>
      </c>
      <c r="J119" s="525"/>
      <c r="K119" s="515"/>
      <c r="L119" s="515"/>
    </row>
    <row r="120" spans="1:13" ht="20.100000000000001" customHeight="1">
      <c r="A120" s="207">
        <f>'P2'!A53</f>
        <v>40</v>
      </c>
      <c r="B120" s="683" t="str">
        <f t="shared" si="33"/>
        <v>Instalación de gas - Gabinete para tubos</v>
      </c>
      <c r="C120" s="684"/>
      <c r="D120" s="223" t="str">
        <f t="shared" si="35"/>
        <v>U</v>
      </c>
      <c r="E120" s="316">
        <f>IFERROR(VLOOKUP(A120,Tabla_Datos,HLOOKUP($D$77,'Datos-Generales'!$23:$24,2,0),FALSE),0)</f>
        <v>1</v>
      </c>
      <c r="F120" s="224">
        <f t="shared" si="30"/>
        <v>0</v>
      </c>
      <c r="G120" s="188">
        <f t="shared" si="34"/>
        <v>0</v>
      </c>
      <c r="H120" s="188">
        <f t="shared" si="32"/>
        <v>0</v>
      </c>
      <c r="I120" s="225" t="e">
        <f t="shared" si="28"/>
        <v>#DIV/0!</v>
      </c>
      <c r="J120" s="525"/>
      <c r="K120" s="515"/>
      <c r="L120" s="515"/>
    </row>
    <row r="121" spans="1:13" s="568" customFormat="1" ht="30" customHeight="1">
      <c r="A121" s="207">
        <f>'P2'!A54</f>
        <v>41</v>
      </c>
      <c r="B121" s="697" t="str">
        <f>IFERROR(VLOOKUP(A121,Tabla_P2,2,FALSE),"")</f>
        <v>Instalación eléctrica (incl.pilastra,proc.cañerias p/3AA,y preveer espacios en tablero gral. p/llaves termomagnéticas corresp. Portalámparas 3 cuerpos)</v>
      </c>
      <c r="C121" s="698"/>
      <c r="D121" s="614" t="str">
        <f>IFERROR(VLOOKUP(A121,Tabla_P2,3,FALSE),"")</f>
        <v>gl</v>
      </c>
      <c r="E121" s="615">
        <f>IFERROR(VLOOKUP(A121,Tabla_Datos,HLOOKUP($D$77,'Datos-Generales'!$23:$24,2,0),FALSE),0)</f>
        <v>1</v>
      </c>
      <c r="F121" s="616">
        <f t="shared" si="30"/>
        <v>0</v>
      </c>
      <c r="G121" s="617">
        <f t="shared" si="34"/>
        <v>0</v>
      </c>
      <c r="H121" s="617">
        <f t="shared" si="32"/>
        <v>0</v>
      </c>
      <c r="I121" s="225" t="e">
        <f t="shared" ref="I121:I122" si="36">(H121/Monto_Oferta)*$C$78</f>
        <v>#DIV/0!</v>
      </c>
      <c r="J121" s="566"/>
      <c r="K121" s="567"/>
      <c r="L121" s="567"/>
    </row>
    <row r="122" spans="1:13" s="568" customFormat="1" ht="20.100000000000001" customHeight="1">
      <c r="A122" s="207">
        <f>'P2'!A55</f>
        <v>42</v>
      </c>
      <c r="B122" s="697" t="str">
        <f>IFERROR(VLOOKUP(A122,Tabla_P2,2,FALSE),"")</f>
        <v>Terminación y limpieza de obra</v>
      </c>
      <c r="C122" s="698"/>
      <c r="D122" s="614" t="str">
        <f>IFERROR(VLOOKUP(A122,Tabla_P2,3,FALSE),"")</f>
        <v>gl</v>
      </c>
      <c r="E122" s="615">
        <f>IFERROR(VLOOKUP(A122,Tabla_Datos,HLOOKUP($D$77,'Datos-Generales'!$23:$24,2,0),FALSE),0)</f>
        <v>1</v>
      </c>
      <c r="F122" s="616">
        <f t="shared" ref="F122" si="37">IFERROR(VLOOKUP(A122,Tabla_Analisis_Precio,7,FALSE),0)</f>
        <v>0</v>
      </c>
      <c r="G122" s="617">
        <f t="shared" ref="G122" si="38">PrecioUnitario(F122,GG_Porcentaje,Beneficio,Ingresos_Brutos,IVA_VIV)</f>
        <v>0</v>
      </c>
      <c r="H122" s="617">
        <f t="shared" ref="H122" si="39">E122*G122</f>
        <v>0</v>
      </c>
      <c r="I122" s="225" t="e">
        <f t="shared" si="36"/>
        <v>#DIV/0!</v>
      </c>
      <c r="J122" s="566"/>
      <c r="K122" s="567"/>
      <c r="L122" s="567"/>
    </row>
    <row r="123" spans="1:13" s="568" customFormat="1" ht="20.100000000000001" customHeight="1">
      <c r="A123" s="207">
        <f>'P2'!A56</f>
        <v>43</v>
      </c>
      <c r="B123" s="697" t="str">
        <f>IFERROR(VLOOKUP(A123,Tabla_P2,2,FALSE),"")</f>
        <v>Flete</v>
      </c>
      <c r="C123" s="698"/>
      <c r="D123" s="614" t="str">
        <f>IFERROR(VLOOKUP(A123,Tabla_P2,3,FALSE),"")</f>
        <v>gl</v>
      </c>
      <c r="E123" s="615">
        <f>IFERROR(VLOOKUP(A123,Tabla_Datos,HLOOKUP($D$77,'Datos-Generales'!$23:$24,2,0),FALSE),0)</f>
        <v>1</v>
      </c>
      <c r="F123" s="616">
        <f t="shared" ref="F123" si="40">IFERROR(VLOOKUP(A123,Tabla_Analisis_Precio,7,FALSE),0)</f>
        <v>0</v>
      </c>
      <c r="G123" s="617">
        <f t="shared" ref="G123" si="41">PrecioUnitario(F123,GG_Porcentaje,Beneficio,Ingresos_Brutos,IVA_VIV)</f>
        <v>0</v>
      </c>
      <c r="H123" s="617">
        <f t="shared" ref="H123" si="42">E123*G123</f>
        <v>0</v>
      </c>
      <c r="I123" s="225" t="e">
        <f t="shared" ref="I123" si="43">(H123/Monto_Oferta)*$C$78</f>
        <v>#DIV/0!</v>
      </c>
      <c r="J123" s="566"/>
      <c r="K123" s="567"/>
      <c r="L123" s="567"/>
    </row>
    <row r="124" spans="1:13" ht="20.100000000000001" customHeight="1">
      <c r="A124" s="226"/>
      <c r="B124" s="227"/>
      <c r="C124" s="228"/>
      <c r="D124" s="229"/>
      <c r="E124" s="230"/>
      <c r="F124" s="231"/>
      <c r="G124" s="231"/>
      <c r="H124" s="113"/>
      <c r="I124" s="232"/>
      <c r="J124" s="525"/>
      <c r="L124" s="234"/>
      <c r="M124" s="2"/>
    </row>
    <row r="125" spans="1:13" s="2" customFormat="1" ht="20.100000000000001" customHeight="1">
      <c r="A125" s="289" t="s">
        <v>3</v>
      </c>
      <c r="B125" s="290" t="str">
        <f>"TOTAL COSTO PROTOTIPO "&amp;$C$77</f>
        <v>TOTAL COSTO PROTOTIPO M1 17</v>
      </c>
      <c r="C125" s="291"/>
      <c r="D125" s="291"/>
      <c r="E125" s="291"/>
      <c r="F125" s="518">
        <f>SUMPRODUCT(E80:E123,F80:F123)</f>
        <v>0</v>
      </c>
      <c r="G125" s="292"/>
      <c r="H125" s="292">
        <f>SUM(H80:H123)</f>
        <v>0</v>
      </c>
      <c r="I125" s="16" t="e">
        <f>SUBTOTAL(9,I80:I123)</f>
        <v>#DIV/0!</v>
      </c>
      <c r="J125" s="526"/>
    </row>
    <row r="126" spans="1:13" s="2" customFormat="1" ht="20.100000000000001" customHeight="1" thickBot="1">
      <c r="G126" s="293"/>
    </row>
    <row r="127" spans="1:13" s="2" customFormat="1" ht="20.100000000000001" customHeight="1" thickTop="1">
      <c r="A127" s="294" t="s">
        <v>1117</v>
      </c>
      <c r="B127" s="295" t="s">
        <v>1198</v>
      </c>
      <c r="C127" s="296"/>
      <c r="D127" s="297"/>
      <c r="E127" s="298"/>
      <c r="F127" s="299"/>
      <c r="G127" s="549">
        <f>+F125</f>
        <v>0</v>
      </c>
      <c r="H127" s="298"/>
      <c r="I127" s="550"/>
      <c r="J127" s="300"/>
    </row>
    <row r="128" spans="1:13" s="2" customFormat="1" ht="20.100000000000001" customHeight="1">
      <c r="A128" s="301" t="s">
        <v>1118</v>
      </c>
      <c r="B128" s="302" t="str">
        <f>CONCATENATE("GASTOS GENERALES  ",ROUND(E128*100,3)," % de ( 1 )")</f>
        <v>GASTOS GENERALES  15 % de ( 1 )</v>
      </c>
      <c r="C128" s="302"/>
      <c r="D128" s="303"/>
      <c r="E128" s="304">
        <f>GG_Porcentaje</f>
        <v>0.15</v>
      </c>
      <c r="F128" s="305"/>
      <c r="G128" s="546">
        <f>(+G127*E128)</f>
        <v>0</v>
      </c>
      <c r="H128" s="5"/>
      <c r="I128" s="551"/>
      <c r="J128" s="303"/>
    </row>
    <row r="129" spans="1:13" s="2" customFormat="1" ht="20.100000000000001" customHeight="1">
      <c r="A129" s="301" t="s">
        <v>1119</v>
      </c>
      <c r="B129" s="302" t="str">
        <f>CONCATENATE("BENEFICIOS  ",ROUND(E129*100,2)," % de ( 1 + 2 )")</f>
        <v>BENEFICIOS  10 % de ( 1 + 2 )</v>
      </c>
      <c r="C129" s="302"/>
      <c r="D129" s="303"/>
      <c r="E129" s="304">
        <f>Beneficio</f>
        <v>0.1</v>
      </c>
      <c r="F129" s="305"/>
      <c r="G129" s="546">
        <f>(G127+G128)*E129</f>
        <v>0</v>
      </c>
      <c r="H129" s="5"/>
      <c r="I129" s="551"/>
      <c r="J129" s="303"/>
    </row>
    <row r="130" spans="1:13" s="2" customFormat="1" ht="20.100000000000001" customHeight="1">
      <c r="A130" s="301" t="s">
        <v>1120</v>
      </c>
      <c r="B130" s="279" t="s">
        <v>12</v>
      </c>
      <c r="C130" s="306"/>
      <c r="D130" s="303"/>
      <c r="E130" s="5"/>
      <c r="F130" s="305"/>
      <c r="G130" s="546">
        <f>(+G127+G128+G129)</f>
        <v>0</v>
      </c>
      <c r="H130" s="5"/>
      <c r="I130" s="551"/>
      <c r="J130" s="303"/>
    </row>
    <row r="131" spans="1:13" s="2" customFormat="1" ht="20.100000000000001" customHeight="1">
      <c r="A131" s="301" t="s">
        <v>1121</v>
      </c>
      <c r="B131" s="302" t="str">
        <f>CONCATENATE("INGRESOS BRUTOS Y LOTE HOGAR  ",ROUND(E131*100,2)," % de ( 4 )")</f>
        <v>INGRESOS BRUTOS Y LOTE HOGAR  2,4 % de ( 4 )</v>
      </c>
      <c r="C131" s="302"/>
      <c r="D131" s="303"/>
      <c r="E131" s="304">
        <f>Ingresos_Brutos</f>
        <v>2.4E-2</v>
      </c>
      <c r="F131" s="305"/>
      <c r="G131" s="546">
        <f>(+G130*E131)</f>
        <v>0</v>
      </c>
      <c r="H131" s="5"/>
      <c r="I131" s="551"/>
      <c r="J131" s="303"/>
    </row>
    <row r="132" spans="1:13" s="2" customFormat="1" ht="20.100000000000001" customHeight="1" thickBot="1">
      <c r="A132" s="307" t="s">
        <v>1122</v>
      </c>
      <c r="B132" s="308" t="str">
        <f>CONCATENATE("IMPUESTO AL VALOR AGREGADO ",E132*100," % de ( 4 )")</f>
        <v>IMPUESTO AL VALOR AGREGADO 10,5 % de ( 4 )</v>
      </c>
      <c r="C132" s="308"/>
      <c r="D132" s="309"/>
      <c r="E132" s="310">
        <f>IVA_VIV</f>
        <v>0.105</v>
      </c>
      <c r="F132" s="311"/>
      <c r="G132" s="553">
        <f>(+G130*E132)</f>
        <v>0</v>
      </c>
      <c r="H132" s="562"/>
      <c r="I132" s="554"/>
      <c r="J132" s="303"/>
    </row>
    <row r="133" spans="1:13" s="2" customFormat="1" ht="20.100000000000001" customHeight="1" thickTop="1" thickBot="1">
      <c r="A133" s="312"/>
      <c r="B133" s="302"/>
      <c r="C133" s="302"/>
      <c r="D133" s="303"/>
      <c r="E133" s="304"/>
      <c r="F133" s="305"/>
      <c r="G133" s="313"/>
      <c r="H133" s="506"/>
      <c r="I133" s="303"/>
      <c r="J133" s="303"/>
    </row>
    <row r="134" spans="1:13" s="2" customFormat="1" ht="20.100000000000001" customHeight="1" thickTop="1">
      <c r="A134" s="555"/>
      <c r="B134" s="556" t="str">
        <f>A77&amp;" - "&amp;C77&amp;" - TOTAL ( 4 + 5 + 6 )"</f>
        <v>PROTOTIPO 2 - M1 17 - TOTAL ( 4 + 5 + 6 )</v>
      </c>
      <c r="C134" s="556"/>
      <c r="D134" s="557"/>
      <c r="E134" s="298"/>
      <c r="F134" s="299"/>
      <c r="G134" s="298"/>
      <c r="H134" s="558">
        <f>PrecioUnitario_P2</f>
        <v>0</v>
      </c>
      <c r="I134" s="559"/>
      <c r="J134" s="314"/>
    </row>
    <row r="135" spans="1:13" s="2" customFormat="1" ht="20.100000000000001" customHeight="1" thickBot="1">
      <c r="A135" s="560"/>
      <c r="B135" s="561" t="str">
        <f>A77&amp;" - "&amp;C77&amp;" - TOTAL  * CANTIDAD VIVIENDAS"</f>
        <v>PROTOTIPO 2 - M1 17 - TOTAL  * CANTIDAD VIVIENDAS</v>
      </c>
      <c r="C135" s="561"/>
      <c r="D135" s="309"/>
      <c r="E135" s="562"/>
      <c r="F135" s="311"/>
      <c r="G135" s="562"/>
      <c r="H135" s="563">
        <f>PrecioUnitario_P2*CV_P2</f>
        <v>0</v>
      </c>
      <c r="I135" s="564"/>
      <c r="J135" s="315"/>
    </row>
    <row r="136" spans="1:13" s="2" customFormat="1" ht="20.100000000000001" customHeight="1" thickTop="1">
      <c r="A136" s="286"/>
      <c r="B136" s="284"/>
      <c r="C136" s="284"/>
      <c r="D136" s="286"/>
      <c r="E136" s="286"/>
      <c r="F136" s="284"/>
      <c r="G136" s="284"/>
      <c r="H136" s="280"/>
      <c r="I136" s="286"/>
      <c r="J136" s="280"/>
    </row>
    <row r="137" spans="1:13" s="2" customFormat="1" ht="20.100000000000001" hidden="1" customHeight="1">
      <c r="A137" s="277" t="s">
        <v>1200</v>
      </c>
      <c r="B137" s="278"/>
      <c r="C137" s="279">
        <f>T_P3</f>
        <v>0</v>
      </c>
      <c r="D137" s="323" t="str">
        <f>LEFT(A137,1)&amp;RIGHT(A137,1)</f>
        <v>P3</v>
      </c>
      <c r="E137" s="280"/>
      <c r="F137" s="281"/>
      <c r="G137" s="281"/>
      <c r="H137" s="281"/>
      <c r="I137" s="282"/>
      <c r="J137" s="280"/>
    </row>
    <row r="138" spans="1:13" s="2" customFormat="1" ht="20.100000000000001" hidden="1" customHeight="1">
      <c r="A138" s="283" t="s">
        <v>1197</v>
      </c>
      <c r="B138" s="284"/>
      <c r="C138" s="285">
        <f>CV_P3</f>
        <v>0</v>
      </c>
      <c r="D138" s="286"/>
      <c r="E138" s="286"/>
      <c r="F138" s="284"/>
      <c r="G138" s="284"/>
      <c r="H138" s="287"/>
      <c r="I138" s="288"/>
      <c r="J138" s="280"/>
    </row>
    <row r="139" spans="1:13" s="2" customFormat="1" ht="20.100000000000001" hidden="1" customHeight="1">
      <c r="A139" s="694" t="s">
        <v>1208</v>
      </c>
      <c r="B139" s="695"/>
      <c r="C139" s="695"/>
      <c r="D139" s="695"/>
      <c r="E139" s="695"/>
      <c r="F139" s="695"/>
      <c r="G139" s="695"/>
      <c r="H139" s="695"/>
      <c r="I139" s="696"/>
      <c r="J139" s="524"/>
      <c r="M139" s="218"/>
    </row>
    <row r="140" spans="1:13" ht="20.100000000000001" hidden="1" customHeight="1">
      <c r="A140" s="346" t="str">
        <f>'P3'!A13</f>
        <v>A</v>
      </c>
      <c r="B140" s="683" t="str">
        <f>IFERROR(VLOOKUP(A140,Tabla_P3,2,FALSE),"")</f>
        <v>VIVIENDA</v>
      </c>
      <c r="C140" s="684"/>
      <c r="D140" s="223">
        <f t="shared" ref="D140:D162" si="44">IFERROR(VLOOKUP(A140,Tabla_P3,3,FALSE),"")</f>
        <v>0</v>
      </c>
      <c r="E140" s="316">
        <f>IFERROR(VLOOKUP(A140,Tabla_Datos,HLOOKUP($D$137,'Datos-Generales'!$23:$24,2,0),FALSE),0)</f>
        <v>0</v>
      </c>
      <c r="F140" s="224">
        <f t="shared" ref="F140:F158" si="45">IFERROR(VLOOKUP(A140,Tabla_Analisis_Precio,7,FALSE),0)</f>
        <v>0</v>
      </c>
      <c r="G140" s="188">
        <f t="shared" ref="G140" si="46">ROUND(PrecioUnitario(F140,GG_Porcentaje,Beneficio,Ingresos_Brutos,IVA_VIV),2)</f>
        <v>0</v>
      </c>
      <c r="H140" s="188">
        <f t="shared" ref="H140" si="47">ROUND(E140*G140,2)</f>
        <v>0</v>
      </c>
      <c r="I140" s="225" t="e">
        <f t="shared" ref="I140:I162" si="48">(H140/Monto_Oferta)*$C$138</f>
        <v>#DIV/0!</v>
      </c>
      <c r="J140" s="525"/>
    </row>
    <row r="141" spans="1:13" ht="20.100000000000001" hidden="1" customHeight="1">
      <c r="A141" s="207">
        <f>'P3'!A14</f>
        <v>1</v>
      </c>
      <c r="B141" s="683" t="str">
        <f t="shared" ref="B141:B183" si="49">IFERROR(VLOOKUP(A141,Tabla_P3,2,FALSE),"")</f>
        <v>Limpieza de terreno y replanteo</v>
      </c>
      <c r="C141" s="684"/>
      <c r="D141" s="223" t="str">
        <f t="shared" si="44"/>
        <v>gl</v>
      </c>
      <c r="E141" s="316">
        <f>IFERROR(VLOOKUP(A141,Tabla_Datos,HLOOKUP($D$137,'Datos-Generales'!$23:$24,2,0),FALSE),0)</f>
        <v>0</v>
      </c>
      <c r="F141" s="224">
        <f t="shared" si="45"/>
        <v>0</v>
      </c>
      <c r="G141" s="188">
        <f t="shared" ref="G141:G163" si="50">PrecioUnitario(F141,GG_Porcentaje,Beneficio,Ingresos_Brutos,IVA_VIV)</f>
        <v>0</v>
      </c>
      <c r="H141" s="188">
        <f>E141*G141</f>
        <v>0</v>
      </c>
      <c r="I141" s="225" t="e">
        <f t="shared" si="48"/>
        <v>#DIV/0!</v>
      </c>
      <c r="J141" s="525"/>
    </row>
    <row r="142" spans="1:13" ht="20.100000000000001" hidden="1" customHeight="1">
      <c r="A142" s="207">
        <f>'P3'!A15</f>
        <v>2</v>
      </c>
      <c r="B142" s="683" t="str">
        <f t="shared" si="49"/>
        <v>Excavación de Cimientos</v>
      </c>
      <c r="C142" s="684"/>
      <c r="D142" s="223" t="str">
        <f t="shared" si="44"/>
        <v>m3</v>
      </c>
      <c r="E142" s="316">
        <f>IFERROR(VLOOKUP(A142,Tabla_Datos,HLOOKUP($D$137,'Datos-Generales'!$23:$24,2,0),FALSE),0)</f>
        <v>0</v>
      </c>
      <c r="F142" s="224">
        <f t="shared" si="45"/>
        <v>0</v>
      </c>
      <c r="G142" s="188">
        <f t="shared" si="50"/>
        <v>0</v>
      </c>
      <c r="H142" s="188">
        <f t="shared" ref="H142:H183" si="51">E142*G142</f>
        <v>0</v>
      </c>
      <c r="I142" s="225" t="e">
        <f t="shared" si="48"/>
        <v>#DIV/0!</v>
      </c>
      <c r="J142" s="525"/>
    </row>
    <row r="143" spans="1:13" ht="20.100000000000001" hidden="1" customHeight="1">
      <c r="A143" s="207">
        <f>'P3'!A16</f>
        <v>3</v>
      </c>
      <c r="B143" s="683" t="str">
        <f t="shared" si="49"/>
        <v>Relleno Bajo Contrapiso esp 15 cm</v>
      </c>
      <c r="C143" s="684"/>
      <c r="D143" s="223" t="str">
        <f t="shared" si="44"/>
        <v>m3</v>
      </c>
      <c r="E143" s="316">
        <f>IFERROR(VLOOKUP(A143,Tabla_Datos,HLOOKUP($D$137,'Datos-Generales'!$23:$24,2,0),FALSE),0)</f>
        <v>0</v>
      </c>
      <c r="F143" s="224">
        <f t="shared" si="45"/>
        <v>0</v>
      </c>
      <c r="G143" s="188">
        <f t="shared" si="50"/>
        <v>0</v>
      </c>
      <c r="H143" s="188">
        <f t="shared" si="51"/>
        <v>0</v>
      </c>
      <c r="I143" s="225" t="e">
        <f t="shared" si="48"/>
        <v>#DIV/0!</v>
      </c>
      <c r="J143" s="525"/>
    </row>
    <row r="144" spans="1:13" ht="20.100000000000001" hidden="1" customHeight="1">
      <c r="A144" s="207">
        <f>'P3'!A17</f>
        <v>4</v>
      </c>
      <c r="B144" s="683" t="str">
        <f t="shared" si="49"/>
        <v>Hormigón de limpieza</v>
      </c>
      <c r="C144" s="684"/>
      <c r="D144" s="223" t="str">
        <f t="shared" si="44"/>
        <v>m2</v>
      </c>
      <c r="E144" s="316">
        <f>IFERROR(VLOOKUP(A144,Tabla_Datos,HLOOKUP($D$137,'Datos-Generales'!$23:$24,2,0),FALSE),0)</f>
        <v>0</v>
      </c>
      <c r="F144" s="224">
        <f t="shared" si="45"/>
        <v>0</v>
      </c>
      <c r="G144" s="188">
        <f t="shared" si="50"/>
        <v>0</v>
      </c>
      <c r="H144" s="188">
        <f t="shared" si="51"/>
        <v>0</v>
      </c>
      <c r="I144" s="225" t="e">
        <f t="shared" si="48"/>
        <v>#DIV/0!</v>
      </c>
      <c r="J144" s="525"/>
    </row>
    <row r="145" spans="1:10" ht="20.100000000000001" hidden="1" customHeight="1">
      <c r="A145" s="207">
        <f>'P3'!A18</f>
        <v>5</v>
      </c>
      <c r="B145" s="683" t="str">
        <f t="shared" si="49"/>
        <v>Cimiento Ciclópeo H 13</v>
      </c>
      <c r="C145" s="684"/>
      <c r="D145" s="223" t="str">
        <f t="shared" si="44"/>
        <v>m3</v>
      </c>
      <c r="E145" s="316">
        <f>IFERROR(VLOOKUP(A145,Tabla_Datos,HLOOKUP($D$137,'Datos-Generales'!$23:$24,2,0),FALSE),0)</f>
        <v>0</v>
      </c>
      <c r="F145" s="224">
        <f t="shared" si="45"/>
        <v>0</v>
      </c>
      <c r="G145" s="188">
        <f t="shared" si="50"/>
        <v>0</v>
      </c>
      <c r="H145" s="188">
        <f t="shared" si="51"/>
        <v>0</v>
      </c>
      <c r="I145" s="225" t="e">
        <f t="shared" si="48"/>
        <v>#DIV/0!</v>
      </c>
      <c r="J145" s="525"/>
    </row>
    <row r="146" spans="1:10" ht="20.100000000000001" hidden="1" customHeight="1">
      <c r="A146" s="207">
        <f>'P3'!A19</f>
        <v>6</v>
      </c>
      <c r="B146" s="683" t="str">
        <f t="shared" si="49"/>
        <v>Dado Fundación  h=15cm</v>
      </c>
      <c r="C146" s="684"/>
      <c r="D146" s="223" t="str">
        <f t="shared" si="44"/>
        <v>m3</v>
      </c>
      <c r="E146" s="316">
        <f>IFERROR(VLOOKUP(A146,Tabla_Datos,HLOOKUP($D$137,'Datos-Generales'!$23:$24,2,0),FALSE),0)</f>
        <v>0</v>
      </c>
      <c r="F146" s="224">
        <f t="shared" si="45"/>
        <v>0</v>
      </c>
      <c r="G146" s="188">
        <f t="shared" si="50"/>
        <v>0</v>
      </c>
      <c r="H146" s="188">
        <f t="shared" si="51"/>
        <v>0</v>
      </c>
      <c r="I146" s="225" t="e">
        <f t="shared" si="48"/>
        <v>#DIV/0!</v>
      </c>
      <c r="J146" s="525"/>
    </row>
    <row r="147" spans="1:10" ht="20.100000000000001" hidden="1" customHeight="1">
      <c r="A147" s="207">
        <f>'P3'!A20</f>
        <v>7</v>
      </c>
      <c r="B147" s="683" t="str">
        <f t="shared" si="49"/>
        <v>Vigas de Encadenado Inferior - Fundación  H 17</v>
      </c>
      <c r="C147" s="684"/>
      <c r="D147" s="223" t="str">
        <f t="shared" si="44"/>
        <v>m3</v>
      </c>
      <c r="E147" s="316">
        <f>IFERROR(VLOOKUP(A147,Tabla_Datos,HLOOKUP($D$137,'Datos-Generales'!$23:$24,2,0),FALSE),0)</f>
        <v>0</v>
      </c>
      <c r="F147" s="224">
        <f t="shared" si="45"/>
        <v>0</v>
      </c>
      <c r="G147" s="188">
        <f t="shared" si="50"/>
        <v>0</v>
      </c>
      <c r="H147" s="188">
        <f t="shared" si="51"/>
        <v>0</v>
      </c>
      <c r="I147" s="225" t="e">
        <f t="shared" si="48"/>
        <v>#DIV/0!</v>
      </c>
      <c r="J147" s="525"/>
    </row>
    <row r="148" spans="1:10" ht="20.100000000000001" hidden="1" customHeight="1">
      <c r="A148" s="207">
        <f>'P3'!A21</f>
        <v>8</v>
      </c>
      <c r="B148" s="683" t="str">
        <f t="shared" si="49"/>
        <v>Columna de Encadenado (incluye tronco de columna)</v>
      </c>
      <c r="C148" s="684"/>
      <c r="D148" s="223" t="str">
        <f t="shared" si="44"/>
        <v>m3</v>
      </c>
      <c r="E148" s="316">
        <f>IFERROR(VLOOKUP(A148,Tabla_Datos,HLOOKUP($D$137,'Datos-Generales'!$23:$24,2,0),FALSE),0)</f>
        <v>0</v>
      </c>
      <c r="F148" s="224">
        <f t="shared" si="45"/>
        <v>0</v>
      </c>
      <c r="G148" s="188">
        <f t="shared" si="50"/>
        <v>0</v>
      </c>
      <c r="H148" s="188">
        <f t="shared" si="51"/>
        <v>0</v>
      </c>
      <c r="I148" s="225" t="e">
        <f t="shared" si="48"/>
        <v>#DIV/0!</v>
      </c>
      <c r="J148" s="525"/>
    </row>
    <row r="149" spans="1:10" ht="20.100000000000001" hidden="1" customHeight="1">
      <c r="A149" s="207">
        <f>'P3'!A22</f>
        <v>9</v>
      </c>
      <c r="B149" s="683" t="str">
        <f t="shared" si="49"/>
        <v>Vigas de Encadenado Superior, Dintel y de Carga</v>
      </c>
      <c r="C149" s="684"/>
      <c r="D149" s="223" t="str">
        <f t="shared" si="44"/>
        <v>m3</v>
      </c>
      <c r="E149" s="316">
        <f>IFERROR(VLOOKUP(A149,Tabla_Datos,HLOOKUP($D$137,'Datos-Generales'!$23:$24,2,0),FALSE),0)</f>
        <v>0</v>
      </c>
      <c r="F149" s="224">
        <f t="shared" si="45"/>
        <v>0</v>
      </c>
      <c r="G149" s="188">
        <f t="shared" si="50"/>
        <v>0</v>
      </c>
      <c r="H149" s="188">
        <f t="shared" si="51"/>
        <v>0</v>
      </c>
      <c r="I149" s="225" t="e">
        <f t="shared" si="48"/>
        <v>#DIV/0!</v>
      </c>
      <c r="J149" s="525"/>
    </row>
    <row r="150" spans="1:10" ht="20.100000000000001" hidden="1" customHeight="1">
      <c r="A150" s="207">
        <f>'P3'!A23</f>
        <v>10</v>
      </c>
      <c r="B150" s="683" t="str">
        <f t="shared" si="49"/>
        <v>Losa de Hormigón Armado</v>
      </c>
      <c r="C150" s="684"/>
      <c r="D150" s="223" t="str">
        <f t="shared" si="44"/>
        <v>m3</v>
      </c>
      <c r="E150" s="316">
        <f>IFERROR(VLOOKUP(A150,Tabla_Datos,HLOOKUP($D$137,'Datos-Generales'!$23:$24,2,0),FALSE),0)</f>
        <v>0</v>
      </c>
      <c r="F150" s="224">
        <f t="shared" si="45"/>
        <v>0</v>
      </c>
      <c r="G150" s="188">
        <f t="shared" si="50"/>
        <v>0</v>
      </c>
      <c r="H150" s="188">
        <f t="shared" si="51"/>
        <v>0</v>
      </c>
      <c r="I150" s="225" t="e">
        <f t="shared" si="48"/>
        <v>#DIV/0!</v>
      </c>
      <c r="J150" s="525"/>
    </row>
    <row r="151" spans="1:10" ht="20.100000000000001" hidden="1" customHeight="1">
      <c r="A151" s="207">
        <f>'P3'!A24</f>
        <v>11</v>
      </c>
      <c r="B151" s="683" t="str">
        <f t="shared" si="49"/>
        <v>Tanque de Reserva (incluido cierre base tanque)</v>
      </c>
      <c r="C151" s="684"/>
      <c r="D151" s="223" t="str">
        <f t="shared" si="44"/>
        <v>gl.</v>
      </c>
      <c r="E151" s="316">
        <f>IFERROR(VLOOKUP(A151,Tabla_Datos,HLOOKUP($D$137,'Datos-Generales'!$23:$24,2,0),FALSE),0)</f>
        <v>0</v>
      </c>
      <c r="F151" s="224">
        <f t="shared" si="45"/>
        <v>0</v>
      </c>
      <c r="G151" s="188">
        <f t="shared" si="50"/>
        <v>0</v>
      </c>
      <c r="H151" s="188">
        <f t="shared" si="51"/>
        <v>0</v>
      </c>
      <c r="I151" s="225" t="e">
        <f t="shared" si="48"/>
        <v>#DIV/0!</v>
      </c>
      <c r="J151" s="525"/>
    </row>
    <row r="152" spans="1:10" ht="20.100000000000001" hidden="1" customHeight="1">
      <c r="A152" s="207">
        <f>'P3'!A25</f>
        <v>12</v>
      </c>
      <c r="B152" s="683" t="str">
        <f t="shared" si="49"/>
        <v>Capa aisladora horizontal  18cm</v>
      </c>
      <c r="C152" s="684"/>
      <c r="D152" s="223" t="str">
        <f t="shared" si="44"/>
        <v>m2</v>
      </c>
      <c r="E152" s="316">
        <f>IFERROR(VLOOKUP(A152,Tabla_Datos,HLOOKUP($D$137,'Datos-Generales'!$23:$24,2,0),FALSE),0)</f>
        <v>0</v>
      </c>
      <c r="F152" s="224">
        <f t="shared" si="45"/>
        <v>0</v>
      </c>
      <c r="G152" s="188">
        <f t="shared" si="50"/>
        <v>0</v>
      </c>
      <c r="H152" s="188">
        <f t="shared" si="51"/>
        <v>0</v>
      </c>
      <c r="I152" s="225" t="e">
        <f t="shared" si="48"/>
        <v>#DIV/0!</v>
      </c>
      <c r="J152" s="525"/>
    </row>
    <row r="153" spans="1:10" ht="20.100000000000001" hidden="1" customHeight="1">
      <c r="A153" s="207">
        <f>'P3'!A26</f>
        <v>13</v>
      </c>
      <c r="B153" s="683" t="str">
        <f t="shared" si="49"/>
        <v xml:space="preserve">Mampostería Ladrillón Cerámico Macizo (soga) </v>
      </c>
      <c r="C153" s="684"/>
      <c r="D153" s="223" t="str">
        <f t="shared" si="44"/>
        <v>m2</v>
      </c>
      <c r="E153" s="316">
        <f>IFERROR(VLOOKUP(A153,Tabla_Datos,HLOOKUP($D$137,'Datos-Generales'!$23:$24,2,0),FALSE),0)</f>
        <v>0</v>
      </c>
      <c r="F153" s="224">
        <f t="shared" si="45"/>
        <v>0</v>
      </c>
      <c r="G153" s="188">
        <f t="shared" si="50"/>
        <v>0</v>
      </c>
      <c r="H153" s="188">
        <f t="shared" si="51"/>
        <v>0</v>
      </c>
      <c r="I153" s="225" t="e">
        <f t="shared" si="48"/>
        <v>#DIV/0!</v>
      </c>
      <c r="J153" s="525"/>
    </row>
    <row r="154" spans="1:10" ht="20.100000000000001" hidden="1" customHeight="1">
      <c r="A154" s="207">
        <f>'P3'!A27</f>
        <v>14</v>
      </c>
      <c r="B154" s="683" t="str">
        <f t="shared" si="49"/>
        <v>Tabique  Liviano  tipo Durlock ( con placa de yeso de 12,5 mm para sectores húmedos)</v>
      </c>
      <c r="C154" s="684"/>
      <c r="D154" s="223" t="str">
        <f t="shared" si="44"/>
        <v>m2</v>
      </c>
      <c r="E154" s="316">
        <f>IFERROR(VLOOKUP(A154,Tabla_Datos,HLOOKUP($D$137,'Datos-Generales'!$23:$24,2,0),FALSE),0)</f>
        <v>0</v>
      </c>
      <c r="F154" s="224">
        <f t="shared" si="45"/>
        <v>0</v>
      </c>
      <c r="G154" s="188">
        <f t="shared" si="50"/>
        <v>0</v>
      </c>
      <c r="H154" s="188">
        <f t="shared" si="51"/>
        <v>0</v>
      </c>
      <c r="I154" s="225" t="e">
        <f t="shared" si="48"/>
        <v>#DIV/0!</v>
      </c>
      <c r="J154" s="525"/>
    </row>
    <row r="155" spans="1:10" ht="20.100000000000001" hidden="1" customHeight="1">
      <c r="A155" s="207">
        <f>'P3'!A28</f>
        <v>15</v>
      </c>
      <c r="B155" s="683" t="str">
        <f t="shared" si="49"/>
        <v>Techo de Madera (rollizo Ø 16cm, machimbre 3/4", pintura asfáltica, polietileno de 200 micrones, barniz protector insecticida )</v>
      </c>
      <c r="C155" s="684"/>
      <c r="D155" s="223" t="str">
        <f t="shared" si="44"/>
        <v>m2</v>
      </c>
      <c r="E155" s="316">
        <f>IFERROR(VLOOKUP(A155,Tabla_Datos,HLOOKUP($D$137,'Datos-Generales'!$23:$24,2,0),FALSE),0)</f>
        <v>0</v>
      </c>
      <c r="F155" s="224">
        <f t="shared" si="45"/>
        <v>0</v>
      </c>
      <c r="G155" s="188">
        <f t="shared" si="50"/>
        <v>0</v>
      </c>
      <c r="H155" s="188">
        <f t="shared" si="51"/>
        <v>0</v>
      </c>
      <c r="I155" s="225" t="e">
        <f t="shared" si="48"/>
        <v>#DIV/0!</v>
      </c>
      <c r="J155" s="525"/>
    </row>
    <row r="156" spans="1:10" ht="20.100000000000001" hidden="1" customHeight="1">
      <c r="A156" s="207">
        <f>'P3'!A29</f>
        <v>16</v>
      </c>
      <c r="B156" s="683" t="str">
        <f t="shared" si="49"/>
        <v>Cubierta de Techo Aislación Térmica e Hidráulica</v>
      </c>
      <c r="C156" s="684"/>
      <c r="D156" s="223" t="str">
        <f t="shared" si="44"/>
        <v>m2</v>
      </c>
      <c r="E156" s="316">
        <f>IFERROR(VLOOKUP(A156,Tabla_Datos,HLOOKUP($D$137,'Datos-Generales'!$23:$24,2,0),FALSE),0)</f>
        <v>0</v>
      </c>
      <c r="F156" s="224">
        <f t="shared" si="45"/>
        <v>0</v>
      </c>
      <c r="G156" s="188">
        <f t="shared" si="50"/>
        <v>0</v>
      </c>
      <c r="H156" s="188">
        <f t="shared" si="51"/>
        <v>0</v>
      </c>
      <c r="I156" s="225" t="e">
        <f t="shared" si="48"/>
        <v>#DIV/0!</v>
      </c>
      <c r="J156" s="525"/>
    </row>
    <row r="157" spans="1:10" ht="20.100000000000001" hidden="1" customHeight="1">
      <c r="A157" s="207">
        <f>'P3'!A30</f>
        <v>17</v>
      </c>
      <c r="B157" s="683" t="str">
        <f t="shared" si="49"/>
        <v>Contrapiso  Interior</v>
      </c>
      <c r="C157" s="684"/>
      <c r="D157" s="223" t="str">
        <f t="shared" si="44"/>
        <v>m2</v>
      </c>
      <c r="E157" s="316">
        <f>IFERROR(VLOOKUP(A157,Tabla_Datos,HLOOKUP($D$137,'Datos-Generales'!$23:$24,2,0),FALSE),0)</f>
        <v>0</v>
      </c>
      <c r="F157" s="224">
        <f t="shared" si="45"/>
        <v>0</v>
      </c>
      <c r="G157" s="188">
        <f t="shared" si="50"/>
        <v>0</v>
      </c>
      <c r="H157" s="188">
        <f t="shared" si="51"/>
        <v>0</v>
      </c>
      <c r="I157" s="225" t="e">
        <f t="shared" si="48"/>
        <v>#DIV/0!</v>
      </c>
      <c r="J157" s="525"/>
    </row>
    <row r="158" spans="1:10" ht="20.100000000000001" hidden="1" customHeight="1">
      <c r="A158" s="207">
        <f>'P3'!A31</f>
        <v>18</v>
      </c>
      <c r="B158" s="683" t="str">
        <f t="shared" si="49"/>
        <v>Carpeta bajo Cerámico e=4cm</v>
      </c>
      <c r="C158" s="684"/>
      <c r="D158" s="223" t="str">
        <f t="shared" si="44"/>
        <v>m2</v>
      </c>
      <c r="E158" s="316">
        <f>IFERROR(VLOOKUP(A158,Tabla_Datos,HLOOKUP($D$137,'Datos-Generales'!$23:$24,2,0),FALSE),0)</f>
        <v>0</v>
      </c>
      <c r="F158" s="224">
        <f t="shared" si="45"/>
        <v>0</v>
      </c>
      <c r="G158" s="188">
        <f t="shared" si="50"/>
        <v>0</v>
      </c>
      <c r="H158" s="188">
        <f t="shared" si="51"/>
        <v>0</v>
      </c>
      <c r="I158" s="225" t="e">
        <f t="shared" si="48"/>
        <v>#DIV/0!</v>
      </c>
      <c r="J158" s="525"/>
    </row>
    <row r="159" spans="1:10" ht="20.100000000000001" hidden="1" customHeight="1">
      <c r="A159" s="207">
        <f>'P3'!A32</f>
        <v>19</v>
      </c>
      <c r="B159" s="683" t="str">
        <f t="shared" si="49"/>
        <v>Piso baldosa cerámica (incluido umbrales)</v>
      </c>
      <c r="C159" s="684"/>
      <c r="D159" s="223" t="str">
        <f t="shared" si="44"/>
        <v>m2</v>
      </c>
      <c r="E159" s="316">
        <f>IFERROR(VLOOKUP(A159,Tabla_Datos,HLOOKUP($D$137,'Datos-Generales'!$23:$24,2,0),FALSE),0)</f>
        <v>0</v>
      </c>
      <c r="F159" s="224">
        <f t="shared" ref="F159:F312" si="52">IFERROR(VLOOKUP(A159,Tabla_Analisis_Precio,7,FALSE),0)</f>
        <v>0</v>
      </c>
      <c r="G159" s="188">
        <f t="shared" si="50"/>
        <v>0</v>
      </c>
      <c r="H159" s="188">
        <f t="shared" si="51"/>
        <v>0</v>
      </c>
      <c r="I159" s="225" t="e">
        <f t="shared" si="48"/>
        <v>#DIV/0!</v>
      </c>
      <c r="J159" s="525"/>
    </row>
    <row r="160" spans="1:10" ht="20.100000000000001" hidden="1" customHeight="1">
      <c r="A160" s="207">
        <f>'P3'!A33</f>
        <v>20</v>
      </c>
      <c r="B160" s="683" t="str">
        <f t="shared" si="49"/>
        <v>Contrapisos de Veredín perimetral, vereda de acceso y galería</v>
      </c>
      <c r="C160" s="684"/>
      <c r="D160" s="223" t="str">
        <f t="shared" si="44"/>
        <v>m2</v>
      </c>
      <c r="E160" s="316">
        <f>IFERROR(VLOOKUP(A160,Tabla_Datos,HLOOKUP($D$137,'Datos-Generales'!$23:$24,2,0),FALSE),0)</f>
        <v>0</v>
      </c>
      <c r="F160" s="224">
        <f t="shared" si="52"/>
        <v>0</v>
      </c>
      <c r="G160" s="188">
        <f t="shared" si="50"/>
        <v>0</v>
      </c>
      <c r="H160" s="188">
        <f t="shared" si="51"/>
        <v>0</v>
      </c>
      <c r="I160" s="225" t="e">
        <f t="shared" si="48"/>
        <v>#DIV/0!</v>
      </c>
      <c r="J160" s="525"/>
    </row>
    <row r="161" spans="1:10" ht="20.100000000000001" hidden="1" customHeight="1">
      <c r="A161" s="207">
        <f>'P3'!A34</f>
        <v>21</v>
      </c>
      <c r="B161" s="683" t="str">
        <f t="shared" si="49"/>
        <v>Zócalo cerámico - esp.= 7cm</v>
      </c>
      <c r="C161" s="684"/>
      <c r="D161" s="223" t="str">
        <f t="shared" si="44"/>
        <v>m2</v>
      </c>
      <c r="E161" s="316">
        <f>IFERROR(VLOOKUP(A161,Tabla_Datos,HLOOKUP($D$137,'Datos-Generales'!$23:$24,2,0),FALSE),0)</f>
        <v>0</v>
      </c>
      <c r="F161" s="224">
        <f t="shared" si="52"/>
        <v>0</v>
      </c>
      <c r="G161" s="188">
        <f t="shared" si="50"/>
        <v>0</v>
      </c>
      <c r="H161" s="188">
        <f t="shared" si="51"/>
        <v>0</v>
      </c>
      <c r="I161" s="225" t="e">
        <f t="shared" si="48"/>
        <v>#DIV/0!</v>
      </c>
      <c r="J161" s="525"/>
    </row>
    <row r="162" spans="1:10" ht="20.100000000000001" hidden="1" customHeight="1">
      <c r="A162" s="207">
        <f>'P3'!A35</f>
        <v>22</v>
      </c>
      <c r="B162" s="683" t="str">
        <f t="shared" si="49"/>
        <v>Carpinterías metálica, aluminio y madera</v>
      </c>
      <c r="C162" s="684"/>
      <c r="D162" s="223" t="str">
        <f t="shared" si="44"/>
        <v>gl</v>
      </c>
      <c r="E162" s="316">
        <f>IFERROR(VLOOKUP(A162,Tabla_Datos,HLOOKUP($D$137,'Datos-Generales'!$23:$24,2,0),FALSE),0)</f>
        <v>0</v>
      </c>
      <c r="F162" s="224">
        <f t="shared" si="52"/>
        <v>0</v>
      </c>
      <c r="G162" s="188">
        <f t="shared" si="50"/>
        <v>0</v>
      </c>
      <c r="H162" s="188">
        <f t="shared" si="51"/>
        <v>0</v>
      </c>
      <c r="I162" s="225" t="e">
        <f t="shared" si="48"/>
        <v>#DIV/0!</v>
      </c>
      <c r="J162" s="525"/>
    </row>
    <row r="163" spans="1:10" ht="20.100000000000001" hidden="1" customHeight="1">
      <c r="A163" s="207">
        <f>'P3'!A36</f>
        <v>23</v>
      </c>
      <c r="B163" s="683" t="str">
        <f t="shared" si="49"/>
        <v>Jaharro b/ revestimiento cerámico</v>
      </c>
      <c r="C163" s="684"/>
      <c r="D163" s="223" t="str">
        <f t="shared" ref="D163:D181" si="53">IFERROR(VLOOKUP(A163,Tabla_P3,3,FALSE),"")</f>
        <v>m2</v>
      </c>
      <c r="E163" s="316">
        <f>IFERROR(VLOOKUP(A163,Tabla_Datos,HLOOKUP($D$137,'Datos-Generales'!$23:$24,2,0),FALSE),0)</f>
        <v>0</v>
      </c>
      <c r="F163" s="224">
        <f t="shared" si="52"/>
        <v>0</v>
      </c>
      <c r="G163" s="188">
        <f t="shared" si="50"/>
        <v>0</v>
      </c>
      <c r="H163" s="188">
        <f t="shared" si="51"/>
        <v>0</v>
      </c>
      <c r="I163" s="225" t="e">
        <f t="shared" ref="I163:I181" si="54">(H163/Monto_Oferta)*$C$138</f>
        <v>#DIV/0!</v>
      </c>
      <c r="J163" s="525"/>
    </row>
    <row r="164" spans="1:10" ht="20.100000000000001" hidden="1" customHeight="1">
      <c r="A164" s="207">
        <f>'P3'!A37</f>
        <v>24</v>
      </c>
      <c r="B164" s="683" t="str">
        <f t="shared" si="49"/>
        <v>Jaharro y Enlucido a la cal (interior)</v>
      </c>
      <c r="C164" s="684"/>
      <c r="D164" s="223" t="str">
        <f t="shared" si="53"/>
        <v>m2</v>
      </c>
      <c r="E164" s="316">
        <f>IFERROR(VLOOKUP(A164,Tabla_Datos,HLOOKUP($D$137,'Datos-Generales'!$23:$24,2,0),FALSE),0)</f>
        <v>0</v>
      </c>
      <c r="F164" s="224">
        <f t="shared" si="52"/>
        <v>0</v>
      </c>
      <c r="G164" s="188">
        <f t="shared" ref="G164:G183" si="55">PrecioUnitario(F164,GG_Porcentaje,Beneficio,Ingresos_Brutos,IVA_VIV)</f>
        <v>0</v>
      </c>
      <c r="H164" s="188">
        <f t="shared" si="51"/>
        <v>0</v>
      </c>
      <c r="I164" s="225" t="e">
        <f t="shared" si="54"/>
        <v>#DIV/0!</v>
      </c>
      <c r="J164" s="525"/>
    </row>
    <row r="165" spans="1:10" ht="20.100000000000001" hidden="1" customHeight="1">
      <c r="A165" s="207">
        <f>'P3'!A38</f>
        <v>25</v>
      </c>
      <c r="B165" s="683" t="str">
        <f t="shared" si="49"/>
        <v>Revestimiento cerámico</v>
      </c>
      <c r="C165" s="684"/>
      <c r="D165" s="223" t="str">
        <f t="shared" si="53"/>
        <v>m2</v>
      </c>
      <c r="E165" s="316">
        <f>IFERROR(VLOOKUP(A165,Tabla_Datos,HLOOKUP($D$137,'Datos-Generales'!$23:$24,2,0),FALSE),0)</f>
        <v>0</v>
      </c>
      <c r="F165" s="224">
        <f t="shared" si="52"/>
        <v>0</v>
      </c>
      <c r="G165" s="188">
        <f t="shared" si="55"/>
        <v>0</v>
      </c>
      <c r="H165" s="188">
        <f t="shared" si="51"/>
        <v>0</v>
      </c>
      <c r="I165" s="225" t="e">
        <f t="shared" si="54"/>
        <v>#DIV/0!</v>
      </c>
      <c r="J165" s="525"/>
    </row>
    <row r="166" spans="1:10" ht="20.100000000000001" hidden="1" customHeight="1">
      <c r="A166" s="207">
        <f>'P3'!A39</f>
        <v>26</v>
      </c>
      <c r="B166" s="683" t="str">
        <f t="shared" si="49"/>
        <v>Salpicado Plástico Incluido Jaharro</v>
      </c>
      <c r="C166" s="684"/>
      <c r="D166" s="223" t="str">
        <f t="shared" si="53"/>
        <v>m2</v>
      </c>
      <c r="E166" s="316">
        <f>IFERROR(VLOOKUP(A166,Tabla_Datos,HLOOKUP($D$137,'Datos-Generales'!$23:$24,2,0),FALSE),0)</f>
        <v>0</v>
      </c>
      <c r="F166" s="224">
        <f t="shared" si="52"/>
        <v>0</v>
      </c>
      <c r="G166" s="188">
        <f t="shared" si="55"/>
        <v>0</v>
      </c>
      <c r="H166" s="188">
        <f t="shared" si="51"/>
        <v>0</v>
      </c>
      <c r="I166" s="225" t="e">
        <f t="shared" si="54"/>
        <v>#DIV/0!</v>
      </c>
      <c r="J166" s="525"/>
    </row>
    <row r="167" spans="1:10" ht="20.100000000000001" hidden="1" customHeight="1">
      <c r="A167" s="207">
        <f>'P3'!A40</f>
        <v>27</v>
      </c>
      <c r="B167" s="683" t="str">
        <f t="shared" si="49"/>
        <v>Cielorraso aplicado a la cal</v>
      </c>
      <c r="C167" s="684"/>
      <c r="D167" s="223" t="str">
        <f t="shared" si="53"/>
        <v>m2</v>
      </c>
      <c r="E167" s="316">
        <f>IFERROR(VLOOKUP(A167,Tabla_Datos,HLOOKUP($D$137,'Datos-Generales'!$23:$24,2,0),FALSE),0)</f>
        <v>0</v>
      </c>
      <c r="F167" s="224">
        <f t="shared" si="52"/>
        <v>0</v>
      </c>
      <c r="G167" s="188">
        <f t="shared" si="55"/>
        <v>0</v>
      </c>
      <c r="H167" s="188">
        <f t="shared" si="51"/>
        <v>0</v>
      </c>
      <c r="I167" s="225" t="e">
        <f t="shared" si="54"/>
        <v>#DIV/0!</v>
      </c>
      <c r="J167" s="525"/>
    </row>
    <row r="168" spans="1:10" ht="20.100000000000001" hidden="1" customHeight="1">
      <c r="A168" s="207">
        <f>'P3'!A41</f>
        <v>28</v>
      </c>
      <c r="B168" s="683" t="str">
        <f t="shared" si="49"/>
        <v>Mesadas, campana y ventilaciones (incluida mesada exterior)</v>
      </c>
      <c r="C168" s="684"/>
      <c r="D168" s="223" t="str">
        <f t="shared" si="53"/>
        <v>gl</v>
      </c>
      <c r="E168" s="316">
        <f>IFERROR(VLOOKUP(A168,Tabla_Datos,HLOOKUP($D$137,'Datos-Generales'!$23:$24,2,0),FALSE),0)</f>
        <v>0</v>
      </c>
      <c r="F168" s="224">
        <f t="shared" si="52"/>
        <v>0</v>
      </c>
      <c r="G168" s="188">
        <f t="shared" si="55"/>
        <v>0</v>
      </c>
      <c r="H168" s="188">
        <f t="shared" si="51"/>
        <v>0</v>
      </c>
      <c r="I168" s="225" t="e">
        <f t="shared" si="54"/>
        <v>#DIV/0!</v>
      </c>
      <c r="J168" s="525"/>
    </row>
    <row r="169" spans="1:10" ht="20.100000000000001" hidden="1" customHeight="1">
      <c r="A169" s="207">
        <f>'P3'!A43</f>
        <v>29</v>
      </c>
      <c r="B169" s="683" t="str">
        <f t="shared" si="49"/>
        <v>Antepechos de H° Armado con goterón bajo nariz de 2cm</v>
      </c>
      <c r="C169" s="684"/>
      <c r="D169" s="223" t="str">
        <f t="shared" si="53"/>
        <v>ml</v>
      </c>
      <c r="E169" s="316">
        <f>IFERROR(VLOOKUP(A169,Tabla_Datos,HLOOKUP($D$137,'Datos-Generales'!$23:$24,2,0),FALSE),0)</f>
        <v>0</v>
      </c>
      <c r="F169" s="224">
        <f t="shared" ref="F169:F209" si="56">IFERROR(VLOOKUP(A169,Tabla_Analisis_Precio,7,FALSE),0)</f>
        <v>0</v>
      </c>
      <c r="G169" s="188">
        <f t="shared" si="55"/>
        <v>0</v>
      </c>
      <c r="H169" s="188">
        <f t="shared" si="51"/>
        <v>0</v>
      </c>
      <c r="I169" s="225" t="e">
        <f t="shared" si="54"/>
        <v>#DIV/0!</v>
      </c>
      <c r="J169" s="525"/>
    </row>
    <row r="170" spans="1:10" ht="20.100000000000001" hidden="1" customHeight="1">
      <c r="A170" s="207">
        <f>'P3'!A44</f>
        <v>30</v>
      </c>
      <c r="B170" s="683" t="str">
        <f t="shared" si="49"/>
        <v>Esmalte sintético sobre carpintería metálica</v>
      </c>
      <c r="C170" s="684"/>
      <c r="D170" s="223" t="str">
        <f t="shared" si="53"/>
        <v>m2</v>
      </c>
      <c r="E170" s="316">
        <f>IFERROR(VLOOKUP(A170,Tabla_Datos,HLOOKUP($D$137,'Datos-Generales'!$23:$24,2,0),FALSE),0)</f>
        <v>0</v>
      </c>
      <c r="F170" s="224">
        <f t="shared" si="56"/>
        <v>0</v>
      </c>
      <c r="G170" s="188">
        <f t="shared" si="55"/>
        <v>0</v>
      </c>
      <c r="H170" s="188">
        <f t="shared" si="51"/>
        <v>0</v>
      </c>
      <c r="I170" s="225" t="e">
        <f t="shared" si="54"/>
        <v>#DIV/0!</v>
      </c>
      <c r="J170" s="525"/>
    </row>
    <row r="171" spans="1:10" ht="20.100000000000001" hidden="1" customHeight="1">
      <c r="A171" s="207">
        <f>'P3'!A45</f>
        <v>31</v>
      </c>
      <c r="B171" s="683" t="str">
        <f t="shared" si="49"/>
        <v>Esmalte sintético sobre carpintería madera</v>
      </c>
      <c r="C171" s="684"/>
      <c r="D171" s="223" t="str">
        <f t="shared" si="53"/>
        <v>m2</v>
      </c>
      <c r="E171" s="316">
        <f>IFERROR(VLOOKUP(A171,Tabla_Datos,HLOOKUP($D$137,'Datos-Generales'!$23:$24,2,0),FALSE),0)</f>
        <v>0</v>
      </c>
      <c r="F171" s="224">
        <f t="shared" si="56"/>
        <v>0</v>
      </c>
      <c r="G171" s="188">
        <f t="shared" si="55"/>
        <v>0</v>
      </c>
      <c r="H171" s="188">
        <f t="shared" si="51"/>
        <v>0</v>
      </c>
      <c r="I171" s="225" t="e">
        <f t="shared" si="54"/>
        <v>#DIV/0!</v>
      </c>
      <c r="J171" s="525"/>
    </row>
    <row r="172" spans="1:10" ht="20.100000000000001" hidden="1" customHeight="1">
      <c r="A172" s="207">
        <f>'P3'!A46</f>
        <v>32</v>
      </c>
      <c r="B172" s="683" t="str">
        <f t="shared" si="49"/>
        <v>Látex muro interior/exterior</v>
      </c>
      <c r="C172" s="684"/>
      <c r="D172" s="223" t="str">
        <f t="shared" si="53"/>
        <v>m2</v>
      </c>
      <c r="E172" s="316">
        <f>IFERROR(VLOOKUP(A172,Tabla_Datos,HLOOKUP($D$137,'Datos-Generales'!$23:$24,2,0),FALSE),0)</f>
        <v>0</v>
      </c>
      <c r="F172" s="224">
        <f t="shared" si="56"/>
        <v>0</v>
      </c>
      <c r="G172" s="188">
        <f t="shared" si="55"/>
        <v>0</v>
      </c>
      <c r="H172" s="188">
        <f t="shared" si="51"/>
        <v>0</v>
      </c>
      <c r="I172" s="225" t="e">
        <f t="shared" si="54"/>
        <v>#DIV/0!</v>
      </c>
      <c r="J172" s="525"/>
    </row>
    <row r="173" spans="1:10" ht="20.100000000000001" hidden="1" customHeight="1">
      <c r="A173" s="207">
        <f>'P3'!A47</f>
        <v>33</v>
      </c>
      <c r="B173" s="683" t="str">
        <f t="shared" si="49"/>
        <v>Pintura látex interior en cielorrasos</v>
      </c>
      <c r="C173" s="684"/>
      <c r="D173" s="223" t="str">
        <f t="shared" si="53"/>
        <v>m2</v>
      </c>
      <c r="E173" s="316">
        <f>IFERROR(VLOOKUP(A173,Tabla_Datos,HLOOKUP($D$137,'Datos-Generales'!$23:$24,2,0),FALSE),0)</f>
        <v>0</v>
      </c>
      <c r="F173" s="224">
        <f t="shared" si="56"/>
        <v>0</v>
      </c>
      <c r="G173" s="188">
        <f t="shared" si="55"/>
        <v>0</v>
      </c>
      <c r="H173" s="188">
        <f t="shared" si="51"/>
        <v>0</v>
      </c>
      <c r="I173" s="225" t="e">
        <f t="shared" si="54"/>
        <v>#DIV/0!</v>
      </c>
      <c r="J173" s="525"/>
    </row>
    <row r="174" spans="1:10" ht="20.100000000000001" hidden="1" customHeight="1">
      <c r="A174" s="207">
        <f>'P3'!A48</f>
        <v>34</v>
      </c>
      <c r="B174" s="683" t="str">
        <f t="shared" si="49"/>
        <v>Provisión y colocación de cristal float 3mm</v>
      </c>
      <c r="C174" s="684"/>
      <c r="D174" s="223" t="str">
        <f t="shared" si="53"/>
        <v>m2</v>
      </c>
      <c r="E174" s="316">
        <f>IFERROR(VLOOKUP(A174,Tabla_Datos,HLOOKUP($D$137,'Datos-Generales'!$23:$24,2,0),FALSE),0)</f>
        <v>0</v>
      </c>
      <c r="F174" s="224">
        <f t="shared" si="56"/>
        <v>0</v>
      </c>
      <c r="G174" s="188">
        <f t="shared" si="55"/>
        <v>0</v>
      </c>
      <c r="H174" s="188">
        <f t="shared" si="51"/>
        <v>0</v>
      </c>
      <c r="I174" s="225" t="e">
        <f t="shared" si="54"/>
        <v>#DIV/0!</v>
      </c>
      <c r="J174" s="525"/>
    </row>
    <row r="175" spans="1:10" ht="20.100000000000001" hidden="1" customHeight="1">
      <c r="A175" s="207">
        <f>'P3'!A49</f>
        <v>35</v>
      </c>
      <c r="B175" s="683" t="str">
        <f t="shared" si="49"/>
        <v>Provisión y colocación de cristal float 4mm</v>
      </c>
      <c r="C175" s="684"/>
      <c r="D175" s="223" t="str">
        <f t="shared" si="53"/>
        <v>m2</v>
      </c>
      <c r="E175" s="316">
        <f>IFERROR(VLOOKUP(A175,Tabla_Datos,HLOOKUP($D$137,'Datos-Generales'!$23:$24,2,0),FALSE),0)</f>
        <v>0</v>
      </c>
      <c r="F175" s="224">
        <f t="shared" si="56"/>
        <v>0</v>
      </c>
      <c r="G175" s="188">
        <f t="shared" si="55"/>
        <v>0</v>
      </c>
      <c r="H175" s="188">
        <f t="shared" si="51"/>
        <v>0</v>
      </c>
      <c r="I175" s="225" t="e">
        <f t="shared" si="54"/>
        <v>#DIV/0!</v>
      </c>
      <c r="J175" s="525"/>
    </row>
    <row r="176" spans="1:10" ht="20.100000000000001" hidden="1" customHeight="1">
      <c r="A176" s="207">
        <f>'P3'!A50</f>
        <v>36</v>
      </c>
      <c r="B176" s="683" t="str">
        <f t="shared" si="49"/>
        <v>Pérgolas (Frente y Fondo)  - Incluye Base de Hormigón Simple H 13</v>
      </c>
      <c r="C176" s="684"/>
      <c r="D176" s="223" t="str">
        <f t="shared" si="53"/>
        <v>gl</v>
      </c>
      <c r="E176" s="316">
        <f>IFERROR(VLOOKUP(A176,Tabla_Datos,HLOOKUP($D$137,'Datos-Generales'!$23:$24,2,0),FALSE),0)</f>
        <v>0</v>
      </c>
      <c r="F176" s="224">
        <f t="shared" si="56"/>
        <v>0</v>
      </c>
      <c r="G176" s="188">
        <f t="shared" si="55"/>
        <v>0</v>
      </c>
      <c r="H176" s="188">
        <f t="shared" si="51"/>
        <v>0</v>
      </c>
      <c r="I176" s="225" t="e">
        <f t="shared" si="54"/>
        <v>#DIV/0!</v>
      </c>
      <c r="J176" s="525"/>
    </row>
    <row r="177" spans="1:10" ht="20.100000000000001" hidden="1" customHeight="1">
      <c r="A177" s="207">
        <f>'P3'!A51</f>
        <v>37</v>
      </c>
      <c r="B177" s="683" t="str">
        <f t="shared" si="49"/>
        <v xml:space="preserve">Instalación sanitaria (incl. cañería base, distrib. AF-AC, artefactos y grifería) </v>
      </c>
      <c r="C177" s="684"/>
      <c r="D177" s="223" t="str">
        <f t="shared" si="53"/>
        <v>gl</v>
      </c>
      <c r="E177" s="316">
        <f>IFERROR(VLOOKUP(A177,Tabla_Datos,HLOOKUP($D$137,'Datos-Generales'!$23:$24,2,0),FALSE),0)</f>
        <v>0</v>
      </c>
      <c r="F177" s="224">
        <f t="shared" si="56"/>
        <v>0</v>
      </c>
      <c r="G177" s="188">
        <f t="shared" si="55"/>
        <v>0</v>
      </c>
      <c r="H177" s="188">
        <f t="shared" si="51"/>
        <v>0</v>
      </c>
      <c r="I177" s="225" t="e">
        <f t="shared" si="54"/>
        <v>#DIV/0!</v>
      </c>
      <c r="J177" s="525"/>
    </row>
    <row r="178" spans="1:10" ht="20.100000000000001" hidden="1" customHeight="1">
      <c r="A178" s="207" t="e">
        <f>'P3'!A53</f>
        <v>#REF!</v>
      </c>
      <c r="B178" s="683" t="str">
        <f t="shared" si="49"/>
        <v/>
      </c>
      <c r="C178" s="684"/>
      <c r="D178" s="223" t="str">
        <f t="shared" si="53"/>
        <v/>
      </c>
      <c r="E178" s="316">
        <f>IFERROR(VLOOKUP(A178,Tabla_Datos,HLOOKUP($D$137,'Datos-Generales'!$23:$24,2,0),FALSE),0)</f>
        <v>0</v>
      </c>
      <c r="F178" s="224">
        <f t="shared" si="56"/>
        <v>0</v>
      </c>
      <c r="G178" s="188">
        <f t="shared" si="55"/>
        <v>0</v>
      </c>
      <c r="H178" s="188">
        <f t="shared" si="51"/>
        <v>0</v>
      </c>
      <c r="I178" s="225" t="e">
        <f t="shared" si="54"/>
        <v>#DIV/0!</v>
      </c>
      <c r="J178" s="525"/>
    </row>
    <row r="179" spans="1:10" ht="20.100000000000001" hidden="1" customHeight="1">
      <c r="A179" s="207" t="e">
        <f>'P3'!A54</f>
        <v>#REF!</v>
      </c>
      <c r="B179" s="683" t="str">
        <f t="shared" si="49"/>
        <v/>
      </c>
      <c r="C179" s="684"/>
      <c r="D179" s="223" t="str">
        <f t="shared" si="53"/>
        <v/>
      </c>
      <c r="E179" s="316">
        <f>IFERROR(VLOOKUP(A179,Tabla_Datos,HLOOKUP($D$137,'Datos-Generales'!$23:$24,2,0),FALSE),0)</f>
        <v>0</v>
      </c>
      <c r="F179" s="224">
        <f t="shared" si="56"/>
        <v>0</v>
      </c>
      <c r="G179" s="188">
        <f t="shared" si="55"/>
        <v>0</v>
      </c>
      <c r="H179" s="188">
        <f t="shared" si="51"/>
        <v>0</v>
      </c>
      <c r="I179" s="225" t="e">
        <f t="shared" si="54"/>
        <v>#DIV/0!</v>
      </c>
      <c r="J179" s="525"/>
    </row>
    <row r="180" spans="1:10" ht="20.100000000000001" hidden="1" customHeight="1">
      <c r="A180" s="207">
        <f>'P3'!A55</f>
        <v>38</v>
      </c>
      <c r="B180" s="683" t="str">
        <f t="shared" si="49"/>
        <v>Calefón Solar - Termosifónico - Captador por tubo de vacío</v>
      </c>
      <c r="C180" s="684"/>
      <c r="D180" s="223" t="str">
        <f t="shared" si="53"/>
        <v>u</v>
      </c>
      <c r="E180" s="316">
        <f>IFERROR(VLOOKUP(A180,Tabla_Datos,HLOOKUP($D$137,'Datos-Generales'!$23:$24,2,0),FALSE),0)</f>
        <v>0</v>
      </c>
      <c r="F180" s="224">
        <f t="shared" si="56"/>
        <v>0</v>
      </c>
      <c r="G180" s="188">
        <f t="shared" si="55"/>
        <v>0</v>
      </c>
      <c r="H180" s="188">
        <f t="shared" si="51"/>
        <v>0</v>
      </c>
      <c r="I180" s="225" t="e">
        <f t="shared" si="54"/>
        <v>#DIV/0!</v>
      </c>
      <c r="J180" s="525"/>
    </row>
    <row r="181" spans="1:10" ht="20.100000000000001" hidden="1" customHeight="1">
      <c r="A181" s="207">
        <f>'P3'!A56</f>
        <v>39</v>
      </c>
      <c r="B181" s="683" t="str">
        <f t="shared" si="49"/>
        <v>Instalación de Gas (Incl. Cocina 4 hornallas c/horno)</v>
      </c>
      <c r="C181" s="684"/>
      <c r="D181" s="223" t="str">
        <f t="shared" si="53"/>
        <v>gl</v>
      </c>
      <c r="E181" s="316">
        <f>IFERROR(VLOOKUP(A181,Tabla_Datos,HLOOKUP($D$137,'Datos-Generales'!$23:$24,2,0),FALSE),0)</f>
        <v>0</v>
      </c>
      <c r="F181" s="224">
        <f t="shared" si="56"/>
        <v>0</v>
      </c>
      <c r="G181" s="188">
        <f t="shared" si="55"/>
        <v>0</v>
      </c>
      <c r="H181" s="188">
        <f t="shared" si="51"/>
        <v>0</v>
      </c>
      <c r="I181" s="225" t="e">
        <f t="shared" si="54"/>
        <v>#DIV/0!</v>
      </c>
      <c r="J181" s="525"/>
    </row>
    <row r="182" spans="1:10" ht="20.100000000000001" hidden="1" customHeight="1">
      <c r="A182" s="207">
        <f>'P3'!A57</f>
        <v>40</v>
      </c>
      <c r="B182" s="683" t="str">
        <f t="shared" ref="B182" si="57">IFERROR(VLOOKUP(A182,Tabla_P3,2,FALSE),"")</f>
        <v>Instalación de gas - Gabinete para tubos</v>
      </c>
      <c r="C182" s="684"/>
      <c r="D182" s="223" t="str">
        <f t="shared" ref="D182" si="58">IFERROR(VLOOKUP(A182,Tabla_P3,3,FALSE),"")</f>
        <v>U</v>
      </c>
      <c r="E182" s="316">
        <f>IFERROR(VLOOKUP(A182,Tabla_Datos,HLOOKUP($D$137,'Datos-Generales'!$23:$24,2,0),FALSE),0)</f>
        <v>0</v>
      </c>
      <c r="F182" s="224">
        <f t="shared" ref="F182" si="59">IFERROR(VLOOKUP(A182,Tabla_Analisis_Precio,7,FALSE),0)</f>
        <v>0</v>
      </c>
      <c r="G182" s="188">
        <f t="shared" si="55"/>
        <v>0</v>
      </c>
      <c r="H182" s="188">
        <f t="shared" si="51"/>
        <v>0</v>
      </c>
      <c r="I182" s="225" t="e">
        <f t="shared" ref="I182" si="60">(H182/Monto_Oferta)*$C$138</f>
        <v>#DIV/0!</v>
      </c>
      <c r="J182" s="525"/>
    </row>
    <row r="183" spans="1:10" ht="20.100000000000001" hidden="1" customHeight="1">
      <c r="A183" s="207">
        <f>'P3'!A58</f>
        <v>41</v>
      </c>
      <c r="B183" s="683" t="str">
        <f t="shared" si="49"/>
        <v>Instalación eléctrica (incl.pilastra,proc.cañerias p/3AA,y preveer espacios en tablero gral. p/llaves termomagnéticas corresp. Portalámparas 3 cuerpos)</v>
      </c>
      <c r="C183" s="684"/>
      <c r="D183" s="223" t="str">
        <f t="shared" ref="D183:D217" si="61">IFERROR(VLOOKUP(A183,Tabla_P3,3,FALSE),"")</f>
        <v>gl</v>
      </c>
      <c r="E183" s="316">
        <f>IFERROR(VLOOKUP(A183,Tabla_Datos,HLOOKUP($D$137,'Datos-Generales'!$23:$24,2,0),FALSE),0)</f>
        <v>0</v>
      </c>
      <c r="F183" s="224">
        <f t="shared" si="56"/>
        <v>0</v>
      </c>
      <c r="G183" s="188">
        <f t="shared" si="55"/>
        <v>0</v>
      </c>
      <c r="H183" s="188">
        <f t="shared" si="51"/>
        <v>0</v>
      </c>
      <c r="I183" s="225" t="e">
        <f t="shared" ref="I183:I213" si="62">(H183/Monto_Oferta)*$C$138</f>
        <v>#DIV/0!</v>
      </c>
      <c r="J183" s="525"/>
    </row>
    <row r="184" spans="1:10" ht="20.100000000000001" hidden="1" customHeight="1">
      <c r="A184" s="207">
        <f>'P3'!A59</f>
        <v>42</v>
      </c>
      <c r="B184" s="683" t="str">
        <f t="shared" ref="B184:B217" si="63">IFERROR(VLOOKUP(A184,Tabla_P3,2,FALSE),"")</f>
        <v>Terminación y limpieza de obra</v>
      </c>
      <c r="C184" s="684"/>
      <c r="D184" s="223" t="str">
        <f t="shared" si="61"/>
        <v>gl</v>
      </c>
      <c r="E184" s="316">
        <f>IFERROR(VLOOKUP(A184,Tabla_Datos,HLOOKUP($D$137,'Datos-Generales'!$23:$24,2,0),FALSE),0)</f>
        <v>0</v>
      </c>
      <c r="F184" s="224">
        <f t="shared" si="56"/>
        <v>0</v>
      </c>
      <c r="G184" s="188">
        <f t="shared" ref="G184" si="64">PrecioUnitario(F184,GG_Porcentaje,Beneficio,Ingresos_Brutos,IVA_VIV)</f>
        <v>0</v>
      </c>
      <c r="H184" s="188">
        <f t="shared" ref="H184" si="65">E184*G184</f>
        <v>0</v>
      </c>
      <c r="I184" s="225" t="e">
        <f t="shared" si="62"/>
        <v>#DIV/0!</v>
      </c>
      <c r="J184" s="525"/>
    </row>
    <row r="185" spans="1:10" ht="20.100000000000001" hidden="1" customHeight="1">
      <c r="A185" s="207">
        <f>'P3'!A60</f>
        <v>0</v>
      </c>
      <c r="B185" s="683">
        <f t="shared" si="63"/>
        <v>0</v>
      </c>
      <c r="C185" s="684"/>
      <c r="D185" s="223">
        <f t="shared" si="61"/>
        <v>0</v>
      </c>
      <c r="E185" s="316">
        <f>IFERROR(VLOOKUP(A185,Tabla_Datos,HLOOKUP($D$137,'Datos-Generales'!$23:$24,2,0),FALSE),0)</f>
        <v>0</v>
      </c>
      <c r="F185" s="224">
        <f t="shared" si="56"/>
        <v>0</v>
      </c>
      <c r="G185" s="188">
        <f t="shared" ref="G185:G213" si="66">ROUND(PrecioUnitario(F185,GG_Porcentaje,Beneficio,Ingresos_Brutos,IVA_VIV),2)</f>
        <v>0</v>
      </c>
      <c r="H185" s="188">
        <f t="shared" ref="H185:H209" si="67">ROUND(E185*G185,2)</f>
        <v>0</v>
      </c>
      <c r="I185" s="225" t="e">
        <f t="shared" si="62"/>
        <v>#DIV/0!</v>
      </c>
      <c r="J185" s="525"/>
    </row>
    <row r="186" spans="1:10" ht="20.100000000000001" hidden="1" customHeight="1">
      <c r="A186" s="207">
        <f>'P3'!A61</f>
        <v>0</v>
      </c>
      <c r="B186" s="683">
        <f t="shared" si="63"/>
        <v>0</v>
      </c>
      <c r="C186" s="684"/>
      <c r="D186" s="223">
        <f t="shared" si="61"/>
        <v>0</v>
      </c>
      <c r="E186" s="316">
        <f>IFERROR(VLOOKUP(A186,Tabla_Datos,HLOOKUP($D$137,'Datos-Generales'!$23:$24,2,0),FALSE),0)</f>
        <v>0</v>
      </c>
      <c r="F186" s="224">
        <f t="shared" si="56"/>
        <v>0</v>
      </c>
      <c r="G186" s="188">
        <f t="shared" si="66"/>
        <v>0</v>
      </c>
      <c r="H186" s="188">
        <f t="shared" si="67"/>
        <v>0</v>
      </c>
      <c r="I186" s="225" t="e">
        <f t="shared" si="62"/>
        <v>#DIV/0!</v>
      </c>
      <c r="J186" s="525"/>
    </row>
    <row r="187" spans="1:10" ht="20.100000000000001" hidden="1" customHeight="1">
      <c r="A187" s="207">
        <f>'P3'!A62</f>
        <v>0</v>
      </c>
      <c r="B187" s="683">
        <f t="shared" si="63"/>
        <v>0</v>
      </c>
      <c r="C187" s="684"/>
      <c r="D187" s="223">
        <f t="shared" si="61"/>
        <v>0</v>
      </c>
      <c r="E187" s="316">
        <f>IFERROR(VLOOKUP(A187,Tabla_Datos,HLOOKUP($D$137,'Datos-Generales'!$23:$24,2,0),FALSE),0)</f>
        <v>0</v>
      </c>
      <c r="F187" s="224">
        <f t="shared" si="56"/>
        <v>0</v>
      </c>
      <c r="G187" s="188">
        <f t="shared" si="66"/>
        <v>0</v>
      </c>
      <c r="H187" s="188">
        <f t="shared" si="67"/>
        <v>0</v>
      </c>
      <c r="I187" s="225" t="e">
        <f t="shared" si="62"/>
        <v>#DIV/0!</v>
      </c>
      <c r="J187" s="525"/>
    </row>
    <row r="188" spans="1:10" ht="20.100000000000001" hidden="1" customHeight="1">
      <c r="A188" s="207">
        <f>'P3'!A63</f>
        <v>0</v>
      </c>
      <c r="B188" s="683">
        <f t="shared" si="63"/>
        <v>0</v>
      </c>
      <c r="C188" s="684"/>
      <c r="D188" s="223">
        <f t="shared" si="61"/>
        <v>0</v>
      </c>
      <c r="E188" s="316">
        <f>IFERROR(VLOOKUP(A188,Tabla_Datos,HLOOKUP($D$137,'Datos-Generales'!$23:$24,2,0),FALSE),0)</f>
        <v>0</v>
      </c>
      <c r="F188" s="224">
        <f t="shared" si="56"/>
        <v>0</v>
      </c>
      <c r="G188" s="188">
        <f t="shared" si="66"/>
        <v>0</v>
      </c>
      <c r="H188" s="188">
        <f t="shared" si="67"/>
        <v>0</v>
      </c>
      <c r="I188" s="225" t="e">
        <f t="shared" si="62"/>
        <v>#DIV/0!</v>
      </c>
      <c r="J188" s="525"/>
    </row>
    <row r="189" spans="1:10" ht="20.100000000000001" hidden="1" customHeight="1">
      <c r="A189" s="207">
        <f>'P3'!A64</f>
        <v>0</v>
      </c>
      <c r="B189" s="683">
        <f t="shared" si="63"/>
        <v>0</v>
      </c>
      <c r="C189" s="684"/>
      <c r="D189" s="223">
        <f t="shared" si="61"/>
        <v>0</v>
      </c>
      <c r="E189" s="316">
        <f>IFERROR(VLOOKUP(A189,Tabla_Datos,HLOOKUP($D$137,'Datos-Generales'!$23:$24,2,0),FALSE),0)</f>
        <v>0</v>
      </c>
      <c r="F189" s="224">
        <f t="shared" si="56"/>
        <v>0</v>
      </c>
      <c r="G189" s="188">
        <f t="shared" si="66"/>
        <v>0</v>
      </c>
      <c r="H189" s="188">
        <f t="shared" si="67"/>
        <v>0</v>
      </c>
      <c r="I189" s="225" t="e">
        <f t="shared" si="62"/>
        <v>#DIV/0!</v>
      </c>
      <c r="J189" s="525"/>
    </row>
    <row r="190" spans="1:10" ht="20.100000000000001" hidden="1" customHeight="1">
      <c r="A190" s="207">
        <f>'P3'!A65</f>
        <v>0</v>
      </c>
      <c r="B190" s="683">
        <f t="shared" si="63"/>
        <v>0</v>
      </c>
      <c r="C190" s="684"/>
      <c r="D190" s="223">
        <f t="shared" si="61"/>
        <v>0</v>
      </c>
      <c r="E190" s="316">
        <f>IFERROR(VLOOKUP(A190,Tabla_Datos,HLOOKUP($D$137,'Datos-Generales'!$23:$24,2,0),FALSE),0)</f>
        <v>0</v>
      </c>
      <c r="F190" s="224">
        <f t="shared" si="56"/>
        <v>0</v>
      </c>
      <c r="G190" s="188">
        <f t="shared" si="66"/>
        <v>0</v>
      </c>
      <c r="H190" s="188">
        <f t="shared" si="67"/>
        <v>0</v>
      </c>
      <c r="I190" s="225" t="e">
        <f t="shared" si="62"/>
        <v>#DIV/0!</v>
      </c>
      <c r="J190" s="525"/>
    </row>
    <row r="191" spans="1:10" ht="20.100000000000001" hidden="1" customHeight="1">
      <c r="A191" s="207">
        <f>'P3'!A66</f>
        <v>0</v>
      </c>
      <c r="B191" s="683">
        <f t="shared" si="63"/>
        <v>0</v>
      </c>
      <c r="C191" s="684"/>
      <c r="D191" s="223">
        <f t="shared" si="61"/>
        <v>0</v>
      </c>
      <c r="E191" s="316">
        <f>IFERROR(VLOOKUP(A191,Tabla_Datos,HLOOKUP($D$137,'Datos-Generales'!$23:$24,2,0),FALSE),0)</f>
        <v>0</v>
      </c>
      <c r="F191" s="224">
        <f t="shared" si="56"/>
        <v>0</v>
      </c>
      <c r="G191" s="188">
        <f t="shared" si="66"/>
        <v>0</v>
      </c>
      <c r="H191" s="188">
        <f t="shared" si="67"/>
        <v>0</v>
      </c>
      <c r="I191" s="225" t="e">
        <f t="shared" si="62"/>
        <v>#DIV/0!</v>
      </c>
      <c r="J191" s="525"/>
    </row>
    <row r="192" spans="1:10" ht="20.100000000000001" hidden="1" customHeight="1">
      <c r="A192" s="207">
        <f>'P3'!A67</f>
        <v>0</v>
      </c>
      <c r="B192" s="683">
        <f t="shared" si="63"/>
        <v>0</v>
      </c>
      <c r="C192" s="684"/>
      <c r="D192" s="223">
        <f t="shared" si="61"/>
        <v>0</v>
      </c>
      <c r="E192" s="316">
        <f>IFERROR(VLOOKUP(A192,Tabla_Datos,HLOOKUP($D$137,'Datos-Generales'!$23:$24,2,0),FALSE),0)</f>
        <v>0</v>
      </c>
      <c r="F192" s="224">
        <f t="shared" si="56"/>
        <v>0</v>
      </c>
      <c r="G192" s="188">
        <f t="shared" si="66"/>
        <v>0</v>
      </c>
      <c r="H192" s="188">
        <f t="shared" si="67"/>
        <v>0</v>
      </c>
      <c r="I192" s="225" t="e">
        <f t="shared" si="62"/>
        <v>#DIV/0!</v>
      </c>
      <c r="J192" s="525"/>
    </row>
    <row r="193" spans="1:10" ht="20.100000000000001" hidden="1" customHeight="1">
      <c r="A193" s="207">
        <f>'P3'!A68</f>
        <v>0</v>
      </c>
      <c r="B193" s="683">
        <f t="shared" si="63"/>
        <v>0</v>
      </c>
      <c r="C193" s="684"/>
      <c r="D193" s="223">
        <f t="shared" si="61"/>
        <v>0</v>
      </c>
      <c r="E193" s="316">
        <f>IFERROR(VLOOKUP(A193,Tabla_Datos,HLOOKUP($D$137,'Datos-Generales'!$23:$24,2,0),FALSE),0)</f>
        <v>0</v>
      </c>
      <c r="F193" s="224">
        <f t="shared" si="56"/>
        <v>0</v>
      </c>
      <c r="G193" s="188">
        <f t="shared" si="66"/>
        <v>0</v>
      </c>
      <c r="H193" s="188">
        <f t="shared" si="67"/>
        <v>0</v>
      </c>
      <c r="I193" s="225" t="e">
        <f t="shared" si="62"/>
        <v>#DIV/0!</v>
      </c>
      <c r="J193" s="525"/>
    </row>
    <row r="194" spans="1:10" ht="20.100000000000001" hidden="1" customHeight="1">
      <c r="A194" s="207">
        <f>'P3'!A69</f>
        <v>0</v>
      </c>
      <c r="B194" s="683">
        <f t="shared" si="63"/>
        <v>0</v>
      </c>
      <c r="C194" s="684"/>
      <c r="D194" s="223">
        <f t="shared" si="61"/>
        <v>0</v>
      </c>
      <c r="E194" s="316">
        <f>IFERROR(VLOOKUP(A194,Tabla_Datos,HLOOKUP($D$137,'Datos-Generales'!$23:$24,2,0),FALSE),0)</f>
        <v>0</v>
      </c>
      <c r="F194" s="224">
        <f t="shared" si="56"/>
        <v>0</v>
      </c>
      <c r="G194" s="188">
        <f t="shared" si="66"/>
        <v>0</v>
      </c>
      <c r="H194" s="188">
        <f t="shared" si="67"/>
        <v>0</v>
      </c>
      <c r="I194" s="225" t="e">
        <f t="shared" si="62"/>
        <v>#DIV/0!</v>
      </c>
      <c r="J194" s="525"/>
    </row>
    <row r="195" spans="1:10" ht="20.100000000000001" hidden="1" customHeight="1">
      <c r="A195" s="207">
        <f>'P3'!A70</f>
        <v>0</v>
      </c>
      <c r="B195" s="683">
        <f t="shared" si="63"/>
        <v>0</v>
      </c>
      <c r="C195" s="684"/>
      <c r="D195" s="223">
        <f t="shared" si="61"/>
        <v>0</v>
      </c>
      <c r="E195" s="316">
        <f>IFERROR(VLOOKUP(A195,Tabla_Datos,HLOOKUP($D$137,'Datos-Generales'!$23:$24,2,0),FALSE),0)</f>
        <v>0</v>
      </c>
      <c r="F195" s="224">
        <f t="shared" si="56"/>
        <v>0</v>
      </c>
      <c r="G195" s="188">
        <f t="shared" si="66"/>
        <v>0</v>
      </c>
      <c r="H195" s="188">
        <f t="shared" si="67"/>
        <v>0</v>
      </c>
      <c r="I195" s="225" t="e">
        <f t="shared" si="62"/>
        <v>#DIV/0!</v>
      </c>
      <c r="J195" s="525"/>
    </row>
    <row r="196" spans="1:10" ht="20.100000000000001" hidden="1" customHeight="1">
      <c r="A196" s="207">
        <f>'P3'!A71</f>
        <v>0</v>
      </c>
      <c r="B196" s="683">
        <f t="shared" si="63"/>
        <v>0</v>
      </c>
      <c r="C196" s="684"/>
      <c r="D196" s="223">
        <f t="shared" si="61"/>
        <v>0</v>
      </c>
      <c r="E196" s="316">
        <f>IFERROR(VLOOKUP(A196,Tabla_Datos,HLOOKUP($D$137,'Datos-Generales'!$23:$24,2,0),FALSE),0)</f>
        <v>0</v>
      </c>
      <c r="F196" s="224">
        <f t="shared" si="56"/>
        <v>0</v>
      </c>
      <c r="G196" s="188">
        <f t="shared" si="66"/>
        <v>0</v>
      </c>
      <c r="H196" s="188">
        <f t="shared" si="67"/>
        <v>0</v>
      </c>
      <c r="I196" s="225" t="e">
        <f t="shared" si="62"/>
        <v>#DIV/0!</v>
      </c>
      <c r="J196" s="525"/>
    </row>
    <row r="197" spans="1:10" ht="20.100000000000001" hidden="1" customHeight="1">
      <c r="A197" s="207">
        <f>'P3'!A72</f>
        <v>0</v>
      </c>
      <c r="B197" s="683">
        <f t="shared" si="63"/>
        <v>0</v>
      </c>
      <c r="C197" s="684"/>
      <c r="D197" s="223">
        <f t="shared" si="61"/>
        <v>0</v>
      </c>
      <c r="E197" s="316">
        <f>IFERROR(VLOOKUP(A197,Tabla_Datos,HLOOKUP($D$137,'Datos-Generales'!$23:$24,2,0),FALSE),0)</f>
        <v>0</v>
      </c>
      <c r="F197" s="224">
        <f t="shared" si="56"/>
        <v>0</v>
      </c>
      <c r="G197" s="188">
        <f t="shared" si="66"/>
        <v>0</v>
      </c>
      <c r="H197" s="188">
        <f t="shared" si="67"/>
        <v>0</v>
      </c>
      <c r="I197" s="225" t="e">
        <f t="shared" si="62"/>
        <v>#DIV/0!</v>
      </c>
      <c r="J197" s="525"/>
    </row>
    <row r="198" spans="1:10" ht="20.100000000000001" hidden="1" customHeight="1">
      <c r="A198" s="207">
        <f>'P3'!A73</f>
        <v>0</v>
      </c>
      <c r="B198" s="683">
        <f t="shared" si="63"/>
        <v>0</v>
      </c>
      <c r="C198" s="684"/>
      <c r="D198" s="223">
        <f t="shared" si="61"/>
        <v>0</v>
      </c>
      <c r="E198" s="316">
        <f>IFERROR(VLOOKUP(A198,Tabla_Datos,HLOOKUP($D$137,'Datos-Generales'!$23:$24,2,0),FALSE),0)</f>
        <v>0</v>
      </c>
      <c r="F198" s="224">
        <f t="shared" si="56"/>
        <v>0</v>
      </c>
      <c r="G198" s="188">
        <f t="shared" si="66"/>
        <v>0</v>
      </c>
      <c r="H198" s="188">
        <f t="shared" si="67"/>
        <v>0</v>
      </c>
      <c r="I198" s="225" t="e">
        <f t="shared" si="62"/>
        <v>#DIV/0!</v>
      </c>
      <c r="J198" s="525"/>
    </row>
    <row r="199" spans="1:10" ht="20.100000000000001" hidden="1" customHeight="1">
      <c r="A199" s="207">
        <f>'P3'!A74</f>
        <v>0</v>
      </c>
      <c r="B199" s="683">
        <f t="shared" si="63"/>
        <v>0</v>
      </c>
      <c r="C199" s="684"/>
      <c r="D199" s="223">
        <f t="shared" si="61"/>
        <v>0</v>
      </c>
      <c r="E199" s="316">
        <f>IFERROR(VLOOKUP(A199,Tabla_Datos,HLOOKUP($D$137,'Datos-Generales'!$23:$24,2,0),FALSE),0)</f>
        <v>0</v>
      </c>
      <c r="F199" s="224">
        <f t="shared" si="56"/>
        <v>0</v>
      </c>
      <c r="G199" s="188">
        <f t="shared" si="66"/>
        <v>0</v>
      </c>
      <c r="H199" s="188">
        <f t="shared" si="67"/>
        <v>0</v>
      </c>
      <c r="I199" s="225" t="e">
        <f t="shared" si="62"/>
        <v>#DIV/0!</v>
      </c>
      <c r="J199" s="525"/>
    </row>
    <row r="200" spans="1:10" ht="20.100000000000001" hidden="1" customHeight="1">
      <c r="A200" s="207">
        <f>'P3'!A75</f>
        <v>0</v>
      </c>
      <c r="B200" s="683">
        <f t="shared" si="63"/>
        <v>0</v>
      </c>
      <c r="C200" s="684"/>
      <c r="D200" s="223">
        <f t="shared" si="61"/>
        <v>0</v>
      </c>
      <c r="E200" s="316">
        <f>IFERROR(VLOOKUP(A200,Tabla_Datos,HLOOKUP($D$137,'Datos-Generales'!$23:$24,2,0),FALSE),0)</f>
        <v>0</v>
      </c>
      <c r="F200" s="224">
        <f t="shared" si="56"/>
        <v>0</v>
      </c>
      <c r="G200" s="188">
        <f t="shared" si="66"/>
        <v>0</v>
      </c>
      <c r="H200" s="188">
        <f t="shared" si="67"/>
        <v>0</v>
      </c>
      <c r="I200" s="225" t="e">
        <f t="shared" si="62"/>
        <v>#DIV/0!</v>
      </c>
      <c r="J200" s="525"/>
    </row>
    <row r="201" spans="1:10" ht="20.100000000000001" hidden="1" customHeight="1">
      <c r="A201" s="207">
        <f>'P3'!A76</f>
        <v>0</v>
      </c>
      <c r="B201" s="683">
        <f t="shared" si="63"/>
        <v>0</v>
      </c>
      <c r="C201" s="684"/>
      <c r="D201" s="223">
        <f t="shared" si="61"/>
        <v>0</v>
      </c>
      <c r="E201" s="316">
        <f>IFERROR(VLOOKUP(A201,Tabla_Datos,HLOOKUP($D$137,'Datos-Generales'!$23:$24,2,0),FALSE),0)</f>
        <v>0</v>
      </c>
      <c r="F201" s="224">
        <f t="shared" si="56"/>
        <v>0</v>
      </c>
      <c r="G201" s="188">
        <f t="shared" si="66"/>
        <v>0</v>
      </c>
      <c r="H201" s="188">
        <f t="shared" si="67"/>
        <v>0</v>
      </c>
      <c r="I201" s="225" t="e">
        <f t="shared" si="62"/>
        <v>#DIV/0!</v>
      </c>
      <c r="J201" s="525"/>
    </row>
    <row r="202" spans="1:10" ht="20.100000000000001" hidden="1" customHeight="1">
      <c r="A202" s="207">
        <f>'P3'!A77</f>
        <v>0</v>
      </c>
      <c r="B202" s="683">
        <f t="shared" si="63"/>
        <v>0</v>
      </c>
      <c r="C202" s="684"/>
      <c r="D202" s="223">
        <f t="shared" si="61"/>
        <v>0</v>
      </c>
      <c r="E202" s="316">
        <f>IFERROR(VLOOKUP(A202,Tabla_Datos,HLOOKUP($D$137,'Datos-Generales'!$23:$24,2,0),FALSE),0)</f>
        <v>0</v>
      </c>
      <c r="F202" s="224">
        <f t="shared" si="56"/>
        <v>0</v>
      </c>
      <c r="G202" s="188">
        <f t="shared" si="66"/>
        <v>0</v>
      </c>
      <c r="H202" s="188">
        <f t="shared" si="67"/>
        <v>0</v>
      </c>
      <c r="I202" s="225" t="e">
        <f t="shared" si="62"/>
        <v>#DIV/0!</v>
      </c>
      <c r="J202" s="525"/>
    </row>
    <row r="203" spans="1:10" ht="20.100000000000001" hidden="1" customHeight="1">
      <c r="A203" s="207">
        <f>'P3'!A78</f>
        <v>0</v>
      </c>
      <c r="B203" s="683">
        <f t="shared" si="63"/>
        <v>0</v>
      </c>
      <c r="C203" s="684"/>
      <c r="D203" s="223">
        <f t="shared" si="61"/>
        <v>0</v>
      </c>
      <c r="E203" s="316">
        <f>IFERROR(VLOOKUP(A203,Tabla_Datos,HLOOKUP($D$137,'Datos-Generales'!$23:$24,2,0),FALSE),0)</f>
        <v>0</v>
      </c>
      <c r="F203" s="224">
        <f t="shared" si="56"/>
        <v>0</v>
      </c>
      <c r="G203" s="188">
        <f t="shared" si="66"/>
        <v>0</v>
      </c>
      <c r="H203" s="188">
        <f t="shared" si="67"/>
        <v>0</v>
      </c>
      <c r="I203" s="225" t="e">
        <f t="shared" si="62"/>
        <v>#DIV/0!</v>
      </c>
      <c r="J203" s="525"/>
    </row>
    <row r="204" spans="1:10" ht="20.100000000000001" hidden="1" customHeight="1">
      <c r="A204" s="207">
        <f>'P3'!A79</f>
        <v>0</v>
      </c>
      <c r="B204" s="683">
        <f t="shared" si="63"/>
        <v>0</v>
      </c>
      <c r="C204" s="684"/>
      <c r="D204" s="223">
        <f t="shared" si="61"/>
        <v>0</v>
      </c>
      <c r="E204" s="316">
        <f>IFERROR(VLOOKUP(A204,Tabla_Datos,HLOOKUP($D$137,'Datos-Generales'!$23:$24,2,0),FALSE),0)</f>
        <v>0</v>
      </c>
      <c r="F204" s="224">
        <f t="shared" si="56"/>
        <v>0</v>
      </c>
      <c r="G204" s="188">
        <f t="shared" si="66"/>
        <v>0</v>
      </c>
      <c r="H204" s="188">
        <f t="shared" si="67"/>
        <v>0</v>
      </c>
      <c r="I204" s="225" t="e">
        <f t="shared" si="62"/>
        <v>#DIV/0!</v>
      </c>
      <c r="J204" s="525"/>
    </row>
    <row r="205" spans="1:10" ht="20.100000000000001" hidden="1" customHeight="1">
      <c r="A205" s="207">
        <f>'P3'!A80</f>
        <v>0</v>
      </c>
      <c r="B205" s="683">
        <f t="shared" si="63"/>
        <v>0</v>
      </c>
      <c r="C205" s="684"/>
      <c r="D205" s="223">
        <f t="shared" si="61"/>
        <v>0</v>
      </c>
      <c r="E205" s="316">
        <f>IFERROR(VLOOKUP(A205,Tabla_Datos,HLOOKUP($D$137,'Datos-Generales'!$23:$24,2,0),FALSE),0)</f>
        <v>0</v>
      </c>
      <c r="F205" s="224">
        <f t="shared" si="56"/>
        <v>0</v>
      </c>
      <c r="G205" s="188">
        <f t="shared" si="66"/>
        <v>0</v>
      </c>
      <c r="H205" s="188">
        <f t="shared" si="67"/>
        <v>0</v>
      </c>
      <c r="I205" s="225" t="e">
        <f t="shared" si="62"/>
        <v>#DIV/0!</v>
      </c>
      <c r="J205" s="525"/>
    </row>
    <row r="206" spans="1:10" ht="20.100000000000001" hidden="1" customHeight="1">
      <c r="A206" s="207">
        <f>'P3'!A81</f>
        <v>0</v>
      </c>
      <c r="B206" s="683">
        <f t="shared" si="63"/>
        <v>0</v>
      </c>
      <c r="C206" s="684"/>
      <c r="D206" s="223">
        <f t="shared" si="61"/>
        <v>0</v>
      </c>
      <c r="E206" s="316">
        <f>IFERROR(VLOOKUP(A206,Tabla_Datos,HLOOKUP($D$137,'Datos-Generales'!$23:$24,2,0),FALSE),0)</f>
        <v>0</v>
      </c>
      <c r="F206" s="224">
        <f t="shared" si="56"/>
        <v>0</v>
      </c>
      <c r="G206" s="188">
        <f t="shared" si="66"/>
        <v>0</v>
      </c>
      <c r="H206" s="188">
        <f t="shared" si="67"/>
        <v>0</v>
      </c>
      <c r="I206" s="225" t="e">
        <f t="shared" si="62"/>
        <v>#DIV/0!</v>
      </c>
      <c r="J206" s="525"/>
    </row>
    <row r="207" spans="1:10" ht="20.100000000000001" hidden="1" customHeight="1">
      <c r="A207" s="207">
        <f>'P3'!A82</f>
        <v>0</v>
      </c>
      <c r="B207" s="683">
        <f t="shared" si="63"/>
        <v>0</v>
      </c>
      <c r="C207" s="684"/>
      <c r="D207" s="223">
        <f t="shared" si="61"/>
        <v>0</v>
      </c>
      <c r="E207" s="316">
        <f>IFERROR(VLOOKUP(A207,Tabla_Datos,HLOOKUP($D$137,'Datos-Generales'!$23:$24,2,0),FALSE),0)</f>
        <v>0</v>
      </c>
      <c r="F207" s="224">
        <f t="shared" si="56"/>
        <v>0</v>
      </c>
      <c r="G207" s="188">
        <f t="shared" si="66"/>
        <v>0</v>
      </c>
      <c r="H207" s="188">
        <f t="shared" si="67"/>
        <v>0</v>
      </c>
      <c r="I207" s="225" t="e">
        <f t="shared" si="62"/>
        <v>#DIV/0!</v>
      </c>
      <c r="J207" s="525"/>
    </row>
    <row r="208" spans="1:10" ht="20.100000000000001" hidden="1" customHeight="1">
      <c r="A208" s="207">
        <f>'P3'!A83</f>
        <v>0</v>
      </c>
      <c r="B208" s="683">
        <f t="shared" si="63"/>
        <v>0</v>
      </c>
      <c r="C208" s="684"/>
      <c r="D208" s="223">
        <f t="shared" si="61"/>
        <v>0</v>
      </c>
      <c r="E208" s="316">
        <f>IFERROR(VLOOKUP(A208,Tabla_Datos,HLOOKUP($D$137,'Datos-Generales'!$23:$24,2,0),FALSE),0)</f>
        <v>0</v>
      </c>
      <c r="F208" s="224">
        <f t="shared" si="56"/>
        <v>0</v>
      </c>
      <c r="G208" s="188">
        <f t="shared" si="66"/>
        <v>0</v>
      </c>
      <c r="H208" s="188">
        <f t="shared" si="67"/>
        <v>0</v>
      </c>
      <c r="I208" s="225" t="e">
        <f t="shared" si="62"/>
        <v>#DIV/0!</v>
      </c>
      <c r="J208" s="525"/>
    </row>
    <row r="209" spans="1:13" ht="20.100000000000001" hidden="1" customHeight="1">
      <c r="A209" s="207">
        <f>'P3'!A84</f>
        <v>0</v>
      </c>
      <c r="B209" s="683">
        <f t="shared" si="63"/>
        <v>0</v>
      </c>
      <c r="C209" s="684"/>
      <c r="D209" s="223">
        <f t="shared" si="61"/>
        <v>0</v>
      </c>
      <c r="E209" s="316">
        <f>IFERROR(VLOOKUP(A209,Tabla_Datos,HLOOKUP($D$137,'Datos-Generales'!$23:$24,2,0),FALSE),0)</f>
        <v>0</v>
      </c>
      <c r="F209" s="224">
        <f t="shared" si="56"/>
        <v>0</v>
      </c>
      <c r="G209" s="188">
        <f t="shared" si="66"/>
        <v>0</v>
      </c>
      <c r="H209" s="188">
        <f t="shared" si="67"/>
        <v>0</v>
      </c>
      <c r="I209" s="225" t="e">
        <f t="shared" si="62"/>
        <v>#DIV/0!</v>
      </c>
      <c r="J209" s="525"/>
    </row>
    <row r="210" spans="1:13" ht="20.100000000000001" hidden="1" customHeight="1">
      <c r="A210" s="207">
        <f>'P3'!A85</f>
        <v>0</v>
      </c>
      <c r="B210" s="683">
        <f t="shared" si="63"/>
        <v>0</v>
      </c>
      <c r="C210" s="684"/>
      <c r="D210" s="223">
        <f t="shared" si="61"/>
        <v>0</v>
      </c>
      <c r="E210" s="316">
        <f>IFERROR(VLOOKUP(A210,Tabla_Datos,HLOOKUP($D$137,'Datos-Generales'!$23:$24,2,0),FALSE),0)</f>
        <v>0</v>
      </c>
      <c r="F210" s="224">
        <f t="shared" si="52"/>
        <v>0</v>
      </c>
      <c r="G210" s="188">
        <f t="shared" si="66"/>
        <v>0</v>
      </c>
      <c r="H210" s="188">
        <f t="shared" ref="H210:H312" si="68">ROUND(E210*G210,2)</f>
        <v>0</v>
      </c>
      <c r="I210" s="225" t="e">
        <f t="shared" si="62"/>
        <v>#DIV/0!</v>
      </c>
      <c r="J210" s="525"/>
    </row>
    <row r="211" spans="1:13" ht="20.100000000000001" hidden="1" customHeight="1">
      <c r="A211" s="207">
        <f>'P3'!A86</f>
        <v>0</v>
      </c>
      <c r="B211" s="683">
        <f t="shared" si="63"/>
        <v>0</v>
      </c>
      <c r="C211" s="684"/>
      <c r="D211" s="223">
        <f t="shared" si="61"/>
        <v>0</v>
      </c>
      <c r="E211" s="316">
        <f>IFERROR(VLOOKUP(A211,Tabla_Datos,HLOOKUP($D$137,'Datos-Generales'!$23:$24,2,0),FALSE),0)</f>
        <v>0</v>
      </c>
      <c r="F211" s="224">
        <f t="shared" si="52"/>
        <v>0</v>
      </c>
      <c r="G211" s="188">
        <f t="shared" si="66"/>
        <v>0</v>
      </c>
      <c r="H211" s="188">
        <f t="shared" si="68"/>
        <v>0</v>
      </c>
      <c r="I211" s="225" t="e">
        <f t="shared" si="62"/>
        <v>#DIV/0!</v>
      </c>
      <c r="J211" s="525"/>
    </row>
    <row r="212" spans="1:13" ht="20.100000000000001" hidden="1" customHeight="1">
      <c r="A212" s="207">
        <f>'P3'!A87</f>
        <v>0</v>
      </c>
      <c r="B212" s="683">
        <f t="shared" si="63"/>
        <v>0</v>
      </c>
      <c r="C212" s="684"/>
      <c r="D212" s="223">
        <f t="shared" si="61"/>
        <v>0</v>
      </c>
      <c r="E212" s="316">
        <f>IFERROR(VLOOKUP(A212,Tabla_Datos,HLOOKUP($D$137,'Datos-Generales'!$23:$24,2,0),FALSE),0)</f>
        <v>0</v>
      </c>
      <c r="F212" s="224">
        <f t="shared" si="52"/>
        <v>0</v>
      </c>
      <c r="G212" s="188">
        <f t="shared" si="66"/>
        <v>0</v>
      </c>
      <c r="H212" s="188">
        <f t="shared" si="68"/>
        <v>0</v>
      </c>
      <c r="I212" s="225" t="e">
        <f t="shared" si="62"/>
        <v>#DIV/0!</v>
      </c>
      <c r="J212" s="525"/>
    </row>
    <row r="213" spans="1:13" ht="20.100000000000001" hidden="1" customHeight="1">
      <c r="A213" s="207">
        <f>'P3'!A88</f>
        <v>0</v>
      </c>
      <c r="B213" s="683">
        <f t="shared" si="63"/>
        <v>0</v>
      </c>
      <c r="C213" s="684"/>
      <c r="D213" s="223">
        <f t="shared" si="61"/>
        <v>0</v>
      </c>
      <c r="E213" s="316">
        <f>IFERROR(VLOOKUP(A213,Tabla_Datos,HLOOKUP($D$137,'Datos-Generales'!$23:$24,2,0),FALSE),0)</f>
        <v>0</v>
      </c>
      <c r="F213" s="224">
        <f t="shared" si="52"/>
        <v>0</v>
      </c>
      <c r="G213" s="188">
        <f t="shared" si="66"/>
        <v>0</v>
      </c>
      <c r="H213" s="188">
        <f t="shared" si="68"/>
        <v>0</v>
      </c>
      <c r="I213" s="225" t="e">
        <f t="shared" si="62"/>
        <v>#DIV/0!</v>
      </c>
      <c r="J213" s="525"/>
    </row>
    <row r="214" spans="1:13" ht="20.100000000000001" hidden="1" customHeight="1">
      <c r="A214" s="207">
        <f>'P3'!A89</f>
        <v>0</v>
      </c>
      <c r="B214" s="683">
        <f t="shared" si="63"/>
        <v>0</v>
      </c>
      <c r="C214" s="684"/>
      <c r="D214" s="223">
        <f t="shared" si="61"/>
        <v>0</v>
      </c>
      <c r="E214" s="316">
        <f>IFERROR(VLOOKUP(A214,Tabla_Datos,HLOOKUP($D$137,'Datos-Generales'!$23:$24,2,0),FALSE),0)</f>
        <v>0</v>
      </c>
      <c r="F214" s="224">
        <f t="shared" si="52"/>
        <v>0</v>
      </c>
      <c r="G214" s="188">
        <f>ROUND(PrecioUnitario(F214,GG_Porcentaje,Beneficio,Ingresos_Brutos,IVA_VIV),2)</f>
        <v>0</v>
      </c>
      <c r="H214" s="188">
        <f t="shared" si="68"/>
        <v>0</v>
      </c>
      <c r="I214" s="225" t="e">
        <f>(H214/Monto_Oferta)*$C$138</f>
        <v>#DIV/0!</v>
      </c>
      <c r="J214" s="525"/>
    </row>
    <row r="215" spans="1:13" ht="20.100000000000001" hidden="1" customHeight="1">
      <c r="A215" s="207">
        <f>'P3'!A90</f>
        <v>0</v>
      </c>
      <c r="B215" s="683">
        <f t="shared" si="63"/>
        <v>0</v>
      </c>
      <c r="C215" s="684"/>
      <c r="D215" s="223">
        <f t="shared" si="61"/>
        <v>0</v>
      </c>
      <c r="E215" s="316">
        <f>IFERROR(VLOOKUP(A215,Tabla_Datos,HLOOKUP($D$137,'Datos-Generales'!$23:$24,2,0),FALSE),0)</f>
        <v>0</v>
      </c>
      <c r="F215" s="224">
        <f t="shared" si="52"/>
        <v>0</v>
      </c>
      <c r="G215" s="188">
        <f>ROUND(PrecioUnitario(F215,GG_Porcentaje,Beneficio,Ingresos_Brutos,IVA_VIV),2)</f>
        <v>0</v>
      </c>
      <c r="H215" s="188">
        <f t="shared" si="68"/>
        <v>0</v>
      </c>
      <c r="I215" s="225" t="e">
        <f>(H215/Monto_Oferta)*$C$138</f>
        <v>#DIV/0!</v>
      </c>
      <c r="J215" s="525"/>
    </row>
    <row r="216" spans="1:13" ht="20.100000000000001" hidden="1" customHeight="1">
      <c r="A216" s="207">
        <f>'P3'!A91</f>
        <v>0</v>
      </c>
      <c r="B216" s="683">
        <f t="shared" si="63"/>
        <v>0</v>
      </c>
      <c r="C216" s="684"/>
      <c r="D216" s="223">
        <f t="shared" si="61"/>
        <v>0</v>
      </c>
      <c r="E216" s="316">
        <f>IFERROR(VLOOKUP(A216,Tabla_Datos,HLOOKUP($D$137,'Datos-Generales'!$23:$24,2,0),FALSE),0)</f>
        <v>0</v>
      </c>
      <c r="F216" s="224">
        <f t="shared" si="52"/>
        <v>0</v>
      </c>
      <c r="G216" s="188">
        <f>ROUND(PrecioUnitario(F216,GG_Porcentaje,Beneficio,Ingresos_Brutos,IVA_VIV),2)</f>
        <v>0</v>
      </c>
      <c r="H216" s="188">
        <f t="shared" si="68"/>
        <v>0</v>
      </c>
      <c r="I216" s="225" t="e">
        <f>(H216/Monto_Oferta)*$C$138</f>
        <v>#DIV/0!</v>
      </c>
      <c r="J216" s="525"/>
    </row>
    <row r="217" spans="1:13" ht="20.100000000000001" hidden="1" customHeight="1">
      <c r="A217" s="207">
        <f>'P3'!A92</f>
        <v>0</v>
      </c>
      <c r="B217" s="683">
        <f t="shared" si="63"/>
        <v>0</v>
      </c>
      <c r="C217" s="684"/>
      <c r="D217" s="223">
        <f t="shared" si="61"/>
        <v>0</v>
      </c>
      <c r="E217" s="316">
        <f>IFERROR(VLOOKUP(A217,Tabla_Datos,HLOOKUP($D$137,'Datos-Generales'!$23:$24,2,0),FALSE),0)</f>
        <v>0</v>
      </c>
      <c r="F217" s="224">
        <f t="shared" si="52"/>
        <v>0</v>
      </c>
      <c r="G217" s="188">
        <f>ROUND(PrecioUnitario(F217,GG_Porcentaje,Beneficio,Ingresos_Brutos,IVA_VIV),2)</f>
        <v>0</v>
      </c>
      <c r="H217" s="188">
        <f t="shared" si="68"/>
        <v>0</v>
      </c>
      <c r="I217" s="225" t="e">
        <f>(H217/Monto_Oferta)*$C$138</f>
        <v>#DIV/0!</v>
      </c>
      <c r="J217" s="525"/>
    </row>
    <row r="218" spans="1:13" ht="20.100000000000001" hidden="1" customHeight="1">
      <c r="A218" s="226"/>
      <c r="B218" s="227"/>
      <c r="C218" s="228"/>
      <c r="D218" s="229"/>
      <c r="E218" s="230"/>
      <c r="F218" s="231"/>
      <c r="G218" s="231"/>
      <c r="I218" s="232"/>
      <c r="J218" s="525"/>
      <c r="M218" s="2"/>
    </row>
    <row r="219" spans="1:13" s="2" customFormat="1" ht="20.100000000000001" hidden="1" customHeight="1">
      <c r="A219" s="289" t="s">
        <v>3</v>
      </c>
      <c r="B219" s="290" t="str">
        <f>"TOTAL PROTOTIPO "&amp;$C$137</f>
        <v>TOTAL PROTOTIPO 0</v>
      </c>
      <c r="C219" s="291"/>
      <c r="D219" s="291"/>
      <c r="E219" s="291"/>
      <c r="F219" s="518">
        <f>SUMPRODUCT(E140:E217,F140:F217)</f>
        <v>0</v>
      </c>
      <c r="G219" s="292"/>
      <c r="H219" s="292">
        <f>SUM(H140:H217)</f>
        <v>0</v>
      </c>
      <c r="I219" s="16" t="e">
        <f>SUBTOTAL(9,I140:I217)</f>
        <v>#DIV/0!</v>
      </c>
      <c r="J219" s="526"/>
    </row>
    <row r="220" spans="1:13" s="2" customFormat="1" ht="20.100000000000001" hidden="1" customHeight="1" thickBot="1">
      <c r="G220" s="293"/>
    </row>
    <row r="221" spans="1:13" s="2" customFormat="1" ht="20.100000000000001" hidden="1" customHeight="1" thickTop="1">
      <c r="A221" s="294" t="s">
        <v>1117</v>
      </c>
      <c r="B221" s="295" t="s">
        <v>1198</v>
      </c>
      <c r="C221" s="296"/>
      <c r="D221" s="297"/>
      <c r="E221" s="298"/>
      <c r="F221" s="299"/>
      <c r="G221" s="548"/>
      <c r="H221" s="549">
        <f>+F219</f>
        <v>0</v>
      </c>
      <c r="I221" s="550"/>
      <c r="J221" s="300"/>
    </row>
    <row r="222" spans="1:13" s="2" customFormat="1" ht="20.100000000000001" hidden="1" customHeight="1">
      <c r="A222" s="301" t="s">
        <v>1118</v>
      </c>
      <c r="B222" s="302" t="str">
        <f>CONCATENATE("GASTOS GENERALES  ",ROUND(E222*100,3)," % de ( 1 )")</f>
        <v>GASTOS GENERALES  18 % de ( 1 )</v>
      </c>
      <c r="C222" s="302"/>
      <c r="D222" s="303"/>
      <c r="E222" s="304">
        <f>X</f>
        <v>0.18</v>
      </c>
      <c r="F222" s="305"/>
      <c r="G222" s="313"/>
      <c r="H222" s="546">
        <f>(+H221*E222)</f>
        <v>0</v>
      </c>
      <c r="I222" s="551"/>
      <c r="J222" s="303"/>
    </row>
    <row r="223" spans="1:13" s="2" customFormat="1" ht="20.100000000000001" hidden="1" customHeight="1">
      <c r="A223" s="301" t="s">
        <v>1119</v>
      </c>
      <c r="B223" s="302" t="str">
        <f>CONCATENATE("BENEFICIOS  ",ROUND(E223*100,2)," % de ( 1 + 2 )")</f>
        <v>BENEFICIOS  10 % de ( 1 + 2 )</v>
      </c>
      <c r="C223" s="302"/>
      <c r="D223" s="303"/>
      <c r="E223" s="304">
        <f>Beneficio</f>
        <v>0.1</v>
      </c>
      <c r="F223" s="305"/>
      <c r="G223" s="313"/>
      <c r="H223" s="546">
        <f>(H221+H222)*E223</f>
        <v>0</v>
      </c>
      <c r="I223" s="551"/>
      <c r="J223" s="303"/>
    </row>
    <row r="224" spans="1:13" s="2" customFormat="1" ht="20.100000000000001" hidden="1" customHeight="1">
      <c r="A224" s="301" t="s">
        <v>1120</v>
      </c>
      <c r="B224" s="279" t="s">
        <v>12</v>
      </c>
      <c r="C224" s="306"/>
      <c r="D224" s="303"/>
      <c r="E224" s="5"/>
      <c r="F224" s="305"/>
      <c r="G224" s="313"/>
      <c r="H224" s="546">
        <f>(+H221+H222+H223)</f>
        <v>0</v>
      </c>
      <c r="I224" s="551"/>
      <c r="J224" s="303"/>
    </row>
    <row r="225" spans="1:13" s="2" customFormat="1" ht="20.100000000000001" hidden="1" customHeight="1">
      <c r="A225" s="301" t="s">
        <v>1121</v>
      </c>
      <c r="B225" s="302" t="str">
        <f>CONCATENATE("INGRESOS BRUTOS Y LOTE HOGAR  ",ROUND(E225*100,2)," % de ( 4 )")</f>
        <v>INGRESOS BRUTOS Y LOTE HOGAR  2,4 % de ( 4 )</v>
      </c>
      <c r="C225" s="302"/>
      <c r="D225" s="303"/>
      <c r="E225" s="304">
        <f>Ingresos_Brutos</f>
        <v>2.4E-2</v>
      </c>
      <c r="F225" s="305"/>
      <c r="G225" s="313"/>
      <c r="H225" s="546">
        <f>(+H224*E225)</f>
        <v>0</v>
      </c>
      <c r="I225" s="551"/>
      <c r="J225" s="303"/>
    </row>
    <row r="226" spans="1:13" s="2" customFormat="1" ht="20.100000000000001" hidden="1" customHeight="1" thickBot="1">
      <c r="A226" s="307" t="s">
        <v>1122</v>
      </c>
      <c r="B226" s="308" t="str">
        <f>CONCATENATE("IMPUESTO AL VALOR AGREGADO ",E226*100," % de ( 4 )")</f>
        <v>IMPUESTO AL VALOR AGREGADO 10,5 % de ( 4 )</v>
      </c>
      <c r="C226" s="308"/>
      <c r="D226" s="309"/>
      <c r="E226" s="310">
        <f>IVA_VIV</f>
        <v>0.105</v>
      </c>
      <c r="F226" s="311"/>
      <c r="G226" s="552"/>
      <c r="H226" s="553">
        <f>(+H224*E226)</f>
        <v>0</v>
      </c>
      <c r="I226" s="554"/>
      <c r="J226" s="303"/>
    </row>
    <row r="227" spans="1:13" s="2" customFormat="1" ht="20.100000000000001" hidden="1" customHeight="1" thickTop="1" thickBot="1">
      <c r="A227" s="312"/>
      <c r="B227" s="302"/>
      <c r="C227" s="302"/>
      <c r="D227" s="303"/>
      <c r="E227" s="304"/>
      <c r="F227" s="305"/>
      <c r="G227" s="313"/>
      <c r="I227" s="303"/>
      <c r="J227" s="303"/>
    </row>
    <row r="228" spans="1:13" s="2" customFormat="1" ht="20.100000000000001" hidden="1" customHeight="1" thickTop="1">
      <c r="A228" s="555"/>
      <c r="B228" s="556" t="str">
        <f>A137&amp;" - "&amp;C137&amp;" - TOTAL ( 4 + 5 + 6 )"</f>
        <v>PROTOTIPO 3 - 0 - TOTAL ( 4 + 5 + 6 )</v>
      </c>
      <c r="C228" s="556"/>
      <c r="D228" s="557"/>
      <c r="E228" s="298"/>
      <c r="F228" s="299"/>
      <c r="G228" s="298"/>
      <c r="H228" s="558">
        <f>+PrecioUnitario_P3</f>
        <v>0</v>
      </c>
      <c r="I228" s="559"/>
      <c r="J228" s="314"/>
    </row>
    <row r="229" spans="1:13" s="2" customFormat="1" ht="20.100000000000001" hidden="1" customHeight="1" thickBot="1">
      <c r="A229" s="560"/>
      <c r="B229" s="561" t="str">
        <f>A137&amp;" - "&amp;C137&amp;" - TOTAL ( 4 + 5 + 6 )"</f>
        <v>PROTOTIPO 3 - 0 - TOTAL ( 4 + 5 + 6 )</v>
      </c>
      <c r="C229" s="561"/>
      <c r="D229" s="309"/>
      <c r="E229" s="562"/>
      <c r="F229" s="311"/>
      <c r="G229" s="562"/>
      <c r="H229" s="563">
        <f>PrecioUnitario_P3*CV_P3</f>
        <v>0</v>
      </c>
      <c r="I229" s="564"/>
      <c r="J229" s="315"/>
    </row>
    <row r="230" spans="1:13" s="2" customFormat="1" ht="20.100000000000001" hidden="1" customHeight="1" thickTop="1">
      <c r="A230" s="286"/>
      <c r="B230" s="284"/>
      <c r="C230" s="284"/>
      <c r="D230" s="286"/>
      <c r="E230" s="286"/>
      <c r="F230" s="284"/>
      <c r="G230" s="284"/>
      <c r="H230" s="280"/>
      <c r="I230" s="286"/>
      <c r="J230" s="280"/>
      <c r="K230" s="5"/>
    </row>
    <row r="231" spans="1:13" s="2" customFormat="1" ht="20.100000000000001" hidden="1" customHeight="1">
      <c r="A231" s="277" t="s">
        <v>1201</v>
      </c>
      <c r="B231" s="278"/>
      <c r="C231" s="279">
        <f>T_P4</f>
        <v>0</v>
      </c>
      <c r="D231" s="323" t="str">
        <f>LEFT(A231,1)&amp;RIGHT(A231,1)</f>
        <v>P4</v>
      </c>
      <c r="E231" s="280"/>
      <c r="F231" s="281"/>
      <c r="G231" s="281"/>
      <c r="H231" s="281"/>
      <c r="I231" s="282"/>
      <c r="J231" s="280"/>
    </row>
    <row r="232" spans="1:13" s="2" customFormat="1" ht="20.100000000000001" hidden="1" customHeight="1">
      <c r="A232" s="283" t="s">
        <v>1197</v>
      </c>
      <c r="B232" s="284"/>
      <c r="C232" s="285">
        <f>CV_P4</f>
        <v>0</v>
      </c>
      <c r="D232" s="286"/>
      <c r="E232" s="286"/>
      <c r="F232" s="284"/>
      <c r="G232" s="284"/>
      <c r="H232" s="287"/>
      <c r="I232" s="288"/>
      <c r="J232" s="280"/>
    </row>
    <row r="233" spans="1:13" s="2" customFormat="1" ht="20.100000000000001" hidden="1" customHeight="1">
      <c r="A233" s="694" t="s">
        <v>1208</v>
      </c>
      <c r="B233" s="695"/>
      <c r="C233" s="695"/>
      <c r="D233" s="695"/>
      <c r="E233" s="695"/>
      <c r="F233" s="695"/>
      <c r="G233" s="695"/>
      <c r="H233" s="695"/>
      <c r="I233" s="696"/>
      <c r="J233" s="524"/>
      <c r="M233" s="218"/>
    </row>
    <row r="234" spans="1:13" ht="20.100000000000001" hidden="1" customHeight="1">
      <c r="A234" s="346" t="str">
        <f>'P4'!A13</f>
        <v>A</v>
      </c>
      <c r="B234" s="683" t="str">
        <f>IFERROR(VLOOKUP(A234,Tabla_P4,2,FALSE),"")</f>
        <v>VIVIENDA</v>
      </c>
      <c r="C234" s="684"/>
      <c r="D234" s="223">
        <f t="shared" ref="D234:D256" si="69">IFERROR(VLOOKUP(A234,Tabla_P4,3,FALSE),"")</f>
        <v>0</v>
      </c>
      <c r="E234" s="316">
        <f>IFERROR(VLOOKUP(A234,Tabla_Datos,HLOOKUP($D$231,'Datos-Generales'!$23:$24,2,0),FALSE),0)</f>
        <v>0</v>
      </c>
      <c r="F234" s="224">
        <f t="shared" si="52"/>
        <v>0</v>
      </c>
      <c r="G234" s="188">
        <f t="shared" ref="G234" si="70">ROUND(PrecioUnitario(F234,GG_Porcentaje,Beneficio,Ingresos_Brutos,IVA_VIV),2)</f>
        <v>0</v>
      </c>
      <c r="H234" s="188">
        <f t="shared" si="68"/>
        <v>0</v>
      </c>
      <c r="I234" s="225" t="e">
        <f t="shared" ref="I234:I256" si="71">(H234/Monto_Oferta)*$C$232</f>
        <v>#DIV/0!</v>
      </c>
      <c r="J234" s="525"/>
    </row>
    <row r="235" spans="1:13" ht="20.100000000000001" hidden="1" customHeight="1">
      <c r="A235" s="207">
        <f>'P4'!A14</f>
        <v>1</v>
      </c>
      <c r="B235" s="683" t="str">
        <f t="shared" ref="B235:B277" si="72">IFERROR(VLOOKUP(A235,Tabla_P4,2,FALSE),"")</f>
        <v>Limpieza de terreno y replanteo</v>
      </c>
      <c r="C235" s="684"/>
      <c r="D235" s="223" t="str">
        <f t="shared" si="69"/>
        <v>gl</v>
      </c>
      <c r="E235" s="316">
        <f>IFERROR(VLOOKUP(A235,Tabla_Datos,HLOOKUP($D$231,'Datos-Generales'!$23:$24,2,0),FALSE),0)</f>
        <v>0</v>
      </c>
      <c r="F235" s="224">
        <f t="shared" si="52"/>
        <v>0</v>
      </c>
      <c r="G235" s="188">
        <f t="shared" ref="G235:G257" si="73">PrecioUnitario(F235,GG_Porcentaje,Beneficio,Ingresos_Brutos,IVA_VIV)</f>
        <v>0</v>
      </c>
      <c r="H235" s="188">
        <f>E235*G235</f>
        <v>0</v>
      </c>
      <c r="I235" s="225" t="e">
        <f t="shared" si="71"/>
        <v>#DIV/0!</v>
      </c>
      <c r="J235" s="525"/>
    </row>
    <row r="236" spans="1:13" ht="20.100000000000001" hidden="1" customHeight="1">
      <c r="A236" s="207">
        <f>'P4'!A15</f>
        <v>2</v>
      </c>
      <c r="B236" s="683" t="str">
        <f t="shared" si="72"/>
        <v>Excavación de Cimientos</v>
      </c>
      <c r="C236" s="684"/>
      <c r="D236" s="223" t="str">
        <f t="shared" si="69"/>
        <v>m3</v>
      </c>
      <c r="E236" s="316">
        <f>IFERROR(VLOOKUP(A236,Tabla_Datos,HLOOKUP($D$231,'Datos-Generales'!$23:$24,2,0),FALSE),0)</f>
        <v>0</v>
      </c>
      <c r="F236" s="224">
        <f t="shared" si="52"/>
        <v>0</v>
      </c>
      <c r="G236" s="188">
        <f t="shared" si="73"/>
        <v>0</v>
      </c>
      <c r="H236" s="188">
        <f t="shared" ref="H236:H277" si="74">E236*G236</f>
        <v>0</v>
      </c>
      <c r="I236" s="225" t="e">
        <f t="shared" si="71"/>
        <v>#DIV/0!</v>
      </c>
      <c r="J236" s="525"/>
    </row>
    <row r="237" spans="1:13" ht="20.100000000000001" hidden="1" customHeight="1">
      <c r="A237" s="207">
        <f>'P4'!A16</f>
        <v>3</v>
      </c>
      <c r="B237" s="683" t="str">
        <f t="shared" si="72"/>
        <v>Relleno Bajo Contrapiso esp 15 cm</v>
      </c>
      <c r="C237" s="684"/>
      <c r="D237" s="223" t="str">
        <f t="shared" si="69"/>
        <v>m3</v>
      </c>
      <c r="E237" s="316">
        <f>IFERROR(VLOOKUP(A237,Tabla_Datos,HLOOKUP($D$231,'Datos-Generales'!$23:$24,2,0),FALSE),0)</f>
        <v>0</v>
      </c>
      <c r="F237" s="224">
        <f t="shared" si="52"/>
        <v>0</v>
      </c>
      <c r="G237" s="188">
        <f t="shared" si="73"/>
        <v>0</v>
      </c>
      <c r="H237" s="188">
        <f t="shared" si="74"/>
        <v>0</v>
      </c>
      <c r="I237" s="225" t="e">
        <f t="shared" si="71"/>
        <v>#DIV/0!</v>
      </c>
      <c r="J237" s="525"/>
    </row>
    <row r="238" spans="1:13" ht="20.100000000000001" hidden="1" customHeight="1">
      <c r="A238" s="207">
        <f>'P4'!A17</f>
        <v>4</v>
      </c>
      <c r="B238" s="683" t="str">
        <f t="shared" si="72"/>
        <v>Hormigón de limpieza</v>
      </c>
      <c r="C238" s="684"/>
      <c r="D238" s="223" t="str">
        <f t="shared" si="69"/>
        <v>m2</v>
      </c>
      <c r="E238" s="316">
        <f>IFERROR(VLOOKUP(A238,Tabla_Datos,HLOOKUP($D$231,'Datos-Generales'!$23:$24,2,0),FALSE),0)</f>
        <v>0</v>
      </c>
      <c r="F238" s="224">
        <f t="shared" si="52"/>
        <v>0</v>
      </c>
      <c r="G238" s="188">
        <f t="shared" si="73"/>
        <v>0</v>
      </c>
      <c r="H238" s="188">
        <f t="shared" si="74"/>
        <v>0</v>
      </c>
      <c r="I238" s="225" t="e">
        <f t="shared" si="71"/>
        <v>#DIV/0!</v>
      </c>
      <c r="J238" s="525"/>
    </row>
    <row r="239" spans="1:13" ht="20.100000000000001" hidden="1" customHeight="1">
      <c r="A239" s="207">
        <f>'P4'!A18</f>
        <v>5</v>
      </c>
      <c r="B239" s="683" t="str">
        <f t="shared" si="72"/>
        <v>Cimiento Ciclópeo H 13</v>
      </c>
      <c r="C239" s="684"/>
      <c r="D239" s="223" t="str">
        <f t="shared" si="69"/>
        <v>m3</v>
      </c>
      <c r="E239" s="316">
        <f>IFERROR(VLOOKUP(A239,Tabla_Datos,HLOOKUP($D$231,'Datos-Generales'!$23:$24,2,0),FALSE),0)</f>
        <v>0</v>
      </c>
      <c r="F239" s="224">
        <f t="shared" si="52"/>
        <v>0</v>
      </c>
      <c r="G239" s="188">
        <f t="shared" si="73"/>
        <v>0</v>
      </c>
      <c r="H239" s="188">
        <f t="shared" si="74"/>
        <v>0</v>
      </c>
      <c r="I239" s="225" t="e">
        <f t="shared" si="71"/>
        <v>#DIV/0!</v>
      </c>
      <c r="J239" s="525"/>
    </row>
    <row r="240" spans="1:13" ht="20.100000000000001" hidden="1" customHeight="1">
      <c r="A240" s="207">
        <f>'P4'!A19</f>
        <v>6</v>
      </c>
      <c r="B240" s="683" t="str">
        <f t="shared" si="72"/>
        <v>Dado Fundación  h=15cm</v>
      </c>
      <c r="C240" s="684"/>
      <c r="D240" s="223" t="str">
        <f t="shared" si="69"/>
        <v>m3</v>
      </c>
      <c r="E240" s="316">
        <f>IFERROR(VLOOKUP(A240,Tabla_Datos,HLOOKUP($D$231,'Datos-Generales'!$23:$24,2,0),FALSE),0)</f>
        <v>0</v>
      </c>
      <c r="F240" s="224">
        <f t="shared" si="52"/>
        <v>0</v>
      </c>
      <c r="G240" s="188">
        <f t="shared" si="73"/>
        <v>0</v>
      </c>
      <c r="H240" s="188">
        <f t="shared" si="74"/>
        <v>0</v>
      </c>
      <c r="I240" s="225" t="e">
        <f t="shared" si="71"/>
        <v>#DIV/0!</v>
      </c>
      <c r="J240" s="525"/>
    </row>
    <row r="241" spans="1:10" ht="20.100000000000001" hidden="1" customHeight="1">
      <c r="A241" s="207">
        <f>'P4'!A20</f>
        <v>7</v>
      </c>
      <c r="B241" s="683" t="str">
        <f t="shared" si="72"/>
        <v>Vigas de Encadenado Inferior - Fundación  H 17</v>
      </c>
      <c r="C241" s="684"/>
      <c r="D241" s="223" t="str">
        <f t="shared" si="69"/>
        <v>m3</v>
      </c>
      <c r="E241" s="316">
        <f>IFERROR(VLOOKUP(A241,Tabla_Datos,HLOOKUP($D$231,'Datos-Generales'!$23:$24,2,0),FALSE),0)</f>
        <v>0</v>
      </c>
      <c r="F241" s="224">
        <f t="shared" si="52"/>
        <v>0</v>
      </c>
      <c r="G241" s="188">
        <f t="shared" si="73"/>
        <v>0</v>
      </c>
      <c r="H241" s="188">
        <f t="shared" si="74"/>
        <v>0</v>
      </c>
      <c r="I241" s="225" t="e">
        <f t="shared" si="71"/>
        <v>#DIV/0!</v>
      </c>
      <c r="J241" s="525"/>
    </row>
    <row r="242" spans="1:10" ht="20.100000000000001" hidden="1" customHeight="1">
      <c r="A242" s="207">
        <f>'P4'!A21</f>
        <v>8</v>
      </c>
      <c r="B242" s="683" t="str">
        <f t="shared" si="72"/>
        <v>Columna de Encadenado (incluye tronco de columna)</v>
      </c>
      <c r="C242" s="684"/>
      <c r="D242" s="223" t="str">
        <f t="shared" si="69"/>
        <v>m3</v>
      </c>
      <c r="E242" s="316">
        <f>IFERROR(VLOOKUP(A242,Tabla_Datos,HLOOKUP($D$231,'Datos-Generales'!$23:$24,2,0),FALSE),0)</f>
        <v>0</v>
      </c>
      <c r="F242" s="224">
        <f t="shared" si="52"/>
        <v>0</v>
      </c>
      <c r="G242" s="188">
        <f t="shared" si="73"/>
        <v>0</v>
      </c>
      <c r="H242" s="188">
        <f t="shared" si="74"/>
        <v>0</v>
      </c>
      <c r="I242" s="225" t="e">
        <f t="shared" si="71"/>
        <v>#DIV/0!</v>
      </c>
      <c r="J242" s="525"/>
    </row>
    <row r="243" spans="1:10" ht="20.100000000000001" hidden="1" customHeight="1">
      <c r="A243" s="207">
        <f>'P4'!A22</f>
        <v>9</v>
      </c>
      <c r="B243" s="683" t="str">
        <f t="shared" si="72"/>
        <v>Vigas de Encadenado Superior, Dintel y de Carga</v>
      </c>
      <c r="C243" s="684"/>
      <c r="D243" s="223" t="str">
        <f t="shared" si="69"/>
        <v>m3</v>
      </c>
      <c r="E243" s="316">
        <f>IFERROR(VLOOKUP(A243,Tabla_Datos,HLOOKUP($D$231,'Datos-Generales'!$23:$24,2,0),FALSE),0)</f>
        <v>0</v>
      </c>
      <c r="F243" s="224">
        <f t="shared" si="52"/>
        <v>0</v>
      </c>
      <c r="G243" s="188">
        <f t="shared" si="73"/>
        <v>0</v>
      </c>
      <c r="H243" s="188">
        <f t="shared" si="74"/>
        <v>0</v>
      </c>
      <c r="I243" s="225" t="e">
        <f t="shared" si="71"/>
        <v>#DIV/0!</v>
      </c>
      <c r="J243" s="525"/>
    </row>
    <row r="244" spans="1:10" ht="20.100000000000001" hidden="1" customHeight="1">
      <c r="A244" s="207">
        <f>'P4'!A23</f>
        <v>10</v>
      </c>
      <c r="B244" s="683" t="str">
        <f t="shared" si="72"/>
        <v>Losa de Hormigón Armado</v>
      </c>
      <c r="C244" s="684"/>
      <c r="D244" s="223" t="str">
        <f t="shared" si="69"/>
        <v>m3</v>
      </c>
      <c r="E244" s="316">
        <f>IFERROR(VLOOKUP(A244,Tabla_Datos,HLOOKUP($D$231,'Datos-Generales'!$23:$24,2,0),FALSE),0)</f>
        <v>0</v>
      </c>
      <c r="F244" s="224">
        <f t="shared" si="52"/>
        <v>0</v>
      </c>
      <c r="G244" s="188">
        <f t="shared" si="73"/>
        <v>0</v>
      </c>
      <c r="H244" s="188">
        <f t="shared" si="74"/>
        <v>0</v>
      </c>
      <c r="I244" s="225" t="e">
        <f t="shared" si="71"/>
        <v>#DIV/0!</v>
      </c>
      <c r="J244" s="525"/>
    </row>
    <row r="245" spans="1:10" ht="20.100000000000001" hidden="1" customHeight="1">
      <c r="A245" s="207">
        <f>'P4'!A24</f>
        <v>11</v>
      </c>
      <c r="B245" s="683" t="str">
        <f t="shared" si="72"/>
        <v>Tanque de Reserva (incluido cierre base tanque)</v>
      </c>
      <c r="C245" s="684"/>
      <c r="D245" s="223" t="str">
        <f t="shared" si="69"/>
        <v>gl.</v>
      </c>
      <c r="E245" s="316">
        <f>IFERROR(VLOOKUP(A245,Tabla_Datos,HLOOKUP($D$231,'Datos-Generales'!$23:$24,2,0),FALSE),0)</f>
        <v>0</v>
      </c>
      <c r="F245" s="224">
        <f t="shared" si="52"/>
        <v>0</v>
      </c>
      <c r="G245" s="188">
        <f t="shared" si="73"/>
        <v>0</v>
      </c>
      <c r="H245" s="188">
        <f t="shared" si="74"/>
        <v>0</v>
      </c>
      <c r="I245" s="225" t="e">
        <f t="shared" si="71"/>
        <v>#DIV/0!</v>
      </c>
      <c r="J245" s="525"/>
    </row>
    <row r="246" spans="1:10" ht="20.100000000000001" hidden="1" customHeight="1">
      <c r="A246" s="207">
        <f>'P4'!A25</f>
        <v>12</v>
      </c>
      <c r="B246" s="683" t="str">
        <f t="shared" si="72"/>
        <v>Capa aisladora horizontal  18cm</v>
      </c>
      <c r="C246" s="684"/>
      <c r="D246" s="223" t="str">
        <f t="shared" si="69"/>
        <v>m2</v>
      </c>
      <c r="E246" s="316">
        <f>IFERROR(VLOOKUP(A246,Tabla_Datos,HLOOKUP($D$231,'Datos-Generales'!$23:$24,2,0),FALSE),0)</f>
        <v>0</v>
      </c>
      <c r="F246" s="224">
        <f t="shared" si="52"/>
        <v>0</v>
      </c>
      <c r="G246" s="188">
        <f t="shared" si="73"/>
        <v>0</v>
      </c>
      <c r="H246" s="188">
        <f t="shared" si="74"/>
        <v>0</v>
      </c>
      <c r="I246" s="225" t="e">
        <f t="shared" si="71"/>
        <v>#DIV/0!</v>
      </c>
      <c r="J246" s="525"/>
    </row>
    <row r="247" spans="1:10" ht="20.100000000000001" hidden="1" customHeight="1">
      <c r="A247" s="207">
        <f>'P4'!A26</f>
        <v>13</v>
      </c>
      <c r="B247" s="683" t="str">
        <f t="shared" si="72"/>
        <v xml:space="preserve">Mampostería Ladrillón Cerámico Macizo (soga) </v>
      </c>
      <c r="C247" s="684"/>
      <c r="D247" s="223" t="str">
        <f t="shared" si="69"/>
        <v>m2</v>
      </c>
      <c r="E247" s="316">
        <f>IFERROR(VLOOKUP(A247,Tabla_Datos,HLOOKUP($D$231,'Datos-Generales'!$23:$24,2,0),FALSE),0)</f>
        <v>0</v>
      </c>
      <c r="F247" s="224">
        <f t="shared" si="52"/>
        <v>0</v>
      </c>
      <c r="G247" s="188">
        <f t="shared" si="73"/>
        <v>0</v>
      </c>
      <c r="H247" s="188">
        <f t="shared" si="74"/>
        <v>0</v>
      </c>
      <c r="I247" s="225" t="e">
        <f t="shared" si="71"/>
        <v>#DIV/0!</v>
      </c>
      <c r="J247" s="525"/>
    </row>
    <row r="248" spans="1:10" ht="20.100000000000001" hidden="1" customHeight="1">
      <c r="A248" s="207">
        <f>'P4'!A27</f>
        <v>14</v>
      </c>
      <c r="B248" s="683" t="str">
        <f t="shared" si="72"/>
        <v>Tabique  Liviano  tipo Durlock ( con placa de yeso de 12,5 mm para sectores húmedos)</v>
      </c>
      <c r="C248" s="684"/>
      <c r="D248" s="223" t="str">
        <f t="shared" si="69"/>
        <v>m2</v>
      </c>
      <c r="E248" s="316">
        <f>IFERROR(VLOOKUP(A248,Tabla_Datos,HLOOKUP($D$231,'Datos-Generales'!$23:$24,2,0),FALSE),0)</f>
        <v>0</v>
      </c>
      <c r="F248" s="224">
        <f t="shared" si="52"/>
        <v>0</v>
      </c>
      <c r="G248" s="188">
        <f t="shared" si="73"/>
        <v>0</v>
      </c>
      <c r="H248" s="188">
        <f t="shared" si="74"/>
        <v>0</v>
      </c>
      <c r="I248" s="225" t="e">
        <f t="shared" si="71"/>
        <v>#DIV/0!</v>
      </c>
      <c r="J248" s="525"/>
    </row>
    <row r="249" spans="1:10" ht="20.100000000000001" hidden="1" customHeight="1">
      <c r="A249" s="207">
        <f>'P4'!A28</f>
        <v>15</v>
      </c>
      <c r="B249" s="683" t="str">
        <f t="shared" si="72"/>
        <v>Techo de Madera (rollizo Ø 16cm, machimbre 3/4", pintura asfáltica, polietileno de 200 micrones, barniz protector insecticida )</v>
      </c>
      <c r="C249" s="684"/>
      <c r="D249" s="223" t="str">
        <f t="shared" si="69"/>
        <v>m2</v>
      </c>
      <c r="E249" s="316">
        <f>IFERROR(VLOOKUP(A249,Tabla_Datos,HLOOKUP($D$231,'Datos-Generales'!$23:$24,2,0),FALSE),0)</f>
        <v>0</v>
      </c>
      <c r="F249" s="224">
        <f t="shared" si="52"/>
        <v>0</v>
      </c>
      <c r="G249" s="188">
        <f t="shared" si="73"/>
        <v>0</v>
      </c>
      <c r="H249" s="188">
        <f t="shared" si="74"/>
        <v>0</v>
      </c>
      <c r="I249" s="225" t="e">
        <f t="shared" si="71"/>
        <v>#DIV/0!</v>
      </c>
      <c r="J249" s="525"/>
    </row>
    <row r="250" spans="1:10" ht="20.100000000000001" hidden="1" customHeight="1">
      <c r="A250" s="207">
        <f>'P4'!A29</f>
        <v>16</v>
      </c>
      <c r="B250" s="683" t="str">
        <f t="shared" si="72"/>
        <v>Cubierta de Techo Aislación Térmica e Hidráulica</v>
      </c>
      <c r="C250" s="684"/>
      <c r="D250" s="223" t="str">
        <f t="shared" si="69"/>
        <v>m2</v>
      </c>
      <c r="E250" s="316">
        <f>IFERROR(VLOOKUP(A250,Tabla_Datos,HLOOKUP($D$231,'Datos-Generales'!$23:$24,2,0),FALSE),0)</f>
        <v>0</v>
      </c>
      <c r="F250" s="224">
        <f t="shared" si="52"/>
        <v>0</v>
      </c>
      <c r="G250" s="188">
        <f t="shared" si="73"/>
        <v>0</v>
      </c>
      <c r="H250" s="188">
        <f t="shared" si="74"/>
        <v>0</v>
      </c>
      <c r="I250" s="225" t="e">
        <f t="shared" si="71"/>
        <v>#DIV/0!</v>
      </c>
      <c r="J250" s="525"/>
    </row>
    <row r="251" spans="1:10" ht="20.100000000000001" hidden="1" customHeight="1">
      <c r="A251" s="207">
        <f>'P4'!A30</f>
        <v>17</v>
      </c>
      <c r="B251" s="683" t="str">
        <f t="shared" si="72"/>
        <v>Contrapiso  Interior</v>
      </c>
      <c r="C251" s="684"/>
      <c r="D251" s="223" t="str">
        <f t="shared" si="69"/>
        <v>m2</v>
      </c>
      <c r="E251" s="316">
        <f>IFERROR(VLOOKUP(A251,Tabla_Datos,HLOOKUP($D$231,'Datos-Generales'!$23:$24,2,0),FALSE),0)</f>
        <v>0</v>
      </c>
      <c r="F251" s="224">
        <f t="shared" si="52"/>
        <v>0</v>
      </c>
      <c r="G251" s="188">
        <f t="shared" si="73"/>
        <v>0</v>
      </c>
      <c r="H251" s="188">
        <f t="shared" si="74"/>
        <v>0</v>
      </c>
      <c r="I251" s="225" t="e">
        <f t="shared" si="71"/>
        <v>#DIV/0!</v>
      </c>
      <c r="J251" s="525"/>
    </row>
    <row r="252" spans="1:10" ht="20.100000000000001" hidden="1" customHeight="1">
      <c r="A252" s="207">
        <f>'P4'!A31</f>
        <v>18</v>
      </c>
      <c r="B252" s="683" t="str">
        <f t="shared" si="72"/>
        <v>Carpeta bajo Cerámico e=4cm</v>
      </c>
      <c r="C252" s="684"/>
      <c r="D252" s="223" t="str">
        <f t="shared" si="69"/>
        <v>m2</v>
      </c>
      <c r="E252" s="316">
        <f>IFERROR(VLOOKUP(A252,Tabla_Datos,HLOOKUP($D$231,'Datos-Generales'!$23:$24,2,0),FALSE),0)</f>
        <v>0</v>
      </c>
      <c r="F252" s="224">
        <f t="shared" si="52"/>
        <v>0</v>
      </c>
      <c r="G252" s="188">
        <f t="shared" si="73"/>
        <v>0</v>
      </c>
      <c r="H252" s="188">
        <f t="shared" si="74"/>
        <v>0</v>
      </c>
      <c r="I252" s="225" t="e">
        <f t="shared" si="71"/>
        <v>#DIV/0!</v>
      </c>
      <c r="J252" s="525"/>
    </row>
    <row r="253" spans="1:10" ht="20.100000000000001" hidden="1" customHeight="1">
      <c r="A253" s="207">
        <f>'P4'!A32</f>
        <v>19</v>
      </c>
      <c r="B253" s="683" t="str">
        <f t="shared" si="72"/>
        <v>Piso baldosa cerámica (incluido umbrales)</v>
      </c>
      <c r="C253" s="684"/>
      <c r="D253" s="223" t="str">
        <f t="shared" si="69"/>
        <v>m2</v>
      </c>
      <c r="E253" s="316">
        <f>IFERROR(VLOOKUP(A253,Tabla_Datos,HLOOKUP($D$231,'Datos-Generales'!$23:$24,2,0),FALSE),0)</f>
        <v>0</v>
      </c>
      <c r="F253" s="224">
        <f t="shared" si="52"/>
        <v>0</v>
      </c>
      <c r="G253" s="188">
        <f t="shared" si="73"/>
        <v>0</v>
      </c>
      <c r="H253" s="188">
        <f t="shared" si="74"/>
        <v>0</v>
      </c>
      <c r="I253" s="225" t="e">
        <f t="shared" si="71"/>
        <v>#DIV/0!</v>
      </c>
      <c r="J253" s="525"/>
    </row>
    <row r="254" spans="1:10" ht="20.100000000000001" hidden="1" customHeight="1">
      <c r="A254" s="207">
        <f>'P4'!A33</f>
        <v>20</v>
      </c>
      <c r="B254" s="683" t="str">
        <f t="shared" si="72"/>
        <v>Contrapisos de Veredín perimetral, vereda de acceso y galería</v>
      </c>
      <c r="C254" s="684"/>
      <c r="D254" s="223" t="str">
        <f t="shared" si="69"/>
        <v>m2</v>
      </c>
      <c r="E254" s="316">
        <f>IFERROR(VLOOKUP(A254,Tabla_Datos,HLOOKUP($D$231,'Datos-Generales'!$23:$24,2,0),FALSE),0)</f>
        <v>0</v>
      </c>
      <c r="F254" s="224">
        <f t="shared" si="52"/>
        <v>0</v>
      </c>
      <c r="G254" s="188">
        <f t="shared" si="73"/>
        <v>0</v>
      </c>
      <c r="H254" s="188">
        <f t="shared" si="74"/>
        <v>0</v>
      </c>
      <c r="I254" s="225" t="e">
        <f t="shared" si="71"/>
        <v>#DIV/0!</v>
      </c>
      <c r="J254" s="525"/>
    </row>
    <row r="255" spans="1:10" ht="20.100000000000001" hidden="1" customHeight="1">
      <c r="A255" s="207">
        <f>'P4'!A34</f>
        <v>21</v>
      </c>
      <c r="B255" s="683" t="str">
        <f t="shared" si="72"/>
        <v>Zócalo cerámico - esp.= 7cm</v>
      </c>
      <c r="C255" s="684"/>
      <c r="D255" s="223" t="str">
        <f t="shared" si="69"/>
        <v>m2</v>
      </c>
      <c r="E255" s="316">
        <f>IFERROR(VLOOKUP(A255,Tabla_Datos,HLOOKUP($D$231,'Datos-Generales'!$23:$24,2,0),FALSE),0)</f>
        <v>0</v>
      </c>
      <c r="F255" s="224">
        <f t="shared" si="52"/>
        <v>0</v>
      </c>
      <c r="G255" s="188">
        <f t="shared" si="73"/>
        <v>0</v>
      </c>
      <c r="H255" s="188">
        <f t="shared" si="74"/>
        <v>0</v>
      </c>
      <c r="I255" s="225" t="e">
        <f t="shared" si="71"/>
        <v>#DIV/0!</v>
      </c>
      <c r="J255" s="525"/>
    </row>
    <row r="256" spans="1:10" ht="20.100000000000001" hidden="1" customHeight="1">
      <c r="A256" s="207">
        <f>'P4'!A35</f>
        <v>22</v>
      </c>
      <c r="B256" s="683" t="str">
        <f t="shared" si="72"/>
        <v>Carpinterías metálica, aluminio y madera</v>
      </c>
      <c r="C256" s="684"/>
      <c r="D256" s="223" t="str">
        <f t="shared" si="69"/>
        <v>gl</v>
      </c>
      <c r="E256" s="316">
        <f>IFERROR(VLOOKUP(A256,Tabla_Datos,HLOOKUP($D$231,'Datos-Generales'!$23:$24,2,0),FALSE),0)</f>
        <v>0</v>
      </c>
      <c r="F256" s="224">
        <f t="shared" si="52"/>
        <v>0</v>
      </c>
      <c r="G256" s="188">
        <f t="shared" si="73"/>
        <v>0</v>
      </c>
      <c r="H256" s="188">
        <f t="shared" si="74"/>
        <v>0</v>
      </c>
      <c r="I256" s="225" t="e">
        <f t="shared" si="71"/>
        <v>#DIV/0!</v>
      </c>
      <c r="J256" s="525"/>
    </row>
    <row r="257" spans="1:10" ht="20.100000000000001" hidden="1" customHeight="1">
      <c r="A257" s="207">
        <f>'P4'!A36</f>
        <v>23</v>
      </c>
      <c r="B257" s="683" t="str">
        <f t="shared" si="72"/>
        <v>Jaharro b/ revestimiento cerámico</v>
      </c>
      <c r="C257" s="684"/>
      <c r="D257" s="223" t="str">
        <f t="shared" ref="D257:D275" si="75">IFERROR(VLOOKUP(A257,Tabla_P4,3,FALSE),"")</f>
        <v>m2</v>
      </c>
      <c r="E257" s="316">
        <f>IFERROR(VLOOKUP(A257,Tabla_Datos,HLOOKUP($D$231,'Datos-Generales'!$23:$24,2,0),FALSE),0)</f>
        <v>0</v>
      </c>
      <c r="F257" s="224">
        <f t="shared" si="52"/>
        <v>0</v>
      </c>
      <c r="G257" s="188">
        <f t="shared" si="73"/>
        <v>0</v>
      </c>
      <c r="H257" s="188">
        <f t="shared" si="74"/>
        <v>0</v>
      </c>
      <c r="I257" s="225" t="e">
        <f t="shared" ref="I257:I275" si="76">(H257/Monto_Oferta)*$C$232</f>
        <v>#DIV/0!</v>
      </c>
      <c r="J257" s="525"/>
    </row>
    <row r="258" spans="1:10" ht="20.100000000000001" hidden="1" customHeight="1">
      <c r="A258" s="207">
        <f>'P4'!A37</f>
        <v>24</v>
      </c>
      <c r="B258" s="683" t="str">
        <f t="shared" si="72"/>
        <v>Jaharro y Enlucido a la cal (interior)</v>
      </c>
      <c r="C258" s="684"/>
      <c r="D258" s="223" t="str">
        <f t="shared" si="75"/>
        <v>m2</v>
      </c>
      <c r="E258" s="316">
        <f>IFERROR(VLOOKUP(A258,Tabla_Datos,HLOOKUP($D$231,'Datos-Generales'!$23:$24,2,0),FALSE),0)</f>
        <v>0</v>
      </c>
      <c r="F258" s="224">
        <f t="shared" si="52"/>
        <v>0</v>
      </c>
      <c r="G258" s="188">
        <f t="shared" ref="G258:G277" si="77">PrecioUnitario(F258,GG_Porcentaje,Beneficio,Ingresos_Brutos,IVA_VIV)</f>
        <v>0</v>
      </c>
      <c r="H258" s="188">
        <f t="shared" si="74"/>
        <v>0</v>
      </c>
      <c r="I258" s="225" t="e">
        <f t="shared" si="76"/>
        <v>#DIV/0!</v>
      </c>
      <c r="J258" s="525"/>
    </row>
    <row r="259" spans="1:10" ht="20.100000000000001" hidden="1" customHeight="1">
      <c r="A259" s="207">
        <f>'P4'!A38</f>
        <v>25</v>
      </c>
      <c r="B259" s="683" t="str">
        <f t="shared" si="72"/>
        <v>Revestimiento cerámico</v>
      </c>
      <c r="C259" s="684"/>
      <c r="D259" s="223" t="str">
        <f t="shared" si="75"/>
        <v>m2</v>
      </c>
      <c r="E259" s="316">
        <f>IFERROR(VLOOKUP(A259,Tabla_Datos,HLOOKUP($D$231,'Datos-Generales'!$23:$24,2,0),FALSE),0)</f>
        <v>0</v>
      </c>
      <c r="F259" s="224">
        <f t="shared" si="52"/>
        <v>0</v>
      </c>
      <c r="G259" s="188">
        <f t="shared" si="77"/>
        <v>0</v>
      </c>
      <c r="H259" s="188">
        <f t="shared" si="74"/>
        <v>0</v>
      </c>
      <c r="I259" s="225" t="e">
        <f t="shared" si="76"/>
        <v>#DIV/0!</v>
      </c>
      <c r="J259" s="525"/>
    </row>
    <row r="260" spans="1:10" ht="20.100000000000001" hidden="1" customHeight="1">
      <c r="A260" s="207">
        <f>'P4'!A39</f>
        <v>26</v>
      </c>
      <c r="B260" s="683" t="str">
        <f t="shared" si="72"/>
        <v>Salpicado Plástico Incluido Jaharro</v>
      </c>
      <c r="C260" s="684"/>
      <c r="D260" s="223" t="str">
        <f t="shared" si="75"/>
        <v>m2</v>
      </c>
      <c r="E260" s="316">
        <f>IFERROR(VLOOKUP(A260,Tabla_Datos,HLOOKUP($D$231,'Datos-Generales'!$23:$24,2,0),FALSE),0)</f>
        <v>0</v>
      </c>
      <c r="F260" s="224">
        <f t="shared" si="52"/>
        <v>0</v>
      </c>
      <c r="G260" s="188">
        <f t="shared" si="77"/>
        <v>0</v>
      </c>
      <c r="H260" s="188">
        <f t="shared" si="74"/>
        <v>0</v>
      </c>
      <c r="I260" s="225" t="e">
        <f t="shared" si="76"/>
        <v>#DIV/0!</v>
      </c>
      <c r="J260" s="525"/>
    </row>
    <row r="261" spans="1:10" ht="20.100000000000001" hidden="1" customHeight="1">
      <c r="A261" s="207">
        <f>'P4'!A40</f>
        <v>27</v>
      </c>
      <c r="B261" s="683" t="str">
        <f t="shared" si="72"/>
        <v>Cielorraso aplicado a la cal</v>
      </c>
      <c r="C261" s="684"/>
      <c r="D261" s="223" t="str">
        <f t="shared" si="75"/>
        <v>m2</v>
      </c>
      <c r="E261" s="316">
        <f>IFERROR(VLOOKUP(A261,Tabla_Datos,HLOOKUP($D$231,'Datos-Generales'!$23:$24,2,0),FALSE),0)</f>
        <v>0</v>
      </c>
      <c r="F261" s="224">
        <f t="shared" si="52"/>
        <v>0</v>
      </c>
      <c r="G261" s="188">
        <f t="shared" si="77"/>
        <v>0</v>
      </c>
      <c r="H261" s="188">
        <f t="shared" si="74"/>
        <v>0</v>
      </c>
      <c r="I261" s="225" t="e">
        <f t="shared" si="76"/>
        <v>#DIV/0!</v>
      </c>
      <c r="J261" s="525"/>
    </row>
    <row r="262" spans="1:10" ht="20.100000000000001" hidden="1" customHeight="1">
      <c r="A262" s="207" t="str">
        <f>'P4'!A42</f>
        <v>28.1</v>
      </c>
      <c r="B262" s="683" t="str">
        <f t="shared" si="72"/>
        <v>Mesadas, campana y ventilaciones p/ disc.(incluida mesada exterior)</v>
      </c>
      <c r="C262" s="684"/>
      <c r="D262" s="223" t="str">
        <f t="shared" si="75"/>
        <v>gl</v>
      </c>
      <c r="E262" s="316">
        <f>IFERROR(VLOOKUP(A262,Tabla_Datos,HLOOKUP($D$231,'Datos-Generales'!$23:$24,2,0),FALSE),0)</f>
        <v>0</v>
      </c>
      <c r="F262" s="224">
        <f t="shared" si="52"/>
        <v>0</v>
      </c>
      <c r="G262" s="188">
        <f t="shared" si="77"/>
        <v>0</v>
      </c>
      <c r="H262" s="188">
        <f t="shared" si="74"/>
        <v>0</v>
      </c>
      <c r="I262" s="225" t="e">
        <f t="shared" si="76"/>
        <v>#DIV/0!</v>
      </c>
      <c r="J262" s="525"/>
    </row>
    <row r="263" spans="1:10" ht="20.100000000000001" hidden="1" customHeight="1">
      <c r="A263" s="207">
        <f>'P4'!A43</f>
        <v>29</v>
      </c>
      <c r="B263" s="683" t="str">
        <f t="shared" si="72"/>
        <v>Antepechos de H° Armado con goterón bajo nariz de 2cm</v>
      </c>
      <c r="C263" s="684"/>
      <c r="D263" s="223" t="str">
        <f t="shared" si="75"/>
        <v>ml</v>
      </c>
      <c r="E263" s="316">
        <f>IFERROR(VLOOKUP(A263,Tabla_Datos,HLOOKUP($D$231,'Datos-Generales'!$23:$24,2,0),FALSE),0)</f>
        <v>0</v>
      </c>
      <c r="F263" s="224">
        <f t="shared" si="52"/>
        <v>0</v>
      </c>
      <c r="G263" s="188">
        <f t="shared" si="77"/>
        <v>0</v>
      </c>
      <c r="H263" s="188">
        <f t="shared" si="74"/>
        <v>0</v>
      </c>
      <c r="I263" s="225" t="e">
        <f t="shared" si="76"/>
        <v>#DIV/0!</v>
      </c>
      <c r="J263" s="525"/>
    </row>
    <row r="264" spans="1:10" ht="20.100000000000001" hidden="1" customHeight="1">
      <c r="A264" s="207">
        <f>'P4'!A44</f>
        <v>30</v>
      </c>
      <c r="B264" s="683" t="str">
        <f t="shared" si="72"/>
        <v>Esmalte sintético sobre carpintería metálica</v>
      </c>
      <c r="C264" s="684"/>
      <c r="D264" s="223" t="str">
        <f t="shared" si="75"/>
        <v>m2</v>
      </c>
      <c r="E264" s="316">
        <f>IFERROR(VLOOKUP(A264,Tabla_Datos,HLOOKUP($D$231,'Datos-Generales'!$23:$24,2,0),FALSE),0)</f>
        <v>0</v>
      </c>
      <c r="F264" s="224">
        <f t="shared" si="52"/>
        <v>0</v>
      </c>
      <c r="G264" s="188">
        <f t="shared" si="77"/>
        <v>0</v>
      </c>
      <c r="H264" s="188">
        <f t="shared" si="74"/>
        <v>0</v>
      </c>
      <c r="I264" s="225" t="e">
        <f t="shared" si="76"/>
        <v>#DIV/0!</v>
      </c>
      <c r="J264" s="525"/>
    </row>
    <row r="265" spans="1:10" ht="20.100000000000001" hidden="1" customHeight="1">
      <c r="A265" s="207">
        <f>'P4'!A45</f>
        <v>31</v>
      </c>
      <c r="B265" s="683" t="str">
        <f t="shared" si="72"/>
        <v>Esmalte sintético sobre carpintería madera</v>
      </c>
      <c r="C265" s="684"/>
      <c r="D265" s="223" t="str">
        <f t="shared" si="75"/>
        <v>m2</v>
      </c>
      <c r="E265" s="316">
        <f>IFERROR(VLOOKUP(A265,Tabla_Datos,HLOOKUP($D$231,'Datos-Generales'!$23:$24,2,0),FALSE),0)</f>
        <v>0</v>
      </c>
      <c r="F265" s="224">
        <f t="shared" si="52"/>
        <v>0</v>
      </c>
      <c r="G265" s="188">
        <f t="shared" si="77"/>
        <v>0</v>
      </c>
      <c r="H265" s="188">
        <f t="shared" si="74"/>
        <v>0</v>
      </c>
      <c r="I265" s="225" t="e">
        <f t="shared" si="76"/>
        <v>#DIV/0!</v>
      </c>
      <c r="J265" s="525"/>
    </row>
    <row r="266" spans="1:10" ht="20.100000000000001" hidden="1" customHeight="1">
      <c r="A266" s="207">
        <f>'P4'!A46</f>
        <v>32</v>
      </c>
      <c r="B266" s="683" t="str">
        <f t="shared" si="72"/>
        <v>Látex muro interior/exterior</v>
      </c>
      <c r="C266" s="684"/>
      <c r="D266" s="223" t="str">
        <f t="shared" si="75"/>
        <v>m2</v>
      </c>
      <c r="E266" s="316">
        <f>IFERROR(VLOOKUP(A266,Tabla_Datos,HLOOKUP($D$231,'Datos-Generales'!$23:$24,2,0),FALSE),0)</f>
        <v>0</v>
      </c>
      <c r="F266" s="224">
        <f t="shared" si="52"/>
        <v>0</v>
      </c>
      <c r="G266" s="188">
        <f t="shared" si="77"/>
        <v>0</v>
      </c>
      <c r="H266" s="188">
        <f t="shared" si="74"/>
        <v>0</v>
      </c>
      <c r="I266" s="225" t="e">
        <f t="shared" si="76"/>
        <v>#DIV/0!</v>
      </c>
      <c r="J266" s="525"/>
    </row>
    <row r="267" spans="1:10" ht="20.100000000000001" hidden="1" customHeight="1">
      <c r="A267" s="207">
        <f>'P4'!A47</f>
        <v>33</v>
      </c>
      <c r="B267" s="683" t="str">
        <f t="shared" si="72"/>
        <v>Pintura látex interior en cielorrasos</v>
      </c>
      <c r="C267" s="684"/>
      <c r="D267" s="223" t="str">
        <f t="shared" si="75"/>
        <v>m2</v>
      </c>
      <c r="E267" s="316">
        <f>IFERROR(VLOOKUP(A267,Tabla_Datos,HLOOKUP($D$231,'Datos-Generales'!$23:$24,2,0),FALSE),0)</f>
        <v>0</v>
      </c>
      <c r="F267" s="224">
        <f t="shared" si="52"/>
        <v>0</v>
      </c>
      <c r="G267" s="188">
        <f t="shared" si="77"/>
        <v>0</v>
      </c>
      <c r="H267" s="188">
        <f t="shared" si="74"/>
        <v>0</v>
      </c>
      <c r="I267" s="225" t="e">
        <f t="shared" si="76"/>
        <v>#DIV/0!</v>
      </c>
      <c r="J267" s="525"/>
    </row>
    <row r="268" spans="1:10" ht="20.100000000000001" hidden="1" customHeight="1">
      <c r="A268" s="207">
        <f>'P4'!A48</f>
        <v>34</v>
      </c>
      <c r="B268" s="683" t="str">
        <f t="shared" si="72"/>
        <v>Provisión y colocación de cristal float 3mm</v>
      </c>
      <c r="C268" s="684"/>
      <c r="D268" s="223" t="str">
        <f t="shared" si="75"/>
        <v>m2</v>
      </c>
      <c r="E268" s="316">
        <f>IFERROR(VLOOKUP(A268,Tabla_Datos,HLOOKUP($D$231,'Datos-Generales'!$23:$24,2,0),FALSE),0)</f>
        <v>0</v>
      </c>
      <c r="F268" s="224">
        <f t="shared" si="52"/>
        <v>0</v>
      </c>
      <c r="G268" s="188">
        <f t="shared" si="77"/>
        <v>0</v>
      </c>
      <c r="H268" s="188">
        <f t="shared" si="74"/>
        <v>0</v>
      </c>
      <c r="I268" s="225" t="e">
        <f t="shared" si="76"/>
        <v>#DIV/0!</v>
      </c>
      <c r="J268" s="525"/>
    </row>
    <row r="269" spans="1:10" ht="20.100000000000001" hidden="1" customHeight="1">
      <c r="A269" s="207">
        <f>'P4'!A49</f>
        <v>35</v>
      </c>
      <c r="B269" s="683" t="str">
        <f t="shared" si="72"/>
        <v>Provisión y colocación de cristal float 4mm</v>
      </c>
      <c r="C269" s="684"/>
      <c r="D269" s="223" t="str">
        <f t="shared" si="75"/>
        <v>m2</v>
      </c>
      <c r="E269" s="316">
        <f>IFERROR(VLOOKUP(A269,Tabla_Datos,HLOOKUP($D$231,'Datos-Generales'!$23:$24,2,0),FALSE),0)</f>
        <v>0</v>
      </c>
      <c r="F269" s="224">
        <f t="shared" si="52"/>
        <v>0</v>
      </c>
      <c r="G269" s="188">
        <f t="shared" si="77"/>
        <v>0</v>
      </c>
      <c r="H269" s="188">
        <f t="shared" si="74"/>
        <v>0</v>
      </c>
      <c r="I269" s="225" t="e">
        <f t="shared" si="76"/>
        <v>#DIV/0!</v>
      </c>
      <c r="J269" s="525"/>
    </row>
    <row r="270" spans="1:10" ht="20.100000000000001" hidden="1" customHeight="1">
      <c r="A270" s="207">
        <f>'P4'!A50</f>
        <v>36</v>
      </c>
      <c r="B270" s="683" t="str">
        <f t="shared" si="72"/>
        <v>Pérgolas (Frente y Fondo)  - Incluye Base de Hormigón Simple H 13</v>
      </c>
      <c r="C270" s="684"/>
      <c r="D270" s="223" t="str">
        <f t="shared" si="75"/>
        <v>gl</v>
      </c>
      <c r="E270" s="316">
        <f>IFERROR(VLOOKUP(A270,Tabla_Datos,HLOOKUP($D$231,'Datos-Generales'!$23:$24,2,0),FALSE),0)</f>
        <v>0</v>
      </c>
      <c r="F270" s="224">
        <f t="shared" si="52"/>
        <v>0</v>
      </c>
      <c r="G270" s="188">
        <f t="shared" si="77"/>
        <v>0</v>
      </c>
      <c r="H270" s="188">
        <f t="shared" si="74"/>
        <v>0</v>
      </c>
      <c r="I270" s="225" t="e">
        <f t="shared" si="76"/>
        <v>#DIV/0!</v>
      </c>
      <c r="J270" s="525"/>
    </row>
    <row r="271" spans="1:10" ht="20.100000000000001" hidden="1" customHeight="1">
      <c r="A271" s="207" t="str">
        <f>'P4'!A52</f>
        <v>37.1</v>
      </c>
      <c r="B271" s="683" t="str">
        <f t="shared" si="72"/>
        <v xml:space="preserve">Instalación sanitaria p/ disc.(incl. cañería base, distrib. AF-AC, artefactos y grifería) </v>
      </c>
      <c r="C271" s="684"/>
      <c r="D271" s="223" t="str">
        <f t="shared" si="75"/>
        <v>gl</v>
      </c>
      <c r="E271" s="316">
        <f>IFERROR(VLOOKUP(A271,Tabla_Datos,HLOOKUP($D$231,'Datos-Generales'!$23:$24,2,0),FALSE),0)</f>
        <v>0</v>
      </c>
      <c r="F271" s="224">
        <f t="shared" si="52"/>
        <v>0</v>
      </c>
      <c r="G271" s="188">
        <f t="shared" si="77"/>
        <v>0</v>
      </c>
      <c r="H271" s="188">
        <f t="shared" si="74"/>
        <v>0</v>
      </c>
      <c r="I271" s="225" t="e">
        <f t="shared" si="76"/>
        <v>#DIV/0!</v>
      </c>
      <c r="J271" s="525"/>
    </row>
    <row r="272" spans="1:10" ht="20.100000000000001" hidden="1" customHeight="1">
      <c r="A272" s="207" t="e">
        <f>'P4'!A53</f>
        <v>#REF!</v>
      </c>
      <c r="B272" s="683" t="str">
        <f t="shared" si="72"/>
        <v/>
      </c>
      <c r="C272" s="684"/>
      <c r="D272" s="223" t="str">
        <f t="shared" si="75"/>
        <v/>
      </c>
      <c r="E272" s="316">
        <f>IFERROR(VLOOKUP(A272,Tabla_Datos,HLOOKUP($D$231,'Datos-Generales'!$23:$24,2,0),FALSE),0)</f>
        <v>0</v>
      </c>
      <c r="F272" s="224">
        <f t="shared" si="52"/>
        <v>0</v>
      </c>
      <c r="G272" s="188">
        <f t="shared" si="77"/>
        <v>0</v>
      </c>
      <c r="H272" s="188">
        <f t="shared" si="74"/>
        <v>0</v>
      </c>
      <c r="I272" s="225" t="e">
        <f t="shared" si="76"/>
        <v>#DIV/0!</v>
      </c>
      <c r="J272" s="525"/>
    </row>
    <row r="273" spans="1:10" ht="20.100000000000001" hidden="1" customHeight="1">
      <c r="A273" s="207" t="e">
        <f>'P4'!A54</f>
        <v>#REF!</v>
      </c>
      <c r="B273" s="683" t="str">
        <f t="shared" si="72"/>
        <v/>
      </c>
      <c r="C273" s="684"/>
      <c r="D273" s="223" t="str">
        <f t="shared" si="75"/>
        <v/>
      </c>
      <c r="E273" s="316">
        <f>IFERROR(VLOOKUP(A273,Tabla_Datos,HLOOKUP($D$231,'Datos-Generales'!$23:$24,2,0),FALSE),0)</f>
        <v>0</v>
      </c>
      <c r="F273" s="224">
        <f t="shared" si="52"/>
        <v>0</v>
      </c>
      <c r="G273" s="188">
        <f t="shared" si="77"/>
        <v>0</v>
      </c>
      <c r="H273" s="188">
        <f t="shared" si="74"/>
        <v>0</v>
      </c>
      <c r="I273" s="225" t="e">
        <f t="shared" si="76"/>
        <v>#DIV/0!</v>
      </c>
      <c r="J273" s="525"/>
    </row>
    <row r="274" spans="1:10" ht="20.100000000000001" hidden="1" customHeight="1">
      <c r="A274" s="207">
        <f>'P4'!A55</f>
        <v>38</v>
      </c>
      <c r="B274" s="683" t="str">
        <f t="shared" si="72"/>
        <v>Calefón Solar - Termosifónico - Captador por tubo de vacío</v>
      </c>
      <c r="C274" s="684"/>
      <c r="D274" s="223" t="str">
        <f t="shared" si="75"/>
        <v>u</v>
      </c>
      <c r="E274" s="316">
        <f>IFERROR(VLOOKUP(A274,Tabla_Datos,HLOOKUP($D$231,'Datos-Generales'!$23:$24,2,0),FALSE),0)</f>
        <v>0</v>
      </c>
      <c r="F274" s="224">
        <f t="shared" si="52"/>
        <v>0</v>
      </c>
      <c r="G274" s="188">
        <f t="shared" si="77"/>
        <v>0</v>
      </c>
      <c r="H274" s="188">
        <f t="shared" si="74"/>
        <v>0</v>
      </c>
      <c r="I274" s="225" t="e">
        <f t="shared" si="76"/>
        <v>#DIV/0!</v>
      </c>
      <c r="J274" s="525"/>
    </row>
    <row r="275" spans="1:10" ht="20.100000000000001" hidden="1" customHeight="1">
      <c r="A275" s="207">
        <f>'P4'!A56</f>
        <v>39</v>
      </c>
      <c r="B275" s="683" t="str">
        <f t="shared" si="72"/>
        <v>Instalación de Gas (Incl. Cocina 4 hornallas c/horno)</v>
      </c>
      <c r="C275" s="684"/>
      <c r="D275" s="223" t="str">
        <f t="shared" si="75"/>
        <v>gl</v>
      </c>
      <c r="E275" s="316">
        <f>IFERROR(VLOOKUP(A275,Tabla_Datos,HLOOKUP($D$231,'Datos-Generales'!$23:$24,2,0),FALSE),0)</f>
        <v>0</v>
      </c>
      <c r="F275" s="224">
        <f t="shared" si="52"/>
        <v>0</v>
      </c>
      <c r="G275" s="188">
        <f t="shared" si="77"/>
        <v>0</v>
      </c>
      <c r="H275" s="188">
        <f t="shared" si="74"/>
        <v>0</v>
      </c>
      <c r="I275" s="225" t="e">
        <f t="shared" si="76"/>
        <v>#DIV/0!</v>
      </c>
      <c r="J275" s="525"/>
    </row>
    <row r="276" spans="1:10" ht="20.100000000000001" hidden="1" customHeight="1">
      <c r="A276" s="207">
        <f>'P4'!A57</f>
        <v>40</v>
      </c>
      <c r="B276" s="683" t="str">
        <f t="shared" ref="B276" si="78">IFERROR(VLOOKUP(A276,Tabla_P4,2,FALSE),"")</f>
        <v>Instalación de gas - Gabinete para tubos</v>
      </c>
      <c r="C276" s="684"/>
      <c r="D276" s="223" t="str">
        <f t="shared" ref="D276" si="79">IFERROR(VLOOKUP(A276,Tabla_P4,3,FALSE),"")</f>
        <v>U</v>
      </c>
      <c r="E276" s="316">
        <f>IFERROR(VLOOKUP(A276,Tabla_Datos,HLOOKUP($D$231,'Datos-Generales'!$23:$24,2,0),FALSE),0)</f>
        <v>0</v>
      </c>
      <c r="F276" s="224">
        <f t="shared" ref="F276" si="80">IFERROR(VLOOKUP(A276,Tabla_Analisis_Precio,7,FALSE),0)</f>
        <v>0</v>
      </c>
      <c r="G276" s="188">
        <f t="shared" si="77"/>
        <v>0</v>
      </c>
      <c r="H276" s="188">
        <f t="shared" si="74"/>
        <v>0</v>
      </c>
      <c r="I276" s="225" t="e">
        <f t="shared" ref="I276" si="81">(H276/Monto_Oferta)*$C$232</f>
        <v>#DIV/0!</v>
      </c>
      <c r="J276" s="525"/>
    </row>
    <row r="277" spans="1:10" ht="20.100000000000001" hidden="1" customHeight="1">
      <c r="A277" s="207">
        <f>'P4'!A58</f>
        <v>41</v>
      </c>
      <c r="B277" s="683" t="str">
        <f t="shared" si="72"/>
        <v>Instalación eléctrica (incl.pilastra,proc.cañerias p/3AA,y preveer espacios en tablero gral. p/llaves termomagnéticas corresp. Portalámparas 3 cuerpos)</v>
      </c>
      <c r="C277" s="684"/>
      <c r="D277" s="223" t="str">
        <f t="shared" ref="D277:D312" si="82">IFERROR(VLOOKUP(A277,Tabla_P4,3,FALSE),"")</f>
        <v>gl</v>
      </c>
      <c r="E277" s="316">
        <f>IFERROR(VLOOKUP(A277,Tabla_Datos,HLOOKUP($D$231,'Datos-Generales'!$23:$24,2,0),FALSE),0)</f>
        <v>0</v>
      </c>
      <c r="F277" s="224">
        <f t="shared" si="52"/>
        <v>0</v>
      </c>
      <c r="G277" s="188">
        <f t="shared" si="77"/>
        <v>0</v>
      </c>
      <c r="H277" s="188">
        <f t="shared" si="74"/>
        <v>0</v>
      </c>
      <c r="I277" s="225" t="e">
        <f t="shared" ref="I277:I307" si="83">(H277/Monto_Oferta)*$C$232</f>
        <v>#DIV/0!</v>
      </c>
      <c r="J277" s="525"/>
    </row>
    <row r="278" spans="1:10" ht="20.100000000000001" hidden="1" customHeight="1">
      <c r="A278" s="207">
        <f>'P4'!A59</f>
        <v>42</v>
      </c>
      <c r="B278" s="683" t="str">
        <f t="shared" ref="B278:B312" si="84">IFERROR(VLOOKUP(A278,Tabla_P4,2,FALSE),"")</f>
        <v>Terminación y limpieza de obra</v>
      </c>
      <c r="C278" s="684"/>
      <c r="D278" s="223" t="str">
        <f t="shared" si="82"/>
        <v>gl</v>
      </c>
      <c r="E278" s="316">
        <f>IFERROR(VLOOKUP(A278,Tabla_Datos,HLOOKUP($D$231,'Datos-Generales'!$23:$24,2,0),FALSE),0)</f>
        <v>0</v>
      </c>
      <c r="F278" s="224">
        <f t="shared" si="52"/>
        <v>0</v>
      </c>
      <c r="G278" s="188">
        <f t="shared" ref="G278" si="85">PrecioUnitario(F278,GG_Porcentaje,Beneficio,Ingresos_Brutos,IVA_VIV)</f>
        <v>0</v>
      </c>
      <c r="H278" s="188">
        <f t="shared" ref="H278" si="86">E278*G278</f>
        <v>0</v>
      </c>
      <c r="I278" s="225" t="e">
        <f t="shared" si="83"/>
        <v>#DIV/0!</v>
      </c>
      <c r="J278" s="525"/>
    </row>
    <row r="279" spans="1:10" ht="20.100000000000001" hidden="1" customHeight="1">
      <c r="A279" s="207">
        <f>'P4'!A60</f>
        <v>0</v>
      </c>
      <c r="B279" s="683">
        <f t="shared" si="84"/>
        <v>0</v>
      </c>
      <c r="C279" s="684"/>
      <c r="D279" s="223">
        <f t="shared" si="82"/>
        <v>0</v>
      </c>
      <c r="E279" s="316">
        <f>IFERROR(VLOOKUP(A279,Tabla_Datos,HLOOKUP($D$231,'Datos-Generales'!$23:$24,2,0),FALSE),0)</f>
        <v>0</v>
      </c>
      <c r="F279" s="224">
        <f t="shared" si="52"/>
        <v>0</v>
      </c>
      <c r="G279" s="188">
        <f t="shared" ref="G279:G307" si="87">ROUND(PrecioUnitario(F279,GG_Porcentaje,Beneficio,Ingresos_Brutos,IVA_VIV),2)</f>
        <v>0</v>
      </c>
      <c r="H279" s="188">
        <f t="shared" si="68"/>
        <v>0</v>
      </c>
      <c r="I279" s="225" t="e">
        <f t="shared" si="83"/>
        <v>#DIV/0!</v>
      </c>
      <c r="J279" s="525"/>
    </row>
    <row r="280" spans="1:10" ht="20.100000000000001" hidden="1" customHeight="1">
      <c r="A280" s="207">
        <f>'P4'!A61</f>
        <v>0</v>
      </c>
      <c r="B280" s="683">
        <f t="shared" si="84"/>
        <v>0</v>
      </c>
      <c r="C280" s="684"/>
      <c r="D280" s="223">
        <f t="shared" si="82"/>
        <v>0</v>
      </c>
      <c r="E280" s="316">
        <f>IFERROR(VLOOKUP(A280,Tabla_Datos,HLOOKUP($D$231,'Datos-Generales'!$23:$24,2,0),FALSE),0)</f>
        <v>0</v>
      </c>
      <c r="F280" s="224">
        <f t="shared" si="52"/>
        <v>0</v>
      </c>
      <c r="G280" s="188">
        <f t="shared" si="87"/>
        <v>0</v>
      </c>
      <c r="H280" s="188">
        <f t="shared" si="68"/>
        <v>0</v>
      </c>
      <c r="I280" s="225" t="e">
        <f t="shared" si="83"/>
        <v>#DIV/0!</v>
      </c>
      <c r="J280" s="525"/>
    </row>
    <row r="281" spans="1:10" ht="20.100000000000001" hidden="1" customHeight="1">
      <c r="A281" s="207">
        <f>'P4'!A62</f>
        <v>0</v>
      </c>
      <c r="B281" s="683">
        <f t="shared" si="84"/>
        <v>0</v>
      </c>
      <c r="C281" s="684"/>
      <c r="D281" s="223">
        <f t="shared" si="82"/>
        <v>0</v>
      </c>
      <c r="E281" s="316">
        <f>IFERROR(VLOOKUP(A281,Tabla_Datos,HLOOKUP($D$231,'Datos-Generales'!$23:$24,2,0),FALSE),0)</f>
        <v>0</v>
      </c>
      <c r="F281" s="224">
        <f t="shared" si="52"/>
        <v>0</v>
      </c>
      <c r="G281" s="188">
        <f t="shared" si="87"/>
        <v>0</v>
      </c>
      <c r="H281" s="188">
        <f t="shared" si="68"/>
        <v>0</v>
      </c>
      <c r="I281" s="225" t="e">
        <f t="shared" si="83"/>
        <v>#DIV/0!</v>
      </c>
      <c r="J281" s="525"/>
    </row>
    <row r="282" spans="1:10" ht="20.100000000000001" hidden="1" customHeight="1">
      <c r="A282" s="207">
        <f>'P4'!A63</f>
        <v>0</v>
      </c>
      <c r="B282" s="683">
        <f t="shared" si="84"/>
        <v>0</v>
      </c>
      <c r="C282" s="684"/>
      <c r="D282" s="223">
        <f t="shared" si="82"/>
        <v>0</v>
      </c>
      <c r="E282" s="316">
        <f>IFERROR(VLOOKUP(A282,Tabla_Datos,HLOOKUP($D$231,'Datos-Generales'!$23:$24,2,0),FALSE),0)</f>
        <v>0</v>
      </c>
      <c r="F282" s="224">
        <f t="shared" si="52"/>
        <v>0</v>
      </c>
      <c r="G282" s="188">
        <f t="shared" si="87"/>
        <v>0</v>
      </c>
      <c r="H282" s="188">
        <f t="shared" si="68"/>
        <v>0</v>
      </c>
      <c r="I282" s="225" t="e">
        <f t="shared" si="83"/>
        <v>#DIV/0!</v>
      </c>
      <c r="J282" s="525"/>
    </row>
    <row r="283" spans="1:10" ht="20.100000000000001" hidden="1" customHeight="1">
      <c r="A283" s="207">
        <f>'P4'!A64</f>
        <v>0</v>
      </c>
      <c r="B283" s="683">
        <f t="shared" si="84"/>
        <v>0</v>
      </c>
      <c r="C283" s="684"/>
      <c r="D283" s="223">
        <f t="shared" si="82"/>
        <v>0</v>
      </c>
      <c r="E283" s="316">
        <f>IFERROR(VLOOKUP(A283,Tabla_Datos,HLOOKUP($D$231,'Datos-Generales'!$23:$24,2,0),FALSE),0)</f>
        <v>0</v>
      </c>
      <c r="F283" s="224">
        <f t="shared" si="52"/>
        <v>0</v>
      </c>
      <c r="G283" s="188">
        <f t="shared" si="87"/>
        <v>0</v>
      </c>
      <c r="H283" s="188">
        <f t="shared" si="68"/>
        <v>0</v>
      </c>
      <c r="I283" s="225" t="e">
        <f t="shared" si="83"/>
        <v>#DIV/0!</v>
      </c>
      <c r="J283" s="525"/>
    </row>
    <row r="284" spans="1:10" ht="20.100000000000001" hidden="1" customHeight="1">
      <c r="A284" s="207">
        <f>'P4'!A65</f>
        <v>0</v>
      </c>
      <c r="B284" s="683">
        <f t="shared" si="84"/>
        <v>0</v>
      </c>
      <c r="C284" s="684"/>
      <c r="D284" s="223">
        <f t="shared" si="82"/>
        <v>0</v>
      </c>
      <c r="E284" s="316">
        <f>IFERROR(VLOOKUP(A284,Tabla_Datos,HLOOKUP($D$231,'Datos-Generales'!$23:$24,2,0),FALSE),0)</f>
        <v>0</v>
      </c>
      <c r="F284" s="224">
        <f t="shared" si="52"/>
        <v>0</v>
      </c>
      <c r="G284" s="188">
        <f t="shared" si="87"/>
        <v>0</v>
      </c>
      <c r="H284" s="188">
        <f t="shared" si="68"/>
        <v>0</v>
      </c>
      <c r="I284" s="225" t="e">
        <f t="shared" si="83"/>
        <v>#DIV/0!</v>
      </c>
      <c r="J284" s="525"/>
    </row>
    <row r="285" spans="1:10" ht="20.100000000000001" hidden="1" customHeight="1">
      <c r="A285" s="207">
        <f>'P4'!A66</f>
        <v>0</v>
      </c>
      <c r="B285" s="683">
        <f t="shared" si="84"/>
        <v>0</v>
      </c>
      <c r="C285" s="684"/>
      <c r="D285" s="223">
        <f t="shared" si="82"/>
        <v>0</v>
      </c>
      <c r="E285" s="316">
        <f>IFERROR(VLOOKUP(A285,Tabla_Datos,HLOOKUP($D$231,'Datos-Generales'!$23:$24,2,0),FALSE),0)</f>
        <v>0</v>
      </c>
      <c r="F285" s="224">
        <f t="shared" si="52"/>
        <v>0</v>
      </c>
      <c r="G285" s="188">
        <f t="shared" si="87"/>
        <v>0</v>
      </c>
      <c r="H285" s="188">
        <f t="shared" si="68"/>
        <v>0</v>
      </c>
      <c r="I285" s="225" t="e">
        <f t="shared" si="83"/>
        <v>#DIV/0!</v>
      </c>
      <c r="J285" s="525"/>
    </row>
    <row r="286" spans="1:10" ht="20.100000000000001" hidden="1" customHeight="1">
      <c r="A286" s="207">
        <f>'P4'!A67</f>
        <v>0</v>
      </c>
      <c r="B286" s="683">
        <f t="shared" si="84"/>
        <v>0</v>
      </c>
      <c r="C286" s="684"/>
      <c r="D286" s="223">
        <f t="shared" si="82"/>
        <v>0</v>
      </c>
      <c r="E286" s="316">
        <f>IFERROR(VLOOKUP(A286,Tabla_Datos,HLOOKUP($D$231,'Datos-Generales'!$23:$24,2,0),FALSE),0)</f>
        <v>0</v>
      </c>
      <c r="F286" s="224">
        <f t="shared" si="52"/>
        <v>0</v>
      </c>
      <c r="G286" s="188">
        <f t="shared" si="87"/>
        <v>0</v>
      </c>
      <c r="H286" s="188">
        <f t="shared" si="68"/>
        <v>0</v>
      </c>
      <c r="I286" s="225" t="e">
        <f t="shared" si="83"/>
        <v>#DIV/0!</v>
      </c>
      <c r="J286" s="525"/>
    </row>
    <row r="287" spans="1:10" ht="20.100000000000001" hidden="1" customHeight="1">
      <c r="A287" s="207">
        <f>'P4'!A68</f>
        <v>0</v>
      </c>
      <c r="B287" s="683">
        <f t="shared" si="84"/>
        <v>0</v>
      </c>
      <c r="C287" s="684"/>
      <c r="D287" s="223">
        <f t="shared" si="82"/>
        <v>0</v>
      </c>
      <c r="E287" s="316">
        <f>IFERROR(VLOOKUP(A287,Tabla_Datos,HLOOKUP($D$231,'Datos-Generales'!$23:$24,2,0),FALSE),0)</f>
        <v>0</v>
      </c>
      <c r="F287" s="224">
        <f t="shared" si="52"/>
        <v>0</v>
      </c>
      <c r="G287" s="188">
        <f t="shared" si="87"/>
        <v>0</v>
      </c>
      <c r="H287" s="188">
        <f t="shared" si="68"/>
        <v>0</v>
      </c>
      <c r="I287" s="225" t="e">
        <f t="shared" si="83"/>
        <v>#DIV/0!</v>
      </c>
      <c r="J287" s="525"/>
    </row>
    <row r="288" spans="1:10" ht="20.100000000000001" hidden="1" customHeight="1">
      <c r="A288" s="207">
        <f>'P4'!A69</f>
        <v>0</v>
      </c>
      <c r="B288" s="683">
        <f t="shared" si="84"/>
        <v>0</v>
      </c>
      <c r="C288" s="684"/>
      <c r="D288" s="223">
        <f t="shared" si="82"/>
        <v>0</v>
      </c>
      <c r="E288" s="316">
        <f>IFERROR(VLOOKUP(A288,Tabla_Datos,HLOOKUP($D$231,'Datos-Generales'!$23:$24,2,0),FALSE),0)</f>
        <v>0</v>
      </c>
      <c r="F288" s="224">
        <f t="shared" si="52"/>
        <v>0</v>
      </c>
      <c r="G288" s="188">
        <f t="shared" si="87"/>
        <v>0</v>
      </c>
      <c r="H288" s="188">
        <f t="shared" si="68"/>
        <v>0</v>
      </c>
      <c r="I288" s="225" t="e">
        <f t="shared" si="83"/>
        <v>#DIV/0!</v>
      </c>
      <c r="J288" s="525"/>
    </row>
    <row r="289" spans="1:10" ht="20.100000000000001" hidden="1" customHeight="1">
      <c r="A289" s="207">
        <f>'P4'!A70</f>
        <v>0</v>
      </c>
      <c r="B289" s="683">
        <f t="shared" si="84"/>
        <v>0</v>
      </c>
      <c r="C289" s="684"/>
      <c r="D289" s="223">
        <f t="shared" si="82"/>
        <v>0</v>
      </c>
      <c r="E289" s="316">
        <f>IFERROR(VLOOKUP(A289,Tabla_Datos,HLOOKUP($D$231,'Datos-Generales'!$23:$24,2,0),FALSE),0)</f>
        <v>0</v>
      </c>
      <c r="F289" s="224">
        <f t="shared" si="52"/>
        <v>0</v>
      </c>
      <c r="G289" s="188">
        <f t="shared" si="87"/>
        <v>0</v>
      </c>
      <c r="H289" s="188">
        <f t="shared" si="68"/>
        <v>0</v>
      </c>
      <c r="I289" s="225" t="e">
        <f t="shared" si="83"/>
        <v>#DIV/0!</v>
      </c>
      <c r="J289" s="525"/>
    </row>
    <row r="290" spans="1:10" ht="20.100000000000001" hidden="1" customHeight="1">
      <c r="A290" s="207">
        <f>'P4'!A71</f>
        <v>0</v>
      </c>
      <c r="B290" s="683">
        <f t="shared" si="84"/>
        <v>0</v>
      </c>
      <c r="C290" s="684"/>
      <c r="D290" s="223">
        <f t="shared" si="82"/>
        <v>0</v>
      </c>
      <c r="E290" s="316">
        <f>IFERROR(VLOOKUP(A290,Tabla_Datos,HLOOKUP($D$231,'Datos-Generales'!$23:$24,2,0),FALSE),0)</f>
        <v>0</v>
      </c>
      <c r="F290" s="224">
        <f t="shared" si="52"/>
        <v>0</v>
      </c>
      <c r="G290" s="188">
        <f t="shared" si="87"/>
        <v>0</v>
      </c>
      <c r="H290" s="188">
        <f t="shared" si="68"/>
        <v>0</v>
      </c>
      <c r="I290" s="225" t="e">
        <f t="shared" si="83"/>
        <v>#DIV/0!</v>
      </c>
      <c r="J290" s="525"/>
    </row>
    <row r="291" spans="1:10" ht="20.100000000000001" hidden="1" customHeight="1">
      <c r="A291" s="207">
        <f>'P4'!A72</f>
        <v>0</v>
      </c>
      <c r="B291" s="683">
        <f t="shared" si="84"/>
        <v>0</v>
      </c>
      <c r="C291" s="684"/>
      <c r="D291" s="223">
        <f t="shared" si="82"/>
        <v>0</v>
      </c>
      <c r="E291" s="316">
        <f>IFERROR(VLOOKUP(A291,Tabla_Datos,HLOOKUP($D$231,'Datos-Generales'!$23:$24,2,0),FALSE),0)</f>
        <v>0</v>
      </c>
      <c r="F291" s="224">
        <f t="shared" si="52"/>
        <v>0</v>
      </c>
      <c r="G291" s="188">
        <f t="shared" si="87"/>
        <v>0</v>
      </c>
      <c r="H291" s="188">
        <f t="shared" si="68"/>
        <v>0</v>
      </c>
      <c r="I291" s="225" t="e">
        <f t="shared" si="83"/>
        <v>#DIV/0!</v>
      </c>
      <c r="J291" s="525"/>
    </row>
    <row r="292" spans="1:10" ht="20.100000000000001" hidden="1" customHeight="1">
      <c r="A292" s="207">
        <f>'P4'!A73</f>
        <v>0</v>
      </c>
      <c r="B292" s="683">
        <f t="shared" si="84"/>
        <v>0</v>
      </c>
      <c r="C292" s="684"/>
      <c r="D292" s="223">
        <f t="shared" si="82"/>
        <v>0</v>
      </c>
      <c r="E292" s="316">
        <f>IFERROR(VLOOKUP(A292,Tabla_Datos,HLOOKUP($D$231,'Datos-Generales'!$23:$24,2,0),FALSE),0)</f>
        <v>0</v>
      </c>
      <c r="F292" s="224">
        <f t="shared" si="52"/>
        <v>0</v>
      </c>
      <c r="G292" s="188">
        <f t="shared" si="87"/>
        <v>0</v>
      </c>
      <c r="H292" s="188">
        <f t="shared" si="68"/>
        <v>0</v>
      </c>
      <c r="I292" s="225" t="e">
        <f t="shared" si="83"/>
        <v>#DIV/0!</v>
      </c>
      <c r="J292" s="525"/>
    </row>
    <row r="293" spans="1:10" ht="20.100000000000001" hidden="1" customHeight="1">
      <c r="A293" s="207">
        <f>'P4'!A74</f>
        <v>0</v>
      </c>
      <c r="B293" s="683">
        <f t="shared" si="84"/>
        <v>0</v>
      </c>
      <c r="C293" s="684"/>
      <c r="D293" s="223">
        <f t="shared" si="82"/>
        <v>0</v>
      </c>
      <c r="E293" s="316">
        <f>IFERROR(VLOOKUP(A293,Tabla_Datos,HLOOKUP($D$231,'Datos-Generales'!$23:$24,2,0),FALSE),0)</f>
        <v>0</v>
      </c>
      <c r="F293" s="224">
        <f t="shared" si="52"/>
        <v>0</v>
      </c>
      <c r="G293" s="188">
        <f t="shared" si="87"/>
        <v>0</v>
      </c>
      <c r="H293" s="188">
        <f t="shared" si="68"/>
        <v>0</v>
      </c>
      <c r="I293" s="225" t="e">
        <f t="shared" si="83"/>
        <v>#DIV/0!</v>
      </c>
      <c r="J293" s="525"/>
    </row>
    <row r="294" spans="1:10" ht="20.100000000000001" hidden="1" customHeight="1">
      <c r="A294" s="207">
        <f>'P4'!A75</f>
        <v>0</v>
      </c>
      <c r="B294" s="683">
        <f t="shared" si="84"/>
        <v>0</v>
      </c>
      <c r="C294" s="684"/>
      <c r="D294" s="223">
        <f t="shared" si="82"/>
        <v>0</v>
      </c>
      <c r="E294" s="316">
        <f>IFERROR(VLOOKUP(A294,Tabla_Datos,HLOOKUP($D$231,'Datos-Generales'!$23:$24,2,0),FALSE),0)</f>
        <v>0</v>
      </c>
      <c r="F294" s="224">
        <f t="shared" si="52"/>
        <v>0</v>
      </c>
      <c r="G294" s="188">
        <f t="shared" si="87"/>
        <v>0</v>
      </c>
      <c r="H294" s="188">
        <f t="shared" si="68"/>
        <v>0</v>
      </c>
      <c r="I294" s="225" t="e">
        <f t="shared" si="83"/>
        <v>#DIV/0!</v>
      </c>
      <c r="J294" s="525"/>
    </row>
    <row r="295" spans="1:10" ht="20.100000000000001" hidden="1" customHeight="1">
      <c r="A295" s="207">
        <f>'P4'!A76</f>
        <v>0</v>
      </c>
      <c r="B295" s="683">
        <f t="shared" si="84"/>
        <v>0</v>
      </c>
      <c r="C295" s="684"/>
      <c r="D295" s="223">
        <f t="shared" si="82"/>
        <v>0</v>
      </c>
      <c r="E295" s="316">
        <f>IFERROR(VLOOKUP(A295,Tabla_Datos,HLOOKUP($D$231,'Datos-Generales'!$23:$24,2,0),FALSE),0)</f>
        <v>0</v>
      </c>
      <c r="F295" s="224">
        <f t="shared" si="52"/>
        <v>0</v>
      </c>
      <c r="G295" s="188">
        <f t="shared" si="87"/>
        <v>0</v>
      </c>
      <c r="H295" s="188">
        <f t="shared" si="68"/>
        <v>0</v>
      </c>
      <c r="I295" s="225" t="e">
        <f t="shared" si="83"/>
        <v>#DIV/0!</v>
      </c>
      <c r="J295" s="525"/>
    </row>
    <row r="296" spans="1:10" ht="20.100000000000001" hidden="1" customHeight="1">
      <c r="A296" s="207">
        <f>'P4'!A77</f>
        <v>0</v>
      </c>
      <c r="B296" s="683">
        <f t="shared" si="84"/>
        <v>0</v>
      </c>
      <c r="C296" s="684"/>
      <c r="D296" s="223">
        <f t="shared" si="82"/>
        <v>0</v>
      </c>
      <c r="E296" s="316">
        <f>IFERROR(VLOOKUP(A296,Tabla_Datos,HLOOKUP($D$231,'Datos-Generales'!$23:$24,2,0),FALSE),0)</f>
        <v>0</v>
      </c>
      <c r="F296" s="224">
        <f t="shared" si="52"/>
        <v>0</v>
      </c>
      <c r="G296" s="188">
        <f t="shared" si="87"/>
        <v>0</v>
      </c>
      <c r="H296" s="188">
        <f t="shared" si="68"/>
        <v>0</v>
      </c>
      <c r="I296" s="225" t="e">
        <f t="shared" si="83"/>
        <v>#DIV/0!</v>
      </c>
      <c r="J296" s="525"/>
    </row>
    <row r="297" spans="1:10" ht="20.100000000000001" hidden="1" customHeight="1">
      <c r="A297" s="207">
        <f>'P4'!A78</f>
        <v>0</v>
      </c>
      <c r="B297" s="683">
        <f t="shared" si="84"/>
        <v>0</v>
      </c>
      <c r="C297" s="684"/>
      <c r="D297" s="223">
        <f t="shared" si="82"/>
        <v>0</v>
      </c>
      <c r="E297" s="316">
        <f>IFERROR(VLOOKUP(A297,Tabla_Datos,HLOOKUP($D$231,'Datos-Generales'!$23:$24,2,0),FALSE),0)</f>
        <v>0</v>
      </c>
      <c r="F297" s="224">
        <f t="shared" si="52"/>
        <v>0</v>
      </c>
      <c r="G297" s="188">
        <f t="shared" si="87"/>
        <v>0</v>
      </c>
      <c r="H297" s="188">
        <f t="shared" si="68"/>
        <v>0</v>
      </c>
      <c r="I297" s="225" t="e">
        <f t="shared" si="83"/>
        <v>#DIV/0!</v>
      </c>
      <c r="J297" s="525"/>
    </row>
    <row r="298" spans="1:10" ht="20.100000000000001" hidden="1" customHeight="1">
      <c r="A298" s="207">
        <f>'P4'!A79</f>
        <v>0</v>
      </c>
      <c r="B298" s="683">
        <f t="shared" si="84"/>
        <v>0</v>
      </c>
      <c r="C298" s="684"/>
      <c r="D298" s="223">
        <f t="shared" si="82"/>
        <v>0</v>
      </c>
      <c r="E298" s="316">
        <f>IFERROR(VLOOKUP(A298,Tabla_Datos,HLOOKUP($D$231,'Datos-Generales'!$23:$24,2,0),FALSE),0)</f>
        <v>0</v>
      </c>
      <c r="F298" s="224">
        <f t="shared" si="52"/>
        <v>0</v>
      </c>
      <c r="G298" s="188">
        <f t="shared" si="87"/>
        <v>0</v>
      </c>
      <c r="H298" s="188">
        <f t="shared" si="68"/>
        <v>0</v>
      </c>
      <c r="I298" s="225" t="e">
        <f t="shared" si="83"/>
        <v>#DIV/0!</v>
      </c>
      <c r="J298" s="525"/>
    </row>
    <row r="299" spans="1:10" ht="20.100000000000001" hidden="1" customHeight="1">
      <c r="A299" s="207">
        <f>'P4'!A80</f>
        <v>0</v>
      </c>
      <c r="B299" s="683">
        <f t="shared" si="84"/>
        <v>0</v>
      </c>
      <c r="C299" s="684"/>
      <c r="D299" s="223">
        <f t="shared" si="82"/>
        <v>0</v>
      </c>
      <c r="E299" s="316">
        <f>IFERROR(VLOOKUP(A299,Tabla_Datos,HLOOKUP($D$231,'Datos-Generales'!$23:$24,2,0),FALSE),0)</f>
        <v>0</v>
      </c>
      <c r="F299" s="224">
        <f t="shared" si="52"/>
        <v>0</v>
      </c>
      <c r="G299" s="188">
        <f t="shared" si="87"/>
        <v>0</v>
      </c>
      <c r="H299" s="188">
        <f t="shared" si="68"/>
        <v>0</v>
      </c>
      <c r="I299" s="225" t="e">
        <f t="shared" si="83"/>
        <v>#DIV/0!</v>
      </c>
      <c r="J299" s="525"/>
    </row>
    <row r="300" spans="1:10" ht="20.100000000000001" hidden="1" customHeight="1">
      <c r="A300" s="207">
        <f>'P4'!A81</f>
        <v>0</v>
      </c>
      <c r="B300" s="683">
        <f t="shared" si="84"/>
        <v>0</v>
      </c>
      <c r="C300" s="684"/>
      <c r="D300" s="223">
        <f t="shared" si="82"/>
        <v>0</v>
      </c>
      <c r="E300" s="316">
        <f>IFERROR(VLOOKUP(A300,Tabla_Datos,HLOOKUP($D$231,'Datos-Generales'!$23:$24,2,0),FALSE),0)</f>
        <v>0</v>
      </c>
      <c r="F300" s="224">
        <f t="shared" si="52"/>
        <v>0</v>
      </c>
      <c r="G300" s="188">
        <f t="shared" si="87"/>
        <v>0</v>
      </c>
      <c r="H300" s="188">
        <f t="shared" si="68"/>
        <v>0</v>
      </c>
      <c r="I300" s="225" t="e">
        <f t="shared" si="83"/>
        <v>#DIV/0!</v>
      </c>
      <c r="J300" s="525"/>
    </row>
    <row r="301" spans="1:10" ht="20.100000000000001" hidden="1" customHeight="1">
      <c r="A301" s="207">
        <f>'P4'!A82</f>
        <v>0</v>
      </c>
      <c r="B301" s="683">
        <f t="shared" si="84"/>
        <v>0</v>
      </c>
      <c r="C301" s="684"/>
      <c r="D301" s="223">
        <f t="shared" si="82"/>
        <v>0</v>
      </c>
      <c r="E301" s="316">
        <f>IFERROR(VLOOKUP(A301,Tabla_Datos,HLOOKUP($D$231,'Datos-Generales'!$23:$24,2,0),FALSE),0)</f>
        <v>0</v>
      </c>
      <c r="F301" s="224">
        <f t="shared" si="52"/>
        <v>0</v>
      </c>
      <c r="G301" s="188">
        <f t="shared" si="87"/>
        <v>0</v>
      </c>
      <c r="H301" s="188">
        <f t="shared" si="68"/>
        <v>0</v>
      </c>
      <c r="I301" s="225" t="e">
        <f t="shared" si="83"/>
        <v>#DIV/0!</v>
      </c>
      <c r="J301" s="525"/>
    </row>
    <row r="302" spans="1:10" ht="20.100000000000001" hidden="1" customHeight="1">
      <c r="A302" s="207">
        <f>'P4'!A83</f>
        <v>0</v>
      </c>
      <c r="B302" s="683">
        <f t="shared" si="84"/>
        <v>0</v>
      </c>
      <c r="C302" s="684"/>
      <c r="D302" s="223">
        <f t="shared" si="82"/>
        <v>0</v>
      </c>
      <c r="E302" s="316">
        <f>IFERROR(VLOOKUP(A302,Tabla_Datos,HLOOKUP($D$231,'Datos-Generales'!$23:$24,2,0),FALSE),0)</f>
        <v>0</v>
      </c>
      <c r="F302" s="224">
        <f t="shared" si="52"/>
        <v>0</v>
      </c>
      <c r="G302" s="188">
        <f t="shared" si="87"/>
        <v>0</v>
      </c>
      <c r="H302" s="188">
        <f t="shared" si="68"/>
        <v>0</v>
      </c>
      <c r="I302" s="225" t="e">
        <f t="shared" si="83"/>
        <v>#DIV/0!</v>
      </c>
      <c r="J302" s="525"/>
    </row>
    <row r="303" spans="1:10" ht="20.100000000000001" hidden="1" customHeight="1">
      <c r="A303" s="207">
        <f>'P4'!A84</f>
        <v>0</v>
      </c>
      <c r="B303" s="683">
        <f t="shared" si="84"/>
        <v>0</v>
      </c>
      <c r="C303" s="684"/>
      <c r="D303" s="223">
        <f t="shared" si="82"/>
        <v>0</v>
      </c>
      <c r="E303" s="316">
        <f>IFERROR(VLOOKUP(A303,Tabla_Datos,HLOOKUP($D$231,'Datos-Generales'!$23:$24,2,0),FALSE),0)</f>
        <v>0</v>
      </c>
      <c r="F303" s="224">
        <f t="shared" si="52"/>
        <v>0</v>
      </c>
      <c r="G303" s="188">
        <f t="shared" si="87"/>
        <v>0</v>
      </c>
      <c r="H303" s="188">
        <f t="shared" si="68"/>
        <v>0</v>
      </c>
      <c r="I303" s="225" t="e">
        <f t="shared" si="83"/>
        <v>#DIV/0!</v>
      </c>
      <c r="J303" s="525"/>
    </row>
    <row r="304" spans="1:10" ht="20.100000000000001" hidden="1" customHeight="1">
      <c r="A304" s="207">
        <f>'P4'!A85</f>
        <v>0</v>
      </c>
      <c r="B304" s="683">
        <f t="shared" si="84"/>
        <v>0</v>
      </c>
      <c r="C304" s="684"/>
      <c r="D304" s="223">
        <f t="shared" si="82"/>
        <v>0</v>
      </c>
      <c r="E304" s="316">
        <f>IFERROR(VLOOKUP(A304,Tabla_Datos,HLOOKUP($D$231,'Datos-Generales'!$23:$24,2,0),FALSE),0)</f>
        <v>0</v>
      </c>
      <c r="F304" s="224">
        <f t="shared" si="52"/>
        <v>0</v>
      </c>
      <c r="G304" s="188">
        <f t="shared" si="87"/>
        <v>0</v>
      </c>
      <c r="H304" s="188">
        <f t="shared" si="68"/>
        <v>0</v>
      </c>
      <c r="I304" s="225" t="e">
        <f t="shared" si="83"/>
        <v>#DIV/0!</v>
      </c>
      <c r="J304" s="525"/>
    </row>
    <row r="305" spans="1:13" ht="20.100000000000001" hidden="1" customHeight="1">
      <c r="A305" s="207">
        <f>'P4'!A86</f>
        <v>0</v>
      </c>
      <c r="B305" s="683">
        <f t="shared" si="84"/>
        <v>0</v>
      </c>
      <c r="C305" s="684"/>
      <c r="D305" s="223">
        <f t="shared" si="82"/>
        <v>0</v>
      </c>
      <c r="E305" s="316">
        <f>IFERROR(VLOOKUP(A305,Tabla_Datos,HLOOKUP($D$231,'Datos-Generales'!$23:$24,2,0),FALSE),0)</f>
        <v>0</v>
      </c>
      <c r="F305" s="224">
        <f t="shared" si="52"/>
        <v>0</v>
      </c>
      <c r="G305" s="188">
        <f t="shared" si="87"/>
        <v>0</v>
      </c>
      <c r="H305" s="188">
        <f t="shared" si="68"/>
        <v>0</v>
      </c>
      <c r="I305" s="225" t="e">
        <f t="shared" si="83"/>
        <v>#DIV/0!</v>
      </c>
      <c r="J305" s="525"/>
    </row>
    <row r="306" spans="1:13" ht="20.100000000000001" hidden="1" customHeight="1">
      <c r="A306" s="207">
        <f>'P4'!A87</f>
        <v>0</v>
      </c>
      <c r="B306" s="683">
        <f t="shared" si="84"/>
        <v>0</v>
      </c>
      <c r="C306" s="684"/>
      <c r="D306" s="223">
        <f t="shared" si="82"/>
        <v>0</v>
      </c>
      <c r="E306" s="316">
        <f>IFERROR(VLOOKUP(A306,Tabla_Datos,HLOOKUP($D$231,'Datos-Generales'!$23:$24,2,0),FALSE),0)</f>
        <v>0</v>
      </c>
      <c r="F306" s="224">
        <f t="shared" si="52"/>
        <v>0</v>
      </c>
      <c r="G306" s="188">
        <f t="shared" si="87"/>
        <v>0</v>
      </c>
      <c r="H306" s="188">
        <f t="shared" si="68"/>
        <v>0</v>
      </c>
      <c r="I306" s="225" t="e">
        <f t="shared" si="83"/>
        <v>#DIV/0!</v>
      </c>
      <c r="J306" s="525"/>
    </row>
    <row r="307" spans="1:13" ht="20.100000000000001" hidden="1" customHeight="1">
      <c r="A307" s="207">
        <f>'P4'!A88</f>
        <v>0</v>
      </c>
      <c r="B307" s="683">
        <f t="shared" si="84"/>
        <v>0</v>
      </c>
      <c r="C307" s="684"/>
      <c r="D307" s="223">
        <f t="shared" si="82"/>
        <v>0</v>
      </c>
      <c r="E307" s="316">
        <f>IFERROR(VLOOKUP(A307,Tabla_Datos,HLOOKUP($D$231,'Datos-Generales'!$23:$24,2,0),FALSE),0)</f>
        <v>0</v>
      </c>
      <c r="F307" s="224">
        <f t="shared" si="52"/>
        <v>0</v>
      </c>
      <c r="G307" s="188">
        <f t="shared" si="87"/>
        <v>0</v>
      </c>
      <c r="H307" s="188">
        <f t="shared" si="68"/>
        <v>0</v>
      </c>
      <c r="I307" s="225" t="e">
        <f t="shared" si="83"/>
        <v>#DIV/0!</v>
      </c>
      <c r="J307" s="525"/>
    </row>
    <row r="308" spans="1:13" ht="20.100000000000001" hidden="1" customHeight="1">
      <c r="A308" s="207">
        <f>'P4'!A89</f>
        <v>0</v>
      </c>
      <c r="B308" s="683">
        <f t="shared" si="84"/>
        <v>0</v>
      </c>
      <c r="C308" s="684"/>
      <c r="D308" s="223">
        <f t="shared" si="82"/>
        <v>0</v>
      </c>
      <c r="E308" s="316">
        <f>IFERROR(VLOOKUP(A308,Tabla_Datos,HLOOKUP($D$231,'Datos-Generales'!$23:$24,2,0),FALSE),0)</f>
        <v>0</v>
      </c>
      <c r="F308" s="224">
        <f t="shared" si="52"/>
        <v>0</v>
      </c>
      <c r="G308" s="188">
        <f>ROUND(PrecioUnitario(F308,GG_Porcentaje,Beneficio,Ingresos_Brutos,IVA_VIV),2)</f>
        <v>0</v>
      </c>
      <c r="H308" s="188">
        <f t="shared" si="68"/>
        <v>0</v>
      </c>
      <c r="I308" s="225" t="e">
        <f>(H308/Monto_Oferta)*$C$232</f>
        <v>#DIV/0!</v>
      </c>
      <c r="J308" s="525"/>
    </row>
    <row r="309" spans="1:13" ht="20.100000000000001" hidden="1" customHeight="1">
      <c r="A309" s="207">
        <f>'P4'!A90</f>
        <v>0</v>
      </c>
      <c r="B309" s="683">
        <f t="shared" si="84"/>
        <v>0</v>
      </c>
      <c r="C309" s="684"/>
      <c r="D309" s="223">
        <f t="shared" si="82"/>
        <v>0</v>
      </c>
      <c r="E309" s="316">
        <f>IFERROR(VLOOKUP(A309,Tabla_Datos,HLOOKUP($D$231,'Datos-Generales'!$23:$24,2,0),FALSE),0)</f>
        <v>0</v>
      </c>
      <c r="F309" s="224">
        <f t="shared" si="52"/>
        <v>0</v>
      </c>
      <c r="G309" s="188">
        <f>ROUND(PrecioUnitario(F309,GG_Porcentaje,Beneficio,Ingresos_Brutos,IVA_VIV),2)</f>
        <v>0</v>
      </c>
      <c r="H309" s="188">
        <f t="shared" si="68"/>
        <v>0</v>
      </c>
      <c r="I309" s="225" t="e">
        <f>(H309/Monto_Oferta)*$C$232</f>
        <v>#DIV/0!</v>
      </c>
      <c r="J309" s="525"/>
    </row>
    <row r="310" spans="1:13" ht="20.100000000000001" hidden="1" customHeight="1">
      <c r="A310" s="207">
        <f>'P4'!A91</f>
        <v>0</v>
      </c>
      <c r="B310" s="683">
        <f t="shared" si="84"/>
        <v>0</v>
      </c>
      <c r="C310" s="684"/>
      <c r="D310" s="223">
        <f t="shared" si="82"/>
        <v>0</v>
      </c>
      <c r="E310" s="316">
        <f>IFERROR(VLOOKUP(A310,Tabla_Datos,HLOOKUP($D$231,'Datos-Generales'!$23:$24,2,0),FALSE),0)</f>
        <v>0</v>
      </c>
      <c r="F310" s="224">
        <f t="shared" si="52"/>
        <v>0</v>
      </c>
      <c r="G310" s="188">
        <f>ROUND(PrecioUnitario(F310,GG_Porcentaje,Beneficio,Ingresos_Brutos,IVA_VIV),2)</f>
        <v>0</v>
      </c>
      <c r="H310" s="188">
        <f t="shared" si="68"/>
        <v>0</v>
      </c>
      <c r="I310" s="225" t="e">
        <f>(H310/Monto_Oferta)*$C$232</f>
        <v>#DIV/0!</v>
      </c>
      <c r="J310" s="525"/>
    </row>
    <row r="311" spans="1:13" ht="20.100000000000001" hidden="1" customHeight="1">
      <c r="A311" s="207">
        <f>'P4'!A92</f>
        <v>0</v>
      </c>
      <c r="B311" s="683">
        <f t="shared" si="84"/>
        <v>0</v>
      </c>
      <c r="C311" s="684"/>
      <c r="D311" s="223">
        <f t="shared" si="82"/>
        <v>0</v>
      </c>
      <c r="E311" s="316">
        <f>IFERROR(VLOOKUP(A311,Tabla_Datos,HLOOKUP($D$231,'Datos-Generales'!$23:$24,2,0),FALSE),0)</f>
        <v>0</v>
      </c>
      <c r="F311" s="224">
        <f t="shared" si="52"/>
        <v>0</v>
      </c>
      <c r="G311" s="188">
        <f>ROUND(PrecioUnitario(F311,GG_Porcentaje,Beneficio,Ingresos_Brutos,IVA_VIV),2)</f>
        <v>0</v>
      </c>
      <c r="H311" s="188">
        <f t="shared" si="68"/>
        <v>0</v>
      </c>
      <c r="I311" s="225" t="e">
        <f>(H311/Monto_Oferta)*$C$232</f>
        <v>#DIV/0!</v>
      </c>
      <c r="J311" s="525"/>
    </row>
    <row r="312" spans="1:13" ht="20.100000000000001" hidden="1" customHeight="1">
      <c r="A312" s="207">
        <f>'P4'!A93</f>
        <v>0</v>
      </c>
      <c r="B312" s="683">
        <f t="shared" si="84"/>
        <v>0</v>
      </c>
      <c r="C312" s="684"/>
      <c r="D312" s="223">
        <f t="shared" si="82"/>
        <v>0</v>
      </c>
      <c r="E312" s="316">
        <f>IFERROR(VLOOKUP(A312,Tabla_Datos,HLOOKUP($D$231,'Datos-Generales'!$23:$24,2,0),FALSE),0)</f>
        <v>0</v>
      </c>
      <c r="F312" s="224">
        <f t="shared" si="52"/>
        <v>0</v>
      </c>
      <c r="G312" s="188">
        <f>ROUND(PrecioUnitario(F312,GG_Porcentaje,Beneficio,Ingresos_Brutos,IVA_VIV),2)</f>
        <v>0</v>
      </c>
      <c r="H312" s="188">
        <f t="shared" si="68"/>
        <v>0</v>
      </c>
      <c r="I312" s="225" t="e">
        <f>(H312/Monto_Oferta)*$C$232</f>
        <v>#DIV/0!</v>
      </c>
      <c r="J312" s="525"/>
    </row>
    <row r="313" spans="1:13" ht="20.100000000000001" hidden="1" customHeight="1">
      <c r="A313" s="226"/>
      <c r="B313" s="227"/>
      <c r="C313" s="228"/>
      <c r="D313" s="229"/>
      <c r="E313" s="230"/>
      <c r="F313" s="231"/>
      <c r="G313" s="231"/>
      <c r="I313" s="232"/>
      <c r="J313" s="525"/>
      <c r="M313" s="2"/>
    </row>
    <row r="314" spans="1:13" s="2" customFormat="1" ht="20.100000000000001" hidden="1" customHeight="1">
      <c r="A314" s="289" t="s">
        <v>3</v>
      </c>
      <c r="B314" s="290" t="str">
        <f>"TOTAL PROTOTIPO "&amp;$C$231</f>
        <v>TOTAL PROTOTIPO 0</v>
      </c>
      <c r="C314" s="291"/>
      <c r="D314" s="291"/>
      <c r="E314" s="291"/>
      <c r="F314" s="518">
        <f>SUMPRODUCT(E235:E312,F235:F312)</f>
        <v>0</v>
      </c>
      <c r="G314" s="292"/>
      <c r="H314" s="292">
        <f>SUM(H235:H312)</f>
        <v>0</v>
      </c>
      <c r="I314" s="16" t="e">
        <f>SUBTOTAL(9,I235:I312)</f>
        <v>#DIV/0!</v>
      </c>
      <c r="J314" s="526"/>
    </row>
    <row r="315" spans="1:13" s="2" customFormat="1" ht="20.100000000000001" hidden="1" customHeight="1" thickBot="1">
      <c r="G315" s="293"/>
    </row>
    <row r="316" spans="1:13" s="2" customFormat="1" ht="20.100000000000001" hidden="1" customHeight="1" thickTop="1">
      <c r="A316" s="294" t="s">
        <v>1117</v>
      </c>
      <c r="B316" s="295" t="s">
        <v>1198</v>
      </c>
      <c r="C316" s="296"/>
      <c r="D316" s="297"/>
      <c r="E316" s="298"/>
      <c r="F316" s="299"/>
      <c r="G316" s="548"/>
      <c r="H316" s="549">
        <f>+F314</f>
        <v>0</v>
      </c>
      <c r="I316" s="550"/>
      <c r="J316" s="300"/>
    </row>
    <row r="317" spans="1:13" s="2" customFormat="1" ht="20.100000000000001" hidden="1" customHeight="1">
      <c r="A317" s="301" t="s">
        <v>1118</v>
      </c>
      <c r="B317" s="302" t="str">
        <f>CONCATENATE("GASTOS GENERALES  ",ROUND(E317*100,3)," % de ( 1 )")</f>
        <v>GASTOS GENERALES  18 % de ( 1 )</v>
      </c>
      <c r="C317" s="302"/>
      <c r="D317" s="303"/>
      <c r="E317" s="304">
        <f>X</f>
        <v>0.18</v>
      </c>
      <c r="F317" s="305"/>
      <c r="G317" s="313"/>
      <c r="H317" s="546">
        <f>(+H316*E317)</f>
        <v>0</v>
      </c>
      <c r="I317" s="551"/>
      <c r="J317" s="303"/>
    </row>
    <row r="318" spans="1:13" s="2" customFormat="1" ht="20.100000000000001" hidden="1" customHeight="1">
      <c r="A318" s="301" t="s">
        <v>1119</v>
      </c>
      <c r="B318" s="302" t="str">
        <f>CONCATENATE("BENEFICIOS  ",ROUND(E318*100,2)," % de ( 1 + 2 )")</f>
        <v>BENEFICIOS  10 % de ( 1 + 2 )</v>
      </c>
      <c r="C318" s="302"/>
      <c r="D318" s="303"/>
      <c r="E318" s="304">
        <f>Beneficio</f>
        <v>0.1</v>
      </c>
      <c r="F318" s="305"/>
      <c r="G318" s="313"/>
      <c r="H318" s="546">
        <f>(H316+H317)*E318</f>
        <v>0</v>
      </c>
      <c r="I318" s="551"/>
      <c r="J318" s="303"/>
    </row>
    <row r="319" spans="1:13" s="2" customFormat="1" ht="20.100000000000001" hidden="1" customHeight="1">
      <c r="A319" s="301" t="s">
        <v>1120</v>
      </c>
      <c r="B319" s="279" t="s">
        <v>12</v>
      </c>
      <c r="C319" s="306"/>
      <c r="D319" s="303"/>
      <c r="E319" s="5"/>
      <c r="F319" s="305"/>
      <c r="G319" s="313"/>
      <c r="H319" s="546">
        <f>(+H316+H317+H318)</f>
        <v>0</v>
      </c>
      <c r="I319" s="551"/>
      <c r="J319" s="303"/>
    </row>
    <row r="320" spans="1:13" s="2" customFormat="1" ht="20.100000000000001" hidden="1" customHeight="1">
      <c r="A320" s="301" t="s">
        <v>1121</v>
      </c>
      <c r="B320" s="302" t="str">
        <f>CONCATENATE("INGRESOS BRUTOS Y LOTE HOGAR  ",ROUND(E320*100,2)," % de ( 4 )")</f>
        <v>INGRESOS BRUTOS Y LOTE HOGAR  2,4 % de ( 4 )</v>
      </c>
      <c r="C320" s="302"/>
      <c r="D320" s="303"/>
      <c r="E320" s="304">
        <f>Ingresos_Brutos</f>
        <v>2.4E-2</v>
      </c>
      <c r="F320" s="305"/>
      <c r="G320" s="313"/>
      <c r="H320" s="546">
        <f>(+H319*E320)</f>
        <v>0</v>
      </c>
      <c r="I320" s="551"/>
      <c r="J320" s="303"/>
    </row>
    <row r="321" spans="1:13" s="2" customFormat="1" ht="20.100000000000001" hidden="1" customHeight="1" thickBot="1">
      <c r="A321" s="307" t="s">
        <v>1122</v>
      </c>
      <c r="B321" s="308" t="str">
        <f>CONCATENATE("IMPUESTO AL VALOR AGREGADO ",E321*100," % de ( 4 )")</f>
        <v>IMPUESTO AL VALOR AGREGADO 10,5 % de ( 4 )</v>
      </c>
      <c r="C321" s="308"/>
      <c r="D321" s="309"/>
      <c r="E321" s="310">
        <f>IVA_VIV</f>
        <v>0.105</v>
      </c>
      <c r="F321" s="311"/>
      <c r="G321" s="552"/>
      <c r="H321" s="553">
        <f>(+H319*E321)</f>
        <v>0</v>
      </c>
      <c r="I321" s="554"/>
      <c r="J321" s="303"/>
    </row>
    <row r="322" spans="1:13" s="2" customFormat="1" ht="20.100000000000001" hidden="1" customHeight="1" thickTop="1" thickBot="1">
      <c r="A322" s="312"/>
      <c r="B322" s="302"/>
      <c r="C322" s="302"/>
      <c r="D322" s="303"/>
      <c r="E322" s="304"/>
      <c r="F322" s="305"/>
      <c r="G322" s="313"/>
      <c r="I322" s="303"/>
      <c r="J322" s="303"/>
    </row>
    <row r="323" spans="1:13" s="2" customFormat="1" ht="20.100000000000001" hidden="1" customHeight="1" thickTop="1">
      <c r="A323" s="555"/>
      <c r="B323" s="556" t="str">
        <f>A232&amp;" - "&amp;C232&amp;" - TOTAL ( 4 + 5 + 6 )"</f>
        <v>CANTIDAD VIVIENDAS - 0 - TOTAL ( 4 + 5 + 6 )</v>
      </c>
      <c r="C323" s="556"/>
      <c r="D323" s="557"/>
      <c r="E323" s="298"/>
      <c r="F323" s="299"/>
      <c r="G323" s="298"/>
      <c r="H323" s="558">
        <f>+PrecioUnitario_P4</f>
        <v>0</v>
      </c>
      <c r="I323" s="559"/>
      <c r="J323" s="314"/>
    </row>
    <row r="324" spans="1:13" s="2" customFormat="1" ht="20.100000000000001" hidden="1" customHeight="1" thickBot="1">
      <c r="A324" s="560"/>
      <c r="B324" s="561" t="str">
        <f>A232&amp;" - "&amp;C232&amp;" - TOTAL ( 4 + 5 + 6 )"</f>
        <v>CANTIDAD VIVIENDAS - 0 - TOTAL ( 4 + 5 + 6 )</v>
      </c>
      <c r="C324" s="561"/>
      <c r="D324" s="309"/>
      <c r="E324" s="562"/>
      <c r="F324" s="311"/>
      <c r="G324" s="562"/>
      <c r="H324" s="563">
        <f>PrecioUnitario_P4*CV_P4</f>
        <v>0</v>
      </c>
      <c r="I324" s="564"/>
      <c r="J324" s="315"/>
    </row>
    <row r="325" spans="1:13" s="2" customFormat="1" ht="20.100000000000001" hidden="1" customHeight="1" thickTop="1">
      <c r="A325" s="286"/>
      <c r="B325" s="284"/>
      <c r="C325" s="284"/>
      <c r="D325" s="286"/>
      <c r="E325" s="286"/>
      <c r="F325" s="284"/>
      <c r="G325" s="284"/>
      <c r="H325" s="280"/>
      <c r="I325" s="286"/>
      <c r="J325" s="280"/>
      <c r="K325" s="5"/>
    </row>
    <row r="326" spans="1:13" s="2" customFormat="1" ht="20.100000000000001" customHeight="1">
      <c r="A326" s="691" t="s">
        <v>1510</v>
      </c>
      <c r="B326" s="692"/>
      <c r="C326" s="692"/>
      <c r="D326" s="692"/>
      <c r="E326" s="692"/>
      <c r="F326" s="692"/>
      <c r="G326" s="692"/>
      <c r="H326" s="692"/>
      <c r="I326" s="693"/>
      <c r="J326" s="524"/>
    </row>
    <row r="327" spans="1:13" s="2" customFormat="1" ht="20.100000000000001" customHeight="1">
      <c r="A327" s="283"/>
      <c r="B327" s="284"/>
      <c r="C327" s="285"/>
      <c r="D327" s="286"/>
      <c r="E327" s="286"/>
      <c r="F327" s="284"/>
      <c r="G327" s="284"/>
      <c r="H327" s="287"/>
      <c r="I327" s="288"/>
      <c r="J327" s="280"/>
    </row>
    <row r="328" spans="1:13" s="2" customFormat="1" ht="20.100000000000001" customHeight="1">
      <c r="A328" s="318" t="s">
        <v>1511</v>
      </c>
      <c r="B328" s="319"/>
      <c r="C328" s="319"/>
      <c r="E328" s="319"/>
      <c r="G328" s="323" t="str">
        <f>LEFT(A328,5)</f>
        <v>INFRA</v>
      </c>
      <c r="H328" s="319"/>
      <c r="I328" s="320"/>
      <c r="J328" s="527"/>
      <c r="M328" s="218"/>
    </row>
    <row r="329" spans="1:13" ht="30" customHeight="1">
      <c r="A329" s="346" t="str">
        <f>INFRA!A13</f>
        <v>B</v>
      </c>
      <c r="B329" s="683" t="str">
        <f>IFERROR(VLOOKUP(A329,Tabla_Infra,2,FALSE),"")</f>
        <v>INFRAESTRUCTURA - URBANIZACIÓN - DOCUMENTACIÓN FINAL DE OBRA - OBRAS DE NEXO</v>
      </c>
      <c r="C329" s="684"/>
      <c r="D329" s="223">
        <f>IFERROR(VLOOKUP(A329,Tabla_Infra,3,FALSE),"")</f>
        <v>0</v>
      </c>
      <c r="E329" s="316">
        <f>IFERROR(VLOOKUP(A329,Tabla_Datos,HLOOKUP($G$328,'Datos-Generales'!$23:$24,2,0),FALSE),0)</f>
        <v>0</v>
      </c>
      <c r="F329" s="224">
        <f>IFERROR(VLOOKUP(A329,Tabla_Analisis_Precio,7,FALSE),0)</f>
        <v>0</v>
      </c>
      <c r="G329" s="188">
        <f>ROUND(PrecioUnitario(F329,GG_Porcentaje,Beneficio,Ingresos_Brutos,IVA_INFRA),2)</f>
        <v>0</v>
      </c>
      <c r="H329" s="188">
        <f>ROUND(E329*G329,2)</f>
        <v>0</v>
      </c>
      <c r="I329" s="225">
        <f t="shared" ref="I329:I366" si="88">IFERROR(H329/Monto_Oferta,0)</f>
        <v>0</v>
      </c>
      <c r="J329" s="525"/>
    </row>
    <row r="330" spans="1:13" ht="20.100000000000001" customHeight="1">
      <c r="A330" s="207">
        <f>INFRA!A14</f>
        <v>44</v>
      </c>
      <c r="B330" s="683" t="str">
        <f t="shared" ref="B330:B366" si="89">IFERROR(VLOOKUP(A330,Tabla_Infra,2,FALSE),"")</f>
        <v xml:space="preserve">Limpieza de Terreno, demolición y erradicación de árboles </v>
      </c>
      <c r="C330" s="684"/>
      <c r="D330" s="223" t="str">
        <f t="shared" ref="D330:D366" si="90">IFERROR(VLOOKUP(A330,Tabla_Infra,3,FALSE),"")</f>
        <v>ha</v>
      </c>
      <c r="E330" s="316">
        <f>IFERROR(VLOOKUP(A330,Tabla_Datos,HLOOKUP($G$328,'Datos-Generales'!$23:$24,2,0),FALSE),0)</f>
        <v>10</v>
      </c>
      <c r="F330" s="224">
        <f t="shared" ref="F330:F366" si="91">IFERROR(VLOOKUP(A330,Tabla_Analisis_Precio,7,FALSE),0)</f>
        <v>0</v>
      </c>
      <c r="G330" s="188">
        <f t="shared" ref="G330:G366" si="92">PrecioUnitario(F330,GG_Porcentaje,Beneficio,Ingresos_Brutos,IVA_INFRA)</f>
        <v>0</v>
      </c>
      <c r="H330" s="188">
        <f t="shared" ref="H330:H366" si="93">E330*G330</f>
        <v>0</v>
      </c>
      <c r="I330" s="225">
        <f t="shared" ref="I330:I345" si="94">IFERROR(H330/Monto_Oferta,0)</f>
        <v>0</v>
      </c>
      <c r="J330" s="525"/>
    </row>
    <row r="331" spans="1:13" ht="20.100000000000001" customHeight="1">
      <c r="A331" s="207">
        <f>INFRA!A15</f>
        <v>45</v>
      </c>
      <c r="B331" s="683" t="str">
        <f t="shared" si="89"/>
        <v>Excavación no Clasificada</v>
      </c>
      <c r="C331" s="684"/>
      <c r="D331" s="223" t="str">
        <f t="shared" si="90"/>
        <v>m3</v>
      </c>
      <c r="E331" s="316">
        <f>IFERROR(VLOOKUP(A331,Tabla_Datos,HLOOKUP($G$328,'Datos-Generales'!$23:$24,2,0),FALSE),0)</f>
        <v>9608.77</v>
      </c>
      <c r="F331" s="224">
        <f t="shared" si="91"/>
        <v>0</v>
      </c>
      <c r="G331" s="188">
        <f t="shared" si="92"/>
        <v>0</v>
      </c>
      <c r="H331" s="188">
        <f t="shared" si="93"/>
        <v>0</v>
      </c>
      <c r="I331" s="225">
        <f t="shared" si="94"/>
        <v>0</v>
      </c>
      <c r="J331" s="525"/>
    </row>
    <row r="332" spans="1:13" ht="20.100000000000001" customHeight="1">
      <c r="A332" s="207">
        <f>INFRA!A16</f>
        <v>46</v>
      </c>
      <c r="B332" s="683" t="str">
        <f t="shared" si="89"/>
        <v>Ejecución de base (0,25)</v>
      </c>
      <c r="C332" s="684"/>
      <c r="D332" s="223" t="str">
        <f t="shared" si="90"/>
        <v>m3</v>
      </c>
      <c r="E332" s="316">
        <f>IFERROR(VLOOKUP(A332,Tabla_Datos,HLOOKUP($G$328,'Datos-Generales'!$23:$24,2,0),FALSE),0)</f>
        <v>5473.73</v>
      </c>
      <c r="F332" s="224">
        <f t="shared" si="91"/>
        <v>0</v>
      </c>
      <c r="G332" s="188">
        <f t="shared" si="92"/>
        <v>0</v>
      </c>
      <c r="H332" s="188">
        <f t="shared" si="93"/>
        <v>0</v>
      </c>
      <c r="I332" s="225">
        <f t="shared" si="94"/>
        <v>0</v>
      </c>
      <c r="J332" s="525"/>
    </row>
    <row r="333" spans="1:13" ht="20.100000000000001" customHeight="1">
      <c r="A333" s="207">
        <f>INFRA!A17</f>
        <v>47</v>
      </c>
      <c r="B333" s="683" t="str">
        <f t="shared" si="89"/>
        <v>Ejecución de cunetas en tierra</v>
      </c>
      <c r="C333" s="684"/>
      <c r="D333" s="223" t="str">
        <f t="shared" si="90"/>
        <v>ml</v>
      </c>
      <c r="E333" s="316">
        <f>IFERROR(VLOOKUP(A333,Tabla_Datos,HLOOKUP($G$328,'Datos-Generales'!$23:$24,2,0),FALSE),0)</f>
        <v>3760.37</v>
      </c>
      <c r="F333" s="224">
        <f t="shared" si="91"/>
        <v>0</v>
      </c>
      <c r="G333" s="188">
        <f t="shared" si="92"/>
        <v>0</v>
      </c>
      <c r="H333" s="188">
        <f t="shared" si="93"/>
        <v>0</v>
      </c>
      <c r="I333" s="225">
        <f t="shared" si="94"/>
        <v>0</v>
      </c>
      <c r="J333" s="525"/>
    </row>
    <row r="334" spans="1:13" ht="20.100000000000001" customHeight="1">
      <c r="A334" s="207">
        <f>INFRA!A18</f>
        <v>48</v>
      </c>
      <c r="B334" s="683" t="str">
        <f t="shared" si="89"/>
        <v>Arbolado Público</v>
      </c>
      <c r="C334" s="684"/>
      <c r="D334" s="223" t="str">
        <f t="shared" si="90"/>
        <v>u</v>
      </c>
      <c r="E334" s="316">
        <f>IFERROR(VLOOKUP(A334,Tabla_Datos,HLOOKUP($G$328,'Datos-Generales'!$23:$24,2,0),FALSE),0)</f>
        <v>499</v>
      </c>
      <c r="F334" s="224">
        <f t="shared" si="91"/>
        <v>0</v>
      </c>
      <c r="G334" s="188">
        <f t="shared" si="92"/>
        <v>0</v>
      </c>
      <c r="H334" s="188">
        <f t="shared" si="93"/>
        <v>0</v>
      </c>
      <c r="I334" s="225">
        <f t="shared" si="94"/>
        <v>0</v>
      </c>
      <c r="J334" s="525"/>
    </row>
    <row r="335" spans="1:13" ht="20.100000000000001" customHeight="1">
      <c r="A335" s="207">
        <f>INFRA!A19</f>
        <v>49</v>
      </c>
      <c r="B335" s="683" t="str">
        <f t="shared" si="89"/>
        <v>Riego Individual</v>
      </c>
      <c r="C335" s="684"/>
      <c r="D335" s="223" t="str">
        <f t="shared" si="90"/>
        <v>u</v>
      </c>
      <c r="E335" s="316">
        <f>IFERROR(VLOOKUP(A335,Tabla_Datos,HLOOKUP($G$328,'Datos-Generales'!$23:$24,2,0),FALSE),0)</f>
        <v>499</v>
      </c>
      <c r="F335" s="224">
        <f t="shared" si="91"/>
        <v>0</v>
      </c>
      <c r="G335" s="188">
        <f t="shared" si="92"/>
        <v>0</v>
      </c>
      <c r="H335" s="188">
        <f t="shared" si="93"/>
        <v>0</v>
      </c>
      <c r="I335" s="225">
        <f t="shared" si="94"/>
        <v>0</v>
      </c>
      <c r="J335" s="525"/>
    </row>
    <row r="336" spans="1:13" ht="20.100000000000001" customHeight="1">
      <c r="A336" s="207">
        <f>INFRA!A20</f>
        <v>50</v>
      </c>
      <c r="B336" s="683" t="str">
        <f>IFERROR(VLOOKUP(A336,Tabla_Infra,2,FALSE),"")</f>
        <v>Ejecuciòn de Veredas Municipales</v>
      </c>
      <c r="C336" s="684"/>
      <c r="D336" s="223" t="str">
        <f>IFERROR(VLOOKUP(A336,Tabla_Infra,3,FALSE),"")</f>
        <v>m2</v>
      </c>
      <c r="E336" s="316">
        <f>IFERROR(VLOOKUP(A336,Tabla_Datos,HLOOKUP($G$328,'Datos-Generales'!$23:$24,2,0),FALSE),0)</f>
        <v>8121.62</v>
      </c>
      <c r="F336" s="224">
        <f>IFERROR(VLOOKUP(A336,Tabla_Analisis_Precio,7,FALSE),0)</f>
        <v>0</v>
      </c>
      <c r="G336" s="188">
        <f t="shared" si="92"/>
        <v>0</v>
      </c>
      <c r="H336" s="188">
        <f t="shared" si="93"/>
        <v>0</v>
      </c>
      <c r="I336" s="225">
        <f t="shared" si="94"/>
        <v>0</v>
      </c>
      <c r="J336" s="525"/>
    </row>
    <row r="337" spans="1:10" ht="20.100000000000001" customHeight="1">
      <c r="A337" s="207">
        <f>INFRA!A21</f>
        <v>51</v>
      </c>
      <c r="B337" s="683" t="str">
        <f t="shared" si="89"/>
        <v>Construcción de Pasante Vehicular SJ320</v>
      </c>
      <c r="C337" s="684"/>
      <c r="D337" s="223" t="str">
        <f t="shared" si="90"/>
        <v>u</v>
      </c>
      <c r="E337" s="316">
        <f>IFERROR(VLOOKUP(A337,Tabla_Datos,HLOOKUP($G$328,'Datos-Generales'!$23:$24,2,0),FALSE),0)</f>
        <v>17</v>
      </c>
      <c r="F337" s="224">
        <f t="shared" si="91"/>
        <v>0</v>
      </c>
      <c r="G337" s="188">
        <f t="shared" si="92"/>
        <v>0</v>
      </c>
      <c r="H337" s="188">
        <f t="shared" si="93"/>
        <v>0</v>
      </c>
      <c r="I337" s="225">
        <f t="shared" si="94"/>
        <v>0</v>
      </c>
      <c r="J337" s="525"/>
    </row>
    <row r="338" spans="1:10" ht="20.100000000000001" customHeight="1">
      <c r="A338" s="207">
        <f>INFRA!A22</f>
        <v>52</v>
      </c>
      <c r="B338" s="683" t="str">
        <f t="shared" si="89"/>
        <v>Puentes Peatonales</v>
      </c>
      <c r="C338" s="684"/>
      <c r="D338" s="223" t="str">
        <f t="shared" si="90"/>
        <v>u</v>
      </c>
      <c r="E338" s="316">
        <f>IFERROR(VLOOKUP(A338,Tabla_Datos,HLOOKUP($G$328,'Datos-Generales'!$23:$24,2,0),FALSE),0)</f>
        <v>80</v>
      </c>
      <c r="F338" s="224">
        <f t="shared" si="91"/>
        <v>0</v>
      </c>
      <c r="G338" s="188">
        <f t="shared" si="92"/>
        <v>0</v>
      </c>
      <c r="H338" s="188">
        <f t="shared" si="93"/>
        <v>0</v>
      </c>
      <c r="I338" s="225">
        <f t="shared" si="94"/>
        <v>0</v>
      </c>
      <c r="J338" s="525"/>
    </row>
    <row r="339" spans="1:10" ht="20.100000000000001" customHeight="1">
      <c r="A339" s="207">
        <f>INFRA!A23</f>
        <v>53</v>
      </c>
      <c r="B339" s="683" t="str">
        <f t="shared" si="89"/>
        <v>Puentes de acceso Vehicular</v>
      </c>
      <c r="C339" s="684"/>
      <c r="D339" s="223" t="str">
        <f t="shared" si="90"/>
        <v>u</v>
      </c>
      <c r="E339" s="316">
        <f>IFERROR(VLOOKUP(A339,Tabla_Datos,HLOOKUP($G$328,'Datos-Generales'!$23:$24,2,0),FALSE),0)</f>
        <v>151</v>
      </c>
      <c r="F339" s="224">
        <f t="shared" si="91"/>
        <v>0</v>
      </c>
      <c r="G339" s="188">
        <f t="shared" si="92"/>
        <v>0</v>
      </c>
      <c r="H339" s="188">
        <f t="shared" si="93"/>
        <v>0</v>
      </c>
      <c r="I339" s="225">
        <f t="shared" si="94"/>
        <v>0</v>
      </c>
      <c r="J339" s="525"/>
    </row>
    <row r="340" spans="1:10" ht="20.100000000000001" customHeight="1">
      <c r="A340" s="207">
        <f>INFRA!A24</f>
        <v>54</v>
      </c>
      <c r="B340" s="683" t="str">
        <f t="shared" si="89"/>
        <v>Indicadores de Calles</v>
      </c>
      <c r="C340" s="684"/>
      <c r="D340" s="223" t="str">
        <f t="shared" si="90"/>
        <v>u</v>
      </c>
      <c r="E340" s="316">
        <f>IFERROR(VLOOKUP(A340,Tabla_Datos,HLOOKUP($G$328,'Datos-Generales'!$23:$24,2,0),FALSE),0)</f>
        <v>20</v>
      </c>
      <c r="F340" s="224">
        <f t="shared" si="91"/>
        <v>0</v>
      </c>
      <c r="G340" s="188">
        <f t="shared" si="92"/>
        <v>0</v>
      </c>
      <c r="H340" s="188">
        <f t="shared" si="93"/>
        <v>0</v>
      </c>
      <c r="I340" s="225">
        <f t="shared" si="94"/>
        <v>0</v>
      </c>
      <c r="J340" s="525"/>
    </row>
    <row r="341" spans="1:10" ht="20.100000000000001" customHeight="1">
      <c r="A341" s="207">
        <f>INFRA!A25</f>
        <v>55</v>
      </c>
      <c r="B341" s="683" t="str">
        <f t="shared" si="89"/>
        <v>Vértices de Lotes</v>
      </c>
      <c r="C341" s="684"/>
      <c r="D341" s="223" t="str">
        <f t="shared" si="90"/>
        <v>u</v>
      </c>
      <c r="E341" s="316">
        <f>IFERROR(VLOOKUP(A341,Tabla_Datos,HLOOKUP($G$328,'Datos-Generales'!$23:$24,2,0),FALSE),0)</f>
        <v>315</v>
      </c>
      <c r="F341" s="224">
        <f t="shared" si="91"/>
        <v>0</v>
      </c>
      <c r="G341" s="188">
        <f t="shared" si="92"/>
        <v>0</v>
      </c>
      <c r="H341" s="188">
        <f t="shared" si="93"/>
        <v>0</v>
      </c>
      <c r="I341" s="225">
        <f t="shared" si="94"/>
        <v>0</v>
      </c>
      <c r="J341" s="525"/>
    </row>
    <row r="342" spans="1:10" ht="20.100000000000001" customHeight="1">
      <c r="A342" s="207">
        <f>INFRA!A26</f>
        <v>56</v>
      </c>
      <c r="B342" s="683" t="str">
        <f t="shared" si="89"/>
        <v>Impermeabilización de Ramo</v>
      </c>
      <c r="C342" s="684"/>
      <c r="D342" s="223" t="str">
        <f t="shared" si="90"/>
        <v>ml</v>
      </c>
      <c r="E342" s="316">
        <f>IFERROR(VLOOKUP(A342,Tabla_Datos,HLOOKUP($G$328,'Datos-Generales'!$23:$24,2,0),FALSE),0)</f>
        <v>640</v>
      </c>
      <c r="F342" s="224">
        <f t="shared" si="91"/>
        <v>0</v>
      </c>
      <c r="G342" s="188">
        <f t="shared" si="92"/>
        <v>0</v>
      </c>
      <c r="H342" s="188">
        <f t="shared" si="93"/>
        <v>0</v>
      </c>
      <c r="I342" s="225">
        <f t="shared" si="94"/>
        <v>0</v>
      </c>
      <c r="J342" s="525"/>
    </row>
    <row r="343" spans="1:10" ht="20.100000000000001" customHeight="1">
      <c r="A343" s="207">
        <f>INFRA!A27</f>
        <v>57</v>
      </c>
      <c r="B343" s="683" t="str">
        <f t="shared" si="89"/>
        <v>Espacio Verde</v>
      </c>
      <c r="C343" s="684"/>
      <c r="D343" s="223" t="str">
        <f t="shared" si="90"/>
        <v>gl</v>
      </c>
      <c r="E343" s="316">
        <f>IFERROR(VLOOKUP(A343,Tabla_Datos,HLOOKUP($G$328,'Datos-Generales'!$23:$24,2,0),FALSE),0)</f>
        <v>1</v>
      </c>
      <c r="F343" s="224">
        <f t="shared" si="91"/>
        <v>0</v>
      </c>
      <c r="G343" s="188">
        <f t="shared" si="92"/>
        <v>0</v>
      </c>
      <c r="H343" s="188">
        <f t="shared" si="93"/>
        <v>0</v>
      </c>
      <c r="I343" s="225">
        <f t="shared" si="94"/>
        <v>0</v>
      </c>
      <c r="J343" s="525"/>
    </row>
    <row r="344" spans="1:10" ht="20.100000000000001" customHeight="1">
      <c r="A344" s="207">
        <f>INFRA!A28</f>
        <v>58</v>
      </c>
      <c r="B344" s="683" t="str">
        <f t="shared" si="89"/>
        <v>Alumbrado Público</v>
      </c>
      <c r="C344" s="684"/>
      <c r="D344" s="223" t="str">
        <f t="shared" si="90"/>
        <v>gl</v>
      </c>
      <c r="E344" s="316">
        <f>IFERROR(VLOOKUP(A344,Tabla_Datos,HLOOKUP($G$328,'Datos-Generales'!$23:$24,2,0),FALSE),0)</f>
        <v>1</v>
      </c>
      <c r="F344" s="224">
        <f t="shared" si="91"/>
        <v>0</v>
      </c>
      <c r="G344" s="188">
        <f t="shared" si="92"/>
        <v>0</v>
      </c>
      <c r="H344" s="188">
        <f t="shared" si="93"/>
        <v>0</v>
      </c>
      <c r="I344" s="225">
        <f t="shared" si="94"/>
        <v>0</v>
      </c>
      <c r="J344" s="525"/>
    </row>
    <row r="345" spans="1:10" ht="20.100000000000001" customHeight="1">
      <c r="A345" s="207">
        <f>INFRA!A29</f>
        <v>59</v>
      </c>
      <c r="B345" s="683" t="str">
        <f t="shared" si="89"/>
        <v>Alumbrado Espacio Verde 1 y 2</v>
      </c>
      <c r="C345" s="684"/>
      <c r="D345" s="223" t="str">
        <f t="shared" si="90"/>
        <v>gl</v>
      </c>
      <c r="E345" s="316">
        <f>IFERROR(VLOOKUP(A345,Tabla_Datos,HLOOKUP($G$328,'Datos-Generales'!$23:$24,2,0),FALSE),0)</f>
        <v>1</v>
      </c>
      <c r="F345" s="224">
        <f t="shared" si="91"/>
        <v>0</v>
      </c>
      <c r="G345" s="188">
        <f t="shared" si="92"/>
        <v>0</v>
      </c>
      <c r="H345" s="188">
        <f t="shared" si="93"/>
        <v>0</v>
      </c>
      <c r="I345" s="225">
        <f t="shared" si="94"/>
        <v>0</v>
      </c>
      <c r="J345" s="525"/>
    </row>
    <row r="346" spans="1:10" ht="30" customHeight="1">
      <c r="A346" s="207">
        <f>INFRA!A30</f>
        <v>60</v>
      </c>
      <c r="B346" s="683" t="str">
        <f t="shared" ref="B346:B359" si="95">IFERROR(VLOOKUP(A346,Tabla_Infra,2,FALSE),"")</f>
        <v>Red de cloacas - Provisión, acarreo y colocación de caño de PVC RCP ø160 mm, incl. piezas esp. juntas, etc.</v>
      </c>
      <c r="C346" s="684"/>
      <c r="D346" s="223" t="str">
        <f t="shared" ref="D346:D359" si="96">IFERROR(VLOOKUP(A346,Tabla_Infra,3,FALSE),"")</f>
        <v>m</v>
      </c>
      <c r="E346" s="316">
        <f>IFERROR(VLOOKUP(A346,Tabla_Datos,HLOOKUP($G$328,'Datos-Generales'!$23:$24,2,0),FALSE),0)</f>
        <v>1708</v>
      </c>
      <c r="F346" s="224">
        <f t="shared" ref="F346:F359" si="97">IFERROR(VLOOKUP(A346,Tabla_Analisis_Precio,7,FALSE),0)</f>
        <v>0</v>
      </c>
      <c r="G346" s="188">
        <f t="shared" ref="G346:G359" si="98">PrecioUnitario(F346,GG_Porcentaje,Beneficio,Ingresos_Brutos,IVA_INFRA)</f>
        <v>0</v>
      </c>
      <c r="H346" s="188">
        <f t="shared" ref="H346:H359" si="99">E346*G346</f>
        <v>0</v>
      </c>
      <c r="I346" s="225">
        <f t="shared" ref="I346:I359" si="100">IFERROR(H346/Monto_Oferta,0)</f>
        <v>0</v>
      </c>
      <c r="J346" s="525"/>
    </row>
    <row r="347" spans="1:10" ht="30" customHeight="1">
      <c r="A347" s="207">
        <f>INFRA!A31</f>
        <v>61</v>
      </c>
      <c r="B347" s="683" t="str">
        <f t="shared" si="95"/>
        <v xml:space="preserve">Red de cloacas - Provisión, acarreo y coloc. materiales  p/la ejecución de Bocas de Registros s/calle, incl. tapa de HF, etc. </v>
      </c>
      <c r="C347" s="684"/>
      <c r="D347" s="223" t="str">
        <f t="shared" si="96"/>
        <v>u</v>
      </c>
      <c r="E347" s="316">
        <f>IFERROR(VLOOKUP(A347,Tabla_Datos,HLOOKUP($G$328,'Datos-Generales'!$23:$24,2,0),FALSE),0)</f>
        <v>17</v>
      </c>
      <c r="F347" s="224">
        <f t="shared" si="97"/>
        <v>0</v>
      </c>
      <c r="G347" s="188">
        <f t="shared" si="98"/>
        <v>0</v>
      </c>
      <c r="H347" s="188">
        <f t="shared" si="99"/>
        <v>0</v>
      </c>
      <c r="I347" s="225">
        <f t="shared" si="100"/>
        <v>0</v>
      </c>
      <c r="J347" s="525"/>
    </row>
    <row r="348" spans="1:10" ht="30" customHeight="1">
      <c r="A348" s="207">
        <f>INFRA!A32</f>
        <v>62</v>
      </c>
      <c r="B348" s="683" t="str">
        <f t="shared" si="95"/>
        <v>Red de cloacas - Excavación de zanjas para inst. cañeías, sin depresión de napa</v>
      </c>
      <c r="C348" s="684"/>
      <c r="D348" s="223" t="str">
        <f t="shared" si="96"/>
        <v>m3</v>
      </c>
      <c r="E348" s="316">
        <f>IFERROR(VLOOKUP(A348,Tabla_Datos,HLOOKUP($G$328,'Datos-Generales'!$23:$24,2,0),FALSE),0)</f>
        <v>2776.83</v>
      </c>
      <c r="F348" s="224">
        <f t="shared" si="97"/>
        <v>0</v>
      </c>
      <c r="G348" s="188">
        <f t="shared" si="98"/>
        <v>0</v>
      </c>
      <c r="H348" s="188">
        <f t="shared" si="99"/>
        <v>0</v>
      </c>
      <c r="I348" s="225">
        <f t="shared" si="100"/>
        <v>0</v>
      </c>
      <c r="J348" s="525"/>
    </row>
    <row r="349" spans="1:10" ht="20.100000000000001" customHeight="1">
      <c r="A349" s="207">
        <f>INFRA!A33</f>
        <v>63</v>
      </c>
      <c r="B349" s="683" t="str">
        <f t="shared" si="95"/>
        <v>Red de cloacas - Paquete estructural</v>
      </c>
      <c r="C349" s="684"/>
      <c r="D349" s="223" t="str">
        <f t="shared" si="96"/>
        <v>m3</v>
      </c>
      <c r="E349" s="316">
        <f>IFERROR(VLOOKUP(A349,Tabla_Datos,HLOOKUP($G$328,'Datos-Generales'!$23:$24,2,0),FALSE),0)</f>
        <v>724.96</v>
      </c>
      <c r="F349" s="224">
        <f t="shared" si="97"/>
        <v>0</v>
      </c>
      <c r="G349" s="188">
        <f t="shared" si="98"/>
        <v>0</v>
      </c>
      <c r="H349" s="188">
        <f t="shared" si="99"/>
        <v>0</v>
      </c>
      <c r="I349" s="225">
        <f t="shared" si="100"/>
        <v>0</v>
      </c>
      <c r="J349" s="525"/>
    </row>
    <row r="350" spans="1:10" ht="20.100000000000001" customHeight="1">
      <c r="A350" s="207">
        <f>INFRA!A34</f>
        <v>64</v>
      </c>
      <c r="B350" s="683" t="str">
        <f t="shared" si="95"/>
        <v>Red de cloacas - Relleno superior</v>
      </c>
      <c r="C350" s="684"/>
      <c r="D350" s="223" t="str">
        <f t="shared" si="96"/>
        <v>m3</v>
      </c>
      <c r="E350" s="316">
        <f>IFERROR(VLOOKUP(A350,Tabla_Datos,HLOOKUP($G$328,'Datos-Generales'!$23:$24,2,0),FALSE),0)</f>
        <v>1689.38</v>
      </c>
      <c r="F350" s="224">
        <f t="shared" si="97"/>
        <v>0</v>
      </c>
      <c r="G350" s="188">
        <f t="shared" si="98"/>
        <v>0</v>
      </c>
      <c r="H350" s="188">
        <f t="shared" si="99"/>
        <v>0</v>
      </c>
      <c r="I350" s="225">
        <f t="shared" si="100"/>
        <v>0</v>
      </c>
      <c r="J350" s="525"/>
    </row>
    <row r="351" spans="1:10" ht="30" customHeight="1">
      <c r="A351" s="207">
        <f>INFRA!A35</f>
        <v>65</v>
      </c>
      <c r="B351" s="683" t="str">
        <f t="shared" si="95"/>
        <v>Red de cloacas - Conexiones domiciliarias cloacas (Provisión, acarreo y coloc. materiales p/la ejecución s/red nueva)</v>
      </c>
      <c r="C351" s="684"/>
      <c r="D351" s="223" t="str">
        <f t="shared" si="96"/>
        <v>u</v>
      </c>
      <c r="E351" s="316">
        <f>IFERROR(VLOOKUP(A351,Tabla_Datos,HLOOKUP($G$328,'Datos-Generales'!$23:$24,2,0),FALSE),0)</f>
        <v>151</v>
      </c>
      <c r="F351" s="224">
        <f t="shared" si="97"/>
        <v>0</v>
      </c>
      <c r="G351" s="188">
        <f t="shared" si="98"/>
        <v>0</v>
      </c>
      <c r="H351" s="188">
        <f t="shared" si="99"/>
        <v>0</v>
      </c>
      <c r="I351" s="225">
        <f t="shared" si="100"/>
        <v>0</v>
      </c>
      <c r="J351" s="525"/>
    </row>
    <row r="352" spans="1:10" ht="30" customHeight="1">
      <c r="A352" s="207">
        <f>INFRA!A36</f>
        <v>66</v>
      </c>
      <c r="B352" s="683" t="str">
        <f t="shared" si="95"/>
        <v>Red de agua potable - Provisión, acarreo y colocación de caño recto Ø110mm de PVC k-10, incl. piezas esp. juntas, etc.</v>
      </c>
      <c r="C352" s="684"/>
      <c r="D352" s="223" t="str">
        <f t="shared" si="96"/>
        <v>ml</v>
      </c>
      <c r="E352" s="316">
        <f>IFERROR(VLOOKUP(A352,Tabla_Datos,HLOOKUP($G$328,'Datos-Generales'!$23:$24,2,0),FALSE),0)</f>
        <v>1865</v>
      </c>
      <c r="F352" s="224">
        <f t="shared" si="97"/>
        <v>0</v>
      </c>
      <c r="G352" s="188">
        <f t="shared" si="98"/>
        <v>0</v>
      </c>
      <c r="H352" s="188">
        <f t="shared" si="99"/>
        <v>0</v>
      </c>
      <c r="I352" s="225">
        <f t="shared" si="100"/>
        <v>0</v>
      </c>
      <c r="J352" s="525"/>
    </row>
    <row r="353" spans="1:10" ht="30" customHeight="1">
      <c r="A353" s="207">
        <f>INFRA!A37</f>
        <v>67</v>
      </c>
      <c r="B353" s="683" t="str">
        <f t="shared" si="95"/>
        <v>Red de agua potable - Provisión, acarreo y colocación de válvulas esclusas Ø100 mm (Incluye Const. de cámara)</v>
      </c>
      <c r="C353" s="684"/>
      <c r="D353" s="223" t="str">
        <f t="shared" si="96"/>
        <v>u</v>
      </c>
      <c r="E353" s="316">
        <f>IFERROR(VLOOKUP(A353,Tabla_Datos,HLOOKUP($G$328,'Datos-Generales'!$23:$24,2,0),FALSE),0)</f>
        <v>11</v>
      </c>
      <c r="F353" s="224">
        <f t="shared" si="97"/>
        <v>0</v>
      </c>
      <c r="G353" s="188">
        <f t="shared" si="98"/>
        <v>0</v>
      </c>
      <c r="H353" s="188">
        <f t="shared" si="99"/>
        <v>0</v>
      </c>
      <c r="I353" s="225">
        <f t="shared" si="100"/>
        <v>0</v>
      </c>
      <c r="J353" s="525"/>
    </row>
    <row r="354" spans="1:10" ht="30" customHeight="1">
      <c r="A354" s="207">
        <f>INFRA!A38</f>
        <v>68</v>
      </c>
      <c r="B354" s="683" t="str">
        <f t="shared" si="95"/>
        <v>Red de agua potable - Provisión, acarreo y colocación de hidrantes a bola, completos, (Incluye caja de HF y Const. de cámara)</v>
      </c>
      <c r="C354" s="684"/>
      <c r="D354" s="223" t="str">
        <f t="shared" si="96"/>
        <v>u</v>
      </c>
      <c r="E354" s="316">
        <f>IFERROR(VLOOKUP(A354,Tabla_Datos,HLOOKUP($G$328,'Datos-Generales'!$23:$24,2,0),FALSE),0)</f>
        <v>5</v>
      </c>
      <c r="F354" s="224">
        <f t="shared" si="97"/>
        <v>0</v>
      </c>
      <c r="G354" s="188">
        <f t="shared" si="98"/>
        <v>0</v>
      </c>
      <c r="H354" s="188">
        <f t="shared" si="99"/>
        <v>0</v>
      </c>
      <c r="I354" s="225">
        <f t="shared" si="100"/>
        <v>0</v>
      </c>
      <c r="J354" s="525"/>
    </row>
    <row r="355" spans="1:10" ht="30" customHeight="1">
      <c r="A355" s="207">
        <f>INFRA!A39</f>
        <v>69</v>
      </c>
      <c r="B355" s="683" t="str">
        <f t="shared" si="95"/>
        <v>Red de agua potable - Excavación de zanjas para inst. cañeías, sin depresión de napa</v>
      </c>
      <c r="C355" s="684"/>
      <c r="D355" s="223" t="str">
        <f t="shared" si="96"/>
        <v>m3</v>
      </c>
      <c r="E355" s="316">
        <f>IFERROR(VLOOKUP(A355,Tabla_Datos,HLOOKUP($G$328,'Datos-Generales'!$23:$24,2,0),FALSE),0)</f>
        <v>2218.5</v>
      </c>
      <c r="F355" s="224">
        <f t="shared" si="97"/>
        <v>0</v>
      </c>
      <c r="G355" s="188">
        <f t="shared" si="98"/>
        <v>0</v>
      </c>
      <c r="H355" s="188">
        <f t="shared" si="99"/>
        <v>0</v>
      </c>
      <c r="I355" s="225">
        <f t="shared" si="100"/>
        <v>0</v>
      </c>
      <c r="J355" s="525"/>
    </row>
    <row r="356" spans="1:10" ht="20.100000000000001" customHeight="1">
      <c r="A356" s="207">
        <f>INFRA!A40</f>
        <v>70</v>
      </c>
      <c r="B356" s="683" t="str">
        <f t="shared" si="95"/>
        <v>Red de agua potable - Paquete estructural</v>
      </c>
      <c r="C356" s="684"/>
      <c r="D356" s="223" t="str">
        <f t="shared" si="96"/>
        <v>m3</v>
      </c>
      <c r="E356" s="316">
        <f>IFERROR(VLOOKUP(A356,Tabla_Datos,HLOOKUP($G$328,'Datos-Generales'!$23:$24,2,0),FALSE),0)</f>
        <v>792.62</v>
      </c>
      <c r="F356" s="224">
        <f t="shared" si="97"/>
        <v>0</v>
      </c>
      <c r="G356" s="188">
        <f t="shared" si="98"/>
        <v>0</v>
      </c>
      <c r="H356" s="188">
        <f t="shared" si="99"/>
        <v>0</v>
      </c>
      <c r="I356" s="225">
        <f t="shared" si="100"/>
        <v>0</v>
      </c>
      <c r="J356" s="525"/>
    </row>
    <row r="357" spans="1:10" ht="20.100000000000001" customHeight="1">
      <c r="A357" s="207">
        <f>INFRA!A41</f>
        <v>71</v>
      </c>
      <c r="B357" s="683" t="str">
        <f t="shared" si="95"/>
        <v xml:space="preserve">Red de agua potable - Relleno superior </v>
      </c>
      <c r="C357" s="684"/>
      <c r="D357" s="223" t="str">
        <f t="shared" si="96"/>
        <v>m3</v>
      </c>
      <c r="E357" s="316">
        <f>IFERROR(VLOOKUP(A357,Tabla_Datos,HLOOKUP($G$328,'Datos-Generales'!$23:$24,2,0),FALSE),0)</f>
        <v>1188.94</v>
      </c>
      <c r="F357" s="224">
        <f t="shared" si="97"/>
        <v>0</v>
      </c>
      <c r="G357" s="188">
        <f t="shared" si="98"/>
        <v>0</v>
      </c>
      <c r="H357" s="188">
        <f t="shared" si="99"/>
        <v>0</v>
      </c>
      <c r="I357" s="225">
        <f t="shared" si="100"/>
        <v>0</v>
      </c>
      <c r="J357" s="525"/>
    </row>
    <row r="358" spans="1:10" ht="30" customHeight="1">
      <c r="A358" s="207">
        <f>INFRA!A42</f>
        <v>72</v>
      </c>
      <c r="B358" s="683" t="str">
        <f t="shared" si="95"/>
        <v>Red de agua potable - Conexiones domiciliarias agua potable (Provisión, acarreo y coloc. mat. polietileno k10-abrazadera, férula, llave maestra y medidor de caudal, incl UV)</v>
      </c>
      <c r="C358" s="684"/>
      <c r="D358" s="223" t="str">
        <f t="shared" si="96"/>
        <v>u</v>
      </c>
      <c r="E358" s="316">
        <f>IFERROR(VLOOKUP(A358,Tabla_Datos,HLOOKUP($G$328,'Datos-Generales'!$23:$24,2,0),FALSE),0)</f>
        <v>151</v>
      </c>
      <c r="F358" s="224">
        <f t="shared" si="97"/>
        <v>0</v>
      </c>
      <c r="G358" s="188">
        <f t="shared" si="98"/>
        <v>0</v>
      </c>
      <c r="H358" s="188">
        <f t="shared" si="99"/>
        <v>0</v>
      </c>
      <c r="I358" s="225">
        <f t="shared" si="100"/>
        <v>0</v>
      </c>
      <c r="J358" s="525"/>
    </row>
    <row r="359" spans="1:10" ht="30" customHeight="1">
      <c r="A359" s="207">
        <f>INFRA!A43</f>
        <v>73</v>
      </c>
      <c r="B359" s="683" t="str">
        <f t="shared" si="95"/>
        <v>Nexo Red de agua potable - Provisión, acarreo y colocación de caño recto Ø160mm de PVC k-10, incl. piezas esp. juntas, etc.</v>
      </c>
      <c r="C359" s="684"/>
      <c r="D359" s="223" t="str">
        <f t="shared" si="96"/>
        <v>ml</v>
      </c>
      <c r="E359" s="316">
        <f>IFERROR(VLOOKUP(A359,Tabla_Datos,HLOOKUP($G$328,'Datos-Generales'!$23:$24,2,0),FALSE),0)</f>
        <v>1500</v>
      </c>
      <c r="F359" s="224">
        <f t="shared" si="97"/>
        <v>0</v>
      </c>
      <c r="G359" s="188">
        <f t="shared" si="98"/>
        <v>0</v>
      </c>
      <c r="H359" s="188">
        <f t="shared" si="99"/>
        <v>0</v>
      </c>
      <c r="I359" s="225">
        <f t="shared" si="100"/>
        <v>0</v>
      </c>
      <c r="J359" s="525"/>
    </row>
    <row r="360" spans="1:10" ht="30" customHeight="1">
      <c r="A360" s="207">
        <f>INFRA!A44</f>
        <v>74</v>
      </c>
      <c r="B360" s="683" t="str">
        <f t="shared" si="89"/>
        <v>Nexo Red de agua potable - Provisión, acarreo y colocación de válvulas esclusas Ø150 mm (Incluye Const. de cámara)</v>
      </c>
      <c r="C360" s="684"/>
      <c r="D360" s="223" t="str">
        <f t="shared" si="90"/>
        <v>u</v>
      </c>
      <c r="E360" s="316">
        <f>IFERROR(VLOOKUP(A360,Tabla_Datos,HLOOKUP($G$328,'Datos-Generales'!$23:$24,2,0),FALSE),0)</f>
        <v>2</v>
      </c>
      <c r="F360" s="224">
        <f t="shared" si="91"/>
        <v>0</v>
      </c>
      <c r="G360" s="188">
        <f t="shared" si="92"/>
        <v>0</v>
      </c>
      <c r="H360" s="188">
        <f t="shared" si="93"/>
        <v>0</v>
      </c>
      <c r="I360" s="225">
        <f t="shared" si="88"/>
        <v>0</v>
      </c>
      <c r="J360" s="525"/>
    </row>
    <row r="361" spans="1:10" ht="30" customHeight="1">
      <c r="A361" s="207">
        <f>INFRA!A45</f>
        <v>75</v>
      </c>
      <c r="B361" s="683" t="str">
        <f t="shared" si="89"/>
        <v>Nexo Red de agua potable - Provisión, acarreo y colocación de hidrantes a bola, completos, (Incluye caja de HF y Const. de cámara)</v>
      </c>
      <c r="C361" s="684"/>
      <c r="D361" s="223" t="str">
        <f t="shared" si="90"/>
        <v>u</v>
      </c>
      <c r="E361" s="316">
        <f>IFERROR(VLOOKUP(A361,Tabla_Datos,HLOOKUP($G$328,'Datos-Generales'!$23:$24,2,0),FALSE),0)</f>
        <v>2</v>
      </c>
      <c r="F361" s="224">
        <f t="shared" si="91"/>
        <v>0</v>
      </c>
      <c r="G361" s="188">
        <f t="shared" si="92"/>
        <v>0</v>
      </c>
      <c r="H361" s="188">
        <f t="shared" si="93"/>
        <v>0</v>
      </c>
      <c r="I361" s="225">
        <f t="shared" si="88"/>
        <v>0</v>
      </c>
      <c r="J361" s="525"/>
    </row>
    <row r="362" spans="1:10" ht="30" customHeight="1">
      <c r="A362" s="207">
        <f>INFRA!A46</f>
        <v>76</v>
      </c>
      <c r="B362" s="683" t="str">
        <f t="shared" si="89"/>
        <v>Nexo Red de agua potable - Excavación de zanjas para inst. cañeías, sin depresión de napa</v>
      </c>
      <c r="C362" s="684"/>
      <c r="D362" s="223" t="str">
        <f t="shared" si="90"/>
        <v>m3</v>
      </c>
      <c r="E362" s="316">
        <f>IFERROR(VLOOKUP(A362,Tabla_Datos,HLOOKUP($G$328,'Datos-Generales'!$23:$24,2,0),FALSE),0)</f>
        <v>2040</v>
      </c>
      <c r="F362" s="224">
        <f t="shared" si="91"/>
        <v>0</v>
      </c>
      <c r="G362" s="188">
        <f t="shared" si="92"/>
        <v>0</v>
      </c>
      <c r="H362" s="188">
        <f t="shared" si="93"/>
        <v>0</v>
      </c>
      <c r="I362" s="225">
        <f t="shared" si="88"/>
        <v>0</v>
      </c>
      <c r="J362" s="525"/>
    </row>
    <row r="363" spans="1:10" ht="20.100000000000001" customHeight="1">
      <c r="A363" s="207">
        <f>INFRA!A47</f>
        <v>77</v>
      </c>
      <c r="B363" s="683" t="str">
        <f t="shared" si="89"/>
        <v>Nexo Red de agua potable - Paquete estructural</v>
      </c>
      <c r="C363" s="684"/>
      <c r="D363" s="223" t="str">
        <f t="shared" si="90"/>
        <v>m3</v>
      </c>
      <c r="E363" s="316">
        <f>IFERROR(VLOOKUP(A363,Tabla_Datos,HLOOKUP($G$328,'Datos-Generales'!$23:$24,2,0),FALSE),0)</f>
        <v>637.5</v>
      </c>
      <c r="F363" s="224">
        <f t="shared" si="91"/>
        <v>0</v>
      </c>
      <c r="G363" s="188">
        <f t="shared" si="92"/>
        <v>0</v>
      </c>
      <c r="H363" s="188">
        <f t="shared" si="93"/>
        <v>0</v>
      </c>
      <c r="I363" s="225">
        <f t="shared" si="88"/>
        <v>0</v>
      </c>
      <c r="J363" s="525"/>
    </row>
    <row r="364" spans="1:10" ht="20.100000000000001" customHeight="1">
      <c r="A364" s="207">
        <f>INFRA!A48</f>
        <v>78</v>
      </c>
      <c r="B364" s="683" t="str">
        <f t="shared" si="89"/>
        <v xml:space="preserve">Nexo Red de agua potable - Relleno superior </v>
      </c>
      <c r="C364" s="684"/>
      <c r="D364" s="223" t="str">
        <f t="shared" si="90"/>
        <v>m3</v>
      </c>
      <c r="E364" s="316">
        <f>IFERROR(VLOOKUP(A364,Tabla_Datos,HLOOKUP($G$328,'Datos-Generales'!$23:$24,2,0),FALSE),0)</f>
        <v>1083.75</v>
      </c>
      <c r="F364" s="224">
        <f t="shared" si="91"/>
        <v>0</v>
      </c>
      <c r="G364" s="188">
        <f t="shared" si="92"/>
        <v>0</v>
      </c>
      <c r="H364" s="188">
        <f t="shared" si="93"/>
        <v>0</v>
      </c>
      <c r="I364" s="225">
        <f t="shared" si="88"/>
        <v>0</v>
      </c>
      <c r="J364" s="525"/>
    </row>
    <row r="365" spans="1:10" ht="20.100000000000001" customHeight="1">
      <c r="A365" s="207">
        <f>INFRA!A49</f>
        <v>79</v>
      </c>
      <c r="B365" s="683" t="str">
        <f t="shared" si="89"/>
        <v>Nexo Red de agua potable - Base y Sub-Base</v>
      </c>
      <c r="C365" s="684"/>
      <c r="D365" s="223" t="str">
        <f t="shared" si="90"/>
        <v>m3</v>
      </c>
      <c r="E365" s="316">
        <f>IFERROR(VLOOKUP(A365,Tabla_Datos,HLOOKUP($G$328,'Datos-Generales'!$23:$24,2,0),FALSE),0)</f>
        <v>318.75</v>
      </c>
      <c r="F365" s="224">
        <f t="shared" si="91"/>
        <v>0</v>
      </c>
      <c r="G365" s="188">
        <f t="shared" si="92"/>
        <v>0</v>
      </c>
      <c r="H365" s="188">
        <f t="shared" si="93"/>
        <v>0</v>
      </c>
      <c r="I365" s="225">
        <f t="shared" si="88"/>
        <v>0</v>
      </c>
      <c r="J365" s="525"/>
    </row>
    <row r="366" spans="1:10" ht="20.100000000000001" customHeight="1">
      <c r="A366" s="207">
        <f>INFRA!A50</f>
        <v>80</v>
      </c>
      <c r="B366" s="683" t="str">
        <f t="shared" si="89"/>
        <v>Documentación final de obra (3% Monto Total de la Obra)</v>
      </c>
      <c r="C366" s="684"/>
      <c r="D366" s="223" t="str">
        <f t="shared" si="90"/>
        <v>gl</v>
      </c>
      <c r="E366" s="316">
        <f>IFERROR(VLOOKUP(A366,Tabla_Datos,HLOOKUP($G$328,'Datos-Generales'!$23:$24,2,0),FALSE),0)</f>
        <v>1</v>
      </c>
      <c r="F366" s="224">
        <f t="shared" si="91"/>
        <v>0</v>
      </c>
      <c r="G366" s="188">
        <f t="shared" si="92"/>
        <v>0</v>
      </c>
      <c r="H366" s="188">
        <f t="shared" si="93"/>
        <v>0</v>
      </c>
      <c r="I366" s="225">
        <f t="shared" si="88"/>
        <v>0</v>
      </c>
      <c r="J366" s="525"/>
    </row>
    <row r="367" spans="1:10" ht="20.100000000000001" customHeight="1">
      <c r="A367" s="226"/>
      <c r="B367" s="227"/>
      <c r="C367" s="228"/>
      <c r="D367" s="229"/>
      <c r="E367" s="230"/>
      <c r="F367" s="231"/>
      <c r="G367" s="231"/>
      <c r="I367" s="232"/>
      <c r="J367" s="525"/>
    </row>
    <row r="368" spans="1:10" ht="20.100000000000001" customHeight="1">
      <c r="A368" s="575" t="s">
        <v>3</v>
      </c>
      <c r="B368" s="577" t="str">
        <f>"TOTAL COSTO "&amp;G328</f>
        <v>TOTAL COSTO INFRA</v>
      </c>
      <c r="C368" s="656"/>
      <c r="D368" s="656"/>
      <c r="E368" s="656"/>
      <c r="F368" s="576">
        <f>SUMPRODUCT(E330:E366,F330:F366)</f>
        <v>0</v>
      </c>
      <c r="G368" s="656" t="s">
        <v>1413</v>
      </c>
      <c r="H368" s="507">
        <f>SUM(H330:H366)</f>
        <v>0</v>
      </c>
      <c r="I368" s="233">
        <f>SUBTOTAL(9,I330:I366)</f>
        <v>0</v>
      </c>
      <c r="J368" s="528"/>
    </row>
    <row r="369" spans="1:13" ht="20.100000000000001" customHeight="1" thickBot="1">
      <c r="G369" s="234"/>
    </row>
    <row r="370" spans="1:13" ht="20.100000000000001" customHeight="1" thickTop="1">
      <c r="A370" s="235" t="s">
        <v>1117</v>
      </c>
      <c r="B370" s="236" t="s">
        <v>1158</v>
      </c>
      <c r="C370" s="237"/>
      <c r="D370" s="238"/>
      <c r="E370" s="239"/>
      <c r="F370" s="240"/>
      <c r="G370" s="549">
        <f>+F368</f>
        <v>0</v>
      </c>
      <c r="H370" s="239"/>
      <c r="I370" s="569"/>
      <c r="J370" s="241"/>
    </row>
    <row r="371" spans="1:13" ht="20.100000000000001" customHeight="1">
      <c r="A371" s="242" t="s">
        <v>1118</v>
      </c>
      <c r="B371" s="243" t="str">
        <f>CONCATENATE("GASTOS GENERALES  ",ROUND(E371*100,3)," % de ( 1 )")</f>
        <v>GASTOS GENERALES  15 % de ( 1 )</v>
      </c>
      <c r="C371" s="243"/>
      <c r="D371" s="244"/>
      <c r="E371" s="245">
        <f>GG_Porcentaje</f>
        <v>0.15</v>
      </c>
      <c r="F371" s="112"/>
      <c r="G371" s="546">
        <f>(+G370*E371)</f>
        <v>0</v>
      </c>
      <c r="H371" s="210"/>
      <c r="I371" s="570"/>
      <c r="J371" s="244"/>
    </row>
    <row r="372" spans="1:13" ht="20.100000000000001" customHeight="1">
      <c r="A372" s="242" t="s">
        <v>1119</v>
      </c>
      <c r="B372" s="243" t="str">
        <f>CONCATENATE("BENEFICIOS  ",ROUND(E372*100,2)," % de ( 1 + 2 )")</f>
        <v>BENEFICIOS  10 % de ( 1 + 2 )</v>
      </c>
      <c r="C372" s="243"/>
      <c r="D372" s="244"/>
      <c r="E372" s="245">
        <f>Beneficio</f>
        <v>0.1</v>
      </c>
      <c r="F372" s="112"/>
      <c r="G372" s="546">
        <f>(+G370+G371)*E372</f>
        <v>0</v>
      </c>
      <c r="H372" s="210"/>
      <c r="I372" s="570"/>
      <c r="J372" s="244"/>
    </row>
    <row r="373" spans="1:13" ht="20.100000000000001" customHeight="1">
      <c r="A373" s="242" t="s">
        <v>1120</v>
      </c>
      <c r="B373" s="246" t="s">
        <v>12</v>
      </c>
      <c r="C373" s="247"/>
      <c r="D373" s="244"/>
      <c r="E373" s="210"/>
      <c r="F373" s="112"/>
      <c r="G373" s="571">
        <f>+G370+G371+G372</f>
        <v>0</v>
      </c>
      <c r="H373" s="210"/>
      <c r="I373" s="570"/>
      <c r="J373" s="244"/>
    </row>
    <row r="374" spans="1:13" ht="20.100000000000001" customHeight="1">
      <c r="A374" s="242" t="s">
        <v>1121</v>
      </c>
      <c r="B374" s="243" t="str">
        <f>CONCATENATE("INGRESOS BRUTOS Y LOTE HOGAR  ",ROUND(E374*100,2)," % de ( 4 )")</f>
        <v>INGRESOS BRUTOS Y LOTE HOGAR  2,4 % de ( 4 )</v>
      </c>
      <c r="C374" s="243"/>
      <c r="D374" s="244"/>
      <c r="E374" s="245">
        <f>Ingresos_Brutos</f>
        <v>2.4E-2</v>
      </c>
      <c r="F374" s="112"/>
      <c r="G374" s="546">
        <f>+G373*E374</f>
        <v>0</v>
      </c>
      <c r="H374" s="210"/>
      <c r="I374" s="570"/>
      <c r="J374" s="244"/>
    </row>
    <row r="375" spans="1:13" ht="20.100000000000001" customHeight="1" thickBot="1">
      <c r="A375" s="248" t="s">
        <v>1122</v>
      </c>
      <c r="B375" s="249" t="str">
        <f>CONCATENATE("IMPUESTO AL VALOR AGREGADO ",E375*100," % de ( 4 )")</f>
        <v>IMPUESTO AL VALOR AGREGADO 21 % de ( 4 )</v>
      </c>
      <c r="C375" s="249"/>
      <c r="D375" s="250"/>
      <c r="E375" s="251">
        <f>IVA_INFRA</f>
        <v>0.21</v>
      </c>
      <c r="F375" s="252"/>
      <c r="G375" s="553">
        <f>+G373*E375</f>
        <v>0</v>
      </c>
      <c r="H375" s="253"/>
      <c r="I375" s="572"/>
      <c r="J375" s="508"/>
    </row>
    <row r="376" spans="1:13" ht="20.100000000000001" customHeight="1" thickTop="1" thickBot="1">
      <c r="A376" s="254"/>
      <c r="B376" s="243"/>
      <c r="C376" s="243"/>
      <c r="D376" s="244"/>
      <c r="E376" s="245"/>
      <c r="F376" s="112"/>
      <c r="H376" s="255"/>
      <c r="I376" s="244"/>
      <c r="J376" s="244"/>
    </row>
    <row r="377" spans="1:13" ht="20.100000000000001" customHeight="1" thickTop="1" thickBot="1">
      <c r="A377" s="685" t="s">
        <v>1512</v>
      </c>
      <c r="B377" s="686"/>
      <c r="C377" s="686"/>
      <c r="D377" s="686"/>
      <c r="E377" s="686"/>
      <c r="F377" s="686"/>
      <c r="G377" s="686"/>
      <c r="H377" s="574">
        <f>Precio_Infra</f>
        <v>0</v>
      </c>
      <c r="I377" s="573"/>
      <c r="J377" s="244"/>
    </row>
    <row r="378" spans="1:13" ht="20.100000000000001" customHeight="1" thickTop="1" thickBot="1">
      <c r="A378" s="256"/>
      <c r="B378" s="256"/>
      <c r="C378" s="256"/>
      <c r="D378" s="256"/>
      <c r="E378" s="256"/>
      <c r="F378" s="256"/>
      <c r="G378" s="256"/>
      <c r="H378" s="505"/>
      <c r="I378" s="244"/>
      <c r="J378" s="244"/>
      <c r="M378" s="533"/>
    </row>
    <row r="379" spans="1:13" s="533" customFormat="1" ht="20.100000000000001" customHeight="1" thickBot="1">
      <c r="A379" s="687" t="s">
        <v>1411</v>
      </c>
      <c r="B379" s="688"/>
      <c r="C379" s="688"/>
      <c r="D379" s="688"/>
      <c r="E379" s="688"/>
      <c r="F379" s="688"/>
      <c r="G379" s="689"/>
      <c r="H379" s="618">
        <f>+H75+H135+H229+H324+H377</f>
        <v>0</v>
      </c>
      <c r="I379" s="619" t="e">
        <f>+I368+I125+I65+I219+I314</f>
        <v>#DIV/0!</v>
      </c>
      <c r="J379" s="529"/>
      <c r="M379" s="218"/>
    </row>
    <row r="380" spans="1:13" ht="20.100000000000001" customHeight="1">
      <c r="I380" s="257"/>
      <c r="J380" s="257"/>
    </row>
    <row r="381" spans="1:13" ht="33" customHeight="1">
      <c r="A381" s="690" t="str">
        <f>n!A3</f>
        <v>El presente presupuesto asciende a la suma de Pesos: CERO CON 00/100.-</v>
      </c>
      <c r="B381" s="690"/>
      <c r="C381" s="690"/>
      <c r="D381" s="690"/>
      <c r="E381" s="690"/>
      <c r="F381" s="690"/>
      <c r="G381" s="690"/>
      <c r="H381" s="690"/>
      <c r="I381" s="690"/>
      <c r="J381" s="521"/>
    </row>
    <row r="382" spans="1:13" ht="15.75">
      <c r="A382" s="620" t="s">
        <v>1307</v>
      </c>
      <c r="B382" s="521"/>
      <c r="C382" s="521"/>
      <c r="D382" s="521"/>
      <c r="E382" s="521"/>
      <c r="F382" s="521"/>
      <c r="G382" s="521"/>
      <c r="H382" s="510"/>
      <c r="I382" s="521"/>
      <c r="J382" s="521"/>
      <c r="M382" s="515"/>
    </row>
    <row r="383" spans="1:13" ht="15.75">
      <c r="A383" s="533" t="s">
        <v>1308</v>
      </c>
      <c r="B383" s="521"/>
      <c r="C383" s="521"/>
      <c r="D383" s="521"/>
      <c r="E383" s="521"/>
      <c r="F383" s="521"/>
      <c r="G383" s="521"/>
      <c r="H383" s="509"/>
      <c r="I383" s="521"/>
      <c r="J383" s="521"/>
    </row>
    <row r="384" spans="1:13" ht="15.75">
      <c r="A384" s="533" t="s">
        <v>1309</v>
      </c>
      <c r="B384" s="521"/>
      <c r="C384" s="521"/>
      <c r="D384" s="521"/>
      <c r="E384" s="521"/>
      <c r="F384" s="521"/>
      <c r="G384" s="521"/>
      <c r="H384" s="521"/>
      <c r="I384" s="521"/>
      <c r="J384" s="521"/>
    </row>
    <row r="385" spans="1:1">
      <c r="A385" s="113" t="s">
        <v>1131</v>
      </c>
    </row>
    <row r="548" spans="2:2">
      <c r="B548" s="218">
        <v>4</v>
      </c>
    </row>
    <row r="598" spans="2:2">
      <c r="B598" s="218">
        <v>4</v>
      </c>
    </row>
    <row r="648" spans="2:2">
      <c r="B648" s="218">
        <v>4</v>
      </c>
    </row>
    <row r="698" spans="2:2">
      <c r="B698" s="218">
        <v>4</v>
      </c>
    </row>
    <row r="748" spans="2:2">
      <c r="B748" s="218">
        <v>5</v>
      </c>
    </row>
    <row r="798" spans="2:2">
      <c r="B798" s="218">
        <v>5</v>
      </c>
    </row>
    <row r="848" spans="2:2">
      <c r="B848" s="218">
        <v>5</v>
      </c>
    </row>
    <row r="898" spans="2:2">
      <c r="B898" s="218">
        <v>5</v>
      </c>
    </row>
    <row r="948" spans="2:2">
      <c r="B948" s="218">
        <v>5</v>
      </c>
    </row>
    <row r="998" spans="2:2">
      <c r="B998" s="218">
        <v>5</v>
      </c>
    </row>
    <row r="1048" spans="2:2">
      <c r="B1048" s="218">
        <v>5</v>
      </c>
    </row>
    <row r="1098" spans="2:2">
      <c r="B1098" s="218">
        <v>5</v>
      </c>
    </row>
    <row r="1148" spans="2:2">
      <c r="B1148" s="218">
        <v>5</v>
      </c>
    </row>
    <row r="1198" spans="2:2">
      <c r="B1198" s="218">
        <v>5</v>
      </c>
    </row>
    <row r="1248" spans="2:2">
      <c r="B1248" s="218">
        <v>5</v>
      </c>
    </row>
    <row r="1298" spans="2:2">
      <c r="B1298" s="218">
        <v>5</v>
      </c>
    </row>
    <row r="1299" spans="2:2">
      <c r="B1299" s="218" t="e">
        <f>CyP!#REF!</f>
        <v>#REF!</v>
      </c>
    </row>
    <row r="1348" spans="2:2">
      <c r="B1348" s="218">
        <v>5</v>
      </c>
    </row>
    <row r="1349" spans="2:2">
      <c r="B1349" s="218" t="e">
        <f>CyP!#REF!</f>
        <v>#REF!</v>
      </c>
    </row>
    <row r="1398" spans="2:2">
      <c r="B1398" s="218">
        <v>5</v>
      </c>
    </row>
    <row r="1399" spans="2:2">
      <c r="B1399" s="218" t="e">
        <f>CyP!#REF!</f>
        <v>#REF!</v>
      </c>
    </row>
    <row r="1448" spans="2:2">
      <c r="B1448" s="218">
        <v>5</v>
      </c>
    </row>
    <row r="1449" spans="2:2">
      <c r="B1449" s="218" t="e">
        <f>CyP!#REF!</f>
        <v>#REF!</v>
      </c>
    </row>
    <row r="1499" spans="2:2">
      <c r="B1499" s="218" t="e">
        <f>CyP!#REF!</f>
        <v>#REF!</v>
      </c>
    </row>
    <row r="1548" spans="2:2">
      <c r="B1548" s="218">
        <v>7</v>
      </c>
    </row>
    <row r="1549" spans="2:2">
      <c r="B1549" s="218" t="e">
        <f>CyP!#REF!</f>
        <v>#REF!</v>
      </c>
    </row>
    <row r="1599" spans="2:2">
      <c r="B1599" s="218" t="e">
        <f>CyP!#REF!</f>
        <v>#REF!</v>
      </c>
    </row>
    <row r="1648" spans="2:2">
      <c r="B1648" s="218">
        <v>8</v>
      </c>
    </row>
    <row r="1649" spans="2:2">
      <c r="B1649" s="218" t="e">
        <f>CyP!#REF!</f>
        <v>#REF!</v>
      </c>
    </row>
    <row r="1698" spans="2:2">
      <c r="B1698" s="218">
        <v>8</v>
      </c>
    </row>
    <row r="1699" spans="2:2">
      <c r="B1699" s="218" t="e">
        <f>CyP!#REF!</f>
        <v>#REF!</v>
      </c>
    </row>
    <row r="1748" spans="2:2">
      <c r="B1748" s="218">
        <v>8</v>
      </c>
    </row>
    <row r="1749" spans="2:2">
      <c r="B1749" s="218" t="e">
        <f>CyP!#REF!</f>
        <v>#REF!</v>
      </c>
    </row>
    <row r="1798" spans="2:2">
      <c r="B1798" s="218">
        <v>8</v>
      </c>
    </row>
    <row r="1799" spans="2:2">
      <c r="B1799" s="218" t="e">
        <f>CyP!#REF!</f>
        <v>#REF!</v>
      </c>
    </row>
    <row r="1848" spans="2:2">
      <c r="B1848" s="218">
        <v>8</v>
      </c>
    </row>
    <row r="1849" spans="2:2">
      <c r="B1849" s="218" t="e">
        <f>CyP!#REF!</f>
        <v>#REF!</v>
      </c>
    </row>
    <row r="1899" spans="2:2">
      <c r="B1899" s="218" t="e">
        <f>CyP!#REF!</f>
        <v>#REF!</v>
      </c>
    </row>
    <row r="1949" spans="2:2">
      <c r="B1949" s="218" t="e">
        <f>CyP!#REF!</f>
        <v>#REF!</v>
      </c>
    </row>
    <row r="1999" spans="2:2">
      <c r="B1999" s="218" t="e">
        <f>CyP!#REF!</f>
        <v>#REF!</v>
      </c>
    </row>
    <row r="2048" spans="2:2">
      <c r="B2048" s="218">
        <v>12</v>
      </c>
    </row>
    <row r="2049" spans="2:2">
      <c r="B2049" s="218" t="e">
        <f>CyP!#REF!</f>
        <v>#REF!</v>
      </c>
    </row>
    <row r="2098" spans="2:2">
      <c r="B2098" s="218">
        <v>12</v>
      </c>
    </row>
    <row r="2099" spans="2:2">
      <c r="B2099" s="218" t="e">
        <f>CyP!#REF!</f>
        <v>#REF!</v>
      </c>
    </row>
    <row r="2148" spans="2:2">
      <c r="B2148" s="218">
        <v>12</v>
      </c>
    </row>
    <row r="2149" spans="2:2">
      <c r="B2149" s="218" t="e">
        <f>CyP!#REF!</f>
        <v>#REF!</v>
      </c>
    </row>
    <row r="2198" spans="2:2">
      <c r="B2198" s="218">
        <v>12</v>
      </c>
    </row>
    <row r="2199" spans="2:2">
      <c r="B2199" s="218" t="e">
        <f>CyP!#REF!</f>
        <v>#REF!</v>
      </c>
    </row>
    <row r="2248" spans="2:2">
      <c r="B2248" s="218">
        <v>12</v>
      </c>
    </row>
    <row r="2249" spans="2:2">
      <c r="B2249" s="218" t="e">
        <f>CyP!#REF!</f>
        <v>#REF!</v>
      </c>
    </row>
    <row r="2298" spans="2:2">
      <c r="B2298" s="218">
        <v>13</v>
      </c>
    </row>
    <row r="2299" spans="2:2">
      <c r="B2299" s="218" t="e">
        <f>CyP!#REF!</f>
        <v>#REF!</v>
      </c>
    </row>
    <row r="2348" spans="2:2">
      <c r="B2348" s="218">
        <v>13</v>
      </c>
    </row>
    <row r="2349" spans="2:2">
      <c r="B2349" s="218" t="e">
        <f>CyP!#REF!</f>
        <v>#REF!</v>
      </c>
    </row>
  </sheetData>
  <mergeCells count="299">
    <mergeCell ref="B49:C49"/>
    <mergeCell ref="B45:C45"/>
    <mergeCell ref="B52:C52"/>
    <mergeCell ref="B39:C39"/>
    <mergeCell ref="B46:C46"/>
    <mergeCell ref="B160:C160"/>
    <mergeCell ref="B83:C83"/>
    <mergeCell ref="B123:C123"/>
    <mergeCell ref="B86:C86"/>
    <mergeCell ref="B44:C44"/>
    <mergeCell ref="B42:C42"/>
    <mergeCell ref="B43:C43"/>
    <mergeCell ref="B60:C60"/>
    <mergeCell ref="B62:C62"/>
    <mergeCell ref="B81:C81"/>
    <mergeCell ref="B63:C63"/>
    <mergeCell ref="B101:C101"/>
    <mergeCell ref="B141:C141"/>
    <mergeCell ref="B142:C142"/>
    <mergeCell ref="B180:C180"/>
    <mergeCell ref="B162:C162"/>
    <mergeCell ref="B156:C156"/>
    <mergeCell ref="B26:C26"/>
    <mergeCell ref="B27:C27"/>
    <mergeCell ref="B32:C32"/>
    <mergeCell ref="B33:C33"/>
    <mergeCell ref="B34:C34"/>
    <mergeCell ref="B31:C31"/>
    <mergeCell ref="B38:C38"/>
    <mergeCell ref="B47:C47"/>
    <mergeCell ref="B56:C56"/>
    <mergeCell ref="B28:C28"/>
    <mergeCell ref="B29:C29"/>
    <mergeCell ref="B30:C30"/>
    <mergeCell ref="B50:C50"/>
    <mergeCell ref="B51:C51"/>
    <mergeCell ref="B36:C36"/>
    <mergeCell ref="B37:C37"/>
    <mergeCell ref="B48:C48"/>
    <mergeCell ref="B35:C35"/>
    <mergeCell ref="B53:C53"/>
    <mergeCell ref="B54:C54"/>
    <mergeCell ref="B55:C55"/>
    <mergeCell ref="B181:C181"/>
    <mergeCell ref="B93:C93"/>
    <mergeCell ref="B94:C94"/>
    <mergeCell ref="B85:C85"/>
    <mergeCell ref="B82:C82"/>
    <mergeCell ref="B87:C87"/>
    <mergeCell ref="B88:C88"/>
    <mergeCell ref="B89:C89"/>
    <mergeCell ref="B90:C90"/>
    <mergeCell ref="B91:C91"/>
    <mergeCell ref="B105:C105"/>
    <mergeCell ref="B108:C108"/>
    <mergeCell ref="B116:C116"/>
    <mergeCell ref="B110:C110"/>
    <mergeCell ref="B111:C111"/>
    <mergeCell ref="B109:C109"/>
    <mergeCell ref="B161:C161"/>
    <mergeCell ref="B115:C115"/>
    <mergeCell ref="B98:C98"/>
    <mergeCell ref="B99:C99"/>
    <mergeCell ref="B119:C119"/>
    <mergeCell ref="B117:C117"/>
    <mergeCell ref="B118:C118"/>
    <mergeCell ref="B112:C112"/>
    <mergeCell ref="I15:I16"/>
    <mergeCell ref="H15:H16"/>
    <mergeCell ref="B20:C20"/>
    <mergeCell ref="B21:C21"/>
    <mergeCell ref="B23:C23"/>
    <mergeCell ref="A19:I19"/>
    <mergeCell ref="B22:C22"/>
    <mergeCell ref="A15:A16"/>
    <mergeCell ref="B15:C16"/>
    <mergeCell ref="G15:G16"/>
    <mergeCell ref="F15:F16"/>
    <mergeCell ref="D15:D16"/>
    <mergeCell ref="E15:E16"/>
    <mergeCell ref="B24:C24"/>
    <mergeCell ref="B25:C25"/>
    <mergeCell ref="B41:C41"/>
    <mergeCell ref="B59:C59"/>
    <mergeCell ref="B57:C57"/>
    <mergeCell ref="B58:C58"/>
    <mergeCell ref="B40:C40"/>
    <mergeCell ref="B183:C183"/>
    <mergeCell ref="B191:C191"/>
    <mergeCell ref="B153:C153"/>
    <mergeCell ref="B106:C106"/>
    <mergeCell ref="B107:C107"/>
    <mergeCell ref="B61:C61"/>
    <mergeCell ref="B102:C102"/>
    <mergeCell ref="A79:I79"/>
    <mergeCell ref="B189:C189"/>
    <mergeCell ref="B190:C190"/>
    <mergeCell ref="B182:C182"/>
    <mergeCell ref="B96:C96"/>
    <mergeCell ref="B80:C80"/>
    <mergeCell ref="B188:C188"/>
    <mergeCell ref="B184:C184"/>
    <mergeCell ref="B185:C185"/>
    <mergeCell ref="B186:C186"/>
    <mergeCell ref="B187:C187"/>
    <mergeCell ref="B158:C158"/>
    <mergeCell ref="B84:C84"/>
    <mergeCell ref="B146:C146"/>
    <mergeCell ref="B147:C147"/>
    <mergeCell ref="B148:C148"/>
    <mergeCell ref="B149:C149"/>
    <mergeCell ref="B157:C157"/>
    <mergeCell ref="B159:C159"/>
    <mergeCell ref="B122:C122"/>
    <mergeCell ref="B92:C92"/>
    <mergeCell ref="B97:C97"/>
    <mergeCell ref="B163:C163"/>
    <mergeCell ref="B140:C140"/>
    <mergeCell ref="B154:C154"/>
    <mergeCell ref="B155:C155"/>
    <mergeCell ref="B150:C150"/>
    <mergeCell ref="B151:C151"/>
    <mergeCell ref="B152:C152"/>
    <mergeCell ref="B145:C145"/>
    <mergeCell ref="A139:I139"/>
    <mergeCell ref="B114:C114"/>
    <mergeCell ref="B120:C120"/>
    <mergeCell ref="B113:C113"/>
    <mergeCell ref="B196:C196"/>
    <mergeCell ref="B95:C95"/>
    <mergeCell ref="B170:C170"/>
    <mergeCell ref="B171:C171"/>
    <mergeCell ref="B172:C172"/>
    <mergeCell ref="B100:C100"/>
    <mergeCell ref="B166:C166"/>
    <mergeCell ref="B167:C167"/>
    <mergeCell ref="B168:C168"/>
    <mergeCell ref="B164:C164"/>
    <mergeCell ref="B165:C165"/>
    <mergeCell ref="B169:C169"/>
    <mergeCell ref="B103:C103"/>
    <mergeCell ref="B104:C104"/>
    <mergeCell ref="B121:C121"/>
    <mergeCell ref="B173:C173"/>
    <mergeCell ref="B174:C174"/>
    <mergeCell ref="B175:C175"/>
    <mergeCell ref="B176:C176"/>
    <mergeCell ref="B177:C177"/>
    <mergeCell ref="B178:C178"/>
    <mergeCell ref="B179:C179"/>
    <mergeCell ref="B143:C143"/>
    <mergeCell ref="B144:C144"/>
    <mergeCell ref="B330:C330"/>
    <mergeCell ref="B192:C192"/>
    <mergeCell ref="B205:C205"/>
    <mergeCell ref="B206:C206"/>
    <mergeCell ref="B207:C207"/>
    <mergeCell ref="B208:C208"/>
    <mergeCell ref="B209:C209"/>
    <mergeCell ref="B215:C215"/>
    <mergeCell ref="B210:C210"/>
    <mergeCell ref="B211:C211"/>
    <mergeCell ref="B212:C212"/>
    <mergeCell ref="B213:C213"/>
    <mergeCell ref="B214:C214"/>
    <mergeCell ref="B197:C197"/>
    <mergeCell ref="B198:C198"/>
    <mergeCell ref="B199:C199"/>
    <mergeCell ref="B200:C200"/>
    <mergeCell ref="B201:C201"/>
    <mergeCell ref="B202:C202"/>
    <mergeCell ref="B203:C203"/>
    <mergeCell ref="B204:C204"/>
    <mergeCell ref="B286:C286"/>
    <mergeCell ref="B287:C287"/>
    <mergeCell ref="B288:C288"/>
    <mergeCell ref="B193:C193"/>
    <mergeCell ref="B194:C194"/>
    <mergeCell ref="B195:C195"/>
    <mergeCell ref="B275:C275"/>
    <mergeCell ref="B277:C277"/>
    <mergeCell ref="B278:C278"/>
    <mergeCell ref="B249:C249"/>
    <mergeCell ref="B250:C250"/>
    <mergeCell ref="B261:C261"/>
    <mergeCell ref="B256:C256"/>
    <mergeCell ref="B257:C257"/>
    <mergeCell ref="B258:C258"/>
    <mergeCell ref="B259:C259"/>
    <mergeCell ref="B242:C242"/>
    <mergeCell ref="B243:C243"/>
    <mergeCell ref="B244:C244"/>
    <mergeCell ref="B245:C245"/>
    <mergeCell ref="B246:C246"/>
    <mergeCell ref="B247:C247"/>
    <mergeCell ref="B248:C248"/>
    <mergeCell ref="A233:I233"/>
    <mergeCell ref="B271:C271"/>
    <mergeCell ref="B272:C272"/>
    <mergeCell ref="B273:C273"/>
    <mergeCell ref="B289:C289"/>
    <mergeCell ref="B290:C290"/>
    <mergeCell ref="B291:C291"/>
    <mergeCell ref="B216:C216"/>
    <mergeCell ref="B217:C217"/>
    <mergeCell ref="B234:C234"/>
    <mergeCell ref="B265:C265"/>
    <mergeCell ref="B266:C266"/>
    <mergeCell ref="B267:C267"/>
    <mergeCell ref="B268:C268"/>
    <mergeCell ref="B269:C269"/>
    <mergeCell ref="B270:C270"/>
    <mergeCell ref="B239:C239"/>
    <mergeCell ref="B240:C240"/>
    <mergeCell ref="B241:C241"/>
    <mergeCell ref="B263:C263"/>
    <mergeCell ref="B264:C264"/>
    <mergeCell ref="B262:C262"/>
    <mergeCell ref="B260:C260"/>
    <mergeCell ref="B251:C251"/>
    <mergeCell ref="B252:C252"/>
    <mergeCell ref="B253:C253"/>
    <mergeCell ref="B254:C254"/>
    <mergeCell ref="B255:C255"/>
    <mergeCell ref="B274:C274"/>
    <mergeCell ref="B285:C285"/>
    <mergeCell ref="B281:C281"/>
    <mergeCell ref="B235:C235"/>
    <mergeCell ref="B236:C236"/>
    <mergeCell ref="B237:C237"/>
    <mergeCell ref="B238:C238"/>
    <mergeCell ref="B279:C279"/>
    <mergeCell ref="B280:C280"/>
    <mergeCell ref="B282:C282"/>
    <mergeCell ref="B283:C283"/>
    <mergeCell ref="B276:C276"/>
    <mergeCell ref="B284:C284"/>
    <mergeCell ref="B292:C292"/>
    <mergeCell ref="B293:C293"/>
    <mergeCell ref="B294:C294"/>
    <mergeCell ref="B342:C342"/>
    <mergeCell ref="B343:C343"/>
    <mergeCell ref="B344:C344"/>
    <mergeCell ref="B331:C331"/>
    <mergeCell ref="B332:C332"/>
    <mergeCell ref="B333:C333"/>
    <mergeCell ref="B334:C334"/>
    <mergeCell ref="B335:C335"/>
    <mergeCell ref="B299:C299"/>
    <mergeCell ref="B300:C300"/>
    <mergeCell ref="B295:C295"/>
    <mergeCell ref="B296:C296"/>
    <mergeCell ref="A326:I326"/>
    <mergeCell ref="B329:C329"/>
    <mergeCell ref="B304:C304"/>
    <mergeCell ref="B305:C305"/>
    <mergeCell ref="B306:C306"/>
    <mergeCell ref="B307:C307"/>
    <mergeCell ref="B308:C308"/>
    <mergeCell ref="B309:C309"/>
    <mergeCell ref="B310:C310"/>
    <mergeCell ref="B363:C363"/>
    <mergeCell ref="A377:G377"/>
    <mergeCell ref="A379:G379"/>
    <mergeCell ref="A381:I381"/>
    <mergeCell ref="B297:C297"/>
    <mergeCell ref="B298:C298"/>
    <mergeCell ref="B301:C301"/>
    <mergeCell ref="B302:C302"/>
    <mergeCell ref="B303:C303"/>
    <mergeCell ref="B346:C346"/>
    <mergeCell ref="B347:C347"/>
    <mergeCell ref="B348:C348"/>
    <mergeCell ref="B311:C311"/>
    <mergeCell ref="B312:C312"/>
    <mergeCell ref="B364:C364"/>
    <mergeCell ref="B365:C365"/>
    <mergeCell ref="B366:C366"/>
    <mergeCell ref="B351:C351"/>
    <mergeCell ref="B352:C352"/>
    <mergeCell ref="B353:C353"/>
    <mergeCell ref="B354:C354"/>
    <mergeCell ref="B336:C336"/>
    <mergeCell ref="B337:C337"/>
    <mergeCell ref="B338:C338"/>
    <mergeCell ref="B361:C361"/>
    <mergeCell ref="B362:C362"/>
    <mergeCell ref="B339:C339"/>
    <mergeCell ref="B340:C340"/>
    <mergeCell ref="B341:C341"/>
    <mergeCell ref="B360:C360"/>
    <mergeCell ref="B349:C349"/>
    <mergeCell ref="B350:C350"/>
    <mergeCell ref="B345:C345"/>
    <mergeCell ref="B355:C355"/>
    <mergeCell ref="B356:C356"/>
    <mergeCell ref="B357:C357"/>
    <mergeCell ref="B358:C358"/>
    <mergeCell ref="B359:C359"/>
  </mergeCells>
  <conditionalFormatting sqref="I371:J380 B370:C370 A370:A378 B371:D376 B378 I324:J324 A317:D322 I317:J322 B316:C316 A316:A323 B323:D324 I229:J229 A222:D227 I222:J227 B221:C221 A221:A228 B228:D229 I135:J135 A128:D133 I128:J133 B127:C127 A127:A134 B134:D135 A67:A74 B74:D75 I75:J75 A68:D73 I68:J73 B67:C67">
    <cfRule type="expression" dxfId="16" priority="505" stopIfTrue="1">
      <formula>#REF!=1</formula>
    </cfRule>
  </conditionalFormatting>
  <conditionalFormatting sqref="A231:A314 A137:A219 A77:A125 A17:A65 A326:A368">
    <cfRule type="expression" dxfId="15" priority="506" stopIfTrue="1">
      <formula>#REF!&gt;0</formula>
    </cfRule>
    <cfRule type="expression" dxfId="14" priority="507" stopIfTrue="1">
      <formula>#REF!&gt;0</formula>
    </cfRule>
    <cfRule type="expression" dxfId="13" priority="508" stopIfTrue="1">
      <formula>#REF!&gt;0</formula>
    </cfRule>
  </conditionalFormatting>
  <conditionalFormatting sqref="B367:C367 B313:C313 E329:E366 B218:C218 E234:E312 B124:C124 E140:E217 B64:C64">
    <cfRule type="expression" dxfId="12" priority="509" stopIfTrue="1">
      <formula>#REF!&gt;0</formula>
    </cfRule>
    <cfRule type="expression" dxfId="11" priority="510" stopIfTrue="1">
      <formula>#REF!&gt;0</formula>
    </cfRule>
    <cfRule type="expression" dxfId="10" priority="511" stopIfTrue="1">
      <formula>#REF!&gt;0</formula>
    </cfRule>
  </conditionalFormatting>
  <conditionalFormatting sqref="A370:D370 B371:C372 A371:A376 B374:C376 B378 A316:D316 B317:C318 A317:A322 B320:C324 A221:D221 B222:C223 A222:A227 B225:C229 A127:D127 B128:C129 A128:A133 B131:C135 A68:A73 B71:C75 A67:D67 B68:C69">
    <cfRule type="expression" dxfId="9" priority="512" stopIfTrue="1">
      <formula>#REF!=1</formula>
    </cfRule>
  </conditionalFormatting>
  <conditionalFormatting sqref="G373 F370:F376 A370:A378 H376:H378 I370:J379 B370:D376 B378 I316:J323 A316:D322 B323:D324 F316:G324 I221:J228 A221:D227 B228:D229 F221:G229 I127:J134 A127:D133 B134:D135 F127:F135 H134:H135 G133 G73 B74:D75 F67:F75 A67:D73 H74:H75 I67:J74">
    <cfRule type="expression" dxfId="8" priority="513" stopIfTrue="1">
      <formula>#REF!=1</formula>
    </cfRule>
  </conditionalFormatting>
  <conditionalFormatting sqref="B234:C312 B140:C217 B20:C63 B80:C123 C329:C342 C344:C366 B329:B366">
    <cfRule type="expression" dxfId="7" priority="14">
      <formula>$D20=0</formula>
    </cfRule>
  </conditionalFormatting>
  <conditionalFormatting sqref="I324 A323 B323:D324 I229 A228 B228:D229">
    <cfRule type="expression" dxfId="6" priority="6" stopIfTrue="1">
      <formula>#REF!=1</formula>
    </cfRule>
  </conditionalFormatting>
  <conditionalFormatting sqref="B323:C324 B228:C229">
    <cfRule type="expression" dxfId="5" priority="5" stopIfTrue="1">
      <formula>#REF!=1</formula>
    </cfRule>
  </conditionalFormatting>
  <conditionalFormatting sqref="I323 B323:D324 F323:F324 H323:H324 I228 B228:D229 F228:F229 H228:H229">
    <cfRule type="expression" dxfId="4" priority="4" stopIfTrue="1">
      <formula>#REF!=1</formula>
    </cfRule>
  </conditionalFormatting>
  <printOptions horizontalCentered="1"/>
  <pageMargins left="0.59055118110236227" right="0" top="0.94488188976377963" bottom="0.15748031496062992" header="0.11811023622047245" footer="0"/>
  <pageSetup paperSize="5" scale="58" fitToHeight="0" orientation="portrait" r:id="rId1"/>
  <headerFooter>
    <oddHeader>&amp;C&amp;G</oddHeader>
  </headerFooter>
  <rowBreaks count="4" manualBreakCount="4">
    <brk id="76" max="8" man="1"/>
    <brk id="136" max="8" man="1"/>
    <brk id="230" max="8" man="1"/>
    <brk id="325" max="8" man="1"/>
  </rowBreaks>
  <legacyDrawingHF r:id="rId2"/>
</worksheet>
</file>

<file path=xl/worksheets/sheet12.xml><?xml version="1.0" encoding="utf-8"?>
<worksheet xmlns="http://schemas.openxmlformats.org/spreadsheetml/2006/main" xmlns:r="http://schemas.openxmlformats.org/officeDocument/2006/relationships">
  <sheetPr codeName="Hoja4">
    <tabColor rgb="FFFF0000"/>
  </sheetPr>
  <dimension ref="A1:CP108"/>
  <sheetViews>
    <sheetView showZeros="0" view="pageBreakPreview" zoomScale="70" zoomScaleNormal="100" zoomScaleSheetLayoutView="70" workbookViewId="0">
      <selection activeCell="H2" sqref="H2"/>
    </sheetView>
  </sheetViews>
  <sheetFormatPr baseColWidth="10" defaultColWidth="11.42578125" defaultRowHeight="20.100000000000001" customHeight="1"/>
  <cols>
    <col min="1" max="1" width="8.7109375" style="9" customWidth="1"/>
    <col min="2" max="2" width="30.7109375" style="9" customWidth="1"/>
    <col min="3" max="3" width="33.140625" style="9" customWidth="1"/>
    <col min="4" max="4" width="22.7109375" style="9" customWidth="1"/>
    <col min="5" max="5" width="17.85546875" style="610" customWidth="1"/>
    <col min="6" max="23" width="16.7109375" style="9" customWidth="1"/>
    <col min="24" max="24" width="10.7109375" style="10" customWidth="1"/>
    <col min="25" max="25" width="14.7109375" style="9" customWidth="1"/>
    <col min="26" max="45" width="10.7109375" style="168" customWidth="1"/>
    <col min="46" max="94" width="11.42578125" style="168"/>
    <col min="95" max="16384" width="11.42578125" style="9"/>
  </cols>
  <sheetData>
    <row r="1" spans="1:94" s="5" customFormat="1" ht="20.100000000000001" customHeight="1">
      <c r="A1" s="3" t="s">
        <v>9</v>
      </c>
      <c r="B1" s="3"/>
      <c r="C1" s="3" t="str">
        <f>Comitente</f>
        <v>INSTITUTO PROVINCIAL DE LA VIVIENDA</v>
      </c>
      <c r="D1" s="4"/>
      <c r="E1" s="599"/>
      <c r="Z1" s="165"/>
      <c r="AA1" s="165"/>
      <c r="AB1" s="165"/>
      <c r="AC1" s="165"/>
      <c r="AD1" s="165"/>
      <c r="AE1" s="165"/>
      <c r="AF1" s="165"/>
      <c r="AG1" s="165"/>
      <c r="AH1" s="165"/>
      <c r="AI1" s="165"/>
      <c r="AJ1" s="165"/>
      <c r="AK1" s="165"/>
      <c r="AL1" s="165"/>
      <c r="AM1" s="165"/>
      <c r="AN1" s="165"/>
      <c r="AO1" s="165"/>
      <c r="AP1" s="165"/>
      <c r="AQ1" s="165"/>
      <c r="AR1" s="165"/>
      <c r="AS1" s="165"/>
      <c r="AT1" s="165"/>
      <c r="AU1" s="165"/>
      <c r="AV1" s="165"/>
      <c r="AW1" s="165"/>
      <c r="AX1" s="165"/>
      <c r="AY1" s="165"/>
      <c r="AZ1" s="165"/>
      <c r="BA1" s="165"/>
      <c r="BB1" s="165"/>
      <c r="BC1" s="165"/>
      <c r="BD1" s="165"/>
      <c r="BE1" s="165"/>
      <c r="BF1" s="165"/>
      <c r="BG1" s="165"/>
      <c r="BH1" s="165"/>
      <c r="BI1" s="165"/>
      <c r="BJ1" s="165"/>
      <c r="BK1" s="165"/>
      <c r="BL1" s="165"/>
      <c r="BM1" s="165"/>
      <c r="BN1" s="165"/>
      <c r="BO1" s="165"/>
      <c r="BP1" s="165"/>
      <c r="BQ1" s="165"/>
      <c r="BR1" s="165"/>
      <c r="BS1" s="165"/>
      <c r="BT1" s="165"/>
      <c r="BU1" s="165"/>
      <c r="BV1" s="165"/>
      <c r="BW1" s="165"/>
      <c r="BX1" s="165"/>
      <c r="BY1" s="165"/>
      <c r="BZ1" s="165"/>
      <c r="CA1" s="165"/>
      <c r="CB1" s="165"/>
      <c r="CC1" s="165"/>
      <c r="CD1" s="165"/>
      <c r="CE1" s="165"/>
      <c r="CF1" s="165"/>
      <c r="CG1" s="165"/>
      <c r="CH1" s="165"/>
      <c r="CI1" s="165"/>
      <c r="CJ1" s="165"/>
      <c r="CK1" s="165"/>
      <c r="CL1" s="165"/>
      <c r="CM1" s="165"/>
      <c r="CN1" s="165"/>
      <c r="CO1" s="165"/>
      <c r="CP1" s="165"/>
    </row>
    <row r="2" spans="1:94" s="6" customFormat="1" ht="20.100000000000001" customHeight="1">
      <c r="A2" s="13" t="s">
        <v>10</v>
      </c>
      <c r="B2" s="13"/>
      <c r="C2" s="13" t="str">
        <f>Obra</f>
        <v>Barrio Valle Norte</v>
      </c>
      <c r="E2" s="600"/>
      <c r="Z2" s="166"/>
      <c r="AA2" s="166"/>
      <c r="AB2" s="166"/>
      <c r="AC2" s="166"/>
      <c r="AD2" s="166"/>
      <c r="AE2" s="166"/>
      <c r="AF2" s="166"/>
      <c r="AG2" s="166"/>
      <c r="AH2" s="166"/>
      <c r="AI2" s="166"/>
      <c r="AJ2" s="166"/>
      <c r="AK2" s="166"/>
      <c r="AL2" s="166"/>
      <c r="AM2" s="166"/>
      <c r="AN2" s="166"/>
      <c r="AO2" s="166"/>
      <c r="AP2" s="166"/>
      <c r="AQ2" s="166"/>
      <c r="AR2" s="166"/>
      <c r="AS2" s="166"/>
      <c r="AT2" s="166"/>
      <c r="AU2" s="166"/>
      <c r="AV2" s="166"/>
      <c r="AW2" s="166"/>
      <c r="AX2" s="166"/>
      <c r="AY2" s="166"/>
      <c r="AZ2" s="166"/>
      <c r="BA2" s="166"/>
      <c r="BB2" s="166"/>
      <c r="BC2" s="166"/>
      <c r="BD2" s="166"/>
      <c r="BE2" s="166"/>
      <c r="BF2" s="166"/>
      <c r="BG2" s="166"/>
      <c r="BH2" s="166"/>
      <c r="BI2" s="166"/>
      <c r="BJ2" s="166"/>
      <c r="BK2" s="166"/>
      <c r="BL2" s="166"/>
      <c r="BM2" s="166"/>
      <c r="BN2" s="166"/>
      <c r="BO2" s="166"/>
      <c r="BP2" s="166"/>
      <c r="BQ2" s="166"/>
      <c r="BR2" s="166"/>
      <c r="BS2" s="166"/>
      <c r="BT2" s="166"/>
      <c r="BU2" s="166"/>
      <c r="BV2" s="166"/>
      <c r="BW2" s="166"/>
      <c r="BX2" s="166"/>
      <c r="BY2" s="166"/>
      <c r="BZ2" s="166"/>
      <c r="CA2" s="166"/>
      <c r="CB2" s="166"/>
      <c r="CC2" s="166"/>
      <c r="CD2" s="166"/>
      <c r="CE2" s="166"/>
      <c r="CF2" s="166"/>
      <c r="CG2" s="166"/>
      <c r="CH2" s="166"/>
      <c r="CI2" s="166"/>
      <c r="CJ2" s="166"/>
      <c r="CK2" s="166"/>
      <c r="CL2" s="166"/>
      <c r="CM2" s="166"/>
      <c r="CN2" s="166"/>
      <c r="CO2" s="166"/>
      <c r="CP2" s="166"/>
    </row>
    <row r="3" spans="1:94" s="6" customFormat="1" ht="20.100000000000001" customHeight="1">
      <c r="A3" s="13" t="s">
        <v>15</v>
      </c>
      <c r="B3" s="13"/>
      <c r="C3" s="13" t="str">
        <f>Ubicación</f>
        <v>Departamento Valle Fértil</v>
      </c>
      <c r="E3" s="600"/>
      <c r="Z3" s="166"/>
      <c r="AA3" s="166"/>
      <c r="AB3" s="166"/>
      <c r="AC3" s="166"/>
      <c r="AD3" s="166"/>
      <c r="AE3" s="166"/>
      <c r="AF3" s="166"/>
      <c r="AG3" s="166"/>
      <c r="AH3" s="166"/>
      <c r="AI3" s="166"/>
      <c r="AJ3" s="166"/>
      <c r="AK3" s="166"/>
      <c r="AL3" s="166"/>
      <c r="AM3" s="166"/>
      <c r="AN3" s="166"/>
      <c r="AO3" s="166"/>
      <c r="AP3" s="166"/>
      <c r="AQ3" s="166"/>
      <c r="AR3" s="166"/>
      <c r="AS3" s="166"/>
      <c r="AT3" s="166"/>
      <c r="AU3" s="166"/>
      <c r="AV3" s="166"/>
      <c r="AW3" s="166"/>
      <c r="AX3" s="166"/>
      <c r="AY3" s="166"/>
      <c r="AZ3" s="166"/>
      <c r="BA3" s="166"/>
      <c r="BB3" s="166"/>
      <c r="BC3" s="166"/>
      <c r="BD3" s="166"/>
      <c r="BE3" s="166"/>
      <c r="BF3" s="166"/>
      <c r="BG3" s="166"/>
      <c r="BH3" s="166"/>
      <c r="BI3" s="166"/>
      <c r="BJ3" s="166"/>
      <c r="BK3" s="166"/>
      <c r="BL3" s="166"/>
      <c r="BM3" s="166"/>
      <c r="BN3" s="166"/>
      <c r="BO3" s="166"/>
      <c r="BP3" s="166"/>
      <c r="BQ3" s="166"/>
      <c r="BR3" s="166"/>
      <c r="BS3" s="166"/>
      <c r="BT3" s="166"/>
      <c r="BU3" s="166"/>
      <c r="BV3" s="166"/>
      <c r="BW3" s="166"/>
      <c r="BX3" s="166"/>
      <c r="BY3" s="166"/>
      <c r="BZ3" s="166"/>
      <c r="CA3" s="166"/>
      <c r="CB3" s="166"/>
      <c r="CC3" s="166"/>
      <c r="CD3" s="166"/>
      <c r="CE3" s="166"/>
      <c r="CF3" s="166"/>
      <c r="CG3" s="166"/>
      <c r="CH3" s="166"/>
      <c r="CI3" s="166"/>
      <c r="CJ3" s="166"/>
      <c r="CK3" s="166"/>
      <c r="CL3" s="166"/>
      <c r="CM3" s="166"/>
      <c r="CN3" s="166"/>
      <c r="CO3" s="166"/>
      <c r="CP3" s="166"/>
    </row>
    <row r="4" spans="1:94" s="6" customFormat="1" ht="20.100000000000001" customHeight="1">
      <c r="A4" s="13" t="s">
        <v>14</v>
      </c>
      <c r="B4" s="14"/>
      <c r="C4" s="343" t="str">
        <f>Licitación_N°</f>
        <v>12/2018</v>
      </c>
      <c r="E4" s="600"/>
      <c r="Z4" s="166"/>
      <c r="AA4" s="166"/>
      <c r="AB4" s="166"/>
      <c r="AC4" s="166"/>
      <c r="AD4" s="166"/>
      <c r="AE4" s="166"/>
      <c r="AF4" s="166"/>
      <c r="AG4" s="166"/>
      <c r="AH4" s="166"/>
      <c r="AI4" s="166"/>
      <c r="AJ4" s="166"/>
      <c r="AK4" s="166"/>
      <c r="AL4" s="166"/>
      <c r="AM4" s="166"/>
      <c r="AN4" s="166"/>
      <c r="AO4" s="166"/>
      <c r="AP4" s="166"/>
      <c r="AQ4" s="166"/>
      <c r="AR4" s="166"/>
      <c r="AS4" s="166"/>
      <c r="AT4" s="166"/>
      <c r="AU4" s="166"/>
      <c r="AV4" s="166"/>
      <c r="AW4" s="166"/>
      <c r="AX4" s="166"/>
      <c r="AY4" s="166"/>
      <c r="AZ4" s="166"/>
      <c r="BA4" s="166"/>
      <c r="BB4" s="166"/>
      <c r="BC4" s="166"/>
      <c r="BD4" s="166"/>
      <c r="BE4" s="166"/>
      <c r="BF4" s="166"/>
      <c r="BG4" s="166"/>
      <c r="BH4" s="166"/>
      <c r="BI4" s="166"/>
      <c r="BJ4" s="166"/>
      <c r="BK4" s="166"/>
      <c r="BL4" s="166"/>
      <c r="BM4" s="166"/>
      <c r="BN4" s="166"/>
      <c r="BO4" s="166"/>
      <c r="BP4" s="166"/>
      <c r="BQ4" s="166"/>
      <c r="BR4" s="166"/>
      <c r="BS4" s="166"/>
      <c r="BT4" s="166"/>
      <c r="BU4" s="166"/>
      <c r="BV4" s="166"/>
      <c r="BW4" s="166"/>
      <c r="BX4" s="166"/>
      <c r="BY4" s="166"/>
      <c r="BZ4" s="166"/>
      <c r="CA4" s="166"/>
      <c r="CB4" s="166"/>
      <c r="CC4" s="166"/>
      <c r="CD4" s="166"/>
      <c r="CE4" s="166"/>
      <c r="CF4" s="166"/>
      <c r="CG4" s="166"/>
      <c r="CH4" s="166"/>
      <c r="CI4" s="166"/>
      <c r="CJ4" s="166"/>
      <c r="CK4" s="166"/>
      <c r="CL4" s="166"/>
      <c r="CM4" s="166"/>
      <c r="CN4" s="166"/>
      <c r="CO4" s="166"/>
      <c r="CP4" s="166"/>
    </row>
    <row r="5" spans="1:94" s="6" customFormat="1" ht="20.100000000000001" customHeight="1">
      <c r="A5" s="13" t="s">
        <v>16</v>
      </c>
      <c r="B5" s="14"/>
      <c r="C5" s="344">
        <f>+'Datos-Generales'!B11</f>
        <v>540</v>
      </c>
      <c r="E5" s="600"/>
      <c r="Z5" s="166"/>
      <c r="AA5" s="166"/>
      <c r="AB5" s="166"/>
      <c r="AC5" s="166"/>
      <c r="AD5" s="166"/>
      <c r="AE5" s="166"/>
      <c r="AF5" s="166"/>
      <c r="AG5" s="166"/>
      <c r="AH5" s="166"/>
      <c r="AI5" s="166"/>
      <c r="AJ5" s="166"/>
      <c r="AK5" s="166"/>
      <c r="AL5" s="166"/>
      <c r="AM5" s="166"/>
      <c r="AN5" s="166"/>
      <c r="AO5" s="166"/>
      <c r="AP5" s="166"/>
      <c r="AQ5" s="166"/>
      <c r="AR5" s="166"/>
      <c r="AS5" s="166"/>
      <c r="AT5" s="166"/>
      <c r="AU5" s="166"/>
      <c r="AV5" s="166"/>
      <c r="AW5" s="166"/>
      <c r="AX5" s="166"/>
      <c r="AY5" s="166"/>
      <c r="AZ5" s="166"/>
      <c r="BA5" s="166"/>
      <c r="BB5" s="166"/>
      <c r="BC5" s="166"/>
      <c r="BD5" s="166"/>
      <c r="BE5" s="166"/>
      <c r="BF5" s="166"/>
      <c r="BG5" s="166"/>
      <c r="BH5" s="166"/>
      <c r="BI5" s="166"/>
      <c r="BJ5" s="166"/>
      <c r="BK5" s="166"/>
      <c r="BL5" s="166"/>
      <c r="BM5" s="166"/>
      <c r="BN5" s="166"/>
      <c r="BO5" s="166"/>
      <c r="BP5" s="166"/>
      <c r="BQ5" s="166"/>
      <c r="BR5" s="166"/>
      <c r="BS5" s="166"/>
      <c r="BT5" s="166"/>
      <c r="BU5" s="166"/>
      <c r="BV5" s="166"/>
      <c r="BW5" s="166"/>
      <c r="BX5" s="166"/>
      <c r="BY5" s="166"/>
      <c r="BZ5" s="166"/>
      <c r="CA5" s="166"/>
      <c r="CB5" s="166"/>
      <c r="CC5" s="166"/>
      <c r="CD5" s="166"/>
      <c r="CE5" s="166"/>
      <c r="CF5" s="166"/>
      <c r="CG5" s="166"/>
      <c r="CH5" s="166"/>
      <c r="CI5" s="166"/>
      <c r="CJ5" s="166"/>
      <c r="CK5" s="166"/>
      <c r="CL5" s="166"/>
      <c r="CM5" s="166"/>
      <c r="CN5" s="166"/>
      <c r="CO5" s="166"/>
      <c r="CP5" s="166"/>
    </row>
    <row r="6" spans="1:94" s="6" customFormat="1" ht="20.100000000000001" customHeight="1">
      <c r="A6" s="13" t="s">
        <v>11</v>
      </c>
      <c r="B6" s="13"/>
      <c r="C6" s="345">
        <f>Contratista</f>
        <v>0</v>
      </c>
      <c r="E6" s="600"/>
      <c r="N6" s="718"/>
      <c r="O6" s="718"/>
      <c r="Z6" s="166"/>
      <c r="AA6" s="166"/>
      <c r="AB6" s="166"/>
      <c r="AC6" s="166"/>
      <c r="AD6" s="166"/>
      <c r="AE6" s="166"/>
      <c r="AF6" s="166"/>
      <c r="AG6" s="166"/>
      <c r="AH6" s="166"/>
      <c r="AI6" s="166"/>
      <c r="AJ6" s="166"/>
      <c r="AK6" s="166"/>
      <c r="AL6" s="166"/>
      <c r="AM6" s="166"/>
      <c r="AN6" s="166"/>
      <c r="AO6" s="166"/>
      <c r="AP6" s="166"/>
      <c r="AQ6" s="166"/>
      <c r="AR6" s="166"/>
      <c r="AS6" s="166"/>
      <c r="AT6" s="166"/>
      <c r="AU6" s="166"/>
      <c r="AV6" s="166"/>
      <c r="AW6" s="166"/>
      <c r="AX6" s="166"/>
      <c r="AY6" s="166"/>
      <c r="AZ6" s="166"/>
      <c r="BA6" s="166"/>
      <c r="BB6" s="166"/>
      <c r="BC6" s="166"/>
      <c r="BD6" s="166"/>
      <c r="BE6" s="166"/>
      <c r="BF6" s="166"/>
      <c r="BG6" s="166"/>
      <c r="BH6" s="166"/>
      <c r="BI6" s="166"/>
      <c r="BJ6" s="166"/>
      <c r="BK6" s="166"/>
      <c r="BL6" s="166"/>
      <c r="BM6" s="166"/>
      <c r="BN6" s="166"/>
      <c r="BO6" s="166"/>
      <c r="BP6" s="166"/>
      <c r="BQ6" s="166"/>
      <c r="BR6" s="166"/>
      <c r="BS6" s="166"/>
      <c r="BT6" s="166"/>
      <c r="BU6" s="166"/>
      <c r="BV6" s="166"/>
      <c r="BW6" s="166"/>
      <c r="BX6" s="166"/>
      <c r="BY6" s="166"/>
      <c r="BZ6" s="166"/>
      <c r="CA6" s="166"/>
      <c r="CB6" s="166"/>
      <c r="CC6" s="166"/>
      <c r="CD6" s="166"/>
      <c r="CE6" s="166"/>
      <c r="CF6" s="166"/>
      <c r="CG6" s="166"/>
      <c r="CH6" s="166"/>
      <c r="CI6" s="166"/>
      <c r="CJ6" s="166"/>
      <c r="CK6" s="166"/>
      <c r="CL6" s="166"/>
      <c r="CM6" s="166"/>
      <c r="CN6" s="166"/>
      <c r="CO6" s="166"/>
      <c r="CP6" s="166"/>
    </row>
    <row r="7" spans="1:94" s="2" customFormat="1" ht="20.100000000000001" customHeight="1">
      <c r="E7" s="601"/>
      <c r="Z7" s="167"/>
      <c r="AA7" s="167"/>
      <c r="AB7" s="167"/>
      <c r="AC7" s="167"/>
      <c r="AD7" s="167"/>
      <c r="AE7" s="167"/>
      <c r="AF7" s="167"/>
      <c r="AG7" s="167"/>
      <c r="AH7" s="167"/>
      <c r="AI7" s="167"/>
      <c r="AJ7" s="167"/>
      <c r="AK7" s="167"/>
      <c r="AL7" s="167"/>
      <c r="AM7" s="167"/>
      <c r="AN7" s="167"/>
      <c r="AO7" s="167"/>
      <c r="AP7" s="167"/>
      <c r="AQ7" s="167"/>
      <c r="AR7" s="167"/>
      <c r="AS7" s="167"/>
      <c r="AT7" s="167"/>
      <c r="AU7" s="167"/>
      <c r="AV7" s="167"/>
      <c r="AW7" s="167"/>
      <c r="AX7" s="167"/>
      <c r="AY7" s="167"/>
      <c r="AZ7" s="167"/>
      <c r="BA7" s="167"/>
      <c r="BB7" s="167"/>
      <c r="BC7" s="167"/>
      <c r="BD7" s="167"/>
      <c r="BE7" s="167"/>
      <c r="BF7" s="167"/>
      <c r="BG7" s="167"/>
      <c r="BH7" s="167"/>
      <c r="BI7" s="167"/>
      <c r="BJ7" s="167"/>
      <c r="BK7" s="167"/>
      <c r="BL7" s="167"/>
      <c r="BM7" s="167"/>
      <c r="BN7" s="167"/>
      <c r="BO7" s="167"/>
      <c r="BP7" s="167"/>
      <c r="BQ7" s="167"/>
      <c r="BR7" s="167"/>
      <c r="BS7" s="167"/>
      <c r="BT7" s="167"/>
      <c r="BU7" s="167"/>
      <c r="BV7" s="167"/>
      <c r="BW7" s="167"/>
      <c r="BX7" s="167"/>
      <c r="BY7" s="167"/>
      <c r="BZ7" s="167"/>
      <c r="CA7" s="167"/>
      <c r="CB7" s="167"/>
      <c r="CC7" s="167"/>
      <c r="CD7" s="167"/>
      <c r="CE7" s="167"/>
      <c r="CF7" s="167"/>
      <c r="CG7" s="167"/>
      <c r="CH7" s="167"/>
      <c r="CI7" s="167"/>
      <c r="CJ7" s="167"/>
      <c r="CK7" s="167"/>
      <c r="CL7" s="167"/>
      <c r="CM7" s="167"/>
      <c r="CN7" s="167"/>
      <c r="CO7" s="167"/>
      <c r="CP7" s="167"/>
    </row>
    <row r="8" spans="1:94" s="2" customFormat="1" ht="20.100000000000001" customHeight="1">
      <c r="A8" s="712" t="s">
        <v>44</v>
      </c>
      <c r="B8" s="713"/>
      <c r="C8" s="713"/>
      <c r="D8" s="714"/>
      <c r="E8" s="602"/>
      <c r="F8" s="8"/>
      <c r="G8" s="8"/>
      <c r="H8" s="8"/>
      <c r="R8" s="8"/>
      <c r="S8" s="8"/>
      <c r="T8" s="8"/>
      <c r="Z8" s="167"/>
      <c r="AA8" s="167"/>
      <c r="AB8" s="167"/>
      <c r="AC8" s="167"/>
      <c r="AD8" s="167"/>
      <c r="AE8" s="167"/>
      <c r="AF8" s="167"/>
      <c r="AG8" s="167"/>
      <c r="AH8" s="167"/>
      <c r="AI8" s="167"/>
      <c r="AJ8" s="167"/>
      <c r="AK8" s="167"/>
      <c r="AL8" s="167"/>
      <c r="AM8" s="167"/>
      <c r="AN8" s="167"/>
      <c r="AO8" s="167"/>
      <c r="AP8" s="167"/>
      <c r="AQ8" s="167"/>
      <c r="AR8" s="167"/>
      <c r="AS8" s="167"/>
      <c r="AT8" s="167"/>
      <c r="AU8" s="167"/>
      <c r="AV8" s="167"/>
      <c r="AW8" s="167"/>
      <c r="AX8" s="167"/>
      <c r="AY8" s="167"/>
      <c r="AZ8" s="167"/>
      <c r="BA8" s="167"/>
      <c r="BB8" s="167"/>
      <c r="BC8" s="167"/>
      <c r="BD8" s="167"/>
      <c r="BE8" s="167"/>
      <c r="BF8" s="167"/>
      <c r="BG8" s="167"/>
      <c r="BH8" s="167"/>
      <c r="BI8" s="167"/>
      <c r="BJ8" s="167"/>
      <c r="BK8" s="167"/>
      <c r="BL8" s="167"/>
      <c r="BM8" s="167"/>
      <c r="BN8" s="167"/>
      <c r="BO8" s="167"/>
      <c r="BP8" s="167"/>
      <c r="BQ8" s="167"/>
      <c r="BR8" s="167"/>
      <c r="BS8" s="167"/>
      <c r="BT8" s="167"/>
      <c r="BU8" s="167"/>
      <c r="BV8" s="167"/>
      <c r="BW8" s="167"/>
      <c r="BX8" s="167"/>
      <c r="BY8" s="167"/>
      <c r="BZ8" s="167"/>
      <c r="CA8" s="167"/>
      <c r="CB8" s="167"/>
      <c r="CC8" s="167"/>
      <c r="CD8" s="167"/>
      <c r="CE8" s="167"/>
      <c r="CF8" s="167"/>
      <c r="CG8" s="167"/>
      <c r="CH8" s="167"/>
      <c r="CI8" s="167"/>
      <c r="CJ8" s="167"/>
      <c r="CK8" s="167"/>
      <c r="CL8" s="167"/>
      <c r="CM8" s="167"/>
      <c r="CN8" s="167"/>
      <c r="CO8" s="167"/>
      <c r="CP8" s="167"/>
    </row>
    <row r="10" spans="1:94" ht="20.100000000000001" customHeight="1">
      <c r="A10" s="716" t="s">
        <v>1116</v>
      </c>
      <c r="B10" s="707" t="s">
        <v>0</v>
      </c>
      <c r="C10" s="707"/>
      <c r="D10" s="717" t="s">
        <v>13</v>
      </c>
      <c r="E10" s="603"/>
      <c r="F10" s="707" t="s">
        <v>19</v>
      </c>
      <c r="G10" s="707"/>
      <c r="H10" s="707"/>
      <c r="I10" s="707"/>
      <c r="J10" s="707"/>
      <c r="K10" s="707"/>
      <c r="L10" s="707"/>
      <c r="M10" s="707"/>
      <c r="N10" s="707"/>
      <c r="O10" s="707"/>
      <c r="P10" s="707"/>
      <c r="Q10" s="707"/>
      <c r="R10" s="707"/>
      <c r="S10" s="707"/>
      <c r="T10" s="707"/>
      <c r="U10" s="707"/>
      <c r="V10" s="707"/>
      <c r="W10" s="707"/>
      <c r="X10" s="69"/>
      <c r="Y10" s="715" t="s">
        <v>18</v>
      </c>
    </row>
    <row r="11" spans="1:94" ht="20.100000000000001" customHeight="1">
      <c r="A11" s="716"/>
      <c r="B11" s="707"/>
      <c r="C11" s="707"/>
      <c r="D11" s="717"/>
      <c r="E11" s="603">
        <v>0</v>
      </c>
      <c r="F11" s="447">
        <v>1</v>
      </c>
      <c r="G11" s="447">
        <f>F11+1</f>
        <v>2</v>
      </c>
      <c r="H11" s="447">
        <f t="shared" ref="H11:Q11" si="0">G11+1</f>
        <v>3</v>
      </c>
      <c r="I11" s="447">
        <f t="shared" si="0"/>
        <v>4</v>
      </c>
      <c r="J11" s="447">
        <f t="shared" si="0"/>
        <v>5</v>
      </c>
      <c r="K11" s="447">
        <f t="shared" si="0"/>
        <v>6</v>
      </c>
      <c r="L11" s="447">
        <f t="shared" si="0"/>
        <v>7</v>
      </c>
      <c r="M11" s="447">
        <f t="shared" si="0"/>
        <v>8</v>
      </c>
      <c r="N11" s="447">
        <f t="shared" si="0"/>
        <v>9</v>
      </c>
      <c r="O11" s="447">
        <f t="shared" si="0"/>
        <v>10</v>
      </c>
      <c r="P11" s="447">
        <f t="shared" si="0"/>
        <v>11</v>
      </c>
      <c r="Q11" s="447">
        <f t="shared" si="0"/>
        <v>12</v>
      </c>
      <c r="R11" s="447">
        <f t="shared" ref="R11" si="1">Q11+1</f>
        <v>13</v>
      </c>
      <c r="S11" s="447">
        <f t="shared" ref="S11" si="2">R11+1</f>
        <v>14</v>
      </c>
      <c r="T11" s="447">
        <f t="shared" ref="T11" si="3">S11+1</f>
        <v>15</v>
      </c>
      <c r="U11" s="447">
        <f t="shared" ref="U11" si="4">T11+1</f>
        <v>16</v>
      </c>
      <c r="V11" s="447">
        <f t="shared" ref="V11" si="5">U11+1</f>
        <v>17</v>
      </c>
      <c r="W11" s="447">
        <f t="shared" ref="W11" si="6">V11+1</f>
        <v>18</v>
      </c>
      <c r="X11" s="70"/>
      <c r="Y11" s="715"/>
    </row>
    <row r="12" spans="1:94" ht="20.100000000000001" customHeight="1" thickBot="1">
      <c r="A12" s="73"/>
      <c r="B12" s="96"/>
      <c r="C12" s="96"/>
      <c r="D12" s="97"/>
      <c r="E12" s="603"/>
      <c r="F12" s="595"/>
      <c r="G12" s="596"/>
      <c r="H12" s="596"/>
      <c r="I12" s="596"/>
      <c r="J12" s="596"/>
      <c r="K12" s="596"/>
      <c r="L12" s="596"/>
      <c r="M12" s="596"/>
      <c r="N12" s="596"/>
      <c r="O12" s="596"/>
      <c r="P12" s="596"/>
      <c r="Q12" s="596"/>
      <c r="R12" s="595"/>
      <c r="S12" s="596"/>
      <c r="T12" s="596"/>
      <c r="U12" s="596"/>
      <c r="V12" s="596"/>
      <c r="W12" s="596"/>
      <c r="X12" s="70"/>
      <c r="Y12" s="114"/>
    </row>
    <row r="13" spans="1:94" ht="20.100000000000001" customHeight="1">
      <c r="A13" s="613" t="str">
        <f>'Datos-Generales'!A30</f>
        <v>A</v>
      </c>
      <c r="B13" s="710" t="str">
        <f>IFERROR(VLOOKUP(A13,Tabla_CyP,2,FALSE),"")</f>
        <v>VIVIENDA</v>
      </c>
      <c r="C13" s="711"/>
      <c r="D13" s="15" t="e">
        <f>SUMIF(CyP!A:A,PTyCI!A13,CyP!I:I)</f>
        <v>#DIV/0!</v>
      </c>
      <c r="E13" s="604"/>
      <c r="F13" s="627"/>
      <c r="G13" s="628"/>
      <c r="H13" s="628"/>
      <c r="I13" s="628"/>
      <c r="J13" s="628"/>
      <c r="K13" s="628"/>
      <c r="L13" s="628"/>
      <c r="M13" s="628"/>
      <c r="N13" s="628"/>
      <c r="O13" s="628"/>
      <c r="P13" s="629"/>
      <c r="Q13" s="629"/>
      <c r="R13" s="638"/>
      <c r="S13" s="628"/>
      <c r="T13" s="628"/>
      <c r="U13" s="628"/>
      <c r="V13" s="628"/>
      <c r="W13" s="639"/>
      <c r="Y13" s="71">
        <f t="shared" ref="Y13:Y44" si="7">SUM(F13:W13)</f>
        <v>0</v>
      </c>
    </row>
    <row r="14" spans="1:94" ht="20.100000000000001" customHeight="1">
      <c r="A14" s="95">
        <f>'Datos-Generales'!A31</f>
        <v>1</v>
      </c>
      <c r="B14" s="705" t="str">
        <f t="shared" ref="B14:B57" si="8">IFERROR(VLOOKUP(A14,Tabla_CyP,2,FALSE),"")</f>
        <v>Limpieza de terreno y replanteo</v>
      </c>
      <c r="C14" s="706"/>
      <c r="D14" s="15" t="e">
        <f>SUMIF(CyP!A:A,PTyCI!A14,CyP!I:I)</f>
        <v>#DIV/0!</v>
      </c>
      <c r="E14" s="605"/>
      <c r="F14" s="630"/>
      <c r="G14" s="631"/>
      <c r="H14" s="631"/>
      <c r="I14" s="631"/>
      <c r="J14" s="631"/>
      <c r="K14" s="631"/>
      <c r="L14" s="631"/>
      <c r="M14" s="631"/>
      <c r="N14" s="631"/>
      <c r="O14" s="631"/>
      <c r="P14" s="631"/>
      <c r="Q14" s="637"/>
      <c r="R14" s="637"/>
      <c r="S14" s="631"/>
      <c r="T14" s="631"/>
      <c r="U14" s="631"/>
      <c r="V14" s="631"/>
      <c r="W14" s="632"/>
      <c r="X14" s="594"/>
      <c r="Y14" s="71">
        <f t="shared" si="7"/>
        <v>0</v>
      </c>
    </row>
    <row r="15" spans="1:94" ht="20.100000000000001" customHeight="1">
      <c r="A15" s="95">
        <f>'Datos-Generales'!A32</f>
        <v>2</v>
      </c>
      <c r="B15" s="705" t="str">
        <f t="shared" si="8"/>
        <v>Excavación de Cimientos</v>
      </c>
      <c r="C15" s="706"/>
      <c r="D15" s="15" t="e">
        <f>SUMIF(CyP!A:A,PTyCI!A15,CyP!I:I)</f>
        <v>#DIV/0!</v>
      </c>
      <c r="E15" s="605"/>
      <c r="F15" s="630"/>
      <c r="G15" s="631"/>
      <c r="H15" s="631"/>
      <c r="I15" s="631"/>
      <c r="J15" s="631"/>
      <c r="K15" s="631"/>
      <c r="L15" s="631"/>
      <c r="M15" s="631"/>
      <c r="N15" s="631"/>
      <c r="O15" s="631"/>
      <c r="P15" s="631"/>
      <c r="Q15" s="637"/>
      <c r="R15" s="637"/>
      <c r="S15" s="631"/>
      <c r="T15" s="631"/>
      <c r="U15" s="631"/>
      <c r="V15" s="631"/>
      <c r="W15" s="632"/>
      <c r="X15" s="594"/>
      <c r="Y15" s="71">
        <f t="shared" si="7"/>
        <v>0</v>
      </c>
    </row>
    <row r="16" spans="1:94" ht="20.100000000000001" customHeight="1">
      <c r="A16" s="95">
        <f>'Datos-Generales'!A33</f>
        <v>3</v>
      </c>
      <c r="B16" s="705" t="str">
        <f>IFERROR(VLOOKUP(A16,Tabla_CyP,2,FALSE),"")</f>
        <v>Relleno Bajo Contrapiso esp 15 cm</v>
      </c>
      <c r="C16" s="706"/>
      <c r="D16" s="15" t="e">
        <f>SUMIF(CyP!A:A,PTyCI!A16,CyP!I:I)</f>
        <v>#DIV/0!</v>
      </c>
      <c r="E16" s="605"/>
      <c r="F16" s="630"/>
      <c r="G16" s="631"/>
      <c r="H16" s="631"/>
      <c r="I16" s="631"/>
      <c r="J16" s="631"/>
      <c r="K16" s="631"/>
      <c r="L16" s="631"/>
      <c r="M16" s="631"/>
      <c r="N16" s="631"/>
      <c r="O16" s="631"/>
      <c r="P16" s="631"/>
      <c r="Q16" s="637"/>
      <c r="R16" s="637"/>
      <c r="S16" s="631"/>
      <c r="T16" s="631"/>
      <c r="U16" s="631"/>
      <c r="V16" s="631"/>
      <c r="W16" s="632"/>
      <c r="X16" s="594"/>
      <c r="Y16" s="71">
        <f t="shared" si="7"/>
        <v>0</v>
      </c>
    </row>
    <row r="17" spans="1:25" ht="20.100000000000001" customHeight="1">
      <c r="A17" s="95">
        <f>'Datos-Generales'!A34</f>
        <v>4</v>
      </c>
      <c r="B17" s="705" t="str">
        <f t="shared" si="8"/>
        <v>Hormigón de limpieza</v>
      </c>
      <c r="C17" s="706"/>
      <c r="D17" s="15" t="e">
        <f>SUMIF(CyP!A:A,PTyCI!A17,CyP!I:I)</f>
        <v>#DIV/0!</v>
      </c>
      <c r="E17" s="605"/>
      <c r="F17" s="630"/>
      <c r="G17" s="631"/>
      <c r="H17" s="631"/>
      <c r="I17" s="631"/>
      <c r="J17" s="631"/>
      <c r="K17" s="631"/>
      <c r="L17" s="631"/>
      <c r="M17" s="631"/>
      <c r="N17" s="631"/>
      <c r="O17" s="631"/>
      <c r="P17" s="631"/>
      <c r="Q17" s="637"/>
      <c r="R17" s="637"/>
      <c r="S17" s="631"/>
      <c r="T17" s="631"/>
      <c r="U17" s="631"/>
      <c r="V17" s="631"/>
      <c r="W17" s="632"/>
      <c r="X17" s="594"/>
      <c r="Y17" s="71">
        <f t="shared" si="7"/>
        <v>0</v>
      </c>
    </row>
    <row r="18" spans="1:25" ht="20.100000000000001" customHeight="1">
      <c r="A18" s="95">
        <f>'Datos-Generales'!A35</f>
        <v>5</v>
      </c>
      <c r="B18" s="705" t="str">
        <f t="shared" si="8"/>
        <v>Cimiento Ciclópeo H 13</v>
      </c>
      <c r="C18" s="706"/>
      <c r="D18" s="15" t="e">
        <f>SUMIF(CyP!A:A,PTyCI!A18,CyP!I:I)</f>
        <v>#DIV/0!</v>
      </c>
      <c r="E18" s="605"/>
      <c r="F18" s="630"/>
      <c r="G18" s="631"/>
      <c r="H18" s="631"/>
      <c r="I18" s="631"/>
      <c r="J18" s="631"/>
      <c r="K18" s="631"/>
      <c r="L18" s="631"/>
      <c r="M18" s="631"/>
      <c r="N18" s="631"/>
      <c r="O18" s="631"/>
      <c r="P18" s="631"/>
      <c r="Q18" s="637"/>
      <c r="R18" s="637"/>
      <c r="S18" s="631"/>
      <c r="T18" s="631"/>
      <c r="U18" s="631"/>
      <c r="V18" s="631"/>
      <c r="W18" s="632"/>
      <c r="X18" s="594"/>
      <c r="Y18" s="71">
        <f t="shared" si="7"/>
        <v>0</v>
      </c>
    </row>
    <row r="19" spans="1:25" ht="20.100000000000001" customHeight="1">
      <c r="A19" s="95">
        <f>'Datos-Generales'!A36</f>
        <v>6</v>
      </c>
      <c r="B19" s="705" t="str">
        <f t="shared" si="8"/>
        <v>Dado Fundación  h=15cm</v>
      </c>
      <c r="C19" s="706"/>
      <c r="D19" s="15" t="e">
        <f>SUMIF(CyP!A:A,PTyCI!A19,CyP!I:I)</f>
        <v>#DIV/0!</v>
      </c>
      <c r="E19" s="605"/>
      <c r="F19" s="630"/>
      <c r="G19" s="631"/>
      <c r="H19" s="631"/>
      <c r="I19" s="631"/>
      <c r="J19" s="631"/>
      <c r="K19" s="631"/>
      <c r="L19" s="631"/>
      <c r="M19" s="631"/>
      <c r="N19" s="631"/>
      <c r="O19" s="631"/>
      <c r="P19" s="631"/>
      <c r="Q19" s="637"/>
      <c r="R19" s="637"/>
      <c r="S19" s="631"/>
      <c r="T19" s="631"/>
      <c r="U19" s="631"/>
      <c r="V19" s="631"/>
      <c r="W19" s="632"/>
      <c r="X19" s="594"/>
      <c r="Y19" s="71">
        <f t="shared" si="7"/>
        <v>0</v>
      </c>
    </row>
    <row r="20" spans="1:25" ht="20.100000000000001" customHeight="1">
      <c r="A20" s="95">
        <f>'Datos-Generales'!A37</f>
        <v>7</v>
      </c>
      <c r="B20" s="705" t="str">
        <f t="shared" si="8"/>
        <v>Vigas de Encadenado Inferior - Fundación  H 17</v>
      </c>
      <c r="C20" s="706"/>
      <c r="D20" s="15" t="e">
        <f>SUMIF(CyP!A:A,PTyCI!A20,CyP!I:I)</f>
        <v>#DIV/0!</v>
      </c>
      <c r="E20" s="605"/>
      <c r="F20" s="630"/>
      <c r="G20" s="631"/>
      <c r="H20" s="631"/>
      <c r="I20" s="631"/>
      <c r="J20" s="631"/>
      <c r="K20" s="631"/>
      <c r="L20" s="631"/>
      <c r="M20" s="631"/>
      <c r="N20" s="631"/>
      <c r="O20" s="631"/>
      <c r="P20" s="631"/>
      <c r="Q20" s="637"/>
      <c r="R20" s="637"/>
      <c r="S20" s="631"/>
      <c r="T20" s="631"/>
      <c r="U20" s="631"/>
      <c r="V20" s="631"/>
      <c r="W20" s="632"/>
      <c r="X20" s="594"/>
      <c r="Y20" s="71">
        <f t="shared" si="7"/>
        <v>0</v>
      </c>
    </row>
    <row r="21" spans="1:25" ht="20.100000000000001" customHeight="1">
      <c r="A21" s="95">
        <f>'Datos-Generales'!A38</f>
        <v>8</v>
      </c>
      <c r="B21" s="705" t="str">
        <f t="shared" si="8"/>
        <v>Columna de Encadenado (incluye tronco de columna)</v>
      </c>
      <c r="C21" s="706"/>
      <c r="D21" s="15" t="e">
        <f>SUMIF(CyP!A:A,PTyCI!A21,CyP!I:I)</f>
        <v>#DIV/0!</v>
      </c>
      <c r="E21" s="605"/>
      <c r="F21" s="630"/>
      <c r="G21" s="631"/>
      <c r="H21" s="631"/>
      <c r="I21" s="631"/>
      <c r="J21" s="631"/>
      <c r="K21" s="631"/>
      <c r="L21" s="631"/>
      <c r="M21" s="631"/>
      <c r="N21" s="631"/>
      <c r="O21" s="631"/>
      <c r="P21" s="631"/>
      <c r="Q21" s="637"/>
      <c r="R21" s="637"/>
      <c r="S21" s="631"/>
      <c r="T21" s="631"/>
      <c r="U21" s="631"/>
      <c r="V21" s="631"/>
      <c r="W21" s="632"/>
      <c r="X21" s="594"/>
      <c r="Y21" s="71">
        <f t="shared" si="7"/>
        <v>0</v>
      </c>
    </row>
    <row r="22" spans="1:25" ht="20.100000000000001" customHeight="1">
      <c r="A22" s="95">
        <f>'Datos-Generales'!A39</f>
        <v>9</v>
      </c>
      <c r="B22" s="705" t="str">
        <f t="shared" si="8"/>
        <v>Vigas de Encadenado Superior, Dintel y de Carga</v>
      </c>
      <c r="C22" s="706"/>
      <c r="D22" s="15" t="e">
        <f>SUMIF(CyP!A:A,PTyCI!A22,CyP!I:I)</f>
        <v>#DIV/0!</v>
      </c>
      <c r="E22" s="605"/>
      <c r="F22" s="630"/>
      <c r="G22" s="631"/>
      <c r="H22" s="631"/>
      <c r="I22" s="631"/>
      <c r="J22" s="631"/>
      <c r="K22" s="631"/>
      <c r="L22" s="631"/>
      <c r="M22" s="631"/>
      <c r="N22" s="631"/>
      <c r="O22" s="631"/>
      <c r="P22" s="631"/>
      <c r="Q22" s="637"/>
      <c r="R22" s="637"/>
      <c r="S22" s="631"/>
      <c r="T22" s="631"/>
      <c r="U22" s="631"/>
      <c r="V22" s="631"/>
      <c r="W22" s="632"/>
      <c r="X22" s="594"/>
      <c r="Y22" s="71">
        <f t="shared" si="7"/>
        <v>0</v>
      </c>
    </row>
    <row r="23" spans="1:25" ht="20.100000000000001" customHeight="1">
      <c r="A23" s="95">
        <f>'Datos-Generales'!A40</f>
        <v>10</v>
      </c>
      <c r="B23" s="705" t="str">
        <f t="shared" ref="B23" si="9">IFERROR(VLOOKUP(A23,Tabla_CyP,2,FALSE),"")</f>
        <v>Losa de Hormigón Armado</v>
      </c>
      <c r="C23" s="706"/>
      <c r="D23" s="15" t="e">
        <f>SUMIF(CyP!A:A,PTyCI!A23,CyP!I:I)</f>
        <v>#DIV/0!</v>
      </c>
      <c r="E23" s="605"/>
      <c r="F23" s="630"/>
      <c r="G23" s="631"/>
      <c r="H23" s="631"/>
      <c r="I23" s="631"/>
      <c r="J23" s="631"/>
      <c r="K23" s="631"/>
      <c r="L23" s="631"/>
      <c r="M23" s="631"/>
      <c r="N23" s="631"/>
      <c r="O23" s="631"/>
      <c r="P23" s="631"/>
      <c r="Q23" s="637"/>
      <c r="R23" s="637"/>
      <c r="S23" s="631"/>
      <c r="T23" s="631"/>
      <c r="U23" s="631"/>
      <c r="V23" s="631"/>
      <c r="W23" s="632"/>
      <c r="X23" s="594"/>
      <c r="Y23" s="71">
        <f t="shared" si="7"/>
        <v>0</v>
      </c>
    </row>
    <row r="24" spans="1:25" ht="20.100000000000001" customHeight="1">
      <c r="A24" s="95">
        <f>'Datos-Generales'!A41</f>
        <v>11</v>
      </c>
      <c r="B24" s="705" t="str">
        <f t="shared" si="8"/>
        <v>Tanque de Reserva (incluido cierre base tanque)</v>
      </c>
      <c r="C24" s="706"/>
      <c r="D24" s="15" t="e">
        <f>SUMIF(CyP!A:A,PTyCI!A24,CyP!I:I)</f>
        <v>#DIV/0!</v>
      </c>
      <c r="E24" s="605"/>
      <c r="F24" s="630"/>
      <c r="G24" s="631"/>
      <c r="H24" s="631"/>
      <c r="I24" s="631"/>
      <c r="J24" s="631"/>
      <c r="K24" s="631"/>
      <c r="L24" s="631"/>
      <c r="M24" s="631"/>
      <c r="N24" s="631"/>
      <c r="O24" s="631"/>
      <c r="P24" s="631"/>
      <c r="Q24" s="637"/>
      <c r="R24" s="637"/>
      <c r="S24" s="631"/>
      <c r="T24" s="631"/>
      <c r="U24" s="631"/>
      <c r="V24" s="631"/>
      <c r="W24" s="632"/>
      <c r="X24" s="594"/>
      <c r="Y24" s="71">
        <f t="shared" si="7"/>
        <v>0</v>
      </c>
    </row>
    <row r="25" spans="1:25" ht="20.100000000000001" customHeight="1">
      <c r="A25" s="95">
        <f>'Datos-Generales'!A42</f>
        <v>12</v>
      </c>
      <c r="B25" s="705" t="str">
        <f t="shared" si="8"/>
        <v>Capa aisladora horizontal  18cm</v>
      </c>
      <c r="C25" s="706"/>
      <c r="D25" s="15" t="e">
        <f>SUMIF(CyP!A:A,PTyCI!A25,CyP!I:I)</f>
        <v>#DIV/0!</v>
      </c>
      <c r="E25" s="605"/>
      <c r="F25" s="630"/>
      <c r="G25" s="631"/>
      <c r="H25" s="631"/>
      <c r="I25" s="631"/>
      <c r="J25" s="631"/>
      <c r="K25" s="631"/>
      <c r="L25" s="631"/>
      <c r="M25" s="631"/>
      <c r="N25" s="631"/>
      <c r="O25" s="631"/>
      <c r="P25" s="631"/>
      <c r="Q25" s="637"/>
      <c r="R25" s="637"/>
      <c r="S25" s="631"/>
      <c r="T25" s="631"/>
      <c r="U25" s="631"/>
      <c r="V25" s="631"/>
      <c r="W25" s="632"/>
      <c r="X25" s="594"/>
      <c r="Y25" s="71">
        <f t="shared" si="7"/>
        <v>0</v>
      </c>
    </row>
    <row r="26" spans="1:25" ht="20.100000000000001" customHeight="1">
      <c r="A26" s="95">
        <f>'Datos-Generales'!A43</f>
        <v>13</v>
      </c>
      <c r="B26" s="705" t="str">
        <f t="shared" si="8"/>
        <v xml:space="preserve">Mampostería Ladrillón Cerámico Macizo (soga) </v>
      </c>
      <c r="C26" s="706"/>
      <c r="D26" s="15" t="e">
        <f>SUMIF(CyP!A:A,PTyCI!A26,CyP!I:I)</f>
        <v>#DIV/0!</v>
      </c>
      <c r="E26" s="605"/>
      <c r="F26" s="630"/>
      <c r="G26" s="631"/>
      <c r="H26" s="631"/>
      <c r="I26" s="631"/>
      <c r="J26" s="631"/>
      <c r="K26" s="631"/>
      <c r="L26" s="631"/>
      <c r="M26" s="631"/>
      <c r="N26" s="631"/>
      <c r="O26" s="631"/>
      <c r="P26" s="631"/>
      <c r="Q26" s="637"/>
      <c r="R26" s="637"/>
      <c r="S26" s="631"/>
      <c r="T26" s="631"/>
      <c r="U26" s="631"/>
      <c r="V26" s="631"/>
      <c r="W26" s="632"/>
      <c r="X26" s="594"/>
      <c r="Y26" s="71">
        <f t="shared" si="7"/>
        <v>0</v>
      </c>
    </row>
    <row r="27" spans="1:25" ht="30" customHeight="1">
      <c r="A27" s="95">
        <f>'Datos-Generales'!A44</f>
        <v>14</v>
      </c>
      <c r="B27" s="705" t="str">
        <f t="shared" si="8"/>
        <v>Tabique  Liviano  tipo Durlock ( con placa de yeso de 12,5 mm para sectores húmedos)</v>
      </c>
      <c r="C27" s="706"/>
      <c r="D27" s="15" t="e">
        <f>SUMIF(CyP!A:A,PTyCI!A27,CyP!I:I)</f>
        <v>#DIV/0!</v>
      </c>
      <c r="E27" s="605"/>
      <c r="F27" s="630"/>
      <c r="G27" s="631"/>
      <c r="H27" s="631"/>
      <c r="I27" s="631"/>
      <c r="J27" s="631"/>
      <c r="K27" s="631"/>
      <c r="L27" s="631"/>
      <c r="M27" s="631"/>
      <c r="N27" s="631"/>
      <c r="O27" s="631"/>
      <c r="P27" s="631"/>
      <c r="Q27" s="637"/>
      <c r="R27" s="637"/>
      <c r="S27" s="631"/>
      <c r="T27" s="631"/>
      <c r="U27" s="631"/>
      <c r="V27" s="631"/>
      <c r="W27" s="632"/>
      <c r="X27" s="594"/>
      <c r="Y27" s="71">
        <f t="shared" si="7"/>
        <v>0</v>
      </c>
    </row>
    <row r="28" spans="1:25" ht="30" customHeight="1">
      <c r="A28" s="95">
        <f>'Datos-Generales'!A45</f>
        <v>15</v>
      </c>
      <c r="B28" s="705" t="str">
        <f>IFERROR(VLOOKUP(A28,Tabla_CyP,2,FALSE),"")</f>
        <v>Techo de Madera (rollizo Ø 16cm, machimbre 3/4", pintura asfáltica, polietileno de 200 micrones, barniz protector insecticida )</v>
      </c>
      <c r="C28" s="706"/>
      <c r="D28" s="15" t="e">
        <f>SUMIF(CyP!A:A,PTyCI!A28,CyP!I:I)</f>
        <v>#DIV/0!</v>
      </c>
      <c r="E28" s="605"/>
      <c r="F28" s="630"/>
      <c r="G28" s="631"/>
      <c r="H28" s="631"/>
      <c r="I28" s="631"/>
      <c r="J28" s="631"/>
      <c r="K28" s="631"/>
      <c r="L28" s="631"/>
      <c r="M28" s="631"/>
      <c r="N28" s="631"/>
      <c r="O28" s="631"/>
      <c r="P28" s="631"/>
      <c r="Q28" s="637"/>
      <c r="R28" s="637"/>
      <c r="S28" s="631"/>
      <c r="T28" s="631"/>
      <c r="U28" s="631"/>
      <c r="V28" s="631"/>
      <c r="W28" s="632"/>
      <c r="X28" s="594"/>
      <c r="Y28" s="71">
        <f t="shared" si="7"/>
        <v>0</v>
      </c>
    </row>
    <row r="29" spans="1:25" ht="20.100000000000001" customHeight="1">
      <c r="A29" s="95">
        <f>'Datos-Generales'!A46</f>
        <v>16</v>
      </c>
      <c r="B29" s="705" t="str">
        <f t="shared" si="8"/>
        <v>Cubierta de Techo Aislación Térmica e Hidráulica</v>
      </c>
      <c r="C29" s="706"/>
      <c r="D29" s="15" t="e">
        <f>SUMIF(CyP!A:A,PTyCI!A29,CyP!I:I)</f>
        <v>#DIV/0!</v>
      </c>
      <c r="E29" s="605"/>
      <c r="F29" s="630"/>
      <c r="G29" s="631"/>
      <c r="H29" s="631"/>
      <c r="I29" s="631"/>
      <c r="J29" s="631"/>
      <c r="K29" s="631"/>
      <c r="L29" s="631"/>
      <c r="M29" s="631"/>
      <c r="N29" s="631"/>
      <c r="O29" s="631"/>
      <c r="P29" s="631"/>
      <c r="Q29" s="637"/>
      <c r="R29" s="637"/>
      <c r="S29" s="631"/>
      <c r="T29" s="631"/>
      <c r="U29" s="631"/>
      <c r="V29" s="631"/>
      <c r="W29" s="632"/>
      <c r="X29" s="594"/>
      <c r="Y29" s="71">
        <f t="shared" si="7"/>
        <v>0</v>
      </c>
    </row>
    <row r="30" spans="1:25" ht="20.100000000000001" customHeight="1">
      <c r="A30" s="95">
        <f>'Datos-Generales'!A47</f>
        <v>17</v>
      </c>
      <c r="B30" s="705" t="str">
        <f t="shared" si="8"/>
        <v>Contrapiso  Interior</v>
      </c>
      <c r="C30" s="706"/>
      <c r="D30" s="15" t="e">
        <f>SUMIF(CyP!A:A,PTyCI!A30,CyP!I:I)</f>
        <v>#DIV/0!</v>
      </c>
      <c r="E30" s="605"/>
      <c r="F30" s="630"/>
      <c r="G30" s="631"/>
      <c r="H30" s="631"/>
      <c r="I30" s="631"/>
      <c r="J30" s="631"/>
      <c r="K30" s="631"/>
      <c r="L30" s="631"/>
      <c r="M30" s="631"/>
      <c r="N30" s="631"/>
      <c r="O30" s="631"/>
      <c r="P30" s="631"/>
      <c r="Q30" s="637"/>
      <c r="R30" s="637"/>
      <c r="S30" s="631"/>
      <c r="T30" s="631"/>
      <c r="U30" s="631"/>
      <c r="V30" s="631"/>
      <c r="W30" s="632"/>
      <c r="X30" s="594"/>
      <c r="Y30" s="71">
        <f t="shared" si="7"/>
        <v>0</v>
      </c>
    </row>
    <row r="31" spans="1:25" ht="20.100000000000001" customHeight="1">
      <c r="A31" s="95">
        <f>'Datos-Generales'!A48</f>
        <v>18</v>
      </c>
      <c r="B31" s="705" t="str">
        <f t="shared" si="8"/>
        <v>Carpeta bajo Cerámico e=4cm</v>
      </c>
      <c r="C31" s="706"/>
      <c r="D31" s="15" t="e">
        <f>SUMIF(CyP!A:A,PTyCI!A31,CyP!I:I)</f>
        <v>#DIV/0!</v>
      </c>
      <c r="E31" s="605"/>
      <c r="F31" s="630"/>
      <c r="G31" s="631"/>
      <c r="H31" s="631"/>
      <c r="I31" s="631"/>
      <c r="J31" s="631"/>
      <c r="K31" s="631"/>
      <c r="L31" s="631"/>
      <c r="M31" s="631"/>
      <c r="N31" s="631"/>
      <c r="O31" s="631"/>
      <c r="P31" s="631"/>
      <c r="Q31" s="637"/>
      <c r="R31" s="637"/>
      <c r="S31" s="631"/>
      <c r="T31" s="631"/>
      <c r="U31" s="631"/>
      <c r="V31" s="631"/>
      <c r="W31" s="632"/>
      <c r="X31" s="594"/>
      <c r="Y31" s="71">
        <f t="shared" si="7"/>
        <v>0</v>
      </c>
    </row>
    <row r="32" spans="1:25" ht="20.100000000000001" customHeight="1">
      <c r="A32" s="95">
        <f>'Datos-Generales'!A49</f>
        <v>19</v>
      </c>
      <c r="B32" s="705" t="str">
        <f t="shared" si="8"/>
        <v>Piso baldosa cerámica (incluido umbrales)</v>
      </c>
      <c r="C32" s="706"/>
      <c r="D32" s="15" t="e">
        <f>SUMIF(CyP!A:A,PTyCI!A32,CyP!I:I)</f>
        <v>#DIV/0!</v>
      </c>
      <c r="E32" s="605"/>
      <c r="F32" s="630"/>
      <c r="G32" s="631"/>
      <c r="H32" s="631"/>
      <c r="I32" s="631"/>
      <c r="J32" s="631"/>
      <c r="K32" s="631"/>
      <c r="L32" s="631"/>
      <c r="M32" s="631"/>
      <c r="N32" s="631"/>
      <c r="O32" s="631"/>
      <c r="P32" s="631"/>
      <c r="Q32" s="637"/>
      <c r="R32" s="637"/>
      <c r="S32" s="631"/>
      <c r="T32" s="631"/>
      <c r="U32" s="631"/>
      <c r="V32" s="631"/>
      <c r="W32" s="632"/>
      <c r="X32" s="594"/>
      <c r="Y32" s="71">
        <f t="shared" si="7"/>
        <v>0</v>
      </c>
    </row>
    <row r="33" spans="1:25" ht="20.100000000000001" customHeight="1">
      <c r="A33" s="95">
        <f>'Datos-Generales'!A50</f>
        <v>20</v>
      </c>
      <c r="B33" s="705" t="str">
        <f t="shared" si="8"/>
        <v>Contrapisos de Veredín perimetral, vereda de acceso y galería</v>
      </c>
      <c r="C33" s="706"/>
      <c r="D33" s="15" t="e">
        <f>SUMIF(CyP!A:A,PTyCI!A33,CyP!I:I)</f>
        <v>#DIV/0!</v>
      </c>
      <c r="E33" s="605"/>
      <c r="F33" s="630"/>
      <c r="G33" s="631"/>
      <c r="H33" s="631"/>
      <c r="I33" s="631"/>
      <c r="J33" s="631"/>
      <c r="K33" s="631"/>
      <c r="L33" s="631"/>
      <c r="M33" s="631"/>
      <c r="N33" s="631"/>
      <c r="O33" s="631"/>
      <c r="P33" s="631"/>
      <c r="Q33" s="637"/>
      <c r="R33" s="637"/>
      <c r="S33" s="631"/>
      <c r="T33" s="631"/>
      <c r="U33" s="631"/>
      <c r="V33" s="631"/>
      <c r="W33" s="632"/>
      <c r="X33" s="594"/>
      <c r="Y33" s="71">
        <f t="shared" si="7"/>
        <v>0</v>
      </c>
    </row>
    <row r="34" spans="1:25" ht="20.100000000000001" customHeight="1">
      <c r="A34" s="95">
        <f>'Datos-Generales'!A51</f>
        <v>21</v>
      </c>
      <c r="B34" s="705" t="str">
        <f t="shared" si="8"/>
        <v>Zócalo cerámico - esp.= 7cm</v>
      </c>
      <c r="C34" s="706"/>
      <c r="D34" s="15" t="e">
        <f>SUMIF(CyP!A:A,PTyCI!A34,CyP!I:I)</f>
        <v>#DIV/0!</v>
      </c>
      <c r="E34" s="605"/>
      <c r="F34" s="630"/>
      <c r="G34" s="631"/>
      <c r="H34" s="631"/>
      <c r="I34" s="631"/>
      <c r="J34" s="631"/>
      <c r="K34" s="631"/>
      <c r="L34" s="631"/>
      <c r="M34" s="631"/>
      <c r="N34" s="631"/>
      <c r="O34" s="631"/>
      <c r="P34" s="631"/>
      <c r="Q34" s="637"/>
      <c r="R34" s="637"/>
      <c r="S34" s="631"/>
      <c r="T34" s="631"/>
      <c r="U34" s="631"/>
      <c r="V34" s="631"/>
      <c r="W34" s="632"/>
      <c r="X34" s="594"/>
      <c r="Y34" s="71">
        <f t="shared" si="7"/>
        <v>0</v>
      </c>
    </row>
    <row r="35" spans="1:25" ht="20.100000000000001" customHeight="1">
      <c r="A35" s="95">
        <f>'Datos-Generales'!A52</f>
        <v>22</v>
      </c>
      <c r="B35" s="705" t="str">
        <f t="shared" si="8"/>
        <v>Carpinterías metálica, aluminio y madera</v>
      </c>
      <c r="C35" s="706"/>
      <c r="D35" s="15" t="e">
        <f>SUMIF(CyP!A:A,PTyCI!A35,CyP!I:I)</f>
        <v>#DIV/0!</v>
      </c>
      <c r="E35" s="605"/>
      <c r="F35" s="630"/>
      <c r="G35" s="631"/>
      <c r="H35" s="631"/>
      <c r="I35" s="631"/>
      <c r="J35" s="631"/>
      <c r="K35" s="631"/>
      <c r="L35" s="631"/>
      <c r="M35" s="631"/>
      <c r="N35" s="631"/>
      <c r="O35" s="631"/>
      <c r="P35" s="631"/>
      <c r="Q35" s="637"/>
      <c r="R35" s="637"/>
      <c r="S35" s="631"/>
      <c r="T35" s="631"/>
      <c r="U35" s="631"/>
      <c r="V35" s="631"/>
      <c r="W35" s="632"/>
      <c r="X35" s="594"/>
      <c r="Y35" s="71">
        <f t="shared" si="7"/>
        <v>0</v>
      </c>
    </row>
    <row r="36" spans="1:25" ht="20.100000000000001" customHeight="1">
      <c r="A36" s="95">
        <f>'Datos-Generales'!A53</f>
        <v>23</v>
      </c>
      <c r="B36" s="705" t="str">
        <f t="shared" si="8"/>
        <v>Jaharro b/ revestimiento cerámico</v>
      </c>
      <c r="C36" s="706"/>
      <c r="D36" s="15" t="e">
        <f>SUMIF(CyP!A:A,PTyCI!A36,CyP!I:I)</f>
        <v>#DIV/0!</v>
      </c>
      <c r="E36" s="605"/>
      <c r="F36" s="630"/>
      <c r="G36" s="631"/>
      <c r="H36" s="631"/>
      <c r="I36" s="631"/>
      <c r="J36" s="631"/>
      <c r="K36" s="631"/>
      <c r="L36" s="631"/>
      <c r="M36" s="631"/>
      <c r="N36" s="631"/>
      <c r="O36" s="631"/>
      <c r="P36" s="631"/>
      <c r="Q36" s="637"/>
      <c r="R36" s="637"/>
      <c r="S36" s="631"/>
      <c r="T36" s="631"/>
      <c r="U36" s="631"/>
      <c r="V36" s="631"/>
      <c r="W36" s="632"/>
      <c r="X36" s="594"/>
      <c r="Y36" s="71">
        <f t="shared" si="7"/>
        <v>0</v>
      </c>
    </row>
    <row r="37" spans="1:25" ht="20.100000000000001" customHeight="1">
      <c r="A37" s="95">
        <f>'Datos-Generales'!A54</f>
        <v>24</v>
      </c>
      <c r="B37" s="705" t="str">
        <f t="shared" si="8"/>
        <v>Jaharro y Enlucido a la cal (interior)</v>
      </c>
      <c r="C37" s="706"/>
      <c r="D37" s="15" t="e">
        <f>SUMIF(CyP!A:A,PTyCI!A37,CyP!I:I)</f>
        <v>#DIV/0!</v>
      </c>
      <c r="E37" s="605"/>
      <c r="F37" s="630"/>
      <c r="G37" s="631"/>
      <c r="H37" s="631"/>
      <c r="I37" s="631"/>
      <c r="J37" s="631"/>
      <c r="K37" s="631"/>
      <c r="L37" s="631"/>
      <c r="M37" s="631"/>
      <c r="N37" s="631"/>
      <c r="O37" s="631"/>
      <c r="P37" s="631"/>
      <c r="Q37" s="637"/>
      <c r="R37" s="637"/>
      <c r="S37" s="631"/>
      <c r="T37" s="631"/>
      <c r="U37" s="631"/>
      <c r="V37" s="631"/>
      <c r="W37" s="632"/>
      <c r="X37" s="594"/>
      <c r="Y37" s="71">
        <f t="shared" si="7"/>
        <v>0</v>
      </c>
    </row>
    <row r="38" spans="1:25" ht="20.100000000000001" customHeight="1">
      <c r="A38" s="95">
        <f>'Datos-Generales'!A55</f>
        <v>25</v>
      </c>
      <c r="B38" s="705" t="str">
        <f t="shared" si="8"/>
        <v>Revestimiento cerámico</v>
      </c>
      <c r="C38" s="706"/>
      <c r="D38" s="15" t="e">
        <f>SUMIF(CyP!A:A,PTyCI!A38,CyP!I:I)</f>
        <v>#DIV/0!</v>
      </c>
      <c r="E38" s="605"/>
      <c r="F38" s="630"/>
      <c r="G38" s="631"/>
      <c r="H38" s="631"/>
      <c r="I38" s="631"/>
      <c r="J38" s="631"/>
      <c r="K38" s="631"/>
      <c r="L38" s="631"/>
      <c r="M38" s="631"/>
      <c r="N38" s="631"/>
      <c r="O38" s="631"/>
      <c r="P38" s="631"/>
      <c r="Q38" s="637"/>
      <c r="R38" s="637"/>
      <c r="S38" s="631"/>
      <c r="T38" s="631"/>
      <c r="U38" s="631"/>
      <c r="V38" s="631"/>
      <c r="W38" s="632"/>
      <c r="X38" s="594"/>
      <c r="Y38" s="71">
        <f t="shared" si="7"/>
        <v>0</v>
      </c>
    </row>
    <row r="39" spans="1:25" ht="20.100000000000001" customHeight="1">
      <c r="A39" s="95">
        <f>'Datos-Generales'!A56</f>
        <v>26</v>
      </c>
      <c r="B39" s="705" t="str">
        <f>IFERROR(VLOOKUP(A39,Tabla_CyP,2,FALSE),"")</f>
        <v>Salpicado Plástico Incluido Jaharro</v>
      </c>
      <c r="C39" s="706"/>
      <c r="D39" s="15" t="e">
        <f>SUMIF(CyP!A:A,PTyCI!A39,CyP!I:I)</f>
        <v>#DIV/0!</v>
      </c>
      <c r="E39" s="605"/>
      <c r="F39" s="630"/>
      <c r="G39" s="631"/>
      <c r="H39" s="631"/>
      <c r="I39" s="631"/>
      <c r="J39" s="631"/>
      <c r="K39" s="631"/>
      <c r="L39" s="631"/>
      <c r="M39" s="631"/>
      <c r="N39" s="631"/>
      <c r="O39" s="631"/>
      <c r="P39" s="631"/>
      <c r="Q39" s="637"/>
      <c r="R39" s="637"/>
      <c r="S39" s="631"/>
      <c r="T39" s="631"/>
      <c r="U39" s="631"/>
      <c r="V39" s="631"/>
      <c r="W39" s="632"/>
      <c r="X39" s="594"/>
      <c r="Y39" s="71">
        <f t="shared" si="7"/>
        <v>0</v>
      </c>
    </row>
    <row r="40" spans="1:25" ht="20.100000000000001" customHeight="1">
      <c r="A40" s="95">
        <f>'Datos-Generales'!A57</f>
        <v>27</v>
      </c>
      <c r="B40" s="705" t="str">
        <f t="shared" si="8"/>
        <v>Cielorraso aplicado a la cal</v>
      </c>
      <c r="C40" s="706"/>
      <c r="D40" s="15" t="e">
        <f>SUMIF(CyP!A:A,PTyCI!A40,CyP!I:I)</f>
        <v>#DIV/0!</v>
      </c>
      <c r="E40" s="605"/>
      <c r="F40" s="630"/>
      <c r="G40" s="631"/>
      <c r="H40" s="631"/>
      <c r="I40" s="631"/>
      <c r="J40" s="631"/>
      <c r="K40" s="631"/>
      <c r="L40" s="631"/>
      <c r="M40" s="631"/>
      <c r="N40" s="631"/>
      <c r="O40" s="631"/>
      <c r="P40" s="631"/>
      <c r="Q40" s="637"/>
      <c r="R40" s="637"/>
      <c r="S40" s="631"/>
      <c r="T40" s="631"/>
      <c r="U40" s="631"/>
      <c r="V40" s="631"/>
      <c r="W40" s="632"/>
      <c r="X40" s="594"/>
      <c r="Y40" s="71">
        <f t="shared" si="7"/>
        <v>0</v>
      </c>
    </row>
    <row r="41" spans="1:25" ht="20.100000000000001" customHeight="1">
      <c r="A41" s="95">
        <f>'Datos-Generales'!A58</f>
        <v>28</v>
      </c>
      <c r="B41" s="705" t="str">
        <f t="shared" si="8"/>
        <v>Mesadas, campana y ventilaciones (incluida mesada exterior)</v>
      </c>
      <c r="C41" s="706"/>
      <c r="D41" s="15" t="e">
        <f>SUMIF(CyP!A:A,PTyCI!A41,CyP!I:I)</f>
        <v>#DIV/0!</v>
      </c>
      <c r="E41" s="605"/>
      <c r="F41" s="630"/>
      <c r="G41" s="631"/>
      <c r="H41" s="631"/>
      <c r="I41" s="631"/>
      <c r="J41" s="631"/>
      <c r="K41" s="631"/>
      <c r="L41" s="631"/>
      <c r="M41" s="631"/>
      <c r="N41" s="631"/>
      <c r="O41" s="631"/>
      <c r="P41" s="631"/>
      <c r="Q41" s="637"/>
      <c r="R41" s="637"/>
      <c r="S41" s="631"/>
      <c r="T41" s="631"/>
      <c r="U41" s="631"/>
      <c r="V41" s="631"/>
      <c r="W41" s="632"/>
      <c r="X41" s="594"/>
      <c r="Y41" s="71">
        <f t="shared" si="7"/>
        <v>0</v>
      </c>
    </row>
    <row r="42" spans="1:25" ht="20.100000000000001" customHeight="1">
      <c r="A42" s="95" t="str">
        <f>'Datos-Generales'!A59</f>
        <v>28.1</v>
      </c>
      <c r="B42" s="705" t="str">
        <f t="shared" si="8"/>
        <v>Mesadas, campana y ventilaciones p/ disc.(incluida mesada exterior)</v>
      </c>
      <c r="C42" s="706"/>
      <c r="D42" s="15" t="e">
        <f>SUMIF(CyP!A:A,PTyCI!A42,CyP!I:I)</f>
        <v>#DIV/0!</v>
      </c>
      <c r="E42" s="605"/>
      <c r="F42" s="630"/>
      <c r="G42" s="631"/>
      <c r="H42" s="631"/>
      <c r="I42" s="631"/>
      <c r="J42" s="631"/>
      <c r="K42" s="631"/>
      <c r="L42" s="631"/>
      <c r="M42" s="631"/>
      <c r="N42" s="631"/>
      <c r="O42" s="631"/>
      <c r="P42" s="631"/>
      <c r="Q42" s="637"/>
      <c r="R42" s="637"/>
      <c r="S42" s="631"/>
      <c r="T42" s="631"/>
      <c r="U42" s="631"/>
      <c r="V42" s="631"/>
      <c r="W42" s="632"/>
      <c r="X42" s="594"/>
      <c r="Y42" s="71">
        <f t="shared" si="7"/>
        <v>0</v>
      </c>
    </row>
    <row r="43" spans="1:25" ht="20.100000000000001" customHeight="1">
      <c r="A43" s="95">
        <f>'Datos-Generales'!A60</f>
        <v>29</v>
      </c>
      <c r="B43" s="705" t="str">
        <f t="shared" si="8"/>
        <v>Antepechos de H° Armado con goterón bajo nariz de 2cm</v>
      </c>
      <c r="C43" s="706"/>
      <c r="D43" s="15" t="e">
        <f>SUMIF(CyP!A:A,PTyCI!A43,CyP!I:I)</f>
        <v>#DIV/0!</v>
      </c>
      <c r="E43" s="605"/>
      <c r="F43" s="630"/>
      <c r="G43" s="631"/>
      <c r="H43" s="631"/>
      <c r="I43" s="631"/>
      <c r="J43" s="631"/>
      <c r="K43" s="631"/>
      <c r="L43" s="631"/>
      <c r="M43" s="631"/>
      <c r="N43" s="631"/>
      <c r="O43" s="631"/>
      <c r="P43" s="631"/>
      <c r="Q43" s="637"/>
      <c r="R43" s="637"/>
      <c r="S43" s="631"/>
      <c r="T43" s="631"/>
      <c r="U43" s="631"/>
      <c r="V43" s="631"/>
      <c r="W43" s="632"/>
      <c r="X43" s="594"/>
      <c r="Y43" s="71">
        <f t="shared" si="7"/>
        <v>0</v>
      </c>
    </row>
    <row r="44" spans="1:25" ht="20.100000000000001" customHeight="1">
      <c r="A44" s="95">
        <f>'Datos-Generales'!A61</f>
        <v>30</v>
      </c>
      <c r="B44" s="705" t="str">
        <f t="shared" si="8"/>
        <v>Esmalte sintético sobre carpintería metálica</v>
      </c>
      <c r="C44" s="706"/>
      <c r="D44" s="15" t="e">
        <f>SUMIF(CyP!A:A,PTyCI!A44,CyP!I:I)</f>
        <v>#DIV/0!</v>
      </c>
      <c r="E44" s="605"/>
      <c r="F44" s="630"/>
      <c r="G44" s="631"/>
      <c r="H44" s="631"/>
      <c r="I44" s="631"/>
      <c r="J44" s="631"/>
      <c r="K44" s="631"/>
      <c r="L44" s="631"/>
      <c r="M44" s="631"/>
      <c r="N44" s="631"/>
      <c r="O44" s="631"/>
      <c r="P44" s="631"/>
      <c r="Q44" s="637"/>
      <c r="R44" s="637"/>
      <c r="S44" s="631"/>
      <c r="T44" s="631"/>
      <c r="U44" s="631"/>
      <c r="V44" s="631"/>
      <c r="W44" s="632"/>
      <c r="X44" s="594"/>
      <c r="Y44" s="71">
        <f t="shared" si="7"/>
        <v>0</v>
      </c>
    </row>
    <row r="45" spans="1:25" ht="20.100000000000001" customHeight="1">
      <c r="A45" s="95">
        <f>'Datos-Generales'!A62</f>
        <v>31</v>
      </c>
      <c r="B45" s="705" t="str">
        <f t="shared" si="8"/>
        <v>Esmalte sintético sobre carpintería madera</v>
      </c>
      <c r="C45" s="706"/>
      <c r="D45" s="15" t="e">
        <f>SUMIF(CyP!A:A,PTyCI!A45,CyP!I:I)</f>
        <v>#DIV/0!</v>
      </c>
      <c r="E45" s="605"/>
      <c r="F45" s="630"/>
      <c r="G45" s="631"/>
      <c r="H45" s="631"/>
      <c r="I45" s="631"/>
      <c r="J45" s="631"/>
      <c r="K45" s="631"/>
      <c r="L45" s="631"/>
      <c r="M45" s="631"/>
      <c r="N45" s="631"/>
      <c r="O45" s="631"/>
      <c r="P45" s="631"/>
      <c r="Q45" s="637"/>
      <c r="R45" s="637"/>
      <c r="S45" s="631"/>
      <c r="T45" s="631"/>
      <c r="U45" s="631"/>
      <c r="V45" s="631"/>
      <c r="W45" s="632"/>
      <c r="X45" s="594"/>
      <c r="Y45" s="71">
        <f t="shared" ref="Y45:Y82" si="10">SUM(F45:W45)</f>
        <v>0</v>
      </c>
    </row>
    <row r="46" spans="1:25" ht="20.100000000000001" customHeight="1">
      <c r="A46" s="95">
        <f>'Datos-Generales'!A63</f>
        <v>32</v>
      </c>
      <c r="B46" s="705" t="str">
        <f t="shared" si="8"/>
        <v>Látex muro interior/exterior</v>
      </c>
      <c r="C46" s="706"/>
      <c r="D46" s="15" t="e">
        <f>SUMIF(CyP!A:A,PTyCI!A46,CyP!I:I)</f>
        <v>#DIV/0!</v>
      </c>
      <c r="E46" s="605"/>
      <c r="F46" s="630"/>
      <c r="G46" s="631"/>
      <c r="H46" s="631"/>
      <c r="I46" s="631"/>
      <c r="J46" s="631"/>
      <c r="K46" s="631"/>
      <c r="L46" s="631"/>
      <c r="M46" s="631"/>
      <c r="N46" s="631"/>
      <c r="O46" s="631"/>
      <c r="P46" s="631"/>
      <c r="Q46" s="637"/>
      <c r="R46" s="637"/>
      <c r="S46" s="631"/>
      <c r="T46" s="631"/>
      <c r="U46" s="631"/>
      <c r="V46" s="631"/>
      <c r="W46" s="632"/>
      <c r="X46" s="594"/>
      <c r="Y46" s="71">
        <f t="shared" si="10"/>
        <v>0</v>
      </c>
    </row>
    <row r="47" spans="1:25" ht="20.100000000000001" customHeight="1">
      <c r="A47" s="95">
        <f>'Datos-Generales'!A64</f>
        <v>33</v>
      </c>
      <c r="B47" s="705" t="str">
        <f t="shared" si="8"/>
        <v>Pintura látex interior en cielorrasos</v>
      </c>
      <c r="C47" s="706"/>
      <c r="D47" s="15" t="e">
        <f>SUMIF(CyP!A:A,PTyCI!A47,CyP!I:I)</f>
        <v>#DIV/0!</v>
      </c>
      <c r="E47" s="605"/>
      <c r="F47" s="630"/>
      <c r="G47" s="631"/>
      <c r="H47" s="631"/>
      <c r="I47" s="631"/>
      <c r="J47" s="631"/>
      <c r="K47" s="631"/>
      <c r="L47" s="631"/>
      <c r="M47" s="631"/>
      <c r="N47" s="631"/>
      <c r="O47" s="631"/>
      <c r="P47" s="631"/>
      <c r="Q47" s="637"/>
      <c r="R47" s="637"/>
      <c r="S47" s="631"/>
      <c r="T47" s="631"/>
      <c r="U47" s="631"/>
      <c r="V47" s="631"/>
      <c r="W47" s="632"/>
      <c r="X47" s="594"/>
      <c r="Y47" s="71">
        <f t="shared" si="10"/>
        <v>0</v>
      </c>
    </row>
    <row r="48" spans="1:25" ht="20.100000000000001" customHeight="1">
      <c r="A48" s="95">
        <f>'Datos-Generales'!A65</f>
        <v>34</v>
      </c>
      <c r="B48" s="705" t="str">
        <f t="shared" si="8"/>
        <v>Provisión y colocación de cristal float 3mm</v>
      </c>
      <c r="C48" s="706"/>
      <c r="D48" s="15" t="e">
        <f>SUMIF(CyP!A:A,PTyCI!A48,CyP!I:I)</f>
        <v>#DIV/0!</v>
      </c>
      <c r="E48" s="605"/>
      <c r="F48" s="630"/>
      <c r="G48" s="631"/>
      <c r="H48" s="631"/>
      <c r="I48" s="631"/>
      <c r="J48" s="631"/>
      <c r="K48" s="631"/>
      <c r="L48" s="631"/>
      <c r="M48" s="631"/>
      <c r="N48" s="631"/>
      <c r="O48" s="631"/>
      <c r="P48" s="631"/>
      <c r="Q48" s="637"/>
      <c r="R48" s="637"/>
      <c r="S48" s="631"/>
      <c r="T48" s="631"/>
      <c r="U48" s="631"/>
      <c r="V48" s="631"/>
      <c r="W48" s="632"/>
      <c r="X48" s="594"/>
      <c r="Y48" s="71">
        <f t="shared" si="10"/>
        <v>0</v>
      </c>
    </row>
    <row r="49" spans="1:25" ht="20.100000000000001" customHeight="1">
      <c r="A49" s="95">
        <f>'Datos-Generales'!A66</f>
        <v>35</v>
      </c>
      <c r="B49" s="705" t="str">
        <f t="shared" si="8"/>
        <v>Provisión y colocación de cristal float 4mm</v>
      </c>
      <c r="C49" s="706"/>
      <c r="D49" s="15" t="e">
        <f>SUMIF(CyP!A:A,PTyCI!A49,CyP!I:I)</f>
        <v>#DIV/0!</v>
      </c>
      <c r="E49" s="605"/>
      <c r="F49" s="630"/>
      <c r="G49" s="631"/>
      <c r="H49" s="631"/>
      <c r="I49" s="631"/>
      <c r="J49" s="631"/>
      <c r="K49" s="631"/>
      <c r="L49" s="631"/>
      <c r="M49" s="631"/>
      <c r="N49" s="631"/>
      <c r="O49" s="631"/>
      <c r="P49" s="631"/>
      <c r="Q49" s="637"/>
      <c r="R49" s="637"/>
      <c r="S49" s="631"/>
      <c r="T49" s="631"/>
      <c r="U49" s="631"/>
      <c r="V49" s="631"/>
      <c r="W49" s="632"/>
      <c r="X49" s="594"/>
      <c r="Y49" s="71">
        <f t="shared" si="10"/>
        <v>0</v>
      </c>
    </row>
    <row r="50" spans="1:25" ht="20.100000000000001" customHeight="1">
      <c r="A50" s="95">
        <f>'Datos-Generales'!A67</f>
        <v>36</v>
      </c>
      <c r="B50" s="705" t="str">
        <f>IFERROR(VLOOKUP(A50,Tabla_CyP,2,FALSE),"")</f>
        <v>Pérgolas (Frente y Fondo)  - Incluye Base de Hormigón Simple H 13</v>
      </c>
      <c r="C50" s="706"/>
      <c r="D50" s="15" t="e">
        <f>SUMIF(CyP!A:A,PTyCI!A50,CyP!I:I)</f>
        <v>#DIV/0!</v>
      </c>
      <c r="E50" s="605"/>
      <c r="F50" s="630"/>
      <c r="G50" s="631"/>
      <c r="H50" s="631"/>
      <c r="I50" s="631"/>
      <c r="J50" s="631"/>
      <c r="K50" s="631"/>
      <c r="L50" s="631"/>
      <c r="M50" s="631"/>
      <c r="N50" s="631"/>
      <c r="O50" s="631"/>
      <c r="P50" s="631"/>
      <c r="Q50" s="637"/>
      <c r="R50" s="637"/>
      <c r="S50" s="631"/>
      <c r="T50" s="631"/>
      <c r="U50" s="631"/>
      <c r="V50" s="631"/>
      <c r="W50" s="632"/>
      <c r="X50" s="594"/>
      <c r="Y50" s="71">
        <f t="shared" si="10"/>
        <v>0</v>
      </c>
    </row>
    <row r="51" spans="1:25" ht="20.100000000000001" customHeight="1">
      <c r="A51" s="95">
        <f>'Datos-Generales'!A68</f>
        <v>37</v>
      </c>
      <c r="B51" s="705" t="str">
        <f t="shared" si="8"/>
        <v xml:space="preserve">Instalación sanitaria (incl. cañería base, distrib. AF-AC, artefactos y grifería) </v>
      </c>
      <c r="C51" s="706"/>
      <c r="D51" s="15" t="e">
        <f>SUMIF(CyP!A:A,PTyCI!A51,CyP!I:I)</f>
        <v>#DIV/0!</v>
      </c>
      <c r="E51" s="605"/>
      <c r="F51" s="630"/>
      <c r="G51" s="631"/>
      <c r="H51" s="631"/>
      <c r="I51" s="631"/>
      <c r="J51" s="631"/>
      <c r="K51" s="631"/>
      <c r="L51" s="631"/>
      <c r="M51" s="631"/>
      <c r="N51" s="631"/>
      <c r="O51" s="631"/>
      <c r="P51" s="631"/>
      <c r="Q51" s="637"/>
      <c r="R51" s="637"/>
      <c r="S51" s="631"/>
      <c r="T51" s="631"/>
      <c r="U51" s="631"/>
      <c r="V51" s="631"/>
      <c r="W51" s="632"/>
      <c r="X51" s="594"/>
      <c r="Y51" s="71">
        <f t="shared" si="10"/>
        <v>0</v>
      </c>
    </row>
    <row r="52" spans="1:25" ht="30" customHeight="1">
      <c r="A52" s="95" t="str">
        <f>'Datos-Generales'!A69</f>
        <v>37.1</v>
      </c>
      <c r="B52" s="705" t="str">
        <f t="shared" si="8"/>
        <v xml:space="preserve">Instalación sanitaria p/ disc.(incl. cañería base, distrib. AF-AC, artefactos y grifería) </v>
      </c>
      <c r="C52" s="706"/>
      <c r="D52" s="15" t="e">
        <f>SUMIF(CyP!A:A,PTyCI!A52,CyP!I:I)</f>
        <v>#DIV/0!</v>
      </c>
      <c r="E52" s="605"/>
      <c r="F52" s="630"/>
      <c r="G52" s="631"/>
      <c r="H52" s="631"/>
      <c r="I52" s="631"/>
      <c r="J52" s="631"/>
      <c r="K52" s="631"/>
      <c r="L52" s="631"/>
      <c r="M52" s="631"/>
      <c r="N52" s="631"/>
      <c r="O52" s="631"/>
      <c r="P52" s="631"/>
      <c r="Q52" s="637"/>
      <c r="R52" s="637"/>
      <c r="S52" s="631"/>
      <c r="T52" s="631"/>
      <c r="U52" s="631"/>
      <c r="V52" s="631"/>
      <c r="W52" s="632"/>
      <c r="X52" s="594"/>
      <c r="Y52" s="71">
        <f t="shared" si="10"/>
        <v>0</v>
      </c>
    </row>
    <row r="53" spans="1:25" ht="20.100000000000001" customHeight="1">
      <c r="A53" s="95">
        <f>'Datos-Generales'!A70</f>
        <v>38</v>
      </c>
      <c r="B53" s="705" t="str">
        <f t="shared" ref="B53" si="11">IFERROR(VLOOKUP(A53,Tabla_CyP,2,FALSE),"")</f>
        <v>Calefón Solar - Termosifónico - Captador por tubo de vacío</v>
      </c>
      <c r="C53" s="706"/>
      <c r="D53" s="15" t="e">
        <f>SUMIF(CyP!A:A,PTyCI!A53,CyP!I:I)</f>
        <v>#DIV/0!</v>
      </c>
      <c r="E53" s="605"/>
      <c r="F53" s="630"/>
      <c r="G53" s="631"/>
      <c r="H53" s="631"/>
      <c r="I53" s="631"/>
      <c r="J53" s="631"/>
      <c r="K53" s="631"/>
      <c r="L53" s="631"/>
      <c r="M53" s="631"/>
      <c r="N53" s="631"/>
      <c r="O53" s="631"/>
      <c r="P53" s="631"/>
      <c r="Q53" s="637"/>
      <c r="R53" s="637"/>
      <c r="S53" s="631"/>
      <c r="T53" s="631"/>
      <c r="U53" s="631"/>
      <c r="V53" s="631"/>
      <c r="W53" s="632"/>
      <c r="X53" s="594"/>
      <c r="Y53" s="71">
        <f t="shared" si="10"/>
        <v>0</v>
      </c>
    </row>
    <row r="54" spans="1:25" ht="20.100000000000001" customHeight="1">
      <c r="A54" s="95">
        <f>'Datos-Generales'!A71</f>
        <v>39</v>
      </c>
      <c r="B54" s="705" t="str">
        <f t="shared" si="8"/>
        <v>Instalación de Gas (Incl. Cocina 4 hornallas c/horno)</v>
      </c>
      <c r="C54" s="706"/>
      <c r="D54" s="15" t="e">
        <f>SUMIF(CyP!A:A,PTyCI!A54,CyP!I:I)</f>
        <v>#DIV/0!</v>
      </c>
      <c r="E54" s="605"/>
      <c r="F54" s="630"/>
      <c r="G54" s="631"/>
      <c r="H54" s="631"/>
      <c r="I54" s="631"/>
      <c r="J54" s="631"/>
      <c r="K54" s="631"/>
      <c r="L54" s="631"/>
      <c r="M54" s="631"/>
      <c r="N54" s="631"/>
      <c r="O54" s="631"/>
      <c r="P54" s="631"/>
      <c r="Q54" s="637"/>
      <c r="R54" s="637"/>
      <c r="S54" s="631"/>
      <c r="T54" s="631"/>
      <c r="U54" s="631"/>
      <c r="V54" s="631"/>
      <c r="W54" s="632"/>
      <c r="X54" s="594"/>
      <c r="Y54" s="71">
        <f t="shared" si="10"/>
        <v>0</v>
      </c>
    </row>
    <row r="55" spans="1:25" ht="20.100000000000001" customHeight="1">
      <c r="A55" s="95">
        <f>'Datos-Generales'!A72</f>
        <v>40</v>
      </c>
      <c r="B55" s="705" t="str">
        <f t="shared" ref="B55" si="12">IFERROR(VLOOKUP(A55,Tabla_CyP,2,FALSE),"")</f>
        <v>Instalación de gas - Gabinete para tubos</v>
      </c>
      <c r="C55" s="706"/>
      <c r="D55" s="15" t="e">
        <f>SUMIF(CyP!A:A,PTyCI!A55,CyP!I:I)</f>
        <v>#DIV/0!</v>
      </c>
      <c r="E55" s="605"/>
      <c r="F55" s="630"/>
      <c r="G55" s="631"/>
      <c r="H55" s="631"/>
      <c r="I55" s="631"/>
      <c r="J55" s="631"/>
      <c r="K55" s="631"/>
      <c r="L55" s="631"/>
      <c r="M55" s="631"/>
      <c r="N55" s="631"/>
      <c r="O55" s="631"/>
      <c r="P55" s="631"/>
      <c r="Q55" s="637"/>
      <c r="R55" s="637"/>
      <c r="S55" s="631"/>
      <c r="T55" s="631"/>
      <c r="U55" s="631"/>
      <c r="V55" s="631"/>
      <c r="W55" s="632"/>
      <c r="X55" s="594"/>
      <c r="Y55" s="71">
        <f t="shared" si="10"/>
        <v>0</v>
      </c>
    </row>
    <row r="56" spans="1:25" ht="30" customHeight="1">
      <c r="A56" s="95">
        <f>'Datos-Generales'!A73</f>
        <v>41</v>
      </c>
      <c r="B56" s="705" t="str">
        <f t="shared" si="8"/>
        <v>Instalación eléctrica (incl.pilastra,proc.cañerias p/3AA,y preveer espacios en tablero gral. p/llaves termomagnéticas corresp. Portalámparas 3 cuerpos)</v>
      </c>
      <c r="C56" s="706"/>
      <c r="D56" s="15" t="e">
        <f>SUMIF(CyP!A:A,PTyCI!A56,CyP!I:I)</f>
        <v>#DIV/0!</v>
      </c>
      <c r="E56" s="605"/>
      <c r="F56" s="630"/>
      <c r="G56" s="631"/>
      <c r="H56" s="631"/>
      <c r="I56" s="631"/>
      <c r="J56" s="631"/>
      <c r="K56" s="631"/>
      <c r="L56" s="631"/>
      <c r="M56" s="631"/>
      <c r="N56" s="631"/>
      <c r="O56" s="631"/>
      <c r="P56" s="631"/>
      <c r="Q56" s="637"/>
      <c r="R56" s="637"/>
      <c r="S56" s="631"/>
      <c r="T56" s="631"/>
      <c r="U56" s="631"/>
      <c r="V56" s="631"/>
      <c r="W56" s="632"/>
      <c r="X56" s="594"/>
      <c r="Y56" s="71">
        <f t="shared" si="10"/>
        <v>0</v>
      </c>
    </row>
    <row r="57" spans="1:25" ht="20.100000000000001" customHeight="1">
      <c r="A57" s="95">
        <f>'Datos-Generales'!A74</f>
        <v>42</v>
      </c>
      <c r="B57" s="705" t="str">
        <f t="shared" si="8"/>
        <v>Terminación y limpieza de obra</v>
      </c>
      <c r="C57" s="706"/>
      <c r="D57" s="15" t="e">
        <f>SUMIF(CyP!A:A,PTyCI!A57,CyP!I:I)</f>
        <v>#DIV/0!</v>
      </c>
      <c r="E57" s="605"/>
      <c r="F57" s="630"/>
      <c r="G57" s="631"/>
      <c r="H57" s="631"/>
      <c r="I57" s="631"/>
      <c r="J57" s="631"/>
      <c r="K57" s="631"/>
      <c r="L57" s="631"/>
      <c r="M57" s="631"/>
      <c r="N57" s="631"/>
      <c r="O57" s="631"/>
      <c r="P57" s="631"/>
      <c r="Q57" s="637"/>
      <c r="R57" s="637"/>
      <c r="S57" s="631"/>
      <c r="T57" s="631"/>
      <c r="U57" s="631"/>
      <c r="V57" s="631"/>
      <c r="W57" s="632"/>
      <c r="X57" s="594"/>
      <c r="Y57" s="71">
        <f t="shared" si="10"/>
        <v>0</v>
      </c>
    </row>
    <row r="58" spans="1:25" ht="20.100000000000001" customHeight="1">
      <c r="A58" s="95">
        <f>'Datos-Generales'!A75</f>
        <v>43</v>
      </c>
      <c r="B58" s="705" t="str">
        <f t="shared" ref="B58" si="13">IFERROR(VLOOKUP(A58,Tabla_CyP,2,FALSE),"")</f>
        <v>Flete</v>
      </c>
      <c r="C58" s="706"/>
      <c r="D58" s="15" t="e">
        <f>SUMIF(CyP!A:A,PTyCI!A58,CyP!I:I)</f>
        <v>#DIV/0!</v>
      </c>
      <c r="E58" s="605"/>
      <c r="F58" s="630"/>
      <c r="G58" s="631"/>
      <c r="H58" s="631"/>
      <c r="I58" s="631"/>
      <c r="J58" s="631"/>
      <c r="K58" s="631"/>
      <c r="L58" s="631"/>
      <c r="M58" s="631"/>
      <c r="N58" s="631"/>
      <c r="O58" s="631"/>
      <c r="P58" s="631"/>
      <c r="Q58" s="637"/>
      <c r="R58" s="637"/>
      <c r="S58" s="631"/>
      <c r="T58" s="631"/>
      <c r="U58" s="631"/>
      <c r="V58" s="631"/>
      <c r="W58" s="632"/>
      <c r="X58" s="594"/>
      <c r="Y58" s="71">
        <f t="shared" ref="Y58" si="14">SUM(F58:W58)</f>
        <v>0</v>
      </c>
    </row>
    <row r="59" spans="1:25" ht="30" customHeight="1">
      <c r="A59" s="613" t="str">
        <f>'Datos-Generales'!A76</f>
        <v>B</v>
      </c>
      <c r="B59" s="710" t="str">
        <f>IFERROR(VLOOKUP(A59,Tabla_CyP,2,FALSE),"")</f>
        <v>INFRAESTRUCTURA - URBANIZACIÓN - DOCUMENTACIÓN FINAL DE OBRA - OBRAS DE NEXO</v>
      </c>
      <c r="C59" s="711"/>
      <c r="D59" s="15">
        <f>SUMIF(CyP!A:A,PTyCI!A59,CyP!I:I)</f>
        <v>0</v>
      </c>
      <c r="E59" s="605"/>
      <c r="F59" s="630"/>
      <c r="G59" s="631"/>
      <c r="H59" s="631"/>
      <c r="I59" s="631"/>
      <c r="J59" s="631"/>
      <c r="K59" s="631"/>
      <c r="L59" s="631"/>
      <c r="M59" s="631"/>
      <c r="N59" s="631"/>
      <c r="O59" s="631"/>
      <c r="P59" s="631"/>
      <c r="Q59" s="637"/>
      <c r="R59" s="637"/>
      <c r="S59" s="631"/>
      <c r="T59" s="631"/>
      <c r="U59" s="631"/>
      <c r="V59" s="631"/>
      <c r="W59" s="632"/>
      <c r="X59" s="594"/>
      <c r="Y59" s="71">
        <f t="shared" si="10"/>
        <v>0</v>
      </c>
    </row>
    <row r="60" spans="1:25" ht="20.100000000000001" customHeight="1">
      <c r="A60" s="95">
        <f>'Datos-Generales'!A77</f>
        <v>44</v>
      </c>
      <c r="B60" s="705" t="str">
        <f t="shared" ref="B60" si="15">IFERROR(VLOOKUP(A60,Tabla_CyP,2,FALSE),"")</f>
        <v xml:space="preserve">Limpieza de Terreno, demolición y erradicación de árboles </v>
      </c>
      <c r="C60" s="706"/>
      <c r="D60" s="15">
        <f>SUMIF(CyP!A:A,PTyCI!A60,CyP!I:I)</f>
        <v>0</v>
      </c>
      <c r="E60" s="605"/>
      <c r="F60" s="630"/>
      <c r="G60" s="631"/>
      <c r="H60" s="631"/>
      <c r="I60" s="631"/>
      <c r="J60" s="631"/>
      <c r="K60" s="631"/>
      <c r="L60" s="631"/>
      <c r="M60" s="631"/>
      <c r="N60" s="631"/>
      <c r="O60" s="631"/>
      <c r="P60" s="631"/>
      <c r="Q60" s="637"/>
      <c r="R60" s="637"/>
      <c r="S60" s="631"/>
      <c r="T60" s="631"/>
      <c r="U60" s="631"/>
      <c r="V60" s="631"/>
      <c r="W60" s="632"/>
      <c r="X60" s="594"/>
      <c r="Y60" s="71">
        <f t="shared" si="10"/>
        <v>0</v>
      </c>
    </row>
    <row r="61" spans="1:25" ht="20.100000000000001" customHeight="1">
      <c r="A61" s="95">
        <f>'Datos-Generales'!A78</f>
        <v>45</v>
      </c>
      <c r="B61" s="705" t="str">
        <f t="shared" ref="B61" si="16">IFERROR(VLOOKUP(A61,Tabla_CyP,2,FALSE),"")</f>
        <v>Excavación no Clasificada</v>
      </c>
      <c r="C61" s="706"/>
      <c r="D61" s="15">
        <f>SUMIF(CyP!A:A,PTyCI!A61,CyP!I:I)</f>
        <v>0</v>
      </c>
      <c r="E61" s="605"/>
      <c r="F61" s="630"/>
      <c r="G61" s="631"/>
      <c r="H61" s="631"/>
      <c r="I61" s="631"/>
      <c r="J61" s="631"/>
      <c r="K61" s="631"/>
      <c r="L61" s="631"/>
      <c r="M61" s="631"/>
      <c r="N61" s="631"/>
      <c r="O61" s="631"/>
      <c r="P61" s="631"/>
      <c r="Q61" s="637"/>
      <c r="R61" s="637"/>
      <c r="S61" s="631"/>
      <c r="T61" s="631"/>
      <c r="U61" s="631"/>
      <c r="V61" s="631"/>
      <c r="W61" s="632"/>
      <c r="X61" s="594"/>
      <c r="Y61" s="71">
        <f t="shared" si="10"/>
        <v>0</v>
      </c>
    </row>
    <row r="62" spans="1:25" ht="20.100000000000001" customHeight="1">
      <c r="A62" s="95">
        <f>'Datos-Generales'!A79</f>
        <v>46</v>
      </c>
      <c r="B62" s="705" t="str">
        <f t="shared" ref="B62" si="17">IFERROR(VLOOKUP(A62,Tabla_CyP,2,FALSE),"")</f>
        <v>Ejecución de base (0,25)</v>
      </c>
      <c r="C62" s="706"/>
      <c r="D62" s="15">
        <f>SUMIF(CyP!A:A,PTyCI!A62,CyP!I:I)</f>
        <v>0</v>
      </c>
      <c r="E62" s="605"/>
      <c r="F62" s="630"/>
      <c r="G62" s="631"/>
      <c r="H62" s="631"/>
      <c r="I62" s="631"/>
      <c r="J62" s="631"/>
      <c r="K62" s="631"/>
      <c r="L62" s="631"/>
      <c r="M62" s="631"/>
      <c r="N62" s="631"/>
      <c r="O62" s="631"/>
      <c r="P62" s="631"/>
      <c r="Q62" s="637"/>
      <c r="R62" s="637"/>
      <c r="S62" s="631"/>
      <c r="T62" s="631"/>
      <c r="U62" s="631"/>
      <c r="V62" s="631"/>
      <c r="W62" s="632"/>
      <c r="X62" s="594"/>
      <c r="Y62" s="71">
        <f t="shared" si="10"/>
        <v>0</v>
      </c>
    </row>
    <row r="63" spans="1:25" ht="20.100000000000001" customHeight="1">
      <c r="A63" s="95">
        <f>'Datos-Generales'!A80</f>
        <v>47</v>
      </c>
      <c r="B63" s="705" t="str">
        <f t="shared" ref="B63" si="18">IFERROR(VLOOKUP(A63,Tabla_CyP,2,FALSE),"")</f>
        <v>Ejecución de cunetas en tierra</v>
      </c>
      <c r="C63" s="706"/>
      <c r="D63" s="15">
        <f>SUMIF(CyP!A:A,PTyCI!A63,CyP!I:I)</f>
        <v>0</v>
      </c>
      <c r="E63" s="605"/>
      <c r="F63" s="630"/>
      <c r="G63" s="631"/>
      <c r="H63" s="631"/>
      <c r="I63" s="631"/>
      <c r="J63" s="631"/>
      <c r="K63" s="631"/>
      <c r="L63" s="631"/>
      <c r="M63" s="631"/>
      <c r="N63" s="631"/>
      <c r="O63" s="631"/>
      <c r="P63" s="631"/>
      <c r="Q63" s="637"/>
      <c r="R63" s="637"/>
      <c r="S63" s="631"/>
      <c r="T63" s="631"/>
      <c r="U63" s="631"/>
      <c r="V63" s="631"/>
      <c r="W63" s="632"/>
      <c r="X63" s="594"/>
      <c r="Y63" s="71">
        <f t="shared" si="10"/>
        <v>0</v>
      </c>
    </row>
    <row r="64" spans="1:25" ht="20.100000000000001" customHeight="1">
      <c r="A64" s="95">
        <f>'Datos-Generales'!A81</f>
        <v>48</v>
      </c>
      <c r="B64" s="705" t="str">
        <f t="shared" ref="B64" si="19">IFERROR(VLOOKUP(A64,Tabla_CyP,2,FALSE),"")</f>
        <v>Arbolado Público</v>
      </c>
      <c r="C64" s="706"/>
      <c r="D64" s="15">
        <f>SUMIF(CyP!A:A,PTyCI!A64,CyP!I:I)</f>
        <v>0</v>
      </c>
      <c r="E64" s="605"/>
      <c r="F64" s="630"/>
      <c r="G64" s="631"/>
      <c r="H64" s="631"/>
      <c r="I64" s="631"/>
      <c r="J64" s="631"/>
      <c r="K64" s="631"/>
      <c r="L64" s="631"/>
      <c r="M64" s="631"/>
      <c r="N64" s="631"/>
      <c r="O64" s="631"/>
      <c r="P64" s="631"/>
      <c r="Q64" s="637"/>
      <c r="R64" s="637"/>
      <c r="S64" s="631"/>
      <c r="T64" s="631"/>
      <c r="U64" s="631"/>
      <c r="V64" s="631"/>
      <c r="W64" s="632"/>
      <c r="X64" s="594"/>
      <c r="Y64" s="71">
        <f t="shared" si="10"/>
        <v>0</v>
      </c>
    </row>
    <row r="65" spans="1:25" ht="20.100000000000001" customHeight="1">
      <c r="A65" s="95">
        <f>'Datos-Generales'!A82</f>
        <v>49</v>
      </c>
      <c r="B65" s="705" t="str">
        <f t="shared" ref="B65:B72" si="20">IFERROR(VLOOKUP(A65,Tabla_CyP,2,FALSE),"")</f>
        <v>Riego Individual</v>
      </c>
      <c r="C65" s="706"/>
      <c r="D65" s="15">
        <f>SUMIF(CyP!A:A,PTyCI!A65,CyP!I:I)</f>
        <v>0</v>
      </c>
      <c r="E65" s="605"/>
      <c r="F65" s="630"/>
      <c r="G65" s="631"/>
      <c r="H65" s="631"/>
      <c r="I65" s="631"/>
      <c r="J65" s="631"/>
      <c r="K65" s="631"/>
      <c r="L65" s="631"/>
      <c r="M65" s="631"/>
      <c r="N65" s="631"/>
      <c r="O65" s="631"/>
      <c r="P65" s="631"/>
      <c r="Q65" s="637"/>
      <c r="R65" s="637"/>
      <c r="S65" s="631"/>
      <c r="T65" s="631"/>
      <c r="U65" s="631"/>
      <c r="V65" s="631"/>
      <c r="W65" s="632"/>
      <c r="X65" s="594"/>
      <c r="Y65" s="71">
        <f t="shared" si="10"/>
        <v>0</v>
      </c>
    </row>
    <row r="66" spans="1:25" ht="20.100000000000001" customHeight="1">
      <c r="A66" s="95">
        <f>'Datos-Generales'!A83</f>
        <v>50</v>
      </c>
      <c r="B66" s="705" t="str">
        <f t="shared" ref="B66" si="21">IFERROR(VLOOKUP(A66,Tabla_CyP,2,FALSE),"")</f>
        <v>Ejecuciòn de Veredas Municipales</v>
      </c>
      <c r="C66" s="706"/>
      <c r="D66" s="15">
        <f>SUMIF(CyP!A:A,PTyCI!A66,CyP!I:I)</f>
        <v>0</v>
      </c>
      <c r="E66" s="605"/>
      <c r="F66" s="630"/>
      <c r="G66" s="631"/>
      <c r="H66" s="631"/>
      <c r="I66" s="631"/>
      <c r="J66" s="631"/>
      <c r="K66" s="631"/>
      <c r="L66" s="631"/>
      <c r="M66" s="631"/>
      <c r="N66" s="631"/>
      <c r="O66" s="631"/>
      <c r="P66" s="631"/>
      <c r="Q66" s="637"/>
      <c r="R66" s="637"/>
      <c r="S66" s="631"/>
      <c r="T66" s="631"/>
      <c r="U66" s="631"/>
      <c r="V66" s="631"/>
      <c r="W66" s="632"/>
      <c r="X66" s="594"/>
      <c r="Y66" s="71">
        <f t="shared" si="10"/>
        <v>0</v>
      </c>
    </row>
    <row r="67" spans="1:25" ht="20.100000000000001" customHeight="1">
      <c r="A67" s="95">
        <f>'Datos-Generales'!A84</f>
        <v>51</v>
      </c>
      <c r="B67" s="705" t="str">
        <f>IFERROR(VLOOKUP(A67,Tabla_CyP,2,FALSE),"")</f>
        <v>Construcción de Pasante Vehicular SJ320</v>
      </c>
      <c r="C67" s="706"/>
      <c r="D67" s="15">
        <f>SUMIF(CyP!A:A,PTyCI!A67,CyP!I:I)</f>
        <v>0</v>
      </c>
      <c r="E67" s="605"/>
      <c r="F67" s="630"/>
      <c r="G67" s="631"/>
      <c r="H67" s="631"/>
      <c r="I67" s="631"/>
      <c r="J67" s="631"/>
      <c r="K67" s="631"/>
      <c r="L67" s="631"/>
      <c r="M67" s="631"/>
      <c r="N67" s="631"/>
      <c r="O67" s="631"/>
      <c r="P67" s="631"/>
      <c r="Q67" s="637"/>
      <c r="R67" s="637"/>
      <c r="S67" s="631"/>
      <c r="T67" s="631"/>
      <c r="U67" s="631"/>
      <c r="V67" s="631"/>
      <c r="W67" s="632"/>
      <c r="X67" s="594"/>
      <c r="Y67" s="71">
        <f t="shared" si="10"/>
        <v>0</v>
      </c>
    </row>
    <row r="68" spans="1:25" ht="20.100000000000001" customHeight="1">
      <c r="A68" s="95">
        <f>'Datos-Generales'!A85</f>
        <v>52</v>
      </c>
      <c r="B68" s="705" t="str">
        <f t="shared" ref="B68" si="22">IFERROR(VLOOKUP(A68,Tabla_CyP,2,FALSE),"")</f>
        <v>Puentes Peatonales</v>
      </c>
      <c r="C68" s="706"/>
      <c r="D68" s="15">
        <f>SUMIF(CyP!A:A,PTyCI!A68,CyP!I:I)</f>
        <v>0</v>
      </c>
      <c r="E68" s="605"/>
      <c r="F68" s="630"/>
      <c r="G68" s="631"/>
      <c r="H68" s="631"/>
      <c r="I68" s="631"/>
      <c r="J68" s="631"/>
      <c r="K68" s="631"/>
      <c r="L68" s="631"/>
      <c r="M68" s="631"/>
      <c r="N68" s="631"/>
      <c r="O68" s="631"/>
      <c r="P68" s="631"/>
      <c r="Q68" s="637"/>
      <c r="R68" s="637"/>
      <c r="S68" s="631"/>
      <c r="T68" s="631"/>
      <c r="U68" s="631"/>
      <c r="V68" s="631"/>
      <c r="W68" s="632"/>
      <c r="X68" s="594"/>
      <c r="Y68" s="71">
        <f t="shared" si="10"/>
        <v>0</v>
      </c>
    </row>
    <row r="69" spans="1:25" ht="20.100000000000001" customHeight="1">
      <c r="A69" s="95">
        <f>'Datos-Generales'!A86</f>
        <v>53</v>
      </c>
      <c r="B69" s="705" t="str">
        <f t="shared" ref="B69" si="23">IFERROR(VLOOKUP(A69,Tabla_CyP,2,FALSE),"")</f>
        <v>Puentes de acceso Vehicular</v>
      </c>
      <c r="C69" s="706"/>
      <c r="D69" s="15">
        <f>SUMIF(CyP!A:A,PTyCI!A69,CyP!I:I)</f>
        <v>0</v>
      </c>
      <c r="E69" s="605"/>
      <c r="F69" s="630"/>
      <c r="G69" s="631"/>
      <c r="H69" s="631"/>
      <c r="I69" s="631"/>
      <c r="J69" s="631"/>
      <c r="K69" s="631"/>
      <c r="L69" s="631"/>
      <c r="M69" s="631"/>
      <c r="N69" s="631"/>
      <c r="O69" s="631"/>
      <c r="P69" s="631"/>
      <c r="Q69" s="637"/>
      <c r="R69" s="637"/>
      <c r="S69" s="631"/>
      <c r="T69" s="631"/>
      <c r="U69" s="631"/>
      <c r="V69" s="631"/>
      <c r="W69" s="632"/>
      <c r="X69" s="594"/>
      <c r="Y69" s="71">
        <f t="shared" si="10"/>
        <v>0</v>
      </c>
    </row>
    <row r="70" spans="1:25" ht="20.100000000000001" customHeight="1">
      <c r="A70" s="95">
        <f>'Datos-Generales'!A87</f>
        <v>54</v>
      </c>
      <c r="B70" s="705" t="str">
        <f t="shared" ref="B70" si="24">IFERROR(VLOOKUP(A70,Tabla_CyP,2,FALSE),"")</f>
        <v>Indicadores de Calles</v>
      </c>
      <c r="C70" s="706"/>
      <c r="D70" s="15">
        <f>SUMIF(CyP!A:A,PTyCI!A70,CyP!I:I)</f>
        <v>0</v>
      </c>
      <c r="E70" s="605"/>
      <c r="F70" s="630"/>
      <c r="G70" s="631"/>
      <c r="H70" s="631"/>
      <c r="I70" s="631"/>
      <c r="J70" s="631"/>
      <c r="K70" s="631"/>
      <c r="L70" s="631"/>
      <c r="M70" s="631"/>
      <c r="N70" s="631"/>
      <c r="O70" s="631"/>
      <c r="P70" s="631"/>
      <c r="Q70" s="637"/>
      <c r="R70" s="637"/>
      <c r="S70" s="631"/>
      <c r="T70" s="631"/>
      <c r="U70" s="631"/>
      <c r="V70" s="631"/>
      <c r="W70" s="632"/>
      <c r="X70" s="594"/>
      <c r="Y70" s="71">
        <f t="shared" si="10"/>
        <v>0</v>
      </c>
    </row>
    <row r="71" spans="1:25" ht="20.100000000000001" customHeight="1">
      <c r="A71" s="95">
        <f>'Datos-Generales'!A88</f>
        <v>55</v>
      </c>
      <c r="B71" s="705" t="str">
        <f t="shared" ref="B71" si="25">IFERROR(VLOOKUP(A71,Tabla_CyP,2,FALSE),"")</f>
        <v>Vértices de Lotes</v>
      </c>
      <c r="C71" s="706"/>
      <c r="D71" s="15">
        <f>SUMIF(CyP!A:A,PTyCI!A71,CyP!I:I)</f>
        <v>0</v>
      </c>
      <c r="E71" s="605"/>
      <c r="F71" s="630"/>
      <c r="G71" s="631"/>
      <c r="H71" s="631"/>
      <c r="I71" s="631"/>
      <c r="J71" s="631"/>
      <c r="K71" s="631"/>
      <c r="L71" s="631"/>
      <c r="M71" s="631"/>
      <c r="N71" s="631"/>
      <c r="O71" s="631"/>
      <c r="P71" s="631"/>
      <c r="Q71" s="637"/>
      <c r="R71" s="637"/>
      <c r="S71" s="631"/>
      <c r="T71" s="631"/>
      <c r="U71" s="631"/>
      <c r="V71" s="631"/>
      <c r="W71" s="632"/>
      <c r="X71" s="594"/>
      <c r="Y71" s="71">
        <f t="shared" si="10"/>
        <v>0</v>
      </c>
    </row>
    <row r="72" spans="1:25" ht="20.100000000000001" customHeight="1">
      <c r="A72" s="95">
        <f>'Datos-Generales'!A89</f>
        <v>56</v>
      </c>
      <c r="B72" s="705" t="str">
        <f t="shared" si="20"/>
        <v>Impermeabilización de Ramo</v>
      </c>
      <c r="C72" s="706"/>
      <c r="D72" s="15">
        <f>SUMIF(CyP!A:A,PTyCI!A72,CyP!I:I)</f>
        <v>0</v>
      </c>
      <c r="E72" s="605"/>
      <c r="F72" s="630"/>
      <c r="G72" s="631"/>
      <c r="H72" s="631"/>
      <c r="I72" s="631"/>
      <c r="J72" s="631"/>
      <c r="K72" s="631"/>
      <c r="L72" s="631"/>
      <c r="M72" s="631"/>
      <c r="N72" s="631"/>
      <c r="O72" s="631"/>
      <c r="P72" s="631"/>
      <c r="Q72" s="637"/>
      <c r="R72" s="637"/>
      <c r="S72" s="631"/>
      <c r="T72" s="631"/>
      <c r="U72" s="631"/>
      <c r="V72" s="631"/>
      <c r="W72" s="632"/>
      <c r="X72" s="594"/>
      <c r="Y72" s="71">
        <f t="shared" si="10"/>
        <v>0</v>
      </c>
    </row>
    <row r="73" spans="1:25" ht="20.100000000000001" customHeight="1">
      <c r="A73" s="95">
        <f>'Datos-Generales'!A90</f>
        <v>57</v>
      </c>
      <c r="B73" s="705" t="str">
        <f t="shared" ref="B73:B90" si="26">IFERROR(VLOOKUP(A73,Tabla_CyP,2,FALSE),"")</f>
        <v>Espacio Verde</v>
      </c>
      <c r="C73" s="706"/>
      <c r="D73" s="15">
        <f>SUMIF(CyP!A:A,PTyCI!A73,CyP!I:I)</f>
        <v>0</v>
      </c>
      <c r="E73" s="605"/>
      <c r="F73" s="630"/>
      <c r="G73" s="631"/>
      <c r="H73" s="631"/>
      <c r="I73" s="631"/>
      <c r="J73" s="631"/>
      <c r="K73" s="631"/>
      <c r="L73" s="631"/>
      <c r="M73" s="631"/>
      <c r="N73" s="631"/>
      <c r="O73" s="631"/>
      <c r="P73" s="631"/>
      <c r="Q73" s="637"/>
      <c r="R73" s="637"/>
      <c r="S73" s="631"/>
      <c r="T73" s="631"/>
      <c r="U73" s="631"/>
      <c r="V73" s="631"/>
      <c r="W73" s="632"/>
      <c r="X73" s="594"/>
      <c r="Y73" s="71">
        <f t="shared" si="10"/>
        <v>0</v>
      </c>
    </row>
    <row r="74" spans="1:25" ht="20.100000000000001" customHeight="1">
      <c r="A74" s="95">
        <f>'Datos-Generales'!A91</f>
        <v>58</v>
      </c>
      <c r="B74" s="705" t="str">
        <f t="shared" si="26"/>
        <v>Alumbrado Público</v>
      </c>
      <c r="C74" s="706"/>
      <c r="D74" s="15">
        <f>SUMIF(CyP!A:A,PTyCI!A74,CyP!I:I)</f>
        <v>0</v>
      </c>
      <c r="E74" s="605"/>
      <c r="F74" s="630"/>
      <c r="G74" s="631"/>
      <c r="H74" s="631"/>
      <c r="I74" s="631"/>
      <c r="J74" s="631"/>
      <c r="K74" s="631"/>
      <c r="L74" s="631"/>
      <c r="M74" s="631"/>
      <c r="N74" s="631"/>
      <c r="O74" s="631"/>
      <c r="P74" s="631"/>
      <c r="Q74" s="637"/>
      <c r="R74" s="637"/>
      <c r="S74" s="631"/>
      <c r="T74" s="631"/>
      <c r="U74" s="631"/>
      <c r="V74" s="631"/>
      <c r="W74" s="632"/>
      <c r="X74" s="594"/>
      <c r="Y74" s="71">
        <f t="shared" si="10"/>
        <v>0</v>
      </c>
    </row>
    <row r="75" spans="1:25" ht="20.100000000000001" customHeight="1">
      <c r="A75" s="95">
        <f>'Datos-Generales'!A92</f>
        <v>59</v>
      </c>
      <c r="B75" s="705" t="str">
        <f t="shared" si="26"/>
        <v>Alumbrado Espacio Verde 1 y 2</v>
      </c>
      <c r="C75" s="706"/>
      <c r="D75" s="15">
        <f>SUMIF(CyP!A:A,PTyCI!A75,CyP!I:I)</f>
        <v>0</v>
      </c>
      <c r="E75" s="605"/>
      <c r="F75" s="630"/>
      <c r="G75" s="631"/>
      <c r="H75" s="631"/>
      <c r="I75" s="631"/>
      <c r="J75" s="631"/>
      <c r="K75" s="631"/>
      <c r="L75" s="631"/>
      <c r="M75" s="631"/>
      <c r="N75" s="631"/>
      <c r="O75" s="631"/>
      <c r="P75" s="631"/>
      <c r="Q75" s="637"/>
      <c r="R75" s="637"/>
      <c r="S75" s="631"/>
      <c r="T75" s="631"/>
      <c r="U75" s="631"/>
      <c r="V75" s="631"/>
      <c r="W75" s="632"/>
      <c r="X75" s="594"/>
      <c r="Y75" s="71">
        <f t="shared" si="10"/>
        <v>0</v>
      </c>
    </row>
    <row r="76" spans="1:25" ht="30" customHeight="1">
      <c r="A76" s="95">
        <f>'Datos-Generales'!A93</f>
        <v>60</v>
      </c>
      <c r="B76" s="705" t="str">
        <f t="shared" si="26"/>
        <v>Red de cloacas - Provisión, acarreo y colocación de caño de PVC RCP ø160 mm, incl. piezas esp. juntas, etc.</v>
      </c>
      <c r="C76" s="706"/>
      <c r="D76" s="15">
        <f>SUMIF(CyP!A:A,PTyCI!A76,CyP!I:I)</f>
        <v>0</v>
      </c>
      <c r="E76" s="605"/>
      <c r="F76" s="630"/>
      <c r="G76" s="631"/>
      <c r="H76" s="631"/>
      <c r="I76" s="631"/>
      <c r="J76" s="631"/>
      <c r="K76" s="631"/>
      <c r="L76" s="631"/>
      <c r="M76" s="631"/>
      <c r="N76" s="631"/>
      <c r="O76" s="631"/>
      <c r="P76" s="631"/>
      <c r="Q76" s="637"/>
      <c r="R76" s="637"/>
      <c r="S76" s="631"/>
      <c r="T76" s="631"/>
      <c r="U76" s="631"/>
      <c r="V76" s="631"/>
      <c r="W76" s="632"/>
      <c r="X76" s="594"/>
      <c r="Y76" s="71">
        <f t="shared" si="10"/>
        <v>0</v>
      </c>
    </row>
    <row r="77" spans="1:25" ht="30" customHeight="1">
      <c r="A77" s="95">
        <f>'Datos-Generales'!A94</f>
        <v>61</v>
      </c>
      <c r="B77" s="705" t="str">
        <f t="shared" si="26"/>
        <v xml:space="preserve">Red de cloacas - Provisión, acarreo y coloc. materiales  p/la ejecución de Bocas de Registros s/calle, incl. tapa de HF, etc. </v>
      </c>
      <c r="C77" s="706"/>
      <c r="D77" s="15">
        <f>SUMIF(CyP!A:A,PTyCI!A77,CyP!I:I)</f>
        <v>0</v>
      </c>
      <c r="E77" s="605"/>
      <c r="F77" s="630"/>
      <c r="G77" s="631"/>
      <c r="H77" s="631"/>
      <c r="I77" s="631"/>
      <c r="J77" s="631"/>
      <c r="K77" s="631"/>
      <c r="L77" s="631"/>
      <c r="M77" s="631"/>
      <c r="N77" s="631"/>
      <c r="O77" s="631"/>
      <c r="P77" s="631"/>
      <c r="Q77" s="637"/>
      <c r="R77" s="637"/>
      <c r="S77" s="631"/>
      <c r="T77" s="631"/>
      <c r="U77" s="631"/>
      <c r="V77" s="631"/>
      <c r="W77" s="632"/>
      <c r="X77" s="594"/>
      <c r="Y77" s="71">
        <f t="shared" si="10"/>
        <v>0</v>
      </c>
    </row>
    <row r="78" spans="1:25" ht="30" customHeight="1">
      <c r="A78" s="95">
        <f>'Datos-Generales'!A95</f>
        <v>62</v>
      </c>
      <c r="B78" s="705" t="str">
        <f t="shared" si="26"/>
        <v>Red de cloacas - Excavación de zanjas para inst. cañeías, sin depresión de napa</v>
      </c>
      <c r="C78" s="706"/>
      <c r="D78" s="15">
        <f>SUMIF(CyP!A:A,PTyCI!A78,CyP!I:I)</f>
        <v>0</v>
      </c>
      <c r="E78" s="605"/>
      <c r="F78" s="630"/>
      <c r="G78" s="631"/>
      <c r="H78" s="631"/>
      <c r="I78" s="631"/>
      <c r="J78" s="631"/>
      <c r="K78" s="631"/>
      <c r="L78" s="631"/>
      <c r="M78" s="631"/>
      <c r="N78" s="631"/>
      <c r="O78" s="631"/>
      <c r="P78" s="631"/>
      <c r="Q78" s="637"/>
      <c r="R78" s="637"/>
      <c r="S78" s="631"/>
      <c r="T78" s="631"/>
      <c r="U78" s="631"/>
      <c r="V78" s="631"/>
      <c r="W78" s="632"/>
      <c r="X78" s="594"/>
      <c r="Y78" s="71">
        <f t="shared" si="10"/>
        <v>0</v>
      </c>
    </row>
    <row r="79" spans="1:25" ht="30" customHeight="1">
      <c r="A79" s="95">
        <f>'Datos-Generales'!A96</f>
        <v>63</v>
      </c>
      <c r="B79" s="705" t="str">
        <f t="shared" si="26"/>
        <v>Red de cloacas - Paquete estructural</v>
      </c>
      <c r="C79" s="706"/>
      <c r="D79" s="15">
        <f>SUMIF(CyP!A:A,PTyCI!A79,CyP!I:I)</f>
        <v>0</v>
      </c>
      <c r="E79" s="605"/>
      <c r="F79" s="630"/>
      <c r="G79" s="631"/>
      <c r="H79" s="631"/>
      <c r="I79" s="631"/>
      <c r="J79" s="631"/>
      <c r="K79" s="631"/>
      <c r="L79" s="631"/>
      <c r="M79" s="631"/>
      <c r="N79" s="631"/>
      <c r="O79" s="631"/>
      <c r="P79" s="631"/>
      <c r="Q79" s="637"/>
      <c r="R79" s="637"/>
      <c r="S79" s="631"/>
      <c r="T79" s="631"/>
      <c r="U79" s="631"/>
      <c r="V79" s="631"/>
      <c r="W79" s="632"/>
      <c r="X79" s="594"/>
      <c r="Y79" s="71">
        <f t="shared" si="10"/>
        <v>0</v>
      </c>
    </row>
    <row r="80" spans="1:25" ht="30" customHeight="1">
      <c r="A80" s="95">
        <f>'Datos-Generales'!A97</f>
        <v>64</v>
      </c>
      <c r="B80" s="705" t="str">
        <f t="shared" si="26"/>
        <v>Red de cloacas - Relleno superior</v>
      </c>
      <c r="C80" s="706"/>
      <c r="D80" s="15">
        <f>SUMIF(CyP!A:A,PTyCI!A80,CyP!I:I)</f>
        <v>0</v>
      </c>
      <c r="E80" s="605"/>
      <c r="F80" s="630"/>
      <c r="G80" s="631"/>
      <c r="H80" s="631"/>
      <c r="I80" s="631"/>
      <c r="J80" s="631"/>
      <c r="K80" s="631"/>
      <c r="L80" s="631"/>
      <c r="M80" s="631"/>
      <c r="N80" s="631"/>
      <c r="O80" s="631"/>
      <c r="P80" s="631"/>
      <c r="Q80" s="637"/>
      <c r="R80" s="637"/>
      <c r="S80" s="631"/>
      <c r="T80" s="631"/>
      <c r="U80" s="631"/>
      <c r="V80" s="631"/>
      <c r="W80" s="632"/>
      <c r="X80" s="594"/>
      <c r="Y80" s="71">
        <f t="shared" si="10"/>
        <v>0</v>
      </c>
    </row>
    <row r="81" spans="1:25" ht="30" customHeight="1">
      <c r="A81" s="95">
        <f>'Datos-Generales'!A98</f>
        <v>65</v>
      </c>
      <c r="B81" s="705" t="str">
        <f t="shared" si="26"/>
        <v>Red de cloacas - Conexiones domiciliarias cloacas (Provisión, acarreo y coloc. materiales p/la ejecución s/red nueva)</v>
      </c>
      <c r="C81" s="706"/>
      <c r="D81" s="15">
        <f>SUMIF(CyP!A:A,PTyCI!A81,CyP!I:I)</f>
        <v>0</v>
      </c>
      <c r="E81" s="605"/>
      <c r="F81" s="630"/>
      <c r="G81" s="631"/>
      <c r="H81" s="631"/>
      <c r="I81" s="631"/>
      <c r="J81" s="631"/>
      <c r="K81" s="631"/>
      <c r="L81" s="631"/>
      <c r="M81" s="631"/>
      <c r="N81" s="631"/>
      <c r="O81" s="631"/>
      <c r="P81" s="631"/>
      <c r="Q81" s="637"/>
      <c r="R81" s="637"/>
      <c r="S81" s="631"/>
      <c r="T81" s="631"/>
      <c r="U81" s="631"/>
      <c r="V81" s="631"/>
      <c r="W81" s="632"/>
      <c r="X81" s="594"/>
      <c r="Y81" s="71">
        <f t="shared" si="10"/>
        <v>0</v>
      </c>
    </row>
    <row r="82" spans="1:25" ht="39.950000000000003" customHeight="1">
      <c r="A82" s="95">
        <f>'Datos-Generales'!A99</f>
        <v>66</v>
      </c>
      <c r="B82" s="705" t="str">
        <f t="shared" si="26"/>
        <v>Red de agua potable - Provisión, acarreo y colocación de caño recto Ø110mm de PVC k-10, incl. piezas esp. juntas, etc.</v>
      </c>
      <c r="C82" s="706"/>
      <c r="D82" s="15">
        <f>SUMIF(CyP!A:A,PTyCI!A82,CyP!I:I)</f>
        <v>0</v>
      </c>
      <c r="E82" s="605"/>
      <c r="F82" s="630"/>
      <c r="G82" s="631"/>
      <c r="H82" s="631"/>
      <c r="I82" s="631"/>
      <c r="J82" s="631"/>
      <c r="K82" s="631"/>
      <c r="L82" s="631"/>
      <c r="M82" s="631"/>
      <c r="N82" s="631"/>
      <c r="O82" s="631"/>
      <c r="P82" s="631"/>
      <c r="Q82" s="637"/>
      <c r="R82" s="637"/>
      <c r="S82" s="631"/>
      <c r="T82" s="631"/>
      <c r="U82" s="631"/>
      <c r="V82" s="631"/>
      <c r="W82" s="632"/>
      <c r="X82" s="594"/>
      <c r="Y82" s="71">
        <f t="shared" si="10"/>
        <v>0</v>
      </c>
    </row>
    <row r="83" spans="1:25" ht="30" customHeight="1">
      <c r="A83" s="95">
        <f>'Datos-Generales'!A100</f>
        <v>67</v>
      </c>
      <c r="B83" s="705" t="str">
        <f t="shared" si="26"/>
        <v>Red de agua potable - Provisión, acarreo y colocación de válvulas esclusas Ø100 mm (Incluye Const. de cámara)</v>
      </c>
      <c r="C83" s="706"/>
      <c r="D83" s="15">
        <f>SUMIF(CyP!A:A,PTyCI!A83,CyP!I:I)</f>
        <v>0</v>
      </c>
      <c r="E83" s="605"/>
      <c r="F83" s="630"/>
      <c r="G83" s="631"/>
      <c r="H83" s="631"/>
      <c r="I83" s="631"/>
      <c r="J83" s="631"/>
      <c r="K83" s="631"/>
      <c r="L83" s="631"/>
      <c r="M83" s="631"/>
      <c r="N83" s="631"/>
      <c r="O83" s="631"/>
      <c r="P83" s="631"/>
      <c r="Q83" s="637"/>
      <c r="R83" s="637"/>
      <c r="S83" s="631"/>
      <c r="T83" s="631"/>
      <c r="U83" s="631"/>
      <c r="V83" s="631"/>
      <c r="W83" s="632"/>
      <c r="X83" s="594"/>
      <c r="Y83" s="71">
        <f t="shared" ref="Y83:Y90" si="27">SUM(F83:W83)</f>
        <v>0</v>
      </c>
    </row>
    <row r="84" spans="1:25" ht="30" customHeight="1">
      <c r="A84" s="95">
        <f>'Datos-Generales'!A101</f>
        <v>68</v>
      </c>
      <c r="B84" s="705" t="str">
        <f t="shared" si="26"/>
        <v>Red de agua potable - Provisión, acarreo y colocación de hidrantes a bola, completos, (Incluye caja de HF y Const. de cámara)</v>
      </c>
      <c r="C84" s="706"/>
      <c r="D84" s="15">
        <f>SUMIF(CyP!A:A,PTyCI!A84,CyP!I:I)</f>
        <v>0</v>
      </c>
      <c r="E84" s="605"/>
      <c r="F84" s="630"/>
      <c r="G84" s="631"/>
      <c r="H84" s="631"/>
      <c r="I84" s="631"/>
      <c r="J84" s="631"/>
      <c r="K84" s="631"/>
      <c r="L84" s="631"/>
      <c r="M84" s="631"/>
      <c r="N84" s="631"/>
      <c r="O84" s="631"/>
      <c r="P84" s="631"/>
      <c r="Q84" s="637"/>
      <c r="R84" s="637"/>
      <c r="S84" s="631"/>
      <c r="T84" s="631"/>
      <c r="U84" s="631"/>
      <c r="V84" s="631"/>
      <c r="W84" s="632"/>
      <c r="X84" s="594"/>
      <c r="Y84" s="71">
        <f t="shared" si="27"/>
        <v>0</v>
      </c>
    </row>
    <row r="85" spans="1:25" ht="30" customHeight="1">
      <c r="A85" s="95">
        <f>'Datos-Generales'!A102</f>
        <v>69</v>
      </c>
      <c r="B85" s="705" t="str">
        <f t="shared" si="26"/>
        <v>Red de agua potable - Excavación de zanjas para inst. cañeías, sin depresión de napa</v>
      </c>
      <c r="C85" s="706"/>
      <c r="D85" s="15">
        <f>SUMIF(CyP!A:A,PTyCI!A85,CyP!I:I)</f>
        <v>0</v>
      </c>
      <c r="E85" s="605"/>
      <c r="F85" s="630"/>
      <c r="G85" s="631"/>
      <c r="H85" s="631"/>
      <c r="I85" s="631"/>
      <c r="J85" s="631"/>
      <c r="K85" s="631"/>
      <c r="L85" s="631"/>
      <c r="M85" s="631"/>
      <c r="N85" s="631"/>
      <c r="O85" s="631"/>
      <c r="P85" s="631"/>
      <c r="Q85" s="637"/>
      <c r="R85" s="637"/>
      <c r="S85" s="631"/>
      <c r="T85" s="631"/>
      <c r="U85" s="631"/>
      <c r="V85" s="631"/>
      <c r="W85" s="632"/>
      <c r="X85" s="594"/>
      <c r="Y85" s="71">
        <f t="shared" si="27"/>
        <v>0</v>
      </c>
    </row>
    <row r="86" spans="1:25" ht="20.100000000000001" customHeight="1">
      <c r="A86" s="95">
        <f>'Datos-Generales'!A103</f>
        <v>70</v>
      </c>
      <c r="B86" s="705" t="str">
        <f t="shared" si="26"/>
        <v>Red de agua potable - Paquete estructural</v>
      </c>
      <c r="C86" s="706"/>
      <c r="D86" s="15">
        <f>SUMIF(CyP!A:A,PTyCI!A86,CyP!I:I)</f>
        <v>0</v>
      </c>
      <c r="E86" s="605"/>
      <c r="F86" s="630"/>
      <c r="G86" s="631"/>
      <c r="H86" s="631"/>
      <c r="I86" s="631"/>
      <c r="J86" s="631"/>
      <c r="K86" s="631"/>
      <c r="L86" s="631"/>
      <c r="M86" s="631"/>
      <c r="N86" s="631"/>
      <c r="O86" s="631"/>
      <c r="P86" s="631"/>
      <c r="Q86" s="637"/>
      <c r="R86" s="637"/>
      <c r="S86" s="631"/>
      <c r="T86" s="631"/>
      <c r="U86" s="631"/>
      <c r="V86" s="631"/>
      <c r="W86" s="632"/>
      <c r="X86" s="594"/>
      <c r="Y86" s="71">
        <f t="shared" si="27"/>
        <v>0</v>
      </c>
    </row>
    <row r="87" spans="1:25" ht="20.100000000000001" customHeight="1">
      <c r="A87" s="95">
        <f>'Datos-Generales'!A104</f>
        <v>71</v>
      </c>
      <c r="B87" s="705" t="str">
        <f t="shared" si="26"/>
        <v xml:space="preserve">Red de agua potable - Relleno superior </v>
      </c>
      <c r="C87" s="706"/>
      <c r="D87" s="15">
        <f>SUMIF(CyP!A:A,PTyCI!A87,CyP!I:I)</f>
        <v>0</v>
      </c>
      <c r="E87" s="605"/>
      <c r="F87" s="630"/>
      <c r="G87" s="631"/>
      <c r="H87" s="631"/>
      <c r="I87" s="631"/>
      <c r="J87" s="631"/>
      <c r="K87" s="631"/>
      <c r="L87" s="631"/>
      <c r="M87" s="631"/>
      <c r="N87" s="631"/>
      <c r="O87" s="631"/>
      <c r="P87" s="631"/>
      <c r="Q87" s="637"/>
      <c r="R87" s="637"/>
      <c r="S87" s="631"/>
      <c r="T87" s="631"/>
      <c r="U87" s="631"/>
      <c r="V87" s="631"/>
      <c r="W87" s="632"/>
      <c r="X87" s="594"/>
      <c r="Y87" s="71">
        <f t="shared" si="27"/>
        <v>0</v>
      </c>
    </row>
    <row r="88" spans="1:25" ht="30" customHeight="1">
      <c r="A88" s="95">
        <f>'Datos-Generales'!A105</f>
        <v>72</v>
      </c>
      <c r="B88" s="705" t="str">
        <f t="shared" si="26"/>
        <v>Red de agua potable - Conexiones domiciliarias agua potable (Provisión, acarreo y coloc. mat. polietileno k10-abrazadera, férula, llave maestra y medidor de caudal, incl UV)</v>
      </c>
      <c r="C88" s="706"/>
      <c r="D88" s="15">
        <f>SUMIF(CyP!A:A,PTyCI!A88,CyP!I:I)</f>
        <v>0</v>
      </c>
      <c r="E88" s="605"/>
      <c r="F88" s="630"/>
      <c r="G88" s="631"/>
      <c r="H88" s="631"/>
      <c r="I88" s="631"/>
      <c r="J88" s="631"/>
      <c r="K88" s="631"/>
      <c r="L88" s="631"/>
      <c r="M88" s="631"/>
      <c r="N88" s="631"/>
      <c r="O88" s="631"/>
      <c r="P88" s="631"/>
      <c r="Q88" s="637"/>
      <c r="R88" s="637"/>
      <c r="S88" s="631"/>
      <c r="T88" s="631"/>
      <c r="U88" s="631"/>
      <c r="V88" s="631"/>
      <c r="W88" s="632"/>
      <c r="X88" s="594"/>
      <c r="Y88" s="71">
        <f t="shared" si="27"/>
        <v>0</v>
      </c>
    </row>
    <row r="89" spans="1:25" ht="30" customHeight="1">
      <c r="A89" s="95">
        <f>'Datos-Generales'!A106</f>
        <v>73</v>
      </c>
      <c r="B89" s="705" t="str">
        <f t="shared" si="26"/>
        <v>Nexo Red de agua potable - Provisión, acarreo y colocación de caño recto Ø160mm de PVC k-10, incl. piezas esp. juntas, etc.</v>
      </c>
      <c r="C89" s="706"/>
      <c r="D89" s="15">
        <f>SUMIF(CyP!A:A,PTyCI!A89,CyP!I:I)</f>
        <v>0</v>
      </c>
      <c r="E89" s="605"/>
      <c r="F89" s="630"/>
      <c r="G89" s="631"/>
      <c r="H89" s="631"/>
      <c r="I89" s="631"/>
      <c r="J89" s="631"/>
      <c r="K89" s="631"/>
      <c r="L89" s="631"/>
      <c r="M89" s="631"/>
      <c r="N89" s="631"/>
      <c r="O89" s="631"/>
      <c r="P89" s="631"/>
      <c r="Q89" s="637"/>
      <c r="R89" s="637"/>
      <c r="S89" s="631"/>
      <c r="T89" s="631"/>
      <c r="U89" s="631"/>
      <c r="V89" s="631"/>
      <c r="W89" s="632"/>
      <c r="X89" s="594"/>
      <c r="Y89" s="71">
        <f t="shared" si="27"/>
        <v>0</v>
      </c>
    </row>
    <row r="90" spans="1:25" ht="30" customHeight="1">
      <c r="A90" s="95">
        <f>'Datos-Generales'!A107</f>
        <v>74</v>
      </c>
      <c r="B90" s="705" t="str">
        <f t="shared" si="26"/>
        <v>Nexo Red de agua potable - Provisión, acarreo y colocación de válvulas esclusas Ø150 mm (Incluye Const. de cámara)</v>
      </c>
      <c r="C90" s="706"/>
      <c r="D90" s="15">
        <f>SUMIF(CyP!A:A,PTyCI!A90,CyP!I:I)</f>
        <v>0</v>
      </c>
      <c r="E90" s="605"/>
      <c r="F90" s="630"/>
      <c r="G90" s="631"/>
      <c r="H90" s="631"/>
      <c r="I90" s="631"/>
      <c r="J90" s="631"/>
      <c r="K90" s="631"/>
      <c r="L90" s="631"/>
      <c r="M90" s="631"/>
      <c r="N90" s="631"/>
      <c r="O90" s="631"/>
      <c r="P90" s="631"/>
      <c r="Q90" s="637"/>
      <c r="R90" s="637"/>
      <c r="S90" s="631"/>
      <c r="T90" s="631"/>
      <c r="U90" s="631"/>
      <c r="V90" s="631"/>
      <c r="W90" s="632"/>
      <c r="X90" s="594"/>
      <c r="Y90" s="71">
        <f t="shared" si="27"/>
        <v>0</v>
      </c>
    </row>
    <row r="91" spans="1:25" ht="30" customHeight="1">
      <c r="A91" s="95">
        <f>'Datos-Generales'!A108</f>
        <v>75</v>
      </c>
      <c r="B91" s="705" t="str">
        <f t="shared" ref="B91:B96" si="28">IFERROR(VLOOKUP(A91,Tabla_CyP,2,FALSE),"")</f>
        <v>Nexo Red de agua potable - Provisión, acarreo y colocación de hidrantes a bola, completos, (Incluye caja de HF y Const. de cámara)</v>
      </c>
      <c r="C91" s="706"/>
      <c r="D91" s="15">
        <f>SUMIF(CyP!A:A,PTyCI!A91,CyP!I:I)</f>
        <v>0</v>
      </c>
      <c r="E91" s="605"/>
      <c r="F91" s="630"/>
      <c r="G91" s="631"/>
      <c r="H91" s="631"/>
      <c r="I91" s="631"/>
      <c r="J91" s="631"/>
      <c r="K91" s="631"/>
      <c r="L91" s="631"/>
      <c r="M91" s="631"/>
      <c r="N91" s="631"/>
      <c r="O91" s="631"/>
      <c r="P91" s="631"/>
      <c r="Q91" s="637"/>
      <c r="R91" s="637"/>
      <c r="S91" s="631"/>
      <c r="T91" s="631"/>
      <c r="U91" s="631"/>
      <c r="V91" s="631"/>
      <c r="W91" s="632"/>
      <c r="X91" s="594"/>
      <c r="Y91" s="71">
        <f t="shared" ref="Y91:Y104" si="29">SUM(F91:W91)</f>
        <v>0</v>
      </c>
    </row>
    <row r="92" spans="1:25" ht="30" customHeight="1">
      <c r="A92" s="95">
        <f>'Datos-Generales'!A109</f>
        <v>76</v>
      </c>
      <c r="B92" s="705" t="str">
        <f t="shared" si="28"/>
        <v>Nexo Red de agua potable - Excavación de zanjas para inst. cañeías, sin depresión de napa</v>
      </c>
      <c r="C92" s="706"/>
      <c r="D92" s="15">
        <f>SUMIF(CyP!A:A,PTyCI!A92,CyP!I:I)</f>
        <v>0</v>
      </c>
      <c r="E92" s="605"/>
      <c r="F92" s="630"/>
      <c r="G92" s="631"/>
      <c r="H92" s="631"/>
      <c r="I92" s="631"/>
      <c r="J92" s="631"/>
      <c r="K92" s="631"/>
      <c r="L92" s="631"/>
      <c r="M92" s="631"/>
      <c r="N92" s="631"/>
      <c r="O92" s="631"/>
      <c r="P92" s="631"/>
      <c r="Q92" s="637"/>
      <c r="R92" s="637"/>
      <c r="S92" s="631"/>
      <c r="T92" s="631"/>
      <c r="U92" s="631"/>
      <c r="V92" s="631"/>
      <c r="W92" s="632"/>
      <c r="X92" s="594"/>
      <c r="Y92" s="71">
        <f t="shared" si="29"/>
        <v>0</v>
      </c>
    </row>
    <row r="93" spans="1:25" ht="20.100000000000001" customHeight="1">
      <c r="A93" s="95">
        <f>'Datos-Generales'!A110</f>
        <v>77</v>
      </c>
      <c r="B93" s="705" t="str">
        <f t="shared" si="28"/>
        <v>Nexo Red de agua potable - Paquete estructural</v>
      </c>
      <c r="C93" s="706"/>
      <c r="D93" s="15">
        <f>SUMIF(CyP!A:A,PTyCI!A93,CyP!I:I)</f>
        <v>0</v>
      </c>
      <c r="E93" s="605"/>
      <c r="F93" s="630"/>
      <c r="G93" s="631"/>
      <c r="H93" s="631"/>
      <c r="I93" s="631"/>
      <c r="J93" s="631"/>
      <c r="K93" s="631"/>
      <c r="L93" s="631"/>
      <c r="M93" s="631"/>
      <c r="N93" s="631"/>
      <c r="O93" s="631"/>
      <c r="P93" s="631"/>
      <c r="Q93" s="637"/>
      <c r="R93" s="637"/>
      <c r="S93" s="631"/>
      <c r="T93" s="631"/>
      <c r="U93" s="631"/>
      <c r="V93" s="631"/>
      <c r="W93" s="632"/>
      <c r="X93" s="594"/>
      <c r="Y93" s="71">
        <f t="shared" si="29"/>
        <v>0</v>
      </c>
    </row>
    <row r="94" spans="1:25" ht="20.100000000000001" customHeight="1">
      <c r="A94" s="95">
        <f>'Datos-Generales'!A111</f>
        <v>78</v>
      </c>
      <c r="B94" s="705" t="str">
        <f t="shared" si="28"/>
        <v xml:space="preserve">Nexo Red de agua potable - Relleno superior </v>
      </c>
      <c r="C94" s="706"/>
      <c r="D94" s="15">
        <f>SUMIF(CyP!A:A,PTyCI!A94,CyP!I:I)</f>
        <v>0</v>
      </c>
      <c r="E94" s="605"/>
      <c r="F94" s="630"/>
      <c r="G94" s="631"/>
      <c r="H94" s="631"/>
      <c r="I94" s="631"/>
      <c r="J94" s="631"/>
      <c r="K94" s="631"/>
      <c r="L94" s="631"/>
      <c r="M94" s="631"/>
      <c r="N94" s="631"/>
      <c r="O94" s="631"/>
      <c r="P94" s="631"/>
      <c r="Q94" s="637"/>
      <c r="R94" s="637"/>
      <c r="S94" s="631"/>
      <c r="T94" s="631"/>
      <c r="U94" s="631"/>
      <c r="V94" s="631"/>
      <c r="W94" s="632"/>
      <c r="X94" s="594"/>
      <c r="Y94" s="71">
        <f t="shared" si="29"/>
        <v>0</v>
      </c>
    </row>
    <row r="95" spans="1:25" ht="20.100000000000001" customHeight="1">
      <c r="A95" s="95">
        <f>'Datos-Generales'!A112</f>
        <v>79</v>
      </c>
      <c r="B95" s="705" t="str">
        <f t="shared" si="28"/>
        <v>Nexo Red de agua potable - Base y Sub-Base</v>
      </c>
      <c r="C95" s="706"/>
      <c r="D95" s="15">
        <f>SUMIF(CyP!A:A,PTyCI!A95,CyP!I:I)</f>
        <v>0</v>
      </c>
      <c r="E95" s="605"/>
      <c r="F95" s="630"/>
      <c r="G95" s="631"/>
      <c r="H95" s="631"/>
      <c r="I95" s="631"/>
      <c r="J95" s="631"/>
      <c r="K95" s="631"/>
      <c r="L95" s="631"/>
      <c r="M95" s="631"/>
      <c r="N95" s="631"/>
      <c r="O95" s="631"/>
      <c r="P95" s="631"/>
      <c r="Q95" s="637"/>
      <c r="R95" s="637"/>
      <c r="S95" s="631"/>
      <c r="T95" s="631"/>
      <c r="U95" s="631"/>
      <c r="V95" s="631"/>
      <c r="W95" s="632"/>
      <c r="X95" s="594"/>
      <c r="Y95" s="71">
        <f t="shared" si="29"/>
        <v>0</v>
      </c>
    </row>
    <row r="96" spans="1:25" ht="20.100000000000001" customHeight="1" thickBot="1">
      <c r="A96" s="95">
        <f>'Datos-Generales'!A113</f>
        <v>80</v>
      </c>
      <c r="B96" s="705" t="str">
        <f t="shared" si="28"/>
        <v>Documentación final de obra (3% Monto Total de la Obra)</v>
      </c>
      <c r="C96" s="706"/>
      <c r="D96" s="15">
        <f>SUMIF(CyP!A:A,PTyCI!A96,CyP!I:I)</f>
        <v>0</v>
      </c>
      <c r="E96" s="605"/>
      <c r="F96" s="633"/>
      <c r="G96" s="634"/>
      <c r="H96" s="634"/>
      <c r="I96" s="634"/>
      <c r="J96" s="634"/>
      <c r="K96" s="634"/>
      <c r="L96" s="634"/>
      <c r="M96" s="634"/>
      <c r="N96" s="634"/>
      <c r="O96" s="634"/>
      <c r="P96" s="634"/>
      <c r="Q96" s="640"/>
      <c r="R96" s="640"/>
      <c r="S96" s="634"/>
      <c r="T96" s="634"/>
      <c r="U96" s="634"/>
      <c r="V96" s="634"/>
      <c r="W96" s="635"/>
      <c r="X96" s="594"/>
      <c r="Y96" s="71">
        <f t="shared" si="29"/>
        <v>0</v>
      </c>
    </row>
    <row r="97" spans="1:94" s="10" customFormat="1" ht="20.100000000000001" customHeight="1">
      <c r="A97" s="98" t="s">
        <v>3</v>
      </c>
      <c r="B97" s="74" t="s">
        <v>3</v>
      </c>
      <c r="C97" s="74"/>
      <c r="D97" s="99" t="s">
        <v>4</v>
      </c>
      <c r="E97" s="604"/>
      <c r="F97" s="597"/>
      <c r="G97" s="598"/>
      <c r="H97" s="598"/>
      <c r="I97" s="598"/>
      <c r="J97" s="598"/>
      <c r="K97" s="598"/>
      <c r="L97" s="598"/>
      <c r="M97" s="598"/>
      <c r="N97" s="598"/>
      <c r="O97" s="598"/>
      <c r="P97" s="598"/>
      <c r="Q97" s="598"/>
      <c r="R97" s="597"/>
      <c r="S97" s="598"/>
      <c r="T97" s="598"/>
      <c r="U97" s="598"/>
      <c r="V97" s="598"/>
      <c r="W97" s="598"/>
      <c r="Y97" s="71">
        <f t="shared" si="29"/>
        <v>0</v>
      </c>
      <c r="Z97" s="169"/>
      <c r="AA97" s="169"/>
      <c r="AB97" s="169"/>
      <c r="AC97" s="169"/>
      <c r="AD97" s="169"/>
      <c r="AE97" s="169"/>
      <c r="AF97" s="169"/>
      <c r="AG97" s="169"/>
      <c r="AH97" s="169"/>
      <c r="AI97" s="169"/>
      <c r="AJ97" s="169"/>
      <c r="AK97" s="169"/>
      <c r="AL97" s="169"/>
      <c r="AM97" s="169"/>
      <c r="AN97" s="169"/>
      <c r="AO97" s="169"/>
      <c r="AP97" s="169"/>
      <c r="AQ97" s="169"/>
      <c r="AR97" s="169"/>
      <c r="AS97" s="169"/>
      <c r="AT97" s="169"/>
      <c r="AU97" s="169"/>
      <c r="AV97" s="169"/>
      <c r="AW97" s="169"/>
      <c r="AX97" s="169"/>
      <c r="AY97" s="169"/>
      <c r="AZ97" s="169"/>
      <c r="BA97" s="169"/>
      <c r="BB97" s="169"/>
      <c r="BC97" s="169"/>
      <c r="BD97" s="169"/>
      <c r="BE97" s="169"/>
      <c r="BF97" s="169"/>
      <c r="BG97" s="169"/>
      <c r="BH97" s="169"/>
      <c r="BI97" s="169"/>
      <c r="BJ97" s="169"/>
      <c r="BK97" s="169"/>
      <c r="BL97" s="169"/>
      <c r="BM97" s="169"/>
      <c r="BN97" s="169"/>
      <c r="BO97" s="169"/>
      <c r="BP97" s="169"/>
      <c r="BQ97" s="169"/>
      <c r="BR97" s="169"/>
      <c r="BS97" s="169"/>
      <c r="BT97" s="169"/>
      <c r="BU97" s="169"/>
      <c r="BV97" s="169"/>
      <c r="BW97" s="169"/>
      <c r="BX97" s="169"/>
      <c r="BY97" s="169"/>
      <c r="BZ97" s="169"/>
      <c r="CA97" s="169"/>
      <c r="CB97" s="169"/>
      <c r="CC97" s="169"/>
      <c r="CD97" s="169"/>
      <c r="CE97" s="169"/>
      <c r="CF97" s="169"/>
      <c r="CG97" s="169"/>
      <c r="CH97" s="169"/>
      <c r="CI97" s="169"/>
      <c r="CJ97" s="169"/>
      <c r="CK97" s="169"/>
      <c r="CL97" s="169"/>
      <c r="CM97" s="169"/>
      <c r="CN97" s="169"/>
      <c r="CO97" s="169"/>
      <c r="CP97" s="169"/>
    </row>
    <row r="98" spans="1:94" ht="20.100000000000001" customHeight="1">
      <c r="A98" s="708" t="s">
        <v>1412</v>
      </c>
      <c r="B98" s="708"/>
      <c r="C98" s="709"/>
      <c r="D98" s="511" t="e">
        <f>SUM(D13:D97)</f>
        <v>#DIV/0!</v>
      </c>
      <c r="E98" s="606"/>
      <c r="F98" s="75"/>
      <c r="G98" s="75"/>
      <c r="H98" s="75"/>
      <c r="I98" s="75"/>
      <c r="J98" s="75"/>
      <c r="K98" s="75"/>
      <c r="L98" s="75"/>
      <c r="M98" s="75"/>
      <c r="N98" s="75"/>
      <c r="O98" s="75"/>
      <c r="P98" s="75"/>
      <c r="Q98" s="75"/>
      <c r="R98" s="75"/>
      <c r="S98" s="75"/>
      <c r="T98" s="75"/>
      <c r="U98" s="75"/>
      <c r="V98" s="75"/>
      <c r="W98" s="75"/>
      <c r="Y98" s="71">
        <f t="shared" si="29"/>
        <v>0</v>
      </c>
    </row>
    <row r="99" spans="1:94" ht="20.100000000000001" customHeight="1">
      <c r="A99" s="76"/>
      <c r="B99" s="76"/>
      <c r="C99" s="76"/>
      <c r="D99" s="76"/>
      <c r="E99" s="604"/>
      <c r="F99" s="76"/>
      <c r="G99" s="76"/>
      <c r="H99" s="76"/>
      <c r="I99" s="76"/>
      <c r="J99" s="76"/>
      <c r="K99" s="76"/>
      <c r="L99" s="76"/>
      <c r="M99" s="76"/>
      <c r="N99" s="76"/>
      <c r="O99" s="76"/>
      <c r="P99" s="76"/>
      <c r="Q99" s="76"/>
      <c r="R99" s="76"/>
      <c r="S99" s="76"/>
      <c r="T99" s="76"/>
      <c r="U99" s="76"/>
      <c r="V99" s="76"/>
      <c r="W99" s="76"/>
      <c r="Y99" s="71">
        <f t="shared" si="29"/>
        <v>0</v>
      </c>
    </row>
    <row r="100" spans="1:94" ht="20.100000000000001" customHeight="1">
      <c r="A100" s="76"/>
      <c r="B100" s="76"/>
      <c r="C100" s="76"/>
      <c r="D100" s="77" t="s">
        <v>20</v>
      </c>
      <c r="E100" s="604">
        <v>0</v>
      </c>
      <c r="F100" s="78" t="e">
        <f t="shared" ref="F100:W100" si="30">SUMPRODUCT($D$13:$D$90,F13:F90)</f>
        <v>#DIV/0!</v>
      </c>
      <c r="G100" s="78" t="e">
        <f t="shared" si="30"/>
        <v>#DIV/0!</v>
      </c>
      <c r="H100" s="78" t="e">
        <f t="shared" si="30"/>
        <v>#DIV/0!</v>
      </c>
      <c r="I100" s="78" t="e">
        <f t="shared" si="30"/>
        <v>#DIV/0!</v>
      </c>
      <c r="J100" s="78" t="e">
        <f t="shared" si="30"/>
        <v>#DIV/0!</v>
      </c>
      <c r="K100" s="78" t="e">
        <f t="shared" si="30"/>
        <v>#DIV/0!</v>
      </c>
      <c r="L100" s="78" t="e">
        <f t="shared" si="30"/>
        <v>#DIV/0!</v>
      </c>
      <c r="M100" s="78" t="e">
        <f t="shared" si="30"/>
        <v>#DIV/0!</v>
      </c>
      <c r="N100" s="78" t="e">
        <f t="shared" si="30"/>
        <v>#DIV/0!</v>
      </c>
      <c r="O100" s="78" t="e">
        <f t="shared" si="30"/>
        <v>#DIV/0!</v>
      </c>
      <c r="P100" s="78" t="e">
        <f t="shared" si="30"/>
        <v>#DIV/0!</v>
      </c>
      <c r="Q100" s="78" t="e">
        <f t="shared" si="30"/>
        <v>#DIV/0!</v>
      </c>
      <c r="R100" s="78" t="e">
        <f t="shared" si="30"/>
        <v>#DIV/0!</v>
      </c>
      <c r="S100" s="78" t="e">
        <f t="shared" si="30"/>
        <v>#DIV/0!</v>
      </c>
      <c r="T100" s="78" t="e">
        <f t="shared" si="30"/>
        <v>#DIV/0!</v>
      </c>
      <c r="U100" s="78" t="e">
        <f t="shared" si="30"/>
        <v>#DIV/0!</v>
      </c>
      <c r="V100" s="78" t="e">
        <f t="shared" si="30"/>
        <v>#DIV/0!</v>
      </c>
      <c r="W100" s="78" t="e">
        <f t="shared" si="30"/>
        <v>#DIV/0!</v>
      </c>
      <c r="X100" s="72"/>
      <c r="Y100" s="71" t="e">
        <f t="shared" si="29"/>
        <v>#DIV/0!</v>
      </c>
    </row>
    <row r="101" spans="1:94" ht="20.100000000000001" customHeight="1">
      <c r="A101" s="76"/>
      <c r="B101" s="76"/>
      <c r="C101" s="76"/>
      <c r="D101" s="77" t="s">
        <v>21</v>
      </c>
      <c r="E101" s="604">
        <v>0</v>
      </c>
      <c r="F101" s="78" t="e">
        <f>+F100</f>
        <v>#DIV/0!</v>
      </c>
      <c r="G101" s="78" t="e">
        <f t="shared" ref="G101:Q101" si="31">F101+G100</f>
        <v>#DIV/0!</v>
      </c>
      <c r="H101" s="78" t="e">
        <f t="shared" si="31"/>
        <v>#DIV/0!</v>
      </c>
      <c r="I101" s="78" t="e">
        <f t="shared" si="31"/>
        <v>#DIV/0!</v>
      </c>
      <c r="J101" s="78" t="e">
        <f t="shared" si="31"/>
        <v>#DIV/0!</v>
      </c>
      <c r="K101" s="78" t="e">
        <f t="shared" si="31"/>
        <v>#DIV/0!</v>
      </c>
      <c r="L101" s="78" t="e">
        <f t="shared" si="31"/>
        <v>#DIV/0!</v>
      </c>
      <c r="M101" s="78" t="e">
        <f t="shared" si="31"/>
        <v>#DIV/0!</v>
      </c>
      <c r="N101" s="78" t="e">
        <f t="shared" si="31"/>
        <v>#DIV/0!</v>
      </c>
      <c r="O101" s="78" t="e">
        <f t="shared" si="31"/>
        <v>#DIV/0!</v>
      </c>
      <c r="P101" s="78" t="e">
        <f t="shared" si="31"/>
        <v>#DIV/0!</v>
      </c>
      <c r="Q101" s="78" t="e">
        <f t="shared" si="31"/>
        <v>#DIV/0!</v>
      </c>
      <c r="R101" s="78" t="e">
        <f>Q101+R100</f>
        <v>#DIV/0!</v>
      </c>
      <c r="S101" s="78" t="e">
        <f t="shared" ref="S101" si="32">R101+S100</f>
        <v>#DIV/0!</v>
      </c>
      <c r="T101" s="78" t="e">
        <f t="shared" ref="T101" si="33">S101+T100</f>
        <v>#DIV/0!</v>
      </c>
      <c r="U101" s="78" t="e">
        <f t="shared" ref="U101" si="34">T101+U100</f>
        <v>#DIV/0!</v>
      </c>
      <c r="V101" s="78" t="e">
        <f t="shared" ref="V101" si="35">U101+V100</f>
        <v>#DIV/0!</v>
      </c>
      <c r="W101" s="78" t="e">
        <f t="shared" ref="W101" si="36">V101+W100</f>
        <v>#DIV/0!</v>
      </c>
      <c r="X101" s="72"/>
      <c r="Y101" s="71" t="e">
        <f t="shared" si="29"/>
        <v>#DIV/0!</v>
      </c>
    </row>
    <row r="102" spans="1:94" ht="20.100000000000001" customHeight="1">
      <c r="A102" s="76"/>
      <c r="B102" s="76"/>
      <c r="C102" s="76"/>
      <c r="D102" s="79"/>
      <c r="E102" s="607" t="s">
        <v>1132</v>
      </c>
      <c r="F102" s="76"/>
      <c r="G102" s="76"/>
      <c r="H102" s="76"/>
      <c r="I102" s="76"/>
      <c r="J102" s="76"/>
      <c r="K102" s="76"/>
      <c r="L102" s="76"/>
      <c r="M102" s="76"/>
      <c r="N102" s="76"/>
      <c r="O102" s="76"/>
      <c r="P102" s="76"/>
      <c r="Q102" s="76"/>
      <c r="R102" s="76"/>
      <c r="S102" s="76"/>
      <c r="T102" s="76"/>
      <c r="U102" s="76"/>
      <c r="V102" s="76"/>
      <c r="W102" s="76"/>
      <c r="Y102" s="71">
        <f t="shared" si="29"/>
        <v>0</v>
      </c>
    </row>
    <row r="103" spans="1:94" ht="20.100000000000001" customHeight="1">
      <c r="A103" s="76"/>
      <c r="B103" s="76"/>
      <c r="C103" s="76"/>
      <c r="D103" s="77" t="s">
        <v>22</v>
      </c>
      <c r="E103" s="608">
        <f>Anticipo_Financiero*Monto_Oferta</f>
        <v>0</v>
      </c>
      <c r="F103" s="80" t="e">
        <f t="shared" ref="F103:Q103" si="37">Monto_Oferta*F100</f>
        <v>#DIV/0!</v>
      </c>
      <c r="G103" s="80" t="e">
        <f t="shared" si="37"/>
        <v>#DIV/0!</v>
      </c>
      <c r="H103" s="80" t="e">
        <f t="shared" si="37"/>
        <v>#DIV/0!</v>
      </c>
      <c r="I103" s="80" t="e">
        <f t="shared" si="37"/>
        <v>#DIV/0!</v>
      </c>
      <c r="J103" s="80" t="e">
        <f t="shared" si="37"/>
        <v>#DIV/0!</v>
      </c>
      <c r="K103" s="80" t="e">
        <f t="shared" si="37"/>
        <v>#DIV/0!</v>
      </c>
      <c r="L103" s="80" t="e">
        <f t="shared" si="37"/>
        <v>#DIV/0!</v>
      </c>
      <c r="M103" s="80" t="e">
        <f t="shared" si="37"/>
        <v>#DIV/0!</v>
      </c>
      <c r="N103" s="80" t="e">
        <f t="shared" si="37"/>
        <v>#DIV/0!</v>
      </c>
      <c r="O103" s="80" t="e">
        <f t="shared" si="37"/>
        <v>#DIV/0!</v>
      </c>
      <c r="P103" s="80" t="e">
        <f t="shared" si="37"/>
        <v>#DIV/0!</v>
      </c>
      <c r="Q103" s="80" t="e">
        <f t="shared" si="37"/>
        <v>#DIV/0!</v>
      </c>
      <c r="R103" s="80" t="e">
        <f t="shared" ref="R103:W103" si="38">Monto_Oferta*R100</f>
        <v>#DIV/0!</v>
      </c>
      <c r="S103" s="80" t="e">
        <f t="shared" si="38"/>
        <v>#DIV/0!</v>
      </c>
      <c r="T103" s="80" t="e">
        <f t="shared" si="38"/>
        <v>#DIV/0!</v>
      </c>
      <c r="U103" s="80" t="e">
        <f t="shared" si="38"/>
        <v>#DIV/0!</v>
      </c>
      <c r="V103" s="80" t="e">
        <f t="shared" si="38"/>
        <v>#DIV/0!</v>
      </c>
      <c r="W103" s="80" t="e">
        <f t="shared" si="38"/>
        <v>#DIV/0!</v>
      </c>
      <c r="X103" s="11"/>
      <c r="Y103" s="71" t="e">
        <f t="shared" si="29"/>
        <v>#DIV/0!</v>
      </c>
    </row>
    <row r="104" spans="1:94" ht="20.100000000000001" customHeight="1">
      <c r="A104" s="76"/>
      <c r="B104" s="76"/>
      <c r="C104" s="76"/>
      <c r="D104" s="77" t="s">
        <v>1113</v>
      </c>
      <c r="E104" s="608">
        <f>E103</f>
        <v>0</v>
      </c>
      <c r="F104" s="80" t="e">
        <f>+F103</f>
        <v>#DIV/0!</v>
      </c>
      <c r="G104" s="80" t="e">
        <f t="shared" ref="G104:Q104" si="39">F104+G103</f>
        <v>#DIV/0!</v>
      </c>
      <c r="H104" s="80" t="e">
        <f t="shared" si="39"/>
        <v>#DIV/0!</v>
      </c>
      <c r="I104" s="80" t="e">
        <f t="shared" si="39"/>
        <v>#DIV/0!</v>
      </c>
      <c r="J104" s="80" t="e">
        <f t="shared" si="39"/>
        <v>#DIV/0!</v>
      </c>
      <c r="K104" s="80" t="e">
        <f t="shared" si="39"/>
        <v>#DIV/0!</v>
      </c>
      <c r="L104" s="80" t="e">
        <f t="shared" si="39"/>
        <v>#DIV/0!</v>
      </c>
      <c r="M104" s="80" t="e">
        <f t="shared" si="39"/>
        <v>#DIV/0!</v>
      </c>
      <c r="N104" s="80" t="e">
        <f t="shared" si="39"/>
        <v>#DIV/0!</v>
      </c>
      <c r="O104" s="80" t="e">
        <f t="shared" si="39"/>
        <v>#DIV/0!</v>
      </c>
      <c r="P104" s="80" t="e">
        <f t="shared" si="39"/>
        <v>#DIV/0!</v>
      </c>
      <c r="Q104" s="80" t="e">
        <f t="shared" si="39"/>
        <v>#DIV/0!</v>
      </c>
      <c r="R104" s="80" t="e">
        <f>Q104+R103</f>
        <v>#DIV/0!</v>
      </c>
      <c r="S104" s="80" t="e">
        <f t="shared" ref="S104" si="40">R104+S103</f>
        <v>#DIV/0!</v>
      </c>
      <c r="T104" s="80" t="e">
        <f t="shared" ref="T104" si="41">S104+T103</f>
        <v>#DIV/0!</v>
      </c>
      <c r="U104" s="80" t="e">
        <f t="shared" ref="U104" si="42">T104+U103</f>
        <v>#DIV/0!</v>
      </c>
      <c r="V104" s="80" t="e">
        <f t="shared" ref="V104" si="43">U104+V103</f>
        <v>#DIV/0!</v>
      </c>
      <c r="W104" s="80" t="e">
        <f t="shared" ref="W104" si="44">V104+W103</f>
        <v>#DIV/0!</v>
      </c>
      <c r="X104" s="11"/>
      <c r="Y104" s="71" t="e">
        <f t="shared" si="29"/>
        <v>#DIV/0!</v>
      </c>
    </row>
    <row r="105" spans="1:94" ht="20.100000000000001" customHeight="1">
      <c r="E105" s="609">
        <v>0</v>
      </c>
    </row>
    <row r="107" spans="1:94" ht="20.100000000000001" customHeight="1">
      <c r="D107" s="77" t="s">
        <v>1459</v>
      </c>
      <c r="E107" s="611">
        <v>0</v>
      </c>
      <c r="F107" s="612">
        <v>3.8899999999999997E-2</v>
      </c>
      <c r="G107" s="612">
        <v>8.8900000000000007E-2</v>
      </c>
      <c r="H107" s="612">
        <v>0.15</v>
      </c>
      <c r="I107" s="612">
        <v>0.2233</v>
      </c>
      <c r="J107" s="612">
        <v>0.29599999999999999</v>
      </c>
      <c r="K107" s="612">
        <v>0.38</v>
      </c>
      <c r="L107" s="612">
        <v>0.46339999999999998</v>
      </c>
      <c r="M107" s="612">
        <v>0.54669999999999996</v>
      </c>
      <c r="N107" s="612">
        <v>0.63</v>
      </c>
      <c r="O107" s="612">
        <v>0.7077</v>
      </c>
      <c r="P107" s="612">
        <v>0.76700000000000002</v>
      </c>
      <c r="Q107" s="612">
        <v>0.82340000000000002</v>
      </c>
      <c r="R107" s="612">
        <v>0.86929999999999996</v>
      </c>
      <c r="S107" s="612">
        <v>0.91549999999999998</v>
      </c>
      <c r="T107" s="612">
        <v>0.94669999999999999</v>
      </c>
      <c r="U107" s="612">
        <v>0.96740000000000004</v>
      </c>
      <c r="V107" s="612">
        <v>0.98880000000000001</v>
      </c>
      <c r="W107" s="612">
        <v>1</v>
      </c>
    </row>
    <row r="108" spans="1:94" ht="20.100000000000001" customHeight="1">
      <c r="D108" s="77" t="s">
        <v>1460</v>
      </c>
      <c r="E108" s="611">
        <v>0</v>
      </c>
      <c r="F108" s="612">
        <v>2.0500000000000001E-2</v>
      </c>
      <c r="G108" s="612">
        <v>3.8800000000000001E-2</v>
      </c>
      <c r="H108" s="612">
        <v>5.5E-2</v>
      </c>
      <c r="I108" s="612">
        <v>9.5000000000000001E-2</v>
      </c>
      <c r="J108" s="612">
        <v>0.14330000000000001</v>
      </c>
      <c r="K108" s="612">
        <v>0.2</v>
      </c>
      <c r="L108" s="612">
        <v>0.2666</v>
      </c>
      <c r="M108" s="612">
        <v>0.3266</v>
      </c>
      <c r="N108" s="612">
        <v>0.4</v>
      </c>
      <c r="O108" s="612">
        <v>0.46660000000000001</v>
      </c>
      <c r="P108" s="612">
        <v>0.52839999999999998</v>
      </c>
      <c r="Q108" s="612">
        <v>0.6</v>
      </c>
      <c r="R108" s="612">
        <v>0.67090000000000005</v>
      </c>
      <c r="S108" s="612">
        <v>0.74639999999999995</v>
      </c>
      <c r="T108" s="612">
        <v>0.82</v>
      </c>
      <c r="U108" s="612">
        <v>0.89</v>
      </c>
      <c r="V108" s="612">
        <v>0.94889999999999997</v>
      </c>
      <c r="W108" s="612">
        <v>1</v>
      </c>
    </row>
  </sheetData>
  <mergeCells count="92">
    <mergeCell ref="N6:O6"/>
    <mergeCell ref="B34:C34"/>
    <mergeCell ref="B35:C35"/>
    <mergeCell ref="B17:C17"/>
    <mergeCell ref="B26:C26"/>
    <mergeCell ref="B22:C22"/>
    <mergeCell ref="B24:C24"/>
    <mergeCell ref="B25:C25"/>
    <mergeCell ref="B27:C27"/>
    <mergeCell ref="B30:C30"/>
    <mergeCell ref="B31:C31"/>
    <mergeCell ref="B32:C32"/>
    <mergeCell ref="B29:C29"/>
    <mergeCell ref="B28:C28"/>
    <mergeCell ref="A98:C98"/>
    <mergeCell ref="B59:C59"/>
    <mergeCell ref="A8:D8"/>
    <mergeCell ref="Y10:Y11"/>
    <mergeCell ref="A10:A11"/>
    <mergeCell ref="B10:C11"/>
    <mergeCell ref="D10:D11"/>
    <mergeCell ref="B18:C18"/>
    <mergeCell ref="B19:C19"/>
    <mergeCell ref="B16:C16"/>
    <mergeCell ref="B33:C33"/>
    <mergeCell ref="B20:C20"/>
    <mergeCell ref="B21:C21"/>
    <mergeCell ref="B13:C13"/>
    <mergeCell ref="B14:C14"/>
    <mergeCell ref="B15:C15"/>
    <mergeCell ref="B38:C38"/>
    <mergeCell ref="B40:C40"/>
    <mergeCell ref="B41:C41"/>
    <mergeCell ref="B39:C39"/>
    <mergeCell ref="B36:C36"/>
    <mergeCell ref="B37:C37"/>
    <mergeCell ref="B94:C94"/>
    <mergeCell ref="B96:C96"/>
    <mergeCell ref="B91:C91"/>
    <mergeCell ref="B81:C81"/>
    <mergeCell ref="B82:C82"/>
    <mergeCell ref="B84:C84"/>
    <mergeCell ref="B85:C85"/>
    <mergeCell ref="B86:C86"/>
    <mergeCell ref="B87:C87"/>
    <mergeCell ref="B88:C88"/>
    <mergeCell ref="B89:C89"/>
    <mergeCell ref="B90:C90"/>
    <mergeCell ref="B92:C92"/>
    <mergeCell ref="B93:C93"/>
    <mergeCell ref="B95:C95"/>
    <mergeCell ref="B83:C83"/>
    <mergeCell ref="B71:C71"/>
    <mergeCell ref="B63:C63"/>
    <mergeCell ref="B72:C72"/>
    <mergeCell ref="B66:C66"/>
    <mergeCell ref="B67:C67"/>
    <mergeCell ref="B68:C68"/>
    <mergeCell ref="B69:C69"/>
    <mergeCell ref="B70:C70"/>
    <mergeCell ref="B80:C80"/>
    <mergeCell ref="B56:C56"/>
    <mergeCell ref="B23:C23"/>
    <mergeCell ref="B53:C53"/>
    <mergeCell ref="B50:C50"/>
    <mergeCell ref="B65:C65"/>
    <mergeCell ref="B76:C76"/>
    <mergeCell ref="B75:C75"/>
    <mergeCell ref="B73:C73"/>
    <mergeCell ref="B61:C61"/>
    <mergeCell ref="B62:C62"/>
    <mergeCell ref="B64:C64"/>
    <mergeCell ref="B74:C74"/>
    <mergeCell ref="B45:C45"/>
    <mergeCell ref="B46:C46"/>
    <mergeCell ref="B47:C47"/>
    <mergeCell ref="B58:C58"/>
    <mergeCell ref="F10:W10"/>
    <mergeCell ref="B77:C77"/>
    <mergeCell ref="B78:C78"/>
    <mergeCell ref="B79:C79"/>
    <mergeCell ref="B43:C43"/>
    <mergeCell ref="B44:C44"/>
    <mergeCell ref="B54:C54"/>
    <mergeCell ref="B48:C48"/>
    <mergeCell ref="B49:C49"/>
    <mergeCell ref="B51:C51"/>
    <mergeCell ref="B52:C52"/>
    <mergeCell ref="B55:C55"/>
    <mergeCell ref="B60:C60"/>
    <mergeCell ref="B57:C57"/>
    <mergeCell ref="B42:C42"/>
  </mergeCells>
  <conditionalFormatting sqref="B97:C97">
    <cfRule type="expression" dxfId="3" priority="160" stopIfTrue="1">
      <formula>#REF!&gt;0</formula>
    </cfRule>
    <cfRule type="expression" dxfId="2" priority="161" stopIfTrue="1">
      <formula>#REF!&gt;0</formula>
    </cfRule>
    <cfRule type="expression" dxfId="1" priority="162" stopIfTrue="1">
      <formula>#REF!&gt;0</formula>
    </cfRule>
  </conditionalFormatting>
  <printOptions horizontalCentered="1"/>
  <pageMargins left="0.19685039370078741" right="0.19685039370078741" top="0" bottom="0" header="0" footer="0"/>
  <pageSetup paperSize="1001" scale="44" fitToHeight="0" pageOrder="overThenDown" orientation="landscape" r:id="rId1"/>
  <headerFooter>
    <oddHeader>&amp;R&amp;G</oddHead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C93CAF79-D6D7-455E-9A1E-3EBF37B13EAF}">
            <xm:f>'Datos-Generales'!$C30=0</xm:f>
            <x14:dxf>
              <font>
                <b/>
                <i val="0"/>
              </font>
            </x14:dxf>
          </x14:cfRule>
          <xm:sqref>B13:C71</xm:sqref>
        </x14:conditionalFormatting>
      </x14:conditionalFormattings>
    </ext>
  </extLst>
</worksheet>
</file>

<file path=xl/worksheets/sheet13.xml><?xml version="1.0" encoding="utf-8"?>
<worksheet xmlns="http://schemas.openxmlformats.org/spreadsheetml/2006/main" xmlns:r="http://schemas.openxmlformats.org/officeDocument/2006/relationships">
  <sheetPr codeName="Hoja3">
    <tabColor rgb="FFFF0000"/>
  </sheetPr>
  <dimension ref="A1:EK4108"/>
  <sheetViews>
    <sheetView showGridLines="0" showZeros="0" view="pageBreakPreview" zoomScaleNormal="120" zoomScaleSheetLayoutView="100" workbookViewId="0">
      <selection activeCell="J6" sqref="J6"/>
    </sheetView>
  </sheetViews>
  <sheetFormatPr baseColWidth="10" defaultColWidth="11.42578125" defaultRowHeight="24" customHeight="1"/>
  <cols>
    <col min="1" max="1" width="15.7109375" style="122" customWidth="1"/>
    <col min="2" max="2" width="20.7109375" style="122" customWidth="1"/>
    <col min="3" max="3" width="43.7109375" style="122" customWidth="1"/>
    <col min="4" max="4" width="10.7109375" style="122" customWidth="1"/>
    <col min="5" max="5" width="12.7109375" style="122" customWidth="1"/>
    <col min="6" max="7" width="15.7109375" style="164" customWidth="1"/>
    <col min="8" max="8" width="11.42578125" style="122"/>
    <col min="9" max="9" width="11.42578125" style="273" customWidth="1"/>
    <col min="10" max="10" width="9.42578125" style="273" customWidth="1"/>
    <col min="11" max="141" width="11.42578125" style="273"/>
    <col min="142" max="16384" width="11.42578125" style="122"/>
  </cols>
  <sheetData>
    <row r="1" spans="1:141" ht="24" customHeight="1" thickTop="1">
      <c r="A1" s="185" t="s">
        <v>36</v>
      </c>
      <c r="B1" s="186"/>
      <c r="C1" s="186"/>
      <c r="D1" s="186"/>
      <c r="E1" s="186"/>
      <c r="F1" s="186"/>
      <c r="G1" s="667"/>
      <c r="H1" s="122">
        <f>COUNTIF($A$1:A7,"ANALISIS DE PRECIOS")</f>
        <v>1</v>
      </c>
    </row>
    <row r="2" spans="1:141" ht="24" customHeight="1">
      <c r="A2" s="123" t="s">
        <v>723</v>
      </c>
      <c r="B2" s="124" t="str">
        <f>Comitente</f>
        <v>INSTITUTO PROVINCIAL DE LA VIVIENDA</v>
      </c>
      <c r="C2" s="118"/>
      <c r="D2" s="125"/>
      <c r="E2" s="125"/>
      <c r="F2" s="126"/>
      <c r="G2" s="127"/>
    </row>
    <row r="3" spans="1:141" ht="24" customHeight="1">
      <c r="A3" s="123" t="s">
        <v>724</v>
      </c>
      <c r="B3" s="124">
        <f>Contratista</f>
        <v>0</v>
      </c>
      <c r="C3" s="119"/>
      <c r="D3" s="119"/>
      <c r="E3" s="119"/>
      <c r="F3" s="128"/>
      <c r="G3" s="129"/>
    </row>
    <row r="4" spans="1:141" ht="24" customHeight="1">
      <c r="A4" s="123" t="s">
        <v>23</v>
      </c>
      <c r="B4" s="124" t="str">
        <f>Obra</f>
        <v>Barrio Valle Norte</v>
      </c>
      <c r="C4" s="119"/>
      <c r="D4" s="119"/>
      <c r="E4" s="119"/>
      <c r="F4" s="128" t="s">
        <v>37</v>
      </c>
      <c r="G4" s="130">
        <f>Fecha_Base</f>
        <v>43313</v>
      </c>
    </row>
    <row r="5" spans="1:141" ht="24" customHeight="1">
      <c r="A5" s="131" t="s">
        <v>722</v>
      </c>
      <c r="B5" s="120" t="str">
        <f>Ubicación</f>
        <v>Departamento Valle Fértil</v>
      </c>
      <c r="C5" s="120"/>
      <c r="D5" s="132"/>
      <c r="E5" s="133"/>
      <c r="F5" s="134"/>
      <c r="G5" s="135"/>
    </row>
    <row r="6" spans="1:141" ht="24" customHeight="1">
      <c r="A6" s="131" t="s">
        <v>38</v>
      </c>
      <c r="B6" s="136" t="str">
        <f>IFERROR(VALUE(LEFT(B7,FIND(".",B7)-1)),"")</f>
        <v/>
      </c>
      <c r="C6" s="121" t="str">
        <f>IFERROR(VLOOKUP(B6,Tabla_CyP,2,FALSE),"")</f>
        <v/>
      </c>
      <c r="E6" s="133"/>
      <c r="F6" s="134"/>
      <c r="G6" s="135"/>
    </row>
    <row r="7" spans="1:141" ht="24" customHeight="1">
      <c r="A7" s="131" t="s">
        <v>24</v>
      </c>
      <c r="B7" s="137">
        <f>IFERROR(VLOOKUP(COUNTIF($A$1:A7,"ITEM:"),Tabla_NumeroItem,7,FALSE),"")</f>
        <v>1</v>
      </c>
      <c r="C7" s="121" t="str">
        <f>IFERROR(VLOOKUP(B7,Tabla_CyP,2,FALSE),"")</f>
        <v>Limpieza de terreno y replanteo</v>
      </c>
      <c r="D7" s="132"/>
      <c r="E7" s="133"/>
      <c r="F7" s="128" t="s">
        <v>25</v>
      </c>
      <c r="G7" s="138" t="str">
        <f>IFERROR(VLOOKUP(B7,Tabla_CyP,4,FALSE),"")</f>
        <v>gl</v>
      </c>
    </row>
    <row r="8" spans="1:141" ht="24" customHeight="1">
      <c r="A8" s="131"/>
      <c r="B8" s="120"/>
      <c r="C8" s="121"/>
      <c r="D8" s="132"/>
      <c r="E8" s="133"/>
      <c r="F8" s="134"/>
      <c r="G8" s="135"/>
    </row>
    <row r="9" spans="1:141" ht="24" customHeight="1">
      <c r="A9" s="719" t="s">
        <v>585</v>
      </c>
      <c r="B9" s="720"/>
      <c r="C9" s="721" t="s">
        <v>0</v>
      </c>
      <c r="D9" s="721" t="s">
        <v>26</v>
      </c>
      <c r="E9" s="723" t="s">
        <v>27</v>
      </c>
      <c r="F9" s="725" t="s">
        <v>28</v>
      </c>
      <c r="G9" s="727" t="s">
        <v>29</v>
      </c>
    </row>
    <row r="10" spans="1:141" s="141" customFormat="1" ht="24" customHeight="1">
      <c r="A10" s="139" t="s">
        <v>586</v>
      </c>
      <c r="B10" s="140" t="s">
        <v>587</v>
      </c>
      <c r="C10" s="722"/>
      <c r="D10" s="722"/>
      <c r="E10" s="724"/>
      <c r="F10" s="726"/>
      <c r="G10" s="728"/>
      <c r="I10" s="274"/>
      <c r="J10" s="274"/>
      <c r="K10" s="274"/>
      <c r="L10" s="274"/>
      <c r="M10" s="274"/>
      <c r="N10" s="274"/>
      <c r="O10" s="274"/>
      <c r="P10" s="274"/>
      <c r="Q10" s="274"/>
      <c r="R10" s="274"/>
      <c r="S10" s="274"/>
      <c r="T10" s="274"/>
      <c r="U10" s="274"/>
      <c r="V10" s="274"/>
      <c r="W10" s="274"/>
      <c r="X10" s="274"/>
      <c r="Y10" s="274"/>
      <c r="Z10" s="274"/>
      <c r="AA10" s="274"/>
      <c r="AB10" s="274"/>
      <c r="AC10" s="274"/>
      <c r="AD10" s="274"/>
      <c r="AE10" s="274"/>
      <c r="AF10" s="274"/>
      <c r="AG10" s="274"/>
      <c r="AH10" s="274"/>
      <c r="AI10" s="274"/>
      <c r="AJ10" s="274"/>
      <c r="AK10" s="274"/>
      <c r="AL10" s="274"/>
      <c r="AM10" s="274"/>
      <c r="AN10" s="274"/>
      <c r="AO10" s="274"/>
      <c r="AP10" s="274"/>
      <c r="AQ10" s="274"/>
      <c r="AR10" s="274"/>
      <c r="AS10" s="274"/>
      <c r="AT10" s="274"/>
      <c r="AU10" s="274"/>
      <c r="AV10" s="274"/>
      <c r="AW10" s="274"/>
      <c r="AX10" s="274"/>
      <c r="AY10" s="274"/>
      <c r="AZ10" s="274"/>
      <c r="BA10" s="274"/>
      <c r="BB10" s="274"/>
      <c r="BC10" s="274"/>
      <c r="BD10" s="274"/>
      <c r="BE10" s="274"/>
      <c r="BF10" s="274"/>
      <c r="BG10" s="274"/>
      <c r="BH10" s="274"/>
      <c r="BI10" s="274"/>
      <c r="BJ10" s="274"/>
      <c r="BK10" s="274"/>
      <c r="BL10" s="274"/>
      <c r="BM10" s="274"/>
      <c r="BN10" s="274"/>
      <c r="BO10" s="274"/>
      <c r="BP10" s="274"/>
      <c r="BQ10" s="274"/>
      <c r="BR10" s="274"/>
      <c r="BS10" s="274"/>
      <c r="BT10" s="274"/>
      <c r="BU10" s="274"/>
      <c r="BV10" s="274"/>
      <c r="BW10" s="274"/>
      <c r="BX10" s="274"/>
      <c r="BY10" s="274"/>
      <c r="BZ10" s="274"/>
      <c r="CA10" s="274"/>
      <c r="CB10" s="274"/>
      <c r="CC10" s="274"/>
      <c r="CD10" s="274"/>
      <c r="CE10" s="274"/>
      <c r="CF10" s="274"/>
      <c r="CG10" s="274"/>
      <c r="CH10" s="274"/>
      <c r="CI10" s="274"/>
      <c r="CJ10" s="274"/>
      <c r="CK10" s="274"/>
      <c r="CL10" s="274"/>
      <c r="CM10" s="274"/>
      <c r="CN10" s="274"/>
      <c r="CO10" s="274"/>
      <c r="CP10" s="274"/>
      <c r="CQ10" s="274"/>
      <c r="CR10" s="274"/>
      <c r="CS10" s="274"/>
      <c r="CT10" s="274"/>
      <c r="CU10" s="274"/>
      <c r="CV10" s="274"/>
      <c r="CW10" s="274"/>
      <c r="CX10" s="274"/>
      <c r="CY10" s="274"/>
      <c r="CZ10" s="274"/>
      <c r="DA10" s="274"/>
      <c r="DB10" s="274"/>
      <c r="DC10" s="274"/>
      <c r="DD10" s="274"/>
      <c r="DE10" s="274"/>
      <c r="DF10" s="274"/>
      <c r="DG10" s="274"/>
      <c r="DH10" s="274"/>
      <c r="DI10" s="274"/>
      <c r="DJ10" s="274"/>
      <c r="DK10" s="274"/>
      <c r="DL10" s="274"/>
      <c r="DM10" s="274"/>
      <c r="DN10" s="274"/>
      <c r="DO10" s="274"/>
      <c r="DP10" s="274"/>
      <c r="DQ10" s="274"/>
      <c r="DR10" s="274"/>
      <c r="DS10" s="274"/>
      <c r="DT10" s="274"/>
      <c r="DU10" s="274"/>
      <c r="DV10" s="274"/>
      <c r="DW10" s="274"/>
      <c r="DX10" s="274"/>
      <c r="DY10" s="274"/>
      <c r="DZ10" s="274"/>
      <c r="EA10" s="274"/>
      <c r="EB10" s="274"/>
      <c r="EC10" s="274"/>
      <c r="ED10" s="274"/>
      <c r="EE10" s="274"/>
      <c r="EF10" s="274"/>
      <c r="EG10" s="274"/>
      <c r="EH10" s="274"/>
      <c r="EI10" s="274"/>
      <c r="EJ10" s="274"/>
      <c r="EK10" s="274"/>
    </row>
    <row r="11" spans="1:141" ht="24" customHeight="1">
      <c r="A11" s="658"/>
      <c r="B11" s="142"/>
      <c r="C11" s="479" t="s">
        <v>725</v>
      </c>
      <c r="D11" s="143"/>
      <c r="E11" s="144"/>
      <c r="F11" s="145"/>
      <c r="G11" s="146"/>
    </row>
    <row r="12" spans="1:141" s="273" customFormat="1" ht="24" customHeight="1">
      <c r="A12" s="264" t="str">
        <f t="shared" ref="A12:A25" si="0">IFERROR(VLOOKUP(C12,Tabla_Insumos,4,FALSE),"")</f>
        <v/>
      </c>
      <c r="B12" s="265" t="str">
        <f>IFERROR(VLOOKUP(C12,Tabla_Insumos,5,FALSE),"")</f>
        <v/>
      </c>
      <c r="C12" s="470"/>
      <c r="D12" s="267" t="str">
        <f t="shared" ref="D12:D25" si="1">IFERROR(VLOOKUP(C12,Tabla_Insumos,2,FALSE),"")</f>
        <v/>
      </c>
      <c r="E12" s="471"/>
      <c r="F12" s="489">
        <f t="shared" ref="F12:F25" si="2">IFERROR(VLOOKUP(C12,Tabla_Insumos,3,FALSE),0)</f>
        <v>0</v>
      </c>
      <c r="G12" s="272">
        <f>ROUND(E12*F12,2)</f>
        <v>0</v>
      </c>
    </row>
    <row r="13" spans="1:141" s="273" customFormat="1" ht="24" customHeight="1">
      <c r="A13" s="264" t="str">
        <f t="shared" si="0"/>
        <v/>
      </c>
      <c r="B13" s="265" t="str">
        <f t="shared" ref="B13:B25" si="3">IFERROR(VLOOKUP(C13,Tabla_Insumos,5,FALSE),"")</f>
        <v/>
      </c>
      <c r="C13" s="470"/>
      <c r="D13" s="267" t="str">
        <f t="shared" si="1"/>
        <v/>
      </c>
      <c r="E13" s="471"/>
      <c r="F13" s="489">
        <f t="shared" si="2"/>
        <v>0</v>
      </c>
      <c r="G13" s="272">
        <f t="shared" ref="G13:G25" si="4">ROUND(E13*F13,2)</f>
        <v>0</v>
      </c>
    </row>
    <row r="14" spans="1:141" s="273" customFormat="1" ht="24" customHeight="1">
      <c r="A14" s="264" t="str">
        <f t="shared" si="0"/>
        <v/>
      </c>
      <c r="B14" s="265" t="str">
        <f t="shared" si="3"/>
        <v/>
      </c>
      <c r="C14" s="470"/>
      <c r="D14" s="267" t="str">
        <f t="shared" si="1"/>
        <v/>
      </c>
      <c r="E14" s="471"/>
      <c r="F14" s="489">
        <f t="shared" si="2"/>
        <v>0</v>
      </c>
      <c r="G14" s="272">
        <f t="shared" si="4"/>
        <v>0</v>
      </c>
    </row>
    <row r="15" spans="1:141" s="273" customFormat="1" ht="24" customHeight="1">
      <c r="A15" s="264" t="str">
        <f t="shared" si="0"/>
        <v/>
      </c>
      <c r="B15" s="265" t="str">
        <f t="shared" si="3"/>
        <v/>
      </c>
      <c r="C15" s="364"/>
      <c r="D15" s="267" t="str">
        <f t="shared" si="1"/>
        <v/>
      </c>
      <c r="E15" s="471"/>
      <c r="F15" s="489">
        <f t="shared" si="2"/>
        <v>0</v>
      </c>
      <c r="G15" s="272">
        <f t="shared" si="4"/>
        <v>0</v>
      </c>
    </row>
    <row r="16" spans="1:141" s="273" customFormat="1" ht="24" customHeight="1">
      <c r="A16" s="264" t="str">
        <f t="shared" si="0"/>
        <v/>
      </c>
      <c r="B16" s="265" t="str">
        <f t="shared" si="3"/>
        <v/>
      </c>
      <c r="C16" s="265"/>
      <c r="D16" s="267" t="str">
        <f t="shared" si="1"/>
        <v/>
      </c>
      <c r="E16" s="471"/>
      <c r="F16" s="489">
        <f t="shared" si="2"/>
        <v>0</v>
      </c>
      <c r="G16" s="272">
        <f t="shared" si="4"/>
        <v>0</v>
      </c>
    </row>
    <row r="17" spans="1:7" s="273" customFormat="1" ht="24" customHeight="1">
      <c r="A17" s="264" t="str">
        <f t="shared" si="0"/>
        <v/>
      </c>
      <c r="B17" s="265" t="str">
        <f t="shared" si="3"/>
        <v/>
      </c>
      <c r="C17" s="266"/>
      <c r="D17" s="267" t="str">
        <f t="shared" si="1"/>
        <v/>
      </c>
      <c r="E17" s="268"/>
      <c r="F17" s="269">
        <f t="shared" si="2"/>
        <v>0</v>
      </c>
      <c r="G17" s="272">
        <f t="shared" si="4"/>
        <v>0</v>
      </c>
    </row>
    <row r="18" spans="1:7" s="273" customFormat="1" ht="24" customHeight="1">
      <c r="A18" s="264" t="str">
        <f t="shared" si="0"/>
        <v/>
      </c>
      <c r="B18" s="265" t="str">
        <f t="shared" si="3"/>
        <v/>
      </c>
      <c r="C18" s="266"/>
      <c r="D18" s="267" t="str">
        <f t="shared" si="1"/>
        <v/>
      </c>
      <c r="E18" s="268"/>
      <c r="F18" s="269">
        <f t="shared" si="2"/>
        <v>0</v>
      </c>
      <c r="G18" s="272">
        <f t="shared" si="4"/>
        <v>0</v>
      </c>
    </row>
    <row r="19" spans="1:7" s="273" customFormat="1" ht="24" customHeight="1">
      <c r="A19" s="264" t="str">
        <f t="shared" si="0"/>
        <v/>
      </c>
      <c r="B19" s="265" t="str">
        <f t="shared" si="3"/>
        <v/>
      </c>
      <c r="C19" s="266"/>
      <c r="D19" s="267" t="str">
        <f t="shared" si="1"/>
        <v/>
      </c>
      <c r="E19" s="268"/>
      <c r="F19" s="269">
        <f t="shared" si="2"/>
        <v>0</v>
      </c>
      <c r="G19" s="272">
        <f t="shared" si="4"/>
        <v>0</v>
      </c>
    </row>
    <row r="20" spans="1:7" s="273" customFormat="1" ht="24" customHeight="1">
      <c r="A20" s="264" t="str">
        <f t="shared" si="0"/>
        <v/>
      </c>
      <c r="B20" s="265" t="str">
        <f t="shared" si="3"/>
        <v/>
      </c>
      <c r="C20" s="266"/>
      <c r="D20" s="267" t="str">
        <f t="shared" si="1"/>
        <v/>
      </c>
      <c r="E20" s="268"/>
      <c r="F20" s="269">
        <f t="shared" si="2"/>
        <v>0</v>
      </c>
      <c r="G20" s="272">
        <f t="shared" si="4"/>
        <v>0</v>
      </c>
    </row>
    <row r="21" spans="1:7" s="273" customFormat="1" ht="24" customHeight="1">
      <c r="A21" s="264" t="str">
        <f t="shared" si="0"/>
        <v/>
      </c>
      <c r="B21" s="265" t="str">
        <f t="shared" si="3"/>
        <v/>
      </c>
      <c r="C21" s="266"/>
      <c r="D21" s="267" t="str">
        <f t="shared" si="1"/>
        <v/>
      </c>
      <c r="E21" s="268"/>
      <c r="F21" s="269">
        <f t="shared" si="2"/>
        <v>0</v>
      </c>
      <c r="G21" s="272">
        <f t="shared" si="4"/>
        <v>0</v>
      </c>
    </row>
    <row r="22" spans="1:7" s="273" customFormat="1" ht="24" customHeight="1">
      <c r="A22" s="264" t="str">
        <f t="shared" si="0"/>
        <v/>
      </c>
      <c r="B22" s="265" t="str">
        <f t="shared" si="3"/>
        <v/>
      </c>
      <c r="C22" s="266"/>
      <c r="D22" s="267" t="str">
        <f t="shared" si="1"/>
        <v/>
      </c>
      <c r="E22" s="268"/>
      <c r="F22" s="269">
        <f t="shared" si="2"/>
        <v>0</v>
      </c>
      <c r="G22" s="272">
        <f t="shared" si="4"/>
        <v>0</v>
      </c>
    </row>
    <row r="23" spans="1:7" s="273" customFormat="1" ht="24" customHeight="1">
      <c r="A23" s="264" t="str">
        <f t="shared" si="0"/>
        <v/>
      </c>
      <c r="B23" s="265" t="str">
        <f t="shared" si="3"/>
        <v/>
      </c>
      <c r="C23" s="266"/>
      <c r="D23" s="267" t="str">
        <f t="shared" si="1"/>
        <v/>
      </c>
      <c r="E23" s="268"/>
      <c r="F23" s="269">
        <f t="shared" si="2"/>
        <v>0</v>
      </c>
      <c r="G23" s="272">
        <f t="shared" si="4"/>
        <v>0</v>
      </c>
    </row>
    <row r="24" spans="1:7" s="273" customFormat="1" ht="24" customHeight="1">
      <c r="A24" s="264" t="str">
        <f t="shared" si="0"/>
        <v/>
      </c>
      <c r="B24" s="265" t="str">
        <f t="shared" si="3"/>
        <v/>
      </c>
      <c r="C24" s="266"/>
      <c r="D24" s="267" t="str">
        <f t="shared" si="1"/>
        <v/>
      </c>
      <c r="E24" s="268"/>
      <c r="F24" s="269">
        <f t="shared" si="2"/>
        <v>0</v>
      </c>
      <c r="G24" s="272">
        <f t="shared" si="4"/>
        <v>0</v>
      </c>
    </row>
    <row r="25" spans="1:7" s="273" customFormat="1" ht="24" customHeight="1">
      <c r="A25" s="264" t="str">
        <f t="shared" si="0"/>
        <v/>
      </c>
      <c r="B25" s="265" t="str">
        <f t="shared" si="3"/>
        <v/>
      </c>
      <c r="C25" s="266"/>
      <c r="D25" s="267" t="str">
        <f t="shared" si="1"/>
        <v/>
      </c>
      <c r="E25" s="268"/>
      <c r="F25" s="270">
        <f t="shared" si="2"/>
        <v>0</v>
      </c>
      <c r="G25" s="272">
        <f t="shared" si="4"/>
        <v>0</v>
      </c>
    </row>
    <row r="26" spans="1:7" ht="24" customHeight="1">
      <c r="A26" s="147"/>
      <c r="B26" s="121"/>
      <c r="C26" s="121"/>
      <c r="D26" s="132"/>
      <c r="E26" s="133"/>
      <c r="F26" s="657" t="s">
        <v>30</v>
      </c>
      <c r="G26" s="148">
        <f>SUBTOTAL(9,G12:G25)</f>
        <v>0</v>
      </c>
    </row>
    <row r="27" spans="1:7" ht="24" customHeight="1">
      <c r="A27" s="147"/>
      <c r="B27" s="121"/>
      <c r="C27" s="125" t="s">
        <v>726</v>
      </c>
      <c r="D27" s="132"/>
      <c r="E27" s="133"/>
      <c r="F27" s="134"/>
      <c r="G27" s="150"/>
    </row>
    <row r="28" spans="1:7" s="273" customFormat="1" ht="24" customHeight="1">
      <c r="A28" s="264" t="str">
        <f t="shared" ref="A28:A35" si="5">IFERROR(VLOOKUP(C28,Tabla_Insumos,4,FALSE),"")</f>
        <v/>
      </c>
      <c r="B28" s="265" t="str">
        <f t="shared" ref="B28:B35" si="6">IFERROR(VLOOKUP(C28,Tabla_Insumos,5,FALSE),"")</f>
        <v/>
      </c>
      <c r="C28" s="472"/>
      <c r="D28" s="267" t="str">
        <f t="shared" ref="D28:D35" si="7">IFERROR(VLOOKUP(C28,Tabla_Insumos,2,FALSE),"")</f>
        <v/>
      </c>
      <c r="E28" s="471"/>
      <c r="F28" s="271">
        <f t="shared" ref="F28:F35" si="8">IFERROR(VLOOKUP(C28,Tabla_Insumos,3,FALSE),0)</f>
        <v>0</v>
      </c>
      <c r="G28" s="272">
        <f>ROUND(E28*F28,2)</f>
        <v>0</v>
      </c>
    </row>
    <row r="29" spans="1:7" s="273" customFormat="1" ht="24" customHeight="1">
      <c r="A29" s="264" t="str">
        <f t="shared" si="5"/>
        <v/>
      </c>
      <c r="B29" s="265" t="str">
        <f t="shared" si="6"/>
        <v/>
      </c>
      <c r="C29" s="473"/>
      <c r="D29" s="267" t="str">
        <f t="shared" si="7"/>
        <v/>
      </c>
      <c r="E29" s="471"/>
      <c r="F29" s="271">
        <f t="shared" si="8"/>
        <v>0</v>
      </c>
      <c r="G29" s="272">
        <f>ROUND(E29*F29,2)</f>
        <v>0</v>
      </c>
    </row>
    <row r="30" spans="1:7" s="273" customFormat="1" ht="24" customHeight="1">
      <c r="A30" s="264" t="str">
        <f t="shared" si="5"/>
        <v/>
      </c>
      <c r="B30" s="265" t="str">
        <f t="shared" si="6"/>
        <v/>
      </c>
      <c r="C30" s="473"/>
      <c r="D30" s="267" t="str">
        <f t="shared" si="7"/>
        <v/>
      </c>
      <c r="E30" s="471"/>
      <c r="F30" s="271">
        <f t="shared" si="8"/>
        <v>0</v>
      </c>
      <c r="G30" s="272">
        <f t="shared" ref="G30:G35" si="9">ROUND(E30*F30,2)</f>
        <v>0</v>
      </c>
    </row>
    <row r="31" spans="1:7" s="273" customFormat="1" ht="24" customHeight="1">
      <c r="A31" s="264" t="str">
        <f t="shared" si="5"/>
        <v/>
      </c>
      <c r="B31" s="265" t="str">
        <f t="shared" si="6"/>
        <v/>
      </c>
      <c r="C31" s="473"/>
      <c r="D31" s="267" t="str">
        <f t="shared" si="7"/>
        <v/>
      </c>
      <c r="E31" s="471"/>
      <c r="F31" s="271">
        <f t="shared" si="8"/>
        <v>0</v>
      </c>
      <c r="G31" s="272">
        <f t="shared" si="9"/>
        <v>0</v>
      </c>
    </row>
    <row r="32" spans="1:7" s="273" customFormat="1" ht="24" customHeight="1">
      <c r="A32" s="264" t="str">
        <f t="shared" si="5"/>
        <v/>
      </c>
      <c r="B32" s="265" t="str">
        <f t="shared" si="6"/>
        <v/>
      </c>
      <c r="C32" s="265"/>
      <c r="D32" s="267" t="str">
        <f t="shared" si="7"/>
        <v/>
      </c>
      <c r="E32" s="471"/>
      <c r="F32" s="489">
        <f t="shared" si="8"/>
        <v>0</v>
      </c>
      <c r="G32" s="272">
        <f t="shared" si="9"/>
        <v>0</v>
      </c>
    </row>
    <row r="33" spans="1:7" s="273" customFormat="1" ht="24" customHeight="1">
      <c r="A33" s="264" t="str">
        <f t="shared" si="5"/>
        <v/>
      </c>
      <c r="B33" s="265" t="str">
        <f t="shared" si="6"/>
        <v/>
      </c>
      <c r="C33" s="265"/>
      <c r="D33" s="267" t="str">
        <f t="shared" si="7"/>
        <v/>
      </c>
      <c r="E33" s="471"/>
      <c r="F33" s="489">
        <f t="shared" si="8"/>
        <v>0</v>
      </c>
      <c r="G33" s="272">
        <f t="shared" si="9"/>
        <v>0</v>
      </c>
    </row>
    <row r="34" spans="1:7" s="273" customFormat="1" ht="24" customHeight="1">
      <c r="A34" s="264" t="str">
        <f t="shared" si="5"/>
        <v/>
      </c>
      <c r="B34" s="265" t="str">
        <f t="shared" si="6"/>
        <v/>
      </c>
      <c r="C34" s="266"/>
      <c r="D34" s="267" t="str">
        <f t="shared" si="7"/>
        <v/>
      </c>
      <c r="E34" s="268"/>
      <c r="F34" s="269">
        <f t="shared" si="8"/>
        <v>0</v>
      </c>
      <c r="G34" s="272">
        <f t="shared" si="9"/>
        <v>0</v>
      </c>
    </row>
    <row r="35" spans="1:7" s="273" customFormat="1" ht="24" customHeight="1">
      <c r="A35" s="264" t="str">
        <f t="shared" si="5"/>
        <v/>
      </c>
      <c r="B35" s="265" t="str">
        <f t="shared" si="6"/>
        <v/>
      </c>
      <c r="C35" s="266"/>
      <c r="D35" s="267" t="str">
        <f t="shared" si="7"/>
        <v/>
      </c>
      <c r="E35" s="268"/>
      <c r="F35" s="269">
        <f t="shared" si="8"/>
        <v>0</v>
      </c>
      <c r="G35" s="272">
        <f t="shared" si="9"/>
        <v>0</v>
      </c>
    </row>
    <row r="36" spans="1:7" ht="24" customHeight="1">
      <c r="A36" s="147"/>
      <c r="B36" s="121"/>
      <c r="C36" s="121"/>
      <c r="D36" s="132"/>
      <c r="E36" s="133"/>
      <c r="F36" s="657" t="s">
        <v>31</v>
      </c>
      <c r="G36" s="148">
        <f>SUBTOTAL(9,G28:G35)</f>
        <v>0</v>
      </c>
    </row>
    <row r="37" spans="1:7" ht="24" customHeight="1">
      <c r="A37" s="147"/>
      <c r="B37" s="121"/>
      <c r="C37" s="125" t="s">
        <v>727</v>
      </c>
      <c r="D37" s="132"/>
      <c r="E37" s="133"/>
      <c r="F37" s="134"/>
      <c r="G37" s="150"/>
    </row>
    <row r="38" spans="1:7" s="273" customFormat="1" ht="24" customHeight="1">
      <c r="A38" s="264" t="str">
        <f t="shared" ref="A38:A46" si="10">IFERROR(VLOOKUP(C38,Tabla_Insumos,4,FALSE),"")</f>
        <v/>
      </c>
      <c r="B38" s="265" t="str">
        <f t="shared" ref="B38:B46" si="11">IFERROR(VLOOKUP(C38,Tabla_Insumos,5,FALSE),"")</f>
        <v/>
      </c>
      <c r="C38" s="473"/>
      <c r="D38" s="267" t="str">
        <f t="shared" ref="D38:D46" si="12">IFERROR(VLOOKUP(C38,Tabla_Insumos,2,FALSE),"")</f>
        <v/>
      </c>
      <c r="E38" s="471"/>
      <c r="F38" s="489">
        <f t="shared" ref="F38:F46" si="13">IFERROR(VLOOKUP(C38,Tabla_Insumos,3,FALSE),0)</f>
        <v>0</v>
      </c>
      <c r="G38" s="272">
        <f t="shared" ref="G38:G46" si="14">ROUND(E38*F38,2)</f>
        <v>0</v>
      </c>
    </row>
    <row r="39" spans="1:7" s="273" customFormat="1" ht="24" customHeight="1">
      <c r="A39" s="264" t="str">
        <f t="shared" si="10"/>
        <v/>
      </c>
      <c r="B39" s="265" t="str">
        <f t="shared" si="11"/>
        <v/>
      </c>
      <c r="C39" s="473"/>
      <c r="D39" s="267" t="str">
        <f t="shared" si="12"/>
        <v/>
      </c>
      <c r="E39" s="471"/>
      <c r="F39" s="489">
        <f t="shared" si="13"/>
        <v>0</v>
      </c>
      <c r="G39" s="272">
        <f t="shared" si="14"/>
        <v>0</v>
      </c>
    </row>
    <row r="40" spans="1:7" s="273" customFormat="1" ht="24" customHeight="1">
      <c r="A40" s="264" t="str">
        <f t="shared" si="10"/>
        <v/>
      </c>
      <c r="B40" s="265" t="str">
        <f t="shared" si="11"/>
        <v/>
      </c>
      <c r="C40" s="472"/>
      <c r="D40" s="267" t="str">
        <f t="shared" si="12"/>
        <v/>
      </c>
      <c r="E40" s="471"/>
      <c r="F40" s="489">
        <f t="shared" si="13"/>
        <v>0</v>
      </c>
      <c r="G40" s="272">
        <f t="shared" si="14"/>
        <v>0</v>
      </c>
    </row>
    <row r="41" spans="1:7" s="273" customFormat="1" ht="24" customHeight="1">
      <c r="A41" s="264" t="str">
        <f t="shared" si="10"/>
        <v/>
      </c>
      <c r="B41" s="265" t="str">
        <f t="shared" si="11"/>
        <v/>
      </c>
      <c r="C41" s="366"/>
      <c r="D41" s="267" t="str">
        <f t="shared" si="12"/>
        <v/>
      </c>
      <c r="E41" s="471"/>
      <c r="F41" s="489">
        <f t="shared" si="13"/>
        <v>0</v>
      </c>
      <c r="G41" s="272">
        <f t="shared" si="14"/>
        <v>0</v>
      </c>
    </row>
    <row r="42" spans="1:7" s="273" customFormat="1" ht="24" customHeight="1">
      <c r="A42" s="264" t="str">
        <f t="shared" si="10"/>
        <v/>
      </c>
      <c r="B42" s="265" t="str">
        <f t="shared" si="11"/>
        <v/>
      </c>
      <c r="C42" s="375"/>
      <c r="D42" s="267" t="str">
        <f t="shared" si="12"/>
        <v/>
      </c>
      <c r="E42" s="471"/>
      <c r="F42" s="489">
        <f t="shared" si="13"/>
        <v>0</v>
      </c>
      <c r="G42" s="272">
        <f t="shared" si="14"/>
        <v>0</v>
      </c>
    </row>
    <row r="43" spans="1:7" s="273" customFormat="1" ht="24" customHeight="1">
      <c r="A43" s="264" t="str">
        <f t="shared" si="10"/>
        <v/>
      </c>
      <c r="B43" s="265" t="str">
        <f t="shared" si="11"/>
        <v/>
      </c>
      <c r="C43" s="266"/>
      <c r="D43" s="267" t="str">
        <f t="shared" si="12"/>
        <v/>
      </c>
      <c r="E43" s="268"/>
      <c r="F43" s="489">
        <f t="shared" si="13"/>
        <v>0</v>
      </c>
      <c r="G43" s="272">
        <f t="shared" si="14"/>
        <v>0</v>
      </c>
    </row>
    <row r="44" spans="1:7" s="273" customFormat="1" ht="24" customHeight="1">
      <c r="A44" s="264" t="str">
        <f t="shared" si="10"/>
        <v/>
      </c>
      <c r="B44" s="265" t="str">
        <f t="shared" si="11"/>
        <v/>
      </c>
      <c r="C44" s="266"/>
      <c r="D44" s="267" t="str">
        <f t="shared" si="12"/>
        <v/>
      </c>
      <c r="E44" s="268"/>
      <c r="F44" s="269">
        <f t="shared" si="13"/>
        <v>0</v>
      </c>
      <c r="G44" s="272">
        <f t="shared" si="14"/>
        <v>0</v>
      </c>
    </row>
    <row r="45" spans="1:7" s="273" customFormat="1" ht="24" customHeight="1">
      <c r="A45" s="264" t="str">
        <f t="shared" si="10"/>
        <v/>
      </c>
      <c r="B45" s="265" t="str">
        <f t="shared" si="11"/>
        <v/>
      </c>
      <c r="C45" s="266"/>
      <c r="D45" s="267" t="str">
        <f t="shared" si="12"/>
        <v/>
      </c>
      <c r="E45" s="268"/>
      <c r="F45" s="269">
        <f t="shared" si="13"/>
        <v>0</v>
      </c>
      <c r="G45" s="272">
        <f t="shared" si="14"/>
        <v>0</v>
      </c>
    </row>
    <row r="46" spans="1:7" s="273" customFormat="1" ht="24" customHeight="1">
      <c r="A46" s="264" t="str">
        <f t="shared" si="10"/>
        <v/>
      </c>
      <c r="B46" s="265" t="str">
        <f t="shared" si="11"/>
        <v/>
      </c>
      <c r="C46" s="266"/>
      <c r="D46" s="267" t="str">
        <f t="shared" si="12"/>
        <v/>
      </c>
      <c r="E46" s="268"/>
      <c r="F46" s="269">
        <f t="shared" si="13"/>
        <v>0</v>
      </c>
      <c r="G46" s="272">
        <f t="shared" si="14"/>
        <v>0</v>
      </c>
    </row>
    <row r="47" spans="1:7" ht="24" customHeight="1">
      <c r="A47" s="151"/>
      <c r="B47" s="132"/>
      <c r="C47" s="121"/>
      <c r="D47" s="132"/>
      <c r="E47" s="133"/>
      <c r="F47" s="657" t="s">
        <v>32</v>
      </c>
      <c r="G47" s="148">
        <f>SUBTOTAL(9,G38:G46)</f>
        <v>0</v>
      </c>
    </row>
    <row r="48" spans="1:7" ht="24" customHeight="1" thickBot="1">
      <c r="A48" s="152"/>
      <c r="B48" s="153"/>
      <c r="C48" s="154"/>
      <c r="D48" s="153"/>
      <c r="E48" s="155"/>
      <c r="F48" s="156"/>
      <c r="G48" s="157"/>
    </row>
    <row r="49" spans="1:8" ht="24" customHeight="1" thickBot="1">
      <c r="A49" s="158">
        <f>B7</f>
        <v>1</v>
      </c>
      <c r="B49" s="159" t="str">
        <f>C7</f>
        <v>Limpieza de terreno y replanteo</v>
      </c>
      <c r="C49" s="160"/>
      <c r="D49" s="160" t="s">
        <v>33</v>
      </c>
      <c r="E49" s="161"/>
      <c r="F49" s="162" t="s">
        <v>34</v>
      </c>
      <c r="G49" s="163">
        <f>SUBTOTAL(9,G12:G48)</f>
        <v>0</v>
      </c>
    </row>
    <row r="50" spans="1:8" ht="24" customHeight="1" thickTop="1" thickBot="1"/>
    <row r="51" spans="1:8" ht="24" customHeight="1" thickTop="1">
      <c r="A51" s="185" t="s">
        <v>36</v>
      </c>
      <c r="B51" s="186"/>
      <c r="C51" s="186"/>
      <c r="D51" s="186"/>
      <c r="E51" s="186"/>
      <c r="F51" s="186"/>
      <c r="G51" s="187"/>
      <c r="H51" s="122">
        <f>COUNTIF($A$1:A57,"ANALISIS DE PRECIOS")</f>
        <v>2</v>
      </c>
    </row>
    <row r="52" spans="1:8" ht="24" customHeight="1">
      <c r="A52" s="123" t="s">
        <v>723</v>
      </c>
      <c r="B52" s="124" t="str">
        <f>Comitente</f>
        <v>INSTITUTO PROVINCIAL DE LA VIVIENDA</v>
      </c>
      <c r="C52" s="118"/>
      <c r="D52" s="125"/>
      <c r="E52" s="125"/>
      <c r="F52" s="126"/>
      <c r="G52" s="127"/>
    </row>
    <row r="53" spans="1:8" ht="24" customHeight="1">
      <c r="A53" s="123" t="s">
        <v>724</v>
      </c>
      <c r="B53" s="124">
        <f>Contratista</f>
        <v>0</v>
      </c>
      <c r="C53" s="119"/>
      <c r="D53" s="119"/>
      <c r="E53" s="119"/>
      <c r="F53" s="128"/>
      <c r="G53" s="129"/>
    </row>
    <row r="54" spans="1:8" ht="24" customHeight="1">
      <c r="A54" s="123" t="s">
        <v>23</v>
      </c>
      <c r="B54" s="124" t="str">
        <f>Obra</f>
        <v>Barrio Valle Norte</v>
      </c>
      <c r="C54" s="119"/>
      <c r="D54" s="119"/>
      <c r="E54" s="119"/>
      <c r="F54" s="128" t="s">
        <v>37</v>
      </c>
      <c r="G54" s="130">
        <f>Fecha_Base</f>
        <v>43313</v>
      </c>
    </row>
    <row r="55" spans="1:8" ht="24" customHeight="1">
      <c r="A55" s="131" t="s">
        <v>722</v>
      </c>
      <c r="B55" s="120" t="str">
        <f>Ubicación</f>
        <v>Departamento Valle Fértil</v>
      </c>
      <c r="C55" s="120"/>
      <c r="D55" s="132"/>
      <c r="E55" s="133"/>
      <c r="F55" s="134"/>
      <c r="G55" s="135"/>
    </row>
    <row r="56" spans="1:8" ht="24" customHeight="1">
      <c r="A56" s="131" t="s">
        <v>38</v>
      </c>
      <c r="B56" s="136" t="str">
        <f>IFERROR(VALUE(LEFT(B57,FIND(".",B57)-1)),"")</f>
        <v/>
      </c>
      <c r="C56" s="121" t="str">
        <f>IFERROR(VLOOKUP(B56,Tabla_CyP,2,FALSE),"")</f>
        <v/>
      </c>
      <c r="E56" s="133"/>
      <c r="F56" s="134"/>
      <c r="G56" s="135"/>
    </row>
    <row r="57" spans="1:8" ht="24" customHeight="1">
      <c r="A57" s="131" t="s">
        <v>24</v>
      </c>
      <c r="B57" s="137">
        <f>IFERROR(VLOOKUP(COUNTIF($A$1:A57,"ITEM:"),Tabla_NumeroItem,7,FALSE),"")</f>
        <v>2</v>
      </c>
      <c r="C57" s="121" t="str">
        <f>IFERROR(VLOOKUP(B57,Tabla_CyP,2,FALSE),"")</f>
        <v>Excavación de Cimientos</v>
      </c>
      <c r="D57" s="132"/>
      <c r="E57" s="133"/>
      <c r="F57" s="128" t="s">
        <v>25</v>
      </c>
      <c r="G57" s="138" t="str">
        <f>IFERROR(VLOOKUP(B57,Tabla_CyP,4,FALSE),"")</f>
        <v>m3</v>
      </c>
    </row>
    <row r="58" spans="1:8" ht="24" customHeight="1">
      <c r="A58" s="131"/>
      <c r="B58" s="120"/>
      <c r="C58" s="121"/>
      <c r="D58" s="132"/>
      <c r="E58" s="133"/>
      <c r="F58" s="134"/>
      <c r="G58" s="135"/>
    </row>
    <row r="59" spans="1:8" ht="24" customHeight="1">
      <c r="A59" s="719" t="s">
        <v>585</v>
      </c>
      <c r="B59" s="720"/>
      <c r="C59" s="721" t="s">
        <v>0</v>
      </c>
      <c r="D59" s="721" t="s">
        <v>26</v>
      </c>
      <c r="E59" s="723" t="s">
        <v>27</v>
      </c>
      <c r="F59" s="725" t="s">
        <v>28</v>
      </c>
      <c r="G59" s="727" t="s">
        <v>29</v>
      </c>
    </row>
    <row r="60" spans="1:8" ht="24" customHeight="1">
      <c r="A60" s="139" t="s">
        <v>586</v>
      </c>
      <c r="B60" s="140" t="s">
        <v>587</v>
      </c>
      <c r="C60" s="722"/>
      <c r="D60" s="722"/>
      <c r="E60" s="724"/>
      <c r="F60" s="726"/>
      <c r="G60" s="728"/>
    </row>
    <row r="61" spans="1:8" ht="24" customHeight="1">
      <c r="A61" s="658"/>
      <c r="B61" s="142"/>
      <c r="C61" s="479" t="s">
        <v>725</v>
      </c>
      <c r="D61" s="143"/>
      <c r="E61" s="144"/>
      <c r="F61" s="145"/>
      <c r="G61" s="146"/>
    </row>
    <row r="62" spans="1:8" ht="24" customHeight="1">
      <c r="A62" s="264" t="str">
        <f t="shared" ref="A62:A75" si="15">IFERROR(VLOOKUP(C62,Tabla_Insumos,4,FALSE),"")</f>
        <v/>
      </c>
      <c r="B62" s="265" t="str">
        <f>IFERROR(VLOOKUP(C62,Tabla_Insumos,5,FALSE),"")</f>
        <v/>
      </c>
      <c r="C62" s="470"/>
      <c r="D62" s="267" t="str">
        <f t="shared" ref="D62:D75" si="16">IFERROR(VLOOKUP(C62,Tabla_Insumos,2,FALSE),"")</f>
        <v/>
      </c>
      <c r="E62" s="471"/>
      <c r="F62" s="489">
        <f t="shared" ref="F62:F75" si="17">IFERROR(VLOOKUP(C62,Tabla_Insumos,3,FALSE),0)</f>
        <v>0</v>
      </c>
      <c r="G62" s="272">
        <f>ROUND(E62*F62,2)</f>
        <v>0</v>
      </c>
    </row>
    <row r="63" spans="1:8" ht="24" customHeight="1">
      <c r="A63" s="264" t="str">
        <f t="shared" si="15"/>
        <v/>
      </c>
      <c r="B63" s="265" t="str">
        <f t="shared" ref="B63:B75" si="18">IFERROR(VLOOKUP(C63,Tabla_Insumos,5,FALSE),"")</f>
        <v/>
      </c>
      <c r="C63" s="470"/>
      <c r="D63" s="267" t="str">
        <f t="shared" si="16"/>
        <v/>
      </c>
      <c r="E63" s="471"/>
      <c r="F63" s="489">
        <f t="shared" si="17"/>
        <v>0</v>
      </c>
      <c r="G63" s="272">
        <f t="shared" ref="G63:G75" si="19">ROUND(E63*F63,2)</f>
        <v>0</v>
      </c>
    </row>
    <row r="64" spans="1:8" ht="24" customHeight="1">
      <c r="A64" s="264" t="str">
        <f t="shared" si="15"/>
        <v/>
      </c>
      <c r="B64" s="265" t="str">
        <f t="shared" si="18"/>
        <v/>
      </c>
      <c r="C64" s="470"/>
      <c r="D64" s="267" t="str">
        <f t="shared" si="16"/>
        <v/>
      </c>
      <c r="E64" s="471"/>
      <c r="F64" s="489">
        <f t="shared" si="17"/>
        <v>0</v>
      </c>
      <c r="G64" s="272">
        <f t="shared" si="19"/>
        <v>0</v>
      </c>
    </row>
    <row r="65" spans="1:7" ht="24" customHeight="1">
      <c r="A65" s="264" t="str">
        <f t="shared" si="15"/>
        <v/>
      </c>
      <c r="B65" s="265" t="str">
        <f t="shared" si="18"/>
        <v/>
      </c>
      <c r="C65" s="364"/>
      <c r="D65" s="267" t="str">
        <f t="shared" si="16"/>
        <v/>
      </c>
      <c r="E65" s="471"/>
      <c r="F65" s="489">
        <f t="shared" si="17"/>
        <v>0</v>
      </c>
      <c r="G65" s="272">
        <f t="shared" si="19"/>
        <v>0</v>
      </c>
    </row>
    <row r="66" spans="1:7" ht="24" customHeight="1">
      <c r="A66" s="264" t="str">
        <f t="shared" si="15"/>
        <v/>
      </c>
      <c r="B66" s="265" t="str">
        <f t="shared" si="18"/>
        <v/>
      </c>
      <c r="C66" s="265"/>
      <c r="D66" s="267" t="str">
        <f t="shared" si="16"/>
        <v/>
      </c>
      <c r="E66" s="471"/>
      <c r="F66" s="489">
        <f t="shared" si="17"/>
        <v>0</v>
      </c>
      <c r="G66" s="272">
        <f t="shared" si="19"/>
        <v>0</v>
      </c>
    </row>
    <row r="67" spans="1:7" ht="24" customHeight="1">
      <c r="A67" s="264" t="str">
        <f t="shared" si="15"/>
        <v/>
      </c>
      <c r="B67" s="265" t="str">
        <f t="shared" si="18"/>
        <v/>
      </c>
      <c r="C67" s="266"/>
      <c r="D67" s="267" t="str">
        <f t="shared" si="16"/>
        <v/>
      </c>
      <c r="E67" s="268"/>
      <c r="F67" s="269">
        <f t="shared" si="17"/>
        <v>0</v>
      </c>
      <c r="G67" s="272">
        <f t="shared" si="19"/>
        <v>0</v>
      </c>
    </row>
    <row r="68" spans="1:7" ht="24" customHeight="1">
      <c r="A68" s="264" t="str">
        <f t="shared" si="15"/>
        <v/>
      </c>
      <c r="B68" s="265" t="str">
        <f t="shared" si="18"/>
        <v/>
      </c>
      <c r="C68" s="266"/>
      <c r="D68" s="267" t="str">
        <f t="shared" si="16"/>
        <v/>
      </c>
      <c r="E68" s="268"/>
      <c r="F68" s="269">
        <f t="shared" si="17"/>
        <v>0</v>
      </c>
      <c r="G68" s="272">
        <f t="shared" si="19"/>
        <v>0</v>
      </c>
    </row>
    <row r="69" spans="1:7" ht="24" customHeight="1">
      <c r="A69" s="264" t="str">
        <f t="shared" si="15"/>
        <v/>
      </c>
      <c r="B69" s="265" t="str">
        <f t="shared" si="18"/>
        <v/>
      </c>
      <c r="C69" s="266"/>
      <c r="D69" s="267" t="str">
        <f t="shared" si="16"/>
        <v/>
      </c>
      <c r="E69" s="268"/>
      <c r="F69" s="269">
        <f t="shared" si="17"/>
        <v>0</v>
      </c>
      <c r="G69" s="272">
        <f t="shared" si="19"/>
        <v>0</v>
      </c>
    </row>
    <row r="70" spans="1:7" ht="24" customHeight="1">
      <c r="A70" s="264" t="str">
        <f t="shared" si="15"/>
        <v/>
      </c>
      <c r="B70" s="265" t="str">
        <f t="shared" si="18"/>
        <v/>
      </c>
      <c r="C70" s="266"/>
      <c r="D70" s="267" t="str">
        <f t="shared" si="16"/>
        <v/>
      </c>
      <c r="E70" s="268"/>
      <c r="F70" s="269">
        <f t="shared" si="17"/>
        <v>0</v>
      </c>
      <c r="G70" s="272">
        <f t="shared" si="19"/>
        <v>0</v>
      </c>
    </row>
    <row r="71" spans="1:7" ht="24" customHeight="1">
      <c r="A71" s="264" t="str">
        <f t="shared" si="15"/>
        <v/>
      </c>
      <c r="B71" s="265" t="str">
        <f t="shared" si="18"/>
        <v/>
      </c>
      <c r="C71" s="266"/>
      <c r="D71" s="267" t="str">
        <f t="shared" si="16"/>
        <v/>
      </c>
      <c r="E71" s="268"/>
      <c r="F71" s="269">
        <f t="shared" si="17"/>
        <v>0</v>
      </c>
      <c r="G71" s="272">
        <f t="shared" si="19"/>
        <v>0</v>
      </c>
    </row>
    <row r="72" spans="1:7" ht="24" customHeight="1">
      <c r="A72" s="264" t="str">
        <f t="shared" si="15"/>
        <v/>
      </c>
      <c r="B72" s="265" t="str">
        <f t="shared" si="18"/>
        <v/>
      </c>
      <c r="C72" s="266"/>
      <c r="D72" s="267" t="str">
        <f t="shared" si="16"/>
        <v/>
      </c>
      <c r="E72" s="268"/>
      <c r="F72" s="269">
        <f t="shared" si="17"/>
        <v>0</v>
      </c>
      <c r="G72" s="272">
        <f t="shared" si="19"/>
        <v>0</v>
      </c>
    </row>
    <row r="73" spans="1:7" ht="24" customHeight="1">
      <c r="A73" s="264" t="str">
        <f t="shared" si="15"/>
        <v/>
      </c>
      <c r="B73" s="265" t="str">
        <f t="shared" si="18"/>
        <v/>
      </c>
      <c r="C73" s="266"/>
      <c r="D73" s="267" t="str">
        <f t="shared" si="16"/>
        <v/>
      </c>
      <c r="E73" s="268"/>
      <c r="F73" s="269">
        <f t="shared" si="17"/>
        <v>0</v>
      </c>
      <c r="G73" s="272">
        <f t="shared" si="19"/>
        <v>0</v>
      </c>
    </row>
    <row r="74" spans="1:7" ht="24" customHeight="1">
      <c r="A74" s="264" t="str">
        <f t="shared" si="15"/>
        <v/>
      </c>
      <c r="B74" s="265" t="str">
        <f t="shared" si="18"/>
        <v/>
      </c>
      <c r="C74" s="266"/>
      <c r="D74" s="267" t="str">
        <f t="shared" si="16"/>
        <v/>
      </c>
      <c r="E74" s="268"/>
      <c r="F74" s="269">
        <f t="shared" si="17"/>
        <v>0</v>
      </c>
      <c r="G74" s="272">
        <f t="shared" si="19"/>
        <v>0</v>
      </c>
    </row>
    <row r="75" spans="1:7" ht="24" customHeight="1">
      <c r="A75" s="264" t="str">
        <f t="shared" si="15"/>
        <v/>
      </c>
      <c r="B75" s="265" t="str">
        <f t="shared" si="18"/>
        <v/>
      </c>
      <c r="C75" s="266"/>
      <c r="D75" s="267" t="str">
        <f t="shared" si="16"/>
        <v/>
      </c>
      <c r="E75" s="268"/>
      <c r="F75" s="270">
        <f t="shared" si="17"/>
        <v>0</v>
      </c>
      <c r="G75" s="272">
        <f t="shared" si="19"/>
        <v>0</v>
      </c>
    </row>
    <row r="76" spans="1:7" ht="24" customHeight="1">
      <c r="A76" s="147"/>
      <c r="B76" s="121"/>
      <c r="C76" s="121"/>
      <c r="D76" s="132"/>
      <c r="E76" s="133"/>
      <c r="F76" s="657" t="s">
        <v>30</v>
      </c>
      <c r="G76" s="148">
        <f>SUBTOTAL(9,G62:G75)</f>
        <v>0</v>
      </c>
    </row>
    <row r="77" spans="1:7" ht="24" customHeight="1">
      <c r="A77" s="147"/>
      <c r="B77" s="121"/>
      <c r="C77" s="125" t="s">
        <v>726</v>
      </c>
      <c r="D77" s="132"/>
      <c r="E77" s="133"/>
      <c r="F77" s="134"/>
      <c r="G77" s="150"/>
    </row>
    <row r="78" spans="1:7" ht="24" customHeight="1">
      <c r="A78" s="264" t="str">
        <f t="shared" ref="A78:A85" si="20">IFERROR(VLOOKUP(C78,Tabla_Insumos,4,FALSE),"")</f>
        <v/>
      </c>
      <c r="B78" s="265" t="str">
        <f t="shared" ref="B78:B85" si="21">IFERROR(VLOOKUP(C78,Tabla_Insumos,5,FALSE),"")</f>
        <v/>
      </c>
      <c r="C78" s="472"/>
      <c r="D78" s="267" t="str">
        <f t="shared" ref="D78:D85" si="22">IFERROR(VLOOKUP(C78,Tabla_Insumos,2,FALSE),"")</f>
        <v/>
      </c>
      <c r="E78" s="471"/>
      <c r="F78" s="271">
        <f t="shared" ref="F78:F85" si="23">IFERROR(VLOOKUP(C78,Tabla_Insumos,3,FALSE),0)</f>
        <v>0</v>
      </c>
      <c r="G78" s="272">
        <f>ROUND(E78*F78,2)</f>
        <v>0</v>
      </c>
    </row>
    <row r="79" spans="1:7" ht="24" customHeight="1">
      <c r="A79" s="264" t="str">
        <f t="shared" si="20"/>
        <v/>
      </c>
      <c r="B79" s="265" t="str">
        <f t="shared" si="21"/>
        <v/>
      </c>
      <c r="C79" s="473"/>
      <c r="D79" s="267" t="str">
        <f t="shared" si="22"/>
        <v/>
      </c>
      <c r="E79" s="471"/>
      <c r="F79" s="271">
        <f t="shared" si="23"/>
        <v>0</v>
      </c>
      <c r="G79" s="272">
        <f>ROUND(E79*F79,2)</f>
        <v>0</v>
      </c>
    </row>
    <row r="80" spans="1:7" ht="24" customHeight="1">
      <c r="A80" s="264" t="str">
        <f t="shared" si="20"/>
        <v/>
      </c>
      <c r="B80" s="265" t="str">
        <f t="shared" si="21"/>
        <v/>
      </c>
      <c r="C80" s="473"/>
      <c r="D80" s="267" t="str">
        <f t="shared" si="22"/>
        <v/>
      </c>
      <c r="E80" s="471"/>
      <c r="F80" s="271">
        <f t="shared" si="23"/>
        <v>0</v>
      </c>
      <c r="G80" s="272">
        <f t="shared" ref="G80:G85" si="24">ROUND(E80*F80,2)</f>
        <v>0</v>
      </c>
    </row>
    <row r="81" spans="1:7" ht="24" customHeight="1">
      <c r="A81" s="264" t="str">
        <f t="shared" si="20"/>
        <v/>
      </c>
      <c r="B81" s="265" t="str">
        <f t="shared" si="21"/>
        <v/>
      </c>
      <c r="C81" s="473"/>
      <c r="D81" s="267" t="str">
        <f t="shared" si="22"/>
        <v/>
      </c>
      <c r="E81" s="471"/>
      <c r="F81" s="271">
        <f t="shared" si="23"/>
        <v>0</v>
      </c>
      <c r="G81" s="272">
        <f t="shared" si="24"/>
        <v>0</v>
      </c>
    </row>
    <row r="82" spans="1:7" ht="24" customHeight="1">
      <c r="A82" s="264" t="str">
        <f t="shared" si="20"/>
        <v/>
      </c>
      <c r="B82" s="265" t="str">
        <f t="shared" si="21"/>
        <v/>
      </c>
      <c r="C82" s="265"/>
      <c r="D82" s="267" t="str">
        <f t="shared" si="22"/>
        <v/>
      </c>
      <c r="E82" s="471"/>
      <c r="F82" s="489">
        <f t="shared" si="23"/>
        <v>0</v>
      </c>
      <c r="G82" s="272">
        <f t="shared" si="24"/>
        <v>0</v>
      </c>
    </row>
    <row r="83" spans="1:7" ht="24" customHeight="1">
      <c r="A83" s="264" t="str">
        <f t="shared" si="20"/>
        <v/>
      </c>
      <c r="B83" s="265" t="str">
        <f t="shared" si="21"/>
        <v/>
      </c>
      <c r="C83" s="265"/>
      <c r="D83" s="267" t="str">
        <f t="shared" si="22"/>
        <v/>
      </c>
      <c r="E83" s="471"/>
      <c r="F83" s="489">
        <f t="shared" si="23"/>
        <v>0</v>
      </c>
      <c r="G83" s="272">
        <f t="shared" si="24"/>
        <v>0</v>
      </c>
    </row>
    <row r="84" spans="1:7" ht="24" customHeight="1">
      <c r="A84" s="264" t="str">
        <f t="shared" si="20"/>
        <v/>
      </c>
      <c r="B84" s="265" t="str">
        <f t="shared" si="21"/>
        <v/>
      </c>
      <c r="C84" s="266"/>
      <c r="D84" s="267" t="str">
        <f t="shared" si="22"/>
        <v/>
      </c>
      <c r="E84" s="268"/>
      <c r="F84" s="269">
        <f t="shared" si="23"/>
        <v>0</v>
      </c>
      <c r="G84" s="272">
        <f t="shared" si="24"/>
        <v>0</v>
      </c>
    </row>
    <row r="85" spans="1:7" ht="24" customHeight="1">
      <c r="A85" s="264" t="str">
        <f t="shared" si="20"/>
        <v/>
      </c>
      <c r="B85" s="265" t="str">
        <f t="shared" si="21"/>
        <v/>
      </c>
      <c r="C85" s="266"/>
      <c r="D85" s="267" t="str">
        <f t="shared" si="22"/>
        <v/>
      </c>
      <c r="E85" s="268"/>
      <c r="F85" s="269">
        <f t="shared" si="23"/>
        <v>0</v>
      </c>
      <c r="G85" s="272">
        <f t="shared" si="24"/>
        <v>0</v>
      </c>
    </row>
    <row r="86" spans="1:7" ht="24" customHeight="1">
      <c r="A86" s="147"/>
      <c r="B86" s="121"/>
      <c r="C86" s="121"/>
      <c r="D86" s="132"/>
      <c r="E86" s="133"/>
      <c r="F86" s="657" t="s">
        <v>31</v>
      </c>
      <c r="G86" s="148">
        <f>SUBTOTAL(9,G78:G85)</f>
        <v>0</v>
      </c>
    </row>
    <row r="87" spans="1:7" ht="24" customHeight="1">
      <c r="A87" s="147"/>
      <c r="B87" s="121"/>
      <c r="C87" s="125" t="s">
        <v>727</v>
      </c>
      <c r="D87" s="132"/>
      <c r="E87" s="133"/>
      <c r="F87" s="134"/>
      <c r="G87" s="150"/>
    </row>
    <row r="88" spans="1:7" ht="24" customHeight="1">
      <c r="A88" s="264" t="str">
        <f t="shared" ref="A88:A96" si="25">IFERROR(VLOOKUP(C88,Tabla_Insumos,4,FALSE),"")</f>
        <v/>
      </c>
      <c r="B88" s="265" t="str">
        <f t="shared" ref="B88:B96" si="26">IFERROR(VLOOKUP(C88,Tabla_Insumos,5,FALSE),"")</f>
        <v/>
      </c>
      <c r="C88" s="473"/>
      <c r="D88" s="267" t="str">
        <f t="shared" ref="D88:D96" si="27">IFERROR(VLOOKUP(C88,Tabla_Insumos,2,FALSE),"")</f>
        <v/>
      </c>
      <c r="E88" s="471"/>
      <c r="F88" s="489">
        <f t="shared" ref="F88:F96" si="28">IFERROR(VLOOKUP(C88,Tabla_Insumos,3,FALSE),0)</f>
        <v>0</v>
      </c>
      <c r="G88" s="272">
        <f t="shared" ref="G88:G96" si="29">ROUND(E88*F88,2)</f>
        <v>0</v>
      </c>
    </row>
    <row r="89" spans="1:7" ht="24" customHeight="1">
      <c r="A89" s="264" t="str">
        <f t="shared" si="25"/>
        <v/>
      </c>
      <c r="B89" s="265" t="str">
        <f t="shared" si="26"/>
        <v/>
      </c>
      <c r="C89" s="473"/>
      <c r="D89" s="267" t="str">
        <f t="shared" si="27"/>
        <v/>
      </c>
      <c r="E89" s="471"/>
      <c r="F89" s="489">
        <f t="shared" si="28"/>
        <v>0</v>
      </c>
      <c r="G89" s="272">
        <f t="shared" si="29"/>
        <v>0</v>
      </c>
    </row>
    <row r="90" spans="1:7" ht="24" customHeight="1">
      <c r="A90" s="264" t="str">
        <f t="shared" si="25"/>
        <v/>
      </c>
      <c r="B90" s="265" t="str">
        <f t="shared" si="26"/>
        <v/>
      </c>
      <c r="C90" s="472"/>
      <c r="D90" s="267" t="str">
        <f t="shared" si="27"/>
        <v/>
      </c>
      <c r="E90" s="471"/>
      <c r="F90" s="489">
        <f t="shared" si="28"/>
        <v>0</v>
      </c>
      <c r="G90" s="272">
        <f t="shared" si="29"/>
        <v>0</v>
      </c>
    </row>
    <row r="91" spans="1:7" ht="24" customHeight="1">
      <c r="A91" s="264" t="str">
        <f t="shared" si="25"/>
        <v/>
      </c>
      <c r="B91" s="265" t="str">
        <f t="shared" si="26"/>
        <v/>
      </c>
      <c r="C91" s="366"/>
      <c r="D91" s="267" t="str">
        <f t="shared" si="27"/>
        <v/>
      </c>
      <c r="E91" s="471"/>
      <c r="F91" s="489">
        <f t="shared" si="28"/>
        <v>0</v>
      </c>
      <c r="G91" s="272">
        <f t="shared" si="29"/>
        <v>0</v>
      </c>
    </row>
    <row r="92" spans="1:7" ht="24" customHeight="1">
      <c r="A92" s="264" t="str">
        <f t="shared" si="25"/>
        <v/>
      </c>
      <c r="B92" s="265" t="str">
        <f t="shared" si="26"/>
        <v/>
      </c>
      <c r="C92" s="375"/>
      <c r="D92" s="267" t="str">
        <f t="shared" si="27"/>
        <v/>
      </c>
      <c r="E92" s="471"/>
      <c r="F92" s="489">
        <f t="shared" si="28"/>
        <v>0</v>
      </c>
      <c r="G92" s="272">
        <f t="shared" si="29"/>
        <v>0</v>
      </c>
    </row>
    <row r="93" spans="1:7" ht="24" customHeight="1">
      <c r="A93" s="264" t="str">
        <f t="shared" si="25"/>
        <v/>
      </c>
      <c r="B93" s="265" t="str">
        <f t="shared" si="26"/>
        <v/>
      </c>
      <c r="C93" s="266"/>
      <c r="D93" s="267" t="str">
        <f t="shared" si="27"/>
        <v/>
      </c>
      <c r="E93" s="268"/>
      <c r="F93" s="489">
        <f t="shared" si="28"/>
        <v>0</v>
      </c>
      <c r="G93" s="272">
        <f t="shared" si="29"/>
        <v>0</v>
      </c>
    </row>
    <row r="94" spans="1:7" ht="24" customHeight="1">
      <c r="A94" s="264" t="str">
        <f t="shared" si="25"/>
        <v/>
      </c>
      <c r="B94" s="265" t="str">
        <f t="shared" si="26"/>
        <v/>
      </c>
      <c r="C94" s="266"/>
      <c r="D94" s="267" t="str">
        <f t="shared" si="27"/>
        <v/>
      </c>
      <c r="E94" s="268"/>
      <c r="F94" s="269">
        <f t="shared" si="28"/>
        <v>0</v>
      </c>
      <c r="G94" s="272">
        <f t="shared" si="29"/>
        <v>0</v>
      </c>
    </row>
    <row r="95" spans="1:7" ht="24" customHeight="1">
      <c r="A95" s="264" t="str">
        <f t="shared" si="25"/>
        <v/>
      </c>
      <c r="B95" s="265" t="str">
        <f t="shared" si="26"/>
        <v/>
      </c>
      <c r="C95" s="266"/>
      <c r="D95" s="267" t="str">
        <f t="shared" si="27"/>
        <v/>
      </c>
      <c r="E95" s="268"/>
      <c r="F95" s="269">
        <f t="shared" si="28"/>
        <v>0</v>
      </c>
      <c r="G95" s="272">
        <f t="shared" si="29"/>
        <v>0</v>
      </c>
    </row>
    <row r="96" spans="1:7" ht="24" customHeight="1">
      <c r="A96" s="264" t="str">
        <f t="shared" si="25"/>
        <v/>
      </c>
      <c r="B96" s="265" t="str">
        <f t="shared" si="26"/>
        <v/>
      </c>
      <c r="C96" s="266"/>
      <c r="D96" s="267" t="str">
        <f t="shared" si="27"/>
        <v/>
      </c>
      <c r="E96" s="268"/>
      <c r="F96" s="269">
        <f t="shared" si="28"/>
        <v>0</v>
      </c>
      <c r="G96" s="272">
        <f t="shared" si="29"/>
        <v>0</v>
      </c>
    </row>
    <row r="97" spans="1:8" ht="24" customHeight="1">
      <c r="A97" s="151"/>
      <c r="B97" s="132"/>
      <c r="C97" s="121"/>
      <c r="D97" s="132"/>
      <c r="E97" s="133"/>
      <c r="F97" s="657" t="s">
        <v>32</v>
      </c>
      <c r="G97" s="148">
        <f>SUBTOTAL(9,G88:G96)</f>
        <v>0</v>
      </c>
    </row>
    <row r="98" spans="1:8" ht="24" customHeight="1" thickBot="1">
      <c r="A98" s="152"/>
      <c r="B98" s="153"/>
      <c r="C98" s="154"/>
      <c r="D98" s="153"/>
      <c r="E98" s="155"/>
      <c r="F98" s="156"/>
      <c r="G98" s="157"/>
    </row>
    <row r="99" spans="1:8" ht="24" customHeight="1" thickBot="1">
      <c r="A99" s="158">
        <f>B57</f>
        <v>2</v>
      </c>
      <c r="B99" s="159" t="str">
        <f>C57</f>
        <v>Excavación de Cimientos</v>
      </c>
      <c r="C99" s="160"/>
      <c r="D99" s="160" t="s">
        <v>33</v>
      </c>
      <c r="E99" s="161"/>
      <c r="F99" s="162" t="s">
        <v>34</v>
      </c>
      <c r="G99" s="163">
        <f>SUBTOTAL(9,G62:G98)</f>
        <v>0</v>
      </c>
    </row>
    <row r="100" spans="1:8" ht="24" customHeight="1" thickTop="1" thickBot="1"/>
    <row r="101" spans="1:8" ht="24" customHeight="1" thickTop="1">
      <c r="A101" s="185" t="s">
        <v>36</v>
      </c>
      <c r="B101" s="186"/>
      <c r="C101" s="186"/>
      <c r="D101" s="186"/>
      <c r="E101" s="186"/>
      <c r="F101" s="186"/>
      <c r="G101" s="187"/>
      <c r="H101" s="122">
        <f>COUNTIF($A$1:A107,"ANALISIS DE PRECIOS")</f>
        <v>3</v>
      </c>
    </row>
    <row r="102" spans="1:8" ht="24" customHeight="1">
      <c r="A102" s="123" t="s">
        <v>723</v>
      </c>
      <c r="B102" s="124" t="str">
        <f>Comitente</f>
        <v>INSTITUTO PROVINCIAL DE LA VIVIENDA</v>
      </c>
      <c r="C102" s="118"/>
      <c r="D102" s="125"/>
      <c r="E102" s="125"/>
      <c r="F102" s="126"/>
      <c r="G102" s="127"/>
    </row>
    <row r="103" spans="1:8" ht="24" customHeight="1">
      <c r="A103" s="123" t="s">
        <v>724</v>
      </c>
      <c r="B103" s="124">
        <f>Contratista</f>
        <v>0</v>
      </c>
      <c r="C103" s="119"/>
      <c r="D103" s="119"/>
      <c r="E103" s="119"/>
      <c r="F103" s="128"/>
      <c r="G103" s="129"/>
    </row>
    <row r="104" spans="1:8" ht="24" customHeight="1">
      <c r="A104" s="123" t="s">
        <v>23</v>
      </c>
      <c r="B104" s="124" t="str">
        <f>Obra</f>
        <v>Barrio Valle Norte</v>
      </c>
      <c r="C104" s="119"/>
      <c r="D104" s="119"/>
      <c r="E104" s="119"/>
      <c r="F104" s="128" t="s">
        <v>37</v>
      </c>
      <c r="G104" s="130">
        <f>Fecha_Base</f>
        <v>43313</v>
      </c>
    </row>
    <row r="105" spans="1:8" ht="24" customHeight="1">
      <c r="A105" s="131" t="s">
        <v>722</v>
      </c>
      <c r="B105" s="120" t="str">
        <f>Ubicación</f>
        <v>Departamento Valle Fértil</v>
      </c>
      <c r="C105" s="120"/>
      <c r="D105" s="132"/>
      <c r="E105" s="133"/>
      <c r="F105" s="134"/>
      <c r="G105" s="135"/>
    </row>
    <row r="106" spans="1:8" ht="24" customHeight="1">
      <c r="A106" s="131" t="s">
        <v>38</v>
      </c>
      <c r="B106" s="136" t="str">
        <f>IFERROR(VALUE(LEFT(B107,FIND(".",B107)-1)),"")</f>
        <v/>
      </c>
      <c r="C106" s="121" t="str">
        <f>IFERROR(VLOOKUP(B106,Tabla_CyP,2,FALSE),"")</f>
        <v/>
      </c>
      <c r="E106" s="133"/>
      <c r="F106" s="134"/>
      <c r="G106" s="135"/>
    </row>
    <row r="107" spans="1:8" ht="24" customHeight="1">
      <c r="A107" s="131" t="s">
        <v>24</v>
      </c>
      <c r="B107" s="137">
        <f>IFERROR(VLOOKUP(COUNTIF($A$1:A107,"ITEM:"),Tabla_NumeroItem,7,FALSE),"")</f>
        <v>3</v>
      </c>
      <c r="C107" s="121" t="str">
        <f>IFERROR(VLOOKUP(B107,Tabla_CyP,2,FALSE),"")</f>
        <v>Relleno Bajo Contrapiso esp 15 cm</v>
      </c>
      <c r="D107" s="132"/>
      <c r="E107" s="133"/>
      <c r="F107" s="128" t="s">
        <v>25</v>
      </c>
      <c r="G107" s="138" t="str">
        <f>IFERROR(VLOOKUP(B107,Tabla_CyP,4,FALSE),"")</f>
        <v>m3</v>
      </c>
    </row>
    <row r="108" spans="1:8" ht="24" customHeight="1">
      <c r="A108" s="131"/>
      <c r="B108" s="120"/>
      <c r="C108" s="121"/>
      <c r="D108" s="132"/>
      <c r="E108" s="133"/>
      <c r="F108" s="134"/>
      <c r="G108" s="135"/>
    </row>
    <row r="109" spans="1:8" ht="24" customHeight="1">
      <c r="A109" s="719" t="s">
        <v>585</v>
      </c>
      <c r="B109" s="720"/>
      <c r="C109" s="721" t="s">
        <v>0</v>
      </c>
      <c r="D109" s="721" t="s">
        <v>26</v>
      </c>
      <c r="E109" s="723" t="s">
        <v>27</v>
      </c>
      <c r="F109" s="725" t="s">
        <v>28</v>
      </c>
      <c r="G109" s="727" t="s">
        <v>29</v>
      </c>
    </row>
    <row r="110" spans="1:8" ht="24" customHeight="1">
      <c r="A110" s="139" t="s">
        <v>586</v>
      </c>
      <c r="B110" s="140" t="s">
        <v>587</v>
      </c>
      <c r="C110" s="722"/>
      <c r="D110" s="722"/>
      <c r="E110" s="724"/>
      <c r="F110" s="726"/>
      <c r="G110" s="728"/>
    </row>
    <row r="111" spans="1:8" ht="24" customHeight="1">
      <c r="A111" s="658"/>
      <c r="B111" s="142"/>
      <c r="C111" s="479" t="s">
        <v>725</v>
      </c>
      <c r="D111" s="143"/>
      <c r="E111" s="144"/>
      <c r="F111" s="145"/>
      <c r="G111" s="146"/>
    </row>
    <row r="112" spans="1:8" ht="24" customHeight="1">
      <c r="A112" s="264" t="str">
        <f t="shared" ref="A112:A125" si="30">IFERROR(VLOOKUP(C112,Tabla_Insumos,4,FALSE),"")</f>
        <v/>
      </c>
      <c r="B112" s="265" t="str">
        <f>IFERROR(VLOOKUP(C112,Tabla_Insumos,5,FALSE),"")</f>
        <v/>
      </c>
      <c r="C112" s="487"/>
      <c r="D112" s="267" t="str">
        <f t="shared" ref="D112:D125" si="31">IFERROR(VLOOKUP(C112,Tabla_Insumos,2,FALSE),"")</f>
        <v/>
      </c>
      <c r="E112" s="475"/>
      <c r="F112" s="489">
        <f t="shared" ref="F112:F125" si="32">IFERROR(VLOOKUP(C112,Tabla_Insumos,3,FALSE),0)</f>
        <v>0</v>
      </c>
      <c r="G112" s="272">
        <f>ROUND(E112*F112,2)</f>
        <v>0</v>
      </c>
    </row>
    <row r="113" spans="1:7" ht="24" customHeight="1">
      <c r="A113" s="264" t="str">
        <f t="shared" si="30"/>
        <v/>
      </c>
      <c r="B113" s="265" t="str">
        <f t="shared" ref="B113:B125" si="33">IFERROR(VLOOKUP(C113,Tabla_Insumos,5,FALSE),"")</f>
        <v/>
      </c>
      <c r="C113" s="470"/>
      <c r="D113" s="267" t="str">
        <f t="shared" si="31"/>
        <v/>
      </c>
      <c r="E113" s="471"/>
      <c r="F113" s="489">
        <f t="shared" si="32"/>
        <v>0</v>
      </c>
      <c r="G113" s="272">
        <f t="shared" ref="G113:G125" si="34">ROUND(E113*F113,2)</f>
        <v>0</v>
      </c>
    </row>
    <row r="114" spans="1:7" ht="24" customHeight="1">
      <c r="A114" s="264" t="str">
        <f t="shared" si="30"/>
        <v/>
      </c>
      <c r="B114" s="265" t="str">
        <f t="shared" si="33"/>
        <v/>
      </c>
      <c r="C114" s="470"/>
      <c r="D114" s="267" t="str">
        <f t="shared" si="31"/>
        <v/>
      </c>
      <c r="E114" s="471"/>
      <c r="F114" s="489">
        <f t="shared" si="32"/>
        <v>0</v>
      </c>
      <c r="G114" s="272">
        <f t="shared" si="34"/>
        <v>0</v>
      </c>
    </row>
    <row r="115" spans="1:7" ht="24" customHeight="1">
      <c r="A115" s="264" t="str">
        <f t="shared" si="30"/>
        <v/>
      </c>
      <c r="B115" s="265" t="str">
        <f t="shared" si="33"/>
        <v/>
      </c>
      <c r="C115" s="364"/>
      <c r="D115" s="267" t="str">
        <f t="shared" si="31"/>
        <v/>
      </c>
      <c r="E115" s="471"/>
      <c r="F115" s="489">
        <f t="shared" si="32"/>
        <v>0</v>
      </c>
      <c r="G115" s="272">
        <f t="shared" si="34"/>
        <v>0</v>
      </c>
    </row>
    <row r="116" spans="1:7" ht="24" customHeight="1">
      <c r="A116" s="264" t="str">
        <f t="shared" si="30"/>
        <v/>
      </c>
      <c r="B116" s="265" t="str">
        <f t="shared" si="33"/>
        <v/>
      </c>
      <c r="C116" s="265"/>
      <c r="D116" s="267" t="str">
        <f t="shared" si="31"/>
        <v/>
      </c>
      <c r="E116" s="471"/>
      <c r="F116" s="489">
        <f t="shared" si="32"/>
        <v>0</v>
      </c>
      <c r="G116" s="272">
        <f t="shared" si="34"/>
        <v>0</v>
      </c>
    </row>
    <row r="117" spans="1:7" ht="24" customHeight="1">
      <c r="A117" s="264" t="str">
        <f t="shared" si="30"/>
        <v/>
      </c>
      <c r="B117" s="265" t="str">
        <f t="shared" si="33"/>
        <v/>
      </c>
      <c r="C117" s="266"/>
      <c r="D117" s="267" t="str">
        <f t="shared" si="31"/>
        <v/>
      </c>
      <c r="E117" s="268"/>
      <c r="F117" s="269">
        <f t="shared" si="32"/>
        <v>0</v>
      </c>
      <c r="G117" s="272">
        <f t="shared" si="34"/>
        <v>0</v>
      </c>
    </row>
    <row r="118" spans="1:7" ht="24" customHeight="1">
      <c r="A118" s="264" t="str">
        <f t="shared" si="30"/>
        <v/>
      </c>
      <c r="B118" s="265" t="str">
        <f t="shared" si="33"/>
        <v/>
      </c>
      <c r="C118" s="266"/>
      <c r="D118" s="267" t="str">
        <f t="shared" si="31"/>
        <v/>
      </c>
      <c r="E118" s="268"/>
      <c r="F118" s="269">
        <f t="shared" si="32"/>
        <v>0</v>
      </c>
      <c r="G118" s="272">
        <f t="shared" si="34"/>
        <v>0</v>
      </c>
    </row>
    <row r="119" spans="1:7" ht="24" customHeight="1">
      <c r="A119" s="264" t="str">
        <f t="shared" si="30"/>
        <v/>
      </c>
      <c r="B119" s="265" t="str">
        <f t="shared" si="33"/>
        <v/>
      </c>
      <c r="C119" s="266"/>
      <c r="D119" s="267" t="str">
        <f t="shared" si="31"/>
        <v/>
      </c>
      <c r="E119" s="268"/>
      <c r="F119" s="269">
        <f t="shared" si="32"/>
        <v>0</v>
      </c>
      <c r="G119" s="272">
        <f t="shared" si="34"/>
        <v>0</v>
      </c>
    </row>
    <row r="120" spans="1:7" ht="24" customHeight="1">
      <c r="A120" s="264" t="str">
        <f t="shared" si="30"/>
        <v/>
      </c>
      <c r="B120" s="265" t="str">
        <f t="shared" si="33"/>
        <v/>
      </c>
      <c r="C120" s="266"/>
      <c r="D120" s="267" t="str">
        <f t="shared" si="31"/>
        <v/>
      </c>
      <c r="E120" s="268"/>
      <c r="F120" s="269">
        <f t="shared" si="32"/>
        <v>0</v>
      </c>
      <c r="G120" s="272">
        <f t="shared" si="34"/>
        <v>0</v>
      </c>
    </row>
    <row r="121" spans="1:7" ht="24" customHeight="1">
      <c r="A121" s="264" t="str">
        <f t="shared" si="30"/>
        <v/>
      </c>
      <c r="B121" s="265" t="str">
        <f t="shared" si="33"/>
        <v/>
      </c>
      <c r="C121" s="266"/>
      <c r="D121" s="267" t="str">
        <f t="shared" si="31"/>
        <v/>
      </c>
      <c r="E121" s="268"/>
      <c r="F121" s="269">
        <f t="shared" si="32"/>
        <v>0</v>
      </c>
      <c r="G121" s="272">
        <f t="shared" si="34"/>
        <v>0</v>
      </c>
    </row>
    <row r="122" spans="1:7" ht="24" customHeight="1">
      <c r="A122" s="264" t="str">
        <f t="shared" si="30"/>
        <v/>
      </c>
      <c r="B122" s="265" t="str">
        <f t="shared" si="33"/>
        <v/>
      </c>
      <c r="C122" s="266"/>
      <c r="D122" s="267" t="str">
        <f t="shared" si="31"/>
        <v/>
      </c>
      <c r="E122" s="268"/>
      <c r="F122" s="269">
        <f t="shared" si="32"/>
        <v>0</v>
      </c>
      <c r="G122" s="272">
        <f t="shared" si="34"/>
        <v>0</v>
      </c>
    </row>
    <row r="123" spans="1:7" ht="24" customHeight="1">
      <c r="A123" s="264" t="str">
        <f t="shared" si="30"/>
        <v/>
      </c>
      <c r="B123" s="265" t="str">
        <f t="shared" si="33"/>
        <v/>
      </c>
      <c r="C123" s="266"/>
      <c r="D123" s="267" t="str">
        <f t="shared" si="31"/>
        <v/>
      </c>
      <c r="E123" s="268"/>
      <c r="F123" s="269">
        <f t="shared" si="32"/>
        <v>0</v>
      </c>
      <c r="G123" s="272">
        <f t="shared" si="34"/>
        <v>0</v>
      </c>
    </row>
    <row r="124" spans="1:7" ht="24" customHeight="1">
      <c r="A124" s="264" t="str">
        <f t="shared" si="30"/>
        <v/>
      </c>
      <c r="B124" s="265" t="str">
        <f t="shared" si="33"/>
        <v/>
      </c>
      <c r="C124" s="266"/>
      <c r="D124" s="267" t="str">
        <f t="shared" si="31"/>
        <v/>
      </c>
      <c r="E124" s="268"/>
      <c r="F124" s="269">
        <f t="shared" si="32"/>
        <v>0</v>
      </c>
      <c r="G124" s="272">
        <f t="shared" si="34"/>
        <v>0</v>
      </c>
    </row>
    <row r="125" spans="1:7" ht="24" customHeight="1">
      <c r="A125" s="264" t="str">
        <f t="shared" si="30"/>
        <v/>
      </c>
      <c r="B125" s="265" t="str">
        <f t="shared" si="33"/>
        <v/>
      </c>
      <c r="C125" s="266"/>
      <c r="D125" s="267" t="str">
        <f t="shared" si="31"/>
        <v/>
      </c>
      <c r="E125" s="268"/>
      <c r="F125" s="270">
        <f t="shared" si="32"/>
        <v>0</v>
      </c>
      <c r="G125" s="272">
        <f t="shared" si="34"/>
        <v>0</v>
      </c>
    </row>
    <row r="126" spans="1:7" ht="24" customHeight="1">
      <c r="A126" s="147"/>
      <c r="B126" s="121"/>
      <c r="C126" s="121"/>
      <c r="D126" s="132"/>
      <c r="E126" s="133"/>
      <c r="F126" s="657" t="s">
        <v>30</v>
      </c>
      <c r="G126" s="148">
        <f>SUBTOTAL(9,G112:G125)</f>
        <v>0</v>
      </c>
    </row>
    <row r="127" spans="1:7" ht="24" customHeight="1">
      <c r="A127" s="147"/>
      <c r="B127" s="121"/>
      <c r="C127" s="125" t="s">
        <v>726</v>
      </c>
      <c r="D127" s="132"/>
      <c r="E127" s="133"/>
      <c r="F127" s="134"/>
      <c r="G127" s="150"/>
    </row>
    <row r="128" spans="1:7" ht="24" customHeight="1">
      <c r="A128" s="264" t="str">
        <f t="shared" ref="A128:A135" si="35">IFERROR(VLOOKUP(C128,Tabla_Insumos,4,FALSE),"")</f>
        <v/>
      </c>
      <c r="B128" s="265" t="str">
        <f t="shared" ref="B128:B135" si="36">IFERROR(VLOOKUP(C128,Tabla_Insumos,5,FALSE),"")</f>
        <v/>
      </c>
      <c r="C128" s="486"/>
      <c r="D128" s="267" t="str">
        <f t="shared" ref="D128:D135" si="37">IFERROR(VLOOKUP(C128,Tabla_Insumos,2,FALSE),"")</f>
        <v/>
      </c>
      <c r="E128" s="490"/>
      <c r="F128" s="271">
        <f t="shared" ref="F128:F135" si="38">IFERROR(VLOOKUP(C128,Tabla_Insumos,3,FALSE),0)</f>
        <v>0</v>
      </c>
      <c r="G128" s="272">
        <f>ROUND(E128*F128,2)</f>
        <v>0</v>
      </c>
    </row>
    <row r="129" spans="1:7" ht="24" customHeight="1">
      <c r="A129" s="264" t="str">
        <f t="shared" si="35"/>
        <v/>
      </c>
      <c r="B129" s="265" t="str">
        <f t="shared" si="36"/>
        <v/>
      </c>
      <c r="C129" s="486"/>
      <c r="D129" s="267" t="str">
        <f t="shared" si="37"/>
        <v/>
      </c>
      <c r="E129" s="490"/>
      <c r="F129" s="271">
        <f t="shared" si="38"/>
        <v>0</v>
      </c>
      <c r="G129" s="272">
        <f>ROUND(E129*F129,2)</f>
        <v>0</v>
      </c>
    </row>
    <row r="130" spans="1:7" ht="24" customHeight="1">
      <c r="A130" s="264" t="str">
        <f t="shared" si="35"/>
        <v/>
      </c>
      <c r="B130" s="265" t="str">
        <f t="shared" si="36"/>
        <v/>
      </c>
      <c r="C130" s="485"/>
      <c r="D130" s="267" t="str">
        <f t="shared" si="37"/>
        <v/>
      </c>
      <c r="E130" s="490"/>
      <c r="F130" s="271">
        <f t="shared" si="38"/>
        <v>0</v>
      </c>
      <c r="G130" s="272">
        <f t="shared" ref="G130:G135" si="39">ROUND(E130*F130,2)</f>
        <v>0</v>
      </c>
    </row>
    <row r="131" spans="1:7" ht="24" customHeight="1">
      <c r="A131" s="264" t="str">
        <f t="shared" si="35"/>
        <v/>
      </c>
      <c r="B131" s="265" t="str">
        <f t="shared" si="36"/>
        <v/>
      </c>
      <c r="C131" s="473"/>
      <c r="D131" s="267" t="str">
        <f t="shared" si="37"/>
        <v/>
      </c>
      <c r="E131" s="471"/>
      <c r="F131" s="271">
        <f t="shared" si="38"/>
        <v>0</v>
      </c>
      <c r="G131" s="272">
        <f t="shared" si="39"/>
        <v>0</v>
      </c>
    </row>
    <row r="132" spans="1:7" ht="24" customHeight="1">
      <c r="A132" s="264" t="str">
        <f t="shared" si="35"/>
        <v/>
      </c>
      <c r="B132" s="265" t="str">
        <f t="shared" si="36"/>
        <v/>
      </c>
      <c r="C132" s="265"/>
      <c r="D132" s="267" t="str">
        <f t="shared" si="37"/>
        <v/>
      </c>
      <c r="E132" s="471"/>
      <c r="F132" s="489">
        <f t="shared" si="38"/>
        <v>0</v>
      </c>
      <c r="G132" s="272">
        <f t="shared" si="39"/>
        <v>0</v>
      </c>
    </row>
    <row r="133" spans="1:7" ht="24" customHeight="1">
      <c r="A133" s="264" t="str">
        <f t="shared" si="35"/>
        <v/>
      </c>
      <c r="B133" s="265" t="str">
        <f t="shared" si="36"/>
        <v/>
      </c>
      <c r="C133" s="265"/>
      <c r="D133" s="267" t="str">
        <f t="shared" si="37"/>
        <v/>
      </c>
      <c r="E133" s="471"/>
      <c r="F133" s="489">
        <f t="shared" si="38"/>
        <v>0</v>
      </c>
      <c r="G133" s="272">
        <f t="shared" si="39"/>
        <v>0</v>
      </c>
    </row>
    <row r="134" spans="1:7" ht="24" customHeight="1">
      <c r="A134" s="264" t="str">
        <f t="shared" si="35"/>
        <v/>
      </c>
      <c r="B134" s="265" t="str">
        <f t="shared" si="36"/>
        <v/>
      </c>
      <c r="C134" s="266"/>
      <c r="D134" s="267" t="str">
        <f t="shared" si="37"/>
        <v/>
      </c>
      <c r="E134" s="268"/>
      <c r="F134" s="269">
        <f t="shared" si="38"/>
        <v>0</v>
      </c>
      <c r="G134" s="272">
        <f t="shared" si="39"/>
        <v>0</v>
      </c>
    </row>
    <row r="135" spans="1:7" ht="24" customHeight="1">
      <c r="A135" s="264" t="str">
        <f t="shared" si="35"/>
        <v/>
      </c>
      <c r="B135" s="265" t="str">
        <f t="shared" si="36"/>
        <v/>
      </c>
      <c r="C135" s="266"/>
      <c r="D135" s="267" t="str">
        <f t="shared" si="37"/>
        <v/>
      </c>
      <c r="E135" s="268"/>
      <c r="F135" s="269">
        <f t="shared" si="38"/>
        <v>0</v>
      </c>
      <c r="G135" s="272">
        <f t="shared" si="39"/>
        <v>0</v>
      </c>
    </row>
    <row r="136" spans="1:7" ht="24" customHeight="1">
      <c r="A136" s="147"/>
      <c r="B136" s="121"/>
      <c r="C136" s="121"/>
      <c r="D136" s="132"/>
      <c r="E136" s="133"/>
      <c r="F136" s="657" t="s">
        <v>31</v>
      </c>
      <c r="G136" s="148">
        <f>SUBTOTAL(9,G128:G135)</f>
        <v>0</v>
      </c>
    </row>
    <row r="137" spans="1:7" ht="24" customHeight="1">
      <c r="A137" s="147"/>
      <c r="B137" s="121"/>
      <c r="C137" s="125" t="s">
        <v>727</v>
      </c>
      <c r="D137" s="132"/>
      <c r="E137" s="133"/>
      <c r="F137" s="134"/>
      <c r="G137" s="150"/>
    </row>
    <row r="138" spans="1:7" ht="24" customHeight="1">
      <c r="A138" s="264" t="str">
        <f t="shared" ref="A138:A146" si="40">IFERROR(VLOOKUP(C138,Tabla_Insumos,4,FALSE),"")</f>
        <v/>
      </c>
      <c r="B138" s="265" t="str">
        <f t="shared" ref="B138:B146" si="41">IFERROR(VLOOKUP(C138,Tabla_Insumos,5,FALSE),"")</f>
        <v/>
      </c>
      <c r="C138" s="485"/>
      <c r="D138" s="267" t="str">
        <f t="shared" ref="D138:D146" si="42">IFERROR(VLOOKUP(C138,Tabla_Insumos,2,FALSE),"")</f>
        <v/>
      </c>
      <c r="E138" s="488"/>
      <c r="F138" s="489">
        <f t="shared" ref="F138:F146" si="43">IFERROR(VLOOKUP(C138,Tabla_Insumos,3,FALSE),0)</f>
        <v>0</v>
      </c>
      <c r="G138" s="272">
        <f t="shared" ref="G138:G146" si="44">ROUND(E138*F138,2)</f>
        <v>0</v>
      </c>
    </row>
    <row r="139" spans="1:7" ht="24" customHeight="1">
      <c r="A139" s="264" t="str">
        <f t="shared" si="40"/>
        <v/>
      </c>
      <c r="B139" s="265" t="str">
        <f t="shared" si="41"/>
        <v/>
      </c>
      <c r="C139" s="366"/>
      <c r="D139" s="267" t="str">
        <f t="shared" si="42"/>
        <v/>
      </c>
      <c r="E139" s="488"/>
      <c r="F139" s="489">
        <f t="shared" si="43"/>
        <v>0</v>
      </c>
      <c r="G139" s="272">
        <f t="shared" si="44"/>
        <v>0</v>
      </c>
    </row>
    <row r="140" spans="1:7" ht="24" customHeight="1">
      <c r="A140" s="264" t="str">
        <f t="shared" si="40"/>
        <v/>
      </c>
      <c r="B140" s="265" t="str">
        <f t="shared" si="41"/>
        <v/>
      </c>
      <c r="C140" s="366"/>
      <c r="D140" s="267" t="str">
        <f t="shared" si="42"/>
        <v/>
      </c>
      <c r="E140" s="488"/>
      <c r="F140" s="489">
        <f t="shared" si="43"/>
        <v>0</v>
      </c>
      <c r="G140" s="272">
        <f t="shared" si="44"/>
        <v>0</v>
      </c>
    </row>
    <row r="141" spans="1:7" ht="24" customHeight="1">
      <c r="A141" s="264" t="str">
        <f t="shared" si="40"/>
        <v/>
      </c>
      <c r="B141" s="265" t="str">
        <f t="shared" si="41"/>
        <v/>
      </c>
      <c r="C141" s="366"/>
      <c r="D141" s="267" t="str">
        <f t="shared" si="42"/>
        <v/>
      </c>
      <c r="E141" s="471"/>
      <c r="F141" s="489">
        <f t="shared" si="43"/>
        <v>0</v>
      </c>
      <c r="G141" s="272">
        <f t="shared" si="44"/>
        <v>0</v>
      </c>
    </row>
    <row r="142" spans="1:7" ht="24" customHeight="1">
      <c r="A142" s="264" t="str">
        <f t="shared" si="40"/>
        <v/>
      </c>
      <c r="B142" s="265" t="str">
        <f t="shared" si="41"/>
        <v/>
      </c>
      <c r="C142" s="375"/>
      <c r="D142" s="267" t="str">
        <f t="shared" si="42"/>
        <v/>
      </c>
      <c r="E142" s="471"/>
      <c r="F142" s="489">
        <f t="shared" si="43"/>
        <v>0</v>
      </c>
      <c r="G142" s="272">
        <f t="shared" si="44"/>
        <v>0</v>
      </c>
    </row>
    <row r="143" spans="1:7" ht="24" customHeight="1">
      <c r="A143" s="264" t="str">
        <f t="shared" si="40"/>
        <v/>
      </c>
      <c r="B143" s="265" t="str">
        <f t="shared" si="41"/>
        <v/>
      </c>
      <c r="C143" s="266"/>
      <c r="D143" s="267" t="str">
        <f t="shared" si="42"/>
        <v/>
      </c>
      <c r="E143" s="268"/>
      <c r="F143" s="489">
        <f t="shared" si="43"/>
        <v>0</v>
      </c>
      <c r="G143" s="272">
        <f t="shared" si="44"/>
        <v>0</v>
      </c>
    </row>
    <row r="144" spans="1:7" ht="24" customHeight="1">
      <c r="A144" s="264" t="str">
        <f t="shared" si="40"/>
        <v/>
      </c>
      <c r="B144" s="265" t="str">
        <f t="shared" si="41"/>
        <v/>
      </c>
      <c r="C144" s="266"/>
      <c r="D144" s="267" t="str">
        <f t="shared" si="42"/>
        <v/>
      </c>
      <c r="E144" s="268"/>
      <c r="F144" s="269">
        <f t="shared" si="43"/>
        <v>0</v>
      </c>
      <c r="G144" s="272">
        <f t="shared" si="44"/>
        <v>0</v>
      </c>
    </row>
    <row r="145" spans="1:8" ht="24" customHeight="1">
      <c r="A145" s="264" t="str">
        <f t="shared" si="40"/>
        <v/>
      </c>
      <c r="B145" s="265" t="str">
        <f t="shared" si="41"/>
        <v/>
      </c>
      <c r="C145" s="266"/>
      <c r="D145" s="267" t="str">
        <f t="shared" si="42"/>
        <v/>
      </c>
      <c r="E145" s="268"/>
      <c r="F145" s="269">
        <f t="shared" si="43"/>
        <v>0</v>
      </c>
      <c r="G145" s="272">
        <f t="shared" si="44"/>
        <v>0</v>
      </c>
    </row>
    <row r="146" spans="1:8" ht="24" customHeight="1">
      <c r="A146" s="264" t="str">
        <f t="shared" si="40"/>
        <v/>
      </c>
      <c r="B146" s="265" t="str">
        <f t="shared" si="41"/>
        <v/>
      </c>
      <c r="C146" s="266"/>
      <c r="D146" s="267" t="str">
        <f t="shared" si="42"/>
        <v/>
      </c>
      <c r="E146" s="268"/>
      <c r="F146" s="269">
        <f t="shared" si="43"/>
        <v>0</v>
      </c>
      <c r="G146" s="272">
        <f t="shared" si="44"/>
        <v>0</v>
      </c>
    </row>
    <row r="147" spans="1:8" ht="24" customHeight="1">
      <c r="A147" s="151"/>
      <c r="B147" s="132"/>
      <c r="C147" s="121"/>
      <c r="D147" s="132"/>
      <c r="E147" s="133"/>
      <c r="F147" s="657" t="s">
        <v>32</v>
      </c>
      <c r="G147" s="148">
        <f>SUBTOTAL(9,G138:G146)</f>
        <v>0</v>
      </c>
    </row>
    <row r="148" spans="1:8" ht="24" customHeight="1" thickBot="1">
      <c r="A148" s="152"/>
      <c r="B148" s="153"/>
      <c r="C148" s="154"/>
      <c r="D148" s="153"/>
      <c r="E148" s="155"/>
      <c r="F148" s="156"/>
      <c r="G148" s="157"/>
    </row>
    <row r="149" spans="1:8" ht="24" customHeight="1" thickBot="1">
      <c r="A149" s="158">
        <f>B107</f>
        <v>3</v>
      </c>
      <c r="B149" s="159" t="str">
        <f>C107</f>
        <v>Relleno Bajo Contrapiso esp 15 cm</v>
      </c>
      <c r="C149" s="160"/>
      <c r="D149" s="160" t="s">
        <v>33</v>
      </c>
      <c r="E149" s="161"/>
      <c r="F149" s="162" t="s">
        <v>34</v>
      </c>
      <c r="G149" s="163">
        <f>SUBTOTAL(9,G112:G148)</f>
        <v>0</v>
      </c>
    </row>
    <row r="150" spans="1:8" ht="24" customHeight="1" thickTop="1" thickBot="1"/>
    <row r="151" spans="1:8" ht="24" customHeight="1" thickTop="1">
      <c r="A151" s="185" t="s">
        <v>36</v>
      </c>
      <c r="B151" s="186"/>
      <c r="C151" s="186"/>
      <c r="D151" s="186"/>
      <c r="E151" s="186"/>
      <c r="F151" s="186"/>
      <c r="G151" s="187"/>
      <c r="H151" s="122">
        <f>COUNTIF($A$1:A157,"ANALISIS DE PRECIOS")</f>
        <v>4</v>
      </c>
    </row>
    <row r="152" spans="1:8" ht="24" customHeight="1">
      <c r="A152" s="123" t="s">
        <v>723</v>
      </c>
      <c r="B152" s="124" t="str">
        <f>Comitente</f>
        <v>INSTITUTO PROVINCIAL DE LA VIVIENDA</v>
      </c>
      <c r="C152" s="118"/>
      <c r="D152" s="125"/>
      <c r="E152" s="125"/>
      <c r="F152" s="126"/>
      <c r="G152" s="127"/>
    </row>
    <row r="153" spans="1:8" ht="24" customHeight="1">
      <c r="A153" s="123" t="s">
        <v>724</v>
      </c>
      <c r="B153" s="124">
        <f>Contratista</f>
        <v>0</v>
      </c>
      <c r="C153" s="119"/>
      <c r="D153" s="119"/>
      <c r="E153" s="119"/>
      <c r="F153" s="128"/>
      <c r="G153" s="129"/>
    </row>
    <row r="154" spans="1:8" ht="24" customHeight="1">
      <c r="A154" s="123" t="s">
        <v>23</v>
      </c>
      <c r="B154" s="124" t="str">
        <f>Obra</f>
        <v>Barrio Valle Norte</v>
      </c>
      <c r="C154" s="119"/>
      <c r="D154" s="119"/>
      <c r="E154" s="119"/>
      <c r="F154" s="128" t="s">
        <v>37</v>
      </c>
      <c r="G154" s="130">
        <f>Fecha_Base</f>
        <v>43313</v>
      </c>
    </row>
    <row r="155" spans="1:8" ht="24" customHeight="1">
      <c r="A155" s="131" t="s">
        <v>722</v>
      </c>
      <c r="B155" s="120" t="str">
        <f>Ubicación</f>
        <v>Departamento Valle Fértil</v>
      </c>
      <c r="C155" s="120"/>
      <c r="D155" s="132"/>
      <c r="E155" s="133"/>
      <c r="F155" s="134"/>
      <c r="G155" s="135"/>
    </row>
    <row r="156" spans="1:8" ht="24" customHeight="1">
      <c r="A156" s="131" t="s">
        <v>38</v>
      </c>
      <c r="B156" s="136" t="str">
        <f>IFERROR(VALUE(LEFT(B157,FIND(".",B157)-1)),"")</f>
        <v/>
      </c>
      <c r="C156" s="121" t="str">
        <f>IFERROR(VLOOKUP(B156,Tabla_CyP,2,FALSE),"")</f>
        <v/>
      </c>
      <c r="E156" s="133"/>
      <c r="F156" s="134"/>
      <c r="G156" s="135"/>
    </row>
    <row r="157" spans="1:8" ht="24" customHeight="1">
      <c r="A157" s="131" t="s">
        <v>24</v>
      </c>
      <c r="B157" s="137">
        <f>IFERROR(VLOOKUP(COUNTIF($A$1:A157,"ITEM:"),Tabla_NumeroItem,7,FALSE),"")</f>
        <v>4</v>
      </c>
      <c r="C157" s="121" t="str">
        <f>IFERROR(VLOOKUP(B157,Tabla_CyP,2,FALSE),"")</f>
        <v>Hormigón de limpieza</v>
      </c>
      <c r="D157" s="132"/>
      <c r="E157" s="133"/>
      <c r="F157" s="128" t="s">
        <v>25</v>
      </c>
      <c r="G157" s="138" t="str">
        <f>IFERROR(VLOOKUP(B157,Tabla_CyP,4,FALSE),"")</f>
        <v>m2</v>
      </c>
    </row>
    <row r="158" spans="1:8" ht="24" customHeight="1">
      <c r="A158" s="131"/>
      <c r="B158" s="120"/>
      <c r="C158" s="121"/>
      <c r="D158" s="132"/>
      <c r="E158" s="133"/>
      <c r="F158" s="134"/>
      <c r="G158" s="135"/>
    </row>
    <row r="159" spans="1:8" ht="24" customHeight="1">
      <c r="A159" s="719" t="s">
        <v>585</v>
      </c>
      <c r="B159" s="720"/>
      <c r="C159" s="721" t="s">
        <v>0</v>
      </c>
      <c r="D159" s="721" t="s">
        <v>26</v>
      </c>
      <c r="E159" s="723" t="s">
        <v>27</v>
      </c>
      <c r="F159" s="725" t="s">
        <v>28</v>
      </c>
      <c r="G159" s="727" t="s">
        <v>29</v>
      </c>
    </row>
    <row r="160" spans="1:8" ht="24" customHeight="1">
      <c r="A160" s="139" t="s">
        <v>586</v>
      </c>
      <c r="B160" s="140" t="s">
        <v>587</v>
      </c>
      <c r="C160" s="722"/>
      <c r="D160" s="722"/>
      <c r="E160" s="724"/>
      <c r="F160" s="726"/>
      <c r="G160" s="728"/>
    </row>
    <row r="161" spans="1:7" ht="24" customHeight="1">
      <c r="A161" s="658"/>
      <c r="B161" s="142"/>
      <c r="C161" s="479" t="s">
        <v>725</v>
      </c>
      <c r="D161" s="143"/>
      <c r="E161" s="144"/>
      <c r="F161" s="145"/>
      <c r="G161" s="146"/>
    </row>
    <row r="162" spans="1:7" ht="24" customHeight="1">
      <c r="A162" s="264" t="str">
        <f t="shared" ref="A162:A175" si="45">IFERROR(VLOOKUP(C162,Tabla_Insumos,4,FALSE),"")</f>
        <v/>
      </c>
      <c r="B162" s="265" t="str">
        <f>IFERROR(VLOOKUP(C162,Tabla_Insumos,5,FALSE),"")</f>
        <v/>
      </c>
      <c r="C162" s="487"/>
      <c r="D162" s="267" t="str">
        <f t="shared" ref="D162:D175" si="46">IFERROR(VLOOKUP(C162,Tabla_Insumos,2,FALSE),"")</f>
        <v/>
      </c>
      <c r="E162" s="475"/>
      <c r="F162" s="489">
        <f t="shared" ref="F162:F175" si="47">IFERROR(VLOOKUP(C162,Tabla_Insumos,3,FALSE),0)</f>
        <v>0</v>
      </c>
      <c r="G162" s="272">
        <f>ROUND(E162*F162,2)</f>
        <v>0</v>
      </c>
    </row>
    <row r="163" spans="1:7" ht="24" customHeight="1">
      <c r="A163" s="264" t="str">
        <f t="shared" si="45"/>
        <v/>
      </c>
      <c r="B163" s="265" t="str">
        <f t="shared" ref="B163:B175" si="48">IFERROR(VLOOKUP(C163,Tabla_Insumos,5,FALSE),"")</f>
        <v/>
      </c>
      <c r="C163" s="266"/>
      <c r="D163" s="267" t="str">
        <f t="shared" si="46"/>
        <v/>
      </c>
      <c r="E163" s="268"/>
      <c r="F163" s="489">
        <f t="shared" si="47"/>
        <v>0</v>
      </c>
      <c r="G163" s="272">
        <f t="shared" ref="G163:G175" si="49">ROUND(E163*F163,2)</f>
        <v>0</v>
      </c>
    </row>
    <row r="164" spans="1:7" ht="24" customHeight="1">
      <c r="A164" s="264" t="str">
        <f t="shared" si="45"/>
        <v/>
      </c>
      <c r="B164" s="265" t="str">
        <f t="shared" si="48"/>
        <v/>
      </c>
      <c r="C164" s="266"/>
      <c r="D164" s="267" t="str">
        <f t="shared" si="46"/>
        <v/>
      </c>
      <c r="E164" s="268"/>
      <c r="F164" s="489">
        <f t="shared" si="47"/>
        <v>0</v>
      </c>
      <c r="G164" s="272">
        <f t="shared" si="49"/>
        <v>0</v>
      </c>
    </row>
    <row r="165" spans="1:7" ht="24" customHeight="1">
      <c r="A165" s="264" t="str">
        <f t="shared" si="45"/>
        <v/>
      </c>
      <c r="B165" s="265" t="str">
        <f t="shared" si="48"/>
        <v/>
      </c>
      <c r="C165" s="364"/>
      <c r="D165" s="267" t="str">
        <f t="shared" si="46"/>
        <v/>
      </c>
      <c r="E165" s="471"/>
      <c r="F165" s="489">
        <f t="shared" si="47"/>
        <v>0</v>
      </c>
      <c r="G165" s="272">
        <f t="shared" si="49"/>
        <v>0</v>
      </c>
    </row>
    <row r="166" spans="1:7" ht="24" customHeight="1">
      <c r="A166" s="264" t="str">
        <f t="shared" si="45"/>
        <v/>
      </c>
      <c r="B166" s="265" t="str">
        <f t="shared" si="48"/>
        <v/>
      </c>
      <c r="C166" s="265"/>
      <c r="D166" s="267" t="str">
        <f t="shared" si="46"/>
        <v/>
      </c>
      <c r="E166" s="471"/>
      <c r="F166" s="489">
        <f t="shared" si="47"/>
        <v>0</v>
      </c>
      <c r="G166" s="272">
        <f t="shared" si="49"/>
        <v>0</v>
      </c>
    </row>
    <row r="167" spans="1:7" ht="24" customHeight="1">
      <c r="A167" s="264" t="str">
        <f t="shared" si="45"/>
        <v/>
      </c>
      <c r="B167" s="265" t="str">
        <f t="shared" si="48"/>
        <v/>
      </c>
      <c r="C167" s="266"/>
      <c r="D167" s="267" t="str">
        <f t="shared" si="46"/>
        <v/>
      </c>
      <c r="E167" s="268"/>
      <c r="F167" s="269">
        <f t="shared" si="47"/>
        <v>0</v>
      </c>
      <c r="G167" s="272">
        <f t="shared" si="49"/>
        <v>0</v>
      </c>
    </row>
    <row r="168" spans="1:7" ht="24" customHeight="1">
      <c r="A168" s="264" t="str">
        <f t="shared" si="45"/>
        <v/>
      </c>
      <c r="B168" s="265" t="str">
        <f t="shared" si="48"/>
        <v/>
      </c>
      <c r="C168" s="266"/>
      <c r="D168" s="267" t="str">
        <f t="shared" si="46"/>
        <v/>
      </c>
      <c r="E168" s="268"/>
      <c r="F168" s="269">
        <f t="shared" si="47"/>
        <v>0</v>
      </c>
      <c r="G168" s="272">
        <f t="shared" si="49"/>
        <v>0</v>
      </c>
    </row>
    <row r="169" spans="1:7" ht="24" customHeight="1">
      <c r="A169" s="264" t="str">
        <f t="shared" si="45"/>
        <v/>
      </c>
      <c r="B169" s="265" t="str">
        <f t="shared" si="48"/>
        <v/>
      </c>
      <c r="C169" s="266"/>
      <c r="D169" s="267" t="str">
        <f t="shared" si="46"/>
        <v/>
      </c>
      <c r="E169" s="268"/>
      <c r="F169" s="269">
        <f t="shared" si="47"/>
        <v>0</v>
      </c>
      <c r="G169" s="272">
        <f t="shared" si="49"/>
        <v>0</v>
      </c>
    </row>
    <row r="170" spans="1:7" ht="24" customHeight="1">
      <c r="A170" s="264" t="str">
        <f t="shared" si="45"/>
        <v/>
      </c>
      <c r="B170" s="265" t="str">
        <f t="shared" si="48"/>
        <v/>
      </c>
      <c r="C170" s="266"/>
      <c r="D170" s="267" t="str">
        <f t="shared" si="46"/>
        <v/>
      </c>
      <c r="E170" s="268"/>
      <c r="F170" s="269">
        <f t="shared" si="47"/>
        <v>0</v>
      </c>
      <c r="G170" s="272">
        <f t="shared" si="49"/>
        <v>0</v>
      </c>
    </row>
    <row r="171" spans="1:7" ht="24" customHeight="1">
      <c r="A171" s="264" t="str">
        <f t="shared" si="45"/>
        <v/>
      </c>
      <c r="B171" s="265" t="str">
        <f t="shared" si="48"/>
        <v/>
      </c>
      <c r="C171" s="266"/>
      <c r="D171" s="267" t="str">
        <f t="shared" si="46"/>
        <v/>
      </c>
      <c r="E171" s="268"/>
      <c r="F171" s="269">
        <f t="shared" si="47"/>
        <v>0</v>
      </c>
      <c r="G171" s="272">
        <f t="shared" si="49"/>
        <v>0</v>
      </c>
    </row>
    <row r="172" spans="1:7" ht="24" customHeight="1">
      <c r="A172" s="264" t="str">
        <f t="shared" si="45"/>
        <v/>
      </c>
      <c r="B172" s="265" t="str">
        <f t="shared" si="48"/>
        <v/>
      </c>
      <c r="C172" s="266"/>
      <c r="D172" s="267" t="str">
        <f t="shared" si="46"/>
        <v/>
      </c>
      <c r="E172" s="268"/>
      <c r="F172" s="269">
        <f t="shared" si="47"/>
        <v>0</v>
      </c>
      <c r="G172" s="272">
        <f t="shared" si="49"/>
        <v>0</v>
      </c>
    </row>
    <row r="173" spans="1:7" ht="24" customHeight="1">
      <c r="A173" s="264" t="str">
        <f t="shared" si="45"/>
        <v/>
      </c>
      <c r="B173" s="265" t="str">
        <f t="shared" si="48"/>
        <v/>
      </c>
      <c r="C173" s="266"/>
      <c r="D173" s="267" t="str">
        <f t="shared" si="46"/>
        <v/>
      </c>
      <c r="E173" s="268"/>
      <c r="F173" s="269">
        <f t="shared" si="47"/>
        <v>0</v>
      </c>
      <c r="G173" s="272">
        <f t="shared" si="49"/>
        <v>0</v>
      </c>
    </row>
    <row r="174" spans="1:7" ht="24" customHeight="1">
      <c r="A174" s="264" t="str">
        <f t="shared" si="45"/>
        <v/>
      </c>
      <c r="B174" s="265" t="str">
        <f t="shared" si="48"/>
        <v/>
      </c>
      <c r="C174" s="266"/>
      <c r="D174" s="267" t="str">
        <f t="shared" si="46"/>
        <v/>
      </c>
      <c r="E174" s="268"/>
      <c r="F174" s="269">
        <f t="shared" si="47"/>
        <v>0</v>
      </c>
      <c r="G174" s="272">
        <f t="shared" si="49"/>
        <v>0</v>
      </c>
    </row>
    <row r="175" spans="1:7" ht="24" customHeight="1">
      <c r="A175" s="264" t="str">
        <f t="shared" si="45"/>
        <v/>
      </c>
      <c r="B175" s="265" t="str">
        <f t="shared" si="48"/>
        <v/>
      </c>
      <c r="C175" s="266"/>
      <c r="D175" s="267" t="str">
        <f t="shared" si="46"/>
        <v/>
      </c>
      <c r="E175" s="268"/>
      <c r="F175" s="270">
        <f t="shared" si="47"/>
        <v>0</v>
      </c>
      <c r="G175" s="272">
        <f t="shared" si="49"/>
        <v>0</v>
      </c>
    </row>
    <row r="176" spans="1:7" ht="24" customHeight="1">
      <c r="A176" s="147"/>
      <c r="B176" s="121"/>
      <c r="C176" s="121"/>
      <c r="D176" s="132"/>
      <c r="E176" s="133"/>
      <c r="F176" s="657" t="s">
        <v>30</v>
      </c>
      <c r="G176" s="148">
        <f>SUBTOTAL(9,G162:G175)</f>
        <v>0</v>
      </c>
    </row>
    <row r="177" spans="1:7" ht="24" customHeight="1">
      <c r="A177" s="147"/>
      <c r="B177" s="121"/>
      <c r="C177" s="125" t="s">
        <v>726</v>
      </c>
      <c r="D177" s="132"/>
      <c r="E177" s="133"/>
      <c r="F177" s="134"/>
      <c r="G177" s="150"/>
    </row>
    <row r="178" spans="1:7" ht="24" customHeight="1">
      <c r="A178" s="264" t="str">
        <f t="shared" ref="A178:A185" si="50">IFERROR(VLOOKUP(C178,Tabla_Insumos,4,FALSE),"")</f>
        <v/>
      </c>
      <c r="B178" s="265" t="str">
        <f t="shared" ref="B178:B185" si="51">IFERROR(VLOOKUP(C178,Tabla_Insumos,5,FALSE),"")</f>
        <v/>
      </c>
      <c r="C178" s="486"/>
      <c r="D178" s="267" t="str">
        <f t="shared" ref="D178:D185" si="52">IFERROR(VLOOKUP(C178,Tabla_Insumos,2,FALSE),"")</f>
        <v/>
      </c>
      <c r="E178" s="490"/>
      <c r="F178" s="271">
        <f t="shared" ref="F178:F185" si="53">IFERROR(VLOOKUP(C178,Tabla_Insumos,3,FALSE),0)</f>
        <v>0</v>
      </c>
      <c r="G178" s="272">
        <f>ROUND(E178*F178,2)</f>
        <v>0</v>
      </c>
    </row>
    <row r="179" spans="1:7" ht="24" customHeight="1">
      <c r="A179" s="264" t="str">
        <f t="shared" si="50"/>
        <v/>
      </c>
      <c r="B179" s="265" t="str">
        <f t="shared" si="51"/>
        <v/>
      </c>
      <c r="C179" s="486"/>
      <c r="D179" s="267" t="str">
        <f t="shared" si="52"/>
        <v/>
      </c>
      <c r="E179" s="490"/>
      <c r="F179" s="271">
        <f t="shared" si="53"/>
        <v>0</v>
      </c>
      <c r="G179" s="272">
        <f>ROUND(E179*F179,2)</f>
        <v>0</v>
      </c>
    </row>
    <row r="180" spans="1:7" ht="24" customHeight="1">
      <c r="A180" s="264" t="str">
        <f t="shared" si="50"/>
        <v/>
      </c>
      <c r="B180" s="265" t="str">
        <f t="shared" si="51"/>
        <v/>
      </c>
      <c r="C180" s="473"/>
      <c r="D180" s="267" t="str">
        <f t="shared" si="52"/>
        <v/>
      </c>
      <c r="E180" s="471"/>
      <c r="F180" s="271">
        <f t="shared" si="53"/>
        <v>0</v>
      </c>
      <c r="G180" s="272">
        <f t="shared" ref="G180:G185" si="54">ROUND(E180*F180,2)</f>
        <v>0</v>
      </c>
    </row>
    <row r="181" spans="1:7" ht="24" customHeight="1">
      <c r="A181" s="264" t="str">
        <f t="shared" si="50"/>
        <v/>
      </c>
      <c r="B181" s="265" t="str">
        <f t="shared" si="51"/>
        <v/>
      </c>
      <c r="C181" s="473"/>
      <c r="D181" s="267" t="str">
        <f t="shared" si="52"/>
        <v/>
      </c>
      <c r="E181" s="471"/>
      <c r="F181" s="271">
        <f t="shared" si="53"/>
        <v>0</v>
      </c>
      <c r="G181" s="272">
        <f t="shared" si="54"/>
        <v>0</v>
      </c>
    </row>
    <row r="182" spans="1:7" ht="24" customHeight="1">
      <c r="A182" s="264" t="str">
        <f t="shared" si="50"/>
        <v/>
      </c>
      <c r="B182" s="265" t="str">
        <f t="shared" si="51"/>
        <v/>
      </c>
      <c r="C182" s="265"/>
      <c r="D182" s="267" t="str">
        <f t="shared" si="52"/>
        <v/>
      </c>
      <c r="E182" s="471"/>
      <c r="F182" s="489">
        <f t="shared" si="53"/>
        <v>0</v>
      </c>
      <c r="G182" s="272">
        <f t="shared" si="54"/>
        <v>0</v>
      </c>
    </row>
    <row r="183" spans="1:7" ht="24" customHeight="1">
      <c r="A183" s="264" t="str">
        <f t="shared" si="50"/>
        <v/>
      </c>
      <c r="B183" s="265" t="str">
        <f t="shared" si="51"/>
        <v/>
      </c>
      <c r="C183" s="265"/>
      <c r="D183" s="267" t="str">
        <f t="shared" si="52"/>
        <v/>
      </c>
      <c r="E183" s="471"/>
      <c r="F183" s="489">
        <f t="shared" si="53"/>
        <v>0</v>
      </c>
      <c r="G183" s="272">
        <f t="shared" si="54"/>
        <v>0</v>
      </c>
    </row>
    <row r="184" spans="1:7" ht="24" customHeight="1">
      <c r="A184" s="264" t="str">
        <f t="shared" si="50"/>
        <v/>
      </c>
      <c r="B184" s="265" t="str">
        <f t="shared" si="51"/>
        <v/>
      </c>
      <c r="C184" s="266"/>
      <c r="D184" s="267" t="str">
        <f t="shared" si="52"/>
        <v/>
      </c>
      <c r="E184" s="268"/>
      <c r="F184" s="269">
        <f t="shared" si="53"/>
        <v>0</v>
      </c>
      <c r="G184" s="272">
        <f t="shared" si="54"/>
        <v>0</v>
      </c>
    </row>
    <row r="185" spans="1:7" ht="24" customHeight="1">
      <c r="A185" s="264" t="str">
        <f t="shared" si="50"/>
        <v/>
      </c>
      <c r="B185" s="265" t="str">
        <f t="shared" si="51"/>
        <v/>
      </c>
      <c r="C185" s="266"/>
      <c r="D185" s="267" t="str">
        <f t="shared" si="52"/>
        <v/>
      </c>
      <c r="E185" s="268"/>
      <c r="F185" s="269">
        <f t="shared" si="53"/>
        <v>0</v>
      </c>
      <c r="G185" s="272">
        <f t="shared" si="54"/>
        <v>0</v>
      </c>
    </row>
    <row r="186" spans="1:7" ht="24" customHeight="1">
      <c r="A186" s="147"/>
      <c r="B186" s="121"/>
      <c r="C186" s="121"/>
      <c r="D186" s="132"/>
      <c r="E186" s="133"/>
      <c r="F186" s="657" t="s">
        <v>31</v>
      </c>
      <c r="G186" s="148">
        <f>SUBTOTAL(9,G178:G185)</f>
        <v>0</v>
      </c>
    </row>
    <row r="187" spans="1:7" ht="24" customHeight="1">
      <c r="A187" s="147"/>
      <c r="B187" s="121"/>
      <c r="C187" s="125" t="s">
        <v>727</v>
      </c>
      <c r="D187" s="132"/>
      <c r="E187" s="133"/>
      <c r="F187" s="134"/>
      <c r="G187" s="150"/>
    </row>
    <row r="188" spans="1:7" ht="24" customHeight="1">
      <c r="A188" s="264" t="str">
        <f t="shared" ref="A188:A196" si="55">IFERROR(VLOOKUP(C188,Tabla_Insumos,4,FALSE),"")</f>
        <v/>
      </c>
      <c r="B188" s="265" t="str">
        <f t="shared" ref="B188:B196" si="56">IFERROR(VLOOKUP(C188,Tabla_Insumos,5,FALSE),"")</f>
        <v/>
      </c>
      <c r="C188" s="485"/>
      <c r="D188" s="267" t="str">
        <f t="shared" ref="D188:D196" si="57">IFERROR(VLOOKUP(C188,Tabla_Insumos,2,FALSE),"")</f>
        <v/>
      </c>
      <c r="E188" s="478"/>
      <c r="F188" s="489">
        <f t="shared" ref="F188:F196" si="58">IFERROR(VLOOKUP(C188,Tabla_Insumos,3,FALSE),0)</f>
        <v>0</v>
      </c>
      <c r="G188" s="272">
        <f t="shared" ref="G188:G196" si="59">ROUND(E188*F188,2)</f>
        <v>0</v>
      </c>
    </row>
    <row r="189" spans="1:7" ht="24" customHeight="1">
      <c r="A189" s="264" t="str">
        <f t="shared" si="55"/>
        <v/>
      </c>
      <c r="B189" s="265" t="str">
        <f t="shared" si="56"/>
        <v/>
      </c>
      <c r="C189" s="366"/>
      <c r="D189" s="267" t="str">
        <f t="shared" si="57"/>
        <v/>
      </c>
      <c r="E189" s="478"/>
      <c r="F189" s="489">
        <f t="shared" si="58"/>
        <v>0</v>
      </c>
      <c r="G189" s="272">
        <f t="shared" si="59"/>
        <v>0</v>
      </c>
    </row>
    <row r="190" spans="1:7" ht="24" customHeight="1">
      <c r="A190" s="264" t="str">
        <f t="shared" si="55"/>
        <v/>
      </c>
      <c r="B190" s="265" t="str">
        <f t="shared" si="56"/>
        <v/>
      </c>
      <c r="C190" s="472"/>
      <c r="D190" s="267" t="str">
        <f t="shared" si="57"/>
        <v/>
      </c>
      <c r="E190" s="471"/>
      <c r="F190" s="489">
        <f t="shared" si="58"/>
        <v>0</v>
      </c>
      <c r="G190" s="272">
        <f t="shared" si="59"/>
        <v>0</v>
      </c>
    </row>
    <row r="191" spans="1:7" ht="24" customHeight="1">
      <c r="A191" s="264" t="str">
        <f t="shared" si="55"/>
        <v/>
      </c>
      <c r="B191" s="265" t="str">
        <f t="shared" si="56"/>
        <v/>
      </c>
      <c r="C191" s="366"/>
      <c r="D191" s="267" t="str">
        <f t="shared" si="57"/>
        <v/>
      </c>
      <c r="E191" s="471"/>
      <c r="F191" s="489">
        <f t="shared" si="58"/>
        <v>0</v>
      </c>
      <c r="G191" s="272">
        <f t="shared" si="59"/>
        <v>0</v>
      </c>
    </row>
    <row r="192" spans="1:7" ht="24" customHeight="1">
      <c r="A192" s="264" t="str">
        <f t="shared" si="55"/>
        <v/>
      </c>
      <c r="B192" s="265" t="str">
        <f t="shared" si="56"/>
        <v/>
      </c>
      <c r="C192" s="375"/>
      <c r="D192" s="267" t="str">
        <f t="shared" si="57"/>
        <v/>
      </c>
      <c r="E192" s="471"/>
      <c r="F192" s="489">
        <f t="shared" si="58"/>
        <v>0</v>
      </c>
      <c r="G192" s="272">
        <f t="shared" si="59"/>
        <v>0</v>
      </c>
    </row>
    <row r="193" spans="1:8" ht="24" customHeight="1">
      <c r="A193" s="264" t="str">
        <f t="shared" si="55"/>
        <v/>
      </c>
      <c r="B193" s="265" t="str">
        <f t="shared" si="56"/>
        <v/>
      </c>
      <c r="C193" s="266"/>
      <c r="D193" s="267" t="str">
        <f t="shared" si="57"/>
        <v/>
      </c>
      <c r="E193" s="268"/>
      <c r="F193" s="489">
        <f t="shared" si="58"/>
        <v>0</v>
      </c>
      <c r="G193" s="272">
        <f t="shared" si="59"/>
        <v>0</v>
      </c>
    </row>
    <row r="194" spans="1:8" ht="24" customHeight="1">
      <c r="A194" s="264" t="str">
        <f t="shared" si="55"/>
        <v/>
      </c>
      <c r="B194" s="265" t="str">
        <f t="shared" si="56"/>
        <v/>
      </c>
      <c r="C194" s="266"/>
      <c r="D194" s="267" t="str">
        <f t="shared" si="57"/>
        <v/>
      </c>
      <c r="E194" s="268"/>
      <c r="F194" s="269">
        <f t="shared" si="58"/>
        <v>0</v>
      </c>
      <c r="G194" s="272">
        <f t="shared" si="59"/>
        <v>0</v>
      </c>
    </row>
    <row r="195" spans="1:8" ht="24" customHeight="1">
      <c r="A195" s="264" t="str">
        <f t="shared" si="55"/>
        <v/>
      </c>
      <c r="B195" s="265" t="str">
        <f t="shared" si="56"/>
        <v/>
      </c>
      <c r="C195" s="266"/>
      <c r="D195" s="267" t="str">
        <f t="shared" si="57"/>
        <v/>
      </c>
      <c r="E195" s="268"/>
      <c r="F195" s="269">
        <f t="shared" si="58"/>
        <v>0</v>
      </c>
      <c r="G195" s="272">
        <f t="shared" si="59"/>
        <v>0</v>
      </c>
    </row>
    <row r="196" spans="1:8" ht="24" customHeight="1">
      <c r="A196" s="264" t="str">
        <f t="shared" si="55"/>
        <v/>
      </c>
      <c r="B196" s="265" t="str">
        <f t="shared" si="56"/>
        <v/>
      </c>
      <c r="C196" s="266"/>
      <c r="D196" s="267" t="str">
        <f t="shared" si="57"/>
        <v/>
      </c>
      <c r="E196" s="268"/>
      <c r="F196" s="269">
        <f t="shared" si="58"/>
        <v>0</v>
      </c>
      <c r="G196" s="272">
        <f t="shared" si="59"/>
        <v>0</v>
      </c>
    </row>
    <row r="197" spans="1:8" ht="24" customHeight="1">
      <c r="A197" s="151"/>
      <c r="B197" s="132"/>
      <c r="C197" s="121"/>
      <c r="D197" s="132"/>
      <c r="E197" s="133"/>
      <c r="F197" s="657" t="s">
        <v>32</v>
      </c>
      <c r="G197" s="148">
        <f>SUBTOTAL(9,G188:G196)</f>
        <v>0</v>
      </c>
    </row>
    <row r="198" spans="1:8" ht="24" customHeight="1" thickBot="1">
      <c r="A198" s="152"/>
      <c r="B198" s="153"/>
      <c r="C198" s="154"/>
      <c r="D198" s="153"/>
      <c r="E198" s="155"/>
      <c r="F198" s="156"/>
      <c r="G198" s="157"/>
    </row>
    <row r="199" spans="1:8" ht="24" customHeight="1" thickBot="1">
      <c r="A199" s="158">
        <f>B157</f>
        <v>4</v>
      </c>
      <c r="B199" s="159" t="str">
        <f>C157</f>
        <v>Hormigón de limpieza</v>
      </c>
      <c r="C199" s="160"/>
      <c r="D199" s="160" t="s">
        <v>33</v>
      </c>
      <c r="E199" s="161"/>
      <c r="F199" s="162" t="s">
        <v>34</v>
      </c>
      <c r="G199" s="163">
        <f>SUBTOTAL(9,G162:G198)</f>
        <v>0</v>
      </c>
    </row>
    <row r="200" spans="1:8" ht="24" customHeight="1" thickTop="1" thickBot="1"/>
    <row r="201" spans="1:8" ht="24" customHeight="1" thickTop="1">
      <c r="A201" s="185" t="s">
        <v>36</v>
      </c>
      <c r="B201" s="186"/>
      <c r="C201" s="186"/>
      <c r="D201" s="186"/>
      <c r="E201" s="186"/>
      <c r="F201" s="186"/>
      <c r="G201" s="187"/>
      <c r="H201" s="122">
        <f>COUNTIF($A$1:A207,"ANALISIS DE PRECIOS")</f>
        <v>5</v>
      </c>
    </row>
    <row r="202" spans="1:8" ht="24" customHeight="1">
      <c r="A202" s="123" t="s">
        <v>723</v>
      </c>
      <c r="B202" s="124" t="str">
        <f>Comitente</f>
        <v>INSTITUTO PROVINCIAL DE LA VIVIENDA</v>
      </c>
      <c r="C202" s="118"/>
      <c r="D202" s="125"/>
      <c r="E202" s="125"/>
      <c r="F202" s="126"/>
      <c r="G202" s="127"/>
    </row>
    <row r="203" spans="1:8" ht="24" customHeight="1">
      <c r="A203" s="123" t="s">
        <v>724</v>
      </c>
      <c r="B203" s="124">
        <f>Contratista</f>
        <v>0</v>
      </c>
      <c r="C203" s="119"/>
      <c r="D203" s="119"/>
      <c r="E203" s="119"/>
      <c r="F203" s="128"/>
      <c r="G203" s="129"/>
    </row>
    <row r="204" spans="1:8" ht="24" customHeight="1">
      <c r="A204" s="123" t="s">
        <v>23</v>
      </c>
      <c r="B204" s="124" t="str">
        <f>Obra</f>
        <v>Barrio Valle Norte</v>
      </c>
      <c r="C204" s="119"/>
      <c r="D204" s="119"/>
      <c r="E204" s="119"/>
      <c r="F204" s="128" t="s">
        <v>37</v>
      </c>
      <c r="G204" s="130">
        <f>Fecha_Base</f>
        <v>43313</v>
      </c>
    </row>
    <row r="205" spans="1:8" ht="24" customHeight="1">
      <c r="A205" s="131" t="s">
        <v>722</v>
      </c>
      <c r="B205" s="120" t="str">
        <f>Ubicación</f>
        <v>Departamento Valle Fértil</v>
      </c>
      <c r="C205" s="120"/>
      <c r="D205" s="132"/>
      <c r="E205" s="133"/>
      <c r="F205" s="134"/>
      <c r="G205" s="135"/>
    </row>
    <row r="206" spans="1:8" ht="24" customHeight="1">
      <c r="A206" s="131" t="s">
        <v>38</v>
      </c>
      <c r="B206" s="136" t="str">
        <f>IFERROR(VALUE(LEFT(B207,FIND(".",B207)-1)),"")</f>
        <v/>
      </c>
      <c r="C206" s="121" t="str">
        <f>IFERROR(VLOOKUP(B206,Tabla_CyP,2,FALSE),"")</f>
        <v/>
      </c>
      <c r="E206" s="133"/>
      <c r="F206" s="134"/>
      <c r="G206" s="135"/>
    </row>
    <row r="207" spans="1:8" ht="24" customHeight="1">
      <c r="A207" s="131" t="s">
        <v>24</v>
      </c>
      <c r="B207" s="137">
        <f>IFERROR(VLOOKUP(COUNTIF($A$1:A207,"ITEM:"),Tabla_NumeroItem,7,FALSE),"")</f>
        <v>5</v>
      </c>
      <c r="C207" s="121" t="str">
        <f>IFERROR(VLOOKUP(B207,Tabla_CyP,2,FALSE),"")</f>
        <v>Cimiento Ciclópeo H 13</v>
      </c>
      <c r="D207" s="132"/>
      <c r="E207" s="133"/>
      <c r="F207" s="128" t="s">
        <v>25</v>
      </c>
      <c r="G207" s="138" t="str">
        <f>IFERROR(VLOOKUP(B207,Tabla_CyP,4,FALSE),"")</f>
        <v>m3</v>
      </c>
    </row>
    <row r="208" spans="1:8" ht="24" customHeight="1">
      <c r="A208" s="131"/>
      <c r="B208" s="120"/>
      <c r="C208" s="121"/>
      <c r="D208" s="132"/>
      <c r="E208" s="133"/>
      <c r="F208" s="134"/>
      <c r="G208" s="135"/>
    </row>
    <row r="209" spans="1:7" ht="24" customHeight="1">
      <c r="A209" s="719" t="s">
        <v>585</v>
      </c>
      <c r="B209" s="720"/>
      <c r="C209" s="721" t="s">
        <v>0</v>
      </c>
      <c r="D209" s="721" t="s">
        <v>26</v>
      </c>
      <c r="E209" s="723" t="s">
        <v>27</v>
      </c>
      <c r="F209" s="725" t="s">
        <v>28</v>
      </c>
      <c r="G209" s="727" t="s">
        <v>29</v>
      </c>
    </row>
    <row r="210" spans="1:7" ht="24" customHeight="1">
      <c r="A210" s="139" t="s">
        <v>586</v>
      </c>
      <c r="B210" s="140" t="s">
        <v>587</v>
      </c>
      <c r="C210" s="722"/>
      <c r="D210" s="722"/>
      <c r="E210" s="724"/>
      <c r="F210" s="726"/>
      <c r="G210" s="728"/>
    </row>
    <row r="211" spans="1:7" ht="24" customHeight="1">
      <c r="A211" s="658"/>
      <c r="B211" s="142"/>
      <c r="C211" s="479" t="s">
        <v>725</v>
      </c>
      <c r="D211" s="143"/>
      <c r="E211" s="144"/>
      <c r="F211" s="145"/>
      <c r="G211" s="146"/>
    </row>
    <row r="212" spans="1:7" ht="24" customHeight="1">
      <c r="A212" s="264" t="str">
        <f t="shared" ref="A212:A225" si="60">IFERROR(VLOOKUP(C212,Tabla_Insumos,4,FALSE),"")</f>
        <v/>
      </c>
      <c r="B212" s="265" t="str">
        <f>IFERROR(VLOOKUP(C212,Tabla_Insumos,5,FALSE),"")</f>
        <v/>
      </c>
      <c r="C212" s="266"/>
      <c r="D212" s="267" t="str">
        <f t="shared" ref="D212:D225" si="61">IFERROR(VLOOKUP(C212,Tabla_Insumos,2,FALSE),"")</f>
        <v/>
      </c>
      <c r="E212" s="475"/>
      <c r="F212" s="489">
        <f t="shared" ref="F212:F225" si="62">IFERROR(VLOOKUP(C212,Tabla_Insumos,3,FALSE),0)</f>
        <v>0</v>
      </c>
      <c r="G212" s="272">
        <f>ROUND(E212*F212,2)</f>
        <v>0</v>
      </c>
    </row>
    <row r="213" spans="1:7" ht="24" customHeight="1">
      <c r="A213" s="264" t="str">
        <f t="shared" si="60"/>
        <v/>
      </c>
      <c r="B213" s="265" t="str">
        <f t="shared" ref="B213:B225" si="63">IFERROR(VLOOKUP(C213,Tabla_Insumos,5,FALSE),"")</f>
        <v/>
      </c>
      <c r="C213" s="266"/>
      <c r="D213" s="267" t="str">
        <f t="shared" si="61"/>
        <v/>
      </c>
      <c r="E213" s="475"/>
      <c r="F213" s="489">
        <f t="shared" si="62"/>
        <v>0</v>
      </c>
      <c r="G213" s="272">
        <f t="shared" ref="G213:G225" si="64">ROUND(E213*F213,2)</f>
        <v>0</v>
      </c>
    </row>
    <row r="214" spans="1:7" ht="24" customHeight="1">
      <c r="A214" s="264" t="str">
        <f t="shared" si="60"/>
        <v/>
      </c>
      <c r="B214" s="265" t="str">
        <f t="shared" si="63"/>
        <v/>
      </c>
      <c r="C214" s="266"/>
      <c r="D214" s="267" t="str">
        <f t="shared" si="61"/>
        <v/>
      </c>
      <c r="E214" s="475"/>
      <c r="F214" s="489">
        <f t="shared" si="62"/>
        <v>0</v>
      </c>
      <c r="G214" s="272">
        <f t="shared" si="64"/>
        <v>0</v>
      </c>
    </row>
    <row r="215" spans="1:7" ht="24" customHeight="1">
      <c r="A215" s="264" t="str">
        <f t="shared" si="60"/>
        <v/>
      </c>
      <c r="B215" s="265" t="str">
        <f t="shared" si="63"/>
        <v/>
      </c>
      <c r="C215" s="364"/>
      <c r="D215" s="267" t="str">
        <f t="shared" si="61"/>
        <v/>
      </c>
      <c r="E215" s="471"/>
      <c r="F215" s="489">
        <f t="shared" si="62"/>
        <v>0</v>
      </c>
      <c r="G215" s="272">
        <f t="shared" si="64"/>
        <v>0</v>
      </c>
    </row>
    <row r="216" spans="1:7" ht="24" customHeight="1">
      <c r="A216" s="264" t="str">
        <f t="shared" si="60"/>
        <v/>
      </c>
      <c r="B216" s="265" t="str">
        <f t="shared" si="63"/>
        <v/>
      </c>
      <c r="C216" s="265"/>
      <c r="D216" s="267" t="str">
        <f t="shared" si="61"/>
        <v/>
      </c>
      <c r="E216" s="471"/>
      <c r="F216" s="489">
        <f t="shared" si="62"/>
        <v>0</v>
      </c>
      <c r="G216" s="272">
        <f t="shared" si="64"/>
        <v>0</v>
      </c>
    </row>
    <row r="217" spans="1:7" ht="24" customHeight="1">
      <c r="A217" s="264" t="str">
        <f t="shared" si="60"/>
        <v/>
      </c>
      <c r="B217" s="265" t="str">
        <f t="shared" si="63"/>
        <v/>
      </c>
      <c r="C217" s="266"/>
      <c r="D217" s="267" t="str">
        <f t="shared" si="61"/>
        <v/>
      </c>
      <c r="E217" s="268"/>
      <c r="F217" s="269">
        <f t="shared" si="62"/>
        <v>0</v>
      </c>
      <c r="G217" s="272">
        <f t="shared" si="64"/>
        <v>0</v>
      </c>
    </row>
    <row r="218" spans="1:7" ht="24" customHeight="1">
      <c r="A218" s="264" t="str">
        <f t="shared" si="60"/>
        <v/>
      </c>
      <c r="B218" s="265" t="str">
        <f t="shared" si="63"/>
        <v/>
      </c>
      <c r="C218" s="266"/>
      <c r="D218" s="267" t="str">
        <f t="shared" si="61"/>
        <v/>
      </c>
      <c r="E218" s="268"/>
      <c r="F218" s="269">
        <f t="shared" si="62"/>
        <v>0</v>
      </c>
      <c r="G218" s="272">
        <f t="shared" si="64"/>
        <v>0</v>
      </c>
    </row>
    <row r="219" spans="1:7" ht="24" customHeight="1">
      <c r="A219" s="264" t="str">
        <f t="shared" si="60"/>
        <v/>
      </c>
      <c r="B219" s="265" t="str">
        <f t="shared" si="63"/>
        <v/>
      </c>
      <c r="C219" s="266"/>
      <c r="D219" s="267" t="str">
        <f t="shared" si="61"/>
        <v/>
      </c>
      <c r="E219" s="268"/>
      <c r="F219" s="269">
        <f t="shared" si="62"/>
        <v>0</v>
      </c>
      <c r="G219" s="272">
        <f t="shared" si="64"/>
        <v>0</v>
      </c>
    </row>
    <row r="220" spans="1:7" ht="24" customHeight="1">
      <c r="A220" s="264" t="str">
        <f t="shared" si="60"/>
        <v/>
      </c>
      <c r="B220" s="265" t="str">
        <f t="shared" si="63"/>
        <v/>
      </c>
      <c r="C220" s="266"/>
      <c r="D220" s="267" t="str">
        <f t="shared" si="61"/>
        <v/>
      </c>
      <c r="E220" s="268"/>
      <c r="F220" s="269">
        <f t="shared" si="62"/>
        <v>0</v>
      </c>
      <c r="G220" s="272">
        <f t="shared" si="64"/>
        <v>0</v>
      </c>
    </row>
    <row r="221" spans="1:7" ht="24" customHeight="1">
      <c r="A221" s="264" t="str">
        <f t="shared" si="60"/>
        <v/>
      </c>
      <c r="B221" s="265" t="str">
        <f t="shared" si="63"/>
        <v/>
      </c>
      <c r="C221" s="266"/>
      <c r="D221" s="267" t="str">
        <f t="shared" si="61"/>
        <v/>
      </c>
      <c r="E221" s="268"/>
      <c r="F221" s="269">
        <f t="shared" si="62"/>
        <v>0</v>
      </c>
      <c r="G221" s="272">
        <f t="shared" si="64"/>
        <v>0</v>
      </c>
    </row>
    <row r="222" spans="1:7" ht="24" customHeight="1">
      <c r="A222" s="264" t="str">
        <f t="shared" si="60"/>
        <v/>
      </c>
      <c r="B222" s="265" t="str">
        <f t="shared" si="63"/>
        <v/>
      </c>
      <c r="C222" s="266"/>
      <c r="D222" s="267" t="str">
        <f t="shared" si="61"/>
        <v/>
      </c>
      <c r="E222" s="268"/>
      <c r="F222" s="269">
        <f t="shared" si="62"/>
        <v>0</v>
      </c>
      <c r="G222" s="272">
        <f t="shared" si="64"/>
        <v>0</v>
      </c>
    </row>
    <row r="223" spans="1:7" ht="24" customHeight="1">
      <c r="A223" s="264" t="str">
        <f t="shared" si="60"/>
        <v/>
      </c>
      <c r="B223" s="265" t="str">
        <f t="shared" si="63"/>
        <v/>
      </c>
      <c r="C223" s="266"/>
      <c r="D223" s="267" t="str">
        <f t="shared" si="61"/>
        <v/>
      </c>
      <c r="E223" s="268"/>
      <c r="F223" s="269">
        <f t="shared" si="62"/>
        <v>0</v>
      </c>
      <c r="G223" s="272">
        <f t="shared" si="64"/>
        <v>0</v>
      </c>
    </row>
    <row r="224" spans="1:7" ht="24" customHeight="1">
      <c r="A224" s="264" t="str">
        <f t="shared" si="60"/>
        <v/>
      </c>
      <c r="B224" s="265" t="str">
        <f t="shared" si="63"/>
        <v/>
      </c>
      <c r="C224" s="266"/>
      <c r="D224" s="267" t="str">
        <f t="shared" si="61"/>
        <v/>
      </c>
      <c r="E224" s="268"/>
      <c r="F224" s="269">
        <f t="shared" si="62"/>
        <v>0</v>
      </c>
      <c r="G224" s="272">
        <f t="shared" si="64"/>
        <v>0</v>
      </c>
    </row>
    <row r="225" spans="1:7" ht="24" customHeight="1">
      <c r="A225" s="264" t="str">
        <f t="shared" si="60"/>
        <v/>
      </c>
      <c r="B225" s="265" t="str">
        <f t="shared" si="63"/>
        <v/>
      </c>
      <c r="C225" s="266"/>
      <c r="D225" s="267" t="str">
        <f t="shared" si="61"/>
        <v/>
      </c>
      <c r="E225" s="268"/>
      <c r="F225" s="270">
        <f t="shared" si="62"/>
        <v>0</v>
      </c>
      <c r="G225" s="272">
        <f t="shared" si="64"/>
        <v>0</v>
      </c>
    </row>
    <row r="226" spans="1:7" ht="24" customHeight="1">
      <c r="A226" s="147"/>
      <c r="B226" s="121"/>
      <c r="C226" s="121"/>
      <c r="D226" s="132"/>
      <c r="E226" s="133"/>
      <c r="F226" s="657" t="s">
        <v>30</v>
      </c>
      <c r="G226" s="148">
        <f>SUBTOTAL(9,G212:G225)</f>
        <v>0</v>
      </c>
    </row>
    <row r="227" spans="1:7" ht="24" customHeight="1">
      <c r="A227" s="147"/>
      <c r="B227" s="121"/>
      <c r="C227" s="125" t="s">
        <v>726</v>
      </c>
      <c r="D227" s="132"/>
      <c r="E227" s="133"/>
      <c r="F227" s="134"/>
      <c r="G227" s="150"/>
    </row>
    <row r="228" spans="1:7" ht="24" customHeight="1">
      <c r="A228" s="264" t="str">
        <f t="shared" ref="A228:A235" si="65">IFERROR(VLOOKUP(C228,Tabla_Insumos,4,FALSE),"")</f>
        <v/>
      </c>
      <c r="B228" s="265" t="str">
        <f t="shared" ref="B228:B235" si="66">IFERROR(VLOOKUP(C228,Tabla_Insumos,5,FALSE),"")</f>
        <v/>
      </c>
      <c r="C228" s="472"/>
      <c r="D228" s="267" t="str">
        <f t="shared" ref="D228:D235" si="67">IFERROR(VLOOKUP(C228,Tabla_Insumos,2,FALSE),"")</f>
        <v/>
      </c>
      <c r="E228" s="476"/>
      <c r="F228" s="271">
        <f t="shared" ref="F228:F235" si="68">IFERROR(VLOOKUP(C228,Tabla_Insumos,3,FALSE),0)</f>
        <v>0</v>
      </c>
      <c r="G228" s="272">
        <f>ROUND(E228*F228,2)</f>
        <v>0</v>
      </c>
    </row>
    <row r="229" spans="1:7" ht="24" customHeight="1">
      <c r="A229" s="264" t="str">
        <f t="shared" si="65"/>
        <v/>
      </c>
      <c r="B229" s="265" t="str">
        <f t="shared" si="66"/>
        <v/>
      </c>
      <c r="C229" s="472"/>
      <c r="D229" s="267" t="str">
        <f t="shared" si="67"/>
        <v/>
      </c>
      <c r="E229" s="476"/>
      <c r="F229" s="271">
        <f t="shared" si="68"/>
        <v>0</v>
      </c>
      <c r="G229" s="272">
        <f>ROUND(E229*F229,2)</f>
        <v>0</v>
      </c>
    </row>
    <row r="230" spans="1:7" ht="24" customHeight="1">
      <c r="A230" s="264" t="str">
        <f t="shared" si="65"/>
        <v/>
      </c>
      <c r="B230" s="265" t="str">
        <f t="shared" si="66"/>
        <v/>
      </c>
      <c r="C230" s="473"/>
      <c r="D230" s="267" t="str">
        <f t="shared" si="67"/>
        <v/>
      </c>
      <c r="E230" s="471"/>
      <c r="F230" s="271">
        <f t="shared" si="68"/>
        <v>0</v>
      </c>
      <c r="G230" s="272">
        <f t="shared" ref="G230:G235" si="69">ROUND(E230*F230,2)</f>
        <v>0</v>
      </c>
    </row>
    <row r="231" spans="1:7" ht="24" customHeight="1">
      <c r="A231" s="264" t="str">
        <f t="shared" si="65"/>
        <v/>
      </c>
      <c r="B231" s="265" t="str">
        <f t="shared" si="66"/>
        <v/>
      </c>
      <c r="C231" s="473"/>
      <c r="D231" s="267" t="str">
        <f t="shared" si="67"/>
        <v/>
      </c>
      <c r="E231" s="471"/>
      <c r="F231" s="271">
        <f t="shared" si="68"/>
        <v>0</v>
      </c>
      <c r="G231" s="272">
        <f t="shared" si="69"/>
        <v>0</v>
      </c>
    </row>
    <row r="232" spans="1:7" ht="24" customHeight="1">
      <c r="A232" s="264" t="str">
        <f t="shared" si="65"/>
        <v/>
      </c>
      <c r="B232" s="265" t="str">
        <f t="shared" si="66"/>
        <v/>
      </c>
      <c r="C232" s="265"/>
      <c r="D232" s="267" t="str">
        <f t="shared" si="67"/>
        <v/>
      </c>
      <c r="E232" s="471"/>
      <c r="F232" s="489">
        <f t="shared" si="68"/>
        <v>0</v>
      </c>
      <c r="G232" s="272">
        <f t="shared" si="69"/>
        <v>0</v>
      </c>
    </row>
    <row r="233" spans="1:7" ht="24" customHeight="1">
      <c r="A233" s="264" t="str">
        <f t="shared" si="65"/>
        <v/>
      </c>
      <c r="B233" s="265" t="str">
        <f t="shared" si="66"/>
        <v/>
      </c>
      <c r="C233" s="265"/>
      <c r="D233" s="267" t="str">
        <f t="shared" si="67"/>
        <v/>
      </c>
      <c r="E233" s="471"/>
      <c r="F233" s="489">
        <f t="shared" si="68"/>
        <v>0</v>
      </c>
      <c r="G233" s="272">
        <f t="shared" si="69"/>
        <v>0</v>
      </c>
    </row>
    <row r="234" spans="1:7" ht="24" customHeight="1">
      <c r="A234" s="264" t="str">
        <f t="shared" si="65"/>
        <v/>
      </c>
      <c r="B234" s="265" t="str">
        <f t="shared" si="66"/>
        <v/>
      </c>
      <c r="C234" s="266"/>
      <c r="D234" s="267" t="str">
        <f t="shared" si="67"/>
        <v/>
      </c>
      <c r="E234" s="268"/>
      <c r="F234" s="269">
        <f t="shared" si="68"/>
        <v>0</v>
      </c>
      <c r="G234" s="272">
        <f t="shared" si="69"/>
        <v>0</v>
      </c>
    </row>
    <row r="235" spans="1:7" ht="24" customHeight="1">
      <c r="A235" s="264" t="str">
        <f t="shared" si="65"/>
        <v/>
      </c>
      <c r="B235" s="265" t="str">
        <f t="shared" si="66"/>
        <v/>
      </c>
      <c r="C235" s="266"/>
      <c r="D235" s="267" t="str">
        <f t="shared" si="67"/>
        <v/>
      </c>
      <c r="E235" s="268"/>
      <c r="F235" s="269">
        <f t="shared" si="68"/>
        <v>0</v>
      </c>
      <c r="G235" s="272">
        <f t="shared" si="69"/>
        <v>0</v>
      </c>
    </row>
    <row r="236" spans="1:7" ht="24" customHeight="1">
      <c r="A236" s="147"/>
      <c r="B236" s="121"/>
      <c r="C236" s="121"/>
      <c r="D236" s="132"/>
      <c r="E236" s="133"/>
      <c r="F236" s="657" t="s">
        <v>31</v>
      </c>
      <c r="G236" s="148">
        <f>SUBTOTAL(9,G228:G235)</f>
        <v>0</v>
      </c>
    </row>
    <row r="237" spans="1:7" ht="24" customHeight="1">
      <c r="A237" s="147"/>
      <c r="B237" s="121"/>
      <c r="C237" s="125" t="s">
        <v>727</v>
      </c>
      <c r="D237" s="132"/>
      <c r="E237" s="133"/>
      <c r="F237" s="134"/>
      <c r="G237" s="150"/>
    </row>
    <row r="238" spans="1:7" ht="24" customHeight="1">
      <c r="A238" s="264" t="str">
        <f t="shared" ref="A238:A246" si="70">IFERROR(VLOOKUP(C238,Tabla_Insumos,4,FALSE),"")</f>
        <v/>
      </c>
      <c r="B238" s="265" t="str">
        <f t="shared" ref="B238:B246" si="71">IFERROR(VLOOKUP(C238,Tabla_Insumos,5,FALSE),"")</f>
        <v/>
      </c>
      <c r="C238" s="473"/>
      <c r="D238" s="267" t="str">
        <f t="shared" ref="D238:D246" si="72">IFERROR(VLOOKUP(C238,Tabla_Insumos,2,FALSE),"")</f>
        <v/>
      </c>
      <c r="E238" s="478"/>
      <c r="F238" s="489">
        <f t="shared" ref="F238:F246" si="73">IFERROR(VLOOKUP(C238,Tabla_Insumos,3,FALSE),0)</f>
        <v>0</v>
      </c>
      <c r="G238" s="272">
        <f t="shared" ref="G238:G246" si="74">ROUND(E238*F238,2)</f>
        <v>0</v>
      </c>
    </row>
    <row r="239" spans="1:7" ht="24" customHeight="1">
      <c r="A239" s="264" t="str">
        <f t="shared" si="70"/>
        <v/>
      </c>
      <c r="B239" s="265" t="str">
        <f t="shared" si="71"/>
        <v/>
      </c>
      <c r="C239" s="473"/>
      <c r="D239" s="267" t="str">
        <f t="shared" si="72"/>
        <v/>
      </c>
      <c r="E239" s="471"/>
      <c r="F239" s="489">
        <f t="shared" si="73"/>
        <v>0</v>
      </c>
      <c r="G239" s="272">
        <f t="shared" si="74"/>
        <v>0</v>
      </c>
    </row>
    <row r="240" spans="1:7" ht="24" customHeight="1">
      <c r="A240" s="264" t="str">
        <f t="shared" si="70"/>
        <v/>
      </c>
      <c r="B240" s="265" t="str">
        <f t="shared" si="71"/>
        <v/>
      </c>
      <c r="C240" s="472"/>
      <c r="D240" s="267" t="str">
        <f t="shared" si="72"/>
        <v/>
      </c>
      <c r="E240" s="471"/>
      <c r="F240" s="489">
        <f t="shared" si="73"/>
        <v>0</v>
      </c>
      <c r="G240" s="272">
        <f t="shared" si="74"/>
        <v>0</v>
      </c>
    </row>
    <row r="241" spans="1:8" ht="24" customHeight="1">
      <c r="A241" s="264" t="str">
        <f t="shared" si="70"/>
        <v/>
      </c>
      <c r="B241" s="265" t="str">
        <f t="shared" si="71"/>
        <v/>
      </c>
      <c r="C241" s="366"/>
      <c r="D241" s="267" t="str">
        <f t="shared" si="72"/>
        <v/>
      </c>
      <c r="E241" s="471"/>
      <c r="F241" s="489">
        <f t="shared" si="73"/>
        <v>0</v>
      </c>
      <c r="G241" s="272">
        <f t="shared" si="74"/>
        <v>0</v>
      </c>
    </row>
    <row r="242" spans="1:8" ht="24" customHeight="1">
      <c r="A242" s="264" t="str">
        <f t="shared" si="70"/>
        <v/>
      </c>
      <c r="B242" s="265" t="str">
        <f t="shared" si="71"/>
        <v/>
      </c>
      <c r="C242" s="375"/>
      <c r="D242" s="267" t="str">
        <f t="shared" si="72"/>
        <v/>
      </c>
      <c r="E242" s="471"/>
      <c r="F242" s="489">
        <f t="shared" si="73"/>
        <v>0</v>
      </c>
      <c r="G242" s="272">
        <f t="shared" si="74"/>
        <v>0</v>
      </c>
    </row>
    <row r="243" spans="1:8" ht="24" customHeight="1">
      <c r="A243" s="264" t="str">
        <f t="shared" si="70"/>
        <v/>
      </c>
      <c r="B243" s="265" t="str">
        <f t="shared" si="71"/>
        <v/>
      </c>
      <c r="C243" s="266"/>
      <c r="D243" s="267" t="str">
        <f t="shared" si="72"/>
        <v/>
      </c>
      <c r="E243" s="268"/>
      <c r="F243" s="489">
        <f t="shared" si="73"/>
        <v>0</v>
      </c>
      <c r="G243" s="272">
        <f t="shared" si="74"/>
        <v>0</v>
      </c>
    </row>
    <row r="244" spans="1:8" ht="24" customHeight="1">
      <c r="A244" s="264" t="str">
        <f t="shared" si="70"/>
        <v/>
      </c>
      <c r="B244" s="265" t="str">
        <f t="shared" si="71"/>
        <v/>
      </c>
      <c r="C244" s="266"/>
      <c r="D244" s="267" t="str">
        <f t="shared" si="72"/>
        <v/>
      </c>
      <c r="E244" s="268"/>
      <c r="F244" s="269">
        <f t="shared" si="73"/>
        <v>0</v>
      </c>
      <c r="G244" s="272">
        <f t="shared" si="74"/>
        <v>0</v>
      </c>
    </row>
    <row r="245" spans="1:8" ht="24" customHeight="1">
      <c r="A245" s="264" t="str">
        <f t="shared" si="70"/>
        <v/>
      </c>
      <c r="B245" s="265" t="str">
        <f t="shared" si="71"/>
        <v/>
      </c>
      <c r="C245" s="266"/>
      <c r="D245" s="267" t="str">
        <f t="shared" si="72"/>
        <v/>
      </c>
      <c r="E245" s="268"/>
      <c r="F245" s="269">
        <f t="shared" si="73"/>
        <v>0</v>
      </c>
      <c r="G245" s="272">
        <f t="shared" si="74"/>
        <v>0</v>
      </c>
    </row>
    <row r="246" spans="1:8" ht="24" customHeight="1">
      <c r="A246" s="264" t="str">
        <f t="shared" si="70"/>
        <v/>
      </c>
      <c r="B246" s="265" t="str">
        <f t="shared" si="71"/>
        <v/>
      </c>
      <c r="C246" s="266"/>
      <c r="D246" s="267" t="str">
        <f t="shared" si="72"/>
        <v/>
      </c>
      <c r="E246" s="268"/>
      <c r="F246" s="269">
        <f t="shared" si="73"/>
        <v>0</v>
      </c>
      <c r="G246" s="272">
        <f t="shared" si="74"/>
        <v>0</v>
      </c>
    </row>
    <row r="247" spans="1:8" ht="24" customHeight="1">
      <c r="A247" s="151"/>
      <c r="B247" s="132"/>
      <c r="C247" s="121"/>
      <c r="D247" s="132"/>
      <c r="E247" s="133"/>
      <c r="F247" s="657" t="s">
        <v>32</v>
      </c>
      <c r="G247" s="148">
        <f>SUBTOTAL(9,G238:G246)</f>
        <v>0</v>
      </c>
    </row>
    <row r="248" spans="1:8" ht="24" customHeight="1" thickBot="1">
      <c r="A248" s="152"/>
      <c r="B248" s="153"/>
      <c r="C248" s="154"/>
      <c r="D248" s="153"/>
      <c r="E248" s="155"/>
      <c r="F248" s="156"/>
      <c r="G248" s="157"/>
    </row>
    <row r="249" spans="1:8" ht="24" customHeight="1" thickBot="1">
      <c r="A249" s="158">
        <f>B207</f>
        <v>5</v>
      </c>
      <c r="B249" s="159" t="str">
        <f>C207</f>
        <v>Cimiento Ciclópeo H 13</v>
      </c>
      <c r="C249" s="160"/>
      <c r="D249" s="160" t="s">
        <v>33</v>
      </c>
      <c r="E249" s="161"/>
      <c r="F249" s="162" t="s">
        <v>34</v>
      </c>
      <c r="G249" s="163">
        <f>SUBTOTAL(9,G212:G248)</f>
        <v>0</v>
      </c>
    </row>
    <row r="250" spans="1:8" ht="24" customHeight="1" thickTop="1" thickBot="1"/>
    <row r="251" spans="1:8" ht="24" customHeight="1" thickTop="1">
      <c r="A251" s="185" t="s">
        <v>36</v>
      </c>
      <c r="B251" s="186"/>
      <c r="C251" s="186"/>
      <c r="D251" s="186"/>
      <c r="E251" s="186"/>
      <c r="F251" s="186"/>
      <c r="G251" s="187"/>
      <c r="H251" s="122">
        <f>COUNTIF($A$1:A257,"ANALISIS DE PRECIOS")</f>
        <v>6</v>
      </c>
    </row>
    <row r="252" spans="1:8" ht="24" customHeight="1">
      <c r="A252" s="123" t="s">
        <v>723</v>
      </c>
      <c r="B252" s="124" t="str">
        <f>Comitente</f>
        <v>INSTITUTO PROVINCIAL DE LA VIVIENDA</v>
      </c>
      <c r="C252" s="118"/>
      <c r="D252" s="125"/>
      <c r="E252" s="125"/>
      <c r="F252" s="126"/>
      <c r="G252" s="127"/>
    </row>
    <row r="253" spans="1:8" ht="24" customHeight="1">
      <c r="A253" s="123" t="s">
        <v>724</v>
      </c>
      <c r="B253" s="124">
        <f>Contratista</f>
        <v>0</v>
      </c>
      <c r="C253" s="119"/>
      <c r="D253" s="119"/>
      <c r="E253" s="119"/>
      <c r="F253" s="128"/>
      <c r="G253" s="129"/>
    </row>
    <row r="254" spans="1:8" ht="24" customHeight="1">
      <c r="A254" s="123" t="s">
        <v>23</v>
      </c>
      <c r="B254" s="124" t="str">
        <f>Obra</f>
        <v>Barrio Valle Norte</v>
      </c>
      <c r="C254" s="119"/>
      <c r="D254" s="119"/>
      <c r="E254" s="119"/>
      <c r="F254" s="128" t="s">
        <v>37</v>
      </c>
      <c r="G254" s="130">
        <f>Fecha_Base</f>
        <v>43313</v>
      </c>
    </row>
    <row r="255" spans="1:8" ht="24" customHeight="1">
      <c r="A255" s="131" t="s">
        <v>722</v>
      </c>
      <c r="B255" s="120" t="str">
        <f>Ubicación</f>
        <v>Departamento Valle Fértil</v>
      </c>
      <c r="C255" s="120"/>
      <c r="D255" s="132"/>
      <c r="E255" s="133"/>
      <c r="F255" s="134"/>
      <c r="G255" s="135"/>
    </row>
    <row r="256" spans="1:8" ht="24" customHeight="1">
      <c r="A256" s="131" t="s">
        <v>38</v>
      </c>
      <c r="B256" s="136" t="str">
        <f>IFERROR(VALUE(LEFT(B257,FIND(".",B257)-1)),"")</f>
        <v/>
      </c>
      <c r="C256" s="121" t="str">
        <f>IFERROR(VLOOKUP(B256,Tabla_CyP,2,FALSE),"")</f>
        <v/>
      </c>
      <c r="E256" s="133"/>
      <c r="F256" s="134"/>
      <c r="G256" s="135"/>
    </row>
    <row r="257" spans="1:7" ht="24" customHeight="1">
      <c r="A257" s="131" t="s">
        <v>24</v>
      </c>
      <c r="B257" s="137">
        <f>IFERROR(VLOOKUP(COUNTIF($A$1:A257,"ITEM:"),Tabla_NumeroItem,7,FALSE),"")</f>
        <v>6</v>
      </c>
      <c r="C257" s="121" t="str">
        <f>IFERROR(VLOOKUP(B257,Tabla_CyP,2,FALSE),"")</f>
        <v>Dado Fundación  h=15cm</v>
      </c>
      <c r="D257" s="132"/>
      <c r="E257" s="133"/>
      <c r="F257" s="128" t="s">
        <v>25</v>
      </c>
      <c r="G257" s="138" t="str">
        <f>IFERROR(VLOOKUP(B257,Tabla_CyP,4,FALSE),"")</f>
        <v>m3</v>
      </c>
    </row>
    <row r="258" spans="1:7" ht="24" customHeight="1">
      <c r="A258" s="131"/>
      <c r="B258" s="120"/>
      <c r="C258" s="121"/>
      <c r="D258" s="132"/>
      <c r="E258" s="133"/>
      <c r="F258" s="134"/>
      <c r="G258" s="135"/>
    </row>
    <row r="259" spans="1:7" ht="24" customHeight="1">
      <c r="A259" s="719" t="s">
        <v>585</v>
      </c>
      <c r="B259" s="720"/>
      <c r="C259" s="721" t="s">
        <v>0</v>
      </c>
      <c r="D259" s="721" t="s">
        <v>26</v>
      </c>
      <c r="E259" s="723" t="s">
        <v>27</v>
      </c>
      <c r="F259" s="725" t="s">
        <v>28</v>
      </c>
      <c r="G259" s="727" t="s">
        <v>29</v>
      </c>
    </row>
    <row r="260" spans="1:7" ht="24" customHeight="1">
      <c r="A260" s="139" t="s">
        <v>586</v>
      </c>
      <c r="B260" s="140" t="s">
        <v>587</v>
      </c>
      <c r="C260" s="722"/>
      <c r="D260" s="722"/>
      <c r="E260" s="724"/>
      <c r="F260" s="726"/>
      <c r="G260" s="728"/>
    </row>
    <row r="261" spans="1:7" ht="24" customHeight="1">
      <c r="A261" s="658"/>
      <c r="B261" s="142"/>
      <c r="C261" s="479" t="s">
        <v>725</v>
      </c>
      <c r="D261" s="143"/>
      <c r="E261" s="144"/>
      <c r="F261" s="145"/>
      <c r="G261" s="146"/>
    </row>
    <row r="262" spans="1:7" ht="24" customHeight="1">
      <c r="A262" s="264" t="str">
        <f t="shared" ref="A262:A275" si="75">IFERROR(VLOOKUP(C262,Tabla_Insumos,4,FALSE),"")</f>
        <v/>
      </c>
      <c r="B262" s="265" t="str">
        <f>IFERROR(VLOOKUP(C262,Tabla_Insumos,5,FALSE),"")</f>
        <v/>
      </c>
      <c r="C262" s="266"/>
      <c r="D262" s="267" t="str">
        <f t="shared" ref="D262:D275" si="76">IFERROR(VLOOKUP(C262,Tabla_Insumos,2,FALSE),"")</f>
        <v/>
      </c>
      <c r="E262" s="476"/>
      <c r="F262" s="489">
        <f t="shared" ref="F262:F275" si="77">IFERROR(VLOOKUP(C262,Tabla_Insumos,3,FALSE),0)</f>
        <v>0</v>
      </c>
      <c r="G262" s="272">
        <f>ROUND(E262*F262,2)</f>
        <v>0</v>
      </c>
    </row>
    <row r="263" spans="1:7" ht="24" customHeight="1">
      <c r="A263" s="264" t="str">
        <f t="shared" si="75"/>
        <v/>
      </c>
      <c r="B263" s="265" t="str">
        <f t="shared" ref="B263:B275" si="78">IFERROR(VLOOKUP(C263,Tabla_Insumos,5,FALSE),"")</f>
        <v/>
      </c>
      <c r="C263" s="374"/>
      <c r="D263" s="267" t="str">
        <f t="shared" si="76"/>
        <v/>
      </c>
      <c r="E263" s="476"/>
      <c r="F263" s="489">
        <f t="shared" si="77"/>
        <v>0</v>
      </c>
      <c r="G263" s="272">
        <f t="shared" ref="G263:G275" si="79">ROUND(E263*F263,2)</f>
        <v>0</v>
      </c>
    </row>
    <row r="264" spans="1:7" ht="24" customHeight="1">
      <c r="A264" s="264" t="str">
        <f t="shared" si="75"/>
        <v/>
      </c>
      <c r="B264" s="265" t="str">
        <f t="shared" si="78"/>
        <v/>
      </c>
      <c r="C264" s="374"/>
      <c r="D264" s="267" t="str">
        <f t="shared" si="76"/>
        <v/>
      </c>
      <c r="E264" s="476"/>
      <c r="F264" s="489">
        <f t="shared" si="77"/>
        <v>0</v>
      </c>
      <c r="G264" s="272">
        <f t="shared" si="79"/>
        <v>0</v>
      </c>
    </row>
    <row r="265" spans="1:7" ht="24" customHeight="1">
      <c r="A265" s="264" t="str">
        <f t="shared" si="75"/>
        <v/>
      </c>
      <c r="B265" s="265" t="str">
        <f t="shared" si="78"/>
        <v/>
      </c>
      <c r="C265" s="265"/>
      <c r="D265" s="267" t="str">
        <f t="shared" si="76"/>
        <v/>
      </c>
      <c r="E265" s="476"/>
      <c r="F265" s="489">
        <f t="shared" si="77"/>
        <v>0</v>
      </c>
      <c r="G265" s="272">
        <f t="shared" si="79"/>
        <v>0</v>
      </c>
    </row>
    <row r="266" spans="1:7" ht="24" customHeight="1">
      <c r="A266" s="264" t="str">
        <f t="shared" si="75"/>
        <v/>
      </c>
      <c r="B266" s="265" t="str">
        <f t="shared" si="78"/>
        <v/>
      </c>
      <c r="C266" s="265"/>
      <c r="D266" s="267" t="str">
        <f t="shared" si="76"/>
        <v/>
      </c>
      <c r="E266" s="476"/>
      <c r="F266" s="489">
        <f t="shared" si="77"/>
        <v>0</v>
      </c>
      <c r="G266" s="272">
        <f t="shared" si="79"/>
        <v>0</v>
      </c>
    </row>
    <row r="267" spans="1:7" ht="24" customHeight="1">
      <c r="A267" s="264" t="str">
        <f t="shared" si="75"/>
        <v/>
      </c>
      <c r="B267" s="265" t="str">
        <f t="shared" si="78"/>
        <v/>
      </c>
      <c r="C267" s="265"/>
      <c r="D267" s="267" t="str">
        <f t="shared" si="76"/>
        <v/>
      </c>
      <c r="E267" s="476"/>
      <c r="F267" s="269">
        <f t="shared" si="77"/>
        <v>0</v>
      </c>
      <c r="G267" s="272">
        <f t="shared" si="79"/>
        <v>0</v>
      </c>
    </row>
    <row r="268" spans="1:7" ht="24" customHeight="1">
      <c r="A268" s="264" t="str">
        <f t="shared" si="75"/>
        <v/>
      </c>
      <c r="B268" s="265" t="str">
        <f t="shared" si="78"/>
        <v/>
      </c>
      <c r="C268" s="266"/>
      <c r="D268" s="267" t="str">
        <f t="shared" si="76"/>
        <v/>
      </c>
      <c r="E268" s="268"/>
      <c r="F268" s="269">
        <f t="shared" si="77"/>
        <v>0</v>
      </c>
      <c r="G268" s="272">
        <f t="shared" si="79"/>
        <v>0</v>
      </c>
    </row>
    <row r="269" spans="1:7" ht="24" customHeight="1">
      <c r="A269" s="264" t="str">
        <f t="shared" si="75"/>
        <v/>
      </c>
      <c r="B269" s="265" t="str">
        <f t="shared" si="78"/>
        <v/>
      </c>
      <c r="C269" s="266"/>
      <c r="D269" s="267" t="str">
        <f t="shared" si="76"/>
        <v/>
      </c>
      <c r="E269" s="268"/>
      <c r="F269" s="269">
        <f t="shared" si="77"/>
        <v>0</v>
      </c>
      <c r="G269" s="272">
        <f t="shared" si="79"/>
        <v>0</v>
      </c>
    </row>
    <row r="270" spans="1:7" ht="24" customHeight="1">
      <c r="A270" s="264" t="str">
        <f t="shared" si="75"/>
        <v/>
      </c>
      <c r="B270" s="265" t="str">
        <f t="shared" si="78"/>
        <v/>
      </c>
      <c r="C270" s="266"/>
      <c r="D270" s="267" t="str">
        <f t="shared" si="76"/>
        <v/>
      </c>
      <c r="E270" s="268"/>
      <c r="F270" s="269">
        <f t="shared" si="77"/>
        <v>0</v>
      </c>
      <c r="G270" s="272">
        <f t="shared" si="79"/>
        <v>0</v>
      </c>
    </row>
    <row r="271" spans="1:7" ht="24" customHeight="1">
      <c r="A271" s="264" t="str">
        <f t="shared" si="75"/>
        <v/>
      </c>
      <c r="B271" s="265" t="str">
        <f t="shared" si="78"/>
        <v/>
      </c>
      <c r="C271" s="266"/>
      <c r="D271" s="267" t="str">
        <f t="shared" si="76"/>
        <v/>
      </c>
      <c r="E271" s="268"/>
      <c r="F271" s="269">
        <f t="shared" si="77"/>
        <v>0</v>
      </c>
      <c r="G271" s="272">
        <f t="shared" si="79"/>
        <v>0</v>
      </c>
    </row>
    <row r="272" spans="1:7" ht="24" customHeight="1">
      <c r="A272" s="264" t="str">
        <f t="shared" si="75"/>
        <v/>
      </c>
      <c r="B272" s="265" t="str">
        <f t="shared" si="78"/>
        <v/>
      </c>
      <c r="C272" s="266"/>
      <c r="D272" s="267" t="str">
        <f t="shared" si="76"/>
        <v/>
      </c>
      <c r="E272" s="268"/>
      <c r="F272" s="269">
        <f t="shared" si="77"/>
        <v>0</v>
      </c>
      <c r="G272" s="272">
        <f t="shared" si="79"/>
        <v>0</v>
      </c>
    </row>
    <row r="273" spans="1:7" ht="24" customHeight="1">
      <c r="A273" s="264" t="str">
        <f t="shared" si="75"/>
        <v/>
      </c>
      <c r="B273" s="265" t="str">
        <f t="shared" si="78"/>
        <v/>
      </c>
      <c r="C273" s="266"/>
      <c r="D273" s="267" t="str">
        <f t="shared" si="76"/>
        <v/>
      </c>
      <c r="E273" s="268"/>
      <c r="F273" s="269">
        <f t="shared" si="77"/>
        <v>0</v>
      </c>
      <c r="G273" s="272">
        <f t="shared" si="79"/>
        <v>0</v>
      </c>
    </row>
    <row r="274" spans="1:7" ht="24" customHeight="1">
      <c r="A274" s="264" t="str">
        <f t="shared" si="75"/>
        <v/>
      </c>
      <c r="B274" s="265" t="str">
        <f t="shared" si="78"/>
        <v/>
      </c>
      <c r="C274" s="266"/>
      <c r="D274" s="267" t="str">
        <f t="shared" si="76"/>
        <v/>
      </c>
      <c r="E274" s="268"/>
      <c r="F274" s="269">
        <f t="shared" si="77"/>
        <v>0</v>
      </c>
      <c r="G274" s="272">
        <f t="shared" si="79"/>
        <v>0</v>
      </c>
    </row>
    <row r="275" spans="1:7" ht="24" customHeight="1">
      <c r="A275" s="264" t="str">
        <f t="shared" si="75"/>
        <v/>
      </c>
      <c r="B275" s="265" t="str">
        <f t="shared" si="78"/>
        <v/>
      </c>
      <c r="C275" s="266"/>
      <c r="D275" s="267" t="str">
        <f t="shared" si="76"/>
        <v/>
      </c>
      <c r="E275" s="268"/>
      <c r="F275" s="270">
        <f t="shared" si="77"/>
        <v>0</v>
      </c>
      <c r="G275" s="272">
        <f t="shared" si="79"/>
        <v>0</v>
      </c>
    </row>
    <row r="276" spans="1:7" ht="24" customHeight="1">
      <c r="A276" s="147"/>
      <c r="B276" s="121"/>
      <c r="C276" s="121"/>
      <c r="D276" s="132"/>
      <c r="E276" s="133"/>
      <c r="F276" s="657" t="s">
        <v>30</v>
      </c>
      <c r="G276" s="148">
        <f>SUBTOTAL(9,G262:G275)</f>
        <v>0</v>
      </c>
    </row>
    <row r="277" spans="1:7" ht="24" customHeight="1">
      <c r="A277" s="147"/>
      <c r="B277" s="121"/>
      <c r="C277" s="125" t="s">
        <v>726</v>
      </c>
      <c r="D277" s="132"/>
      <c r="E277" s="133"/>
      <c r="F277" s="134"/>
      <c r="G277" s="150"/>
    </row>
    <row r="278" spans="1:7" ht="24" customHeight="1">
      <c r="A278" s="264" t="str">
        <f t="shared" ref="A278:A285" si="80">IFERROR(VLOOKUP(C278,Tabla_Insumos,4,FALSE),"")</f>
        <v/>
      </c>
      <c r="B278" s="265" t="str">
        <f t="shared" ref="B278:B285" si="81">IFERROR(VLOOKUP(C278,Tabla_Insumos,5,FALSE),"")</f>
        <v/>
      </c>
      <c r="C278" s="480"/>
      <c r="D278" s="267" t="str">
        <f t="shared" ref="D278:D285" si="82">IFERROR(VLOOKUP(C278,Tabla_Insumos,2,FALSE),"")</f>
        <v/>
      </c>
      <c r="E278" s="476"/>
      <c r="F278" s="271">
        <f t="shared" ref="F278:F285" si="83">IFERROR(VLOOKUP(C278,Tabla_Insumos,3,FALSE),0)</f>
        <v>0</v>
      </c>
      <c r="G278" s="272">
        <f>ROUND(E278*F278,2)</f>
        <v>0</v>
      </c>
    </row>
    <row r="279" spans="1:7" ht="24" customHeight="1">
      <c r="A279" s="264" t="str">
        <f t="shared" si="80"/>
        <v/>
      </c>
      <c r="B279" s="265" t="str">
        <f t="shared" si="81"/>
        <v/>
      </c>
      <c r="C279" s="480"/>
      <c r="D279" s="267" t="str">
        <f t="shared" si="82"/>
        <v/>
      </c>
      <c r="E279" s="476"/>
      <c r="F279" s="271">
        <f t="shared" si="83"/>
        <v>0</v>
      </c>
      <c r="G279" s="272">
        <f>ROUND(E279*F279,2)</f>
        <v>0</v>
      </c>
    </row>
    <row r="280" spans="1:7" ht="24" customHeight="1">
      <c r="A280" s="264" t="str">
        <f t="shared" si="80"/>
        <v/>
      </c>
      <c r="B280" s="265" t="str">
        <f t="shared" si="81"/>
        <v/>
      </c>
      <c r="C280" s="473"/>
      <c r="D280" s="267" t="str">
        <f t="shared" si="82"/>
        <v/>
      </c>
      <c r="E280" s="471"/>
      <c r="F280" s="271">
        <f t="shared" si="83"/>
        <v>0</v>
      </c>
      <c r="G280" s="272">
        <f t="shared" ref="G280:G285" si="84">ROUND(E280*F280,2)</f>
        <v>0</v>
      </c>
    </row>
    <row r="281" spans="1:7" ht="24" customHeight="1">
      <c r="A281" s="264" t="str">
        <f t="shared" si="80"/>
        <v/>
      </c>
      <c r="B281" s="265" t="str">
        <f t="shared" si="81"/>
        <v/>
      </c>
      <c r="C281" s="473"/>
      <c r="D281" s="267" t="str">
        <f t="shared" si="82"/>
        <v/>
      </c>
      <c r="E281" s="471"/>
      <c r="F281" s="271">
        <f t="shared" si="83"/>
        <v>0</v>
      </c>
      <c r="G281" s="272">
        <f t="shared" si="84"/>
        <v>0</v>
      </c>
    </row>
    <row r="282" spans="1:7" ht="24" customHeight="1">
      <c r="A282" s="264" t="str">
        <f t="shared" si="80"/>
        <v/>
      </c>
      <c r="B282" s="265" t="str">
        <f t="shared" si="81"/>
        <v/>
      </c>
      <c r="C282" s="265"/>
      <c r="D282" s="267" t="str">
        <f t="shared" si="82"/>
        <v/>
      </c>
      <c r="E282" s="471"/>
      <c r="F282" s="489">
        <f t="shared" si="83"/>
        <v>0</v>
      </c>
      <c r="G282" s="272">
        <f t="shared" si="84"/>
        <v>0</v>
      </c>
    </row>
    <row r="283" spans="1:7" ht="24" customHeight="1">
      <c r="A283" s="264" t="str">
        <f t="shared" si="80"/>
        <v/>
      </c>
      <c r="B283" s="265" t="str">
        <f t="shared" si="81"/>
        <v/>
      </c>
      <c r="C283" s="265"/>
      <c r="D283" s="267" t="str">
        <f t="shared" si="82"/>
        <v/>
      </c>
      <c r="E283" s="471"/>
      <c r="F283" s="489">
        <f t="shared" si="83"/>
        <v>0</v>
      </c>
      <c r="G283" s="272">
        <f t="shared" si="84"/>
        <v>0</v>
      </c>
    </row>
    <row r="284" spans="1:7" ht="24" customHeight="1">
      <c r="A284" s="264" t="str">
        <f t="shared" si="80"/>
        <v/>
      </c>
      <c r="B284" s="265" t="str">
        <f t="shared" si="81"/>
        <v/>
      </c>
      <c r="C284" s="266"/>
      <c r="D284" s="267" t="str">
        <f t="shared" si="82"/>
        <v/>
      </c>
      <c r="E284" s="268"/>
      <c r="F284" s="269">
        <f t="shared" si="83"/>
        <v>0</v>
      </c>
      <c r="G284" s="272">
        <f t="shared" si="84"/>
        <v>0</v>
      </c>
    </row>
    <row r="285" spans="1:7" ht="24" customHeight="1">
      <c r="A285" s="264" t="str">
        <f t="shared" si="80"/>
        <v/>
      </c>
      <c r="B285" s="265" t="str">
        <f t="shared" si="81"/>
        <v/>
      </c>
      <c r="C285" s="266"/>
      <c r="D285" s="267" t="str">
        <f t="shared" si="82"/>
        <v/>
      </c>
      <c r="E285" s="268"/>
      <c r="F285" s="269">
        <f t="shared" si="83"/>
        <v>0</v>
      </c>
      <c r="G285" s="272">
        <f t="shared" si="84"/>
        <v>0</v>
      </c>
    </row>
    <row r="286" spans="1:7" ht="24" customHeight="1">
      <c r="A286" s="147"/>
      <c r="B286" s="121"/>
      <c r="C286" s="121"/>
      <c r="D286" s="132"/>
      <c r="E286" s="133"/>
      <c r="F286" s="657" t="s">
        <v>31</v>
      </c>
      <c r="G286" s="148">
        <f>SUBTOTAL(9,G278:G285)</f>
        <v>0</v>
      </c>
    </row>
    <row r="287" spans="1:7" ht="24" customHeight="1">
      <c r="A287" s="147"/>
      <c r="B287" s="121"/>
      <c r="C287" s="125" t="s">
        <v>727</v>
      </c>
      <c r="D287" s="132"/>
      <c r="E287" s="133"/>
      <c r="F287" s="134"/>
      <c r="G287" s="150"/>
    </row>
    <row r="288" spans="1:7" ht="24" customHeight="1">
      <c r="A288" s="264" t="str">
        <f t="shared" ref="A288:A296" si="85">IFERROR(VLOOKUP(C288,Tabla_Insumos,4,FALSE),"")</f>
        <v/>
      </c>
      <c r="B288" s="265" t="str">
        <f t="shared" ref="B288:B296" si="86">IFERROR(VLOOKUP(C288,Tabla_Insumos,5,FALSE),"")</f>
        <v/>
      </c>
      <c r="C288" s="477"/>
      <c r="D288" s="267" t="str">
        <f t="shared" ref="D288:D296" si="87">IFERROR(VLOOKUP(C288,Tabla_Insumos,2,FALSE),"")</f>
        <v/>
      </c>
      <c r="E288" s="478"/>
      <c r="F288" s="489">
        <f t="shared" ref="F288:F296" si="88">IFERROR(VLOOKUP(C288,Tabla_Insumos,3,FALSE),0)</f>
        <v>0</v>
      </c>
      <c r="G288" s="272">
        <f t="shared" ref="G288:G296" si="89">ROUND(E288*F288,2)</f>
        <v>0</v>
      </c>
    </row>
    <row r="289" spans="1:8" ht="24" customHeight="1">
      <c r="A289" s="264" t="str">
        <f t="shared" si="85"/>
        <v/>
      </c>
      <c r="B289" s="265" t="str">
        <f t="shared" si="86"/>
        <v/>
      </c>
      <c r="C289" s="473"/>
      <c r="D289" s="267" t="str">
        <f t="shared" si="87"/>
        <v/>
      </c>
      <c r="E289" s="471"/>
      <c r="F289" s="489">
        <f t="shared" si="88"/>
        <v>0</v>
      </c>
      <c r="G289" s="272">
        <f t="shared" si="89"/>
        <v>0</v>
      </c>
    </row>
    <row r="290" spans="1:8" ht="24" customHeight="1">
      <c r="A290" s="264" t="str">
        <f t="shared" si="85"/>
        <v/>
      </c>
      <c r="B290" s="265" t="str">
        <f t="shared" si="86"/>
        <v/>
      </c>
      <c r="C290" s="472"/>
      <c r="D290" s="267" t="str">
        <f t="shared" si="87"/>
        <v/>
      </c>
      <c r="E290" s="471"/>
      <c r="F290" s="489">
        <f t="shared" si="88"/>
        <v>0</v>
      </c>
      <c r="G290" s="272">
        <f t="shared" si="89"/>
        <v>0</v>
      </c>
    </row>
    <row r="291" spans="1:8" ht="24" customHeight="1">
      <c r="A291" s="264" t="str">
        <f t="shared" si="85"/>
        <v/>
      </c>
      <c r="B291" s="265" t="str">
        <f t="shared" si="86"/>
        <v/>
      </c>
      <c r="C291" s="366"/>
      <c r="D291" s="267" t="str">
        <f t="shared" si="87"/>
        <v/>
      </c>
      <c r="E291" s="471"/>
      <c r="F291" s="489">
        <f t="shared" si="88"/>
        <v>0</v>
      </c>
      <c r="G291" s="272">
        <f t="shared" si="89"/>
        <v>0</v>
      </c>
    </row>
    <row r="292" spans="1:8" ht="24" customHeight="1">
      <c r="A292" s="264" t="str">
        <f t="shared" si="85"/>
        <v/>
      </c>
      <c r="B292" s="265" t="str">
        <f t="shared" si="86"/>
        <v/>
      </c>
      <c r="C292" s="375"/>
      <c r="D292" s="267" t="str">
        <f t="shared" si="87"/>
        <v/>
      </c>
      <c r="E292" s="471"/>
      <c r="F292" s="489">
        <f t="shared" si="88"/>
        <v>0</v>
      </c>
      <c r="G292" s="272">
        <f t="shared" si="89"/>
        <v>0</v>
      </c>
    </row>
    <row r="293" spans="1:8" ht="24" customHeight="1">
      <c r="A293" s="264" t="str">
        <f t="shared" si="85"/>
        <v/>
      </c>
      <c r="B293" s="265" t="str">
        <f t="shared" si="86"/>
        <v/>
      </c>
      <c r="C293" s="266"/>
      <c r="D293" s="267" t="str">
        <f t="shared" si="87"/>
        <v/>
      </c>
      <c r="E293" s="268"/>
      <c r="F293" s="489">
        <f t="shared" si="88"/>
        <v>0</v>
      </c>
      <c r="G293" s="272">
        <f t="shared" si="89"/>
        <v>0</v>
      </c>
    </row>
    <row r="294" spans="1:8" ht="24" customHeight="1">
      <c r="A294" s="264" t="str">
        <f t="shared" si="85"/>
        <v/>
      </c>
      <c r="B294" s="265" t="str">
        <f t="shared" si="86"/>
        <v/>
      </c>
      <c r="C294" s="266"/>
      <c r="D294" s="267" t="str">
        <f t="shared" si="87"/>
        <v/>
      </c>
      <c r="E294" s="268"/>
      <c r="F294" s="269">
        <f t="shared" si="88"/>
        <v>0</v>
      </c>
      <c r="G294" s="272">
        <f t="shared" si="89"/>
        <v>0</v>
      </c>
    </row>
    <row r="295" spans="1:8" ht="24" customHeight="1">
      <c r="A295" s="264" t="str">
        <f t="shared" si="85"/>
        <v/>
      </c>
      <c r="B295" s="265" t="str">
        <f t="shared" si="86"/>
        <v/>
      </c>
      <c r="C295" s="266"/>
      <c r="D295" s="267" t="str">
        <f t="shared" si="87"/>
        <v/>
      </c>
      <c r="E295" s="268"/>
      <c r="F295" s="269">
        <f t="shared" si="88"/>
        <v>0</v>
      </c>
      <c r="G295" s="272">
        <f t="shared" si="89"/>
        <v>0</v>
      </c>
    </row>
    <row r="296" spans="1:8" ht="24" customHeight="1">
      <c r="A296" s="264" t="str">
        <f t="shared" si="85"/>
        <v/>
      </c>
      <c r="B296" s="265" t="str">
        <f t="shared" si="86"/>
        <v/>
      </c>
      <c r="C296" s="266"/>
      <c r="D296" s="267" t="str">
        <f t="shared" si="87"/>
        <v/>
      </c>
      <c r="E296" s="268"/>
      <c r="F296" s="269">
        <f t="shared" si="88"/>
        <v>0</v>
      </c>
      <c r="G296" s="272">
        <f t="shared" si="89"/>
        <v>0</v>
      </c>
    </row>
    <row r="297" spans="1:8" ht="24" customHeight="1">
      <c r="A297" s="151"/>
      <c r="B297" s="132"/>
      <c r="C297" s="121"/>
      <c r="D297" s="132"/>
      <c r="E297" s="133"/>
      <c r="F297" s="657" t="s">
        <v>32</v>
      </c>
      <c r="G297" s="148">
        <f>SUBTOTAL(9,G288:G296)</f>
        <v>0</v>
      </c>
    </row>
    <row r="298" spans="1:8" ht="24" customHeight="1" thickBot="1">
      <c r="A298" s="152"/>
      <c r="B298" s="153"/>
      <c r="C298" s="154"/>
      <c r="D298" s="153"/>
      <c r="E298" s="155"/>
      <c r="F298" s="156"/>
      <c r="G298" s="157"/>
    </row>
    <row r="299" spans="1:8" ht="24" customHeight="1" thickBot="1">
      <c r="A299" s="158">
        <f>B257</f>
        <v>6</v>
      </c>
      <c r="B299" s="159" t="str">
        <f>C257</f>
        <v>Dado Fundación  h=15cm</v>
      </c>
      <c r="C299" s="160"/>
      <c r="D299" s="160" t="s">
        <v>33</v>
      </c>
      <c r="E299" s="161"/>
      <c r="F299" s="162" t="s">
        <v>34</v>
      </c>
      <c r="G299" s="163">
        <f>SUBTOTAL(9,G262:G298)</f>
        <v>0</v>
      </c>
    </row>
    <row r="300" spans="1:8" ht="24" customHeight="1" thickTop="1" thickBot="1"/>
    <row r="301" spans="1:8" ht="24" customHeight="1" thickTop="1">
      <c r="A301" s="185" t="s">
        <v>36</v>
      </c>
      <c r="B301" s="186"/>
      <c r="C301" s="186"/>
      <c r="D301" s="186"/>
      <c r="E301" s="186"/>
      <c r="F301" s="186"/>
      <c r="G301" s="187"/>
      <c r="H301" s="122">
        <f>COUNTIF($A$1:A307,"ANALISIS DE PRECIOS")</f>
        <v>7</v>
      </c>
    </row>
    <row r="302" spans="1:8" ht="24" customHeight="1">
      <c r="A302" s="123" t="s">
        <v>723</v>
      </c>
      <c r="B302" s="124" t="str">
        <f>Comitente</f>
        <v>INSTITUTO PROVINCIAL DE LA VIVIENDA</v>
      </c>
      <c r="C302" s="118"/>
      <c r="D302" s="125"/>
      <c r="E302" s="125"/>
      <c r="F302" s="126"/>
      <c r="G302" s="127"/>
    </row>
    <row r="303" spans="1:8" ht="24" customHeight="1">
      <c r="A303" s="123" t="s">
        <v>724</v>
      </c>
      <c r="B303" s="124">
        <f>Contratista</f>
        <v>0</v>
      </c>
      <c r="C303" s="119"/>
      <c r="D303" s="119"/>
      <c r="E303" s="119"/>
      <c r="F303" s="128"/>
      <c r="G303" s="129"/>
    </row>
    <row r="304" spans="1:8" ht="24" customHeight="1">
      <c r="A304" s="123" t="s">
        <v>23</v>
      </c>
      <c r="B304" s="124" t="str">
        <f>Obra</f>
        <v>Barrio Valle Norte</v>
      </c>
      <c r="C304" s="119"/>
      <c r="D304" s="119"/>
      <c r="E304" s="119"/>
      <c r="F304" s="128" t="s">
        <v>37</v>
      </c>
      <c r="G304" s="130">
        <f>Fecha_Base</f>
        <v>43313</v>
      </c>
    </row>
    <row r="305" spans="1:7" ht="24" customHeight="1">
      <c r="A305" s="131" t="s">
        <v>722</v>
      </c>
      <c r="B305" s="120" t="str">
        <f>Ubicación</f>
        <v>Departamento Valle Fértil</v>
      </c>
      <c r="C305" s="120"/>
      <c r="D305" s="132"/>
      <c r="E305" s="133"/>
      <c r="F305" s="134"/>
      <c r="G305" s="135"/>
    </row>
    <row r="306" spans="1:7" ht="24" customHeight="1">
      <c r="A306" s="131" t="s">
        <v>38</v>
      </c>
      <c r="B306" s="136" t="str">
        <f>IFERROR(VALUE(LEFT(B307,FIND(".",B307)-1)),"")</f>
        <v/>
      </c>
      <c r="C306" s="121" t="str">
        <f>IFERROR(VLOOKUP(B306,Tabla_CyP,2,FALSE),"")</f>
        <v/>
      </c>
      <c r="E306" s="133"/>
      <c r="F306" s="134"/>
      <c r="G306" s="135"/>
    </row>
    <row r="307" spans="1:7" ht="24" customHeight="1">
      <c r="A307" s="131" t="s">
        <v>24</v>
      </c>
      <c r="B307" s="137">
        <f>IFERROR(VLOOKUP(COUNTIF($A$1:A307,"ITEM:"),Tabla_NumeroItem,7,FALSE),"")</f>
        <v>7</v>
      </c>
      <c r="C307" s="121" t="str">
        <f>IFERROR(VLOOKUP(B307,Tabla_CyP,2,FALSE),"")</f>
        <v>Vigas de Encadenado Inferior - Fundación  H 17</v>
      </c>
      <c r="D307" s="132"/>
      <c r="E307" s="133"/>
      <c r="F307" s="128" t="s">
        <v>25</v>
      </c>
      <c r="G307" s="138" t="str">
        <f>IFERROR(VLOOKUP(B307,Tabla_CyP,4,FALSE),"")</f>
        <v>m3</v>
      </c>
    </row>
    <row r="308" spans="1:7" ht="24" customHeight="1">
      <c r="A308" s="131"/>
      <c r="B308" s="120"/>
      <c r="C308" s="121"/>
      <c r="D308" s="132"/>
      <c r="E308" s="133"/>
      <c r="F308" s="134"/>
      <c r="G308" s="135"/>
    </row>
    <row r="309" spans="1:7" ht="24" customHeight="1">
      <c r="A309" s="719" t="s">
        <v>585</v>
      </c>
      <c r="B309" s="720"/>
      <c r="C309" s="721" t="s">
        <v>0</v>
      </c>
      <c r="D309" s="721" t="s">
        <v>26</v>
      </c>
      <c r="E309" s="723" t="s">
        <v>27</v>
      </c>
      <c r="F309" s="725" t="s">
        <v>28</v>
      </c>
      <c r="G309" s="727" t="s">
        <v>29</v>
      </c>
    </row>
    <row r="310" spans="1:7" ht="24" customHeight="1">
      <c r="A310" s="139" t="s">
        <v>586</v>
      </c>
      <c r="B310" s="140" t="s">
        <v>587</v>
      </c>
      <c r="C310" s="722"/>
      <c r="D310" s="722"/>
      <c r="E310" s="724"/>
      <c r="F310" s="726"/>
      <c r="G310" s="728"/>
    </row>
    <row r="311" spans="1:7" ht="24" customHeight="1">
      <c r="A311" s="658"/>
      <c r="B311" s="142"/>
      <c r="C311" s="479" t="s">
        <v>725</v>
      </c>
      <c r="D311" s="143"/>
      <c r="E311" s="144"/>
      <c r="F311" s="145"/>
      <c r="G311" s="146"/>
    </row>
    <row r="312" spans="1:7" ht="24" customHeight="1">
      <c r="A312" s="264" t="str">
        <f t="shared" ref="A312:A325" si="90">IFERROR(VLOOKUP(C312,Tabla_Insumos,4,FALSE),"")</f>
        <v/>
      </c>
      <c r="B312" s="265" t="str">
        <f>IFERROR(VLOOKUP(C312,Tabla_Insumos,5,FALSE),"")</f>
        <v/>
      </c>
      <c r="C312" s="473"/>
      <c r="D312" s="267" t="str">
        <f t="shared" ref="D312:D325" si="91">IFERROR(VLOOKUP(C312,Tabla_Insumos,2,FALSE),"")</f>
        <v/>
      </c>
      <c r="E312" s="475"/>
      <c r="F312" s="489">
        <f t="shared" ref="F312:F325" si="92">IFERROR(VLOOKUP(C312,Tabla_Insumos,3,FALSE),0)</f>
        <v>0</v>
      </c>
      <c r="G312" s="272">
        <f>ROUND(E312*F312,2)</f>
        <v>0</v>
      </c>
    </row>
    <row r="313" spans="1:7" ht="24" customHeight="1">
      <c r="A313" s="264" t="str">
        <f t="shared" si="90"/>
        <v/>
      </c>
      <c r="B313" s="265" t="str">
        <f t="shared" ref="B313:B325" si="93">IFERROR(VLOOKUP(C313,Tabla_Insumos,5,FALSE),"")</f>
        <v/>
      </c>
      <c r="C313" s="473"/>
      <c r="D313" s="267" t="str">
        <f t="shared" si="91"/>
        <v/>
      </c>
      <c r="E313" s="475"/>
      <c r="F313" s="489">
        <f t="shared" si="92"/>
        <v>0</v>
      </c>
      <c r="G313" s="272">
        <f t="shared" ref="G313:G325" si="94">ROUND(E313*F313,2)</f>
        <v>0</v>
      </c>
    </row>
    <row r="314" spans="1:7" ht="24" customHeight="1">
      <c r="A314" s="264" t="str">
        <f t="shared" si="90"/>
        <v/>
      </c>
      <c r="B314" s="265" t="str">
        <f t="shared" si="93"/>
        <v/>
      </c>
      <c r="C314" s="473"/>
      <c r="D314" s="267" t="str">
        <f t="shared" si="91"/>
        <v/>
      </c>
      <c r="E314" s="475"/>
      <c r="F314" s="489">
        <f t="shared" si="92"/>
        <v>0</v>
      </c>
      <c r="G314" s="272">
        <f t="shared" si="94"/>
        <v>0</v>
      </c>
    </row>
    <row r="315" spans="1:7" ht="24" customHeight="1">
      <c r="A315" s="264" t="str">
        <f t="shared" si="90"/>
        <v/>
      </c>
      <c r="B315" s="265" t="str">
        <f t="shared" si="93"/>
        <v/>
      </c>
      <c r="C315" s="265"/>
      <c r="D315" s="267" t="str">
        <f t="shared" si="91"/>
        <v/>
      </c>
      <c r="E315" s="476"/>
      <c r="F315" s="489">
        <f t="shared" si="92"/>
        <v>0</v>
      </c>
      <c r="G315" s="272">
        <f t="shared" si="94"/>
        <v>0</v>
      </c>
    </row>
    <row r="316" spans="1:7" ht="24" customHeight="1">
      <c r="A316" s="264" t="str">
        <f t="shared" si="90"/>
        <v/>
      </c>
      <c r="B316" s="265" t="str">
        <f t="shared" si="93"/>
        <v/>
      </c>
      <c r="C316" s="265"/>
      <c r="D316" s="267" t="str">
        <f t="shared" si="91"/>
        <v/>
      </c>
      <c r="E316" s="476"/>
      <c r="F316" s="489">
        <f t="shared" si="92"/>
        <v>0</v>
      </c>
      <c r="G316" s="272">
        <f t="shared" si="94"/>
        <v>0</v>
      </c>
    </row>
    <row r="317" spans="1:7" ht="24" customHeight="1">
      <c r="A317" s="264" t="str">
        <f t="shared" si="90"/>
        <v/>
      </c>
      <c r="B317" s="265" t="str">
        <f t="shared" si="93"/>
        <v/>
      </c>
      <c r="C317" s="265"/>
      <c r="D317" s="267" t="str">
        <f t="shared" si="91"/>
        <v/>
      </c>
      <c r="E317" s="476"/>
      <c r="F317" s="269">
        <f t="shared" si="92"/>
        <v>0</v>
      </c>
      <c r="G317" s="272">
        <f t="shared" si="94"/>
        <v>0</v>
      </c>
    </row>
    <row r="318" spans="1:7" ht="24" customHeight="1">
      <c r="A318" s="264" t="str">
        <f t="shared" si="90"/>
        <v/>
      </c>
      <c r="B318" s="265" t="str">
        <f t="shared" si="93"/>
        <v/>
      </c>
      <c r="C318" s="265"/>
      <c r="D318" s="267" t="str">
        <f t="shared" si="91"/>
        <v/>
      </c>
      <c r="E318" s="476"/>
      <c r="F318" s="269">
        <f t="shared" si="92"/>
        <v>0</v>
      </c>
      <c r="G318" s="272">
        <f t="shared" si="94"/>
        <v>0</v>
      </c>
    </row>
    <row r="319" spans="1:7" ht="24" customHeight="1">
      <c r="A319" s="264" t="str">
        <f t="shared" si="90"/>
        <v/>
      </c>
      <c r="B319" s="265" t="str">
        <f t="shared" si="93"/>
        <v/>
      </c>
      <c r="C319" s="403"/>
      <c r="D319" s="267" t="str">
        <f t="shared" si="91"/>
        <v/>
      </c>
      <c r="E319" s="476"/>
      <c r="F319" s="269">
        <f t="shared" si="92"/>
        <v>0</v>
      </c>
      <c r="G319" s="272">
        <f t="shared" si="94"/>
        <v>0</v>
      </c>
    </row>
    <row r="320" spans="1:7" ht="24" customHeight="1">
      <c r="A320" s="264" t="str">
        <f t="shared" si="90"/>
        <v/>
      </c>
      <c r="B320" s="265" t="str">
        <f t="shared" si="93"/>
        <v/>
      </c>
      <c r="C320" s="265"/>
      <c r="D320" s="267" t="str">
        <f t="shared" si="91"/>
        <v/>
      </c>
      <c r="E320" s="476"/>
      <c r="F320" s="269">
        <f t="shared" si="92"/>
        <v>0</v>
      </c>
      <c r="G320" s="272">
        <f t="shared" si="94"/>
        <v>0</v>
      </c>
    </row>
    <row r="321" spans="1:7" ht="24" customHeight="1">
      <c r="A321" s="264" t="str">
        <f t="shared" si="90"/>
        <v/>
      </c>
      <c r="B321" s="265" t="str">
        <f t="shared" si="93"/>
        <v/>
      </c>
      <c r="C321" s="266"/>
      <c r="D321" s="267" t="str">
        <f t="shared" si="91"/>
        <v/>
      </c>
      <c r="E321" s="268"/>
      <c r="F321" s="269">
        <f t="shared" si="92"/>
        <v>0</v>
      </c>
      <c r="G321" s="272">
        <f t="shared" si="94"/>
        <v>0</v>
      </c>
    </row>
    <row r="322" spans="1:7" ht="24" customHeight="1">
      <c r="A322" s="264" t="str">
        <f t="shared" si="90"/>
        <v/>
      </c>
      <c r="B322" s="265" t="str">
        <f t="shared" si="93"/>
        <v/>
      </c>
      <c r="C322" s="266"/>
      <c r="D322" s="267" t="str">
        <f t="shared" si="91"/>
        <v/>
      </c>
      <c r="E322" s="268"/>
      <c r="F322" s="269">
        <f t="shared" si="92"/>
        <v>0</v>
      </c>
      <c r="G322" s="272">
        <f t="shared" si="94"/>
        <v>0</v>
      </c>
    </row>
    <row r="323" spans="1:7" ht="24" customHeight="1">
      <c r="A323" s="264" t="str">
        <f t="shared" si="90"/>
        <v/>
      </c>
      <c r="B323" s="265" t="str">
        <f t="shared" si="93"/>
        <v/>
      </c>
      <c r="C323" s="266"/>
      <c r="D323" s="267" t="str">
        <f t="shared" si="91"/>
        <v/>
      </c>
      <c r="E323" s="268"/>
      <c r="F323" s="269">
        <f t="shared" si="92"/>
        <v>0</v>
      </c>
      <c r="G323" s="272">
        <f t="shared" si="94"/>
        <v>0</v>
      </c>
    </row>
    <row r="324" spans="1:7" ht="24" customHeight="1">
      <c r="A324" s="264" t="str">
        <f t="shared" si="90"/>
        <v/>
      </c>
      <c r="B324" s="265" t="str">
        <f t="shared" si="93"/>
        <v/>
      </c>
      <c r="C324" s="266"/>
      <c r="D324" s="267" t="str">
        <f t="shared" si="91"/>
        <v/>
      </c>
      <c r="E324" s="268"/>
      <c r="F324" s="269">
        <f t="shared" si="92"/>
        <v>0</v>
      </c>
      <c r="G324" s="272">
        <f t="shared" si="94"/>
        <v>0</v>
      </c>
    </row>
    <row r="325" spans="1:7" ht="24" customHeight="1">
      <c r="A325" s="264" t="str">
        <f t="shared" si="90"/>
        <v/>
      </c>
      <c r="B325" s="265" t="str">
        <f t="shared" si="93"/>
        <v/>
      </c>
      <c r="C325" s="266"/>
      <c r="D325" s="267" t="str">
        <f t="shared" si="91"/>
        <v/>
      </c>
      <c r="E325" s="268"/>
      <c r="F325" s="270">
        <f t="shared" si="92"/>
        <v>0</v>
      </c>
      <c r="G325" s="272">
        <f t="shared" si="94"/>
        <v>0</v>
      </c>
    </row>
    <row r="326" spans="1:7" ht="24" customHeight="1">
      <c r="A326" s="147"/>
      <c r="B326" s="121"/>
      <c r="C326" s="121"/>
      <c r="D326" s="132"/>
      <c r="E326" s="133"/>
      <c r="F326" s="657" t="s">
        <v>30</v>
      </c>
      <c r="G326" s="148">
        <f>SUBTOTAL(9,G312:G325)</f>
        <v>0</v>
      </c>
    </row>
    <row r="327" spans="1:7" ht="24" customHeight="1">
      <c r="A327" s="147"/>
      <c r="B327" s="121"/>
      <c r="C327" s="125" t="s">
        <v>726</v>
      </c>
      <c r="D327" s="132"/>
      <c r="E327" s="133"/>
      <c r="F327" s="134"/>
      <c r="G327" s="150"/>
    </row>
    <row r="328" spans="1:7" ht="24" customHeight="1">
      <c r="A328" s="264" t="str">
        <f t="shared" ref="A328:A335" si="95">IFERROR(VLOOKUP(C328,Tabla_Insumos,4,FALSE),"")</f>
        <v/>
      </c>
      <c r="B328" s="265" t="str">
        <f t="shared" ref="B328:B335" si="96">IFERROR(VLOOKUP(C328,Tabla_Insumos,5,FALSE),"")</f>
        <v/>
      </c>
      <c r="C328" s="472"/>
      <c r="D328" s="267" t="str">
        <f t="shared" ref="D328:D335" si="97">IFERROR(VLOOKUP(C328,Tabla_Insumos,2,FALSE),"")</f>
        <v/>
      </c>
      <c r="E328" s="476"/>
      <c r="F328" s="271">
        <f t="shared" ref="F328:F335" si="98">IFERROR(VLOOKUP(C328,Tabla_Insumos,3,FALSE),0)</f>
        <v>0</v>
      </c>
      <c r="G328" s="272">
        <f>ROUND(E328*F328,2)</f>
        <v>0</v>
      </c>
    </row>
    <row r="329" spans="1:7" ht="24" customHeight="1">
      <c r="A329" s="264" t="str">
        <f t="shared" si="95"/>
        <v/>
      </c>
      <c r="B329" s="265" t="str">
        <f t="shared" si="96"/>
        <v/>
      </c>
      <c r="C329" s="472"/>
      <c r="D329" s="267" t="str">
        <f t="shared" si="97"/>
        <v/>
      </c>
      <c r="E329" s="476"/>
      <c r="F329" s="271">
        <f t="shared" si="98"/>
        <v>0</v>
      </c>
      <c r="G329" s="272">
        <f>ROUND(E329*F329,2)</f>
        <v>0</v>
      </c>
    </row>
    <row r="330" spans="1:7" ht="24" customHeight="1">
      <c r="A330" s="264" t="str">
        <f t="shared" si="95"/>
        <v/>
      </c>
      <c r="B330" s="265" t="str">
        <f t="shared" si="96"/>
        <v/>
      </c>
      <c r="C330" s="473"/>
      <c r="D330" s="267" t="str">
        <f t="shared" si="97"/>
        <v/>
      </c>
      <c r="E330" s="471"/>
      <c r="F330" s="271">
        <f t="shared" si="98"/>
        <v>0</v>
      </c>
      <c r="G330" s="272">
        <f t="shared" ref="G330:G335" si="99">ROUND(E330*F330,2)</f>
        <v>0</v>
      </c>
    </row>
    <row r="331" spans="1:7" ht="24" customHeight="1">
      <c r="A331" s="264" t="str">
        <f t="shared" si="95"/>
        <v/>
      </c>
      <c r="B331" s="265" t="str">
        <f t="shared" si="96"/>
        <v/>
      </c>
      <c r="C331" s="473"/>
      <c r="D331" s="267" t="str">
        <f t="shared" si="97"/>
        <v/>
      </c>
      <c r="E331" s="471"/>
      <c r="F331" s="271">
        <f t="shared" si="98"/>
        <v>0</v>
      </c>
      <c r="G331" s="272">
        <f t="shared" si="99"/>
        <v>0</v>
      </c>
    </row>
    <row r="332" spans="1:7" ht="24" customHeight="1">
      <c r="A332" s="264" t="str">
        <f t="shared" si="95"/>
        <v/>
      </c>
      <c r="B332" s="265" t="str">
        <f t="shared" si="96"/>
        <v/>
      </c>
      <c r="C332" s="265"/>
      <c r="D332" s="267" t="str">
        <f t="shared" si="97"/>
        <v/>
      </c>
      <c r="E332" s="471"/>
      <c r="F332" s="489">
        <f t="shared" si="98"/>
        <v>0</v>
      </c>
      <c r="G332" s="272">
        <f t="shared" si="99"/>
        <v>0</v>
      </c>
    </row>
    <row r="333" spans="1:7" ht="24" customHeight="1">
      <c r="A333" s="264" t="str">
        <f t="shared" si="95"/>
        <v/>
      </c>
      <c r="B333" s="265" t="str">
        <f t="shared" si="96"/>
        <v/>
      </c>
      <c r="C333" s="265"/>
      <c r="D333" s="267" t="str">
        <f t="shared" si="97"/>
        <v/>
      </c>
      <c r="E333" s="471"/>
      <c r="F333" s="489">
        <f t="shared" si="98"/>
        <v>0</v>
      </c>
      <c r="G333" s="272">
        <f t="shared" si="99"/>
        <v>0</v>
      </c>
    </row>
    <row r="334" spans="1:7" ht="24" customHeight="1">
      <c r="A334" s="264" t="str">
        <f t="shared" si="95"/>
        <v/>
      </c>
      <c r="B334" s="265" t="str">
        <f t="shared" si="96"/>
        <v/>
      </c>
      <c r="C334" s="266"/>
      <c r="D334" s="267" t="str">
        <f t="shared" si="97"/>
        <v/>
      </c>
      <c r="E334" s="268"/>
      <c r="F334" s="269">
        <f t="shared" si="98"/>
        <v>0</v>
      </c>
      <c r="G334" s="272">
        <f t="shared" si="99"/>
        <v>0</v>
      </c>
    </row>
    <row r="335" spans="1:7" ht="24" customHeight="1">
      <c r="A335" s="264" t="str">
        <f t="shared" si="95"/>
        <v/>
      </c>
      <c r="B335" s="265" t="str">
        <f t="shared" si="96"/>
        <v/>
      </c>
      <c r="C335" s="266"/>
      <c r="D335" s="267" t="str">
        <f t="shared" si="97"/>
        <v/>
      </c>
      <c r="E335" s="268"/>
      <c r="F335" s="269">
        <f t="shared" si="98"/>
        <v>0</v>
      </c>
      <c r="G335" s="272">
        <f t="shared" si="99"/>
        <v>0</v>
      </c>
    </row>
    <row r="336" spans="1:7" ht="24" customHeight="1">
      <c r="A336" s="147"/>
      <c r="B336" s="121"/>
      <c r="C336" s="121"/>
      <c r="D336" s="132"/>
      <c r="E336" s="133"/>
      <c r="F336" s="657" t="s">
        <v>31</v>
      </c>
      <c r="G336" s="148">
        <f>SUBTOTAL(9,G328:G335)</f>
        <v>0</v>
      </c>
    </row>
    <row r="337" spans="1:8" ht="24" customHeight="1">
      <c r="A337" s="147"/>
      <c r="B337" s="121"/>
      <c r="C337" s="125" t="s">
        <v>727</v>
      </c>
      <c r="D337" s="132"/>
      <c r="E337" s="133"/>
      <c r="F337" s="134"/>
      <c r="G337" s="150"/>
    </row>
    <row r="338" spans="1:8" ht="24" customHeight="1">
      <c r="A338" s="264" t="str">
        <f t="shared" ref="A338:A346" si="100">IFERROR(VLOOKUP(C338,Tabla_Insumos,4,FALSE),"")</f>
        <v/>
      </c>
      <c r="B338" s="265" t="str">
        <f t="shared" ref="B338:B346" si="101">IFERROR(VLOOKUP(C338,Tabla_Insumos,5,FALSE),"")</f>
        <v/>
      </c>
      <c r="C338" s="473"/>
      <c r="D338" s="267" t="str">
        <f t="shared" ref="D338:D346" si="102">IFERROR(VLOOKUP(C338,Tabla_Insumos,2,FALSE),"")</f>
        <v/>
      </c>
      <c r="E338" s="478"/>
      <c r="F338" s="489">
        <f t="shared" ref="F338:F346" si="103">IFERROR(VLOOKUP(C338,Tabla_Insumos,3,FALSE),0)</f>
        <v>0</v>
      </c>
      <c r="G338" s="272">
        <f t="shared" ref="G338:G346" si="104">ROUND(E338*F338,2)</f>
        <v>0</v>
      </c>
    </row>
    <row r="339" spans="1:8" ht="24" customHeight="1">
      <c r="A339" s="264" t="str">
        <f t="shared" si="100"/>
        <v/>
      </c>
      <c r="B339" s="265" t="str">
        <f t="shared" si="101"/>
        <v/>
      </c>
      <c r="C339" s="473"/>
      <c r="D339" s="267" t="str">
        <f t="shared" si="102"/>
        <v/>
      </c>
      <c r="E339" s="471"/>
      <c r="F339" s="489">
        <f t="shared" si="103"/>
        <v>0</v>
      </c>
      <c r="G339" s="272">
        <f t="shared" si="104"/>
        <v>0</v>
      </c>
    </row>
    <row r="340" spans="1:8" ht="24" customHeight="1">
      <c r="A340" s="264" t="str">
        <f t="shared" si="100"/>
        <v/>
      </c>
      <c r="B340" s="265" t="str">
        <f t="shared" si="101"/>
        <v/>
      </c>
      <c r="C340" s="472"/>
      <c r="D340" s="267" t="str">
        <f t="shared" si="102"/>
        <v/>
      </c>
      <c r="E340" s="471"/>
      <c r="F340" s="489">
        <f t="shared" si="103"/>
        <v>0</v>
      </c>
      <c r="G340" s="272">
        <f t="shared" si="104"/>
        <v>0</v>
      </c>
    </row>
    <row r="341" spans="1:8" ht="24" customHeight="1">
      <c r="A341" s="264" t="str">
        <f t="shared" si="100"/>
        <v/>
      </c>
      <c r="B341" s="265" t="str">
        <f t="shared" si="101"/>
        <v/>
      </c>
      <c r="C341" s="366"/>
      <c r="D341" s="267" t="str">
        <f t="shared" si="102"/>
        <v/>
      </c>
      <c r="E341" s="471"/>
      <c r="F341" s="489">
        <f t="shared" si="103"/>
        <v>0</v>
      </c>
      <c r="G341" s="272">
        <f t="shared" si="104"/>
        <v>0</v>
      </c>
    </row>
    <row r="342" spans="1:8" ht="24" customHeight="1">
      <c r="A342" s="264" t="str">
        <f t="shared" si="100"/>
        <v/>
      </c>
      <c r="B342" s="265" t="str">
        <f t="shared" si="101"/>
        <v/>
      </c>
      <c r="C342" s="375"/>
      <c r="D342" s="267" t="str">
        <f t="shared" si="102"/>
        <v/>
      </c>
      <c r="E342" s="471"/>
      <c r="F342" s="489">
        <f t="shared" si="103"/>
        <v>0</v>
      </c>
      <c r="G342" s="272">
        <f t="shared" si="104"/>
        <v>0</v>
      </c>
    </row>
    <row r="343" spans="1:8" ht="24" customHeight="1">
      <c r="A343" s="264" t="str">
        <f t="shared" si="100"/>
        <v/>
      </c>
      <c r="B343" s="265" t="str">
        <f t="shared" si="101"/>
        <v/>
      </c>
      <c r="C343" s="266"/>
      <c r="D343" s="267" t="str">
        <f t="shared" si="102"/>
        <v/>
      </c>
      <c r="E343" s="268"/>
      <c r="F343" s="489">
        <f t="shared" si="103"/>
        <v>0</v>
      </c>
      <c r="G343" s="272">
        <f t="shared" si="104"/>
        <v>0</v>
      </c>
    </row>
    <row r="344" spans="1:8" ht="24" customHeight="1">
      <c r="A344" s="264" t="str">
        <f t="shared" si="100"/>
        <v/>
      </c>
      <c r="B344" s="265" t="str">
        <f t="shared" si="101"/>
        <v/>
      </c>
      <c r="C344" s="266"/>
      <c r="D344" s="267" t="str">
        <f t="shared" si="102"/>
        <v/>
      </c>
      <c r="E344" s="268"/>
      <c r="F344" s="269">
        <f t="shared" si="103"/>
        <v>0</v>
      </c>
      <c r="G344" s="272">
        <f t="shared" si="104"/>
        <v>0</v>
      </c>
    </row>
    <row r="345" spans="1:8" ht="24" customHeight="1">
      <c r="A345" s="264" t="str">
        <f t="shared" si="100"/>
        <v/>
      </c>
      <c r="B345" s="265" t="str">
        <f t="shared" si="101"/>
        <v/>
      </c>
      <c r="C345" s="266"/>
      <c r="D345" s="267" t="str">
        <f t="shared" si="102"/>
        <v/>
      </c>
      <c r="E345" s="268"/>
      <c r="F345" s="269">
        <f t="shared" si="103"/>
        <v>0</v>
      </c>
      <c r="G345" s="272">
        <f t="shared" si="104"/>
        <v>0</v>
      </c>
    </row>
    <row r="346" spans="1:8" ht="24" customHeight="1">
      <c r="A346" s="264" t="str">
        <f t="shared" si="100"/>
        <v/>
      </c>
      <c r="B346" s="265" t="str">
        <f t="shared" si="101"/>
        <v/>
      </c>
      <c r="C346" s="266"/>
      <c r="D346" s="267" t="str">
        <f t="shared" si="102"/>
        <v/>
      </c>
      <c r="E346" s="268"/>
      <c r="F346" s="269">
        <f t="shared" si="103"/>
        <v>0</v>
      </c>
      <c r="G346" s="272">
        <f t="shared" si="104"/>
        <v>0</v>
      </c>
    </row>
    <row r="347" spans="1:8" ht="24" customHeight="1">
      <c r="A347" s="151"/>
      <c r="B347" s="132"/>
      <c r="C347" s="121"/>
      <c r="D347" s="132"/>
      <c r="E347" s="133"/>
      <c r="F347" s="657" t="s">
        <v>32</v>
      </c>
      <c r="G347" s="148">
        <f>SUBTOTAL(9,G338:G346)</f>
        <v>0</v>
      </c>
    </row>
    <row r="348" spans="1:8" ht="24" customHeight="1" thickBot="1">
      <c r="A348" s="152"/>
      <c r="B348" s="153"/>
      <c r="C348" s="154"/>
      <c r="D348" s="153"/>
      <c r="E348" s="155"/>
      <c r="F348" s="156"/>
      <c r="G348" s="157"/>
    </row>
    <row r="349" spans="1:8" ht="24" customHeight="1" thickBot="1">
      <c r="A349" s="158">
        <f>B307</f>
        <v>7</v>
      </c>
      <c r="B349" s="159" t="str">
        <f>C307</f>
        <v>Vigas de Encadenado Inferior - Fundación  H 17</v>
      </c>
      <c r="C349" s="160"/>
      <c r="D349" s="160" t="s">
        <v>33</v>
      </c>
      <c r="E349" s="161"/>
      <c r="F349" s="162" t="s">
        <v>34</v>
      </c>
      <c r="G349" s="163">
        <f>SUBTOTAL(9,G312:G348)</f>
        <v>0</v>
      </c>
    </row>
    <row r="350" spans="1:8" ht="24" customHeight="1" thickTop="1" thickBot="1"/>
    <row r="351" spans="1:8" ht="24" customHeight="1" thickTop="1">
      <c r="A351" s="185" t="s">
        <v>36</v>
      </c>
      <c r="B351" s="186"/>
      <c r="C351" s="186"/>
      <c r="D351" s="186"/>
      <c r="E351" s="186"/>
      <c r="F351" s="186"/>
      <c r="G351" s="187"/>
      <c r="H351" s="122">
        <f>COUNTIF($A$1:A357,"ANALISIS DE PRECIOS")</f>
        <v>8</v>
      </c>
    </row>
    <row r="352" spans="1:8" ht="24" customHeight="1">
      <c r="A352" s="123" t="s">
        <v>723</v>
      </c>
      <c r="B352" s="124" t="str">
        <f>Comitente</f>
        <v>INSTITUTO PROVINCIAL DE LA VIVIENDA</v>
      </c>
      <c r="C352" s="118"/>
      <c r="D352" s="125"/>
      <c r="E352" s="125"/>
      <c r="F352" s="126"/>
      <c r="G352" s="127"/>
    </row>
    <row r="353" spans="1:7" ht="24" customHeight="1">
      <c r="A353" s="123" t="s">
        <v>724</v>
      </c>
      <c r="B353" s="124">
        <f>Contratista</f>
        <v>0</v>
      </c>
      <c r="C353" s="119"/>
      <c r="D353" s="119"/>
      <c r="E353" s="119"/>
      <c r="F353" s="128"/>
      <c r="G353" s="129"/>
    </row>
    <row r="354" spans="1:7" ht="24" customHeight="1">
      <c r="A354" s="123" t="s">
        <v>23</v>
      </c>
      <c r="B354" s="124" t="str">
        <f>Obra</f>
        <v>Barrio Valle Norte</v>
      </c>
      <c r="C354" s="119"/>
      <c r="D354" s="119"/>
      <c r="E354" s="119"/>
      <c r="F354" s="128" t="s">
        <v>37</v>
      </c>
      <c r="G354" s="130">
        <f>Fecha_Base</f>
        <v>43313</v>
      </c>
    </row>
    <row r="355" spans="1:7" ht="24" customHeight="1">
      <c r="A355" s="131" t="s">
        <v>722</v>
      </c>
      <c r="B355" s="120" t="str">
        <f>Ubicación</f>
        <v>Departamento Valle Fértil</v>
      </c>
      <c r="C355" s="120"/>
      <c r="D355" s="132"/>
      <c r="E355" s="133"/>
      <c r="F355" s="134"/>
      <c r="G355" s="135"/>
    </row>
    <row r="356" spans="1:7" ht="24" customHeight="1">
      <c r="A356" s="131" t="s">
        <v>38</v>
      </c>
      <c r="B356" s="136" t="str">
        <f>IFERROR(VALUE(LEFT(B357,FIND(".",B357)-1)),"")</f>
        <v/>
      </c>
      <c r="C356" s="121" t="str">
        <f>IFERROR(VLOOKUP(B356,Tabla_CyP,2,FALSE),"")</f>
        <v/>
      </c>
      <c r="E356" s="133"/>
      <c r="F356" s="134"/>
      <c r="G356" s="135"/>
    </row>
    <row r="357" spans="1:7" ht="24" customHeight="1">
      <c r="A357" s="131" t="s">
        <v>24</v>
      </c>
      <c r="B357" s="137">
        <f>IFERROR(VLOOKUP(COUNTIF($A$1:A357,"ITEM:"),Tabla_NumeroItem,7,FALSE),"")</f>
        <v>8</v>
      </c>
      <c r="C357" s="121" t="str">
        <f>IFERROR(VLOOKUP(B357,Tabla_CyP,2,FALSE),"")</f>
        <v>Columna de Encadenado (incluye tronco de columna)</v>
      </c>
      <c r="D357" s="132"/>
      <c r="E357" s="133"/>
      <c r="F357" s="128" t="s">
        <v>25</v>
      </c>
      <c r="G357" s="138" t="str">
        <f>IFERROR(VLOOKUP(B357,Tabla_CyP,4,FALSE),"")</f>
        <v>m3</v>
      </c>
    </row>
    <row r="358" spans="1:7" ht="24" customHeight="1">
      <c r="A358" s="131"/>
      <c r="B358" s="120"/>
      <c r="C358" s="121"/>
      <c r="D358" s="132"/>
      <c r="E358" s="133"/>
      <c r="F358" s="134"/>
      <c r="G358" s="135"/>
    </row>
    <row r="359" spans="1:7" ht="24" customHeight="1">
      <c r="A359" s="719" t="s">
        <v>585</v>
      </c>
      <c r="B359" s="720"/>
      <c r="C359" s="721" t="s">
        <v>0</v>
      </c>
      <c r="D359" s="721" t="s">
        <v>26</v>
      </c>
      <c r="E359" s="723" t="s">
        <v>27</v>
      </c>
      <c r="F359" s="725" t="s">
        <v>28</v>
      </c>
      <c r="G359" s="727" t="s">
        <v>29</v>
      </c>
    </row>
    <row r="360" spans="1:7" ht="24" customHeight="1">
      <c r="A360" s="139" t="s">
        <v>586</v>
      </c>
      <c r="B360" s="140" t="s">
        <v>587</v>
      </c>
      <c r="C360" s="722"/>
      <c r="D360" s="722"/>
      <c r="E360" s="724"/>
      <c r="F360" s="726"/>
      <c r="G360" s="728"/>
    </row>
    <row r="361" spans="1:7" ht="24" customHeight="1">
      <c r="A361" s="658"/>
      <c r="B361" s="142"/>
      <c r="C361" s="479" t="s">
        <v>725</v>
      </c>
      <c r="D361" s="143"/>
      <c r="E361" s="144"/>
      <c r="F361" s="145"/>
      <c r="G361" s="146"/>
    </row>
    <row r="362" spans="1:7" ht="24" customHeight="1">
      <c r="A362" s="264" t="str">
        <f t="shared" ref="A362:A375" si="105">IFERROR(VLOOKUP(C362,Tabla_Insumos,4,FALSE),"")</f>
        <v/>
      </c>
      <c r="B362" s="265" t="str">
        <f>IFERROR(VLOOKUP(C362,Tabla_Insumos,5,FALSE),"")</f>
        <v/>
      </c>
      <c r="C362" s="473"/>
      <c r="D362" s="267" t="str">
        <f t="shared" ref="D362:D375" si="106">IFERROR(VLOOKUP(C362,Tabla_Insumos,2,FALSE),"")</f>
        <v/>
      </c>
      <c r="E362" s="475"/>
      <c r="F362" s="489">
        <f t="shared" ref="F362:F375" si="107">IFERROR(VLOOKUP(C362,Tabla_Insumos,3,FALSE),0)</f>
        <v>0</v>
      </c>
      <c r="G362" s="272">
        <f>ROUND(E362*F362,2)</f>
        <v>0</v>
      </c>
    </row>
    <row r="363" spans="1:7" ht="24" customHeight="1">
      <c r="A363" s="264" t="str">
        <f t="shared" si="105"/>
        <v/>
      </c>
      <c r="B363" s="265" t="str">
        <f t="shared" ref="B363:B375" si="108">IFERROR(VLOOKUP(C363,Tabla_Insumos,5,FALSE),"")</f>
        <v/>
      </c>
      <c r="C363" s="473"/>
      <c r="D363" s="267" t="str">
        <f t="shared" si="106"/>
        <v/>
      </c>
      <c r="E363" s="475"/>
      <c r="F363" s="489">
        <f t="shared" si="107"/>
        <v>0</v>
      </c>
      <c r="G363" s="272">
        <f t="shared" ref="G363:G375" si="109">ROUND(E363*F363,2)</f>
        <v>0</v>
      </c>
    </row>
    <row r="364" spans="1:7" ht="24" customHeight="1">
      <c r="A364" s="264" t="str">
        <f t="shared" si="105"/>
        <v/>
      </c>
      <c r="B364" s="265" t="str">
        <f t="shared" si="108"/>
        <v/>
      </c>
      <c r="C364" s="473"/>
      <c r="D364" s="267" t="str">
        <f t="shared" si="106"/>
        <v/>
      </c>
      <c r="E364" s="475"/>
      <c r="F364" s="489">
        <f t="shared" si="107"/>
        <v>0</v>
      </c>
      <c r="G364" s="272">
        <f t="shared" si="109"/>
        <v>0</v>
      </c>
    </row>
    <row r="365" spans="1:7" ht="24" customHeight="1">
      <c r="A365" s="264" t="str">
        <f t="shared" si="105"/>
        <v/>
      </c>
      <c r="B365" s="265" t="str">
        <f t="shared" si="108"/>
        <v/>
      </c>
      <c r="C365" s="265"/>
      <c r="D365" s="267" t="str">
        <f t="shared" si="106"/>
        <v/>
      </c>
      <c r="E365" s="476"/>
      <c r="F365" s="489">
        <f t="shared" si="107"/>
        <v>0</v>
      </c>
      <c r="G365" s="272">
        <f t="shared" si="109"/>
        <v>0</v>
      </c>
    </row>
    <row r="366" spans="1:7" ht="24" customHeight="1">
      <c r="A366" s="264" t="str">
        <f t="shared" si="105"/>
        <v/>
      </c>
      <c r="B366" s="265" t="str">
        <f t="shared" si="108"/>
        <v/>
      </c>
      <c r="C366" s="265"/>
      <c r="D366" s="267" t="str">
        <f t="shared" si="106"/>
        <v/>
      </c>
      <c r="E366" s="476"/>
      <c r="F366" s="489">
        <f t="shared" si="107"/>
        <v>0</v>
      </c>
      <c r="G366" s="272">
        <f t="shared" si="109"/>
        <v>0</v>
      </c>
    </row>
    <row r="367" spans="1:7" ht="24" customHeight="1">
      <c r="A367" s="264" t="str">
        <f t="shared" si="105"/>
        <v/>
      </c>
      <c r="B367" s="265" t="str">
        <f t="shared" si="108"/>
        <v/>
      </c>
      <c r="C367" s="265"/>
      <c r="D367" s="267" t="str">
        <f t="shared" si="106"/>
        <v/>
      </c>
      <c r="E367" s="476"/>
      <c r="F367" s="269">
        <f t="shared" si="107"/>
        <v>0</v>
      </c>
      <c r="G367" s="272">
        <f t="shared" si="109"/>
        <v>0</v>
      </c>
    </row>
    <row r="368" spans="1:7" ht="24" customHeight="1">
      <c r="A368" s="264" t="str">
        <f t="shared" si="105"/>
        <v/>
      </c>
      <c r="B368" s="265" t="str">
        <f t="shared" si="108"/>
        <v/>
      </c>
      <c r="C368" s="265"/>
      <c r="D368" s="267" t="str">
        <f t="shared" si="106"/>
        <v/>
      </c>
      <c r="E368" s="476"/>
      <c r="F368" s="269">
        <f t="shared" si="107"/>
        <v>0</v>
      </c>
      <c r="G368" s="272">
        <f t="shared" si="109"/>
        <v>0</v>
      </c>
    </row>
    <row r="369" spans="1:7" ht="24" customHeight="1">
      <c r="A369" s="264" t="str">
        <f t="shared" si="105"/>
        <v/>
      </c>
      <c r="B369" s="265" t="str">
        <f t="shared" si="108"/>
        <v/>
      </c>
      <c r="C369" s="403"/>
      <c r="D369" s="267" t="str">
        <f t="shared" si="106"/>
        <v/>
      </c>
      <c r="E369" s="476"/>
      <c r="F369" s="269">
        <f t="shared" si="107"/>
        <v>0</v>
      </c>
      <c r="G369" s="272">
        <f t="shared" si="109"/>
        <v>0</v>
      </c>
    </row>
    <row r="370" spans="1:7" ht="24" customHeight="1">
      <c r="A370" s="264" t="str">
        <f t="shared" si="105"/>
        <v/>
      </c>
      <c r="B370" s="265" t="str">
        <f t="shared" si="108"/>
        <v/>
      </c>
      <c r="C370" s="265"/>
      <c r="D370" s="267" t="str">
        <f t="shared" si="106"/>
        <v/>
      </c>
      <c r="E370" s="476"/>
      <c r="F370" s="269">
        <f t="shared" si="107"/>
        <v>0</v>
      </c>
      <c r="G370" s="272">
        <f t="shared" si="109"/>
        <v>0</v>
      </c>
    </row>
    <row r="371" spans="1:7" ht="24" customHeight="1">
      <c r="A371" s="264" t="str">
        <f t="shared" si="105"/>
        <v/>
      </c>
      <c r="B371" s="265" t="str">
        <f t="shared" si="108"/>
        <v/>
      </c>
      <c r="C371" s="266"/>
      <c r="D371" s="267" t="str">
        <f t="shared" si="106"/>
        <v/>
      </c>
      <c r="E371" s="268"/>
      <c r="F371" s="269">
        <f t="shared" si="107"/>
        <v>0</v>
      </c>
      <c r="G371" s="272">
        <f t="shared" si="109"/>
        <v>0</v>
      </c>
    </row>
    <row r="372" spans="1:7" ht="24" customHeight="1">
      <c r="A372" s="264" t="str">
        <f t="shared" si="105"/>
        <v/>
      </c>
      <c r="B372" s="265" t="str">
        <f t="shared" si="108"/>
        <v/>
      </c>
      <c r="C372" s="266"/>
      <c r="D372" s="267" t="str">
        <f t="shared" si="106"/>
        <v/>
      </c>
      <c r="E372" s="268"/>
      <c r="F372" s="269">
        <f t="shared" si="107"/>
        <v>0</v>
      </c>
      <c r="G372" s="272">
        <f t="shared" si="109"/>
        <v>0</v>
      </c>
    </row>
    <row r="373" spans="1:7" ht="24" customHeight="1">
      <c r="A373" s="264" t="str">
        <f t="shared" si="105"/>
        <v/>
      </c>
      <c r="B373" s="265" t="str">
        <f t="shared" si="108"/>
        <v/>
      </c>
      <c r="C373" s="266"/>
      <c r="D373" s="267" t="str">
        <f t="shared" si="106"/>
        <v/>
      </c>
      <c r="E373" s="268"/>
      <c r="F373" s="269">
        <f t="shared" si="107"/>
        <v>0</v>
      </c>
      <c r="G373" s="272">
        <f t="shared" si="109"/>
        <v>0</v>
      </c>
    </row>
    <row r="374" spans="1:7" ht="24" customHeight="1">
      <c r="A374" s="264" t="str">
        <f t="shared" si="105"/>
        <v/>
      </c>
      <c r="B374" s="265" t="str">
        <f t="shared" si="108"/>
        <v/>
      </c>
      <c r="C374" s="266"/>
      <c r="D374" s="267" t="str">
        <f t="shared" si="106"/>
        <v/>
      </c>
      <c r="E374" s="268"/>
      <c r="F374" s="269">
        <f t="shared" si="107"/>
        <v>0</v>
      </c>
      <c r="G374" s="272">
        <f t="shared" si="109"/>
        <v>0</v>
      </c>
    </row>
    <row r="375" spans="1:7" ht="24" customHeight="1">
      <c r="A375" s="264" t="str">
        <f t="shared" si="105"/>
        <v/>
      </c>
      <c r="B375" s="265" t="str">
        <f t="shared" si="108"/>
        <v/>
      </c>
      <c r="C375" s="266"/>
      <c r="D375" s="267" t="str">
        <f t="shared" si="106"/>
        <v/>
      </c>
      <c r="E375" s="268"/>
      <c r="F375" s="270">
        <f t="shared" si="107"/>
        <v>0</v>
      </c>
      <c r="G375" s="272">
        <f t="shared" si="109"/>
        <v>0</v>
      </c>
    </row>
    <row r="376" spans="1:7" ht="24" customHeight="1">
      <c r="A376" s="147"/>
      <c r="B376" s="121"/>
      <c r="C376" s="121"/>
      <c r="D376" s="132"/>
      <c r="E376" s="133"/>
      <c r="F376" s="657" t="s">
        <v>30</v>
      </c>
      <c r="G376" s="148">
        <f>SUBTOTAL(9,G362:G375)</f>
        <v>0</v>
      </c>
    </row>
    <row r="377" spans="1:7" ht="24" customHeight="1">
      <c r="A377" s="147"/>
      <c r="B377" s="121"/>
      <c r="C377" s="125" t="s">
        <v>726</v>
      </c>
      <c r="D377" s="132"/>
      <c r="E377" s="133"/>
      <c r="F377" s="134"/>
      <c r="G377" s="150"/>
    </row>
    <row r="378" spans="1:7" ht="24" customHeight="1">
      <c r="A378" s="264" t="str">
        <f t="shared" ref="A378:A385" si="110">IFERROR(VLOOKUP(C378,Tabla_Insumos,4,FALSE),"")</f>
        <v/>
      </c>
      <c r="B378" s="265" t="str">
        <f t="shared" ref="B378:B385" si="111">IFERROR(VLOOKUP(C378,Tabla_Insumos,5,FALSE),"")</f>
        <v/>
      </c>
      <c r="C378" s="472"/>
      <c r="D378" s="267" t="str">
        <f t="shared" ref="D378:D385" si="112">IFERROR(VLOOKUP(C378,Tabla_Insumos,2,FALSE),"")</f>
        <v/>
      </c>
      <c r="E378" s="476"/>
      <c r="F378" s="271">
        <f t="shared" ref="F378:F385" si="113">IFERROR(VLOOKUP(C378,Tabla_Insumos,3,FALSE),0)</f>
        <v>0</v>
      </c>
      <c r="G378" s="272">
        <f>ROUND(E378*F378,2)</f>
        <v>0</v>
      </c>
    </row>
    <row r="379" spans="1:7" ht="24" customHeight="1">
      <c r="A379" s="264" t="str">
        <f t="shared" si="110"/>
        <v/>
      </c>
      <c r="B379" s="265" t="str">
        <f t="shared" si="111"/>
        <v/>
      </c>
      <c r="C379" s="472"/>
      <c r="D379" s="267" t="str">
        <f t="shared" si="112"/>
        <v/>
      </c>
      <c r="E379" s="476"/>
      <c r="F379" s="271">
        <f t="shared" si="113"/>
        <v>0</v>
      </c>
      <c r="G379" s="272">
        <f>ROUND(E379*F379,2)</f>
        <v>0</v>
      </c>
    </row>
    <row r="380" spans="1:7" ht="24" customHeight="1">
      <c r="A380" s="264" t="str">
        <f t="shared" si="110"/>
        <v/>
      </c>
      <c r="B380" s="265" t="str">
        <f t="shared" si="111"/>
        <v/>
      </c>
      <c r="C380" s="473"/>
      <c r="D380" s="267" t="str">
        <f t="shared" si="112"/>
        <v/>
      </c>
      <c r="E380" s="471"/>
      <c r="F380" s="271">
        <f t="shared" si="113"/>
        <v>0</v>
      </c>
      <c r="G380" s="272">
        <f t="shared" ref="G380:G385" si="114">ROUND(E380*F380,2)</f>
        <v>0</v>
      </c>
    </row>
    <row r="381" spans="1:7" ht="24" customHeight="1">
      <c r="A381" s="264" t="str">
        <f t="shared" si="110"/>
        <v/>
      </c>
      <c r="B381" s="265" t="str">
        <f t="shared" si="111"/>
        <v/>
      </c>
      <c r="C381" s="473"/>
      <c r="D381" s="267" t="str">
        <f t="shared" si="112"/>
        <v/>
      </c>
      <c r="E381" s="471"/>
      <c r="F381" s="271">
        <f t="shared" si="113"/>
        <v>0</v>
      </c>
      <c r="G381" s="272">
        <f t="shared" si="114"/>
        <v>0</v>
      </c>
    </row>
    <row r="382" spans="1:7" ht="24" customHeight="1">
      <c r="A382" s="264" t="str">
        <f t="shared" si="110"/>
        <v/>
      </c>
      <c r="B382" s="265" t="str">
        <f t="shared" si="111"/>
        <v/>
      </c>
      <c r="C382" s="265"/>
      <c r="D382" s="267" t="str">
        <f t="shared" si="112"/>
        <v/>
      </c>
      <c r="E382" s="471"/>
      <c r="F382" s="489">
        <f t="shared" si="113"/>
        <v>0</v>
      </c>
      <c r="G382" s="272">
        <f t="shared" si="114"/>
        <v>0</v>
      </c>
    </row>
    <row r="383" spans="1:7" ht="24" customHeight="1">
      <c r="A383" s="264" t="str">
        <f t="shared" si="110"/>
        <v/>
      </c>
      <c r="B383" s="265" t="str">
        <f t="shared" si="111"/>
        <v/>
      </c>
      <c r="C383" s="265"/>
      <c r="D383" s="267" t="str">
        <f t="shared" si="112"/>
        <v/>
      </c>
      <c r="E383" s="471"/>
      <c r="F383" s="489">
        <f t="shared" si="113"/>
        <v>0</v>
      </c>
      <c r="G383" s="272">
        <f t="shared" si="114"/>
        <v>0</v>
      </c>
    </row>
    <row r="384" spans="1:7" ht="24" customHeight="1">
      <c r="A384" s="264" t="str">
        <f t="shared" si="110"/>
        <v/>
      </c>
      <c r="B384" s="265" t="str">
        <f t="shared" si="111"/>
        <v/>
      </c>
      <c r="C384" s="266"/>
      <c r="D384" s="267" t="str">
        <f t="shared" si="112"/>
        <v/>
      </c>
      <c r="E384" s="268"/>
      <c r="F384" s="269">
        <f t="shared" si="113"/>
        <v>0</v>
      </c>
      <c r="G384" s="272">
        <f t="shared" si="114"/>
        <v>0</v>
      </c>
    </row>
    <row r="385" spans="1:7" ht="24" customHeight="1">
      <c r="A385" s="264" t="str">
        <f t="shared" si="110"/>
        <v/>
      </c>
      <c r="B385" s="265" t="str">
        <f t="shared" si="111"/>
        <v/>
      </c>
      <c r="C385" s="266"/>
      <c r="D385" s="267" t="str">
        <f t="shared" si="112"/>
        <v/>
      </c>
      <c r="E385" s="268"/>
      <c r="F385" s="269">
        <f t="shared" si="113"/>
        <v>0</v>
      </c>
      <c r="G385" s="272">
        <f t="shared" si="114"/>
        <v>0</v>
      </c>
    </row>
    <row r="386" spans="1:7" ht="24" customHeight="1">
      <c r="A386" s="147"/>
      <c r="B386" s="121"/>
      <c r="C386" s="121"/>
      <c r="D386" s="132"/>
      <c r="E386" s="133"/>
      <c r="F386" s="657" t="s">
        <v>31</v>
      </c>
      <c r="G386" s="148">
        <f>SUBTOTAL(9,G378:G385)</f>
        <v>0</v>
      </c>
    </row>
    <row r="387" spans="1:7" ht="24" customHeight="1">
      <c r="A387" s="147"/>
      <c r="B387" s="121"/>
      <c r="C387" s="125" t="s">
        <v>727</v>
      </c>
      <c r="D387" s="132"/>
      <c r="E387" s="133"/>
      <c r="F387" s="134"/>
      <c r="G387" s="150"/>
    </row>
    <row r="388" spans="1:7" ht="24" customHeight="1">
      <c r="A388" s="264" t="str">
        <f t="shared" ref="A388:A396" si="115">IFERROR(VLOOKUP(C388,Tabla_Insumos,4,FALSE),"")</f>
        <v/>
      </c>
      <c r="B388" s="265" t="str">
        <f t="shared" ref="B388:B396" si="116">IFERROR(VLOOKUP(C388,Tabla_Insumos,5,FALSE),"")</f>
        <v/>
      </c>
      <c r="C388" s="473"/>
      <c r="D388" s="267" t="str">
        <f t="shared" ref="D388:D396" si="117">IFERROR(VLOOKUP(C388,Tabla_Insumos,2,FALSE),"")</f>
        <v/>
      </c>
      <c r="E388" s="478"/>
      <c r="F388" s="489">
        <f t="shared" ref="F388:F396" si="118">IFERROR(VLOOKUP(C388,Tabla_Insumos,3,FALSE),0)</f>
        <v>0</v>
      </c>
      <c r="G388" s="272">
        <f t="shared" ref="G388:G396" si="119">ROUND(E388*F388,2)</f>
        <v>0</v>
      </c>
    </row>
    <row r="389" spans="1:7" ht="24" customHeight="1">
      <c r="A389" s="264" t="str">
        <f t="shared" si="115"/>
        <v/>
      </c>
      <c r="B389" s="265" t="str">
        <f t="shared" si="116"/>
        <v/>
      </c>
      <c r="C389" s="266"/>
      <c r="D389" s="267" t="str">
        <f t="shared" si="117"/>
        <v/>
      </c>
      <c r="E389" s="268"/>
      <c r="F389" s="489">
        <f t="shared" si="118"/>
        <v>0</v>
      </c>
      <c r="G389" s="272">
        <f t="shared" si="119"/>
        <v>0</v>
      </c>
    </row>
    <row r="390" spans="1:7" ht="24" customHeight="1">
      <c r="A390" s="264" t="str">
        <f t="shared" si="115"/>
        <v/>
      </c>
      <c r="B390" s="265" t="str">
        <f t="shared" si="116"/>
        <v/>
      </c>
      <c r="C390" s="266"/>
      <c r="D390" s="267" t="str">
        <f t="shared" si="117"/>
        <v/>
      </c>
      <c r="E390" s="268"/>
      <c r="F390" s="489">
        <f t="shared" si="118"/>
        <v>0</v>
      </c>
      <c r="G390" s="272">
        <f t="shared" si="119"/>
        <v>0</v>
      </c>
    </row>
    <row r="391" spans="1:7" ht="24" customHeight="1">
      <c r="A391" s="264" t="str">
        <f t="shared" si="115"/>
        <v/>
      </c>
      <c r="B391" s="265" t="str">
        <f t="shared" si="116"/>
        <v/>
      </c>
      <c r="C391" s="366"/>
      <c r="D391" s="267" t="str">
        <f t="shared" si="117"/>
        <v/>
      </c>
      <c r="E391" s="471"/>
      <c r="F391" s="489">
        <f t="shared" si="118"/>
        <v>0</v>
      </c>
      <c r="G391" s="272">
        <f t="shared" si="119"/>
        <v>0</v>
      </c>
    </row>
    <row r="392" spans="1:7" ht="24" customHeight="1">
      <c r="A392" s="264" t="str">
        <f t="shared" si="115"/>
        <v/>
      </c>
      <c r="B392" s="265" t="str">
        <f t="shared" si="116"/>
        <v/>
      </c>
      <c r="C392" s="375"/>
      <c r="D392" s="267" t="str">
        <f t="shared" si="117"/>
        <v/>
      </c>
      <c r="E392" s="471"/>
      <c r="F392" s="489">
        <f t="shared" si="118"/>
        <v>0</v>
      </c>
      <c r="G392" s="272">
        <f t="shared" si="119"/>
        <v>0</v>
      </c>
    </row>
    <row r="393" spans="1:7" ht="24" customHeight="1">
      <c r="A393" s="264" t="str">
        <f t="shared" si="115"/>
        <v/>
      </c>
      <c r="B393" s="265" t="str">
        <f t="shared" si="116"/>
        <v/>
      </c>
      <c r="C393" s="266"/>
      <c r="D393" s="267" t="str">
        <f t="shared" si="117"/>
        <v/>
      </c>
      <c r="E393" s="268"/>
      <c r="F393" s="489">
        <f t="shared" si="118"/>
        <v>0</v>
      </c>
      <c r="G393" s="272">
        <f t="shared" si="119"/>
        <v>0</v>
      </c>
    </row>
    <row r="394" spans="1:7" ht="24" customHeight="1">
      <c r="A394" s="264" t="str">
        <f t="shared" si="115"/>
        <v/>
      </c>
      <c r="B394" s="265" t="str">
        <f t="shared" si="116"/>
        <v/>
      </c>
      <c r="C394" s="266"/>
      <c r="D394" s="267" t="str">
        <f t="shared" si="117"/>
        <v/>
      </c>
      <c r="E394" s="268"/>
      <c r="F394" s="269">
        <f t="shared" si="118"/>
        <v>0</v>
      </c>
      <c r="G394" s="272">
        <f t="shared" si="119"/>
        <v>0</v>
      </c>
    </row>
    <row r="395" spans="1:7" ht="24" customHeight="1">
      <c r="A395" s="264" t="str">
        <f t="shared" si="115"/>
        <v/>
      </c>
      <c r="B395" s="265" t="str">
        <f t="shared" si="116"/>
        <v/>
      </c>
      <c r="C395" s="266"/>
      <c r="D395" s="267" t="str">
        <f t="shared" si="117"/>
        <v/>
      </c>
      <c r="E395" s="268"/>
      <c r="F395" s="269">
        <f t="shared" si="118"/>
        <v>0</v>
      </c>
      <c r="G395" s="272">
        <f t="shared" si="119"/>
        <v>0</v>
      </c>
    </row>
    <row r="396" spans="1:7" ht="24" customHeight="1">
      <c r="A396" s="264" t="str">
        <f t="shared" si="115"/>
        <v/>
      </c>
      <c r="B396" s="265" t="str">
        <f t="shared" si="116"/>
        <v/>
      </c>
      <c r="C396" s="266"/>
      <c r="D396" s="267" t="str">
        <f t="shared" si="117"/>
        <v/>
      </c>
      <c r="E396" s="268"/>
      <c r="F396" s="269">
        <f t="shared" si="118"/>
        <v>0</v>
      </c>
      <c r="G396" s="272">
        <f t="shared" si="119"/>
        <v>0</v>
      </c>
    </row>
    <row r="397" spans="1:7" ht="24" customHeight="1">
      <c r="A397" s="151"/>
      <c r="B397" s="132"/>
      <c r="C397" s="121"/>
      <c r="D397" s="132"/>
      <c r="E397" s="133"/>
      <c r="F397" s="657" t="s">
        <v>32</v>
      </c>
      <c r="G397" s="148">
        <f>SUBTOTAL(9,G388:G396)</f>
        <v>0</v>
      </c>
    </row>
    <row r="398" spans="1:7" ht="24" customHeight="1" thickBot="1">
      <c r="A398" s="152"/>
      <c r="B398" s="153"/>
      <c r="C398" s="154"/>
      <c r="D398" s="153"/>
      <c r="E398" s="155"/>
      <c r="F398" s="156"/>
      <c r="G398" s="157"/>
    </row>
    <row r="399" spans="1:7" ht="24" customHeight="1" thickBot="1">
      <c r="A399" s="158">
        <f>B357</f>
        <v>8</v>
      </c>
      <c r="B399" s="159" t="str">
        <f>C357</f>
        <v>Columna de Encadenado (incluye tronco de columna)</v>
      </c>
      <c r="C399" s="160"/>
      <c r="D399" s="160" t="s">
        <v>33</v>
      </c>
      <c r="E399" s="161"/>
      <c r="F399" s="162" t="s">
        <v>34</v>
      </c>
      <c r="G399" s="163">
        <f>SUBTOTAL(9,G362:G398)</f>
        <v>0</v>
      </c>
    </row>
    <row r="400" spans="1:7" ht="24" customHeight="1" thickTop="1" thickBot="1"/>
    <row r="401" spans="1:8" ht="24" customHeight="1" thickTop="1">
      <c r="A401" s="185" t="s">
        <v>36</v>
      </c>
      <c r="B401" s="186"/>
      <c r="C401" s="186"/>
      <c r="D401" s="186"/>
      <c r="E401" s="186"/>
      <c r="F401" s="186"/>
      <c r="G401" s="187"/>
      <c r="H401" s="122">
        <f>COUNTIF($A$1:A407,"ANALISIS DE PRECIOS")</f>
        <v>9</v>
      </c>
    </row>
    <row r="402" spans="1:8" ht="24" customHeight="1">
      <c r="A402" s="123" t="s">
        <v>723</v>
      </c>
      <c r="B402" s="124" t="str">
        <f>Comitente</f>
        <v>INSTITUTO PROVINCIAL DE LA VIVIENDA</v>
      </c>
      <c r="C402" s="118"/>
      <c r="D402" s="125"/>
      <c r="E402" s="125"/>
      <c r="F402" s="126"/>
      <c r="G402" s="127"/>
    </row>
    <row r="403" spans="1:8" ht="24" customHeight="1">
      <c r="A403" s="123" t="s">
        <v>724</v>
      </c>
      <c r="B403" s="124">
        <f>Contratista</f>
        <v>0</v>
      </c>
      <c r="C403" s="119"/>
      <c r="D403" s="119"/>
      <c r="E403" s="119"/>
      <c r="F403" s="128"/>
      <c r="G403" s="129"/>
    </row>
    <row r="404" spans="1:8" ht="24" customHeight="1">
      <c r="A404" s="123" t="s">
        <v>23</v>
      </c>
      <c r="B404" s="124" t="str">
        <f>Obra</f>
        <v>Barrio Valle Norte</v>
      </c>
      <c r="C404" s="119"/>
      <c r="D404" s="119"/>
      <c r="E404" s="119"/>
      <c r="F404" s="128" t="s">
        <v>37</v>
      </c>
      <c r="G404" s="130">
        <f>Fecha_Base</f>
        <v>43313</v>
      </c>
    </row>
    <row r="405" spans="1:8" ht="24" customHeight="1">
      <c r="A405" s="131" t="s">
        <v>722</v>
      </c>
      <c r="B405" s="120" t="str">
        <f>Ubicación</f>
        <v>Departamento Valle Fértil</v>
      </c>
      <c r="C405" s="120"/>
      <c r="D405" s="132"/>
      <c r="E405" s="133"/>
      <c r="F405" s="134"/>
      <c r="G405" s="135"/>
    </row>
    <row r="406" spans="1:8" ht="24" customHeight="1">
      <c r="A406" s="131" t="s">
        <v>38</v>
      </c>
      <c r="B406" s="136" t="str">
        <f>IFERROR(VALUE(LEFT(B407,FIND(".",B407)-1)),"")</f>
        <v/>
      </c>
      <c r="C406" s="121" t="str">
        <f>IFERROR(VLOOKUP(B406,Tabla_CyP,2,FALSE),"")</f>
        <v/>
      </c>
      <c r="E406" s="133"/>
      <c r="F406" s="134"/>
      <c r="G406" s="135"/>
    </row>
    <row r="407" spans="1:8" ht="24" customHeight="1">
      <c r="A407" s="131" t="s">
        <v>24</v>
      </c>
      <c r="B407" s="137">
        <f>IFERROR(VLOOKUP(COUNTIF($A$1:A407,"ITEM:"),Tabla_NumeroItem,7,FALSE),"")</f>
        <v>9</v>
      </c>
      <c r="C407" s="121" t="str">
        <f>IFERROR(VLOOKUP(B407,Tabla_CyP,2,FALSE),"")</f>
        <v>Vigas de Encadenado Superior, Dintel y de Carga</v>
      </c>
      <c r="D407" s="132"/>
      <c r="E407" s="133"/>
      <c r="F407" s="128" t="s">
        <v>25</v>
      </c>
      <c r="G407" s="138" t="str">
        <f>IFERROR(VLOOKUP(B407,Tabla_CyP,4,FALSE),"")</f>
        <v>m3</v>
      </c>
    </row>
    <row r="408" spans="1:8" ht="24" customHeight="1">
      <c r="A408" s="131"/>
      <c r="B408" s="120"/>
      <c r="C408" s="121"/>
      <c r="D408" s="132"/>
      <c r="E408" s="133"/>
      <c r="F408" s="134"/>
      <c r="G408" s="135"/>
    </row>
    <row r="409" spans="1:8" ht="24" customHeight="1">
      <c r="A409" s="719" t="s">
        <v>585</v>
      </c>
      <c r="B409" s="720"/>
      <c r="C409" s="721" t="s">
        <v>0</v>
      </c>
      <c r="D409" s="721" t="s">
        <v>26</v>
      </c>
      <c r="E409" s="723" t="s">
        <v>27</v>
      </c>
      <c r="F409" s="725" t="s">
        <v>28</v>
      </c>
      <c r="G409" s="727" t="s">
        <v>29</v>
      </c>
    </row>
    <row r="410" spans="1:8" ht="24" customHeight="1">
      <c r="A410" s="139" t="s">
        <v>586</v>
      </c>
      <c r="B410" s="140" t="s">
        <v>587</v>
      </c>
      <c r="C410" s="722"/>
      <c r="D410" s="722"/>
      <c r="E410" s="724"/>
      <c r="F410" s="726"/>
      <c r="G410" s="728"/>
    </row>
    <row r="411" spans="1:8" ht="24" customHeight="1">
      <c r="A411" s="658"/>
      <c r="B411" s="142"/>
      <c r="C411" s="479" t="s">
        <v>725</v>
      </c>
      <c r="D411" s="143"/>
      <c r="E411" s="144"/>
      <c r="F411" s="145"/>
      <c r="G411" s="146"/>
    </row>
    <row r="412" spans="1:8" ht="24" customHeight="1">
      <c r="A412" s="264" t="str">
        <f t="shared" ref="A412:A425" si="120">IFERROR(VLOOKUP(C412,Tabla_Insumos,4,FALSE),"")</f>
        <v/>
      </c>
      <c r="B412" s="265" t="str">
        <f>IFERROR(VLOOKUP(C412,Tabla_Insumos,5,FALSE),"")</f>
        <v/>
      </c>
      <c r="C412" s="473"/>
      <c r="D412" s="267" t="str">
        <f t="shared" ref="D412:D425" si="121">IFERROR(VLOOKUP(C412,Tabla_Insumos,2,FALSE),"")</f>
        <v/>
      </c>
      <c r="E412" s="475"/>
      <c r="F412" s="489">
        <f t="shared" ref="F412:F425" si="122">IFERROR(VLOOKUP(C412,Tabla_Insumos,3,FALSE),0)</f>
        <v>0</v>
      </c>
      <c r="G412" s="272">
        <f>ROUND(E412*F412,2)</f>
        <v>0</v>
      </c>
    </row>
    <row r="413" spans="1:8" ht="24" customHeight="1">
      <c r="A413" s="264" t="str">
        <f t="shared" si="120"/>
        <v/>
      </c>
      <c r="B413" s="265" t="str">
        <f t="shared" ref="B413:B425" si="123">IFERROR(VLOOKUP(C413,Tabla_Insumos,5,FALSE),"")</f>
        <v/>
      </c>
      <c r="C413" s="473"/>
      <c r="D413" s="267" t="str">
        <f t="shared" si="121"/>
        <v/>
      </c>
      <c r="E413" s="475"/>
      <c r="F413" s="489">
        <f t="shared" si="122"/>
        <v>0</v>
      </c>
      <c r="G413" s="272">
        <f t="shared" ref="G413:G425" si="124">ROUND(E413*F413,2)</f>
        <v>0</v>
      </c>
    </row>
    <row r="414" spans="1:8" ht="24" customHeight="1">
      <c r="A414" s="264" t="str">
        <f t="shared" si="120"/>
        <v/>
      </c>
      <c r="B414" s="265" t="str">
        <f t="shared" si="123"/>
        <v/>
      </c>
      <c r="C414" s="473"/>
      <c r="D414" s="267" t="str">
        <f t="shared" si="121"/>
        <v/>
      </c>
      <c r="E414" s="475"/>
      <c r="F414" s="489">
        <f t="shared" si="122"/>
        <v>0</v>
      </c>
      <c r="G414" s="272">
        <f t="shared" si="124"/>
        <v>0</v>
      </c>
    </row>
    <row r="415" spans="1:8" ht="24" customHeight="1">
      <c r="A415" s="264" t="str">
        <f t="shared" si="120"/>
        <v/>
      </c>
      <c r="B415" s="265" t="str">
        <f t="shared" si="123"/>
        <v/>
      </c>
      <c r="C415" s="265"/>
      <c r="D415" s="267" t="str">
        <f t="shared" si="121"/>
        <v/>
      </c>
      <c r="E415" s="476"/>
      <c r="F415" s="489">
        <f t="shared" si="122"/>
        <v>0</v>
      </c>
      <c r="G415" s="272">
        <f t="shared" si="124"/>
        <v>0</v>
      </c>
    </row>
    <row r="416" spans="1:8" ht="24" customHeight="1">
      <c r="A416" s="264" t="str">
        <f t="shared" si="120"/>
        <v/>
      </c>
      <c r="B416" s="265" t="str">
        <f t="shared" si="123"/>
        <v/>
      </c>
      <c r="C416" s="403"/>
      <c r="D416" s="267" t="str">
        <f t="shared" si="121"/>
        <v/>
      </c>
      <c r="E416" s="476"/>
      <c r="F416" s="489">
        <f t="shared" si="122"/>
        <v>0</v>
      </c>
      <c r="G416" s="272">
        <f t="shared" si="124"/>
        <v>0</v>
      </c>
    </row>
    <row r="417" spans="1:7" ht="24" customHeight="1">
      <c r="A417" s="264" t="str">
        <f t="shared" si="120"/>
        <v/>
      </c>
      <c r="B417" s="265" t="str">
        <f t="shared" si="123"/>
        <v/>
      </c>
      <c r="C417" s="265"/>
      <c r="D417" s="267" t="str">
        <f t="shared" si="121"/>
        <v/>
      </c>
      <c r="E417" s="476"/>
      <c r="F417" s="269">
        <f t="shared" si="122"/>
        <v>0</v>
      </c>
      <c r="G417" s="272">
        <f t="shared" si="124"/>
        <v>0</v>
      </c>
    </row>
    <row r="418" spans="1:7" ht="24" customHeight="1">
      <c r="A418" s="264" t="str">
        <f t="shared" si="120"/>
        <v/>
      </c>
      <c r="B418" s="265" t="str">
        <f t="shared" si="123"/>
        <v/>
      </c>
      <c r="C418" s="265"/>
      <c r="D418" s="267" t="str">
        <f t="shared" si="121"/>
        <v/>
      </c>
      <c r="E418" s="476"/>
      <c r="F418" s="269">
        <f t="shared" si="122"/>
        <v>0</v>
      </c>
      <c r="G418" s="272">
        <f t="shared" si="124"/>
        <v>0</v>
      </c>
    </row>
    <row r="419" spans="1:7" ht="24" customHeight="1">
      <c r="A419" s="264" t="str">
        <f t="shared" si="120"/>
        <v/>
      </c>
      <c r="B419" s="265" t="str">
        <f t="shared" si="123"/>
        <v/>
      </c>
      <c r="C419" s="265"/>
      <c r="D419" s="267" t="str">
        <f t="shared" si="121"/>
        <v/>
      </c>
      <c r="E419" s="476"/>
      <c r="F419" s="269">
        <f t="shared" si="122"/>
        <v>0</v>
      </c>
      <c r="G419" s="272">
        <f t="shared" si="124"/>
        <v>0</v>
      </c>
    </row>
    <row r="420" spans="1:7" ht="24" customHeight="1">
      <c r="A420" s="264" t="str">
        <f t="shared" si="120"/>
        <v/>
      </c>
      <c r="B420" s="265" t="str">
        <f t="shared" si="123"/>
        <v/>
      </c>
      <c r="C420" s="265"/>
      <c r="D420" s="267" t="str">
        <f t="shared" si="121"/>
        <v/>
      </c>
      <c r="E420" s="476"/>
      <c r="F420" s="269">
        <f t="shared" si="122"/>
        <v>0</v>
      </c>
      <c r="G420" s="272">
        <f t="shared" si="124"/>
        <v>0</v>
      </c>
    </row>
    <row r="421" spans="1:7" ht="24" customHeight="1">
      <c r="A421" s="264" t="str">
        <f t="shared" si="120"/>
        <v/>
      </c>
      <c r="B421" s="265" t="str">
        <f t="shared" si="123"/>
        <v/>
      </c>
      <c r="C421" s="265"/>
      <c r="D421" s="267" t="str">
        <f t="shared" si="121"/>
        <v/>
      </c>
      <c r="E421" s="476"/>
      <c r="F421" s="269">
        <f t="shared" si="122"/>
        <v>0</v>
      </c>
      <c r="G421" s="272">
        <f t="shared" si="124"/>
        <v>0</v>
      </c>
    </row>
    <row r="422" spans="1:7" ht="24" customHeight="1">
      <c r="A422" s="264" t="str">
        <f t="shared" si="120"/>
        <v/>
      </c>
      <c r="B422" s="265" t="str">
        <f t="shared" si="123"/>
        <v/>
      </c>
      <c r="C422" s="266"/>
      <c r="D422" s="267" t="str">
        <f t="shared" si="121"/>
        <v/>
      </c>
      <c r="E422" s="268"/>
      <c r="F422" s="269">
        <f t="shared" si="122"/>
        <v>0</v>
      </c>
      <c r="G422" s="272">
        <f t="shared" si="124"/>
        <v>0</v>
      </c>
    </row>
    <row r="423" spans="1:7" ht="24" customHeight="1">
      <c r="A423" s="264" t="str">
        <f t="shared" si="120"/>
        <v/>
      </c>
      <c r="B423" s="265" t="str">
        <f t="shared" si="123"/>
        <v/>
      </c>
      <c r="C423" s="266"/>
      <c r="D423" s="267" t="str">
        <f t="shared" si="121"/>
        <v/>
      </c>
      <c r="E423" s="268"/>
      <c r="F423" s="269">
        <f t="shared" si="122"/>
        <v>0</v>
      </c>
      <c r="G423" s="272">
        <f t="shared" si="124"/>
        <v>0</v>
      </c>
    </row>
    <row r="424" spans="1:7" ht="24" customHeight="1">
      <c r="A424" s="264" t="str">
        <f t="shared" si="120"/>
        <v/>
      </c>
      <c r="B424" s="265" t="str">
        <f t="shared" si="123"/>
        <v/>
      </c>
      <c r="C424" s="266"/>
      <c r="D424" s="267" t="str">
        <f t="shared" si="121"/>
        <v/>
      </c>
      <c r="E424" s="268"/>
      <c r="F424" s="269">
        <f t="shared" si="122"/>
        <v>0</v>
      </c>
      <c r="G424" s="272">
        <f t="shared" si="124"/>
        <v>0</v>
      </c>
    </row>
    <row r="425" spans="1:7" ht="24" customHeight="1">
      <c r="A425" s="264" t="str">
        <f t="shared" si="120"/>
        <v/>
      </c>
      <c r="B425" s="265" t="str">
        <f t="shared" si="123"/>
        <v/>
      </c>
      <c r="C425" s="266"/>
      <c r="D425" s="267" t="str">
        <f t="shared" si="121"/>
        <v/>
      </c>
      <c r="E425" s="268"/>
      <c r="F425" s="270">
        <f t="shared" si="122"/>
        <v>0</v>
      </c>
      <c r="G425" s="272">
        <f t="shared" si="124"/>
        <v>0</v>
      </c>
    </row>
    <row r="426" spans="1:7" ht="24" customHeight="1">
      <c r="A426" s="147"/>
      <c r="B426" s="121"/>
      <c r="C426" s="121"/>
      <c r="D426" s="132"/>
      <c r="E426" s="133"/>
      <c r="F426" s="657" t="s">
        <v>30</v>
      </c>
      <c r="G426" s="148">
        <f>SUBTOTAL(9,G412:G425)</f>
        <v>0</v>
      </c>
    </row>
    <row r="427" spans="1:7" ht="24" customHeight="1">
      <c r="A427" s="147"/>
      <c r="B427" s="121"/>
      <c r="C427" s="125" t="s">
        <v>726</v>
      </c>
      <c r="D427" s="132"/>
      <c r="E427" s="133"/>
      <c r="F427" s="134"/>
      <c r="G427" s="150"/>
    </row>
    <row r="428" spans="1:7" ht="24" customHeight="1">
      <c r="A428" s="264" t="str">
        <f t="shared" ref="A428:A435" si="125">IFERROR(VLOOKUP(C428,Tabla_Insumos,4,FALSE),"")</f>
        <v/>
      </c>
      <c r="B428" s="265" t="str">
        <f t="shared" ref="B428:B435" si="126">IFERROR(VLOOKUP(C428,Tabla_Insumos,5,FALSE),"")</f>
        <v/>
      </c>
      <c r="C428" s="472"/>
      <c r="D428" s="267" t="str">
        <f t="shared" ref="D428:D435" si="127">IFERROR(VLOOKUP(C428,Tabla_Insumos,2,FALSE),"")</f>
        <v/>
      </c>
      <c r="E428" s="476"/>
      <c r="F428" s="271">
        <f t="shared" ref="F428:F435" si="128">IFERROR(VLOOKUP(C428,Tabla_Insumos,3,FALSE),0)</f>
        <v>0</v>
      </c>
      <c r="G428" s="272">
        <f>ROUND(E428*F428,2)</f>
        <v>0</v>
      </c>
    </row>
    <row r="429" spans="1:7" ht="24" customHeight="1">
      <c r="A429" s="264" t="str">
        <f t="shared" si="125"/>
        <v/>
      </c>
      <c r="B429" s="265" t="str">
        <f t="shared" si="126"/>
        <v/>
      </c>
      <c r="C429" s="472"/>
      <c r="D429" s="267" t="str">
        <f t="shared" si="127"/>
        <v/>
      </c>
      <c r="E429" s="476"/>
      <c r="F429" s="271">
        <f t="shared" si="128"/>
        <v>0</v>
      </c>
      <c r="G429" s="272">
        <f>ROUND(E429*F429,2)</f>
        <v>0</v>
      </c>
    </row>
    <row r="430" spans="1:7" ht="24" customHeight="1">
      <c r="A430" s="264" t="str">
        <f t="shared" si="125"/>
        <v/>
      </c>
      <c r="B430" s="265" t="str">
        <f t="shared" si="126"/>
        <v/>
      </c>
      <c r="C430" s="473"/>
      <c r="D430" s="267" t="str">
        <f t="shared" si="127"/>
        <v/>
      </c>
      <c r="E430" s="471"/>
      <c r="F430" s="271">
        <f t="shared" si="128"/>
        <v>0</v>
      </c>
      <c r="G430" s="272">
        <f t="shared" ref="G430:G435" si="129">ROUND(E430*F430,2)</f>
        <v>0</v>
      </c>
    </row>
    <row r="431" spans="1:7" ht="24" customHeight="1">
      <c r="A431" s="264" t="str">
        <f t="shared" si="125"/>
        <v/>
      </c>
      <c r="B431" s="265" t="str">
        <f t="shared" si="126"/>
        <v/>
      </c>
      <c r="C431" s="473"/>
      <c r="D431" s="267" t="str">
        <f t="shared" si="127"/>
        <v/>
      </c>
      <c r="E431" s="471"/>
      <c r="F431" s="271">
        <f t="shared" si="128"/>
        <v>0</v>
      </c>
      <c r="G431" s="272">
        <f t="shared" si="129"/>
        <v>0</v>
      </c>
    </row>
    <row r="432" spans="1:7" ht="24" customHeight="1">
      <c r="A432" s="264" t="str">
        <f t="shared" si="125"/>
        <v/>
      </c>
      <c r="B432" s="265" t="str">
        <f t="shared" si="126"/>
        <v/>
      </c>
      <c r="C432" s="265"/>
      <c r="D432" s="267" t="str">
        <f t="shared" si="127"/>
        <v/>
      </c>
      <c r="E432" s="471"/>
      <c r="F432" s="489">
        <f t="shared" si="128"/>
        <v>0</v>
      </c>
      <c r="G432" s="272">
        <f t="shared" si="129"/>
        <v>0</v>
      </c>
    </row>
    <row r="433" spans="1:7" ht="24" customHeight="1">
      <c r="A433" s="264" t="str">
        <f t="shared" si="125"/>
        <v/>
      </c>
      <c r="B433" s="265" t="str">
        <f t="shared" si="126"/>
        <v/>
      </c>
      <c r="C433" s="265"/>
      <c r="D433" s="267" t="str">
        <f t="shared" si="127"/>
        <v/>
      </c>
      <c r="E433" s="471"/>
      <c r="F433" s="489">
        <f t="shared" si="128"/>
        <v>0</v>
      </c>
      <c r="G433" s="272">
        <f t="shared" si="129"/>
        <v>0</v>
      </c>
    </row>
    <row r="434" spans="1:7" ht="24" customHeight="1">
      <c r="A434" s="264" t="str">
        <f t="shared" si="125"/>
        <v/>
      </c>
      <c r="B434" s="265" t="str">
        <f t="shared" si="126"/>
        <v/>
      </c>
      <c r="C434" s="266"/>
      <c r="D434" s="267" t="str">
        <f t="shared" si="127"/>
        <v/>
      </c>
      <c r="E434" s="268"/>
      <c r="F434" s="269">
        <f t="shared" si="128"/>
        <v>0</v>
      </c>
      <c r="G434" s="272">
        <f t="shared" si="129"/>
        <v>0</v>
      </c>
    </row>
    <row r="435" spans="1:7" ht="24" customHeight="1">
      <c r="A435" s="264" t="str">
        <f t="shared" si="125"/>
        <v/>
      </c>
      <c r="B435" s="265" t="str">
        <f t="shared" si="126"/>
        <v/>
      </c>
      <c r="C435" s="266"/>
      <c r="D435" s="267" t="str">
        <f t="shared" si="127"/>
        <v/>
      </c>
      <c r="E435" s="268"/>
      <c r="F435" s="269">
        <f t="shared" si="128"/>
        <v>0</v>
      </c>
      <c r="G435" s="272">
        <f t="shared" si="129"/>
        <v>0</v>
      </c>
    </row>
    <row r="436" spans="1:7" ht="24" customHeight="1">
      <c r="A436" s="147"/>
      <c r="B436" s="121"/>
      <c r="C436" s="121"/>
      <c r="D436" s="132"/>
      <c r="E436" s="133"/>
      <c r="F436" s="657" t="s">
        <v>31</v>
      </c>
      <c r="G436" s="148">
        <f>SUBTOTAL(9,G428:G435)</f>
        <v>0</v>
      </c>
    </row>
    <row r="437" spans="1:7" ht="24" customHeight="1">
      <c r="A437" s="147"/>
      <c r="B437" s="121"/>
      <c r="C437" s="125" t="s">
        <v>727</v>
      </c>
      <c r="D437" s="132"/>
      <c r="E437" s="133"/>
      <c r="F437" s="134"/>
      <c r="G437" s="150"/>
    </row>
    <row r="438" spans="1:7" ht="24" customHeight="1">
      <c r="A438" s="264" t="str">
        <f t="shared" ref="A438:A446" si="130">IFERROR(VLOOKUP(C438,Tabla_Insumos,4,FALSE),"")</f>
        <v/>
      </c>
      <c r="B438" s="265" t="str">
        <f t="shared" ref="B438:B446" si="131">IFERROR(VLOOKUP(C438,Tabla_Insumos,5,FALSE),"")</f>
        <v/>
      </c>
      <c r="C438" s="473"/>
      <c r="D438" s="267" t="str">
        <f t="shared" ref="D438:D446" si="132">IFERROR(VLOOKUP(C438,Tabla_Insumos,2,FALSE),"")</f>
        <v/>
      </c>
      <c r="E438" s="478"/>
      <c r="F438" s="489">
        <f t="shared" ref="F438:F446" si="133">IFERROR(VLOOKUP(C438,Tabla_Insumos,3,FALSE),0)</f>
        <v>0</v>
      </c>
      <c r="G438" s="272">
        <f t="shared" ref="G438:G446" si="134">ROUND(E438*F438,2)</f>
        <v>0</v>
      </c>
    </row>
    <row r="439" spans="1:7" ht="24" customHeight="1">
      <c r="A439" s="264" t="str">
        <f t="shared" si="130"/>
        <v/>
      </c>
      <c r="B439" s="265" t="str">
        <f t="shared" si="131"/>
        <v/>
      </c>
      <c r="C439" s="473"/>
      <c r="D439" s="267" t="str">
        <f t="shared" si="132"/>
        <v/>
      </c>
      <c r="E439" s="471"/>
      <c r="F439" s="489">
        <f t="shared" si="133"/>
        <v>0</v>
      </c>
      <c r="G439" s="272">
        <f t="shared" si="134"/>
        <v>0</v>
      </c>
    </row>
    <row r="440" spans="1:7" ht="24" customHeight="1">
      <c r="A440" s="264" t="str">
        <f t="shared" si="130"/>
        <v/>
      </c>
      <c r="B440" s="265" t="str">
        <f t="shared" si="131"/>
        <v/>
      </c>
      <c r="C440" s="472"/>
      <c r="D440" s="267" t="str">
        <f t="shared" si="132"/>
        <v/>
      </c>
      <c r="E440" s="471"/>
      <c r="F440" s="489">
        <f t="shared" si="133"/>
        <v>0</v>
      </c>
      <c r="G440" s="272">
        <f t="shared" si="134"/>
        <v>0</v>
      </c>
    </row>
    <row r="441" spans="1:7" ht="24" customHeight="1">
      <c r="A441" s="264" t="str">
        <f t="shared" si="130"/>
        <v/>
      </c>
      <c r="B441" s="265" t="str">
        <f t="shared" si="131"/>
        <v/>
      </c>
      <c r="C441" s="366"/>
      <c r="D441" s="267" t="str">
        <f t="shared" si="132"/>
        <v/>
      </c>
      <c r="E441" s="471"/>
      <c r="F441" s="489">
        <f t="shared" si="133"/>
        <v>0</v>
      </c>
      <c r="G441" s="272">
        <f t="shared" si="134"/>
        <v>0</v>
      </c>
    </row>
    <row r="442" spans="1:7" ht="24" customHeight="1">
      <c r="A442" s="264" t="str">
        <f t="shared" si="130"/>
        <v/>
      </c>
      <c r="B442" s="265" t="str">
        <f t="shared" si="131"/>
        <v/>
      </c>
      <c r="C442" s="375"/>
      <c r="D442" s="267" t="str">
        <f t="shared" si="132"/>
        <v/>
      </c>
      <c r="E442" s="471"/>
      <c r="F442" s="489">
        <f t="shared" si="133"/>
        <v>0</v>
      </c>
      <c r="G442" s="272">
        <f t="shared" si="134"/>
        <v>0</v>
      </c>
    </row>
    <row r="443" spans="1:7" ht="24" customHeight="1">
      <c r="A443" s="264" t="str">
        <f t="shared" si="130"/>
        <v/>
      </c>
      <c r="B443" s="265" t="str">
        <f t="shared" si="131"/>
        <v/>
      </c>
      <c r="C443" s="266"/>
      <c r="D443" s="267" t="str">
        <f t="shared" si="132"/>
        <v/>
      </c>
      <c r="E443" s="268"/>
      <c r="F443" s="489">
        <f t="shared" si="133"/>
        <v>0</v>
      </c>
      <c r="G443" s="272">
        <f t="shared" si="134"/>
        <v>0</v>
      </c>
    </row>
    <row r="444" spans="1:7" ht="24" customHeight="1">
      <c r="A444" s="264" t="str">
        <f t="shared" si="130"/>
        <v/>
      </c>
      <c r="B444" s="265" t="str">
        <f t="shared" si="131"/>
        <v/>
      </c>
      <c r="C444" s="266"/>
      <c r="D444" s="267" t="str">
        <f t="shared" si="132"/>
        <v/>
      </c>
      <c r="E444" s="268"/>
      <c r="F444" s="269">
        <f t="shared" si="133"/>
        <v>0</v>
      </c>
      <c r="G444" s="272">
        <f t="shared" si="134"/>
        <v>0</v>
      </c>
    </row>
    <row r="445" spans="1:7" ht="24" customHeight="1">
      <c r="A445" s="264" t="str">
        <f t="shared" si="130"/>
        <v/>
      </c>
      <c r="B445" s="265" t="str">
        <f t="shared" si="131"/>
        <v/>
      </c>
      <c r="C445" s="266"/>
      <c r="D445" s="267" t="str">
        <f t="shared" si="132"/>
        <v/>
      </c>
      <c r="E445" s="268"/>
      <c r="F445" s="269">
        <f t="shared" si="133"/>
        <v>0</v>
      </c>
      <c r="G445" s="272">
        <f t="shared" si="134"/>
        <v>0</v>
      </c>
    </row>
    <row r="446" spans="1:7" ht="24" customHeight="1">
      <c r="A446" s="264" t="str">
        <f t="shared" si="130"/>
        <v/>
      </c>
      <c r="B446" s="265" t="str">
        <f t="shared" si="131"/>
        <v/>
      </c>
      <c r="C446" s="266"/>
      <c r="D446" s="267" t="str">
        <f t="shared" si="132"/>
        <v/>
      </c>
      <c r="E446" s="268"/>
      <c r="F446" s="269">
        <f t="shared" si="133"/>
        <v>0</v>
      </c>
      <c r="G446" s="272">
        <f t="shared" si="134"/>
        <v>0</v>
      </c>
    </row>
    <row r="447" spans="1:7" ht="24" customHeight="1">
      <c r="A447" s="151"/>
      <c r="B447" s="132"/>
      <c r="C447" s="121"/>
      <c r="D447" s="132"/>
      <c r="E447" s="133"/>
      <c r="F447" s="657" t="s">
        <v>32</v>
      </c>
      <c r="G447" s="148">
        <f>SUBTOTAL(9,G438:G446)</f>
        <v>0</v>
      </c>
    </row>
    <row r="448" spans="1:7" ht="24" customHeight="1" thickBot="1">
      <c r="A448" s="152"/>
      <c r="B448" s="153"/>
      <c r="C448" s="154"/>
      <c r="D448" s="153"/>
      <c r="E448" s="155"/>
      <c r="F448" s="156"/>
      <c r="G448" s="157"/>
    </row>
    <row r="449" spans="1:8" ht="24" customHeight="1" thickBot="1">
      <c r="A449" s="158">
        <f>B407</f>
        <v>9</v>
      </c>
      <c r="B449" s="159" t="str">
        <f>C407</f>
        <v>Vigas de Encadenado Superior, Dintel y de Carga</v>
      </c>
      <c r="C449" s="160"/>
      <c r="D449" s="160" t="s">
        <v>33</v>
      </c>
      <c r="E449" s="161"/>
      <c r="F449" s="162" t="s">
        <v>34</v>
      </c>
      <c r="G449" s="163">
        <f>SUBTOTAL(9,G412:G448)</f>
        <v>0</v>
      </c>
    </row>
    <row r="450" spans="1:8" ht="24" customHeight="1" thickTop="1" thickBot="1"/>
    <row r="451" spans="1:8" ht="24" customHeight="1" thickTop="1">
      <c r="A451" s="185" t="s">
        <v>36</v>
      </c>
      <c r="B451" s="186"/>
      <c r="C451" s="186"/>
      <c r="D451" s="186"/>
      <c r="E451" s="186"/>
      <c r="F451" s="186"/>
      <c r="G451" s="187"/>
      <c r="H451" s="122">
        <f>COUNTIF($A$1:A457,"ANALISIS DE PRECIOS")</f>
        <v>10</v>
      </c>
    </row>
    <row r="452" spans="1:8" ht="24" customHeight="1">
      <c r="A452" s="123" t="s">
        <v>723</v>
      </c>
      <c r="B452" s="124" t="str">
        <f>Comitente</f>
        <v>INSTITUTO PROVINCIAL DE LA VIVIENDA</v>
      </c>
      <c r="C452" s="118"/>
      <c r="D452" s="125"/>
      <c r="E452" s="125"/>
      <c r="F452" s="126"/>
      <c r="G452" s="127"/>
    </row>
    <row r="453" spans="1:8" ht="24" customHeight="1">
      <c r="A453" s="123" t="s">
        <v>724</v>
      </c>
      <c r="B453" s="124">
        <f>Contratista</f>
        <v>0</v>
      </c>
      <c r="C453" s="119"/>
      <c r="D453" s="119"/>
      <c r="E453" s="119"/>
      <c r="F453" s="128"/>
      <c r="G453" s="129"/>
    </row>
    <row r="454" spans="1:8" ht="24" customHeight="1">
      <c r="A454" s="123" t="s">
        <v>23</v>
      </c>
      <c r="B454" s="124" t="str">
        <f>Obra</f>
        <v>Barrio Valle Norte</v>
      </c>
      <c r="C454" s="119"/>
      <c r="D454" s="119"/>
      <c r="E454" s="119"/>
      <c r="F454" s="128" t="s">
        <v>37</v>
      </c>
      <c r="G454" s="130">
        <f>Fecha_Base</f>
        <v>43313</v>
      </c>
    </row>
    <row r="455" spans="1:8" ht="24" customHeight="1">
      <c r="A455" s="131" t="s">
        <v>722</v>
      </c>
      <c r="B455" s="120" t="str">
        <f>Ubicación</f>
        <v>Departamento Valle Fértil</v>
      </c>
      <c r="C455" s="120"/>
      <c r="D455" s="132"/>
      <c r="E455" s="133"/>
      <c r="F455" s="134"/>
      <c r="G455" s="135"/>
    </row>
    <row r="456" spans="1:8" ht="24" customHeight="1">
      <c r="A456" s="131" t="s">
        <v>38</v>
      </c>
      <c r="B456" s="136" t="str">
        <f>IFERROR(VALUE(LEFT(B457,FIND(".",B457)-1)),"")</f>
        <v/>
      </c>
      <c r="C456" s="121" t="str">
        <f>IFERROR(VLOOKUP(B456,Tabla_CyP,2,FALSE),"")</f>
        <v/>
      </c>
      <c r="E456" s="133"/>
      <c r="F456" s="134"/>
      <c r="G456" s="135"/>
    </row>
    <row r="457" spans="1:8" ht="24" customHeight="1">
      <c r="A457" s="131" t="s">
        <v>24</v>
      </c>
      <c r="B457" s="137">
        <f>IFERROR(VLOOKUP(COUNTIF($A$1:A457,"ITEM:"),Tabla_NumeroItem,7,FALSE),"")</f>
        <v>10</v>
      </c>
      <c r="C457" s="121" t="str">
        <f>IFERROR(VLOOKUP(B457,Tabla_CyP,2,FALSE),"")</f>
        <v>Losa de Hormigón Armado</v>
      </c>
      <c r="D457" s="132"/>
      <c r="E457" s="133"/>
      <c r="F457" s="128" t="s">
        <v>25</v>
      </c>
      <c r="G457" s="138" t="str">
        <f>IFERROR(VLOOKUP(B457,Tabla_CyP,4,FALSE),"")</f>
        <v>m3</v>
      </c>
    </row>
    <row r="458" spans="1:8" ht="24" customHeight="1">
      <c r="A458" s="131"/>
      <c r="B458" s="120"/>
      <c r="C458" s="121"/>
      <c r="D458" s="132"/>
      <c r="E458" s="133"/>
      <c r="F458" s="134"/>
      <c r="G458" s="135"/>
    </row>
    <row r="459" spans="1:8" ht="24" customHeight="1">
      <c r="A459" s="719" t="s">
        <v>585</v>
      </c>
      <c r="B459" s="720"/>
      <c r="C459" s="721" t="s">
        <v>0</v>
      </c>
      <c r="D459" s="721" t="s">
        <v>26</v>
      </c>
      <c r="E459" s="723" t="s">
        <v>27</v>
      </c>
      <c r="F459" s="725" t="s">
        <v>28</v>
      </c>
      <c r="G459" s="727" t="s">
        <v>29</v>
      </c>
    </row>
    <row r="460" spans="1:8" ht="24" customHeight="1">
      <c r="A460" s="139" t="s">
        <v>586</v>
      </c>
      <c r="B460" s="140" t="s">
        <v>587</v>
      </c>
      <c r="C460" s="722"/>
      <c r="D460" s="722"/>
      <c r="E460" s="724"/>
      <c r="F460" s="726"/>
      <c r="G460" s="728"/>
    </row>
    <row r="461" spans="1:8" ht="24" customHeight="1">
      <c r="A461" s="658"/>
      <c r="B461" s="142"/>
      <c r="C461" s="479" t="s">
        <v>725</v>
      </c>
      <c r="D461" s="143"/>
      <c r="E461" s="144"/>
      <c r="F461" s="145"/>
      <c r="G461" s="146"/>
    </row>
    <row r="462" spans="1:8" ht="24" customHeight="1">
      <c r="A462" s="264" t="str">
        <f t="shared" ref="A462:A475" si="135">IFERROR(VLOOKUP(C462,Tabla_Insumos,4,FALSE),"")</f>
        <v/>
      </c>
      <c r="B462" s="265" t="str">
        <f>IFERROR(VLOOKUP(C462,Tabla_Insumos,5,FALSE),"")</f>
        <v/>
      </c>
      <c r="C462" s="473"/>
      <c r="D462" s="267" t="str">
        <f t="shared" ref="D462:D475" si="136">IFERROR(VLOOKUP(C462,Tabla_Insumos,2,FALSE),"")</f>
        <v/>
      </c>
      <c r="E462" s="475"/>
      <c r="F462" s="489">
        <f t="shared" ref="F462:F475" si="137">IFERROR(VLOOKUP(C462,Tabla_Insumos,3,FALSE),0)</f>
        <v>0</v>
      </c>
      <c r="G462" s="272">
        <f>ROUND(E462*F462,2)</f>
        <v>0</v>
      </c>
    </row>
    <row r="463" spans="1:8" ht="24" customHeight="1">
      <c r="A463" s="264" t="str">
        <f t="shared" si="135"/>
        <v/>
      </c>
      <c r="B463" s="265" t="str">
        <f t="shared" ref="B463:B475" si="138">IFERROR(VLOOKUP(C463,Tabla_Insumos,5,FALSE),"")</f>
        <v/>
      </c>
      <c r="C463" s="473"/>
      <c r="D463" s="267" t="str">
        <f t="shared" si="136"/>
        <v/>
      </c>
      <c r="E463" s="475"/>
      <c r="F463" s="489">
        <f t="shared" si="137"/>
        <v>0</v>
      </c>
      <c r="G463" s="272">
        <f t="shared" ref="G463:G475" si="139">ROUND(E463*F463,2)</f>
        <v>0</v>
      </c>
    </row>
    <row r="464" spans="1:8" ht="24" customHeight="1">
      <c r="A464" s="264" t="str">
        <f t="shared" si="135"/>
        <v/>
      </c>
      <c r="B464" s="265" t="str">
        <f t="shared" si="138"/>
        <v/>
      </c>
      <c r="C464" s="266"/>
      <c r="D464" s="267" t="str">
        <f t="shared" si="136"/>
        <v/>
      </c>
      <c r="E464" s="268"/>
      <c r="F464" s="489">
        <f t="shared" si="137"/>
        <v>0</v>
      </c>
      <c r="G464" s="272">
        <f t="shared" si="139"/>
        <v>0</v>
      </c>
    </row>
    <row r="465" spans="1:7" ht="24" customHeight="1">
      <c r="A465" s="264" t="str">
        <f t="shared" si="135"/>
        <v/>
      </c>
      <c r="B465" s="265" t="str">
        <f t="shared" si="138"/>
        <v/>
      </c>
      <c r="C465" s="266"/>
      <c r="D465" s="267" t="str">
        <f t="shared" si="136"/>
        <v/>
      </c>
      <c r="E465" s="268"/>
      <c r="F465" s="489">
        <f t="shared" si="137"/>
        <v>0</v>
      </c>
      <c r="G465" s="272">
        <f t="shared" si="139"/>
        <v>0</v>
      </c>
    </row>
    <row r="466" spans="1:7" ht="24" customHeight="1">
      <c r="A466" s="264" t="str">
        <f t="shared" si="135"/>
        <v/>
      </c>
      <c r="B466" s="265" t="str">
        <f t="shared" si="138"/>
        <v/>
      </c>
      <c r="C466" s="266"/>
      <c r="D466" s="267" t="str">
        <f t="shared" si="136"/>
        <v/>
      </c>
      <c r="E466" s="268"/>
      <c r="F466" s="489">
        <f t="shared" si="137"/>
        <v>0</v>
      </c>
      <c r="G466" s="272">
        <f t="shared" si="139"/>
        <v>0</v>
      </c>
    </row>
    <row r="467" spans="1:7" ht="24" customHeight="1">
      <c r="A467" s="264" t="str">
        <f t="shared" si="135"/>
        <v/>
      </c>
      <c r="B467" s="265" t="str">
        <f t="shared" si="138"/>
        <v/>
      </c>
      <c r="C467" s="266"/>
      <c r="D467" s="267" t="str">
        <f t="shared" si="136"/>
        <v/>
      </c>
      <c r="E467" s="268"/>
      <c r="F467" s="269">
        <f t="shared" si="137"/>
        <v>0</v>
      </c>
      <c r="G467" s="272">
        <f t="shared" si="139"/>
        <v>0</v>
      </c>
    </row>
    <row r="468" spans="1:7" ht="24" customHeight="1">
      <c r="A468" s="264" t="str">
        <f t="shared" si="135"/>
        <v/>
      </c>
      <c r="B468" s="265" t="str">
        <f t="shared" si="138"/>
        <v/>
      </c>
      <c r="C468" s="266"/>
      <c r="D468" s="267" t="str">
        <f t="shared" si="136"/>
        <v/>
      </c>
      <c r="E468" s="268"/>
      <c r="F468" s="269">
        <f t="shared" si="137"/>
        <v>0</v>
      </c>
      <c r="G468" s="272">
        <f t="shared" si="139"/>
        <v>0</v>
      </c>
    </row>
    <row r="469" spans="1:7" ht="24" customHeight="1">
      <c r="A469" s="264" t="str">
        <f t="shared" si="135"/>
        <v/>
      </c>
      <c r="B469" s="265" t="str">
        <f t="shared" si="138"/>
        <v/>
      </c>
      <c r="C469" s="266"/>
      <c r="D469" s="267" t="str">
        <f t="shared" si="136"/>
        <v/>
      </c>
      <c r="E469" s="268"/>
      <c r="F469" s="269">
        <f t="shared" si="137"/>
        <v>0</v>
      </c>
      <c r="G469" s="272">
        <f t="shared" si="139"/>
        <v>0</v>
      </c>
    </row>
    <row r="470" spans="1:7" ht="24" customHeight="1">
      <c r="A470" s="264" t="str">
        <f t="shared" si="135"/>
        <v/>
      </c>
      <c r="B470" s="265" t="str">
        <f t="shared" si="138"/>
        <v/>
      </c>
      <c r="C470" s="266"/>
      <c r="D470" s="267" t="str">
        <f t="shared" si="136"/>
        <v/>
      </c>
      <c r="E470" s="268"/>
      <c r="F470" s="269">
        <f t="shared" si="137"/>
        <v>0</v>
      </c>
      <c r="G470" s="272">
        <f t="shared" si="139"/>
        <v>0</v>
      </c>
    </row>
    <row r="471" spans="1:7" ht="24" customHeight="1">
      <c r="A471" s="264" t="str">
        <f t="shared" si="135"/>
        <v/>
      </c>
      <c r="B471" s="265" t="str">
        <f t="shared" si="138"/>
        <v/>
      </c>
      <c r="C471" s="266"/>
      <c r="D471" s="267" t="str">
        <f t="shared" si="136"/>
        <v/>
      </c>
      <c r="E471" s="268"/>
      <c r="F471" s="269">
        <f t="shared" si="137"/>
        <v>0</v>
      </c>
      <c r="G471" s="272">
        <f t="shared" si="139"/>
        <v>0</v>
      </c>
    </row>
    <row r="472" spans="1:7" ht="24" customHeight="1">
      <c r="A472" s="264" t="str">
        <f t="shared" si="135"/>
        <v/>
      </c>
      <c r="B472" s="265" t="str">
        <f t="shared" si="138"/>
        <v/>
      </c>
      <c r="C472" s="266"/>
      <c r="D472" s="267" t="str">
        <f t="shared" si="136"/>
        <v/>
      </c>
      <c r="E472" s="268"/>
      <c r="F472" s="269">
        <f t="shared" si="137"/>
        <v>0</v>
      </c>
      <c r="G472" s="272">
        <f t="shared" si="139"/>
        <v>0</v>
      </c>
    </row>
    <row r="473" spans="1:7" ht="24" customHeight="1">
      <c r="A473" s="264" t="str">
        <f t="shared" si="135"/>
        <v/>
      </c>
      <c r="B473" s="265" t="str">
        <f t="shared" si="138"/>
        <v/>
      </c>
      <c r="C473" s="266"/>
      <c r="D473" s="267" t="str">
        <f t="shared" si="136"/>
        <v/>
      </c>
      <c r="E473" s="268"/>
      <c r="F473" s="269">
        <f t="shared" si="137"/>
        <v>0</v>
      </c>
      <c r="G473" s="272">
        <f t="shared" si="139"/>
        <v>0</v>
      </c>
    </row>
    <row r="474" spans="1:7" ht="24" customHeight="1">
      <c r="A474" s="264" t="str">
        <f t="shared" si="135"/>
        <v/>
      </c>
      <c r="B474" s="265" t="str">
        <f t="shared" si="138"/>
        <v/>
      </c>
      <c r="C474" s="266"/>
      <c r="D474" s="267" t="str">
        <f t="shared" si="136"/>
        <v/>
      </c>
      <c r="E474" s="268"/>
      <c r="F474" s="269">
        <f t="shared" si="137"/>
        <v>0</v>
      </c>
      <c r="G474" s="272">
        <f t="shared" si="139"/>
        <v>0</v>
      </c>
    </row>
    <row r="475" spans="1:7" ht="24" customHeight="1">
      <c r="A475" s="264" t="str">
        <f t="shared" si="135"/>
        <v/>
      </c>
      <c r="B475" s="265" t="str">
        <f t="shared" si="138"/>
        <v/>
      </c>
      <c r="C475" s="266"/>
      <c r="D475" s="267" t="str">
        <f t="shared" si="136"/>
        <v/>
      </c>
      <c r="E475" s="268"/>
      <c r="F475" s="270">
        <f t="shared" si="137"/>
        <v>0</v>
      </c>
      <c r="G475" s="272">
        <f t="shared" si="139"/>
        <v>0</v>
      </c>
    </row>
    <row r="476" spans="1:7" ht="24" customHeight="1">
      <c r="A476" s="147"/>
      <c r="B476" s="121"/>
      <c r="C476" s="121"/>
      <c r="D476" s="132"/>
      <c r="E476" s="133"/>
      <c r="F476" s="657" t="s">
        <v>30</v>
      </c>
      <c r="G476" s="148">
        <f>SUBTOTAL(9,G462:G475)</f>
        <v>0</v>
      </c>
    </row>
    <row r="477" spans="1:7" ht="24" customHeight="1">
      <c r="A477" s="147"/>
      <c r="B477" s="121"/>
      <c r="C477" s="125" t="s">
        <v>726</v>
      </c>
      <c r="D477" s="132"/>
      <c r="E477" s="133"/>
      <c r="F477" s="134"/>
      <c r="G477" s="150"/>
    </row>
    <row r="478" spans="1:7" ht="24" customHeight="1">
      <c r="A478" s="264" t="str">
        <f t="shared" ref="A478:A485" si="140">IFERROR(VLOOKUP(C478,Tabla_Insumos,4,FALSE),"")</f>
        <v/>
      </c>
      <c r="B478" s="265" t="str">
        <f t="shared" ref="B478:B485" si="141">IFERROR(VLOOKUP(C478,Tabla_Insumos,5,FALSE),"")</f>
        <v/>
      </c>
      <c r="C478" s="472"/>
      <c r="D478" s="267" t="str">
        <f t="shared" ref="D478:D485" si="142">IFERROR(VLOOKUP(C478,Tabla_Insumos,2,FALSE),"")</f>
        <v/>
      </c>
      <c r="E478" s="476"/>
      <c r="F478" s="271">
        <f t="shared" ref="F478:F485" si="143">IFERROR(VLOOKUP(C478,Tabla_Insumos,3,FALSE),0)</f>
        <v>0</v>
      </c>
      <c r="G478" s="272">
        <f>ROUND(E478*F478,2)</f>
        <v>0</v>
      </c>
    </row>
    <row r="479" spans="1:7" ht="24" customHeight="1">
      <c r="A479" s="264" t="str">
        <f t="shared" si="140"/>
        <v/>
      </c>
      <c r="B479" s="265" t="str">
        <f t="shared" si="141"/>
        <v/>
      </c>
      <c r="C479" s="472"/>
      <c r="D479" s="267" t="str">
        <f t="shared" si="142"/>
        <v/>
      </c>
      <c r="E479" s="476"/>
      <c r="F479" s="271">
        <f t="shared" si="143"/>
        <v>0</v>
      </c>
      <c r="G479" s="272">
        <f>ROUND(E479*F479,2)</f>
        <v>0</v>
      </c>
    </row>
    <row r="480" spans="1:7" ht="24" customHeight="1">
      <c r="A480" s="264" t="str">
        <f t="shared" si="140"/>
        <v/>
      </c>
      <c r="B480" s="265" t="str">
        <f t="shared" si="141"/>
        <v/>
      </c>
      <c r="C480" s="473"/>
      <c r="D480" s="267" t="str">
        <f t="shared" si="142"/>
        <v/>
      </c>
      <c r="E480" s="471"/>
      <c r="F480" s="271">
        <f t="shared" si="143"/>
        <v>0</v>
      </c>
      <c r="G480" s="272">
        <f t="shared" ref="G480:G485" si="144">ROUND(E480*F480,2)</f>
        <v>0</v>
      </c>
    </row>
    <row r="481" spans="1:7" ht="24" customHeight="1">
      <c r="A481" s="264" t="str">
        <f t="shared" si="140"/>
        <v/>
      </c>
      <c r="B481" s="265" t="str">
        <f t="shared" si="141"/>
        <v/>
      </c>
      <c r="C481" s="473"/>
      <c r="D481" s="267" t="str">
        <f t="shared" si="142"/>
        <v/>
      </c>
      <c r="E481" s="471"/>
      <c r="F481" s="271">
        <f t="shared" si="143"/>
        <v>0</v>
      </c>
      <c r="G481" s="272">
        <f t="shared" si="144"/>
        <v>0</v>
      </c>
    </row>
    <row r="482" spans="1:7" ht="24" customHeight="1">
      <c r="A482" s="264" t="str">
        <f t="shared" si="140"/>
        <v/>
      </c>
      <c r="B482" s="265" t="str">
        <f t="shared" si="141"/>
        <v/>
      </c>
      <c r="C482" s="265"/>
      <c r="D482" s="267" t="str">
        <f t="shared" si="142"/>
        <v/>
      </c>
      <c r="E482" s="471"/>
      <c r="F482" s="489">
        <f t="shared" si="143"/>
        <v>0</v>
      </c>
      <c r="G482" s="272">
        <f t="shared" si="144"/>
        <v>0</v>
      </c>
    </row>
    <row r="483" spans="1:7" ht="24" customHeight="1">
      <c r="A483" s="264" t="str">
        <f t="shared" si="140"/>
        <v/>
      </c>
      <c r="B483" s="265" t="str">
        <f t="shared" si="141"/>
        <v/>
      </c>
      <c r="C483" s="265"/>
      <c r="D483" s="267" t="str">
        <f t="shared" si="142"/>
        <v/>
      </c>
      <c r="E483" s="471"/>
      <c r="F483" s="489">
        <f t="shared" si="143"/>
        <v>0</v>
      </c>
      <c r="G483" s="272">
        <f t="shared" si="144"/>
        <v>0</v>
      </c>
    </row>
    <row r="484" spans="1:7" ht="24" customHeight="1">
      <c r="A484" s="264" t="str">
        <f t="shared" si="140"/>
        <v/>
      </c>
      <c r="B484" s="265" t="str">
        <f t="shared" si="141"/>
        <v/>
      </c>
      <c r="C484" s="266"/>
      <c r="D484" s="267" t="str">
        <f t="shared" si="142"/>
        <v/>
      </c>
      <c r="E484" s="268"/>
      <c r="F484" s="269">
        <f t="shared" si="143"/>
        <v>0</v>
      </c>
      <c r="G484" s="272">
        <f t="shared" si="144"/>
        <v>0</v>
      </c>
    </row>
    <row r="485" spans="1:7" ht="24" customHeight="1">
      <c r="A485" s="264" t="str">
        <f t="shared" si="140"/>
        <v/>
      </c>
      <c r="B485" s="265" t="str">
        <f t="shared" si="141"/>
        <v/>
      </c>
      <c r="C485" s="266"/>
      <c r="D485" s="267" t="str">
        <f t="shared" si="142"/>
        <v/>
      </c>
      <c r="E485" s="268"/>
      <c r="F485" s="269">
        <f t="shared" si="143"/>
        <v>0</v>
      </c>
      <c r="G485" s="272">
        <f t="shared" si="144"/>
        <v>0</v>
      </c>
    </row>
    <row r="486" spans="1:7" ht="24" customHeight="1">
      <c r="A486" s="147"/>
      <c r="B486" s="121"/>
      <c r="C486" s="121"/>
      <c r="D486" s="132"/>
      <c r="E486" s="133"/>
      <c r="F486" s="657" t="s">
        <v>31</v>
      </c>
      <c r="G486" s="148">
        <f>SUBTOTAL(9,G478:G485)</f>
        <v>0</v>
      </c>
    </row>
    <row r="487" spans="1:7" ht="24" customHeight="1">
      <c r="A487" s="147"/>
      <c r="B487" s="121"/>
      <c r="C487" s="125" t="s">
        <v>727</v>
      </c>
      <c r="D487" s="132"/>
      <c r="E487" s="133"/>
      <c r="F487" s="134"/>
      <c r="G487" s="150"/>
    </row>
    <row r="488" spans="1:7" ht="24" customHeight="1">
      <c r="A488" s="264" t="str">
        <f t="shared" ref="A488:A496" si="145">IFERROR(VLOOKUP(C488,Tabla_Insumos,4,FALSE),"")</f>
        <v/>
      </c>
      <c r="B488" s="265" t="str">
        <f t="shared" ref="B488:B496" si="146">IFERROR(VLOOKUP(C488,Tabla_Insumos,5,FALSE),"")</f>
        <v/>
      </c>
      <c r="C488" s="473"/>
      <c r="D488" s="267" t="str">
        <f t="shared" ref="D488:D496" si="147">IFERROR(VLOOKUP(C488,Tabla_Insumos,2,FALSE),"")</f>
        <v/>
      </c>
      <c r="E488" s="478"/>
      <c r="F488" s="489">
        <f t="shared" ref="F488:F496" si="148">IFERROR(VLOOKUP(C488,Tabla_Insumos,3,FALSE),0)</f>
        <v>0</v>
      </c>
      <c r="G488" s="272">
        <f t="shared" ref="G488:G496" si="149">ROUND(E488*F488,2)</f>
        <v>0</v>
      </c>
    </row>
    <row r="489" spans="1:7" ht="24" customHeight="1">
      <c r="A489" s="264" t="str">
        <f t="shared" si="145"/>
        <v/>
      </c>
      <c r="B489" s="265" t="str">
        <f t="shared" si="146"/>
        <v/>
      </c>
      <c r="C489" s="473"/>
      <c r="D489" s="267" t="str">
        <f t="shared" si="147"/>
        <v/>
      </c>
      <c r="E489" s="471"/>
      <c r="F489" s="489">
        <f t="shared" si="148"/>
        <v>0</v>
      </c>
      <c r="G489" s="272">
        <f t="shared" si="149"/>
        <v>0</v>
      </c>
    </row>
    <row r="490" spans="1:7" ht="24" customHeight="1">
      <c r="A490" s="264" t="str">
        <f t="shared" si="145"/>
        <v/>
      </c>
      <c r="B490" s="265" t="str">
        <f t="shared" si="146"/>
        <v/>
      </c>
      <c r="C490" s="472"/>
      <c r="D490" s="267" t="str">
        <f t="shared" si="147"/>
        <v/>
      </c>
      <c r="E490" s="471"/>
      <c r="F490" s="489">
        <f t="shared" si="148"/>
        <v>0</v>
      </c>
      <c r="G490" s="272">
        <f t="shared" si="149"/>
        <v>0</v>
      </c>
    </row>
    <row r="491" spans="1:7" ht="24" customHeight="1">
      <c r="A491" s="264" t="str">
        <f t="shared" si="145"/>
        <v/>
      </c>
      <c r="B491" s="265" t="str">
        <f t="shared" si="146"/>
        <v/>
      </c>
      <c r="C491" s="366"/>
      <c r="D491" s="267" t="str">
        <f t="shared" si="147"/>
        <v/>
      </c>
      <c r="E491" s="471"/>
      <c r="F491" s="489">
        <f t="shared" si="148"/>
        <v>0</v>
      </c>
      <c r="G491" s="272">
        <f t="shared" si="149"/>
        <v>0</v>
      </c>
    </row>
    <row r="492" spans="1:7" ht="24" customHeight="1">
      <c r="A492" s="264" t="str">
        <f t="shared" si="145"/>
        <v/>
      </c>
      <c r="B492" s="265" t="str">
        <f t="shared" si="146"/>
        <v/>
      </c>
      <c r="C492" s="375"/>
      <c r="D492" s="267" t="str">
        <f t="shared" si="147"/>
        <v/>
      </c>
      <c r="E492" s="471"/>
      <c r="F492" s="489">
        <f t="shared" si="148"/>
        <v>0</v>
      </c>
      <c r="G492" s="272">
        <f t="shared" si="149"/>
        <v>0</v>
      </c>
    </row>
    <row r="493" spans="1:7" ht="24" customHeight="1">
      <c r="A493" s="264" t="str">
        <f t="shared" si="145"/>
        <v/>
      </c>
      <c r="B493" s="265" t="str">
        <f t="shared" si="146"/>
        <v/>
      </c>
      <c r="C493" s="266"/>
      <c r="D493" s="267" t="str">
        <f t="shared" si="147"/>
        <v/>
      </c>
      <c r="E493" s="268"/>
      <c r="F493" s="489">
        <f t="shared" si="148"/>
        <v>0</v>
      </c>
      <c r="G493" s="272">
        <f t="shared" si="149"/>
        <v>0</v>
      </c>
    </row>
    <row r="494" spans="1:7" ht="24" customHeight="1">
      <c r="A494" s="264" t="str">
        <f t="shared" si="145"/>
        <v/>
      </c>
      <c r="B494" s="265" t="str">
        <f t="shared" si="146"/>
        <v/>
      </c>
      <c r="C494" s="266"/>
      <c r="D494" s="267" t="str">
        <f t="shared" si="147"/>
        <v/>
      </c>
      <c r="E494" s="268"/>
      <c r="F494" s="269">
        <f t="shared" si="148"/>
        <v>0</v>
      </c>
      <c r="G494" s="272">
        <f t="shared" si="149"/>
        <v>0</v>
      </c>
    </row>
    <row r="495" spans="1:7" ht="24" customHeight="1">
      <c r="A495" s="264" t="str">
        <f t="shared" si="145"/>
        <v/>
      </c>
      <c r="B495" s="265" t="str">
        <f t="shared" si="146"/>
        <v/>
      </c>
      <c r="C495" s="266"/>
      <c r="D495" s="267" t="str">
        <f t="shared" si="147"/>
        <v/>
      </c>
      <c r="E495" s="268"/>
      <c r="F495" s="269">
        <f t="shared" si="148"/>
        <v>0</v>
      </c>
      <c r="G495" s="272">
        <f t="shared" si="149"/>
        <v>0</v>
      </c>
    </row>
    <row r="496" spans="1:7" ht="24" customHeight="1">
      <c r="A496" s="264" t="str">
        <f t="shared" si="145"/>
        <v/>
      </c>
      <c r="B496" s="265" t="str">
        <f t="shared" si="146"/>
        <v/>
      </c>
      <c r="C496" s="266"/>
      <c r="D496" s="267" t="str">
        <f t="shared" si="147"/>
        <v/>
      </c>
      <c r="E496" s="268"/>
      <c r="F496" s="269">
        <f t="shared" si="148"/>
        <v>0</v>
      </c>
      <c r="G496" s="272">
        <f t="shared" si="149"/>
        <v>0</v>
      </c>
    </row>
    <row r="497" spans="1:8" ht="24" customHeight="1">
      <c r="A497" s="151"/>
      <c r="B497" s="132"/>
      <c r="C497" s="121"/>
      <c r="D497" s="132"/>
      <c r="E497" s="133"/>
      <c r="F497" s="657" t="s">
        <v>32</v>
      </c>
      <c r="G497" s="148">
        <f>SUBTOTAL(9,G488:G496)</f>
        <v>0</v>
      </c>
    </row>
    <row r="498" spans="1:8" ht="24" customHeight="1" thickBot="1">
      <c r="A498" s="152"/>
      <c r="B498" s="153"/>
      <c r="C498" s="154"/>
      <c r="D498" s="153"/>
      <c r="E498" s="155"/>
      <c r="F498" s="156"/>
      <c r="G498" s="157"/>
    </row>
    <row r="499" spans="1:8" ht="24" customHeight="1" thickBot="1">
      <c r="A499" s="158">
        <f>B457</f>
        <v>10</v>
      </c>
      <c r="B499" s="159" t="str">
        <f>C457</f>
        <v>Losa de Hormigón Armado</v>
      </c>
      <c r="C499" s="160"/>
      <c r="D499" s="160" t="s">
        <v>33</v>
      </c>
      <c r="E499" s="161"/>
      <c r="F499" s="162" t="s">
        <v>34</v>
      </c>
      <c r="G499" s="163">
        <f>SUBTOTAL(9,G462:G498)</f>
        <v>0</v>
      </c>
    </row>
    <row r="500" spans="1:8" ht="24" customHeight="1" thickTop="1" thickBot="1"/>
    <row r="501" spans="1:8" ht="24" customHeight="1" thickTop="1">
      <c r="A501" s="185" t="s">
        <v>36</v>
      </c>
      <c r="B501" s="186"/>
      <c r="C501" s="186"/>
      <c r="D501" s="186"/>
      <c r="E501" s="186"/>
      <c r="F501" s="186"/>
      <c r="G501" s="187"/>
      <c r="H501" s="122">
        <f>COUNTIF($A$1:A507,"ANALISIS DE PRECIOS")</f>
        <v>11</v>
      </c>
    </row>
    <row r="502" spans="1:8" ht="24" customHeight="1">
      <c r="A502" s="123" t="s">
        <v>723</v>
      </c>
      <c r="B502" s="124" t="str">
        <f>Comitente</f>
        <v>INSTITUTO PROVINCIAL DE LA VIVIENDA</v>
      </c>
      <c r="C502" s="118"/>
      <c r="D502" s="125"/>
      <c r="E502" s="125"/>
      <c r="F502" s="126"/>
      <c r="G502" s="127"/>
    </row>
    <row r="503" spans="1:8" ht="24" customHeight="1">
      <c r="A503" s="123" t="s">
        <v>724</v>
      </c>
      <c r="B503" s="124">
        <f>Contratista</f>
        <v>0</v>
      </c>
      <c r="C503" s="119"/>
      <c r="D503" s="119"/>
      <c r="E503" s="119"/>
      <c r="F503" s="128"/>
      <c r="G503" s="129"/>
    </row>
    <row r="504" spans="1:8" ht="24" customHeight="1">
      <c r="A504" s="123" t="s">
        <v>23</v>
      </c>
      <c r="B504" s="124" t="str">
        <f>Obra</f>
        <v>Barrio Valle Norte</v>
      </c>
      <c r="C504" s="119"/>
      <c r="D504" s="119"/>
      <c r="E504" s="119"/>
      <c r="F504" s="128" t="s">
        <v>37</v>
      </c>
      <c r="G504" s="130">
        <f>Fecha_Base</f>
        <v>43313</v>
      </c>
    </row>
    <row r="505" spans="1:8" ht="24" customHeight="1">
      <c r="A505" s="131" t="s">
        <v>722</v>
      </c>
      <c r="B505" s="120" t="str">
        <f>Ubicación</f>
        <v>Departamento Valle Fértil</v>
      </c>
      <c r="C505" s="120"/>
      <c r="D505" s="132"/>
      <c r="E505" s="133"/>
      <c r="F505" s="134"/>
      <c r="G505" s="135"/>
    </row>
    <row r="506" spans="1:8" ht="24" customHeight="1">
      <c r="A506" s="131" t="s">
        <v>38</v>
      </c>
      <c r="B506" s="136" t="str">
        <f>IFERROR(VALUE(LEFT(B507,FIND(".",B507)-1)),"")</f>
        <v/>
      </c>
      <c r="C506" s="121" t="str">
        <f>IFERROR(VLOOKUP(B506,Tabla_CyP,2,FALSE),"")</f>
        <v/>
      </c>
      <c r="E506" s="133"/>
      <c r="F506" s="134"/>
      <c r="G506" s="135"/>
    </row>
    <row r="507" spans="1:8" ht="24" customHeight="1">
      <c r="A507" s="131" t="s">
        <v>24</v>
      </c>
      <c r="B507" s="137">
        <f>IFERROR(VLOOKUP(COUNTIF($A$1:A507,"ITEM:"),Tabla_NumeroItem,7,FALSE),"")</f>
        <v>11</v>
      </c>
      <c r="C507" s="121" t="str">
        <f>IFERROR(VLOOKUP(B507,Tabla_CyP,2,FALSE),"")</f>
        <v>Tanque de Reserva (incluido cierre base tanque)</v>
      </c>
      <c r="D507" s="132"/>
      <c r="E507" s="133"/>
      <c r="F507" s="128" t="s">
        <v>25</v>
      </c>
      <c r="G507" s="138" t="str">
        <f>IFERROR(VLOOKUP(B507,Tabla_CyP,4,FALSE),"")</f>
        <v>gl.</v>
      </c>
    </row>
    <row r="508" spans="1:8" ht="24" customHeight="1">
      <c r="A508" s="131"/>
      <c r="B508" s="120"/>
      <c r="C508" s="121"/>
      <c r="D508" s="132"/>
      <c r="E508" s="133"/>
      <c r="F508" s="134"/>
      <c r="G508" s="135"/>
    </row>
    <row r="509" spans="1:8" ht="24" customHeight="1">
      <c r="A509" s="719" t="s">
        <v>585</v>
      </c>
      <c r="B509" s="720"/>
      <c r="C509" s="721" t="s">
        <v>0</v>
      </c>
      <c r="D509" s="721" t="s">
        <v>26</v>
      </c>
      <c r="E509" s="723" t="s">
        <v>27</v>
      </c>
      <c r="F509" s="725" t="s">
        <v>28</v>
      </c>
      <c r="G509" s="727" t="s">
        <v>29</v>
      </c>
    </row>
    <row r="510" spans="1:8" ht="24" customHeight="1">
      <c r="A510" s="139" t="s">
        <v>586</v>
      </c>
      <c r="B510" s="140" t="s">
        <v>587</v>
      </c>
      <c r="C510" s="722"/>
      <c r="D510" s="722"/>
      <c r="E510" s="724"/>
      <c r="F510" s="726"/>
      <c r="G510" s="728"/>
    </row>
    <row r="511" spans="1:8" ht="24" customHeight="1">
      <c r="A511" s="658"/>
      <c r="B511" s="142"/>
      <c r="C511" s="479" t="s">
        <v>725</v>
      </c>
      <c r="D511" s="143"/>
      <c r="E511" s="144"/>
      <c r="F511" s="145"/>
      <c r="G511" s="146"/>
    </row>
    <row r="512" spans="1:8" ht="24" customHeight="1">
      <c r="A512" s="264" t="str">
        <f t="shared" ref="A512:A525" si="150">IFERROR(VLOOKUP(C512,Tabla_Insumos,4,FALSE),"")</f>
        <v/>
      </c>
      <c r="B512" s="265" t="str">
        <f>IFERROR(VLOOKUP(C512,Tabla_Insumos,5,FALSE),"")</f>
        <v/>
      </c>
      <c r="C512" s="473"/>
      <c r="D512" s="267" t="str">
        <f t="shared" ref="D512:D525" si="151">IFERROR(VLOOKUP(C512,Tabla_Insumos,2,FALSE),"")</f>
        <v/>
      </c>
      <c r="E512" s="475"/>
      <c r="F512" s="489">
        <f t="shared" ref="F512:F525" si="152">IFERROR(VLOOKUP(C512,Tabla_Insumos,3,FALSE),0)</f>
        <v>0</v>
      </c>
      <c r="G512" s="272">
        <f>ROUND(E512*F512,2)</f>
        <v>0</v>
      </c>
    </row>
    <row r="513" spans="1:7" ht="24" customHeight="1">
      <c r="A513" s="264" t="str">
        <f t="shared" si="150"/>
        <v/>
      </c>
      <c r="B513" s="265" t="str">
        <f t="shared" ref="B513:B525" si="153">IFERROR(VLOOKUP(C513,Tabla_Insumos,5,FALSE),"")</f>
        <v/>
      </c>
      <c r="C513" s="473"/>
      <c r="D513" s="267" t="str">
        <f t="shared" si="151"/>
        <v/>
      </c>
      <c r="E513" s="475"/>
      <c r="F513" s="489">
        <f t="shared" si="152"/>
        <v>0</v>
      </c>
      <c r="G513" s="272">
        <f t="shared" ref="G513:G525" si="154">ROUND(E513*F513,2)</f>
        <v>0</v>
      </c>
    </row>
    <row r="514" spans="1:7" ht="24" customHeight="1">
      <c r="A514" s="264" t="str">
        <f t="shared" si="150"/>
        <v/>
      </c>
      <c r="B514" s="265" t="str">
        <f t="shared" si="153"/>
        <v/>
      </c>
      <c r="C514" s="470"/>
      <c r="D514" s="267" t="str">
        <f t="shared" si="151"/>
        <v/>
      </c>
      <c r="E514" s="471"/>
      <c r="F514" s="489">
        <f t="shared" si="152"/>
        <v>0</v>
      </c>
      <c r="G514" s="272">
        <f t="shared" si="154"/>
        <v>0</v>
      </c>
    </row>
    <row r="515" spans="1:7" ht="24" customHeight="1">
      <c r="A515" s="264" t="str">
        <f t="shared" si="150"/>
        <v/>
      </c>
      <c r="B515" s="265" t="str">
        <f t="shared" si="153"/>
        <v/>
      </c>
      <c r="C515" s="364"/>
      <c r="D515" s="267" t="str">
        <f t="shared" si="151"/>
        <v/>
      </c>
      <c r="E515" s="471"/>
      <c r="F515" s="489">
        <f t="shared" si="152"/>
        <v>0</v>
      </c>
      <c r="G515" s="272">
        <f t="shared" si="154"/>
        <v>0</v>
      </c>
    </row>
    <row r="516" spans="1:7" ht="24" customHeight="1">
      <c r="A516" s="264" t="str">
        <f t="shared" si="150"/>
        <v/>
      </c>
      <c r="B516" s="265" t="str">
        <f t="shared" si="153"/>
        <v/>
      </c>
      <c r="C516" s="265"/>
      <c r="D516" s="267" t="str">
        <f t="shared" si="151"/>
        <v/>
      </c>
      <c r="E516" s="471"/>
      <c r="F516" s="489">
        <f t="shared" si="152"/>
        <v>0</v>
      </c>
      <c r="G516" s="272">
        <f t="shared" si="154"/>
        <v>0</v>
      </c>
    </row>
    <row r="517" spans="1:7" ht="24" customHeight="1">
      <c r="A517" s="264" t="str">
        <f t="shared" si="150"/>
        <v/>
      </c>
      <c r="B517" s="265" t="str">
        <f t="shared" si="153"/>
        <v/>
      </c>
      <c r="C517" s="266"/>
      <c r="D517" s="267" t="str">
        <f t="shared" si="151"/>
        <v/>
      </c>
      <c r="E517" s="268"/>
      <c r="F517" s="269">
        <f t="shared" si="152"/>
        <v>0</v>
      </c>
      <c r="G517" s="272">
        <f t="shared" si="154"/>
        <v>0</v>
      </c>
    </row>
    <row r="518" spans="1:7" ht="24" customHeight="1">
      <c r="A518" s="264" t="str">
        <f t="shared" si="150"/>
        <v/>
      </c>
      <c r="B518" s="265" t="str">
        <f t="shared" si="153"/>
        <v/>
      </c>
      <c r="C518" s="266"/>
      <c r="D518" s="267" t="str">
        <f t="shared" si="151"/>
        <v/>
      </c>
      <c r="E518" s="268"/>
      <c r="F518" s="269">
        <f t="shared" si="152"/>
        <v>0</v>
      </c>
      <c r="G518" s="272">
        <f t="shared" si="154"/>
        <v>0</v>
      </c>
    </row>
    <row r="519" spans="1:7" ht="24" customHeight="1">
      <c r="A519" s="264" t="str">
        <f t="shared" si="150"/>
        <v/>
      </c>
      <c r="B519" s="265" t="str">
        <f t="shared" si="153"/>
        <v/>
      </c>
      <c r="C519" s="266"/>
      <c r="D519" s="267" t="str">
        <f t="shared" si="151"/>
        <v/>
      </c>
      <c r="E519" s="268"/>
      <c r="F519" s="269">
        <f t="shared" si="152"/>
        <v>0</v>
      </c>
      <c r="G519" s="272">
        <f t="shared" si="154"/>
        <v>0</v>
      </c>
    </row>
    <row r="520" spans="1:7" ht="24" customHeight="1">
      <c r="A520" s="264" t="str">
        <f t="shared" si="150"/>
        <v/>
      </c>
      <c r="B520" s="265" t="str">
        <f t="shared" si="153"/>
        <v/>
      </c>
      <c r="C520" s="266"/>
      <c r="D520" s="267" t="str">
        <f t="shared" si="151"/>
        <v/>
      </c>
      <c r="E520" s="268"/>
      <c r="F520" s="269">
        <f t="shared" si="152"/>
        <v>0</v>
      </c>
      <c r="G520" s="272">
        <f t="shared" si="154"/>
        <v>0</v>
      </c>
    </row>
    <row r="521" spans="1:7" ht="24" customHeight="1">
      <c r="A521" s="264" t="str">
        <f t="shared" si="150"/>
        <v/>
      </c>
      <c r="B521" s="265" t="str">
        <f t="shared" si="153"/>
        <v/>
      </c>
      <c r="C521" s="266"/>
      <c r="D521" s="267" t="str">
        <f t="shared" si="151"/>
        <v/>
      </c>
      <c r="E521" s="268"/>
      <c r="F521" s="269">
        <f t="shared" si="152"/>
        <v>0</v>
      </c>
      <c r="G521" s="272">
        <f t="shared" si="154"/>
        <v>0</v>
      </c>
    </row>
    <row r="522" spans="1:7" ht="24" customHeight="1">
      <c r="A522" s="264" t="str">
        <f t="shared" si="150"/>
        <v/>
      </c>
      <c r="B522" s="265" t="str">
        <f t="shared" si="153"/>
        <v/>
      </c>
      <c r="C522" s="266"/>
      <c r="D522" s="267" t="str">
        <f t="shared" si="151"/>
        <v/>
      </c>
      <c r="E522" s="268"/>
      <c r="F522" s="269">
        <f t="shared" si="152"/>
        <v>0</v>
      </c>
      <c r="G522" s="272">
        <f t="shared" si="154"/>
        <v>0</v>
      </c>
    </row>
    <row r="523" spans="1:7" ht="24" customHeight="1">
      <c r="A523" s="264" t="str">
        <f t="shared" si="150"/>
        <v/>
      </c>
      <c r="B523" s="265" t="str">
        <f t="shared" si="153"/>
        <v/>
      </c>
      <c r="C523" s="266"/>
      <c r="D523" s="267" t="str">
        <f t="shared" si="151"/>
        <v/>
      </c>
      <c r="E523" s="268"/>
      <c r="F523" s="269">
        <f t="shared" si="152"/>
        <v>0</v>
      </c>
      <c r="G523" s="272">
        <f t="shared" si="154"/>
        <v>0</v>
      </c>
    </row>
    <row r="524" spans="1:7" ht="24" customHeight="1">
      <c r="A524" s="264" t="str">
        <f t="shared" si="150"/>
        <v/>
      </c>
      <c r="B524" s="265" t="str">
        <f t="shared" si="153"/>
        <v/>
      </c>
      <c r="C524" s="266"/>
      <c r="D524" s="267" t="str">
        <f t="shared" si="151"/>
        <v/>
      </c>
      <c r="E524" s="268"/>
      <c r="F524" s="269">
        <f t="shared" si="152"/>
        <v>0</v>
      </c>
      <c r="G524" s="272">
        <f t="shared" si="154"/>
        <v>0</v>
      </c>
    </row>
    <row r="525" spans="1:7" ht="24" customHeight="1">
      <c r="A525" s="264" t="str">
        <f t="shared" si="150"/>
        <v/>
      </c>
      <c r="B525" s="265" t="str">
        <f t="shared" si="153"/>
        <v/>
      </c>
      <c r="C525" s="266"/>
      <c r="D525" s="267" t="str">
        <f t="shared" si="151"/>
        <v/>
      </c>
      <c r="E525" s="268"/>
      <c r="F525" s="270">
        <f t="shared" si="152"/>
        <v>0</v>
      </c>
      <c r="G525" s="272">
        <f t="shared" si="154"/>
        <v>0</v>
      </c>
    </row>
    <row r="526" spans="1:7" ht="24" customHeight="1">
      <c r="A526" s="147"/>
      <c r="B526" s="121"/>
      <c r="C526" s="121"/>
      <c r="D526" s="132"/>
      <c r="E526" s="133"/>
      <c r="F526" s="657" t="s">
        <v>30</v>
      </c>
      <c r="G526" s="148">
        <f>SUBTOTAL(9,G512:G525)</f>
        <v>0</v>
      </c>
    </row>
    <row r="527" spans="1:7" ht="24" customHeight="1">
      <c r="A527" s="147"/>
      <c r="B527" s="121"/>
      <c r="C527" s="125" t="s">
        <v>726</v>
      </c>
      <c r="D527" s="132"/>
      <c r="E527" s="133"/>
      <c r="F527" s="134"/>
      <c r="G527" s="150"/>
    </row>
    <row r="528" spans="1:7" ht="24" customHeight="1">
      <c r="A528" s="264" t="str">
        <f t="shared" ref="A528:A535" si="155">IFERROR(VLOOKUP(C528,Tabla_Insumos,4,FALSE),"")</f>
        <v/>
      </c>
      <c r="B528" s="265" t="str">
        <f t="shared" ref="B528:B535" si="156">IFERROR(VLOOKUP(C528,Tabla_Insumos,5,FALSE),"")</f>
        <v/>
      </c>
      <c r="C528" s="472"/>
      <c r="D528" s="267" t="str">
        <f t="shared" ref="D528:D535" si="157">IFERROR(VLOOKUP(C528,Tabla_Insumos,2,FALSE),"")</f>
        <v/>
      </c>
      <c r="E528" s="476"/>
      <c r="F528" s="271">
        <f t="shared" ref="F528:F535" si="158">IFERROR(VLOOKUP(C528,Tabla_Insumos,3,FALSE),0)</f>
        <v>0</v>
      </c>
      <c r="G528" s="272">
        <f>ROUND(E528*F528,2)</f>
        <v>0</v>
      </c>
    </row>
    <row r="529" spans="1:7" ht="24" customHeight="1">
      <c r="A529" s="264" t="str">
        <f t="shared" si="155"/>
        <v/>
      </c>
      <c r="B529" s="265" t="str">
        <f t="shared" si="156"/>
        <v/>
      </c>
      <c r="C529" s="472"/>
      <c r="D529" s="267" t="str">
        <f t="shared" si="157"/>
        <v/>
      </c>
      <c r="E529" s="476"/>
      <c r="F529" s="271">
        <f t="shared" si="158"/>
        <v>0</v>
      </c>
      <c r="G529" s="272">
        <f>ROUND(E529*F529,2)</f>
        <v>0</v>
      </c>
    </row>
    <row r="530" spans="1:7" ht="24" customHeight="1">
      <c r="A530" s="264" t="str">
        <f t="shared" si="155"/>
        <v/>
      </c>
      <c r="B530" s="265" t="str">
        <f t="shared" si="156"/>
        <v/>
      </c>
      <c r="C530" s="473"/>
      <c r="D530" s="267" t="str">
        <f t="shared" si="157"/>
        <v/>
      </c>
      <c r="E530" s="471"/>
      <c r="F530" s="271">
        <f t="shared" si="158"/>
        <v>0</v>
      </c>
      <c r="G530" s="272">
        <f t="shared" ref="G530:G535" si="159">ROUND(E530*F530,2)</f>
        <v>0</v>
      </c>
    </row>
    <row r="531" spans="1:7" ht="24" customHeight="1">
      <c r="A531" s="264" t="str">
        <f t="shared" si="155"/>
        <v/>
      </c>
      <c r="B531" s="265" t="str">
        <f t="shared" si="156"/>
        <v/>
      </c>
      <c r="C531" s="473"/>
      <c r="D531" s="267" t="str">
        <f t="shared" si="157"/>
        <v/>
      </c>
      <c r="E531" s="471"/>
      <c r="F531" s="271">
        <f t="shared" si="158"/>
        <v>0</v>
      </c>
      <c r="G531" s="272">
        <f t="shared" si="159"/>
        <v>0</v>
      </c>
    </row>
    <row r="532" spans="1:7" ht="24" customHeight="1">
      <c r="A532" s="264" t="str">
        <f t="shared" si="155"/>
        <v/>
      </c>
      <c r="B532" s="265" t="str">
        <f t="shared" si="156"/>
        <v/>
      </c>
      <c r="C532" s="265"/>
      <c r="D532" s="267" t="str">
        <f t="shared" si="157"/>
        <v/>
      </c>
      <c r="E532" s="471"/>
      <c r="F532" s="489">
        <f t="shared" si="158"/>
        <v>0</v>
      </c>
      <c r="G532" s="272">
        <f t="shared" si="159"/>
        <v>0</v>
      </c>
    </row>
    <row r="533" spans="1:7" ht="24" customHeight="1">
      <c r="A533" s="264" t="str">
        <f t="shared" si="155"/>
        <v/>
      </c>
      <c r="B533" s="265" t="str">
        <f t="shared" si="156"/>
        <v/>
      </c>
      <c r="C533" s="265"/>
      <c r="D533" s="267" t="str">
        <f t="shared" si="157"/>
        <v/>
      </c>
      <c r="E533" s="471"/>
      <c r="F533" s="489">
        <f t="shared" si="158"/>
        <v>0</v>
      </c>
      <c r="G533" s="272">
        <f t="shared" si="159"/>
        <v>0</v>
      </c>
    </row>
    <row r="534" spans="1:7" ht="24" customHeight="1">
      <c r="A534" s="264" t="str">
        <f t="shared" si="155"/>
        <v/>
      </c>
      <c r="B534" s="265" t="str">
        <f t="shared" si="156"/>
        <v/>
      </c>
      <c r="C534" s="266"/>
      <c r="D534" s="267" t="str">
        <f t="shared" si="157"/>
        <v/>
      </c>
      <c r="E534" s="268"/>
      <c r="F534" s="269">
        <f t="shared" si="158"/>
        <v>0</v>
      </c>
      <c r="G534" s="272">
        <f t="shared" si="159"/>
        <v>0</v>
      </c>
    </row>
    <row r="535" spans="1:7" ht="24" customHeight="1">
      <c r="A535" s="264" t="str">
        <f t="shared" si="155"/>
        <v/>
      </c>
      <c r="B535" s="265" t="str">
        <f t="shared" si="156"/>
        <v/>
      </c>
      <c r="C535" s="266"/>
      <c r="D535" s="267" t="str">
        <f t="shared" si="157"/>
        <v/>
      </c>
      <c r="E535" s="268"/>
      <c r="F535" s="269">
        <f t="shared" si="158"/>
        <v>0</v>
      </c>
      <c r="G535" s="272">
        <f t="shared" si="159"/>
        <v>0</v>
      </c>
    </row>
    <row r="536" spans="1:7" ht="24" customHeight="1">
      <c r="A536" s="147"/>
      <c r="B536" s="121"/>
      <c r="C536" s="121"/>
      <c r="D536" s="132"/>
      <c r="E536" s="133"/>
      <c r="F536" s="657" t="s">
        <v>31</v>
      </c>
      <c r="G536" s="148">
        <f>SUBTOTAL(9,G528:G535)</f>
        <v>0</v>
      </c>
    </row>
    <row r="537" spans="1:7" ht="24" customHeight="1">
      <c r="A537" s="147"/>
      <c r="B537" s="121"/>
      <c r="C537" s="125" t="s">
        <v>727</v>
      </c>
      <c r="D537" s="132"/>
      <c r="E537" s="133"/>
      <c r="F537" s="134"/>
      <c r="G537" s="150"/>
    </row>
    <row r="538" spans="1:7" ht="24" customHeight="1">
      <c r="A538" s="264" t="str">
        <f t="shared" ref="A538:A546" si="160">IFERROR(VLOOKUP(C538,Tabla_Insumos,4,FALSE),"")</f>
        <v/>
      </c>
      <c r="B538" s="265" t="str">
        <f t="shared" ref="B538:B546" si="161">IFERROR(VLOOKUP(C538,Tabla_Insumos,5,FALSE),"")</f>
        <v/>
      </c>
      <c r="C538" s="473"/>
      <c r="D538" s="267" t="str">
        <f t="shared" ref="D538:D546" si="162">IFERROR(VLOOKUP(C538,Tabla_Insumos,2,FALSE),"")</f>
        <v/>
      </c>
      <c r="E538" s="478"/>
      <c r="F538" s="489">
        <f t="shared" ref="F538:F546" si="163">IFERROR(VLOOKUP(C538,Tabla_Insumos,3,FALSE),0)</f>
        <v>0</v>
      </c>
      <c r="G538" s="272">
        <f t="shared" ref="G538:G546" si="164">ROUND(E538*F538,2)</f>
        <v>0</v>
      </c>
    </row>
    <row r="539" spans="1:7" ht="24" customHeight="1">
      <c r="A539" s="264" t="str">
        <f t="shared" si="160"/>
        <v/>
      </c>
      <c r="B539" s="265" t="str">
        <f t="shared" si="161"/>
        <v/>
      </c>
      <c r="C539" s="473"/>
      <c r="D539" s="267" t="str">
        <f t="shared" si="162"/>
        <v/>
      </c>
      <c r="E539" s="471"/>
      <c r="F539" s="489">
        <f t="shared" si="163"/>
        <v>0</v>
      </c>
      <c r="G539" s="272">
        <f t="shared" si="164"/>
        <v>0</v>
      </c>
    </row>
    <row r="540" spans="1:7" ht="24" customHeight="1">
      <c r="A540" s="264" t="str">
        <f t="shared" si="160"/>
        <v/>
      </c>
      <c r="B540" s="265" t="str">
        <f t="shared" si="161"/>
        <v/>
      </c>
      <c r="C540" s="472"/>
      <c r="D540" s="267" t="str">
        <f t="shared" si="162"/>
        <v/>
      </c>
      <c r="E540" s="471"/>
      <c r="F540" s="489">
        <f t="shared" si="163"/>
        <v>0</v>
      </c>
      <c r="G540" s="272">
        <f t="shared" si="164"/>
        <v>0</v>
      </c>
    </row>
    <row r="541" spans="1:7" ht="24" customHeight="1">
      <c r="A541" s="264" t="str">
        <f t="shared" si="160"/>
        <v/>
      </c>
      <c r="B541" s="265" t="str">
        <f t="shared" si="161"/>
        <v/>
      </c>
      <c r="C541" s="366"/>
      <c r="D541" s="267" t="str">
        <f t="shared" si="162"/>
        <v/>
      </c>
      <c r="E541" s="471"/>
      <c r="F541" s="489">
        <f t="shared" si="163"/>
        <v>0</v>
      </c>
      <c r="G541" s="272">
        <f t="shared" si="164"/>
        <v>0</v>
      </c>
    </row>
    <row r="542" spans="1:7" ht="24" customHeight="1">
      <c r="A542" s="264" t="str">
        <f t="shared" si="160"/>
        <v/>
      </c>
      <c r="B542" s="265" t="str">
        <f t="shared" si="161"/>
        <v/>
      </c>
      <c r="C542" s="375"/>
      <c r="D542" s="267" t="str">
        <f t="shared" si="162"/>
        <v/>
      </c>
      <c r="E542" s="471"/>
      <c r="F542" s="489">
        <f t="shared" si="163"/>
        <v>0</v>
      </c>
      <c r="G542" s="272">
        <f t="shared" si="164"/>
        <v>0</v>
      </c>
    </row>
    <row r="543" spans="1:7" ht="24" customHeight="1">
      <c r="A543" s="264" t="str">
        <f t="shared" si="160"/>
        <v/>
      </c>
      <c r="B543" s="265" t="str">
        <f t="shared" si="161"/>
        <v/>
      </c>
      <c r="C543" s="266"/>
      <c r="D543" s="267" t="str">
        <f t="shared" si="162"/>
        <v/>
      </c>
      <c r="E543" s="268"/>
      <c r="F543" s="489">
        <f t="shared" si="163"/>
        <v>0</v>
      </c>
      <c r="G543" s="272">
        <f t="shared" si="164"/>
        <v>0</v>
      </c>
    </row>
    <row r="544" spans="1:7" ht="24" customHeight="1">
      <c r="A544" s="264" t="str">
        <f t="shared" si="160"/>
        <v/>
      </c>
      <c r="B544" s="265" t="str">
        <f t="shared" si="161"/>
        <v/>
      </c>
      <c r="C544" s="266"/>
      <c r="D544" s="267" t="str">
        <f t="shared" si="162"/>
        <v/>
      </c>
      <c r="E544" s="268"/>
      <c r="F544" s="269">
        <f t="shared" si="163"/>
        <v>0</v>
      </c>
      <c r="G544" s="272">
        <f t="shared" si="164"/>
        <v>0</v>
      </c>
    </row>
    <row r="545" spans="1:8" ht="24" customHeight="1">
      <c r="A545" s="264" t="str">
        <f t="shared" si="160"/>
        <v/>
      </c>
      <c r="B545" s="265" t="str">
        <f t="shared" si="161"/>
        <v/>
      </c>
      <c r="C545" s="266"/>
      <c r="D545" s="267" t="str">
        <f t="shared" si="162"/>
        <v/>
      </c>
      <c r="E545" s="268"/>
      <c r="F545" s="269">
        <f t="shared" si="163"/>
        <v>0</v>
      </c>
      <c r="G545" s="272">
        <f t="shared" si="164"/>
        <v>0</v>
      </c>
    </row>
    <row r="546" spans="1:8" ht="24" customHeight="1">
      <c r="A546" s="264" t="str">
        <f t="shared" si="160"/>
        <v/>
      </c>
      <c r="B546" s="265" t="str">
        <f t="shared" si="161"/>
        <v/>
      </c>
      <c r="C546" s="266"/>
      <c r="D546" s="267" t="str">
        <f t="shared" si="162"/>
        <v/>
      </c>
      <c r="E546" s="268"/>
      <c r="F546" s="269">
        <f t="shared" si="163"/>
        <v>0</v>
      </c>
      <c r="G546" s="272">
        <f t="shared" si="164"/>
        <v>0</v>
      </c>
    </row>
    <row r="547" spans="1:8" ht="24" customHeight="1">
      <c r="A547" s="151"/>
      <c r="B547" s="132"/>
      <c r="C547" s="121"/>
      <c r="D547" s="132"/>
      <c r="E547" s="133"/>
      <c r="F547" s="657" t="s">
        <v>32</v>
      </c>
      <c r="G547" s="148">
        <f>SUBTOTAL(9,G538:G546)</f>
        <v>0</v>
      </c>
    </row>
    <row r="548" spans="1:8" ht="24" customHeight="1" thickBot="1">
      <c r="A548" s="152"/>
      <c r="B548" s="153"/>
      <c r="C548" s="154"/>
      <c r="D548" s="153"/>
      <c r="E548" s="155"/>
      <c r="F548" s="156"/>
      <c r="G548" s="157"/>
    </row>
    <row r="549" spans="1:8" ht="24" customHeight="1" thickBot="1">
      <c r="A549" s="158">
        <f>B507</f>
        <v>11</v>
      </c>
      <c r="B549" s="159" t="str">
        <f>C507</f>
        <v>Tanque de Reserva (incluido cierre base tanque)</v>
      </c>
      <c r="C549" s="160"/>
      <c r="D549" s="160" t="s">
        <v>33</v>
      </c>
      <c r="E549" s="161"/>
      <c r="F549" s="162" t="s">
        <v>34</v>
      </c>
      <c r="G549" s="163">
        <f>SUBTOTAL(9,G512:G548)</f>
        <v>0</v>
      </c>
    </row>
    <row r="550" spans="1:8" ht="24" customHeight="1" thickTop="1" thickBot="1"/>
    <row r="551" spans="1:8" ht="24" customHeight="1" thickTop="1">
      <c r="A551" s="185" t="s">
        <v>36</v>
      </c>
      <c r="B551" s="186"/>
      <c r="C551" s="186"/>
      <c r="D551" s="186"/>
      <c r="E551" s="186"/>
      <c r="F551" s="186"/>
      <c r="G551" s="187"/>
      <c r="H551" s="122">
        <f>COUNTIF($A$1:A557,"ANALISIS DE PRECIOS")</f>
        <v>12</v>
      </c>
    </row>
    <row r="552" spans="1:8" ht="24" customHeight="1">
      <c r="A552" s="123" t="s">
        <v>723</v>
      </c>
      <c r="B552" s="124" t="str">
        <f>Comitente</f>
        <v>INSTITUTO PROVINCIAL DE LA VIVIENDA</v>
      </c>
      <c r="C552" s="118"/>
      <c r="D552" s="125"/>
      <c r="E552" s="125"/>
      <c r="F552" s="126"/>
      <c r="G552" s="127"/>
    </row>
    <row r="553" spans="1:8" ht="24" customHeight="1">
      <c r="A553" s="123" t="s">
        <v>724</v>
      </c>
      <c r="B553" s="124">
        <f>Contratista</f>
        <v>0</v>
      </c>
      <c r="C553" s="119"/>
      <c r="D553" s="119"/>
      <c r="E553" s="119"/>
      <c r="F553" s="128"/>
      <c r="G553" s="129"/>
    </row>
    <row r="554" spans="1:8" ht="24" customHeight="1">
      <c r="A554" s="123" t="s">
        <v>23</v>
      </c>
      <c r="B554" s="124" t="str">
        <f>Obra</f>
        <v>Barrio Valle Norte</v>
      </c>
      <c r="C554" s="119"/>
      <c r="D554" s="119"/>
      <c r="E554" s="119"/>
      <c r="F554" s="128" t="s">
        <v>37</v>
      </c>
      <c r="G554" s="130">
        <f>Fecha_Base</f>
        <v>43313</v>
      </c>
    </row>
    <row r="555" spans="1:8" ht="24" customHeight="1">
      <c r="A555" s="131" t="s">
        <v>722</v>
      </c>
      <c r="B555" s="120" t="str">
        <f>Ubicación</f>
        <v>Departamento Valle Fértil</v>
      </c>
      <c r="C555" s="120"/>
      <c r="D555" s="132"/>
      <c r="E555" s="133"/>
      <c r="F555" s="134"/>
      <c r="G555" s="135"/>
    </row>
    <row r="556" spans="1:8" ht="24" customHeight="1">
      <c r="A556" s="131" t="s">
        <v>38</v>
      </c>
      <c r="B556" s="136" t="str">
        <f>IFERROR(VALUE(LEFT(B557,FIND(".",B557)-1)),"")</f>
        <v/>
      </c>
      <c r="C556" s="121" t="str">
        <f>IFERROR(VLOOKUP(B556,Tabla_CyP,2,FALSE),"")</f>
        <v/>
      </c>
      <c r="E556" s="133"/>
      <c r="F556" s="134"/>
      <c r="G556" s="135"/>
    </row>
    <row r="557" spans="1:8" ht="24" customHeight="1">
      <c r="A557" s="131" t="s">
        <v>24</v>
      </c>
      <c r="B557" s="137">
        <f>IFERROR(VLOOKUP(COUNTIF($A$1:A557,"ITEM:"),Tabla_NumeroItem,7,FALSE),"")</f>
        <v>12</v>
      </c>
      <c r="C557" s="121" t="str">
        <f>IFERROR(VLOOKUP(B557,Tabla_CyP,2,FALSE),"")</f>
        <v>Capa aisladora horizontal  18cm</v>
      </c>
      <c r="D557" s="132"/>
      <c r="E557" s="133"/>
      <c r="F557" s="128" t="s">
        <v>25</v>
      </c>
      <c r="G557" s="138" t="str">
        <f>IFERROR(VLOOKUP(B557,Tabla_CyP,4,FALSE),"")</f>
        <v>m2</v>
      </c>
    </row>
    <row r="558" spans="1:8" ht="24" customHeight="1">
      <c r="A558" s="131"/>
      <c r="B558" s="120"/>
      <c r="C558" s="121"/>
      <c r="D558" s="132"/>
      <c r="E558" s="133"/>
      <c r="F558" s="134"/>
      <c r="G558" s="135"/>
    </row>
    <row r="559" spans="1:8" ht="24" customHeight="1">
      <c r="A559" s="719" t="s">
        <v>585</v>
      </c>
      <c r="B559" s="720"/>
      <c r="C559" s="721" t="s">
        <v>0</v>
      </c>
      <c r="D559" s="721" t="s">
        <v>26</v>
      </c>
      <c r="E559" s="723" t="s">
        <v>27</v>
      </c>
      <c r="F559" s="725" t="s">
        <v>28</v>
      </c>
      <c r="G559" s="727" t="s">
        <v>29</v>
      </c>
    </row>
    <row r="560" spans="1:8" ht="24" customHeight="1">
      <c r="A560" s="139" t="s">
        <v>586</v>
      </c>
      <c r="B560" s="140" t="s">
        <v>587</v>
      </c>
      <c r="C560" s="722"/>
      <c r="D560" s="722"/>
      <c r="E560" s="724"/>
      <c r="F560" s="726"/>
      <c r="G560" s="728"/>
    </row>
    <row r="561" spans="1:7" ht="24" customHeight="1">
      <c r="A561" s="658"/>
      <c r="B561" s="142"/>
      <c r="C561" s="479" t="s">
        <v>725</v>
      </c>
      <c r="D561" s="143"/>
      <c r="E561" s="144"/>
      <c r="F561" s="145"/>
      <c r="G561" s="146"/>
    </row>
    <row r="562" spans="1:7" ht="24" customHeight="1">
      <c r="A562" s="264" t="str">
        <f t="shared" ref="A562:A575" si="165">IFERROR(VLOOKUP(C562,Tabla_Insumos,4,FALSE),"")</f>
        <v/>
      </c>
      <c r="B562" s="265" t="str">
        <f>IFERROR(VLOOKUP(C562,Tabla_Insumos,5,FALSE),"")</f>
        <v/>
      </c>
      <c r="C562" s="473"/>
      <c r="D562" s="267" t="str">
        <f t="shared" ref="D562:D575" si="166">IFERROR(VLOOKUP(C562,Tabla_Insumos,2,FALSE),"")</f>
        <v/>
      </c>
      <c r="E562" s="475"/>
      <c r="F562" s="489">
        <f t="shared" ref="F562:F575" si="167">IFERROR(VLOOKUP(C562,Tabla_Insumos,3,FALSE),0)</f>
        <v>0</v>
      </c>
      <c r="G562" s="272">
        <f>ROUND(E562*F562,2)</f>
        <v>0</v>
      </c>
    </row>
    <row r="563" spans="1:7" ht="24" customHeight="1">
      <c r="A563" s="264" t="str">
        <f t="shared" si="165"/>
        <v/>
      </c>
      <c r="B563" s="265" t="str">
        <f t="shared" ref="B563:B575" si="168">IFERROR(VLOOKUP(C563,Tabla_Insumos,5,FALSE),"")</f>
        <v/>
      </c>
      <c r="C563" s="473"/>
      <c r="D563" s="267" t="str">
        <f t="shared" si="166"/>
        <v/>
      </c>
      <c r="E563" s="475"/>
      <c r="F563" s="489">
        <f t="shared" si="167"/>
        <v>0</v>
      </c>
      <c r="G563" s="272">
        <f t="shared" ref="G563:G575" si="169">ROUND(E563*F563,2)</f>
        <v>0</v>
      </c>
    </row>
    <row r="564" spans="1:7" ht="24" customHeight="1">
      <c r="A564" s="264" t="str">
        <f t="shared" si="165"/>
        <v/>
      </c>
      <c r="B564" s="265" t="str">
        <f t="shared" si="168"/>
        <v/>
      </c>
      <c r="C564" s="473"/>
      <c r="D564" s="267" t="str">
        <f t="shared" si="166"/>
        <v/>
      </c>
      <c r="E564" s="475"/>
      <c r="F564" s="489">
        <f t="shared" si="167"/>
        <v>0</v>
      </c>
      <c r="G564" s="272">
        <f t="shared" si="169"/>
        <v>0</v>
      </c>
    </row>
    <row r="565" spans="1:7" ht="24" customHeight="1">
      <c r="A565" s="264" t="str">
        <f t="shared" si="165"/>
        <v/>
      </c>
      <c r="B565" s="265" t="str">
        <f t="shared" si="168"/>
        <v/>
      </c>
      <c r="C565" s="364"/>
      <c r="D565" s="267" t="str">
        <f t="shared" si="166"/>
        <v/>
      </c>
      <c r="E565" s="471"/>
      <c r="F565" s="489">
        <f t="shared" si="167"/>
        <v>0</v>
      </c>
      <c r="G565" s="272">
        <f t="shared" si="169"/>
        <v>0</v>
      </c>
    </row>
    <row r="566" spans="1:7" ht="24" customHeight="1">
      <c r="A566" s="264" t="str">
        <f t="shared" si="165"/>
        <v/>
      </c>
      <c r="B566" s="265" t="str">
        <f t="shared" si="168"/>
        <v/>
      </c>
      <c r="C566" s="265"/>
      <c r="D566" s="267" t="str">
        <f t="shared" si="166"/>
        <v/>
      </c>
      <c r="E566" s="471"/>
      <c r="F566" s="489">
        <f t="shared" si="167"/>
        <v>0</v>
      </c>
      <c r="G566" s="272">
        <f t="shared" si="169"/>
        <v>0</v>
      </c>
    </row>
    <row r="567" spans="1:7" ht="24" customHeight="1">
      <c r="A567" s="264" t="str">
        <f t="shared" si="165"/>
        <v/>
      </c>
      <c r="B567" s="265" t="str">
        <f t="shared" si="168"/>
        <v/>
      </c>
      <c r="C567" s="266"/>
      <c r="D567" s="267" t="str">
        <f t="shared" si="166"/>
        <v/>
      </c>
      <c r="E567" s="268"/>
      <c r="F567" s="269">
        <f t="shared" si="167"/>
        <v>0</v>
      </c>
      <c r="G567" s="272">
        <f t="shared" si="169"/>
        <v>0</v>
      </c>
    </row>
    <row r="568" spans="1:7" ht="24" customHeight="1">
      <c r="A568" s="264" t="str">
        <f t="shared" si="165"/>
        <v/>
      </c>
      <c r="B568" s="265" t="str">
        <f t="shared" si="168"/>
        <v/>
      </c>
      <c r="C568" s="266"/>
      <c r="D568" s="267" t="str">
        <f t="shared" si="166"/>
        <v/>
      </c>
      <c r="E568" s="268"/>
      <c r="F568" s="269">
        <f t="shared" si="167"/>
        <v>0</v>
      </c>
      <c r="G568" s="272">
        <f t="shared" si="169"/>
        <v>0</v>
      </c>
    </row>
    <row r="569" spans="1:7" ht="24" customHeight="1">
      <c r="A569" s="264" t="str">
        <f t="shared" si="165"/>
        <v/>
      </c>
      <c r="B569" s="265" t="str">
        <f t="shared" si="168"/>
        <v/>
      </c>
      <c r="C569" s="266"/>
      <c r="D569" s="267" t="str">
        <f t="shared" si="166"/>
        <v/>
      </c>
      <c r="E569" s="268"/>
      <c r="F569" s="269">
        <f t="shared" si="167"/>
        <v>0</v>
      </c>
      <c r="G569" s="272">
        <f t="shared" si="169"/>
        <v>0</v>
      </c>
    </row>
    <row r="570" spans="1:7" ht="24" customHeight="1">
      <c r="A570" s="264" t="str">
        <f t="shared" si="165"/>
        <v/>
      </c>
      <c r="B570" s="265" t="str">
        <f t="shared" si="168"/>
        <v/>
      </c>
      <c r="C570" s="266"/>
      <c r="D570" s="267" t="str">
        <f t="shared" si="166"/>
        <v/>
      </c>
      <c r="E570" s="268"/>
      <c r="F570" s="269">
        <f t="shared" si="167"/>
        <v>0</v>
      </c>
      <c r="G570" s="272">
        <f t="shared" si="169"/>
        <v>0</v>
      </c>
    </row>
    <row r="571" spans="1:7" ht="24" customHeight="1">
      <c r="A571" s="264" t="str">
        <f t="shared" si="165"/>
        <v/>
      </c>
      <c r="B571" s="265" t="str">
        <f t="shared" si="168"/>
        <v/>
      </c>
      <c r="C571" s="266"/>
      <c r="D571" s="267" t="str">
        <f t="shared" si="166"/>
        <v/>
      </c>
      <c r="E571" s="268"/>
      <c r="F571" s="269">
        <f t="shared" si="167"/>
        <v>0</v>
      </c>
      <c r="G571" s="272">
        <f t="shared" si="169"/>
        <v>0</v>
      </c>
    </row>
    <row r="572" spans="1:7" ht="24" customHeight="1">
      <c r="A572" s="264" t="str">
        <f t="shared" si="165"/>
        <v/>
      </c>
      <c r="B572" s="265" t="str">
        <f t="shared" si="168"/>
        <v/>
      </c>
      <c r="C572" s="266"/>
      <c r="D572" s="267" t="str">
        <f t="shared" si="166"/>
        <v/>
      </c>
      <c r="E572" s="268"/>
      <c r="F572" s="269">
        <f t="shared" si="167"/>
        <v>0</v>
      </c>
      <c r="G572" s="272">
        <f t="shared" si="169"/>
        <v>0</v>
      </c>
    </row>
    <row r="573" spans="1:7" ht="24" customHeight="1">
      <c r="A573" s="264" t="str">
        <f t="shared" si="165"/>
        <v/>
      </c>
      <c r="B573" s="265" t="str">
        <f t="shared" si="168"/>
        <v/>
      </c>
      <c r="C573" s="266"/>
      <c r="D573" s="267" t="str">
        <f t="shared" si="166"/>
        <v/>
      </c>
      <c r="E573" s="268"/>
      <c r="F573" s="269">
        <f t="shared" si="167"/>
        <v>0</v>
      </c>
      <c r="G573" s="272">
        <f t="shared" si="169"/>
        <v>0</v>
      </c>
    </row>
    <row r="574" spans="1:7" ht="24" customHeight="1">
      <c r="A574" s="264" t="str">
        <f t="shared" si="165"/>
        <v/>
      </c>
      <c r="B574" s="265" t="str">
        <f t="shared" si="168"/>
        <v/>
      </c>
      <c r="C574" s="266"/>
      <c r="D574" s="267" t="str">
        <f t="shared" si="166"/>
        <v/>
      </c>
      <c r="E574" s="268"/>
      <c r="F574" s="269">
        <f t="shared" si="167"/>
        <v>0</v>
      </c>
      <c r="G574" s="272">
        <f t="shared" si="169"/>
        <v>0</v>
      </c>
    </row>
    <row r="575" spans="1:7" ht="24" customHeight="1">
      <c r="A575" s="264" t="str">
        <f t="shared" si="165"/>
        <v/>
      </c>
      <c r="B575" s="265" t="str">
        <f t="shared" si="168"/>
        <v/>
      </c>
      <c r="C575" s="266"/>
      <c r="D575" s="267" t="str">
        <f t="shared" si="166"/>
        <v/>
      </c>
      <c r="E575" s="268"/>
      <c r="F575" s="270">
        <f t="shared" si="167"/>
        <v>0</v>
      </c>
      <c r="G575" s="272">
        <f t="shared" si="169"/>
        <v>0</v>
      </c>
    </row>
    <row r="576" spans="1:7" ht="24" customHeight="1">
      <c r="A576" s="147"/>
      <c r="B576" s="121"/>
      <c r="C576" s="121"/>
      <c r="D576" s="132"/>
      <c r="E576" s="133"/>
      <c r="F576" s="657" t="s">
        <v>30</v>
      </c>
      <c r="G576" s="148">
        <f>SUBTOTAL(9,G562:G575)</f>
        <v>0</v>
      </c>
    </row>
    <row r="577" spans="1:7" ht="24" customHeight="1">
      <c r="A577" s="147"/>
      <c r="B577" s="121"/>
      <c r="C577" s="125" t="s">
        <v>726</v>
      </c>
      <c r="D577" s="132"/>
      <c r="E577" s="133"/>
      <c r="F577" s="134"/>
      <c r="G577" s="150"/>
    </row>
    <row r="578" spans="1:7" ht="24" customHeight="1">
      <c r="A578" s="264" t="str">
        <f t="shared" ref="A578:A585" si="170">IFERROR(VLOOKUP(C578,Tabla_Insumos,4,FALSE),"")</f>
        <v/>
      </c>
      <c r="B578" s="265" t="str">
        <f t="shared" ref="B578:B585" si="171">IFERROR(VLOOKUP(C578,Tabla_Insumos,5,FALSE),"")</f>
        <v/>
      </c>
      <c r="C578" s="472"/>
      <c r="D578" s="267" t="str">
        <f t="shared" ref="D578:D585" si="172">IFERROR(VLOOKUP(C578,Tabla_Insumos,2,FALSE),"")</f>
        <v/>
      </c>
      <c r="E578" s="476"/>
      <c r="F578" s="271">
        <f t="shared" ref="F578:F585" si="173">IFERROR(VLOOKUP(C578,Tabla_Insumos,3,FALSE),0)</f>
        <v>0</v>
      </c>
      <c r="G578" s="272">
        <f>ROUND(E578*F578,2)</f>
        <v>0</v>
      </c>
    </row>
    <row r="579" spans="1:7" ht="24" customHeight="1">
      <c r="A579" s="264" t="str">
        <f t="shared" si="170"/>
        <v/>
      </c>
      <c r="B579" s="265" t="str">
        <f t="shared" si="171"/>
        <v/>
      </c>
      <c r="C579" s="472"/>
      <c r="D579" s="267" t="str">
        <f t="shared" si="172"/>
        <v/>
      </c>
      <c r="E579" s="476"/>
      <c r="F579" s="271">
        <f t="shared" si="173"/>
        <v>0</v>
      </c>
      <c r="G579" s="272">
        <f>ROUND(E579*F579,2)</f>
        <v>0</v>
      </c>
    </row>
    <row r="580" spans="1:7" ht="24" customHeight="1">
      <c r="A580" s="264" t="str">
        <f t="shared" si="170"/>
        <v/>
      </c>
      <c r="B580" s="265" t="str">
        <f t="shared" si="171"/>
        <v/>
      </c>
      <c r="C580" s="473"/>
      <c r="D580" s="267" t="str">
        <f t="shared" si="172"/>
        <v/>
      </c>
      <c r="E580" s="471"/>
      <c r="F580" s="271">
        <f t="shared" si="173"/>
        <v>0</v>
      </c>
      <c r="G580" s="272">
        <f t="shared" ref="G580:G585" si="174">ROUND(E580*F580,2)</f>
        <v>0</v>
      </c>
    </row>
    <row r="581" spans="1:7" ht="24" customHeight="1">
      <c r="A581" s="264" t="str">
        <f t="shared" si="170"/>
        <v/>
      </c>
      <c r="B581" s="265" t="str">
        <f t="shared" si="171"/>
        <v/>
      </c>
      <c r="C581" s="473"/>
      <c r="D581" s="267" t="str">
        <f t="shared" si="172"/>
        <v/>
      </c>
      <c r="E581" s="471"/>
      <c r="F581" s="271">
        <f t="shared" si="173"/>
        <v>0</v>
      </c>
      <c r="G581" s="272">
        <f t="shared" si="174"/>
        <v>0</v>
      </c>
    </row>
    <row r="582" spans="1:7" ht="24" customHeight="1">
      <c r="A582" s="264" t="str">
        <f t="shared" si="170"/>
        <v/>
      </c>
      <c r="B582" s="265" t="str">
        <f t="shared" si="171"/>
        <v/>
      </c>
      <c r="C582" s="265"/>
      <c r="D582" s="267" t="str">
        <f t="shared" si="172"/>
        <v/>
      </c>
      <c r="E582" s="471"/>
      <c r="F582" s="489">
        <f t="shared" si="173"/>
        <v>0</v>
      </c>
      <c r="G582" s="272">
        <f t="shared" si="174"/>
        <v>0</v>
      </c>
    </row>
    <row r="583" spans="1:7" ht="24" customHeight="1">
      <c r="A583" s="264" t="str">
        <f t="shared" si="170"/>
        <v/>
      </c>
      <c r="B583" s="265" t="str">
        <f t="shared" si="171"/>
        <v/>
      </c>
      <c r="C583" s="265"/>
      <c r="D583" s="267" t="str">
        <f t="shared" si="172"/>
        <v/>
      </c>
      <c r="E583" s="471"/>
      <c r="F583" s="489">
        <f t="shared" si="173"/>
        <v>0</v>
      </c>
      <c r="G583" s="272">
        <f t="shared" si="174"/>
        <v>0</v>
      </c>
    </row>
    <row r="584" spans="1:7" ht="24" customHeight="1">
      <c r="A584" s="264" t="str">
        <f t="shared" si="170"/>
        <v/>
      </c>
      <c r="B584" s="265" t="str">
        <f t="shared" si="171"/>
        <v/>
      </c>
      <c r="C584" s="266"/>
      <c r="D584" s="267" t="str">
        <f t="shared" si="172"/>
        <v/>
      </c>
      <c r="E584" s="268"/>
      <c r="F584" s="269">
        <f t="shared" si="173"/>
        <v>0</v>
      </c>
      <c r="G584" s="272">
        <f t="shared" si="174"/>
        <v>0</v>
      </c>
    </row>
    <row r="585" spans="1:7" ht="24" customHeight="1">
      <c r="A585" s="264" t="str">
        <f t="shared" si="170"/>
        <v/>
      </c>
      <c r="B585" s="265" t="str">
        <f t="shared" si="171"/>
        <v/>
      </c>
      <c r="C585" s="266"/>
      <c r="D585" s="267" t="str">
        <f t="shared" si="172"/>
        <v/>
      </c>
      <c r="E585" s="268"/>
      <c r="F585" s="269">
        <f t="shared" si="173"/>
        <v>0</v>
      </c>
      <c r="G585" s="272">
        <f t="shared" si="174"/>
        <v>0</v>
      </c>
    </row>
    <row r="586" spans="1:7" ht="24" customHeight="1">
      <c r="A586" s="147"/>
      <c r="B586" s="121"/>
      <c r="C586" s="121"/>
      <c r="D586" s="132"/>
      <c r="E586" s="133"/>
      <c r="F586" s="657" t="s">
        <v>31</v>
      </c>
      <c r="G586" s="148">
        <f>SUBTOTAL(9,G578:G585)</f>
        <v>0</v>
      </c>
    </row>
    <row r="587" spans="1:7" ht="24" customHeight="1">
      <c r="A587" s="147"/>
      <c r="B587" s="121"/>
      <c r="C587" s="125" t="s">
        <v>727</v>
      </c>
      <c r="D587" s="132"/>
      <c r="E587" s="133"/>
      <c r="F587" s="134"/>
      <c r="G587" s="150"/>
    </row>
    <row r="588" spans="1:7" ht="24" customHeight="1">
      <c r="A588" s="264" t="str">
        <f t="shared" ref="A588:A596" si="175">IFERROR(VLOOKUP(C588,Tabla_Insumos,4,FALSE),"")</f>
        <v/>
      </c>
      <c r="B588" s="265" t="str">
        <f t="shared" ref="B588:B596" si="176">IFERROR(VLOOKUP(C588,Tabla_Insumos,5,FALSE),"")</f>
        <v/>
      </c>
      <c r="C588" s="473"/>
      <c r="D588" s="267" t="str">
        <f t="shared" ref="D588:D596" si="177">IFERROR(VLOOKUP(C588,Tabla_Insumos,2,FALSE),"")</f>
        <v/>
      </c>
      <c r="E588" s="478"/>
      <c r="F588" s="489">
        <f t="shared" ref="F588:F596" si="178">IFERROR(VLOOKUP(C588,Tabla_Insumos,3,FALSE),0)</f>
        <v>0</v>
      </c>
      <c r="G588" s="272">
        <f t="shared" ref="G588:G596" si="179">ROUND(E588*F588,2)</f>
        <v>0</v>
      </c>
    </row>
    <row r="589" spans="1:7" ht="24" customHeight="1">
      <c r="A589" s="264" t="str">
        <f t="shared" si="175"/>
        <v/>
      </c>
      <c r="B589" s="265" t="str">
        <f t="shared" si="176"/>
        <v/>
      </c>
      <c r="C589" s="473"/>
      <c r="D589" s="267" t="str">
        <f t="shared" si="177"/>
        <v/>
      </c>
      <c r="E589" s="478"/>
      <c r="F589" s="489">
        <f t="shared" si="178"/>
        <v>0</v>
      </c>
      <c r="G589" s="272">
        <f t="shared" si="179"/>
        <v>0</v>
      </c>
    </row>
    <row r="590" spans="1:7" ht="24" customHeight="1">
      <c r="A590" s="264" t="str">
        <f t="shared" si="175"/>
        <v/>
      </c>
      <c r="B590" s="265" t="str">
        <f t="shared" si="176"/>
        <v/>
      </c>
      <c r="C590" s="472"/>
      <c r="D590" s="267" t="str">
        <f t="shared" si="177"/>
        <v/>
      </c>
      <c r="E590" s="478"/>
      <c r="F590" s="489">
        <f t="shared" si="178"/>
        <v>0</v>
      </c>
      <c r="G590" s="272">
        <f t="shared" si="179"/>
        <v>0</v>
      </c>
    </row>
    <row r="591" spans="1:7" ht="24" customHeight="1">
      <c r="A591" s="264" t="str">
        <f t="shared" si="175"/>
        <v/>
      </c>
      <c r="B591" s="265" t="str">
        <f t="shared" si="176"/>
        <v/>
      </c>
      <c r="C591" s="366"/>
      <c r="D591" s="267" t="str">
        <f t="shared" si="177"/>
        <v/>
      </c>
      <c r="E591" s="471"/>
      <c r="F591" s="489">
        <f t="shared" si="178"/>
        <v>0</v>
      </c>
      <c r="G591" s="272">
        <f t="shared" si="179"/>
        <v>0</v>
      </c>
    </row>
    <row r="592" spans="1:7" ht="24" customHeight="1">
      <c r="A592" s="264" t="str">
        <f t="shared" si="175"/>
        <v/>
      </c>
      <c r="B592" s="265" t="str">
        <f t="shared" si="176"/>
        <v/>
      </c>
      <c r="C592" s="375"/>
      <c r="D592" s="267" t="str">
        <f t="shared" si="177"/>
        <v/>
      </c>
      <c r="E592" s="471"/>
      <c r="F592" s="489">
        <f t="shared" si="178"/>
        <v>0</v>
      </c>
      <c r="G592" s="272">
        <f t="shared" si="179"/>
        <v>0</v>
      </c>
    </row>
    <row r="593" spans="1:8" ht="24" customHeight="1">
      <c r="A593" s="264" t="str">
        <f t="shared" si="175"/>
        <v/>
      </c>
      <c r="B593" s="265" t="str">
        <f t="shared" si="176"/>
        <v/>
      </c>
      <c r="C593" s="266"/>
      <c r="D593" s="267" t="str">
        <f t="shared" si="177"/>
        <v/>
      </c>
      <c r="E593" s="268"/>
      <c r="F593" s="489">
        <f t="shared" si="178"/>
        <v>0</v>
      </c>
      <c r="G593" s="272">
        <f t="shared" si="179"/>
        <v>0</v>
      </c>
    </row>
    <row r="594" spans="1:8" ht="24" customHeight="1">
      <c r="A594" s="264" t="str">
        <f t="shared" si="175"/>
        <v/>
      </c>
      <c r="B594" s="265" t="str">
        <f t="shared" si="176"/>
        <v/>
      </c>
      <c r="C594" s="266"/>
      <c r="D594" s="267" t="str">
        <f t="shared" si="177"/>
        <v/>
      </c>
      <c r="E594" s="268"/>
      <c r="F594" s="269">
        <f t="shared" si="178"/>
        <v>0</v>
      </c>
      <c r="G594" s="272">
        <f t="shared" si="179"/>
        <v>0</v>
      </c>
    </row>
    <row r="595" spans="1:8" ht="24" customHeight="1">
      <c r="A595" s="264" t="str">
        <f t="shared" si="175"/>
        <v/>
      </c>
      <c r="B595" s="265" t="str">
        <f t="shared" si="176"/>
        <v/>
      </c>
      <c r="C595" s="266"/>
      <c r="D595" s="267" t="str">
        <f t="shared" si="177"/>
        <v/>
      </c>
      <c r="E595" s="268"/>
      <c r="F595" s="269">
        <f t="shared" si="178"/>
        <v>0</v>
      </c>
      <c r="G595" s="272">
        <f t="shared" si="179"/>
        <v>0</v>
      </c>
    </row>
    <row r="596" spans="1:8" ht="24" customHeight="1">
      <c r="A596" s="264" t="str">
        <f t="shared" si="175"/>
        <v/>
      </c>
      <c r="B596" s="265" t="str">
        <f t="shared" si="176"/>
        <v/>
      </c>
      <c r="C596" s="266"/>
      <c r="D596" s="267" t="str">
        <f t="shared" si="177"/>
        <v/>
      </c>
      <c r="E596" s="268"/>
      <c r="F596" s="269">
        <f t="shared" si="178"/>
        <v>0</v>
      </c>
      <c r="G596" s="272">
        <f t="shared" si="179"/>
        <v>0</v>
      </c>
    </row>
    <row r="597" spans="1:8" ht="24" customHeight="1">
      <c r="A597" s="151"/>
      <c r="B597" s="132"/>
      <c r="C597" s="121"/>
      <c r="D597" s="132"/>
      <c r="E597" s="133"/>
      <c r="F597" s="657" t="s">
        <v>32</v>
      </c>
      <c r="G597" s="148">
        <f>SUBTOTAL(9,G588:G596)</f>
        <v>0</v>
      </c>
    </row>
    <row r="598" spans="1:8" ht="24" customHeight="1" thickBot="1">
      <c r="A598" s="152"/>
      <c r="B598" s="153"/>
      <c r="C598" s="154"/>
      <c r="D598" s="153"/>
      <c r="E598" s="155"/>
      <c r="F598" s="156"/>
      <c r="G598" s="157"/>
    </row>
    <row r="599" spans="1:8" ht="24" customHeight="1" thickBot="1">
      <c r="A599" s="158">
        <f>B557</f>
        <v>12</v>
      </c>
      <c r="B599" s="159" t="str">
        <f>C557</f>
        <v>Capa aisladora horizontal  18cm</v>
      </c>
      <c r="C599" s="160"/>
      <c r="D599" s="160" t="s">
        <v>33</v>
      </c>
      <c r="E599" s="161"/>
      <c r="F599" s="162" t="s">
        <v>34</v>
      </c>
      <c r="G599" s="163">
        <f>SUBTOTAL(9,G562:G598)</f>
        <v>0</v>
      </c>
    </row>
    <row r="600" spans="1:8" ht="24" customHeight="1" thickTop="1" thickBot="1"/>
    <row r="601" spans="1:8" ht="24" customHeight="1" thickTop="1">
      <c r="A601" s="185" t="s">
        <v>36</v>
      </c>
      <c r="B601" s="186"/>
      <c r="C601" s="186"/>
      <c r="D601" s="186"/>
      <c r="E601" s="186"/>
      <c r="F601" s="186"/>
      <c r="G601" s="187"/>
      <c r="H601" s="122">
        <f>COUNTIF($A$1:A607,"ANALISIS DE PRECIOS")</f>
        <v>13</v>
      </c>
    </row>
    <row r="602" spans="1:8" ht="24" customHeight="1">
      <c r="A602" s="123" t="s">
        <v>723</v>
      </c>
      <c r="B602" s="124" t="str">
        <f>Comitente</f>
        <v>INSTITUTO PROVINCIAL DE LA VIVIENDA</v>
      </c>
      <c r="C602" s="118"/>
      <c r="D602" s="125"/>
      <c r="E602" s="125"/>
      <c r="F602" s="126"/>
      <c r="G602" s="127"/>
    </row>
    <row r="603" spans="1:8" ht="24" customHeight="1">
      <c r="A603" s="123" t="s">
        <v>724</v>
      </c>
      <c r="B603" s="124">
        <f>Contratista</f>
        <v>0</v>
      </c>
      <c r="C603" s="119"/>
      <c r="D603" s="119"/>
      <c r="E603" s="119"/>
      <c r="F603" s="128"/>
      <c r="G603" s="129"/>
    </row>
    <row r="604" spans="1:8" ht="24" customHeight="1">
      <c r="A604" s="123" t="s">
        <v>23</v>
      </c>
      <c r="B604" s="124" t="str">
        <f>Obra</f>
        <v>Barrio Valle Norte</v>
      </c>
      <c r="C604" s="119"/>
      <c r="D604" s="119"/>
      <c r="E604" s="119"/>
      <c r="F604" s="128" t="s">
        <v>37</v>
      </c>
      <c r="G604" s="130">
        <f>Fecha_Base</f>
        <v>43313</v>
      </c>
    </row>
    <row r="605" spans="1:8" ht="24" customHeight="1">
      <c r="A605" s="131" t="s">
        <v>722</v>
      </c>
      <c r="B605" s="120" t="str">
        <f>Ubicación</f>
        <v>Departamento Valle Fértil</v>
      </c>
      <c r="C605" s="120"/>
      <c r="D605" s="132"/>
      <c r="E605" s="133"/>
      <c r="F605" s="134"/>
      <c r="G605" s="135"/>
    </row>
    <row r="606" spans="1:8" ht="24" customHeight="1">
      <c r="A606" s="131" t="s">
        <v>38</v>
      </c>
      <c r="B606" s="136" t="str">
        <f>IFERROR(VALUE(LEFT(B607,FIND(".",B607)-1)),"")</f>
        <v/>
      </c>
      <c r="C606" s="121" t="str">
        <f>IFERROR(VLOOKUP(B606,Tabla_CyP,2,FALSE),"")</f>
        <v/>
      </c>
      <c r="E606" s="133"/>
      <c r="F606" s="134"/>
      <c r="G606" s="135"/>
    </row>
    <row r="607" spans="1:8" ht="24" customHeight="1">
      <c r="A607" s="131" t="s">
        <v>24</v>
      </c>
      <c r="B607" s="137">
        <f>IFERROR(VLOOKUP(COUNTIF($A$1:A607,"ITEM:"),Tabla_NumeroItem,7,FALSE),"")</f>
        <v>13</v>
      </c>
      <c r="C607" s="121" t="str">
        <f>IFERROR(VLOOKUP(B607,Tabla_CyP,2,FALSE),"")</f>
        <v xml:space="preserve">Mampostería Ladrillón Cerámico Macizo (soga) </v>
      </c>
      <c r="D607" s="132"/>
      <c r="E607" s="133"/>
      <c r="F607" s="128" t="s">
        <v>25</v>
      </c>
      <c r="G607" s="138" t="str">
        <f>IFERROR(VLOOKUP(B607,Tabla_CyP,4,FALSE),"")</f>
        <v>m2</v>
      </c>
    </row>
    <row r="608" spans="1:8" ht="24" customHeight="1">
      <c r="A608" s="131"/>
      <c r="B608" s="120"/>
      <c r="C608" s="121"/>
      <c r="D608" s="132"/>
      <c r="E608" s="133"/>
      <c r="F608" s="134"/>
      <c r="G608" s="135"/>
    </row>
    <row r="609" spans="1:7" ht="24" customHeight="1">
      <c r="A609" s="719" t="s">
        <v>585</v>
      </c>
      <c r="B609" s="720"/>
      <c r="C609" s="721" t="s">
        <v>0</v>
      </c>
      <c r="D609" s="721" t="s">
        <v>26</v>
      </c>
      <c r="E609" s="723" t="s">
        <v>27</v>
      </c>
      <c r="F609" s="725" t="s">
        <v>28</v>
      </c>
      <c r="G609" s="727" t="s">
        <v>29</v>
      </c>
    </row>
    <row r="610" spans="1:7" ht="24" customHeight="1">
      <c r="A610" s="139" t="s">
        <v>586</v>
      </c>
      <c r="B610" s="140" t="s">
        <v>587</v>
      </c>
      <c r="C610" s="722"/>
      <c r="D610" s="722"/>
      <c r="E610" s="724"/>
      <c r="F610" s="726"/>
      <c r="G610" s="728"/>
    </row>
    <row r="611" spans="1:7" ht="24" customHeight="1">
      <c r="A611" s="658"/>
      <c r="B611" s="142"/>
      <c r="C611" s="479" t="s">
        <v>725</v>
      </c>
      <c r="D611" s="143"/>
      <c r="E611" s="144"/>
      <c r="F611" s="145"/>
      <c r="G611" s="146"/>
    </row>
    <row r="612" spans="1:7" ht="24" customHeight="1">
      <c r="A612" s="264" t="str">
        <f t="shared" ref="A612:A625" si="180">IFERROR(VLOOKUP(C612,Tabla_Insumos,4,FALSE),"")</f>
        <v/>
      </c>
      <c r="B612" s="265" t="str">
        <f>IFERROR(VLOOKUP(C612,Tabla_Insumos,5,FALSE),"")</f>
        <v/>
      </c>
      <c r="C612" s="374"/>
      <c r="D612" s="267" t="str">
        <f t="shared" ref="D612:D625" si="181">IFERROR(VLOOKUP(C612,Tabla_Insumos,2,FALSE),"")</f>
        <v/>
      </c>
      <c r="E612" s="536"/>
      <c r="F612" s="489">
        <f t="shared" ref="F612:F625" si="182">IFERROR(VLOOKUP(C612,Tabla_Insumos,3,FALSE),0)</f>
        <v>0</v>
      </c>
      <c r="G612" s="272">
        <f>ROUND(E612*F612,2)</f>
        <v>0</v>
      </c>
    </row>
    <row r="613" spans="1:7" ht="24" customHeight="1">
      <c r="A613" s="264" t="str">
        <f t="shared" si="180"/>
        <v/>
      </c>
      <c r="B613" s="265" t="str">
        <f t="shared" ref="B613:B625" si="183">IFERROR(VLOOKUP(C613,Tabla_Insumos,5,FALSE),"")</f>
        <v/>
      </c>
      <c r="C613" s="374"/>
      <c r="D613" s="267" t="str">
        <f t="shared" si="181"/>
        <v/>
      </c>
      <c r="E613" s="536"/>
      <c r="F613" s="489">
        <f t="shared" si="182"/>
        <v>0</v>
      </c>
      <c r="G613" s="272">
        <f t="shared" ref="G613:G625" si="184">ROUND(E613*F613,2)</f>
        <v>0</v>
      </c>
    </row>
    <row r="614" spans="1:7" ht="24" customHeight="1">
      <c r="A614" s="264" t="str">
        <f t="shared" si="180"/>
        <v/>
      </c>
      <c r="B614" s="265" t="str">
        <f t="shared" si="183"/>
        <v/>
      </c>
      <c r="C614" s="374"/>
      <c r="D614" s="267" t="str">
        <f t="shared" si="181"/>
        <v/>
      </c>
      <c r="E614" s="536"/>
      <c r="F614" s="489">
        <f t="shared" si="182"/>
        <v>0</v>
      </c>
      <c r="G614" s="272">
        <f t="shared" si="184"/>
        <v>0</v>
      </c>
    </row>
    <row r="615" spans="1:7" ht="24" customHeight="1">
      <c r="A615" s="264" t="str">
        <f t="shared" si="180"/>
        <v/>
      </c>
      <c r="B615" s="265" t="str">
        <f t="shared" si="183"/>
        <v/>
      </c>
      <c r="C615" s="374"/>
      <c r="D615" s="267" t="str">
        <f t="shared" si="181"/>
        <v/>
      </c>
      <c r="E615" s="536"/>
      <c r="F615" s="489">
        <f t="shared" si="182"/>
        <v>0</v>
      </c>
      <c r="G615" s="272">
        <f t="shared" si="184"/>
        <v>0</v>
      </c>
    </row>
    <row r="616" spans="1:7" ht="24" customHeight="1">
      <c r="A616" s="264" t="str">
        <f t="shared" si="180"/>
        <v/>
      </c>
      <c r="B616" s="265" t="str">
        <f t="shared" si="183"/>
        <v/>
      </c>
      <c r="C616" s="265"/>
      <c r="D616" s="267" t="str">
        <f t="shared" si="181"/>
        <v/>
      </c>
      <c r="E616" s="471"/>
      <c r="F616" s="489">
        <f t="shared" si="182"/>
        <v>0</v>
      </c>
      <c r="G616" s="272">
        <f t="shared" si="184"/>
        <v>0</v>
      </c>
    </row>
    <row r="617" spans="1:7" ht="24" customHeight="1">
      <c r="A617" s="264" t="str">
        <f t="shared" si="180"/>
        <v/>
      </c>
      <c r="B617" s="265" t="str">
        <f t="shared" si="183"/>
        <v/>
      </c>
      <c r="C617" s="266"/>
      <c r="D617" s="267" t="str">
        <f t="shared" si="181"/>
        <v/>
      </c>
      <c r="E617" s="268"/>
      <c r="F617" s="269">
        <f t="shared" si="182"/>
        <v>0</v>
      </c>
      <c r="G617" s="272">
        <f t="shared" si="184"/>
        <v>0</v>
      </c>
    </row>
    <row r="618" spans="1:7" ht="24" customHeight="1">
      <c r="A618" s="264" t="str">
        <f t="shared" si="180"/>
        <v/>
      </c>
      <c r="B618" s="265" t="str">
        <f t="shared" si="183"/>
        <v/>
      </c>
      <c r="C618" s="266"/>
      <c r="D618" s="267" t="str">
        <f t="shared" si="181"/>
        <v/>
      </c>
      <c r="E618" s="268"/>
      <c r="F618" s="269">
        <f t="shared" si="182"/>
        <v>0</v>
      </c>
      <c r="G618" s="272">
        <f t="shared" si="184"/>
        <v>0</v>
      </c>
    </row>
    <row r="619" spans="1:7" ht="24" customHeight="1">
      <c r="A619" s="264" t="str">
        <f t="shared" si="180"/>
        <v/>
      </c>
      <c r="B619" s="265" t="str">
        <f t="shared" si="183"/>
        <v/>
      </c>
      <c r="C619" s="266"/>
      <c r="D619" s="267" t="str">
        <f t="shared" si="181"/>
        <v/>
      </c>
      <c r="E619" s="268"/>
      <c r="F619" s="269">
        <f t="shared" si="182"/>
        <v>0</v>
      </c>
      <c r="G619" s="272">
        <f t="shared" si="184"/>
        <v>0</v>
      </c>
    </row>
    <row r="620" spans="1:7" ht="24" customHeight="1">
      <c r="A620" s="264" t="str">
        <f t="shared" si="180"/>
        <v/>
      </c>
      <c r="B620" s="265" t="str">
        <f t="shared" si="183"/>
        <v/>
      </c>
      <c r="C620" s="266"/>
      <c r="D620" s="267" t="str">
        <f t="shared" si="181"/>
        <v/>
      </c>
      <c r="E620" s="268"/>
      <c r="F620" s="269">
        <f t="shared" si="182"/>
        <v>0</v>
      </c>
      <c r="G620" s="272">
        <f t="shared" si="184"/>
        <v>0</v>
      </c>
    </row>
    <row r="621" spans="1:7" ht="24" customHeight="1">
      <c r="A621" s="264" t="str">
        <f t="shared" si="180"/>
        <v/>
      </c>
      <c r="B621" s="265" t="str">
        <f t="shared" si="183"/>
        <v/>
      </c>
      <c r="C621" s="266"/>
      <c r="D621" s="267" t="str">
        <f t="shared" si="181"/>
        <v/>
      </c>
      <c r="E621" s="268"/>
      <c r="F621" s="269">
        <f t="shared" si="182"/>
        <v>0</v>
      </c>
      <c r="G621" s="272">
        <f t="shared" si="184"/>
        <v>0</v>
      </c>
    </row>
    <row r="622" spans="1:7" ht="24" customHeight="1">
      <c r="A622" s="264" t="str">
        <f t="shared" si="180"/>
        <v/>
      </c>
      <c r="B622" s="265" t="str">
        <f t="shared" si="183"/>
        <v/>
      </c>
      <c r="C622" s="266"/>
      <c r="D622" s="267" t="str">
        <f t="shared" si="181"/>
        <v/>
      </c>
      <c r="E622" s="268"/>
      <c r="F622" s="269">
        <f t="shared" si="182"/>
        <v>0</v>
      </c>
      <c r="G622" s="272">
        <f t="shared" si="184"/>
        <v>0</v>
      </c>
    </row>
    <row r="623" spans="1:7" ht="24" customHeight="1">
      <c r="A623" s="264" t="str">
        <f t="shared" si="180"/>
        <v/>
      </c>
      <c r="B623" s="265" t="str">
        <f t="shared" si="183"/>
        <v/>
      </c>
      <c r="C623" s="266"/>
      <c r="D623" s="267" t="str">
        <f t="shared" si="181"/>
        <v/>
      </c>
      <c r="E623" s="268"/>
      <c r="F623" s="269">
        <f t="shared" si="182"/>
        <v>0</v>
      </c>
      <c r="G623" s="272">
        <f t="shared" si="184"/>
        <v>0</v>
      </c>
    </row>
    <row r="624" spans="1:7" ht="24" customHeight="1">
      <c r="A624" s="264" t="str">
        <f t="shared" si="180"/>
        <v/>
      </c>
      <c r="B624" s="265" t="str">
        <f t="shared" si="183"/>
        <v/>
      </c>
      <c r="C624" s="266"/>
      <c r="D624" s="267" t="str">
        <f t="shared" si="181"/>
        <v/>
      </c>
      <c r="E624" s="268"/>
      <c r="F624" s="269">
        <f t="shared" si="182"/>
        <v>0</v>
      </c>
      <c r="G624" s="272">
        <f t="shared" si="184"/>
        <v>0</v>
      </c>
    </row>
    <row r="625" spans="1:7" ht="24" customHeight="1">
      <c r="A625" s="264" t="str">
        <f t="shared" si="180"/>
        <v/>
      </c>
      <c r="B625" s="265" t="str">
        <f t="shared" si="183"/>
        <v/>
      </c>
      <c r="C625" s="266"/>
      <c r="D625" s="267" t="str">
        <f t="shared" si="181"/>
        <v/>
      </c>
      <c r="E625" s="268"/>
      <c r="F625" s="270">
        <f t="shared" si="182"/>
        <v>0</v>
      </c>
      <c r="G625" s="272">
        <f t="shared" si="184"/>
        <v>0</v>
      </c>
    </row>
    <row r="626" spans="1:7" ht="24" customHeight="1">
      <c r="A626" s="147"/>
      <c r="B626" s="121"/>
      <c r="C626" s="121"/>
      <c r="D626" s="132"/>
      <c r="E626" s="133"/>
      <c r="F626" s="657" t="s">
        <v>30</v>
      </c>
      <c r="G626" s="148">
        <f>SUBTOTAL(9,G612:G625)</f>
        <v>0</v>
      </c>
    </row>
    <row r="627" spans="1:7" ht="24" customHeight="1">
      <c r="A627" s="147"/>
      <c r="B627" s="121"/>
      <c r="C627" s="125" t="s">
        <v>726</v>
      </c>
      <c r="D627" s="132"/>
      <c r="E627" s="133"/>
      <c r="F627" s="134"/>
      <c r="G627" s="150"/>
    </row>
    <row r="628" spans="1:7" ht="24" customHeight="1">
      <c r="A628" s="264" t="str">
        <f t="shared" ref="A628:A635" si="185">IFERROR(VLOOKUP(C628,Tabla_Insumos,4,FALSE),"")</f>
        <v/>
      </c>
      <c r="B628" s="265" t="str">
        <f t="shared" ref="B628:B635" si="186">IFERROR(VLOOKUP(C628,Tabla_Insumos,5,FALSE),"")</f>
        <v/>
      </c>
      <c r="C628" s="472"/>
      <c r="D628" s="267" t="str">
        <f t="shared" ref="D628:D635" si="187">IFERROR(VLOOKUP(C628,Tabla_Insumos,2,FALSE),"")</f>
        <v/>
      </c>
      <c r="E628" s="476"/>
      <c r="F628" s="271">
        <f t="shared" ref="F628:F635" si="188">IFERROR(VLOOKUP(C628,Tabla_Insumos,3,FALSE),0)</f>
        <v>0</v>
      </c>
      <c r="G628" s="272">
        <f>ROUND(E628*F628,2)</f>
        <v>0</v>
      </c>
    </row>
    <row r="629" spans="1:7" ht="24" customHeight="1">
      <c r="A629" s="264" t="str">
        <f t="shared" si="185"/>
        <v/>
      </c>
      <c r="B629" s="265" t="str">
        <f t="shared" si="186"/>
        <v/>
      </c>
      <c r="C629" s="472"/>
      <c r="D629" s="267" t="str">
        <f t="shared" si="187"/>
        <v/>
      </c>
      <c r="E629" s="476"/>
      <c r="F629" s="271">
        <f t="shared" si="188"/>
        <v>0</v>
      </c>
      <c r="G629" s="272">
        <f>ROUND(E629*F629,2)</f>
        <v>0</v>
      </c>
    </row>
    <row r="630" spans="1:7" ht="24" customHeight="1">
      <c r="A630" s="264" t="str">
        <f t="shared" si="185"/>
        <v/>
      </c>
      <c r="B630" s="265" t="str">
        <f t="shared" si="186"/>
        <v/>
      </c>
      <c r="C630" s="473"/>
      <c r="D630" s="267" t="str">
        <f t="shared" si="187"/>
        <v/>
      </c>
      <c r="E630" s="471"/>
      <c r="F630" s="271">
        <f t="shared" si="188"/>
        <v>0</v>
      </c>
      <c r="G630" s="272">
        <f t="shared" ref="G630:G635" si="189">ROUND(E630*F630,2)</f>
        <v>0</v>
      </c>
    </row>
    <row r="631" spans="1:7" ht="24" customHeight="1">
      <c r="A631" s="264" t="str">
        <f t="shared" si="185"/>
        <v/>
      </c>
      <c r="B631" s="265" t="str">
        <f t="shared" si="186"/>
        <v/>
      </c>
      <c r="C631" s="473"/>
      <c r="D631" s="267" t="str">
        <f t="shared" si="187"/>
        <v/>
      </c>
      <c r="E631" s="471"/>
      <c r="F631" s="271">
        <f t="shared" si="188"/>
        <v>0</v>
      </c>
      <c r="G631" s="272">
        <f t="shared" si="189"/>
        <v>0</v>
      </c>
    </row>
    <row r="632" spans="1:7" ht="24" customHeight="1">
      <c r="A632" s="264" t="str">
        <f t="shared" si="185"/>
        <v/>
      </c>
      <c r="B632" s="265" t="str">
        <f t="shared" si="186"/>
        <v/>
      </c>
      <c r="C632" s="265"/>
      <c r="D632" s="267" t="str">
        <f t="shared" si="187"/>
        <v/>
      </c>
      <c r="E632" s="471"/>
      <c r="F632" s="489">
        <f t="shared" si="188"/>
        <v>0</v>
      </c>
      <c r="G632" s="272">
        <f t="shared" si="189"/>
        <v>0</v>
      </c>
    </row>
    <row r="633" spans="1:7" ht="24" customHeight="1">
      <c r="A633" s="264" t="str">
        <f t="shared" si="185"/>
        <v/>
      </c>
      <c r="B633" s="265" t="str">
        <f t="shared" si="186"/>
        <v/>
      </c>
      <c r="C633" s="265"/>
      <c r="D633" s="267" t="str">
        <f t="shared" si="187"/>
        <v/>
      </c>
      <c r="E633" s="471"/>
      <c r="F633" s="489">
        <f t="shared" si="188"/>
        <v>0</v>
      </c>
      <c r="G633" s="272">
        <f t="shared" si="189"/>
        <v>0</v>
      </c>
    </row>
    <row r="634" spans="1:7" ht="24" customHeight="1">
      <c r="A634" s="264" t="str">
        <f t="shared" si="185"/>
        <v/>
      </c>
      <c r="B634" s="265" t="str">
        <f t="shared" si="186"/>
        <v/>
      </c>
      <c r="C634" s="266"/>
      <c r="D634" s="267" t="str">
        <f t="shared" si="187"/>
        <v/>
      </c>
      <c r="E634" s="268"/>
      <c r="F634" s="269">
        <f t="shared" si="188"/>
        <v>0</v>
      </c>
      <c r="G634" s="272">
        <f t="shared" si="189"/>
        <v>0</v>
      </c>
    </row>
    <row r="635" spans="1:7" ht="24" customHeight="1">
      <c r="A635" s="264" t="str">
        <f t="shared" si="185"/>
        <v/>
      </c>
      <c r="B635" s="265" t="str">
        <f t="shared" si="186"/>
        <v/>
      </c>
      <c r="C635" s="266"/>
      <c r="D635" s="267" t="str">
        <f t="shared" si="187"/>
        <v/>
      </c>
      <c r="E635" s="268"/>
      <c r="F635" s="269">
        <f t="shared" si="188"/>
        <v>0</v>
      </c>
      <c r="G635" s="272">
        <f t="shared" si="189"/>
        <v>0</v>
      </c>
    </row>
    <row r="636" spans="1:7" ht="24" customHeight="1">
      <c r="A636" s="147"/>
      <c r="B636" s="121"/>
      <c r="C636" s="121"/>
      <c r="D636" s="132"/>
      <c r="E636" s="133"/>
      <c r="F636" s="657" t="s">
        <v>31</v>
      </c>
      <c r="G636" s="148">
        <f>SUBTOTAL(9,G628:G635)</f>
        <v>0</v>
      </c>
    </row>
    <row r="637" spans="1:7" ht="24" customHeight="1">
      <c r="A637" s="147"/>
      <c r="B637" s="121"/>
      <c r="C637" s="125" t="s">
        <v>727</v>
      </c>
      <c r="D637" s="132"/>
      <c r="E637" s="133"/>
      <c r="F637" s="134"/>
      <c r="G637" s="150"/>
    </row>
    <row r="638" spans="1:7" ht="24" customHeight="1">
      <c r="A638" s="264" t="str">
        <f t="shared" ref="A638:A646" si="190">IFERROR(VLOOKUP(C638,Tabla_Insumos,4,FALSE),"")</f>
        <v/>
      </c>
      <c r="B638" s="265" t="str">
        <f t="shared" ref="B638:B646" si="191">IFERROR(VLOOKUP(C638,Tabla_Insumos,5,FALSE),"")</f>
        <v/>
      </c>
      <c r="C638" s="473"/>
      <c r="D638" s="267" t="str">
        <f t="shared" ref="D638:D646" si="192">IFERROR(VLOOKUP(C638,Tabla_Insumos,2,FALSE),"")</f>
        <v/>
      </c>
      <c r="E638" s="478"/>
      <c r="F638" s="489">
        <f t="shared" ref="F638:F646" si="193">IFERROR(VLOOKUP(C638,Tabla_Insumos,3,FALSE),0)</f>
        <v>0</v>
      </c>
      <c r="G638" s="272">
        <f t="shared" ref="G638:G646" si="194">ROUND(E638*F638,2)</f>
        <v>0</v>
      </c>
    </row>
    <row r="639" spans="1:7" ht="24" customHeight="1">
      <c r="A639" s="264" t="str">
        <f t="shared" si="190"/>
        <v/>
      </c>
      <c r="B639" s="265" t="str">
        <f t="shared" si="191"/>
        <v/>
      </c>
      <c r="C639" s="473"/>
      <c r="D639" s="267" t="str">
        <f t="shared" si="192"/>
        <v/>
      </c>
      <c r="E639" s="478"/>
      <c r="F639" s="489">
        <f t="shared" si="193"/>
        <v>0</v>
      </c>
      <c r="G639" s="272">
        <f t="shared" si="194"/>
        <v>0</v>
      </c>
    </row>
    <row r="640" spans="1:7" ht="24" customHeight="1">
      <c r="A640" s="264" t="str">
        <f t="shared" si="190"/>
        <v/>
      </c>
      <c r="B640" s="265" t="str">
        <f t="shared" si="191"/>
        <v/>
      </c>
      <c r="C640" s="472"/>
      <c r="D640" s="267" t="str">
        <f t="shared" si="192"/>
        <v/>
      </c>
      <c r="E640" s="478"/>
      <c r="F640" s="489">
        <f t="shared" si="193"/>
        <v>0</v>
      </c>
      <c r="G640" s="272">
        <f t="shared" si="194"/>
        <v>0</v>
      </c>
    </row>
    <row r="641" spans="1:8" ht="24" customHeight="1">
      <c r="A641" s="264" t="str">
        <f t="shared" si="190"/>
        <v/>
      </c>
      <c r="B641" s="265" t="str">
        <f t="shared" si="191"/>
        <v/>
      </c>
      <c r="C641" s="366"/>
      <c r="D641" s="267" t="str">
        <f t="shared" si="192"/>
        <v/>
      </c>
      <c r="E641" s="471"/>
      <c r="F641" s="489">
        <f t="shared" si="193"/>
        <v>0</v>
      </c>
      <c r="G641" s="272">
        <f t="shared" si="194"/>
        <v>0</v>
      </c>
    </row>
    <row r="642" spans="1:8" ht="24" customHeight="1">
      <c r="A642" s="264" t="str">
        <f t="shared" si="190"/>
        <v/>
      </c>
      <c r="B642" s="265" t="str">
        <f t="shared" si="191"/>
        <v/>
      </c>
      <c r="C642" s="375"/>
      <c r="D642" s="267" t="str">
        <f t="shared" si="192"/>
        <v/>
      </c>
      <c r="E642" s="471"/>
      <c r="F642" s="489">
        <f t="shared" si="193"/>
        <v>0</v>
      </c>
      <c r="G642" s="272">
        <f t="shared" si="194"/>
        <v>0</v>
      </c>
    </row>
    <row r="643" spans="1:8" ht="24" customHeight="1">
      <c r="A643" s="264" t="str">
        <f t="shared" si="190"/>
        <v/>
      </c>
      <c r="B643" s="265" t="str">
        <f t="shared" si="191"/>
        <v/>
      </c>
      <c r="C643" s="266"/>
      <c r="D643" s="267" t="str">
        <f t="shared" si="192"/>
        <v/>
      </c>
      <c r="E643" s="268"/>
      <c r="F643" s="489">
        <f t="shared" si="193"/>
        <v>0</v>
      </c>
      <c r="G643" s="272">
        <f t="shared" si="194"/>
        <v>0</v>
      </c>
    </row>
    <row r="644" spans="1:8" ht="24" customHeight="1">
      <c r="A644" s="264" t="str">
        <f t="shared" si="190"/>
        <v/>
      </c>
      <c r="B644" s="265" t="str">
        <f t="shared" si="191"/>
        <v/>
      </c>
      <c r="C644" s="266"/>
      <c r="D644" s="267" t="str">
        <f t="shared" si="192"/>
        <v/>
      </c>
      <c r="E644" s="268"/>
      <c r="F644" s="269">
        <f t="shared" si="193"/>
        <v>0</v>
      </c>
      <c r="G644" s="272">
        <f t="shared" si="194"/>
        <v>0</v>
      </c>
    </row>
    <row r="645" spans="1:8" ht="24" customHeight="1">
      <c r="A645" s="264" t="str">
        <f t="shared" si="190"/>
        <v/>
      </c>
      <c r="B645" s="265" t="str">
        <f t="shared" si="191"/>
        <v/>
      </c>
      <c r="C645" s="266"/>
      <c r="D645" s="267" t="str">
        <f t="shared" si="192"/>
        <v/>
      </c>
      <c r="E645" s="268"/>
      <c r="F645" s="269">
        <f t="shared" si="193"/>
        <v>0</v>
      </c>
      <c r="G645" s="272">
        <f t="shared" si="194"/>
        <v>0</v>
      </c>
    </row>
    <row r="646" spans="1:8" ht="24" customHeight="1">
      <c r="A646" s="264" t="str">
        <f t="shared" si="190"/>
        <v/>
      </c>
      <c r="B646" s="265" t="str">
        <f t="shared" si="191"/>
        <v/>
      </c>
      <c r="C646" s="266"/>
      <c r="D646" s="267" t="str">
        <f t="shared" si="192"/>
        <v/>
      </c>
      <c r="E646" s="268"/>
      <c r="F646" s="269">
        <f t="shared" si="193"/>
        <v>0</v>
      </c>
      <c r="G646" s="272">
        <f t="shared" si="194"/>
        <v>0</v>
      </c>
    </row>
    <row r="647" spans="1:8" ht="24" customHeight="1">
      <c r="A647" s="151"/>
      <c r="B647" s="132"/>
      <c r="C647" s="121"/>
      <c r="D647" s="132"/>
      <c r="E647" s="133"/>
      <c r="F647" s="657" t="s">
        <v>32</v>
      </c>
      <c r="G647" s="148">
        <f>SUBTOTAL(9,G638:G646)</f>
        <v>0</v>
      </c>
    </row>
    <row r="648" spans="1:8" ht="24" customHeight="1" thickBot="1">
      <c r="A648" s="152"/>
      <c r="B648" s="153"/>
      <c r="C648" s="154"/>
      <c r="D648" s="153"/>
      <c r="E648" s="155"/>
      <c r="F648" s="156"/>
      <c r="G648" s="157"/>
    </row>
    <row r="649" spans="1:8" ht="24" customHeight="1" thickBot="1">
      <c r="A649" s="158">
        <f>B607</f>
        <v>13</v>
      </c>
      <c r="B649" s="159" t="str">
        <f>C607</f>
        <v xml:space="preserve">Mampostería Ladrillón Cerámico Macizo (soga) </v>
      </c>
      <c r="C649" s="160"/>
      <c r="D649" s="160" t="s">
        <v>33</v>
      </c>
      <c r="E649" s="161"/>
      <c r="F649" s="162" t="s">
        <v>34</v>
      </c>
      <c r="G649" s="163">
        <f>SUBTOTAL(9,G612:G648)</f>
        <v>0</v>
      </c>
    </row>
    <row r="650" spans="1:8" ht="24" customHeight="1" thickTop="1" thickBot="1"/>
    <row r="651" spans="1:8" ht="24" customHeight="1" thickTop="1">
      <c r="A651" s="185" t="s">
        <v>36</v>
      </c>
      <c r="B651" s="186"/>
      <c r="C651" s="186"/>
      <c r="D651" s="186"/>
      <c r="E651" s="186"/>
      <c r="F651" s="186"/>
      <c r="G651" s="187"/>
      <c r="H651" s="122">
        <f>COUNTIF($A$1:A657,"ANALISIS DE PRECIOS")</f>
        <v>14</v>
      </c>
    </row>
    <row r="652" spans="1:8" ht="24" customHeight="1">
      <c r="A652" s="123" t="s">
        <v>723</v>
      </c>
      <c r="B652" s="124" t="str">
        <f>Comitente</f>
        <v>INSTITUTO PROVINCIAL DE LA VIVIENDA</v>
      </c>
      <c r="C652" s="118"/>
      <c r="D652" s="125"/>
      <c r="E652" s="125"/>
      <c r="F652" s="126"/>
      <c r="G652" s="127"/>
    </row>
    <row r="653" spans="1:8" ht="24" customHeight="1">
      <c r="A653" s="123" t="s">
        <v>724</v>
      </c>
      <c r="B653" s="124">
        <f>Contratista</f>
        <v>0</v>
      </c>
      <c r="C653" s="119"/>
      <c r="D653" s="119"/>
      <c r="E653" s="119"/>
      <c r="F653" s="128"/>
      <c r="G653" s="129"/>
    </row>
    <row r="654" spans="1:8" ht="24" customHeight="1">
      <c r="A654" s="123" t="s">
        <v>23</v>
      </c>
      <c r="B654" s="124" t="str">
        <f>Obra</f>
        <v>Barrio Valle Norte</v>
      </c>
      <c r="C654" s="119"/>
      <c r="D654" s="119"/>
      <c r="E654" s="119"/>
      <c r="F654" s="128" t="s">
        <v>37</v>
      </c>
      <c r="G654" s="130">
        <f>Fecha_Base</f>
        <v>43313</v>
      </c>
    </row>
    <row r="655" spans="1:8" ht="24" customHeight="1">
      <c r="A655" s="131" t="s">
        <v>722</v>
      </c>
      <c r="B655" s="120" t="str">
        <f>Ubicación</f>
        <v>Departamento Valle Fértil</v>
      </c>
      <c r="C655" s="120"/>
      <c r="D655" s="132"/>
      <c r="E655" s="133"/>
      <c r="F655" s="134"/>
      <c r="G655" s="135"/>
    </row>
    <row r="656" spans="1:8" ht="24" customHeight="1">
      <c r="A656" s="131" t="s">
        <v>38</v>
      </c>
      <c r="B656" s="136" t="str">
        <f>IFERROR(VALUE(LEFT(B657,FIND(".",B657)-1)),"")</f>
        <v/>
      </c>
      <c r="C656" s="121" t="str">
        <f>IFERROR(VLOOKUP(B656,Tabla_CyP,2,FALSE),"")</f>
        <v/>
      </c>
      <c r="E656" s="133"/>
      <c r="F656" s="134"/>
      <c r="G656" s="135"/>
    </row>
    <row r="657" spans="1:7" ht="24" customHeight="1">
      <c r="A657" s="131" t="s">
        <v>24</v>
      </c>
      <c r="B657" s="137">
        <f>IFERROR(VLOOKUP(COUNTIF($A$1:A657,"ITEM:"),Tabla_NumeroItem,7,FALSE),"")</f>
        <v>14</v>
      </c>
      <c r="C657" s="121" t="str">
        <f>IFERROR(VLOOKUP(B657,Tabla_CyP,2,FALSE),"")</f>
        <v>Tabique  Liviano  tipo Durlock ( con placa de yeso de 12,5 mm para sectores húmedos)</v>
      </c>
      <c r="D657" s="132"/>
      <c r="E657" s="133"/>
      <c r="F657" s="128" t="s">
        <v>25</v>
      </c>
      <c r="G657" s="138" t="str">
        <f>IFERROR(VLOOKUP(B657,Tabla_CyP,4,FALSE),"")</f>
        <v>m2</v>
      </c>
    </row>
    <row r="658" spans="1:7" ht="24" customHeight="1">
      <c r="A658" s="131"/>
      <c r="B658" s="120"/>
      <c r="C658" s="121"/>
      <c r="D658" s="132"/>
      <c r="E658" s="133"/>
      <c r="F658" s="134"/>
      <c r="G658" s="135"/>
    </row>
    <row r="659" spans="1:7" ht="24" customHeight="1">
      <c r="A659" s="719" t="s">
        <v>585</v>
      </c>
      <c r="B659" s="720"/>
      <c r="C659" s="721" t="s">
        <v>0</v>
      </c>
      <c r="D659" s="721" t="s">
        <v>26</v>
      </c>
      <c r="E659" s="723" t="s">
        <v>27</v>
      </c>
      <c r="F659" s="725" t="s">
        <v>28</v>
      </c>
      <c r="G659" s="727" t="s">
        <v>29</v>
      </c>
    </row>
    <row r="660" spans="1:7" ht="24" customHeight="1">
      <c r="A660" s="139" t="s">
        <v>586</v>
      </c>
      <c r="B660" s="140" t="s">
        <v>587</v>
      </c>
      <c r="C660" s="722"/>
      <c r="D660" s="722"/>
      <c r="E660" s="724"/>
      <c r="F660" s="726"/>
      <c r="G660" s="728"/>
    </row>
    <row r="661" spans="1:7" ht="24" customHeight="1">
      <c r="A661" s="658"/>
      <c r="B661" s="142"/>
      <c r="C661" s="479" t="s">
        <v>725</v>
      </c>
      <c r="D661" s="143"/>
      <c r="E661" s="144"/>
      <c r="F661" s="145"/>
      <c r="G661" s="146"/>
    </row>
    <row r="662" spans="1:7" ht="24" customHeight="1">
      <c r="A662" s="264" t="str">
        <f t="shared" ref="A662:A675" si="195">IFERROR(VLOOKUP(C662,Tabla_Insumos,4,FALSE),"")</f>
        <v/>
      </c>
      <c r="B662" s="265" t="str">
        <f>IFERROR(VLOOKUP(C662,Tabla_Insumos,5,FALSE),"")</f>
        <v/>
      </c>
      <c r="C662" s="473"/>
      <c r="D662" s="267" t="str">
        <f t="shared" ref="D662:D675" si="196">IFERROR(VLOOKUP(C662,Tabla_Insumos,2,FALSE),"")</f>
        <v/>
      </c>
      <c r="E662" s="475"/>
      <c r="F662" s="489">
        <f t="shared" ref="F662:F675" si="197">IFERROR(VLOOKUP(C662,Tabla_Insumos,3,FALSE),0)</f>
        <v>0</v>
      </c>
      <c r="G662" s="272">
        <f>ROUND(E662*F662,2)</f>
        <v>0</v>
      </c>
    </row>
    <row r="663" spans="1:7" ht="24" customHeight="1">
      <c r="A663" s="264" t="str">
        <f t="shared" si="195"/>
        <v/>
      </c>
      <c r="B663" s="265" t="str">
        <f t="shared" ref="B663:B675" si="198">IFERROR(VLOOKUP(C663,Tabla_Insumos,5,FALSE),"")</f>
        <v/>
      </c>
      <c r="C663" s="473"/>
      <c r="D663" s="267" t="str">
        <f t="shared" si="196"/>
        <v/>
      </c>
      <c r="E663" s="475"/>
      <c r="F663" s="489">
        <f t="shared" si="197"/>
        <v>0</v>
      </c>
      <c r="G663" s="272">
        <f t="shared" ref="G663:G675" si="199">ROUND(E663*F663,2)</f>
        <v>0</v>
      </c>
    </row>
    <row r="664" spans="1:7" ht="24" customHeight="1">
      <c r="A664" s="264" t="str">
        <f t="shared" si="195"/>
        <v/>
      </c>
      <c r="B664" s="265" t="str">
        <f t="shared" si="198"/>
        <v/>
      </c>
      <c r="C664" s="473"/>
      <c r="D664" s="267" t="str">
        <f t="shared" si="196"/>
        <v/>
      </c>
      <c r="E664" s="475"/>
      <c r="F664" s="489">
        <f t="shared" si="197"/>
        <v>0</v>
      </c>
      <c r="G664" s="272">
        <f t="shared" si="199"/>
        <v>0</v>
      </c>
    </row>
    <row r="665" spans="1:7" ht="24" customHeight="1">
      <c r="A665" s="264" t="str">
        <f t="shared" si="195"/>
        <v/>
      </c>
      <c r="B665" s="265" t="str">
        <f t="shared" si="198"/>
        <v/>
      </c>
      <c r="C665" s="265"/>
      <c r="D665" s="267" t="str">
        <f t="shared" si="196"/>
        <v/>
      </c>
      <c r="E665" s="476"/>
      <c r="F665" s="489">
        <f t="shared" si="197"/>
        <v>0</v>
      </c>
      <c r="G665" s="272">
        <f t="shared" si="199"/>
        <v>0</v>
      </c>
    </row>
    <row r="666" spans="1:7" ht="24" customHeight="1">
      <c r="A666" s="264" t="str">
        <f t="shared" si="195"/>
        <v/>
      </c>
      <c r="B666" s="265" t="str">
        <f t="shared" si="198"/>
        <v/>
      </c>
      <c r="C666" s="403"/>
      <c r="D666" s="267" t="str">
        <f t="shared" si="196"/>
        <v/>
      </c>
      <c r="E666" s="476"/>
      <c r="F666" s="489">
        <f t="shared" si="197"/>
        <v>0</v>
      </c>
      <c r="G666" s="272">
        <f t="shared" si="199"/>
        <v>0</v>
      </c>
    </row>
    <row r="667" spans="1:7" ht="24" customHeight="1">
      <c r="A667" s="264" t="str">
        <f t="shared" si="195"/>
        <v/>
      </c>
      <c r="B667" s="265" t="str">
        <f t="shared" si="198"/>
        <v/>
      </c>
      <c r="C667" s="265"/>
      <c r="D667" s="267" t="str">
        <f t="shared" si="196"/>
        <v/>
      </c>
      <c r="E667" s="476"/>
      <c r="F667" s="269">
        <f t="shared" si="197"/>
        <v>0</v>
      </c>
      <c r="G667" s="272">
        <f t="shared" si="199"/>
        <v>0</v>
      </c>
    </row>
    <row r="668" spans="1:7" ht="24" customHeight="1">
      <c r="A668" s="264" t="str">
        <f t="shared" si="195"/>
        <v/>
      </c>
      <c r="B668" s="265" t="str">
        <f t="shared" si="198"/>
        <v/>
      </c>
      <c r="C668" s="265"/>
      <c r="D668" s="267" t="str">
        <f t="shared" si="196"/>
        <v/>
      </c>
      <c r="E668" s="476"/>
      <c r="F668" s="269">
        <f t="shared" si="197"/>
        <v>0</v>
      </c>
      <c r="G668" s="272">
        <f t="shared" si="199"/>
        <v>0</v>
      </c>
    </row>
    <row r="669" spans="1:7" ht="24" customHeight="1">
      <c r="A669" s="264" t="str">
        <f t="shared" si="195"/>
        <v/>
      </c>
      <c r="B669" s="265" t="str">
        <f t="shared" si="198"/>
        <v/>
      </c>
      <c r="C669" s="266"/>
      <c r="D669" s="267" t="str">
        <f t="shared" si="196"/>
        <v/>
      </c>
      <c r="E669" s="476"/>
      <c r="F669" s="269">
        <f t="shared" si="197"/>
        <v>0</v>
      </c>
      <c r="G669" s="272">
        <f t="shared" si="199"/>
        <v>0</v>
      </c>
    </row>
    <row r="670" spans="1:7" ht="24" customHeight="1">
      <c r="A670" s="264" t="str">
        <f t="shared" si="195"/>
        <v/>
      </c>
      <c r="B670" s="265" t="str">
        <f t="shared" si="198"/>
        <v/>
      </c>
      <c r="C670" s="266"/>
      <c r="D670" s="267" t="str">
        <f t="shared" si="196"/>
        <v/>
      </c>
      <c r="E670" s="268"/>
      <c r="F670" s="269">
        <f t="shared" si="197"/>
        <v>0</v>
      </c>
      <c r="G670" s="272">
        <f t="shared" si="199"/>
        <v>0</v>
      </c>
    </row>
    <row r="671" spans="1:7" ht="24" customHeight="1">
      <c r="A671" s="264" t="str">
        <f t="shared" si="195"/>
        <v/>
      </c>
      <c r="B671" s="265" t="str">
        <f t="shared" si="198"/>
        <v/>
      </c>
      <c r="C671" s="266"/>
      <c r="D671" s="267" t="str">
        <f t="shared" si="196"/>
        <v/>
      </c>
      <c r="E671" s="268"/>
      <c r="F671" s="269">
        <f t="shared" si="197"/>
        <v>0</v>
      </c>
      <c r="G671" s="272">
        <f t="shared" si="199"/>
        <v>0</v>
      </c>
    </row>
    <row r="672" spans="1:7" ht="24" customHeight="1">
      <c r="A672" s="264" t="str">
        <f t="shared" si="195"/>
        <v/>
      </c>
      <c r="B672" s="265" t="str">
        <f t="shared" si="198"/>
        <v/>
      </c>
      <c r="C672" s="266"/>
      <c r="D672" s="267" t="str">
        <f t="shared" si="196"/>
        <v/>
      </c>
      <c r="E672" s="268"/>
      <c r="F672" s="269">
        <f t="shared" si="197"/>
        <v>0</v>
      </c>
      <c r="G672" s="272">
        <f t="shared" si="199"/>
        <v>0</v>
      </c>
    </row>
    <row r="673" spans="1:7" ht="24" customHeight="1">
      <c r="A673" s="264" t="str">
        <f t="shared" si="195"/>
        <v/>
      </c>
      <c r="B673" s="265" t="str">
        <f t="shared" si="198"/>
        <v/>
      </c>
      <c r="C673" s="266"/>
      <c r="D673" s="267" t="str">
        <f t="shared" si="196"/>
        <v/>
      </c>
      <c r="E673" s="268"/>
      <c r="F673" s="269">
        <f t="shared" si="197"/>
        <v>0</v>
      </c>
      <c r="G673" s="272">
        <f t="shared" si="199"/>
        <v>0</v>
      </c>
    </row>
    <row r="674" spans="1:7" ht="24" customHeight="1">
      <c r="A674" s="264" t="str">
        <f t="shared" si="195"/>
        <v/>
      </c>
      <c r="B674" s="265" t="str">
        <f t="shared" si="198"/>
        <v/>
      </c>
      <c r="C674" s="266"/>
      <c r="D674" s="267" t="str">
        <f t="shared" si="196"/>
        <v/>
      </c>
      <c r="E674" s="268"/>
      <c r="F674" s="269">
        <f t="shared" si="197"/>
        <v>0</v>
      </c>
      <c r="G674" s="272">
        <f t="shared" si="199"/>
        <v>0</v>
      </c>
    </row>
    <row r="675" spans="1:7" ht="24" customHeight="1">
      <c r="A675" s="264" t="str">
        <f t="shared" si="195"/>
        <v/>
      </c>
      <c r="B675" s="265" t="str">
        <f t="shared" si="198"/>
        <v/>
      </c>
      <c r="C675" s="266"/>
      <c r="D675" s="267" t="str">
        <f t="shared" si="196"/>
        <v/>
      </c>
      <c r="E675" s="268"/>
      <c r="F675" s="270">
        <f t="shared" si="197"/>
        <v>0</v>
      </c>
      <c r="G675" s="272">
        <f t="shared" si="199"/>
        <v>0</v>
      </c>
    </row>
    <row r="676" spans="1:7" ht="24" customHeight="1">
      <c r="A676" s="147"/>
      <c r="B676" s="121"/>
      <c r="C676" s="121"/>
      <c r="D676" s="132"/>
      <c r="E676" s="133"/>
      <c r="F676" s="657" t="s">
        <v>30</v>
      </c>
      <c r="G676" s="148">
        <f>SUBTOTAL(9,G662:G675)</f>
        <v>0</v>
      </c>
    </row>
    <row r="677" spans="1:7" ht="24" customHeight="1">
      <c r="A677" s="147"/>
      <c r="B677" s="121"/>
      <c r="C677" s="125" t="s">
        <v>726</v>
      </c>
      <c r="D677" s="132"/>
      <c r="E677" s="133"/>
      <c r="F677" s="134"/>
      <c r="G677" s="150"/>
    </row>
    <row r="678" spans="1:7" ht="24" customHeight="1">
      <c r="A678" s="264" t="str">
        <f t="shared" ref="A678:A685" si="200">IFERROR(VLOOKUP(C678,Tabla_Insumos,4,FALSE),"")</f>
        <v/>
      </c>
      <c r="B678" s="265" t="str">
        <f t="shared" ref="B678:B685" si="201">IFERROR(VLOOKUP(C678,Tabla_Insumos,5,FALSE),"")</f>
        <v/>
      </c>
      <c r="C678" s="472"/>
      <c r="D678" s="267" t="str">
        <f t="shared" ref="D678:D685" si="202">IFERROR(VLOOKUP(C678,Tabla_Insumos,2,FALSE),"")</f>
        <v/>
      </c>
      <c r="E678" s="476"/>
      <c r="F678" s="271">
        <f t="shared" ref="F678:F685" si="203">IFERROR(VLOOKUP(C678,Tabla_Insumos,3,FALSE),0)</f>
        <v>0</v>
      </c>
      <c r="G678" s="272">
        <f>ROUND(E678*F678,2)</f>
        <v>0</v>
      </c>
    </row>
    <row r="679" spans="1:7" ht="24" customHeight="1">
      <c r="A679" s="264" t="str">
        <f t="shared" si="200"/>
        <v/>
      </c>
      <c r="B679" s="265" t="str">
        <f t="shared" si="201"/>
        <v/>
      </c>
      <c r="C679" s="472"/>
      <c r="D679" s="267" t="str">
        <f t="shared" si="202"/>
        <v/>
      </c>
      <c r="E679" s="476"/>
      <c r="F679" s="271">
        <f t="shared" si="203"/>
        <v>0</v>
      </c>
      <c r="G679" s="272">
        <f>ROUND(E679*F679,2)</f>
        <v>0</v>
      </c>
    </row>
    <row r="680" spans="1:7" ht="24" customHeight="1">
      <c r="A680" s="264" t="str">
        <f t="shared" si="200"/>
        <v/>
      </c>
      <c r="B680" s="265" t="str">
        <f t="shared" si="201"/>
        <v/>
      </c>
      <c r="C680" s="473"/>
      <c r="D680" s="267" t="str">
        <f t="shared" si="202"/>
        <v/>
      </c>
      <c r="E680" s="471"/>
      <c r="F680" s="271">
        <f t="shared" si="203"/>
        <v>0</v>
      </c>
      <c r="G680" s="272">
        <f t="shared" ref="G680:G685" si="204">ROUND(E680*F680,2)</f>
        <v>0</v>
      </c>
    </row>
    <row r="681" spans="1:7" ht="24" customHeight="1">
      <c r="A681" s="264" t="str">
        <f t="shared" si="200"/>
        <v/>
      </c>
      <c r="B681" s="265" t="str">
        <f t="shared" si="201"/>
        <v/>
      </c>
      <c r="C681" s="473"/>
      <c r="D681" s="267" t="str">
        <f t="shared" si="202"/>
        <v/>
      </c>
      <c r="E681" s="471"/>
      <c r="F681" s="271">
        <f t="shared" si="203"/>
        <v>0</v>
      </c>
      <c r="G681" s="272">
        <f t="shared" si="204"/>
        <v>0</v>
      </c>
    </row>
    <row r="682" spans="1:7" ht="24" customHeight="1">
      <c r="A682" s="264" t="str">
        <f t="shared" si="200"/>
        <v/>
      </c>
      <c r="B682" s="265" t="str">
        <f t="shared" si="201"/>
        <v/>
      </c>
      <c r="C682" s="265"/>
      <c r="D682" s="267" t="str">
        <f t="shared" si="202"/>
        <v/>
      </c>
      <c r="E682" s="471"/>
      <c r="F682" s="489">
        <f t="shared" si="203"/>
        <v>0</v>
      </c>
      <c r="G682" s="272">
        <f t="shared" si="204"/>
        <v>0</v>
      </c>
    </row>
    <row r="683" spans="1:7" ht="24" customHeight="1">
      <c r="A683" s="264" t="str">
        <f t="shared" si="200"/>
        <v/>
      </c>
      <c r="B683" s="265" t="str">
        <f t="shared" si="201"/>
        <v/>
      </c>
      <c r="C683" s="265"/>
      <c r="D683" s="267" t="str">
        <f t="shared" si="202"/>
        <v/>
      </c>
      <c r="E683" s="471"/>
      <c r="F683" s="489">
        <f t="shared" si="203"/>
        <v>0</v>
      </c>
      <c r="G683" s="272">
        <f t="shared" si="204"/>
        <v>0</v>
      </c>
    </row>
    <row r="684" spans="1:7" ht="24" customHeight="1">
      <c r="A684" s="264" t="str">
        <f t="shared" si="200"/>
        <v/>
      </c>
      <c r="B684" s="265" t="str">
        <f t="shared" si="201"/>
        <v/>
      </c>
      <c r="C684" s="266"/>
      <c r="D684" s="267" t="str">
        <f t="shared" si="202"/>
        <v/>
      </c>
      <c r="E684" s="268"/>
      <c r="F684" s="269">
        <f t="shared" si="203"/>
        <v>0</v>
      </c>
      <c r="G684" s="272">
        <f t="shared" si="204"/>
        <v>0</v>
      </c>
    </row>
    <row r="685" spans="1:7" ht="24" customHeight="1">
      <c r="A685" s="264" t="str">
        <f t="shared" si="200"/>
        <v/>
      </c>
      <c r="B685" s="265" t="str">
        <f t="shared" si="201"/>
        <v/>
      </c>
      <c r="C685" s="266"/>
      <c r="D685" s="267" t="str">
        <f t="shared" si="202"/>
        <v/>
      </c>
      <c r="E685" s="268"/>
      <c r="F685" s="269">
        <f t="shared" si="203"/>
        <v>0</v>
      </c>
      <c r="G685" s="272">
        <f t="shared" si="204"/>
        <v>0</v>
      </c>
    </row>
    <row r="686" spans="1:7" ht="24" customHeight="1">
      <c r="A686" s="147"/>
      <c r="B686" s="121"/>
      <c r="C686" s="121"/>
      <c r="D686" s="132"/>
      <c r="E686" s="133"/>
      <c r="F686" s="657" t="s">
        <v>31</v>
      </c>
      <c r="G686" s="148">
        <f>SUBTOTAL(9,G678:G685)</f>
        <v>0</v>
      </c>
    </row>
    <row r="687" spans="1:7" ht="24" customHeight="1">
      <c r="A687" s="147"/>
      <c r="B687" s="121"/>
      <c r="C687" s="125" t="s">
        <v>727</v>
      </c>
      <c r="D687" s="132"/>
      <c r="E687" s="133"/>
      <c r="F687" s="134"/>
      <c r="G687" s="150"/>
    </row>
    <row r="688" spans="1:7" ht="24" customHeight="1">
      <c r="A688" s="264" t="str">
        <f t="shared" ref="A688:A696" si="205">IFERROR(VLOOKUP(C688,Tabla_Insumos,4,FALSE),"")</f>
        <v/>
      </c>
      <c r="B688" s="265" t="str">
        <f t="shared" ref="B688:B696" si="206">IFERROR(VLOOKUP(C688,Tabla_Insumos,5,FALSE),"")</f>
        <v/>
      </c>
      <c r="C688" s="473"/>
      <c r="D688" s="267" t="str">
        <f t="shared" ref="D688:D696" si="207">IFERROR(VLOOKUP(C688,Tabla_Insumos,2,FALSE),"")</f>
        <v/>
      </c>
      <c r="E688" s="478"/>
      <c r="F688" s="489">
        <f t="shared" ref="F688:F696" si="208">IFERROR(VLOOKUP(C688,Tabla_Insumos,3,FALSE),0)</f>
        <v>0</v>
      </c>
      <c r="G688" s="272">
        <f t="shared" ref="G688:G696" si="209">ROUND(E688*F688,2)</f>
        <v>0</v>
      </c>
    </row>
    <row r="689" spans="1:8" ht="24" customHeight="1">
      <c r="A689" s="264" t="str">
        <f t="shared" si="205"/>
        <v/>
      </c>
      <c r="B689" s="265" t="str">
        <f t="shared" si="206"/>
        <v/>
      </c>
      <c r="C689" s="473"/>
      <c r="D689" s="267" t="str">
        <f t="shared" si="207"/>
        <v/>
      </c>
      <c r="E689" s="471"/>
      <c r="F689" s="489">
        <f t="shared" si="208"/>
        <v>0</v>
      </c>
      <c r="G689" s="272">
        <f t="shared" si="209"/>
        <v>0</v>
      </c>
    </row>
    <row r="690" spans="1:8" ht="24" customHeight="1">
      <c r="A690" s="264" t="str">
        <f t="shared" si="205"/>
        <v/>
      </c>
      <c r="B690" s="265" t="str">
        <f t="shared" si="206"/>
        <v/>
      </c>
      <c r="C690" s="472"/>
      <c r="D690" s="267" t="str">
        <f t="shared" si="207"/>
        <v/>
      </c>
      <c r="E690" s="471"/>
      <c r="F690" s="489">
        <f t="shared" si="208"/>
        <v>0</v>
      </c>
      <c r="G690" s="272">
        <f t="shared" si="209"/>
        <v>0</v>
      </c>
    </row>
    <row r="691" spans="1:8" ht="24" customHeight="1">
      <c r="A691" s="264" t="str">
        <f t="shared" si="205"/>
        <v/>
      </c>
      <c r="B691" s="265" t="str">
        <f t="shared" si="206"/>
        <v/>
      </c>
      <c r="C691" s="366"/>
      <c r="D691" s="267" t="str">
        <f t="shared" si="207"/>
        <v/>
      </c>
      <c r="E691" s="471"/>
      <c r="F691" s="489">
        <f t="shared" si="208"/>
        <v>0</v>
      </c>
      <c r="G691" s="272">
        <f t="shared" si="209"/>
        <v>0</v>
      </c>
    </row>
    <row r="692" spans="1:8" ht="24" customHeight="1">
      <c r="A692" s="264" t="str">
        <f t="shared" si="205"/>
        <v/>
      </c>
      <c r="B692" s="265" t="str">
        <f t="shared" si="206"/>
        <v/>
      </c>
      <c r="C692" s="375"/>
      <c r="D692" s="267" t="str">
        <f t="shared" si="207"/>
        <v/>
      </c>
      <c r="E692" s="471"/>
      <c r="F692" s="489">
        <f t="shared" si="208"/>
        <v>0</v>
      </c>
      <c r="G692" s="272">
        <f t="shared" si="209"/>
        <v>0</v>
      </c>
    </row>
    <row r="693" spans="1:8" ht="24" customHeight="1">
      <c r="A693" s="264" t="str">
        <f t="shared" si="205"/>
        <v/>
      </c>
      <c r="B693" s="265" t="str">
        <f t="shared" si="206"/>
        <v/>
      </c>
      <c r="C693" s="266"/>
      <c r="D693" s="267" t="str">
        <f t="shared" si="207"/>
        <v/>
      </c>
      <c r="E693" s="268"/>
      <c r="F693" s="489">
        <f t="shared" si="208"/>
        <v>0</v>
      </c>
      <c r="G693" s="272">
        <f t="shared" si="209"/>
        <v>0</v>
      </c>
    </row>
    <row r="694" spans="1:8" ht="24" customHeight="1">
      <c r="A694" s="264" t="str">
        <f t="shared" si="205"/>
        <v/>
      </c>
      <c r="B694" s="265" t="str">
        <f t="shared" si="206"/>
        <v/>
      </c>
      <c r="C694" s="266"/>
      <c r="D694" s="267" t="str">
        <f t="shared" si="207"/>
        <v/>
      </c>
      <c r="E694" s="268"/>
      <c r="F694" s="269">
        <f t="shared" si="208"/>
        <v>0</v>
      </c>
      <c r="G694" s="272">
        <f t="shared" si="209"/>
        <v>0</v>
      </c>
    </row>
    <row r="695" spans="1:8" ht="24" customHeight="1">
      <c r="A695" s="264" t="str">
        <f t="shared" si="205"/>
        <v/>
      </c>
      <c r="B695" s="265" t="str">
        <f t="shared" si="206"/>
        <v/>
      </c>
      <c r="C695" s="266"/>
      <c r="D695" s="267" t="str">
        <f t="shared" si="207"/>
        <v/>
      </c>
      <c r="E695" s="268"/>
      <c r="F695" s="269">
        <f t="shared" si="208"/>
        <v>0</v>
      </c>
      <c r="G695" s="272">
        <f t="shared" si="209"/>
        <v>0</v>
      </c>
    </row>
    <row r="696" spans="1:8" ht="24" customHeight="1">
      <c r="A696" s="264" t="str">
        <f t="shared" si="205"/>
        <v/>
      </c>
      <c r="B696" s="265" t="str">
        <f t="shared" si="206"/>
        <v/>
      </c>
      <c r="C696" s="266"/>
      <c r="D696" s="267" t="str">
        <f t="shared" si="207"/>
        <v/>
      </c>
      <c r="E696" s="268"/>
      <c r="F696" s="269">
        <f t="shared" si="208"/>
        <v>0</v>
      </c>
      <c r="G696" s="272">
        <f t="shared" si="209"/>
        <v>0</v>
      </c>
    </row>
    <row r="697" spans="1:8" ht="24" customHeight="1">
      <c r="A697" s="151"/>
      <c r="B697" s="132"/>
      <c r="C697" s="121"/>
      <c r="D697" s="132"/>
      <c r="E697" s="133"/>
      <c r="F697" s="657" t="s">
        <v>32</v>
      </c>
      <c r="G697" s="148">
        <f>SUBTOTAL(9,G688:G696)</f>
        <v>0</v>
      </c>
    </row>
    <row r="698" spans="1:8" ht="24" customHeight="1" thickBot="1">
      <c r="A698" s="152"/>
      <c r="B698" s="153"/>
      <c r="C698" s="154"/>
      <c r="D698" s="153"/>
      <c r="E698" s="155"/>
      <c r="F698" s="156"/>
      <c r="G698" s="157"/>
    </row>
    <row r="699" spans="1:8" ht="24" customHeight="1" thickBot="1">
      <c r="A699" s="158">
        <f>B657</f>
        <v>14</v>
      </c>
      <c r="B699" s="159" t="str">
        <f>C657</f>
        <v>Tabique  Liviano  tipo Durlock ( con placa de yeso de 12,5 mm para sectores húmedos)</v>
      </c>
      <c r="C699" s="160"/>
      <c r="D699" s="160" t="s">
        <v>33</v>
      </c>
      <c r="E699" s="161"/>
      <c r="F699" s="162" t="s">
        <v>34</v>
      </c>
      <c r="G699" s="163">
        <f>SUBTOTAL(9,G662:G698)</f>
        <v>0</v>
      </c>
    </row>
    <row r="700" spans="1:8" ht="24" customHeight="1" thickTop="1" thickBot="1"/>
    <row r="701" spans="1:8" ht="24" customHeight="1" thickTop="1">
      <c r="A701" s="185" t="s">
        <v>36</v>
      </c>
      <c r="B701" s="186"/>
      <c r="C701" s="186"/>
      <c r="D701" s="186"/>
      <c r="E701" s="186"/>
      <c r="F701" s="186"/>
      <c r="G701" s="187"/>
      <c r="H701" s="122">
        <f>COUNTIF($A$1:A707,"ANALISIS DE PRECIOS")</f>
        <v>15</v>
      </c>
    </row>
    <row r="702" spans="1:8" ht="24" customHeight="1">
      <c r="A702" s="123" t="s">
        <v>723</v>
      </c>
      <c r="B702" s="124" t="str">
        <f>Comitente</f>
        <v>INSTITUTO PROVINCIAL DE LA VIVIENDA</v>
      </c>
      <c r="C702" s="118"/>
      <c r="D702" s="125"/>
      <c r="E702" s="125"/>
      <c r="F702" s="126"/>
      <c r="G702" s="127"/>
    </row>
    <row r="703" spans="1:8" ht="24" customHeight="1">
      <c r="A703" s="123" t="s">
        <v>724</v>
      </c>
      <c r="B703" s="124">
        <f>Contratista</f>
        <v>0</v>
      </c>
      <c r="C703" s="119"/>
      <c r="D703" s="119"/>
      <c r="E703" s="119"/>
      <c r="F703" s="128"/>
      <c r="G703" s="129"/>
    </row>
    <row r="704" spans="1:8" ht="24" customHeight="1">
      <c r="A704" s="123" t="s">
        <v>23</v>
      </c>
      <c r="B704" s="124" t="str">
        <f>Obra</f>
        <v>Barrio Valle Norte</v>
      </c>
      <c r="C704" s="119"/>
      <c r="D704" s="119"/>
      <c r="E704" s="119"/>
      <c r="F704" s="128" t="s">
        <v>37</v>
      </c>
      <c r="G704" s="130">
        <f>Fecha_Base</f>
        <v>43313</v>
      </c>
    </row>
    <row r="705" spans="1:7" ht="24" customHeight="1">
      <c r="A705" s="131" t="s">
        <v>722</v>
      </c>
      <c r="B705" s="120" t="str">
        <f>Ubicación</f>
        <v>Departamento Valle Fértil</v>
      </c>
      <c r="C705" s="120"/>
      <c r="D705" s="132"/>
      <c r="E705" s="133"/>
      <c r="F705" s="134"/>
      <c r="G705" s="135"/>
    </row>
    <row r="706" spans="1:7" ht="24" customHeight="1">
      <c r="A706" s="131" t="s">
        <v>38</v>
      </c>
      <c r="B706" s="136" t="str">
        <f>IFERROR(VALUE(LEFT(B707,FIND(".",B707)-1)),"")</f>
        <v/>
      </c>
      <c r="C706" s="121" t="str">
        <f>IFERROR(VLOOKUP(B706,Tabla_CyP,2,FALSE),"")</f>
        <v/>
      </c>
      <c r="E706" s="133"/>
      <c r="F706" s="134"/>
      <c r="G706" s="135"/>
    </row>
    <row r="707" spans="1:7" ht="24" customHeight="1">
      <c r="A707" s="131" t="s">
        <v>24</v>
      </c>
      <c r="B707" s="137">
        <f>IFERROR(VLOOKUP(COUNTIF($A$1:A707,"ITEM:"),Tabla_NumeroItem,7,FALSE),"")</f>
        <v>15</v>
      </c>
      <c r="C707" s="121" t="str">
        <f>IFERROR(VLOOKUP(B707,Tabla_CyP,2,FALSE),"")</f>
        <v>Techo de Madera (rollizo Ø 16cm, machimbre 3/4", pintura asfáltica, polietileno de 200 micrones, barniz protector insecticida )</v>
      </c>
      <c r="D707" s="132"/>
      <c r="E707" s="133"/>
      <c r="F707" s="128" t="s">
        <v>25</v>
      </c>
      <c r="G707" s="138" t="str">
        <f>IFERROR(VLOOKUP(B707,Tabla_CyP,4,FALSE),"")</f>
        <v>m2</v>
      </c>
    </row>
    <row r="708" spans="1:7" ht="24" customHeight="1">
      <c r="A708" s="131"/>
      <c r="B708" s="120"/>
      <c r="C708" s="121"/>
      <c r="D708" s="132"/>
      <c r="E708" s="133"/>
      <c r="F708" s="134"/>
      <c r="G708" s="135"/>
    </row>
    <row r="709" spans="1:7" ht="24" customHeight="1">
      <c r="A709" s="719" t="s">
        <v>585</v>
      </c>
      <c r="B709" s="720"/>
      <c r="C709" s="721" t="s">
        <v>0</v>
      </c>
      <c r="D709" s="721" t="s">
        <v>26</v>
      </c>
      <c r="E709" s="723" t="s">
        <v>27</v>
      </c>
      <c r="F709" s="725" t="s">
        <v>28</v>
      </c>
      <c r="G709" s="727" t="s">
        <v>29</v>
      </c>
    </row>
    <row r="710" spans="1:7" ht="24" customHeight="1">
      <c r="A710" s="139" t="s">
        <v>586</v>
      </c>
      <c r="B710" s="140" t="s">
        <v>587</v>
      </c>
      <c r="C710" s="722"/>
      <c r="D710" s="722"/>
      <c r="E710" s="724"/>
      <c r="F710" s="726"/>
      <c r="G710" s="728"/>
    </row>
    <row r="711" spans="1:7" ht="24" customHeight="1">
      <c r="A711" s="658"/>
      <c r="B711" s="142"/>
      <c r="C711" s="479" t="s">
        <v>725</v>
      </c>
      <c r="D711" s="143"/>
      <c r="E711" s="144"/>
      <c r="F711" s="145"/>
      <c r="G711" s="146"/>
    </row>
    <row r="712" spans="1:7" ht="24" customHeight="1">
      <c r="A712" s="264" t="str">
        <f t="shared" ref="A712:A725" si="210">IFERROR(VLOOKUP(C712,Tabla_Insumos,4,FALSE),"")</f>
        <v/>
      </c>
      <c r="B712" s="265" t="str">
        <f>IFERROR(VLOOKUP(C712,Tabla_Insumos,5,FALSE),"")</f>
        <v/>
      </c>
      <c r="C712" s="374"/>
      <c r="D712" s="267" t="str">
        <f t="shared" ref="D712:D725" si="211">IFERROR(VLOOKUP(C712,Tabla_Insumos,2,FALSE),"")</f>
        <v/>
      </c>
      <c r="E712" s="475"/>
      <c r="F712" s="489">
        <f t="shared" ref="F712:F725" si="212">IFERROR(VLOOKUP(C712,Tabla_Insumos,3,FALSE),0)</f>
        <v>0</v>
      </c>
      <c r="G712" s="272">
        <f>ROUND(E712*F712,2)</f>
        <v>0</v>
      </c>
    </row>
    <row r="713" spans="1:7" ht="24" customHeight="1">
      <c r="A713" s="264" t="str">
        <f t="shared" si="210"/>
        <v/>
      </c>
      <c r="B713" s="265" t="str">
        <f t="shared" ref="B713:B725" si="213">IFERROR(VLOOKUP(C713,Tabla_Insumos,5,FALSE),"")</f>
        <v/>
      </c>
      <c r="C713" s="374"/>
      <c r="D713" s="267" t="str">
        <f t="shared" si="211"/>
        <v/>
      </c>
      <c r="E713" s="475"/>
      <c r="F713" s="489">
        <f t="shared" si="212"/>
        <v>0</v>
      </c>
      <c r="G713" s="272">
        <f t="shared" ref="G713:G725" si="214">ROUND(E713*F713,2)</f>
        <v>0</v>
      </c>
    </row>
    <row r="714" spans="1:7" ht="24" customHeight="1">
      <c r="A714" s="264" t="str">
        <f t="shared" si="210"/>
        <v/>
      </c>
      <c r="B714" s="265" t="str">
        <f t="shared" si="213"/>
        <v/>
      </c>
      <c r="C714" s="374"/>
      <c r="D714" s="267" t="str">
        <f t="shared" si="211"/>
        <v/>
      </c>
      <c r="E714" s="475"/>
      <c r="F714" s="489">
        <f t="shared" si="212"/>
        <v>0</v>
      </c>
      <c r="G714" s="272">
        <f t="shared" si="214"/>
        <v>0</v>
      </c>
    </row>
    <row r="715" spans="1:7" ht="24" customHeight="1">
      <c r="A715" s="264" t="str">
        <f t="shared" si="210"/>
        <v/>
      </c>
      <c r="B715" s="265" t="str">
        <f t="shared" si="213"/>
        <v/>
      </c>
      <c r="C715" s="265"/>
      <c r="D715" s="267" t="str">
        <f t="shared" si="211"/>
        <v/>
      </c>
      <c r="E715" s="476"/>
      <c r="F715" s="489">
        <f t="shared" si="212"/>
        <v>0</v>
      </c>
      <c r="G715" s="272">
        <f t="shared" si="214"/>
        <v>0</v>
      </c>
    </row>
    <row r="716" spans="1:7" ht="24" customHeight="1">
      <c r="A716" s="264" t="str">
        <f t="shared" si="210"/>
        <v/>
      </c>
      <c r="B716" s="265" t="str">
        <f t="shared" si="213"/>
        <v/>
      </c>
      <c r="C716" s="265"/>
      <c r="D716" s="267" t="str">
        <f t="shared" si="211"/>
        <v/>
      </c>
      <c r="E716" s="476"/>
      <c r="F716" s="489">
        <f t="shared" si="212"/>
        <v>0</v>
      </c>
      <c r="G716" s="272">
        <f t="shared" si="214"/>
        <v>0</v>
      </c>
    </row>
    <row r="717" spans="1:7" ht="24" customHeight="1">
      <c r="A717" s="264" t="str">
        <f t="shared" si="210"/>
        <v/>
      </c>
      <c r="B717" s="265" t="str">
        <f t="shared" si="213"/>
        <v/>
      </c>
      <c r="C717" s="265"/>
      <c r="D717" s="267" t="str">
        <f t="shared" si="211"/>
        <v/>
      </c>
      <c r="E717" s="476"/>
      <c r="F717" s="269">
        <f t="shared" si="212"/>
        <v>0</v>
      </c>
      <c r="G717" s="272">
        <f t="shared" si="214"/>
        <v>0</v>
      </c>
    </row>
    <row r="718" spans="1:7" ht="24" customHeight="1">
      <c r="A718" s="264" t="str">
        <f t="shared" si="210"/>
        <v/>
      </c>
      <c r="B718" s="265" t="str">
        <f t="shared" si="213"/>
        <v/>
      </c>
      <c r="C718" s="265"/>
      <c r="D718" s="267" t="str">
        <f t="shared" si="211"/>
        <v/>
      </c>
      <c r="E718" s="476"/>
      <c r="F718" s="269">
        <f t="shared" si="212"/>
        <v>0</v>
      </c>
      <c r="G718" s="272">
        <f t="shared" si="214"/>
        <v>0</v>
      </c>
    </row>
    <row r="719" spans="1:7" ht="24" customHeight="1">
      <c r="A719" s="264" t="str">
        <f t="shared" si="210"/>
        <v/>
      </c>
      <c r="B719" s="265" t="str">
        <f t="shared" si="213"/>
        <v/>
      </c>
      <c r="C719" s="266"/>
      <c r="D719" s="267" t="str">
        <f t="shared" si="211"/>
        <v/>
      </c>
      <c r="E719" s="268"/>
      <c r="F719" s="269">
        <f t="shared" si="212"/>
        <v>0</v>
      </c>
      <c r="G719" s="272">
        <f t="shared" si="214"/>
        <v>0</v>
      </c>
    </row>
    <row r="720" spans="1:7" ht="24" customHeight="1">
      <c r="A720" s="264" t="str">
        <f t="shared" si="210"/>
        <v/>
      </c>
      <c r="B720" s="265" t="str">
        <f t="shared" si="213"/>
        <v/>
      </c>
      <c r="C720" s="266"/>
      <c r="D720" s="267" t="str">
        <f t="shared" si="211"/>
        <v/>
      </c>
      <c r="E720" s="268"/>
      <c r="F720" s="269">
        <f t="shared" si="212"/>
        <v>0</v>
      </c>
      <c r="G720" s="272">
        <f t="shared" si="214"/>
        <v>0</v>
      </c>
    </row>
    <row r="721" spans="1:7" ht="24" customHeight="1">
      <c r="A721" s="264" t="str">
        <f t="shared" si="210"/>
        <v/>
      </c>
      <c r="B721" s="265" t="str">
        <f t="shared" si="213"/>
        <v/>
      </c>
      <c r="C721" s="266"/>
      <c r="D721" s="267" t="str">
        <f t="shared" si="211"/>
        <v/>
      </c>
      <c r="E721" s="268"/>
      <c r="F721" s="269">
        <f t="shared" si="212"/>
        <v>0</v>
      </c>
      <c r="G721" s="272">
        <f t="shared" si="214"/>
        <v>0</v>
      </c>
    </row>
    <row r="722" spans="1:7" ht="24" customHeight="1">
      <c r="A722" s="264" t="str">
        <f t="shared" si="210"/>
        <v/>
      </c>
      <c r="B722" s="265" t="str">
        <f t="shared" si="213"/>
        <v/>
      </c>
      <c r="C722" s="266"/>
      <c r="D722" s="267" t="str">
        <f t="shared" si="211"/>
        <v/>
      </c>
      <c r="E722" s="268"/>
      <c r="F722" s="269">
        <f t="shared" si="212"/>
        <v>0</v>
      </c>
      <c r="G722" s="272">
        <f t="shared" si="214"/>
        <v>0</v>
      </c>
    </row>
    <row r="723" spans="1:7" ht="24" customHeight="1">
      <c r="A723" s="264" t="str">
        <f t="shared" si="210"/>
        <v/>
      </c>
      <c r="B723" s="265" t="str">
        <f t="shared" si="213"/>
        <v/>
      </c>
      <c r="C723" s="266"/>
      <c r="D723" s="267" t="str">
        <f t="shared" si="211"/>
        <v/>
      </c>
      <c r="E723" s="268"/>
      <c r="F723" s="269">
        <f t="shared" si="212"/>
        <v>0</v>
      </c>
      <c r="G723" s="272">
        <f t="shared" si="214"/>
        <v>0</v>
      </c>
    </row>
    <row r="724" spans="1:7" ht="24" customHeight="1">
      <c r="A724" s="264" t="str">
        <f t="shared" si="210"/>
        <v/>
      </c>
      <c r="B724" s="265" t="str">
        <f t="shared" si="213"/>
        <v/>
      </c>
      <c r="C724" s="266"/>
      <c r="D724" s="267" t="str">
        <f t="shared" si="211"/>
        <v/>
      </c>
      <c r="E724" s="268"/>
      <c r="F724" s="269">
        <f t="shared" si="212"/>
        <v>0</v>
      </c>
      <c r="G724" s="272">
        <f t="shared" si="214"/>
        <v>0</v>
      </c>
    </row>
    <row r="725" spans="1:7" ht="24" customHeight="1">
      <c r="A725" s="264" t="str">
        <f t="shared" si="210"/>
        <v/>
      </c>
      <c r="B725" s="265" t="str">
        <f t="shared" si="213"/>
        <v/>
      </c>
      <c r="C725" s="266"/>
      <c r="D725" s="267" t="str">
        <f t="shared" si="211"/>
        <v/>
      </c>
      <c r="E725" s="268"/>
      <c r="F725" s="270">
        <f t="shared" si="212"/>
        <v>0</v>
      </c>
      <c r="G725" s="272">
        <f t="shared" si="214"/>
        <v>0</v>
      </c>
    </row>
    <row r="726" spans="1:7" ht="24" customHeight="1">
      <c r="A726" s="147"/>
      <c r="B726" s="121"/>
      <c r="C726" s="121"/>
      <c r="D726" s="132"/>
      <c r="E726" s="133"/>
      <c r="F726" s="657" t="s">
        <v>30</v>
      </c>
      <c r="G726" s="148">
        <f>SUBTOTAL(9,G712:G725)</f>
        <v>0</v>
      </c>
    </row>
    <row r="727" spans="1:7" ht="24" customHeight="1">
      <c r="A727" s="147"/>
      <c r="B727" s="121"/>
      <c r="C727" s="125" t="s">
        <v>726</v>
      </c>
      <c r="D727" s="132"/>
      <c r="E727" s="133"/>
      <c r="F727" s="134"/>
      <c r="G727" s="150"/>
    </row>
    <row r="728" spans="1:7" ht="24" customHeight="1">
      <c r="A728" s="264" t="str">
        <f t="shared" ref="A728:A735" si="215">IFERROR(VLOOKUP(C728,Tabla_Insumos,4,FALSE),"")</f>
        <v/>
      </c>
      <c r="B728" s="265" t="str">
        <f t="shared" ref="B728:B735" si="216">IFERROR(VLOOKUP(C728,Tabla_Insumos,5,FALSE),"")</f>
        <v/>
      </c>
      <c r="C728" s="472"/>
      <c r="D728" s="267" t="str">
        <f t="shared" ref="D728:D735" si="217">IFERROR(VLOOKUP(C728,Tabla_Insumos,2,FALSE),"")</f>
        <v/>
      </c>
      <c r="E728" s="476"/>
      <c r="F728" s="271">
        <f t="shared" ref="F728:F735" si="218">IFERROR(VLOOKUP(C728,Tabla_Insumos,3,FALSE),0)</f>
        <v>0</v>
      </c>
      <c r="G728" s="272">
        <f>ROUND(E728*F728,2)</f>
        <v>0</v>
      </c>
    </row>
    <row r="729" spans="1:7" ht="24" customHeight="1">
      <c r="A729" s="264" t="str">
        <f t="shared" si="215"/>
        <v/>
      </c>
      <c r="B729" s="265" t="str">
        <f t="shared" si="216"/>
        <v/>
      </c>
      <c r="C729" s="472"/>
      <c r="D729" s="267" t="str">
        <f t="shared" si="217"/>
        <v/>
      </c>
      <c r="E729" s="476"/>
      <c r="F729" s="271">
        <f t="shared" si="218"/>
        <v>0</v>
      </c>
      <c r="G729" s="272">
        <f>ROUND(E729*F729,2)</f>
        <v>0</v>
      </c>
    </row>
    <row r="730" spans="1:7" ht="24" customHeight="1">
      <c r="A730" s="264" t="str">
        <f t="shared" si="215"/>
        <v/>
      </c>
      <c r="B730" s="265" t="str">
        <f t="shared" si="216"/>
        <v/>
      </c>
      <c r="C730" s="473"/>
      <c r="D730" s="267" t="str">
        <f t="shared" si="217"/>
        <v/>
      </c>
      <c r="E730" s="471"/>
      <c r="F730" s="271">
        <f t="shared" si="218"/>
        <v>0</v>
      </c>
      <c r="G730" s="272">
        <f t="shared" ref="G730:G735" si="219">ROUND(E730*F730,2)</f>
        <v>0</v>
      </c>
    </row>
    <row r="731" spans="1:7" ht="24" customHeight="1">
      <c r="A731" s="264" t="str">
        <f t="shared" si="215"/>
        <v/>
      </c>
      <c r="B731" s="265" t="str">
        <f t="shared" si="216"/>
        <v/>
      </c>
      <c r="C731" s="473"/>
      <c r="D731" s="267" t="str">
        <f t="shared" si="217"/>
        <v/>
      </c>
      <c r="E731" s="471"/>
      <c r="F731" s="271">
        <f t="shared" si="218"/>
        <v>0</v>
      </c>
      <c r="G731" s="272">
        <f t="shared" si="219"/>
        <v>0</v>
      </c>
    </row>
    <row r="732" spans="1:7" ht="24" customHeight="1">
      <c r="A732" s="264" t="str">
        <f t="shared" si="215"/>
        <v/>
      </c>
      <c r="B732" s="265" t="str">
        <f t="shared" si="216"/>
        <v/>
      </c>
      <c r="C732" s="265"/>
      <c r="D732" s="267" t="str">
        <f t="shared" si="217"/>
        <v/>
      </c>
      <c r="E732" s="471"/>
      <c r="F732" s="489">
        <f t="shared" si="218"/>
        <v>0</v>
      </c>
      <c r="G732" s="272">
        <f t="shared" si="219"/>
        <v>0</v>
      </c>
    </row>
    <row r="733" spans="1:7" ht="24" customHeight="1">
      <c r="A733" s="264" t="str">
        <f t="shared" si="215"/>
        <v/>
      </c>
      <c r="B733" s="265" t="str">
        <f t="shared" si="216"/>
        <v/>
      </c>
      <c r="C733" s="265"/>
      <c r="D733" s="267" t="str">
        <f t="shared" si="217"/>
        <v/>
      </c>
      <c r="E733" s="471"/>
      <c r="F733" s="489">
        <f t="shared" si="218"/>
        <v>0</v>
      </c>
      <c r="G733" s="272">
        <f t="shared" si="219"/>
        <v>0</v>
      </c>
    </row>
    <row r="734" spans="1:7" ht="24" customHeight="1">
      <c r="A734" s="264" t="str">
        <f t="shared" si="215"/>
        <v/>
      </c>
      <c r="B734" s="265" t="str">
        <f t="shared" si="216"/>
        <v/>
      </c>
      <c r="C734" s="266"/>
      <c r="D734" s="267" t="str">
        <f t="shared" si="217"/>
        <v/>
      </c>
      <c r="E734" s="268"/>
      <c r="F734" s="269">
        <f t="shared" si="218"/>
        <v>0</v>
      </c>
      <c r="G734" s="272">
        <f t="shared" si="219"/>
        <v>0</v>
      </c>
    </row>
    <row r="735" spans="1:7" ht="24" customHeight="1">
      <c r="A735" s="264" t="str">
        <f t="shared" si="215"/>
        <v/>
      </c>
      <c r="B735" s="265" t="str">
        <f t="shared" si="216"/>
        <v/>
      </c>
      <c r="C735" s="266"/>
      <c r="D735" s="267" t="str">
        <f t="shared" si="217"/>
        <v/>
      </c>
      <c r="E735" s="268"/>
      <c r="F735" s="269">
        <f t="shared" si="218"/>
        <v>0</v>
      </c>
      <c r="G735" s="272">
        <f t="shared" si="219"/>
        <v>0</v>
      </c>
    </row>
    <row r="736" spans="1:7" ht="24" customHeight="1">
      <c r="A736" s="147"/>
      <c r="B736" s="121"/>
      <c r="C736" s="121"/>
      <c r="D736" s="132"/>
      <c r="E736" s="133"/>
      <c r="F736" s="657" t="s">
        <v>31</v>
      </c>
      <c r="G736" s="148">
        <f>SUBTOTAL(9,G728:G735)</f>
        <v>0</v>
      </c>
    </row>
    <row r="737" spans="1:8" ht="24" customHeight="1">
      <c r="A737" s="147"/>
      <c r="B737" s="121"/>
      <c r="C737" s="125" t="s">
        <v>727</v>
      </c>
      <c r="D737" s="132"/>
      <c r="E737" s="133"/>
      <c r="F737" s="134"/>
      <c r="G737" s="150"/>
    </row>
    <row r="738" spans="1:8" ht="24" customHeight="1">
      <c r="A738" s="264" t="str">
        <f t="shared" ref="A738:A746" si="220">IFERROR(VLOOKUP(C738,Tabla_Insumos,4,FALSE),"")</f>
        <v/>
      </c>
      <c r="B738" s="265" t="str">
        <f t="shared" ref="B738:B746" si="221">IFERROR(VLOOKUP(C738,Tabla_Insumos,5,FALSE),"")</f>
        <v/>
      </c>
      <c r="C738" s="473"/>
      <c r="D738" s="267" t="str">
        <f t="shared" ref="D738:D746" si="222">IFERROR(VLOOKUP(C738,Tabla_Insumos,2,FALSE),"")</f>
        <v/>
      </c>
      <c r="E738" s="478"/>
      <c r="F738" s="489">
        <f t="shared" ref="F738:F746" si="223">IFERROR(VLOOKUP(C738,Tabla_Insumos,3,FALSE),0)</f>
        <v>0</v>
      </c>
      <c r="G738" s="272">
        <f t="shared" ref="G738:G746" si="224">ROUND(E738*F738,2)</f>
        <v>0</v>
      </c>
    </row>
    <row r="739" spans="1:8" ht="24" customHeight="1">
      <c r="A739" s="264" t="str">
        <f t="shared" si="220"/>
        <v/>
      </c>
      <c r="B739" s="265" t="str">
        <f t="shared" si="221"/>
        <v/>
      </c>
      <c r="C739" s="473"/>
      <c r="D739" s="267" t="str">
        <f t="shared" si="222"/>
        <v/>
      </c>
      <c r="E739" s="471"/>
      <c r="F739" s="489">
        <f t="shared" si="223"/>
        <v>0</v>
      </c>
      <c r="G739" s="272">
        <f t="shared" si="224"/>
        <v>0</v>
      </c>
    </row>
    <row r="740" spans="1:8" ht="24" customHeight="1">
      <c r="A740" s="264" t="str">
        <f t="shared" si="220"/>
        <v/>
      </c>
      <c r="B740" s="265" t="str">
        <f t="shared" si="221"/>
        <v/>
      </c>
      <c r="C740" s="472"/>
      <c r="D740" s="267" t="str">
        <f t="shared" si="222"/>
        <v/>
      </c>
      <c r="E740" s="471"/>
      <c r="F740" s="489">
        <f t="shared" si="223"/>
        <v>0</v>
      </c>
      <c r="G740" s="272">
        <f t="shared" si="224"/>
        <v>0</v>
      </c>
    </row>
    <row r="741" spans="1:8" ht="24" customHeight="1">
      <c r="A741" s="264" t="str">
        <f t="shared" si="220"/>
        <v/>
      </c>
      <c r="B741" s="265" t="str">
        <f t="shared" si="221"/>
        <v/>
      </c>
      <c r="C741" s="366"/>
      <c r="D741" s="267" t="str">
        <f t="shared" si="222"/>
        <v/>
      </c>
      <c r="E741" s="471"/>
      <c r="F741" s="489">
        <f t="shared" si="223"/>
        <v>0</v>
      </c>
      <c r="G741" s="272">
        <f t="shared" si="224"/>
        <v>0</v>
      </c>
    </row>
    <row r="742" spans="1:8" ht="24" customHeight="1">
      <c r="A742" s="264" t="str">
        <f t="shared" si="220"/>
        <v/>
      </c>
      <c r="B742" s="265" t="str">
        <f t="shared" si="221"/>
        <v/>
      </c>
      <c r="C742" s="375"/>
      <c r="D742" s="267" t="str">
        <f t="shared" si="222"/>
        <v/>
      </c>
      <c r="E742" s="471"/>
      <c r="F742" s="489">
        <f t="shared" si="223"/>
        <v>0</v>
      </c>
      <c r="G742" s="272">
        <f t="shared" si="224"/>
        <v>0</v>
      </c>
    </row>
    <row r="743" spans="1:8" ht="24" customHeight="1">
      <c r="A743" s="264" t="str">
        <f t="shared" si="220"/>
        <v/>
      </c>
      <c r="B743" s="265" t="str">
        <f t="shared" si="221"/>
        <v/>
      </c>
      <c r="C743" s="266"/>
      <c r="D743" s="267" t="str">
        <f t="shared" si="222"/>
        <v/>
      </c>
      <c r="E743" s="268"/>
      <c r="F743" s="489">
        <f t="shared" si="223"/>
        <v>0</v>
      </c>
      <c r="G743" s="272">
        <f t="shared" si="224"/>
        <v>0</v>
      </c>
    </row>
    <row r="744" spans="1:8" ht="24" customHeight="1">
      <c r="A744" s="264" t="str">
        <f t="shared" si="220"/>
        <v/>
      </c>
      <c r="B744" s="265" t="str">
        <f t="shared" si="221"/>
        <v/>
      </c>
      <c r="C744" s="266"/>
      <c r="D744" s="267" t="str">
        <f t="shared" si="222"/>
        <v/>
      </c>
      <c r="E744" s="268"/>
      <c r="F744" s="269">
        <f t="shared" si="223"/>
        <v>0</v>
      </c>
      <c r="G744" s="272">
        <f t="shared" si="224"/>
        <v>0</v>
      </c>
    </row>
    <row r="745" spans="1:8" ht="24" customHeight="1">
      <c r="A745" s="264" t="str">
        <f t="shared" si="220"/>
        <v/>
      </c>
      <c r="B745" s="265" t="str">
        <f t="shared" si="221"/>
        <v/>
      </c>
      <c r="C745" s="266"/>
      <c r="D745" s="267" t="str">
        <f t="shared" si="222"/>
        <v/>
      </c>
      <c r="E745" s="268"/>
      <c r="F745" s="269">
        <f t="shared" si="223"/>
        <v>0</v>
      </c>
      <c r="G745" s="272">
        <f t="shared" si="224"/>
        <v>0</v>
      </c>
    </row>
    <row r="746" spans="1:8" ht="24" customHeight="1">
      <c r="A746" s="264" t="str">
        <f t="shared" si="220"/>
        <v/>
      </c>
      <c r="B746" s="265" t="str">
        <f t="shared" si="221"/>
        <v/>
      </c>
      <c r="C746" s="266"/>
      <c r="D746" s="267" t="str">
        <f t="shared" si="222"/>
        <v/>
      </c>
      <c r="E746" s="268"/>
      <c r="F746" s="269">
        <f t="shared" si="223"/>
        <v>0</v>
      </c>
      <c r="G746" s="272">
        <f t="shared" si="224"/>
        <v>0</v>
      </c>
    </row>
    <row r="747" spans="1:8" ht="24" customHeight="1">
      <c r="A747" s="151"/>
      <c r="B747" s="132"/>
      <c r="C747" s="121"/>
      <c r="D747" s="132"/>
      <c r="E747" s="133"/>
      <c r="F747" s="657" t="s">
        <v>32</v>
      </c>
      <c r="G747" s="148">
        <f>SUBTOTAL(9,G738:G746)</f>
        <v>0</v>
      </c>
    </row>
    <row r="748" spans="1:8" ht="24" customHeight="1" thickBot="1">
      <c r="A748" s="152"/>
      <c r="B748" s="153"/>
      <c r="C748" s="154"/>
      <c r="D748" s="153"/>
      <c r="E748" s="155"/>
      <c r="F748" s="156"/>
      <c r="G748" s="157"/>
    </row>
    <row r="749" spans="1:8" ht="24" customHeight="1" thickBot="1">
      <c r="A749" s="158">
        <f>B707</f>
        <v>15</v>
      </c>
      <c r="B749" s="159" t="str">
        <f>C707</f>
        <v>Techo de Madera (rollizo Ø 16cm, machimbre 3/4", pintura asfáltica, polietileno de 200 micrones, barniz protector insecticida )</v>
      </c>
      <c r="C749" s="160"/>
      <c r="D749" s="160" t="s">
        <v>33</v>
      </c>
      <c r="E749" s="161"/>
      <c r="F749" s="162" t="s">
        <v>34</v>
      </c>
      <c r="G749" s="163">
        <f>SUBTOTAL(9,G712:G748)</f>
        <v>0</v>
      </c>
    </row>
    <row r="750" spans="1:8" ht="24" customHeight="1" thickTop="1" thickBot="1"/>
    <row r="751" spans="1:8" ht="24" customHeight="1" thickTop="1">
      <c r="A751" s="185" t="s">
        <v>36</v>
      </c>
      <c r="B751" s="186"/>
      <c r="C751" s="186"/>
      <c r="D751" s="186"/>
      <c r="E751" s="186"/>
      <c r="F751" s="186"/>
      <c r="G751" s="187"/>
      <c r="H751" s="122">
        <f>COUNTIF($A$1:A757,"ANALISIS DE PRECIOS")</f>
        <v>16</v>
      </c>
    </row>
    <row r="752" spans="1:8" ht="24" customHeight="1">
      <c r="A752" s="123" t="s">
        <v>723</v>
      </c>
      <c r="B752" s="124" t="str">
        <f>Comitente</f>
        <v>INSTITUTO PROVINCIAL DE LA VIVIENDA</v>
      </c>
      <c r="C752" s="118"/>
      <c r="D752" s="125"/>
      <c r="E752" s="125"/>
      <c r="F752" s="126"/>
      <c r="G752" s="127"/>
    </row>
    <row r="753" spans="1:7" ht="24" customHeight="1">
      <c r="A753" s="123" t="s">
        <v>724</v>
      </c>
      <c r="B753" s="124">
        <f>Contratista</f>
        <v>0</v>
      </c>
      <c r="C753" s="119"/>
      <c r="D753" s="119"/>
      <c r="E753" s="119"/>
      <c r="F753" s="128"/>
      <c r="G753" s="129"/>
    </row>
    <row r="754" spans="1:7" ht="24" customHeight="1">
      <c r="A754" s="123" t="s">
        <v>23</v>
      </c>
      <c r="B754" s="124" t="str">
        <f>Obra</f>
        <v>Barrio Valle Norte</v>
      </c>
      <c r="C754" s="119"/>
      <c r="D754" s="119"/>
      <c r="E754" s="119"/>
      <c r="F754" s="128" t="s">
        <v>37</v>
      </c>
      <c r="G754" s="130">
        <f>Fecha_Base</f>
        <v>43313</v>
      </c>
    </row>
    <row r="755" spans="1:7" ht="24" customHeight="1">
      <c r="A755" s="131" t="s">
        <v>722</v>
      </c>
      <c r="B755" s="120" t="str">
        <f>Ubicación</f>
        <v>Departamento Valle Fértil</v>
      </c>
      <c r="C755" s="120"/>
      <c r="D755" s="132"/>
      <c r="E755" s="133"/>
      <c r="F755" s="134"/>
      <c r="G755" s="135"/>
    </row>
    <row r="756" spans="1:7" ht="24" customHeight="1">
      <c r="A756" s="131" t="s">
        <v>38</v>
      </c>
      <c r="B756" s="136" t="str">
        <f>IFERROR(VALUE(LEFT(B757,FIND(".",B757)-1)),"")</f>
        <v/>
      </c>
      <c r="C756" s="121" t="str">
        <f>IFERROR(VLOOKUP(B756,Tabla_CyP,2,FALSE),"")</f>
        <v/>
      </c>
      <c r="E756" s="133"/>
      <c r="F756" s="134"/>
      <c r="G756" s="135"/>
    </row>
    <row r="757" spans="1:7" ht="24" customHeight="1">
      <c r="A757" s="131" t="s">
        <v>24</v>
      </c>
      <c r="B757" s="137">
        <f>IFERROR(VLOOKUP(COUNTIF($A$1:A757,"ITEM:"),Tabla_NumeroItem,7,FALSE),"")</f>
        <v>16</v>
      </c>
      <c r="C757" s="121" t="str">
        <f>IFERROR(VLOOKUP(B757,Tabla_CyP,2,FALSE),"")</f>
        <v>Cubierta de Techo Aislación Térmica e Hidráulica</v>
      </c>
      <c r="D757" s="132"/>
      <c r="E757" s="133"/>
      <c r="F757" s="128" t="s">
        <v>25</v>
      </c>
      <c r="G757" s="138" t="str">
        <f>IFERROR(VLOOKUP(B757,Tabla_CyP,4,FALSE),"")</f>
        <v>m2</v>
      </c>
    </row>
    <row r="758" spans="1:7" ht="24" customHeight="1">
      <c r="A758" s="131"/>
      <c r="B758" s="120"/>
      <c r="C758" s="121"/>
      <c r="D758" s="132"/>
      <c r="E758" s="133"/>
      <c r="F758" s="134"/>
      <c r="G758" s="135"/>
    </row>
    <row r="759" spans="1:7" ht="24" customHeight="1">
      <c r="A759" s="719" t="s">
        <v>585</v>
      </c>
      <c r="B759" s="720"/>
      <c r="C759" s="721" t="s">
        <v>0</v>
      </c>
      <c r="D759" s="721" t="s">
        <v>26</v>
      </c>
      <c r="E759" s="723" t="s">
        <v>27</v>
      </c>
      <c r="F759" s="725" t="s">
        <v>28</v>
      </c>
      <c r="G759" s="727" t="s">
        <v>29</v>
      </c>
    </row>
    <row r="760" spans="1:7" ht="24" customHeight="1">
      <c r="A760" s="139" t="s">
        <v>586</v>
      </c>
      <c r="B760" s="140" t="s">
        <v>587</v>
      </c>
      <c r="C760" s="722"/>
      <c r="D760" s="722"/>
      <c r="E760" s="724"/>
      <c r="F760" s="726"/>
      <c r="G760" s="728"/>
    </row>
    <row r="761" spans="1:7" ht="24" customHeight="1">
      <c r="A761" s="658"/>
      <c r="B761" s="142"/>
      <c r="C761" s="479" t="s">
        <v>725</v>
      </c>
      <c r="D761" s="143"/>
      <c r="E761" s="144"/>
      <c r="F761" s="145"/>
      <c r="G761" s="146"/>
    </row>
    <row r="762" spans="1:7" ht="24" customHeight="1">
      <c r="A762" s="264" t="str">
        <f t="shared" ref="A762:A775" si="225">IFERROR(VLOOKUP(C762,Tabla_Insumos,4,FALSE),"")</f>
        <v/>
      </c>
      <c r="B762" s="265" t="str">
        <f>IFERROR(VLOOKUP(C762,Tabla_Insumos,5,FALSE),"")</f>
        <v/>
      </c>
      <c r="C762" s="473"/>
      <c r="D762" s="267" t="str">
        <f t="shared" ref="D762:D775" si="226">IFERROR(VLOOKUP(C762,Tabla_Insumos,2,FALSE),"")</f>
        <v/>
      </c>
      <c r="E762" s="475"/>
      <c r="F762" s="489">
        <f t="shared" ref="F762:F775" si="227">IFERROR(VLOOKUP(C762,Tabla_Insumos,3,FALSE),0)</f>
        <v>0</v>
      </c>
      <c r="G762" s="272">
        <f>ROUND(E762*F762,2)</f>
        <v>0</v>
      </c>
    </row>
    <row r="763" spans="1:7" ht="24" customHeight="1">
      <c r="A763" s="264" t="str">
        <f t="shared" si="225"/>
        <v/>
      </c>
      <c r="B763" s="265" t="str">
        <f t="shared" ref="B763:B775" si="228">IFERROR(VLOOKUP(C763,Tabla_Insumos,5,FALSE),"")</f>
        <v/>
      </c>
      <c r="C763" s="473"/>
      <c r="D763" s="267" t="str">
        <f t="shared" si="226"/>
        <v/>
      </c>
      <c r="E763" s="475"/>
      <c r="F763" s="489">
        <f t="shared" si="227"/>
        <v>0</v>
      </c>
      <c r="G763" s="272">
        <f t="shared" ref="G763:G775" si="229">ROUND(E763*F763,2)</f>
        <v>0</v>
      </c>
    </row>
    <row r="764" spans="1:7" ht="24" customHeight="1">
      <c r="A764" s="264" t="str">
        <f t="shared" si="225"/>
        <v/>
      </c>
      <c r="B764" s="265" t="str">
        <f t="shared" si="228"/>
        <v/>
      </c>
      <c r="C764" s="473"/>
      <c r="D764" s="267" t="str">
        <f t="shared" si="226"/>
        <v/>
      </c>
      <c r="E764" s="475"/>
      <c r="F764" s="489">
        <f t="shared" si="227"/>
        <v>0</v>
      </c>
      <c r="G764" s="272">
        <f t="shared" si="229"/>
        <v>0</v>
      </c>
    </row>
    <row r="765" spans="1:7" ht="24" customHeight="1">
      <c r="A765" s="264" t="str">
        <f t="shared" si="225"/>
        <v/>
      </c>
      <c r="B765" s="265" t="str">
        <f t="shared" si="228"/>
        <v/>
      </c>
      <c r="C765" s="265"/>
      <c r="D765" s="267" t="str">
        <f t="shared" si="226"/>
        <v/>
      </c>
      <c r="E765" s="476"/>
      <c r="F765" s="489">
        <f t="shared" si="227"/>
        <v>0</v>
      </c>
      <c r="G765" s="272">
        <f t="shared" si="229"/>
        <v>0</v>
      </c>
    </row>
    <row r="766" spans="1:7" ht="24" customHeight="1">
      <c r="A766" s="264" t="str">
        <f t="shared" si="225"/>
        <v/>
      </c>
      <c r="B766" s="265" t="str">
        <f t="shared" si="228"/>
        <v/>
      </c>
      <c r="C766" s="265"/>
      <c r="D766" s="267" t="str">
        <f t="shared" si="226"/>
        <v/>
      </c>
      <c r="E766" s="476"/>
      <c r="F766" s="489">
        <f t="shared" si="227"/>
        <v>0</v>
      </c>
      <c r="G766" s="272">
        <f t="shared" si="229"/>
        <v>0</v>
      </c>
    </row>
    <row r="767" spans="1:7" ht="24" customHeight="1">
      <c r="A767" s="264" t="str">
        <f t="shared" si="225"/>
        <v/>
      </c>
      <c r="B767" s="265" t="str">
        <f t="shared" si="228"/>
        <v/>
      </c>
      <c r="C767" s="265"/>
      <c r="D767" s="267" t="str">
        <f t="shared" si="226"/>
        <v/>
      </c>
      <c r="E767" s="476"/>
      <c r="F767" s="269">
        <f t="shared" si="227"/>
        <v>0</v>
      </c>
      <c r="G767" s="272">
        <f t="shared" si="229"/>
        <v>0</v>
      </c>
    </row>
    <row r="768" spans="1:7" ht="24" customHeight="1">
      <c r="A768" s="264" t="str">
        <f t="shared" si="225"/>
        <v/>
      </c>
      <c r="B768" s="265" t="str">
        <f t="shared" si="228"/>
        <v/>
      </c>
      <c r="C768" s="266"/>
      <c r="D768" s="267" t="str">
        <f t="shared" si="226"/>
        <v/>
      </c>
      <c r="E768" s="268"/>
      <c r="F768" s="269">
        <f t="shared" si="227"/>
        <v>0</v>
      </c>
      <c r="G768" s="272">
        <f t="shared" si="229"/>
        <v>0</v>
      </c>
    </row>
    <row r="769" spans="1:7" ht="24" customHeight="1">
      <c r="A769" s="264" t="str">
        <f t="shared" si="225"/>
        <v/>
      </c>
      <c r="B769" s="265" t="str">
        <f t="shared" si="228"/>
        <v/>
      </c>
      <c r="C769" s="266"/>
      <c r="D769" s="267" t="str">
        <f t="shared" si="226"/>
        <v/>
      </c>
      <c r="E769" s="268"/>
      <c r="F769" s="269">
        <f t="shared" si="227"/>
        <v>0</v>
      </c>
      <c r="G769" s="272">
        <f t="shared" si="229"/>
        <v>0</v>
      </c>
    </row>
    <row r="770" spans="1:7" ht="24" customHeight="1">
      <c r="A770" s="264" t="str">
        <f t="shared" si="225"/>
        <v/>
      </c>
      <c r="B770" s="265" t="str">
        <f t="shared" si="228"/>
        <v/>
      </c>
      <c r="C770" s="266"/>
      <c r="D770" s="267" t="str">
        <f t="shared" si="226"/>
        <v/>
      </c>
      <c r="E770" s="268"/>
      <c r="F770" s="269">
        <f t="shared" si="227"/>
        <v>0</v>
      </c>
      <c r="G770" s="272">
        <f t="shared" si="229"/>
        <v>0</v>
      </c>
    </row>
    <row r="771" spans="1:7" ht="24" customHeight="1">
      <c r="A771" s="264" t="str">
        <f t="shared" si="225"/>
        <v/>
      </c>
      <c r="B771" s="265" t="str">
        <f t="shared" si="228"/>
        <v/>
      </c>
      <c r="C771" s="266"/>
      <c r="D771" s="267" t="str">
        <f t="shared" si="226"/>
        <v/>
      </c>
      <c r="E771" s="268"/>
      <c r="F771" s="269">
        <f t="shared" si="227"/>
        <v>0</v>
      </c>
      <c r="G771" s="272">
        <f t="shared" si="229"/>
        <v>0</v>
      </c>
    </row>
    <row r="772" spans="1:7" ht="24" customHeight="1">
      <c r="A772" s="264" t="str">
        <f t="shared" si="225"/>
        <v/>
      </c>
      <c r="B772" s="265" t="str">
        <f t="shared" si="228"/>
        <v/>
      </c>
      <c r="C772" s="266"/>
      <c r="D772" s="267" t="str">
        <f t="shared" si="226"/>
        <v/>
      </c>
      <c r="E772" s="268"/>
      <c r="F772" s="269">
        <f t="shared" si="227"/>
        <v>0</v>
      </c>
      <c r="G772" s="272">
        <f t="shared" si="229"/>
        <v>0</v>
      </c>
    </row>
    <row r="773" spans="1:7" ht="24" customHeight="1">
      <c r="A773" s="264" t="str">
        <f t="shared" si="225"/>
        <v/>
      </c>
      <c r="B773" s="265" t="str">
        <f t="shared" si="228"/>
        <v/>
      </c>
      <c r="C773" s="266"/>
      <c r="D773" s="267" t="str">
        <f t="shared" si="226"/>
        <v/>
      </c>
      <c r="E773" s="268"/>
      <c r="F773" s="269">
        <f t="shared" si="227"/>
        <v>0</v>
      </c>
      <c r="G773" s="272">
        <f t="shared" si="229"/>
        <v>0</v>
      </c>
    </row>
    <row r="774" spans="1:7" ht="24" customHeight="1">
      <c r="A774" s="264" t="str">
        <f t="shared" si="225"/>
        <v/>
      </c>
      <c r="B774" s="265" t="str">
        <f t="shared" si="228"/>
        <v/>
      </c>
      <c r="C774" s="266"/>
      <c r="D774" s="267" t="str">
        <f t="shared" si="226"/>
        <v/>
      </c>
      <c r="E774" s="268"/>
      <c r="F774" s="269">
        <f t="shared" si="227"/>
        <v>0</v>
      </c>
      <c r="G774" s="272">
        <f t="shared" si="229"/>
        <v>0</v>
      </c>
    </row>
    <row r="775" spans="1:7" ht="24" customHeight="1">
      <c r="A775" s="264" t="str">
        <f t="shared" si="225"/>
        <v/>
      </c>
      <c r="B775" s="265" t="str">
        <f t="shared" si="228"/>
        <v/>
      </c>
      <c r="C775" s="266"/>
      <c r="D775" s="267" t="str">
        <f t="shared" si="226"/>
        <v/>
      </c>
      <c r="E775" s="268"/>
      <c r="F775" s="270">
        <f t="shared" si="227"/>
        <v>0</v>
      </c>
      <c r="G775" s="272">
        <f t="shared" si="229"/>
        <v>0</v>
      </c>
    </row>
    <row r="776" spans="1:7" ht="24" customHeight="1">
      <c r="A776" s="147"/>
      <c r="B776" s="121"/>
      <c r="C776" s="121"/>
      <c r="D776" s="132"/>
      <c r="E776" s="133"/>
      <c r="F776" s="657" t="s">
        <v>30</v>
      </c>
      <c r="G776" s="148">
        <f>SUBTOTAL(9,G762:G775)</f>
        <v>0</v>
      </c>
    </row>
    <row r="777" spans="1:7" ht="24" customHeight="1">
      <c r="A777" s="147"/>
      <c r="B777" s="121"/>
      <c r="C777" s="125" t="s">
        <v>726</v>
      </c>
      <c r="D777" s="132"/>
      <c r="E777" s="133"/>
      <c r="F777" s="134"/>
      <c r="G777" s="150"/>
    </row>
    <row r="778" spans="1:7" ht="24" customHeight="1">
      <c r="A778" s="264" t="str">
        <f t="shared" ref="A778:A785" si="230">IFERROR(VLOOKUP(C778,Tabla_Insumos,4,FALSE),"")</f>
        <v/>
      </c>
      <c r="B778" s="265" t="str">
        <f t="shared" ref="B778:B785" si="231">IFERROR(VLOOKUP(C778,Tabla_Insumos,5,FALSE),"")</f>
        <v/>
      </c>
      <c r="C778" s="472"/>
      <c r="D778" s="267" t="str">
        <f t="shared" ref="D778:D785" si="232">IFERROR(VLOOKUP(C778,Tabla_Insumos,2,FALSE),"")</f>
        <v/>
      </c>
      <c r="E778" s="476"/>
      <c r="F778" s="271">
        <f t="shared" ref="F778:F785" si="233">IFERROR(VLOOKUP(C778,Tabla_Insumos,3,FALSE),0)</f>
        <v>0</v>
      </c>
      <c r="G778" s="272">
        <f>ROUND(E778*F778,2)</f>
        <v>0</v>
      </c>
    </row>
    <row r="779" spans="1:7" ht="24" customHeight="1">
      <c r="A779" s="264" t="str">
        <f t="shared" si="230"/>
        <v/>
      </c>
      <c r="B779" s="265" t="str">
        <f t="shared" si="231"/>
        <v/>
      </c>
      <c r="C779" s="472"/>
      <c r="D779" s="267" t="str">
        <f t="shared" si="232"/>
        <v/>
      </c>
      <c r="E779" s="476"/>
      <c r="F779" s="271">
        <f t="shared" si="233"/>
        <v>0</v>
      </c>
      <c r="G779" s="272">
        <f>ROUND(E779*F779,2)</f>
        <v>0</v>
      </c>
    </row>
    <row r="780" spans="1:7" ht="24" customHeight="1">
      <c r="A780" s="264" t="str">
        <f t="shared" si="230"/>
        <v/>
      </c>
      <c r="B780" s="265" t="str">
        <f t="shared" si="231"/>
        <v/>
      </c>
      <c r="C780" s="473"/>
      <c r="D780" s="267" t="str">
        <f t="shared" si="232"/>
        <v/>
      </c>
      <c r="E780" s="471"/>
      <c r="F780" s="271">
        <f t="shared" si="233"/>
        <v>0</v>
      </c>
      <c r="G780" s="272">
        <f t="shared" ref="G780:G785" si="234">ROUND(E780*F780,2)</f>
        <v>0</v>
      </c>
    </row>
    <row r="781" spans="1:7" ht="24" customHeight="1">
      <c r="A781" s="264" t="str">
        <f t="shared" si="230"/>
        <v/>
      </c>
      <c r="B781" s="265" t="str">
        <f t="shared" si="231"/>
        <v/>
      </c>
      <c r="C781" s="473"/>
      <c r="D781" s="267" t="str">
        <f t="shared" si="232"/>
        <v/>
      </c>
      <c r="E781" s="471"/>
      <c r="F781" s="271">
        <f t="shared" si="233"/>
        <v>0</v>
      </c>
      <c r="G781" s="272">
        <f t="shared" si="234"/>
        <v>0</v>
      </c>
    </row>
    <row r="782" spans="1:7" ht="24" customHeight="1">
      <c r="A782" s="264" t="str">
        <f t="shared" si="230"/>
        <v/>
      </c>
      <c r="B782" s="265" t="str">
        <f t="shared" si="231"/>
        <v/>
      </c>
      <c r="C782" s="265"/>
      <c r="D782" s="267" t="str">
        <f t="shared" si="232"/>
        <v/>
      </c>
      <c r="E782" s="471"/>
      <c r="F782" s="489">
        <f t="shared" si="233"/>
        <v>0</v>
      </c>
      <c r="G782" s="272">
        <f t="shared" si="234"/>
        <v>0</v>
      </c>
    </row>
    <row r="783" spans="1:7" ht="24" customHeight="1">
      <c r="A783" s="264" t="str">
        <f t="shared" si="230"/>
        <v/>
      </c>
      <c r="B783" s="265" t="str">
        <f t="shared" si="231"/>
        <v/>
      </c>
      <c r="C783" s="265"/>
      <c r="D783" s="267" t="str">
        <f t="shared" si="232"/>
        <v/>
      </c>
      <c r="E783" s="471"/>
      <c r="F783" s="489">
        <f t="shared" si="233"/>
        <v>0</v>
      </c>
      <c r="G783" s="272">
        <f t="shared" si="234"/>
        <v>0</v>
      </c>
    </row>
    <row r="784" spans="1:7" ht="24" customHeight="1">
      <c r="A784" s="264" t="str">
        <f t="shared" si="230"/>
        <v/>
      </c>
      <c r="B784" s="265" t="str">
        <f t="shared" si="231"/>
        <v/>
      </c>
      <c r="C784" s="266"/>
      <c r="D784" s="267" t="str">
        <f t="shared" si="232"/>
        <v/>
      </c>
      <c r="E784" s="268"/>
      <c r="F784" s="269">
        <f t="shared" si="233"/>
        <v>0</v>
      </c>
      <c r="G784" s="272">
        <f t="shared" si="234"/>
        <v>0</v>
      </c>
    </row>
    <row r="785" spans="1:7" ht="24" customHeight="1">
      <c r="A785" s="264" t="str">
        <f t="shared" si="230"/>
        <v/>
      </c>
      <c r="B785" s="265" t="str">
        <f t="shared" si="231"/>
        <v/>
      </c>
      <c r="C785" s="266"/>
      <c r="D785" s="267" t="str">
        <f t="shared" si="232"/>
        <v/>
      </c>
      <c r="E785" s="268"/>
      <c r="F785" s="269">
        <f t="shared" si="233"/>
        <v>0</v>
      </c>
      <c r="G785" s="272">
        <f t="shared" si="234"/>
        <v>0</v>
      </c>
    </row>
    <row r="786" spans="1:7" ht="24" customHeight="1">
      <c r="A786" s="147"/>
      <c r="B786" s="121"/>
      <c r="C786" s="121"/>
      <c r="D786" s="132"/>
      <c r="E786" s="133"/>
      <c r="F786" s="657" t="s">
        <v>31</v>
      </c>
      <c r="G786" s="148">
        <f>SUBTOTAL(9,G778:G785)</f>
        <v>0</v>
      </c>
    </row>
    <row r="787" spans="1:7" ht="24" customHeight="1">
      <c r="A787" s="147"/>
      <c r="B787" s="121"/>
      <c r="C787" s="125" t="s">
        <v>727</v>
      </c>
      <c r="D787" s="132"/>
      <c r="E787" s="133"/>
      <c r="F787" s="134"/>
      <c r="G787" s="150"/>
    </row>
    <row r="788" spans="1:7" ht="24" customHeight="1">
      <c r="A788" s="264" t="str">
        <f t="shared" ref="A788:A796" si="235">IFERROR(VLOOKUP(C788,Tabla_Insumos,4,FALSE),"")</f>
        <v/>
      </c>
      <c r="B788" s="265" t="str">
        <f t="shared" ref="B788:B796" si="236">IFERROR(VLOOKUP(C788,Tabla_Insumos,5,FALSE),"")</f>
        <v/>
      </c>
      <c r="C788" s="473"/>
      <c r="D788" s="267" t="str">
        <f t="shared" ref="D788:D796" si="237">IFERROR(VLOOKUP(C788,Tabla_Insumos,2,FALSE),"")</f>
        <v/>
      </c>
      <c r="E788" s="478"/>
      <c r="F788" s="489">
        <f t="shared" ref="F788:F796" si="238">IFERROR(VLOOKUP(C788,Tabla_Insumos,3,FALSE),0)</f>
        <v>0</v>
      </c>
      <c r="G788" s="272">
        <f t="shared" ref="G788:G796" si="239">ROUND(E788*F788,2)</f>
        <v>0</v>
      </c>
    </row>
    <row r="789" spans="1:7" ht="24" customHeight="1">
      <c r="A789" s="264" t="str">
        <f t="shared" si="235"/>
        <v/>
      </c>
      <c r="B789" s="265" t="str">
        <f t="shared" si="236"/>
        <v/>
      </c>
      <c r="C789" s="473"/>
      <c r="D789" s="267" t="str">
        <f t="shared" si="237"/>
        <v/>
      </c>
      <c r="E789" s="478"/>
      <c r="F789" s="489">
        <f t="shared" si="238"/>
        <v>0</v>
      </c>
      <c r="G789" s="272">
        <f t="shared" si="239"/>
        <v>0</v>
      </c>
    </row>
    <row r="790" spans="1:7" ht="24" customHeight="1">
      <c r="A790" s="264" t="str">
        <f t="shared" si="235"/>
        <v/>
      </c>
      <c r="B790" s="265" t="str">
        <f t="shared" si="236"/>
        <v/>
      </c>
      <c r="C790" s="266"/>
      <c r="D790" s="267" t="str">
        <f t="shared" si="237"/>
        <v/>
      </c>
      <c r="E790" s="478"/>
      <c r="F790" s="489">
        <f t="shared" si="238"/>
        <v>0</v>
      </c>
      <c r="G790" s="272">
        <f t="shared" si="239"/>
        <v>0</v>
      </c>
    </row>
    <row r="791" spans="1:7" ht="24" customHeight="1">
      <c r="A791" s="264" t="str">
        <f t="shared" si="235"/>
        <v/>
      </c>
      <c r="B791" s="265" t="str">
        <f t="shared" si="236"/>
        <v/>
      </c>
      <c r="C791" s="366"/>
      <c r="D791" s="267" t="str">
        <f t="shared" si="237"/>
        <v/>
      </c>
      <c r="E791" s="471"/>
      <c r="F791" s="489">
        <f t="shared" si="238"/>
        <v>0</v>
      </c>
      <c r="G791" s="272">
        <f t="shared" si="239"/>
        <v>0</v>
      </c>
    </row>
    <row r="792" spans="1:7" ht="24" customHeight="1">
      <c r="A792" s="264" t="str">
        <f t="shared" si="235"/>
        <v/>
      </c>
      <c r="B792" s="265" t="str">
        <f t="shared" si="236"/>
        <v/>
      </c>
      <c r="C792" s="375"/>
      <c r="D792" s="267" t="str">
        <f t="shared" si="237"/>
        <v/>
      </c>
      <c r="E792" s="471"/>
      <c r="F792" s="489">
        <f t="shared" si="238"/>
        <v>0</v>
      </c>
      <c r="G792" s="272">
        <f t="shared" si="239"/>
        <v>0</v>
      </c>
    </row>
    <row r="793" spans="1:7" ht="24" customHeight="1">
      <c r="A793" s="264" t="str">
        <f t="shared" si="235"/>
        <v/>
      </c>
      <c r="B793" s="265" t="str">
        <f t="shared" si="236"/>
        <v/>
      </c>
      <c r="C793" s="266"/>
      <c r="D793" s="267" t="str">
        <f t="shared" si="237"/>
        <v/>
      </c>
      <c r="E793" s="268"/>
      <c r="F793" s="489">
        <f t="shared" si="238"/>
        <v>0</v>
      </c>
      <c r="G793" s="272">
        <f t="shared" si="239"/>
        <v>0</v>
      </c>
    </row>
    <row r="794" spans="1:7" ht="24" customHeight="1">
      <c r="A794" s="264" t="str">
        <f t="shared" si="235"/>
        <v/>
      </c>
      <c r="B794" s="265" t="str">
        <f t="shared" si="236"/>
        <v/>
      </c>
      <c r="C794" s="266"/>
      <c r="D794" s="267" t="str">
        <f t="shared" si="237"/>
        <v/>
      </c>
      <c r="E794" s="268"/>
      <c r="F794" s="269">
        <f t="shared" si="238"/>
        <v>0</v>
      </c>
      <c r="G794" s="272">
        <f t="shared" si="239"/>
        <v>0</v>
      </c>
    </row>
    <row r="795" spans="1:7" ht="24" customHeight="1">
      <c r="A795" s="264" t="str">
        <f t="shared" si="235"/>
        <v/>
      </c>
      <c r="B795" s="265" t="str">
        <f t="shared" si="236"/>
        <v/>
      </c>
      <c r="C795" s="266"/>
      <c r="D795" s="267" t="str">
        <f t="shared" si="237"/>
        <v/>
      </c>
      <c r="E795" s="268"/>
      <c r="F795" s="269">
        <f t="shared" si="238"/>
        <v>0</v>
      </c>
      <c r="G795" s="272">
        <f t="shared" si="239"/>
        <v>0</v>
      </c>
    </row>
    <row r="796" spans="1:7" ht="24" customHeight="1">
      <c r="A796" s="264" t="str">
        <f t="shared" si="235"/>
        <v/>
      </c>
      <c r="B796" s="265" t="str">
        <f t="shared" si="236"/>
        <v/>
      </c>
      <c r="C796" s="266"/>
      <c r="D796" s="267" t="str">
        <f t="shared" si="237"/>
        <v/>
      </c>
      <c r="E796" s="268"/>
      <c r="F796" s="269">
        <f t="shared" si="238"/>
        <v>0</v>
      </c>
      <c r="G796" s="272">
        <f t="shared" si="239"/>
        <v>0</v>
      </c>
    </row>
    <row r="797" spans="1:7" ht="24" customHeight="1">
      <c r="A797" s="151"/>
      <c r="B797" s="132"/>
      <c r="C797" s="121"/>
      <c r="D797" s="132"/>
      <c r="E797" s="133"/>
      <c r="F797" s="657" t="s">
        <v>32</v>
      </c>
      <c r="G797" s="148">
        <f>SUBTOTAL(9,G788:G796)</f>
        <v>0</v>
      </c>
    </row>
    <row r="798" spans="1:7" ht="24" customHeight="1" thickBot="1">
      <c r="A798" s="152"/>
      <c r="B798" s="153"/>
      <c r="C798" s="154"/>
      <c r="D798" s="153"/>
      <c r="E798" s="155"/>
      <c r="F798" s="156"/>
      <c r="G798" s="157"/>
    </row>
    <row r="799" spans="1:7" ht="24" customHeight="1" thickBot="1">
      <c r="A799" s="158">
        <f>B757</f>
        <v>16</v>
      </c>
      <c r="B799" s="159" t="str">
        <f>C757</f>
        <v>Cubierta de Techo Aislación Térmica e Hidráulica</v>
      </c>
      <c r="C799" s="160"/>
      <c r="D799" s="160" t="s">
        <v>33</v>
      </c>
      <c r="E799" s="161"/>
      <c r="F799" s="162" t="s">
        <v>34</v>
      </c>
      <c r="G799" s="163">
        <f>SUBTOTAL(9,G762:G798)</f>
        <v>0</v>
      </c>
    </row>
    <row r="800" spans="1:7" ht="24" customHeight="1" thickTop="1" thickBot="1"/>
    <row r="801" spans="1:8" ht="24" customHeight="1" thickTop="1">
      <c r="A801" s="185" t="s">
        <v>36</v>
      </c>
      <c r="B801" s="186"/>
      <c r="C801" s="186"/>
      <c r="D801" s="186"/>
      <c r="E801" s="186"/>
      <c r="F801" s="186"/>
      <c r="G801" s="187"/>
      <c r="H801" s="122">
        <f>COUNTIF($A$1:A807,"ANALISIS DE PRECIOS")</f>
        <v>17</v>
      </c>
    </row>
    <row r="802" spans="1:8" ht="24" customHeight="1">
      <c r="A802" s="123" t="s">
        <v>723</v>
      </c>
      <c r="B802" s="124" t="str">
        <f>Comitente</f>
        <v>INSTITUTO PROVINCIAL DE LA VIVIENDA</v>
      </c>
      <c r="C802" s="118"/>
      <c r="D802" s="125"/>
      <c r="E802" s="125"/>
      <c r="F802" s="126"/>
      <c r="G802" s="127"/>
    </row>
    <row r="803" spans="1:8" ht="24" customHeight="1">
      <c r="A803" s="123" t="s">
        <v>724</v>
      </c>
      <c r="B803" s="124">
        <f>Contratista</f>
        <v>0</v>
      </c>
      <c r="C803" s="119"/>
      <c r="D803" s="119"/>
      <c r="E803" s="119"/>
      <c r="F803" s="128"/>
      <c r="G803" s="129"/>
    </row>
    <row r="804" spans="1:8" ht="24" customHeight="1">
      <c r="A804" s="123" t="s">
        <v>23</v>
      </c>
      <c r="B804" s="124" t="str">
        <f>Obra</f>
        <v>Barrio Valle Norte</v>
      </c>
      <c r="C804" s="119"/>
      <c r="D804" s="119"/>
      <c r="E804" s="119"/>
      <c r="F804" s="128" t="s">
        <v>37</v>
      </c>
      <c r="G804" s="130">
        <f>Fecha_Base</f>
        <v>43313</v>
      </c>
    </row>
    <row r="805" spans="1:8" ht="24" customHeight="1">
      <c r="A805" s="131" t="s">
        <v>722</v>
      </c>
      <c r="B805" s="120" t="str">
        <f>Ubicación</f>
        <v>Departamento Valle Fértil</v>
      </c>
      <c r="C805" s="120"/>
      <c r="D805" s="132"/>
      <c r="E805" s="133"/>
      <c r="F805" s="134"/>
      <c r="G805" s="135"/>
    </row>
    <row r="806" spans="1:8" ht="24" customHeight="1">
      <c r="A806" s="131" t="s">
        <v>38</v>
      </c>
      <c r="B806" s="136" t="str">
        <f>IFERROR(VALUE(LEFT(B807,FIND(".",B807)-1)),"")</f>
        <v/>
      </c>
      <c r="C806" s="121" t="str">
        <f>IFERROR(VLOOKUP(B806,Tabla_CyP,2,FALSE),"")</f>
        <v/>
      </c>
      <c r="E806" s="133"/>
      <c r="F806" s="134"/>
      <c r="G806" s="135"/>
    </row>
    <row r="807" spans="1:8" ht="24" customHeight="1">
      <c r="A807" s="131" t="s">
        <v>24</v>
      </c>
      <c r="B807" s="137">
        <f>IFERROR(VLOOKUP(COUNTIF($A$1:A807,"ITEM:"),Tabla_NumeroItem,7,FALSE),"")</f>
        <v>17</v>
      </c>
      <c r="C807" s="121" t="str">
        <f>IFERROR(VLOOKUP(B807,Tabla_CyP,2,FALSE),"")</f>
        <v>Contrapiso  Interior</v>
      </c>
      <c r="D807" s="132"/>
      <c r="E807" s="133"/>
      <c r="F807" s="128" t="s">
        <v>25</v>
      </c>
      <c r="G807" s="138" t="str">
        <f>IFERROR(VLOOKUP(B807,Tabla_CyP,4,FALSE),"")</f>
        <v>m2</v>
      </c>
    </row>
    <row r="808" spans="1:8" ht="24" customHeight="1">
      <c r="A808" s="131"/>
      <c r="B808" s="120"/>
      <c r="C808" s="121"/>
      <c r="D808" s="132"/>
      <c r="E808" s="133"/>
      <c r="F808" s="134"/>
      <c r="G808" s="135"/>
    </row>
    <row r="809" spans="1:8" ht="24" customHeight="1">
      <c r="A809" s="719" t="s">
        <v>585</v>
      </c>
      <c r="B809" s="720"/>
      <c r="C809" s="721" t="s">
        <v>0</v>
      </c>
      <c r="D809" s="721" t="s">
        <v>26</v>
      </c>
      <c r="E809" s="723" t="s">
        <v>27</v>
      </c>
      <c r="F809" s="725" t="s">
        <v>28</v>
      </c>
      <c r="G809" s="727" t="s">
        <v>29</v>
      </c>
    </row>
    <row r="810" spans="1:8" ht="24" customHeight="1">
      <c r="A810" s="139" t="s">
        <v>586</v>
      </c>
      <c r="B810" s="140" t="s">
        <v>587</v>
      </c>
      <c r="C810" s="722"/>
      <c r="D810" s="722"/>
      <c r="E810" s="724"/>
      <c r="F810" s="726"/>
      <c r="G810" s="728"/>
    </row>
    <row r="811" spans="1:8" ht="24" customHeight="1">
      <c r="A811" s="658"/>
      <c r="B811" s="142"/>
      <c r="C811" s="479" t="s">
        <v>725</v>
      </c>
      <c r="D811" s="143"/>
      <c r="E811" s="144"/>
      <c r="F811" s="145"/>
      <c r="G811" s="146"/>
    </row>
    <row r="812" spans="1:8" ht="24" customHeight="1">
      <c r="A812" s="264" t="str">
        <f t="shared" ref="A812:A825" si="240">IFERROR(VLOOKUP(C812,Tabla_Insumos,4,FALSE),"")</f>
        <v/>
      </c>
      <c r="B812" s="265" t="str">
        <f>IFERROR(VLOOKUP(C812,Tabla_Insumos,5,FALSE),"")</f>
        <v/>
      </c>
      <c r="C812" s="481"/>
      <c r="D812" s="267" t="str">
        <f t="shared" ref="D812:D825" si="241">IFERROR(VLOOKUP(C812,Tabla_Insumos,2,FALSE),"")</f>
        <v/>
      </c>
      <c r="E812" s="475"/>
      <c r="F812" s="489">
        <f t="shared" ref="F812:F825" si="242">IFERROR(VLOOKUP(C812,Tabla_Insumos,3,FALSE),0)</f>
        <v>0</v>
      </c>
      <c r="G812" s="272">
        <f>ROUND(E812*F812,2)</f>
        <v>0</v>
      </c>
    </row>
    <row r="813" spans="1:8" ht="24" customHeight="1">
      <c r="A813" s="264" t="str">
        <f t="shared" si="240"/>
        <v/>
      </c>
      <c r="B813" s="265" t="str">
        <f t="shared" ref="B813:B825" si="243">IFERROR(VLOOKUP(C813,Tabla_Insumos,5,FALSE),"")</f>
        <v/>
      </c>
      <c r="C813" s="481"/>
      <c r="D813" s="267" t="str">
        <f t="shared" si="241"/>
        <v/>
      </c>
      <c r="E813" s="475"/>
      <c r="F813" s="489">
        <f t="shared" si="242"/>
        <v>0</v>
      </c>
      <c r="G813" s="272">
        <f t="shared" ref="G813:G825" si="244">ROUND(E813*F813,2)</f>
        <v>0</v>
      </c>
    </row>
    <row r="814" spans="1:8" ht="24" customHeight="1">
      <c r="A814" s="264" t="str">
        <f t="shared" si="240"/>
        <v/>
      </c>
      <c r="B814" s="265" t="str">
        <f t="shared" si="243"/>
        <v/>
      </c>
      <c r="C814" s="481"/>
      <c r="D814" s="267" t="str">
        <f t="shared" si="241"/>
        <v/>
      </c>
      <c r="E814" s="475"/>
      <c r="F814" s="489">
        <f t="shared" si="242"/>
        <v>0</v>
      </c>
      <c r="G814" s="272">
        <f t="shared" si="244"/>
        <v>0</v>
      </c>
    </row>
    <row r="815" spans="1:8" ht="24" customHeight="1">
      <c r="A815" s="264" t="str">
        <f t="shared" si="240"/>
        <v/>
      </c>
      <c r="B815" s="265" t="str">
        <f t="shared" si="243"/>
        <v/>
      </c>
      <c r="C815" s="266"/>
      <c r="D815" s="267" t="str">
        <f t="shared" si="241"/>
        <v/>
      </c>
      <c r="E815" s="268"/>
      <c r="F815" s="489">
        <f t="shared" si="242"/>
        <v>0</v>
      </c>
      <c r="G815" s="272">
        <f t="shared" si="244"/>
        <v>0</v>
      </c>
    </row>
    <row r="816" spans="1:8" ht="24" customHeight="1">
      <c r="A816" s="264" t="str">
        <f t="shared" si="240"/>
        <v/>
      </c>
      <c r="B816" s="265" t="str">
        <f t="shared" si="243"/>
        <v/>
      </c>
      <c r="C816" s="266"/>
      <c r="D816" s="267" t="str">
        <f t="shared" si="241"/>
        <v/>
      </c>
      <c r="E816" s="268"/>
      <c r="F816" s="489">
        <f t="shared" si="242"/>
        <v>0</v>
      </c>
      <c r="G816" s="272">
        <f t="shared" si="244"/>
        <v>0</v>
      </c>
    </row>
    <row r="817" spans="1:7" ht="24" customHeight="1">
      <c r="A817" s="264" t="str">
        <f t="shared" si="240"/>
        <v/>
      </c>
      <c r="B817" s="265" t="str">
        <f t="shared" si="243"/>
        <v/>
      </c>
      <c r="C817" s="266"/>
      <c r="D817" s="267" t="str">
        <f t="shared" si="241"/>
        <v/>
      </c>
      <c r="E817" s="268"/>
      <c r="F817" s="269">
        <f t="shared" si="242"/>
        <v>0</v>
      </c>
      <c r="G817" s="272">
        <f t="shared" si="244"/>
        <v>0</v>
      </c>
    </row>
    <row r="818" spans="1:7" ht="24" customHeight="1">
      <c r="A818" s="264" t="str">
        <f t="shared" si="240"/>
        <v/>
      </c>
      <c r="B818" s="265" t="str">
        <f t="shared" si="243"/>
        <v/>
      </c>
      <c r="C818" s="266"/>
      <c r="D818" s="267" t="str">
        <f t="shared" si="241"/>
        <v/>
      </c>
      <c r="E818" s="268"/>
      <c r="F818" s="269">
        <f t="shared" si="242"/>
        <v>0</v>
      </c>
      <c r="G818" s="272">
        <f t="shared" si="244"/>
        <v>0</v>
      </c>
    </row>
    <row r="819" spans="1:7" ht="24" customHeight="1">
      <c r="A819" s="264" t="str">
        <f t="shared" si="240"/>
        <v/>
      </c>
      <c r="B819" s="265" t="str">
        <f t="shared" si="243"/>
        <v/>
      </c>
      <c r="C819" s="266"/>
      <c r="D819" s="267" t="str">
        <f t="shared" si="241"/>
        <v/>
      </c>
      <c r="E819" s="268"/>
      <c r="F819" s="269">
        <f t="shared" si="242"/>
        <v>0</v>
      </c>
      <c r="G819" s="272">
        <f t="shared" si="244"/>
        <v>0</v>
      </c>
    </row>
    <row r="820" spans="1:7" ht="24" customHeight="1">
      <c r="A820" s="264" t="str">
        <f t="shared" si="240"/>
        <v/>
      </c>
      <c r="B820" s="265" t="str">
        <f t="shared" si="243"/>
        <v/>
      </c>
      <c r="C820" s="266"/>
      <c r="D820" s="267" t="str">
        <f t="shared" si="241"/>
        <v/>
      </c>
      <c r="E820" s="268"/>
      <c r="F820" s="269">
        <f t="shared" si="242"/>
        <v>0</v>
      </c>
      <c r="G820" s="272">
        <f t="shared" si="244"/>
        <v>0</v>
      </c>
    </row>
    <row r="821" spans="1:7" ht="24" customHeight="1">
      <c r="A821" s="264" t="str">
        <f t="shared" si="240"/>
        <v/>
      </c>
      <c r="B821" s="265" t="str">
        <f t="shared" si="243"/>
        <v/>
      </c>
      <c r="C821" s="266"/>
      <c r="D821" s="267" t="str">
        <f t="shared" si="241"/>
        <v/>
      </c>
      <c r="E821" s="268"/>
      <c r="F821" s="269">
        <f t="shared" si="242"/>
        <v>0</v>
      </c>
      <c r="G821" s="272">
        <f t="shared" si="244"/>
        <v>0</v>
      </c>
    </row>
    <row r="822" spans="1:7" ht="24" customHeight="1">
      <c r="A822" s="264" t="str">
        <f t="shared" si="240"/>
        <v/>
      </c>
      <c r="B822" s="265" t="str">
        <f t="shared" si="243"/>
        <v/>
      </c>
      <c r="C822" s="266"/>
      <c r="D822" s="267" t="str">
        <f t="shared" si="241"/>
        <v/>
      </c>
      <c r="E822" s="268"/>
      <c r="F822" s="269">
        <f t="shared" si="242"/>
        <v>0</v>
      </c>
      <c r="G822" s="272">
        <f t="shared" si="244"/>
        <v>0</v>
      </c>
    </row>
    <row r="823" spans="1:7" ht="24" customHeight="1">
      <c r="A823" s="264" t="str">
        <f t="shared" si="240"/>
        <v/>
      </c>
      <c r="B823" s="265" t="str">
        <f t="shared" si="243"/>
        <v/>
      </c>
      <c r="C823" s="266"/>
      <c r="D823" s="267" t="str">
        <f t="shared" si="241"/>
        <v/>
      </c>
      <c r="E823" s="268"/>
      <c r="F823" s="269">
        <f t="shared" si="242"/>
        <v>0</v>
      </c>
      <c r="G823" s="272">
        <f t="shared" si="244"/>
        <v>0</v>
      </c>
    </row>
    <row r="824" spans="1:7" ht="24" customHeight="1">
      <c r="A824" s="264" t="str">
        <f t="shared" si="240"/>
        <v/>
      </c>
      <c r="B824" s="265" t="str">
        <f t="shared" si="243"/>
        <v/>
      </c>
      <c r="C824" s="266"/>
      <c r="D824" s="267" t="str">
        <f t="shared" si="241"/>
        <v/>
      </c>
      <c r="E824" s="268"/>
      <c r="F824" s="269">
        <f t="shared" si="242"/>
        <v>0</v>
      </c>
      <c r="G824" s="272">
        <f t="shared" si="244"/>
        <v>0</v>
      </c>
    </row>
    <row r="825" spans="1:7" ht="24" customHeight="1">
      <c r="A825" s="264" t="str">
        <f t="shared" si="240"/>
        <v/>
      </c>
      <c r="B825" s="265" t="str">
        <f t="shared" si="243"/>
        <v/>
      </c>
      <c r="C825" s="266"/>
      <c r="D825" s="267" t="str">
        <f t="shared" si="241"/>
        <v/>
      </c>
      <c r="E825" s="268"/>
      <c r="F825" s="270">
        <f t="shared" si="242"/>
        <v>0</v>
      </c>
      <c r="G825" s="272">
        <f t="shared" si="244"/>
        <v>0</v>
      </c>
    </row>
    <row r="826" spans="1:7" ht="24" customHeight="1">
      <c r="A826" s="147"/>
      <c r="B826" s="121"/>
      <c r="C826" s="121"/>
      <c r="D826" s="132"/>
      <c r="E826" s="133"/>
      <c r="F826" s="657" t="s">
        <v>30</v>
      </c>
      <c r="G826" s="148">
        <f>SUBTOTAL(9,G812:G825)</f>
        <v>0</v>
      </c>
    </row>
    <row r="827" spans="1:7" ht="24" customHeight="1">
      <c r="A827" s="147"/>
      <c r="B827" s="121"/>
      <c r="C827" s="125" t="s">
        <v>726</v>
      </c>
      <c r="D827" s="132"/>
      <c r="E827" s="133"/>
      <c r="F827" s="134"/>
      <c r="G827" s="150"/>
    </row>
    <row r="828" spans="1:7" ht="24" customHeight="1">
      <c r="A828" s="264" t="str">
        <f t="shared" ref="A828:A835" si="245">IFERROR(VLOOKUP(C828,Tabla_Insumos,4,FALSE),"")</f>
        <v/>
      </c>
      <c r="B828" s="265" t="str">
        <f t="shared" ref="B828:B835" si="246">IFERROR(VLOOKUP(C828,Tabla_Insumos,5,FALSE),"")</f>
        <v/>
      </c>
      <c r="C828" s="472"/>
      <c r="D828" s="267" t="str">
        <f t="shared" ref="D828:D835" si="247">IFERROR(VLOOKUP(C828,Tabla_Insumos,2,FALSE),"")</f>
        <v/>
      </c>
      <c r="E828" s="476"/>
      <c r="F828" s="271">
        <f t="shared" ref="F828:F835" si="248">IFERROR(VLOOKUP(C828,Tabla_Insumos,3,FALSE),0)</f>
        <v>0</v>
      </c>
      <c r="G828" s="272">
        <f>ROUND(E828*F828,2)</f>
        <v>0</v>
      </c>
    </row>
    <row r="829" spans="1:7" ht="24" customHeight="1">
      <c r="A829" s="264" t="str">
        <f t="shared" si="245"/>
        <v/>
      </c>
      <c r="B829" s="265" t="str">
        <f t="shared" si="246"/>
        <v/>
      </c>
      <c r="C829" s="472"/>
      <c r="D829" s="267" t="str">
        <f t="shared" si="247"/>
        <v/>
      </c>
      <c r="E829" s="476"/>
      <c r="F829" s="271">
        <f t="shared" si="248"/>
        <v>0</v>
      </c>
      <c r="G829" s="272">
        <f>ROUND(E829*F829,2)</f>
        <v>0</v>
      </c>
    </row>
    <row r="830" spans="1:7" ht="24" customHeight="1">
      <c r="A830" s="264" t="str">
        <f t="shared" si="245"/>
        <v/>
      </c>
      <c r="B830" s="265" t="str">
        <f t="shared" si="246"/>
        <v/>
      </c>
      <c r="C830" s="473"/>
      <c r="D830" s="267" t="str">
        <f t="shared" si="247"/>
        <v/>
      </c>
      <c r="E830" s="471"/>
      <c r="F830" s="271">
        <f t="shared" si="248"/>
        <v>0</v>
      </c>
      <c r="G830" s="272">
        <f t="shared" ref="G830:G835" si="249">ROUND(E830*F830,2)</f>
        <v>0</v>
      </c>
    </row>
    <row r="831" spans="1:7" ht="24" customHeight="1">
      <c r="A831" s="264" t="str">
        <f t="shared" si="245"/>
        <v/>
      </c>
      <c r="B831" s="265" t="str">
        <f t="shared" si="246"/>
        <v/>
      </c>
      <c r="C831" s="473"/>
      <c r="D831" s="267" t="str">
        <f t="shared" si="247"/>
        <v/>
      </c>
      <c r="E831" s="471"/>
      <c r="F831" s="271">
        <f t="shared" si="248"/>
        <v>0</v>
      </c>
      <c r="G831" s="272">
        <f t="shared" si="249"/>
        <v>0</v>
      </c>
    </row>
    <row r="832" spans="1:7" ht="24" customHeight="1">
      <c r="A832" s="264" t="str">
        <f t="shared" si="245"/>
        <v/>
      </c>
      <c r="B832" s="265" t="str">
        <f t="shared" si="246"/>
        <v/>
      </c>
      <c r="C832" s="265"/>
      <c r="D832" s="267" t="str">
        <f t="shared" si="247"/>
        <v/>
      </c>
      <c r="E832" s="471"/>
      <c r="F832" s="489">
        <f t="shared" si="248"/>
        <v>0</v>
      </c>
      <c r="G832" s="272">
        <f t="shared" si="249"/>
        <v>0</v>
      </c>
    </row>
    <row r="833" spans="1:7" ht="24" customHeight="1">
      <c r="A833" s="264" t="str">
        <f t="shared" si="245"/>
        <v/>
      </c>
      <c r="B833" s="265" t="str">
        <f t="shared" si="246"/>
        <v/>
      </c>
      <c r="C833" s="265"/>
      <c r="D833" s="267" t="str">
        <f t="shared" si="247"/>
        <v/>
      </c>
      <c r="E833" s="471"/>
      <c r="F833" s="489">
        <f t="shared" si="248"/>
        <v>0</v>
      </c>
      <c r="G833" s="272">
        <f t="shared" si="249"/>
        <v>0</v>
      </c>
    </row>
    <row r="834" spans="1:7" ht="24" customHeight="1">
      <c r="A834" s="264" t="str">
        <f t="shared" si="245"/>
        <v/>
      </c>
      <c r="B834" s="265" t="str">
        <f t="shared" si="246"/>
        <v/>
      </c>
      <c r="C834" s="266"/>
      <c r="D834" s="267" t="str">
        <f t="shared" si="247"/>
        <v/>
      </c>
      <c r="E834" s="268"/>
      <c r="F834" s="269">
        <f t="shared" si="248"/>
        <v>0</v>
      </c>
      <c r="G834" s="272">
        <f t="shared" si="249"/>
        <v>0</v>
      </c>
    </row>
    <row r="835" spans="1:7" ht="24" customHeight="1">
      <c r="A835" s="264" t="str">
        <f t="shared" si="245"/>
        <v/>
      </c>
      <c r="B835" s="265" t="str">
        <f t="shared" si="246"/>
        <v/>
      </c>
      <c r="C835" s="266"/>
      <c r="D835" s="267" t="str">
        <f t="shared" si="247"/>
        <v/>
      </c>
      <c r="E835" s="268"/>
      <c r="F835" s="269">
        <f t="shared" si="248"/>
        <v>0</v>
      </c>
      <c r="G835" s="272">
        <f t="shared" si="249"/>
        <v>0</v>
      </c>
    </row>
    <row r="836" spans="1:7" ht="24" customHeight="1">
      <c r="A836" s="147"/>
      <c r="B836" s="121"/>
      <c r="C836" s="121"/>
      <c r="D836" s="132"/>
      <c r="E836" s="133"/>
      <c r="F836" s="657" t="s">
        <v>31</v>
      </c>
      <c r="G836" s="148">
        <f>SUBTOTAL(9,G828:G835)</f>
        <v>0</v>
      </c>
    </row>
    <row r="837" spans="1:7" ht="24" customHeight="1">
      <c r="A837" s="147"/>
      <c r="B837" s="121"/>
      <c r="C837" s="125" t="s">
        <v>727</v>
      </c>
      <c r="D837" s="132"/>
      <c r="E837" s="133"/>
      <c r="F837" s="134"/>
      <c r="G837" s="150"/>
    </row>
    <row r="838" spans="1:7" ht="24" customHeight="1">
      <c r="A838" s="264" t="str">
        <f t="shared" ref="A838:A846" si="250">IFERROR(VLOOKUP(C838,Tabla_Insumos,4,FALSE),"")</f>
        <v/>
      </c>
      <c r="B838" s="265" t="str">
        <f t="shared" ref="B838:B846" si="251">IFERROR(VLOOKUP(C838,Tabla_Insumos,5,FALSE),"")</f>
        <v/>
      </c>
      <c r="C838" s="374"/>
      <c r="D838" s="267" t="str">
        <f t="shared" ref="D838:D846" si="252">IFERROR(VLOOKUP(C838,Tabla_Insumos,2,FALSE),"")</f>
        <v/>
      </c>
      <c r="E838" s="478"/>
      <c r="F838" s="489">
        <f t="shared" ref="F838:F846" si="253">IFERROR(VLOOKUP(C838,Tabla_Insumos,3,FALSE),0)</f>
        <v>0</v>
      </c>
      <c r="G838" s="272">
        <f t="shared" ref="G838:G846" si="254">ROUND(E838*F838,2)</f>
        <v>0</v>
      </c>
    </row>
    <row r="839" spans="1:7" ht="24" customHeight="1">
      <c r="A839" s="264" t="str">
        <f t="shared" si="250"/>
        <v/>
      </c>
      <c r="B839" s="265" t="str">
        <f t="shared" si="251"/>
        <v/>
      </c>
      <c r="C839" s="472"/>
      <c r="D839" s="267" t="str">
        <f t="shared" si="252"/>
        <v/>
      </c>
      <c r="E839" s="478"/>
      <c r="F839" s="489">
        <f t="shared" si="253"/>
        <v>0</v>
      </c>
      <c r="G839" s="272">
        <f t="shared" si="254"/>
        <v>0</v>
      </c>
    </row>
    <row r="840" spans="1:7" ht="24" customHeight="1">
      <c r="A840" s="264" t="str">
        <f t="shared" si="250"/>
        <v/>
      </c>
      <c r="B840" s="265" t="str">
        <f t="shared" si="251"/>
        <v/>
      </c>
      <c r="C840" s="472"/>
      <c r="D840" s="267" t="str">
        <f t="shared" si="252"/>
        <v/>
      </c>
      <c r="E840" s="471"/>
      <c r="F840" s="489">
        <f t="shared" si="253"/>
        <v>0</v>
      </c>
      <c r="G840" s="272">
        <f t="shared" si="254"/>
        <v>0</v>
      </c>
    </row>
    <row r="841" spans="1:7" ht="24" customHeight="1">
      <c r="A841" s="264" t="str">
        <f t="shared" si="250"/>
        <v/>
      </c>
      <c r="B841" s="265" t="str">
        <f t="shared" si="251"/>
        <v/>
      </c>
      <c r="C841" s="366"/>
      <c r="D841" s="267" t="str">
        <f t="shared" si="252"/>
        <v/>
      </c>
      <c r="E841" s="471"/>
      <c r="F841" s="489">
        <f t="shared" si="253"/>
        <v>0</v>
      </c>
      <c r="G841" s="272">
        <f t="shared" si="254"/>
        <v>0</v>
      </c>
    </row>
    <row r="842" spans="1:7" ht="24" customHeight="1">
      <c r="A842" s="264" t="str">
        <f t="shared" si="250"/>
        <v/>
      </c>
      <c r="B842" s="265" t="str">
        <f t="shared" si="251"/>
        <v/>
      </c>
      <c r="C842" s="375"/>
      <c r="D842" s="267" t="str">
        <f t="shared" si="252"/>
        <v/>
      </c>
      <c r="E842" s="471"/>
      <c r="F842" s="489">
        <f t="shared" si="253"/>
        <v>0</v>
      </c>
      <c r="G842" s="272">
        <f t="shared" si="254"/>
        <v>0</v>
      </c>
    </row>
    <row r="843" spans="1:7" ht="24" customHeight="1">
      <c r="A843" s="264" t="str">
        <f t="shared" si="250"/>
        <v/>
      </c>
      <c r="B843" s="265" t="str">
        <f t="shared" si="251"/>
        <v/>
      </c>
      <c r="C843" s="266"/>
      <c r="D843" s="267" t="str">
        <f t="shared" si="252"/>
        <v/>
      </c>
      <c r="E843" s="268"/>
      <c r="F843" s="489">
        <f t="shared" si="253"/>
        <v>0</v>
      </c>
      <c r="G843" s="272">
        <f t="shared" si="254"/>
        <v>0</v>
      </c>
    </row>
    <row r="844" spans="1:7" ht="24" customHeight="1">
      <c r="A844" s="264" t="str">
        <f t="shared" si="250"/>
        <v/>
      </c>
      <c r="B844" s="265" t="str">
        <f t="shared" si="251"/>
        <v/>
      </c>
      <c r="C844" s="266"/>
      <c r="D844" s="267" t="str">
        <f t="shared" si="252"/>
        <v/>
      </c>
      <c r="E844" s="268"/>
      <c r="F844" s="269">
        <f t="shared" si="253"/>
        <v>0</v>
      </c>
      <c r="G844" s="272">
        <f t="shared" si="254"/>
        <v>0</v>
      </c>
    </row>
    <row r="845" spans="1:7" ht="24" customHeight="1">
      <c r="A845" s="264" t="str">
        <f t="shared" si="250"/>
        <v/>
      </c>
      <c r="B845" s="265" t="str">
        <f t="shared" si="251"/>
        <v/>
      </c>
      <c r="C845" s="266"/>
      <c r="D845" s="267" t="str">
        <f t="shared" si="252"/>
        <v/>
      </c>
      <c r="E845" s="268"/>
      <c r="F845" s="269">
        <f t="shared" si="253"/>
        <v>0</v>
      </c>
      <c r="G845" s="272">
        <f t="shared" si="254"/>
        <v>0</v>
      </c>
    </row>
    <row r="846" spans="1:7" ht="24" customHeight="1">
      <c r="A846" s="264" t="str">
        <f t="shared" si="250"/>
        <v/>
      </c>
      <c r="B846" s="265" t="str">
        <f t="shared" si="251"/>
        <v/>
      </c>
      <c r="C846" s="266"/>
      <c r="D846" s="267" t="str">
        <f t="shared" si="252"/>
        <v/>
      </c>
      <c r="E846" s="268"/>
      <c r="F846" s="269">
        <f t="shared" si="253"/>
        <v>0</v>
      </c>
      <c r="G846" s="272">
        <f t="shared" si="254"/>
        <v>0</v>
      </c>
    </row>
    <row r="847" spans="1:7" ht="24" customHeight="1">
      <c r="A847" s="151"/>
      <c r="B847" s="132"/>
      <c r="C847" s="121"/>
      <c r="D847" s="132"/>
      <c r="E847" s="133"/>
      <c r="F847" s="657" t="s">
        <v>32</v>
      </c>
      <c r="G847" s="148">
        <f>SUBTOTAL(9,G838:G846)</f>
        <v>0</v>
      </c>
    </row>
    <row r="848" spans="1:7" ht="24" customHeight="1" thickBot="1">
      <c r="A848" s="152"/>
      <c r="B848" s="153"/>
      <c r="C848" s="154"/>
      <c r="D848" s="153"/>
      <c r="E848" s="155"/>
      <c r="F848" s="156"/>
      <c r="G848" s="157"/>
    </row>
    <row r="849" spans="1:8" ht="24" customHeight="1" thickBot="1">
      <c r="A849" s="158">
        <f>B807</f>
        <v>17</v>
      </c>
      <c r="B849" s="159" t="str">
        <f>C807</f>
        <v>Contrapiso  Interior</v>
      </c>
      <c r="C849" s="160"/>
      <c r="D849" s="160" t="s">
        <v>33</v>
      </c>
      <c r="E849" s="161"/>
      <c r="F849" s="162" t="s">
        <v>34</v>
      </c>
      <c r="G849" s="163">
        <f>SUBTOTAL(9,G812:G848)</f>
        <v>0</v>
      </c>
    </row>
    <row r="850" spans="1:8" ht="24" customHeight="1" thickTop="1" thickBot="1"/>
    <row r="851" spans="1:8" ht="24" customHeight="1" thickTop="1">
      <c r="A851" s="185" t="s">
        <v>36</v>
      </c>
      <c r="B851" s="186"/>
      <c r="C851" s="186"/>
      <c r="D851" s="186"/>
      <c r="E851" s="186"/>
      <c r="F851" s="186"/>
      <c r="G851" s="187"/>
      <c r="H851" s="122">
        <f>COUNTIF($A$1:A857,"ANALISIS DE PRECIOS")</f>
        <v>18</v>
      </c>
    </row>
    <row r="852" spans="1:8" ht="24" customHeight="1">
      <c r="A852" s="123" t="s">
        <v>723</v>
      </c>
      <c r="B852" s="124" t="str">
        <f>Comitente</f>
        <v>INSTITUTO PROVINCIAL DE LA VIVIENDA</v>
      </c>
      <c r="C852" s="118"/>
      <c r="D852" s="125"/>
      <c r="E852" s="125"/>
      <c r="F852" s="126"/>
      <c r="G852" s="127"/>
    </row>
    <row r="853" spans="1:8" ht="24" customHeight="1">
      <c r="A853" s="123" t="s">
        <v>724</v>
      </c>
      <c r="B853" s="124">
        <f>Contratista</f>
        <v>0</v>
      </c>
      <c r="C853" s="119"/>
      <c r="D853" s="119"/>
      <c r="E853" s="119"/>
      <c r="F853" s="128"/>
      <c r="G853" s="129"/>
    </row>
    <row r="854" spans="1:8" ht="24" customHeight="1">
      <c r="A854" s="123" t="s">
        <v>23</v>
      </c>
      <c r="B854" s="124" t="str">
        <f>Obra</f>
        <v>Barrio Valle Norte</v>
      </c>
      <c r="C854" s="119"/>
      <c r="D854" s="119"/>
      <c r="E854" s="119"/>
      <c r="F854" s="128" t="s">
        <v>37</v>
      </c>
      <c r="G854" s="130">
        <f>Fecha_Base</f>
        <v>43313</v>
      </c>
    </row>
    <row r="855" spans="1:8" ht="24" customHeight="1">
      <c r="A855" s="131" t="s">
        <v>722</v>
      </c>
      <c r="B855" s="120" t="str">
        <f>Ubicación</f>
        <v>Departamento Valle Fértil</v>
      </c>
      <c r="C855" s="120"/>
      <c r="D855" s="132"/>
      <c r="E855" s="133"/>
      <c r="F855" s="134"/>
      <c r="G855" s="135"/>
    </row>
    <row r="856" spans="1:8" ht="24" customHeight="1">
      <c r="A856" s="131" t="s">
        <v>38</v>
      </c>
      <c r="B856" s="136" t="str">
        <f>IFERROR(VALUE(LEFT(B857,FIND(".",B857)-1)),"")</f>
        <v/>
      </c>
      <c r="C856" s="121" t="str">
        <f>IFERROR(VLOOKUP(B856,Tabla_CyP,2,FALSE),"")</f>
        <v/>
      </c>
      <c r="E856" s="133"/>
      <c r="F856" s="134"/>
      <c r="G856" s="135"/>
    </row>
    <row r="857" spans="1:8" ht="24" customHeight="1">
      <c r="A857" s="131" t="s">
        <v>24</v>
      </c>
      <c r="B857" s="137">
        <f>IFERROR(VLOOKUP(COUNTIF($A$1:A857,"ITEM:"),Tabla_NumeroItem,7,FALSE),"")</f>
        <v>18</v>
      </c>
      <c r="C857" s="121" t="str">
        <f>IFERROR(VLOOKUP(B857,Tabla_CyP,2,FALSE),"")</f>
        <v>Carpeta bajo Cerámico e=4cm</v>
      </c>
      <c r="D857" s="132"/>
      <c r="E857" s="133"/>
      <c r="F857" s="128" t="s">
        <v>25</v>
      </c>
      <c r="G857" s="138" t="str">
        <f>IFERROR(VLOOKUP(B857,Tabla_CyP,4,FALSE),"")</f>
        <v>m2</v>
      </c>
    </row>
    <row r="858" spans="1:8" ht="24" customHeight="1">
      <c r="A858" s="131"/>
      <c r="B858" s="120"/>
      <c r="C858" s="121"/>
      <c r="D858" s="132"/>
      <c r="E858" s="133"/>
      <c r="F858" s="134"/>
      <c r="G858" s="135"/>
    </row>
    <row r="859" spans="1:8" ht="24" customHeight="1">
      <c r="A859" s="719" t="s">
        <v>585</v>
      </c>
      <c r="B859" s="720"/>
      <c r="C859" s="721" t="s">
        <v>0</v>
      </c>
      <c r="D859" s="721" t="s">
        <v>26</v>
      </c>
      <c r="E859" s="723" t="s">
        <v>27</v>
      </c>
      <c r="F859" s="725" t="s">
        <v>28</v>
      </c>
      <c r="G859" s="727" t="s">
        <v>29</v>
      </c>
    </row>
    <row r="860" spans="1:8" ht="24" customHeight="1">
      <c r="A860" s="139" t="s">
        <v>586</v>
      </c>
      <c r="B860" s="140" t="s">
        <v>587</v>
      </c>
      <c r="C860" s="722"/>
      <c r="D860" s="722"/>
      <c r="E860" s="724"/>
      <c r="F860" s="726"/>
      <c r="G860" s="728"/>
    </row>
    <row r="861" spans="1:8" ht="24" customHeight="1">
      <c r="A861" s="658"/>
      <c r="B861" s="142"/>
      <c r="C861" s="479" t="s">
        <v>725</v>
      </c>
      <c r="D861" s="143"/>
      <c r="E861" s="144"/>
      <c r="F861" s="145"/>
      <c r="G861" s="146"/>
    </row>
    <row r="862" spans="1:8" ht="24" customHeight="1">
      <c r="A862" s="264" t="str">
        <f t="shared" ref="A862:A875" si="255">IFERROR(VLOOKUP(C862,Tabla_Insumos,4,FALSE),"")</f>
        <v/>
      </c>
      <c r="B862" s="265" t="str">
        <f>IFERROR(VLOOKUP(C862,Tabla_Insumos,5,FALSE),"")</f>
        <v/>
      </c>
      <c r="C862" s="482"/>
      <c r="D862" s="267" t="str">
        <f t="shared" ref="D862:D875" si="256">IFERROR(VLOOKUP(C862,Tabla_Insumos,2,FALSE),"")</f>
        <v/>
      </c>
      <c r="E862" s="483"/>
      <c r="F862" s="489">
        <f t="shared" ref="F862:F875" si="257">IFERROR(VLOOKUP(C862,Tabla_Insumos,3,FALSE),0)</f>
        <v>0</v>
      </c>
      <c r="G862" s="272">
        <f>ROUND(E862*F862,2)</f>
        <v>0</v>
      </c>
    </row>
    <row r="863" spans="1:8" ht="24" customHeight="1">
      <c r="A863" s="264" t="str">
        <f t="shared" si="255"/>
        <v/>
      </c>
      <c r="B863" s="265" t="str">
        <f t="shared" ref="B863:B875" si="258">IFERROR(VLOOKUP(C863,Tabla_Insumos,5,FALSE),"")</f>
        <v/>
      </c>
      <c r="C863" s="482"/>
      <c r="D863" s="267" t="str">
        <f t="shared" si="256"/>
        <v/>
      </c>
      <c r="E863" s="483"/>
      <c r="F863" s="489">
        <f t="shared" si="257"/>
        <v>0</v>
      </c>
      <c r="G863" s="272">
        <f t="shared" ref="G863:G875" si="259">ROUND(E863*F863,2)</f>
        <v>0</v>
      </c>
    </row>
    <row r="864" spans="1:8" ht="24" customHeight="1">
      <c r="A864" s="264" t="str">
        <f t="shared" si="255"/>
        <v/>
      </c>
      <c r="B864" s="265" t="str">
        <f t="shared" si="258"/>
        <v/>
      </c>
      <c r="C864" s="482"/>
      <c r="D864" s="267" t="str">
        <f t="shared" si="256"/>
        <v/>
      </c>
      <c r="E864" s="483"/>
      <c r="F864" s="489">
        <f t="shared" si="257"/>
        <v>0</v>
      </c>
      <c r="G864" s="272">
        <f t="shared" si="259"/>
        <v>0</v>
      </c>
    </row>
    <row r="865" spans="1:7" ht="24" customHeight="1">
      <c r="A865" s="264" t="str">
        <f t="shared" si="255"/>
        <v/>
      </c>
      <c r="B865" s="265" t="str">
        <f t="shared" si="258"/>
        <v/>
      </c>
      <c r="C865" s="431"/>
      <c r="D865" s="267" t="str">
        <f t="shared" si="256"/>
        <v/>
      </c>
      <c r="E865" s="484"/>
      <c r="F865" s="489">
        <f t="shared" si="257"/>
        <v>0</v>
      </c>
      <c r="G865" s="272">
        <f t="shared" si="259"/>
        <v>0</v>
      </c>
    </row>
    <row r="866" spans="1:7" ht="24" customHeight="1">
      <c r="A866" s="264" t="str">
        <f t="shared" si="255"/>
        <v/>
      </c>
      <c r="B866" s="265" t="str">
        <f t="shared" si="258"/>
        <v/>
      </c>
      <c r="C866" s="431"/>
      <c r="D866" s="267" t="str">
        <f t="shared" si="256"/>
        <v/>
      </c>
      <c r="E866" s="484"/>
      <c r="F866" s="489">
        <f t="shared" si="257"/>
        <v>0</v>
      </c>
      <c r="G866" s="272">
        <f t="shared" si="259"/>
        <v>0</v>
      </c>
    </row>
    <row r="867" spans="1:7" ht="24" customHeight="1">
      <c r="A867" s="264" t="str">
        <f t="shared" si="255"/>
        <v/>
      </c>
      <c r="B867" s="265" t="str">
        <f t="shared" si="258"/>
        <v/>
      </c>
      <c r="C867" s="431"/>
      <c r="D867" s="267" t="str">
        <f t="shared" si="256"/>
        <v/>
      </c>
      <c r="E867" s="484"/>
      <c r="F867" s="269">
        <f t="shared" si="257"/>
        <v>0</v>
      </c>
      <c r="G867" s="272">
        <f t="shared" si="259"/>
        <v>0</v>
      </c>
    </row>
    <row r="868" spans="1:7" ht="24" customHeight="1">
      <c r="A868" s="264" t="str">
        <f t="shared" si="255"/>
        <v/>
      </c>
      <c r="B868" s="265" t="str">
        <f t="shared" si="258"/>
        <v/>
      </c>
      <c r="C868" s="266"/>
      <c r="D868" s="267" t="str">
        <f t="shared" si="256"/>
        <v/>
      </c>
      <c r="E868" s="268"/>
      <c r="F868" s="269">
        <f t="shared" si="257"/>
        <v>0</v>
      </c>
      <c r="G868" s="272">
        <f t="shared" si="259"/>
        <v>0</v>
      </c>
    </row>
    <row r="869" spans="1:7" ht="24" customHeight="1">
      <c r="A869" s="264" t="str">
        <f t="shared" si="255"/>
        <v/>
      </c>
      <c r="B869" s="265" t="str">
        <f t="shared" si="258"/>
        <v/>
      </c>
      <c r="C869" s="266"/>
      <c r="D869" s="267" t="str">
        <f t="shared" si="256"/>
        <v/>
      </c>
      <c r="E869" s="268"/>
      <c r="F869" s="269">
        <f t="shared" si="257"/>
        <v>0</v>
      </c>
      <c r="G869" s="272">
        <f t="shared" si="259"/>
        <v>0</v>
      </c>
    </row>
    <row r="870" spans="1:7" ht="24" customHeight="1">
      <c r="A870" s="264" t="str">
        <f t="shared" si="255"/>
        <v/>
      </c>
      <c r="B870" s="265" t="str">
        <f t="shared" si="258"/>
        <v/>
      </c>
      <c r="C870" s="266"/>
      <c r="D870" s="267" t="str">
        <f t="shared" si="256"/>
        <v/>
      </c>
      <c r="E870" s="268"/>
      <c r="F870" s="269">
        <f t="shared" si="257"/>
        <v>0</v>
      </c>
      <c r="G870" s="272">
        <f t="shared" si="259"/>
        <v>0</v>
      </c>
    </row>
    <row r="871" spans="1:7" ht="24" customHeight="1">
      <c r="A871" s="264" t="str">
        <f t="shared" si="255"/>
        <v/>
      </c>
      <c r="B871" s="265" t="str">
        <f t="shared" si="258"/>
        <v/>
      </c>
      <c r="C871" s="266"/>
      <c r="D871" s="267" t="str">
        <f t="shared" si="256"/>
        <v/>
      </c>
      <c r="E871" s="268"/>
      <c r="F871" s="269">
        <f t="shared" si="257"/>
        <v>0</v>
      </c>
      <c r="G871" s="272">
        <f t="shared" si="259"/>
        <v>0</v>
      </c>
    </row>
    <row r="872" spans="1:7" ht="24" customHeight="1">
      <c r="A872" s="264" t="str">
        <f t="shared" si="255"/>
        <v/>
      </c>
      <c r="B872" s="265" t="str">
        <f t="shared" si="258"/>
        <v/>
      </c>
      <c r="C872" s="266"/>
      <c r="D872" s="267" t="str">
        <f t="shared" si="256"/>
        <v/>
      </c>
      <c r="E872" s="268"/>
      <c r="F872" s="269">
        <f t="shared" si="257"/>
        <v>0</v>
      </c>
      <c r="G872" s="272">
        <f t="shared" si="259"/>
        <v>0</v>
      </c>
    </row>
    <row r="873" spans="1:7" ht="24" customHeight="1">
      <c r="A873" s="264" t="str">
        <f t="shared" si="255"/>
        <v/>
      </c>
      <c r="B873" s="265" t="str">
        <f t="shared" si="258"/>
        <v/>
      </c>
      <c r="C873" s="266"/>
      <c r="D873" s="267" t="str">
        <f t="shared" si="256"/>
        <v/>
      </c>
      <c r="E873" s="268"/>
      <c r="F873" s="269">
        <f t="shared" si="257"/>
        <v>0</v>
      </c>
      <c r="G873" s="272">
        <f t="shared" si="259"/>
        <v>0</v>
      </c>
    </row>
    <row r="874" spans="1:7" ht="24" customHeight="1">
      <c r="A874" s="264" t="str">
        <f t="shared" si="255"/>
        <v/>
      </c>
      <c r="B874" s="265" t="str">
        <f t="shared" si="258"/>
        <v/>
      </c>
      <c r="C874" s="266"/>
      <c r="D874" s="267" t="str">
        <f t="shared" si="256"/>
        <v/>
      </c>
      <c r="E874" s="268"/>
      <c r="F874" s="269">
        <f t="shared" si="257"/>
        <v>0</v>
      </c>
      <c r="G874" s="272">
        <f t="shared" si="259"/>
        <v>0</v>
      </c>
    </row>
    <row r="875" spans="1:7" ht="24" customHeight="1">
      <c r="A875" s="264" t="str">
        <f t="shared" si="255"/>
        <v/>
      </c>
      <c r="B875" s="265" t="str">
        <f t="shared" si="258"/>
        <v/>
      </c>
      <c r="C875" s="266"/>
      <c r="D875" s="267" t="str">
        <f t="shared" si="256"/>
        <v/>
      </c>
      <c r="E875" s="268"/>
      <c r="F875" s="270">
        <f t="shared" si="257"/>
        <v>0</v>
      </c>
      <c r="G875" s="272">
        <f t="shared" si="259"/>
        <v>0</v>
      </c>
    </row>
    <row r="876" spans="1:7" ht="24" customHeight="1">
      <c r="A876" s="147"/>
      <c r="B876" s="121"/>
      <c r="C876" s="121"/>
      <c r="D876" s="132"/>
      <c r="E876" s="133"/>
      <c r="F876" s="657" t="s">
        <v>30</v>
      </c>
      <c r="G876" s="148">
        <f>SUBTOTAL(9,G862:G875)</f>
        <v>0</v>
      </c>
    </row>
    <row r="877" spans="1:7" ht="24" customHeight="1">
      <c r="A877" s="147"/>
      <c r="B877" s="121"/>
      <c r="C877" s="125" t="s">
        <v>726</v>
      </c>
      <c r="D877" s="132"/>
      <c r="E877" s="133"/>
      <c r="F877" s="134"/>
      <c r="G877" s="150"/>
    </row>
    <row r="878" spans="1:7" ht="24" customHeight="1">
      <c r="A878" s="264" t="str">
        <f t="shared" ref="A878:A885" si="260">IFERROR(VLOOKUP(C878,Tabla_Insumos,4,FALSE),"")</f>
        <v/>
      </c>
      <c r="B878" s="265" t="str">
        <f t="shared" ref="B878:B885" si="261">IFERROR(VLOOKUP(C878,Tabla_Insumos,5,FALSE),"")</f>
        <v/>
      </c>
      <c r="C878" s="472"/>
      <c r="D878" s="267" t="str">
        <f t="shared" ref="D878:D885" si="262">IFERROR(VLOOKUP(C878,Tabla_Insumos,2,FALSE),"")</f>
        <v/>
      </c>
      <c r="E878" s="476"/>
      <c r="F878" s="271">
        <f t="shared" ref="F878:F885" si="263">IFERROR(VLOOKUP(C878,Tabla_Insumos,3,FALSE),0)</f>
        <v>0</v>
      </c>
      <c r="G878" s="272">
        <f>ROUND(E878*F878,2)</f>
        <v>0</v>
      </c>
    </row>
    <row r="879" spans="1:7" ht="24" customHeight="1">
      <c r="A879" s="264" t="str">
        <f t="shared" si="260"/>
        <v/>
      </c>
      <c r="B879" s="265" t="str">
        <f t="shared" si="261"/>
        <v/>
      </c>
      <c r="C879" s="472"/>
      <c r="D879" s="267" t="str">
        <f t="shared" si="262"/>
        <v/>
      </c>
      <c r="E879" s="476"/>
      <c r="F879" s="271">
        <f t="shared" si="263"/>
        <v>0</v>
      </c>
      <c r="G879" s="272">
        <f>ROUND(E879*F879,2)</f>
        <v>0</v>
      </c>
    </row>
    <row r="880" spans="1:7" ht="24" customHeight="1">
      <c r="A880" s="264" t="str">
        <f t="shared" si="260"/>
        <v/>
      </c>
      <c r="B880" s="265" t="str">
        <f t="shared" si="261"/>
        <v/>
      </c>
      <c r="C880" s="473"/>
      <c r="D880" s="267" t="str">
        <f t="shared" si="262"/>
        <v/>
      </c>
      <c r="E880" s="471"/>
      <c r="F880" s="271">
        <f t="shared" si="263"/>
        <v>0</v>
      </c>
      <c r="G880" s="272">
        <f t="shared" ref="G880:G885" si="264">ROUND(E880*F880,2)</f>
        <v>0</v>
      </c>
    </row>
    <row r="881" spans="1:7" ht="24" customHeight="1">
      <c r="A881" s="264" t="str">
        <f t="shared" si="260"/>
        <v/>
      </c>
      <c r="B881" s="265" t="str">
        <f t="shared" si="261"/>
        <v/>
      </c>
      <c r="C881" s="473"/>
      <c r="D881" s="267" t="str">
        <f t="shared" si="262"/>
        <v/>
      </c>
      <c r="E881" s="471"/>
      <c r="F881" s="271">
        <f t="shared" si="263"/>
        <v>0</v>
      </c>
      <c r="G881" s="272">
        <f t="shared" si="264"/>
        <v>0</v>
      </c>
    </row>
    <row r="882" spans="1:7" ht="24" customHeight="1">
      <c r="A882" s="264" t="str">
        <f t="shared" si="260"/>
        <v/>
      </c>
      <c r="B882" s="265" t="str">
        <f t="shared" si="261"/>
        <v/>
      </c>
      <c r="C882" s="265"/>
      <c r="D882" s="267" t="str">
        <f t="shared" si="262"/>
        <v/>
      </c>
      <c r="E882" s="471"/>
      <c r="F882" s="489">
        <f t="shared" si="263"/>
        <v>0</v>
      </c>
      <c r="G882" s="272">
        <f t="shared" si="264"/>
        <v>0</v>
      </c>
    </row>
    <row r="883" spans="1:7" ht="24" customHeight="1">
      <c r="A883" s="264" t="str">
        <f t="shared" si="260"/>
        <v/>
      </c>
      <c r="B883" s="265" t="str">
        <f t="shared" si="261"/>
        <v/>
      </c>
      <c r="C883" s="265"/>
      <c r="D883" s="267" t="str">
        <f t="shared" si="262"/>
        <v/>
      </c>
      <c r="E883" s="471"/>
      <c r="F883" s="489">
        <f t="shared" si="263"/>
        <v>0</v>
      </c>
      <c r="G883" s="272">
        <f t="shared" si="264"/>
        <v>0</v>
      </c>
    </row>
    <row r="884" spans="1:7" ht="24" customHeight="1">
      <c r="A884" s="264" t="str">
        <f t="shared" si="260"/>
        <v/>
      </c>
      <c r="B884" s="265" t="str">
        <f t="shared" si="261"/>
        <v/>
      </c>
      <c r="C884" s="266"/>
      <c r="D884" s="267" t="str">
        <f t="shared" si="262"/>
        <v/>
      </c>
      <c r="E884" s="268"/>
      <c r="F884" s="269">
        <f t="shared" si="263"/>
        <v>0</v>
      </c>
      <c r="G884" s="272">
        <f t="shared" si="264"/>
        <v>0</v>
      </c>
    </row>
    <row r="885" spans="1:7" ht="24" customHeight="1">
      <c r="A885" s="264" t="str">
        <f t="shared" si="260"/>
        <v/>
      </c>
      <c r="B885" s="265" t="str">
        <f t="shared" si="261"/>
        <v/>
      </c>
      <c r="C885" s="266"/>
      <c r="D885" s="267" t="str">
        <f t="shared" si="262"/>
        <v/>
      </c>
      <c r="E885" s="268"/>
      <c r="F885" s="269">
        <f t="shared" si="263"/>
        <v>0</v>
      </c>
      <c r="G885" s="272">
        <f t="shared" si="264"/>
        <v>0</v>
      </c>
    </row>
    <row r="886" spans="1:7" ht="24" customHeight="1">
      <c r="A886" s="147"/>
      <c r="B886" s="121"/>
      <c r="C886" s="121"/>
      <c r="D886" s="132"/>
      <c r="E886" s="133"/>
      <c r="F886" s="657" t="s">
        <v>31</v>
      </c>
      <c r="G886" s="148">
        <f>SUBTOTAL(9,G878:G885)</f>
        <v>0</v>
      </c>
    </row>
    <row r="887" spans="1:7" ht="24" customHeight="1">
      <c r="A887" s="147"/>
      <c r="B887" s="121"/>
      <c r="C887" s="125" t="s">
        <v>727</v>
      </c>
      <c r="D887" s="132"/>
      <c r="E887" s="133"/>
      <c r="F887" s="134"/>
      <c r="G887" s="150"/>
    </row>
    <row r="888" spans="1:7" ht="24" customHeight="1">
      <c r="A888" s="264" t="str">
        <f t="shared" ref="A888:A896" si="265">IFERROR(VLOOKUP(C888,Tabla_Insumos,4,FALSE),"")</f>
        <v/>
      </c>
      <c r="B888" s="265" t="str">
        <f t="shared" ref="B888:B896" si="266">IFERROR(VLOOKUP(C888,Tabla_Insumos,5,FALSE),"")</f>
        <v/>
      </c>
      <c r="C888" s="473"/>
      <c r="D888" s="267" t="str">
        <f t="shared" ref="D888:D896" si="267">IFERROR(VLOOKUP(C888,Tabla_Insumos,2,FALSE),"")</f>
        <v/>
      </c>
      <c r="E888" s="478"/>
      <c r="F888" s="489">
        <f t="shared" ref="F888:F896" si="268">IFERROR(VLOOKUP(C888,Tabla_Insumos,3,FALSE),0)</f>
        <v>0</v>
      </c>
      <c r="G888" s="272">
        <f t="shared" ref="G888:G896" si="269">ROUND(E888*F888,2)</f>
        <v>0</v>
      </c>
    </row>
    <row r="889" spans="1:7" ht="24" customHeight="1">
      <c r="A889" s="264" t="str">
        <f t="shared" si="265"/>
        <v/>
      </c>
      <c r="B889" s="265" t="str">
        <f t="shared" si="266"/>
        <v/>
      </c>
      <c r="C889" s="366"/>
      <c r="D889" s="267" t="str">
        <f t="shared" si="267"/>
        <v/>
      </c>
      <c r="E889" s="478"/>
      <c r="F889" s="489">
        <f t="shared" si="268"/>
        <v>0</v>
      </c>
      <c r="G889" s="272">
        <f t="shared" si="269"/>
        <v>0</v>
      </c>
    </row>
    <row r="890" spans="1:7" ht="24" customHeight="1">
      <c r="A890" s="264" t="str">
        <f t="shared" si="265"/>
        <v/>
      </c>
      <c r="B890" s="265" t="str">
        <f t="shared" si="266"/>
        <v/>
      </c>
      <c r="C890" s="472"/>
      <c r="D890" s="267" t="str">
        <f t="shared" si="267"/>
        <v/>
      </c>
      <c r="E890" s="471"/>
      <c r="F890" s="489">
        <f t="shared" si="268"/>
        <v>0</v>
      </c>
      <c r="G890" s="272">
        <f t="shared" si="269"/>
        <v>0</v>
      </c>
    </row>
    <row r="891" spans="1:7" ht="24" customHeight="1">
      <c r="A891" s="264" t="str">
        <f t="shared" si="265"/>
        <v/>
      </c>
      <c r="B891" s="265" t="str">
        <f t="shared" si="266"/>
        <v/>
      </c>
      <c r="C891" s="482"/>
      <c r="D891" s="267" t="str">
        <f t="shared" si="267"/>
        <v/>
      </c>
      <c r="E891" s="471"/>
      <c r="F891" s="489">
        <f t="shared" si="268"/>
        <v>0</v>
      </c>
      <c r="G891" s="272">
        <f t="shared" si="269"/>
        <v>0</v>
      </c>
    </row>
    <row r="892" spans="1:7" ht="24" customHeight="1">
      <c r="A892" s="264" t="str">
        <f t="shared" si="265"/>
        <v/>
      </c>
      <c r="B892" s="265" t="str">
        <f t="shared" si="266"/>
        <v/>
      </c>
      <c r="C892" s="482"/>
      <c r="D892" s="267" t="str">
        <f t="shared" si="267"/>
        <v/>
      </c>
      <c r="E892" s="471"/>
      <c r="F892" s="489">
        <f t="shared" si="268"/>
        <v>0</v>
      </c>
      <c r="G892" s="272">
        <f t="shared" si="269"/>
        <v>0</v>
      </c>
    </row>
    <row r="893" spans="1:7" ht="24" customHeight="1">
      <c r="A893" s="264" t="str">
        <f t="shared" si="265"/>
        <v/>
      </c>
      <c r="B893" s="265" t="str">
        <f t="shared" si="266"/>
        <v/>
      </c>
      <c r="C893" s="482"/>
      <c r="D893" s="267" t="str">
        <f t="shared" si="267"/>
        <v/>
      </c>
      <c r="E893" s="268"/>
      <c r="F893" s="489">
        <f t="shared" si="268"/>
        <v>0</v>
      </c>
      <c r="G893" s="272">
        <f t="shared" si="269"/>
        <v>0</v>
      </c>
    </row>
    <row r="894" spans="1:7" ht="24" customHeight="1">
      <c r="A894" s="264" t="str">
        <f t="shared" si="265"/>
        <v/>
      </c>
      <c r="B894" s="265" t="str">
        <f t="shared" si="266"/>
        <v/>
      </c>
      <c r="C894" s="266"/>
      <c r="D894" s="267" t="str">
        <f t="shared" si="267"/>
        <v/>
      </c>
      <c r="E894" s="268"/>
      <c r="F894" s="269">
        <f t="shared" si="268"/>
        <v>0</v>
      </c>
      <c r="G894" s="272">
        <f t="shared" si="269"/>
        <v>0</v>
      </c>
    </row>
    <row r="895" spans="1:7" ht="24" customHeight="1">
      <c r="A895" s="264" t="str">
        <f t="shared" si="265"/>
        <v/>
      </c>
      <c r="B895" s="265" t="str">
        <f t="shared" si="266"/>
        <v/>
      </c>
      <c r="C895" s="266"/>
      <c r="D895" s="267" t="str">
        <f t="shared" si="267"/>
        <v/>
      </c>
      <c r="E895" s="268"/>
      <c r="F895" s="269">
        <f t="shared" si="268"/>
        <v>0</v>
      </c>
      <c r="G895" s="272">
        <f t="shared" si="269"/>
        <v>0</v>
      </c>
    </row>
    <row r="896" spans="1:7" ht="24" customHeight="1">
      <c r="A896" s="264" t="str">
        <f t="shared" si="265"/>
        <v/>
      </c>
      <c r="B896" s="265" t="str">
        <f t="shared" si="266"/>
        <v/>
      </c>
      <c r="C896" s="266"/>
      <c r="D896" s="267" t="str">
        <f t="shared" si="267"/>
        <v/>
      </c>
      <c r="E896" s="268"/>
      <c r="F896" s="269">
        <f t="shared" si="268"/>
        <v>0</v>
      </c>
      <c r="G896" s="272">
        <f t="shared" si="269"/>
        <v>0</v>
      </c>
    </row>
    <row r="897" spans="1:8" ht="24" customHeight="1">
      <c r="A897" s="151"/>
      <c r="B897" s="132"/>
      <c r="C897" s="121"/>
      <c r="D897" s="132"/>
      <c r="E897" s="133"/>
      <c r="F897" s="657" t="s">
        <v>32</v>
      </c>
      <c r="G897" s="148">
        <f>SUBTOTAL(9,G888:G896)</f>
        <v>0</v>
      </c>
    </row>
    <row r="898" spans="1:8" ht="24" customHeight="1" thickBot="1">
      <c r="A898" s="152"/>
      <c r="B898" s="153"/>
      <c r="C898" s="154"/>
      <c r="D898" s="153"/>
      <c r="E898" s="155"/>
      <c r="F898" s="156"/>
      <c r="G898" s="157"/>
    </row>
    <row r="899" spans="1:8" ht="24" customHeight="1" thickBot="1">
      <c r="A899" s="158">
        <f>B857</f>
        <v>18</v>
      </c>
      <c r="B899" s="159" t="str">
        <f>C857</f>
        <v>Carpeta bajo Cerámico e=4cm</v>
      </c>
      <c r="C899" s="160"/>
      <c r="D899" s="160" t="s">
        <v>33</v>
      </c>
      <c r="E899" s="161"/>
      <c r="F899" s="162" t="s">
        <v>34</v>
      </c>
      <c r="G899" s="163">
        <f>SUBTOTAL(9,G862:G898)</f>
        <v>0</v>
      </c>
    </row>
    <row r="900" spans="1:8" ht="24" customHeight="1" thickTop="1" thickBot="1"/>
    <row r="901" spans="1:8" ht="24" customHeight="1" thickTop="1">
      <c r="A901" s="185" t="s">
        <v>36</v>
      </c>
      <c r="B901" s="186"/>
      <c r="C901" s="186"/>
      <c r="D901" s="186"/>
      <c r="E901" s="186"/>
      <c r="F901" s="186"/>
      <c r="G901" s="187"/>
      <c r="H901" s="122">
        <f>COUNTIF($A$1:A907,"ANALISIS DE PRECIOS")</f>
        <v>19</v>
      </c>
    </row>
    <row r="902" spans="1:8" ht="24" customHeight="1">
      <c r="A902" s="123" t="s">
        <v>723</v>
      </c>
      <c r="B902" s="124" t="str">
        <f>Comitente</f>
        <v>INSTITUTO PROVINCIAL DE LA VIVIENDA</v>
      </c>
      <c r="C902" s="118"/>
      <c r="D902" s="125"/>
      <c r="E902" s="125"/>
      <c r="F902" s="126"/>
      <c r="G902" s="127"/>
    </row>
    <row r="903" spans="1:8" ht="24" customHeight="1">
      <c r="A903" s="123" t="s">
        <v>724</v>
      </c>
      <c r="B903" s="124">
        <f>Contratista</f>
        <v>0</v>
      </c>
      <c r="C903" s="119"/>
      <c r="D903" s="119"/>
      <c r="E903" s="119"/>
      <c r="F903" s="128"/>
      <c r="G903" s="129"/>
    </row>
    <row r="904" spans="1:8" ht="24" customHeight="1">
      <c r="A904" s="123" t="s">
        <v>23</v>
      </c>
      <c r="B904" s="124" t="str">
        <f>Obra</f>
        <v>Barrio Valle Norte</v>
      </c>
      <c r="C904" s="119"/>
      <c r="D904" s="119"/>
      <c r="E904" s="119"/>
      <c r="F904" s="128" t="s">
        <v>37</v>
      </c>
      <c r="G904" s="130">
        <f>Fecha_Base</f>
        <v>43313</v>
      </c>
    </row>
    <row r="905" spans="1:8" ht="24" customHeight="1">
      <c r="A905" s="131" t="s">
        <v>722</v>
      </c>
      <c r="B905" s="120" t="str">
        <f>Ubicación</f>
        <v>Departamento Valle Fértil</v>
      </c>
      <c r="C905" s="120"/>
      <c r="D905" s="132"/>
      <c r="E905" s="133"/>
      <c r="F905" s="134"/>
      <c r="G905" s="135"/>
    </row>
    <row r="906" spans="1:8" ht="24" customHeight="1">
      <c r="A906" s="131" t="s">
        <v>38</v>
      </c>
      <c r="B906" s="136" t="str">
        <f>IFERROR(VALUE(LEFT(B907,FIND(".",B907)-1)),"")</f>
        <v/>
      </c>
      <c r="C906" s="121" t="str">
        <f>IFERROR(VLOOKUP(B906,Tabla_CyP,2,FALSE),"")</f>
        <v/>
      </c>
      <c r="E906" s="133"/>
      <c r="F906" s="134"/>
      <c r="G906" s="135"/>
    </row>
    <row r="907" spans="1:8" ht="24" customHeight="1">
      <c r="A907" s="131" t="s">
        <v>24</v>
      </c>
      <c r="B907" s="137">
        <f>IFERROR(VLOOKUP(COUNTIF($A$1:A907,"ITEM:"),Tabla_NumeroItem,7,FALSE),"")</f>
        <v>19</v>
      </c>
      <c r="C907" s="121" t="str">
        <f>IFERROR(VLOOKUP(B907,Tabla_CyP,2,FALSE),"")</f>
        <v>Piso baldosa cerámica (incluido umbrales)</v>
      </c>
      <c r="D907" s="132"/>
      <c r="E907" s="133"/>
      <c r="F907" s="128" t="s">
        <v>25</v>
      </c>
      <c r="G907" s="138" t="str">
        <f>IFERROR(VLOOKUP(B907,Tabla_CyP,4,FALSE),"")</f>
        <v>m2</v>
      </c>
    </row>
    <row r="908" spans="1:8" ht="24" customHeight="1">
      <c r="A908" s="131"/>
      <c r="B908" s="120"/>
      <c r="C908" s="121"/>
      <c r="D908" s="132"/>
      <c r="E908" s="133"/>
      <c r="F908" s="134"/>
      <c r="G908" s="135"/>
    </row>
    <row r="909" spans="1:8" ht="24" customHeight="1">
      <c r="A909" s="719" t="s">
        <v>585</v>
      </c>
      <c r="B909" s="720"/>
      <c r="C909" s="721" t="s">
        <v>0</v>
      </c>
      <c r="D909" s="721" t="s">
        <v>26</v>
      </c>
      <c r="E909" s="723" t="s">
        <v>27</v>
      </c>
      <c r="F909" s="725" t="s">
        <v>28</v>
      </c>
      <c r="G909" s="727" t="s">
        <v>29</v>
      </c>
    </row>
    <row r="910" spans="1:8" ht="24" customHeight="1">
      <c r="A910" s="139" t="s">
        <v>586</v>
      </c>
      <c r="B910" s="140" t="s">
        <v>587</v>
      </c>
      <c r="C910" s="722"/>
      <c r="D910" s="722"/>
      <c r="E910" s="724"/>
      <c r="F910" s="726"/>
      <c r="G910" s="728"/>
    </row>
    <row r="911" spans="1:8" ht="24" customHeight="1">
      <c r="A911" s="658"/>
      <c r="B911" s="142"/>
      <c r="C911" s="479" t="s">
        <v>725</v>
      </c>
      <c r="D911" s="143"/>
      <c r="E911" s="144"/>
      <c r="F911" s="145"/>
      <c r="G911" s="146"/>
    </row>
    <row r="912" spans="1:8" ht="24" customHeight="1">
      <c r="A912" s="264" t="str">
        <f t="shared" ref="A912:A925" si="270">IFERROR(VLOOKUP(C912,Tabla_Insumos,4,FALSE),"")</f>
        <v/>
      </c>
      <c r="B912" s="265" t="str">
        <f>IFERROR(VLOOKUP(C912,Tabla_Insumos,5,FALSE),"")</f>
        <v/>
      </c>
      <c r="C912" s="482"/>
      <c r="D912" s="267" t="str">
        <f t="shared" ref="D912:D925" si="271">IFERROR(VLOOKUP(C912,Tabla_Insumos,2,FALSE),"")</f>
        <v/>
      </c>
      <c r="E912" s="483"/>
      <c r="F912" s="489">
        <f t="shared" ref="F912:F925" si="272">IFERROR(VLOOKUP(C912,Tabla_Insumos,3,FALSE),0)</f>
        <v>0</v>
      </c>
      <c r="G912" s="272">
        <f>ROUND(E912*F912,2)</f>
        <v>0</v>
      </c>
    </row>
    <row r="913" spans="1:7" ht="24" customHeight="1">
      <c r="A913" s="264" t="str">
        <f t="shared" si="270"/>
        <v/>
      </c>
      <c r="B913" s="265" t="str">
        <f t="shared" ref="B913:B925" si="273">IFERROR(VLOOKUP(C913,Tabla_Insumos,5,FALSE),"")</f>
        <v/>
      </c>
      <c r="C913" s="482"/>
      <c r="D913" s="267" t="str">
        <f t="shared" si="271"/>
        <v/>
      </c>
      <c r="E913" s="483"/>
      <c r="F913" s="489">
        <f t="shared" si="272"/>
        <v>0</v>
      </c>
      <c r="G913" s="272">
        <f t="shared" ref="G913:G925" si="274">ROUND(E913*F913,2)</f>
        <v>0</v>
      </c>
    </row>
    <row r="914" spans="1:7" ht="24" customHeight="1">
      <c r="A914" s="264" t="str">
        <f t="shared" si="270"/>
        <v/>
      </c>
      <c r="B914" s="265" t="str">
        <f t="shared" si="273"/>
        <v/>
      </c>
      <c r="C914" s="482"/>
      <c r="D914" s="267" t="str">
        <f t="shared" si="271"/>
        <v/>
      </c>
      <c r="E914" s="483"/>
      <c r="F914" s="489">
        <f t="shared" si="272"/>
        <v>0</v>
      </c>
      <c r="G914" s="272">
        <f t="shared" si="274"/>
        <v>0</v>
      </c>
    </row>
    <row r="915" spans="1:7" ht="24" customHeight="1">
      <c r="A915" s="264" t="str">
        <f t="shared" si="270"/>
        <v/>
      </c>
      <c r="B915" s="265" t="str">
        <f t="shared" si="273"/>
        <v/>
      </c>
      <c r="C915" s="364"/>
      <c r="D915" s="267" t="str">
        <f t="shared" si="271"/>
        <v/>
      </c>
      <c r="E915" s="471"/>
      <c r="F915" s="489">
        <f t="shared" si="272"/>
        <v>0</v>
      </c>
      <c r="G915" s="272">
        <f t="shared" si="274"/>
        <v>0</v>
      </c>
    </row>
    <row r="916" spans="1:7" ht="24" customHeight="1">
      <c r="A916" s="264" t="str">
        <f t="shared" si="270"/>
        <v/>
      </c>
      <c r="B916" s="265" t="str">
        <f t="shared" si="273"/>
        <v/>
      </c>
      <c r="C916" s="265"/>
      <c r="D916" s="267" t="str">
        <f t="shared" si="271"/>
        <v/>
      </c>
      <c r="E916" s="471"/>
      <c r="F916" s="489">
        <f t="shared" si="272"/>
        <v>0</v>
      </c>
      <c r="G916" s="272">
        <f t="shared" si="274"/>
        <v>0</v>
      </c>
    </row>
    <row r="917" spans="1:7" ht="24" customHeight="1">
      <c r="A917" s="264" t="str">
        <f t="shared" si="270"/>
        <v/>
      </c>
      <c r="B917" s="265" t="str">
        <f t="shared" si="273"/>
        <v/>
      </c>
      <c r="C917" s="266"/>
      <c r="D917" s="267" t="str">
        <f t="shared" si="271"/>
        <v/>
      </c>
      <c r="E917" s="268"/>
      <c r="F917" s="269">
        <f t="shared" si="272"/>
        <v>0</v>
      </c>
      <c r="G917" s="272">
        <f t="shared" si="274"/>
        <v>0</v>
      </c>
    </row>
    <row r="918" spans="1:7" ht="24" customHeight="1">
      <c r="A918" s="264" t="str">
        <f t="shared" si="270"/>
        <v/>
      </c>
      <c r="B918" s="265" t="str">
        <f t="shared" si="273"/>
        <v/>
      </c>
      <c r="C918" s="266"/>
      <c r="D918" s="267" t="str">
        <f t="shared" si="271"/>
        <v/>
      </c>
      <c r="E918" s="268"/>
      <c r="F918" s="269">
        <f t="shared" si="272"/>
        <v>0</v>
      </c>
      <c r="G918" s="272">
        <f t="shared" si="274"/>
        <v>0</v>
      </c>
    </row>
    <row r="919" spans="1:7" ht="24" customHeight="1">
      <c r="A919" s="264" t="str">
        <f t="shared" si="270"/>
        <v/>
      </c>
      <c r="B919" s="265" t="str">
        <f t="shared" si="273"/>
        <v/>
      </c>
      <c r="C919" s="266"/>
      <c r="D919" s="267" t="str">
        <f t="shared" si="271"/>
        <v/>
      </c>
      <c r="E919" s="268"/>
      <c r="F919" s="269">
        <f t="shared" si="272"/>
        <v>0</v>
      </c>
      <c r="G919" s="272">
        <f t="shared" si="274"/>
        <v>0</v>
      </c>
    </row>
    <row r="920" spans="1:7" ht="24" customHeight="1">
      <c r="A920" s="264" t="str">
        <f t="shared" si="270"/>
        <v/>
      </c>
      <c r="B920" s="265" t="str">
        <f t="shared" si="273"/>
        <v/>
      </c>
      <c r="C920" s="266"/>
      <c r="D920" s="267" t="str">
        <f t="shared" si="271"/>
        <v/>
      </c>
      <c r="E920" s="268"/>
      <c r="F920" s="269">
        <f t="shared" si="272"/>
        <v>0</v>
      </c>
      <c r="G920" s="272">
        <f t="shared" si="274"/>
        <v>0</v>
      </c>
    </row>
    <row r="921" spans="1:7" ht="24" customHeight="1">
      <c r="A921" s="264" t="str">
        <f t="shared" si="270"/>
        <v/>
      </c>
      <c r="B921" s="265" t="str">
        <f t="shared" si="273"/>
        <v/>
      </c>
      <c r="C921" s="266"/>
      <c r="D921" s="267" t="str">
        <f t="shared" si="271"/>
        <v/>
      </c>
      <c r="E921" s="268"/>
      <c r="F921" s="269">
        <f t="shared" si="272"/>
        <v>0</v>
      </c>
      <c r="G921" s="272">
        <f t="shared" si="274"/>
        <v>0</v>
      </c>
    </row>
    <row r="922" spans="1:7" ht="24" customHeight="1">
      <c r="A922" s="264" t="str">
        <f t="shared" si="270"/>
        <v/>
      </c>
      <c r="B922" s="265" t="str">
        <f t="shared" si="273"/>
        <v/>
      </c>
      <c r="C922" s="266"/>
      <c r="D922" s="267" t="str">
        <f t="shared" si="271"/>
        <v/>
      </c>
      <c r="E922" s="268"/>
      <c r="F922" s="269">
        <f t="shared" si="272"/>
        <v>0</v>
      </c>
      <c r="G922" s="272">
        <f t="shared" si="274"/>
        <v>0</v>
      </c>
    </row>
    <row r="923" spans="1:7" ht="24" customHeight="1">
      <c r="A923" s="264" t="str">
        <f t="shared" si="270"/>
        <v/>
      </c>
      <c r="B923" s="265" t="str">
        <f t="shared" si="273"/>
        <v/>
      </c>
      <c r="C923" s="266"/>
      <c r="D923" s="267" t="str">
        <f t="shared" si="271"/>
        <v/>
      </c>
      <c r="E923" s="268"/>
      <c r="F923" s="269">
        <f t="shared" si="272"/>
        <v>0</v>
      </c>
      <c r="G923" s="272">
        <f t="shared" si="274"/>
        <v>0</v>
      </c>
    </row>
    <row r="924" spans="1:7" ht="24" customHeight="1">
      <c r="A924" s="264" t="str">
        <f t="shared" si="270"/>
        <v/>
      </c>
      <c r="B924" s="265" t="str">
        <f t="shared" si="273"/>
        <v/>
      </c>
      <c r="C924" s="266"/>
      <c r="D924" s="267" t="str">
        <f t="shared" si="271"/>
        <v/>
      </c>
      <c r="E924" s="268"/>
      <c r="F924" s="269">
        <f t="shared" si="272"/>
        <v>0</v>
      </c>
      <c r="G924" s="272">
        <f t="shared" si="274"/>
        <v>0</v>
      </c>
    </row>
    <row r="925" spans="1:7" ht="24" customHeight="1">
      <c r="A925" s="264" t="str">
        <f t="shared" si="270"/>
        <v/>
      </c>
      <c r="B925" s="265" t="str">
        <f t="shared" si="273"/>
        <v/>
      </c>
      <c r="C925" s="266"/>
      <c r="D925" s="267" t="str">
        <f t="shared" si="271"/>
        <v/>
      </c>
      <c r="E925" s="268"/>
      <c r="F925" s="270">
        <f t="shared" si="272"/>
        <v>0</v>
      </c>
      <c r="G925" s="272">
        <f t="shared" si="274"/>
        <v>0</v>
      </c>
    </row>
    <row r="926" spans="1:7" ht="24" customHeight="1">
      <c r="A926" s="147"/>
      <c r="B926" s="121"/>
      <c r="C926" s="121"/>
      <c r="D926" s="132"/>
      <c r="E926" s="133"/>
      <c r="F926" s="657" t="s">
        <v>30</v>
      </c>
      <c r="G926" s="148">
        <f>SUBTOTAL(9,G912:G925)</f>
        <v>0</v>
      </c>
    </row>
    <row r="927" spans="1:7" ht="24" customHeight="1">
      <c r="A927" s="147"/>
      <c r="B927" s="121"/>
      <c r="C927" s="125" t="s">
        <v>726</v>
      </c>
      <c r="D927" s="132"/>
      <c r="E927" s="133"/>
      <c r="F927" s="134"/>
      <c r="G927" s="150"/>
    </row>
    <row r="928" spans="1:7" ht="24" customHeight="1">
      <c r="A928" s="264" t="str">
        <f t="shared" ref="A928:A935" si="275">IFERROR(VLOOKUP(C928,Tabla_Insumos,4,FALSE),"")</f>
        <v/>
      </c>
      <c r="B928" s="265" t="str">
        <f t="shared" ref="B928:B935" si="276">IFERROR(VLOOKUP(C928,Tabla_Insumos,5,FALSE),"")</f>
        <v/>
      </c>
      <c r="C928" s="472"/>
      <c r="D928" s="267" t="str">
        <f t="shared" ref="D928:D935" si="277">IFERROR(VLOOKUP(C928,Tabla_Insumos,2,FALSE),"")</f>
        <v/>
      </c>
      <c r="E928" s="476"/>
      <c r="F928" s="271">
        <f t="shared" ref="F928:F935" si="278">IFERROR(VLOOKUP(C928,Tabla_Insumos,3,FALSE),0)</f>
        <v>0</v>
      </c>
      <c r="G928" s="272">
        <f>ROUND(E928*F928,2)</f>
        <v>0</v>
      </c>
    </row>
    <row r="929" spans="1:7" ht="24" customHeight="1">
      <c r="A929" s="264" t="str">
        <f t="shared" si="275"/>
        <v/>
      </c>
      <c r="B929" s="265" t="str">
        <f t="shared" si="276"/>
        <v/>
      </c>
      <c r="C929" s="472"/>
      <c r="D929" s="267" t="str">
        <f t="shared" si="277"/>
        <v/>
      </c>
      <c r="E929" s="476"/>
      <c r="F929" s="271">
        <f t="shared" si="278"/>
        <v>0</v>
      </c>
      <c r="G929" s="272">
        <f>ROUND(E929*F929,2)</f>
        <v>0</v>
      </c>
    </row>
    <row r="930" spans="1:7" ht="24" customHeight="1">
      <c r="A930" s="264" t="str">
        <f t="shared" si="275"/>
        <v/>
      </c>
      <c r="B930" s="265" t="str">
        <f t="shared" si="276"/>
        <v/>
      </c>
      <c r="C930" s="473"/>
      <c r="D930" s="267" t="str">
        <f t="shared" si="277"/>
        <v/>
      </c>
      <c r="E930" s="471"/>
      <c r="F930" s="271">
        <f t="shared" si="278"/>
        <v>0</v>
      </c>
      <c r="G930" s="272">
        <f t="shared" ref="G930:G935" si="279">ROUND(E930*F930,2)</f>
        <v>0</v>
      </c>
    </row>
    <row r="931" spans="1:7" ht="24" customHeight="1">
      <c r="A931" s="264" t="str">
        <f t="shared" si="275"/>
        <v/>
      </c>
      <c r="B931" s="265" t="str">
        <f t="shared" si="276"/>
        <v/>
      </c>
      <c r="C931" s="473"/>
      <c r="D931" s="267" t="str">
        <f t="shared" si="277"/>
        <v/>
      </c>
      <c r="E931" s="471"/>
      <c r="F931" s="271">
        <f t="shared" si="278"/>
        <v>0</v>
      </c>
      <c r="G931" s="272">
        <f t="shared" si="279"/>
        <v>0</v>
      </c>
    </row>
    <row r="932" spans="1:7" ht="24" customHeight="1">
      <c r="A932" s="264" t="str">
        <f t="shared" si="275"/>
        <v/>
      </c>
      <c r="B932" s="265" t="str">
        <f t="shared" si="276"/>
        <v/>
      </c>
      <c r="C932" s="265"/>
      <c r="D932" s="267" t="str">
        <f t="shared" si="277"/>
        <v/>
      </c>
      <c r="E932" s="471"/>
      <c r="F932" s="489">
        <f t="shared" si="278"/>
        <v>0</v>
      </c>
      <c r="G932" s="272">
        <f t="shared" si="279"/>
        <v>0</v>
      </c>
    </row>
    <row r="933" spans="1:7" ht="24" customHeight="1">
      <c r="A933" s="264" t="str">
        <f t="shared" si="275"/>
        <v/>
      </c>
      <c r="B933" s="265" t="str">
        <f t="shared" si="276"/>
        <v/>
      </c>
      <c r="C933" s="265"/>
      <c r="D933" s="267" t="str">
        <f t="shared" si="277"/>
        <v/>
      </c>
      <c r="E933" s="471"/>
      <c r="F933" s="489">
        <f t="shared" si="278"/>
        <v>0</v>
      </c>
      <c r="G933" s="272">
        <f t="shared" si="279"/>
        <v>0</v>
      </c>
    </row>
    <row r="934" spans="1:7" ht="24" customHeight="1">
      <c r="A934" s="264" t="str">
        <f t="shared" si="275"/>
        <v/>
      </c>
      <c r="B934" s="265" t="str">
        <f t="shared" si="276"/>
        <v/>
      </c>
      <c r="C934" s="266"/>
      <c r="D934" s="267" t="str">
        <f t="shared" si="277"/>
        <v/>
      </c>
      <c r="E934" s="268"/>
      <c r="F934" s="269">
        <f t="shared" si="278"/>
        <v>0</v>
      </c>
      <c r="G934" s="272">
        <f t="shared" si="279"/>
        <v>0</v>
      </c>
    </row>
    <row r="935" spans="1:7" ht="24" customHeight="1">
      <c r="A935" s="264" t="str">
        <f t="shared" si="275"/>
        <v/>
      </c>
      <c r="B935" s="265" t="str">
        <f t="shared" si="276"/>
        <v/>
      </c>
      <c r="C935" s="266"/>
      <c r="D935" s="267" t="str">
        <f t="shared" si="277"/>
        <v/>
      </c>
      <c r="E935" s="268"/>
      <c r="F935" s="269">
        <f t="shared" si="278"/>
        <v>0</v>
      </c>
      <c r="G935" s="272">
        <f t="shared" si="279"/>
        <v>0</v>
      </c>
    </row>
    <row r="936" spans="1:7" ht="24" customHeight="1">
      <c r="A936" s="147"/>
      <c r="B936" s="121"/>
      <c r="C936" s="121"/>
      <c r="D936" s="132"/>
      <c r="E936" s="133"/>
      <c r="F936" s="657" t="s">
        <v>31</v>
      </c>
      <c r="G936" s="148">
        <f>SUBTOTAL(9,G928:G935)</f>
        <v>0</v>
      </c>
    </row>
    <row r="937" spans="1:7" ht="24" customHeight="1">
      <c r="A937" s="147"/>
      <c r="B937" s="121"/>
      <c r="C937" s="125" t="s">
        <v>727</v>
      </c>
      <c r="D937" s="132"/>
      <c r="E937" s="133"/>
      <c r="F937" s="134"/>
      <c r="G937" s="150"/>
    </row>
    <row r="938" spans="1:7" ht="24" customHeight="1">
      <c r="A938" s="264" t="str">
        <f t="shared" ref="A938:A946" si="280">IFERROR(VLOOKUP(C938,Tabla_Insumos,4,FALSE),"")</f>
        <v/>
      </c>
      <c r="B938" s="265" t="str">
        <f t="shared" ref="B938:B946" si="281">IFERROR(VLOOKUP(C938,Tabla_Insumos,5,FALSE),"")</f>
        <v/>
      </c>
      <c r="C938" s="482"/>
      <c r="D938" s="267" t="str">
        <f t="shared" ref="D938:D946" si="282">IFERROR(VLOOKUP(C938,Tabla_Insumos,2,FALSE),"")</f>
        <v/>
      </c>
      <c r="E938" s="478"/>
      <c r="F938" s="489">
        <f t="shared" ref="F938:F946" si="283">IFERROR(VLOOKUP(C938,Tabla_Insumos,3,FALSE),0)</f>
        <v>0</v>
      </c>
      <c r="G938" s="272">
        <f t="shared" ref="G938:G946" si="284">ROUND(E938*F938,2)</f>
        <v>0</v>
      </c>
    </row>
    <row r="939" spans="1:7" ht="24" customHeight="1">
      <c r="A939" s="264" t="str">
        <f t="shared" si="280"/>
        <v/>
      </c>
      <c r="B939" s="265" t="str">
        <f t="shared" si="281"/>
        <v/>
      </c>
      <c r="C939" s="366"/>
      <c r="D939" s="267" t="str">
        <f t="shared" si="282"/>
        <v/>
      </c>
      <c r="E939" s="478"/>
      <c r="F939" s="489">
        <f t="shared" si="283"/>
        <v>0</v>
      </c>
      <c r="G939" s="272">
        <f t="shared" si="284"/>
        <v>0</v>
      </c>
    </row>
    <row r="940" spans="1:7" ht="24" customHeight="1">
      <c r="A940" s="264" t="str">
        <f t="shared" si="280"/>
        <v/>
      </c>
      <c r="B940" s="265" t="str">
        <f t="shared" si="281"/>
        <v/>
      </c>
      <c r="C940" s="472"/>
      <c r="D940" s="267" t="str">
        <f t="shared" si="282"/>
        <v/>
      </c>
      <c r="E940" s="471"/>
      <c r="F940" s="489">
        <f t="shared" si="283"/>
        <v>0</v>
      </c>
      <c r="G940" s="272">
        <f t="shared" si="284"/>
        <v>0</v>
      </c>
    </row>
    <row r="941" spans="1:7" ht="24" customHeight="1">
      <c r="A941" s="264" t="str">
        <f t="shared" si="280"/>
        <v/>
      </c>
      <c r="B941" s="265" t="str">
        <f t="shared" si="281"/>
        <v/>
      </c>
      <c r="C941" s="366"/>
      <c r="D941" s="267" t="str">
        <f t="shared" si="282"/>
        <v/>
      </c>
      <c r="E941" s="471"/>
      <c r="F941" s="489">
        <f t="shared" si="283"/>
        <v>0</v>
      </c>
      <c r="G941" s="272">
        <f t="shared" si="284"/>
        <v>0</v>
      </c>
    </row>
    <row r="942" spans="1:7" ht="24" customHeight="1">
      <c r="A942" s="264" t="str">
        <f t="shared" si="280"/>
        <v/>
      </c>
      <c r="B942" s="265" t="str">
        <f t="shared" si="281"/>
        <v/>
      </c>
      <c r="C942" s="375"/>
      <c r="D942" s="267" t="str">
        <f t="shared" si="282"/>
        <v/>
      </c>
      <c r="E942" s="471"/>
      <c r="F942" s="489">
        <f t="shared" si="283"/>
        <v>0</v>
      </c>
      <c r="G942" s="272">
        <f t="shared" si="284"/>
        <v>0</v>
      </c>
    </row>
    <row r="943" spans="1:7" ht="24" customHeight="1">
      <c r="A943" s="264" t="str">
        <f t="shared" si="280"/>
        <v/>
      </c>
      <c r="B943" s="265" t="str">
        <f t="shared" si="281"/>
        <v/>
      </c>
      <c r="C943" s="266"/>
      <c r="D943" s="267" t="str">
        <f t="shared" si="282"/>
        <v/>
      </c>
      <c r="E943" s="268"/>
      <c r="F943" s="489">
        <f t="shared" si="283"/>
        <v>0</v>
      </c>
      <c r="G943" s="272">
        <f t="shared" si="284"/>
        <v>0</v>
      </c>
    </row>
    <row r="944" spans="1:7" ht="24" customHeight="1">
      <c r="A944" s="264" t="str">
        <f t="shared" si="280"/>
        <v/>
      </c>
      <c r="B944" s="265" t="str">
        <f t="shared" si="281"/>
        <v/>
      </c>
      <c r="C944" s="266"/>
      <c r="D944" s="267" t="str">
        <f t="shared" si="282"/>
        <v/>
      </c>
      <c r="E944" s="268"/>
      <c r="F944" s="269">
        <f t="shared" si="283"/>
        <v>0</v>
      </c>
      <c r="G944" s="272">
        <f t="shared" si="284"/>
        <v>0</v>
      </c>
    </row>
    <row r="945" spans="1:8" ht="24" customHeight="1">
      <c r="A945" s="264" t="str">
        <f t="shared" si="280"/>
        <v/>
      </c>
      <c r="B945" s="265" t="str">
        <f t="shared" si="281"/>
        <v/>
      </c>
      <c r="C945" s="266"/>
      <c r="D945" s="267" t="str">
        <f t="shared" si="282"/>
        <v/>
      </c>
      <c r="E945" s="268"/>
      <c r="F945" s="269">
        <f t="shared" si="283"/>
        <v>0</v>
      </c>
      <c r="G945" s="272">
        <f t="shared" si="284"/>
        <v>0</v>
      </c>
    </row>
    <row r="946" spans="1:8" ht="24" customHeight="1">
      <c r="A946" s="264" t="str">
        <f t="shared" si="280"/>
        <v/>
      </c>
      <c r="B946" s="265" t="str">
        <f t="shared" si="281"/>
        <v/>
      </c>
      <c r="C946" s="266"/>
      <c r="D946" s="267" t="str">
        <f t="shared" si="282"/>
        <v/>
      </c>
      <c r="E946" s="268"/>
      <c r="F946" s="269">
        <f t="shared" si="283"/>
        <v>0</v>
      </c>
      <c r="G946" s="272">
        <f t="shared" si="284"/>
        <v>0</v>
      </c>
    </row>
    <row r="947" spans="1:8" ht="24" customHeight="1">
      <c r="A947" s="151"/>
      <c r="B947" s="132"/>
      <c r="C947" s="121"/>
      <c r="D947" s="132"/>
      <c r="E947" s="133"/>
      <c r="F947" s="657" t="s">
        <v>32</v>
      </c>
      <c r="G947" s="148">
        <f>SUBTOTAL(9,G938:G946)</f>
        <v>0</v>
      </c>
    </row>
    <row r="948" spans="1:8" ht="24" customHeight="1" thickBot="1">
      <c r="A948" s="152"/>
      <c r="B948" s="153"/>
      <c r="C948" s="154"/>
      <c r="D948" s="153"/>
      <c r="E948" s="155"/>
      <c r="F948" s="156"/>
      <c r="G948" s="157"/>
    </row>
    <row r="949" spans="1:8" ht="24" customHeight="1" thickBot="1">
      <c r="A949" s="158">
        <f>B907</f>
        <v>19</v>
      </c>
      <c r="B949" s="159" t="str">
        <f>C907</f>
        <v>Piso baldosa cerámica (incluido umbrales)</v>
      </c>
      <c r="C949" s="160"/>
      <c r="D949" s="160" t="s">
        <v>33</v>
      </c>
      <c r="E949" s="161"/>
      <c r="F949" s="162" t="s">
        <v>34</v>
      </c>
      <c r="G949" s="163">
        <f>SUBTOTAL(9,G912:G948)</f>
        <v>0</v>
      </c>
    </row>
    <row r="950" spans="1:8" ht="24" customHeight="1" thickTop="1" thickBot="1"/>
    <row r="951" spans="1:8" ht="24" customHeight="1" thickTop="1">
      <c r="A951" s="185" t="s">
        <v>36</v>
      </c>
      <c r="B951" s="186"/>
      <c r="C951" s="186"/>
      <c r="D951" s="186"/>
      <c r="E951" s="186"/>
      <c r="F951" s="186"/>
      <c r="G951" s="187"/>
      <c r="H951" s="122">
        <f>COUNTIF($A$1:A957,"ANALISIS DE PRECIOS")</f>
        <v>20</v>
      </c>
    </row>
    <row r="952" spans="1:8" ht="24" customHeight="1">
      <c r="A952" s="123" t="s">
        <v>723</v>
      </c>
      <c r="B952" s="124" t="str">
        <f>Comitente</f>
        <v>INSTITUTO PROVINCIAL DE LA VIVIENDA</v>
      </c>
      <c r="C952" s="118"/>
      <c r="D952" s="125"/>
      <c r="E952" s="125"/>
      <c r="F952" s="126"/>
      <c r="G952" s="127"/>
    </row>
    <row r="953" spans="1:8" ht="24" customHeight="1">
      <c r="A953" s="123" t="s">
        <v>724</v>
      </c>
      <c r="B953" s="124">
        <f>Contratista</f>
        <v>0</v>
      </c>
      <c r="C953" s="119"/>
      <c r="D953" s="119"/>
      <c r="E953" s="119"/>
      <c r="F953" s="128"/>
      <c r="G953" s="129"/>
    </row>
    <row r="954" spans="1:8" ht="24" customHeight="1">
      <c r="A954" s="123" t="s">
        <v>23</v>
      </c>
      <c r="B954" s="124" t="str">
        <f>Obra</f>
        <v>Barrio Valle Norte</v>
      </c>
      <c r="C954" s="119"/>
      <c r="D954" s="119"/>
      <c r="E954" s="119"/>
      <c r="F954" s="128" t="s">
        <v>37</v>
      </c>
      <c r="G954" s="130">
        <f>Fecha_Base</f>
        <v>43313</v>
      </c>
    </row>
    <row r="955" spans="1:8" ht="24" customHeight="1">
      <c r="A955" s="131" t="s">
        <v>722</v>
      </c>
      <c r="B955" s="120" t="str">
        <f>Ubicación</f>
        <v>Departamento Valle Fértil</v>
      </c>
      <c r="C955" s="120"/>
      <c r="D955" s="132"/>
      <c r="E955" s="133"/>
      <c r="F955" s="134"/>
      <c r="G955" s="135"/>
    </row>
    <row r="956" spans="1:8" ht="24" customHeight="1">
      <c r="A956" s="131" t="s">
        <v>38</v>
      </c>
      <c r="B956" s="136" t="str">
        <f>IFERROR(VALUE(LEFT(B957,FIND(".",B957)-1)),"")</f>
        <v/>
      </c>
      <c r="C956" s="121" t="str">
        <f>IFERROR(VLOOKUP(B956,Tabla_CyP,2,FALSE),"")</f>
        <v/>
      </c>
      <c r="E956" s="133"/>
      <c r="F956" s="134"/>
      <c r="G956" s="135"/>
    </row>
    <row r="957" spans="1:8" ht="24" customHeight="1">
      <c r="A957" s="131" t="s">
        <v>24</v>
      </c>
      <c r="B957" s="137">
        <f>IFERROR(VLOOKUP(COUNTIF($A$1:A957,"ITEM:"),Tabla_NumeroItem,7,FALSE),"")</f>
        <v>20</v>
      </c>
      <c r="C957" s="121" t="str">
        <f>IFERROR(VLOOKUP(B957,Tabla_CyP,2,FALSE),"")</f>
        <v>Contrapisos de Veredín perimetral, vereda de acceso y galería</v>
      </c>
      <c r="D957" s="132"/>
      <c r="E957" s="133"/>
      <c r="F957" s="128" t="s">
        <v>25</v>
      </c>
      <c r="G957" s="138" t="str">
        <f>IFERROR(VLOOKUP(B957,Tabla_CyP,4,FALSE),"")</f>
        <v>m2</v>
      </c>
    </row>
    <row r="958" spans="1:8" ht="24" customHeight="1">
      <c r="A958" s="131"/>
      <c r="B958" s="120"/>
      <c r="C958" s="121"/>
      <c r="D958" s="132"/>
      <c r="E958" s="133"/>
      <c r="F958" s="134"/>
      <c r="G958" s="135"/>
    </row>
    <row r="959" spans="1:8" ht="24" customHeight="1">
      <c r="A959" s="719" t="s">
        <v>585</v>
      </c>
      <c r="B959" s="720"/>
      <c r="C959" s="721" t="s">
        <v>0</v>
      </c>
      <c r="D959" s="721" t="s">
        <v>26</v>
      </c>
      <c r="E959" s="723" t="s">
        <v>27</v>
      </c>
      <c r="F959" s="725" t="s">
        <v>28</v>
      </c>
      <c r="G959" s="727" t="s">
        <v>29</v>
      </c>
    </row>
    <row r="960" spans="1:8" ht="24" customHeight="1">
      <c r="A960" s="139" t="s">
        <v>586</v>
      </c>
      <c r="B960" s="140" t="s">
        <v>587</v>
      </c>
      <c r="C960" s="722"/>
      <c r="D960" s="722"/>
      <c r="E960" s="724"/>
      <c r="F960" s="726"/>
      <c r="G960" s="728"/>
    </row>
    <row r="961" spans="1:7" ht="24" customHeight="1">
      <c r="A961" s="658"/>
      <c r="B961" s="142"/>
      <c r="C961" s="479" t="s">
        <v>725</v>
      </c>
      <c r="D961" s="143"/>
      <c r="E961" s="144"/>
      <c r="F961" s="145"/>
      <c r="G961" s="146"/>
    </row>
    <row r="962" spans="1:7" ht="24" customHeight="1">
      <c r="A962" s="264" t="str">
        <f t="shared" ref="A962:A975" si="285">IFERROR(VLOOKUP(C962,Tabla_Insumos,4,FALSE),"")</f>
        <v/>
      </c>
      <c r="B962" s="265" t="str">
        <f>IFERROR(VLOOKUP(C962,Tabla_Insumos,5,FALSE),"")</f>
        <v/>
      </c>
      <c r="C962" s="492"/>
      <c r="D962" s="267" t="str">
        <f t="shared" ref="D962:D975" si="286">IFERROR(VLOOKUP(C962,Tabla_Insumos,2,FALSE),"")</f>
        <v/>
      </c>
      <c r="E962" s="475"/>
      <c r="F962" s="489">
        <f t="shared" ref="F962:F975" si="287">IFERROR(VLOOKUP(C962,Tabla_Insumos,3,FALSE),0)</f>
        <v>0</v>
      </c>
      <c r="G962" s="272">
        <f>ROUND(E962*F962,2)</f>
        <v>0</v>
      </c>
    </row>
    <row r="963" spans="1:7" ht="24" customHeight="1">
      <c r="A963" s="264" t="str">
        <f t="shared" si="285"/>
        <v/>
      </c>
      <c r="B963" s="265" t="str">
        <f t="shared" ref="B963:B975" si="288">IFERROR(VLOOKUP(C963,Tabla_Insumos,5,FALSE),"")</f>
        <v/>
      </c>
      <c r="C963" s="492"/>
      <c r="D963" s="267" t="str">
        <f t="shared" si="286"/>
        <v/>
      </c>
      <c r="E963" s="475"/>
      <c r="F963" s="489">
        <f t="shared" si="287"/>
        <v>0</v>
      </c>
      <c r="G963" s="272">
        <f t="shared" ref="G963:G975" si="289">ROUND(E963*F963,2)</f>
        <v>0</v>
      </c>
    </row>
    <row r="964" spans="1:7" ht="24" customHeight="1">
      <c r="A964" s="264" t="str">
        <f t="shared" si="285"/>
        <v/>
      </c>
      <c r="B964" s="265" t="str">
        <f t="shared" si="288"/>
        <v/>
      </c>
      <c r="C964" s="366"/>
      <c r="D964" s="267" t="str">
        <f t="shared" si="286"/>
        <v/>
      </c>
      <c r="E964" s="475"/>
      <c r="F964" s="489">
        <f t="shared" si="287"/>
        <v>0</v>
      </c>
      <c r="G964" s="272">
        <f t="shared" si="289"/>
        <v>0</v>
      </c>
    </row>
    <row r="965" spans="1:7" ht="24" customHeight="1">
      <c r="A965" s="264" t="str">
        <f t="shared" si="285"/>
        <v/>
      </c>
      <c r="B965" s="265" t="str">
        <f t="shared" si="288"/>
        <v/>
      </c>
      <c r="C965" s="519"/>
      <c r="D965" s="267" t="str">
        <f t="shared" si="286"/>
        <v/>
      </c>
      <c r="E965" s="476"/>
      <c r="F965" s="489">
        <f t="shared" si="287"/>
        <v>0</v>
      </c>
      <c r="G965" s="272">
        <f t="shared" si="289"/>
        <v>0</v>
      </c>
    </row>
    <row r="966" spans="1:7" ht="24" customHeight="1">
      <c r="A966" s="264" t="str">
        <f t="shared" si="285"/>
        <v/>
      </c>
      <c r="B966" s="265" t="str">
        <f t="shared" si="288"/>
        <v/>
      </c>
      <c r="C966" s="266"/>
      <c r="D966" s="267" t="str">
        <f t="shared" si="286"/>
        <v/>
      </c>
      <c r="E966" s="476"/>
      <c r="F966" s="489">
        <f t="shared" si="287"/>
        <v>0</v>
      </c>
      <c r="G966" s="272">
        <f t="shared" si="289"/>
        <v>0</v>
      </c>
    </row>
    <row r="967" spans="1:7" ht="24" customHeight="1">
      <c r="A967" s="264" t="str">
        <f t="shared" si="285"/>
        <v/>
      </c>
      <c r="B967" s="265" t="str">
        <f t="shared" si="288"/>
        <v/>
      </c>
      <c r="C967" s="266"/>
      <c r="D967" s="267" t="str">
        <f t="shared" si="286"/>
        <v/>
      </c>
      <c r="E967" s="268"/>
      <c r="F967" s="269">
        <f t="shared" si="287"/>
        <v>0</v>
      </c>
      <c r="G967" s="272">
        <f t="shared" si="289"/>
        <v>0</v>
      </c>
    </row>
    <row r="968" spans="1:7" ht="24" customHeight="1">
      <c r="A968" s="264" t="str">
        <f t="shared" si="285"/>
        <v/>
      </c>
      <c r="B968" s="265" t="str">
        <f t="shared" si="288"/>
        <v/>
      </c>
      <c r="C968" s="266"/>
      <c r="D968" s="267" t="str">
        <f t="shared" si="286"/>
        <v/>
      </c>
      <c r="E968" s="268"/>
      <c r="F968" s="269">
        <f t="shared" si="287"/>
        <v>0</v>
      </c>
      <c r="G968" s="272">
        <f t="shared" si="289"/>
        <v>0</v>
      </c>
    </row>
    <row r="969" spans="1:7" ht="24" customHeight="1">
      <c r="A969" s="264" t="str">
        <f t="shared" si="285"/>
        <v/>
      </c>
      <c r="B969" s="265" t="str">
        <f t="shared" si="288"/>
        <v/>
      </c>
      <c r="C969" s="266"/>
      <c r="D969" s="267" t="str">
        <f t="shared" si="286"/>
        <v/>
      </c>
      <c r="E969" s="268"/>
      <c r="F969" s="269">
        <f t="shared" si="287"/>
        <v>0</v>
      </c>
      <c r="G969" s="272">
        <f t="shared" si="289"/>
        <v>0</v>
      </c>
    </row>
    <row r="970" spans="1:7" ht="24" customHeight="1">
      <c r="A970" s="264" t="str">
        <f t="shared" si="285"/>
        <v/>
      </c>
      <c r="B970" s="265" t="str">
        <f t="shared" si="288"/>
        <v/>
      </c>
      <c r="C970" s="266"/>
      <c r="D970" s="267" t="str">
        <f t="shared" si="286"/>
        <v/>
      </c>
      <c r="E970" s="268"/>
      <c r="F970" s="269">
        <f t="shared" si="287"/>
        <v>0</v>
      </c>
      <c r="G970" s="272">
        <f t="shared" si="289"/>
        <v>0</v>
      </c>
    </row>
    <row r="971" spans="1:7" ht="24" customHeight="1">
      <c r="A971" s="264" t="str">
        <f t="shared" si="285"/>
        <v/>
      </c>
      <c r="B971" s="265" t="str">
        <f t="shared" si="288"/>
        <v/>
      </c>
      <c r="C971" s="266"/>
      <c r="D971" s="267" t="str">
        <f t="shared" si="286"/>
        <v/>
      </c>
      <c r="E971" s="268"/>
      <c r="F971" s="269">
        <f t="shared" si="287"/>
        <v>0</v>
      </c>
      <c r="G971" s="272">
        <f t="shared" si="289"/>
        <v>0</v>
      </c>
    </row>
    <row r="972" spans="1:7" ht="24" customHeight="1">
      <c r="A972" s="264" t="str">
        <f t="shared" si="285"/>
        <v/>
      </c>
      <c r="B972" s="265" t="str">
        <f t="shared" si="288"/>
        <v/>
      </c>
      <c r="C972" s="266"/>
      <c r="D972" s="267" t="str">
        <f t="shared" si="286"/>
        <v/>
      </c>
      <c r="E972" s="268"/>
      <c r="F972" s="269">
        <f t="shared" si="287"/>
        <v>0</v>
      </c>
      <c r="G972" s="272">
        <f t="shared" si="289"/>
        <v>0</v>
      </c>
    </row>
    <row r="973" spans="1:7" ht="24" customHeight="1">
      <c r="A973" s="264" t="str">
        <f t="shared" si="285"/>
        <v/>
      </c>
      <c r="B973" s="265" t="str">
        <f t="shared" si="288"/>
        <v/>
      </c>
      <c r="C973" s="266"/>
      <c r="D973" s="267" t="str">
        <f t="shared" si="286"/>
        <v/>
      </c>
      <c r="E973" s="268"/>
      <c r="F973" s="269">
        <f t="shared" si="287"/>
        <v>0</v>
      </c>
      <c r="G973" s="272">
        <f t="shared" si="289"/>
        <v>0</v>
      </c>
    </row>
    <row r="974" spans="1:7" ht="24" customHeight="1">
      <c r="A974" s="264" t="str">
        <f t="shared" si="285"/>
        <v/>
      </c>
      <c r="B974" s="265" t="str">
        <f t="shared" si="288"/>
        <v/>
      </c>
      <c r="C974" s="266"/>
      <c r="D974" s="267" t="str">
        <f t="shared" si="286"/>
        <v/>
      </c>
      <c r="E974" s="268"/>
      <c r="F974" s="269">
        <f t="shared" si="287"/>
        <v>0</v>
      </c>
      <c r="G974" s="272">
        <f t="shared" si="289"/>
        <v>0</v>
      </c>
    </row>
    <row r="975" spans="1:7" ht="24" customHeight="1">
      <c r="A975" s="264" t="str">
        <f t="shared" si="285"/>
        <v/>
      </c>
      <c r="B975" s="265" t="str">
        <f t="shared" si="288"/>
        <v/>
      </c>
      <c r="C975" s="266"/>
      <c r="D975" s="267" t="str">
        <f t="shared" si="286"/>
        <v/>
      </c>
      <c r="E975" s="268"/>
      <c r="F975" s="270">
        <f t="shared" si="287"/>
        <v>0</v>
      </c>
      <c r="G975" s="272">
        <f t="shared" si="289"/>
        <v>0</v>
      </c>
    </row>
    <row r="976" spans="1:7" ht="24" customHeight="1">
      <c r="A976" s="147"/>
      <c r="B976" s="121"/>
      <c r="C976" s="121"/>
      <c r="D976" s="132"/>
      <c r="E976" s="133"/>
      <c r="F976" s="657" t="s">
        <v>30</v>
      </c>
      <c r="G976" s="148">
        <f>SUBTOTAL(9,G962:G975)</f>
        <v>0</v>
      </c>
    </row>
    <row r="977" spans="1:7" ht="24" customHeight="1">
      <c r="A977" s="147"/>
      <c r="B977" s="121"/>
      <c r="C977" s="125" t="s">
        <v>726</v>
      </c>
      <c r="D977" s="132"/>
      <c r="E977" s="133"/>
      <c r="F977" s="134"/>
      <c r="G977" s="150"/>
    </row>
    <row r="978" spans="1:7" ht="24" customHeight="1">
      <c r="A978" s="264" t="str">
        <f t="shared" ref="A978:A985" si="290">IFERROR(VLOOKUP(C978,Tabla_Insumos,4,FALSE),"")</f>
        <v/>
      </c>
      <c r="B978" s="265" t="str">
        <f t="shared" ref="B978:B985" si="291">IFERROR(VLOOKUP(C978,Tabla_Insumos,5,FALSE),"")</f>
        <v/>
      </c>
      <c r="C978" s="472"/>
      <c r="D978" s="267" t="str">
        <f t="shared" ref="D978:D985" si="292">IFERROR(VLOOKUP(C978,Tabla_Insumos,2,FALSE),"")</f>
        <v/>
      </c>
      <c r="E978" s="476"/>
      <c r="F978" s="271">
        <f t="shared" ref="F978:F985" si="293">IFERROR(VLOOKUP(C978,Tabla_Insumos,3,FALSE),0)</f>
        <v>0</v>
      </c>
      <c r="G978" s="272">
        <f>ROUND(E978*F978,2)</f>
        <v>0</v>
      </c>
    </row>
    <row r="979" spans="1:7" ht="24" customHeight="1">
      <c r="A979" s="264" t="str">
        <f t="shared" si="290"/>
        <v/>
      </c>
      <c r="B979" s="265" t="str">
        <f t="shared" si="291"/>
        <v/>
      </c>
      <c r="C979" s="472"/>
      <c r="D979" s="267" t="str">
        <f t="shared" si="292"/>
        <v/>
      </c>
      <c r="E979" s="476"/>
      <c r="F979" s="271">
        <f t="shared" si="293"/>
        <v>0</v>
      </c>
      <c r="G979" s="272">
        <f>ROUND(E979*F979,2)</f>
        <v>0</v>
      </c>
    </row>
    <row r="980" spans="1:7" ht="24" customHeight="1">
      <c r="A980" s="264" t="str">
        <f t="shared" si="290"/>
        <v/>
      </c>
      <c r="B980" s="265" t="str">
        <f t="shared" si="291"/>
        <v/>
      </c>
      <c r="C980" s="473"/>
      <c r="D980" s="267" t="str">
        <f t="shared" si="292"/>
        <v/>
      </c>
      <c r="E980" s="471"/>
      <c r="F980" s="271">
        <f t="shared" si="293"/>
        <v>0</v>
      </c>
      <c r="G980" s="272">
        <f t="shared" ref="G980:G985" si="294">ROUND(E980*F980,2)</f>
        <v>0</v>
      </c>
    </row>
    <row r="981" spans="1:7" ht="24" customHeight="1">
      <c r="A981" s="264" t="str">
        <f t="shared" si="290"/>
        <v/>
      </c>
      <c r="B981" s="265" t="str">
        <f t="shared" si="291"/>
        <v/>
      </c>
      <c r="C981" s="473"/>
      <c r="D981" s="267" t="str">
        <f t="shared" si="292"/>
        <v/>
      </c>
      <c r="E981" s="471"/>
      <c r="F981" s="271">
        <f t="shared" si="293"/>
        <v>0</v>
      </c>
      <c r="G981" s="272">
        <f t="shared" si="294"/>
        <v>0</v>
      </c>
    </row>
    <row r="982" spans="1:7" ht="24" customHeight="1">
      <c r="A982" s="264" t="str">
        <f t="shared" si="290"/>
        <v/>
      </c>
      <c r="B982" s="265" t="str">
        <f t="shared" si="291"/>
        <v/>
      </c>
      <c r="C982" s="265"/>
      <c r="D982" s="267" t="str">
        <f t="shared" si="292"/>
        <v/>
      </c>
      <c r="E982" s="471"/>
      <c r="F982" s="489">
        <f t="shared" si="293"/>
        <v>0</v>
      </c>
      <c r="G982" s="272">
        <f t="shared" si="294"/>
        <v>0</v>
      </c>
    </row>
    <row r="983" spans="1:7" ht="24" customHeight="1">
      <c r="A983" s="264" t="str">
        <f t="shared" si="290"/>
        <v/>
      </c>
      <c r="B983" s="265" t="str">
        <f t="shared" si="291"/>
        <v/>
      </c>
      <c r="C983" s="265"/>
      <c r="D983" s="267" t="str">
        <f t="shared" si="292"/>
        <v/>
      </c>
      <c r="E983" s="471"/>
      <c r="F983" s="489">
        <f t="shared" si="293"/>
        <v>0</v>
      </c>
      <c r="G983" s="272">
        <f t="shared" si="294"/>
        <v>0</v>
      </c>
    </row>
    <row r="984" spans="1:7" ht="24" customHeight="1">
      <c r="A984" s="264" t="str">
        <f t="shared" si="290"/>
        <v/>
      </c>
      <c r="B984" s="265" t="str">
        <f t="shared" si="291"/>
        <v/>
      </c>
      <c r="C984" s="266"/>
      <c r="D984" s="267" t="str">
        <f t="shared" si="292"/>
        <v/>
      </c>
      <c r="E984" s="268"/>
      <c r="F984" s="269">
        <f t="shared" si="293"/>
        <v>0</v>
      </c>
      <c r="G984" s="272">
        <f t="shared" si="294"/>
        <v>0</v>
      </c>
    </row>
    <row r="985" spans="1:7" ht="24" customHeight="1">
      <c r="A985" s="264" t="str">
        <f t="shared" si="290"/>
        <v/>
      </c>
      <c r="B985" s="265" t="str">
        <f t="shared" si="291"/>
        <v/>
      </c>
      <c r="C985" s="266"/>
      <c r="D985" s="267" t="str">
        <f t="shared" si="292"/>
        <v/>
      </c>
      <c r="E985" s="268"/>
      <c r="F985" s="269">
        <f t="shared" si="293"/>
        <v>0</v>
      </c>
      <c r="G985" s="272">
        <f t="shared" si="294"/>
        <v>0</v>
      </c>
    </row>
    <row r="986" spans="1:7" ht="24" customHeight="1">
      <c r="A986" s="147"/>
      <c r="B986" s="121"/>
      <c r="C986" s="121"/>
      <c r="D986" s="132"/>
      <c r="E986" s="133"/>
      <c r="F986" s="657" t="s">
        <v>31</v>
      </c>
      <c r="G986" s="148">
        <f>SUBTOTAL(9,G978:G985)</f>
        <v>0</v>
      </c>
    </row>
    <row r="987" spans="1:7" ht="24" customHeight="1">
      <c r="A987" s="147"/>
      <c r="B987" s="121"/>
      <c r="C987" s="125" t="s">
        <v>727</v>
      </c>
      <c r="D987" s="132"/>
      <c r="E987" s="133"/>
      <c r="F987" s="134"/>
      <c r="G987" s="150"/>
    </row>
    <row r="988" spans="1:7" ht="24" customHeight="1">
      <c r="A988" s="264" t="str">
        <f t="shared" ref="A988:A996" si="295">IFERROR(VLOOKUP(C988,Tabla_Insumos,4,FALSE),"")</f>
        <v/>
      </c>
      <c r="B988" s="265" t="str">
        <f t="shared" ref="B988:B996" si="296">IFERROR(VLOOKUP(C988,Tabla_Insumos,5,FALSE),"")</f>
        <v/>
      </c>
      <c r="C988" s="473"/>
      <c r="D988" s="267" t="str">
        <f t="shared" ref="D988:D996" si="297">IFERROR(VLOOKUP(C988,Tabla_Insumos,2,FALSE),"")</f>
        <v/>
      </c>
      <c r="E988" s="478"/>
      <c r="F988" s="489">
        <f t="shared" ref="F988:F996" si="298">IFERROR(VLOOKUP(C988,Tabla_Insumos,3,FALSE),0)</f>
        <v>0</v>
      </c>
      <c r="G988" s="272">
        <f t="shared" ref="G988:G996" si="299">ROUND(E988*F988,2)</f>
        <v>0</v>
      </c>
    </row>
    <row r="989" spans="1:7" ht="24" customHeight="1">
      <c r="A989" s="264" t="str">
        <f t="shared" si="295"/>
        <v/>
      </c>
      <c r="B989" s="265" t="str">
        <f t="shared" si="296"/>
        <v/>
      </c>
      <c r="C989" s="472"/>
      <c r="D989" s="267" t="str">
        <f t="shared" si="297"/>
        <v/>
      </c>
      <c r="E989" s="478"/>
      <c r="F989" s="489">
        <f t="shared" si="298"/>
        <v>0</v>
      </c>
      <c r="G989" s="272">
        <f t="shared" si="299"/>
        <v>0</v>
      </c>
    </row>
    <row r="990" spans="1:7" ht="24" customHeight="1">
      <c r="A990" s="264" t="str">
        <f t="shared" si="295"/>
        <v/>
      </c>
      <c r="B990" s="265" t="str">
        <f t="shared" si="296"/>
        <v/>
      </c>
      <c r="C990" s="472"/>
      <c r="D990" s="267" t="str">
        <f t="shared" si="297"/>
        <v/>
      </c>
      <c r="E990" s="471"/>
      <c r="F990" s="489">
        <f t="shared" si="298"/>
        <v>0</v>
      </c>
      <c r="G990" s="272">
        <f t="shared" si="299"/>
        <v>0</v>
      </c>
    </row>
    <row r="991" spans="1:7" ht="24" customHeight="1">
      <c r="A991" s="264" t="str">
        <f t="shared" si="295"/>
        <v/>
      </c>
      <c r="B991" s="265" t="str">
        <f t="shared" si="296"/>
        <v/>
      </c>
      <c r="C991" s="366"/>
      <c r="D991" s="267" t="str">
        <f t="shared" si="297"/>
        <v/>
      </c>
      <c r="E991" s="471"/>
      <c r="F991" s="489">
        <f t="shared" si="298"/>
        <v>0</v>
      </c>
      <c r="G991" s="272">
        <f t="shared" si="299"/>
        <v>0</v>
      </c>
    </row>
    <row r="992" spans="1:7" ht="24" customHeight="1">
      <c r="A992" s="264" t="str">
        <f t="shared" si="295"/>
        <v/>
      </c>
      <c r="B992" s="265" t="str">
        <f t="shared" si="296"/>
        <v/>
      </c>
      <c r="C992" s="375"/>
      <c r="D992" s="267" t="str">
        <f t="shared" si="297"/>
        <v/>
      </c>
      <c r="E992" s="471"/>
      <c r="F992" s="489">
        <f t="shared" si="298"/>
        <v>0</v>
      </c>
      <c r="G992" s="272">
        <f t="shared" si="299"/>
        <v>0</v>
      </c>
    </row>
    <row r="993" spans="1:8" ht="24" customHeight="1">
      <c r="A993" s="264" t="str">
        <f t="shared" si="295"/>
        <v/>
      </c>
      <c r="B993" s="265" t="str">
        <f t="shared" si="296"/>
        <v/>
      </c>
      <c r="C993" s="266"/>
      <c r="D993" s="267" t="str">
        <f t="shared" si="297"/>
        <v/>
      </c>
      <c r="E993" s="268"/>
      <c r="F993" s="489">
        <f t="shared" si="298"/>
        <v>0</v>
      </c>
      <c r="G993" s="272">
        <f t="shared" si="299"/>
        <v>0</v>
      </c>
    </row>
    <row r="994" spans="1:8" ht="24" customHeight="1">
      <c r="A994" s="264" t="str">
        <f t="shared" si="295"/>
        <v/>
      </c>
      <c r="B994" s="265" t="str">
        <f t="shared" si="296"/>
        <v/>
      </c>
      <c r="C994" s="266"/>
      <c r="D994" s="267" t="str">
        <f t="shared" si="297"/>
        <v/>
      </c>
      <c r="E994" s="268"/>
      <c r="F994" s="269">
        <f t="shared" si="298"/>
        <v>0</v>
      </c>
      <c r="G994" s="272">
        <f t="shared" si="299"/>
        <v>0</v>
      </c>
    </row>
    <row r="995" spans="1:8" ht="24" customHeight="1">
      <c r="A995" s="264" t="str">
        <f t="shared" si="295"/>
        <v/>
      </c>
      <c r="B995" s="265" t="str">
        <f t="shared" si="296"/>
        <v/>
      </c>
      <c r="C995" s="266"/>
      <c r="D995" s="267" t="str">
        <f t="shared" si="297"/>
        <v/>
      </c>
      <c r="E995" s="268"/>
      <c r="F995" s="269">
        <f t="shared" si="298"/>
        <v>0</v>
      </c>
      <c r="G995" s="272">
        <f t="shared" si="299"/>
        <v>0</v>
      </c>
    </row>
    <row r="996" spans="1:8" ht="24" customHeight="1">
      <c r="A996" s="264" t="str">
        <f t="shared" si="295"/>
        <v/>
      </c>
      <c r="B996" s="265" t="str">
        <f t="shared" si="296"/>
        <v/>
      </c>
      <c r="C996" s="266"/>
      <c r="D996" s="267" t="str">
        <f t="shared" si="297"/>
        <v/>
      </c>
      <c r="E996" s="268"/>
      <c r="F996" s="269">
        <f t="shared" si="298"/>
        <v>0</v>
      </c>
      <c r="G996" s="272">
        <f t="shared" si="299"/>
        <v>0</v>
      </c>
    </row>
    <row r="997" spans="1:8" ht="24" customHeight="1">
      <c r="A997" s="151"/>
      <c r="B997" s="132"/>
      <c r="C997" s="121"/>
      <c r="D997" s="132"/>
      <c r="E997" s="133"/>
      <c r="F997" s="657" t="s">
        <v>32</v>
      </c>
      <c r="G997" s="148">
        <f>SUBTOTAL(9,G988:G996)</f>
        <v>0</v>
      </c>
    </row>
    <row r="998" spans="1:8" ht="24" customHeight="1" thickBot="1">
      <c r="A998" s="152"/>
      <c r="B998" s="153"/>
      <c r="C998" s="154"/>
      <c r="D998" s="153"/>
      <c r="E998" s="155"/>
      <c r="F998" s="156"/>
      <c r="G998" s="157"/>
    </row>
    <row r="999" spans="1:8" ht="24" customHeight="1" thickBot="1">
      <c r="A999" s="158">
        <f>B957</f>
        <v>20</v>
      </c>
      <c r="B999" s="159" t="str">
        <f>C957</f>
        <v>Contrapisos de Veredín perimetral, vereda de acceso y galería</v>
      </c>
      <c r="C999" s="160"/>
      <c r="D999" s="160" t="s">
        <v>33</v>
      </c>
      <c r="E999" s="161"/>
      <c r="F999" s="162" t="s">
        <v>34</v>
      </c>
      <c r="G999" s="163">
        <f>SUBTOTAL(9,G962:G998)</f>
        <v>0</v>
      </c>
    </row>
    <row r="1000" spans="1:8" ht="24" customHeight="1" thickTop="1" thickBot="1"/>
    <row r="1001" spans="1:8" ht="24" customHeight="1" thickTop="1">
      <c r="A1001" s="185" t="s">
        <v>36</v>
      </c>
      <c r="B1001" s="186"/>
      <c r="C1001" s="186"/>
      <c r="D1001" s="186"/>
      <c r="E1001" s="186"/>
      <c r="F1001" s="186"/>
      <c r="G1001" s="187"/>
      <c r="H1001" s="122">
        <f>COUNTIF($A$1:A1007,"ANALISIS DE PRECIOS")</f>
        <v>21</v>
      </c>
    </row>
    <row r="1002" spans="1:8" ht="24" customHeight="1">
      <c r="A1002" s="123" t="s">
        <v>723</v>
      </c>
      <c r="B1002" s="124" t="str">
        <f>Comitente</f>
        <v>INSTITUTO PROVINCIAL DE LA VIVIENDA</v>
      </c>
      <c r="C1002" s="118"/>
      <c r="D1002" s="125"/>
      <c r="E1002" s="125"/>
      <c r="F1002" s="126"/>
      <c r="G1002" s="127"/>
    </row>
    <row r="1003" spans="1:8" ht="24" customHeight="1">
      <c r="A1003" s="123" t="s">
        <v>724</v>
      </c>
      <c r="B1003" s="124">
        <f>Contratista</f>
        <v>0</v>
      </c>
      <c r="C1003" s="119"/>
      <c r="D1003" s="119"/>
      <c r="E1003" s="119"/>
      <c r="F1003" s="128"/>
      <c r="G1003" s="129"/>
    </row>
    <row r="1004" spans="1:8" ht="24" customHeight="1">
      <c r="A1004" s="123" t="s">
        <v>23</v>
      </c>
      <c r="B1004" s="124" t="str">
        <f>Obra</f>
        <v>Barrio Valle Norte</v>
      </c>
      <c r="C1004" s="119"/>
      <c r="D1004" s="119"/>
      <c r="E1004" s="119"/>
      <c r="F1004" s="128" t="s">
        <v>37</v>
      </c>
      <c r="G1004" s="130">
        <f>Fecha_Base</f>
        <v>43313</v>
      </c>
    </row>
    <row r="1005" spans="1:8" ht="24" customHeight="1">
      <c r="A1005" s="131" t="s">
        <v>722</v>
      </c>
      <c r="B1005" s="120" t="str">
        <f>Ubicación</f>
        <v>Departamento Valle Fértil</v>
      </c>
      <c r="C1005" s="120"/>
      <c r="D1005" s="132"/>
      <c r="E1005" s="133"/>
      <c r="F1005" s="134"/>
      <c r="G1005" s="135"/>
    </row>
    <row r="1006" spans="1:8" ht="24" customHeight="1">
      <c r="A1006" s="131" t="s">
        <v>38</v>
      </c>
      <c r="B1006" s="136" t="str">
        <f>IFERROR(VALUE(LEFT(B1007,FIND(".",B1007)-1)),"")</f>
        <v/>
      </c>
      <c r="C1006" s="121" t="str">
        <f>IFERROR(VLOOKUP(B1006,Tabla_CyP,2,FALSE),"")</f>
        <v/>
      </c>
      <c r="E1006" s="133"/>
      <c r="F1006" s="134"/>
      <c r="G1006" s="135"/>
    </row>
    <row r="1007" spans="1:8" ht="24" customHeight="1">
      <c r="A1007" s="131" t="s">
        <v>24</v>
      </c>
      <c r="B1007" s="137">
        <f>IFERROR(VLOOKUP(COUNTIF($A$1:A1007,"ITEM:"),Tabla_NumeroItem,7,FALSE),"")</f>
        <v>21</v>
      </c>
      <c r="C1007" s="121" t="str">
        <f>IFERROR(VLOOKUP(B1007,Tabla_CyP,2,FALSE),"")</f>
        <v>Zócalo cerámico - esp.= 7cm</v>
      </c>
      <c r="D1007" s="132"/>
      <c r="E1007" s="133"/>
      <c r="F1007" s="128" t="s">
        <v>25</v>
      </c>
      <c r="G1007" s="138" t="str">
        <f>IFERROR(VLOOKUP(B1007,Tabla_CyP,4,FALSE),"")</f>
        <v>m2</v>
      </c>
    </row>
    <row r="1008" spans="1:8" ht="24" customHeight="1">
      <c r="A1008" s="131"/>
      <c r="B1008" s="120"/>
      <c r="C1008" s="121"/>
      <c r="D1008" s="132"/>
      <c r="E1008" s="133"/>
      <c r="F1008" s="134"/>
      <c r="G1008" s="135"/>
    </row>
    <row r="1009" spans="1:7" ht="24" customHeight="1">
      <c r="A1009" s="719" t="s">
        <v>585</v>
      </c>
      <c r="B1009" s="720"/>
      <c r="C1009" s="721" t="s">
        <v>0</v>
      </c>
      <c r="D1009" s="721" t="s">
        <v>26</v>
      </c>
      <c r="E1009" s="723" t="s">
        <v>27</v>
      </c>
      <c r="F1009" s="725" t="s">
        <v>28</v>
      </c>
      <c r="G1009" s="727" t="s">
        <v>29</v>
      </c>
    </row>
    <row r="1010" spans="1:7" ht="24" customHeight="1">
      <c r="A1010" s="139" t="s">
        <v>586</v>
      </c>
      <c r="B1010" s="140" t="s">
        <v>587</v>
      </c>
      <c r="C1010" s="722"/>
      <c r="D1010" s="722"/>
      <c r="E1010" s="724"/>
      <c r="F1010" s="726"/>
      <c r="G1010" s="728"/>
    </row>
    <row r="1011" spans="1:7" ht="24" customHeight="1">
      <c r="A1011" s="658"/>
      <c r="B1011" s="142"/>
      <c r="C1011" s="479" t="s">
        <v>725</v>
      </c>
      <c r="D1011" s="143"/>
      <c r="E1011" s="144"/>
      <c r="F1011" s="145"/>
      <c r="G1011" s="146"/>
    </row>
    <row r="1012" spans="1:7" ht="24" customHeight="1">
      <c r="A1012" s="264" t="str">
        <f t="shared" ref="A1012:A1025" si="300">IFERROR(VLOOKUP(C1012,Tabla_Insumos,4,FALSE),"")</f>
        <v/>
      </c>
      <c r="B1012" s="265" t="str">
        <f>IFERROR(VLOOKUP(C1012,Tabla_Insumos,5,FALSE),"")</f>
        <v/>
      </c>
      <c r="C1012" s="473"/>
      <c r="D1012" s="267" t="str">
        <f t="shared" ref="D1012:D1025" si="301">IFERROR(VLOOKUP(C1012,Tabla_Insumos,2,FALSE),"")</f>
        <v/>
      </c>
      <c r="E1012" s="475"/>
      <c r="F1012" s="489">
        <f t="shared" ref="F1012:F1025" si="302">IFERROR(VLOOKUP(C1012,Tabla_Insumos,3,FALSE),0)</f>
        <v>0</v>
      </c>
      <c r="G1012" s="272">
        <f>ROUND(E1012*F1012,2)</f>
        <v>0</v>
      </c>
    </row>
    <row r="1013" spans="1:7" ht="24" customHeight="1">
      <c r="A1013" s="264" t="str">
        <f t="shared" si="300"/>
        <v/>
      </c>
      <c r="B1013" s="265" t="str">
        <f t="shared" ref="B1013:B1025" si="303">IFERROR(VLOOKUP(C1013,Tabla_Insumos,5,FALSE),"")</f>
        <v/>
      </c>
      <c r="C1013" s="473"/>
      <c r="D1013" s="267" t="str">
        <f t="shared" si="301"/>
        <v/>
      </c>
      <c r="E1013" s="475"/>
      <c r="F1013" s="489">
        <f t="shared" si="302"/>
        <v>0</v>
      </c>
      <c r="G1013" s="272">
        <f t="shared" ref="G1013:G1025" si="304">ROUND(E1013*F1013,2)</f>
        <v>0</v>
      </c>
    </row>
    <row r="1014" spans="1:7" ht="24" customHeight="1">
      <c r="A1014" s="264" t="str">
        <f t="shared" si="300"/>
        <v/>
      </c>
      <c r="B1014" s="265" t="str">
        <f t="shared" si="303"/>
        <v/>
      </c>
      <c r="C1014" s="473"/>
      <c r="D1014" s="267" t="str">
        <f t="shared" si="301"/>
        <v/>
      </c>
      <c r="E1014" s="475"/>
      <c r="F1014" s="489">
        <f t="shared" si="302"/>
        <v>0</v>
      </c>
      <c r="G1014" s="272">
        <f t="shared" si="304"/>
        <v>0</v>
      </c>
    </row>
    <row r="1015" spans="1:7" ht="24" customHeight="1">
      <c r="A1015" s="264" t="str">
        <f t="shared" si="300"/>
        <v/>
      </c>
      <c r="B1015" s="265" t="str">
        <f t="shared" si="303"/>
        <v/>
      </c>
      <c r="C1015" s="265"/>
      <c r="D1015" s="267" t="str">
        <f t="shared" si="301"/>
        <v/>
      </c>
      <c r="E1015" s="476"/>
      <c r="F1015" s="489">
        <f t="shared" si="302"/>
        <v>0</v>
      </c>
      <c r="G1015" s="272">
        <f t="shared" si="304"/>
        <v>0</v>
      </c>
    </row>
    <row r="1016" spans="1:7" ht="24" customHeight="1">
      <c r="A1016" s="264" t="str">
        <f t="shared" si="300"/>
        <v/>
      </c>
      <c r="B1016" s="265" t="str">
        <f t="shared" si="303"/>
        <v/>
      </c>
      <c r="C1016" s="265"/>
      <c r="D1016" s="267" t="str">
        <f t="shared" si="301"/>
        <v/>
      </c>
      <c r="E1016" s="471"/>
      <c r="F1016" s="489">
        <f t="shared" si="302"/>
        <v>0</v>
      </c>
      <c r="G1016" s="272">
        <f t="shared" si="304"/>
        <v>0</v>
      </c>
    </row>
    <row r="1017" spans="1:7" ht="24" customHeight="1">
      <c r="A1017" s="264" t="str">
        <f t="shared" si="300"/>
        <v/>
      </c>
      <c r="B1017" s="265" t="str">
        <f t="shared" si="303"/>
        <v/>
      </c>
      <c r="C1017" s="266"/>
      <c r="D1017" s="267" t="str">
        <f t="shared" si="301"/>
        <v/>
      </c>
      <c r="E1017" s="268"/>
      <c r="F1017" s="269">
        <f t="shared" si="302"/>
        <v>0</v>
      </c>
      <c r="G1017" s="272">
        <f t="shared" si="304"/>
        <v>0</v>
      </c>
    </row>
    <row r="1018" spans="1:7" ht="24" customHeight="1">
      <c r="A1018" s="264" t="str">
        <f t="shared" si="300"/>
        <v/>
      </c>
      <c r="B1018" s="265" t="str">
        <f t="shared" si="303"/>
        <v/>
      </c>
      <c r="C1018" s="266"/>
      <c r="D1018" s="267" t="str">
        <f t="shared" si="301"/>
        <v/>
      </c>
      <c r="E1018" s="268"/>
      <c r="F1018" s="269">
        <f t="shared" si="302"/>
        <v>0</v>
      </c>
      <c r="G1018" s="272">
        <f t="shared" si="304"/>
        <v>0</v>
      </c>
    </row>
    <row r="1019" spans="1:7" ht="24" customHeight="1">
      <c r="A1019" s="264" t="str">
        <f t="shared" si="300"/>
        <v/>
      </c>
      <c r="B1019" s="265" t="str">
        <f t="shared" si="303"/>
        <v/>
      </c>
      <c r="C1019" s="266"/>
      <c r="D1019" s="267" t="str">
        <f t="shared" si="301"/>
        <v/>
      </c>
      <c r="E1019" s="268"/>
      <c r="F1019" s="269">
        <f t="shared" si="302"/>
        <v>0</v>
      </c>
      <c r="G1019" s="272">
        <f t="shared" si="304"/>
        <v>0</v>
      </c>
    </row>
    <row r="1020" spans="1:7" ht="24" customHeight="1">
      <c r="A1020" s="264" t="str">
        <f t="shared" si="300"/>
        <v/>
      </c>
      <c r="B1020" s="265" t="str">
        <f t="shared" si="303"/>
        <v/>
      </c>
      <c r="C1020" s="266"/>
      <c r="D1020" s="267" t="str">
        <f t="shared" si="301"/>
        <v/>
      </c>
      <c r="E1020" s="268"/>
      <c r="F1020" s="269">
        <f t="shared" si="302"/>
        <v>0</v>
      </c>
      <c r="G1020" s="272">
        <f t="shared" si="304"/>
        <v>0</v>
      </c>
    </row>
    <row r="1021" spans="1:7" ht="24" customHeight="1">
      <c r="A1021" s="264" t="str">
        <f t="shared" si="300"/>
        <v/>
      </c>
      <c r="B1021" s="265" t="str">
        <f t="shared" si="303"/>
        <v/>
      </c>
      <c r="C1021" s="266"/>
      <c r="D1021" s="267" t="str">
        <f t="shared" si="301"/>
        <v/>
      </c>
      <c r="E1021" s="268"/>
      <c r="F1021" s="269">
        <f t="shared" si="302"/>
        <v>0</v>
      </c>
      <c r="G1021" s="272">
        <f t="shared" si="304"/>
        <v>0</v>
      </c>
    </row>
    <row r="1022" spans="1:7" ht="24" customHeight="1">
      <c r="A1022" s="264" t="str">
        <f t="shared" si="300"/>
        <v/>
      </c>
      <c r="B1022" s="265" t="str">
        <f t="shared" si="303"/>
        <v/>
      </c>
      <c r="C1022" s="266"/>
      <c r="D1022" s="267" t="str">
        <f t="shared" si="301"/>
        <v/>
      </c>
      <c r="E1022" s="268"/>
      <c r="F1022" s="269">
        <f t="shared" si="302"/>
        <v>0</v>
      </c>
      <c r="G1022" s="272">
        <f t="shared" si="304"/>
        <v>0</v>
      </c>
    </row>
    <row r="1023" spans="1:7" ht="24" customHeight="1">
      <c r="A1023" s="264" t="str">
        <f t="shared" si="300"/>
        <v/>
      </c>
      <c r="B1023" s="265" t="str">
        <f t="shared" si="303"/>
        <v/>
      </c>
      <c r="C1023" s="266"/>
      <c r="D1023" s="267" t="str">
        <f t="shared" si="301"/>
        <v/>
      </c>
      <c r="E1023" s="268"/>
      <c r="F1023" s="269">
        <f t="shared" si="302"/>
        <v>0</v>
      </c>
      <c r="G1023" s="272">
        <f t="shared" si="304"/>
        <v>0</v>
      </c>
    </row>
    <row r="1024" spans="1:7" ht="24" customHeight="1">
      <c r="A1024" s="264" t="str">
        <f t="shared" si="300"/>
        <v/>
      </c>
      <c r="B1024" s="265" t="str">
        <f t="shared" si="303"/>
        <v/>
      </c>
      <c r="C1024" s="266"/>
      <c r="D1024" s="267" t="str">
        <f t="shared" si="301"/>
        <v/>
      </c>
      <c r="E1024" s="268"/>
      <c r="F1024" s="269">
        <f t="shared" si="302"/>
        <v>0</v>
      </c>
      <c r="G1024" s="272">
        <f t="shared" si="304"/>
        <v>0</v>
      </c>
    </row>
    <row r="1025" spans="1:7" ht="24" customHeight="1">
      <c r="A1025" s="264" t="str">
        <f t="shared" si="300"/>
        <v/>
      </c>
      <c r="B1025" s="265" t="str">
        <f t="shared" si="303"/>
        <v/>
      </c>
      <c r="C1025" s="266"/>
      <c r="D1025" s="267" t="str">
        <f t="shared" si="301"/>
        <v/>
      </c>
      <c r="E1025" s="268"/>
      <c r="F1025" s="270">
        <f t="shared" si="302"/>
        <v>0</v>
      </c>
      <c r="G1025" s="272">
        <f t="shared" si="304"/>
        <v>0</v>
      </c>
    </row>
    <row r="1026" spans="1:7" ht="24" customHeight="1">
      <c r="A1026" s="147"/>
      <c r="B1026" s="121"/>
      <c r="C1026" s="121"/>
      <c r="D1026" s="132"/>
      <c r="E1026" s="133"/>
      <c r="F1026" s="657" t="s">
        <v>30</v>
      </c>
      <c r="G1026" s="148">
        <f>SUBTOTAL(9,G1012:G1025)</f>
        <v>0</v>
      </c>
    </row>
    <row r="1027" spans="1:7" ht="24" customHeight="1">
      <c r="A1027" s="147"/>
      <c r="B1027" s="121"/>
      <c r="C1027" s="125" t="s">
        <v>726</v>
      </c>
      <c r="D1027" s="132"/>
      <c r="E1027" s="133"/>
      <c r="F1027" s="134"/>
      <c r="G1027" s="150"/>
    </row>
    <row r="1028" spans="1:7" ht="24" customHeight="1">
      <c r="A1028" s="264" t="str">
        <f t="shared" ref="A1028:A1035" si="305">IFERROR(VLOOKUP(C1028,Tabla_Insumos,4,FALSE),"")</f>
        <v/>
      </c>
      <c r="B1028" s="265" t="str">
        <f t="shared" ref="B1028:B1035" si="306">IFERROR(VLOOKUP(C1028,Tabla_Insumos,5,FALSE),"")</f>
        <v/>
      </c>
      <c r="C1028" s="472"/>
      <c r="D1028" s="267" t="str">
        <f t="shared" ref="D1028:D1035" si="307">IFERROR(VLOOKUP(C1028,Tabla_Insumos,2,FALSE),"")</f>
        <v/>
      </c>
      <c r="E1028" s="476"/>
      <c r="F1028" s="271">
        <f t="shared" ref="F1028:F1035" si="308">IFERROR(VLOOKUP(C1028,Tabla_Insumos,3,FALSE),0)</f>
        <v>0</v>
      </c>
      <c r="G1028" s="272">
        <f>ROUND(E1028*F1028,2)</f>
        <v>0</v>
      </c>
    </row>
    <row r="1029" spans="1:7" ht="24" customHeight="1">
      <c r="A1029" s="264" t="str">
        <f t="shared" si="305"/>
        <v/>
      </c>
      <c r="B1029" s="265" t="str">
        <f t="shared" si="306"/>
        <v/>
      </c>
      <c r="C1029" s="472"/>
      <c r="D1029" s="267" t="str">
        <f t="shared" si="307"/>
        <v/>
      </c>
      <c r="E1029" s="476"/>
      <c r="F1029" s="271">
        <f t="shared" si="308"/>
        <v>0</v>
      </c>
      <c r="G1029" s="272">
        <f>ROUND(E1029*F1029,2)</f>
        <v>0</v>
      </c>
    </row>
    <row r="1030" spans="1:7" ht="24" customHeight="1">
      <c r="A1030" s="264" t="str">
        <f t="shared" si="305"/>
        <v/>
      </c>
      <c r="B1030" s="265" t="str">
        <f t="shared" si="306"/>
        <v/>
      </c>
      <c r="C1030" s="473"/>
      <c r="D1030" s="267" t="str">
        <f t="shared" si="307"/>
        <v/>
      </c>
      <c r="E1030" s="471"/>
      <c r="F1030" s="271">
        <f t="shared" si="308"/>
        <v>0</v>
      </c>
      <c r="G1030" s="272">
        <f t="shared" ref="G1030:G1035" si="309">ROUND(E1030*F1030,2)</f>
        <v>0</v>
      </c>
    </row>
    <row r="1031" spans="1:7" ht="24" customHeight="1">
      <c r="A1031" s="264" t="str">
        <f t="shared" si="305"/>
        <v/>
      </c>
      <c r="B1031" s="265" t="str">
        <f t="shared" si="306"/>
        <v/>
      </c>
      <c r="C1031" s="473"/>
      <c r="D1031" s="267" t="str">
        <f t="shared" si="307"/>
        <v/>
      </c>
      <c r="E1031" s="471"/>
      <c r="F1031" s="271">
        <f t="shared" si="308"/>
        <v>0</v>
      </c>
      <c r="G1031" s="272">
        <f t="shared" si="309"/>
        <v>0</v>
      </c>
    </row>
    <row r="1032" spans="1:7" ht="24" customHeight="1">
      <c r="A1032" s="264" t="str">
        <f t="shared" si="305"/>
        <v/>
      </c>
      <c r="B1032" s="265" t="str">
        <f t="shared" si="306"/>
        <v/>
      </c>
      <c r="C1032" s="265"/>
      <c r="D1032" s="267" t="str">
        <f t="shared" si="307"/>
        <v/>
      </c>
      <c r="E1032" s="471"/>
      <c r="F1032" s="489">
        <f t="shared" si="308"/>
        <v>0</v>
      </c>
      <c r="G1032" s="272">
        <f t="shared" si="309"/>
        <v>0</v>
      </c>
    </row>
    <row r="1033" spans="1:7" ht="24" customHeight="1">
      <c r="A1033" s="264" t="str">
        <f t="shared" si="305"/>
        <v/>
      </c>
      <c r="B1033" s="265" t="str">
        <f t="shared" si="306"/>
        <v/>
      </c>
      <c r="C1033" s="265"/>
      <c r="D1033" s="267" t="str">
        <f t="shared" si="307"/>
        <v/>
      </c>
      <c r="E1033" s="471"/>
      <c r="F1033" s="489">
        <f t="shared" si="308"/>
        <v>0</v>
      </c>
      <c r="G1033" s="272">
        <f t="shared" si="309"/>
        <v>0</v>
      </c>
    </row>
    <row r="1034" spans="1:7" ht="24" customHeight="1">
      <c r="A1034" s="264" t="str">
        <f t="shared" si="305"/>
        <v/>
      </c>
      <c r="B1034" s="265" t="str">
        <f t="shared" si="306"/>
        <v/>
      </c>
      <c r="C1034" s="266"/>
      <c r="D1034" s="267" t="str">
        <f t="shared" si="307"/>
        <v/>
      </c>
      <c r="E1034" s="268"/>
      <c r="F1034" s="269">
        <f t="shared" si="308"/>
        <v>0</v>
      </c>
      <c r="G1034" s="272">
        <f t="shared" si="309"/>
        <v>0</v>
      </c>
    </row>
    <row r="1035" spans="1:7" ht="24" customHeight="1">
      <c r="A1035" s="264" t="str">
        <f t="shared" si="305"/>
        <v/>
      </c>
      <c r="B1035" s="265" t="str">
        <f t="shared" si="306"/>
        <v/>
      </c>
      <c r="C1035" s="266"/>
      <c r="D1035" s="267" t="str">
        <f t="shared" si="307"/>
        <v/>
      </c>
      <c r="E1035" s="268"/>
      <c r="F1035" s="269">
        <f t="shared" si="308"/>
        <v>0</v>
      </c>
      <c r="G1035" s="272">
        <f t="shared" si="309"/>
        <v>0</v>
      </c>
    </row>
    <row r="1036" spans="1:7" ht="24" customHeight="1">
      <c r="A1036" s="147"/>
      <c r="B1036" s="121"/>
      <c r="C1036" s="121"/>
      <c r="D1036" s="132"/>
      <c r="E1036" s="133"/>
      <c r="F1036" s="657" t="s">
        <v>31</v>
      </c>
      <c r="G1036" s="148">
        <f>SUBTOTAL(9,G1028:G1035)</f>
        <v>0</v>
      </c>
    </row>
    <row r="1037" spans="1:7" ht="24" customHeight="1">
      <c r="A1037" s="147"/>
      <c r="B1037" s="121"/>
      <c r="C1037" s="125" t="s">
        <v>727</v>
      </c>
      <c r="D1037" s="132"/>
      <c r="E1037" s="133"/>
      <c r="F1037" s="134"/>
      <c r="G1037" s="150"/>
    </row>
    <row r="1038" spans="1:7" ht="24" customHeight="1">
      <c r="A1038" s="264" t="str">
        <f t="shared" ref="A1038:A1046" si="310">IFERROR(VLOOKUP(C1038,Tabla_Insumos,4,FALSE),"")</f>
        <v/>
      </c>
      <c r="B1038" s="265" t="str">
        <f t="shared" ref="B1038:B1046" si="311">IFERROR(VLOOKUP(C1038,Tabla_Insumos,5,FALSE),"")</f>
        <v/>
      </c>
      <c r="C1038" s="366"/>
      <c r="D1038" s="267" t="str">
        <f t="shared" ref="D1038:D1046" si="312">IFERROR(VLOOKUP(C1038,Tabla_Insumos,2,FALSE),"")</f>
        <v/>
      </c>
      <c r="E1038" s="478"/>
      <c r="F1038" s="489">
        <f t="shared" ref="F1038:F1046" si="313">IFERROR(VLOOKUP(C1038,Tabla_Insumos,3,FALSE),0)</f>
        <v>0</v>
      </c>
      <c r="G1038" s="272">
        <f t="shared" ref="G1038:G1046" si="314">ROUND(E1038*F1038,2)</f>
        <v>0</v>
      </c>
    </row>
    <row r="1039" spans="1:7" ht="24" customHeight="1">
      <c r="A1039" s="264" t="str">
        <f t="shared" si="310"/>
        <v/>
      </c>
      <c r="B1039" s="265" t="str">
        <f t="shared" si="311"/>
        <v/>
      </c>
      <c r="C1039" s="266"/>
      <c r="D1039" s="267" t="str">
        <f t="shared" si="312"/>
        <v/>
      </c>
      <c r="E1039" s="268"/>
      <c r="F1039" s="489">
        <f t="shared" si="313"/>
        <v>0</v>
      </c>
      <c r="G1039" s="272">
        <f t="shared" si="314"/>
        <v>0</v>
      </c>
    </row>
    <row r="1040" spans="1:7" ht="24" customHeight="1">
      <c r="A1040" s="264" t="str">
        <f t="shared" si="310"/>
        <v/>
      </c>
      <c r="B1040" s="265" t="str">
        <f t="shared" si="311"/>
        <v/>
      </c>
      <c r="C1040" s="472"/>
      <c r="D1040" s="267" t="str">
        <f t="shared" si="312"/>
        <v/>
      </c>
      <c r="E1040" s="471"/>
      <c r="F1040" s="489">
        <f t="shared" si="313"/>
        <v>0</v>
      </c>
      <c r="G1040" s="272">
        <f t="shared" si="314"/>
        <v>0</v>
      </c>
    </row>
    <row r="1041" spans="1:8" ht="24" customHeight="1">
      <c r="A1041" s="264" t="str">
        <f t="shared" si="310"/>
        <v/>
      </c>
      <c r="B1041" s="265" t="str">
        <f t="shared" si="311"/>
        <v/>
      </c>
      <c r="C1041" s="366"/>
      <c r="D1041" s="267" t="str">
        <f t="shared" si="312"/>
        <v/>
      </c>
      <c r="E1041" s="471"/>
      <c r="F1041" s="489">
        <f t="shared" si="313"/>
        <v>0</v>
      </c>
      <c r="G1041" s="272">
        <f t="shared" si="314"/>
        <v>0</v>
      </c>
    </row>
    <row r="1042" spans="1:8" ht="24" customHeight="1">
      <c r="A1042" s="264" t="str">
        <f t="shared" si="310"/>
        <v/>
      </c>
      <c r="B1042" s="265" t="str">
        <f t="shared" si="311"/>
        <v/>
      </c>
      <c r="C1042" s="375"/>
      <c r="D1042" s="267" t="str">
        <f t="shared" si="312"/>
        <v/>
      </c>
      <c r="E1042" s="471"/>
      <c r="F1042" s="489">
        <f t="shared" si="313"/>
        <v>0</v>
      </c>
      <c r="G1042" s="272">
        <f t="shared" si="314"/>
        <v>0</v>
      </c>
    </row>
    <row r="1043" spans="1:8" ht="24" customHeight="1">
      <c r="A1043" s="264" t="str">
        <f t="shared" si="310"/>
        <v/>
      </c>
      <c r="B1043" s="265" t="str">
        <f t="shared" si="311"/>
        <v/>
      </c>
      <c r="C1043" s="266"/>
      <c r="D1043" s="267" t="str">
        <f t="shared" si="312"/>
        <v/>
      </c>
      <c r="E1043" s="268"/>
      <c r="F1043" s="489">
        <f t="shared" si="313"/>
        <v>0</v>
      </c>
      <c r="G1043" s="272">
        <f t="shared" si="314"/>
        <v>0</v>
      </c>
    </row>
    <row r="1044" spans="1:8" ht="24" customHeight="1">
      <c r="A1044" s="264" t="str">
        <f t="shared" si="310"/>
        <v/>
      </c>
      <c r="B1044" s="265" t="str">
        <f t="shared" si="311"/>
        <v/>
      </c>
      <c r="C1044" s="266"/>
      <c r="D1044" s="267" t="str">
        <f t="shared" si="312"/>
        <v/>
      </c>
      <c r="E1044" s="268"/>
      <c r="F1044" s="269">
        <f t="shared" si="313"/>
        <v>0</v>
      </c>
      <c r="G1044" s="272">
        <f t="shared" si="314"/>
        <v>0</v>
      </c>
    </row>
    <row r="1045" spans="1:8" ht="24" customHeight="1">
      <c r="A1045" s="264" t="str">
        <f t="shared" si="310"/>
        <v/>
      </c>
      <c r="B1045" s="265" t="str">
        <f t="shared" si="311"/>
        <v/>
      </c>
      <c r="C1045" s="266"/>
      <c r="D1045" s="267" t="str">
        <f t="shared" si="312"/>
        <v/>
      </c>
      <c r="E1045" s="268"/>
      <c r="F1045" s="269">
        <f t="shared" si="313"/>
        <v>0</v>
      </c>
      <c r="G1045" s="272">
        <f t="shared" si="314"/>
        <v>0</v>
      </c>
    </row>
    <row r="1046" spans="1:8" ht="24" customHeight="1">
      <c r="A1046" s="264" t="str">
        <f t="shared" si="310"/>
        <v/>
      </c>
      <c r="B1046" s="265" t="str">
        <f t="shared" si="311"/>
        <v/>
      </c>
      <c r="C1046" s="266"/>
      <c r="D1046" s="267" t="str">
        <f t="shared" si="312"/>
        <v/>
      </c>
      <c r="E1046" s="268"/>
      <c r="F1046" s="269">
        <f t="shared" si="313"/>
        <v>0</v>
      </c>
      <c r="G1046" s="272">
        <f t="shared" si="314"/>
        <v>0</v>
      </c>
    </row>
    <row r="1047" spans="1:8" ht="24" customHeight="1">
      <c r="A1047" s="151"/>
      <c r="B1047" s="132"/>
      <c r="C1047" s="121"/>
      <c r="D1047" s="132"/>
      <c r="E1047" s="133"/>
      <c r="F1047" s="657" t="s">
        <v>32</v>
      </c>
      <c r="G1047" s="148">
        <f>SUBTOTAL(9,G1038:G1046)</f>
        <v>0</v>
      </c>
    </row>
    <row r="1048" spans="1:8" ht="24" customHeight="1" thickBot="1">
      <c r="A1048" s="152"/>
      <c r="B1048" s="153"/>
      <c r="C1048" s="154"/>
      <c r="D1048" s="153"/>
      <c r="E1048" s="155"/>
      <c r="F1048" s="156"/>
      <c r="G1048" s="157"/>
    </row>
    <row r="1049" spans="1:8" ht="24" customHeight="1" thickBot="1">
      <c r="A1049" s="158">
        <f>B1007</f>
        <v>21</v>
      </c>
      <c r="B1049" s="159" t="str">
        <f>C1007</f>
        <v>Zócalo cerámico - esp.= 7cm</v>
      </c>
      <c r="C1049" s="160"/>
      <c r="D1049" s="160" t="s">
        <v>33</v>
      </c>
      <c r="E1049" s="161"/>
      <c r="F1049" s="162" t="s">
        <v>34</v>
      </c>
      <c r="G1049" s="163">
        <f>SUBTOTAL(9,G1012:G1048)</f>
        <v>0</v>
      </c>
    </row>
    <row r="1050" spans="1:8" ht="24" customHeight="1" thickTop="1" thickBot="1"/>
    <row r="1051" spans="1:8" ht="24" customHeight="1" thickTop="1">
      <c r="A1051" s="185" t="s">
        <v>36</v>
      </c>
      <c r="B1051" s="186"/>
      <c r="C1051" s="186"/>
      <c r="D1051" s="186"/>
      <c r="E1051" s="186"/>
      <c r="F1051" s="186"/>
      <c r="G1051" s="187"/>
      <c r="H1051" s="122">
        <f>COUNTIF($A$1:A1057,"ANALISIS DE PRECIOS")</f>
        <v>22</v>
      </c>
    </row>
    <row r="1052" spans="1:8" ht="24" customHeight="1">
      <c r="A1052" s="123" t="s">
        <v>723</v>
      </c>
      <c r="B1052" s="124" t="str">
        <f>Comitente</f>
        <v>INSTITUTO PROVINCIAL DE LA VIVIENDA</v>
      </c>
      <c r="C1052" s="118"/>
      <c r="D1052" s="125"/>
      <c r="E1052" s="125"/>
      <c r="F1052" s="126"/>
      <c r="G1052" s="127"/>
    </row>
    <row r="1053" spans="1:8" ht="24" customHeight="1">
      <c r="A1053" s="123" t="s">
        <v>724</v>
      </c>
      <c r="B1053" s="124">
        <f>Contratista</f>
        <v>0</v>
      </c>
      <c r="C1053" s="119"/>
      <c r="D1053" s="119"/>
      <c r="E1053" s="119"/>
      <c r="F1053" s="128"/>
      <c r="G1053" s="129"/>
    </row>
    <row r="1054" spans="1:8" ht="24" customHeight="1">
      <c r="A1054" s="123" t="s">
        <v>23</v>
      </c>
      <c r="B1054" s="124" t="str">
        <f>Obra</f>
        <v>Barrio Valle Norte</v>
      </c>
      <c r="C1054" s="119"/>
      <c r="D1054" s="119"/>
      <c r="E1054" s="119"/>
      <c r="F1054" s="128" t="s">
        <v>37</v>
      </c>
      <c r="G1054" s="130">
        <f>Fecha_Base</f>
        <v>43313</v>
      </c>
    </row>
    <row r="1055" spans="1:8" ht="24" customHeight="1">
      <c r="A1055" s="131" t="s">
        <v>722</v>
      </c>
      <c r="B1055" s="120" t="str">
        <f>Ubicación</f>
        <v>Departamento Valle Fértil</v>
      </c>
      <c r="C1055" s="120"/>
      <c r="D1055" s="132"/>
      <c r="E1055" s="133"/>
      <c r="F1055" s="134"/>
      <c r="G1055" s="135"/>
    </row>
    <row r="1056" spans="1:8" ht="24" customHeight="1">
      <c r="A1056" s="131" t="s">
        <v>38</v>
      </c>
      <c r="B1056" s="136" t="str">
        <f>IFERROR(VALUE(LEFT(B1057,FIND(".",B1057)-1)),"")</f>
        <v/>
      </c>
      <c r="C1056" s="121" t="str">
        <f>IFERROR(VLOOKUP(B1056,Tabla_CyP,2,FALSE),"")</f>
        <v/>
      </c>
      <c r="E1056" s="133"/>
      <c r="F1056" s="134"/>
      <c r="G1056" s="135"/>
    </row>
    <row r="1057" spans="1:7" ht="24" customHeight="1">
      <c r="A1057" s="131" t="s">
        <v>24</v>
      </c>
      <c r="B1057" s="137">
        <f>IFERROR(VLOOKUP(COUNTIF($A$1:A1057,"ITEM:"),Tabla_NumeroItem,7,FALSE),"")</f>
        <v>22</v>
      </c>
      <c r="C1057" s="121" t="str">
        <f>IFERROR(VLOOKUP(B1057,Tabla_CyP,2,FALSE),"")</f>
        <v>Carpinterías metálica, aluminio y madera</v>
      </c>
      <c r="D1057" s="132"/>
      <c r="E1057" s="133"/>
      <c r="F1057" s="128" t="s">
        <v>25</v>
      </c>
      <c r="G1057" s="138" t="str">
        <f>IFERROR(VLOOKUP(B1057,Tabla_CyP,4,FALSE),"")</f>
        <v>gl</v>
      </c>
    </row>
    <row r="1058" spans="1:7" ht="24" customHeight="1">
      <c r="A1058" s="131"/>
      <c r="B1058" s="120"/>
      <c r="C1058" s="121"/>
      <c r="D1058" s="132"/>
      <c r="E1058" s="133"/>
      <c r="F1058" s="134"/>
      <c r="G1058" s="135"/>
    </row>
    <row r="1059" spans="1:7" ht="24" customHeight="1">
      <c r="A1059" s="719" t="s">
        <v>585</v>
      </c>
      <c r="B1059" s="720"/>
      <c r="C1059" s="721" t="s">
        <v>0</v>
      </c>
      <c r="D1059" s="721" t="s">
        <v>26</v>
      </c>
      <c r="E1059" s="723" t="s">
        <v>27</v>
      </c>
      <c r="F1059" s="725" t="s">
        <v>28</v>
      </c>
      <c r="G1059" s="727" t="s">
        <v>29</v>
      </c>
    </row>
    <row r="1060" spans="1:7" ht="24" customHeight="1">
      <c r="A1060" s="139" t="s">
        <v>586</v>
      </c>
      <c r="B1060" s="140" t="s">
        <v>587</v>
      </c>
      <c r="C1060" s="722"/>
      <c r="D1060" s="722"/>
      <c r="E1060" s="724"/>
      <c r="F1060" s="726"/>
      <c r="G1060" s="728"/>
    </row>
    <row r="1061" spans="1:7" ht="24" customHeight="1">
      <c r="A1061" s="658"/>
      <c r="B1061" s="142"/>
      <c r="C1061" s="479" t="s">
        <v>725</v>
      </c>
      <c r="D1061" s="143"/>
      <c r="E1061" s="144"/>
      <c r="F1061" s="145"/>
      <c r="G1061" s="146"/>
    </row>
    <row r="1062" spans="1:7" ht="24" customHeight="1">
      <c r="A1062" s="264" t="str">
        <f t="shared" ref="A1062:A1075" si="315">IFERROR(VLOOKUP(C1062,Tabla_Insumos,4,FALSE),"")</f>
        <v/>
      </c>
      <c r="B1062" s="265" t="str">
        <f>IFERROR(VLOOKUP(C1062,Tabla_Insumos,5,FALSE),"")</f>
        <v/>
      </c>
      <c r="C1062" s="374"/>
      <c r="D1062" s="267" t="str">
        <f t="shared" ref="D1062:D1075" si="316">IFERROR(VLOOKUP(C1062,Tabla_Insumos,2,FALSE),"")</f>
        <v/>
      </c>
      <c r="E1062" s="475"/>
      <c r="F1062" s="489">
        <f t="shared" ref="F1062:F1075" si="317">IFERROR(VLOOKUP(C1062,Tabla_Insumos,3,FALSE),0)</f>
        <v>0</v>
      </c>
      <c r="G1062" s="272">
        <f>ROUND(E1062*F1062,2)</f>
        <v>0</v>
      </c>
    </row>
    <row r="1063" spans="1:7" ht="24" customHeight="1">
      <c r="A1063" s="264" t="str">
        <f t="shared" si="315"/>
        <v/>
      </c>
      <c r="B1063" s="265" t="str">
        <f t="shared" ref="B1063:B1075" si="318">IFERROR(VLOOKUP(C1063,Tabla_Insumos,5,FALSE),"")</f>
        <v/>
      </c>
      <c r="C1063" s="374"/>
      <c r="D1063" s="267" t="str">
        <f t="shared" si="316"/>
        <v/>
      </c>
      <c r="E1063" s="475"/>
      <c r="F1063" s="489">
        <f t="shared" si="317"/>
        <v>0</v>
      </c>
      <c r="G1063" s="272">
        <f t="shared" ref="G1063:G1075" si="319">ROUND(E1063*F1063,2)</f>
        <v>0</v>
      </c>
    </row>
    <row r="1064" spans="1:7" ht="24" customHeight="1">
      <c r="A1064" s="264" t="str">
        <f t="shared" si="315"/>
        <v/>
      </c>
      <c r="B1064" s="265" t="str">
        <f t="shared" si="318"/>
        <v/>
      </c>
      <c r="C1064" s="403"/>
      <c r="D1064" s="267" t="str">
        <f t="shared" si="316"/>
        <v/>
      </c>
      <c r="E1064" s="475"/>
      <c r="F1064" s="489">
        <f t="shared" si="317"/>
        <v>0</v>
      </c>
      <c r="G1064" s="272">
        <f t="shared" si="319"/>
        <v>0</v>
      </c>
    </row>
    <row r="1065" spans="1:7" ht="24" customHeight="1">
      <c r="A1065" s="264" t="str">
        <f t="shared" si="315"/>
        <v/>
      </c>
      <c r="B1065" s="265" t="str">
        <f t="shared" si="318"/>
        <v/>
      </c>
      <c r="C1065" s="266"/>
      <c r="D1065" s="267" t="str">
        <f t="shared" si="316"/>
        <v/>
      </c>
      <c r="E1065" s="476"/>
      <c r="F1065" s="489">
        <f t="shared" si="317"/>
        <v>0</v>
      </c>
      <c r="G1065" s="272">
        <f t="shared" si="319"/>
        <v>0</v>
      </c>
    </row>
    <row r="1066" spans="1:7" ht="24" customHeight="1">
      <c r="A1066" s="264" t="str">
        <f t="shared" si="315"/>
        <v/>
      </c>
      <c r="B1066" s="265" t="str">
        <f t="shared" si="318"/>
        <v/>
      </c>
      <c r="C1066" s="266"/>
      <c r="D1066" s="267" t="str">
        <f t="shared" si="316"/>
        <v/>
      </c>
      <c r="E1066" s="268"/>
      <c r="F1066" s="489">
        <f t="shared" si="317"/>
        <v>0</v>
      </c>
      <c r="G1066" s="272">
        <f t="shared" si="319"/>
        <v>0</v>
      </c>
    </row>
    <row r="1067" spans="1:7" ht="24" customHeight="1">
      <c r="A1067" s="264" t="str">
        <f t="shared" si="315"/>
        <v/>
      </c>
      <c r="B1067" s="265" t="str">
        <f t="shared" si="318"/>
        <v/>
      </c>
      <c r="C1067" s="266"/>
      <c r="D1067" s="267" t="str">
        <f t="shared" si="316"/>
        <v/>
      </c>
      <c r="E1067" s="268"/>
      <c r="F1067" s="269">
        <f t="shared" si="317"/>
        <v>0</v>
      </c>
      <c r="G1067" s="272">
        <f t="shared" si="319"/>
        <v>0</v>
      </c>
    </row>
    <row r="1068" spans="1:7" ht="24" customHeight="1">
      <c r="A1068" s="264" t="str">
        <f t="shared" si="315"/>
        <v/>
      </c>
      <c r="B1068" s="265" t="str">
        <f t="shared" si="318"/>
        <v/>
      </c>
      <c r="C1068" s="266"/>
      <c r="D1068" s="267" t="str">
        <f t="shared" si="316"/>
        <v/>
      </c>
      <c r="E1068" s="268"/>
      <c r="F1068" s="269">
        <f t="shared" si="317"/>
        <v>0</v>
      </c>
      <c r="G1068" s="272">
        <f t="shared" si="319"/>
        <v>0</v>
      </c>
    </row>
    <row r="1069" spans="1:7" ht="24" customHeight="1">
      <c r="A1069" s="264" t="str">
        <f t="shared" si="315"/>
        <v/>
      </c>
      <c r="B1069" s="265" t="str">
        <f t="shared" si="318"/>
        <v/>
      </c>
      <c r="C1069" s="266"/>
      <c r="D1069" s="267" t="str">
        <f t="shared" si="316"/>
        <v/>
      </c>
      <c r="E1069" s="268"/>
      <c r="F1069" s="269">
        <f t="shared" si="317"/>
        <v>0</v>
      </c>
      <c r="G1069" s="272">
        <f t="shared" si="319"/>
        <v>0</v>
      </c>
    </row>
    <row r="1070" spans="1:7" ht="24" customHeight="1">
      <c r="A1070" s="264" t="str">
        <f t="shared" si="315"/>
        <v/>
      </c>
      <c r="B1070" s="265" t="str">
        <f t="shared" si="318"/>
        <v/>
      </c>
      <c r="C1070" s="266"/>
      <c r="D1070" s="267" t="str">
        <f t="shared" si="316"/>
        <v/>
      </c>
      <c r="E1070" s="268"/>
      <c r="F1070" s="269">
        <f t="shared" si="317"/>
        <v>0</v>
      </c>
      <c r="G1070" s="272">
        <f t="shared" si="319"/>
        <v>0</v>
      </c>
    </row>
    <row r="1071" spans="1:7" ht="24" customHeight="1">
      <c r="A1071" s="264" t="str">
        <f t="shared" si="315"/>
        <v/>
      </c>
      <c r="B1071" s="265" t="str">
        <f t="shared" si="318"/>
        <v/>
      </c>
      <c r="C1071" s="266"/>
      <c r="D1071" s="267" t="str">
        <f t="shared" si="316"/>
        <v/>
      </c>
      <c r="E1071" s="268"/>
      <c r="F1071" s="269">
        <f t="shared" si="317"/>
        <v>0</v>
      </c>
      <c r="G1071" s="272">
        <f t="shared" si="319"/>
        <v>0</v>
      </c>
    </row>
    <row r="1072" spans="1:7" ht="24" customHeight="1">
      <c r="A1072" s="264" t="str">
        <f t="shared" si="315"/>
        <v/>
      </c>
      <c r="B1072" s="265" t="str">
        <f t="shared" si="318"/>
        <v/>
      </c>
      <c r="C1072" s="266"/>
      <c r="D1072" s="267" t="str">
        <f t="shared" si="316"/>
        <v/>
      </c>
      <c r="E1072" s="268"/>
      <c r="F1072" s="269">
        <f t="shared" si="317"/>
        <v>0</v>
      </c>
      <c r="G1072" s="272">
        <f t="shared" si="319"/>
        <v>0</v>
      </c>
    </row>
    <row r="1073" spans="1:7" ht="24" customHeight="1">
      <c r="A1073" s="264" t="str">
        <f t="shared" si="315"/>
        <v/>
      </c>
      <c r="B1073" s="265" t="str">
        <f t="shared" si="318"/>
        <v/>
      </c>
      <c r="C1073" s="266"/>
      <c r="D1073" s="267" t="str">
        <f t="shared" si="316"/>
        <v/>
      </c>
      <c r="E1073" s="268"/>
      <c r="F1073" s="269">
        <f t="shared" si="317"/>
        <v>0</v>
      </c>
      <c r="G1073" s="272">
        <f t="shared" si="319"/>
        <v>0</v>
      </c>
    </row>
    <row r="1074" spans="1:7" ht="24" customHeight="1">
      <c r="A1074" s="264" t="str">
        <f t="shared" si="315"/>
        <v/>
      </c>
      <c r="B1074" s="265" t="str">
        <f t="shared" si="318"/>
        <v/>
      </c>
      <c r="C1074" s="266"/>
      <c r="D1074" s="267" t="str">
        <f t="shared" si="316"/>
        <v/>
      </c>
      <c r="E1074" s="268"/>
      <c r="F1074" s="269">
        <f t="shared" si="317"/>
        <v>0</v>
      </c>
      <c r="G1074" s="272">
        <f t="shared" si="319"/>
        <v>0</v>
      </c>
    </row>
    <row r="1075" spans="1:7" ht="24" customHeight="1">
      <c r="A1075" s="264" t="str">
        <f t="shared" si="315"/>
        <v/>
      </c>
      <c r="B1075" s="265" t="str">
        <f t="shared" si="318"/>
        <v/>
      </c>
      <c r="C1075" s="266"/>
      <c r="D1075" s="267" t="str">
        <f t="shared" si="316"/>
        <v/>
      </c>
      <c r="E1075" s="268"/>
      <c r="F1075" s="270">
        <f t="shared" si="317"/>
        <v>0</v>
      </c>
      <c r="G1075" s="272">
        <f t="shared" si="319"/>
        <v>0</v>
      </c>
    </row>
    <row r="1076" spans="1:7" ht="24" customHeight="1">
      <c r="A1076" s="147"/>
      <c r="B1076" s="121"/>
      <c r="C1076" s="121"/>
      <c r="D1076" s="132"/>
      <c r="E1076" s="133"/>
      <c r="F1076" s="657" t="s">
        <v>30</v>
      </c>
      <c r="G1076" s="148">
        <f>SUBTOTAL(9,G1062:G1075)</f>
        <v>0</v>
      </c>
    </row>
    <row r="1077" spans="1:7" ht="24" customHeight="1">
      <c r="A1077" s="147"/>
      <c r="B1077" s="121"/>
      <c r="C1077" s="125" t="s">
        <v>726</v>
      </c>
      <c r="D1077" s="132"/>
      <c r="E1077" s="133"/>
      <c r="F1077" s="134"/>
      <c r="G1077" s="150"/>
    </row>
    <row r="1078" spans="1:7" ht="24" customHeight="1">
      <c r="A1078" s="264" t="str">
        <f t="shared" ref="A1078:A1085" si="320">IFERROR(VLOOKUP(C1078,Tabla_Insumos,4,FALSE),"")</f>
        <v/>
      </c>
      <c r="B1078" s="265" t="str">
        <f t="shared" ref="B1078:B1085" si="321">IFERROR(VLOOKUP(C1078,Tabla_Insumos,5,FALSE),"")</f>
        <v/>
      </c>
      <c r="C1078" s="472"/>
      <c r="D1078" s="267" t="str">
        <f t="shared" ref="D1078:D1085" si="322">IFERROR(VLOOKUP(C1078,Tabla_Insumos,2,FALSE),"")</f>
        <v/>
      </c>
      <c r="E1078" s="476"/>
      <c r="F1078" s="271">
        <f t="shared" ref="F1078:F1085" si="323">IFERROR(VLOOKUP(C1078,Tabla_Insumos,3,FALSE),0)</f>
        <v>0</v>
      </c>
      <c r="G1078" s="272">
        <f>ROUND(E1078*F1078,2)</f>
        <v>0</v>
      </c>
    </row>
    <row r="1079" spans="1:7" ht="24" customHeight="1">
      <c r="A1079" s="264" t="str">
        <f t="shared" si="320"/>
        <v/>
      </c>
      <c r="B1079" s="265" t="str">
        <f t="shared" si="321"/>
        <v/>
      </c>
      <c r="C1079" s="472"/>
      <c r="D1079" s="267" t="str">
        <f t="shared" si="322"/>
        <v/>
      </c>
      <c r="E1079" s="476"/>
      <c r="F1079" s="271">
        <f t="shared" si="323"/>
        <v>0</v>
      </c>
      <c r="G1079" s="272">
        <f>ROUND(E1079*F1079,2)</f>
        <v>0</v>
      </c>
    </row>
    <row r="1080" spans="1:7" ht="24" customHeight="1">
      <c r="A1080" s="264" t="str">
        <f t="shared" si="320"/>
        <v/>
      </c>
      <c r="B1080" s="265" t="str">
        <f t="shared" si="321"/>
        <v/>
      </c>
      <c r="C1080" s="473"/>
      <c r="D1080" s="267" t="str">
        <f t="shared" si="322"/>
        <v/>
      </c>
      <c r="E1080" s="471"/>
      <c r="F1080" s="271">
        <f t="shared" si="323"/>
        <v>0</v>
      </c>
      <c r="G1080" s="272">
        <f t="shared" ref="G1080:G1085" si="324">ROUND(E1080*F1080,2)</f>
        <v>0</v>
      </c>
    </row>
    <row r="1081" spans="1:7" ht="24" customHeight="1">
      <c r="A1081" s="264" t="str">
        <f t="shared" si="320"/>
        <v/>
      </c>
      <c r="B1081" s="265" t="str">
        <f t="shared" si="321"/>
        <v/>
      </c>
      <c r="C1081" s="473"/>
      <c r="D1081" s="267" t="str">
        <f t="shared" si="322"/>
        <v/>
      </c>
      <c r="E1081" s="471"/>
      <c r="F1081" s="271">
        <f t="shared" si="323"/>
        <v>0</v>
      </c>
      <c r="G1081" s="272">
        <f t="shared" si="324"/>
        <v>0</v>
      </c>
    </row>
    <row r="1082" spans="1:7" ht="24" customHeight="1">
      <c r="A1082" s="264" t="str">
        <f t="shared" si="320"/>
        <v/>
      </c>
      <c r="B1082" s="265" t="str">
        <f t="shared" si="321"/>
        <v/>
      </c>
      <c r="C1082" s="265"/>
      <c r="D1082" s="267" t="str">
        <f t="shared" si="322"/>
        <v/>
      </c>
      <c r="E1082" s="471"/>
      <c r="F1082" s="489">
        <f t="shared" si="323"/>
        <v>0</v>
      </c>
      <c r="G1082" s="272">
        <f t="shared" si="324"/>
        <v>0</v>
      </c>
    </row>
    <row r="1083" spans="1:7" ht="24" customHeight="1">
      <c r="A1083" s="264" t="str">
        <f t="shared" si="320"/>
        <v/>
      </c>
      <c r="B1083" s="265" t="str">
        <f t="shared" si="321"/>
        <v/>
      </c>
      <c r="C1083" s="265"/>
      <c r="D1083" s="267" t="str">
        <f t="shared" si="322"/>
        <v/>
      </c>
      <c r="E1083" s="471"/>
      <c r="F1083" s="489">
        <f t="shared" si="323"/>
        <v>0</v>
      </c>
      <c r="G1083" s="272">
        <f t="shared" si="324"/>
        <v>0</v>
      </c>
    </row>
    <row r="1084" spans="1:7" ht="24" customHeight="1">
      <c r="A1084" s="264" t="str">
        <f t="shared" si="320"/>
        <v/>
      </c>
      <c r="B1084" s="265" t="str">
        <f t="shared" si="321"/>
        <v/>
      </c>
      <c r="C1084" s="266"/>
      <c r="D1084" s="267" t="str">
        <f t="shared" si="322"/>
        <v/>
      </c>
      <c r="E1084" s="268"/>
      <c r="F1084" s="269">
        <f t="shared" si="323"/>
        <v>0</v>
      </c>
      <c r="G1084" s="272">
        <f t="shared" si="324"/>
        <v>0</v>
      </c>
    </row>
    <row r="1085" spans="1:7" ht="24" customHeight="1">
      <c r="A1085" s="264" t="str">
        <f t="shared" si="320"/>
        <v/>
      </c>
      <c r="B1085" s="265" t="str">
        <f t="shared" si="321"/>
        <v/>
      </c>
      <c r="C1085" s="266"/>
      <c r="D1085" s="267" t="str">
        <f t="shared" si="322"/>
        <v/>
      </c>
      <c r="E1085" s="268"/>
      <c r="F1085" s="269">
        <f t="shared" si="323"/>
        <v>0</v>
      </c>
      <c r="G1085" s="272">
        <f t="shared" si="324"/>
        <v>0</v>
      </c>
    </row>
    <row r="1086" spans="1:7" ht="24" customHeight="1">
      <c r="A1086" s="147"/>
      <c r="B1086" s="121"/>
      <c r="C1086" s="121"/>
      <c r="D1086" s="132"/>
      <c r="E1086" s="133"/>
      <c r="F1086" s="657" t="s">
        <v>31</v>
      </c>
      <c r="G1086" s="148">
        <f>SUBTOTAL(9,G1078:G1085)</f>
        <v>0</v>
      </c>
    </row>
    <row r="1087" spans="1:7" ht="24" customHeight="1">
      <c r="A1087" s="147"/>
      <c r="B1087" s="121"/>
      <c r="C1087" s="125" t="s">
        <v>727</v>
      </c>
      <c r="D1087" s="132"/>
      <c r="E1087" s="133"/>
      <c r="F1087" s="134"/>
      <c r="G1087" s="150"/>
    </row>
    <row r="1088" spans="1:7" ht="24" customHeight="1">
      <c r="A1088" s="264" t="str">
        <f t="shared" ref="A1088:A1096" si="325">IFERROR(VLOOKUP(C1088,Tabla_Insumos,4,FALSE),"")</f>
        <v/>
      </c>
      <c r="B1088" s="265" t="str">
        <f t="shared" ref="B1088:B1096" si="326">IFERROR(VLOOKUP(C1088,Tabla_Insumos,5,FALSE),"")</f>
        <v/>
      </c>
      <c r="C1088" s="473"/>
      <c r="D1088" s="267" t="str">
        <f t="shared" ref="D1088:D1096" si="327">IFERROR(VLOOKUP(C1088,Tabla_Insumos,2,FALSE),"")</f>
        <v/>
      </c>
      <c r="E1088" s="478"/>
      <c r="F1088" s="489">
        <f t="shared" ref="F1088:F1096" si="328">IFERROR(VLOOKUP(C1088,Tabla_Insumos,3,FALSE),0)</f>
        <v>0</v>
      </c>
      <c r="G1088" s="272">
        <f t="shared" ref="G1088:G1096" si="329">ROUND(E1088*F1088,2)</f>
        <v>0</v>
      </c>
    </row>
    <row r="1089" spans="1:8" ht="24" customHeight="1">
      <c r="A1089" s="264" t="str">
        <f t="shared" si="325"/>
        <v/>
      </c>
      <c r="B1089" s="265" t="str">
        <f t="shared" si="326"/>
        <v/>
      </c>
      <c r="C1089" s="473"/>
      <c r="D1089" s="267" t="str">
        <f t="shared" si="327"/>
        <v/>
      </c>
      <c r="E1089" s="471"/>
      <c r="F1089" s="489">
        <f t="shared" si="328"/>
        <v>0</v>
      </c>
      <c r="G1089" s="272">
        <f t="shared" si="329"/>
        <v>0</v>
      </c>
    </row>
    <row r="1090" spans="1:8" ht="24" customHeight="1">
      <c r="A1090" s="264" t="str">
        <f t="shared" si="325"/>
        <v/>
      </c>
      <c r="B1090" s="265" t="str">
        <f t="shared" si="326"/>
        <v/>
      </c>
      <c r="C1090" s="472"/>
      <c r="D1090" s="267" t="str">
        <f t="shared" si="327"/>
        <v/>
      </c>
      <c r="E1090" s="471"/>
      <c r="F1090" s="489">
        <f t="shared" si="328"/>
        <v>0</v>
      </c>
      <c r="G1090" s="272">
        <f t="shared" si="329"/>
        <v>0</v>
      </c>
    </row>
    <row r="1091" spans="1:8" ht="24" customHeight="1">
      <c r="A1091" s="264" t="str">
        <f t="shared" si="325"/>
        <v/>
      </c>
      <c r="B1091" s="265" t="str">
        <f t="shared" si="326"/>
        <v/>
      </c>
      <c r="C1091" s="366"/>
      <c r="D1091" s="267" t="str">
        <f t="shared" si="327"/>
        <v/>
      </c>
      <c r="E1091" s="471"/>
      <c r="F1091" s="489">
        <f t="shared" si="328"/>
        <v>0</v>
      </c>
      <c r="G1091" s="272">
        <f t="shared" si="329"/>
        <v>0</v>
      </c>
    </row>
    <row r="1092" spans="1:8" ht="24" customHeight="1">
      <c r="A1092" s="264" t="str">
        <f t="shared" si="325"/>
        <v/>
      </c>
      <c r="B1092" s="265" t="str">
        <f t="shared" si="326"/>
        <v/>
      </c>
      <c r="C1092" s="375"/>
      <c r="D1092" s="267" t="str">
        <f t="shared" si="327"/>
        <v/>
      </c>
      <c r="E1092" s="471"/>
      <c r="F1092" s="489">
        <f t="shared" si="328"/>
        <v>0</v>
      </c>
      <c r="G1092" s="272">
        <f t="shared" si="329"/>
        <v>0</v>
      </c>
    </row>
    <row r="1093" spans="1:8" ht="24" customHeight="1">
      <c r="A1093" s="264" t="str">
        <f t="shared" si="325"/>
        <v/>
      </c>
      <c r="B1093" s="265" t="str">
        <f t="shared" si="326"/>
        <v/>
      </c>
      <c r="C1093" s="266"/>
      <c r="D1093" s="267" t="str">
        <f t="shared" si="327"/>
        <v/>
      </c>
      <c r="E1093" s="268"/>
      <c r="F1093" s="489">
        <f t="shared" si="328"/>
        <v>0</v>
      </c>
      <c r="G1093" s="272">
        <f t="shared" si="329"/>
        <v>0</v>
      </c>
    </row>
    <row r="1094" spans="1:8" ht="24" customHeight="1">
      <c r="A1094" s="264" t="str">
        <f t="shared" si="325"/>
        <v/>
      </c>
      <c r="B1094" s="265" t="str">
        <f t="shared" si="326"/>
        <v/>
      </c>
      <c r="C1094" s="266"/>
      <c r="D1094" s="267" t="str">
        <f t="shared" si="327"/>
        <v/>
      </c>
      <c r="E1094" s="268"/>
      <c r="F1094" s="269">
        <f t="shared" si="328"/>
        <v>0</v>
      </c>
      <c r="G1094" s="272">
        <f t="shared" si="329"/>
        <v>0</v>
      </c>
    </row>
    <row r="1095" spans="1:8" ht="24" customHeight="1">
      <c r="A1095" s="264" t="str">
        <f t="shared" si="325"/>
        <v/>
      </c>
      <c r="B1095" s="265" t="str">
        <f t="shared" si="326"/>
        <v/>
      </c>
      <c r="C1095" s="266"/>
      <c r="D1095" s="267" t="str">
        <f t="shared" si="327"/>
        <v/>
      </c>
      <c r="E1095" s="268"/>
      <c r="F1095" s="269">
        <f t="shared" si="328"/>
        <v>0</v>
      </c>
      <c r="G1095" s="272">
        <f t="shared" si="329"/>
        <v>0</v>
      </c>
    </row>
    <row r="1096" spans="1:8" ht="24" customHeight="1">
      <c r="A1096" s="264" t="str">
        <f t="shared" si="325"/>
        <v/>
      </c>
      <c r="B1096" s="265" t="str">
        <f t="shared" si="326"/>
        <v/>
      </c>
      <c r="C1096" s="266"/>
      <c r="D1096" s="267" t="str">
        <f t="shared" si="327"/>
        <v/>
      </c>
      <c r="E1096" s="268"/>
      <c r="F1096" s="269">
        <f t="shared" si="328"/>
        <v>0</v>
      </c>
      <c r="G1096" s="272">
        <f t="shared" si="329"/>
        <v>0</v>
      </c>
    </row>
    <row r="1097" spans="1:8" ht="24" customHeight="1">
      <c r="A1097" s="151"/>
      <c r="B1097" s="132"/>
      <c r="C1097" s="121"/>
      <c r="D1097" s="132"/>
      <c r="E1097" s="133"/>
      <c r="F1097" s="657" t="s">
        <v>32</v>
      </c>
      <c r="G1097" s="148">
        <f>SUBTOTAL(9,G1088:G1096)</f>
        <v>0</v>
      </c>
    </row>
    <row r="1098" spans="1:8" ht="24" customHeight="1" thickBot="1">
      <c r="A1098" s="152"/>
      <c r="B1098" s="153"/>
      <c r="C1098" s="154"/>
      <c r="D1098" s="153"/>
      <c r="E1098" s="155"/>
      <c r="F1098" s="156"/>
      <c r="G1098" s="157"/>
    </row>
    <row r="1099" spans="1:8" ht="24" customHeight="1" thickBot="1">
      <c r="A1099" s="158">
        <f>B1057</f>
        <v>22</v>
      </c>
      <c r="B1099" s="159" t="str">
        <f>C1057</f>
        <v>Carpinterías metálica, aluminio y madera</v>
      </c>
      <c r="C1099" s="160"/>
      <c r="D1099" s="160" t="s">
        <v>33</v>
      </c>
      <c r="E1099" s="161"/>
      <c r="F1099" s="162" t="s">
        <v>34</v>
      </c>
      <c r="G1099" s="163">
        <f>SUBTOTAL(9,G1062:G1098)</f>
        <v>0</v>
      </c>
    </row>
    <row r="1100" spans="1:8" ht="24" customHeight="1" thickTop="1" thickBot="1"/>
    <row r="1101" spans="1:8" ht="24" customHeight="1" thickTop="1">
      <c r="A1101" s="185" t="s">
        <v>36</v>
      </c>
      <c r="B1101" s="186"/>
      <c r="C1101" s="186"/>
      <c r="D1101" s="186"/>
      <c r="E1101" s="186"/>
      <c r="F1101" s="186"/>
      <c r="G1101" s="187"/>
      <c r="H1101" s="122">
        <f>COUNTIF($A$1:A1107,"ANALISIS DE PRECIOS")</f>
        <v>23</v>
      </c>
    </row>
    <row r="1102" spans="1:8" ht="24" customHeight="1">
      <c r="A1102" s="123" t="s">
        <v>723</v>
      </c>
      <c r="B1102" s="124" t="str">
        <f>Comitente</f>
        <v>INSTITUTO PROVINCIAL DE LA VIVIENDA</v>
      </c>
      <c r="C1102" s="118"/>
      <c r="D1102" s="125"/>
      <c r="E1102" s="125"/>
      <c r="F1102" s="126"/>
      <c r="G1102" s="127"/>
    </row>
    <row r="1103" spans="1:8" ht="24" customHeight="1">
      <c r="A1103" s="123" t="s">
        <v>724</v>
      </c>
      <c r="B1103" s="124">
        <f>Contratista</f>
        <v>0</v>
      </c>
      <c r="C1103" s="119"/>
      <c r="D1103" s="119"/>
      <c r="E1103" s="119"/>
      <c r="F1103" s="128"/>
      <c r="G1103" s="129"/>
    </row>
    <row r="1104" spans="1:8" ht="24" customHeight="1">
      <c r="A1104" s="123" t="s">
        <v>23</v>
      </c>
      <c r="B1104" s="124" t="str">
        <f>Obra</f>
        <v>Barrio Valle Norte</v>
      </c>
      <c r="C1104" s="119"/>
      <c r="D1104" s="119"/>
      <c r="E1104" s="119"/>
      <c r="F1104" s="128" t="s">
        <v>37</v>
      </c>
      <c r="G1104" s="130">
        <f>Fecha_Base</f>
        <v>43313</v>
      </c>
    </row>
    <row r="1105" spans="1:7" ht="24" customHeight="1">
      <c r="A1105" s="131" t="s">
        <v>722</v>
      </c>
      <c r="B1105" s="120" t="str">
        <f>Ubicación</f>
        <v>Departamento Valle Fértil</v>
      </c>
      <c r="C1105" s="120"/>
      <c r="D1105" s="132"/>
      <c r="E1105" s="133"/>
      <c r="F1105" s="134"/>
      <c r="G1105" s="135"/>
    </row>
    <row r="1106" spans="1:7" ht="24" customHeight="1">
      <c r="A1106" s="131" t="s">
        <v>38</v>
      </c>
      <c r="B1106" s="136" t="str">
        <f>IFERROR(VALUE(LEFT(B1107,FIND(".",B1107)-1)),"")</f>
        <v/>
      </c>
      <c r="C1106" s="121" t="str">
        <f>IFERROR(VLOOKUP(B1106,Tabla_CyP,2,FALSE),"")</f>
        <v/>
      </c>
      <c r="E1106" s="133"/>
      <c r="F1106" s="134"/>
      <c r="G1106" s="135"/>
    </row>
    <row r="1107" spans="1:7" ht="24" customHeight="1">
      <c r="A1107" s="131" t="s">
        <v>24</v>
      </c>
      <c r="B1107" s="137">
        <f>IFERROR(VLOOKUP(COUNTIF($A$1:A1107,"ITEM:"),Tabla_NumeroItem,7,FALSE),"")</f>
        <v>23</v>
      </c>
      <c r="C1107" s="121" t="str">
        <f>IFERROR(VLOOKUP(B1107,Tabla_CyP,2,FALSE),"")</f>
        <v>Jaharro b/ revestimiento cerámico</v>
      </c>
      <c r="D1107" s="132"/>
      <c r="E1107" s="133"/>
      <c r="F1107" s="128" t="s">
        <v>25</v>
      </c>
      <c r="G1107" s="138" t="str">
        <f>IFERROR(VLOOKUP(B1107,Tabla_CyP,4,FALSE),"")</f>
        <v>m2</v>
      </c>
    </row>
    <row r="1108" spans="1:7" ht="24" customHeight="1">
      <c r="A1108" s="131"/>
      <c r="B1108" s="120"/>
      <c r="C1108" s="121"/>
      <c r="D1108" s="132"/>
      <c r="E1108" s="133"/>
      <c r="F1108" s="134"/>
      <c r="G1108" s="135"/>
    </row>
    <row r="1109" spans="1:7" ht="24" customHeight="1">
      <c r="A1109" s="719" t="s">
        <v>585</v>
      </c>
      <c r="B1109" s="720"/>
      <c r="C1109" s="721" t="s">
        <v>0</v>
      </c>
      <c r="D1109" s="721" t="s">
        <v>26</v>
      </c>
      <c r="E1109" s="723" t="s">
        <v>27</v>
      </c>
      <c r="F1109" s="725" t="s">
        <v>28</v>
      </c>
      <c r="G1109" s="727" t="s">
        <v>29</v>
      </c>
    </row>
    <row r="1110" spans="1:7" ht="24" customHeight="1">
      <c r="A1110" s="139" t="s">
        <v>586</v>
      </c>
      <c r="B1110" s="140" t="s">
        <v>587</v>
      </c>
      <c r="C1110" s="722"/>
      <c r="D1110" s="722"/>
      <c r="E1110" s="724"/>
      <c r="F1110" s="726"/>
      <c r="G1110" s="728"/>
    </row>
    <row r="1111" spans="1:7" ht="24" customHeight="1">
      <c r="A1111" s="658"/>
      <c r="B1111" s="142"/>
      <c r="C1111" s="479" t="s">
        <v>725</v>
      </c>
      <c r="D1111" s="143"/>
      <c r="E1111" s="144"/>
      <c r="F1111" s="145"/>
      <c r="G1111" s="146"/>
    </row>
    <row r="1112" spans="1:7" ht="24" customHeight="1">
      <c r="A1112" s="264" t="str">
        <f t="shared" ref="A1112:A1125" si="330">IFERROR(VLOOKUP(C1112,Tabla_Insumos,4,FALSE),"")</f>
        <v/>
      </c>
      <c r="B1112" s="265" t="str">
        <f>IFERROR(VLOOKUP(C1112,Tabla_Insumos,5,FALSE),"")</f>
        <v/>
      </c>
      <c r="C1112" s="403"/>
      <c r="D1112" s="267" t="str">
        <f t="shared" ref="D1112:D1125" si="331">IFERROR(VLOOKUP(C1112,Tabla_Insumos,2,FALSE),"")</f>
        <v/>
      </c>
      <c r="E1112" s="475"/>
      <c r="F1112" s="489">
        <f t="shared" ref="F1112:F1125" si="332">IFERROR(VLOOKUP(C1112,Tabla_Insumos,3,FALSE),0)</f>
        <v>0</v>
      </c>
      <c r="G1112" s="272">
        <f>ROUND(E1112*F1112,2)</f>
        <v>0</v>
      </c>
    </row>
    <row r="1113" spans="1:7" ht="24" customHeight="1">
      <c r="A1113" s="264" t="str">
        <f t="shared" si="330"/>
        <v/>
      </c>
      <c r="B1113" s="265" t="str">
        <f t="shared" ref="B1113:B1125" si="333">IFERROR(VLOOKUP(C1113,Tabla_Insumos,5,FALSE),"")</f>
        <v/>
      </c>
      <c r="C1113" s="374"/>
      <c r="D1113" s="267" t="str">
        <f t="shared" si="331"/>
        <v/>
      </c>
      <c r="E1113" s="475"/>
      <c r="F1113" s="489">
        <f t="shared" si="332"/>
        <v>0</v>
      </c>
      <c r="G1113" s="272">
        <f t="shared" ref="G1113:G1125" si="334">ROUND(E1113*F1113,2)</f>
        <v>0</v>
      </c>
    </row>
    <row r="1114" spans="1:7" ht="24" customHeight="1">
      <c r="A1114" s="264" t="str">
        <f t="shared" si="330"/>
        <v/>
      </c>
      <c r="B1114" s="265" t="str">
        <f t="shared" si="333"/>
        <v/>
      </c>
      <c r="C1114" s="403"/>
      <c r="D1114" s="267" t="str">
        <f t="shared" si="331"/>
        <v/>
      </c>
      <c r="E1114" s="475"/>
      <c r="F1114" s="489">
        <f t="shared" si="332"/>
        <v>0</v>
      </c>
      <c r="G1114" s="272">
        <f t="shared" si="334"/>
        <v>0</v>
      </c>
    </row>
    <row r="1115" spans="1:7" ht="24" customHeight="1">
      <c r="A1115" s="264" t="str">
        <f t="shared" si="330"/>
        <v/>
      </c>
      <c r="B1115" s="265" t="str">
        <f t="shared" si="333"/>
        <v/>
      </c>
      <c r="C1115" s="585"/>
      <c r="D1115" s="267" t="str">
        <f t="shared" si="331"/>
        <v/>
      </c>
      <c r="E1115" s="471"/>
      <c r="F1115" s="489">
        <f t="shared" si="332"/>
        <v>0</v>
      </c>
      <c r="G1115" s="272">
        <f t="shared" si="334"/>
        <v>0</v>
      </c>
    </row>
    <row r="1116" spans="1:7" ht="24" customHeight="1">
      <c r="A1116" s="264" t="str">
        <f t="shared" si="330"/>
        <v/>
      </c>
      <c r="B1116" s="265" t="str">
        <f t="shared" si="333"/>
        <v/>
      </c>
      <c r="C1116" s="265"/>
      <c r="D1116" s="267" t="str">
        <f t="shared" si="331"/>
        <v/>
      </c>
      <c r="E1116" s="471"/>
      <c r="F1116" s="489">
        <f t="shared" si="332"/>
        <v>0</v>
      </c>
      <c r="G1116" s="272">
        <f t="shared" si="334"/>
        <v>0</v>
      </c>
    </row>
    <row r="1117" spans="1:7" ht="24" customHeight="1">
      <c r="A1117" s="264" t="str">
        <f t="shared" si="330"/>
        <v/>
      </c>
      <c r="B1117" s="265" t="str">
        <f t="shared" si="333"/>
        <v/>
      </c>
      <c r="C1117" s="266"/>
      <c r="D1117" s="267" t="str">
        <f t="shared" si="331"/>
        <v/>
      </c>
      <c r="E1117" s="268"/>
      <c r="F1117" s="269">
        <f t="shared" si="332"/>
        <v>0</v>
      </c>
      <c r="G1117" s="272">
        <f t="shared" si="334"/>
        <v>0</v>
      </c>
    </row>
    <row r="1118" spans="1:7" ht="24" customHeight="1">
      <c r="A1118" s="264" t="str">
        <f t="shared" si="330"/>
        <v/>
      </c>
      <c r="B1118" s="265" t="str">
        <f t="shared" si="333"/>
        <v/>
      </c>
      <c r="C1118" s="266"/>
      <c r="D1118" s="267" t="str">
        <f t="shared" si="331"/>
        <v/>
      </c>
      <c r="E1118" s="268"/>
      <c r="F1118" s="269">
        <f t="shared" si="332"/>
        <v>0</v>
      </c>
      <c r="G1118" s="272">
        <f t="shared" si="334"/>
        <v>0</v>
      </c>
    </row>
    <row r="1119" spans="1:7" ht="24" customHeight="1">
      <c r="A1119" s="264" t="str">
        <f t="shared" si="330"/>
        <v/>
      </c>
      <c r="B1119" s="265" t="str">
        <f t="shared" si="333"/>
        <v/>
      </c>
      <c r="C1119" s="266"/>
      <c r="D1119" s="267" t="str">
        <f t="shared" si="331"/>
        <v/>
      </c>
      <c r="E1119" s="268"/>
      <c r="F1119" s="269">
        <f t="shared" si="332"/>
        <v>0</v>
      </c>
      <c r="G1119" s="272">
        <f t="shared" si="334"/>
        <v>0</v>
      </c>
    </row>
    <row r="1120" spans="1:7" ht="24" customHeight="1">
      <c r="A1120" s="264" t="str">
        <f t="shared" si="330"/>
        <v/>
      </c>
      <c r="B1120" s="265" t="str">
        <f t="shared" si="333"/>
        <v/>
      </c>
      <c r="C1120" s="266"/>
      <c r="D1120" s="267" t="str">
        <f t="shared" si="331"/>
        <v/>
      </c>
      <c r="E1120" s="268"/>
      <c r="F1120" s="269">
        <f t="shared" si="332"/>
        <v>0</v>
      </c>
      <c r="G1120" s="272">
        <f t="shared" si="334"/>
        <v>0</v>
      </c>
    </row>
    <row r="1121" spans="1:7" ht="24" customHeight="1">
      <c r="A1121" s="264" t="str">
        <f t="shared" si="330"/>
        <v/>
      </c>
      <c r="B1121" s="265" t="str">
        <f t="shared" si="333"/>
        <v/>
      </c>
      <c r="C1121" s="266"/>
      <c r="D1121" s="267" t="str">
        <f t="shared" si="331"/>
        <v/>
      </c>
      <c r="E1121" s="268"/>
      <c r="F1121" s="269">
        <f t="shared" si="332"/>
        <v>0</v>
      </c>
      <c r="G1121" s="272">
        <f t="shared" si="334"/>
        <v>0</v>
      </c>
    </row>
    <row r="1122" spans="1:7" ht="24" customHeight="1">
      <c r="A1122" s="264" t="str">
        <f t="shared" si="330"/>
        <v/>
      </c>
      <c r="B1122" s="265" t="str">
        <f t="shared" si="333"/>
        <v/>
      </c>
      <c r="C1122" s="266"/>
      <c r="D1122" s="267" t="str">
        <f t="shared" si="331"/>
        <v/>
      </c>
      <c r="E1122" s="268"/>
      <c r="F1122" s="269">
        <f t="shared" si="332"/>
        <v>0</v>
      </c>
      <c r="G1122" s="272">
        <f t="shared" si="334"/>
        <v>0</v>
      </c>
    </row>
    <row r="1123" spans="1:7" ht="24" customHeight="1">
      <c r="A1123" s="264" t="str">
        <f t="shared" si="330"/>
        <v/>
      </c>
      <c r="B1123" s="265" t="str">
        <f t="shared" si="333"/>
        <v/>
      </c>
      <c r="C1123" s="266"/>
      <c r="D1123" s="267" t="str">
        <f t="shared" si="331"/>
        <v/>
      </c>
      <c r="E1123" s="268"/>
      <c r="F1123" s="269">
        <f t="shared" si="332"/>
        <v>0</v>
      </c>
      <c r="G1123" s="272">
        <f t="shared" si="334"/>
        <v>0</v>
      </c>
    </row>
    <row r="1124" spans="1:7" ht="24" customHeight="1">
      <c r="A1124" s="264" t="str">
        <f t="shared" si="330"/>
        <v/>
      </c>
      <c r="B1124" s="265" t="str">
        <f t="shared" si="333"/>
        <v/>
      </c>
      <c r="C1124" s="266"/>
      <c r="D1124" s="267" t="str">
        <f t="shared" si="331"/>
        <v/>
      </c>
      <c r="E1124" s="268"/>
      <c r="F1124" s="269">
        <f t="shared" si="332"/>
        <v>0</v>
      </c>
      <c r="G1124" s="272">
        <f t="shared" si="334"/>
        <v>0</v>
      </c>
    </row>
    <row r="1125" spans="1:7" ht="24" customHeight="1">
      <c r="A1125" s="264" t="str">
        <f t="shared" si="330"/>
        <v/>
      </c>
      <c r="B1125" s="265" t="str">
        <f t="shared" si="333"/>
        <v/>
      </c>
      <c r="C1125" s="266"/>
      <c r="D1125" s="267" t="str">
        <f t="shared" si="331"/>
        <v/>
      </c>
      <c r="E1125" s="268"/>
      <c r="F1125" s="270">
        <f t="shared" si="332"/>
        <v>0</v>
      </c>
      <c r="G1125" s="272">
        <f t="shared" si="334"/>
        <v>0</v>
      </c>
    </row>
    <row r="1126" spans="1:7" ht="24" customHeight="1">
      <c r="A1126" s="147"/>
      <c r="B1126" s="121"/>
      <c r="C1126" s="121"/>
      <c r="D1126" s="132"/>
      <c r="E1126" s="133"/>
      <c r="F1126" s="657" t="s">
        <v>30</v>
      </c>
      <c r="G1126" s="148">
        <f>SUBTOTAL(9,G1112:G1125)</f>
        <v>0</v>
      </c>
    </row>
    <row r="1127" spans="1:7" ht="24" customHeight="1">
      <c r="A1127" s="147"/>
      <c r="B1127" s="121"/>
      <c r="C1127" s="125" t="s">
        <v>726</v>
      </c>
      <c r="D1127" s="132"/>
      <c r="E1127" s="133"/>
      <c r="F1127" s="134"/>
      <c r="G1127" s="150"/>
    </row>
    <row r="1128" spans="1:7" ht="24" customHeight="1">
      <c r="A1128" s="264" t="str">
        <f t="shared" ref="A1128:A1135" si="335">IFERROR(VLOOKUP(C1128,Tabla_Insumos,4,FALSE),"")</f>
        <v/>
      </c>
      <c r="B1128" s="265" t="str">
        <f t="shared" ref="B1128:B1135" si="336">IFERROR(VLOOKUP(C1128,Tabla_Insumos,5,FALSE),"")</f>
        <v/>
      </c>
      <c r="C1128" s="472"/>
      <c r="D1128" s="267" t="str">
        <f t="shared" ref="D1128:D1135" si="337">IFERROR(VLOOKUP(C1128,Tabla_Insumos,2,FALSE),"")</f>
        <v/>
      </c>
      <c r="E1128" s="476"/>
      <c r="F1128" s="271">
        <f t="shared" ref="F1128:F1135" si="338">IFERROR(VLOOKUP(C1128,Tabla_Insumos,3,FALSE),0)</f>
        <v>0</v>
      </c>
      <c r="G1128" s="272">
        <f>ROUND(E1128*F1128,2)</f>
        <v>0</v>
      </c>
    </row>
    <row r="1129" spans="1:7" ht="24" customHeight="1">
      <c r="A1129" s="264" t="str">
        <f t="shared" si="335"/>
        <v/>
      </c>
      <c r="B1129" s="265" t="str">
        <f t="shared" si="336"/>
        <v/>
      </c>
      <c r="C1129" s="472"/>
      <c r="D1129" s="267" t="str">
        <f t="shared" si="337"/>
        <v/>
      </c>
      <c r="E1129" s="476"/>
      <c r="F1129" s="271">
        <f t="shared" si="338"/>
        <v>0</v>
      </c>
      <c r="G1129" s="272">
        <f>ROUND(E1129*F1129,2)</f>
        <v>0</v>
      </c>
    </row>
    <row r="1130" spans="1:7" ht="24" customHeight="1">
      <c r="A1130" s="264" t="str">
        <f t="shared" si="335"/>
        <v/>
      </c>
      <c r="B1130" s="265" t="str">
        <f t="shared" si="336"/>
        <v/>
      </c>
      <c r="C1130" s="473"/>
      <c r="D1130" s="267" t="str">
        <f t="shared" si="337"/>
        <v/>
      </c>
      <c r="E1130" s="471"/>
      <c r="F1130" s="271">
        <f t="shared" si="338"/>
        <v>0</v>
      </c>
      <c r="G1130" s="272">
        <f t="shared" ref="G1130:G1135" si="339">ROUND(E1130*F1130,2)</f>
        <v>0</v>
      </c>
    </row>
    <row r="1131" spans="1:7" ht="24" customHeight="1">
      <c r="A1131" s="264" t="str">
        <f t="shared" si="335"/>
        <v/>
      </c>
      <c r="B1131" s="265" t="str">
        <f t="shared" si="336"/>
        <v/>
      </c>
      <c r="C1131" s="473"/>
      <c r="D1131" s="267" t="str">
        <f t="shared" si="337"/>
        <v/>
      </c>
      <c r="E1131" s="471"/>
      <c r="F1131" s="271">
        <f t="shared" si="338"/>
        <v>0</v>
      </c>
      <c r="G1131" s="272">
        <f t="shared" si="339"/>
        <v>0</v>
      </c>
    </row>
    <row r="1132" spans="1:7" ht="24" customHeight="1">
      <c r="A1132" s="264" t="str">
        <f t="shared" si="335"/>
        <v/>
      </c>
      <c r="B1132" s="265" t="str">
        <f t="shared" si="336"/>
        <v/>
      </c>
      <c r="C1132" s="265"/>
      <c r="D1132" s="267" t="str">
        <f t="shared" si="337"/>
        <v/>
      </c>
      <c r="E1132" s="471"/>
      <c r="F1132" s="489">
        <f t="shared" si="338"/>
        <v>0</v>
      </c>
      <c r="G1132" s="272">
        <f t="shared" si="339"/>
        <v>0</v>
      </c>
    </row>
    <row r="1133" spans="1:7" ht="24" customHeight="1">
      <c r="A1133" s="264" t="str">
        <f t="shared" si="335"/>
        <v/>
      </c>
      <c r="B1133" s="265" t="str">
        <f t="shared" si="336"/>
        <v/>
      </c>
      <c r="C1133" s="265"/>
      <c r="D1133" s="267" t="str">
        <f t="shared" si="337"/>
        <v/>
      </c>
      <c r="E1133" s="471"/>
      <c r="F1133" s="489">
        <f t="shared" si="338"/>
        <v>0</v>
      </c>
      <c r="G1133" s="272">
        <f t="shared" si="339"/>
        <v>0</v>
      </c>
    </row>
    <row r="1134" spans="1:7" ht="24" customHeight="1">
      <c r="A1134" s="264" t="str">
        <f t="shared" si="335"/>
        <v/>
      </c>
      <c r="B1134" s="265" t="str">
        <f t="shared" si="336"/>
        <v/>
      </c>
      <c r="C1134" s="266"/>
      <c r="D1134" s="267" t="str">
        <f t="shared" si="337"/>
        <v/>
      </c>
      <c r="E1134" s="268"/>
      <c r="F1134" s="269">
        <f t="shared" si="338"/>
        <v>0</v>
      </c>
      <c r="G1134" s="272">
        <f t="shared" si="339"/>
        <v>0</v>
      </c>
    </row>
    <row r="1135" spans="1:7" ht="24" customHeight="1">
      <c r="A1135" s="264" t="str">
        <f t="shared" si="335"/>
        <v/>
      </c>
      <c r="B1135" s="265" t="str">
        <f t="shared" si="336"/>
        <v/>
      </c>
      <c r="C1135" s="266"/>
      <c r="D1135" s="267" t="str">
        <f t="shared" si="337"/>
        <v/>
      </c>
      <c r="E1135" s="268"/>
      <c r="F1135" s="269">
        <f t="shared" si="338"/>
        <v>0</v>
      </c>
      <c r="G1135" s="272">
        <f t="shared" si="339"/>
        <v>0</v>
      </c>
    </row>
    <row r="1136" spans="1:7" ht="24" customHeight="1">
      <c r="A1136" s="147"/>
      <c r="B1136" s="121"/>
      <c r="C1136" s="121"/>
      <c r="D1136" s="132"/>
      <c r="E1136" s="133"/>
      <c r="F1136" s="657" t="s">
        <v>31</v>
      </c>
      <c r="G1136" s="148">
        <f>SUBTOTAL(9,G1128:G1135)</f>
        <v>0</v>
      </c>
    </row>
    <row r="1137" spans="1:8" ht="24" customHeight="1">
      <c r="A1137" s="147"/>
      <c r="B1137" s="121"/>
      <c r="C1137" s="125" t="s">
        <v>727</v>
      </c>
      <c r="D1137" s="132"/>
      <c r="E1137" s="133"/>
      <c r="F1137" s="134"/>
      <c r="G1137" s="150"/>
    </row>
    <row r="1138" spans="1:8" ht="24" customHeight="1">
      <c r="A1138" s="264" t="str">
        <f t="shared" ref="A1138:A1146" si="340">IFERROR(VLOOKUP(C1138,Tabla_Insumos,4,FALSE),"")</f>
        <v/>
      </c>
      <c r="B1138" s="265" t="str">
        <f t="shared" ref="B1138:B1146" si="341">IFERROR(VLOOKUP(C1138,Tabla_Insumos,5,FALSE),"")</f>
        <v/>
      </c>
      <c r="C1138" s="473"/>
      <c r="D1138" s="267" t="str">
        <f t="shared" ref="D1138:D1146" si="342">IFERROR(VLOOKUP(C1138,Tabla_Insumos,2,FALSE),"")</f>
        <v/>
      </c>
      <c r="E1138" s="478"/>
      <c r="F1138" s="489">
        <f t="shared" ref="F1138:F1146" si="343">IFERROR(VLOOKUP(C1138,Tabla_Insumos,3,FALSE),0)</f>
        <v>0</v>
      </c>
      <c r="G1138" s="272">
        <f t="shared" ref="G1138:G1146" si="344">ROUND(E1138*F1138,2)</f>
        <v>0</v>
      </c>
    </row>
    <row r="1139" spans="1:8" ht="24" customHeight="1">
      <c r="A1139" s="264" t="str">
        <f t="shared" si="340"/>
        <v/>
      </c>
      <c r="B1139" s="265" t="str">
        <f t="shared" si="341"/>
        <v/>
      </c>
      <c r="C1139" s="473"/>
      <c r="D1139" s="267" t="str">
        <f t="shared" si="342"/>
        <v/>
      </c>
      <c r="E1139" s="478"/>
      <c r="F1139" s="489">
        <f t="shared" si="343"/>
        <v>0</v>
      </c>
      <c r="G1139" s="272">
        <f t="shared" si="344"/>
        <v>0</v>
      </c>
    </row>
    <row r="1140" spans="1:8" ht="24" customHeight="1">
      <c r="A1140" s="264" t="str">
        <f t="shared" si="340"/>
        <v/>
      </c>
      <c r="B1140" s="265" t="str">
        <f t="shared" si="341"/>
        <v/>
      </c>
      <c r="C1140" s="473"/>
      <c r="D1140" s="267" t="str">
        <f t="shared" si="342"/>
        <v/>
      </c>
      <c r="E1140" s="478"/>
      <c r="F1140" s="489">
        <f t="shared" si="343"/>
        <v>0</v>
      </c>
      <c r="G1140" s="272">
        <f t="shared" si="344"/>
        <v>0</v>
      </c>
    </row>
    <row r="1141" spans="1:8" ht="24" customHeight="1">
      <c r="A1141" s="264" t="str">
        <f t="shared" si="340"/>
        <v/>
      </c>
      <c r="B1141" s="265" t="str">
        <f t="shared" si="341"/>
        <v/>
      </c>
      <c r="C1141" s="366"/>
      <c r="D1141" s="267" t="str">
        <f t="shared" si="342"/>
        <v/>
      </c>
      <c r="E1141" s="471"/>
      <c r="F1141" s="489">
        <f t="shared" si="343"/>
        <v>0</v>
      </c>
      <c r="G1141" s="272">
        <f t="shared" si="344"/>
        <v>0</v>
      </c>
    </row>
    <row r="1142" spans="1:8" ht="24" customHeight="1">
      <c r="A1142" s="264" t="str">
        <f t="shared" si="340"/>
        <v/>
      </c>
      <c r="B1142" s="265" t="str">
        <f t="shared" si="341"/>
        <v/>
      </c>
      <c r="C1142" s="375"/>
      <c r="D1142" s="267" t="str">
        <f t="shared" si="342"/>
        <v/>
      </c>
      <c r="E1142" s="471"/>
      <c r="F1142" s="489">
        <f t="shared" si="343"/>
        <v>0</v>
      </c>
      <c r="G1142" s="272">
        <f t="shared" si="344"/>
        <v>0</v>
      </c>
    </row>
    <row r="1143" spans="1:8" ht="24" customHeight="1">
      <c r="A1143" s="264" t="str">
        <f t="shared" si="340"/>
        <v/>
      </c>
      <c r="B1143" s="265" t="str">
        <f t="shared" si="341"/>
        <v/>
      </c>
      <c r="C1143" s="266"/>
      <c r="D1143" s="267" t="str">
        <f t="shared" si="342"/>
        <v/>
      </c>
      <c r="E1143" s="268"/>
      <c r="F1143" s="489">
        <f t="shared" si="343"/>
        <v>0</v>
      </c>
      <c r="G1143" s="272">
        <f t="shared" si="344"/>
        <v>0</v>
      </c>
    </row>
    <row r="1144" spans="1:8" ht="24" customHeight="1">
      <c r="A1144" s="264" t="str">
        <f t="shared" si="340"/>
        <v/>
      </c>
      <c r="B1144" s="265" t="str">
        <f t="shared" si="341"/>
        <v/>
      </c>
      <c r="C1144" s="266"/>
      <c r="D1144" s="267" t="str">
        <f t="shared" si="342"/>
        <v/>
      </c>
      <c r="E1144" s="268"/>
      <c r="F1144" s="269">
        <f t="shared" si="343"/>
        <v>0</v>
      </c>
      <c r="G1144" s="272">
        <f t="shared" si="344"/>
        <v>0</v>
      </c>
    </row>
    <row r="1145" spans="1:8" ht="24" customHeight="1">
      <c r="A1145" s="264" t="str">
        <f t="shared" si="340"/>
        <v/>
      </c>
      <c r="B1145" s="265" t="str">
        <f t="shared" si="341"/>
        <v/>
      </c>
      <c r="C1145" s="266"/>
      <c r="D1145" s="267" t="str">
        <f t="shared" si="342"/>
        <v/>
      </c>
      <c r="E1145" s="268"/>
      <c r="F1145" s="269">
        <f t="shared" si="343"/>
        <v>0</v>
      </c>
      <c r="G1145" s="272">
        <f t="shared" si="344"/>
        <v>0</v>
      </c>
    </row>
    <row r="1146" spans="1:8" ht="24" customHeight="1">
      <c r="A1146" s="264" t="str">
        <f t="shared" si="340"/>
        <v/>
      </c>
      <c r="B1146" s="265" t="str">
        <f t="shared" si="341"/>
        <v/>
      </c>
      <c r="C1146" s="266"/>
      <c r="D1146" s="267" t="str">
        <f t="shared" si="342"/>
        <v/>
      </c>
      <c r="E1146" s="268"/>
      <c r="F1146" s="269">
        <f t="shared" si="343"/>
        <v>0</v>
      </c>
      <c r="G1146" s="272">
        <f t="shared" si="344"/>
        <v>0</v>
      </c>
    </row>
    <row r="1147" spans="1:8" ht="24" customHeight="1">
      <c r="A1147" s="151"/>
      <c r="B1147" s="132"/>
      <c r="C1147" s="121"/>
      <c r="D1147" s="132"/>
      <c r="E1147" s="133"/>
      <c r="F1147" s="657" t="s">
        <v>32</v>
      </c>
      <c r="G1147" s="148">
        <f>SUBTOTAL(9,G1138:G1146)</f>
        <v>0</v>
      </c>
    </row>
    <row r="1148" spans="1:8" ht="24" customHeight="1" thickBot="1">
      <c r="A1148" s="152"/>
      <c r="B1148" s="153"/>
      <c r="C1148" s="154"/>
      <c r="D1148" s="153"/>
      <c r="E1148" s="155"/>
      <c r="F1148" s="156"/>
      <c r="G1148" s="157"/>
    </row>
    <row r="1149" spans="1:8" ht="24" customHeight="1" thickBot="1">
      <c r="A1149" s="158">
        <f>B1107</f>
        <v>23</v>
      </c>
      <c r="B1149" s="159" t="str">
        <f>C1107</f>
        <v>Jaharro b/ revestimiento cerámico</v>
      </c>
      <c r="C1149" s="160"/>
      <c r="D1149" s="160" t="s">
        <v>33</v>
      </c>
      <c r="E1149" s="161"/>
      <c r="F1149" s="162" t="s">
        <v>34</v>
      </c>
      <c r="G1149" s="163">
        <f>SUBTOTAL(9,G1112:G1148)</f>
        <v>0</v>
      </c>
    </row>
    <row r="1150" spans="1:8" ht="24" customHeight="1" thickTop="1" thickBot="1"/>
    <row r="1151" spans="1:8" ht="24" customHeight="1" thickTop="1">
      <c r="A1151" s="185" t="s">
        <v>36</v>
      </c>
      <c r="B1151" s="186"/>
      <c r="C1151" s="186"/>
      <c r="D1151" s="186"/>
      <c r="E1151" s="186"/>
      <c r="F1151" s="186"/>
      <c r="G1151" s="187"/>
      <c r="H1151" s="122">
        <f>COUNTIF($A$1:A1157,"ANALISIS DE PRECIOS")</f>
        <v>24</v>
      </c>
    </row>
    <row r="1152" spans="1:8" ht="24" customHeight="1">
      <c r="A1152" s="123" t="s">
        <v>723</v>
      </c>
      <c r="B1152" s="124" t="str">
        <f>Comitente</f>
        <v>INSTITUTO PROVINCIAL DE LA VIVIENDA</v>
      </c>
      <c r="C1152" s="118"/>
      <c r="D1152" s="125"/>
      <c r="E1152" s="125"/>
      <c r="F1152" s="126"/>
      <c r="G1152" s="127"/>
    </row>
    <row r="1153" spans="1:7" ht="24" customHeight="1">
      <c r="A1153" s="123" t="s">
        <v>724</v>
      </c>
      <c r="B1153" s="124">
        <f>Contratista</f>
        <v>0</v>
      </c>
      <c r="C1153" s="119"/>
      <c r="D1153" s="119"/>
      <c r="E1153" s="119"/>
      <c r="F1153" s="128"/>
      <c r="G1153" s="129"/>
    </row>
    <row r="1154" spans="1:7" ht="24" customHeight="1">
      <c r="A1154" s="123" t="s">
        <v>23</v>
      </c>
      <c r="B1154" s="124" t="str">
        <f>Obra</f>
        <v>Barrio Valle Norte</v>
      </c>
      <c r="C1154" s="119"/>
      <c r="D1154" s="119"/>
      <c r="E1154" s="119"/>
      <c r="F1154" s="128" t="s">
        <v>37</v>
      </c>
      <c r="G1154" s="130">
        <f>Fecha_Base</f>
        <v>43313</v>
      </c>
    </row>
    <row r="1155" spans="1:7" ht="24" customHeight="1">
      <c r="A1155" s="131" t="s">
        <v>722</v>
      </c>
      <c r="B1155" s="120" t="str">
        <f>Ubicación</f>
        <v>Departamento Valle Fértil</v>
      </c>
      <c r="C1155" s="120"/>
      <c r="D1155" s="132"/>
      <c r="E1155" s="133"/>
      <c r="F1155" s="134"/>
      <c r="G1155" s="135"/>
    </row>
    <row r="1156" spans="1:7" ht="24" customHeight="1">
      <c r="A1156" s="131" t="s">
        <v>38</v>
      </c>
      <c r="B1156" s="136" t="str">
        <f>IFERROR(VALUE(LEFT(B1157,FIND(".",B1157)-1)),"")</f>
        <v/>
      </c>
      <c r="C1156" s="121" t="str">
        <f>IFERROR(VLOOKUP(B1156,Tabla_CyP,2,FALSE),"")</f>
        <v/>
      </c>
      <c r="E1156" s="133"/>
      <c r="F1156" s="134"/>
      <c r="G1156" s="135"/>
    </row>
    <row r="1157" spans="1:7" ht="24" customHeight="1">
      <c r="A1157" s="131" t="s">
        <v>24</v>
      </c>
      <c r="B1157" s="137">
        <f>IFERROR(VLOOKUP(COUNTIF($A$1:A1157,"ITEM:"),Tabla_NumeroItem,7,FALSE),"")</f>
        <v>24</v>
      </c>
      <c r="C1157" s="121" t="str">
        <f>IFERROR(VLOOKUP(B1157,Tabla_CyP,2,FALSE),"")</f>
        <v>Jaharro y Enlucido a la cal (interior)</v>
      </c>
      <c r="D1157" s="132"/>
      <c r="E1157" s="133"/>
      <c r="F1157" s="128" t="s">
        <v>25</v>
      </c>
      <c r="G1157" s="138" t="str">
        <f>IFERROR(VLOOKUP(B1157,Tabla_CyP,4,FALSE),"")</f>
        <v>m2</v>
      </c>
    </row>
    <row r="1158" spans="1:7" ht="24" customHeight="1">
      <c r="A1158" s="131"/>
      <c r="B1158" s="120"/>
      <c r="C1158" s="121"/>
      <c r="D1158" s="132"/>
      <c r="E1158" s="133"/>
      <c r="F1158" s="134"/>
      <c r="G1158" s="135"/>
    </row>
    <row r="1159" spans="1:7" ht="24" customHeight="1">
      <c r="A1159" s="719" t="s">
        <v>585</v>
      </c>
      <c r="B1159" s="720"/>
      <c r="C1159" s="721" t="s">
        <v>0</v>
      </c>
      <c r="D1159" s="721" t="s">
        <v>26</v>
      </c>
      <c r="E1159" s="723" t="s">
        <v>27</v>
      </c>
      <c r="F1159" s="725" t="s">
        <v>28</v>
      </c>
      <c r="G1159" s="727" t="s">
        <v>29</v>
      </c>
    </row>
    <row r="1160" spans="1:7" ht="24" customHeight="1">
      <c r="A1160" s="139" t="s">
        <v>586</v>
      </c>
      <c r="B1160" s="140" t="s">
        <v>587</v>
      </c>
      <c r="C1160" s="722"/>
      <c r="D1160" s="722"/>
      <c r="E1160" s="724"/>
      <c r="F1160" s="726"/>
      <c r="G1160" s="728"/>
    </row>
    <row r="1161" spans="1:7" ht="24" customHeight="1">
      <c r="A1161" s="658"/>
      <c r="B1161" s="142"/>
      <c r="C1161" s="479" t="s">
        <v>725</v>
      </c>
      <c r="D1161" s="143"/>
      <c r="E1161" s="144"/>
      <c r="F1161" s="145"/>
      <c r="G1161" s="146"/>
    </row>
    <row r="1162" spans="1:7" ht="24" customHeight="1">
      <c r="A1162" s="264" t="str">
        <f t="shared" ref="A1162:A1175" si="345">IFERROR(VLOOKUP(C1162,Tabla_Insumos,4,FALSE),"")</f>
        <v/>
      </c>
      <c r="B1162" s="265" t="str">
        <f>IFERROR(VLOOKUP(C1162,Tabla_Insumos,5,FALSE),"")</f>
        <v/>
      </c>
      <c r="C1162" s="416"/>
      <c r="D1162" s="267" t="str">
        <f t="shared" ref="D1162:D1175" si="346">IFERROR(VLOOKUP(C1162,Tabla_Insumos,2,FALSE),"")</f>
        <v/>
      </c>
      <c r="E1162" s="475"/>
      <c r="F1162" s="489">
        <f t="shared" ref="F1162:F1175" si="347">IFERROR(VLOOKUP(C1162,Tabla_Insumos,3,FALSE),0)</f>
        <v>0</v>
      </c>
      <c r="G1162" s="272">
        <f>ROUND(E1162*F1162,2)</f>
        <v>0</v>
      </c>
    </row>
    <row r="1163" spans="1:7" ht="24" customHeight="1">
      <c r="A1163" s="264" t="str">
        <f t="shared" si="345"/>
        <v/>
      </c>
      <c r="B1163" s="265" t="str">
        <f t="shared" ref="B1163:B1175" si="348">IFERROR(VLOOKUP(C1163,Tabla_Insumos,5,FALSE),"")</f>
        <v/>
      </c>
      <c r="C1163" s="416"/>
      <c r="D1163" s="267" t="str">
        <f t="shared" si="346"/>
        <v/>
      </c>
      <c r="E1163" s="475"/>
      <c r="F1163" s="489">
        <f t="shared" si="347"/>
        <v>0</v>
      </c>
      <c r="G1163" s="272">
        <f t="shared" ref="G1163:G1175" si="349">ROUND(E1163*F1163,2)</f>
        <v>0</v>
      </c>
    </row>
    <row r="1164" spans="1:7" ht="24" customHeight="1">
      <c r="A1164" s="264" t="str">
        <f t="shared" si="345"/>
        <v/>
      </c>
      <c r="B1164" s="265" t="str">
        <f t="shared" si="348"/>
        <v/>
      </c>
      <c r="C1164" s="403"/>
      <c r="D1164" s="267" t="str">
        <f t="shared" si="346"/>
        <v/>
      </c>
      <c r="E1164" s="475"/>
      <c r="F1164" s="489">
        <f t="shared" si="347"/>
        <v>0</v>
      </c>
      <c r="G1164" s="272">
        <f t="shared" si="349"/>
        <v>0</v>
      </c>
    </row>
    <row r="1165" spans="1:7" ht="24" customHeight="1">
      <c r="A1165" s="264" t="str">
        <f t="shared" si="345"/>
        <v/>
      </c>
      <c r="B1165" s="265" t="str">
        <f t="shared" si="348"/>
        <v/>
      </c>
      <c r="C1165" s="419"/>
      <c r="D1165" s="267" t="str">
        <f t="shared" si="346"/>
        <v/>
      </c>
      <c r="E1165" s="476"/>
      <c r="F1165" s="489">
        <f t="shared" si="347"/>
        <v>0</v>
      </c>
      <c r="G1165" s="272">
        <f t="shared" si="349"/>
        <v>0</v>
      </c>
    </row>
    <row r="1166" spans="1:7" ht="24" customHeight="1">
      <c r="A1166" s="264" t="str">
        <f t="shared" si="345"/>
        <v/>
      </c>
      <c r="B1166" s="265" t="str">
        <f t="shared" si="348"/>
        <v/>
      </c>
      <c r="C1166" s="265"/>
      <c r="D1166" s="267" t="str">
        <f t="shared" si="346"/>
        <v/>
      </c>
      <c r="E1166" s="471"/>
      <c r="F1166" s="489">
        <f t="shared" si="347"/>
        <v>0</v>
      </c>
      <c r="G1166" s="272">
        <f t="shared" si="349"/>
        <v>0</v>
      </c>
    </row>
    <row r="1167" spans="1:7" ht="24" customHeight="1">
      <c r="A1167" s="264" t="str">
        <f t="shared" si="345"/>
        <v/>
      </c>
      <c r="B1167" s="265" t="str">
        <f t="shared" si="348"/>
        <v/>
      </c>
      <c r="C1167" s="266"/>
      <c r="D1167" s="267" t="str">
        <f t="shared" si="346"/>
        <v/>
      </c>
      <c r="E1167" s="268"/>
      <c r="F1167" s="269">
        <f t="shared" si="347"/>
        <v>0</v>
      </c>
      <c r="G1167" s="272">
        <f t="shared" si="349"/>
        <v>0</v>
      </c>
    </row>
    <row r="1168" spans="1:7" ht="24" customHeight="1">
      <c r="A1168" s="264" t="str">
        <f t="shared" si="345"/>
        <v/>
      </c>
      <c r="B1168" s="265" t="str">
        <f t="shared" si="348"/>
        <v/>
      </c>
      <c r="C1168" s="266"/>
      <c r="D1168" s="267" t="str">
        <f t="shared" si="346"/>
        <v/>
      </c>
      <c r="E1168" s="268"/>
      <c r="F1168" s="269">
        <f t="shared" si="347"/>
        <v>0</v>
      </c>
      <c r="G1168" s="272">
        <f t="shared" si="349"/>
        <v>0</v>
      </c>
    </row>
    <row r="1169" spans="1:7" ht="24" customHeight="1">
      <c r="A1169" s="264" t="str">
        <f t="shared" si="345"/>
        <v/>
      </c>
      <c r="B1169" s="265" t="str">
        <f t="shared" si="348"/>
        <v/>
      </c>
      <c r="C1169" s="266"/>
      <c r="D1169" s="267" t="str">
        <f t="shared" si="346"/>
        <v/>
      </c>
      <c r="E1169" s="268"/>
      <c r="F1169" s="269">
        <f t="shared" si="347"/>
        <v>0</v>
      </c>
      <c r="G1169" s="272">
        <f t="shared" si="349"/>
        <v>0</v>
      </c>
    </row>
    <row r="1170" spans="1:7" ht="24" customHeight="1">
      <c r="A1170" s="264" t="str">
        <f t="shared" si="345"/>
        <v/>
      </c>
      <c r="B1170" s="265" t="str">
        <f t="shared" si="348"/>
        <v/>
      </c>
      <c r="C1170" s="266"/>
      <c r="D1170" s="267" t="str">
        <f t="shared" si="346"/>
        <v/>
      </c>
      <c r="E1170" s="268"/>
      <c r="F1170" s="269">
        <f t="shared" si="347"/>
        <v>0</v>
      </c>
      <c r="G1170" s="272">
        <f t="shared" si="349"/>
        <v>0</v>
      </c>
    </row>
    <row r="1171" spans="1:7" ht="24" customHeight="1">
      <c r="A1171" s="264" t="str">
        <f t="shared" si="345"/>
        <v/>
      </c>
      <c r="B1171" s="265" t="str">
        <f t="shared" si="348"/>
        <v/>
      </c>
      <c r="C1171" s="266"/>
      <c r="D1171" s="267" t="str">
        <f t="shared" si="346"/>
        <v/>
      </c>
      <c r="E1171" s="268"/>
      <c r="F1171" s="269">
        <f t="shared" si="347"/>
        <v>0</v>
      </c>
      <c r="G1171" s="272">
        <f t="shared" si="349"/>
        <v>0</v>
      </c>
    </row>
    <row r="1172" spans="1:7" ht="24" customHeight="1">
      <c r="A1172" s="264" t="str">
        <f t="shared" si="345"/>
        <v/>
      </c>
      <c r="B1172" s="265" t="str">
        <f t="shared" si="348"/>
        <v/>
      </c>
      <c r="C1172" s="266"/>
      <c r="D1172" s="267" t="str">
        <f t="shared" si="346"/>
        <v/>
      </c>
      <c r="E1172" s="268"/>
      <c r="F1172" s="269">
        <f t="shared" si="347"/>
        <v>0</v>
      </c>
      <c r="G1172" s="272">
        <f t="shared" si="349"/>
        <v>0</v>
      </c>
    </row>
    <row r="1173" spans="1:7" ht="24" customHeight="1">
      <c r="A1173" s="264" t="str">
        <f t="shared" si="345"/>
        <v/>
      </c>
      <c r="B1173" s="265" t="str">
        <f t="shared" si="348"/>
        <v/>
      </c>
      <c r="C1173" s="266"/>
      <c r="D1173" s="267" t="str">
        <f t="shared" si="346"/>
        <v/>
      </c>
      <c r="E1173" s="268"/>
      <c r="F1173" s="269">
        <f t="shared" si="347"/>
        <v>0</v>
      </c>
      <c r="G1173" s="272">
        <f t="shared" si="349"/>
        <v>0</v>
      </c>
    </row>
    <row r="1174" spans="1:7" ht="24" customHeight="1">
      <c r="A1174" s="264" t="str">
        <f t="shared" si="345"/>
        <v/>
      </c>
      <c r="B1174" s="265" t="str">
        <f t="shared" si="348"/>
        <v/>
      </c>
      <c r="C1174" s="266"/>
      <c r="D1174" s="267" t="str">
        <f t="shared" si="346"/>
        <v/>
      </c>
      <c r="E1174" s="268"/>
      <c r="F1174" s="269">
        <f t="shared" si="347"/>
        <v>0</v>
      </c>
      <c r="G1174" s="272">
        <f t="shared" si="349"/>
        <v>0</v>
      </c>
    </row>
    <row r="1175" spans="1:7" ht="24" customHeight="1">
      <c r="A1175" s="264" t="str">
        <f t="shared" si="345"/>
        <v/>
      </c>
      <c r="B1175" s="265" t="str">
        <f t="shared" si="348"/>
        <v/>
      </c>
      <c r="C1175" s="266"/>
      <c r="D1175" s="267" t="str">
        <f t="shared" si="346"/>
        <v/>
      </c>
      <c r="E1175" s="268"/>
      <c r="F1175" s="270">
        <f t="shared" si="347"/>
        <v>0</v>
      </c>
      <c r="G1175" s="272">
        <f t="shared" si="349"/>
        <v>0</v>
      </c>
    </row>
    <row r="1176" spans="1:7" ht="24" customHeight="1">
      <c r="A1176" s="147"/>
      <c r="B1176" s="121"/>
      <c r="C1176" s="121"/>
      <c r="D1176" s="132"/>
      <c r="E1176" s="133"/>
      <c r="F1176" s="657" t="s">
        <v>30</v>
      </c>
      <c r="G1176" s="148">
        <f>SUBTOTAL(9,G1162:G1175)</f>
        <v>0</v>
      </c>
    </row>
    <row r="1177" spans="1:7" ht="24" customHeight="1">
      <c r="A1177" s="147"/>
      <c r="B1177" s="121"/>
      <c r="C1177" s="125" t="s">
        <v>726</v>
      </c>
      <c r="D1177" s="132"/>
      <c r="E1177" s="133"/>
      <c r="F1177" s="134"/>
      <c r="G1177" s="150"/>
    </row>
    <row r="1178" spans="1:7" ht="24" customHeight="1">
      <c r="A1178" s="264" t="str">
        <f t="shared" ref="A1178:A1185" si="350">IFERROR(VLOOKUP(C1178,Tabla_Insumos,4,FALSE),"")</f>
        <v/>
      </c>
      <c r="B1178" s="265" t="str">
        <f t="shared" ref="B1178:B1185" si="351">IFERROR(VLOOKUP(C1178,Tabla_Insumos,5,FALSE),"")</f>
        <v/>
      </c>
      <c r="C1178" s="472"/>
      <c r="D1178" s="267" t="str">
        <f t="shared" ref="D1178:D1185" si="352">IFERROR(VLOOKUP(C1178,Tabla_Insumos,2,FALSE),"")</f>
        <v/>
      </c>
      <c r="E1178" s="476"/>
      <c r="F1178" s="271">
        <f t="shared" ref="F1178:F1185" si="353">IFERROR(VLOOKUP(C1178,Tabla_Insumos,3,FALSE),0)</f>
        <v>0</v>
      </c>
      <c r="G1178" s="272">
        <f>ROUND(E1178*F1178,2)</f>
        <v>0</v>
      </c>
    </row>
    <row r="1179" spans="1:7" ht="24" customHeight="1">
      <c r="A1179" s="264" t="str">
        <f t="shared" si="350"/>
        <v/>
      </c>
      <c r="B1179" s="265" t="str">
        <f t="shared" si="351"/>
        <v/>
      </c>
      <c r="C1179" s="472"/>
      <c r="D1179" s="267" t="str">
        <f t="shared" si="352"/>
        <v/>
      </c>
      <c r="E1179" s="476"/>
      <c r="F1179" s="271">
        <f t="shared" si="353"/>
        <v>0</v>
      </c>
      <c r="G1179" s="272">
        <f>ROUND(E1179*F1179,2)</f>
        <v>0</v>
      </c>
    </row>
    <row r="1180" spans="1:7" ht="24" customHeight="1">
      <c r="A1180" s="264" t="str">
        <f t="shared" si="350"/>
        <v/>
      </c>
      <c r="B1180" s="265" t="str">
        <f t="shared" si="351"/>
        <v/>
      </c>
      <c r="C1180" s="473"/>
      <c r="D1180" s="267" t="str">
        <f t="shared" si="352"/>
        <v/>
      </c>
      <c r="E1180" s="471"/>
      <c r="F1180" s="271">
        <f t="shared" si="353"/>
        <v>0</v>
      </c>
      <c r="G1180" s="272">
        <f t="shared" ref="G1180:G1185" si="354">ROUND(E1180*F1180,2)</f>
        <v>0</v>
      </c>
    </row>
    <row r="1181" spans="1:7" ht="24" customHeight="1">
      <c r="A1181" s="264" t="str">
        <f t="shared" si="350"/>
        <v/>
      </c>
      <c r="B1181" s="265" t="str">
        <f t="shared" si="351"/>
        <v/>
      </c>
      <c r="C1181" s="473"/>
      <c r="D1181" s="267" t="str">
        <f t="shared" si="352"/>
        <v/>
      </c>
      <c r="E1181" s="471"/>
      <c r="F1181" s="271">
        <f t="shared" si="353"/>
        <v>0</v>
      </c>
      <c r="G1181" s="272">
        <f t="shared" si="354"/>
        <v>0</v>
      </c>
    </row>
    <row r="1182" spans="1:7" ht="24" customHeight="1">
      <c r="A1182" s="264" t="str">
        <f t="shared" si="350"/>
        <v/>
      </c>
      <c r="B1182" s="265" t="str">
        <f t="shared" si="351"/>
        <v/>
      </c>
      <c r="C1182" s="265"/>
      <c r="D1182" s="267" t="str">
        <f t="shared" si="352"/>
        <v/>
      </c>
      <c r="E1182" s="471"/>
      <c r="F1182" s="489">
        <f t="shared" si="353"/>
        <v>0</v>
      </c>
      <c r="G1182" s="272">
        <f t="shared" si="354"/>
        <v>0</v>
      </c>
    </row>
    <row r="1183" spans="1:7" ht="24" customHeight="1">
      <c r="A1183" s="264" t="str">
        <f t="shared" si="350"/>
        <v/>
      </c>
      <c r="B1183" s="265" t="str">
        <f t="shared" si="351"/>
        <v/>
      </c>
      <c r="C1183" s="265"/>
      <c r="D1183" s="267" t="str">
        <f t="shared" si="352"/>
        <v/>
      </c>
      <c r="E1183" s="471"/>
      <c r="F1183" s="489">
        <f t="shared" si="353"/>
        <v>0</v>
      </c>
      <c r="G1183" s="272">
        <f t="shared" si="354"/>
        <v>0</v>
      </c>
    </row>
    <row r="1184" spans="1:7" ht="24" customHeight="1">
      <c r="A1184" s="264" t="str">
        <f t="shared" si="350"/>
        <v/>
      </c>
      <c r="B1184" s="265" t="str">
        <f t="shared" si="351"/>
        <v/>
      </c>
      <c r="C1184" s="266"/>
      <c r="D1184" s="267" t="str">
        <f t="shared" si="352"/>
        <v/>
      </c>
      <c r="E1184" s="268"/>
      <c r="F1184" s="269">
        <f t="shared" si="353"/>
        <v>0</v>
      </c>
      <c r="G1184" s="272">
        <f t="shared" si="354"/>
        <v>0</v>
      </c>
    </row>
    <row r="1185" spans="1:7" ht="24" customHeight="1">
      <c r="A1185" s="264" t="str">
        <f t="shared" si="350"/>
        <v/>
      </c>
      <c r="B1185" s="265" t="str">
        <f t="shared" si="351"/>
        <v/>
      </c>
      <c r="C1185" s="266"/>
      <c r="D1185" s="267" t="str">
        <f t="shared" si="352"/>
        <v/>
      </c>
      <c r="E1185" s="268"/>
      <c r="F1185" s="269">
        <f t="shared" si="353"/>
        <v>0</v>
      </c>
      <c r="G1185" s="272">
        <f t="shared" si="354"/>
        <v>0</v>
      </c>
    </row>
    <row r="1186" spans="1:7" ht="24" customHeight="1">
      <c r="A1186" s="147"/>
      <c r="B1186" s="121"/>
      <c r="C1186" s="121"/>
      <c r="D1186" s="132"/>
      <c r="E1186" s="133"/>
      <c r="F1186" s="657" t="s">
        <v>31</v>
      </c>
      <c r="G1186" s="148">
        <f>SUBTOTAL(9,G1178:G1185)</f>
        <v>0</v>
      </c>
    </row>
    <row r="1187" spans="1:7" ht="24" customHeight="1">
      <c r="A1187" s="147"/>
      <c r="B1187" s="121"/>
      <c r="C1187" s="125" t="s">
        <v>727</v>
      </c>
      <c r="D1187" s="132"/>
      <c r="E1187" s="133"/>
      <c r="F1187" s="134"/>
      <c r="G1187" s="150"/>
    </row>
    <row r="1188" spans="1:7" ht="24" customHeight="1">
      <c r="A1188" s="264" t="str">
        <f t="shared" ref="A1188:A1196" si="355">IFERROR(VLOOKUP(C1188,Tabla_Insumos,4,FALSE),"")</f>
        <v/>
      </c>
      <c r="B1188" s="265" t="str">
        <f t="shared" ref="B1188:B1196" si="356">IFERROR(VLOOKUP(C1188,Tabla_Insumos,5,FALSE),"")</f>
        <v/>
      </c>
      <c r="C1188" s="473"/>
      <c r="D1188" s="267" t="str">
        <f t="shared" ref="D1188:D1196" si="357">IFERROR(VLOOKUP(C1188,Tabla_Insumos,2,FALSE),"")</f>
        <v/>
      </c>
      <c r="E1188" s="478"/>
      <c r="F1188" s="489">
        <f t="shared" ref="F1188:F1196" si="358">IFERROR(VLOOKUP(C1188,Tabla_Insumos,3,FALSE),0)</f>
        <v>0</v>
      </c>
      <c r="G1188" s="272">
        <f t="shared" ref="G1188:G1196" si="359">ROUND(E1188*F1188,2)</f>
        <v>0</v>
      </c>
    </row>
    <row r="1189" spans="1:7" ht="24" customHeight="1">
      <c r="A1189" s="264" t="str">
        <f t="shared" si="355"/>
        <v/>
      </c>
      <c r="B1189" s="265" t="str">
        <f t="shared" si="356"/>
        <v/>
      </c>
      <c r="C1189" s="473"/>
      <c r="D1189" s="267" t="str">
        <f t="shared" si="357"/>
        <v/>
      </c>
      <c r="E1189" s="478"/>
      <c r="F1189" s="489">
        <f t="shared" si="358"/>
        <v>0</v>
      </c>
      <c r="G1189" s="272">
        <f t="shared" si="359"/>
        <v>0</v>
      </c>
    </row>
    <row r="1190" spans="1:7" ht="24" customHeight="1">
      <c r="A1190" s="264" t="str">
        <f t="shared" si="355"/>
        <v/>
      </c>
      <c r="B1190" s="265" t="str">
        <f t="shared" si="356"/>
        <v/>
      </c>
      <c r="C1190" s="266"/>
      <c r="D1190" s="267" t="str">
        <f t="shared" si="357"/>
        <v/>
      </c>
      <c r="E1190" s="268"/>
      <c r="F1190" s="489">
        <f t="shared" si="358"/>
        <v>0</v>
      </c>
      <c r="G1190" s="272">
        <f t="shared" si="359"/>
        <v>0</v>
      </c>
    </row>
    <row r="1191" spans="1:7" ht="24" customHeight="1">
      <c r="A1191" s="264" t="str">
        <f t="shared" si="355"/>
        <v/>
      </c>
      <c r="B1191" s="265" t="str">
        <f t="shared" si="356"/>
        <v/>
      </c>
      <c r="C1191" s="266"/>
      <c r="D1191" s="267" t="str">
        <f t="shared" si="357"/>
        <v/>
      </c>
      <c r="E1191" s="268"/>
      <c r="F1191" s="489">
        <f t="shared" si="358"/>
        <v>0</v>
      </c>
      <c r="G1191" s="272">
        <f t="shared" si="359"/>
        <v>0</v>
      </c>
    </row>
    <row r="1192" spans="1:7" ht="24" customHeight="1">
      <c r="A1192" s="264" t="str">
        <f t="shared" si="355"/>
        <v/>
      </c>
      <c r="B1192" s="265" t="str">
        <f t="shared" si="356"/>
        <v/>
      </c>
      <c r="C1192" s="375"/>
      <c r="D1192" s="267" t="str">
        <f t="shared" si="357"/>
        <v/>
      </c>
      <c r="E1192" s="268"/>
      <c r="F1192" s="489">
        <f t="shared" si="358"/>
        <v>0</v>
      </c>
      <c r="G1192" s="272">
        <f t="shared" si="359"/>
        <v>0</v>
      </c>
    </row>
    <row r="1193" spans="1:7" ht="24" customHeight="1">
      <c r="A1193" s="264" t="str">
        <f t="shared" si="355"/>
        <v/>
      </c>
      <c r="B1193" s="265" t="str">
        <f t="shared" si="356"/>
        <v/>
      </c>
      <c r="C1193" s="266"/>
      <c r="D1193" s="267" t="str">
        <f t="shared" si="357"/>
        <v/>
      </c>
      <c r="E1193" s="268"/>
      <c r="F1193" s="489">
        <f t="shared" si="358"/>
        <v>0</v>
      </c>
      <c r="G1193" s="272">
        <f t="shared" si="359"/>
        <v>0</v>
      </c>
    </row>
    <row r="1194" spans="1:7" ht="24" customHeight="1">
      <c r="A1194" s="264" t="str">
        <f t="shared" si="355"/>
        <v/>
      </c>
      <c r="B1194" s="265" t="str">
        <f t="shared" si="356"/>
        <v/>
      </c>
      <c r="C1194" s="266"/>
      <c r="D1194" s="267" t="str">
        <f t="shared" si="357"/>
        <v/>
      </c>
      <c r="E1194" s="268"/>
      <c r="F1194" s="269">
        <f t="shared" si="358"/>
        <v>0</v>
      </c>
      <c r="G1194" s="272">
        <f t="shared" si="359"/>
        <v>0</v>
      </c>
    </row>
    <row r="1195" spans="1:7" ht="24" customHeight="1">
      <c r="A1195" s="264" t="str">
        <f t="shared" si="355"/>
        <v/>
      </c>
      <c r="B1195" s="265" t="str">
        <f t="shared" si="356"/>
        <v/>
      </c>
      <c r="C1195" s="266"/>
      <c r="D1195" s="267" t="str">
        <f t="shared" si="357"/>
        <v/>
      </c>
      <c r="E1195" s="268"/>
      <c r="F1195" s="269">
        <f t="shared" si="358"/>
        <v>0</v>
      </c>
      <c r="G1195" s="272">
        <f t="shared" si="359"/>
        <v>0</v>
      </c>
    </row>
    <row r="1196" spans="1:7" ht="24" customHeight="1">
      <c r="A1196" s="264" t="str">
        <f t="shared" si="355"/>
        <v/>
      </c>
      <c r="B1196" s="265" t="str">
        <f t="shared" si="356"/>
        <v/>
      </c>
      <c r="C1196" s="266"/>
      <c r="D1196" s="267" t="str">
        <f t="shared" si="357"/>
        <v/>
      </c>
      <c r="E1196" s="268"/>
      <c r="F1196" s="269">
        <f t="shared" si="358"/>
        <v>0</v>
      </c>
      <c r="G1196" s="272">
        <f t="shared" si="359"/>
        <v>0</v>
      </c>
    </row>
    <row r="1197" spans="1:7" ht="24" customHeight="1">
      <c r="A1197" s="151"/>
      <c r="B1197" s="132"/>
      <c r="C1197" s="121"/>
      <c r="D1197" s="132"/>
      <c r="E1197" s="133"/>
      <c r="F1197" s="657" t="s">
        <v>32</v>
      </c>
      <c r="G1197" s="148">
        <f>SUBTOTAL(9,G1188:G1196)</f>
        <v>0</v>
      </c>
    </row>
    <row r="1198" spans="1:7" ht="24" customHeight="1" thickBot="1">
      <c r="A1198" s="152"/>
      <c r="B1198" s="153"/>
      <c r="C1198" s="154"/>
      <c r="D1198" s="153"/>
      <c r="E1198" s="155"/>
      <c r="F1198" s="156"/>
      <c r="G1198" s="157"/>
    </row>
    <row r="1199" spans="1:7" ht="24" customHeight="1" thickBot="1">
      <c r="A1199" s="158">
        <f>B1157</f>
        <v>24</v>
      </c>
      <c r="B1199" s="159" t="str">
        <f>C1157</f>
        <v>Jaharro y Enlucido a la cal (interior)</v>
      </c>
      <c r="C1199" s="160"/>
      <c r="D1199" s="160" t="s">
        <v>33</v>
      </c>
      <c r="E1199" s="161"/>
      <c r="F1199" s="162" t="s">
        <v>34</v>
      </c>
      <c r="G1199" s="163">
        <f>SUBTOTAL(9,G1162:G1198)</f>
        <v>0</v>
      </c>
    </row>
    <row r="1200" spans="1:7" ht="24" customHeight="1" thickTop="1" thickBot="1"/>
    <row r="1201" spans="1:8" ht="24" customHeight="1" thickTop="1">
      <c r="A1201" s="185" t="s">
        <v>36</v>
      </c>
      <c r="B1201" s="186"/>
      <c r="C1201" s="186"/>
      <c r="D1201" s="186"/>
      <c r="E1201" s="186"/>
      <c r="F1201" s="186"/>
      <c r="G1201" s="187"/>
      <c r="H1201" s="122">
        <f>COUNTIF($A$1:A1207,"ANALISIS DE PRECIOS")</f>
        <v>25</v>
      </c>
    </row>
    <row r="1202" spans="1:8" ht="24" customHeight="1">
      <c r="A1202" s="123" t="s">
        <v>723</v>
      </c>
      <c r="B1202" s="124" t="str">
        <f>Comitente</f>
        <v>INSTITUTO PROVINCIAL DE LA VIVIENDA</v>
      </c>
      <c r="C1202" s="118"/>
      <c r="D1202" s="125"/>
      <c r="E1202" s="125"/>
      <c r="F1202" s="126"/>
      <c r="G1202" s="127"/>
    </row>
    <row r="1203" spans="1:8" ht="24" customHeight="1">
      <c r="A1203" s="123" t="s">
        <v>724</v>
      </c>
      <c r="B1203" s="124">
        <f>Contratista</f>
        <v>0</v>
      </c>
      <c r="C1203" s="119"/>
      <c r="D1203" s="119"/>
      <c r="E1203" s="119"/>
      <c r="F1203" s="128"/>
      <c r="G1203" s="129"/>
    </row>
    <row r="1204" spans="1:8" ht="24" customHeight="1">
      <c r="A1204" s="123" t="s">
        <v>23</v>
      </c>
      <c r="B1204" s="124" t="str">
        <f>Obra</f>
        <v>Barrio Valle Norte</v>
      </c>
      <c r="C1204" s="119"/>
      <c r="D1204" s="119"/>
      <c r="E1204" s="119"/>
      <c r="F1204" s="128" t="s">
        <v>37</v>
      </c>
      <c r="G1204" s="130">
        <f>Fecha_Base</f>
        <v>43313</v>
      </c>
    </row>
    <row r="1205" spans="1:8" ht="24" customHeight="1">
      <c r="A1205" s="131" t="s">
        <v>722</v>
      </c>
      <c r="B1205" s="120" t="str">
        <f>Ubicación</f>
        <v>Departamento Valle Fértil</v>
      </c>
      <c r="C1205" s="120"/>
      <c r="D1205" s="132"/>
      <c r="E1205" s="133"/>
      <c r="F1205" s="134"/>
      <c r="G1205" s="135"/>
    </row>
    <row r="1206" spans="1:8" ht="24" customHeight="1">
      <c r="A1206" s="131" t="s">
        <v>38</v>
      </c>
      <c r="B1206" s="136" t="str">
        <f>IFERROR(VALUE(LEFT(B1207,FIND(".",B1207)-1)),"")</f>
        <v/>
      </c>
      <c r="C1206" s="121" t="str">
        <f>IFERROR(VLOOKUP(B1206,Tabla_CyP,2,FALSE),"")</f>
        <v/>
      </c>
      <c r="E1206" s="133"/>
      <c r="F1206" s="134"/>
      <c r="G1206" s="135"/>
    </row>
    <row r="1207" spans="1:8" ht="24" customHeight="1">
      <c r="A1207" s="131" t="s">
        <v>24</v>
      </c>
      <c r="B1207" s="137">
        <f>IFERROR(VLOOKUP(COUNTIF($A$1:A1207,"ITEM:"),Tabla_NumeroItem,7,FALSE),"")</f>
        <v>25</v>
      </c>
      <c r="C1207" s="121" t="str">
        <f>IFERROR(VLOOKUP(B1207,Tabla_CyP,2,FALSE),"")</f>
        <v>Revestimiento cerámico</v>
      </c>
      <c r="D1207" s="132"/>
      <c r="E1207" s="133"/>
      <c r="F1207" s="128" t="s">
        <v>25</v>
      </c>
      <c r="G1207" s="138" t="str">
        <f>IFERROR(VLOOKUP(B1207,Tabla_CyP,4,FALSE),"")</f>
        <v>m2</v>
      </c>
    </row>
    <row r="1208" spans="1:8" ht="24" customHeight="1">
      <c r="A1208" s="131"/>
      <c r="B1208" s="120"/>
      <c r="C1208" s="121"/>
      <c r="D1208" s="132"/>
      <c r="E1208" s="133"/>
      <c r="F1208" s="134"/>
      <c r="G1208" s="135"/>
    </row>
    <row r="1209" spans="1:8" ht="24" customHeight="1">
      <c r="A1209" s="719" t="s">
        <v>585</v>
      </c>
      <c r="B1209" s="720"/>
      <c r="C1209" s="721" t="s">
        <v>0</v>
      </c>
      <c r="D1209" s="721" t="s">
        <v>26</v>
      </c>
      <c r="E1209" s="723" t="s">
        <v>27</v>
      </c>
      <c r="F1209" s="725" t="s">
        <v>28</v>
      </c>
      <c r="G1209" s="727" t="s">
        <v>29</v>
      </c>
    </row>
    <row r="1210" spans="1:8" ht="24" customHeight="1">
      <c r="A1210" s="139" t="s">
        <v>586</v>
      </c>
      <c r="B1210" s="140" t="s">
        <v>587</v>
      </c>
      <c r="C1210" s="722"/>
      <c r="D1210" s="722"/>
      <c r="E1210" s="724"/>
      <c r="F1210" s="726"/>
      <c r="G1210" s="728"/>
    </row>
    <row r="1211" spans="1:8" ht="24" customHeight="1">
      <c r="A1211" s="658"/>
      <c r="B1211" s="142"/>
      <c r="C1211" s="479" t="s">
        <v>725</v>
      </c>
      <c r="D1211" s="143"/>
      <c r="E1211" s="144"/>
      <c r="F1211" s="145"/>
      <c r="G1211" s="146"/>
    </row>
    <row r="1212" spans="1:8" ht="24" customHeight="1">
      <c r="A1212" s="264" t="str">
        <f t="shared" ref="A1212:A1225" si="360">IFERROR(VLOOKUP(C1212,Tabla_Insumos,4,FALSE),"")</f>
        <v/>
      </c>
      <c r="B1212" s="265" t="str">
        <f>IFERROR(VLOOKUP(C1212,Tabla_Insumos,5,FALSE),"")</f>
        <v/>
      </c>
      <c r="C1212" s="374"/>
      <c r="D1212" s="267" t="str">
        <f t="shared" ref="D1212:D1225" si="361">IFERROR(VLOOKUP(C1212,Tabla_Insumos,2,FALSE),"")</f>
        <v/>
      </c>
      <c r="E1212" s="475"/>
      <c r="F1212" s="489">
        <f t="shared" ref="F1212:F1225" si="362">IFERROR(VLOOKUP(C1212,Tabla_Insumos,3,FALSE),0)</f>
        <v>0</v>
      </c>
      <c r="G1212" s="272">
        <f>ROUND(E1212*F1212,2)</f>
        <v>0</v>
      </c>
    </row>
    <row r="1213" spans="1:8" ht="24" customHeight="1">
      <c r="A1213" s="264" t="str">
        <f t="shared" si="360"/>
        <v/>
      </c>
      <c r="B1213" s="265" t="str">
        <f t="shared" ref="B1213:B1225" si="363">IFERROR(VLOOKUP(C1213,Tabla_Insumos,5,FALSE),"")</f>
        <v/>
      </c>
      <c r="C1213" s="374"/>
      <c r="D1213" s="267" t="str">
        <f t="shared" si="361"/>
        <v/>
      </c>
      <c r="E1213" s="475"/>
      <c r="F1213" s="489">
        <f t="shared" si="362"/>
        <v>0</v>
      </c>
      <c r="G1213" s="272">
        <f t="shared" ref="G1213:G1225" si="364">ROUND(E1213*F1213,2)</f>
        <v>0</v>
      </c>
    </row>
    <row r="1214" spans="1:8" ht="24" customHeight="1">
      <c r="A1214" s="264" t="str">
        <f t="shared" si="360"/>
        <v/>
      </c>
      <c r="B1214" s="265" t="str">
        <f t="shared" si="363"/>
        <v/>
      </c>
      <c r="C1214" s="403"/>
      <c r="D1214" s="267" t="str">
        <f t="shared" si="361"/>
        <v/>
      </c>
      <c r="E1214" s="475"/>
      <c r="F1214" s="489">
        <f t="shared" si="362"/>
        <v>0</v>
      </c>
      <c r="G1214" s="272">
        <f t="shared" si="364"/>
        <v>0</v>
      </c>
    </row>
    <row r="1215" spans="1:8" ht="24" customHeight="1">
      <c r="A1215" s="264" t="str">
        <f t="shared" si="360"/>
        <v/>
      </c>
      <c r="B1215" s="265" t="str">
        <f t="shared" si="363"/>
        <v/>
      </c>
      <c r="C1215" s="265"/>
      <c r="D1215" s="267" t="str">
        <f t="shared" si="361"/>
        <v/>
      </c>
      <c r="E1215" s="476"/>
      <c r="F1215" s="489">
        <f t="shared" si="362"/>
        <v>0</v>
      </c>
      <c r="G1215" s="272">
        <f t="shared" si="364"/>
        <v>0</v>
      </c>
    </row>
    <row r="1216" spans="1:8" ht="24" customHeight="1">
      <c r="A1216" s="264" t="str">
        <f t="shared" si="360"/>
        <v/>
      </c>
      <c r="B1216" s="265" t="str">
        <f t="shared" si="363"/>
        <v/>
      </c>
      <c r="C1216" s="403"/>
      <c r="D1216" s="267" t="str">
        <f t="shared" si="361"/>
        <v/>
      </c>
      <c r="E1216" s="476"/>
      <c r="F1216" s="489">
        <f t="shared" si="362"/>
        <v>0</v>
      </c>
      <c r="G1216" s="272">
        <f t="shared" si="364"/>
        <v>0</v>
      </c>
    </row>
    <row r="1217" spans="1:7" ht="24" customHeight="1">
      <c r="A1217" s="264" t="str">
        <f t="shared" si="360"/>
        <v/>
      </c>
      <c r="B1217" s="265" t="str">
        <f t="shared" si="363"/>
        <v/>
      </c>
      <c r="C1217" s="266"/>
      <c r="D1217" s="267" t="str">
        <f t="shared" si="361"/>
        <v/>
      </c>
      <c r="E1217" s="268"/>
      <c r="F1217" s="269">
        <f t="shared" si="362"/>
        <v>0</v>
      </c>
      <c r="G1217" s="272">
        <f t="shared" si="364"/>
        <v>0</v>
      </c>
    </row>
    <row r="1218" spans="1:7" ht="24" customHeight="1">
      <c r="A1218" s="264" t="str">
        <f t="shared" si="360"/>
        <v/>
      </c>
      <c r="B1218" s="265" t="str">
        <f t="shared" si="363"/>
        <v/>
      </c>
      <c r="C1218" s="266"/>
      <c r="D1218" s="267" t="str">
        <f t="shared" si="361"/>
        <v/>
      </c>
      <c r="E1218" s="268"/>
      <c r="F1218" s="269">
        <f t="shared" si="362"/>
        <v>0</v>
      </c>
      <c r="G1218" s="272">
        <f t="shared" si="364"/>
        <v>0</v>
      </c>
    </row>
    <row r="1219" spans="1:7" ht="24" customHeight="1">
      <c r="A1219" s="264" t="str">
        <f t="shared" si="360"/>
        <v/>
      </c>
      <c r="B1219" s="265" t="str">
        <f t="shared" si="363"/>
        <v/>
      </c>
      <c r="C1219" s="266"/>
      <c r="D1219" s="267" t="str">
        <f t="shared" si="361"/>
        <v/>
      </c>
      <c r="E1219" s="268"/>
      <c r="F1219" s="269">
        <f t="shared" si="362"/>
        <v>0</v>
      </c>
      <c r="G1219" s="272">
        <f t="shared" si="364"/>
        <v>0</v>
      </c>
    </row>
    <row r="1220" spans="1:7" ht="24" customHeight="1">
      <c r="A1220" s="264" t="str">
        <f t="shared" si="360"/>
        <v/>
      </c>
      <c r="B1220" s="265" t="str">
        <f t="shared" si="363"/>
        <v/>
      </c>
      <c r="C1220" s="266"/>
      <c r="D1220" s="267" t="str">
        <f t="shared" si="361"/>
        <v/>
      </c>
      <c r="E1220" s="268"/>
      <c r="F1220" s="269">
        <f t="shared" si="362"/>
        <v>0</v>
      </c>
      <c r="G1220" s="272">
        <f t="shared" si="364"/>
        <v>0</v>
      </c>
    </row>
    <row r="1221" spans="1:7" ht="24" customHeight="1">
      <c r="A1221" s="264" t="str">
        <f t="shared" si="360"/>
        <v/>
      </c>
      <c r="B1221" s="265" t="str">
        <f t="shared" si="363"/>
        <v/>
      </c>
      <c r="C1221" s="266"/>
      <c r="D1221" s="267" t="str">
        <f t="shared" si="361"/>
        <v/>
      </c>
      <c r="E1221" s="268"/>
      <c r="F1221" s="269">
        <f t="shared" si="362"/>
        <v>0</v>
      </c>
      <c r="G1221" s="272">
        <f t="shared" si="364"/>
        <v>0</v>
      </c>
    </row>
    <row r="1222" spans="1:7" ht="24" customHeight="1">
      <c r="A1222" s="264" t="str">
        <f t="shared" si="360"/>
        <v/>
      </c>
      <c r="B1222" s="265" t="str">
        <f t="shared" si="363"/>
        <v/>
      </c>
      <c r="C1222" s="266"/>
      <c r="D1222" s="267" t="str">
        <f t="shared" si="361"/>
        <v/>
      </c>
      <c r="E1222" s="268"/>
      <c r="F1222" s="269">
        <f t="shared" si="362"/>
        <v>0</v>
      </c>
      <c r="G1222" s="272">
        <f t="shared" si="364"/>
        <v>0</v>
      </c>
    </row>
    <row r="1223" spans="1:7" ht="24" customHeight="1">
      <c r="A1223" s="264" t="str">
        <f t="shared" si="360"/>
        <v/>
      </c>
      <c r="B1223" s="265" t="str">
        <f t="shared" si="363"/>
        <v/>
      </c>
      <c r="C1223" s="266"/>
      <c r="D1223" s="267" t="str">
        <f t="shared" si="361"/>
        <v/>
      </c>
      <c r="E1223" s="268"/>
      <c r="F1223" s="269">
        <f t="shared" si="362"/>
        <v>0</v>
      </c>
      <c r="G1223" s="272">
        <f t="shared" si="364"/>
        <v>0</v>
      </c>
    </row>
    <row r="1224" spans="1:7" ht="24" customHeight="1">
      <c r="A1224" s="264" t="str">
        <f t="shared" si="360"/>
        <v/>
      </c>
      <c r="B1224" s="265" t="str">
        <f t="shared" si="363"/>
        <v/>
      </c>
      <c r="C1224" s="266"/>
      <c r="D1224" s="267" t="str">
        <f t="shared" si="361"/>
        <v/>
      </c>
      <c r="E1224" s="268"/>
      <c r="F1224" s="269">
        <f t="shared" si="362"/>
        <v>0</v>
      </c>
      <c r="G1224" s="272">
        <f t="shared" si="364"/>
        <v>0</v>
      </c>
    </row>
    <row r="1225" spans="1:7" ht="24" customHeight="1">
      <c r="A1225" s="264" t="str">
        <f t="shared" si="360"/>
        <v/>
      </c>
      <c r="B1225" s="265" t="str">
        <f t="shared" si="363"/>
        <v/>
      </c>
      <c r="C1225" s="266"/>
      <c r="D1225" s="267" t="str">
        <f t="shared" si="361"/>
        <v/>
      </c>
      <c r="E1225" s="268"/>
      <c r="F1225" s="270">
        <f t="shared" si="362"/>
        <v>0</v>
      </c>
      <c r="G1225" s="272">
        <f t="shared" si="364"/>
        <v>0</v>
      </c>
    </row>
    <row r="1226" spans="1:7" ht="24" customHeight="1">
      <c r="A1226" s="147"/>
      <c r="B1226" s="121"/>
      <c r="C1226" s="121"/>
      <c r="D1226" s="132"/>
      <c r="E1226" s="133"/>
      <c r="F1226" s="657" t="s">
        <v>30</v>
      </c>
      <c r="G1226" s="148">
        <f>SUBTOTAL(9,G1212:G1225)</f>
        <v>0</v>
      </c>
    </row>
    <row r="1227" spans="1:7" ht="24" customHeight="1">
      <c r="A1227" s="147"/>
      <c r="B1227" s="121"/>
      <c r="C1227" s="125" t="s">
        <v>726</v>
      </c>
      <c r="D1227" s="132"/>
      <c r="E1227" s="133"/>
      <c r="F1227" s="134"/>
      <c r="G1227" s="150"/>
    </row>
    <row r="1228" spans="1:7" ht="24" customHeight="1">
      <c r="A1228" s="264" t="str">
        <f t="shared" ref="A1228:A1235" si="365">IFERROR(VLOOKUP(C1228,Tabla_Insumos,4,FALSE),"")</f>
        <v/>
      </c>
      <c r="B1228" s="265" t="str">
        <f t="shared" ref="B1228:B1235" si="366">IFERROR(VLOOKUP(C1228,Tabla_Insumos,5,FALSE),"")</f>
        <v/>
      </c>
      <c r="C1228" s="472"/>
      <c r="D1228" s="267" t="str">
        <f t="shared" ref="D1228:D1235" si="367">IFERROR(VLOOKUP(C1228,Tabla_Insumos,2,FALSE),"")</f>
        <v/>
      </c>
      <c r="E1228" s="476"/>
      <c r="F1228" s="271">
        <f t="shared" ref="F1228:F1235" si="368">IFERROR(VLOOKUP(C1228,Tabla_Insumos,3,FALSE),0)</f>
        <v>0</v>
      </c>
      <c r="G1228" s="272">
        <f>ROUND(E1228*F1228,2)</f>
        <v>0</v>
      </c>
    </row>
    <row r="1229" spans="1:7" ht="24" customHeight="1">
      <c r="A1229" s="264" t="str">
        <f t="shared" si="365"/>
        <v/>
      </c>
      <c r="B1229" s="265" t="str">
        <f t="shared" si="366"/>
        <v/>
      </c>
      <c r="C1229" s="472"/>
      <c r="D1229" s="267" t="str">
        <f t="shared" si="367"/>
        <v/>
      </c>
      <c r="E1229" s="476"/>
      <c r="F1229" s="271">
        <f t="shared" si="368"/>
        <v>0</v>
      </c>
      <c r="G1229" s="272">
        <f>ROUND(E1229*F1229,2)</f>
        <v>0</v>
      </c>
    </row>
    <row r="1230" spans="1:7" ht="24" customHeight="1">
      <c r="A1230" s="264" t="str">
        <f t="shared" si="365"/>
        <v/>
      </c>
      <c r="B1230" s="265" t="str">
        <f t="shared" si="366"/>
        <v/>
      </c>
      <c r="C1230" s="473"/>
      <c r="D1230" s="267" t="str">
        <f t="shared" si="367"/>
        <v/>
      </c>
      <c r="E1230" s="471"/>
      <c r="F1230" s="271">
        <f t="shared" si="368"/>
        <v>0</v>
      </c>
      <c r="G1230" s="272">
        <f t="shared" ref="G1230:G1235" si="369">ROUND(E1230*F1230,2)</f>
        <v>0</v>
      </c>
    </row>
    <row r="1231" spans="1:7" ht="24" customHeight="1">
      <c r="A1231" s="264" t="str">
        <f t="shared" si="365"/>
        <v/>
      </c>
      <c r="B1231" s="265" t="str">
        <f t="shared" si="366"/>
        <v/>
      </c>
      <c r="C1231" s="473"/>
      <c r="D1231" s="267" t="str">
        <f t="shared" si="367"/>
        <v/>
      </c>
      <c r="E1231" s="471"/>
      <c r="F1231" s="271">
        <f t="shared" si="368"/>
        <v>0</v>
      </c>
      <c r="G1231" s="272">
        <f t="shared" si="369"/>
        <v>0</v>
      </c>
    </row>
    <row r="1232" spans="1:7" ht="24" customHeight="1">
      <c r="A1232" s="264" t="str">
        <f t="shared" si="365"/>
        <v/>
      </c>
      <c r="B1232" s="265" t="str">
        <f t="shared" si="366"/>
        <v/>
      </c>
      <c r="C1232" s="265"/>
      <c r="D1232" s="267" t="str">
        <f t="shared" si="367"/>
        <v/>
      </c>
      <c r="E1232" s="471"/>
      <c r="F1232" s="489">
        <f t="shared" si="368"/>
        <v>0</v>
      </c>
      <c r="G1232" s="272">
        <f t="shared" si="369"/>
        <v>0</v>
      </c>
    </row>
    <row r="1233" spans="1:7" ht="24" customHeight="1">
      <c r="A1233" s="264" t="str">
        <f t="shared" si="365"/>
        <v/>
      </c>
      <c r="B1233" s="265" t="str">
        <f t="shared" si="366"/>
        <v/>
      </c>
      <c r="C1233" s="265"/>
      <c r="D1233" s="267" t="str">
        <f t="shared" si="367"/>
        <v/>
      </c>
      <c r="E1233" s="471"/>
      <c r="F1233" s="489">
        <f t="shared" si="368"/>
        <v>0</v>
      </c>
      <c r="G1233" s="272">
        <f t="shared" si="369"/>
        <v>0</v>
      </c>
    </row>
    <row r="1234" spans="1:7" ht="24" customHeight="1">
      <c r="A1234" s="264" t="str">
        <f t="shared" si="365"/>
        <v/>
      </c>
      <c r="B1234" s="265" t="str">
        <f t="shared" si="366"/>
        <v/>
      </c>
      <c r="C1234" s="266"/>
      <c r="D1234" s="267" t="str">
        <f t="shared" si="367"/>
        <v/>
      </c>
      <c r="E1234" s="268"/>
      <c r="F1234" s="269">
        <f t="shared" si="368"/>
        <v>0</v>
      </c>
      <c r="G1234" s="272">
        <f t="shared" si="369"/>
        <v>0</v>
      </c>
    </row>
    <row r="1235" spans="1:7" ht="24" customHeight="1">
      <c r="A1235" s="264" t="str">
        <f t="shared" si="365"/>
        <v/>
      </c>
      <c r="B1235" s="265" t="str">
        <f t="shared" si="366"/>
        <v/>
      </c>
      <c r="C1235" s="266"/>
      <c r="D1235" s="267" t="str">
        <f t="shared" si="367"/>
        <v/>
      </c>
      <c r="E1235" s="268"/>
      <c r="F1235" s="269">
        <f t="shared" si="368"/>
        <v>0</v>
      </c>
      <c r="G1235" s="272">
        <f t="shared" si="369"/>
        <v>0</v>
      </c>
    </row>
    <row r="1236" spans="1:7" ht="24" customHeight="1">
      <c r="A1236" s="147"/>
      <c r="B1236" s="121"/>
      <c r="C1236" s="121"/>
      <c r="D1236" s="132"/>
      <c r="E1236" s="133"/>
      <c r="F1236" s="657" t="s">
        <v>31</v>
      </c>
      <c r="G1236" s="148">
        <f>SUBTOTAL(9,G1228:G1235)</f>
        <v>0</v>
      </c>
    </row>
    <row r="1237" spans="1:7" ht="24" customHeight="1">
      <c r="A1237" s="147"/>
      <c r="B1237" s="121"/>
      <c r="C1237" s="125" t="s">
        <v>727</v>
      </c>
      <c r="D1237" s="132"/>
      <c r="E1237" s="133"/>
      <c r="F1237" s="134"/>
      <c r="G1237" s="150"/>
    </row>
    <row r="1238" spans="1:7" ht="24" customHeight="1">
      <c r="A1238" s="264" t="str">
        <f t="shared" ref="A1238:A1246" si="370">IFERROR(VLOOKUP(C1238,Tabla_Insumos,4,FALSE),"")</f>
        <v/>
      </c>
      <c r="B1238" s="265" t="str">
        <f t="shared" ref="B1238:B1246" si="371">IFERROR(VLOOKUP(C1238,Tabla_Insumos,5,FALSE),"")</f>
        <v/>
      </c>
      <c r="C1238" s="473"/>
      <c r="D1238" s="267" t="str">
        <f t="shared" ref="D1238:D1246" si="372">IFERROR(VLOOKUP(C1238,Tabla_Insumos,2,FALSE),"")</f>
        <v/>
      </c>
      <c r="E1238" s="478"/>
      <c r="F1238" s="489">
        <f t="shared" ref="F1238:F1246" si="373">IFERROR(VLOOKUP(C1238,Tabla_Insumos,3,FALSE),0)</f>
        <v>0</v>
      </c>
      <c r="G1238" s="272">
        <f t="shared" ref="G1238:G1246" si="374">ROUND(E1238*F1238,2)</f>
        <v>0</v>
      </c>
    </row>
    <row r="1239" spans="1:7" ht="24" customHeight="1">
      <c r="A1239" s="264" t="str">
        <f t="shared" si="370"/>
        <v/>
      </c>
      <c r="B1239" s="265" t="str">
        <f t="shared" si="371"/>
        <v/>
      </c>
      <c r="C1239" s="473"/>
      <c r="D1239" s="267" t="str">
        <f t="shared" si="372"/>
        <v/>
      </c>
      <c r="E1239" s="478"/>
      <c r="F1239" s="489">
        <f t="shared" si="373"/>
        <v>0</v>
      </c>
      <c r="G1239" s="272">
        <f t="shared" si="374"/>
        <v>0</v>
      </c>
    </row>
    <row r="1240" spans="1:7" ht="24" customHeight="1">
      <c r="A1240" s="264" t="str">
        <f t="shared" si="370"/>
        <v/>
      </c>
      <c r="B1240" s="265" t="str">
        <f t="shared" si="371"/>
        <v/>
      </c>
      <c r="C1240" s="472"/>
      <c r="D1240" s="267" t="str">
        <f t="shared" si="372"/>
        <v/>
      </c>
      <c r="E1240" s="471"/>
      <c r="F1240" s="489">
        <f t="shared" si="373"/>
        <v>0</v>
      </c>
      <c r="G1240" s="272">
        <f t="shared" si="374"/>
        <v>0</v>
      </c>
    </row>
    <row r="1241" spans="1:7" ht="24" customHeight="1">
      <c r="A1241" s="264" t="str">
        <f t="shared" si="370"/>
        <v/>
      </c>
      <c r="B1241" s="265" t="str">
        <f t="shared" si="371"/>
        <v/>
      </c>
      <c r="C1241" s="366"/>
      <c r="D1241" s="267" t="str">
        <f t="shared" si="372"/>
        <v/>
      </c>
      <c r="E1241" s="471"/>
      <c r="F1241" s="489">
        <f t="shared" si="373"/>
        <v>0</v>
      </c>
      <c r="G1241" s="272">
        <f t="shared" si="374"/>
        <v>0</v>
      </c>
    </row>
    <row r="1242" spans="1:7" ht="24" customHeight="1">
      <c r="A1242" s="264" t="str">
        <f t="shared" si="370"/>
        <v/>
      </c>
      <c r="B1242" s="265" t="str">
        <f t="shared" si="371"/>
        <v/>
      </c>
      <c r="C1242" s="375"/>
      <c r="D1242" s="267" t="str">
        <f t="shared" si="372"/>
        <v/>
      </c>
      <c r="E1242" s="471"/>
      <c r="F1242" s="489">
        <f t="shared" si="373"/>
        <v>0</v>
      </c>
      <c r="G1242" s="272">
        <f t="shared" si="374"/>
        <v>0</v>
      </c>
    </row>
    <row r="1243" spans="1:7" ht="24" customHeight="1">
      <c r="A1243" s="264" t="str">
        <f t="shared" si="370"/>
        <v/>
      </c>
      <c r="B1243" s="265" t="str">
        <f t="shared" si="371"/>
        <v/>
      </c>
      <c r="C1243" s="266"/>
      <c r="D1243" s="267" t="str">
        <f t="shared" si="372"/>
        <v/>
      </c>
      <c r="E1243" s="268"/>
      <c r="F1243" s="489">
        <f t="shared" si="373"/>
        <v>0</v>
      </c>
      <c r="G1243" s="272">
        <f t="shared" si="374"/>
        <v>0</v>
      </c>
    </row>
    <row r="1244" spans="1:7" ht="24" customHeight="1">
      <c r="A1244" s="264" t="str">
        <f t="shared" si="370"/>
        <v/>
      </c>
      <c r="B1244" s="265" t="str">
        <f t="shared" si="371"/>
        <v/>
      </c>
      <c r="C1244" s="266"/>
      <c r="D1244" s="267" t="str">
        <f t="shared" si="372"/>
        <v/>
      </c>
      <c r="E1244" s="268"/>
      <c r="F1244" s="269">
        <f t="shared" si="373"/>
        <v>0</v>
      </c>
      <c r="G1244" s="272">
        <f t="shared" si="374"/>
        <v>0</v>
      </c>
    </row>
    <row r="1245" spans="1:7" ht="24" customHeight="1">
      <c r="A1245" s="264" t="str">
        <f t="shared" si="370"/>
        <v/>
      </c>
      <c r="B1245" s="265" t="str">
        <f t="shared" si="371"/>
        <v/>
      </c>
      <c r="C1245" s="266"/>
      <c r="D1245" s="267" t="str">
        <f t="shared" si="372"/>
        <v/>
      </c>
      <c r="E1245" s="268"/>
      <c r="F1245" s="269">
        <f t="shared" si="373"/>
        <v>0</v>
      </c>
      <c r="G1245" s="272">
        <f t="shared" si="374"/>
        <v>0</v>
      </c>
    </row>
    <row r="1246" spans="1:7" ht="24" customHeight="1">
      <c r="A1246" s="264" t="str">
        <f t="shared" si="370"/>
        <v/>
      </c>
      <c r="B1246" s="265" t="str">
        <f t="shared" si="371"/>
        <v/>
      </c>
      <c r="C1246" s="266"/>
      <c r="D1246" s="267" t="str">
        <f t="shared" si="372"/>
        <v/>
      </c>
      <c r="E1246" s="268"/>
      <c r="F1246" s="269">
        <f t="shared" si="373"/>
        <v>0</v>
      </c>
      <c r="G1246" s="272">
        <f t="shared" si="374"/>
        <v>0</v>
      </c>
    </row>
    <row r="1247" spans="1:7" ht="24" customHeight="1">
      <c r="A1247" s="151"/>
      <c r="B1247" s="132"/>
      <c r="C1247" s="121"/>
      <c r="D1247" s="132"/>
      <c r="E1247" s="133"/>
      <c r="F1247" s="657" t="s">
        <v>32</v>
      </c>
      <c r="G1247" s="148">
        <f>SUBTOTAL(9,G1238:G1246)</f>
        <v>0</v>
      </c>
    </row>
    <row r="1248" spans="1:7" ht="24" customHeight="1" thickBot="1">
      <c r="A1248" s="152"/>
      <c r="B1248" s="153"/>
      <c r="C1248" s="154"/>
      <c r="D1248" s="153"/>
      <c r="E1248" s="155"/>
      <c r="F1248" s="156"/>
      <c r="G1248" s="157"/>
    </row>
    <row r="1249" spans="1:8" ht="24" customHeight="1" thickBot="1">
      <c r="A1249" s="158">
        <f>B1207</f>
        <v>25</v>
      </c>
      <c r="B1249" s="159" t="str">
        <f>C1207</f>
        <v>Revestimiento cerámico</v>
      </c>
      <c r="C1249" s="160"/>
      <c r="D1249" s="160" t="s">
        <v>33</v>
      </c>
      <c r="E1249" s="161"/>
      <c r="F1249" s="162" t="s">
        <v>34</v>
      </c>
      <c r="G1249" s="163">
        <f>SUBTOTAL(9,G1212:G1248)</f>
        <v>0</v>
      </c>
    </row>
    <row r="1250" spans="1:8" ht="24" customHeight="1" thickTop="1" thickBot="1"/>
    <row r="1251" spans="1:8" ht="24" customHeight="1" thickTop="1">
      <c r="A1251" s="185" t="s">
        <v>36</v>
      </c>
      <c r="B1251" s="186"/>
      <c r="C1251" s="186"/>
      <c r="D1251" s="186"/>
      <c r="E1251" s="186"/>
      <c r="F1251" s="186"/>
      <c r="G1251" s="187"/>
      <c r="H1251" s="122">
        <f>COUNTIF($A$1:A1257,"ANALISIS DE PRECIOS")</f>
        <v>26</v>
      </c>
    </row>
    <row r="1252" spans="1:8" ht="24" customHeight="1">
      <c r="A1252" s="123" t="s">
        <v>723</v>
      </c>
      <c r="B1252" s="124" t="str">
        <f>Comitente</f>
        <v>INSTITUTO PROVINCIAL DE LA VIVIENDA</v>
      </c>
      <c r="C1252" s="118"/>
      <c r="D1252" s="125"/>
      <c r="E1252" s="125"/>
      <c r="F1252" s="126"/>
      <c r="G1252" s="127"/>
    </row>
    <row r="1253" spans="1:8" ht="24" customHeight="1">
      <c r="A1253" s="123" t="s">
        <v>724</v>
      </c>
      <c r="B1253" s="124">
        <f>Contratista</f>
        <v>0</v>
      </c>
      <c r="C1253" s="119"/>
      <c r="D1253" s="119"/>
      <c r="E1253" s="119"/>
      <c r="F1253" s="128"/>
      <c r="G1253" s="129"/>
    </row>
    <row r="1254" spans="1:8" ht="24" customHeight="1">
      <c r="A1254" s="123" t="s">
        <v>23</v>
      </c>
      <c r="B1254" s="124" t="str">
        <f>Obra</f>
        <v>Barrio Valle Norte</v>
      </c>
      <c r="C1254" s="119"/>
      <c r="D1254" s="119"/>
      <c r="E1254" s="119"/>
      <c r="F1254" s="128" t="s">
        <v>37</v>
      </c>
      <c r="G1254" s="130">
        <f>Fecha_Base</f>
        <v>43313</v>
      </c>
    </row>
    <row r="1255" spans="1:8" ht="24" customHeight="1">
      <c r="A1255" s="131" t="s">
        <v>722</v>
      </c>
      <c r="B1255" s="120" t="str">
        <f>Ubicación</f>
        <v>Departamento Valle Fértil</v>
      </c>
      <c r="C1255" s="120"/>
      <c r="D1255" s="132"/>
      <c r="E1255" s="133"/>
      <c r="F1255" s="134"/>
      <c r="G1255" s="135"/>
    </row>
    <row r="1256" spans="1:8" ht="24" customHeight="1">
      <c r="A1256" s="131" t="s">
        <v>38</v>
      </c>
      <c r="B1256" s="136" t="str">
        <f>IFERROR(VALUE(LEFT(B1257,FIND(".",B1257)-1)),"")</f>
        <v/>
      </c>
      <c r="C1256" s="121" t="str">
        <f>IFERROR(VLOOKUP(B1256,Tabla_CyP,2,FALSE),"")</f>
        <v/>
      </c>
      <c r="E1256" s="133"/>
      <c r="F1256" s="134"/>
      <c r="G1256" s="135"/>
    </row>
    <row r="1257" spans="1:8" ht="24" customHeight="1">
      <c r="A1257" s="131" t="s">
        <v>24</v>
      </c>
      <c r="B1257" s="137">
        <f>IFERROR(VLOOKUP(COUNTIF($A$1:A1257,"ITEM:"),Tabla_NumeroItem,7,FALSE),"")</f>
        <v>26</v>
      </c>
      <c r="C1257" s="121" t="str">
        <f>IFERROR(VLOOKUP(B1257,Tabla_CyP,2,FALSE),"")</f>
        <v>Salpicado Plástico Incluido Jaharro</v>
      </c>
      <c r="D1257" s="132"/>
      <c r="E1257" s="133"/>
      <c r="F1257" s="128" t="s">
        <v>25</v>
      </c>
      <c r="G1257" s="138" t="str">
        <f>IFERROR(VLOOKUP(B1257,Tabla_CyP,4,FALSE),"")</f>
        <v>m2</v>
      </c>
    </row>
    <row r="1258" spans="1:8" ht="24" customHeight="1">
      <c r="A1258" s="131"/>
      <c r="B1258" s="120"/>
      <c r="C1258" s="121"/>
      <c r="D1258" s="132"/>
      <c r="E1258" s="133"/>
      <c r="F1258" s="134"/>
      <c r="G1258" s="135"/>
    </row>
    <row r="1259" spans="1:8" ht="24" customHeight="1">
      <c r="A1259" s="719" t="s">
        <v>585</v>
      </c>
      <c r="B1259" s="720"/>
      <c r="C1259" s="721" t="s">
        <v>0</v>
      </c>
      <c r="D1259" s="721" t="s">
        <v>26</v>
      </c>
      <c r="E1259" s="723" t="s">
        <v>27</v>
      </c>
      <c r="F1259" s="725" t="s">
        <v>28</v>
      </c>
      <c r="G1259" s="727" t="s">
        <v>29</v>
      </c>
    </row>
    <row r="1260" spans="1:8" ht="24" customHeight="1">
      <c r="A1260" s="139" t="s">
        <v>586</v>
      </c>
      <c r="B1260" s="140" t="s">
        <v>587</v>
      </c>
      <c r="C1260" s="722"/>
      <c r="D1260" s="722"/>
      <c r="E1260" s="724"/>
      <c r="F1260" s="726"/>
      <c r="G1260" s="728"/>
    </row>
    <row r="1261" spans="1:8" ht="24" customHeight="1">
      <c r="A1261" s="658"/>
      <c r="B1261" s="142"/>
      <c r="C1261" s="479" t="s">
        <v>725</v>
      </c>
      <c r="D1261" s="143"/>
      <c r="E1261" s="144"/>
      <c r="F1261" s="145"/>
      <c r="G1261" s="146"/>
    </row>
    <row r="1262" spans="1:8" ht="24" customHeight="1">
      <c r="A1262" s="264" t="str">
        <f t="shared" ref="A1262:A1275" si="375">IFERROR(VLOOKUP(C1262,Tabla_Insumos,4,FALSE),"")</f>
        <v/>
      </c>
      <c r="B1262" s="265" t="str">
        <f>IFERROR(VLOOKUP(C1262,Tabla_Insumos,5,FALSE),"")</f>
        <v/>
      </c>
      <c r="C1262" s="491"/>
      <c r="D1262" s="267" t="str">
        <f t="shared" ref="D1262:D1275" si="376">IFERROR(VLOOKUP(C1262,Tabla_Insumos,2,FALSE),"")</f>
        <v/>
      </c>
      <c r="E1262" s="475"/>
      <c r="F1262" s="489">
        <f t="shared" ref="F1262:F1275" si="377">IFERROR(VLOOKUP(C1262,Tabla_Insumos,3,FALSE),0)</f>
        <v>0</v>
      </c>
      <c r="G1262" s="272">
        <f>ROUND(E1262*F1262,2)</f>
        <v>0</v>
      </c>
    </row>
    <row r="1263" spans="1:8" ht="24" customHeight="1">
      <c r="A1263" s="264" t="str">
        <f t="shared" si="375"/>
        <v/>
      </c>
      <c r="B1263" s="265" t="str">
        <f t="shared" ref="B1263:B1275" si="378">IFERROR(VLOOKUP(C1263,Tabla_Insumos,5,FALSE),"")</f>
        <v/>
      </c>
      <c r="C1263" s="477"/>
      <c r="D1263" s="267" t="str">
        <f t="shared" si="376"/>
        <v/>
      </c>
      <c r="E1263" s="475"/>
      <c r="F1263" s="489">
        <f t="shared" si="377"/>
        <v>0</v>
      </c>
      <c r="G1263" s="272">
        <f t="shared" ref="G1263:G1275" si="379">ROUND(E1263*F1263,2)</f>
        <v>0</v>
      </c>
    </row>
    <row r="1264" spans="1:8" ht="24" customHeight="1">
      <c r="A1264" s="264" t="str">
        <f t="shared" si="375"/>
        <v/>
      </c>
      <c r="B1264" s="265" t="str">
        <f t="shared" si="378"/>
        <v/>
      </c>
      <c r="C1264" s="491"/>
      <c r="D1264" s="267" t="str">
        <f t="shared" si="376"/>
        <v/>
      </c>
      <c r="E1264" s="475"/>
      <c r="F1264" s="489">
        <f t="shared" si="377"/>
        <v>0</v>
      </c>
      <c r="G1264" s="272">
        <f t="shared" si="379"/>
        <v>0</v>
      </c>
    </row>
    <row r="1265" spans="1:7" ht="24" customHeight="1">
      <c r="A1265" s="264" t="str">
        <f t="shared" si="375"/>
        <v/>
      </c>
      <c r="B1265" s="265" t="str">
        <f t="shared" si="378"/>
        <v/>
      </c>
      <c r="C1265" s="265"/>
      <c r="D1265" s="267" t="str">
        <f t="shared" si="376"/>
        <v/>
      </c>
      <c r="E1265" s="476"/>
      <c r="F1265" s="489">
        <f t="shared" si="377"/>
        <v>0</v>
      </c>
      <c r="G1265" s="272">
        <f t="shared" si="379"/>
        <v>0</v>
      </c>
    </row>
    <row r="1266" spans="1:7" ht="24" customHeight="1">
      <c r="A1266" s="264" t="str">
        <f t="shared" si="375"/>
        <v/>
      </c>
      <c r="B1266" s="265" t="str">
        <f t="shared" si="378"/>
        <v/>
      </c>
      <c r="C1266" s="266"/>
      <c r="D1266" s="267" t="str">
        <f t="shared" si="376"/>
        <v/>
      </c>
      <c r="E1266" s="268"/>
      <c r="F1266" s="489">
        <f t="shared" si="377"/>
        <v>0</v>
      </c>
      <c r="G1266" s="272">
        <f t="shared" si="379"/>
        <v>0</v>
      </c>
    </row>
    <row r="1267" spans="1:7" ht="24" customHeight="1">
      <c r="A1267" s="264" t="str">
        <f t="shared" si="375"/>
        <v/>
      </c>
      <c r="B1267" s="265" t="str">
        <f t="shared" si="378"/>
        <v/>
      </c>
      <c r="C1267" s="266"/>
      <c r="D1267" s="267" t="str">
        <f t="shared" si="376"/>
        <v/>
      </c>
      <c r="E1267" s="268"/>
      <c r="F1267" s="269">
        <f t="shared" si="377"/>
        <v>0</v>
      </c>
      <c r="G1267" s="272">
        <f t="shared" si="379"/>
        <v>0</v>
      </c>
    </row>
    <row r="1268" spans="1:7" ht="24" customHeight="1">
      <c r="A1268" s="264" t="str">
        <f t="shared" si="375"/>
        <v/>
      </c>
      <c r="B1268" s="265" t="str">
        <f t="shared" si="378"/>
        <v/>
      </c>
      <c r="C1268" s="266"/>
      <c r="D1268" s="267" t="str">
        <f t="shared" si="376"/>
        <v/>
      </c>
      <c r="E1268" s="268"/>
      <c r="F1268" s="269">
        <f t="shared" si="377"/>
        <v>0</v>
      </c>
      <c r="G1268" s="272">
        <f t="shared" si="379"/>
        <v>0</v>
      </c>
    </row>
    <row r="1269" spans="1:7" ht="24" customHeight="1">
      <c r="A1269" s="264" t="str">
        <f t="shared" si="375"/>
        <v/>
      </c>
      <c r="B1269" s="265" t="str">
        <f t="shared" si="378"/>
        <v/>
      </c>
      <c r="C1269" s="266"/>
      <c r="D1269" s="267" t="str">
        <f t="shared" si="376"/>
        <v/>
      </c>
      <c r="E1269" s="268"/>
      <c r="F1269" s="269">
        <f t="shared" si="377"/>
        <v>0</v>
      </c>
      <c r="G1269" s="272">
        <f t="shared" si="379"/>
        <v>0</v>
      </c>
    </row>
    <row r="1270" spans="1:7" ht="24" customHeight="1">
      <c r="A1270" s="264" t="str">
        <f t="shared" si="375"/>
        <v/>
      </c>
      <c r="B1270" s="265" t="str">
        <f t="shared" si="378"/>
        <v/>
      </c>
      <c r="C1270" s="266"/>
      <c r="D1270" s="267" t="str">
        <f t="shared" si="376"/>
        <v/>
      </c>
      <c r="E1270" s="268"/>
      <c r="F1270" s="269">
        <f t="shared" si="377"/>
        <v>0</v>
      </c>
      <c r="G1270" s="272">
        <f t="shared" si="379"/>
        <v>0</v>
      </c>
    </row>
    <row r="1271" spans="1:7" ht="24" customHeight="1">
      <c r="A1271" s="264" t="str">
        <f t="shared" si="375"/>
        <v/>
      </c>
      <c r="B1271" s="265" t="str">
        <f t="shared" si="378"/>
        <v/>
      </c>
      <c r="C1271" s="266"/>
      <c r="D1271" s="267" t="str">
        <f t="shared" si="376"/>
        <v/>
      </c>
      <c r="E1271" s="268"/>
      <c r="F1271" s="269">
        <f t="shared" si="377"/>
        <v>0</v>
      </c>
      <c r="G1271" s="272">
        <f t="shared" si="379"/>
        <v>0</v>
      </c>
    </row>
    <row r="1272" spans="1:7" ht="24" customHeight="1">
      <c r="A1272" s="264" t="str">
        <f t="shared" si="375"/>
        <v/>
      </c>
      <c r="B1272" s="265" t="str">
        <f t="shared" si="378"/>
        <v/>
      </c>
      <c r="C1272" s="266"/>
      <c r="D1272" s="267" t="str">
        <f t="shared" si="376"/>
        <v/>
      </c>
      <c r="E1272" s="268"/>
      <c r="F1272" s="269">
        <f t="shared" si="377"/>
        <v>0</v>
      </c>
      <c r="G1272" s="272">
        <f t="shared" si="379"/>
        <v>0</v>
      </c>
    </row>
    <row r="1273" spans="1:7" ht="24" customHeight="1">
      <c r="A1273" s="264" t="str">
        <f t="shared" si="375"/>
        <v/>
      </c>
      <c r="B1273" s="265" t="str">
        <f t="shared" si="378"/>
        <v/>
      </c>
      <c r="C1273" s="266"/>
      <c r="D1273" s="267" t="str">
        <f t="shared" si="376"/>
        <v/>
      </c>
      <c r="E1273" s="268"/>
      <c r="F1273" s="269">
        <f t="shared" si="377"/>
        <v>0</v>
      </c>
      <c r="G1273" s="272">
        <f t="shared" si="379"/>
        <v>0</v>
      </c>
    </row>
    <row r="1274" spans="1:7" ht="24" customHeight="1">
      <c r="A1274" s="264" t="str">
        <f t="shared" si="375"/>
        <v/>
      </c>
      <c r="B1274" s="265" t="str">
        <f t="shared" si="378"/>
        <v/>
      </c>
      <c r="C1274" s="266"/>
      <c r="D1274" s="267" t="str">
        <f t="shared" si="376"/>
        <v/>
      </c>
      <c r="E1274" s="268"/>
      <c r="F1274" s="269">
        <f t="shared" si="377"/>
        <v>0</v>
      </c>
      <c r="G1274" s="272">
        <f t="shared" si="379"/>
        <v>0</v>
      </c>
    </row>
    <row r="1275" spans="1:7" ht="24" customHeight="1">
      <c r="A1275" s="264" t="str">
        <f t="shared" si="375"/>
        <v/>
      </c>
      <c r="B1275" s="265" t="str">
        <f t="shared" si="378"/>
        <v/>
      </c>
      <c r="C1275" s="266"/>
      <c r="D1275" s="267" t="str">
        <f t="shared" si="376"/>
        <v/>
      </c>
      <c r="E1275" s="268"/>
      <c r="F1275" s="270">
        <f t="shared" si="377"/>
        <v>0</v>
      </c>
      <c r="G1275" s="272">
        <f t="shared" si="379"/>
        <v>0</v>
      </c>
    </row>
    <row r="1276" spans="1:7" ht="24" customHeight="1">
      <c r="A1276" s="147"/>
      <c r="B1276" s="121"/>
      <c r="C1276" s="121"/>
      <c r="D1276" s="132"/>
      <c r="E1276" s="133"/>
      <c r="F1276" s="657" t="s">
        <v>30</v>
      </c>
      <c r="G1276" s="148">
        <f>SUBTOTAL(9,G1262:G1275)</f>
        <v>0</v>
      </c>
    </row>
    <row r="1277" spans="1:7" ht="24" customHeight="1">
      <c r="A1277" s="147"/>
      <c r="B1277" s="121"/>
      <c r="C1277" s="125" t="s">
        <v>726</v>
      </c>
      <c r="D1277" s="132"/>
      <c r="E1277" s="133"/>
      <c r="F1277" s="134"/>
      <c r="G1277" s="150"/>
    </row>
    <row r="1278" spans="1:7" ht="24" customHeight="1">
      <c r="A1278" s="264" t="str">
        <f t="shared" ref="A1278:A1285" si="380">IFERROR(VLOOKUP(C1278,Tabla_Insumos,4,FALSE),"")</f>
        <v/>
      </c>
      <c r="B1278" s="265" t="str">
        <f t="shared" ref="B1278:B1285" si="381">IFERROR(VLOOKUP(C1278,Tabla_Insumos,5,FALSE),"")</f>
        <v/>
      </c>
      <c r="C1278" s="472"/>
      <c r="D1278" s="267" t="str">
        <f t="shared" ref="D1278:D1285" si="382">IFERROR(VLOOKUP(C1278,Tabla_Insumos,2,FALSE),"")</f>
        <v/>
      </c>
      <c r="E1278" s="476"/>
      <c r="F1278" s="271">
        <f t="shared" ref="F1278:F1285" si="383">IFERROR(VLOOKUP(C1278,Tabla_Insumos,3,FALSE),0)</f>
        <v>0</v>
      </c>
      <c r="G1278" s="272">
        <f>ROUND(E1278*F1278,2)</f>
        <v>0</v>
      </c>
    </row>
    <row r="1279" spans="1:7" ht="24" customHeight="1">
      <c r="A1279" s="264" t="str">
        <f t="shared" si="380"/>
        <v/>
      </c>
      <c r="B1279" s="265" t="str">
        <f t="shared" si="381"/>
        <v/>
      </c>
      <c r="C1279" s="472"/>
      <c r="D1279" s="267" t="str">
        <f t="shared" si="382"/>
        <v/>
      </c>
      <c r="E1279" s="476"/>
      <c r="F1279" s="271">
        <f t="shared" si="383"/>
        <v>0</v>
      </c>
      <c r="G1279" s="272">
        <f>ROUND(E1279*F1279,2)</f>
        <v>0</v>
      </c>
    </row>
    <row r="1280" spans="1:7" ht="24" customHeight="1">
      <c r="A1280" s="264" t="str">
        <f t="shared" si="380"/>
        <v/>
      </c>
      <c r="B1280" s="265" t="str">
        <f t="shared" si="381"/>
        <v/>
      </c>
      <c r="C1280" s="473"/>
      <c r="D1280" s="267" t="str">
        <f t="shared" si="382"/>
        <v/>
      </c>
      <c r="E1280" s="471"/>
      <c r="F1280" s="271">
        <f t="shared" si="383"/>
        <v>0</v>
      </c>
      <c r="G1280" s="272">
        <f t="shared" ref="G1280:G1285" si="384">ROUND(E1280*F1280,2)</f>
        <v>0</v>
      </c>
    </row>
    <row r="1281" spans="1:7" ht="24" customHeight="1">
      <c r="A1281" s="264" t="str">
        <f t="shared" si="380"/>
        <v/>
      </c>
      <c r="B1281" s="265" t="str">
        <f t="shared" si="381"/>
        <v/>
      </c>
      <c r="C1281" s="473"/>
      <c r="D1281" s="267" t="str">
        <f t="shared" si="382"/>
        <v/>
      </c>
      <c r="E1281" s="471"/>
      <c r="F1281" s="271">
        <f t="shared" si="383"/>
        <v>0</v>
      </c>
      <c r="G1281" s="272">
        <f t="shared" si="384"/>
        <v>0</v>
      </c>
    </row>
    <row r="1282" spans="1:7" ht="24" customHeight="1">
      <c r="A1282" s="264" t="str">
        <f t="shared" si="380"/>
        <v/>
      </c>
      <c r="B1282" s="265" t="str">
        <f t="shared" si="381"/>
        <v/>
      </c>
      <c r="C1282" s="265"/>
      <c r="D1282" s="267" t="str">
        <f t="shared" si="382"/>
        <v/>
      </c>
      <c r="E1282" s="471"/>
      <c r="F1282" s="489">
        <f t="shared" si="383"/>
        <v>0</v>
      </c>
      <c r="G1282" s="272">
        <f t="shared" si="384"/>
        <v>0</v>
      </c>
    </row>
    <row r="1283" spans="1:7" ht="24" customHeight="1">
      <c r="A1283" s="264" t="str">
        <f t="shared" si="380"/>
        <v/>
      </c>
      <c r="B1283" s="265" t="str">
        <f t="shared" si="381"/>
        <v/>
      </c>
      <c r="C1283" s="265"/>
      <c r="D1283" s="267" t="str">
        <f t="shared" si="382"/>
        <v/>
      </c>
      <c r="E1283" s="471"/>
      <c r="F1283" s="489">
        <f t="shared" si="383"/>
        <v>0</v>
      </c>
      <c r="G1283" s="272">
        <f t="shared" si="384"/>
        <v>0</v>
      </c>
    </row>
    <row r="1284" spans="1:7" ht="24" customHeight="1">
      <c r="A1284" s="264" t="str">
        <f t="shared" si="380"/>
        <v/>
      </c>
      <c r="B1284" s="265" t="str">
        <f t="shared" si="381"/>
        <v/>
      </c>
      <c r="C1284" s="266"/>
      <c r="D1284" s="267" t="str">
        <f t="shared" si="382"/>
        <v/>
      </c>
      <c r="E1284" s="268"/>
      <c r="F1284" s="269">
        <f t="shared" si="383"/>
        <v>0</v>
      </c>
      <c r="G1284" s="272">
        <f t="shared" si="384"/>
        <v>0</v>
      </c>
    </row>
    <row r="1285" spans="1:7" ht="24" customHeight="1">
      <c r="A1285" s="264" t="str">
        <f t="shared" si="380"/>
        <v/>
      </c>
      <c r="B1285" s="265" t="str">
        <f t="shared" si="381"/>
        <v/>
      </c>
      <c r="C1285" s="266"/>
      <c r="D1285" s="267" t="str">
        <f t="shared" si="382"/>
        <v/>
      </c>
      <c r="E1285" s="268"/>
      <c r="F1285" s="269">
        <f t="shared" si="383"/>
        <v>0</v>
      </c>
      <c r="G1285" s="272">
        <f t="shared" si="384"/>
        <v>0</v>
      </c>
    </row>
    <row r="1286" spans="1:7" ht="24" customHeight="1">
      <c r="A1286" s="147"/>
      <c r="B1286" s="121"/>
      <c r="C1286" s="121"/>
      <c r="D1286" s="132"/>
      <c r="E1286" s="133"/>
      <c r="F1286" s="657" t="s">
        <v>31</v>
      </c>
      <c r="G1286" s="148">
        <f>SUBTOTAL(9,G1278:G1285)</f>
        <v>0</v>
      </c>
    </row>
    <row r="1287" spans="1:7" ht="24" customHeight="1">
      <c r="A1287" s="147"/>
      <c r="B1287" s="121"/>
      <c r="C1287" s="125" t="s">
        <v>727</v>
      </c>
      <c r="D1287" s="132"/>
      <c r="E1287" s="133"/>
      <c r="F1287" s="134"/>
      <c r="G1287" s="150"/>
    </row>
    <row r="1288" spans="1:7" ht="24" customHeight="1">
      <c r="A1288" s="264" t="str">
        <f t="shared" ref="A1288:A1296" si="385">IFERROR(VLOOKUP(C1288,Tabla_Insumos,4,FALSE),"")</f>
        <v/>
      </c>
      <c r="B1288" s="265" t="str">
        <f t="shared" ref="B1288:B1296" si="386">IFERROR(VLOOKUP(C1288,Tabla_Insumos,5,FALSE),"")</f>
        <v/>
      </c>
      <c r="C1288" s="473"/>
      <c r="D1288" s="267" t="str">
        <f t="shared" ref="D1288:D1296" si="387">IFERROR(VLOOKUP(C1288,Tabla_Insumos,2,FALSE),"")</f>
        <v/>
      </c>
      <c r="E1288" s="478"/>
      <c r="F1288" s="489">
        <f t="shared" ref="F1288:F1296" si="388">IFERROR(VLOOKUP(C1288,Tabla_Insumos,3,FALSE),0)</f>
        <v>0</v>
      </c>
      <c r="G1288" s="272">
        <f t="shared" ref="G1288:G1296" si="389">ROUND(E1288*F1288,2)</f>
        <v>0</v>
      </c>
    </row>
    <row r="1289" spans="1:7" ht="24" customHeight="1">
      <c r="A1289" s="264" t="str">
        <f t="shared" si="385"/>
        <v/>
      </c>
      <c r="B1289" s="265" t="str">
        <f t="shared" si="386"/>
        <v/>
      </c>
      <c r="C1289" s="473"/>
      <c r="D1289" s="267" t="str">
        <f t="shared" si="387"/>
        <v/>
      </c>
      <c r="E1289" s="478"/>
      <c r="F1289" s="489">
        <f t="shared" si="388"/>
        <v>0</v>
      </c>
      <c r="G1289" s="272">
        <f t="shared" si="389"/>
        <v>0</v>
      </c>
    </row>
    <row r="1290" spans="1:7" ht="24" customHeight="1">
      <c r="A1290" s="264" t="str">
        <f t="shared" si="385"/>
        <v/>
      </c>
      <c r="B1290" s="265" t="str">
        <f t="shared" si="386"/>
        <v/>
      </c>
      <c r="C1290" s="473"/>
      <c r="D1290" s="267" t="str">
        <f t="shared" si="387"/>
        <v/>
      </c>
      <c r="E1290" s="478"/>
      <c r="F1290" s="489">
        <f t="shared" si="388"/>
        <v>0</v>
      </c>
      <c r="G1290" s="272">
        <f t="shared" si="389"/>
        <v>0</v>
      </c>
    </row>
    <row r="1291" spans="1:7" ht="24" customHeight="1">
      <c r="A1291" s="264" t="str">
        <f t="shared" si="385"/>
        <v/>
      </c>
      <c r="B1291" s="265" t="str">
        <f t="shared" si="386"/>
        <v/>
      </c>
      <c r="C1291" s="266"/>
      <c r="D1291" s="267" t="str">
        <f t="shared" si="387"/>
        <v/>
      </c>
      <c r="E1291" s="268"/>
      <c r="F1291" s="489">
        <f t="shared" si="388"/>
        <v>0</v>
      </c>
      <c r="G1291" s="272">
        <f t="shared" si="389"/>
        <v>0</v>
      </c>
    </row>
    <row r="1292" spans="1:7" ht="24" customHeight="1">
      <c r="A1292" s="264" t="str">
        <f t="shared" si="385"/>
        <v/>
      </c>
      <c r="B1292" s="265" t="str">
        <f t="shared" si="386"/>
        <v/>
      </c>
      <c r="C1292" s="375"/>
      <c r="D1292" s="267" t="str">
        <f t="shared" si="387"/>
        <v/>
      </c>
      <c r="E1292" s="471"/>
      <c r="F1292" s="489">
        <f t="shared" si="388"/>
        <v>0</v>
      </c>
      <c r="G1292" s="272">
        <f t="shared" si="389"/>
        <v>0</v>
      </c>
    </row>
    <row r="1293" spans="1:7" ht="24" customHeight="1">
      <c r="A1293" s="264" t="str">
        <f t="shared" si="385"/>
        <v/>
      </c>
      <c r="B1293" s="265" t="str">
        <f t="shared" si="386"/>
        <v/>
      </c>
      <c r="C1293" s="266"/>
      <c r="D1293" s="267" t="str">
        <f t="shared" si="387"/>
        <v/>
      </c>
      <c r="E1293" s="268"/>
      <c r="F1293" s="489">
        <f t="shared" si="388"/>
        <v>0</v>
      </c>
      <c r="G1293" s="272">
        <f t="shared" si="389"/>
        <v>0</v>
      </c>
    </row>
    <row r="1294" spans="1:7" ht="24" customHeight="1">
      <c r="A1294" s="264" t="str">
        <f t="shared" si="385"/>
        <v/>
      </c>
      <c r="B1294" s="265" t="str">
        <f t="shared" si="386"/>
        <v/>
      </c>
      <c r="C1294" s="266"/>
      <c r="D1294" s="267" t="str">
        <f t="shared" si="387"/>
        <v/>
      </c>
      <c r="E1294" s="268"/>
      <c r="F1294" s="269">
        <f t="shared" si="388"/>
        <v>0</v>
      </c>
      <c r="G1294" s="272">
        <f t="shared" si="389"/>
        <v>0</v>
      </c>
    </row>
    <row r="1295" spans="1:7" ht="24" customHeight="1">
      <c r="A1295" s="264" t="str">
        <f t="shared" si="385"/>
        <v/>
      </c>
      <c r="B1295" s="265" t="str">
        <f t="shared" si="386"/>
        <v/>
      </c>
      <c r="C1295" s="266"/>
      <c r="D1295" s="267" t="str">
        <f t="shared" si="387"/>
        <v/>
      </c>
      <c r="E1295" s="268"/>
      <c r="F1295" s="269">
        <f t="shared" si="388"/>
        <v>0</v>
      </c>
      <c r="G1295" s="272">
        <f t="shared" si="389"/>
        <v>0</v>
      </c>
    </row>
    <row r="1296" spans="1:7" ht="24" customHeight="1">
      <c r="A1296" s="264" t="str">
        <f t="shared" si="385"/>
        <v/>
      </c>
      <c r="B1296" s="265" t="str">
        <f t="shared" si="386"/>
        <v/>
      </c>
      <c r="C1296" s="266"/>
      <c r="D1296" s="267" t="str">
        <f t="shared" si="387"/>
        <v/>
      </c>
      <c r="E1296" s="268"/>
      <c r="F1296" s="269">
        <f t="shared" si="388"/>
        <v>0</v>
      </c>
      <c r="G1296" s="272">
        <f t="shared" si="389"/>
        <v>0</v>
      </c>
    </row>
    <row r="1297" spans="1:8" ht="24" customHeight="1">
      <c r="A1297" s="151"/>
      <c r="B1297" s="132"/>
      <c r="C1297" s="121"/>
      <c r="D1297" s="132"/>
      <c r="E1297" s="133"/>
      <c r="F1297" s="657" t="s">
        <v>32</v>
      </c>
      <c r="G1297" s="148">
        <f>SUBTOTAL(9,G1288:G1296)</f>
        <v>0</v>
      </c>
    </row>
    <row r="1298" spans="1:8" ht="24" customHeight="1" thickBot="1">
      <c r="A1298" s="152"/>
      <c r="B1298" s="153"/>
      <c r="C1298" s="154"/>
      <c r="D1298" s="153"/>
      <c r="E1298" s="155"/>
      <c r="F1298" s="156"/>
      <c r="G1298" s="157"/>
    </row>
    <row r="1299" spans="1:8" ht="24" customHeight="1" thickBot="1">
      <c r="A1299" s="158">
        <f>B1257</f>
        <v>26</v>
      </c>
      <c r="B1299" s="159" t="str">
        <f>C1257</f>
        <v>Salpicado Plástico Incluido Jaharro</v>
      </c>
      <c r="C1299" s="160"/>
      <c r="D1299" s="160" t="s">
        <v>33</v>
      </c>
      <c r="E1299" s="161"/>
      <c r="F1299" s="162" t="s">
        <v>34</v>
      </c>
      <c r="G1299" s="163">
        <f>SUBTOTAL(9,G1262:G1298)</f>
        <v>0</v>
      </c>
    </row>
    <row r="1300" spans="1:8" ht="24" customHeight="1" thickTop="1" thickBot="1"/>
    <row r="1301" spans="1:8" ht="24" customHeight="1" thickTop="1">
      <c r="A1301" s="185" t="s">
        <v>36</v>
      </c>
      <c r="B1301" s="186"/>
      <c r="C1301" s="186"/>
      <c r="D1301" s="186"/>
      <c r="E1301" s="186"/>
      <c r="F1301" s="186"/>
      <c r="G1301" s="187"/>
      <c r="H1301" s="122">
        <f>COUNTIF($A$1:A1307,"ANALISIS DE PRECIOS")</f>
        <v>27</v>
      </c>
    </row>
    <row r="1302" spans="1:8" ht="24" customHeight="1">
      <c r="A1302" s="123" t="s">
        <v>723</v>
      </c>
      <c r="B1302" s="124" t="str">
        <f>Comitente</f>
        <v>INSTITUTO PROVINCIAL DE LA VIVIENDA</v>
      </c>
      <c r="C1302" s="118"/>
      <c r="D1302" s="125"/>
      <c r="E1302" s="125"/>
      <c r="F1302" s="126"/>
      <c r="G1302" s="127"/>
    </row>
    <row r="1303" spans="1:8" ht="24" customHeight="1">
      <c r="A1303" s="123" t="s">
        <v>724</v>
      </c>
      <c r="B1303" s="124">
        <f>Contratista</f>
        <v>0</v>
      </c>
      <c r="C1303" s="119"/>
      <c r="D1303" s="119"/>
      <c r="E1303" s="119"/>
      <c r="F1303" s="128"/>
      <c r="G1303" s="129"/>
    </row>
    <row r="1304" spans="1:8" ht="24" customHeight="1">
      <c r="A1304" s="123" t="s">
        <v>23</v>
      </c>
      <c r="B1304" s="124" t="str">
        <f>Obra</f>
        <v>Barrio Valle Norte</v>
      </c>
      <c r="C1304" s="119"/>
      <c r="D1304" s="119"/>
      <c r="E1304" s="119"/>
      <c r="F1304" s="128" t="s">
        <v>37</v>
      </c>
      <c r="G1304" s="130">
        <f>Fecha_Base</f>
        <v>43313</v>
      </c>
    </row>
    <row r="1305" spans="1:8" ht="24" customHeight="1">
      <c r="A1305" s="131" t="s">
        <v>722</v>
      </c>
      <c r="B1305" s="120" t="str">
        <f>Ubicación</f>
        <v>Departamento Valle Fértil</v>
      </c>
      <c r="C1305" s="120"/>
      <c r="D1305" s="132"/>
      <c r="E1305" s="133"/>
      <c r="F1305" s="134"/>
      <c r="G1305" s="135"/>
    </row>
    <row r="1306" spans="1:8" ht="24" customHeight="1">
      <c r="A1306" s="131" t="s">
        <v>38</v>
      </c>
      <c r="B1306" s="136" t="str">
        <f>IFERROR(VALUE(LEFT(B1307,FIND(".",B1307)-1)),"")</f>
        <v/>
      </c>
      <c r="C1306" s="121" t="str">
        <f>IFERROR(VLOOKUP(B1306,Tabla_CyP,2,FALSE),"")</f>
        <v/>
      </c>
      <c r="E1306" s="133"/>
      <c r="F1306" s="134"/>
      <c r="G1306" s="135"/>
    </row>
    <row r="1307" spans="1:8" ht="24" customHeight="1">
      <c r="A1307" s="131" t="s">
        <v>24</v>
      </c>
      <c r="B1307" s="137">
        <f>IFERROR(VLOOKUP(COUNTIF($A$1:A1307,"ITEM:"),Tabla_NumeroItem,7,FALSE),"")</f>
        <v>27</v>
      </c>
      <c r="C1307" s="121" t="str">
        <f>IFERROR(VLOOKUP(B1307,Tabla_CyP,2,FALSE),"")</f>
        <v>Cielorraso aplicado a la cal</v>
      </c>
      <c r="D1307" s="132"/>
      <c r="E1307" s="133"/>
      <c r="F1307" s="128" t="s">
        <v>25</v>
      </c>
      <c r="G1307" s="138" t="str">
        <f>IFERROR(VLOOKUP(B1307,Tabla_CyP,4,FALSE),"")</f>
        <v>m2</v>
      </c>
    </row>
    <row r="1308" spans="1:8" ht="24" customHeight="1">
      <c r="A1308" s="131"/>
      <c r="B1308" s="120"/>
      <c r="C1308" s="121"/>
      <c r="D1308" s="132"/>
      <c r="E1308" s="133"/>
      <c r="F1308" s="134"/>
      <c r="G1308" s="135"/>
    </row>
    <row r="1309" spans="1:8" ht="24" customHeight="1">
      <c r="A1309" s="719" t="s">
        <v>585</v>
      </c>
      <c r="B1309" s="720"/>
      <c r="C1309" s="721" t="s">
        <v>0</v>
      </c>
      <c r="D1309" s="721" t="s">
        <v>26</v>
      </c>
      <c r="E1309" s="723" t="s">
        <v>27</v>
      </c>
      <c r="F1309" s="725" t="s">
        <v>28</v>
      </c>
      <c r="G1309" s="727" t="s">
        <v>29</v>
      </c>
    </row>
    <row r="1310" spans="1:8" ht="24" customHeight="1">
      <c r="A1310" s="139" t="s">
        <v>586</v>
      </c>
      <c r="B1310" s="140" t="s">
        <v>587</v>
      </c>
      <c r="C1310" s="722"/>
      <c r="D1310" s="722"/>
      <c r="E1310" s="724"/>
      <c r="F1310" s="726"/>
      <c r="G1310" s="728"/>
    </row>
    <row r="1311" spans="1:8" ht="24" customHeight="1">
      <c r="A1311" s="658"/>
      <c r="B1311" s="142"/>
      <c r="C1311" s="479" t="s">
        <v>725</v>
      </c>
      <c r="D1311" s="143"/>
      <c r="E1311" s="144"/>
      <c r="F1311" s="145"/>
      <c r="G1311" s="146"/>
    </row>
    <row r="1312" spans="1:8" ht="24" customHeight="1">
      <c r="A1312" s="264" t="str">
        <f t="shared" ref="A1312:A1325" si="390">IFERROR(VLOOKUP(C1312,Tabla_Insumos,4,FALSE),"")</f>
        <v/>
      </c>
      <c r="B1312" s="265" t="str">
        <f>IFERROR(VLOOKUP(C1312,Tabla_Insumos,5,FALSE),"")</f>
        <v/>
      </c>
      <c r="C1312" s="492"/>
      <c r="D1312" s="267" t="str">
        <f t="shared" ref="D1312:D1325" si="391">IFERROR(VLOOKUP(C1312,Tabla_Insumos,2,FALSE),"")</f>
        <v/>
      </c>
      <c r="E1312" s="475"/>
      <c r="F1312" s="489">
        <f t="shared" ref="F1312:F1325" si="392">IFERROR(VLOOKUP(C1312,Tabla_Insumos,3,FALSE),0)</f>
        <v>0</v>
      </c>
      <c r="G1312" s="272">
        <f>ROUND(E1312*F1312,2)</f>
        <v>0</v>
      </c>
    </row>
    <row r="1313" spans="1:7" ht="24" customHeight="1">
      <c r="A1313" s="264" t="str">
        <f t="shared" si="390"/>
        <v/>
      </c>
      <c r="B1313" s="265" t="str">
        <f t="shared" ref="B1313:B1325" si="393">IFERROR(VLOOKUP(C1313,Tabla_Insumos,5,FALSE),"")</f>
        <v/>
      </c>
      <c r="C1313" s="520"/>
      <c r="D1313" s="267" t="str">
        <f t="shared" si="391"/>
        <v/>
      </c>
      <c r="E1313" s="475"/>
      <c r="F1313" s="489">
        <f t="shared" si="392"/>
        <v>0</v>
      </c>
      <c r="G1313" s="272">
        <f t="shared" ref="G1313:G1325" si="394">ROUND(E1313*F1313,2)</f>
        <v>0</v>
      </c>
    </row>
    <row r="1314" spans="1:7" ht="24" customHeight="1">
      <c r="A1314" s="264" t="str">
        <f t="shared" si="390"/>
        <v/>
      </c>
      <c r="B1314" s="265" t="str">
        <f t="shared" si="393"/>
        <v/>
      </c>
      <c r="C1314" s="473"/>
      <c r="D1314" s="267" t="str">
        <f t="shared" si="391"/>
        <v/>
      </c>
      <c r="E1314" s="475"/>
      <c r="F1314" s="489">
        <f t="shared" si="392"/>
        <v>0</v>
      </c>
      <c r="G1314" s="272">
        <f t="shared" si="394"/>
        <v>0</v>
      </c>
    </row>
    <row r="1315" spans="1:7" ht="24" customHeight="1">
      <c r="A1315" s="264" t="str">
        <f t="shared" si="390"/>
        <v/>
      </c>
      <c r="B1315" s="265" t="str">
        <f t="shared" si="393"/>
        <v/>
      </c>
      <c r="C1315" s="265"/>
      <c r="D1315" s="267" t="str">
        <f t="shared" si="391"/>
        <v/>
      </c>
      <c r="E1315" s="476"/>
      <c r="F1315" s="489">
        <f t="shared" si="392"/>
        <v>0</v>
      </c>
      <c r="G1315" s="272">
        <f t="shared" si="394"/>
        <v>0</v>
      </c>
    </row>
    <row r="1316" spans="1:7" ht="24" customHeight="1">
      <c r="A1316" s="264" t="str">
        <f t="shared" si="390"/>
        <v/>
      </c>
      <c r="B1316" s="265" t="str">
        <f t="shared" si="393"/>
        <v/>
      </c>
      <c r="C1316" s="265"/>
      <c r="D1316" s="267" t="str">
        <f t="shared" si="391"/>
        <v/>
      </c>
      <c r="E1316" s="471"/>
      <c r="F1316" s="489">
        <f t="shared" si="392"/>
        <v>0</v>
      </c>
      <c r="G1316" s="272">
        <f t="shared" si="394"/>
        <v>0</v>
      </c>
    </row>
    <row r="1317" spans="1:7" ht="24" customHeight="1">
      <c r="A1317" s="264" t="str">
        <f t="shared" si="390"/>
        <v/>
      </c>
      <c r="B1317" s="265" t="str">
        <f t="shared" si="393"/>
        <v/>
      </c>
      <c r="C1317" s="266"/>
      <c r="D1317" s="267" t="str">
        <f t="shared" si="391"/>
        <v/>
      </c>
      <c r="E1317" s="268"/>
      <c r="F1317" s="269">
        <f t="shared" si="392"/>
        <v>0</v>
      </c>
      <c r="G1317" s="272">
        <f t="shared" si="394"/>
        <v>0</v>
      </c>
    </row>
    <row r="1318" spans="1:7" ht="24" customHeight="1">
      <c r="A1318" s="264" t="str">
        <f t="shared" si="390"/>
        <v/>
      </c>
      <c r="B1318" s="265" t="str">
        <f t="shared" si="393"/>
        <v/>
      </c>
      <c r="C1318" s="266"/>
      <c r="D1318" s="267" t="str">
        <f t="shared" si="391"/>
        <v/>
      </c>
      <c r="E1318" s="268"/>
      <c r="F1318" s="269">
        <f t="shared" si="392"/>
        <v>0</v>
      </c>
      <c r="G1318" s="272">
        <f t="shared" si="394"/>
        <v>0</v>
      </c>
    </row>
    <row r="1319" spans="1:7" ht="24" customHeight="1">
      <c r="A1319" s="264" t="str">
        <f t="shared" si="390"/>
        <v/>
      </c>
      <c r="B1319" s="265" t="str">
        <f t="shared" si="393"/>
        <v/>
      </c>
      <c r="C1319" s="266"/>
      <c r="D1319" s="267" t="str">
        <f t="shared" si="391"/>
        <v/>
      </c>
      <c r="E1319" s="268"/>
      <c r="F1319" s="269">
        <f t="shared" si="392"/>
        <v>0</v>
      </c>
      <c r="G1319" s="272">
        <f t="shared" si="394"/>
        <v>0</v>
      </c>
    </row>
    <row r="1320" spans="1:7" ht="24" customHeight="1">
      <c r="A1320" s="264" t="str">
        <f t="shared" si="390"/>
        <v/>
      </c>
      <c r="B1320" s="265" t="str">
        <f t="shared" si="393"/>
        <v/>
      </c>
      <c r="C1320" s="266"/>
      <c r="D1320" s="267" t="str">
        <f t="shared" si="391"/>
        <v/>
      </c>
      <c r="E1320" s="268"/>
      <c r="F1320" s="269">
        <f t="shared" si="392"/>
        <v>0</v>
      </c>
      <c r="G1320" s="272">
        <f t="shared" si="394"/>
        <v>0</v>
      </c>
    </row>
    <row r="1321" spans="1:7" ht="24" customHeight="1">
      <c r="A1321" s="264" t="str">
        <f t="shared" si="390"/>
        <v/>
      </c>
      <c r="B1321" s="265" t="str">
        <f t="shared" si="393"/>
        <v/>
      </c>
      <c r="C1321" s="266"/>
      <c r="D1321" s="267" t="str">
        <f t="shared" si="391"/>
        <v/>
      </c>
      <c r="E1321" s="268"/>
      <c r="F1321" s="269">
        <f t="shared" si="392"/>
        <v>0</v>
      </c>
      <c r="G1321" s="272">
        <f t="shared" si="394"/>
        <v>0</v>
      </c>
    </row>
    <row r="1322" spans="1:7" ht="24" customHeight="1">
      <c r="A1322" s="264" t="str">
        <f t="shared" si="390"/>
        <v/>
      </c>
      <c r="B1322" s="265" t="str">
        <f t="shared" si="393"/>
        <v/>
      </c>
      <c r="C1322" s="266"/>
      <c r="D1322" s="267" t="str">
        <f t="shared" si="391"/>
        <v/>
      </c>
      <c r="E1322" s="268"/>
      <c r="F1322" s="269">
        <f t="shared" si="392"/>
        <v>0</v>
      </c>
      <c r="G1322" s="272">
        <f t="shared" si="394"/>
        <v>0</v>
      </c>
    </row>
    <row r="1323" spans="1:7" ht="24" customHeight="1">
      <c r="A1323" s="264" t="str">
        <f t="shared" si="390"/>
        <v/>
      </c>
      <c r="B1323" s="265" t="str">
        <f t="shared" si="393"/>
        <v/>
      </c>
      <c r="C1323" s="266"/>
      <c r="D1323" s="267" t="str">
        <f t="shared" si="391"/>
        <v/>
      </c>
      <c r="E1323" s="268"/>
      <c r="F1323" s="269">
        <f t="shared" si="392"/>
        <v>0</v>
      </c>
      <c r="G1323" s="272">
        <f t="shared" si="394"/>
        <v>0</v>
      </c>
    </row>
    <row r="1324" spans="1:7" ht="24" customHeight="1">
      <c r="A1324" s="264" t="str">
        <f t="shared" si="390"/>
        <v/>
      </c>
      <c r="B1324" s="265" t="str">
        <f t="shared" si="393"/>
        <v/>
      </c>
      <c r="C1324" s="266"/>
      <c r="D1324" s="267" t="str">
        <f t="shared" si="391"/>
        <v/>
      </c>
      <c r="E1324" s="268"/>
      <c r="F1324" s="269">
        <f t="shared" si="392"/>
        <v>0</v>
      </c>
      <c r="G1324" s="272">
        <f t="shared" si="394"/>
        <v>0</v>
      </c>
    </row>
    <row r="1325" spans="1:7" ht="24" customHeight="1">
      <c r="A1325" s="264" t="str">
        <f t="shared" si="390"/>
        <v/>
      </c>
      <c r="B1325" s="265" t="str">
        <f t="shared" si="393"/>
        <v/>
      </c>
      <c r="C1325" s="266"/>
      <c r="D1325" s="267" t="str">
        <f t="shared" si="391"/>
        <v/>
      </c>
      <c r="E1325" s="268"/>
      <c r="F1325" s="270">
        <f t="shared" si="392"/>
        <v>0</v>
      </c>
      <c r="G1325" s="272">
        <f t="shared" si="394"/>
        <v>0</v>
      </c>
    </row>
    <row r="1326" spans="1:7" ht="24" customHeight="1">
      <c r="A1326" s="147"/>
      <c r="B1326" s="121"/>
      <c r="C1326" s="121"/>
      <c r="D1326" s="132"/>
      <c r="E1326" s="133"/>
      <c r="F1326" s="657" t="s">
        <v>30</v>
      </c>
      <c r="G1326" s="148">
        <f>SUBTOTAL(9,G1312:G1325)</f>
        <v>0</v>
      </c>
    </row>
    <row r="1327" spans="1:7" ht="24" customHeight="1">
      <c r="A1327" s="147"/>
      <c r="B1327" s="121"/>
      <c r="C1327" s="125" t="s">
        <v>726</v>
      </c>
      <c r="D1327" s="132"/>
      <c r="E1327" s="133"/>
      <c r="F1327" s="134"/>
      <c r="G1327" s="150"/>
    </row>
    <row r="1328" spans="1:7" ht="24" customHeight="1">
      <c r="A1328" s="264" t="str">
        <f t="shared" ref="A1328:A1335" si="395">IFERROR(VLOOKUP(C1328,Tabla_Insumos,4,FALSE),"")</f>
        <v/>
      </c>
      <c r="B1328" s="265" t="str">
        <f t="shared" ref="B1328:B1335" si="396">IFERROR(VLOOKUP(C1328,Tabla_Insumos,5,FALSE),"")</f>
        <v/>
      </c>
      <c r="C1328" s="472"/>
      <c r="D1328" s="267" t="str">
        <f t="shared" ref="D1328:D1335" si="397">IFERROR(VLOOKUP(C1328,Tabla_Insumos,2,FALSE),"")</f>
        <v/>
      </c>
      <c r="E1328" s="476"/>
      <c r="F1328" s="271">
        <f t="shared" ref="F1328:F1335" si="398">IFERROR(VLOOKUP(C1328,Tabla_Insumos,3,FALSE),0)</f>
        <v>0</v>
      </c>
      <c r="G1328" s="272">
        <f>ROUND(E1328*F1328,2)</f>
        <v>0</v>
      </c>
    </row>
    <row r="1329" spans="1:7" ht="24" customHeight="1">
      <c r="A1329" s="264" t="str">
        <f t="shared" si="395"/>
        <v/>
      </c>
      <c r="B1329" s="265" t="str">
        <f t="shared" si="396"/>
        <v/>
      </c>
      <c r="C1329" s="472"/>
      <c r="D1329" s="267" t="str">
        <f t="shared" si="397"/>
        <v/>
      </c>
      <c r="E1329" s="476"/>
      <c r="F1329" s="271">
        <f t="shared" si="398"/>
        <v>0</v>
      </c>
      <c r="G1329" s="272">
        <f>ROUND(E1329*F1329,2)</f>
        <v>0</v>
      </c>
    </row>
    <row r="1330" spans="1:7" ht="24" customHeight="1">
      <c r="A1330" s="264" t="str">
        <f t="shared" si="395"/>
        <v/>
      </c>
      <c r="B1330" s="265" t="str">
        <f t="shared" si="396"/>
        <v/>
      </c>
      <c r="C1330" s="473"/>
      <c r="D1330" s="267" t="str">
        <f t="shared" si="397"/>
        <v/>
      </c>
      <c r="E1330" s="471"/>
      <c r="F1330" s="271">
        <f t="shared" si="398"/>
        <v>0</v>
      </c>
      <c r="G1330" s="272">
        <f t="shared" ref="G1330:G1335" si="399">ROUND(E1330*F1330,2)</f>
        <v>0</v>
      </c>
    </row>
    <row r="1331" spans="1:7" ht="24" customHeight="1">
      <c r="A1331" s="264" t="str">
        <f t="shared" si="395"/>
        <v/>
      </c>
      <c r="B1331" s="265" t="str">
        <f t="shared" si="396"/>
        <v/>
      </c>
      <c r="C1331" s="473"/>
      <c r="D1331" s="267" t="str">
        <f t="shared" si="397"/>
        <v/>
      </c>
      <c r="E1331" s="471"/>
      <c r="F1331" s="271">
        <f t="shared" si="398"/>
        <v>0</v>
      </c>
      <c r="G1331" s="272">
        <f t="shared" si="399"/>
        <v>0</v>
      </c>
    </row>
    <row r="1332" spans="1:7" ht="24" customHeight="1">
      <c r="A1332" s="264" t="str">
        <f t="shared" si="395"/>
        <v/>
      </c>
      <c r="B1332" s="265" t="str">
        <f t="shared" si="396"/>
        <v/>
      </c>
      <c r="C1332" s="265"/>
      <c r="D1332" s="267" t="str">
        <f t="shared" si="397"/>
        <v/>
      </c>
      <c r="E1332" s="471"/>
      <c r="F1332" s="489">
        <f t="shared" si="398"/>
        <v>0</v>
      </c>
      <c r="G1332" s="272">
        <f t="shared" si="399"/>
        <v>0</v>
      </c>
    </row>
    <row r="1333" spans="1:7" ht="24" customHeight="1">
      <c r="A1333" s="264" t="str">
        <f t="shared" si="395"/>
        <v/>
      </c>
      <c r="B1333" s="265" t="str">
        <f t="shared" si="396"/>
        <v/>
      </c>
      <c r="C1333" s="265"/>
      <c r="D1333" s="267" t="str">
        <f t="shared" si="397"/>
        <v/>
      </c>
      <c r="E1333" s="471"/>
      <c r="F1333" s="489">
        <f t="shared" si="398"/>
        <v>0</v>
      </c>
      <c r="G1333" s="272">
        <f t="shared" si="399"/>
        <v>0</v>
      </c>
    </row>
    <row r="1334" spans="1:7" ht="24" customHeight="1">
      <c r="A1334" s="264" t="str">
        <f t="shared" si="395"/>
        <v/>
      </c>
      <c r="B1334" s="265" t="str">
        <f t="shared" si="396"/>
        <v/>
      </c>
      <c r="C1334" s="266"/>
      <c r="D1334" s="267" t="str">
        <f t="shared" si="397"/>
        <v/>
      </c>
      <c r="E1334" s="268"/>
      <c r="F1334" s="269">
        <f t="shared" si="398"/>
        <v>0</v>
      </c>
      <c r="G1334" s="272">
        <f t="shared" si="399"/>
        <v>0</v>
      </c>
    </row>
    <row r="1335" spans="1:7" ht="24" customHeight="1">
      <c r="A1335" s="264" t="str">
        <f t="shared" si="395"/>
        <v/>
      </c>
      <c r="B1335" s="265" t="str">
        <f t="shared" si="396"/>
        <v/>
      </c>
      <c r="C1335" s="266"/>
      <c r="D1335" s="267" t="str">
        <f t="shared" si="397"/>
        <v/>
      </c>
      <c r="E1335" s="268"/>
      <c r="F1335" s="269">
        <f t="shared" si="398"/>
        <v>0</v>
      </c>
      <c r="G1335" s="272">
        <f t="shared" si="399"/>
        <v>0</v>
      </c>
    </row>
    <row r="1336" spans="1:7" ht="24" customHeight="1">
      <c r="A1336" s="147"/>
      <c r="B1336" s="121"/>
      <c r="C1336" s="121"/>
      <c r="D1336" s="132"/>
      <c r="E1336" s="133"/>
      <c r="F1336" s="657" t="s">
        <v>31</v>
      </c>
      <c r="G1336" s="148">
        <f>SUBTOTAL(9,G1328:G1335)</f>
        <v>0</v>
      </c>
    </row>
    <row r="1337" spans="1:7" ht="24" customHeight="1">
      <c r="A1337" s="147"/>
      <c r="B1337" s="121"/>
      <c r="C1337" s="125" t="s">
        <v>727</v>
      </c>
      <c r="D1337" s="132"/>
      <c r="E1337" s="133"/>
      <c r="F1337" s="134"/>
      <c r="G1337" s="150"/>
    </row>
    <row r="1338" spans="1:7" ht="24" customHeight="1">
      <c r="A1338" s="264" t="str">
        <f t="shared" ref="A1338:A1346" si="400">IFERROR(VLOOKUP(C1338,Tabla_Insumos,4,FALSE),"")</f>
        <v/>
      </c>
      <c r="B1338" s="265" t="str">
        <f t="shared" ref="B1338:B1346" si="401">IFERROR(VLOOKUP(C1338,Tabla_Insumos,5,FALSE),"")</f>
        <v/>
      </c>
      <c r="C1338" s="473"/>
      <c r="D1338" s="267" t="str">
        <f t="shared" ref="D1338:D1346" si="402">IFERROR(VLOOKUP(C1338,Tabla_Insumos,2,FALSE),"")</f>
        <v/>
      </c>
      <c r="E1338" s="478"/>
      <c r="F1338" s="489">
        <f t="shared" ref="F1338:F1346" si="403">IFERROR(VLOOKUP(C1338,Tabla_Insumos,3,FALSE),0)</f>
        <v>0</v>
      </c>
      <c r="G1338" s="272">
        <f t="shared" ref="G1338:G1346" si="404">ROUND(E1338*F1338,2)</f>
        <v>0</v>
      </c>
    </row>
    <row r="1339" spans="1:7" ht="24" customHeight="1">
      <c r="A1339" s="264" t="str">
        <f t="shared" si="400"/>
        <v/>
      </c>
      <c r="B1339" s="265" t="str">
        <f t="shared" si="401"/>
        <v/>
      </c>
      <c r="C1339" s="266"/>
      <c r="D1339" s="267" t="str">
        <f t="shared" si="402"/>
        <v/>
      </c>
      <c r="E1339" s="268"/>
      <c r="F1339" s="489">
        <f t="shared" si="403"/>
        <v>0</v>
      </c>
      <c r="G1339" s="272">
        <f t="shared" si="404"/>
        <v>0</v>
      </c>
    </row>
    <row r="1340" spans="1:7" ht="24" customHeight="1">
      <c r="A1340" s="264" t="str">
        <f t="shared" si="400"/>
        <v/>
      </c>
      <c r="B1340" s="265" t="str">
        <f t="shared" si="401"/>
        <v/>
      </c>
      <c r="C1340" s="266"/>
      <c r="D1340" s="267" t="str">
        <f t="shared" si="402"/>
        <v/>
      </c>
      <c r="E1340" s="268"/>
      <c r="F1340" s="489">
        <f t="shared" si="403"/>
        <v>0</v>
      </c>
      <c r="G1340" s="272">
        <f t="shared" si="404"/>
        <v>0</v>
      </c>
    </row>
    <row r="1341" spans="1:7" ht="24" customHeight="1">
      <c r="A1341" s="264" t="str">
        <f t="shared" si="400"/>
        <v/>
      </c>
      <c r="B1341" s="265" t="str">
        <f t="shared" si="401"/>
        <v/>
      </c>
      <c r="C1341" s="366"/>
      <c r="D1341" s="267" t="str">
        <f t="shared" si="402"/>
        <v/>
      </c>
      <c r="E1341" s="471"/>
      <c r="F1341" s="489">
        <f t="shared" si="403"/>
        <v>0</v>
      </c>
      <c r="G1341" s="272">
        <f t="shared" si="404"/>
        <v>0</v>
      </c>
    </row>
    <row r="1342" spans="1:7" ht="24" customHeight="1">
      <c r="A1342" s="264" t="str">
        <f t="shared" si="400"/>
        <v/>
      </c>
      <c r="B1342" s="265" t="str">
        <f t="shared" si="401"/>
        <v/>
      </c>
      <c r="C1342" s="375"/>
      <c r="D1342" s="267" t="str">
        <f t="shared" si="402"/>
        <v/>
      </c>
      <c r="E1342" s="471"/>
      <c r="F1342" s="489">
        <f t="shared" si="403"/>
        <v>0</v>
      </c>
      <c r="G1342" s="272">
        <f t="shared" si="404"/>
        <v>0</v>
      </c>
    </row>
    <row r="1343" spans="1:7" ht="24" customHeight="1">
      <c r="A1343" s="264" t="str">
        <f t="shared" si="400"/>
        <v/>
      </c>
      <c r="B1343" s="265" t="str">
        <f t="shared" si="401"/>
        <v/>
      </c>
      <c r="C1343" s="266"/>
      <c r="D1343" s="267" t="str">
        <f t="shared" si="402"/>
        <v/>
      </c>
      <c r="E1343" s="268"/>
      <c r="F1343" s="489">
        <f t="shared" si="403"/>
        <v>0</v>
      </c>
      <c r="G1343" s="272">
        <f t="shared" si="404"/>
        <v>0</v>
      </c>
    </row>
    <row r="1344" spans="1:7" ht="24" customHeight="1">
      <c r="A1344" s="264" t="str">
        <f t="shared" si="400"/>
        <v/>
      </c>
      <c r="B1344" s="265" t="str">
        <f t="shared" si="401"/>
        <v/>
      </c>
      <c r="C1344" s="266"/>
      <c r="D1344" s="267" t="str">
        <f t="shared" si="402"/>
        <v/>
      </c>
      <c r="E1344" s="268"/>
      <c r="F1344" s="269">
        <f t="shared" si="403"/>
        <v>0</v>
      </c>
      <c r="G1344" s="272">
        <f t="shared" si="404"/>
        <v>0</v>
      </c>
    </row>
    <row r="1345" spans="1:8" ht="24" customHeight="1">
      <c r="A1345" s="264" t="str">
        <f t="shared" si="400"/>
        <v/>
      </c>
      <c r="B1345" s="265" t="str">
        <f t="shared" si="401"/>
        <v/>
      </c>
      <c r="C1345" s="266"/>
      <c r="D1345" s="267" t="str">
        <f t="shared" si="402"/>
        <v/>
      </c>
      <c r="E1345" s="268"/>
      <c r="F1345" s="269">
        <f t="shared" si="403"/>
        <v>0</v>
      </c>
      <c r="G1345" s="272">
        <f t="shared" si="404"/>
        <v>0</v>
      </c>
    </row>
    <row r="1346" spans="1:8" ht="24" customHeight="1">
      <c r="A1346" s="264" t="str">
        <f t="shared" si="400"/>
        <v/>
      </c>
      <c r="B1346" s="265" t="str">
        <f t="shared" si="401"/>
        <v/>
      </c>
      <c r="C1346" s="266"/>
      <c r="D1346" s="267" t="str">
        <f t="shared" si="402"/>
        <v/>
      </c>
      <c r="E1346" s="268"/>
      <c r="F1346" s="269">
        <f t="shared" si="403"/>
        <v>0</v>
      </c>
      <c r="G1346" s="272">
        <f t="shared" si="404"/>
        <v>0</v>
      </c>
    </row>
    <row r="1347" spans="1:8" ht="24" customHeight="1">
      <c r="A1347" s="151"/>
      <c r="B1347" s="132"/>
      <c r="C1347" s="121"/>
      <c r="D1347" s="132"/>
      <c r="E1347" s="133"/>
      <c r="F1347" s="657" t="s">
        <v>32</v>
      </c>
      <c r="G1347" s="148">
        <f>SUBTOTAL(9,G1338:G1346)</f>
        <v>0</v>
      </c>
    </row>
    <row r="1348" spans="1:8" ht="24" customHeight="1" thickBot="1">
      <c r="A1348" s="152"/>
      <c r="B1348" s="153"/>
      <c r="C1348" s="154"/>
      <c r="D1348" s="153"/>
      <c r="E1348" s="155"/>
      <c r="F1348" s="156"/>
      <c r="G1348" s="157"/>
    </row>
    <row r="1349" spans="1:8" ht="24" customHeight="1" thickBot="1">
      <c r="A1349" s="158">
        <f>B1307</f>
        <v>27</v>
      </c>
      <c r="B1349" s="159" t="str">
        <f>C1307</f>
        <v>Cielorraso aplicado a la cal</v>
      </c>
      <c r="C1349" s="160"/>
      <c r="D1349" s="160" t="s">
        <v>33</v>
      </c>
      <c r="E1349" s="161"/>
      <c r="F1349" s="162" t="s">
        <v>34</v>
      </c>
      <c r="G1349" s="163">
        <f>SUBTOTAL(9,G1312:G1348)</f>
        <v>0</v>
      </c>
    </row>
    <row r="1350" spans="1:8" ht="24" customHeight="1" thickTop="1" thickBot="1"/>
    <row r="1351" spans="1:8" ht="24" customHeight="1" thickTop="1">
      <c r="A1351" s="185" t="s">
        <v>36</v>
      </c>
      <c r="B1351" s="186"/>
      <c r="C1351" s="186"/>
      <c r="D1351" s="186"/>
      <c r="E1351" s="186"/>
      <c r="F1351" s="186"/>
      <c r="G1351" s="187"/>
      <c r="H1351" s="122">
        <f>COUNTIF($A$1:A1357,"ANALISIS DE PRECIOS")</f>
        <v>28</v>
      </c>
    </row>
    <row r="1352" spans="1:8" ht="24" customHeight="1">
      <c r="A1352" s="123" t="s">
        <v>723</v>
      </c>
      <c r="B1352" s="124" t="str">
        <f>Comitente</f>
        <v>INSTITUTO PROVINCIAL DE LA VIVIENDA</v>
      </c>
      <c r="C1352" s="118"/>
      <c r="D1352" s="125"/>
      <c r="E1352" s="125"/>
      <c r="F1352" s="126"/>
      <c r="G1352" s="127"/>
    </row>
    <row r="1353" spans="1:8" ht="24" customHeight="1">
      <c r="A1353" s="123" t="s">
        <v>724</v>
      </c>
      <c r="B1353" s="124">
        <f>Contratista</f>
        <v>0</v>
      </c>
      <c r="C1353" s="119"/>
      <c r="D1353" s="119"/>
      <c r="E1353" s="119"/>
      <c r="F1353" s="128"/>
      <c r="G1353" s="129"/>
    </row>
    <row r="1354" spans="1:8" ht="24" customHeight="1">
      <c r="A1354" s="123" t="s">
        <v>23</v>
      </c>
      <c r="B1354" s="124" t="str">
        <f>Obra</f>
        <v>Barrio Valle Norte</v>
      </c>
      <c r="C1354" s="119"/>
      <c r="D1354" s="119"/>
      <c r="E1354" s="119"/>
      <c r="F1354" s="128" t="s">
        <v>37</v>
      </c>
      <c r="G1354" s="130">
        <f>Fecha_Base</f>
        <v>43313</v>
      </c>
    </row>
    <row r="1355" spans="1:8" ht="24" customHeight="1">
      <c r="A1355" s="131" t="s">
        <v>722</v>
      </c>
      <c r="B1355" s="120" t="str">
        <f>Ubicación</f>
        <v>Departamento Valle Fértil</v>
      </c>
      <c r="C1355" s="120"/>
      <c r="D1355" s="132"/>
      <c r="E1355" s="133"/>
      <c r="F1355" s="134"/>
      <c r="G1355" s="135"/>
    </row>
    <row r="1356" spans="1:8" ht="24" customHeight="1">
      <c r="A1356" s="131" t="s">
        <v>38</v>
      </c>
      <c r="B1356" s="136" t="str">
        <f>IFERROR(VALUE(LEFT(B1357,FIND(".",B1357)-1)),"")</f>
        <v/>
      </c>
      <c r="C1356" s="121" t="str">
        <f>IFERROR(VLOOKUP(B1356,Tabla_CyP,2,FALSE),"")</f>
        <v/>
      </c>
      <c r="E1356" s="133"/>
      <c r="F1356" s="134"/>
      <c r="G1356" s="135"/>
    </row>
    <row r="1357" spans="1:8" ht="24" customHeight="1">
      <c r="A1357" s="131" t="s">
        <v>24</v>
      </c>
      <c r="B1357" s="137">
        <f>IFERROR(VLOOKUP(COUNTIF($A$1:A1357,"ITEM:"),Tabla_NumeroItem,7,FALSE),"")</f>
        <v>28</v>
      </c>
      <c r="C1357" s="121" t="str">
        <f>IFERROR(VLOOKUP(B1357,Tabla_CyP,2,FALSE),"")</f>
        <v>Mesadas, campana y ventilaciones (incluida mesada exterior)</v>
      </c>
      <c r="D1357" s="132"/>
      <c r="E1357" s="133"/>
      <c r="F1357" s="128" t="s">
        <v>25</v>
      </c>
      <c r="G1357" s="138" t="str">
        <f>IFERROR(VLOOKUP(B1357,Tabla_CyP,4,FALSE),"")</f>
        <v>gl</v>
      </c>
    </row>
    <row r="1358" spans="1:8" ht="24" customHeight="1">
      <c r="A1358" s="131"/>
      <c r="B1358" s="120"/>
      <c r="C1358" s="121"/>
      <c r="D1358" s="132"/>
      <c r="E1358" s="133"/>
      <c r="F1358" s="134"/>
      <c r="G1358" s="135"/>
    </row>
    <row r="1359" spans="1:8" ht="24" customHeight="1">
      <c r="A1359" s="719" t="s">
        <v>585</v>
      </c>
      <c r="B1359" s="720"/>
      <c r="C1359" s="721" t="s">
        <v>0</v>
      </c>
      <c r="D1359" s="721" t="s">
        <v>26</v>
      </c>
      <c r="E1359" s="723" t="s">
        <v>27</v>
      </c>
      <c r="F1359" s="725" t="s">
        <v>28</v>
      </c>
      <c r="G1359" s="727" t="s">
        <v>29</v>
      </c>
    </row>
    <row r="1360" spans="1:8" ht="24" customHeight="1">
      <c r="A1360" s="139" t="s">
        <v>586</v>
      </c>
      <c r="B1360" s="140" t="s">
        <v>587</v>
      </c>
      <c r="C1360" s="722"/>
      <c r="D1360" s="722"/>
      <c r="E1360" s="724"/>
      <c r="F1360" s="726"/>
      <c r="G1360" s="728"/>
    </row>
    <row r="1361" spans="1:7" ht="24" customHeight="1">
      <c r="A1361" s="658"/>
      <c r="B1361" s="142"/>
      <c r="C1361" s="479" t="s">
        <v>725</v>
      </c>
      <c r="D1361" s="143"/>
      <c r="E1361" s="144"/>
      <c r="F1361" s="145"/>
      <c r="G1361" s="146"/>
    </row>
    <row r="1362" spans="1:7" ht="24" customHeight="1">
      <c r="A1362" s="264" t="str">
        <f t="shared" ref="A1362:A1375" si="405">IFERROR(VLOOKUP(C1362,Tabla_Insumos,4,FALSE),"")</f>
        <v/>
      </c>
      <c r="B1362" s="265" t="str">
        <f>IFERROR(VLOOKUP(C1362,Tabla_Insumos,5,FALSE),"")</f>
        <v/>
      </c>
      <c r="C1362" s="266"/>
      <c r="D1362" s="267" t="str">
        <f t="shared" ref="D1362:D1375" si="406">IFERROR(VLOOKUP(C1362,Tabla_Insumos,2,FALSE),"")</f>
        <v/>
      </c>
      <c r="E1362" s="268"/>
      <c r="F1362" s="489">
        <f t="shared" ref="F1362:F1375" si="407">IFERROR(VLOOKUP(C1362,Tabla_Insumos,3,FALSE),0)</f>
        <v>0</v>
      </c>
      <c r="G1362" s="272">
        <f>ROUND(E1362*F1362,2)</f>
        <v>0</v>
      </c>
    </row>
    <row r="1363" spans="1:7" ht="24" customHeight="1">
      <c r="A1363" s="264" t="str">
        <f t="shared" si="405"/>
        <v/>
      </c>
      <c r="B1363" s="265" t="str">
        <f t="shared" ref="B1363:B1375" si="408">IFERROR(VLOOKUP(C1363,Tabla_Insumos,5,FALSE),"")</f>
        <v/>
      </c>
      <c r="C1363" s="266"/>
      <c r="D1363" s="267" t="str">
        <f t="shared" si="406"/>
        <v/>
      </c>
      <c r="E1363" s="268"/>
      <c r="F1363" s="489">
        <f t="shared" si="407"/>
        <v>0</v>
      </c>
      <c r="G1363" s="272">
        <f t="shared" ref="G1363:G1375" si="409">ROUND(E1363*F1363,2)</f>
        <v>0</v>
      </c>
    </row>
    <row r="1364" spans="1:7" ht="24" customHeight="1">
      <c r="A1364" s="264" t="str">
        <f t="shared" si="405"/>
        <v/>
      </c>
      <c r="B1364" s="265" t="str">
        <f t="shared" si="408"/>
        <v/>
      </c>
      <c r="C1364" s="266"/>
      <c r="D1364" s="267" t="str">
        <f t="shared" si="406"/>
        <v/>
      </c>
      <c r="E1364" s="268"/>
      <c r="F1364" s="489">
        <f t="shared" si="407"/>
        <v>0</v>
      </c>
      <c r="G1364" s="272">
        <f t="shared" si="409"/>
        <v>0</v>
      </c>
    </row>
    <row r="1365" spans="1:7" ht="24" customHeight="1">
      <c r="A1365" s="264" t="str">
        <f t="shared" si="405"/>
        <v/>
      </c>
      <c r="B1365" s="265" t="str">
        <f t="shared" si="408"/>
        <v/>
      </c>
      <c r="C1365" s="265"/>
      <c r="D1365" s="267" t="str">
        <f t="shared" si="406"/>
        <v/>
      </c>
      <c r="E1365" s="268"/>
      <c r="F1365" s="489">
        <f t="shared" si="407"/>
        <v>0</v>
      </c>
      <c r="G1365" s="272">
        <f t="shared" si="409"/>
        <v>0</v>
      </c>
    </row>
    <row r="1366" spans="1:7" ht="24" customHeight="1">
      <c r="A1366" s="264" t="str">
        <f t="shared" si="405"/>
        <v/>
      </c>
      <c r="B1366" s="265" t="str">
        <f t="shared" si="408"/>
        <v/>
      </c>
      <c r="C1366" s="265"/>
      <c r="D1366" s="267" t="str">
        <f t="shared" si="406"/>
        <v/>
      </c>
      <c r="E1366" s="268"/>
      <c r="F1366" s="489">
        <f t="shared" si="407"/>
        <v>0</v>
      </c>
      <c r="G1366" s="272">
        <f t="shared" si="409"/>
        <v>0</v>
      </c>
    </row>
    <row r="1367" spans="1:7" ht="24" customHeight="1">
      <c r="A1367" s="264" t="str">
        <f t="shared" si="405"/>
        <v/>
      </c>
      <c r="B1367" s="265" t="str">
        <f t="shared" si="408"/>
        <v/>
      </c>
      <c r="C1367" s="265"/>
      <c r="D1367" s="267" t="str">
        <f t="shared" si="406"/>
        <v/>
      </c>
      <c r="E1367" s="268"/>
      <c r="F1367" s="269">
        <f t="shared" si="407"/>
        <v>0</v>
      </c>
      <c r="G1367" s="272">
        <f t="shared" si="409"/>
        <v>0</v>
      </c>
    </row>
    <row r="1368" spans="1:7" ht="24" customHeight="1">
      <c r="A1368" s="264" t="str">
        <f t="shared" si="405"/>
        <v/>
      </c>
      <c r="B1368" s="265" t="str">
        <f t="shared" si="408"/>
        <v/>
      </c>
      <c r="C1368" s="266"/>
      <c r="D1368" s="267" t="str">
        <f t="shared" si="406"/>
        <v/>
      </c>
      <c r="E1368" s="268"/>
      <c r="F1368" s="269">
        <f t="shared" si="407"/>
        <v>0</v>
      </c>
      <c r="G1368" s="272">
        <f t="shared" si="409"/>
        <v>0</v>
      </c>
    </row>
    <row r="1369" spans="1:7" ht="24" customHeight="1">
      <c r="A1369" s="264" t="str">
        <f t="shared" si="405"/>
        <v/>
      </c>
      <c r="B1369" s="265" t="str">
        <f t="shared" si="408"/>
        <v/>
      </c>
      <c r="C1369" s="266"/>
      <c r="D1369" s="267" t="str">
        <f t="shared" si="406"/>
        <v/>
      </c>
      <c r="E1369" s="268"/>
      <c r="F1369" s="269">
        <f t="shared" si="407"/>
        <v>0</v>
      </c>
      <c r="G1369" s="272">
        <f t="shared" si="409"/>
        <v>0</v>
      </c>
    </row>
    <row r="1370" spans="1:7" ht="24" customHeight="1">
      <c r="A1370" s="264" t="str">
        <f t="shared" si="405"/>
        <v/>
      </c>
      <c r="B1370" s="265" t="str">
        <f t="shared" si="408"/>
        <v/>
      </c>
      <c r="C1370" s="266"/>
      <c r="D1370" s="267" t="str">
        <f t="shared" si="406"/>
        <v/>
      </c>
      <c r="E1370" s="268"/>
      <c r="F1370" s="269">
        <f t="shared" si="407"/>
        <v>0</v>
      </c>
      <c r="G1370" s="272">
        <f t="shared" si="409"/>
        <v>0</v>
      </c>
    </row>
    <row r="1371" spans="1:7" ht="24" customHeight="1">
      <c r="A1371" s="264" t="str">
        <f t="shared" si="405"/>
        <v/>
      </c>
      <c r="B1371" s="265" t="str">
        <f t="shared" si="408"/>
        <v/>
      </c>
      <c r="C1371" s="266"/>
      <c r="D1371" s="267" t="str">
        <f t="shared" si="406"/>
        <v/>
      </c>
      <c r="E1371" s="268"/>
      <c r="F1371" s="269">
        <f t="shared" si="407"/>
        <v>0</v>
      </c>
      <c r="G1371" s="272">
        <f t="shared" si="409"/>
        <v>0</v>
      </c>
    </row>
    <row r="1372" spans="1:7" ht="24" customHeight="1">
      <c r="A1372" s="264" t="str">
        <f t="shared" si="405"/>
        <v/>
      </c>
      <c r="B1372" s="265" t="str">
        <f t="shared" si="408"/>
        <v/>
      </c>
      <c r="C1372" s="266"/>
      <c r="D1372" s="267" t="str">
        <f t="shared" si="406"/>
        <v/>
      </c>
      <c r="E1372" s="268"/>
      <c r="F1372" s="269">
        <f t="shared" si="407"/>
        <v>0</v>
      </c>
      <c r="G1372" s="272">
        <f t="shared" si="409"/>
        <v>0</v>
      </c>
    </row>
    <row r="1373" spans="1:7" ht="24" customHeight="1">
      <c r="A1373" s="264" t="str">
        <f t="shared" si="405"/>
        <v/>
      </c>
      <c r="B1373" s="265" t="str">
        <f t="shared" si="408"/>
        <v/>
      </c>
      <c r="C1373" s="266"/>
      <c r="D1373" s="267" t="str">
        <f t="shared" si="406"/>
        <v/>
      </c>
      <c r="E1373" s="268"/>
      <c r="F1373" s="269">
        <f t="shared" si="407"/>
        <v>0</v>
      </c>
      <c r="G1373" s="272">
        <f t="shared" si="409"/>
        <v>0</v>
      </c>
    </row>
    <row r="1374" spans="1:7" ht="24" customHeight="1">
      <c r="A1374" s="264" t="str">
        <f t="shared" si="405"/>
        <v/>
      </c>
      <c r="B1374" s="265" t="str">
        <f t="shared" si="408"/>
        <v/>
      </c>
      <c r="C1374" s="266"/>
      <c r="D1374" s="267" t="str">
        <f t="shared" si="406"/>
        <v/>
      </c>
      <c r="E1374" s="268"/>
      <c r="F1374" s="269">
        <f t="shared" si="407"/>
        <v>0</v>
      </c>
      <c r="G1374" s="272">
        <f t="shared" si="409"/>
        <v>0</v>
      </c>
    </row>
    <row r="1375" spans="1:7" ht="24" customHeight="1">
      <c r="A1375" s="264" t="str">
        <f t="shared" si="405"/>
        <v/>
      </c>
      <c r="B1375" s="265" t="str">
        <f t="shared" si="408"/>
        <v/>
      </c>
      <c r="C1375" s="266"/>
      <c r="D1375" s="267" t="str">
        <f t="shared" si="406"/>
        <v/>
      </c>
      <c r="E1375" s="268"/>
      <c r="F1375" s="270">
        <f t="shared" si="407"/>
        <v>0</v>
      </c>
      <c r="G1375" s="272">
        <f t="shared" si="409"/>
        <v>0</v>
      </c>
    </row>
    <row r="1376" spans="1:7" ht="24" customHeight="1">
      <c r="A1376" s="147"/>
      <c r="B1376" s="121"/>
      <c r="C1376" s="121"/>
      <c r="D1376" s="132"/>
      <c r="E1376" s="133"/>
      <c r="F1376" s="657" t="s">
        <v>30</v>
      </c>
      <c r="G1376" s="148">
        <f>SUBTOTAL(9,G1362:G1375)</f>
        <v>0</v>
      </c>
    </row>
    <row r="1377" spans="1:7" ht="24" customHeight="1">
      <c r="A1377" s="147"/>
      <c r="B1377" s="121"/>
      <c r="C1377" s="125" t="s">
        <v>726</v>
      </c>
      <c r="D1377" s="132"/>
      <c r="E1377" s="133"/>
      <c r="F1377" s="134"/>
      <c r="G1377" s="150"/>
    </row>
    <row r="1378" spans="1:7" ht="24" customHeight="1">
      <c r="A1378" s="264" t="str">
        <f t="shared" ref="A1378:A1385" si="410">IFERROR(VLOOKUP(C1378,Tabla_Insumos,4,FALSE),"")</f>
        <v/>
      </c>
      <c r="B1378" s="265" t="str">
        <f t="shared" ref="B1378:B1385" si="411">IFERROR(VLOOKUP(C1378,Tabla_Insumos,5,FALSE),"")</f>
        <v/>
      </c>
      <c r="C1378" s="472"/>
      <c r="D1378" s="267" t="str">
        <f t="shared" ref="D1378:D1385" si="412">IFERROR(VLOOKUP(C1378,Tabla_Insumos,2,FALSE),"")</f>
        <v/>
      </c>
      <c r="E1378" s="476"/>
      <c r="F1378" s="271">
        <f t="shared" ref="F1378:F1385" si="413">IFERROR(VLOOKUP(C1378,Tabla_Insumos,3,FALSE),0)</f>
        <v>0</v>
      </c>
      <c r="G1378" s="272">
        <f>ROUND(E1378*F1378,2)</f>
        <v>0</v>
      </c>
    </row>
    <row r="1379" spans="1:7" ht="24" customHeight="1">
      <c r="A1379" s="264" t="str">
        <f t="shared" si="410"/>
        <v/>
      </c>
      <c r="B1379" s="265" t="str">
        <f t="shared" si="411"/>
        <v/>
      </c>
      <c r="C1379" s="472"/>
      <c r="D1379" s="267" t="str">
        <f t="shared" si="412"/>
        <v/>
      </c>
      <c r="E1379" s="476"/>
      <c r="F1379" s="271">
        <f t="shared" si="413"/>
        <v>0</v>
      </c>
      <c r="G1379" s="272">
        <f>ROUND(E1379*F1379,2)</f>
        <v>0</v>
      </c>
    </row>
    <row r="1380" spans="1:7" ht="24" customHeight="1">
      <c r="A1380" s="264" t="str">
        <f t="shared" si="410"/>
        <v/>
      </c>
      <c r="B1380" s="265" t="str">
        <f t="shared" si="411"/>
        <v/>
      </c>
      <c r="C1380" s="473"/>
      <c r="D1380" s="267" t="str">
        <f t="shared" si="412"/>
        <v/>
      </c>
      <c r="E1380" s="471"/>
      <c r="F1380" s="271">
        <f t="shared" si="413"/>
        <v>0</v>
      </c>
      <c r="G1380" s="272">
        <f t="shared" ref="G1380:G1385" si="414">ROUND(E1380*F1380,2)</f>
        <v>0</v>
      </c>
    </row>
    <row r="1381" spans="1:7" ht="24" customHeight="1">
      <c r="A1381" s="264" t="str">
        <f t="shared" si="410"/>
        <v/>
      </c>
      <c r="B1381" s="265" t="str">
        <f t="shared" si="411"/>
        <v/>
      </c>
      <c r="C1381" s="473"/>
      <c r="D1381" s="267" t="str">
        <f t="shared" si="412"/>
        <v/>
      </c>
      <c r="E1381" s="471"/>
      <c r="F1381" s="271">
        <f t="shared" si="413"/>
        <v>0</v>
      </c>
      <c r="G1381" s="272">
        <f t="shared" si="414"/>
        <v>0</v>
      </c>
    </row>
    <row r="1382" spans="1:7" ht="24" customHeight="1">
      <c r="A1382" s="264" t="str">
        <f t="shared" si="410"/>
        <v/>
      </c>
      <c r="B1382" s="265" t="str">
        <f t="shared" si="411"/>
        <v/>
      </c>
      <c r="C1382" s="265"/>
      <c r="D1382" s="267" t="str">
        <f t="shared" si="412"/>
        <v/>
      </c>
      <c r="E1382" s="471"/>
      <c r="F1382" s="489">
        <f t="shared" si="413"/>
        <v>0</v>
      </c>
      <c r="G1382" s="272">
        <f t="shared" si="414"/>
        <v>0</v>
      </c>
    </row>
    <row r="1383" spans="1:7" ht="24" customHeight="1">
      <c r="A1383" s="264" t="str">
        <f t="shared" si="410"/>
        <v/>
      </c>
      <c r="B1383" s="265" t="str">
        <f t="shared" si="411"/>
        <v/>
      </c>
      <c r="C1383" s="265"/>
      <c r="D1383" s="267" t="str">
        <f t="shared" si="412"/>
        <v/>
      </c>
      <c r="E1383" s="471"/>
      <c r="F1383" s="489">
        <f t="shared" si="413"/>
        <v>0</v>
      </c>
      <c r="G1383" s="272">
        <f t="shared" si="414"/>
        <v>0</v>
      </c>
    </row>
    <row r="1384" spans="1:7" ht="24" customHeight="1">
      <c r="A1384" s="264" t="str">
        <f t="shared" si="410"/>
        <v/>
      </c>
      <c r="B1384" s="265" t="str">
        <f t="shared" si="411"/>
        <v/>
      </c>
      <c r="C1384" s="266"/>
      <c r="D1384" s="267" t="str">
        <f t="shared" si="412"/>
        <v/>
      </c>
      <c r="E1384" s="268"/>
      <c r="F1384" s="269">
        <f t="shared" si="413"/>
        <v>0</v>
      </c>
      <c r="G1384" s="272">
        <f t="shared" si="414"/>
        <v>0</v>
      </c>
    </row>
    <row r="1385" spans="1:7" ht="24" customHeight="1">
      <c r="A1385" s="264" t="str">
        <f t="shared" si="410"/>
        <v/>
      </c>
      <c r="B1385" s="265" t="str">
        <f t="shared" si="411"/>
        <v/>
      </c>
      <c r="C1385" s="266"/>
      <c r="D1385" s="267" t="str">
        <f t="shared" si="412"/>
        <v/>
      </c>
      <c r="E1385" s="268"/>
      <c r="F1385" s="269">
        <f t="shared" si="413"/>
        <v>0</v>
      </c>
      <c r="G1385" s="272">
        <f t="shared" si="414"/>
        <v>0</v>
      </c>
    </row>
    <row r="1386" spans="1:7" ht="24" customHeight="1">
      <c r="A1386" s="147"/>
      <c r="B1386" s="121"/>
      <c r="C1386" s="121"/>
      <c r="D1386" s="132"/>
      <c r="E1386" s="133"/>
      <c r="F1386" s="657" t="s">
        <v>31</v>
      </c>
      <c r="G1386" s="148">
        <f>SUBTOTAL(9,G1378:G1385)</f>
        <v>0</v>
      </c>
    </row>
    <row r="1387" spans="1:7" ht="24" customHeight="1">
      <c r="A1387" s="147"/>
      <c r="B1387" s="121"/>
      <c r="C1387" s="125" t="s">
        <v>727</v>
      </c>
      <c r="D1387" s="132"/>
      <c r="E1387" s="133"/>
      <c r="F1387" s="134"/>
      <c r="G1387" s="150"/>
    </row>
    <row r="1388" spans="1:7" ht="24" customHeight="1">
      <c r="A1388" s="264" t="str">
        <f t="shared" ref="A1388:A1396" si="415">IFERROR(VLOOKUP(C1388,Tabla_Insumos,4,FALSE),"")</f>
        <v/>
      </c>
      <c r="B1388" s="265" t="str">
        <f t="shared" ref="B1388:B1396" si="416">IFERROR(VLOOKUP(C1388,Tabla_Insumos,5,FALSE),"")</f>
        <v/>
      </c>
      <c r="C1388" s="473"/>
      <c r="D1388" s="267" t="str">
        <f t="shared" ref="D1388:D1396" si="417">IFERROR(VLOOKUP(C1388,Tabla_Insumos,2,FALSE),"")</f>
        <v/>
      </c>
      <c r="E1388" s="478"/>
      <c r="F1388" s="489">
        <f t="shared" ref="F1388:F1396" si="418">IFERROR(VLOOKUP(C1388,Tabla_Insumos,3,FALSE),0)</f>
        <v>0</v>
      </c>
      <c r="G1388" s="272">
        <f t="shared" ref="G1388:G1396" si="419">ROUND(E1388*F1388,2)</f>
        <v>0</v>
      </c>
    </row>
    <row r="1389" spans="1:7" ht="24" customHeight="1">
      <c r="A1389" s="264" t="str">
        <f t="shared" si="415"/>
        <v/>
      </c>
      <c r="B1389" s="265" t="str">
        <f t="shared" si="416"/>
        <v/>
      </c>
      <c r="C1389" s="473"/>
      <c r="D1389" s="267" t="str">
        <f t="shared" si="417"/>
        <v/>
      </c>
      <c r="E1389" s="471"/>
      <c r="F1389" s="489">
        <f t="shared" si="418"/>
        <v>0</v>
      </c>
      <c r="G1389" s="272">
        <f t="shared" si="419"/>
        <v>0</v>
      </c>
    </row>
    <row r="1390" spans="1:7" ht="24" customHeight="1">
      <c r="A1390" s="264" t="str">
        <f t="shared" si="415"/>
        <v/>
      </c>
      <c r="B1390" s="265" t="str">
        <f t="shared" si="416"/>
        <v/>
      </c>
      <c r="C1390" s="472"/>
      <c r="D1390" s="267" t="str">
        <f t="shared" si="417"/>
        <v/>
      </c>
      <c r="E1390" s="471"/>
      <c r="F1390" s="489">
        <f t="shared" si="418"/>
        <v>0</v>
      </c>
      <c r="G1390" s="272">
        <f t="shared" si="419"/>
        <v>0</v>
      </c>
    </row>
    <row r="1391" spans="1:7" ht="24" customHeight="1">
      <c r="A1391" s="264" t="str">
        <f t="shared" si="415"/>
        <v/>
      </c>
      <c r="B1391" s="265" t="str">
        <f t="shared" si="416"/>
        <v/>
      </c>
      <c r="C1391" s="366"/>
      <c r="D1391" s="267" t="str">
        <f t="shared" si="417"/>
        <v/>
      </c>
      <c r="E1391" s="471"/>
      <c r="F1391" s="489">
        <f t="shared" si="418"/>
        <v>0</v>
      </c>
      <c r="G1391" s="272">
        <f t="shared" si="419"/>
        <v>0</v>
      </c>
    </row>
    <row r="1392" spans="1:7" ht="24" customHeight="1">
      <c r="A1392" s="264" t="str">
        <f t="shared" si="415"/>
        <v/>
      </c>
      <c r="B1392" s="265" t="str">
        <f t="shared" si="416"/>
        <v/>
      </c>
      <c r="C1392" s="375"/>
      <c r="D1392" s="267" t="str">
        <f t="shared" si="417"/>
        <v/>
      </c>
      <c r="E1392" s="471"/>
      <c r="F1392" s="489">
        <f t="shared" si="418"/>
        <v>0</v>
      </c>
      <c r="G1392" s="272">
        <f t="shared" si="419"/>
        <v>0</v>
      </c>
    </row>
    <row r="1393" spans="1:8" ht="24" customHeight="1">
      <c r="A1393" s="264" t="str">
        <f t="shared" si="415"/>
        <v/>
      </c>
      <c r="B1393" s="265" t="str">
        <f t="shared" si="416"/>
        <v/>
      </c>
      <c r="C1393" s="266"/>
      <c r="D1393" s="267" t="str">
        <f t="shared" si="417"/>
        <v/>
      </c>
      <c r="E1393" s="268"/>
      <c r="F1393" s="489">
        <f t="shared" si="418"/>
        <v>0</v>
      </c>
      <c r="G1393" s="272">
        <f t="shared" si="419"/>
        <v>0</v>
      </c>
    </row>
    <row r="1394" spans="1:8" ht="24" customHeight="1">
      <c r="A1394" s="264" t="str">
        <f t="shared" si="415"/>
        <v/>
      </c>
      <c r="B1394" s="265" t="str">
        <f t="shared" si="416"/>
        <v/>
      </c>
      <c r="C1394" s="266"/>
      <c r="D1394" s="267" t="str">
        <f t="shared" si="417"/>
        <v/>
      </c>
      <c r="E1394" s="268"/>
      <c r="F1394" s="269">
        <f t="shared" si="418"/>
        <v>0</v>
      </c>
      <c r="G1394" s="272">
        <f t="shared" si="419"/>
        <v>0</v>
      </c>
    </row>
    <row r="1395" spans="1:8" ht="24" customHeight="1">
      <c r="A1395" s="264" t="str">
        <f t="shared" si="415"/>
        <v/>
      </c>
      <c r="B1395" s="265" t="str">
        <f t="shared" si="416"/>
        <v/>
      </c>
      <c r="C1395" s="266"/>
      <c r="D1395" s="267" t="str">
        <f t="shared" si="417"/>
        <v/>
      </c>
      <c r="E1395" s="268"/>
      <c r="F1395" s="269">
        <f t="shared" si="418"/>
        <v>0</v>
      </c>
      <c r="G1395" s="272">
        <f t="shared" si="419"/>
        <v>0</v>
      </c>
    </row>
    <row r="1396" spans="1:8" ht="24" customHeight="1">
      <c r="A1396" s="264" t="str">
        <f t="shared" si="415"/>
        <v/>
      </c>
      <c r="B1396" s="265" t="str">
        <f t="shared" si="416"/>
        <v/>
      </c>
      <c r="C1396" s="266"/>
      <c r="D1396" s="267" t="str">
        <f t="shared" si="417"/>
        <v/>
      </c>
      <c r="E1396" s="268"/>
      <c r="F1396" s="269">
        <f t="shared" si="418"/>
        <v>0</v>
      </c>
      <c r="G1396" s="272">
        <f t="shared" si="419"/>
        <v>0</v>
      </c>
    </row>
    <row r="1397" spans="1:8" ht="24" customHeight="1">
      <c r="A1397" s="151"/>
      <c r="B1397" s="132"/>
      <c r="C1397" s="121"/>
      <c r="D1397" s="132"/>
      <c r="E1397" s="133"/>
      <c r="F1397" s="657" t="s">
        <v>32</v>
      </c>
      <c r="G1397" s="148">
        <f>SUBTOTAL(9,G1388:G1396)</f>
        <v>0</v>
      </c>
    </row>
    <row r="1398" spans="1:8" ht="24" customHeight="1" thickBot="1">
      <c r="A1398" s="152"/>
      <c r="B1398" s="153"/>
      <c r="C1398" s="154"/>
      <c r="D1398" s="153"/>
      <c r="E1398" s="155"/>
      <c r="F1398" s="156"/>
      <c r="G1398" s="157"/>
    </row>
    <row r="1399" spans="1:8" ht="24" customHeight="1" thickBot="1">
      <c r="A1399" s="158">
        <f>B1357</f>
        <v>28</v>
      </c>
      <c r="B1399" s="159" t="str">
        <f>C1357</f>
        <v>Mesadas, campana y ventilaciones (incluida mesada exterior)</v>
      </c>
      <c r="C1399" s="160"/>
      <c r="D1399" s="160" t="s">
        <v>33</v>
      </c>
      <c r="E1399" s="161"/>
      <c r="F1399" s="162" t="s">
        <v>34</v>
      </c>
      <c r="G1399" s="163">
        <f>SUBTOTAL(9,G1362:G1398)</f>
        <v>0</v>
      </c>
    </row>
    <row r="1400" spans="1:8" ht="24" customHeight="1" thickTop="1" thickBot="1"/>
    <row r="1401" spans="1:8" ht="24" customHeight="1" thickTop="1">
      <c r="A1401" s="185" t="s">
        <v>36</v>
      </c>
      <c r="B1401" s="186"/>
      <c r="C1401" s="186"/>
      <c r="D1401" s="186"/>
      <c r="E1401" s="186"/>
      <c r="F1401" s="186"/>
      <c r="G1401" s="187"/>
      <c r="H1401" s="122">
        <f>COUNTIF($A$1:A1407,"ANALISIS DE PRECIOS")</f>
        <v>29</v>
      </c>
    </row>
    <row r="1402" spans="1:8" ht="24" customHeight="1">
      <c r="A1402" s="123" t="s">
        <v>723</v>
      </c>
      <c r="B1402" s="124" t="str">
        <f>Comitente</f>
        <v>INSTITUTO PROVINCIAL DE LA VIVIENDA</v>
      </c>
      <c r="C1402" s="118"/>
      <c r="D1402" s="125"/>
      <c r="E1402" s="125"/>
      <c r="F1402" s="126"/>
      <c r="G1402" s="127"/>
    </row>
    <row r="1403" spans="1:8" ht="24" customHeight="1">
      <c r="A1403" s="123" t="s">
        <v>724</v>
      </c>
      <c r="B1403" s="124">
        <f>Contratista</f>
        <v>0</v>
      </c>
      <c r="C1403" s="119"/>
      <c r="D1403" s="119"/>
      <c r="E1403" s="119"/>
      <c r="F1403" s="128"/>
      <c r="G1403" s="129"/>
    </row>
    <row r="1404" spans="1:8" ht="24" customHeight="1">
      <c r="A1404" s="123" t="s">
        <v>23</v>
      </c>
      <c r="B1404" s="124" t="str">
        <f>Obra</f>
        <v>Barrio Valle Norte</v>
      </c>
      <c r="C1404" s="119"/>
      <c r="D1404" s="119"/>
      <c r="E1404" s="119"/>
      <c r="F1404" s="128" t="s">
        <v>37</v>
      </c>
      <c r="G1404" s="130">
        <f>Fecha_Base</f>
        <v>43313</v>
      </c>
    </row>
    <row r="1405" spans="1:8" ht="24" customHeight="1">
      <c r="A1405" s="131" t="s">
        <v>722</v>
      </c>
      <c r="B1405" s="120" t="str">
        <f>Ubicación</f>
        <v>Departamento Valle Fértil</v>
      </c>
      <c r="C1405" s="120"/>
      <c r="D1405" s="132"/>
      <c r="E1405" s="133"/>
      <c r="F1405" s="134"/>
      <c r="G1405" s="135"/>
    </row>
    <row r="1406" spans="1:8" ht="24" customHeight="1">
      <c r="A1406" s="131" t="s">
        <v>38</v>
      </c>
      <c r="B1406" s="136"/>
      <c r="C1406" s="121">
        <f>IFERROR(VLOOKUP(B1406,Tabla_CyP,2,FALSE),"")</f>
        <v>0</v>
      </c>
      <c r="E1406" s="133"/>
      <c r="F1406" s="134"/>
      <c r="G1406" s="135"/>
    </row>
    <row r="1407" spans="1:8" ht="24" customHeight="1">
      <c r="A1407" s="131" t="s">
        <v>24</v>
      </c>
      <c r="B1407" s="137" t="str">
        <f>IFERROR(VLOOKUP(COUNTIF($A$1:A1407,"ITEM:"),Tabla_NumeroItem,7,FALSE),"")</f>
        <v>28.1</v>
      </c>
      <c r="C1407" s="121" t="str">
        <f>IFERROR(VLOOKUP(B1407,Tabla_CyP,2,FALSE),"")</f>
        <v>Mesadas, campana y ventilaciones p/ disc.(incluida mesada exterior)</v>
      </c>
      <c r="D1407" s="132"/>
      <c r="E1407" s="133"/>
      <c r="F1407" s="128" t="s">
        <v>25</v>
      </c>
      <c r="G1407" s="138" t="str">
        <f>IFERROR(VLOOKUP(B1407,Tabla_CyP,4,FALSE),"")</f>
        <v>gl</v>
      </c>
    </row>
    <row r="1408" spans="1:8" ht="24" customHeight="1">
      <c r="A1408" s="131"/>
      <c r="B1408" s="120"/>
      <c r="C1408" s="121"/>
      <c r="D1408" s="132"/>
      <c r="E1408" s="133"/>
      <c r="F1408" s="134"/>
      <c r="G1408" s="135"/>
    </row>
    <row r="1409" spans="1:7" ht="24" customHeight="1">
      <c r="A1409" s="719" t="s">
        <v>585</v>
      </c>
      <c r="B1409" s="720"/>
      <c r="C1409" s="721" t="s">
        <v>0</v>
      </c>
      <c r="D1409" s="721" t="s">
        <v>26</v>
      </c>
      <c r="E1409" s="723" t="s">
        <v>27</v>
      </c>
      <c r="F1409" s="725" t="s">
        <v>28</v>
      </c>
      <c r="G1409" s="727" t="s">
        <v>29</v>
      </c>
    </row>
    <row r="1410" spans="1:7" ht="24" customHeight="1">
      <c r="A1410" s="139" t="s">
        <v>586</v>
      </c>
      <c r="B1410" s="140" t="s">
        <v>587</v>
      </c>
      <c r="C1410" s="722"/>
      <c r="D1410" s="722"/>
      <c r="E1410" s="724"/>
      <c r="F1410" s="726"/>
      <c r="G1410" s="728"/>
    </row>
    <row r="1411" spans="1:7" ht="24" customHeight="1">
      <c r="A1411" s="658"/>
      <c r="B1411" s="142"/>
      <c r="C1411" s="479" t="s">
        <v>725</v>
      </c>
      <c r="D1411" s="143"/>
      <c r="E1411" s="144"/>
      <c r="F1411" s="145"/>
      <c r="G1411" s="146"/>
    </row>
    <row r="1412" spans="1:7" ht="24" customHeight="1">
      <c r="A1412" s="264" t="str">
        <f t="shared" ref="A1412:A1425" si="420">IFERROR(VLOOKUP(C1412,Tabla_Insumos,4,FALSE),"")</f>
        <v/>
      </c>
      <c r="B1412" s="265" t="str">
        <f>IFERROR(VLOOKUP(C1412,Tabla_Insumos,5,FALSE),"")</f>
        <v/>
      </c>
      <c r="C1412" s="403"/>
      <c r="D1412" s="267" t="str">
        <f t="shared" ref="D1412:D1425" si="421">IFERROR(VLOOKUP(C1412,Tabla_Insumos,2,FALSE),"")</f>
        <v/>
      </c>
      <c r="E1412" s="475"/>
      <c r="F1412" s="489">
        <f t="shared" ref="F1412:F1425" si="422">IFERROR(VLOOKUP(C1412,Tabla_Insumos,3,FALSE),0)</f>
        <v>0</v>
      </c>
      <c r="G1412" s="272">
        <f>ROUND(E1412*F1412,2)</f>
        <v>0</v>
      </c>
    </row>
    <row r="1413" spans="1:7" ht="24" customHeight="1">
      <c r="A1413" s="264" t="str">
        <f t="shared" si="420"/>
        <v/>
      </c>
      <c r="B1413" s="265" t="str">
        <f t="shared" ref="B1413:B1425" si="423">IFERROR(VLOOKUP(C1413,Tabla_Insumos,5,FALSE),"")</f>
        <v/>
      </c>
      <c r="C1413" s="374"/>
      <c r="D1413" s="267" t="str">
        <f t="shared" si="421"/>
        <v/>
      </c>
      <c r="E1413" s="475"/>
      <c r="F1413" s="489">
        <f t="shared" si="422"/>
        <v>0</v>
      </c>
      <c r="G1413" s="272">
        <f t="shared" ref="G1413:G1425" si="424">ROUND(E1413*F1413,2)</f>
        <v>0</v>
      </c>
    </row>
    <row r="1414" spans="1:7" ht="24" customHeight="1">
      <c r="A1414" s="264" t="str">
        <f t="shared" si="420"/>
        <v/>
      </c>
      <c r="B1414" s="265" t="str">
        <f t="shared" si="423"/>
        <v/>
      </c>
      <c r="C1414" s="494"/>
      <c r="D1414" s="267" t="str">
        <f t="shared" si="421"/>
        <v/>
      </c>
      <c r="E1414" s="475"/>
      <c r="F1414" s="489">
        <f t="shared" si="422"/>
        <v>0</v>
      </c>
      <c r="G1414" s="272">
        <f t="shared" si="424"/>
        <v>0</v>
      </c>
    </row>
    <row r="1415" spans="1:7" ht="24" customHeight="1">
      <c r="A1415" s="264" t="str">
        <f t="shared" si="420"/>
        <v/>
      </c>
      <c r="B1415" s="265" t="str">
        <f t="shared" si="423"/>
        <v/>
      </c>
      <c r="C1415" s="265"/>
      <c r="D1415" s="267" t="str">
        <f t="shared" si="421"/>
        <v/>
      </c>
      <c r="E1415" s="476"/>
      <c r="F1415" s="489">
        <f t="shared" si="422"/>
        <v>0</v>
      </c>
      <c r="G1415" s="272">
        <f t="shared" si="424"/>
        <v>0</v>
      </c>
    </row>
    <row r="1416" spans="1:7" ht="24" customHeight="1">
      <c r="A1416" s="264" t="str">
        <f t="shared" si="420"/>
        <v/>
      </c>
      <c r="B1416" s="265" t="str">
        <f t="shared" si="423"/>
        <v/>
      </c>
      <c r="C1416" s="493"/>
      <c r="D1416" s="267" t="str">
        <f t="shared" si="421"/>
        <v/>
      </c>
      <c r="E1416" s="476"/>
      <c r="F1416" s="489">
        <f t="shared" si="422"/>
        <v>0</v>
      </c>
      <c r="G1416" s="272">
        <f t="shared" si="424"/>
        <v>0</v>
      </c>
    </row>
    <row r="1417" spans="1:7" ht="24" customHeight="1">
      <c r="A1417" s="264" t="str">
        <f t="shared" si="420"/>
        <v/>
      </c>
      <c r="B1417" s="265" t="str">
        <f t="shared" si="423"/>
        <v/>
      </c>
      <c r="C1417" s="374"/>
      <c r="D1417" s="267" t="str">
        <f t="shared" si="421"/>
        <v/>
      </c>
      <c r="E1417" s="476"/>
      <c r="F1417" s="269">
        <f t="shared" si="422"/>
        <v>0</v>
      </c>
      <c r="G1417" s="272">
        <f t="shared" si="424"/>
        <v>0</v>
      </c>
    </row>
    <row r="1418" spans="1:7" ht="24" customHeight="1">
      <c r="A1418" s="264" t="str">
        <f t="shared" si="420"/>
        <v/>
      </c>
      <c r="B1418" s="265" t="str">
        <f t="shared" si="423"/>
        <v/>
      </c>
      <c r="C1418" s="374"/>
      <c r="D1418" s="267" t="str">
        <f t="shared" si="421"/>
        <v/>
      </c>
      <c r="E1418" s="476"/>
      <c r="F1418" s="269">
        <f t="shared" si="422"/>
        <v>0</v>
      </c>
      <c r="G1418" s="272">
        <f t="shared" si="424"/>
        <v>0</v>
      </c>
    </row>
    <row r="1419" spans="1:7" ht="24" customHeight="1">
      <c r="A1419" s="264" t="str">
        <f t="shared" si="420"/>
        <v/>
      </c>
      <c r="B1419" s="265" t="str">
        <f t="shared" si="423"/>
        <v/>
      </c>
      <c r="C1419" s="265"/>
      <c r="D1419" s="267" t="str">
        <f t="shared" si="421"/>
        <v/>
      </c>
      <c r="E1419" s="476"/>
      <c r="F1419" s="269">
        <f t="shared" si="422"/>
        <v>0</v>
      </c>
      <c r="G1419" s="272">
        <f t="shared" si="424"/>
        <v>0</v>
      </c>
    </row>
    <row r="1420" spans="1:7" ht="24" customHeight="1">
      <c r="A1420" s="264" t="str">
        <f t="shared" si="420"/>
        <v/>
      </c>
      <c r="B1420" s="265" t="str">
        <f t="shared" si="423"/>
        <v/>
      </c>
      <c r="C1420" s="266"/>
      <c r="D1420" s="267" t="str">
        <f t="shared" si="421"/>
        <v/>
      </c>
      <c r="E1420" s="268"/>
      <c r="F1420" s="269">
        <f t="shared" si="422"/>
        <v>0</v>
      </c>
      <c r="G1420" s="272">
        <f t="shared" si="424"/>
        <v>0</v>
      </c>
    </row>
    <row r="1421" spans="1:7" ht="24" customHeight="1">
      <c r="A1421" s="264" t="str">
        <f t="shared" si="420"/>
        <v/>
      </c>
      <c r="B1421" s="265" t="str">
        <f t="shared" si="423"/>
        <v/>
      </c>
      <c r="C1421" s="266"/>
      <c r="D1421" s="267" t="str">
        <f t="shared" si="421"/>
        <v/>
      </c>
      <c r="E1421" s="268"/>
      <c r="F1421" s="269">
        <f t="shared" si="422"/>
        <v>0</v>
      </c>
      <c r="G1421" s="272">
        <f t="shared" si="424"/>
        <v>0</v>
      </c>
    </row>
    <row r="1422" spans="1:7" ht="24" customHeight="1">
      <c r="A1422" s="264" t="str">
        <f t="shared" si="420"/>
        <v/>
      </c>
      <c r="B1422" s="265" t="str">
        <f t="shared" si="423"/>
        <v/>
      </c>
      <c r="C1422" s="266"/>
      <c r="D1422" s="267" t="str">
        <f t="shared" si="421"/>
        <v/>
      </c>
      <c r="E1422" s="268"/>
      <c r="F1422" s="269">
        <f t="shared" si="422"/>
        <v>0</v>
      </c>
      <c r="G1422" s="272">
        <f t="shared" si="424"/>
        <v>0</v>
      </c>
    </row>
    <row r="1423" spans="1:7" ht="24" customHeight="1">
      <c r="A1423" s="264" t="str">
        <f t="shared" si="420"/>
        <v/>
      </c>
      <c r="B1423" s="265" t="str">
        <f t="shared" si="423"/>
        <v/>
      </c>
      <c r="C1423" s="266"/>
      <c r="D1423" s="267" t="str">
        <f t="shared" si="421"/>
        <v/>
      </c>
      <c r="E1423" s="268"/>
      <c r="F1423" s="269">
        <f t="shared" si="422"/>
        <v>0</v>
      </c>
      <c r="G1423" s="272">
        <f t="shared" si="424"/>
        <v>0</v>
      </c>
    </row>
    <row r="1424" spans="1:7" ht="24" customHeight="1">
      <c r="A1424" s="264" t="str">
        <f t="shared" si="420"/>
        <v/>
      </c>
      <c r="B1424" s="265" t="str">
        <f t="shared" si="423"/>
        <v/>
      </c>
      <c r="C1424" s="266"/>
      <c r="D1424" s="267" t="str">
        <f t="shared" si="421"/>
        <v/>
      </c>
      <c r="E1424" s="268"/>
      <c r="F1424" s="269">
        <f t="shared" si="422"/>
        <v>0</v>
      </c>
      <c r="G1424" s="272">
        <f t="shared" si="424"/>
        <v>0</v>
      </c>
    </row>
    <row r="1425" spans="1:7" ht="24" customHeight="1">
      <c r="A1425" s="264" t="str">
        <f t="shared" si="420"/>
        <v/>
      </c>
      <c r="B1425" s="265" t="str">
        <f t="shared" si="423"/>
        <v/>
      </c>
      <c r="C1425" s="266"/>
      <c r="D1425" s="267" t="str">
        <f t="shared" si="421"/>
        <v/>
      </c>
      <c r="E1425" s="268"/>
      <c r="F1425" s="270">
        <f t="shared" si="422"/>
        <v>0</v>
      </c>
      <c r="G1425" s="272">
        <f t="shared" si="424"/>
        <v>0</v>
      </c>
    </row>
    <row r="1426" spans="1:7" ht="24" customHeight="1">
      <c r="A1426" s="147"/>
      <c r="B1426" s="121"/>
      <c r="C1426" s="121"/>
      <c r="D1426" s="132"/>
      <c r="E1426" s="133"/>
      <c r="F1426" s="657" t="s">
        <v>30</v>
      </c>
      <c r="G1426" s="148">
        <f>SUBTOTAL(9,G1412:G1425)</f>
        <v>0</v>
      </c>
    </row>
    <row r="1427" spans="1:7" ht="24" customHeight="1">
      <c r="A1427" s="147"/>
      <c r="B1427" s="121"/>
      <c r="C1427" s="125" t="s">
        <v>726</v>
      </c>
      <c r="D1427" s="132"/>
      <c r="E1427" s="133"/>
      <c r="F1427" s="134"/>
      <c r="G1427" s="150"/>
    </row>
    <row r="1428" spans="1:7" ht="24" customHeight="1">
      <c r="A1428" s="264" t="str">
        <f t="shared" ref="A1428:A1435" si="425">IFERROR(VLOOKUP(C1428,Tabla_Insumos,4,FALSE),"")</f>
        <v/>
      </c>
      <c r="B1428" s="265" t="str">
        <f t="shared" ref="B1428:B1435" si="426">IFERROR(VLOOKUP(C1428,Tabla_Insumos,5,FALSE),"")</f>
        <v/>
      </c>
      <c r="C1428" s="472"/>
      <c r="D1428" s="267" t="str">
        <f t="shared" ref="D1428:D1435" si="427">IFERROR(VLOOKUP(C1428,Tabla_Insumos,2,FALSE),"")</f>
        <v/>
      </c>
      <c r="E1428" s="476"/>
      <c r="F1428" s="271">
        <f t="shared" ref="F1428:F1435" si="428">IFERROR(VLOOKUP(C1428,Tabla_Insumos,3,FALSE),0)</f>
        <v>0</v>
      </c>
      <c r="G1428" s="272">
        <f>ROUND(E1428*F1428,2)</f>
        <v>0</v>
      </c>
    </row>
    <row r="1429" spans="1:7" ht="24" customHeight="1">
      <c r="A1429" s="264" t="str">
        <f t="shared" si="425"/>
        <v/>
      </c>
      <c r="B1429" s="265" t="str">
        <f t="shared" si="426"/>
        <v/>
      </c>
      <c r="C1429" s="472"/>
      <c r="D1429" s="267" t="str">
        <f t="shared" si="427"/>
        <v/>
      </c>
      <c r="E1429" s="476"/>
      <c r="F1429" s="271">
        <f t="shared" si="428"/>
        <v>0</v>
      </c>
      <c r="G1429" s="272">
        <f>ROUND(E1429*F1429,2)</f>
        <v>0</v>
      </c>
    </row>
    <row r="1430" spans="1:7" ht="24" customHeight="1">
      <c r="A1430" s="264" t="str">
        <f t="shared" si="425"/>
        <v/>
      </c>
      <c r="B1430" s="265" t="str">
        <f t="shared" si="426"/>
        <v/>
      </c>
      <c r="C1430" s="473"/>
      <c r="D1430" s="267" t="str">
        <f t="shared" si="427"/>
        <v/>
      </c>
      <c r="E1430" s="471"/>
      <c r="F1430" s="271">
        <f t="shared" si="428"/>
        <v>0</v>
      </c>
      <c r="G1430" s="272">
        <f t="shared" ref="G1430:G1435" si="429">ROUND(E1430*F1430,2)</f>
        <v>0</v>
      </c>
    </row>
    <row r="1431" spans="1:7" ht="24" customHeight="1">
      <c r="A1431" s="264" t="str">
        <f t="shared" si="425"/>
        <v/>
      </c>
      <c r="B1431" s="265" t="str">
        <f t="shared" si="426"/>
        <v/>
      </c>
      <c r="C1431" s="473"/>
      <c r="D1431" s="267" t="str">
        <f t="shared" si="427"/>
        <v/>
      </c>
      <c r="E1431" s="471"/>
      <c r="F1431" s="271">
        <f t="shared" si="428"/>
        <v>0</v>
      </c>
      <c r="G1431" s="272">
        <f t="shared" si="429"/>
        <v>0</v>
      </c>
    </row>
    <row r="1432" spans="1:7" ht="24" customHeight="1">
      <c r="A1432" s="264" t="str">
        <f t="shared" si="425"/>
        <v/>
      </c>
      <c r="B1432" s="265" t="str">
        <f t="shared" si="426"/>
        <v/>
      </c>
      <c r="C1432" s="265"/>
      <c r="D1432" s="267" t="str">
        <f t="shared" si="427"/>
        <v/>
      </c>
      <c r="E1432" s="471"/>
      <c r="F1432" s="489">
        <f t="shared" si="428"/>
        <v>0</v>
      </c>
      <c r="G1432" s="272">
        <f t="shared" si="429"/>
        <v>0</v>
      </c>
    </row>
    <row r="1433" spans="1:7" ht="24" customHeight="1">
      <c r="A1433" s="264" t="str">
        <f t="shared" si="425"/>
        <v/>
      </c>
      <c r="B1433" s="265" t="str">
        <f t="shared" si="426"/>
        <v/>
      </c>
      <c r="C1433" s="265"/>
      <c r="D1433" s="267" t="str">
        <f t="shared" si="427"/>
        <v/>
      </c>
      <c r="E1433" s="471"/>
      <c r="F1433" s="489">
        <f t="shared" si="428"/>
        <v>0</v>
      </c>
      <c r="G1433" s="272">
        <f t="shared" si="429"/>
        <v>0</v>
      </c>
    </row>
    <row r="1434" spans="1:7" ht="24" customHeight="1">
      <c r="A1434" s="264" t="str">
        <f t="shared" si="425"/>
        <v/>
      </c>
      <c r="B1434" s="265" t="str">
        <f t="shared" si="426"/>
        <v/>
      </c>
      <c r="C1434" s="266"/>
      <c r="D1434" s="267" t="str">
        <f t="shared" si="427"/>
        <v/>
      </c>
      <c r="E1434" s="268"/>
      <c r="F1434" s="269">
        <f t="shared" si="428"/>
        <v>0</v>
      </c>
      <c r="G1434" s="272">
        <f t="shared" si="429"/>
        <v>0</v>
      </c>
    </row>
    <row r="1435" spans="1:7" ht="24" customHeight="1">
      <c r="A1435" s="264" t="str">
        <f t="shared" si="425"/>
        <v/>
      </c>
      <c r="B1435" s="265" t="str">
        <f t="shared" si="426"/>
        <v/>
      </c>
      <c r="C1435" s="266"/>
      <c r="D1435" s="267" t="str">
        <f t="shared" si="427"/>
        <v/>
      </c>
      <c r="E1435" s="268"/>
      <c r="F1435" s="269">
        <f t="shared" si="428"/>
        <v>0</v>
      </c>
      <c r="G1435" s="272">
        <f t="shared" si="429"/>
        <v>0</v>
      </c>
    </row>
    <row r="1436" spans="1:7" ht="24" customHeight="1">
      <c r="A1436" s="147"/>
      <c r="B1436" s="121"/>
      <c r="C1436" s="121"/>
      <c r="D1436" s="132"/>
      <c r="E1436" s="133"/>
      <c r="F1436" s="657" t="s">
        <v>31</v>
      </c>
      <c r="G1436" s="148">
        <f>SUBTOTAL(9,G1428:G1435)</f>
        <v>0</v>
      </c>
    </row>
    <row r="1437" spans="1:7" ht="24" customHeight="1">
      <c r="A1437" s="147"/>
      <c r="B1437" s="121"/>
      <c r="C1437" s="125" t="s">
        <v>727</v>
      </c>
      <c r="D1437" s="132"/>
      <c r="E1437" s="133"/>
      <c r="F1437" s="134"/>
      <c r="G1437" s="150"/>
    </row>
    <row r="1438" spans="1:7" ht="24" customHeight="1">
      <c r="A1438" s="264" t="str">
        <f t="shared" ref="A1438:A1446" si="430">IFERROR(VLOOKUP(C1438,Tabla_Insumos,4,FALSE),"")</f>
        <v/>
      </c>
      <c r="B1438" s="265" t="str">
        <f t="shared" ref="B1438:B1446" si="431">IFERROR(VLOOKUP(C1438,Tabla_Insumos,5,FALSE),"")</f>
        <v/>
      </c>
      <c r="C1438" s="366"/>
      <c r="D1438" s="267" t="str">
        <f t="shared" ref="D1438:D1446" si="432">IFERROR(VLOOKUP(C1438,Tabla_Insumos,2,FALSE),"")</f>
        <v/>
      </c>
      <c r="E1438" s="268"/>
      <c r="F1438" s="489">
        <f t="shared" ref="F1438:F1446" si="433">IFERROR(VLOOKUP(C1438,Tabla_Insumos,3,FALSE),0)</f>
        <v>0</v>
      </c>
      <c r="G1438" s="272">
        <f t="shared" ref="G1438:G1446" si="434">ROUND(E1438*F1438,2)</f>
        <v>0</v>
      </c>
    </row>
    <row r="1439" spans="1:7" ht="24" customHeight="1">
      <c r="A1439" s="264" t="str">
        <f t="shared" si="430"/>
        <v/>
      </c>
      <c r="B1439" s="265" t="str">
        <f t="shared" si="431"/>
        <v/>
      </c>
      <c r="C1439" s="473"/>
      <c r="D1439" s="267" t="str">
        <f t="shared" si="432"/>
        <v/>
      </c>
      <c r="E1439" s="471"/>
      <c r="F1439" s="489">
        <f t="shared" si="433"/>
        <v>0</v>
      </c>
      <c r="G1439" s="272">
        <f t="shared" si="434"/>
        <v>0</v>
      </c>
    </row>
    <row r="1440" spans="1:7" ht="24" customHeight="1">
      <c r="A1440" s="264" t="str">
        <f t="shared" si="430"/>
        <v/>
      </c>
      <c r="B1440" s="265" t="str">
        <f t="shared" si="431"/>
        <v/>
      </c>
      <c r="C1440" s="472"/>
      <c r="D1440" s="267" t="str">
        <f t="shared" si="432"/>
        <v/>
      </c>
      <c r="E1440" s="471"/>
      <c r="F1440" s="489">
        <f t="shared" si="433"/>
        <v>0</v>
      </c>
      <c r="G1440" s="272">
        <f t="shared" si="434"/>
        <v>0</v>
      </c>
    </row>
    <row r="1441" spans="1:8" ht="24" customHeight="1">
      <c r="A1441" s="264" t="str">
        <f t="shared" si="430"/>
        <v/>
      </c>
      <c r="B1441" s="265" t="str">
        <f t="shared" si="431"/>
        <v/>
      </c>
      <c r="C1441" s="366"/>
      <c r="D1441" s="267" t="str">
        <f t="shared" si="432"/>
        <v/>
      </c>
      <c r="E1441" s="471"/>
      <c r="F1441" s="489">
        <f t="shared" si="433"/>
        <v>0</v>
      </c>
      <c r="G1441" s="272">
        <f t="shared" si="434"/>
        <v>0</v>
      </c>
    </row>
    <row r="1442" spans="1:8" ht="24" customHeight="1">
      <c r="A1442" s="264" t="str">
        <f t="shared" si="430"/>
        <v/>
      </c>
      <c r="B1442" s="265" t="str">
        <f t="shared" si="431"/>
        <v/>
      </c>
      <c r="C1442" s="375"/>
      <c r="D1442" s="267" t="str">
        <f t="shared" si="432"/>
        <v/>
      </c>
      <c r="E1442" s="471"/>
      <c r="F1442" s="489">
        <f t="shared" si="433"/>
        <v>0</v>
      </c>
      <c r="G1442" s="272">
        <f t="shared" si="434"/>
        <v>0</v>
      </c>
    </row>
    <row r="1443" spans="1:8" ht="24" customHeight="1">
      <c r="A1443" s="264" t="str">
        <f t="shared" si="430"/>
        <v/>
      </c>
      <c r="B1443" s="265" t="str">
        <f t="shared" si="431"/>
        <v/>
      </c>
      <c r="C1443" s="266"/>
      <c r="D1443" s="267" t="str">
        <f t="shared" si="432"/>
        <v/>
      </c>
      <c r="E1443" s="268"/>
      <c r="F1443" s="489">
        <f t="shared" si="433"/>
        <v>0</v>
      </c>
      <c r="G1443" s="272">
        <f t="shared" si="434"/>
        <v>0</v>
      </c>
    </row>
    <row r="1444" spans="1:8" ht="24" customHeight="1">
      <c r="A1444" s="264" t="str">
        <f t="shared" si="430"/>
        <v/>
      </c>
      <c r="B1444" s="265" t="str">
        <f t="shared" si="431"/>
        <v/>
      </c>
      <c r="C1444" s="266"/>
      <c r="D1444" s="267" t="str">
        <f t="shared" si="432"/>
        <v/>
      </c>
      <c r="E1444" s="268"/>
      <c r="F1444" s="269">
        <f t="shared" si="433"/>
        <v>0</v>
      </c>
      <c r="G1444" s="272">
        <f t="shared" si="434"/>
        <v>0</v>
      </c>
    </row>
    <row r="1445" spans="1:8" ht="24" customHeight="1">
      <c r="A1445" s="264" t="str">
        <f t="shared" si="430"/>
        <v/>
      </c>
      <c r="B1445" s="265" t="str">
        <f t="shared" si="431"/>
        <v/>
      </c>
      <c r="C1445" s="266"/>
      <c r="D1445" s="267" t="str">
        <f t="shared" si="432"/>
        <v/>
      </c>
      <c r="E1445" s="268"/>
      <c r="F1445" s="269">
        <f t="shared" si="433"/>
        <v>0</v>
      </c>
      <c r="G1445" s="272">
        <f t="shared" si="434"/>
        <v>0</v>
      </c>
    </row>
    <row r="1446" spans="1:8" ht="24" customHeight="1">
      <c r="A1446" s="264" t="str">
        <f t="shared" si="430"/>
        <v/>
      </c>
      <c r="B1446" s="265" t="str">
        <f t="shared" si="431"/>
        <v/>
      </c>
      <c r="C1446" s="266"/>
      <c r="D1446" s="267" t="str">
        <f t="shared" si="432"/>
        <v/>
      </c>
      <c r="E1446" s="268"/>
      <c r="F1446" s="269">
        <f t="shared" si="433"/>
        <v>0</v>
      </c>
      <c r="G1446" s="272">
        <f t="shared" si="434"/>
        <v>0</v>
      </c>
    </row>
    <row r="1447" spans="1:8" ht="24" customHeight="1">
      <c r="A1447" s="151"/>
      <c r="B1447" s="132"/>
      <c r="C1447" s="121"/>
      <c r="D1447" s="132"/>
      <c r="E1447" s="133"/>
      <c r="F1447" s="657" t="s">
        <v>32</v>
      </c>
      <c r="G1447" s="148">
        <f>SUBTOTAL(9,G1438:G1446)</f>
        <v>0</v>
      </c>
    </row>
    <row r="1448" spans="1:8" ht="24" customHeight="1" thickBot="1">
      <c r="A1448" s="152"/>
      <c r="B1448" s="153"/>
      <c r="C1448" s="154"/>
      <c r="D1448" s="153"/>
      <c r="E1448" s="155"/>
      <c r="F1448" s="156"/>
      <c r="G1448" s="157"/>
    </row>
    <row r="1449" spans="1:8" ht="24" customHeight="1" thickBot="1">
      <c r="A1449" s="158" t="str">
        <f>B1407</f>
        <v>28.1</v>
      </c>
      <c r="B1449" s="159" t="str">
        <f>C1407</f>
        <v>Mesadas, campana y ventilaciones p/ disc.(incluida mesada exterior)</v>
      </c>
      <c r="C1449" s="160"/>
      <c r="D1449" s="160" t="s">
        <v>33</v>
      </c>
      <c r="E1449" s="161"/>
      <c r="F1449" s="162" t="s">
        <v>34</v>
      </c>
      <c r="G1449" s="163">
        <f>SUBTOTAL(9,G1412:G1448)</f>
        <v>0</v>
      </c>
    </row>
    <row r="1450" spans="1:8" ht="24" customHeight="1" thickTop="1" thickBot="1"/>
    <row r="1451" spans="1:8" ht="24" customHeight="1" thickTop="1">
      <c r="A1451" s="185" t="s">
        <v>36</v>
      </c>
      <c r="B1451" s="186"/>
      <c r="C1451" s="186"/>
      <c r="D1451" s="186"/>
      <c r="E1451" s="186"/>
      <c r="F1451" s="186"/>
      <c r="G1451" s="187"/>
      <c r="H1451" s="122">
        <f>COUNTIF($A$1:A1457,"ANALISIS DE PRECIOS")</f>
        <v>30</v>
      </c>
    </row>
    <row r="1452" spans="1:8" ht="24" customHeight="1">
      <c r="A1452" s="123" t="s">
        <v>723</v>
      </c>
      <c r="B1452" s="124" t="str">
        <f>Comitente</f>
        <v>INSTITUTO PROVINCIAL DE LA VIVIENDA</v>
      </c>
      <c r="C1452" s="118"/>
      <c r="D1452" s="125"/>
      <c r="E1452" s="125"/>
      <c r="F1452" s="126"/>
      <c r="G1452" s="127"/>
    </row>
    <row r="1453" spans="1:8" ht="24" customHeight="1">
      <c r="A1453" s="123" t="s">
        <v>724</v>
      </c>
      <c r="B1453" s="124">
        <f>Contratista</f>
        <v>0</v>
      </c>
      <c r="C1453" s="119"/>
      <c r="D1453" s="119"/>
      <c r="E1453" s="119"/>
      <c r="F1453" s="128"/>
      <c r="G1453" s="129"/>
    </row>
    <row r="1454" spans="1:8" ht="24" customHeight="1">
      <c r="A1454" s="123" t="s">
        <v>23</v>
      </c>
      <c r="B1454" s="124" t="str">
        <f>Obra</f>
        <v>Barrio Valle Norte</v>
      </c>
      <c r="C1454" s="119"/>
      <c r="D1454" s="119"/>
      <c r="E1454" s="119"/>
      <c r="F1454" s="128" t="s">
        <v>37</v>
      </c>
      <c r="G1454" s="130">
        <f>Fecha_Base</f>
        <v>43313</v>
      </c>
    </row>
    <row r="1455" spans="1:8" ht="24" customHeight="1">
      <c r="A1455" s="131" t="s">
        <v>722</v>
      </c>
      <c r="B1455" s="120" t="str">
        <f>Ubicación</f>
        <v>Departamento Valle Fértil</v>
      </c>
      <c r="C1455" s="120"/>
      <c r="D1455" s="132"/>
      <c r="E1455" s="133"/>
      <c r="F1455" s="134"/>
      <c r="G1455" s="135"/>
    </row>
    <row r="1456" spans="1:8" ht="24" customHeight="1">
      <c r="A1456" s="131" t="s">
        <v>38</v>
      </c>
      <c r="B1456" s="136" t="str">
        <f>IFERROR(VALUE(LEFT(B1457,FIND(".",B1457)-1)),"")</f>
        <v/>
      </c>
      <c r="C1456" s="121" t="str">
        <f>IFERROR(VLOOKUP(B1456,Tabla_CyP,2,FALSE),"")</f>
        <v/>
      </c>
      <c r="E1456" s="133"/>
      <c r="F1456" s="134"/>
      <c r="G1456" s="135"/>
    </row>
    <row r="1457" spans="1:7" ht="24" customHeight="1">
      <c r="A1457" s="131" t="s">
        <v>24</v>
      </c>
      <c r="B1457" s="137">
        <f>IFERROR(VLOOKUP(COUNTIF($A$1:A1457,"ITEM:"),Tabla_NumeroItem,7,FALSE),"")</f>
        <v>29</v>
      </c>
      <c r="C1457" s="121" t="str">
        <f>IFERROR(VLOOKUP(B1457,Tabla_CyP,2,FALSE),"")</f>
        <v>Antepechos de H° Armado con goterón bajo nariz de 2cm</v>
      </c>
      <c r="D1457" s="132"/>
      <c r="E1457" s="133"/>
      <c r="F1457" s="128" t="s">
        <v>25</v>
      </c>
      <c r="G1457" s="138" t="str">
        <f>IFERROR(VLOOKUP(B1457,Tabla_CyP,4,FALSE),"")</f>
        <v>ml</v>
      </c>
    </row>
    <row r="1458" spans="1:7" ht="24" customHeight="1">
      <c r="A1458" s="131"/>
      <c r="B1458" s="120"/>
      <c r="C1458" s="121"/>
      <c r="D1458" s="132"/>
      <c r="E1458" s="133"/>
      <c r="F1458" s="134"/>
      <c r="G1458" s="135"/>
    </row>
    <row r="1459" spans="1:7" ht="24" customHeight="1">
      <c r="A1459" s="719" t="s">
        <v>585</v>
      </c>
      <c r="B1459" s="720"/>
      <c r="C1459" s="721" t="s">
        <v>0</v>
      </c>
      <c r="D1459" s="721" t="s">
        <v>26</v>
      </c>
      <c r="E1459" s="723" t="s">
        <v>27</v>
      </c>
      <c r="F1459" s="725" t="s">
        <v>28</v>
      </c>
      <c r="G1459" s="727" t="s">
        <v>29</v>
      </c>
    </row>
    <row r="1460" spans="1:7" ht="24" customHeight="1">
      <c r="A1460" s="139" t="s">
        <v>586</v>
      </c>
      <c r="B1460" s="140" t="s">
        <v>587</v>
      </c>
      <c r="C1460" s="722"/>
      <c r="D1460" s="722"/>
      <c r="E1460" s="724"/>
      <c r="F1460" s="726"/>
      <c r="G1460" s="728"/>
    </row>
    <row r="1461" spans="1:7" ht="24" customHeight="1">
      <c r="A1461" s="658"/>
      <c r="B1461" s="142"/>
      <c r="C1461" s="479" t="s">
        <v>725</v>
      </c>
      <c r="D1461" s="143"/>
      <c r="E1461" s="144"/>
      <c r="F1461" s="145"/>
      <c r="G1461" s="146"/>
    </row>
    <row r="1462" spans="1:7" ht="24" customHeight="1">
      <c r="A1462" s="264" t="str">
        <f t="shared" ref="A1462:A1475" si="435">IFERROR(VLOOKUP(C1462,Tabla_Insumos,4,FALSE),"")</f>
        <v/>
      </c>
      <c r="B1462" s="265" t="str">
        <f>IFERROR(VLOOKUP(C1462,Tabla_Insumos,5,FALSE),"")</f>
        <v/>
      </c>
      <c r="C1462" s="473"/>
      <c r="D1462" s="267" t="str">
        <f t="shared" ref="D1462:D1475" si="436">IFERROR(VLOOKUP(C1462,Tabla_Insumos,2,FALSE),"")</f>
        <v/>
      </c>
      <c r="E1462" s="475"/>
      <c r="F1462" s="489">
        <f t="shared" ref="F1462:F1475" si="437">IFERROR(VLOOKUP(C1462,Tabla_Insumos,3,FALSE),0)</f>
        <v>0</v>
      </c>
      <c r="G1462" s="272">
        <f>ROUND(E1462*F1462,2)</f>
        <v>0</v>
      </c>
    </row>
    <row r="1463" spans="1:7" ht="24" customHeight="1">
      <c r="A1463" s="264" t="str">
        <f t="shared" si="435"/>
        <v/>
      </c>
      <c r="B1463" s="265" t="str">
        <f t="shared" ref="B1463:B1475" si="438">IFERROR(VLOOKUP(C1463,Tabla_Insumos,5,FALSE),"")</f>
        <v/>
      </c>
      <c r="C1463" s="473"/>
      <c r="D1463" s="267" t="str">
        <f t="shared" si="436"/>
        <v/>
      </c>
      <c r="E1463" s="475"/>
      <c r="F1463" s="489">
        <f t="shared" si="437"/>
        <v>0</v>
      </c>
      <c r="G1463" s="272">
        <f t="shared" ref="G1463:G1475" si="439">ROUND(E1463*F1463,2)</f>
        <v>0</v>
      </c>
    </row>
    <row r="1464" spans="1:7" ht="24" customHeight="1">
      <c r="A1464" s="264" t="str">
        <f t="shared" si="435"/>
        <v/>
      </c>
      <c r="B1464" s="265" t="str">
        <f t="shared" si="438"/>
        <v/>
      </c>
      <c r="C1464" s="473"/>
      <c r="D1464" s="267" t="str">
        <f t="shared" si="436"/>
        <v/>
      </c>
      <c r="E1464" s="475"/>
      <c r="F1464" s="489">
        <f t="shared" si="437"/>
        <v>0</v>
      </c>
      <c r="G1464" s="272">
        <f t="shared" si="439"/>
        <v>0</v>
      </c>
    </row>
    <row r="1465" spans="1:7" ht="24" customHeight="1">
      <c r="A1465" s="264" t="str">
        <f t="shared" si="435"/>
        <v/>
      </c>
      <c r="B1465" s="265" t="str">
        <f t="shared" si="438"/>
        <v/>
      </c>
      <c r="C1465" s="265"/>
      <c r="D1465" s="267" t="str">
        <f t="shared" si="436"/>
        <v/>
      </c>
      <c r="E1465" s="476"/>
      <c r="F1465" s="489">
        <f t="shared" si="437"/>
        <v>0</v>
      </c>
      <c r="G1465" s="272">
        <f t="shared" si="439"/>
        <v>0</v>
      </c>
    </row>
    <row r="1466" spans="1:7" ht="24" customHeight="1">
      <c r="A1466" s="264" t="str">
        <f t="shared" si="435"/>
        <v/>
      </c>
      <c r="B1466" s="265" t="str">
        <f t="shared" si="438"/>
        <v/>
      </c>
      <c r="C1466" s="374"/>
      <c r="D1466" s="267" t="str">
        <f t="shared" si="436"/>
        <v/>
      </c>
      <c r="E1466" s="476"/>
      <c r="F1466" s="489">
        <f t="shared" si="437"/>
        <v>0</v>
      </c>
      <c r="G1466" s="272">
        <f t="shared" si="439"/>
        <v>0</v>
      </c>
    </row>
    <row r="1467" spans="1:7" ht="24" customHeight="1">
      <c r="A1467" s="264" t="str">
        <f t="shared" si="435"/>
        <v/>
      </c>
      <c r="B1467" s="265" t="str">
        <f t="shared" si="438"/>
        <v/>
      </c>
      <c r="C1467" s="266"/>
      <c r="D1467" s="267" t="str">
        <f t="shared" si="436"/>
        <v/>
      </c>
      <c r="E1467" s="268"/>
      <c r="F1467" s="269">
        <f t="shared" si="437"/>
        <v>0</v>
      </c>
      <c r="G1467" s="272">
        <f t="shared" si="439"/>
        <v>0</v>
      </c>
    </row>
    <row r="1468" spans="1:7" ht="24" customHeight="1">
      <c r="A1468" s="264" t="str">
        <f t="shared" si="435"/>
        <v/>
      </c>
      <c r="B1468" s="265" t="str">
        <f t="shared" si="438"/>
        <v/>
      </c>
      <c r="C1468" s="266"/>
      <c r="D1468" s="267" t="str">
        <f t="shared" si="436"/>
        <v/>
      </c>
      <c r="E1468" s="268"/>
      <c r="F1468" s="269">
        <f t="shared" si="437"/>
        <v>0</v>
      </c>
      <c r="G1468" s="272">
        <f t="shared" si="439"/>
        <v>0</v>
      </c>
    </row>
    <row r="1469" spans="1:7" ht="24" customHeight="1">
      <c r="A1469" s="264" t="str">
        <f t="shared" si="435"/>
        <v/>
      </c>
      <c r="B1469" s="265" t="str">
        <f t="shared" si="438"/>
        <v/>
      </c>
      <c r="C1469" s="266"/>
      <c r="D1469" s="267" t="str">
        <f t="shared" si="436"/>
        <v/>
      </c>
      <c r="E1469" s="268"/>
      <c r="F1469" s="269">
        <f t="shared" si="437"/>
        <v>0</v>
      </c>
      <c r="G1469" s="272">
        <f t="shared" si="439"/>
        <v>0</v>
      </c>
    </row>
    <row r="1470" spans="1:7" ht="24" customHeight="1">
      <c r="A1470" s="264" t="str">
        <f t="shared" si="435"/>
        <v/>
      </c>
      <c r="B1470" s="265" t="str">
        <f t="shared" si="438"/>
        <v/>
      </c>
      <c r="C1470" s="266"/>
      <c r="D1470" s="267" t="str">
        <f t="shared" si="436"/>
        <v/>
      </c>
      <c r="E1470" s="268"/>
      <c r="F1470" s="269">
        <f t="shared" si="437"/>
        <v>0</v>
      </c>
      <c r="G1470" s="272">
        <f t="shared" si="439"/>
        <v>0</v>
      </c>
    </row>
    <row r="1471" spans="1:7" ht="24" customHeight="1">
      <c r="A1471" s="264" t="str">
        <f t="shared" si="435"/>
        <v/>
      </c>
      <c r="B1471" s="265" t="str">
        <f t="shared" si="438"/>
        <v/>
      </c>
      <c r="C1471" s="266"/>
      <c r="D1471" s="267" t="str">
        <f t="shared" si="436"/>
        <v/>
      </c>
      <c r="E1471" s="268"/>
      <c r="F1471" s="269">
        <f t="shared" si="437"/>
        <v>0</v>
      </c>
      <c r="G1471" s="272">
        <f t="shared" si="439"/>
        <v>0</v>
      </c>
    </row>
    <row r="1472" spans="1:7" ht="24" customHeight="1">
      <c r="A1472" s="264" t="str">
        <f t="shared" si="435"/>
        <v/>
      </c>
      <c r="B1472" s="265" t="str">
        <f t="shared" si="438"/>
        <v/>
      </c>
      <c r="C1472" s="266"/>
      <c r="D1472" s="267" t="str">
        <f t="shared" si="436"/>
        <v/>
      </c>
      <c r="E1472" s="268"/>
      <c r="F1472" s="269">
        <f t="shared" si="437"/>
        <v>0</v>
      </c>
      <c r="G1472" s="272">
        <f t="shared" si="439"/>
        <v>0</v>
      </c>
    </row>
    <row r="1473" spans="1:7" ht="24" customHeight="1">
      <c r="A1473" s="264" t="str">
        <f t="shared" si="435"/>
        <v/>
      </c>
      <c r="B1473" s="265" t="str">
        <f t="shared" si="438"/>
        <v/>
      </c>
      <c r="C1473" s="266"/>
      <c r="D1473" s="267" t="str">
        <f t="shared" si="436"/>
        <v/>
      </c>
      <c r="E1473" s="268"/>
      <c r="F1473" s="269">
        <f t="shared" si="437"/>
        <v>0</v>
      </c>
      <c r="G1473" s="272">
        <f t="shared" si="439"/>
        <v>0</v>
      </c>
    </row>
    <row r="1474" spans="1:7" ht="24" customHeight="1">
      <c r="A1474" s="264" t="str">
        <f t="shared" si="435"/>
        <v/>
      </c>
      <c r="B1474" s="265" t="str">
        <f t="shared" si="438"/>
        <v/>
      </c>
      <c r="C1474" s="266"/>
      <c r="D1474" s="267" t="str">
        <f t="shared" si="436"/>
        <v/>
      </c>
      <c r="E1474" s="268"/>
      <c r="F1474" s="269">
        <f t="shared" si="437"/>
        <v>0</v>
      </c>
      <c r="G1474" s="272">
        <f t="shared" si="439"/>
        <v>0</v>
      </c>
    </row>
    <row r="1475" spans="1:7" ht="24" customHeight="1">
      <c r="A1475" s="264" t="str">
        <f t="shared" si="435"/>
        <v/>
      </c>
      <c r="B1475" s="265" t="str">
        <f t="shared" si="438"/>
        <v/>
      </c>
      <c r="C1475" s="266"/>
      <c r="D1475" s="267" t="str">
        <f t="shared" si="436"/>
        <v/>
      </c>
      <c r="E1475" s="268"/>
      <c r="F1475" s="270">
        <f t="shared" si="437"/>
        <v>0</v>
      </c>
      <c r="G1475" s="272">
        <f t="shared" si="439"/>
        <v>0</v>
      </c>
    </row>
    <row r="1476" spans="1:7" ht="24" customHeight="1">
      <c r="A1476" s="147"/>
      <c r="B1476" s="121"/>
      <c r="C1476" s="121"/>
      <c r="D1476" s="132"/>
      <c r="E1476" s="133"/>
      <c r="F1476" s="657" t="s">
        <v>30</v>
      </c>
      <c r="G1476" s="148">
        <f>SUBTOTAL(9,G1462:G1475)</f>
        <v>0</v>
      </c>
    </row>
    <row r="1477" spans="1:7" ht="24" customHeight="1">
      <c r="A1477" s="147"/>
      <c r="B1477" s="121"/>
      <c r="C1477" s="125" t="s">
        <v>726</v>
      </c>
      <c r="D1477" s="132"/>
      <c r="E1477" s="133"/>
      <c r="F1477" s="134"/>
      <c r="G1477" s="150"/>
    </row>
    <row r="1478" spans="1:7" ht="24" customHeight="1">
      <c r="A1478" s="264" t="str">
        <f t="shared" ref="A1478:A1485" si="440">IFERROR(VLOOKUP(C1478,Tabla_Insumos,4,FALSE),"")</f>
        <v/>
      </c>
      <c r="B1478" s="265" t="str">
        <f t="shared" ref="B1478:B1485" si="441">IFERROR(VLOOKUP(C1478,Tabla_Insumos,5,FALSE),"")</f>
        <v/>
      </c>
      <c r="C1478" s="472"/>
      <c r="D1478" s="267" t="str">
        <f t="shared" ref="D1478:D1485" si="442">IFERROR(VLOOKUP(C1478,Tabla_Insumos,2,FALSE),"")</f>
        <v/>
      </c>
      <c r="E1478" s="476"/>
      <c r="F1478" s="271">
        <f t="shared" ref="F1478:F1485" si="443">IFERROR(VLOOKUP(C1478,Tabla_Insumos,3,FALSE),0)</f>
        <v>0</v>
      </c>
      <c r="G1478" s="272">
        <f>ROUND(E1478*F1478,2)</f>
        <v>0</v>
      </c>
    </row>
    <row r="1479" spans="1:7" ht="24" customHeight="1">
      <c r="A1479" s="264" t="str">
        <f t="shared" si="440"/>
        <v/>
      </c>
      <c r="B1479" s="265" t="str">
        <f t="shared" si="441"/>
        <v/>
      </c>
      <c r="C1479" s="472"/>
      <c r="D1479" s="267" t="str">
        <f t="shared" si="442"/>
        <v/>
      </c>
      <c r="E1479" s="476"/>
      <c r="F1479" s="271">
        <f t="shared" si="443"/>
        <v>0</v>
      </c>
      <c r="G1479" s="272">
        <f>ROUND(E1479*F1479,2)</f>
        <v>0</v>
      </c>
    </row>
    <row r="1480" spans="1:7" ht="24" customHeight="1">
      <c r="A1480" s="264" t="str">
        <f t="shared" si="440"/>
        <v/>
      </c>
      <c r="B1480" s="265" t="str">
        <f t="shared" si="441"/>
        <v/>
      </c>
      <c r="C1480" s="473"/>
      <c r="D1480" s="267" t="str">
        <f t="shared" si="442"/>
        <v/>
      </c>
      <c r="E1480" s="471"/>
      <c r="F1480" s="271">
        <f t="shared" si="443"/>
        <v>0</v>
      </c>
      <c r="G1480" s="272">
        <f t="shared" ref="G1480:G1485" si="444">ROUND(E1480*F1480,2)</f>
        <v>0</v>
      </c>
    </row>
    <row r="1481" spans="1:7" ht="24" customHeight="1">
      <c r="A1481" s="264" t="str">
        <f t="shared" si="440"/>
        <v/>
      </c>
      <c r="B1481" s="265" t="str">
        <f t="shared" si="441"/>
        <v/>
      </c>
      <c r="C1481" s="473"/>
      <c r="D1481" s="267" t="str">
        <f t="shared" si="442"/>
        <v/>
      </c>
      <c r="E1481" s="471"/>
      <c r="F1481" s="271">
        <f t="shared" si="443"/>
        <v>0</v>
      </c>
      <c r="G1481" s="272">
        <f t="shared" si="444"/>
        <v>0</v>
      </c>
    </row>
    <row r="1482" spans="1:7" ht="24" customHeight="1">
      <c r="A1482" s="264" t="str">
        <f t="shared" si="440"/>
        <v/>
      </c>
      <c r="B1482" s="265" t="str">
        <f t="shared" si="441"/>
        <v/>
      </c>
      <c r="C1482" s="265"/>
      <c r="D1482" s="267" t="str">
        <f t="shared" si="442"/>
        <v/>
      </c>
      <c r="E1482" s="471"/>
      <c r="F1482" s="489">
        <f t="shared" si="443"/>
        <v>0</v>
      </c>
      <c r="G1482" s="272">
        <f t="shared" si="444"/>
        <v>0</v>
      </c>
    </row>
    <row r="1483" spans="1:7" ht="24" customHeight="1">
      <c r="A1483" s="264" t="str">
        <f t="shared" si="440"/>
        <v/>
      </c>
      <c r="B1483" s="265" t="str">
        <f t="shared" si="441"/>
        <v/>
      </c>
      <c r="C1483" s="265"/>
      <c r="D1483" s="267" t="str">
        <f t="shared" si="442"/>
        <v/>
      </c>
      <c r="E1483" s="471"/>
      <c r="F1483" s="489">
        <f t="shared" si="443"/>
        <v>0</v>
      </c>
      <c r="G1483" s="272">
        <f t="shared" si="444"/>
        <v>0</v>
      </c>
    </row>
    <row r="1484" spans="1:7" ht="24" customHeight="1">
      <c r="A1484" s="264" t="str">
        <f t="shared" si="440"/>
        <v/>
      </c>
      <c r="B1484" s="265" t="str">
        <f t="shared" si="441"/>
        <v/>
      </c>
      <c r="C1484" s="266"/>
      <c r="D1484" s="267" t="str">
        <f t="shared" si="442"/>
        <v/>
      </c>
      <c r="E1484" s="268"/>
      <c r="F1484" s="269">
        <f t="shared" si="443"/>
        <v>0</v>
      </c>
      <c r="G1484" s="272">
        <f t="shared" si="444"/>
        <v>0</v>
      </c>
    </row>
    <row r="1485" spans="1:7" ht="24" customHeight="1">
      <c r="A1485" s="264" t="str">
        <f t="shared" si="440"/>
        <v/>
      </c>
      <c r="B1485" s="265" t="str">
        <f t="shared" si="441"/>
        <v/>
      </c>
      <c r="C1485" s="266"/>
      <c r="D1485" s="267" t="str">
        <f t="shared" si="442"/>
        <v/>
      </c>
      <c r="E1485" s="268"/>
      <c r="F1485" s="269">
        <f t="shared" si="443"/>
        <v>0</v>
      </c>
      <c r="G1485" s="272">
        <f t="shared" si="444"/>
        <v>0</v>
      </c>
    </row>
    <row r="1486" spans="1:7" ht="24" customHeight="1">
      <c r="A1486" s="147"/>
      <c r="B1486" s="121"/>
      <c r="C1486" s="121"/>
      <c r="D1486" s="132"/>
      <c r="E1486" s="133"/>
      <c r="F1486" s="657" t="s">
        <v>31</v>
      </c>
      <c r="G1486" s="148">
        <f>SUBTOTAL(9,G1478:G1485)</f>
        <v>0</v>
      </c>
    </row>
    <row r="1487" spans="1:7" ht="24" customHeight="1">
      <c r="A1487" s="147"/>
      <c r="B1487" s="121"/>
      <c r="C1487" s="125" t="s">
        <v>727</v>
      </c>
      <c r="D1487" s="132"/>
      <c r="E1487" s="133"/>
      <c r="F1487" s="134"/>
      <c r="G1487" s="150"/>
    </row>
    <row r="1488" spans="1:7" ht="24" customHeight="1">
      <c r="A1488" s="264" t="str">
        <f t="shared" ref="A1488:A1496" si="445">IFERROR(VLOOKUP(C1488,Tabla_Insumos,4,FALSE),"")</f>
        <v/>
      </c>
      <c r="B1488" s="265" t="str">
        <f t="shared" ref="B1488:B1496" si="446">IFERROR(VLOOKUP(C1488,Tabla_Insumos,5,FALSE),"")</f>
        <v/>
      </c>
      <c r="C1488" s="473"/>
      <c r="D1488" s="267" t="str">
        <f t="shared" ref="D1488:D1496" si="447">IFERROR(VLOOKUP(C1488,Tabla_Insumos,2,FALSE),"")</f>
        <v/>
      </c>
      <c r="E1488" s="478"/>
      <c r="F1488" s="489">
        <f t="shared" ref="F1488:F1496" si="448">IFERROR(VLOOKUP(C1488,Tabla_Insumos,3,FALSE),0)</f>
        <v>0</v>
      </c>
      <c r="G1488" s="272">
        <f t="shared" ref="G1488:G1496" si="449">ROUND(E1488*F1488,2)</f>
        <v>0</v>
      </c>
    </row>
    <row r="1489" spans="1:8" ht="24" customHeight="1">
      <c r="A1489" s="264" t="str">
        <f t="shared" si="445"/>
        <v/>
      </c>
      <c r="B1489" s="265" t="str">
        <f t="shared" si="446"/>
        <v/>
      </c>
      <c r="C1489" s="473"/>
      <c r="D1489" s="267" t="str">
        <f t="shared" si="447"/>
        <v/>
      </c>
      <c r="E1489" s="471"/>
      <c r="F1489" s="489">
        <f t="shared" si="448"/>
        <v>0</v>
      </c>
      <c r="G1489" s="272">
        <f t="shared" si="449"/>
        <v>0</v>
      </c>
    </row>
    <row r="1490" spans="1:8" ht="24" customHeight="1">
      <c r="A1490" s="264" t="str">
        <f t="shared" si="445"/>
        <v/>
      </c>
      <c r="B1490" s="265" t="str">
        <f t="shared" si="446"/>
        <v/>
      </c>
      <c r="C1490" s="472"/>
      <c r="D1490" s="267" t="str">
        <f t="shared" si="447"/>
        <v/>
      </c>
      <c r="E1490" s="471"/>
      <c r="F1490" s="489">
        <f t="shared" si="448"/>
        <v>0</v>
      </c>
      <c r="G1490" s="272">
        <f t="shared" si="449"/>
        <v>0</v>
      </c>
    </row>
    <row r="1491" spans="1:8" ht="24" customHeight="1">
      <c r="A1491" s="264" t="str">
        <f t="shared" si="445"/>
        <v/>
      </c>
      <c r="B1491" s="265" t="str">
        <f t="shared" si="446"/>
        <v/>
      </c>
      <c r="C1491" s="366"/>
      <c r="D1491" s="267" t="str">
        <f t="shared" si="447"/>
        <v/>
      </c>
      <c r="E1491" s="471"/>
      <c r="F1491" s="489">
        <f t="shared" si="448"/>
        <v>0</v>
      </c>
      <c r="G1491" s="272">
        <f t="shared" si="449"/>
        <v>0</v>
      </c>
    </row>
    <row r="1492" spans="1:8" ht="24" customHeight="1">
      <c r="A1492" s="264" t="str">
        <f t="shared" si="445"/>
        <v/>
      </c>
      <c r="B1492" s="265" t="str">
        <f t="shared" si="446"/>
        <v/>
      </c>
      <c r="C1492" s="375"/>
      <c r="D1492" s="267" t="str">
        <f t="shared" si="447"/>
        <v/>
      </c>
      <c r="E1492" s="471"/>
      <c r="F1492" s="489">
        <f t="shared" si="448"/>
        <v>0</v>
      </c>
      <c r="G1492" s="272">
        <f t="shared" si="449"/>
        <v>0</v>
      </c>
    </row>
    <row r="1493" spans="1:8" ht="24" customHeight="1">
      <c r="A1493" s="264" t="str">
        <f t="shared" si="445"/>
        <v/>
      </c>
      <c r="B1493" s="265" t="str">
        <f t="shared" si="446"/>
        <v/>
      </c>
      <c r="C1493" s="266"/>
      <c r="D1493" s="267" t="str">
        <f t="shared" si="447"/>
        <v/>
      </c>
      <c r="E1493" s="268"/>
      <c r="F1493" s="489">
        <f t="shared" si="448"/>
        <v>0</v>
      </c>
      <c r="G1493" s="272">
        <f t="shared" si="449"/>
        <v>0</v>
      </c>
    </row>
    <row r="1494" spans="1:8" ht="24" customHeight="1">
      <c r="A1494" s="264" t="str">
        <f t="shared" si="445"/>
        <v/>
      </c>
      <c r="B1494" s="265" t="str">
        <f t="shared" si="446"/>
        <v/>
      </c>
      <c r="C1494" s="266"/>
      <c r="D1494" s="267" t="str">
        <f t="shared" si="447"/>
        <v/>
      </c>
      <c r="E1494" s="268"/>
      <c r="F1494" s="269">
        <f t="shared" si="448"/>
        <v>0</v>
      </c>
      <c r="G1494" s="272">
        <f t="shared" si="449"/>
        <v>0</v>
      </c>
    </row>
    <row r="1495" spans="1:8" ht="24" customHeight="1">
      <c r="A1495" s="264" t="str">
        <f t="shared" si="445"/>
        <v/>
      </c>
      <c r="B1495" s="265" t="str">
        <f t="shared" si="446"/>
        <v/>
      </c>
      <c r="C1495" s="266"/>
      <c r="D1495" s="267" t="str">
        <f t="shared" si="447"/>
        <v/>
      </c>
      <c r="E1495" s="268"/>
      <c r="F1495" s="269">
        <f t="shared" si="448"/>
        <v>0</v>
      </c>
      <c r="G1495" s="272">
        <f t="shared" si="449"/>
        <v>0</v>
      </c>
    </row>
    <row r="1496" spans="1:8" ht="24" customHeight="1">
      <c r="A1496" s="264" t="str">
        <f t="shared" si="445"/>
        <v/>
      </c>
      <c r="B1496" s="265" t="str">
        <f t="shared" si="446"/>
        <v/>
      </c>
      <c r="C1496" s="266"/>
      <c r="D1496" s="267" t="str">
        <f t="shared" si="447"/>
        <v/>
      </c>
      <c r="E1496" s="268"/>
      <c r="F1496" s="269">
        <f t="shared" si="448"/>
        <v>0</v>
      </c>
      <c r="G1496" s="272">
        <f t="shared" si="449"/>
        <v>0</v>
      </c>
    </row>
    <row r="1497" spans="1:8" ht="24" customHeight="1">
      <c r="A1497" s="151"/>
      <c r="B1497" s="132"/>
      <c r="C1497" s="121"/>
      <c r="D1497" s="132"/>
      <c r="E1497" s="133"/>
      <c r="F1497" s="657" t="s">
        <v>32</v>
      </c>
      <c r="G1497" s="148">
        <f>SUBTOTAL(9,G1488:G1496)</f>
        <v>0</v>
      </c>
    </row>
    <row r="1498" spans="1:8" ht="24" customHeight="1" thickBot="1">
      <c r="A1498" s="152"/>
      <c r="B1498" s="153"/>
      <c r="C1498" s="154"/>
      <c r="D1498" s="153"/>
      <c r="E1498" s="155"/>
      <c r="F1498" s="156"/>
      <c r="G1498" s="157"/>
    </row>
    <row r="1499" spans="1:8" ht="24" customHeight="1" thickBot="1">
      <c r="A1499" s="158">
        <f>B1457</f>
        <v>29</v>
      </c>
      <c r="B1499" s="159" t="str">
        <f>C1457</f>
        <v>Antepechos de H° Armado con goterón bajo nariz de 2cm</v>
      </c>
      <c r="C1499" s="160"/>
      <c r="D1499" s="160" t="s">
        <v>33</v>
      </c>
      <c r="E1499" s="161"/>
      <c r="F1499" s="162" t="s">
        <v>34</v>
      </c>
      <c r="G1499" s="163">
        <f>SUBTOTAL(9,G1462:G1498)</f>
        <v>0</v>
      </c>
    </row>
    <row r="1500" spans="1:8" ht="24" customHeight="1" thickTop="1" thickBot="1"/>
    <row r="1501" spans="1:8" ht="24" customHeight="1" thickTop="1">
      <c r="A1501" s="185" t="s">
        <v>36</v>
      </c>
      <c r="B1501" s="186"/>
      <c r="C1501" s="186"/>
      <c r="D1501" s="186"/>
      <c r="E1501" s="186"/>
      <c r="F1501" s="186"/>
      <c r="G1501" s="187"/>
      <c r="H1501" s="122">
        <f>COUNTIF($A$1:A1507,"ANALISIS DE PRECIOS")</f>
        <v>31</v>
      </c>
    </row>
    <row r="1502" spans="1:8" ht="24" customHeight="1">
      <c r="A1502" s="123" t="s">
        <v>723</v>
      </c>
      <c r="B1502" s="124" t="str">
        <f>Comitente</f>
        <v>INSTITUTO PROVINCIAL DE LA VIVIENDA</v>
      </c>
      <c r="C1502" s="118"/>
      <c r="D1502" s="125"/>
      <c r="E1502" s="125"/>
      <c r="F1502" s="126"/>
      <c r="G1502" s="127"/>
    </row>
    <row r="1503" spans="1:8" ht="24" customHeight="1">
      <c r="A1503" s="123" t="s">
        <v>724</v>
      </c>
      <c r="B1503" s="124">
        <f>Contratista</f>
        <v>0</v>
      </c>
      <c r="C1503" s="119"/>
      <c r="D1503" s="119"/>
      <c r="E1503" s="119"/>
      <c r="F1503" s="128"/>
      <c r="G1503" s="129"/>
    </row>
    <row r="1504" spans="1:8" ht="24" customHeight="1">
      <c r="A1504" s="123" t="s">
        <v>23</v>
      </c>
      <c r="B1504" s="124" t="str">
        <f>Obra</f>
        <v>Barrio Valle Norte</v>
      </c>
      <c r="C1504" s="119"/>
      <c r="D1504" s="119"/>
      <c r="E1504" s="119"/>
      <c r="F1504" s="128" t="s">
        <v>37</v>
      </c>
      <c r="G1504" s="130">
        <f>Fecha_Base</f>
        <v>43313</v>
      </c>
    </row>
    <row r="1505" spans="1:7" ht="24" customHeight="1">
      <c r="A1505" s="131" t="s">
        <v>722</v>
      </c>
      <c r="B1505" s="120" t="str">
        <f>Ubicación</f>
        <v>Departamento Valle Fértil</v>
      </c>
      <c r="C1505" s="120"/>
      <c r="D1505" s="132"/>
      <c r="E1505" s="133"/>
      <c r="F1505" s="134"/>
      <c r="G1505" s="135"/>
    </row>
    <row r="1506" spans="1:7" ht="24" customHeight="1">
      <c r="A1506" s="131" t="s">
        <v>38</v>
      </c>
      <c r="B1506" s="136" t="str">
        <f>IFERROR(VALUE(LEFT(B1507,FIND(".",B1507)-1)),"")</f>
        <v/>
      </c>
      <c r="C1506" s="121" t="str">
        <f>IFERROR(VLOOKUP(B1506,Tabla_CyP,2,FALSE),"")</f>
        <v/>
      </c>
      <c r="E1506" s="133"/>
      <c r="F1506" s="134"/>
      <c r="G1506" s="135"/>
    </row>
    <row r="1507" spans="1:7" ht="24" customHeight="1">
      <c r="A1507" s="131" t="s">
        <v>24</v>
      </c>
      <c r="B1507" s="137">
        <f>IFERROR(VLOOKUP(COUNTIF($A$1:A1507,"ITEM:"),Tabla_NumeroItem,7,FALSE),"")</f>
        <v>30</v>
      </c>
      <c r="C1507" s="121" t="str">
        <f>IFERROR(VLOOKUP(B1507,Tabla_CyP,2,FALSE),"")</f>
        <v>Esmalte sintético sobre carpintería metálica</v>
      </c>
      <c r="D1507" s="132"/>
      <c r="E1507" s="133"/>
      <c r="F1507" s="128" t="s">
        <v>25</v>
      </c>
      <c r="G1507" s="138" t="str">
        <f>IFERROR(VLOOKUP(B1507,Tabla_CyP,4,FALSE),"")</f>
        <v>m2</v>
      </c>
    </row>
    <row r="1508" spans="1:7" ht="24" customHeight="1">
      <c r="A1508" s="131"/>
      <c r="B1508" s="120"/>
      <c r="C1508" s="121"/>
      <c r="D1508" s="132"/>
      <c r="E1508" s="133"/>
      <c r="F1508" s="134"/>
      <c r="G1508" s="135"/>
    </row>
    <row r="1509" spans="1:7" ht="24" customHeight="1">
      <c r="A1509" s="719" t="s">
        <v>585</v>
      </c>
      <c r="B1509" s="720"/>
      <c r="C1509" s="721" t="s">
        <v>0</v>
      </c>
      <c r="D1509" s="721" t="s">
        <v>26</v>
      </c>
      <c r="E1509" s="723" t="s">
        <v>27</v>
      </c>
      <c r="F1509" s="725" t="s">
        <v>28</v>
      </c>
      <c r="G1509" s="727" t="s">
        <v>29</v>
      </c>
    </row>
    <row r="1510" spans="1:7" ht="24" customHeight="1">
      <c r="A1510" s="139" t="s">
        <v>586</v>
      </c>
      <c r="B1510" s="140" t="s">
        <v>587</v>
      </c>
      <c r="C1510" s="722"/>
      <c r="D1510" s="722"/>
      <c r="E1510" s="724"/>
      <c r="F1510" s="726"/>
      <c r="G1510" s="728"/>
    </row>
    <row r="1511" spans="1:7" ht="24" customHeight="1">
      <c r="A1511" s="658"/>
      <c r="B1511" s="142"/>
      <c r="C1511" s="479" t="s">
        <v>725</v>
      </c>
      <c r="D1511" s="143"/>
      <c r="E1511" s="144"/>
      <c r="F1511" s="145"/>
      <c r="G1511" s="146"/>
    </row>
    <row r="1512" spans="1:7" ht="24" customHeight="1">
      <c r="A1512" s="264" t="str">
        <f t="shared" ref="A1512:A1525" si="450">IFERROR(VLOOKUP(C1512,Tabla_Insumos,4,FALSE),"")</f>
        <v/>
      </c>
      <c r="B1512" s="265" t="str">
        <f>IFERROR(VLOOKUP(C1512,Tabla_Insumos,5,FALSE),"")</f>
        <v/>
      </c>
      <c r="C1512" s="366"/>
      <c r="D1512" s="267" t="str">
        <f t="shared" ref="D1512:D1525" si="451">IFERROR(VLOOKUP(C1512,Tabla_Insumos,2,FALSE),"")</f>
        <v/>
      </c>
      <c r="E1512" s="475"/>
      <c r="F1512" s="489">
        <f t="shared" ref="F1512:F1525" si="452">IFERROR(VLOOKUP(C1512,Tabla_Insumos,3,FALSE),0)</f>
        <v>0</v>
      </c>
      <c r="G1512" s="272">
        <f>ROUND(E1512*F1512,2)</f>
        <v>0</v>
      </c>
    </row>
    <row r="1513" spans="1:7" ht="24" customHeight="1">
      <c r="A1513" s="264" t="str">
        <f t="shared" si="450"/>
        <v/>
      </c>
      <c r="B1513" s="265" t="str">
        <f t="shared" ref="B1513:B1525" si="453">IFERROR(VLOOKUP(C1513,Tabla_Insumos,5,FALSE),"")</f>
        <v/>
      </c>
      <c r="C1513" s="366"/>
      <c r="D1513" s="267" t="str">
        <f t="shared" si="451"/>
        <v/>
      </c>
      <c r="E1513" s="475"/>
      <c r="F1513" s="489">
        <f t="shared" si="452"/>
        <v>0</v>
      </c>
      <c r="G1513" s="272">
        <f t="shared" ref="G1513:G1525" si="454">ROUND(E1513*F1513,2)</f>
        <v>0</v>
      </c>
    </row>
    <row r="1514" spans="1:7" ht="24" customHeight="1">
      <c r="A1514" s="264" t="str">
        <f t="shared" si="450"/>
        <v/>
      </c>
      <c r="B1514" s="265" t="str">
        <f t="shared" si="453"/>
        <v/>
      </c>
      <c r="C1514" s="366"/>
      <c r="D1514" s="267" t="str">
        <f t="shared" si="451"/>
        <v/>
      </c>
      <c r="E1514" s="475"/>
      <c r="F1514" s="489">
        <f t="shared" si="452"/>
        <v>0</v>
      </c>
      <c r="G1514" s="272">
        <f t="shared" si="454"/>
        <v>0</v>
      </c>
    </row>
    <row r="1515" spans="1:7" ht="24" customHeight="1">
      <c r="A1515" s="264" t="str">
        <f t="shared" si="450"/>
        <v/>
      </c>
      <c r="B1515" s="265" t="str">
        <f t="shared" si="453"/>
        <v/>
      </c>
      <c r="C1515" s="366"/>
      <c r="D1515" s="267" t="str">
        <f t="shared" si="451"/>
        <v/>
      </c>
      <c r="E1515" s="476"/>
      <c r="F1515" s="489">
        <f t="shared" si="452"/>
        <v>0</v>
      </c>
      <c r="G1515" s="272">
        <f t="shared" si="454"/>
        <v>0</v>
      </c>
    </row>
    <row r="1516" spans="1:7" ht="24" customHeight="1">
      <c r="A1516" s="264" t="str">
        <f t="shared" si="450"/>
        <v/>
      </c>
      <c r="B1516" s="265" t="str">
        <f t="shared" si="453"/>
        <v/>
      </c>
      <c r="C1516" s="366"/>
      <c r="D1516" s="267" t="str">
        <f t="shared" si="451"/>
        <v/>
      </c>
      <c r="E1516" s="476"/>
      <c r="F1516" s="489">
        <f t="shared" si="452"/>
        <v>0</v>
      </c>
      <c r="G1516" s="272">
        <f t="shared" si="454"/>
        <v>0</v>
      </c>
    </row>
    <row r="1517" spans="1:7" ht="24" customHeight="1">
      <c r="A1517" s="264" t="str">
        <f t="shared" si="450"/>
        <v/>
      </c>
      <c r="B1517" s="265" t="str">
        <f t="shared" si="453"/>
        <v/>
      </c>
      <c r="C1517" s="266"/>
      <c r="D1517" s="267" t="str">
        <f t="shared" si="451"/>
        <v/>
      </c>
      <c r="E1517" s="268"/>
      <c r="F1517" s="269">
        <f t="shared" si="452"/>
        <v>0</v>
      </c>
      <c r="G1517" s="272">
        <f t="shared" si="454"/>
        <v>0</v>
      </c>
    </row>
    <row r="1518" spans="1:7" ht="24" customHeight="1">
      <c r="A1518" s="264" t="str">
        <f t="shared" si="450"/>
        <v/>
      </c>
      <c r="B1518" s="265" t="str">
        <f t="shared" si="453"/>
        <v/>
      </c>
      <c r="C1518" s="266"/>
      <c r="D1518" s="267" t="str">
        <f t="shared" si="451"/>
        <v/>
      </c>
      <c r="E1518" s="268"/>
      <c r="F1518" s="269">
        <f t="shared" si="452"/>
        <v>0</v>
      </c>
      <c r="G1518" s="272">
        <f t="shared" si="454"/>
        <v>0</v>
      </c>
    </row>
    <row r="1519" spans="1:7" ht="24" customHeight="1">
      <c r="A1519" s="264" t="str">
        <f t="shared" si="450"/>
        <v/>
      </c>
      <c r="B1519" s="265" t="str">
        <f t="shared" si="453"/>
        <v/>
      </c>
      <c r="C1519" s="266"/>
      <c r="D1519" s="267" t="str">
        <f t="shared" si="451"/>
        <v/>
      </c>
      <c r="E1519" s="268"/>
      <c r="F1519" s="269">
        <f t="shared" si="452"/>
        <v>0</v>
      </c>
      <c r="G1519" s="272">
        <f t="shared" si="454"/>
        <v>0</v>
      </c>
    </row>
    <row r="1520" spans="1:7" ht="24" customHeight="1">
      <c r="A1520" s="264" t="str">
        <f t="shared" si="450"/>
        <v/>
      </c>
      <c r="B1520" s="265" t="str">
        <f t="shared" si="453"/>
        <v/>
      </c>
      <c r="C1520" s="266"/>
      <c r="D1520" s="267" t="str">
        <f t="shared" si="451"/>
        <v/>
      </c>
      <c r="E1520" s="268"/>
      <c r="F1520" s="269">
        <f t="shared" si="452"/>
        <v>0</v>
      </c>
      <c r="G1520" s="272">
        <f t="shared" si="454"/>
        <v>0</v>
      </c>
    </row>
    <row r="1521" spans="1:7" ht="24" customHeight="1">
      <c r="A1521" s="264" t="str">
        <f t="shared" si="450"/>
        <v/>
      </c>
      <c r="B1521" s="265" t="str">
        <f t="shared" si="453"/>
        <v/>
      </c>
      <c r="C1521" s="266"/>
      <c r="D1521" s="267" t="str">
        <f t="shared" si="451"/>
        <v/>
      </c>
      <c r="E1521" s="268"/>
      <c r="F1521" s="269">
        <f t="shared" si="452"/>
        <v>0</v>
      </c>
      <c r="G1521" s="272">
        <f t="shared" si="454"/>
        <v>0</v>
      </c>
    </row>
    <row r="1522" spans="1:7" ht="24" customHeight="1">
      <c r="A1522" s="264" t="str">
        <f t="shared" si="450"/>
        <v/>
      </c>
      <c r="B1522" s="265" t="str">
        <f t="shared" si="453"/>
        <v/>
      </c>
      <c r="C1522" s="266"/>
      <c r="D1522" s="267" t="str">
        <f t="shared" si="451"/>
        <v/>
      </c>
      <c r="E1522" s="268"/>
      <c r="F1522" s="269">
        <f t="shared" si="452"/>
        <v>0</v>
      </c>
      <c r="G1522" s="272">
        <f t="shared" si="454"/>
        <v>0</v>
      </c>
    </row>
    <row r="1523" spans="1:7" ht="24" customHeight="1">
      <c r="A1523" s="264" t="str">
        <f t="shared" si="450"/>
        <v/>
      </c>
      <c r="B1523" s="265" t="str">
        <f t="shared" si="453"/>
        <v/>
      </c>
      <c r="C1523" s="266"/>
      <c r="D1523" s="267" t="str">
        <f t="shared" si="451"/>
        <v/>
      </c>
      <c r="E1523" s="268"/>
      <c r="F1523" s="269">
        <f t="shared" si="452"/>
        <v>0</v>
      </c>
      <c r="G1523" s="272">
        <f t="shared" si="454"/>
        <v>0</v>
      </c>
    </row>
    <row r="1524" spans="1:7" ht="24" customHeight="1">
      <c r="A1524" s="264" t="str">
        <f t="shared" si="450"/>
        <v/>
      </c>
      <c r="B1524" s="265" t="str">
        <f t="shared" si="453"/>
        <v/>
      </c>
      <c r="C1524" s="266"/>
      <c r="D1524" s="267" t="str">
        <f t="shared" si="451"/>
        <v/>
      </c>
      <c r="E1524" s="268"/>
      <c r="F1524" s="269">
        <f t="shared" si="452"/>
        <v>0</v>
      </c>
      <c r="G1524" s="272">
        <f t="shared" si="454"/>
        <v>0</v>
      </c>
    </row>
    <row r="1525" spans="1:7" ht="24" customHeight="1">
      <c r="A1525" s="264" t="str">
        <f t="shared" si="450"/>
        <v/>
      </c>
      <c r="B1525" s="265" t="str">
        <f t="shared" si="453"/>
        <v/>
      </c>
      <c r="C1525" s="266"/>
      <c r="D1525" s="267" t="str">
        <f t="shared" si="451"/>
        <v/>
      </c>
      <c r="E1525" s="268"/>
      <c r="F1525" s="270">
        <f t="shared" si="452"/>
        <v>0</v>
      </c>
      <c r="G1525" s="272">
        <f t="shared" si="454"/>
        <v>0</v>
      </c>
    </row>
    <row r="1526" spans="1:7" ht="24" customHeight="1">
      <c r="A1526" s="147"/>
      <c r="B1526" s="121"/>
      <c r="C1526" s="121"/>
      <c r="D1526" s="132"/>
      <c r="E1526" s="133"/>
      <c r="F1526" s="657" t="s">
        <v>30</v>
      </c>
      <c r="G1526" s="148">
        <f>SUBTOTAL(9,G1512:G1525)</f>
        <v>0</v>
      </c>
    </row>
    <row r="1527" spans="1:7" ht="24" customHeight="1">
      <c r="A1527" s="147"/>
      <c r="B1527" s="121"/>
      <c r="C1527" s="125" t="s">
        <v>726</v>
      </c>
      <c r="D1527" s="132"/>
      <c r="E1527" s="133"/>
      <c r="F1527" s="134"/>
      <c r="G1527" s="150"/>
    </row>
    <row r="1528" spans="1:7" ht="24" customHeight="1">
      <c r="A1528" s="264" t="str">
        <f t="shared" ref="A1528:A1535" si="455">IFERROR(VLOOKUP(C1528,Tabla_Insumos,4,FALSE),"")</f>
        <v/>
      </c>
      <c r="B1528" s="265" t="str">
        <f t="shared" ref="B1528:B1535" si="456">IFERROR(VLOOKUP(C1528,Tabla_Insumos,5,FALSE),"")</f>
        <v/>
      </c>
      <c r="C1528" s="472"/>
      <c r="D1528" s="267" t="str">
        <f t="shared" ref="D1528:D1535" si="457">IFERROR(VLOOKUP(C1528,Tabla_Insumos,2,FALSE),"")</f>
        <v/>
      </c>
      <c r="E1528" s="476"/>
      <c r="F1528" s="271">
        <f t="shared" ref="F1528:F1535" si="458">IFERROR(VLOOKUP(C1528,Tabla_Insumos,3,FALSE),0)</f>
        <v>0</v>
      </c>
      <c r="G1528" s="272">
        <f>ROUND(E1528*F1528,2)</f>
        <v>0</v>
      </c>
    </row>
    <row r="1529" spans="1:7" ht="24" customHeight="1">
      <c r="A1529" s="264" t="str">
        <f t="shared" si="455"/>
        <v/>
      </c>
      <c r="B1529" s="265" t="str">
        <f t="shared" si="456"/>
        <v/>
      </c>
      <c r="C1529" s="472"/>
      <c r="D1529" s="267" t="str">
        <f t="shared" si="457"/>
        <v/>
      </c>
      <c r="E1529" s="476"/>
      <c r="F1529" s="271">
        <f t="shared" si="458"/>
        <v>0</v>
      </c>
      <c r="G1529" s="272">
        <f>ROUND(E1529*F1529,2)</f>
        <v>0</v>
      </c>
    </row>
    <row r="1530" spans="1:7" ht="24" customHeight="1">
      <c r="A1530" s="264" t="str">
        <f t="shared" si="455"/>
        <v/>
      </c>
      <c r="B1530" s="265" t="str">
        <f t="shared" si="456"/>
        <v/>
      </c>
      <c r="C1530" s="473"/>
      <c r="D1530" s="267" t="str">
        <f t="shared" si="457"/>
        <v/>
      </c>
      <c r="E1530" s="471"/>
      <c r="F1530" s="271">
        <f t="shared" si="458"/>
        <v>0</v>
      </c>
      <c r="G1530" s="272">
        <f t="shared" ref="G1530:G1535" si="459">ROUND(E1530*F1530,2)</f>
        <v>0</v>
      </c>
    </row>
    <row r="1531" spans="1:7" ht="24" customHeight="1">
      <c r="A1531" s="264" t="str">
        <f t="shared" si="455"/>
        <v/>
      </c>
      <c r="B1531" s="265" t="str">
        <f t="shared" si="456"/>
        <v/>
      </c>
      <c r="C1531" s="473"/>
      <c r="D1531" s="267" t="str">
        <f t="shared" si="457"/>
        <v/>
      </c>
      <c r="E1531" s="471"/>
      <c r="F1531" s="271">
        <f t="shared" si="458"/>
        <v>0</v>
      </c>
      <c r="G1531" s="272">
        <f t="shared" si="459"/>
        <v>0</v>
      </c>
    </row>
    <row r="1532" spans="1:7" ht="24" customHeight="1">
      <c r="A1532" s="264" t="str">
        <f t="shared" si="455"/>
        <v/>
      </c>
      <c r="B1532" s="265" t="str">
        <f t="shared" si="456"/>
        <v/>
      </c>
      <c r="C1532" s="265"/>
      <c r="D1532" s="267" t="str">
        <f t="shared" si="457"/>
        <v/>
      </c>
      <c r="E1532" s="471"/>
      <c r="F1532" s="489">
        <f t="shared" si="458"/>
        <v>0</v>
      </c>
      <c r="G1532" s="272">
        <f t="shared" si="459"/>
        <v>0</v>
      </c>
    </row>
    <row r="1533" spans="1:7" ht="24" customHeight="1">
      <c r="A1533" s="264" t="str">
        <f t="shared" si="455"/>
        <v/>
      </c>
      <c r="B1533" s="265" t="str">
        <f t="shared" si="456"/>
        <v/>
      </c>
      <c r="C1533" s="265"/>
      <c r="D1533" s="267" t="str">
        <f t="shared" si="457"/>
        <v/>
      </c>
      <c r="E1533" s="471"/>
      <c r="F1533" s="489">
        <f t="shared" si="458"/>
        <v>0</v>
      </c>
      <c r="G1533" s="272">
        <f t="shared" si="459"/>
        <v>0</v>
      </c>
    </row>
    <row r="1534" spans="1:7" ht="24" customHeight="1">
      <c r="A1534" s="264" t="str">
        <f t="shared" si="455"/>
        <v/>
      </c>
      <c r="B1534" s="265" t="str">
        <f t="shared" si="456"/>
        <v/>
      </c>
      <c r="C1534" s="266"/>
      <c r="D1534" s="267" t="str">
        <f t="shared" si="457"/>
        <v/>
      </c>
      <c r="E1534" s="268"/>
      <c r="F1534" s="269">
        <f t="shared" si="458"/>
        <v>0</v>
      </c>
      <c r="G1534" s="272">
        <f t="shared" si="459"/>
        <v>0</v>
      </c>
    </row>
    <row r="1535" spans="1:7" ht="24" customHeight="1">
      <c r="A1535" s="264" t="str">
        <f t="shared" si="455"/>
        <v/>
      </c>
      <c r="B1535" s="265" t="str">
        <f t="shared" si="456"/>
        <v/>
      </c>
      <c r="C1535" s="266"/>
      <c r="D1535" s="267" t="str">
        <f t="shared" si="457"/>
        <v/>
      </c>
      <c r="E1535" s="268"/>
      <c r="F1535" s="269">
        <f t="shared" si="458"/>
        <v>0</v>
      </c>
      <c r="G1535" s="272">
        <f t="shared" si="459"/>
        <v>0</v>
      </c>
    </row>
    <row r="1536" spans="1:7" ht="24" customHeight="1">
      <c r="A1536" s="147"/>
      <c r="B1536" s="121"/>
      <c r="C1536" s="121"/>
      <c r="D1536" s="132"/>
      <c r="E1536" s="133"/>
      <c r="F1536" s="657" t="s">
        <v>31</v>
      </c>
      <c r="G1536" s="148">
        <f>SUBTOTAL(9,G1528:G1535)</f>
        <v>0</v>
      </c>
    </row>
    <row r="1537" spans="1:8" ht="24" customHeight="1">
      <c r="A1537" s="147"/>
      <c r="B1537" s="121"/>
      <c r="C1537" s="125" t="s">
        <v>727</v>
      </c>
      <c r="D1537" s="132"/>
      <c r="E1537" s="133"/>
      <c r="F1537" s="134"/>
      <c r="G1537" s="150"/>
    </row>
    <row r="1538" spans="1:8" ht="24" customHeight="1">
      <c r="A1538" s="264" t="str">
        <f t="shared" ref="A1538:A1546" si="460">IFERROR(VLOOKUP(C1538,Tabla_Insumos,4,FALSE),"")</f>
        <v/>
      </c>
      <c r="B1538" s="265" t="str">
        <f t="shared" ref="B1538:B1546" si="461">IFERROR(VLOOKUP(C1538,Tabla_Insumos,5,FALSE),"")</f>
        <v/>
      </c>
      <c r="C1538" s="473"/>
      <c r="D1538" s="267" t="str">
        <f t="shared" ref="D1538:D1546" si="462">IFERROR(VLOOKUP(C1538,Tabla_Insumos,2,FALSE),"")</f>
        <v/>
      </c>
      <c r="E1538" s="478"/>
      <c r="F1538" s="489">
        <f t="shared" ref="F1538:F1546" si="463">IFERROR(VLOOKUP(C1538,Tabla_Insumos,3,FALSE),0)</f>
        <v>0</v>
      </c>
      <c r="G1538" s="272">
        <f t="shared" ref="G1538:G1546" si="464">ROUND(E1538*F1538,2)</f>
        <v>0</v>
      </c>
    </row>
    <row r="1539" spans="1:8" ht="24" customHeight="1">
      <c r="A1539" s="264" t="str">
        <f t="shared" si="460"/>
        <v/>
      </c>
      <c r="B1539" s="265" t="str">
        <f t="shared" si="461"/>
        <v/>
      </c>
      <c r="C1539" s="495"/>
      <c r="D1539" s="267" t="str">
        <f t="shared" si="462"/>
        <v/>
      </c>
      <c r="E1539" s="478"/>
      <c r="F1539" s="489">
        <f t="shared" si="463"/>
        <v>0</v>
      </c>
      <c r="G1539" s="272">
        <f t="shared" si="464"/>
        <v>0</v>
      </c>
    </row>
    <row r="1540" spans="1:8" ht="24" customHeight="1">
      <c r="A1540" s="264" t="str">
        <f t="shared" si="460"/>
        <v/>
      </c>
      <c r="B1540" s="265" t="str">
        <f t="shared" si="461"/>
        <v/>
      </c>
      <c r="C1540" s="472"/>
      <c r="D1540" s="267" t="str">
        <f t="shared" si="462"/>
        <v/>
      </c>
      <c r="E1540" s="471"/>
      <c r="F1540" s="489">
        <f t="shared" si="463"/>
        <v>0</v>
      </c>
      <c r="G1540" s="272">
        <f t="shared" si="464"/>
        <v>0</v>
      </c>
    </row>
    <row r="1541" spans="1:8" ht="24" customHeight="1">
      <c r="A1541" s="264" t="str">
        <f t="shared" si="460"/>
        <v/>
      </c>
      <c r="B1541" s="265" t="str">
        <f t="shared" si="461"/>
        <v/>
      </c>
      <c r="C1541" s="366"/>
      <c r="D1541" s="267" t="str">
        <f t="shared" si="462"/>
        <v/>
      </c>
      <c r="E1541" s="471"/>
      <c r="F1541" s="489">
        <f t="shared" si="463"/>
        <v>0</v>
      </c>
      <c r="G1541" s="272">
        <f t="shared" si="464"/>
        <v>0</v>
      </c>
    </row>
    <row r="1542" spans="1:8" ht="24" customHeight="1">
      <c r="A1542" s="264" t="str">
        <f t="shared" si="460"/>
        <v/>
      </c>
      <c r="B1542" s="265" t="str">
        <f t="shared" si="461"/>
        <v/>
      </c>
      <c r="C1542" s="375"/>
      <c r="D1542" s="267" t="str">
        <f t="shared" si="462"/>
        <v/>
      </c>
      <c r="E1542" s="471"/>
      <c r="F1542" s="489">
        <f t="shared" si="463"/>
        <v>0</v>
      </c>
      <c r="G1542" s="272">
        <f t="shared" si="464"/>
        <v>0</v>
      </c>
    </row>
    <row r="1543" spans="1:8" ht="24" customHeight="1">
      <c r="A1543" s="264" t="str">
        <f t="shared" si="460"/>
        <v/>
      </c>
      <c r="B1543" s="265" t="str">
        <f t="shared" si="461"/>
        <v/>
      </c>
      <c r="C1543" s="266"/>
      <c r="D1543" s="267" t="str">
        <f t="shared" si="462"/>
        <v/>
      </c>
      <c r="E1543" s="268"/>
      <c r="F1543" s="489">
        <f t="shared" si="463"/>
        <v>0</v>
      </c>
      <c r="G1543" s="272">
        <f t="shared" si="464"/>
        <v>0</v>
      </c>
    </row>
    <row r="1544" spans="1:8" ht="24" customHeight="1">
      <c r="A1544" s="264" t="str">
        <f t="shared" si="460"/>
        <v/>
      </c>
      <c r="B1544" s="265" t="str">
        <f t="shared" si="461"/>
        <v/>
      </c>
      <c r="C1544" s="266"/>
      <c r="D1544" s="267" t="str">
        <f t="shared" si="462"/>
        <v/>
      </c>
      <c r="E1544" s="268"/>
      <c r="F1544" s="269">
        <f t="shared" si="463"/>
        <v>0</v>
      </c>
      <c r="G1544" s="272">
        <f t="shared" si="464"/>
        <v>0</v>
      </c>
    </row>
    <row r="1545" spans="1:8" ht="24" customHeight="1">
      <c r="A1545" s="264" t="str">
        <f t="shared" si="460"/>
        <v/>
      </c>
      <c r="B1545" s="265" t="str">
        <f t="shared" si="461"/>
        <v/>
      </c>
      <c r="C1545" s="266"/>
      <c r="D1545" s="267" t="str">
        <f t="shared" si="462"/>
        <v/>
      </c>
      <c r="E1545" s="268"/>
      <c r="F1545" s="269">
        <f t="shared" si="463"/>
        <v>0</v>
      </c>
      <c r="G1545" s="272">
        <f t="shared" si="464"/>
        <v>0</v>
      </c>
    </row>
    <row r="1546" spans="1:8" ht="24" customHeight="1">
      <c r="A1546" s="264" t="str">
        <f t="shared" si="460"/>
        <v/>
      </c>
      <c r="B1546" s="265" t="str">
        <f t="shared" si="461"/>
        <v/>
      </c>
      <c r="C1546" s="266"/>
      <c r="D1546" s="267" t="str">
        <f t="shared" si="462"/>
        <v/>
      </c>
      <c r="E1546" s="268"/>
      <c r="F1546" s="269">
        <f t="shared" si="463"/>
        <v>0</v>
      </c>
      <c r="G1546" s="272">
        <f t="shared" si="464"/>
        <v>0</v>
      </c>
    </row>
    <row r="1547" spans="1:8" ht="24" customHeight="1">
      <c r="A1547" s="151"/>
      <c r="B1547" s="132"/>
      <c r="C1547" s="121"/>
      <c r="D1547" s="132"/>
      <c r="E1547" s="133"/>
      <c r="F1547" s="657" t="s">
        <v>32</v>
      </c>
      <c r="G1547" s="148">
        <f>SUBTOTAL(9,G1538:G1546)</f>
        <v>0</v>
      </c>
    </row>
    <row r="1548" spans="1:8" ht="24" customHeight="1" thickBot="1">
      <c r="A1548" s="152"/>
      <c r="B1548" s="153"/>
      <c r="C1548" s="154"/>
      <c r="D1548" s="153"/>
      <c r="E1548" s="155"/>
      <c r="F1548" s="156"/>
      <c r="G1548" s="157"/>
    </row>
    <row r="1549" spans="1:8" ht="24" customHeight="1" thickBot="1">
      <c r="A1549" s="158">
        <f>B1507</f>
        <v>30</v>
      </c>
      <c r="B1549" s="159" t="str">
        <f>C1507</f>
        <v>Esmalte sintético sobre carpintería metálica</v>
      </c>
      <c r="C1549" s="160"/>
      <c r="D1549" s="160" t="s">
        <v>33</v>
      </c>
      <c r="E1549" s="161"/>
      <c r="F1549" s="162" t="s">
        <v>34</v>
      </c>
      <c r="G1549" s="163">
        <f>SUBTOTAL(9,G1512:G1548)</f>
        <v>0</v>
      </c>
    </row>
    <row r="1550" spans="1:8" ht="24" customHeight="1" thickTop="1" thickBot="1"/>
    <row r="1551" spans="1:8" ht="24" customHeight="1" thickTop="1">
      <c r="A1551" s="185" t="s">
        <v>36</v>
      </c>
      <c r="B1551" s="186"/>
      <c r="C1551" s="186"/>
      <c r="D1551" s="186"/>
      <c r="E1551" s="186"/>
      <c r="F1551" s="186"/>
      <c r="G1551" s="187"/>
      <c r="H1551" s="122">
        <f>COUNTIF($A$1:A1557,"ANALISIS DE PRECIOS")</f>
        <v>32</v>
      </c>
    </row>
    <row r="1552" spans="1:8" ht="24" customHeight="1">
      <c r="A1552" s="123" t="s">
        <v>723</v>
      </c>
      <c r="B1552" s="124" t="str">
        <f>Comitente</f>
        <v>INSTITUTO PROVINCIAL DE LA VIVIENDA</v>
      </c>
      <c r="C1552" s="118"/>
      <c r="D1552" s="125"/>
      <c r="E1552" s="125"/>
      <c r="F1552" s="126"/>
      <c r="G1552" s="127"/>
    </row>
    <row r="1553" spans="1:7" ht="24" customHeight="1">
      <c r="A1553" s="123" t="s">
        <v>724</v>
      </c>
      <c r="B1553" s="124">
        <f>Contratista</f>
        <v>0</v>
      </c>
      <c r="C1553" s="119"/>
      <c r="D1553" s="119"/>
      <c r="E1553" s="119"/>
      <c r="F1553" s="128"/>
      <c r="G1553" s="129"/>
    </row>
    <row r="1554" spans="1:7" ht="24" customHeight="1">
      <c r="A1554" s="123" t="s">
        <v>23</v>
      </c>
      <c r="B1554" s="124" t="str">
        <f>Obra</f>
        <v>Barrio Valle Norte</v>
      </c>
      <c r="C1554" s="119"/>
      <c r="D1554" s="119"/>
      <c r="E1554" s="119"/>
      <c r="F1554" s="128" t="s">
        <v>37</v>
      </c>
      <c r="G1554" s="130">
        <f>Fecha_Base</f>
        <v>43313</v>
      </c>
    </row>
    <row r="1555" spans="1:7" ht="24" customHeight="1">
      <c r="A1555" s="131" t="s">
        <v>722</v>
      </c>
      <c r="B1555" s="120" t="str">
        <f>Ubicación</f>
        <v>Departamento Valle Fértil</v>
      </c>
      <c r="C1555" s="120"/>
      <c r="D1555" s="132"/>
      <c r="E1555" s="133"/>
      <c r="F1555" s="134"/>
      <c r="G1555" s="135"/>
    </row>
    <row r="1556" spans="1:7" ht="24" customHeight="1">
      <c r="A1556" s="131" t="s">
        <v>38</v>
      </c>
      <c r="B1556" s="136" t="str">
        <f>IFERROR(VALUE(LEFT(B1557,FIND(".",B1557)-1)),"")</f>
        <v/>
      </c>
      <c r="C1556" s="121" t="str">
        <f>IFERROR(VLOOKUP(B1556,Tabla_CyP,2,FALSE),"")</f>
        <v/>
      </c>
      <c r="E1556" s="133"/>
      <c r="F1556" s="134"/>
      <c r="G1556" s="135"/>
    </row>
    <row r="1557" spans="1:7" ht="24" customHeight="1">
      <c r="A1557" s="131" t="s">
        <v>24</v>
      </c>
      <c r="B1557" s="137">
        <f>IFERROR(VLOOKUP(COUNTIF($A$1:A1557,"ITEM:"),Tabla_NumeroItem,7,FALSE),"")</f>
        <v>31</v>
      </c>
      <c r="C1557" s="121" t="str">
        <f>IFERROR(VLOOKUP(B1557,Tabla_CyP,2,FALSE),"")</f>
        <v>Esmalte sintético sobre carpintería madera</v>
      </c>
      <c r="D1557" s="132"/>
      <c r="E1557" s="133"/>
      <c r="F1557" s="128" t="s">
        <v>25</v>
      </c>
      <c r="G1557" s="138" t="str">
        <f>IFERROR(VLOOKUP(B1557,Tabla_CyP,4,FALSE),"")</f>
        <v>m2</v>
      </c>
    </row>
    <row r="1558" spans="1:7" ht="24" customHeight="1">
      <c r="A1558" s="131"/>
      <c r="B1558" s="120"/>
      <c r="C1558" s="121"/>
      <c r="D1558" s="132"/>
      <c r="E1558" s="133"/>
      <c r="F1558" s="134"/>
      <c r="G1558" s="135"/>
    </row>
    <row r="1559" spans="1:7" ht="24" customHeight="1">
      <c r="A1559" s="719" t="s">
        <v>585</v>
      </c>
      <c r="B1559" s="720"/>
      <c r="C1559" s="721" t="s">
        <v>0</v>
      </c>
      <c r="D1559" s="721" t="s">
        <v>26</v>
      </c>
      <c r="E1559" s="723" t="s">
        <v>27</v>
      </c>
      <c r="F1559" s="725" t="s">
        <v>28</v>
      </c>
      <c r="G1559" s="727" t="s">
        <v>29</v>
      </c>
    </row>
    <row r="1560" spans="1:7" ht="24" customHeight="1">
      <c r="A1560" s="139" t="s">
        <v>586</v>
      </c>
      <c r="B1560" s="140" t="s">
        <v>587</v>
      </c>
      <c r="C1560" s="722"/>
      <c r="D1560" s="722"/>
      <c r="E1560" s="724"/>
      <c r="F1560" s="726"/>
      <c r="G1560" s="728"/>
    </row>
    <row r="1561" spans="1:7" ht="24" customHeight="1">
      <c r="A1561" s="658"/>
      <c r="B1561" s="142"/>
      <c r="C1561" s="479" t="s">
        <v>725</v>
      </c>
      <c r="D1561" s="143"/>
      <c r="E1561" s="144"/>
      <c r="F1561" s="145"/>
      <c r="G1561" s="146"/>
    </row>
    <row r="1562" spans="1:7" ht="24" customHeight="1">
      <c r="A1562" s="264" t="str">
        <f t="shared" ref="A1562:A1575" si="465">IFERROR(VLOOKUP(C1562,Tabla_Insumos,4,FALSE),"")</f>
        <v/>
      </c>
      <c r="B1562" s="265" t="str">
        <f>IFERROR(VLOOKUP(C1562,Tabla_Insumos,5,FALSE),"")</f>
        <v/>
      </c>
      <c r="C1562" s="482"/>
      <c r="D1562" s="267" t="str">
        <f t="shared" ref="D1562:D1575" si="466">IFERROR(VLOOKUP(C1562,Tabla_Insumos,2,FALSE),"")</f>
        <v/>
      </c>
      <c r="E1562" s="475"/>
      <c r="F1562" s="489">
        <f t="shared" ref="F1562:F1575" si="467">IFERROR(VLOOKUP(C1562,Tabla_Insumos,3,FALSE),0)</f>
        <v>0</v>
      </c>
      <c r="G1562" s="272">
        <f>ROUND(E1562*F1562,2)</f>
        <v>0</v>
      </c>
    </row>
    <row r="1563" spans="1:7" ht="24" customHeight="1">
      <c r="A1563" s="264" t="str">
        <f t="shared" si="465"/>
        <v/>
      </c>
      <c r="B1563" s="265" t="str">
        <f t="shared" ref="B1563:B1575" si="468">IFERROR(VLOOKUP(C1563,Tabla_Insumos,5,FALSE),"")</f>
        <v/>
      </c>
      <c r="C1563" s="482"/>
      <c r="D1563" s="267" t="str">
        <f t="shared" si="466"/>
        <v/>
      </c>
      <c r="E1563" s="475"/>
      <c r="F1563" s="489">
        <f t="shared" si="467"/>
        <v>0</v>
      </c>
      <c r="G1563" s="272">
        <f t="shared" ref="G1563:G1575" si="469">ROUND(E1563*F1563,2)</f>
        <v>0</v>
      </c>
    </row>
    <row r="1564" spans="1:7" ht="24" customHeight="1">
      <c r="A1564" s="264" t="str">
        <f t="shared" si="465"/>
        <v/>
      </c>
      <c r="B1564" s="265" t="str">
        <f t="shared" si="468"/>
        <v/>
      </c>
      <c r="C1564" s="482"/>
      <c r="D1564" s="267" t="str">
        <f t="shared" si="466"/>
        <v/>
      </c>
      <c r="E1564" s="475"/>
      <c r="F1564" s="489">
        <f t="shared" si="467"/>
        <v>0</v>
      </c>
      <c r="G1564" s="272">
        <f t="shared" si="469"/>
        <v>0</v>
      </c>
    </row>
    <row r="1565" spans="1:7" ht="24" customHeight="1">
      <c r="A1565" s="264" t="str">
        <f t="shared" si="465"/>
        <v/>
      </c>
      <c r="B1565" s="265" t="str">
        <f t="shared" si="468"/>
        <v/>
      </c>
      <c r="C1565" s="431"/>
      <c r="D1565" s="267" t="str">
        <f t="shared" si="466"/>
        <v/>
      </c>
      <c r="E1565" s="476"/>
      <c r="F1565" s="489">
        <f t="shared" si="467"/>
        <v>0</v>
      </c>
      <c r="G1565" s="272">
        <f t="shared" si="469"/>
        <v>0</v>
      </c>
    </row>
    <row r="1566" spans="1:7" ht="24" customHeight="1">
      <c r="A1566" s="264" t="str">
        <f t="shared" si="465"/>
        <v/>
      </c>
      <c r="B1566" s="265" t="str">
        <f t="shared" si="468"/>
        <v/>
      </c>
      <c r="C1566" s="431"/>
      <c r="D1566" s="267" t="str">
        <f t="shared" si="466"/>
        <v/>
      </c>
      <c r="E1566" s="476"/>
      <c r="F1566" s="489">
        <f t="shared" si="467"/>
        <v>0</v>
      </c>
      <c r="G1566" s="272">
        <f t="shared" si="469"/>
        <v>0</v>
      </c>
    </row>
    <row r="1567" spans="1:7" ht="24" customHeight="1">
      <c r="A1567" s="264" t="str">
        <f t="shared" si="465"/>
        <v/>
      </c>
      <c r="B1567" s="265" t="str">
        <f t="shared" si="468"/>
        <v/>
      </c>
      <c r="C1567" s="374"/>
      <c r="D1567" s="267" t="str">
        <f t="shared" si="466"/>
        <v/>
      </c>
      <c r="E1567" s="476"/>
      <c r="F1567" s="269">
        <f t="shared" si="467"/>
        <v>0</v>
      </c>
      <c r="G1567" s="272">
        <f t="shared" si="469"/>
        <v>0</v>
      </c>
    </row>
    <row r="1568" spans="1:7" ht="24" customHeight="1">
      <c r="A1568" s="264" t="str">
        <f t="shared" si="465"/>
        <v/>
      </c>
      <c r="B1568" s="265" t="str">
        <f t="shared" si="468"/>
        <v/>
      </c>
      <c r="C1568" s="266"/>
      <c r="D1568" s="267" t="str">
        <f t="shared" si="466"/>
        <v/>
      </c>
      <c r="E1568" s="268"/>
      <c r="F1568" s="269">
        <f t="shared" si="467"/>
        <v>0</v>
      </c>
      <c r="G1568" s="272">
        <f t="shared" si="469"/>
        <v>0</v>
      </c>
    </row>
    <row r="1569" spans="1:7" ht="24" customHeight="1">
      <c r="A1569" s="264" t="str">
        <f t="shared" si="465"/>
        <v/>
      </c>
      <c r="B1569" s="265" t="str">
        <f t="shared" si="468"/>
        <v/>
      </c>
      <c r="C1569" s="266"/>
      <c r="D1569" s="267" t="str">
        <f t="shared" si="466"/>
        <v/>
      </c>
      <c r="E1569" s="268"/>
      <c r="F1569" s="269">
        <f t="shared" si="467"/>
        <v>0</v>
      </c>
      <c r="G1569" s="272">
        <f t="shared" si="469"/>
        <v>0</v>
      </c>
    </row>
    <row r="1570" spans="1:7" ht="24" customHeight="1">
      <c r="A1570" s="264" t="str">
        <f t="shared" si="465"/>
        <v/>
      </c>
      <c r="B1570" s="265" t="str">
        <f t="shared" si="468"/>
        <v/>
      </c>
      <c r="C1570" s="266"/>
      <c r="D1570" s="267" t="str">
        <f t="shared" si="466"/>
        <v/>
      </c>
      <c r="E1570" s="268"/>
      <c r="F1570" s="269">
        <f t="shared" si="467"/>
        <v>0</v>
      </c>
      <c r="G1570" s="272">
        <f t="shared" si="469"/>
        <v>0</v>
      </c>
    </row>
    <row r="1571" spans="1:7" ht="24" customHeight="1">
      <c r="A1571" s="264" t="str">
        <f t="shared" si="465"/>
        <v/>
      </c>
      <c r="B1571" s="265" t="str">
        <f t="shared" si="468"/>
        <v/>
      </c>
      <c r="C1571" s="266"/>
      <c r="D1571" s="267" t="str">
        <f t="shared" si="466"/>
        <v/>
      </c>
      <c r="E1571" s="268"/>
      <c r="F1571" s="269">
        <f t="shared" si="467"/>
        <v>0</v>
      </c>
      <c r="G1571" s="272">
        <f t="shared" si="469"/>
        <v>0</v>
      </c>
    </row>
    <row r="1572" spans="1:7" ht="24" customHeight="1">
      <c r="A1572" s="264" t="str">
        <f t="shared" si="465"/>
        <v/>
      </c>
      <c r="B1572" s="265" t="str">
        <f t="shared" si="468"/>
        <v/>
      </c>
      <c r="C1572" s="266"/>
      <c r="D1572" s="267" t="str">
        <f t="shared" si="466"/>
        <v/>
      </c>
      <c r="E1572" s="268"/>
      <c r="F1572" s="269">
        <f t="shared" si="467"/>
        <v>0</v>
      </c>
      <c r="G1572" s="272">
        <f t="shared" si="469"/>
        <v>0</v>
      </c>
    </row>
    <row r="1573" spans="1:7" ht="24" customHeight="1">
      <c r="A1573" s="264" t="str">
        <f t="shared" si="465"/>
        <v/>
      </c>
      <c r="B1573" s="265" t="str">
        <f t="shared" si="468"/>
        <v/>
      </c>
      <c r="C1573" s="266"/>
      <c r="D1573" s="267" t="str">
        <f t="shared" si="466"/>
        <v/>
      </c>
      <c r="E1573" s="268"/>
      <c r="F1573" s="269">
        <f t="shared" si="467"/>
        <v>0</v>
      </c>
      <c r="G1573" s="272">
        <f t="shared" si="469"/>
        <v>0</v>
      </c>
    </row>
    <row r="1574" spans="1:7" ht="24" customHeight="1">
      <c r="A1574" s="264" t="str">
        <f t="shared" si="465"/>
        <v/>
      </c>
      <c r="B1574" s="265" t="str">
        <f t="shared" si="468"/>
        <v/>
      </c>
      <c r="C1574" s="266"/>
      <c r="D1574" s="267" t="str">
        <f t="shared" si="466"/>
        <v/>
      </c>
      <c r="E1574" s="268"/>
      <c r="F1574" s="269">
        <f t="shared" si="467"/>
        <v>0</v>
      </c>
      <c r="G1574" s="272">
        <f t="shared" si="469"/>
        <v>0</v>
      </c>
    </row>
    <row r="1575" spans="1:7" ht="24" customHeight="1">
      <c r="A1575" s="264" t="str">
        <f t="shared" si="465"/>
        <v/>
      </c>
      <c r="B1575" s="265" t="str">
        <f t="shared" si="468"/>
        <v/>
      </c>
      <c r="C1575" s="266"/>
      <c r="D1575" s="267" t="str">
        <f t="shared" si="466"/>
        <v/>
      </c>
      <c r="E1575" s="268"/>
      <c r="F1575" s="270">
        <f t="shared" si="467"/>
        <v>0</v>
      </c>
      <c r="G1575" s="272">
        <f t="shared" si="469"/>
        <v>0</v>
      </c>
    </row>
    <row r="1576" spans="1:7" ht="24" customHeight="1">
      <c r="A1576" s="147"/>
      <c r="B1576" s="121"/>
      <c r="C1576" s="121"/>
      <c r="D1576" s="132"/>
      <c r="E1576" s="133"/>
      <c r="F1576" s="657" t="s">
        <v>30</v>
      </c>
      <c r="G1576" s="148">
        <f>SUBTOTAL(9,G1562:G1575)</f>
        <v>0</v>
      </c>
    </row>
    <row r="1577" spans="1:7" ht="24" customHeight="1">
      <c r="A1577" s="147"/>
      <c r="B1577" s="121"/>
      <c r="C1577" s="125" t="s">
        <v>726</v>
      </c>
      <c r="D1577" s="132"/>
      <c r="E1577" s="133"/>
      <c r="F1577" s="134"/>
      <c r="G1577" s="150"/>
    </row>
    <row r="1578" spans="1:7" ht="24" customHeight="1">
      <c r="A1578" s="264" t="str">
        <f t="shared" ref="A1578:A1585" si="470">IFERROR(VLOOKUP(C1578,Tabla_Insumos,4,FALSE),"")</f>
        <v/>
      </c>
      <c r="B1578" s="265" t="str">
        <f t="shared" ref="B1578:B1585" si="471">IFERROR(VLOOKUP(C1578,Tabla_Insumos,5,FALSE),"")</f>
        <v/>
      </c>
      <c r="C1578" s="472"/>
      <c r="D1578" s="267" t="str">
        <f t="shared" ref="D1578:D1585" si="472">IFERROR(VLOOKUP(C1578,Tabla_Insumos,2,FALSE),"")</f>
        <v/>
      </c>
      <c r="E1578" s="476"/>
      <c r="F1578" s="271">
        <f t="shared" ref="F1578:F1585" si="473">IFERROR(VLOOKUP(C1578,Tabla_Insumos,3,FALSE),0)</f>
        <v>0</v>
      </c>
      <c r="G1578" s="272">
        <f>ROUND(E1578*F1578,2)</f>
        <v>0</v>
      </c>
    </row>
    <row r="1579" spans="1:7" ht="24" customHeight="1">
      <c r="A1579" s="264" t="str">
        <f t="shared" si="470"/>
        <v/>
      </c>
      <c r="B1579" s="265" t="str">
        <f t="shared" si="471"/>
        <v/>
      </c>
      <c r="C1579" s="472"/>
      <c r="D1579" s="267" t="str">
        <f t="shared" si="472"/>
        <v/>
      </c>
      <c r="E1579" s="476"/>
      <c r="F1579" s="271">
        <f t="shared" si="473"/>
        <v>0</v>
      </c>
      <c r="G1579" s="272">
        <f>ROUND(E1579*F1579,2)</f>
        <v>0</v>
      </c>
    </row>
    <row r="1580" spans="1:7" ht="24" customHeight="1">
      <c r="A1580" s="264" t="str">
        <f t="shared" si="470"/>
        <v/>
      </c>
      <c r="B1580" s="265" t="str">
        <f t="shared" si="471"/>
        <v/>
      </c>
      <c r="C1580" s="473"/>
      <c r="D1580" s="267" t="str">
        <f t="shared" si="472"/>
        <v/>
      </c>
      <c r="E1580" s="471"/>
      <c r="F1580" s="271">
        <f t="shared" si="473"/>
        <v>0</v>
      </c>
      <c r="G1580" s="272">
        <f t="shared" ref="G1580:G1585" si="474">ROUND(E1580*F1580,2)</f>
        <v>0</v>
      </c>
    </row>
    <row r="1581" spans="1:7" ht="24" customHeight="1">
      <c r="A1581" s="264" t="str">
        <f t="shared" si="470"/>
        <v/>
      </c>
      <c r="B1581" s="265" t="str">
        <f t="shared" si="471"/>
        <v/>
      </c>
      <c r="C1581" s="473"/>
      <c r="D1581" s="267" t="str">
        <f t="shared" si="472"/>
        <v/>
      </c>
      <c r="E1581" s="471"/>
      <c r="F1581" s="271">
        <f t="shared" si="473"/>
        <v>0</v>
      </c>
      <c r="G1581" s="272">
        <f t="shared" si="474"/>
        <v>0</v>
      </c>
    </row>
    <row r="1582" spans="1:7" ht="24" customHeight="1">
      <c r="A1582" s="264" t="str">
        <f t="shared" si="470"/>
        <v/>
      </c>
      <c r="B1582" s="265" t="str">
        <f t="shared" si="471"/>
        <v/>
      </c>
      <c r="C1582" s="265"/>
      <c r="D1582" s="267" t="str">
        <f t="shared" si="472"/>
        <v/>
      </c>
      <c r="E1582" s="471"/>
      <c r="F1582" s="489">
        <f t="shared" si="473"/>
        <v>0</v>
      </c>
      <c r="G1582" s="272">
        <f t="shared" si="474"/>
        <v>0</v>
      </c>
    </row>
    <row r="1583" spans="1:7" ht="24" customHeight="1">
      <c r="A1583" s="264" t="str">
        <f t="shared" si="470"/>
        <v/>
      </c>
      <c r="B1583" s="265" t="str">
        <f t="shared" si="471"/>
        <v/>
      </c>
      <c r="C1583" s="265"/>
      <c r="D1583" s="267" t="str">
        <f t="shared" si="472"/>
        <v/>
      </c>
      <c r="E1583" s="471"/>
      <c r="F1583" s="489">
        <f t="shared" si="473"/>
        <v>0</v>
      </c>
      <c r="G1583" s="272">
        <f t="shared" si="474"/>
        <v>0</v>
      </c>
    </row>
    <row r="1584" spans="1:7" ht="24" customHeight="1">
      <c r="A1584" s="264" t="str">
        <f t="shared" si="470"/>
        <v/>
      </c>
      <c r="B1584" s="265" t="str">
        <f t="shared" si="471"/>
        <v/>
      </c>
      <c r="C1584" s="266"/>
      <c r="D1584" s="267" t="str">
        <f t="shared" si="472"/>
        <v/>
      </c>
      <c r="E1584" s="268"/>
      <c r="F1584" s="269">
        <f t="shared" si="473"/>
        <v>0</v>
      </c>
      <c r="G1584" s="272">
        <f t="shared" si="474"/>
        <v>0</v>
      </c>
    </row>
    <row r="1585" spans="1:7" ht="24" customHeight="1">
      <c r="A1585" s="264" t="str">
        <f t="shared" si="470"/>
        <v/>
      </c>
      <c r="B1585" s="265" t="str">
        <f t="shared" si="471"/>
        <v/>
      </c>
      <c r="C1585" s="266"/>
      <c r="D1585" s="267" t="str">
        <f t="shared" si="472"/>
        <v/>
      </c>
      <c r="E1585" s="268"/>
      <c r="F1585" s="269">
        <f t="shared" si="473"/>
        <v>0</v>
      </c>
      <c r="G1585" s="272">
        <f t="shared" si="474"/>
        <v>0</v>
      </c>
    </row>
    <row r="1586" spans="1:7" ht="24" customHeight="1">
      <c r="A1586" s="147"/>
      <c r="B1586" s="121"/>
      <c r="C1586" s="121"/>
      <c r="D1586" s="132"/>
      <c r="E1586" s="133"/>
      <c r="F1586" s="657" t="s">
        <v>31</v>
      </c>
      <c r="G1586" s="148">
        <f>SUBTOTAL(9,G1578:G1585)</f>
        <v>0</v>
      </c>
    </row>
    <row r="1587" spans="1:7" ht="24" customHeight="1">
      <c r="A1587" s="147"/>
      <c r="B1587" s="121"/>
      <c r="C1587" s="125" t="s">
        <v>727</v>
      </c>
      <c r="D1587" s="132"/>
      <c r="E1587" s="133"/>
      <c r="F1587" s="134"/>
      <c r="G1587" s="150"/>
    </row>
    <row r="1588" spans="1:7" ht="24" customHeight="1">
      <c r="A1588" s="264" t="str">
        <f t="shared" ref="A1588:A1596" si="475">IFERROR(VLOOKUP(C1588,Tabla_Insumos,4,FALSE),"")</f>
        <v/>
      </c>
      <c r="B1588" s="265" t="str">
        <f t="shared" ref="B1588:B1596" si="476">IFERROR(VLOOKUP(C1588,Tabla_Insumos,5,FALSE),"")</f>
        <v/>
      </c>
      <c r="C1588" s="473"/>
      <c r="D1588" s="267" t="str">
        <f t="shared" ref="D1588:D1596" si="477">IFERROR(VLOOKUP(C1588,Tabla_Insumos,2,FALSE),"")</f>
        <v/>
      </c>
      <c r="E1588" s="478"/>
      <c r="F1588" s="489">
        <f t="shared" ref="F1588:F1596" si="478">IFERROR(VLOOKUP(C1588,Tabla_Insumos,3,FALSE),0)</f>
        <v>0</v>
      </c>
      <c r="G1588" s="272">
        <f t="shared" ref="G1588:G1596" si="479">ROUND(E1588*F1588,2)</f>
        <v>0</v>
      </c>
    </row>
    <row r="1589" spans="1:7" ht="24" customHeight="1">
      <c r="A1589" s="264" t="str">
        <f t="shared" si="475"/>
        <v/>
      </c>
      <c r="B1589" s="265" t="str">
        <f t="shared" si="476"/>
        <v/>
      </c>
      <c r="C1589" s="495"/>
      <c r="D1589" s="267" t="str">
        <f t="shared" si="477"/>
        <v/>
      </c>
      <c r="E1589" s="478"/>
      <c r="F1589" s="489">
        <f t="shared" si="478"/>
        <v>0</v>
      </c>
      <c r="G1589" s="272">
        <f t="shared" si="479"/>
        <v>0</v>
      </c>
    </row>
    <row r="1590" spans="1:7" ht="24" customHeight="1">
      <c r="A1590" s="264" t="str">
        <f t="shared" si="475"/>
        <v/>
      </c>
      <c r="B1590" s="265" t="str">
        <f t="shared" si="476"/>
        <v/>
      </c>
      <c r="C1590" s="472"/>
      <c r="D1590" s="267" t="str">
        <f t="shared" si="477"/>
        <v/>
      </c>
      <c r="E1590" s="471"/>
      <c r="F1590" s="489">
        <f t="shared" si="478"/>
        <v>0</v>
      </c>
      <c r="G1590" s="272">
        <f t="shared" si="479"/>
        <v>0</v>
      </c>
    </row>
    <row r="1591" spans="1:7" ht="24" customHeight="1">
      <c r="A1591" s="264" t="str">
        <f t="shared" si="475"/>
        <v/>
      </c>
      <c r="B1591" s="265" t="str">
        <f t="shared" si="476"/>
        <v/>
      </c>
      <c r="C1591" s="366"/>
      <c r="D1591" s="267" t="str">
        <f t="shared" si="477"/>
        <v/>
      </c>
      <c r="E1591" s="471"/>
      <c r="F1591" s="489">
        <f t="shared" si="478"/>
        <v>0</v>
      </c>
      <c r="G1591" s="272">
        <f t="shared" si="479"/>
        <v>0</v>
      </c>
    </row>
    <row r="1592" spans="1:7" ht="24" customHeight="1">
      <c r="A1592" s="264" t="str">
        <f t="shared" si="475"/>
        <v/>
      </c>
      <c r="B1592" s="265" t="str">
        <f t="shared" si="476"/>
        <v/>
      </c>
      <c r="C1592" s="375"/>
      <c r="D1592" s="267" t="str">
        <f t="shared" si="477"/>
        <v/>
      </c>
      <c r="E1592" s="471"/>
      <c r="F1592" s="489">
        <f t="shared" si="478"/>
        <v>0</v>
      </c>
      <c r="G1592" s="272">
        <f t="shared" si="479"/>
        <v>0</v>
      </c>
    </row>
    <row r="1593" spans="1:7" ht="24" customHeight="1">
      <c r="A1593" s="264" t="str">
        <f t="shared" si="475"/>
        <v/>
      </c>
      <c r="B1593" s="265" t="str">
        <f t="shared" si="476"/>
        <v/>
      </c>
      <c r="C1593" s="266"/>
      <c r="D1593" s="267" t="str">
        <f t="shared" si="477"/>
        <v/>
      </c>
      <c r="E1593" s="268"/>
      <c r="F1593" s="489">
        <f t="shared" si="478"/>
        <v>0</v>
      </c>
      <c r="G1593" s="272">
        <f t="shared" si="479"/>
        <v>0</v>
      </c>
    </row>
    <row r="1594" spans="1:7" ht="24" customHeight="1">
      <c r="A1594" s="264" t="str">
        <f t="shared" si="475"/>
        <v/>
      </c>
      <c r="B1594" s="265" t="str">
        <f t="shared" si="476"/>
        <v/>
      </c>
      <c r="C1594" s="266"/>
      <c r="D1594" s="267" t="str">
        <f t="shared" si="477"/>
        <v/>
      </c>
      <c r="E1594" s="268"/>
      <c r="F1594" s="269">
        <f t="shared" si="478"/>
        <v>0</v>
      </c>
      <c r="G1594" s="272">
        <f t="shared" si="479"/>
        <v>0</v>
      </c>
    </row>
    <row r="1595" spans="1:7" ht="24" customHeight="1">
      <c r="A1595" s="264" t="str">
        <f t="shared" si="475"/>
        <v/>
      </c>
      <c r="B1595" s="265" t="str">
        <f t="shared" si="476"/>
        <v/>
      </c>
      <c r="C1595" s="266"/>
      <c r="D1595" s="267" t="str">
        <f t="shared" si="477"/>
        <v/>
      </c>
      <c r="E1595" s="268"/>
      <c r="F1595" s="269">
        <f t="shared" si="478"/>
        <v>0</v>
      </c>
      <c r="G1595" s="272">
        <f t="shared" si="479"/>
        <v>0</v>
      </c>
    </row>
    <row r="1596" spans="1:7" ht="24" customHeight="1">
      <c r="A1596" s="264" t="str">
        <f t="shared" si="475"/>
        <v/>
      </c>
      <c r="B1596" s="265" t="str">
        <f t="shared" si="476"/>
        <v/>
      </c>
      <c r="C1596" s="266"/>
      <c r="D1596" s="267" t="str">
        <f t="shared" si="477"/>
        <v/>
      </c>
      <c r="E1596" s="268"/>
      <c r="F1596" s="269">
        <f t="shared" si="478"/>
        <v>0</v>
      </c>
      <c r="G1596" s="272">
        <f t="shared" si="479"/>
        <v>0</v>
      </c>
    </row>
    <row r="1597" spans="1:7" ht="24" customHeight="1">
      <c r="A1597" s="151"/>
      <c r="B1597" s="132"/>
      <c r="C1597" s="121"/>
      <c r="D1597" s="132"/>
      <c r="E1597" s="133"/>
      <c r="F1597" s="657" t="s">
        <v>32</v>
      </c>
      <c r="G1597" s="148">
        <f>SUBTOTAL(9,G1588:G1596)</f>
        <v>0</v>
      </c>
    </row>
    <row r="1598" spans="1:7" ht="24" customHeight="1" thickBot="1">
      <c r="A1598" s="152"/>
      <c r="B1598" s="153"/>
      <c r="C1598" s="154"/>
      <c r="D1598" s="153"/>
      <c r="E1598" s="155"/>
      <c r="F1598" s="156"/>
      <c r="G1598" s="157"/>
    </row>
    <row r="1599" spans="1:7" ht="24" customHeight="1" thickBot="1">
      <c r="A1599" s="158">
        <f>B1557</f>
        <v>31</v>
      </c>
      <c r="B1599" s="159" t="str">
        <f>C1557</f>
        <v>Esmalte sintético sobre carpintería madera</v>
      </c>
      <c r="C1599" s="160"/>
      <c r="D1599" s="160" t="s">
        <v>33</v>
      </c>
      <c r="E1599" s="161"/>
      <c r="F1599" s="162" t="s">
        <v>34</v>
      </c>
      <c r="G1599" s="163">
        <f>SUBTOTAL(9,G1562:G1598)</f>
        <v>0</v>
      </c>
    </row>
    <row r="1600" spans="1:7" ht="24" customHeight="1" thickTop="1" thickBot="1"/>
    <row r="1601" spans="1:8" ht="24" customHeight="1" thickTop="1">
      <c r="A1601" s="185" t="s">
        <v>36</v>
      </c>
      <c r="B1601" s="186"/>
      <c r="C1601" s="186"/>
      <c r="D1601" s="186"/>
      <c r="E1601" s="186"/>
      <c r="F1601" s="186"/>
      <c r="G1601" s="187"/>
      <c r="H1601" s="122">
        <f>COUNTIF($A$1:A1607,"ANALISIS DE PRECIOS")</f>
        <v>33</v>
      </c>
    </row>
    <row r="1602" spans="1:8" ht="24" customHeight="1">
      <c r="A1602" s="123" t="s">
        <v>723</v>
      </c>
      <c r="B1602" s="124" t="str">
        <f>Comitente</f>
        <v>INSTITUTO PROVINCIAL DE LA VIVIENDA</v>
      </c>
      <c r="C1602" s="118"/>
      <c r="D1602" s="125"/>
      <c r="E1602" s="125"/>
      <c r="F1602" s="126"/>
      <c r="G1602" s="127"/>
    </row>
    <row r="1603" spans="1:8" ht="24" customHeight="1">
      <c r="A1603" s="123" t="s">
        <v>724</v>
      </c>
      <c r="B1603" s="124">
        <f>Contratista</f>
        <v>0</v>
      </c>
      <c r="C1603" s="119"/>
      <c r="D1603" s="119"/>
      <c r="E1603" s="119"/>
      <c r="F1603" s="128"/>
      <c r="G1603" s="129"/>
    </row>
    <row r="1604" spans="1:8" ht="24" customHeight="1">
      <c r="A1604" s="123" t="s">
        <v>23</v>
      </c>
      <c r="B1604" s="124" t="str">
        <f>Obra</f>
        <v>Barrio Valle Norte</v>
      </c>
      <c r="C1604" s="119"/>
      <c r="D1604" s="119"/>
      <c r="E1604" s="119"/>
      <c r="F1604" s="128" t="s">
        <v>37</v>
      </c>
      <c r="G1604" s="130">
        <f>Fecha_Base</f>
        <v>43313</v>
      </c>
    </row>
    <row r="1605" spans="1:8" ht="24" customHeight="1">
      <c r="A1605" s="131" t="s">
        <v>722</v>
      </c>
      <c r="B1605" s="120" t="str">
        <f>Ubicación</f>
        <v>Departamento Valle Fértil</v>
      </c>
      <c r="C1605" s="120"/>
      <c r="D1605" s="132"/>
      <c r="E1605" s="133"/>
      <c r="F1605" s="134"/>
      <c r="G1605" s="135"/>
    </row>
    <row r="1606" spans="1:8" ht="24" customHeight="1">
      <c r="A1606" s="131" t="s">
        <v>38</v>
      </c>
      <c r="B1606" s="136" t="str">
        <f>IFERROR(VALUE(LEFT(B1607,FIND(".",B1607)-1)),"")</f>
        <v/>
      </c>
      <c r="C1606" s="121" t="str">
        <f>IFERROR(VLOOKUP(B1606,Tabla_CyP,2,FALSE),"")</f>
        <v/>
      </c>
      <c r="E1606" s="133"/>
      <c r="F1606" s="134"/>
      <c r="G1606" s="135"/>
    </row>
    <row r="1607" spans="1:8" ht="24" customHeight="1">
      <c r="A1607" s="131" t="s">
        <v>24</v>
      </c>
      <c r="B1607" s="137">
        <f>IFERROR(VLOOKUP(COUNTIF($A$1:A1607,"ITEM:"),Tabla_NumeroItem,7,FALSE),"")</f>
        <v>32</v>
      </c>
      <c r="C1607" s="121" t="str">
        <f>IFERROR(VLOOKUP(B1607,Tabla_CyP,2,FALSE),"")</f>
        <v>Látex muro interior/exterior</v>
      </c>
      <c r="D1607" s="132"/>
      <c r="E1607" s="133"/>
      <c r="F1607" s="128" t="s">
        <v>25</v>
      </c>
      <c r="G1607" s="138" t="str">
        <f>IFERROR(VLOOKUP(B1607,Tabla_CyP,4,FALSE),"")</f>
        <v>m2</v>
      </c>
    </row>
    <row r="1608" spans="1:8" ht="24" customHeight="1">
      <c r="A1608" s="131"/>
      <c r="B1608" s="120"/>
      <c r="C1608" s="121"/>
      <c r="D1608" s="132"/>
      <c r="E1608" s="133"/>
      <c r="F1608" s="134"/>
      <c r="G1608" s="135"/>
    </row>
    <row r="1609" spans="1:8" ht="24" customHeight="1">
      <c r="A1609" s="719" t="s">
        <v>585</v>
      </c>
      <c r="B1609" s="720"/>
      <c r="C1609" s="721" t="s">
        <v>0</v>
      </c>
      <c r="D1609" s="721" t="s">
        <v>26</v>
      </c>
      <c r="E1609" s="723" t="s">
        <v>27</v>
      </c>
      <c r="F1609" s="725" t="s">
        <v>28</v>
      </c>
      <c r="G1609" s="727" t="s">
        <v>29</v>
      </c>
    </row>
    <row r="1610" spans="1:8" ht="24" customHeight="1">
      <c r="A1610" s="139" t="s">
        <v>586</v>
      </c>
      <c r="B1610" s="140" t="s">
        <v>587</v>
      </c>
      <c r="C1610" s="722"/>
      <c r="D1610" s="722"/>
      <c r="E1610" s="724"/>
      <c r="F1610" s="726"/>
      <c r="G1610" s="728"/>
    </row>
    <row r="1611" spans="1:8" ht="24" customHeight="1">
      <c r="A1611" s="658"/>
      <c r="B1611" s="142"/>
      <c r="C1611" s="479" t="s">
        <v>725</v>
      </c>
      <c r="D1611" s="143"/>
      <c r="E1611" s="144"/>
      <c r="F1611" s="145"/>
      <c r="G1611" s="146"/>
    </row>
    <row r="1612" spans="1:8" ht="24" customHeight="1">
      <c r="A1612" s="264" t="str">
        <f t="shared" ref="A1612:A1633" si="480">IFERROR(VLOOKUP(C1612,Tabla_Insumos,4,FALSE),"")</f>
        <v/>
      </c>
      <c r="B1612" s="265" t="str">
        <f>IFERROR(VLOOKUP(C1612,Tabla_Insumos,5,FALSE),"")</f>
        <v/>
      </c>
      <c r="C1612" s="482"/>
      <c r="D1612" s="267" t="str">
        <f t="shared" ref="D1612:D1633" si="481">IFERROR(VLOOKUP(C1612,Tabla_Insumos,2,FALSE),"")</f>
        <v/>
      </c>
      <c r="E1612" s="476"/>
      <c r="F1612" s="489">
        <f t="shared" ref="F1612:F1633" si="482">IFERROR(VLOOKUP(C1612,Tabla_Insumos,3,FALSE),0)</f>
        <v>0</v>
      </c>
      <c r="G1612" s="272">
        <f>ROUND(E1612*F1612,2)</f>
        <v>0</v>
      </c>
    </row>
    <row r="1613" spans="1:8" ht="24" customHeight="1">
      <c r="A1613" s="264" t="str">
        <f t="shared" si="480"/>
        <v/>
      </c>
      <c r="B1613" s="265" t="str">
        <f t="shared" ref="B1613:B1633" si="483">IFERROR(VLOOKUP(C1613,Tabla_Insumos,5,FALSE),"")</f>
        <v/>
      </c>
      <c r="C1613" s="482"/>
      <c r="D1613" s="267" t="str">
        <f t="shared" si="481"/>
        <v/>
      </c>
      <c r="E1613" s="476"/>
      <c r="F1613" s="489">
        <f t="shared" si="482"/>
        <v>0</v>
      </c>
      <c r="G1613" s="272">
        <f t="shared" ref="G1613:G1633" si="484">ROUND(E1613*F1613,2)</f>
        <v>0</v>
      </c>
    </row>
    <row r="1614" spans="1:8" ht="24" customHeight="1">
      <c r="A1614" s="264" t="str">
        <f t="shared" si="480"/>
        <v/>
      </c>
      <c r="B1614" s="265" t="str">
        <f t="shared" si="483"/>
        <v/>
      </c>
      <c r="C1614" s="482"/>
      <c r="D1614" s="267" t="str">
        <f t="shared" si="481"/>
        <v/>
      </c>
      <c r="E1614" s="476"/>
      <c r="F1614" s="489">
        <f t="shared" si="482"/>
        <v>0</v>
      </c>
      <c r="G1614" s="272">
        <f t="shared" si="484"/>
        <v>0</v>
      </c>
    </row>
    <row r="1615" spans="1:8" ht="24" customHeight="1">
      <c r="A1615" s="264" t="str">
        <f t="shared" si="480"/>
        <v/>
      </c>
      <c r="B1615" s="265" t="str">
        <f t="shared" si="483"/>
        <v/>
      </c>
      <c r="C1615" s="431"/>
      <c r="D1615" s="267" t="str">
        <f t="shared" si="481"/>
        <v/>
      </c>
      <c r="E1615" s="476"/>
      <c r="F1615" s="489">
        <f t="shared" si="482"/>
        <v>0</v>
      </c>
      <c r="G1615" s="272">
        <f t="shared" si="484"/>
        <v>0</v>
      </c>
    </row>
    <row r="1616" spans="1:8" ht="24" customHeight="1">
      <c r="A1616" s="264" t="str">
        <f t="shared" ref="A1616:A1623" si="485">IFERROR(VLOOKUP(C1616,Tabla_Insumos,4,FALSE),"")</f>
        <v/>
      </c>
      <c r="B1616" s="265" t="str">
        <f t="shared" ref="B1616:B1623" si="486">IFERROR(VLOOKUP(C1616,Tabla_Insumos,5,FALSE),"")</f>
        <v/>
      </c>
      <c r="C1616" s="431"/>
      <c r="D1616" s="267" t="str">
        <f t="shared" ref="D1616:D1623" si="487">IFERROR(VLOOKUP(C1616,Tabla_Insumos,2,FALSE),"")</f>
        <v/>
      </c>
      <c r="E1616" s="476"/>
      <c r="F1616" s="489">
        <f t="shared" ref="F1616:F1623" si="488">IFERROR(VLOOKUP(C1616,Tabla_Insumos,3,FALSE),0)</f>
        <v>0</v>
      </c>
      <c r="G1616" s="272">
        <f t="shared" ref="G1616:G1623" si="489">ROUND(E1616*F1616,2)</f>
        <v>0</v>
      </c>
    </row>
    <row r="1617" spans="1:7" ht="24" customHeight="1">
      <c r="A1617" s="264" t="str">
        <f t="shared" si="485"/>
        <v/>
      </c>
      <c r="B1617" s="265" t="str">
        <f t="shared" si="486"/>
        <v/>
      </c>
      <c r="C1617" s="431"/>
      <c r="D1617" s="267" t="str">
        <f t="shared" si="487"/>
        <v/>
      </c>
      <c r="E1617" s="476"/>
      <c r="F1617" s="489">
        <f t="shared" si="488"/>
        <v>0</v>
      </c>
      <c r="G1617" s="272">
        <f t="shared" si="489"/>
        <v>0</v>
      </c>
    </row>
    <row r="1618" spans="1:7" ht="24" customHeight="1">
      <c r="A1618" s="264" t="str">
        <f t="shared" ref="A1618:A1619" si="490">IFERROR(VLOOKUP(C1618,Tabla_Insumos,4,FALSE),"")</f>
        <v/>
      </c>
      <c r="B1618" s="265" t="str">
        <f t="shared" ref="B1618:B1619" si="491">IFERROR(VLOOKUP(C1618,Tabla_Insumos,5,FALSE),"")</f>
        <v/>
      </c>
      <c r="C1618" s="431"/>
      <c r="D1618" s="267" t="str">
        <f t="shared" ref="D1618:D1619" si="492">IFERROR(VLOOKUP(C1618,Tabla_Insumos,2,FALSE),"")</f>
        <v/>
      </c>
      <c r="E1618" s="476"/>
      <c r="F1618" s="489">
        <f t="shared" ref="F1618:F1619" si="493">IFERROR(VLOOKUP(C1618,Tabla_Insumos,3,FALSE),0)</f>
        <v>0</v>
      </c>
      <c r="G1618" s="272">
        <f t="shared" ref="G1618:G1619" si="494">ROUND(E1618*F1618,2)</f>
        <v>0</v>
      </c>
    </row>
    <row r="1619" spans="1:7" ht="24" customHeight="1">
      <c r="A1619" s="264" t="str">
        <f t="shared" si="490"/>
        <v/>
      </c>
      <c r="B1619" s="265" t="str">
        <f t="shared" si="491"/>
        <v/>
      </c>
      <c r="C1619" s="431"/>
      <c r="D1619" s="267" t="str">
        <f t="shared" si="492"/>
        <v/>
      </c>
      <c r="E1619" s="476"/>
      <c r="F1619" s="489">
        <f t="shared" si="493"/>
        <v>0</v>
      </c>
      <c r="G1619" s="272">
        <f t="shared" si="494"/>
        <v>0</v>
      </c>
    </row>
    <row r="1620" spans="1:7" ht="24" customHeight="1">
      <c r="A1620" s="264" t="str">
        <f t="shared" si="485"/>
        <v/>
      </c>
      <c r="B1620" s="265" t="str">
        <f t="shared" si="486"/>
        <v/>
      </c>
      <c r="C1620" s="431"/>
      <c r="D1620" s="267" t="str">
        <f t="shared" si="487"/>
        <v/>
      </c>
      <c r="E1620" s="476"/>
      <c r="F1620" s="489">
        <f t="shared" si="488"/>
        <v>0</v>
      </c>
      <c r="G1620" s="272">
        <f t="shared" si="489"/>
        <v>0</v>
      </c>
    </row>
    <row r="1621" spans="1:7" ht="24" customHeight="1">
      <c r="A1621" s="264" t="str">
        <f t="shared" si="485"/>
        <v/>
      </c>
      <c r="B1621" s="265" t="str">
        <f t="shared" si="486"/>
        <v/>
      </c>
      <c r="C1621" s="431"/>
      <c r="D1621" s="267" t="str">
        <f t="shared" si="487"/>
        <v/>
      </c>
      <c r="E1621" s="476"/>
      <c r="F1621" s="489">
        <f t="shared" si="488"/>
        <v>0</v>
      </c>
      <c r="G1621" s="272">
        <f t="shared" si="489"/>
        <v>0</v>
      </c>
    </row>
    <row r="1622" spans="1:7" ht="24" customHeight="1">
      <c r="A1622" s="264" t="str">
        <f t="shared" si="485"/>
        <v/>
      </c>
      <c r="B1622" s="265" t="str">
        <f t="shared" si="486"/>
        <v/>
      </c>
      <c r="C1622" s="431"/>
      <c r="D1622" s="267" t="str">
        <f t="shared" si="487"/>
        <v/>
      </c>
      <c r="E1622" s="476"/>
      <c r="F1622" s="489">
        <f t="shared" si="488"/>
        <v>0</v>
      </c>
      <c r="G1622" s="272">
        <f t="shared" si="489"/>
        <v>0</v>
      </c>
    </row>
    <row r="1623" spans="1:7" ht="24" customHeight="1">
      <c r="A1623" s="264" t="str">
        <f t="shared" si="485"/>
        <v/>
      </c>
      <c r="B1623" s="265" t="str">
        <f t="shared" si="486"/>
        <v/>
      </c>
      <c r="C1623" s="431"/>
      <c r="D1623" s="267" t="str">
        <f t="shared" si="487"/>
        <v/>
      </c>
      <c r="E1623" s="476"/>
      <c r="F1623" s="489">
        <f t="shared" si="488"/>
        <v>0</v>
      </c>
      <c r="G1623" s="272">
        <f t="shared" si="489"/>
        <v>0</v>
      </c>
    </row>
    <row r="1624" spans="1:7" ht="24" customHeight="1">
      <c r="A1624" s="264" t="str">
        <f t="shared" si="480"/>
        <v/>
      </c>
      <c r="B1624" s="265" t="str">
        <f t="shared" si="483"/>
        <v/>
      </c>
      <c r="C1624" s="374"/>
      <c r="D1624" s="267" t="str">
        <f t="shared" si="481"/>
        <v/>
      </c>
      <c r="E1624" s="476"/>
      <c r="F1624" s="489">
        <f t="shared" si="482"/>
        <v>0</v>
      </c>
      <c r="G1624" s="272">
        <f t="shared" si="484"/>
        <v>0</v>
      </c>
    </row>
    <row r="1625" spans="1:7" ht="24" customHeight="1">
      <c r="A1625" s="264" t="str">
        <f t="shared" si="480"/>
        <v/>
      </c>
      <c r="B1625" s="265" t="str">
        <f t="shared" si="483"/>
        <v/>
      </c>
      <c r="C1625" s="266"/>
      <c r="D1625" s="267" t="str">
        <f t="shared" si="481"/>
        <v/>
      </c>
      <c r="E1625" s="268"/>
      <c r="F1625" s="269">
        <f t="shared" si="482"/>
        <v>0</v>
      </c>
      <c r="G1625" s="272">
        <f t="shared" si="484"/>
        <v>0</v>
      </c>
    </row>
    <row r="1626" spans="1:7" ht="24" customHeight="1">
      <c r="A1626" s="264" t="str">
        <f t="shared" si="480"/>
        <v/>
      </c>
      <c r="B1626" s="265" t="str">
        <f t="shared" si="483"/>
        <v/>
      </c>
      <c r="C1626" s="266"/>
      <c r="D1626" s="267" t="str">
        <f t="shared" si="481"/>
        <v/>
      </c>
      <c r="E1626" s="268"/>
      <c r="F1626" s="269">
        <f t="shared" si="482"/>
        <v>0</v>
      </c>
      <c r="G1626" s="272">
        <f t="shared" si="484"/>
        <v>0</v>
      </c>
    </row>
    <row r="1627" spans="1:7" ht="24" customHeight="1">
      <c r="A1627" s="264" t="str">
        <f t="shared" si="480"/>
        <v/>
      </c>
      <c r="B1627" s="265" t="str">
        <f t="shared" si="483"/>
        <v/>
      </c>
      <c r="C1627" s="266"/>
      <c r="D1627" s="267" t="str">
        <f t="shared" si="481"/>
        <v/>
      </c>
      <c r="E1627" s="268"/>
      <c r="F1627" s="269">
        <f t="shared" si="482"/>
        <v>0</v>
      </c>
      <c r="G1627" s="272">
        <f t="shared" si="484"/>
        <v>0</v>
      </c>
    </row>
    <row r="1628" spans="1:7" ht="24" customHeight="1">
      <c r="A1628" s="264" t="str">
        <f t="shared" si="480"/>
        <v/>
      </c>
      <c r="B1628" s="265" t="str">
        <f t="shared" si="483"/>
        <v/>
      </c>
      <c r="C1628" s="266"/>
      <c r="D1628" s="267" t="str">
        <f t="shared" si="481"/>
        <v/>
      </c>
      <c r="E1628" s="268"/>
      <c r="F1628" s="269">
        <f t="shared" si="482"/>
        <v>0</v>
      </c>
      <c r="G1628" s="272">
        <f t="shared" si="484"/>
        <v>0</v>
      </c>
    </row>
    <row r="1629" spans="1:7" ht="24" customHeight="1">
      <c r="A1629" s="264" t="str">
        <f t="shared" si="480"/>
        <v/>
      </c>
      <c r="B1629" s="265" t="str">
        <f t="shared" si="483"/>
        <v/>
      </c>
      <c r="C1629" s="266"/>
      <c r="D1629" s="267" t="str">
        <f t="shared" si="481"/>
        <v/>
      </c>
      <c r="E1629" s="268"/>
      <c r="F1629" s="269">
        <f t="shared" si="482"/>
        <v>0</v>
      </c>
      <c r="G1629" s="272">
        <f t="shared" si="484"/>
        <v>0</v>
      </c>
    </row>
    <row r="1630" spans="1:7" ht="24" customHeight="1">
      <c r="A1630" s="264" t="str">
        <f t="shared" si="480"/>
        <v/>
      </c>
      <c r="B1630" s="265" t="str">
        <f t="shared" si="483"/>
        <v/>
      </c>
      <c r="C1630" s="266"/>
      <c r="D1630" s="267" t="str">
        <f t="shared" si="481"/>
        <v/>
      </c>
      <c r="E1630" s="268"/>
      <c r="F1630" s="269">
        <f t="shared" si="482"/>
        <v>0</v>
      </c>
      <c r="G1630" s="272">
        <f t="shared" si="484"/>
        <v>0</v>
      </c>
    </row>
    <row r="1631" spans="1:7" ht="24" customHeight="1">
      <c r="A1631" s="264" t="str">
        <f t="shared" si="480"/>
        <v/>
      </c>
      <c r="B1631" s="265" t="str">
        <f t="shared" si="483"/>
        <v/>
      </c>
      <c r="C1631" s="266"/>
      <c r="D1631" s="267" t="str">
        <f t="shared" si="481"/>
        <v/>
      </c>
      <c r="E1631" s="268"/>
      <c r="F1631" s="269">
        <f t="shared" si="482"/>
        <v>0</v>
      </c>
      <c r="G1631" s="272">
        <f t="shared" si="484"/>
        <v>0</v>
      </c>
    </row>
    <row r="1632" spans="1:7" ht="24" customHeight="1">
      <c r="A1632" s="264" t="str">
        <f t="shared" si="480"/>
        <v/>
      </c>
      <c r="B1632" s="265" t="str">
        <f t="shared" si="483"/>
        <v/>
      </c>
      <c r="C1632" s="266"/>
      <c r="D1632" s="267" t="str">
        <f t="shared" si="481"/>
        <v/>
      </c>
      <c r="E1632" s="268"/>
      <c r="F1632" s="269">
        <f t="shared" si="482"/>
        <v>0</v>
      </c>
      <c r="G1632" s="272">
        <f t="shared" si="484"/>
        <v>0</v>
      </c>
    </row>
    <row r="1633" spans="1:7" ht="24" customHeight="1">
      <c r="A1633" s="264" t="str">
        <f t="shared" si="480"/>
        <v/>
      </c>
      <c r="B1633" s="265" t="str">
        <f t="shared" si="483"/>
        <v/>
      </c>
      <c r="C1633" s="266"/>
      <c r="D1633" s="267" t="str">
        <f t="shared" si="481"/>
        <v/>
      </c>
      <c r="E1633" s="268"/>
      <c r="F1633" s="270">
        <f t="shared" si="482"/>
        <v>0</v>
      </c>
      <c r="G1633" s="272">
        <f t="shared" si="484"/>
        <v>0</v>
      </c>
    </row>
    <row r="1634" spans="1:7" ht="24" customHeight="1">
      <c r="A1634" s="147"/>
      <c r="B1634" s="121"/>
      <c r="C1634" s="121"/>
      <c r="D1634" s="132"/>
      <c r="E1634" s="133"/>
      <c r="F1634" s="657" t="s">
        <v>30</v>
      </c>
      <c r="G1634" s="148">
        <f>SUBTOTAL(9,G1612:G1633)</f>
        <v>0</v>
      </c>
    </row>
    <row r="1635" spans="1:7" ht="24" customHeight="1">
      <c r="A1635" s="147"/>
      <c r="B1635" s="121"/>
      <c r="C1635" s="125" t="s">
        <v>726</v>
      </c>
      <c r="D1635" s="132"/>
      <c r="E1635" s="133"/>
      <c r="F1635" s="134"/>
      <c r="G1635" s="150"/>
    </row>
    <row r="1636" spans="1:7" ht="24" customHeight="1">
      <c r="A1636" s="264" t="str">
        <f t="shared" ref="A1636:A1643" si="495">IFERROR(VLOOKUP(C1636,Tabla_Insumos,4,FALSE),"")</f>
        <v/>
      </c>
      <c r="B1636" s="265" t="str">
        <f t="shared" ref="B1636:B1643" si="496">IFERROR(VLOOKUP(C1636,Tabla_Insumos,5,FALSE),"")</f>
        <v/>
      </c>
      <c r="C1636" s="472"/>
      <c r="D1636" s="267" t="str">
        <f t="shared" ref="D1636:D1643" si="497">IFERROR(VLOOKUP(C1636,Tabla_Insumos,2,FALSE),"")</f>
        <v/>
      </c>
      <c r="E1636" s="476"/>
      <c r="F1636" s="271">
        <f t="shared" ref="F1636:F1643" si="498">IFERROR(VLOOKUP(C1636,Tabla_Insumos,3,FALSE),0)</f>
        <v>0</v>
      </c>
      <c r="G1636" s="272">
        <f>ROUND(E1636*F1636,2)</f>
        <v>0</v>
      </c>
    </row>
    <row r="1637" spans="1:7" ht="24" customHeight="1">
      <c r="A1637" s="264" t="str">
        <f t="shared" si="495"/>
        <v/>
      </c>
      <c r="B1637" s="265" t="str">
        <f t="shared" si="496"/>
        <v/>
      </c>
      <c r="C1637" s="472"/>
      <c r="D1637" s="267" t="str">
        <f t="shared" si="497"/>
        <v/>
      </c>
      <c r="E1637" s="476"/>
      <c r="F1637" s="271">
        <f t="shared" si="498"/>
        <v>0</v>
      </c>
      <c r="G1637" s="272">
        <f>ROUND(E1637*F1637,2)</f>
        <v>0</v>
      </c>
    </row>
    <row r="1638" spans="1:7" ht="24" customHeight="1">
      <c r="A1638" s="264" t="str">
        <f t="shared" si="495"/>
        <v/>
      </c>
      <c r="B1638" s="265" t="str">
        <f t="shared" si="496"/>
        <v/>
      </c>
      <c r="C1638" s="473"/>
      <c r="D1638" s="267" t="str">
        <f t="shared" si="497"/>
        <v/>
      </c>
      <c r="E1638" s="471"/>
      <c r="F1638" s="271">
        <f t="shared" si="498"/>
        <v>0</v>
      </c>
      <c r="G1638" s="272">
        <f t="shared" ref="G1638:G1643" si="499">ROUND(E1638*F1638,2)</f>
        <v>0</v>
      </c>
    </row>
    <row r="1639" spans="1:7" ht="24" customHeight="1">
      <c r="A1639" s="264" t="str">
        <f t="shared" si="495"/>
        <v/>
      </c>
      <c r="B1639" s="265" t="str">
        <f t="shared" si="496"/>
        <v/>
      </c>
      <c r="C1639" s="473"/>
      <c r="D1639" s="267" t="str">
        <f t="shared" si="497"/>
        <v/>
      </c>
      <c r="E1639" s="471"/>
      <c r="F1639" s="271">
        <f t="shared" si="498"/>
        <v>0</v>
      </c>
      <c r="G1639" s="272">
        <f t="shared" si="499"/>
        <v>0</v>
      </c>
    </row>
    <row r="1640" spans="1:7" ht="24" customHeight="1">
      <c r="A1640" s="264" t="str">
        <f t="shared" si="495"/>
        <v/>
      </c>
      <c r="B1640" s="265" t="str">
        <f t="shared" si="496"/>
        <v/>
      </c>
      <c r="C1640" s="265"/>
      <c r="D1640" s="267" t="str">
        <f t="shared" si="497"/>
        <v/>
      </c>
      <c r="E1640" s="471"/>
      <c r="F1640" s="489">
        <f t="shared" si="498"/>
        <v>0</v>
      </c>
      <c r="G1640" s="272">
        <f t="shared" si="499"/>
        <v>0</v>
      </c>
    </row>
    <row r="1641" spans="1:7" ht="24" customHeight="1">
      <c r="A1641" s="264" t="str">
        <f t="shared" si="495"/>
        <v/>
      </c>
      <c r="B1641" s="265" t="str">
        <f t="shared" si="496"/>
        <v/>
      </c>
      <c r="C1641" s="265"/>
      <c r="D1641" s="267" t="str">
        <f t="shared" si="497"/>
        <v/>
      </c>
      <c r="E1641" s="471"/>
      <c r="F1641" s="489">
        <f t="shared" si="498"/>
        <v>0</v>
      </c>
      <c r="G1641" s="272">
        <f t="shared" si="499"/>
        <v>0</v>
      </c>
    </row>
    <row r="1642" spans="1:7" ht="24" customHeight="1">
      <c r="A1642" s="264" t="str">
        <f t="shared" si="495"/>
        <v/>
      </c>
      <c r="B1642" s="265" t="str">
        <f t="shared" si="496"/>
        <v/>
      </c>
      <c r="C1642" s="266"/>
      <c r="D1642" s="267" t="str">
        <f t="shared" si="497"/>
        <v/>
      </c>
      <c r="E1642" s="268"/>
      <c r="F1642" s="269">
        <f t="shared" si="498"/>
        <v>0</v>
      </c>
      <c r="G1642" s="272">
        <f t="shared" si="499"/>
        <v>0</v>
      </c>
    </row>
    <row r="1643" spans="1:7" ht="24" customHeight="1">
      <c r="A1643" s="264" t="str">
        <f t="shared" si="495"/>
        <v/>
      </c>
      <c r="B1643" s="265" t="str">
        <f t="shared" si="496"/>
        <v/>
      </c>
      <c r="C1643" s="266"/>
      <c r="D1643" s="267" t="str">
        <f t="shared" si="497"/>
        <v/>
      </c>
      <c r="E1643" s="268"/>
      <c r="F1643" s="269">
        <f t="shared" si="498"/>
        <v>0</v>
      </c>
      <c r="G1643" s="272">
        <f t="shared" si="499"/>
        <v>0</v>
      </c>
    </row>
    <row r="1644" spans="1:7" ht="24" customHeight="1">
      <c r="A1644" s="147"/>
      <c r="B1644" s="121"/>
      <c r="C1644" s="121"/>
      <c r="D1644" s="132"/>
      <c r="E1644" s="133"/>
      <c r="F1644" s="657" t="s">
        <v>31</v>
      </c>
      <c r="G1644" s="148">
        <f>SUBTOTAL(9,G1636:G1643)</f>
        <v>0</v>
      </c>
    </row>
    <row r="1645" spans="1:7" ht="24" customHeight="1">
      <c r="A1645" s="147"/>
      <c r="B1645" s="121"/>
      <c r="C1645" s="125" t="s">
        <v>727</v>
      </c>
      <c r="D1645" s="132"/>
      <c r="E1645" s="133"/>
      <c r="F1645" s="134"/>
      <c r="G1645" s="150"/>
    </row>
    <row r="1646" spans="1:7" ht="24" customHeight="1">
      <c r="A1646" s="264" t="str">
        <f t="shared" ref="A1646:A1654" si="500">IFERROR(VLOOKUP(C1646,Tabla_Insumos,4,FALSE),"")</f>
        <v/>
      </c>
      <c r="B1646" s="265" t="str">
        <f t="shared" ref="B1646:B1654" si="501">IFERROR(VLOOKUP(C1646,Tabla_Insumos,5,FALSE),"")</f>
        <v/>
      </c>
      <c r="C1646" s="473"/>
      <c r="D1646" s="267" t="str">
        <f t="shared" ref="D1646:D1654" si="502">IFERROR(VLOOKUP(C1646,Tabla_Insumos,2,FALSE),"")</f>
        <v/>
      </c>
      <c r="E1646" s="478"/>
      <c r="F1646" s="489">
        <f t="shared" ref="F1646:F1654" si="503">IFERROR(VLOOKUP(C1646,Tabla_Insumos,3,FALSE),0)</f>
        <v>0</v>
      </c>
      <c r="G1646" s="272">
        <f t="shared" ref="G1646:G1654" si="504">ROUND(E1646*F1646,2)</f>
        <v>0</v>
      </c>
    </row>
    <row r="1647" spans="1:7" ht="24" customHeight="1">
      <c r="A1647" s="264" t="str">
        <f t="shared" si="500"/>
        <v/>
      </c>
      <c r="B1647" s="265" t="str">
        <f t="shared" si="501"/>
        <v/>
      </c>
      <c r="C1647" s="495"/>
      <c r="D1647" s="267" t="str">
        <f t="shared" si="502"/>
        <v/>
      </c>
      <c r="E1647" s="478"/>
      <c r="F1647" s="489">
        <f t="shared" si="503"/>
        <v>0</v>
      </c>
      <c r="G1647" s="272">
        <f t="shared" si="504"/>
        <v>0</v>
      </c>
    </row>
    <row r="1648" spans="1:7" ht="24" customHeight="1">
      <c r="A1648" s="264" t="str">
        <f t="shared" si="500"/>
        <v/>
      </c>
      <c r="B1648" s="265" t="str">
        <f t="shared" si="501"/>
        <v/>
      </c>
      <c r="C1648" s="472"/>
      <c r="D1648" s="267" t="str">
        <f t="shared" si="502"/>
        <v/>
      </c>
      <c r="E1648" s="471"/>
      <c r="F1648" s="489">
        <f t="shared" si="503"/>
        <v>0</v>
      </c>
      <c r="G1648" s="272">
        <f t="shared" si="504"/>
        <v>0</v>
      </c>
    </row>
    <row r="1649" spans="1:8" ht="24" customHeight="1">
      <c r="A1649" s="264" t="str">
        <f t="shared" si="500"/>
        <v/>
      </c>
      <c r="B1649" s="265" t="str">
        <f t="shared" si="501"/>
        <v/>
      </c>
      <c r="C1649" s="366"/>
      <c r="D1649" s="267" t="str">
        <f t="shared" si="502"/>
        <v/>
      </c>
      <c r="E1649" s="471"/>
      <c r="F1649" s="489">
        <f t="shared" si="503"/>
        <v>0</v>
      </c>
      <c r="G1649" s="272">
        <f t="shared" si="504"/>
        <v>0</v>
      </c>
    </row>
    <row r="1650" spans="1:8" ht="24" customHeight="1">
      <c r="A1650" s="264" t="str">
        <f t="shared" si="500"/>
        <v/>
      </c>
      <c r="B1650" s="265" t="str">
        <f t="shared" si="501"/>
        <v/>
      </c>
      <c r="C1650" s="375"/>
      <c r="D1650" s="267" t="str">
        <f t="shared" si="502"/>
        <v/>
      </c>
      <c r="E1650" s="471"/>
      <c r="F1650" s="489">
        <f t="shared" si="503"/>
        <v>0</v>
      </c>
      <c r="G1650" s="272">
        <f t="shared" si="504"/>
        <v>0</v>
      </c>
    </row>
    <row r="1651" spans="1:8" ht="24" customHeight="1">
      <c r="A1651" s="264" t="str">
        <f t="shared" si="500"/>
        <v/>
      </c>
      <c r="B1651" s="265" t="str">
        <f t="shared" si="501"/>
        <v/>
      </c>
      <c r="C1651" s="266"/>
      <c r="D1651" s="267" t="str">
        <f t="shared" si="502"/>
        <v/>
      </c>
      <c r="E1651" s="268"/>
      <c r="F1651" s="489">
        <f t="shared" si="503"/>
        <v>0</v>
      </c>
      <c r="G1651" s="272">
        <f t="shared" si="504"/>
        <v>0</v>
      </c>
    </row>
    <row r="1652" spans="1:8" ht="24" customHeight="1">
      <c r="A1652" s="264" t="str">
        <f t="shared" si="500"/>
        <v/>
      </c>
      <c r="B1652" s="265" t="str">
        <f t="shared" si="501"/>
        <v/>
      </c>
      <c r="C1652" s="266"/>
      <c r="D1652" s="267" t="str">
        <f t="shared" si="502"/>
        <v/>
      </c>
      <c r="E1652" s="268"/>
      <c r="F1652" s="269">
        <f t="shared" si="503"/>
        <v>0</v>
      </c>
      <c r="G1652" s="272">
        <f t="shared" si="504"/>
        <v>0</v>
      </c>
    </row>
    <row r="1653" spans="1:8" ht="24" customHeight="1">
      <c r="A1653" s="264" t="str">
        <f t="shared" si="500"/>
        <v/>
      </c>
      <c r="B1653" s="265" t="str">
        <f t="shared" si="501"/>
        <v/>
      </c>
      <c r="C1653" s="266"/>
      <c r="D1653" s="267" t="str">
        <f t="shared" si="502"/>
        <v/>
      </c>
      <c r="E1653" s="268"/>
      <c r="F1653" s="269">
        <f t="shared" si="503"/>
        <v>0</v>
      </c>
      <c r="G1653" s="272">
        <f t="shared" si="504"/>
        <v>0</v>
      </c>
    </row>
    <row r="1654" spans="1:8" ht="24" customHeight="1">
      <c r="A1654" s="264" t="str">
        <f t="shared" si="500"/>
        <v/>
      </c>
      <c r="B1654" s="265" t="str">
        <f t="shared" si="501"/>
        <v/>
      </c>
      <c r="C1654" s="266"/>
      <c r="D1654" s="267" t="str">
        <f t="shared" si="502"/>
        <v/>
      </c>
      <c r="E1654" s="268"/>
      <c r="F1654" s="269">
        <f t="shared" si="503"/>
        <v>0</v>
      </c>
      <c r="G1654" s="272">
        <f t="shared" si="504"/>
        <v>0</v>
      </c>
    </row>
    <row r="1655" spans="1:8" ht="24" customHeight="1">
      <c r="A1655" s="151"/>
      <c r="B1655" s="132"/>
      <c r="C1655" s="121"/>
      <c r="D1655" s="132"/>
      <c r="E1655" s="133"/>
      <c r="F1655" s="657" t="s">
        <v>32</v>
      </c>
      <c r="G1655" s="148">
        <f>SUBTOTAL(9,G1646:G1654)</f>
        <v>0</v>
      </c>
    </row>
    <row r="1656" spans="1:8" ht="24" customHeight="1" thickBot="1">
      <c r="A1656" s="152"/>
      <c r="B1656" s="153"/>
      <c r="C1656" s="154"/>
      <c r="D1656" s="153"/>
      <c r="E1656" s="155"/>
      <c r="F1656" s="156"/>
      <c r="G1656" s="157"/>
    </row>
    <row r="1657" spans="1:8" ht="24" customHeight="1" thickBot="1">
      <c r="A1657" s="158">
        <f>B1607</f>
        <v>32</v>
      </c>
      <c r="B1657" s="159" t="str">
        <f>C1607</f>
        <v>Látex muro interior/exterior</v>
      </c>
      <c r="C1657" s="160"/>
      <c r="D1657" s="160" t="s">
        <v>33</v>
      </c>
      <c r="E1657" s="161"/>
      <c r="F1657" s="162" t="s">
        <v>34</v>
      </c>
      <c r="G1657" s="163">
        <f>SUBTOTAL(9,G1612:G1656)</f>
        <v>0</v>
      </c>
    </row>
    <row r="1658" spans="1:8" ht="24" customHeight="1" thickTop="1" thickBot="1"/>
    <row r="1659" spans="1:8" ht="24" customHeight="1" thickTop="1">
      <c r="A1659" s="185" t="s">
        <v>36</v>
      </c>
      <c r="B1659" s="186"/>
      <c r="C1659" s="186"/>
      <c r="D1659" s="186"/>
      <c r="E1659" s="186"/>
      <c r="F1659" s="186"/>
      <c r="G1659" s="187"/>
      <c r="H1659" s="122">
        <f>COUNTIF($A$1:A1665,"ANALISIS DE PRECIOS")</f>
        <v>34</v>
      </c>
    </row>
    <row r="1660" spans="1:8" ht="24" customHeight="1">
      <c r="A1660" s="123" t="s">
        <v>723</v>
      </c>
      <c r="B1660" s="124" t="str">
        <f>Comitente</f>
        <v>INSTITUTO PROVINCIAL DE LA VIVIENDA</v>
      </c>
      <c r="C1660" s="118"/>
      <c r="D1660" s="125"/>
      <c r="E1660" s="125"/>
      <c r="F1660" s="126"/>
      <c r="G1660" s="127"/>
    </row>
    <row r="1661" spans="1:8" ht="24" customHeight="1">
      <c r="A1661" s="123" t="s">
        <v>724</v>
      </c>
      <c r="B1661" s="124">
        <f>Contratista</f>
        <v>0</v>
      </c>
      <c r="C1661" s="119"/>
      <c r="D1661" s="119"/>
      <c r="E1661" s="119"/>
      <c r="F1661" s="128"/>
      <c r="G1661" s="129"/>
    </row>
    <row r="1662" spans="1:8" ht="24" customHeight="1">
      <c r="A1662" s="123" t="s">
        <v>23</v>
      </c>
      <c r="B1662" s="124" t="str">
        <f>Obra</f>
        <v>Barrio Valle Norte</v>
      </c>
      <c r="C1662" s="119"/>
      <c r="D1662" s="119"/>
      <c r="E1662" s="119"/>
      <c r="F1662" s="128" t="s">
        <v>37</v>
      </c>
      <c r="G1662" s="130">
        <f>Fecha_Base</f>
        <v>43313</v>
      </c>
    </row>
    <row r="1663" spans="1:8" ht="24" customHeight="1">
      <c r="A1663" s="131" t="s">
        <v>722</v>
      </c>
      <c r="B1663" s="120" t="str">
        <f>Ubicación</f>
        <v>Departamento Valle Fértil</v>
      </c>
      <c r="C1663" s="120"/>
      <c r="D1663" s="132"/>
      <c r="E1663" s="133"/>
      <c r="F1663" s="134"/>
      <c r="G1663" s="135"/>
    </row>
    <row r="1664" spans="1:8" ht="24" customHeight="1">
      <c r="A1664" s="131" t="s">
        <v>38</v>
      </c>
      <c r="B1664" s="136" t="str">
        <f>IFERROR(VALUE(LEFT(B1665,FIND(".",B1665)-1)),"")</f>
        <v/>
      </c>
      <c r="C1664" s="121" t="str">
        <f>IFERROR(VLOOKUP(B1664,Tabla_CyP,2,FALSE),"")</f>
        <v/>
      </c>
      <c r="E1664" s="133"/>
      <c r="F1664" s="134"/>
      <c r="G1664" s="135"/>
    </row>
    <row r="1665" spans="1:7" ht="24" customHeight="1">
      <c r="A1665" s="131" t="s">
        <v>24</v>
      </c>
      <c r="B1665" s="137">
        <f>IFERROR(VLOOKUP(COUNTIF($A$1:A1665,"ITEM:"),Tabla_NumeroItem,7,FALSE),"")</f>
        <v>33</v>
      </c>
      <c r="C1665" s="121" t="str">
        <f>IFERROR(VLOOKUP(B1665,Tabla_CyP,2,FALSE),"")</f>
        <v>Pintura látex interior en cielorrasos</v>
      </c>
      <c r="D1665" s="132"/>
      <c r="E1665" s="133"/>
      <c r="F1665" s="128" t="s">
        <v>25</v>
      </c>
      <c r="G1665" s="138" t="str">
        <f>IFERROR(VLOOKUP(B1665,Tabla_CyP,4,FALSE),"")</f>
        <v>m2</v>
      </c>
    </row>
    <row r="1666" spans="1:7" ht="24" customHeight="1">
      <c r="A1666" s="131"/>
      <c r="B1666" s="120"/>
      <c r="C1666" s="121"/>
      <c r="D1666" s="132"/>
      <c r="E1666" s="133"/>
      <c r="F1666" s="134"/>
      <c r="G1666" s="135"/>
    </row>
    <row r="1667" spans="1:7" ht="24" customHeight="1">
      <c r="A1667" s="719" t="s">
        <v>585</v>
      </c>
      <c r="B1667" s="720"/>
      <c r="C1667" s="721" t="s">
        <v>0</v>
      </c>
      <c r="D1667" s="721" t="s">
        <v>26</v>
      </c>
      <c r="E1667" s="723" t="s">
        <v>27</v>
      </c>
      <c r="F1667" s="725" t="s">
        <v>28</v>
      </c>
      <c r="G1667" s="727" t="s">
        <v>29</v>
      </c>
    </row>
    <row r="1668" spans="1:7" ht="24" customHeight="1">
      <c r="A1668" s="139" t="s">
        <v>586</v>
      </c>
      <c r="B1668" s="140" t="s">
        <v>587</v>
      </c>
      <c r="C1668" s="722"/>
      <c r="D1668" s="722"/>
      <c r="E1668" s="724"/>
      <c r="F1668" s="726"/>
      <c r="G1668" s="728"/>
    </row>
    <row r="1669" spans="1:7" ht="24" customHeight="1">
      <c r="A1669" s="658"/>
      <c r="B1669" s="142"/>
      <c r="C1669" s="479" t="s">
        <v>725</v>
      </c>
      <c r="D1669" s="143"/>
      <c r="E1669" s="144"/>
      <c r="F1669" s="145"/>
      <c r="G1669" s="146"/>
    </row>
    <row r="1670" spans="1:7" ht="24" customHeight="1">
      <c r="A1670" s="264" t="str">
        <f t="shared" ref="A1670:A1683" si="505">IFERROR(VLOOKUP(C1670,Tabla_Insumos,4,FALSE),"")</f>
        <v/>
      </c>
      <c r="B1670" s="265" t="str">
        <f>IFERROR(VLOOKUP(C1670,Tabla_Insumos,5,FALSE),"")</f>
        <v/>
      </c>
      <c r="C1670" s="366"/>
      <c r="D1670" s="267" t="str">
        <f t="shared" ref="D1670:D1683" si="506">IFERROR(VLOOKUP(C1670,Tabla_Insumos,2,FALSE),"")</f>
        <v/>
      </c>
      <c r="E1670" s="475"/>
      <c r="F1670" s="489">
        <f t="shared" ref="F1670:F1683" si="507">IFERROR(VLOOKUP(C1670,Tabla_Insumos,3,FALSE),0)</f>
        <v>0</v>
      </c>
      <c r="G1670" s="272">
        <f>ROUND(E1670*F1670,2)</f>
        <v>0</v>
      </c>
    </row>
    <row r="1671" spans="1:7" ht="24" customHeight="1">
      <c r="A1671" s="264" t="str">
        <f t="shared" si="505"/>
        <v/>
      </c>
      <c r="B1671" s="265" t="str">
        <f t="shared" ref="B1671:B1683" si="508">IFERROR(VLOOKUP(C1671,Tabla_Insumos,5,FALSE),"")</f>
        <v/>
      </c>
      <c r="C1671" s="366"/>
      <c r="D1671" s="267" t="str">
        <f t="shared" si="506"/>
        <v/>
      </c>
      <c r="E1671" s="475"/>
      <c r="F1671" s="489">
        <f t="shared" si="507"/>
        <v>0</v>
      </c>
      <c r="G1671" s="272">
        <f t="shared" ref="G1671:G1683" si="509">ROUND(E1671*F1671,2)</f>
        <v>0</v>
      </c>
    </row>
    <row r="1672" spans="1:7" ht="24" customHeight="1">
      <c r="A1672" s="264" t="str">
        <f t="shared" si="505"/>
        <v/>
      </c>
      <c r="B1672" s="265" t="str">
        <f t="shared" si="508"/>
        <v/>
      </c>
      <c r="C1672" s="266"/>
      <c r="D1672" s="267" t="str">
        <f t="shared" si="506"/>
        <v/>
      </c>
      <c r="E1672" s="268"/>
      <c r="F1672" s="489">
        <f t="shared" si="507"/>
        <v>0</v>
      </c>
      <c r="G1672" s="272">
        <f t="shared" si="509"/>
        <v>0</v>
      </c>
    </row>
    <row r="1673" spans="1:7" ht="24" customHeight="1">
      <c r="A1673" s="264" t="str">
        <f t="shared" si="505"/>
        <v/>
      </c>
      <c r="B1673" s="265" t="str">
        <f t="shared" si="508"/>
        <v/>
      </c>
      <c r="C1673" s="266"/>
      <c r="D1673" s="267" t="str">
        <f t="shared" si="506"/>
        <v/>
      </c>
      <c r="E1673" s="268"/>
      <c r="F1673" s="489">
        <f t="shared" si="507"/>
        <v>0</v>
      </c>
      <c r="G1673" s="272">
        <f t="shared" si="509"/>
        <v>0</v>
      </c>
    </row>
    <row r="1674" spans="1:7" ht="24" customHeight="1">
      <c r="A1674" s="264" t="str">
        <f t="shared" si="505"/>
        <v/>
      </c>
      <c r="B1674" s="265" t="str">
        <f t="shared" si="508"/>
        <v/>
      </c>
      <c r="C1674" s="266"/>
      <c r="D1674" s="267" t="str">
        <f t="shared" si="506"/>
        <v/>
      </c>
      <c r="E1674" s="268"/>
      <c r="F1674" s="489">
        <f t="shared" si="507"/>
        <v>0</v>
      </c>
      <c r="G1674" s="272">
        <f t="shared" si="509"/>
        <v>0</v>
      </c>
    </row>
    <row r="1675" spans="1:7" ht="24" customHeight="1">
      <c r="A1675" s="264" t="str">
        <f t="shared" si="505"/>
        <v/>
      </c>
      <c r="B1675" s="265" t="str">
        <f t="shared" si="508"/>
        <v/>
      </c>
      <c r="C1675" s="266"/>
      <c r="D1675" s="267" t="str">
        <f t="shared" si="506"/>
        <v/>
      </c>
      <c r="E1675" s="268"/>
      <c r="F1675" s="269">
        <f t="shared" si="507"/>
        <v>0</v>
      </c>
      <c r="G1675" s="272">
        <f t="shared" si="509"/>
        <v>0</v>
      </c>
    </row>
    <row r="1676" spans="1:7" ht="24" customHeight="1">
      <c r="A1676" s="264" t="str">
        <f t="shared" si="505"/>
        <v/>
      </c>
      <c r="B1676" s="265" t="str">
        <f t="shared" si="508"/>
        <v/>
      </c>
      <c r="C1676" s="266"/>
      <c r="D1676" s="267" t="str">
        <f t="shared" si="506"/>
        <v/>
      </c>
      <c r="E1676" s="268"/>
      <c r="F1676" s="269">
        <f t="shared" si="507"/>
        <v>0</v>
      </c>
      <c r="G1676" s="272">
        <f t="shared" si="509"/>
        <v>0</v>
      </c>
    </row>
    <row r="1677" spans="1:7" ht="24" customHeight="1">
      <c r="A1677" s="264" t="str">
        <f t="shared" si="505"/>
        <v/>
      </c>
      <c r="B1677" s="265" t="str">
        <f t="shared" si="508"/>
        <v/>
      </c>
      <c r="C1677" s="266"/>
      <c r="D1677" s="267" t="str">
        <f t="shared" si="506"/>
        <v/>
      </c>
      <c r="E1677" s="268"/>
      <c r="F1677" s="269">
        <f t="shared" si="507"/>
        <v>0</v>
      </c>
      <c r="G1677" s="272">
        <f t="shared" si="509"/>
        <v>0</v>
      </c>
    </row>
    <row r="1678" spans="1:7" ht="24" customHeight="1">
      <c r="A1678" s="264" t="str">
        <f t="shared" si="505"/>
        <v/>
      </c>
      <c r="B1678" s="265" t="str">
        <f t="shared" si="508"/>
        <v/>
      </c>
      <c r="C1678" s="266"/>
      <c r="D1678" s="267" t="str">
        <f t="shared" si="506"/>
        <v/>
      </c>
      <c r="E1678" s="268"/>
      <c r="F1678" s="269">
        <f t="shared" si="507"/>
        <v>0</v>
      </c>
      <c r="G1678" s="272">
        <f t="shared" si="509"/>
        <v>0</v>
      </c>
    </row>
    <row r="1679" spans="1:7" ht="24" customHeight="1">
      <c r="A1679" s="264" t="str">
        <f t="shared" si="505"/>
        <v/>
      </c>
      <c r="B1679" s="265" t="str">
        <f t="shared" si="508"/>
        <v/>
      </c>
      <c r="C1679" s="266"/>
      <c r="D1679" s="267" t="str">
        <f t="shared" si="506"/>
        <v/>
      </c>
      <c r="E1679" s="268"/>
      <c r="F1679" s="269">
        <f t="shared" si="507"/>
        <v>0</v>
      </c>
      <c r="G1679" s="272">
        <f t="shared" si="509"/>
        <v>0</v>
      </c>
    </row>
    <row r="1680" spans="1:7" ht="24" customHeight="1">
      <c r="A1680" s="264" t="str">
        <f t="shared" si="505"/>
        <v/>
      </c>
      <c r="B1680" s="265" t="str">
        <f t="shared" si="508"/>
        <v/>
      </c>
      <c r="C1680" s="266"/>
      <c r="D1680" s="267" t="str">
        <f t="shared" si="506"/>
        <v/>
      </c>
      <c r="E1680" s="268"/>
      <c r="F1680" s="269">
        <f t="shared" si="507"/>
        <v>0</v>
      </c>
      <c r="G1680" s="272">
        <f t="shared" si="509"/>
        <v>0</v>
      </c>
    </row>
    <row r="1681" spans="1:7" ht="24" customHeight="1">
      <c r="A1681" s="264" t="str">
        <f t="shared" si="505"/>
        <v/>
      </c>
      <c r="B1681" s="265" t="str">
        <f t="shared" si="508"/>
        <v/>
      </c>
      <c r="C1681" s="266"/>
      <c r="D1681" s="267" t="str">
        <f t="shared" si="506"/>
        <v/>
      </c>
      <c r="E1681" s="268"/>
      <c r="F1681" s="269">
        <f t="shared" si="507"/>
        <v>0</v>
      </c>
      <c r="G1681" s="272">
        <f t="shared" si="509"/>
        <v>0</v>
      </c>
    </row>
    <row r="1682" spans="1:7" ht="24" customHeight="1">
      <c r="A1682" s="264" t="str">
        <f t="shared" si="505"/>
        <v/>
      </c>
      <c r="B1682" s="265" t="str">
        <f t="shared" si="508"/>
        <v/>
      </c>
      <c r="C1682" s="266"/>
      <c r="D1682" s="267" t="str">
        <f t="shared" si="506"/>
        <v/>
      </c>
      <c r="E1682" s="268"/>
      <c r="F1682" s="269">
        <f t="shared" si="507"/>
        <v>0</v>
      </c>
      <c r="G1682" s="272">
        <f t="shared" si="509"/>
        <v>0</v>
      </c>
    </row>
    <row r="1683" spans="1:7" ht="24" customHeight="1">
      <c r="A1683" s="264" t="str">
        <f t="shared" si="505"/>
        <v/>
      </c>
      <c r="B1683" s="265" t="str">
        <f t="shared" si="508"/>
        <v/>
      </c>
      <c r="C1683" s="266"/>
      <c r="D1683" s="267" t="str">
        <f t="shared" si="506"/>
        <v/>
      </c>
      <c r="E1683" s="268"/>
      <c r="F1683" s="270">
        <f t="shared" si="507"/>
        <v>0</v>
      </c>
      <c r="G1683" s="272">
        <f t="shared" si="509"/>
        <v>0</v>
      </c>
    </row>
    <row r="1684" spans="1:7" ht="24" customHeight="1">
      <c r="A1684" s="147"/>
      <c r="B1684" s="121"/>
      <c r="C1684" s="121"/>
      <c r="D1684" s="132"/>
      <c r="E1684" s="133"/>
      <c r="F1684" s="657" t="s">
        <v>30</v>
      </c>
      <c r="G1684" s="148">
        <f>SUBTOTAL(9,G1670:G1683)</f>
        <v>0</v>
      </c>
    </row>
    <row r="1685" spans="1:7" ht="24" customHeight="1">
      <c r="A1685" s="147"/>
      <c r="B1685" s="121"/>
      <c r="C1685" s="125" t="s">
        <v>726</v>
      </c>
      <c r="D1685" s="132"/>
      <c r="E1685" s="133"/>
      <c r="F1685" s="134"/>
      <c r="G1685" s="150"/>
    </row>
    <row r="1686" spans="1:7" ht="24" customHeight="1">
      <c r="A1686" s="264" t="str">
        <f t="shared" ref="A1686:A1693" si="510">IFERROR(VLOOKUP(C1686,Tabla_Insumos,4,FALSE),"")</f>
        <v/>
      </c>
      <c r="B1686" s="265" t="str">
        <f t="shared" ref="B1686:B1693" si="511">IFERROR(VLOOKUP(C1686,Tabla_Insumos,5,FALSE),"")</f>
        <v/>
      </c>
      <c r="C1686" s="472"/>
      <c r="D1686" s="267" t="str">
        <f t="shared" ref="D1686:D1693" si="512">IFERROR(VLOOKUP(C1686,Tabla_Insumos,2,FALSE),"")</f>
        <v/>
      </c>
      <c r="E1686" s="476"/>
      <c r="F1686" s="271">
        <f t="shared" ref="F1686:F1693" si="513">IFERROR(VLOOKUP(C1686,Tabla_Insumos,3,FALSE),0)</f>
        <v>0</v>
      </c>
      <c r="G1686" s="272">
        <f>ROUND(E1686*F1686,2)</f>
        <v>0</v>
      </c>
    </row>
    <row r="1687" spans="1:7" ht="24" customHeight="1">
      <c r="A1687" s="264" t="str">
        <f t="shared" si="510"/>
        <v/>
      </c>
      <c r="B1687" s="265" t="str">
        <f t="shared" si="511"/>
        <v/>
      </c>
      <c r="C1687" s="472"/>
      <c r="D1687" s="267" t="str">
        <f t="shared" si="512"/>
        <v/>
      </c>
      <c r="E1687" s="476"/>
      <c r="F1687" s="271">
        <f t="shared" si="513"/>
        <v>0</v>
      </c>
      <c r="G1687" s="272">
        <f>ROUND(E1687*F1687,2)</f>
        <v>0</v>
      </c>
    </row>
    <row r="1688" spans="1:7" ht="24" customHeight="1">
      <c r="A1688" s="264" t="str">
        <f t="shared" si="510"/>
        <v/>
      </c>
      <c r="B1688" s="265" t="str">
        <f t="shared" si="511"/>
        <v/>
      </c>
      <c r="C1688" s="473"/>
      <c r="D1688" s="267" t="str">
        <f t="shared" si="512"/>
        <v/>
      </c>
      <c r="E1688" s="471"/>
      <c r="F1688" s="271">
        <f t="shared" si="513"/>
        <v>0</v>
      </c>
      <c r="G1688" s="272">
        <f t="shared" ref="G1688:G1693" si="514">ROUND(E1688*F1688,2)</f>
        <v>0</v>
      </c>
    </row>
    <row r="1689" spans="1:7" ht="24" customHeight="1">
      <c r="A1689" s="264" t="str">
        <f t="shared" si="510"/>
        <v/>
      </c>
      <c r="B1689" s="265" t="str">
        <f t="shared" si="511"/>
        <v/>
      </c>
      <c r="C1689" s="473"/>
      <c r="D1689" s="267" t="str">
        <f t="shared" si="512"/>
        <v/>
      </c>
      <c r="E1689" s="471"/>
      <c r="F1689" s="271">
        <f t="shared" si="513"/>
        <v>0</v>
      </c>
      <c r="G1689" s="272">
        <f t="shared" si="514"/>
        <v>0</v>
      </c>
    </row>
    <row r="1690" spans="1:7" ht="24" customHeight="1">
      <c r="A1690" s="264" t="str">
        <f t="shared" si="510"/>
        <v/>
      </c>
      <c r="B1690" s="265" t="str">
        <f t="shared" si="511"/>
        <v/>
      </c>
      <c r="C1690" s="265"/>
      <c r="D1690" s="267" t="str">
        <f t="shared" si="512"/>
        <v/>
      </c>
      <c r="E1690" s="471"/>
      <c r="F1690" s="489">
        <f t="shared" si="513"/>
        <v>0</v>
      </c>
      <c r="G1690" s="272">
        <f t="shared" si="514"/>
        <v>0</v>
      </c>
    </row>
    <row r="1691" spans="1:7" ht="24" customHeight="1">
      <c r="A1691" s="264" t="str">
        <f t="shared" si="510"/>
        <v/>
      </c>
      <c r="B1691" s="265" t="str">
        <f t="shared" si="511"/>
        <v/>
      </c>
      <c r="C1691" s="265"/>
      <c r="D1691" s="267" t="str">
        <f t="shared" si="512"/>
        <v/>
      </c>
      <c r="E1691" s="471"/>
      <c r="F1691" s="489">
        <f t="shared" si="513"/>
        <v>0</v>
      </c>
      <c r="G1691" s="272">
        <f t="shared" si="514"/>
        <v>0</v>
      </c>
    </row>
    <row r="1692" spans="1:7" ht="24" customHeight="1">
      <c r="A1692" s="264" t="str">
        <f t="shared" si="510"/>
        <v/>
      </c>
      <c r="B1692" s="265" t="str">
        <f t="shared" si="511"/>
        <v/>
      </c>
      <c r="C1692" s="266"/>
      <c r="D1692" s="267" t="str">
        <f t="shared" si="512"/>
        <v/>
      </c>
      <c r="E1692" s="268"/>
      <c r="F1692" s="269">
        <f t="shared" si="513"/>
        <v>0</v>
      </c>
      <c r="G1692" s="272">
        <f t="shared" si="514"/>
        <v>0</v>
      </c>
    </row>
    <row r="1693" spans="1:7" ht="24" customHeight="1">
      <c r="A1693" s="264" t="str">
        <f t="shared" si="510"/>
        <v/>
      </c>
      <c r="B1693" s="265" t="str">
        <f t="shared" si="511"/>
        <v/>
      </c>
      <c r="C1693" s="266"/>
      <c r="D1693" s="267" t="str">
        <f t="shared" si="512"/>
        <v/>
      </c>
      <c r="E1693" s="268"/>
      <c r="F1693" s="269">
        <f t="shared" si="513"/>
        <v>0</v>
      </c>
      <c r="G1693" s="272">
        <f t="shared" si="514"/>
        <v>0</v>
      </c>
    </row>
    <row r="1694" spans="1:7" ht="24" customHeight="1">
      <c r="A1694" s="147"/>
      <c r="B1694" s="121"/>
      <c r="C1694" s="121"/>
      <c r="D1694" s="132"/>
      <c r="E1694" s="133"/>
      <c r="F1694" s="657" t="s">
        <v>31</v>
      </c>
      <c r="G1694" s="148">
        <f>SUBTOTAL(9,G1686:G1693)</f>
        <v>0</v>
      </c>
    </row>
    <row r="1695" spans="1:7" ht="24" customHeight="1">
      <c r="A1695" s="147"/>
      <c r="B1695" s="121"/>
      <c r="C1695" s="125" t="s">
        <v>727</v>
      </c>
      <c r="D1695" s="132"/>
      <c r="E1695" s="133"/>
      <c r="F1695" s="134"/>
      <c r="G1695" s="150"/>
    </row>
    <row r="1696" spans="1:7" ht="24" customHeight="1">
      <c r="A1696" s="264" t="str">
        <f t="shared" ref="A1696:A1704" si="515">IFERROR(VLOOKUP(C1696,Tabla_Insumos,4,FALSE),"")</f>
        <v/>
      </c>
      <c r="B1696" s="265" t="str">
        <f t="shared" ref="B1696:B1704" si="516">IFERROR(VLOOKUP(C1696,Tabla_Insumos,5,FALSE),"")</f>
        <v/>
      </c>
      <c r="C1696" s="266"/>
      <c r="D1696" s="267" t="str">
        <f t="shared" ref="D1696:D1704" si="517">IFERROR(VLOOKUP(C1696,Tabla_Insumos,2,FALSE),"")</f>
        <v/>
      </c>
      <c r="E1696" s="268"/>
      <c r="F1696" s="489">
        <f t="shared" ref="F1696:F1704" si="518">IFERROR(VLOOKUP(C1696,Tabla_Insumos,3,FALSE),0)</f>
        <v>0</v>
      </c>
      <c r="G1696" s="272">
        <f t="shared" ref="G1696:G1704" si="519">ROUND(E1696*F1696,2)</f>
        <v>0</v>
      </c>
    </row>
    <row r="1697" spans="1:8" ht="24" customHeight="1">
      <c r="A1697" s="264" t="str">
        <f t="shared" si="515"/>
        <v/>
      </c>
      <c r="B1697" s="265" t="str">
        <f t="shared" si="516"/>
        <v/>
      </c>
      <c r="C1697" s="266"/>
      <c r="D1697" s="267" t="str">
        <f t="shared" si="517"/>
        <v/>
      </c>
      <c r="E1697" s="268"/>
      <c r="F1697" s="489">
        <f t="shared" si="518"/>
        <v>0</v>
      </c>
      <c r="G1697" s="272">
        <f t="shared" si="519"/>
        <v>0</v>
      </c>
    </row>
    <row r="1698" spans="1:8" ht="24" customHeight="1">
      <c r="A1698" s="264" t="str">
        <f t="shared" si="515"/>
        <v/>
      </c>
      <c r="B1698" s="265" t="str">
        <f t="shared" si="516"/>
        <v/>
      </c>
      <c r="C1698" s="472"/>
      <c r="D1698" s="267" t="str">
        <f t="shared" si="517"/>
        <v/>
      </c>
      <c r="E1698" s="471"/>
      <c r="F1698" s="489">
        <f t="shared" si="518"/>
        <v>0</v>
      </c>
      <c r="G1698" s="272">
        <f t="shared" si="519"/>
        <v>0</v>
      </c>
    </row>
    <row r="1699" spans="1:8" ht="24" customHeight="1">
      <c r="A1699" s="264" t="str">
        <f t="shared" si="515"/>
        <v/>
      </c>
      <c r="B1699" s="265" t="str">
        <f t="shared" si="516"/>
        <v/>
      </c>
      <c r="C1699" s="366"/>
      <c r="D1699" s="267" t="str">
        <f t="shared" si="517"/>
        <v/>
      </c>
      <c r="E1699" s="471"/>
      <c r="F1699" s="489">
        <f t="shared" si="518"/>
        <v>0</v>
      </c>
      <c r="G1699" s="272">
        <f t="shared" si="519"/>
        <v>0</v>
      </c>
    </row>
    <row r="1700" spans="1:8" ht="24" customHeight="1">
      <c r="A1700" s="264" t="str">
        <f t="shared" si="515"/>
        <v/>
      </c>
      <c r="B1700" s="265" t="str">
        <f t="shared" si="516"/>
        <v/>
      </c>
      <c r="C1700" s="375"/>
      <c r="D1700" s="267" t="str">
        <f t="shared" si="517"/>
        <v/>
      </c>
      <c r="E1700" s="471"/>
      <c r="F1700" s="489">
        <f t="shared" si="518"/>
        <v>0</v>
      </c>
      <c r="G1700" s="272">
        <f t="shared" si="519"/>
        <v>0</v>
      </c>
    </row>
    <row r="1701" spans="1:8" ht="24" customHeight="1">
      <c r="A1701" s="264" t="str">
        <f t="shared" si="515"/>
        <v/>
      </c>
      <c r="B1701" s="265" t="str">
        <f t="shared" si="516"/>
        <v/>
      </c>
      <c r="C1701" s="266"/>
      <c r="D1701" s="267" t="str">
        <f t="shared" si="517"/>
        <v/>
      </c>
      <c r="E1701" s="268"/>
      <c r="F1701" s="489">
        <f t="shared" si="518"/>
        <v>0</v>
      </c>
      <c r="G1701" s="272">
        <f t="shared" si="519"/>
        <v>0</v>
      </c>
    </row>
    <row r="1702" spans="1:8" ht="24" customHeight="1">
      <c r="A1702" s="264" t="str">
        <f t="shared" si="515"/>
        <v/>
      </c>
      <c r="B1702" s="265" t="str">
        <f t="shared" si="516"/>
        <v/>
      </c>
      <c r="C1702" s="266"/>
      <c r="D1702" s="267" t="str">
        <f t="shared" si="517"/>
        <v/>
      </c>
      <c r="E1702" s="268"/>
      <c r="F1702" s="269">
        <f t="shared" si="518"/>
        <v>0</v>
      </c>
      <c r="G1702" s="272">
        <f t="shared" si="519"/>
        <v>0</v>
      </c>
    </row>
    <row r="1703" spans="1:8" ht="24" customHeight="1">
      <c r="A1703" s="264" t="str">
        <f t="shared" si="515"/>
        <v/>
      </c>
      <c r="B1703" s="265" t="str">
        <f t="shared" si="516"/>
        <v/>
      </c>
      <c r="C1703" s="266"/>
      <c r="D1703" s="267" t="str">
        <f t="shared" si="517"/>
        <v/>
      </c>
      <c r="E1703" s="268"/>
      <c r="F1703" s="269">
        <f t="shared" si="518"/>
        <v>0</v>
      </c>
      <c r="G1703" s="272">
        <f t="shared" si="519"/>
        <v>0</v>
      </c>
    </row>
    <row r="1704" spans="1:8" ht="24" customHeight="1">
      <c r="A1704" s="264" t="str">
        <f t="shared" si="515"/>
        <v/>
      </c>
      <c r="B1704" s="265" t="str">
        <f t="shared" si="516"/>
        <v/>
      </c>
      <c r="C1704" s="266"/>
      <c r="D1704" s="267" t="str">
        <f t="shared" si="517"/>
        <v/>
      </c>
      <c r="E1704" s="268"/>
      <c r="F1704" s="269">
        <f t="shared" si="518"/>
        <v>0</v>
      </c>
      <c r="G1704" s="272">
        <f t="shared" si="519"/>
        <v>0</v>
      </c>
    </row>
    <row r="1705" spans="1:8" ht="24" customHeight="1">
      <c r="A1705" s="151"/>
      <c r="B1705" s="132"/>
      <c r="C1705" s="121"/>
      <c r="D1705" s="132"/>
      <c r="E1705" s="133"/>
      <c r="F1705" s="657" t="s">
        <v>32</v>
      </c>
      <c r="G1705" s="148">
        <f>SUBTOTAL(9,G1696:G1704)</f>
        <v>0</v>
      </c>
    </row>
    <row r="1706" spans="1:8" ht="24" customHeight="1" thickBot="1">
      <c r="A1706" s="152"/>
      <c r="B1706" s="153"/>
      <c r="C1706" s="154"/>
      <c r="D1706" s="153"/>
      <c r="E1706" s="155"/>
      <c r="F1706" s="156"/>
      <c r="G1706" s="157"/>
    </row>
    <row r="1707" spans="1:8" ht="24" customHeight="1" thickBot="1">
      <c r="A1707" s="158">
        <f>B1665</f>
        <v>33</v>
      </c>
      <c r="B1707" s="159" t="str">
        <f>C1665</f>
        <v>Pintura látex interior en cielorrasos</v>
      </c>
      <c r="C1707" s="160"/>
      <c r="D1707" s="160" t="s">
        <v>33</v>
      </c>
      <c r="E1707" s="161"/>
      <c r="F1707" s="162" t="s">
        <v>34</v>
      </c>
      <c r="G1707" s="163">
        <f>SUBTOTAL(9,G1670:G1706)</f>
        <v>0</v>
      </c>
    </row>
    <row r="1708" spans="1:8" ht="24" customHeight="1" thickTop="1" thickBot="1"/>
    <row r="1709" spans="1:8" ht="24" customHeight="1" thickTop="1">
      <c r="A1709" s="185" t="s">
        <v>36</v>
      </c>
      <c r="B1709" s="186"/>
      <c r="C1709" s="186"/>
      <c r="D1709" s="186"/>
      <c r="E1709" s="186"/>
      <c r="F1709" s="186"/>
      <c r="G1709" s="187"/>
      <c r="H1709" s="122">
        <f>COUNTIF($A$1:A1715,"ANALISIS DE PRECIOS")</f>
        <v>35</v>
      </c>
    </row>
    <row r="1710" spans="1:8" ht="24" customHeight="1">
      <c r="A1710" s="123" t="s">
        <v>723</v>
      </c>
      <c r="B1710" s="124" t="str">
        <f>Comitente</f>
        <v>INSTITUTO PROVINCIAL DE LA VIVIENDA</v>
      </c>
      <c r="C1710" s="118"/>
      <c r="D1710" s="125"/>
      <c r="E1710" s="125"/>
      <c r="F1710" s="126"/>
      <c r="G1710" s="127"/>
    </row>
    <row r="1711" spans="1:8" ht="24" customHeight="1">
      <c r="A1711" s="123" t="s">
        <v>724</v>
      </c>
      <c r="B1711" s="124">
        <f>Contratista</f>
        <v>0</v>
      </c>
      <c r="C1711" s="119"/>
      <c r="D1711" s="119"/>
      <c r="E1711" s="119"/>
      <c r="F1711" s="128"/>
      <c r="G1711" s="129"/>
    </row>
    <row r="1712" spans="1:8" ht="24" customHeight="1">
      <c r="A1712" s="123" t="s">
        <v>23</v>
      </c>
      <c r="B1712" s="124" t="str">
        <f>Obra</f>
        <v>Barrio Valle Norte</v>
      </c>
      <c r="C1712" s="119"/>
      <c r="D1712" s="119"/>
      <c r="E1712" s="119"/>
      <c r="F1712" s="128" t="s">
        <v>37</v>
      </c>
      <c r="G1712" s="130">
        <f>Fecha_Base</f>
        <v>43313</v>
      </c>
    </row>
    <row r="1713" spans="1:7" ht="24" customHeight="1">
      <c r="A1713" s="131" t="s">
        <v>722</v>
      </c>
      <c r="B1713" s="120" t="str">
        <f>Ubicación</f>
        <v>Departamento Valle Fértil</v>
      </c>
      <c r="C1713" s="120"/>
      <c r="D1713" s="132"/>
      <c r="E1713" s="133"/>
      <c r="F1713" s="134"/>
      <c r="G1713" s="135"/>
    </row>
    <row r="1714" spans="1:7" ht="24" customHeight="1">
      <c r="A1714" s="131" t="s">
        <v>38</v>
      </c>
      <c r="B1714" s="136" t="str">
        <f>IFERROR(VALUE(LEFT(B1715,FIND(".",B1715)-1)),"")</f>
        <v/>
      </c>
      <c r="C1714" s="121" t="str">
        <f>IFERROR(VLOOKUP(B1714,Tabla_CyP,2,FALSE),"")</f>
        <v/>
      </c>
      <c r="E1714" s="133"/>
      <c r="F1714" s="134"/>
      <c r="G1714" s="135"/>
    </row>
    <row r="1715" spans="1:7" ht="24" customHeight="1">
      <c r="A1715" s="131" t="s">
        <v>24</v>
      </c>
      <c r="B1715" s="137">
        <f>IFERROR(VLOOKUP(COUNTIF($A$1:A1715,"ITEM:"),Tabla_NumeroItem,7,FALSE),"")</f>
        <v>34</v>
      </c>
      <c r="C1715" s="121" t="str">
        <f>IFERROR(VLOOKUP(B1715,Tabla_CyP,2,FALSE),"")</f>
        <v>Provisión y colocación de cristal float 3mm</v>
      </c>
      <c r="D1715" s="132"/>
      <c r="E1715" s="133"/>
      <c r="F1715" s="128" t="s">
        <v>25</v>
      </c>
      <c r="G1715" s="138" t="str">
        <f>IFERROR(VLOOKUP(B1715,Tabla_CyP,4,FALSE),"")</f>
        <v>m2</v>
      </c>
    </row>
    <row r="1716" spans="1:7" ht="24" customHeight="1">
      <c r="A1716" s="131"/>
      <c r="B1716" s="120"/>
      <c r="C1716" s="121"/>
      <c r="D1716" s="132"/>
      <c r="E1716" s="133"/>
      <c r="F1716" s="134"/>
      <c r="G1716" s="135"/>
    </row>
    <row r="1717" spans="1:7" ht="24" customHeight="1">
      <c r="A1717" s="719" t="s">
        <v>585</v>
      </c>
      <c r="B1717" s="720"/>
      <c r="C1717" s="721" t="s">
        <v>0</v>
      </c>
      <c r="D1717" s="721" t="s">
        <v>26</v>
      </c>
      <c r="E1717" s="723" t="s">
        <v>27</v>
      </c>
      <c r="F1717" s="725" t="s">
        <v>28</v>
      </c>
      <c r="G1717" s="727" t="s">
        <v>29</v>
      </c>
    </row>
    <row r="1718" spans="1:7" ht="24" customHeight="1">
      <c r="A1718" s="139" t="s">
        <v>586</v>
      </c>
      <c r="B1718" s="140" t="s">
        <v>587</v>
      </c>
      <c r="C1718" s="722"/>
      <c r="D1718" s="722"/>
      <c r="E1718" s="724"/>
      <c r="F1718" s="726"/>
      <c r="G1718" s="728"/>
    </row>
    <row r="1719" spans="1:7" ht="24" customHeight="1">
      <c r="A1719" s="658"/>
      <c r="B1719" s="142"/>
      <c r="C1719" s="479" t="s">
        <v>725</v>
      </c>
      <c r="D1719" s="143"/>
      <c r="E1719" s="144"/>
      <c r="F1719" s="145"/>
      <c r="G1719" s="146"/>
    </row>
    <row r="1720" spans="1:7" ht="24" customHeight="1">
      <c r="A1720" s="264" t="str">
        <f t="shared" ref="A1720:A1733" si="520">IFERROR(VLOOKUP(C1720,Tabla_Insumos,4,FALSE),"")</f>
        <v/>
      </c>
      <c r="B1720" s="265" t="str">
        <f>IFERROR(VLOOKUP(C1720,Tabla_Insumos,5,FALSE),"")</f>
        <v/>
      </c>
      <c r="C1720" s="366"/>
      <c r="D1720" s="267" t="str">
        <f t="shared" ref="D1720:D1733" si="521">IFERROR(VLOOKUP(C1720,Tabla_Insumos,2,FALSE),"")</f>
        <v/>
      </c>
      <c r="E1720" s="475"/>
      <c r="F1720" s="489">
        <f t="shared" ref="F1720:F1733" si="522">IFERROR(VLOOKUP(C1720,Tabla_Insumos,3,FALSE),0)</f>
        <v>0</v>
      </c>
      <c r="G1720" s="272">
        <f>ROUND(E1720*F1720,2)</f>
        <v>0</v>
      </c>
    </row>
    <row r="1721" spans="1:7" ht="24" customHeight="1">
      <c r="A1721" s="264" t="str">
        <f t="shared" si="520"/>
        <v/>
      </c>
      <c r="B1721" s="265" t="str">
        <f t="shared" ref="B1721:B1733" si="523">IFERROR(VLOOKUP(C1721,Tabla_Insumos,5,FALSE),"")</f>
        <v/>
      </c>
      <c r="C1721" s="496"/>
      <c r="D1721" s="267" t="str">
        <f t="shared" si="521"/>
        <v/>
      </c>
      <c r="E1721" s="475"/>
      <c r="F1721" s="489">
        <f t="shared" si="522"/>
        <v>0</v>
      </c>
      <c r="G1721" s="272">
        <f t="shared" ref="G1721:G1733" si="524">ROUND(E1721*F1721,2)</f>
        <v>0</v>
      </c>
    </row>
    <row r="1722" spans="1:7" ht="24" customHeight="1">
      <c r="A1722" s="264" t="str">
        <f t="shared" si="520"/>
        <v/>
      </c>
      <c r="B1722" s="265" t="str">
        <f t="shared" si="523"/>
        <v/>
      </c>
      <c r="C1722" s="470"/>
      <c r="D1722" s="267" t="str">
        <f t="shared" si="521"/>
        <v/>
      </c>
      <c r="E1722" s="471"/>
      <c r="F1722" s="489">
        <f t="shared" si="522"/>
        <v>0</v>
      </c>
      <c r="G1722" s="272">
        <f t="shared" si="524"/>
        <v>0</v>
      </c>
    </row>
    <row r="1723" spans="1:7" ht="24" customHeight="1">
      <c r="A1723" s="264" t="str">
        <f t="shared" si="520"/>
        <v/>
      </c>
      <c r="B1723" s="265" t="str">
        <f t="shared" si="523"/>
        <v/>
      </c>
      <c r="C1723" s="364"/>
      <c r="D1723" s="267" t="str">
        <f t="shared" si="521"/>
        <v/>
      </c>
      <c r="E1723" s="471"/>
      <c r="F1723" s="489">
        <f t="shared" si="522"/>
        <v>0</v>
      </c>
      <c r="G1723" s="272">
        <f t="shared" si="524"/>
        <v>0</v>
      </c>
    </row>
    <row r="1724" spans="1:7" ht="24" customHeight="1">
      <c r="A1724" s="264" t="str">
        <f t="shared" si="520"/>
        <v/>
      </c>
      <c r="B1724" s="265" t="str">
        <f t="shared" si="523"/>
        <v/>
      </c>
      <c r="C1724" s="265"/>
      <c r="D1724" s="267" t="str">
        <f t="shared" si="521"/>
        <v/>
      </c>
      <c r="E1724" s="471"/>
      <c r="F1724" s="489">
        <f t="shared" si="522"/>
        <v>0</v>
      </c>
      <c r="G1724" s="272">
        <f t="shared" si="524"/>
        <v>0</v>
      </c>
    </row>
    <row r="1725" spans="1:7" ht="24" customHeight="1">
      <c r="A1725" s="264" t="str">
        <f t="shared" si="520"/>
        <v/>
      </c>
      <c r="B1725" s="265" t="str">
        <f t="shared" si="523"/>
        <v/>
      </c>
      <c r="C1725" s="266"/>
      <c r="D1725" s="267" t="str">
        <f t="shared" si="521"/>
        <v/>
      </c>
      <c r="E1725" s="268"/>
      <c r="F1725" s="269">
        <f t="shared" si="522"/>
        <v>0</v>
      </c>
      <c r="G1725" s="272">
        <f t="shared" si="524"/>
        <v>0</v>
      </c>
    </row>
    <row r="1726" spans="1:7" ht="24" customHeight="1">
      <c r="A1726" s="264" t="str">
        <f t="shared" si="520"/>
        <v/>
      </c>
      <c r="B1726" s="265" t="str">
        <f t="shared" si="523"/>
        <v/>
      </c>
      <c r="C1726" s="266"/>
      <c r="D1726" s="267" t="str">
        <f t="shared" si="521"/>
        <v/>
      </c>
      <c r="E1726" s="268"/>
      <c r="F1726" s="269">
        <f t="shared" si="522"/>
        <v>0</v>
      </c>
      <c r="G1726" s="272">
        <f t="shared" si="524"/>
        <v>0</v>
      </c>
    </row>
    <row r="1727" spans="1:7" ht="24" customHeight="1">
      <c r="A1727" s="264" t="str">
        <f t="shared" si="520"/>
        <v/>
      </c>
      <c r="B1727" s="265" t="str">
        <f t="shared" si="523"/>
        <v/>
      </c>
      <c r="C1727" s="266"/>
      <c r="D1727" s="267" t="str">
        <f t="shared" si="521"/>
        <v/>
      </c>
      <c r="E1727" s="268"/>
      <c r="F1727" s="269">
        <f t="shared" si="522"/>
        <v>0</v>
      </c>
      <c r="G1727" s="272">
        <f t="shared" si="524"/>
        <v>0</v>
      </c>
    </row>
    <row r="1728" spans="1:7" ht="24" customHeight="1">
      <c r="A1728" s="264" t="str">
        <f t="shared" si="520"/>
        <v/>
      </c>
      <c r="B1728" s="265" t="str">
        <f t="shared" si="523"/>
        <v/>
      </c>
      <c r="C1728" s="266"/>
      <c r="D1728" s="267" t="str">
        <f t="shared" si="521"/>
        <v/>
      </c>
      <c r="E1728" s="268"/>
      <c r="F1728" s="269">
        <f t="shared" si="522"/>
        <v>0</v>
      </c>
      <c r="G1728" s="272">
        <f t="shared" si="524"/>
        <v>0</v>
      </c>
    </row>
    <row r="1729" spans="1:7" ht="24" customHeight="1">
      <c r="A1729" s="264" t="str">
        <f t="shared" si="520"/>
        <v/>
      </c>
      <c r="B1729" s="265" t="str">
        <f t="shared" si="523"/>
        <v/>
      </c>
      <c r="C1729" s="266"/>
      <c r="D1729" s="267" t="str">
        <f t="shared" si="521"/>
        <v/>
      </c>
      <c r="E1729" s="268"/>
      <c r="F1729" s="269">
        <f t="shared" si="522"/>
        <v>0</v>
      </c>
      <c r="G1729" s="272">
        <f t="shared" si="524"/>
        <v>0</v>
      </c>
    </row>
    <row r="1730" spans="1:7" ht="24" customHeight="1">
      <c r="A1730" s="264" t="str">
        <f t="shared" si="520"/>
        <v/>
      </c>
      <c r="B1730" s="265" t="str">
        <f t="shared" si="523"/>
        <v/>
      </c>
      <c r="C1730" s="266"/>
      <c r="D1730" s="267" t="str">
        <f t="shared" si="521"/>
        <v/>
      </c>
      <c r="E1730" s="268"/>
      <c r="F1730" s="269">
        <f t="shared" si="522"/>
        <v>0</v>
      </c>
      <c r="G1730" s="272">
        <f t="shared" si="524"/>
        <v>0</v>
      </c>
    </row>
    <row r="1731" spans="1:7" ht="24" customHeight="1">
      <c r="A1731" s="264" t="str">
        <f t="shared" si="520"/>
        <v/>
      </c>
      <c r="B1731" s="265" t="str">
        <f t="shared" si="523"/>
        <v/>
      </c>
      <c r="C1731" s="266"/>
      <c r="D1731" s="267" t="str">
        <f t="shared" si="521"/>
        <v/>
      </c>
      <c r="E1731" s="268"/>
      <c r="F1731" s="269">
        <f t="shared" si="522"/>
        <v>0</v>
      </c>
      <c r="G1731" s="272">
        <f t="shared" si="524"/>
        <v>0</v>
      </c>
    </row>
    <row r="1732" spans="1:7" ht="24" customHeight="1">
      <c r="A1732" s="264" t="str">
        <f t="shared" si="520"/>
        <v/>
      </c>
      <c r="B1732" s="265" t="str">
        <f t="shared" si="523"/>
        <v/>
      </c>
      <c r="C1732" s="266"/>
      <c r="D1732" s="267" t="str">
        <f t="shared" si="521"/>
        <v/>
      </c>
      <c r="E1732" s="268"/>
      <c r="F1732" s="269">
        <f t="shared" si="522"/>
        <v>0</v>
      </c>
      <c r="G1732" s="272">
        <f t="shared" si="524"/>
        <v>0</v>
      </c>
    </row>
    <row r="1733" spans="1:7" ht="24" customHeight="1">
      <c r="A1733" s="264" t="str">
        <f t="shared" si="520"/>
        <v/>
      </c>
      <c r="B1733" s="265" t="str">
        <f t="shared" si="523"/>
        <v/>
      </c>
      <c r="C1733" s="266"/>
      <c r="D1733" s="267" t="str">
        <f t="shared" si="521"/>
        <v/>
      </c>
      <c r="E1733" s="268"/>
      <c r="F1733" s="270">
        <f t="shared" si="522"/>
        <v>0</v>
      </c>
      <c r="G1733" s="272">
        <f t="shared" si="524"/>
        <v>0</v>
      </c>
    </row>
    <row r="1734" spans="1:7" ht="24" customHeight="1">
      <c r="A1734" s="147"/>
      <c r="B1734" s="121"/>
      <c r="C1734" s="121"/>
      <c r="D1734" s="132"/>
      <c r="E1734" s="133"/>
      <c r="F1734" s="657" t="s">
        <v>30</v>
      </c>
      <c r="G1734" s="148">
        <f>SUBTOTAL(9,G1720:G1733)</f>
        <v>0</v>
      </c>
    </row>
    <row r="1735" spans="1:7" ht="24" customHeight="1">
      <c r="A1735" s="147"/>
      <c r="B1735" s="121"/>
      <c r="C1735" s="125" t="s">
        <v>726</v>
      </c>
      <c r="D1735" s="132"/>
      <c r="E1735" s="133"/>
      <c r="F1735" s="134"/>
      <c r="G1735" s="150"/>
    </row>
    <row r="1736" spans="1:7" ht="24" customHeight="1">
      <c r="A1736" s="264" t="str">
        <f t="shared" ref="A1736:A1743" si="525">IFERROR(VLOOKUP(C1736,Tabla_Insumos,4,FALSE),"")</f>
        <v/>
      </c>
      <c r="B1736" s="265" t="str">
        <f t="shared" ref="B1736:B1743" si="526">IFERROR(VLOOKUP(C1736,Tabla_Insumos,5,FALSE),"")</f>
        <v/>
      </c>
      <c r="C1736" s="472"/>
      <c r="D1736" s="267" t="str">
        <f t="shared" ref="D1736:D1743" si="527">IFERROR(VLOOKUP(C1736,Tabla_Insumos,2,FALSE),"")</f>
        <v/>
      </c>
      <c r="E1736" s="476"/>
      <c r="F1736" s="271">
        <f t="shared" ref="F1736:F1743" si="528">IFERROR(VLOOKUP(C1736,Tabla_Insumos,3,FALSE),0)</f>
        <v>0</v>
      </c>
      <c r="G1736" s="272">
        <f>ROUND(E1736*F1736,2)</f>
        <v>0</v>
      </c>
    </row>
    <row r="1737" spans="1:7" ht="24" customHeight="1">
      <c r="A1737" s="264" t="str">
        <f t="shared" si="525"/>
        <v/>
      </c>
      <c r="B1737" s="265" t="str">
        <f t="shared" si="526"/>
        <v/>
      </c>
      <c r="C1737" s="472"/>
      <c r="D1737" s="267" t="str">
        <f t="shared" si="527"/>
        <v/>
      </c>
      <c r="E1737" s="476"/>
      <c r="F1737" s="271">
        <f t="shared" si="528"/>
        <v>0</v>
      </c>
      <c r="G1737" s="272">
        <f>ROUND(E1737*F1737,2)</f>
        <v>0</v>
      </c>
    </row>
    <row r="1738" spans="1:7" ht="24" customHeight="1">
      <c r="A1738" s="264" t="str">
        <f t="shared" si="525"/>
        <v/>
      </c>
      <c r="B1738" s="265" t="str">
        <f t="shared" si="526"/>
        <v/>
      </c>
      <c r="C1738" s="473"/>
      <c r="D1738" s="267" t="str">
        <f t="shared" si="527"/>
        <v/>
      </c>
      <c r="E1738" s="471"/>
      <c r="F1738" s="271">
        <f t="shared" si="528"/>
        <v>0</v>
      </c>
      <c r="G1738" s="272">
        <f t="shared" ref="G1738:G1743" si="529">ROUND(E1738*F1738,2)</f>
        <v>0</v>
      </c>
    </row>
    <row r="1739" spans="1:7" ht="24" customHeight="1">
      <c r="A1739" s="264" t="str">
        <f t="shared" si="525"/>
        <v/>
      </c>
      <c r="B1739" s="265" t="str">
        <f t="shared" si="526"/>
        <v/>
      </c>
      <c r="C1739" s="473"/>
      <c r="D1739" s="267" t="str">
        <f t="shared" si="527"/>
        <v/>
      </c>
      <c r="E1739" s="471"/>
      <c r="F1739" s="271">
        <f t="shared" si="528"/>
        <v>0</v>
      </c>
      <c r="G1739" s="272">
        <f t="shared" si="529"/>
        <v>0</v>
      </c>
    </row>
    <row r="1740" spans="1:7" ht="24" customHeight="1">
      <c r="A1740" s="264" t="str">
        <f t="shared" si="525"/>
        <v/>
      </c>
      <c r="B1740" s="265" t="str">
        <f t="shared" si="526"/>
        <v/>
      </c>
      <c r="C1740" s="265"/>
      <c r="D1740" s="267" t="str">
        <f t="shared" si="527"/>
        <v/>
      </c>
      <c r="E1740" s="471"/>
      <c r="F1740" s="489">
        <f t="shared" si="528"/>
        <v>0</v>
      </c>
      <c r="G1740" s="272">
        <f t="shared" si="529"/>
        <v>0</v>
      </c>
    </row>
    <row r="1741" spans="1:7" ht="24" customHeight="1">
      <c r="A1741" s="264" t="str">
        <f t="shared" si="525"/>
        <v/>
      </c>
      <c r="B1741" s="265" t="str">
        <f t="shared" si="526"/>
        <v/>
      </c>
      <c r="C1741" s="265"/>
      <c r="D1741" s="267" t="str">
        <f t="shared" si="527"/>
        <v/>
      </c>
      <c r="E1741" s="471"/>
      <c r="F1741" s="489">
        <f t="shared" si="528"/>
        <v>0</v>
      </c>
      <c r="G1741" s="272">
        <f t="shared" si="529"/>
        <v>0</v>
      </c>
    </row>
    <row r="1742" spans="1:7" ht="24" customHeight="1">
      <c r="A1742" s="264" t="str">
        <f t="shared" si="525"/>
        <v/>
      </c>
      <c r="B1742" s="265" t="str">
        <f t="shared" si="526"/>
        <v/>
      </c>
      <c r="C1742" s="266"/>
      <c r="D1742" s="267" t="str">
        <f t="shared" si="527"/>
        <v/>
      </c>
      <c r="E1742" s="268"/>
      <c r="F1742" s="269">
        <f t="shared" si="528"/>
        <v>0</v>
      </c>
      <c r="G1742" s="272">
        <f t="shared" si="529"/>
        <v>0</v>
      </c>
    </row>
    <row r="1743" spans="1:7" ht="24" customHeight="1">
      <c r="A1743" s="264" t="str">
        <f t="shared" si="525"/>
        <v/>
      </c>
      <c r="B1743" s="265" t="str">
        <f t="shared" si="526"/>
        <v/>
      </c>
      <c r="C1743" s="266"/>
      <c r="D1743" s="267" t="str">
        <f t="shared" si="527"/>
        <v/>
      </c>
      <c r="E1743" s="268"/>
      <c r="F1743" s="269">
        <f t="shared" si="528"/>
        <v>0</v>
      </c>
      <c r="G1743" s="272">
        <f t="shared" si="529"/>
        <v>0</v>
      </c>
    </row>
    <row r="1744" spans="1:7" ht="24" customHeight="1">
      <c r="A1744" s="147"/>
      <c r="B1744" s="121"/>
      <c r="C1744" s="121"/>
      <c r="D1744" s="132"/>
      <c r="E1744" s="133"/>
      <c r="F1744" s="657" t="s">
        <v>31</v>
      </c>
      <c r="G1744" s="148">
        <f>SUBTOTAL(9,G1736:G1743)</f>
        <v>0</v>
      </c>
    </row>
    <row r="1745" spans="1:8" ht="24" customHeight="1">
      <c r="A1745" s="147"/>
      <c r="B1745" s="121"/>
      <c r="C1745" s="125" t="s">
        <v>727</v>
      </c>
      <c r="D1745" s="132"/>
      <c r="E1745" s="133"/>
      <c r="F1745" s="134"/>
      <c r="G1745" s="150"/>
    </row>
    <row r="1746" spans="1:8" ht="24" customHeight="1">
      <c r="A1746" s="264" t="str">
        <f t="shared" ref="A1746:A1754" si="530">IFERROR(VLOOKUP(C1746,Tabla_Insumos,4,FALSE),"")</f>
        <v/>
      </c>
      <c r="B1746" s="265" t="str">
        <f t="shared" ref="B1746:B1754" si="531">IFERROR(VLOOKUP(C1746,Tabla_Insumos,5,FALSE),"")</f>
        <v/>
      </c>
      <c r="C1746" s="473"/>
      <c r="D1746" s="267" t="str">
        <f t="shared" ref="D1746:D1754" si="532">IFERROR(VLOOKUP(C1746,Tabla_Insumos,2,FALSE),"")</f>
        <v/>
      </c>
      <c r="E1746" s="471"/>
      <c r="F1746" s="489">
        <f t="shared" ref="F1746:F1754" si="533">IFERROR(VLOOKUP(C1746,Tabla_Insumos,3,FALSE),0)</f>
        <v>0</v>
      </c>
      <c r="G1746" s="272">
        <f t="shared" ref="G1746:G1754" si="534">ROUND(E1746*F1746,2)</f>
        <v>0</v>
      </c>
    </row>
    <row r="1747" spans="1:8" ht="24" customHeight="1">
      <c r="A1747" s="264" t="str">
        <f t="shared" si="530"/>
        <v/>
      </c>
      <c r="B1747" s="265" t="str">
        <f t="shared" si="531"/>
        <v/>
      </c>
      <c r="C1747" s="473"/>
      <c r="D1747" s="267" t="str">
        <f t="shared" si="532"/>
        <v/>
      </c>
      <c r="E1747" s="471"/>
      <c r="F1747" s="489">
        <f t="shared" si="533"/>
        <v>0</v>
      </c>
      <c r="G1747" s="272">
        <f t="shared" si="534"/>
        <v>0</v>
      </c>
    </row>
    <row r="1748" spans="1:8" ht="24" customHeight="1">
      <c r="A1748" s="264" t="str">
        <f t="shared" si="530"/>
        <v/>
      </c>
      <c r="B1748" s="265" t="str">
        <f t="shared" si="531"/>
        <v/>
      </c>
      <c r="C1748" s="472"/>
      <c r="D1748" s="267" t="str">
        <f t="shared" si="532"/>
        <v/>
      </c>
      <c r="E1748" s="471"/>
      <c r="F1748" s="489">
        <f t="shared" si="533"/>
        <v>0</v>
      </c>
      <c r="G1748" s="272">
        <f t="shared" si="534"/>
        <v>0</v>
      </c>
    </row>
    <row r="1749" spans="1:8" ht="24" customHeight="1">
      <c r="A1749" s="264" t="str">
        <f t="shared" si="530"/>
        <v/>
      </c>
      <c r="B1749" s="265" t="str">
        <f t="shared" si="531"/>
        <v/>
      </c>
      <c r="C1749" s="366"/>
      <c r="D1749" s="267" t="str">
        <f t="shared" si="532"/>
        <v/>
      </c>
      <c r="E1749" s="471"/>
      <c r="F1749" s="489">
        <f t="shared" si="533"/>
        <v>0</v>
      </c>
      <c r="G1749" s="272">
        <f t="shared" si="534"/>
        <v>0</v>
      </c>
    </row>
    <row r="1750" spans="1:8" ht="24" customHeight="1">
      <c r="A1750" s="264" t="str">
        <f t="shared" si="530"/>
        <v/>
      </c>
      <c r="B1750" s="265" t="str">
        <f t="shared" si="531"/>
        <v/>
      </c>
      <c r="C1750" s="375"/>
      <c r="D1750" s="267" t="str">
        <f t="shared" si="532"/>
        <v/>
      </c>
      <c r="E1750" s="471"/>
      <c r="F1750" s="489">
        <f t="shared" si="533"/>
        <v>0</v>
      </c>
      <c r="G1750" s="272">
        <f t="shared" si="534"/>
        <v>0</v>
      </c>
    </row>
    <row r="1751" spans="1:8" ht="24" customHeight="1">
      <c r="A1751" s="264" t="str">
        <f t="shared" si="530"/>
        <v/>
      </c>
      <c r="B1751" s="265" t="str">
        <f t="shared" si="531"/>
        <v/>
      </c>
      <c r="C1751" s="266"/>
      <c r="D1751" s="267" t="str">
        <f t="shared" si="532"/>
        <v/>
      </c>
      <c r="E1751" s="268"/>
      <c r="F1751" s="489">
        <f t="shared" si="533"/>
        <v>0</v>
      </c>
      <c r="G1751" s="272">
        <f t="shared" si="534"/>
        <v>0</v>
      </c>
    </row>
    <row r="1752" spans="1:8" ht="24" customHeight="1">
      <c r="A1752" s="264" t="str">
        <f t="shared" si="530"/>
        <v/>
      </c>
      <c r="B1752" s="265" t="str">
        <f t="shared" si="531"/>
        <v/>
      </c>
      <c r="C1752" s="266"/>
      <c r="D1752" s="267" t="str">
        <f t="shared" si="532"/>
        <v/>
      </c>
      <c r="E1752" s="268"/>
      <c r="F1752" s="269">
        <f t="shared" si="533"/>
        <v>0</v>
      </c>
      <c r="G1752" s="272">
        <f t="shared" si="534"/>
        <v>0</v>
      </c>
    </row>
    <row r="1753" spans="1:8" ht="24" customHeight="1">
      <c r="A1753" s="264" t="str">
        <f t="shared" si="530"/>
        <v/>
      </c>
      <c r="B1753" s="265" t="str">
        <f t="shared" si="531"/>
        <v/>
      </c>
      <c r="C1753" s="266"/>
      <c r="D1753" s="267" t="str">
        <f t="shared" si="532"/>
        <v/>
      </c>
      <c r="E1753" s="268"/>
      <c r="F1753" s="269">
        <f t="shared" si="533"/>
        <v>0</v>
      </c>
      <c r="G1753" s="272">
        <f t="shared" si="534"/>
        <v>0</v>
      </c>
    </row>
    <row r="1754" spans="1:8" ht="24" customHeight="1">
      <c r="A1754" s="264" t="str">
        <f t="shared" si="530"/>
        <v/>
      </c>
      <c r="B1754" s="265" t="str">
        <f t="shared" si="531"/>
        <v/>
      </c>
      <c r="C1754" s="266"/>
      <c r="D1754" s="267" t="str">
        <f t="shared" si="532"/>
        <v/>
      </c>
      <c r="E1754" s="268"/>
      <c r="F1754" s="269">
        <f t="shared" si="533"/>
        <v>0</v>
      </c>
      <c r="G1754" s="272">
        <f t="shared" si="534"/>
        <v>0</v>
      </c>
    </row>
    <row r="1755" spans="1:8" ht="24" customHeight="1">
      <c r="A1755" s="151"/>
      <c r="B1755" s="132"/>
      <c r="C1755" s="121"/>
      <c r="D1755" s="132"/>
      <c r="E1755" s="133"/>
      <c r="F1755" s="657" t="s">
        <v>32</v>
      </c>
      <c r="G1755" s="148">
        <f>SUBTOTAL(9,G1746:G1754)</f>
        <v>0</v>
      </c>
    </row>
    <row r="1756" spans="1:8" ht="24" customHeight="1" thickBot="1">
      <c r="A1756" s="152"/>
      <c r="B1756" s="153"/>
      <c r="C1756" s="154"/>
      <c r="D1756" s="153"/>
      <c r="E1756" s="155"/>
      <c r="F1756" s="156"/>
      <c r="G1756" s="157"/>
    </row>
    <row r="1757" spans="1:8" ht="24" customHeight="1" thickBot="1">
      <c r="A1757" s="158">
        <f>B1715</f>
        <v>34</v>
      </c>
      <c r="B1757" s="159" t="str">
        <f>C1715</f>
        <v>Provisión y colocación de cristal float 3mm</v>
      </c>
      <c r="C1757" s="160"/>
      <c r="D1757" s="160" t="s">
        <v>33</v>
      </c>
      <c r="E1757" s="161"/>
      <c r="F1757" s="162" t="s">
        <v>34</v>
      </c>
      <c r="G1757" s="163">
        <f>SUBTOTAL(9,G1720:G1756)</f>
        <v>0</v>
      </c>
    </row>
    <row r="1758" spans="1:8" ht="24" customHeight="1" thickTop="1" thickBot="1"/>
    <row r="1759" spans="1:8" ht="24" customHeight="1" thickTop="1">
      <c r="A1759" s="185" t="s">
        <v>36</v>
      </c>
      <c r="B1759" s="186"/>
      <c r="C1759" s="186"/>
      <c r="D1759" s="186"/>
      <c r="E1759" s="186"/>
      <c r="F1759" s="186"/>
      <c r="G1759" s="187"/>
      <c r="H1759" s="122">
        <f>COUNTIF($A$1:A1765,"ANALISIS DE PRECIOS")</f>
        <v>36</v>
      </c>
    </row>
    <row r="1760" spans="1:8" ht="24" customHeight="1">
      <c r="A1760" s="123" t="s">
        <v>723</v>
      </c>
      <c r="B1760" s="124" t="str">
        <f>Comitente</f>
        <v>INSTITUTO PROVINCIAL DE LA VIVIENDA</v>
      </c>
      <c r="C1760" s="118"/>
      <c r="D1760" s="125"/>
      <c r="E1760" s="125"/>
      <c r="F1760" s="126"/>
      <c r="G1760" s="127"/>
    </row>
    <row r="1761" spans="1:7" ht="24" customHeight="1">
      <c r="A1761" s="123" t="s">
        <v>724</v>
      </c>
      <c r="B1761" s="124">
        <f>Contratista</f>
        <v>0</v>
      </c>
      <c r="C1761" s="119"/>
      <c r="D1761" s="119"/>
      <c r="E1761" s="119"/>
      <c r="F1761" s="128"/>
      <c r="G1761" s="129"/>
    </row>
    <row r="1762" spans="1:7" ht="24" customHeight="1">
      <c r="A1762" s="123" t="s">
        <v>23</v>
      </c>
      <c r="B1762" s="124" t="str">
        <f>Obra</f>
        <v>Barrio Valle Norte</v>
      </c>
      <c r="C1762" s="119"/>
      <c r="D1762" s="119"/>
      <c r="E1762" s="119"/>
      <c r="F1762" s="128" t="s">
        <v>37</v>
      </c>
      <c r="G1762" s="130">
        <f>Fecha_Base</f>
        <v>43313</v>
      </c>
    </row>
    <row r="1763" spans="1:7" ht="24" customHeight="1">
      <c r="A1763" s="131" t="s">
        <v>722</v>
      </c>
      <c r="B1763" s="120" t="str">
        <f>Ubicación</f>
        <v>Departamento Valle Fértil</v>
      </c>
      <c r="C1763" s="120"/>
      <c r="D1763" s="132"/>
      <c r="E1763" s="133"/>
      <c r="F1763" s="134"/>
      <c r="G1763" s="135"/>
    </row>
    <row r="1764" spans="1:7" ht="24" customHeight="1">
      <c r="A1764" s="131" t="s">
        <v>38</v>
      </c>
      <c r="B1764" s="136" t="str">
        <f>IFERROR(VALUE(LEFT(B1765,FIND(".",B1765)-1)),"")</f>
        <v/>
      </c>
      <c r="C1764" s="121" t="str">
        <f>IFERROR(VLOOKUP(B1764,Tabla_CyP,2,FALSE),"")</f>
        <v/>
      </c>
      <c r="E1764" s="133"/>
      <c r="F1764" s="134"/>
      <c r="G1764" s="135"/>
    </row>
    <row r="1765" spans="1:7" ht="24" customHeight="1">
      <c r="A1765" s="131" t="s">
        <v>24</v>
      </c>
      <c r="B1765" s="137">
        <f>IFERROR(VLOOKUP(COUNTIF($A$1:A1765,"ITEM:"),Tabla_NumeroItem,7,FALSE),"")</f>
        <v>35</v>
      </c>
      <c r="C1765" s="121" t="str">
        <f>IFERROR(VLOOKUP(B1765,Tabla_CyP,2,FALSE),"")</f>
        <v>Provisión y colocación de cristal float 4mm</v>
      </c>
      <c r="D1765" s="132"/>
      <c r="E1765" s="133"/>
      <c r="F1765" s="128" t="s">
        <v>25</v>
      </c>
      <c r="G1765" s="138" t="str">
        <f>IFERROR(VLOOKUP(B1765,Tabla_CyP,4,FALSE),"")</f>
        <v>m2</v>
      </c>
    </row>
    <row r="1766" spans="1:7" ht="24" customHeight="1">
      <c r="A1766" s="131"/>
      <c r="B1766" s="120"/>
      <c r="C1766" s="121"/>
      <c r="D1766" s="132"/>
      <c r="E1766" s="133"/>
      <c r="F1766" s="134"/>
      <c r="G1766" s="135"/>
    </row>
    <row r="1767" spans="1:7" ht="24" customHeight="1">
      <c r="A1767" s="719" t="s">
        <v>585</v>
      </c>
      <c r="B1767" s="720"/>
      <c r="C1767" s="721" t="s">
        <v>0</v>
      </c>
      <c r="D1767" s="721" t="s">
        <v>26</v>
      </c>
      <c r="E1767" s="723" t="s">
        <v>27</v>
      </c>
      <c r="F1767" s="725" t="s">
        <v>28</v>
      </c>
      <c r="G1767" s="727" t="s">
        <v>29</v>
      </c>
    </row>
    <row r="1768" spans="1:7" ht="24" customHeight="1">
      <c r="A1768" s="139" t="s">
        <v>586</v>
      </c>
      <c r="B1768" s="140" t="s">
        <v>587</v>
      </c>
      <c r="C1768" s="722"/>
      <c r="D1768" s="722"/>
      <c r="E1768" s="724"/>
      <c r="F1768" s="726"/>
      <c r="G1768" s="728"/>
    </row>
    <row r="1769" spans="1:7" ht="24" customHeight="1">
      <c r="A1769" s="658"/>
      <c r="B1769" s="142"/>
      <c r="C1769" s="479" t="s">
        <v>725</v>
      </c>
      <c r="D1769" s="143"/>
      <c r="E1769" s="144"/>
      <c r="F1769" s="145"/>
      <c r="G1769" s="146"/>
    </row>
    <row r="1770" spans="1:7" ht="24" customHeight="1">
      <c r="A1770" s="264" t="str">
        <f t="shared" ref="A1770:A1783" si="535">IFERROR(VLOOKUP(C1770,Tabla_Insumos,4,FALSE),"")</f>
        <v/>
      </c>
      <c r="B1770" s="265" t="str">
        <f>IFERROR(VLOOKUP(C1770,Tabla_Insumos,5,FALSE),"")</f>
        <v/>
      </c>
      <c r="C1770" s="366"/>
      <c r="D1770" s="267" t="str">
        <f t="shared" ref="D1770:D1783" si="536">IFERROR(VLOOKUP(C1770,Tabla_Insumos,2,FALSE),"")</f>
        <v/>
      </c>
      <c r="E1770" s="483"/>
      <c r="F1770" s="489">
        <f t="shared" ref="F1770:F1783" si="537">IFERROR(VLOOKUP(C1770,Tabla_Insumos,3,FALSE),0)</f>
        <v>0</v>
      </c>
      <c r="G1770" s="272">
        <f>ROUND(E1770*F1770,2)</f>
        <v>0</v>
      </c>
    </row>
    <row r="1771" spans="1:7" ht="24" customHeight="1">
      <c r="A1771" s="264" t="str">
        <f t="shared" si="535"/>
        <v/>
      </c>
      <c r="B1771" s="265" t="str">
        <f t="shared" ref="B1771:B1783" si="538">IFERROR(VLOOKUP(C1771,Tabla_Insumos,5,FALSE),"")</f>
        <v/>
      </c>
      <c r="C1771" s="496"/>
      <c r="D1771" s="267" t="str">
        <f t="shared" si="536"/>
        <v/>
      </c>
      <c r="E1771" s="483"/>
      <c r="F1771" s="489">
        <f t="shared" si="537"/>
        <v>0</v>
      </c>
      <c r="G1771" s="272">
        <f t="shared" ref="G1771:G1783" si="539">ROUND(E1771*F1771,2)</f>
        <v>0</v>
      </c>
    </row>
    <row r="1772" spans="1:7" ht="24" customHeight="1">
      <c r="A1772" s="264" t="str">
        <f t="shared" si="535"/>
        <v/>
      </c>
      <c r="B1772" s="265" t="str">
        <f t="shared" si="538"/>
        <v/>
      </c>
      <c r="C1772" s="470"/>
      <c r="D1772" s="267" t="str">
        <f t="shared" si="536"/>
        <v/>
      </c>
      <c r="E1772" s="471"/>
      <c r="F1772" s="489">
        <f t="shared" si="537"/>
        <v>0</v>
      </c>
      <c r="G1772" s="272">
        <f t="shared" si="539"/>
        <v>0</v>
      </c>
    </row>
    <row r="1773" spans="1:7" ht="24" customHeight="1">
      <c r="A1773" s="264" t="str">
        <f t="shared" si="535"/>
        <v/>
      </c>
      <c r="B1773" s="265" t="str">
        <f t="shared" si="538"/>
        <v/>
      </c>
      <c r="C1773" s="364"/>
      <c r="D1773" s="267" t="str">
        <f t="shared" si="536"/>
        <v/>
      </c>
      <c r="E1773" s="471"/>
      <c r="F1773" s="489">
        <f t="shared" si="537"/>
        <v>0</v>
      </c>
      <c r="G1773" s="272">
        <f t="shared" si="539"/>
        <v>0</v>
      </c>
    </row>
    <row r="1774" spans="1:7" ht="24" customHeight="1">
      <c r="A1774" s="264" t="str">
        <f t="shared" si="535"/>
        <v/>
      </c>
      <c r="B1774" s="265" t="str">
        <f t="shared" si="538"/>
        <v/>
      </c>
      <c r="C1774" s="265"/>
      <c r="D1774" s="267" t="str">
        <f t="shared" si="536"/>
        <v/>
      </c>
      <c r="E1774" s="471"/>
      <c r="F1774" s="489">
        <f t="shared" si="537"/>
        <v>0</v>
      </c>
      <c r="G1774" s="272">
        <f t="shared" si="539"/>
        <v>0</v>
      </c>
    </row>
    <row r="1775" spans="1:7" ht="24" customHeight="1">
      <c r="A1775" s="264" t="str">
        <f t="shared" si="535"/>
        <v/>
      </c>
      <c r="B1775" s="265" t="str">
        <f t="shared" si="538"/>
        <v/>
      </c>
      <c r="C1775" s="266"/>
      <c r="D1775" s="267" t="str">
        <f t="shared" si="536"/>
        <v/>
      </c>
      <c r="E1775" s="268"/>
      <c r="F1775" s="269">
        <f t="shared" si="537"/>
        <v>0</v>
      </c>
      <c r="G1775" s="272">
        <f t="shared" si="539"/>
        <v>0</v>
      </c>
    </row>
    <row r="1776" spans="1:7" ht="24" customHeight="1">
      <c r="A1776" s="264" t="str">
        <f t="shared" si="535"/>
        <v/>
      </c>
      <c r="B1776" s="265" t="str">
        <f t="shared" si="538"/>
        <v/>
      </c>
      <c r="C1776" s="266"/>
      <c r="D1776" s="267" t="str">
        <f t="shared" si="536"/>
        <v/>
      </c>
      <c r="E1776" s="268"/>
      <c r="F1776" s="269">
        <f t="shared" si="537"/>
        <v>0</v>
      </c>
      <c r="G1776" s="272">
        <f t="shared" si="539"/>
        <v>0</v>
      </c>
    </row>
    <row r="1777" spans="1:7" ht="24" customHeight="1">
      <c r="A1777" s="264" t="str">
        <f t="shared" si="535"/>
        <v/>
      </c>
      <c r="B1777" s="265" t="str">
        <f t="shared" si="538"/>
        <v/>
      </c>
      <c r="C1777" s="266"/>
      <c r="D1777" s="267" t="str">
        <f t="shared" si="536"/>
        <v/>
      </c>
      <c r="E1777" s="268"/>
      <c r="F1777" s="269">
        <f t="shared" si="537"/>
        <v>0</v>
      </c>
      <c r="G1777" s="272">
        <f t="shared" si="539"/>
        <v>0</v>
      </c>
    </row>
    <row r="1778" spans="1:7" ht="24" customHeight="1">
      <c r="A1778" s="264" t="str">
        <f t="shared" si="535"/>
        <v/>
      </c>
      <c r="B1778" s="265" t="str">
        <f t="shared" si="538"/>
        <v/>
      </c>
      <c r="C1778" s="266"/>
      <c r="D1778" s="267" t="str">
        <f t="shared" si="536"/>
        <v/>
      </c>
      <c r="E1778" s="268"/>
      <c r="F1778" s="269">
        <f t="shared" si="537"/>
        <v>0</v>
      </c>
      <c r="G1778" s="272">
        <f t="shared" si="539"/>
        <v>0</v>
      </c>
    </row>
    <row r="1779" spans="1:7" ht="24" customHeight="1">
      <c r="A1779" s="264" t="str">
        <f t="shared" si="535"/>
        <v/>
      </c>
      <c r="B1779" s="265" t="str">
        <f t="shared" si="538"/>
        <v/>
      </c>
      <c r="C1779" s="266"/>
      <c r="D1779" s="267" t="str">
        <f t="shared" si="536"/>
        <v/>
      </c>
      <c r="E1779" s="268"/>
      <c r="F1779" s="269">
        <f t="shared" si="537"/>
        <v>0</v>
      </c>
      <c r="G1779" s="272">
        <f t="shared" si="539"/>
        <v>0</v>
      </c>
    </row>
    <row r="1780" spans="1:7" ht="24" customHeight="1">
      <c r="A1780" s="264" t="str">
        <f t="shared" si="535"/>
        <v/>
      </c>
      <c r="B1780" s="265" t="str">
        <f t="shared" si="538"/>
        <v/>
      </c>
      <c r="C1780" s="266"/>
      <c r="D1780" s="267" t="str">
        <f t="shared" si="536"/>
        <v/>
      </c>
      <c r="E1780" s="268"/>
      <c r="F1780" s="269">
        <f t="shared" si="537"/>
        <v>0</v>
      </c>
      <c r="G1780" s="272">
        <f t="shared" si="539"/>
        <v>0</v>
      </c>
    </row>
    <row r="1781" spans="1:7" ht="24" customHeight="1">
      <c r="A1781" s="264" t="str">
        <f t="shared" si="535"/>
        <v/>
      </c>
      <c r="B1781" s="265" t="str">
        <f t="shared" si="538"/>
        <v/>
      </c>
      <c r="C1781" s="266"/>
      <c r="D1781" s="267" t="str">
        <f t="shared" si="536"/>
        <v/>
      </c>
      <c r="E1781" s="268"/>
      <c r="F1781" s="269">
        <f t="shared" si="537"/>
        <v>0</v>
      </c>
      <c r="G1781" s="272">
        <f t="shared" si="539"/>
        <v>0</v>
      </c>
    </row>
    <row r="1782" spans="1:7" ht="24" customHeight="1">
      <c r="A1782" s="264" t="str">
        <f t="shared" si="535"/>
        <v/>
      </c>
      <c r="B1782" s="265" t="str">
        <f t="shared" si="538"/>
        <v/>
      </c>
      <c r="C1782" s="266"/>
      <c r="D1782" s="267" t="str">
        <f t="shared" si="536"/>
        <v/>
      </c>
      <c r="E1782" s="268"/>
      <c r="F1782" s="269">
        <f t="shared" si="537"/>
        <v>0</v>
      </c>
      <c r="G1782" s="272">
        <f t="shared" si="539"/>
        <v>0</v>
      </c>
    </row>
    <row r="1783" spans="1:7" ht="24" customHeight="1">
      <c r="A1783" s="264" t="str">
        <f t="shared" si="535"/>
        <v/>
      </c>
      <c r="B1783" s="265" t="str">
        <f t="shared" si="538"/>
        <v/>
      </c>
      <c r="C1783" s="266"/>
      <c r="D1783" s="267" t="str">
        <f t="shared" si="536"/>
        <v/>
      </c>
      <c r="E1783" s="268"/>
      <c r="F1783" s="270">
        <f t="shared" si="537"/>
        <v>0</v>
      </c>
      <c r="G1783" s="272">
        <f t="shared" si="539"/>
        <v>0</v>
      </c>
    </row>
    <row r="1784" spans="1:7" ht="24" customHeight="1">
      <c r="A1784" s="147"/>
      <c r="B1784" s="121"/>
      <c r="C1784" s="121"/>
      <c r="D1784" s="132"/>
      <c r="E1784" s="133"/>
      <c r="F1784" s="657" t="s">
        <v>30</v>
      </c>
      <c r="G1784" s="148">
        <f>SUBTOTAL(9,G1770:G1783)</f>
        <v>0</v>
      </c>
    </row>
    <row r="1785" spans="1:7" ht="24" customHeight="1">
      <c r="A1785" s="147"/>
      <c r="B1785" s="121"/>
      <c r="C1785" s="125" t="s">
        <v>726</v>
      </c>
      <c r="D1785" s="132"/>
      <c r="E1785" s="133"/>
      <c r="F1785" s="134"/>
      <c r="G1785" s="150"/>
    </row>
    <row r="1786" spans="1:7" ht="24" customHeight="1">
      <c r="A1786" s="264" t="str">
        <f t="shared" ref="A1786:A1793" si="540">IFERROR(VLOOKUP(C1786,Tabla_Insumos,4,FALSE),"")</f>
        <v/>
      </c>
      <c r="B1786" s="265" t="str">
        <f t="shared" ref="B1786:B1793" si="541">IFERROR(VLOOKUP(C1786,Tabla_Insumos,5,FALSE),"")</f>
        <v/>
      </c>
      <c r="C1786" s="472" t="s">
        <v>1313</v>
      </c>
      <c r="D1786" s="267" t="str">
        <f t="shared" ref="D1786:D1793" si="542">IFERROR(VLOOKUP(C1786,Tabla_Insumos,2,FALSE),"")</f>
        <v/>
      </c>
      <c r="E1786" s="476">
        <v>0.4</v>
      </c>
      <c r="F1786" s="271">
        <f t="shared" ref="F1786:F1793" si="543">IFERROR(VLOOKUP(C1786,Tabla_Insumos,3,FALSE),0)</f>
        <v>0</v>
      </c>
      <c r="G1786" s="272">
        <f>ROUND(E1786*F1786,2)</f>
        <v>0</v>
      </c>
    </row>
    <row r="1787" spans="1:7" ht="24" customHeight="1">
      <c r="A1787" s="264" t="str">
        <f t="shared" si="540"/>
        <v/>
      </c>
      <c r="B1787" s="265" t="str">
        <f t="shared" si="541"/>
        <v/>
      </c>
      <c r="C1787" s="472" t="s">
        <v>732</v>
      </c>
      <c r="D1787" s="267" t="str">
        <f t="shared" si="542"/>
        <v/>
      </c>
      <c r="E1787" s="476">
        <v>0.3</v>
      </c>
      <c r="F1787" s="271">
        <f t="shared" si="543"/>
        <v>0</v>
      </c>
      <c r="G1787" s="272">
        <f>ROUND(E1787*F1787,2)</f>
        <v>0</v>
      </c>
    </row>
    <row r="1788" spans="1:7" ht="24" customHeight="1">
      <c r="A1788" s="264" t="str">
        <f t="shared" si="540"/>
        <v/>
      </c>
      <c r="B1788" s="265" t="str">
        <f t="shared" si="541"/>
        <v/>
      </c>
      <c r="C1788" s="473"/>
      <c r="D1788" s="267" t="str">
        <f t="shared" si="542"/>
        <v/>
      </c>
      <c r="E1788" s="471"/>
      <c r="F1788" s="271">
        <f t="shared" si="543"/>
        <v>0</v>
      </c>
      <c r="G1788" s="272">
        <f t="shared" ref="G1788:G1793" si="544">ROUND(E1788*F1788,2)</f>
        <v>0</v>
      </c>
    </row>
    <row r="1789" spans="1:7" ht="24" customHeight="1">
      <c r="A1789" s="264" t="str">
        <f t="shared" si="540"/>
        <v/>
      </c>
      <c r="B1789" s="265" t="str">
        <f t="shared" si="541"/>
        <v/>
      </c>
      <c r="C1789" s="473"/>
      <c r="D1789" s="267" t="str">
        <f t="shared" si="542"/>
        <v/>
      </c>
      <c r="E1789" s="471"/>
      <c r="F1789" s="271">
        <f t="shared" si="543"/>
        <v>0</v>
      </c>
      <c r="G1789" s="272">
        <f t="shared" si="544"/>
        <v>0</v>
      </c>
    </row>
    <row r="1790" spans="1:7" ht="24" customHeight="1">
      <c r="A1790" s="264" t="str">
        <f t="shared" si="540"/>
        <v/>
      </c>
      <c r="B1790" s="265" t="str">
        <f t="shared" si="541"/>
        <v/>
      </c>
      <c r="C1790" s="265"/>
      <c r="D1790" s="267" t="str">
        <f t="shared" si="542"/>
        <v/>
      </c>
      <c r="E1790" s="471"/>
      <c r="F1790" s="489">
        <f t="shared" si="543"/>
        <v>0</v>
      </c>
      <c r="G1790" s="272">
        <f t="shared" si="544"/>
        <v>0</v>
      </c>
    </row>
    <row r="1791" spans="1:7" ht="24" customHeight="1">
      <c r="A1791" s="264" t="str">
        <f t="shared" si="540"/>
        <v/>
      </c>
      <c r="B1791" s="265" t="str">
        <f t="shared" si="541"/>
        <v/>
      </c>
      <c r="C1791" s="265"/>
      <c r="D1791" s="267" t="str">
        <f t="shared" si="542"/>
        <v/>
      </c>
      <c r="E1791" s="471"/>
      <c r="F1791" s="489">
        <f t="shared" si="543"/>
        <v>0</v>
      </c>
      <c r="G1791" s="272">
        <f t="shared" si="544"/>
        <v>0</v>
      </c>
    </row>
    <row r="1792" spans="1:7" ht="24" customHeight="1">
      <c r="A1792" s="264" t="str">
        <f t="shared" si="540"/>
        <v/>
      </c>
      <c r="B1792" s="265" t="str">
        <f t="shared" si="541"/>
        <v/>
      </c>
      <c r="C1792" s="266"/>
      <c r="D1792" s="267" t="str">
        <f t="shared" si="542"/>
        <v/>
      </c>
      <c r="E1792" s="268"/>
      <c r="F1792" s="269">
        <f t="shared" si="543"/>
        <v>0</v>
      </c>
      <c r="G1792" s="272">
        <f t="shared" si="544"/>
        <v>0</v>
      </c>
    </row>
    <row r="1793" spans="1:7" ht="24" customHeight="1">
      <c r="A1793" s="264" t="str">
        <f t="shared" si="540"/>
        <v/>
      </c>
      <c r="B1793" s="265" t="str">
        <f t="shared" si="541"/>
        <v/>
      </c>
      <c r="C1793" s="266"/>
      <c r="D1793" s="267" t="str">
        <f t="shared" si="542"/>
        <v/>
      </c>
      <c r="E1793" s="268"/>
      <c r="F1793" s="269">
        <f t="shared" si="543"/>
        <v>0</v>
      </c>
      <c r="G1793" s="272">
        <f t="shared" si="544"/>
        <v>0</v>
      </c>
    </row>
    <row r="1794" spans="1:7" ht="24" customHeight="1">
      <c r="A1794" s="147"/>
      <c r="B1794" s="121"/>
      <c r="C1794" s="121"/>
      <c r="D1794" s="132"/>
      <c r="E1794" s="133"/>
      <c r="F1794" s="657" t="s">
        <v>31</v>
      </c>
      <c r="G1794" s="148">
        <f>SUBTOTAL(9,G1786:G1793)</f>
        <v>0</v>
      </c>
    </row>
    <row r="1795" spans="1:7" ht="24" customHeight="1">
      <c r="A1795" s="147"/>
      <c r="B1795" s="121"/>
      <c r="C1795" s="125" t="s">
        <v>727</v>
      </c>
      <c r="D1795" s="132"/>
      <c r="E1795" s="133"/>
      <c r="F1795" s="134"/>
      <c r="G1795" s="150"/>
    </row>
    <row r="1796" spans="1:7" ht="24" customHeight="1">
      <c r="A1796" s="264" t="str">
        <f t="shared" ref="A1796:A1804" si="545">IFERROR(VLOOKUP(C1796,Tabla_Insumos,4,FALSE),"")</f>
        <v/>
      </c>
      <c r="B1796" s="265" t="str">
        <f t="shared" ref="B1796:B1804" si="546">IFERROR(VLOOKUP(C1796,Tabla_Insumos,5,FALSE),"")</f>
        <v/>
      </c>
      <c r="C1796" s="473"/>
      <c r="D1796" s="267" t="str">
        <f t="shared" ref="D1796:D1804" si="547">IFERROR(VLOOKUP(C1796,Tabla_Insumos,2,FALSE),"")</f>
        <v/>
      </c>
      <c r="E1796" s="471"/>
      <c r="F1796" s="489">
        <f t="shared" ref="F1796:F1804" si="548">IFERROR(VLOOKUP(C1796,Tabla_Insumos,3,FALSE),0)</f>
        <v>0</v>
      </c>
      <c r="G1796" s="272">
        <f t="shared" ref="G1796:G1804" si="549">ROUND(E1796*F1796,2)</f>
        <v>0</v>
      </c>
    </row>
    <row r="1797" spans="1:7" ht="24" customHeight="1">
      <c r="A1797" s="264" t="str">
        <f t="shared" si="545"/>
        <v/>
      </c>
      <c r="B1797" s="265" t="str">
        <f t="shared" si="546"/>
        <v/>
      </c>
      <c r="C1797" s="473"/>
      <c r="D1797" s="267" t="str">
        <f t="shared" si="547"/>
        <v/>
      </c>
      <c r="E1797" s="471"/>
      <c r="F1797" s="489">
        <f t="shared" si="548"/>
        <v>0</v>
      </c>
      <c r="G1797" s="272">
        <f t="shared" si="549"/>
        <v>0</v>
      </c>
    </row>
    <row r="1798" spans="1:7" ht="24" customHeight="1">
      <c r="A1798" s="264" t="str">
        <f t="shared" si="545"/>
        <v/>
      </c>
      <c r="B1798" s="265" t="str">
        <f t="shared" si="546"/>
        <v/>
      </c>
      <c r="C1798" s="472"/>
      <c r="D1798" s="267" t="str">
        <f t="shared" si="547"/>
        <v/>
      </c>
      <c r="E1798" s="471"/>
      <c r="F1798" s="489">
        <f t="shared" si="548"/>
        <v>0</v>
      </c>
      <c r="G1798" s="272">
        <f t="shared" si="549"/>
        <v>0</v>
      </c>
    </row>
    <row r="1799" spans="1:7" ht="24" customHeight="1">
      <c r="A1799" s="264" t="str">
        <f t="shared" si="545"/>
        <v/>
      </c>
      <c r="B1799" s="265" t="str">
        <f t="shared" si="546"/>
        <v/>
      </c>
      <c r="C1799" s="366"/>
      <c r="D1799" s="267" t="str">
        <f t="shared" si="547"/>
        <v/>
      </c>
      <c r="E1799" s="471"/>
      <c r="F1799" s="489">
        <f t="shared" si="548"/>
        <v>0</v>
      </c>
      <c r="G1799" s="272">
        <f t="shared" si="549"/>
        <v>0</v>
      </c>
    </row>
    <row r="1800" spans="1:7" ht="24" customHeight="1">
      <c r="A1800" s="264" t="str">
        <f t="shared" si="545"/>
        <v/>
      </c>
      <c r="B1800" s="265" t="str">
        <f t="shared" si="546"/>
        <v/>
      </c>
      <c r="C1800" s="375"/>
      <c r="D1800" s="267" t="str">
        <f t="shared" si="547"/>
        <v/>
      </c>
      <c r="E1800" s="471"/>
      <c r="F1800" s="489">
        <f t="shared" si="548"/>
        <v>0</v>
      </c>
      <c r="G1800" s="272">
        <f t="shared" si="549"/>
        <v>0</v>
      </c>
    </row>
    <row r="1801" spans="1:7" ht="24" customHeight="1">
      <c r="A1801" s="264" t="str">
        <f t="shared" si="545"/>
        <v/>
      </c>
      <c r="B1801" s="265" t="str">
        <f t="shared" si="546"/>
        <v/>
      </c>
      <c r="C1801" s="266"/>
      <c r="D1801" s="267" t="str">
        <f t="shared" si="547"/>
        <v/>
      </c>
      <c r="E1801" s="268"/>
      <c r="F1801" s="489">
        <f t="shared" si="548"/>
        <v>0</v>
      </c>
      <c r="G1801" s="272">
        <f t="shared" si="549"/>
        <v>0</v>
      </c>
    </row>
    <row r="1802" spans="1:7" ht="24" customHeight="1">
      <c r="A1802" s="264" t="str">
        <f t="shared" si="545"/>
        <v/>
      </c>
      <c r="B1802" s="265" t="str">
        <f t="shared" si="546"/>
        <v/>
      </c>
      <c r="C1802" s="266"/>
      <c r="D1802" s="267" t="str">
        <f t="shared" si="547"/>
        <v/>
      </c>
      <c r="E1802" s="268"/>
      <c r="F1802" s="269">
        <f t="shared" si="548"/>
        <v>0</v>
      </c>
      <c r="G1802" s="272">
        <f t="shared" si="549"/>
        <v>0</v>
      </c>
    </row>
    <row r="1803" spans="1:7" ht="24" customHeight="1">
      <c r="A1803" s="264" t="str">
        <f t="shared" si="545"/>
        <v/>
      </c>
      <c r="B1803" s="265" t="str">
        <f t="shared" si="546"/>
        <v/>
      </c>
      <c r="C1803" s="266"/>
      <c r="D1803" s="267" t="str">
        <f t="shared" si="547"/>
        <v/>
      </c>
      <c r="E1803" s="268"/>
      <c r="F1803" s="269">
        <f t="shared" si="548"/>
        <v>0</v>
      </c>
      <c r="G1803" s="272">
        <f t="shared" si="549"/>
        <v>0</v>
      </c>
    </row>
    <row r="1804" spans="1:7" ht="24" customHeight="1">
      <c r="A1804" s="264" t="str">
        <f t="shared" si="545"/>
        <v/>
      </c>
      <c r="B1804" s="265" t="str">
        <f t="shared" si="546"/>
        <v/>
      </c>
      <c r="C1804" s="266"/>
      <c r="D1804" s="267" t="str">
        <f t="shared" si="547"/>
        <v/>
      </c>
      <c r="E1804" s="268"/>
      <c r="F1804" s="269">
        <f t="shared" si="548"/>
        <v>0</v>
      </c>
      <c r="G1804" s="272">
        <f t="shared" si="549"/>
        <v>0</v>
      </c>
    </row>
    <row r="1805" spans="1:7" ht="24" customHeight="1">
      <c r="A1805" s="151"/>
      <c r="B1805" s="132"/>
      <c r="C1805" s="121"/>
      <c r="D1805" s="132"/>
      <c r="E1805" s="133"/>
      <c r="F1805" s="657" t="s">
        <v>32</v>
      </c>
      <c r="G1805" s="148">
        <f>SUBTOTAL(9,G1796:G1804)</f>
        <v>0</v>
      </c>
    </row>
    <row r="1806" spans="1:7" ht="24" customHeight="1" thickBot="1">
      <c r="A1806" s="152"/>
      <c r="B1806" s="153"/>
      <c r="C1806" s="154"/>
      <c r="D1806" s="153"/>
      <c r="E1806" s="155"/>
      <c r="F1806" s="156"/>
      <c r="G1806" s="157"/>
    </row>
    <row r="1807" spans="1:7" ht="24" customHeight="1" thickBot="1">
      <c r="A1807" s="158">
        <f>B1765</f>
        <v>35</v>
      </c>
      <c r="B1807" s="159" t="str">
        <f>C1765</f>
        <v>Provisión y colocación de cristal float 4mm</v>
      </c>
      <c r="C1807" s="160"/>
      <c r="D1807" s="160" t="s">
        <v>33</v>
      </c>
      <c r="E1807" s="161"/>
      <c r="F1807" s="162" t="s">
        <v>34</v>
      </c>
      <c r="G1807" s="163">
        <f>SUBTOTAL(9,G1770:G1806)</f>
        <v>0</v>
      </c>
    </row>
    <row r="1808" spans="1:7" ht="24" customHeight="1" thickTop="1" thickBot="1"/>
    <row r="1809" spans="1:8" ht="24" customHeight="1" thickTop="1">
      <c r="A1809" s="185" t="s">
        <v>36</v>
      </c>
      <c r="B1809" s="186"/>
      <c r="C1809" s="186"/>
      <c r="D1809" s="186"/>
      <c r="E1809" s="186"/>
      <c r="F1809" s="186"/>
      <c r="G1809" s="187"/>
      <c r="H1809" s="122">
        <f>COUNTIF($A$1:A1815,"ANALISIS DE PRECIOS")</f>
        <v>37</v>
      </c>
    </row>
    <row r="1810" spans="1:8" ht="24" customHeight="1">
      <c r="A1810" s="123" t="s">
        <v>723</v>
      </c>
      <c r="B1810" s="124" t="str">
        <f>Comitente</f>
        <v>INSTITUTO PROVINCIAL DE LA VIVIENDA</v>
      </c>
      <c r="C1810" s="118"/>
      <c r="D1810" s="125"/>
      <c r="E1810" s="125"/>
      <c r="F1810" s="126"/>
      <c r="G1810" s="127"/>
    </row>
    <row r="1811" spans="1:8" ht="24" customHeight="1">
      <c r="A1811" s="123" t="s">
        <v>724</v>
      </c>
      <c r="B1811" s="124">
        <f>Contratista</f>
        <v>0</v>
      </c>
      <c r="C1811" s="119"/>
      <c r="D1811" s="119"/>
      <c r="E1811" s="119"/>
      <c r="F1811" s="128"/>
      <c r="G1811" s="129"/>
    </row>
    <row r="1812" spans="1:8" ht="24" customHeight="1">
      <c r="A1812" s="123" t="s">
        <v>23</v>
      </c>
      <c r="B1812" s="124" t="str">
        <f>Obra</f>
        <v>Barrio Valle Norte</v>
      </c>
      <c r="C1812" s="119"/>
      <c r="D1812" s="119"/>
      <c r="E1812" s="119"/>
      <c r="F1812" s="128" t="s">
        <v>37</v>
      </c>
      <c r="G1812" s="130">
        <f>Fecha_Base</f>
        <v>43313</v>
      </c>
    </row>
    <row r="1813" spans="1:8" ht="24" customHeight="1">
      <c r="A1813" s="131" t="s">
        <v>722</v>
      </c>
      <c r="B1813" s="120" t="str">
        <f>Ubicación</f>
        <v>Departamento Valle Fértil</v>
      </c>
      <c r="C1813" s="120"/>
      <c r="D1813" s="132"/>
      <c r="E1813" s="133"/>
      <c r="F1813" s="134"/>
      <c r="G1813" s="135"/>
    </row>
    <row r="1814" spans="1:8" ht="24" customHeight="1">
      <c r="A1814" s="131" t="s">
        <v>38</v>
      </c>
      <c r="B1814" s="136" t="str">
        <f>IFERROR(VALUE(LEFT(B1815,FIND(".",B1815)-1)),"")</f>
        <v/>
      </c>
      <c r="C1814" s="121" t="str">
        <f>IFERROR(VLOOKUP(B1814,Tabla_CyP,2,FALSE),"")</f>
        <v/>
      </c>
      <c r="E1814" s="133"/>
      <c r="F1814" s="134"/>
      <c r="G1814" s="135"/>
    </row>
    <row r="1815" spans="1:8" ht="24" customHeight="1">
      <c r="A1815" s="131" t="s">
        <v>24</v>
      </c>
      <c r="B1815" s="137">
        <f>IFERROR(VLOOKUP(COUNTIF($A$1:A1815,"ITEM:"),Tabla_NumeroItem,7,FALSE),"")</f>
        <v>36</v>
      </c>
      <c r="C1815" s="121" t="str">
        <f>IFERROR(VLOOKUP(B1815,Tabla_CyP,2,FALSE),"")</f>
        <v>Pérgolas (Frente y Fondo)  - Incluye Base de Hormigón Simple H 13</v>
      </c>
      <c r="D1815" s="132"/>
      <c r="E1815" s="133"/>
      <c r="F1815" s="128" t="s">
        <v>25</v>
      </c>
      <c r="G1815" s="138" t="str">
        <f>IFERROR(VLOOKUP(B1815,Tabla_CyP,4,FALSE),"")</f>
        <v>gl</v>
      </c>
    </row>
    <row r="1816" spans="1:8" ht="24" customHeight="1">
      <c r="A1816" s="131"/>
      <c r="B1816" s="120"/>
      <c r="C1816" s="121"/>
      <c r="D1816" s="132"/>
      <c r="E1816" s="133"/>
      <c r="F1816" s="134"/>
      <c r="G1816" s="135"/>
    </row>
    <row r="1817" spans="1:8" ht="24" customHeight="1">
      <c r="A1817" s="719" t="s">
        <v>585</v>
      </c>
      <c r="B1817" s="720"/>
      <c r="C1817" s="721" t="s">
        <v>0</v>
      </c>
      <c r="D1817" s="721" t="s">
        <v>26</v>
      </c>
      <c r="E1817" s="723" t="s">
        <v>27</v>
      </c>
      <c r="F1817" s="725" t="s">
        <v>28</v>
      </c>
      <c r="G1817" s="727" t="s">
        <v>29</v>
      </c>
    </row>
    <row r="1818" spans="1:8" ht="24" customHeight="1">
      <c r="A1818" s="139" t="s">
        <v>586</v>
      </c>
      <c r="B1818" s="140" t="s">
        <v>587</v>
      </c>
      <c r="C1818" s="722"/>
      <c r="D1818" s="722"/>
      <c r="E1818" s="724"/>
      <c r="F1818" s="726"/>
      <c r="G1818" s="728"/>
    </row>
    <row r="1819" spans="1:8" ht="24" customHeight="1">
      <c r="A1819" s="658"/>
      <c r="B1819" s="142"/>
      <c r="C1819" s="479" t="s">
        <v>725</v>
      </c>
      <c r="D1819" s="143"/>
      <c r="E1819" s="144"/>
      <c r="F1819" s="145"/>
      <c r="G1819" s="146"/>
    </row>
    <row r="1820" spans="1:8" ht="24" customHeight="1">
      <c r="A1820" s="264" t="str">
        <f t="shared" ref="A1820:A1841" si="550">IFERROR(VLOOKUP(C1820,Tabla_Insumos,4,FALSE),"")</f>
        <v/>
      </c>
      <c r="B1820" s="265" t="str">
        <f>IFERROR(VLOOKUP(C1820,Tabla_Insumos,5,FALSE),"")</f>
        <v/>
      </c>
      <c r="C1820" s="482"/>
      <c r="D1820" s="267" t="str">
        <f t="shared" ref="D1820:D1841" si="551">IFERROR(VLOOKUP(C1820,Tabla_Insumos,2,FALSE),"")</f>
        <v/>
      </c>
      <c r="E1820" s="475"/>
      <c r="F1820" s="489">
        <f t="shared" ref="F1820:F1841" si="552">IFERROR(VLOOKUP(C1820,Tabla_Insumos,3,FALSE),0)</f>
        <v>0</v>
      </c>
      <c r="G1820" s="272">
        <f>ROUND(E1820*F1820,2)</f>
        <v>0</v>
      </c>
    </row>
    <row r="1821" spans="1:8" ht="24" customHeight="1">
      <c r="A1821" s="264" t="str">
        <f t="shared" si="550"/>
        <v/>
      </c>
      <c r="B1821" s="265" t="str">
        <f t="shared" ref="B1821:B1841" si="553">IFERROR(VLOOKUP(C1821,Tabla_Insumos,5,FALSE),"")</f>
        <v/>
      </c>
      <c r="C1821" s="482"/>
      <c r="D1821" s="267" t="str">
        <f t="shared" si="551"/>
        <v/>
      </c>
      <c r="E1821" s="475"/>
      <c r="F1821" s="489">
        <f t="shared" si="552"/>
        <v>0</v>
      </c>
      <c r="G1821" s="272">
        <f t="shared" ref="G1821:G1841" si="554">ROUND(E1821*F1821,2)</f>
        <v>0</v>
      </c>
    </row>
    <row r="1822" spans="1:8" ht="24" customHeight="1">
      <c r="A1822" s="264" t="str">
        <f t="shared" si="550"/>
        <v/>
      </c>
      <c r="B1822" s="265" t="str">
        <f t="shared" si="553"/>
        <v/>
      </c>
      <c r="C1822" s="482"/>
      <c r="D1822" s="267" t="str">
        <f t="shared" si="551"/>
        <v/>
      </c>
      <c r="E1822" s="475"/>
      <c r="F1822" s="489">
        <f t="shared" si="552"/>
        <v>0</v>
      </c>
      <c r="G1822" s="272">
        <f t="shared" si="554"/>
        <v>0</v>
      </c>
    </row>
    <row r="1823" spans="1:8" ht="24" customHeight="1">
      <c r="A1823" s="264" t="str">
        <f t="shared" si="550"/>
        <v/>
      </c>
      <c r="B1823" s="265" t="str">
        <f t="shared" si="553"/>
        <v/>
      </c>
      <c r="C1823" s="431"/>
      <c r="D1823" s="267" t="str">
        <f t="shared" si="551"/>
        <v/>
      </c>
      <c r="E1823" s="476"/>
      <c r="F1823" s="489">
        <f t="shared" si="552"/>
        <v>0</v>
      </c>
      <c r="G1823" s="272">
        <f t="shared" si="554"/>
        <v>0</v>
      </c>
    </row>
    <row r="1824" spans="1:8" ht="24" customHeight="1">
      <c r="A1824" s="264" t="str">
        <f t="shared" si="550"/>
        <v/>
      </c>
      <c r="B1824" s="265" t="str">
        <f t="shared" si="553"/>
        <v/>
      </c>
      <c r="C1824" s="266"/>
      <c r="D1824" s="267" t="str">
        <f t="shared" si="551"/>
        <v/>
      </c>
      <c r="E1824" s="268"/>
      <c r="F1824" s="489">
        <f t="shared" si="552"/>
        <v>0</v>
      </c>
      <c r="G1824" s="272">
        <f t="shared" si="554"/>
        <v>0</v>
      </c>
    </row>
    <row r="1825" spans="1:7" ht="24" customHeight="1">
      <c r="A1825" s="264" t="str">
        <f t="shared" si="550"/>
        <v/>
      </c>
      <c r="B1825" s="265" t="str">
        <f t="shared" si="553"/>
        <v/>
      </c>
      <c r="C1825" s="266"/>
      <c r="D1825" s="267" t="str">
        <f t="shared" si="551"/>
        <v/>
      </c>
      <c r="E1825" s="268"/>
      <c r="F1825" s="269">
        <f t="shared" si="552"/>
        <v>0</v>
      </c>
      <c r="G1825" s="272">
        <f t="shared" si="554"/>
        <v>0</v>
      </c>
    </row>
    <row r="1826" spans="1:7" ht="24" customHeight="1">
      <c r="A1826" s="264" t="str">
        <f t="shared" si="550"/>
        <v/>
      </c>
      <c r="B1826" s="265" t="str">
        <f t="shared" si="553"/>
        <v/>
      </c>
      <c r="C1826" s="266"/>
      <c r="D1826" s="267" t="str">
        <f t="shared" si="551"/>
        <v/>
      </c>
      <c r="E1826" s="268"/>
      <c r="F1826" s="269">
        <f t="shared" si="552"/>
        <v>0</v>
      </c>
      <c r="G1826" s="272">
        <f t="shared" si="554"/>
        <v>0</v>
      </c>
    </row>
    <row r="1827" spans="1:7" ht="24" customHeight="1">
      <c r="A1827" s="264" t="str">
        <f t="shared" si="550"/>
        <v/>
      </c>
      <c r="B1827" s="265" t="str">
        <f t="shared" si="553"/>
        <v/>
      </c>
      <c r="C1827" s="266"/>
      <c r="D1827" s="267" t="str">
        <f t="shared" si="551"/>
        <v/>
      </c>
      <c r="E1827" s="268"/>
      <c r="F1827" s="269">
        <f t="shared" si="552"/>
        <v>0</v>
      </c>
      <c r="G1827" s="272">
        <f t="shared" si="554"/>
        <v>0</v>
      </c>
    </row>
    <row r="1828" spans="1:7" ht="24" customHeight="1">
      <c r="A1828" s="264" t="str">
        <f t="shared" ref="A1828:A1835" si="555">IFERROR(VLOOKUP(C1828,Tabla_Insumos,4,FALSE),"")</f>
        <v/>
      </c>
      <c r="B1828" s="265" t="str">
        <f t="shared" ref="B1828:B1835" si="556">IFERROR(VLOOKUP(C1828,Tabla_Insumos,5,FALSE),"")</f>
        <v/>
      </c>
      <c r="C1828" s="266"/>
      <c r="D1828" s="267" t="str">
        <f t="shared" ref="D1828:D1835" si="557">IFERROR(VLOOKUP(C1828,Tabla_Insumos,2,FALSE),"")</f>
        <v/>
      </c>
      <c r="E1828" s="268"/>
      <c r="F1828" s="269">
        <f t="shared" ref="F1828:F1835" si="558">IFERROR(VLOOKUP(C1828,Tabla_Insumos,3,FALSE),0)</f>
        <v>0</v>
      </c>
      <c r="G1828" s="272">
        <f t="shared" ref="G1828:G1835" si="559">ROUND(E1828*F1828,2)</f>
        <v>0</v>
      </c>
    </row>
    <row r="1829" spans="1:7" ht="24" customHeight="1">
      <c r="A1829" s="264" t="str">
        <f t="shared" si="555"/>
        <v/>
      </c>
      <c r="B1829" s="265" t="str">
        <f t="shared" si="556"/>
        <v/>
      </c>
      <c r="C1829" s="266"/>
      <c r="D1829" s="267" t="str">
        <f t="shared" si="557"/>
        <v/>
      </c>
      <c r="E1829" s="268"/>
      <c r="F1829" s="269">
        <f t="shared" si="558"/>
        <v>0</v>
      </c>
      <c r="G1829" s="272">
        <f t="shared" si="559"/>
        <v>0</v>
      </c>
    </row>
    <row r="1830" spans="1:7" ht="24" customHeight="1">
      <c r="A1830" s="264" t="str">
        <f t="shared" si="555"/>
        <v/>
      </c>
      <c r="B1830" s="265" t="str">
        <f t="shared" si="556"/>
        <v/>
      </c>
      <c r="C1830" s="266"/>
      <c r="D1830" s="267" t="str">
        <f t="shared" si="557"/>
        <v/>
      </c>
      <c r="E1830" s="268"/>
      <c r="F1830" s="269">
        <f t="shared" si="558"/>
        <v>0</v>
      </c>
      <c r="G1830" s="272">
        <f t="shared" si="559"/>
        <v>0</v>
      </c>
    </row>
    <row r="1831" spans="1:7" ht="24" customHeight="1">
      <c r="A1831" s="264" t="str">
        <f t="shared" ref="A1831:A1833" si="560">IFERROR(VLOOKUP(C1831,Tabla_Insumos,4,FALSE),"")</f>
        <v/>
      </c>
      <c r="B1831" s="265" t="str">
        <f t="shared" ref="B1831:B1833" si="561">IFERROR(VLOOKUP(C1831,Tabla_Insumos,5,FALSE),"")</f>
        <v/>
      </c>
      <c r="C1831" s="266"/>
      <c r="D1831" s="267" t="str">
        <f t="shared" ref="D1831:D1833" si="562">IFERROR(VLOOKUP(C1831,Tabla_Insumos,2,FALSE),"")</f>
        <v/>
      </c>
      <c r="E1831" s="268"/>
      <c r="F1831" s="269">
        <f t="shared" ref="F1831:F1833" si="563">IFERROR(VLOOKUP(C1831,Tabla_Insumos,3,FALSE),0)</f>
        <v>0</v>
      </c>
      <c r="G1831" s="272">
        <f t="shared" ref="G1831:G1833" si="564">ROUND(E1831*F1831,2)</f>
        <v>0</v>
      </c>
    </row>
    <row r="1832" spans="1:7" ht="24" customHeight="1">
      <c r="A1832" s="264" t="str">
        <f t="shared" si="560"/>
        <v/>
      </c>
      <c r="B1832" s="265" t="str">
        <f t="shared" si="561"/>
        <v/>
      </c>
      <c r="C1832" s="266"/>
      <c r="D1832" s="267" t="str">
        <f t="shared" si="562"/>
        <v/>
      </c>
      <c r="E1832" s="268"/>
      <c r="F1832" s="269">
        <f t="shared" si="563"/>
        <v>0</v>
      </c>
      <c r="G1832" s="272">
        <f t="shared" si="564"/>
        <v>0</v>
      </c>
    </row>
    <row r="1833" spans="1:7" ht="24" customHeight="1">
      <c r="A1833" s="264" t="str">
        <f t="shared" si="560"/>
        <v/>
      </c>
      <c r="B1833" s="265" t="str">
        <f t="shared" si="561"/>
        <v/>
      </c>
      <c r="C1833" s="266"/>
      <c r="D1833" s="267" t="str">
        <f t="shared" si="562"/>
        <v/>
      </c>
      <c r="E1833" s="268"/>
      <c r="F1833" s="269">
        <f t="shared" si="563"/>
        <v>0</v>
      </c>
      <c r="G1833" s="272">
        <f t="shared" si="564"/>
        <v>0</v>
      </c>
    </row>
    <row r="1834" spans="1:7" ht="24" customHeight="1">
      <c r="A1834" s="264" t="str">
        <f t="shared" si="555"/>
        <v/>
      </c>
      <c r="B1834" s="265" t="str">
        <f t="shared" si="556"/>
        <v/>
      </c>
      <c r="C1834" s="266"/>
      <c r="D1834" s="267" t="str">
        <f t="shared" si="557"/>
        <v/>
      </c>
      <c r="E1834" s="268"/>
      <c r="F1834" s="269">
        <f t="shared" si="558"/>
        <v>0</v>
      </c>
      <c r="G1834" s="272">
        <f t="shared" si="559"/>
        <v>0</v>
      </c>
    </row>
    <row r="1835" spans="1:7" ht="24" customHeight="1">
      <c r="A1835" s="264" t="str">
        <f t="shared" si="555"/>
        <v/>
      </c>
      <c r="B1835" s="265" t="str">
        <f t="shared" si="556"/>
        <v/>
      </c>
      <c r="C1835" s="266"/>
      <c r="D1835" s="267" t="str">
        <f t="shared" si="557"/>
        <v/>
      </c>
      <c r="E1835" s="268"/>
      <c r="F1835" s="269">
        <f t="shared" si="558"/>
        <v>0</v>
      </c>
      <c r="G1835" s="272">
        <f t="shared" si="559"/>
        <v>0</v>
      </c>
    </row>
    <row r="1836" spans="1:7" ht="24" customHeight="1">
      <c r="A1836" s="264" t="str">
        <f t="shared" si="550"/>
        <v/>
      </c>
      <c r="B1836" s="265" t="str">
        <f t="shared" si="553"/>
        <v/>
      </c>
      <c r="C1836" s="266"/>
      <c r="D1836" s="267" t="str">
        <f t="shared" si="551"/>
        <v/>
      </c>
      <c r="E1836" s="268"/>
      <c r="F1836" s="269">
        <f t="shared" si="552"/>
        <v>0</v>
      </c>
      <c r="G1836" s="272">
        <f t="shared" si="554"/>
        <v>0</v>
      </c>
    </row>
    <row r="1837" spans="1:7" ht="24" customHeight="1">
      <c r="A1837" s="264" t="str">
        <f t="shared" si="550"/>
        <v/>
      </c>
      <c r="B1837" s="265" t="str">
        <f t="shared" si="553"/>
        <v/>
      </c>
      <c r="C1837" s="266"/>
      <c r="D1837" s="267" t="str">
        <f t="shared" si="551"/>
        <v/>
      </c>
      <c r="E1837" s="268"/>
      <c r="F1837" s="269">
        <f t="shared" si="552"/>
        <v>0</v>
      </c>
      <c r="G1837" s="272">
        <f t="shared" si="554"/>
        <v>0</v>
      </c>
    </row>
    <row r="1838" spans="1:7" ht="24" customHeight="1">
      <c r="A1838" s="264" t="str">
        <f t="shared" si="550"/>
        <v/>
      </c>
      <c r="B1838" s="265" t="str">
        <f t="shared" si="553"/>
        <v/>
      </c>
      <c r="C1838" s="266"/>
      <c r="D1838" s="267" t="str">
        <f t="shared" si="551"/>
        <v/>
      </c>
      <c r="E1838" s="268"/>
      <c r="F1838" s="269">
        <f t="shared" si="552"/>
        <v>0</v>
      </c>
      <c r="G1838" s="272">
        <f t="shared" si="554"/>
        <v>0</v>
      </c>
    </row>
    <row r="1839" spans="1:7" ht="24" customHeight="1">
      <c r="A1839" s="264" t="str">
        <f t="shared" si="550"/>
        <v/>
      </c>
      <c r="B1839" s="265" t="str">
        <f t="shared" si="553"/>
        <v/>
      </c>
      <c r="C1839" s="266"/>
      <c r="D1839" s="267" t="str">
        <f t="shared" si="551"/>
        <v/>
      </c>
      <c r="E1839" s="268"/>
      <c r="F1839" s="269">
        <f t="shared" si="552"/>
        <v>0</v>
      </c>
      <c r="G1839" s="272">
        <f t="shared" si="554"/>
        <v>0</v>
      </c>
    </row>
    <row r="1840" spans="1:7" ht="24" customHeight="1">
      <c r="A1840" s="264" t="str">
        <f t="shared" si="550"/>
        <v/>
      </c>
      <c r="B1840" s="265" t="str">
        <f t="shared" si="553"/>
        <v/>
      </c>
      <c r="C1840" s="266"/>
      <c r="D1840" s="267" t="str">
        <f t="shared" si="551"/>
        <v/>
      </c>
      <c r="E1840" s="268"/>
      <c r="F1840" s="269">
        <f t="shared" si="552"/>
        <v>0</v>
      </c>
      <c r="G1840" s="272">
        <f t="shared" si="554"/>
        <v>0</v>
      </c>
    </row>
    <row r="1841" spans="1:7" ht="24" customHeight="1">
      <c r="A1841" s="264" t="str">
        <f t="shared" si="550"/>
        <v/>
      </c>
      <c r="B1841" s="265" t="str">
        <f t="shared" si="553"/>
        <v/>
      </c>
      <c r="C1841" s="266"/>
      <c r="D1841" s="267" t="str">
        <f t="shared" si="551"/>
        <v/>
      </c>
      <c r="E1841" s="268"/>
      <c r="F1841" s="270">
        <f t="shared" si="552"/>
        <v>0</v>
      </c>
      <c r="G1841" s="272">
        <f t="shared" si="554"/>
        <v>0</v>
      </c>
    </row>
    <row r="1842" spans="1:7" ht="24" customHeight="1">
      <c r="A1842" s="147"/>
      <c r="B1842" s="121"/>
      <c r="C1842" s="121"/>
      <c r="D1842" s="132"/>
      <c r="E1842" s="133"/>
      <c r="F1842" s="657" t="s">
        <v>30</v>
      </c>
      <c r="G1842" s="148">
        <f>SUBTOTAL(9,G1820:G1841)</f>
        <v>0</v>
      </c>
    </row>
    <row r="1843" spans="1:7" ht="24" customHeight="1">
      <c r="A1843" s="147"/>
      <c r="B1843" s="121"/>
      <c r="C1843" s="125" t="s">
        <v>726</v>
      </c>
      <c r="D1843" s="132"/>
      <c r="E1843" s="133"/>
      <c r="F1843" s="134"/>
      <c r="G1843" s="150"/>
    </row>
    <row r="1844" spans="1:7" ht="24" customHeight="1">
      <c r="A1844" s="264" t="str">
        <f t="shared" ref="A1844:A1847" si="565">IFERROR(VLOOKUP(C1844,Tabla_Insumos,4,FALSE),"")</f>
        <v/>
      </c>
      <c r="B1844" s="265" t="str">
        <f t="shared" ref="B1844:B1847" si="566">IFERROR(VLOOKUP(C1844,Tabla_Insumos,5,FALSE),"")</f>
        <v/>
      </c>
      <c r="C1844" s="497"/>
      <c r="D1844" s="267" t="str">
        <f t="shared" ref="D1844:D1847" si="567">IFERROR(VLOOKUP(C1844,Tabla_Insumos,2,FALSE),"")</f>
        <v/>
      </c>
      <c r="E1844" s="268"/>
      <c r="F1844" s="271">
        <f t="shared" ref="F1844:F1847" si="568">IFERROR(VLOOKUP(C1844,Tabla_Insumos,3,FALSE),0)</f>
        <v>0</v>
      </c>
      <c r="G1844" s="272">
        <f>ROUND(E1844*F1844,2)</f>
        <v>0</v>
      </c>
    </row>
    <row r="1845" spans="1:7" ht="24" customHeight="1">
      <c r="A1845" s="264" t="str">
        <f t="shared" si="565"/>
        <v/>
      </c>
      <c r="B1845" s="265" t="str">
        <f t="shared" si="566"/>
        <v/>
      </c>
      <c r="C1845" s="266"/>
      <c r="D1845" s="267" t="str">
        <f t="shared" si="567"/>
        <v/>
      </c>
      <c r="E1845" s="268"/>
      <c r="F1845" s="271">
        <f t="shared" si="568"/>
        <v>0</v>
      </c>
      <c r="G1845" s="272">
        <f>ROUND(E1845*F1845,2)</f>
        <v>0</v>
      </c>
    </row>
    <row r="1846" spans="1:7" ht="24" customHeight="1">
      <c r="A1846" s="264" t="str">
        <f t="shared" si="565"/>
        <v/>
      </c>
      <c r="B1846" s="265" t="str">
        <f t="shared" si="566"/>
        <v/>
      </c>
      <c r="C1846" s="473"/>
      <c r="D1846" s="267" t="str">
        <f t="shared" si="567"/>
        <v/>
      </c>
      <c r="E1846" s="471"/>
      <c r="F1846" s="271">
        <f t="shared" si="568"/>
        <v>0</v>
      </c>
      <c r="G1846" s="272">
        <f t="shared" ref="G1846:G1847" si="569">ROUND(E1846*F1846,2)</f>
        <v>0</v>
      </c>
    </row>
    <row r="1847" spans="1:7" ht="24" customHeight="1">
      <c r="A1847" s="264" t="str">
        <f t="shared" si="565"/>
        <v/>
      </c>
      <c r="B1847" s="265" t="str">
        <f t="shared" si="566"/>
        <v/>
      </c>
      <c r="C1847" s="473"/>
      <c r="D1847" s="267" t="str">
        <f t="shared" si="567"/>
        <v/>
      </c>
      <c r="E1847" s="503"/>
      <c r="F1847" s="271">
        <f t="shared" si="568"/>
        <v>0</v>
      </c>
      <c r="G1847" s="272">
        <f t="shared" si="569"/>
        <v>0</v>
      </c>
    </row>
    <row r="1848" spans="1:7" ht="24" customHeight="1">
      <c r="A1848" s="147"/>
      <c r="B1848" s="121"/>
      <c r="C1848" s="121"/>
      <c r="D1848" s="132"/>
      <c r="E1848" s="133"/>
      <c r="F1848" s="657" t="s">
        <v>31</v>
      </c>
      <c r="G1848" s="148">
        <f>SUBTOTAL(9,G1844:G1847)</f>
        <v>0</v>
      </c>
    </row>
    <row r="1849" spans="1:7" ht="24" customHeight="1">
      <c r="A1849" s="147"/>
      <c r="B1849" s="121"/>
      <c r="C1849" s="125" t="s">
        <v>727</v>
      </c>
      <c r="D1849" s="132"/>
      <c r="E1849" s="133"/>
      <c r="F1849" s="134"/>
      <c r="G1849" s="150"/>
    </row>
    <row r="1850" spans="1:7" ht="24" customHeight="1">
      <c r="A1850" s="264" t="str">
        <f t="shared" ref="A1850:A1854" si="570">IFERROR(VLOOKUP(C1850,Tabla_Insumos,4,FALSE),"")</f>
        <v/>
      </c>
      <c r="B1850" s="265" t="str">
        <f t="shared" ref="B1850:B1854" si="571">IFERROR(VLOOKUP(C1850,Tabla_Insumos,5,FALSE),"")</f>
        <v/>
      </c>
      <c r="C1850" s="374"/>
      <c r="D1850" s="267" t="str">
        <f t="shared" ref="D1850:D1854" si="572">IFERROR(VLOOKUP(C1850,Tabla_Insumos,2,FALSE),"")</f>
        <v/>
      </c>
      <c r="E1850" s="268"/>
      <c r="F1850" s="489">
        <f t="shared" ref="F1850:F1854" si="573">IFERROR(VLOOKUP(C1850,Tabla_Insumos,3,FALSE),0)</f>
        <v>0</v>
      </c>
      <c r="G1850" s="272">
        <f t="shared" ref="G1850:G1854" si="574">ROUND(E1850*F1850,2)</f>
        <v>0</v>
      </c>
    </row>
    <row r="1851" spans="1:7" ht="24" customHeight="1">
      <c r="A1851" s="264" t="str">
        <f t="shared" si="570"/>
        <v/>
      </c>
      <c r="B1851" s="265" t="str">
        <f t="shared" si="571"/>
        <v/>
      </c>
      <c r="C1851" s="473"/>
      <c r="D1851" s="267" t="str">
        <f t="shared" si="572"/>
        <v/>
      </c>
      <c r="E1851" s="471"/>
      <c r="F1851" s="489">
        <f t="shared" si="573"/>
        <v>0</v>
      </c>
      <c r="G1851" s="272">
        <f t="shared" si="574"/>
        <v>0</v>
      </c>
    </row>
    <row r="1852" spans="1:7" ht="24" customHeight="1">
      <c r="A1852" s="264" t="str">
        <f t="shared" si="570"/>
        <v/>
      </c>
      <c r="B1852" s="265" t="str">
        <f t="shared" si="571"/>
        <v/>
      </c>
      <c r="C1852" s="266"/>
      <c r="D1852" s="267" t="str">
        <f t="shared" si="572"/>
        <v/>
      </c>
      <c r="E1852" s="268"/>
      <c r="F1852" s="269">
        <f t="shared" si="573"/>
        <v>0</v>
      </c>
      <c r="G1852" s="272">
        <f t="shared" si="574"/>
        <v>0</v>
      </c>
    </row>
    <row r="1853" spans="1:7" ht="24" customHeight="1">
      <c r="A1853" s="264" t="str">
        <f t="shared" ref="A1853" si="575">IFERROR(VLOOKUP(C1853,Tabla_Insumos,4,FALSE),"")</f>
        <v/>
      </c>
      <c r="B1853" s="265" t="str">
        <f t="shared" ref="B1853" si="576">IFERROR(VLOOKUP(C1853,Tabla_Insumos,5,FALSE),"")</f>
        <v/>
      </c>
      <c r="C1853" s="266"/>
      <c r="D1853" s="267" t="str">
        <f t="shared" ref="D1853" si="577">IFERROR(VLOOKUP(C1853,Tabla_Insumos,2,FALSE),"")</f>
        <v/>
      </c>
      <c r="E1853" s="268"/>
      <c r="F1853" s="269">
        <f t="shared" ref="F1853" si="578">IFERROR(VLOOKUP(C1853,Tabla_Insumos,3,FALSE),0)</f>
        <v>0</v>
      </c>
      <c r="G1853" s="272">
        <f t="shared" ref="G1853" si="579">ROUND(E1853*F1853,2)</f>
        <v>0</v>
      </c>
    </row>
    <row r="1854" spans="1:7" ht="24" customHeight="1">
      <c r="A1854" s="264" t="str">
        <f t="shared" si="570"/>
        <v/>
      </c>
      <c r="B1854" s="265" t="str">
        <f t="shared" si="571"/>
        <v/>
      </c>
      <c r="C1854" s="266"/>
      <c r="D1854" s="267" t="str">
        <f t="shared" si="572"/>
        <v/>
      </c>
      <c r="E1854" s="268"/>
      <c r="F1854" s="269">
        <f t="shared" si="573"/>
        <v>0</v>
      </c>
      <c r="G1854" s="272">
        <f t="shared" si="574"/>
        <v>0</v>
      </c>
    </row>
    <row r="1855" spans="1:7" ht="24" customHeight="1">
      <c r="A1855" s="151"/>
      <c r="B1855" s="132"/>
      <c r="C1855" s="121"/>
      <c r="D1855" s="132"/>
      <c r="E1855" s="133"/>
      <c r="F1855" s="657" t="s">
        <v>32</v>
      </c>
      <c r="G1855" s="148">
        <f>SUBTOTAL(9,G1850:G1854)</f>
        <v>0</v>
      </c>
    </row>
    <row r="1856" spans="1:7" ht="24" customHeight="1" thickBot="1">
      <c r="A1856" s="152"/>
      <c r="B1856" s="153"/>
      <c r="C1856" s="154"/>
      <c r="D1856" s="153"/>
      <c r="E1856" s="155"/>
      <c r="F1856" s="156"/>
      <c r="G1856" s="157"/>
    </row>
    <row r="1857" spans="1:8" ht="24" customHeight="1" thickBot="1">
      <c r="A1857" s="158">
        <f>B1815</f>
        <v>36</v>
      </c>
      <c r="B1857" s="159" t="str">
        <f>C1815</f>
        <v>Pérgolas (Frente y Fondo)  - Incluye Base de Hormigón Simple H 13</v>
      </c>
      <c r="C1857" s="160"/>
      <c r="D1857" s="160" t="s">
        <v>33</v>
      </c>
      <c r="E1857" s="161"/>
      <c r="F1857" s="162" t="s">
        <v>34</v>
      </c>
      <c r="G1857" s="163">
        <f>SUBTOTAL(9,G1820:G1856)</f>
        <v>0</v>
      </c>
    </row>
    <row r="1858" spans="1:8" ht="24" customHeight="1" thickTop="1" thickBot="1"/>
    <row r="1859" spans="1:8" ht="24" customHeight="1" thickTop="1">
      <c r="A1859" s="185" t="s">
        <v>36</v>
      </c>
      <c r="B1859" s="186"/>
      <c r="C1859" s="186"/>
      <c r="D1859" s="186"/>
      <c r="E1859" s="186"/>
      <c r="F1859" s="186"/>
      <c r="G1859" s="187"/>
      <c r="H1859" s="122">
        <f>COUNTIF($A$1:A1865,"ANALISIS DE PRECIOS")</f>
        <v>38</v>
      </c>
    </row>
    <row r="1860" spans="1:8" ht="24" customHeight="1">
      <c r="A1860" s="123" t="s">
        <v>723</v>
      </c>
      <c r="B1860" s="124" t="str">
        <f>Comitente</f>
        <v>INSTITUTO PROVINCIAL DE LA VIVIENDA</v>
      </c>
      <c r="C1860" s="118"/>
      <c r="D1860" s="125"/>
      <c r="E1860" s="125"/>
      <c r="F1860" s="126"/>
      <c r="G1860" s="127"/>
    </row>
    <row r="1861" spans="1:8" ht="24" customHeight="1">
      <c r="A1861" s="123" t="s">
        <v>724</v>
      </c>
      <c r="B1861" s="124">
        <f>Contratista</f>
        <v>0</v>
      </c>
      <c r="C1861" s="119"/>
      <c r="D1861" s="119"/>
      <c r="E1861" s="119"/>
      <c r="F1861" s="128"/>
      <c r="G1861" s="129"/>
    </row>
    <row r="1862" spans="1:8" ht="24" customHeight="1">
      <c r="A1862" s="123" t="s">
        <v>23</v>
      </c>
      <c r="B1862" s="124" t="str">
        <f>Obra</f>
        <v>Barrio Valle Norte</v>
      </c>
      <c r="C1862" s="119"/>
      <c r="D1862" s="119"/>
      <c r="E1862" s="119"/>
      <c r="F1862" s="128" t="s">
        <v>37</v>
      </c>
      <c r="G1862" s="130">
        <f>Fecha_Base</f>
        <v>43313</v>
      </c>
    </row>
    <row r="1863" spans="1:8" ht="24" customHeight="1">
      <c r="A1863" s="131" t="s">
        <v>722</v>
      </c>
      <c r="B1863" s="120" t="str">
        <f>Ubicación</f>
        <v>Departamento Valle Fértil</v>
      </c>
      <c r="C1863" s="120"/>
      <c r="D1863" s="132"/>
      <c r="E1863" s="133"/>
      <c r="F1863" s="134"/>
      <c r="G1863" s="135"/>
    </row>
    <row r="1864" spans="1:8" ht="24" customHeight="1">
      <c r="A1864" s="131" t="s">
        <v>38</v>
      </c>
      <c r="B1864" s="136" t="str">
        <f>IFERROR(VALUE(LEFT(B1865,FIND(".",B1865)-1)),"")</f>
        <v/>
      </c>
      <c r="C1864" s="121" t="str">
        <f>IFERROR(VLOOKUP(B1864,Tabla_CyP,2,FALSE),"")</f>
        <v/>
      </c>
      <c r="E1864" s="133"/>
      <c r="F1864" s="134"/>
      <c r="G1864" s="135"/>
    </row>
    <row r="1865" spans="1:8" ht="24" customHeight="1">
      <c r="A1865" s="131" t="s">
        <v>24</v>
      </c>
      <c r="B1865" s="137">
        <f>IFERROR(VLOOKUP(COUNTIF($A$1:A1865,"ITEM:"),Tabla_NumeroItem,7,FALSE),"")</f>
        <v>37</v>
      </c>
      <c r="C1865" s="121" t="str">
        <f>IFERROR(VLOOKUP(B1865,Tabla_CyP,2,FALSE),"")</f>
        <v xml:space="preserve">Instalación sanitaria (incl. cañería base, distrib. AF-AC, artefactos y grifería) </v>
      </c>
      <c r="D1865" s="132"/>
      <c r="E1865" s="133"/>
      <c r="F1865" s="128" t="s">
        <v>25</v>
      </c>
      <c r="G1865" s="138" t="str">
        <f>IFERROR(VLOOKUP(B1865,Tabla_CyP,4,FALSE),"")</f>
        <v>gl</v>
      </c>
    </row>
    <row r="1866" spans="1:8" ht="24" customHeight="1">
      <c r="A1866" s="131"/>
      <c r="B1866" s="120"/>
      <c r="C1866" s="121"/>
      <c r="D1866" s="132"/>
      <c r="E1866" s="133"/>
      <c r="F1866" s="134"/>
      <c r="G1866" s="135"/>
    </row>
    <row r="1867" spans="1:8" ht="24" customHeight="1">
      <c r="A1867" s="719" t="s">
        <v>585</v>
      </c>
      <c r="B1867" s="720"/>
      <c r="C1867" s="721" t="s">
        <v>0</v>
      </c>
      <c r="D1867" s="721" t="s">
        <v>26</v>
      </c>
      <c r="E1867" s="723" t="s">
        <v>27</v>
      </c>
      <c r="F1867" s="725" t="s">
        <v>28</v>
      </c>
      <c r="G1867" s="727" t="s">
        <v>29</v>
      </c>
    </row>
    <row r="1868" spans="1:8" ht="24" customHeight="1">
      <c r="A1868" s="139" t="s">
        <v>586</v>
      </c>
      <c r="B1868" s="140" t="s">
        <v>587</v>
      </c>
      <c r="C1868" s="722"/>
      <c r="D1868" s="722"/>
      <c r="E1868" s="724"/>
      <c r="F1868" s="726"/>
      <c r="G1868" s="728"/>
    </row>
    <row r="1869" spans="1:8" ht="24" customHeight="1">
      <c r="A1869" s="658"/>
      <c r="B1869" s="142"/>
      <c r="C1869" s="479" t="s">
        <v>725</v>
      </c>
      <c r="D1869" s="143"/>
      <c r="E1869" s="144"/>
      <c r="F1869" s="145"/>
      <c r="G1869" s="146"/>
    </row>
    <row r="1870" spans="1:8" ht="24" customHeight="1">
      <c r="A1870" s="264" t="str">
        <f t="shared" ref="A1870:A1883" si="580">IFERROR(VLOOKUP(C1870,Tabla_Insumos,4,FALSE),"")</f>
        <v/>
      </c>
      <c r="B1870" s="265" t="str">
        <f>IFERROR(VLOOKUP(C1870,Tabla_Insumos,5,FALSE),"")</f>
        <v/>
      </c>
      <c r="C1870" s="482"/>
      <c r="D1870" s="267" t="str">
        <f t="shared" ref="D1870:D1883" si="581">IFERROR(VLOOKUP(C1870,Tabla_Insumos,2,FALSE),"")</f>
        <v/>
      </c>
      <c r="E1870" s="268"/>
      <c r="F1870" s="489">
        <f t="shared" ref="F1870:F1883" si="582">IFERROR(VLOOKUP(C1870,Tabla_Insumos,3,FALSE),0)</f>
        <v>0</v>
      </c>
      <c r="G1870" s="272">
        <f>ROUND(E1870*F1870,2)</f>
        <v>0</v>
      </c>
    </row>
    <row r="1871" spans="1:8" ht="24" customHeight="1">
      <c r="A1871" s="264" t="str">
        <f t="shared" si="580"/>
        <v/>
      </c>
      <c r="B1871" s="265" t="str">
        <f t="shared" ref="B1871:B1883" si="583">IFERROR(VLOOKUP(C1871,Tabla_Insumos,5,FALSE),"")</f>
        <v/>
      </c>
      <c r="C1871" s="482"/>
      <c r="D1871" s="267" t="str">
        <f t="shared" si="581"/>
        <v/>
      </c>
      <c r="E1871" s="268"/>
      <c r="F1871" s="489">
        <f t="shared" si="582"/>
        <v>0</v>
      </c>
      <c r="G1871" s="272">
        <f t="shared" ref="G1871:G1883" si="584">ROUND(E1871*F1871,2)</f>
        <v>0</v>
      </c>
    </row>
    <row r="1872" spans="1:8" ht="24" customHeight="1">
      <c r="A1872" s="264" t="str">
        <f t="shared" si="580"/>
        <v/>
      </c>
      <c r="B1872" s="265" t="str">
        <f t="shared" si="583"/>
        <v/>
      </c>
      <c r="C1872" s="482"/>
      <c r="D1872" s="267" t="str">
        <f t="shared" si="581"/>
        <v/>
      </c>
      <c r="E1872" s="268"/>
      <c r="F1872" s="489">
        <f t="shared" si="582"/>
        <v>0</v>
      </c>
      <c r="G1872" s="272">
        <f t="shared" si="584"/>
        <v>0</v>
      </c>
    </row>
    <row r="1873" spans="1:7" ht="24" customHeight="1">
      <c r="A1873" s="264" t="str">
        <f t="shared" si="580"/>
        <v/>
      </c>
      <c r="B1873" s="265" t="str">
        <f t="shared" si="583"/>
        <v/>
      </c>
      <c r="C1873" s="431"/>
      <c r="D1873" s="267" t="str">
        <f t="shared" si="581"/>
        <v/>
      </c>
      <c r="E1873" s="268"/>
      <c r="F1873" s="489">
        <f t="shared" si="582"/>
        <v>0</v>
      </c>
      <c r="G1873" s="272">
        <f t="shared" si="584"/>
        <v>0</v>
      </c>
    </row>
    <row r="1874" spans="1:7" ht="24" customHeight="1">
      <c r="A1874" s="264" t="str">
        <f t="shared" si="580"/>
        <v/>
      </c>
      <c r="B1874" s="265" t="str">
        <f t="shared" si="583"/>
        <v/>
      </c>
      <c r="C1874" s="265"/>
      <c r="D1874" s="267" t="str">
        <f t="shared" si="581"/>
        <v/>
      </c>
      <c r="E1874" s="471"/>
      <c r="F1874" s="489">
        <f t="shared" si="582"/>
        <v>0</v>
      </c>
      <c r="G1874" s="272">
        <f t="shared" si="584"/>
        <v>0</v>
      </c>
    </row>
    <row r="1875" spans="1:7" ht="24" customHeight="1">
      <c r="A1875" s="264" t="str">
        <f t="shared" si="580"/>
        <v/>
      </c>
      <c r="B1875" s="265" t="str">
        <f t="shared" si="583"/>
        <v/>
      </c>
      <c r="C1875" s="266"/>
      <c r="D1875" s="267" t="str">
        <f t="shared" si="581"/>
        <v/>
      </c>
      <c r="E1875" s="268"/>
      <c r="F1875" s="269">
        <f t="shared" si="582"/>
        <v>0</v>
      </c>
      <c r="G1875" s="272">
        <f t="shared" si="584"/>
        <v>0</v>
      </c>
    </row>
    <row r="1876" spans="1:7" ht="24" customHeight="1">
      <c r="A1876" s="264" t="str">
        <f t="shared" si="580"/>
        <v/>
      </c>
      <c r="B1876" s="265" t="str">
        <f t="shared" si="583"/>
        <v/>
      </c>
      <c r="C1876" s="266"/>
      <c r="D1876" s="267" t="str">
        <f t="shared" si="581"/>
        <v/>
      </c>
      <c r="E1876" s="268"/>
      <c r="F1876" s="269">
        <f t="shared" si="582"/>
        <v>0</v>
      </c>
      <c r="G1876" s="272">
        <f t="shared" si="584"/>
        <v>0</v>
      </c>
    </row>
    <row r="1877" spans="1:7" ht="24" customHeight="1">
      <c r="A1877" s="264" t="str">
        <f t="shared" si="580"/>
        <v/>
      </c>
      <c r="B1877" s="265" t="str">
        <f t="shared" si="583"/>
        <v/>
      </c>
      <c r="C1877" s="266"/>
      <c r="D1877" s="267" t="str">
        <f t="shared" si="581"/>
        <v/>
      </c>
      <c r="E1877" s="268"/>
      <c r="F1877" s="269">
        <f t="shared" si="582"/>
        <v>0</v>
      </c>
      <c r="G1877" s="272">
        <f t="shared" si="584"/>
        <v>0</v>
      </c>
    </row>
    <row r="1878" spans="1:7" ht="24" customHeight="1">
      <c r="A1878" s="264" t="str">
        <f t="shared" si="580"/>
        <v/>
      </c>
      <c r="B1878" s="265" t="str">
        <f t="shared" si="583"/>
        <v/>
      </c>
      <c r="C1878" s="266"/>
      <c r="D1878" s="267" t="str">
        <f t="shared" si="581"/>
        <v/>
      </c>
      <c r="E1878" s="268"/>
      <c r="F1878" s="269">
        <f t="shared" si="582"/>
        <v>0</v>
      </c>
      <c r="G1878" s="272">
        <f t="shared" si="584"/>
        <v>0</v>
      </c>
    </row>
    <row r="1879" spans="1:7" ht="24" customHeight="1">
      <c r="A1879" s="264" t="str">
        <f t="shared" si="580"/>
        <v/>
      </c>
      <c r="B1879" s="265" t="str">
        <f t="shared" si="583"/>
        <v/>
      </c>
      <c r="C1879" s="266"/>
      <c r="D1879" s="267" t="str">
        <f t="shared" si="581"/>
        <v/>
      </c>
      <c r="E1879" s="268"/>
      <c r="F1879" s="269">
        <f t="shared" si="582"/>
        <v>0</v>
      </c>
      <c r="G1879" s="272">
        <f t="shared" si="584"/>
        <v>0</v>
      </c>
    </row>
    <row r="1880" spans="1:7" ht="24" customHeight="1">
      <c r="A1880" s="264" t="str">
        <f t="shared" si="580"/>
        <v/>
      </c>
      <c r="B1880" s="265" t="str">
        <f t="shared" si="583"/>
        <v/>
      </c>
      <c r="C1880" s="266"/>
      <c r="D1880" s="267" t="str">
        <f t="shared" si="581"/>
        <v/>
      </c>
      <c r="E1880" s="268"/>
      <c r="F1880" s="269">
        <f t="shared" si="582"/>
        <v>0</v>
      </c>
      <c r="G1880" s="272">
        <f t="shared" si="584"/>
        <v>0</v>
      </c>
    </row>
    <row r="1881" spans="1:7" ht="24" customHeight="1">
      <c r="A1881" s="264" t="str">
        <f t="shared" si="580"/>
        <v/>
      </c>
      <c r="B1881" s="265" t="str">
        <f t="shared" si="583"/>
        <v/>
      </c>
      <c r="C1881" s="266"/>
      <c r="D1881" s="267" t="str">
        <f t="shared" si="581"/>
        <v/>
      </c>
      <c r="E1881" s="268"/>
      <c r="F1881" s="269">
        <f t="shared" si="582"/>
        <v>0</v>
      </c>
      <c r="G1881" s="272">
        <f t="shared" si="584"/>
        <v>0</v>
      </c>
    </row>
    <row r="1882" spans="1:7" ht="24" customHeight="1">
      <c r="A1882" s="264" t="str">
        <f t="shared" si="580"/>
        <v/>
      </c>
      <c r="B1882" s="265" t="str">
        <f t="shared" si="583"/>
        <v/>
      </c>
      <c r="C1882" s="266"/>
      <c r="D1882" s="267" t="str">
        <f t="shared" si="581"/>
        <v/>
      </c>
      <c r="E1882" s="268"/>
      <c r="F1882" s="269">
        <f t="shared" si="582"/>
        <v>0</v>
      </c>
      <c r="G1882" s="272">
        <f t="shared" si="584"/>
        <v>0</v>
      </c>
    </row>
    <row r="1883" spans="1:7" ht="24" customHeight="1">
      <c r="A1883" s="264" t="str">
        <f t="shared" si="580"/>
        <v/>
      </c>
      <c r="B1883" s="265" t="str">
        <f t="shared" si="583"/>
        <v/>
      </c>
      <c r="C1883" s="266"/>
      <c r="D1883" s="267" t="str">
        <f t="shared" si="581"/>
        <v/>
      </c>
      <c r="E1883" s="268"/>
      <c r="F1883" s="270">
        <f t="shared" si="582"/>
        <v>0</v>
      </c>
      <c r="G1883" s="272">
        <f t="shared" si="584"/>
        <v>0</v>
      </c>
    </row>
    <row r="1884" spans="1:7" ht="24" customHeight="1">
      <c r="A1884" s="147"/>
      <c r="B1884" s="121"/>
      <c r="C1884" s="121"/>
      <c r="D1884" s="132"/>
      <c r="E1884" s="133"/>
      <c r="F1884" s="657" t="s">
        <v>30</v>
      </c>
      <c r="G1884" s="148">
        <f>SUBTOTAL(9,G1870:G1883)</f>
        <v>0</v>
      </c>
    </row>
    <row r="1885" spans="1:7" ht="24" customHeight="1">
      <c r="A1885" s="147"/>
      <c r="B1885" s="121"/>
      <c r="C1885" s="125" t="s">
        <v>726</v>
      </c>
      <c r="D1885" s="132"/>
      <c r="E1885" s="133"/>
      <c r="F1885" s="134"/>
      <c r="G1885" s="150"/>
    </row>
    <row r="1886" spans="1:7" ht="24" customHeight="1">
      <c r="A1886" s="264" t="str">
        <f t="shared" ref="A1886:A1893" si="585">IFERROR(VLOOKUP(C1886,Tabla_Insumos,4,FALSE),"")</f>
        <v/>
      </c>
      <c r="B1886" s="265" t="str">
        <f t="shared" ref="B1886:B1893" si="586">IFERROR(VLOOKUP(C1886,Tabla_Insumos,5,FALSE),"")</f>
        <v/>
      </c>
      <c r="C1886" s="497"/>
      <c r="D1886" s="267" t="str">
        <f t="shared" ref="D1886:D1893" si="587">IFERROR(VLOOKUP(C1886,Tabla_Insumos,2,FALSE),"")</f>
        <v/>
      </c>
      <c r="E1886" s="268"/>
      <c r="F1886" s="271">
        <f t="shared" ref="F1886:F1893" si="588">IFERROR(VLOOKUP(C1886,Tabla_Insumos,3,FALSE),0)</f>
        <v>0</v>
      </c>
      <c r="G1886" s="272">
        <f>ROUND(E1886*F1886,2)</f>
        <v>0</v>
      </c>
    </row>
    <row r="1887" spans="1:7" ht="24" customHeight="1">
      <c r="A1887" s="264" t="str">
        <f t="shared" si="585"/>
        <v/>
      </c>
      <c r="B1887" s="265" t="str">
        <f t="shared" si="586"/>
        <v/>
      </c>
      <c r="C1887" s="473"/>
      <c r="D1887" s="267" t="str">
        <f t="shared" si="587"/>
        <v/>
      </c>
      <c r="E1887" s="471"/>
      <c r="F1887" s="271">
        <f t="shared" si="588"/>
        <v>0</v>
      </c>
      <c r="G1887" s="272">
        <f>ROUND(E1887*F1887,2)</f>
        <v>0</v>
      </c>
    </row>
    <row r="1888" spans="1:7" ht="24" customHeight="1">
      <c r="A1888" s="264" t="str">
        <f t="shared" si="585"/>
        <v/>
      </c>
      <c r="B1888" s="265" t="str">
        <f t="shared" si="586"/>
        <v/>
      </c>
      <c r="C1888" s="473"/>
      <c r="D1888" s="267" t="str">
        <f t="shared" si="587"/>
        <v/>
      </c>
      <c r="E1888" s="471"/>
      <c r="F1888" s="271">
        <f t="shared" si="588"/>
        <v>0</v>
      </c>
      <c r="G1888" s="272">
        <f t="shared" ref="G1888:G1893" si="589">ROUND(E1888*F1888,2)</f>
        <v>0</v>
      </c>
    </row>
    <row r="1889" spans="1:7" ht="24" customHeight="1">
      <c r="A1889" s="264" t="str">
        <f t="shared" si="585"/>
        <v/>
      </c>
      <c r="B1889" s="265" t="str">
        <f t="shared" si="586"/>
        <v/>
      </c>
      <c r="C1889" s="473"/>
      <c r="D1889" s="267" t="str">
        <f t="shared" si="587"/>
        <v/>
      </c>
      <c r="E1889" s="471"/>
      <c r="F1889" s="271">
        <f t="shared" si="588"/>
        <v>0</v>
      </c>
      <c r="G1889" s="272">
        <f t="shared" si="589"/>
        <v>0</v>
      </c>
    </row>
    <row r="1890" spans="1:7" ht="24" customHeight="1">
      <c r="A1890" s="264" t="str">
        <f t="shared" si="585"/>
        <v/>
      </c>
      <c r="B1890" s="265" t="str">
        <f t="shared" si="586"/>
        <v/>
      </c>
      <c r="C1890" s="265"/>
      <c r="D1890" s="267" t="str">
        <f t="shared" si="587"/>
        <v/>
      </c>
      <c r="E1890" s="471"/>
      <c r="F1890" s="489">
        <f t="shared" si="588"/>
        <v>0</v>
      </c>
      <c r="G1890" s="272">
        <f t="shared" si="589"/>
        <v>0</v>
      </c>
    </row>
    <row r="1891" spans="1:7" ht="24" customHeight="1">
      <c r="A1891" s="264" t="str">
        <f t="shared" si="585"/>
        <v/>
      </c>
      <c r="B1891" s="265" t="str">
        <f t="shared" si="586"/>
        <v/>
      </c>
      <c r="C1891" s="265"/>
      <c r="D1891" s="267" t="str">
        <f t="shared" si="587"/>
        <v/>
      </c>
      <c r="E1891" s="471"/>
      <c r="F1891" s="489">
        <f t="shared" si="588"/>
        <v>0</v>
      </c>
      <c r="G1891" s="272">
        <f t="shared" si="589"/>
        <v>0</v>
      </c>
    </row>
    <row r="1892" spans="1:7" ht="24" customHeight="1">
      <c r="A1892" s="264" t="str">
        <f t="shared" si="585"/>
        <v/>
      </c>
      <c r="B1892" s="265" t="str">
        <f t="shared" si="586"/>
        <v/>
      </c>
      <c r="C1892" s="266"/>
      <c r="D1892" s="267" t="str">
        <f t="shared" si="587"/>
        <v/>
      </c>
      <c r="E1892" s="268"/>
      <c r="F1892" s="269">
        <f t="shared" si="588"/>
        <v>0</v>
      </c>
      <c r="G1892" s="272">
        <f t="shared" si="589"/>
        <v>0</v>
      </c>
    </row>
    <row r="1893" spans="1:7" ht="24" customHeight="1">
      <c r="A1893" s="264" t="str">
        <f t="shared" si="585"/>
        <v/>
      </c>
      <c r="B1893" s="265" t="str">
        <f t="shared" si="586"/>
        <v/>
      </c>
      <c r="C1893" s="266"/>
      <c r="D1893" s="267" t="str">
        <f t="shared" si="587"/>
        <v/>
      </c>
      <c r="E1893" s="268"/>
      <c r="F1893" s="269">
        <f t="shared" si="588"/>
        <v>0</v>
      </c>
      <c r="G1893" s="272">
        <f t="shared" si="589"/>
        <v>0</v>
      </c>
    </row>
    <row r="1894" spans="1:7" ht="24" customHeight="1">
      <c r="A1894" s="147"/>
      <c r="B1894" s="121"/>
      <c r="C1894" s="121"/>
      <c r="D1894" s="132"/>
      <c r="E1894" s="133"/>
      <c r="F1894" s="657" t="s">
        <v>31</v>
      </c>
      <c r="G1894" s="148">
        <f>SUBTOTAL(9,G1886:G1893)</f>
        <v>0</v>
      </c>
    </row>
    <row r="1895" spans="1:7" ht="24" customHeight="1">
      <c r="A1895" s="147"/>
      <c r="B1895" s="121"/>
      <c r="C1895" s="125" t="s">
        <v>727</v>
      </c>
      <c r="D1895" s="132"/>
      <c r="E1895" s="133"/>
      <c r="F1895" s="134"/>
      <c r="G1895" s="150"/>
    </row>
    <row r="1896" spans="1:7" ht="24" customHeight="1">
      <c r="A1896" s="264" t="str">
        <f t="shared" ref="A1896:A1904" si="590">IFERROR(VLOOKUP(C1896,Tabla_Insumos,4,FALSE),"")</f>
        <v/>
      </c>
      <c r="B1896" s="265" t="str">
        <f t="shared" ref="B1896:B1904" si="591">IFERROR(VLOOKUP(C1896,Tabla_Insumos,5,FALSE),"")</f>
        <v/>
      </c>
      <c r="C1896" s="374"/>
      <c r="D1896" s="267" t="str">
        <f t="shared" ref="D1896:D1904" si="592">IFERROR(VLOOKUP(C1896,Tabla_Insumos,2,FALSE),"")</f>
        <v/>
      </c>
      <c r="E1896" s="268"/>
      <c r="F1896" s="489">
        <f t="shared" ref="F1896:F1904" si="593">IFERROR(VLOOKUP(C1896,Tabla_Insumos,3,FALSE),0)</f>
        <v>0</v>
      </c>
      <c r="G1896" s="272">
        <f t="shared" ref="G1896:G1904" si="594">ROUND(E1896*F1896,2)</f>
        <v>0</v>
      </c>
    </row>
    <row r="1897" spans="1:7" ht="24" customHeight="1">
      <c r="A1897" s="264" t="str">
        <f t="shared" si="590"/>
        <v/>
      </c>
      <c r="B1897" s="265" t="str">
        <f t="shared" si="591"/>
        <v/>
      </c>
      <c r="C1897" s="473"/>
      <c r="D1897" s="267" t="str">
        <f t="shared" si="592"/>
        <v/>
      </c>
      <c r="E1897" s="471"/>
      <c r="F1897" s="489">
        <f t="shared" si="593"/>
        <v>0</v>
      </c>
      <c r="G1897" s="272">
        <f t="shared" si="594"/>
        <v>0</v>
      </c>
    </row>
    <row r="1898" spans="1:7" ht="24" customHeight="1">
      <c r="A1898" s="264" t="str">
        <f t="shared" si="590"/>
        <v/>
      </c>
      <c r="B1898" s="265" t="str">
        <f t="shared" si="591"/>
        <v/>
      </c>
      <c r="C1898" s="472"/>
      <c r="D1898" s="267" t="str">
        <f t="shared" si="592"/>
        <v/>
      </c>
      <c r="E1898" s="471"/>
      <c r="F1898" s="489">
        <f t="shared" si="593"/>
        <v>0</v>
      </c>
      <c r="G1898" s="272">
        <f t="shared" si="594"/>
        <v>0</v>
      </c>
    </row>
    <row r="1899" spans="1:7" ht="24" customHeight="1">
      <c r="A1899" s="264" t="str">
        <f t="shared" si="590"/>
        <v/>
      </c>
      <c r="B1899" s="265" t="str">
        <f t="shared" si="591"/>
        <v/>
      </c>
      <c r="C1899" s="366"/>
      <c r="D1899" s="267" t="str">
        <f t="shared" si="592"/>
        <v/>
      </c>
      <c r="E1899" s="471"/>
      <c r="F1899" s="489">
        <f t="shared" si="593"/>
        <v>0</v>
      </c>
      <c r="G1899" s="272">
        <f t="shared" si="594"/>
        <v>0</v>
      </c>
    </row>
    <row r="1900" spans="1:7" ht="24" customHeight="1">
      <c r="A1900" s="264" t="str">
        <f t="shared" si="590"/>
        <v/>
      </c>
      <c r="B1900" s="265" t="str">
        <f t="shared" si="591"/>
        <v/>
      </c>
      <c r="C1900" s="375"/>
      <c r="D1900" s="267" t="str">
        <f t="shared" si="592"/>
        <v/>
      </c>
      <c r="E1900" s="471"/>
      <c r="F1900" s="489">
        <f t="shared" si="593"/>
        <v>0</v>
      </c>
      <c r="G1900" s="272">
        <f t="shared" si="594"/>
        <v>0</v>
      </c>
    </row>
    <row r="1901" spans="1:7" ht="24" customHeight="1">
      <c r="A1901" s="264" t="str">
        <f t="shared" si="590"/>
        <v/>
      </c>
      <c r="B1901" s="265" t="str">
        <f t="shared" si="591"/>
        <v/>
      </c>
      <c r="C1901" s="266"/>
      <c r="D1901" s="267" t="str">
        <f t="shared" si="592"/>
        <v/>
      </c>
      <c r="E1901" s="268"/>
      <c r="F1901" s="489">
        <f t="shared" si="593"/>
        <v>0</v>
      </c>
      <c r="G1901" s="272">
        <f t="shared" si="594"/>
        <v>0</v>
      </c>
    </row>
    <row r="1902" spans="1:7" ht="24" customHeight="1">
      <c r="A1902" s="264" t="str">
        <f t="shared" si="590"/>
        <v/>
      </c>
      <c r="B1902" s="265" t="str">
        <f t="shared" si="591"/>
        <v/>
      </c>
      <c r="C1902" s="266"/>
      <c r="D1902" s="267" t="str">
        <f t="shared" si="592"/>
        <v/>
      </c>
      <c r="E1902" s="268"/>
      <c r="F1902" s="269">
        <f t="shared" si="593"/>
        <v>0</v>
      </c>
      <c r="G1902" s="272">
        <f t="shared" si="594"/>
        <v>0</v>
      </c>
    </row>
    <row r="1903" spans="1:7" ht="24" customHeight="1">
      <c r="A1903" s="264" t="str">
        <f t="shared" si="590"/>
        <v/>
      </c>
      <c r="B1903" s="265" t="str">
        <f t="shared" si="591"/>
        <v/>
      </c>
      <c r="C1903" s="266"/>
      <c r="D1903" s="267" t="str">
        <f t="shared" si="592"/>
        <v/>
      </c>
      <c r="E1903" s="268"/>
      <c r="F1903" s="269">
        <f t="shared" si="593"/>
        <v>0</v>
      </c>
      <c r="G1903" s="272">
        <f t="shared" si="594"/>
        <v>0</v>
      </c>
    </row>
    <row r="1904" spans="1:7" ht="24" customHeight="1">
      <c r="A1904" s="264" t="str">
        <f t="shared" si="590"/>
        <v/>
      </c>
      <c r="B1904" s="265" t="str">
        <f t="shared" si="591"/>
        <v/>
      </c>
      <c r="C1904" s="266"/>
      <c r="D1904" s="267" t="str">
        <f t="shared" si="592"/>
        <v/>
      </c>
      <c r="E1904" s="268"/>
      <c r="F1904" s="269">
        <f t="shared" si="593"/>
        <v>0</v>
      </c>
      <c r="G1904" s="272">
        <f t="shared" si="594"/>
        <v>0</v>
      </c>
    </row>
    <row r="1905" spans="1:8" ht="24" customHeight="1">
      <c r="A1905" s="151"/>
      <c r="B1905" s="132"/>
      <c r="C1905" s="121"/>
      <c r="D1905" s="132"/>
      <c r="E1905" s="133"/>
      <c r="F1905" s="657" t="s">
        <v>32</v>
      </c>
      <c r="G1905" s="148">
        <f>SUBTOTAL(9,G1896:G1904)</f>
        <v>0</v>
      </c>
    </row>
    <row r="1906" spans="1:8" ht="24" customHeight="1" thickBot="1">
      <c r="A1906" s="152"/>
      <c r="B1906" s="153"/>
      <c r="C1906" s="154"/>
      <c r="D1906" s="153"/>
      <c r="E1906" s="155"/>
      <c r="F1906" s="156"/>
      <c r="G1906" s="157"/>
    </row>
    <row r="1907" spans="1:8" ht="24" customHeight="1" thickBot="1">
      <c r="A1907" s="158">
        <f>B1865</f>
        <v>37</v>
      </c>
      <c r="B1907" s="159" t="str">
        <f>C1865</f>
        <v xml:space="preserve">Instalación sanitaria (incl. cañería base, distrib. AF-AC, artefactos y grifería) </v>
      </c>
      <c r="C1907" s="160"/>
      <c r="D1907" s="160" t="s">
        <v>33</v>
      </c>
      <c r="E1907" s="161"/>
      <c r="F1907" s="162" t="s">
        <v>34</v>
      </c>
      <c r="G1907" s="163">
        <f>SUBTOTAL(9,G1870:G1906)</f>
        <v>0</v>
      </c>
    </row>
    <row r="1908" spans="1:8" ht="24" customHeight="1" thickTop="1" thickBot="1"/>
    <row r="1909" spans="1:8" ht="24" customHeight="1" thickTop="1">
      <c r="A1909" s="185" t="s">
        <v>36</v>
      </c>
      <c r="B1909" s="186"/>
      <c r="C1909" s="186"/>
      <c r="D1909" s="186"/>
      <c r="E1909" s="186"/>
      <c r="F1909" s="186"/>
      <c r="G1909" s="187"/>
      <c r="H1909" s="122">
        <f>COUNTIF($A$1:A1915,"ANALISIS DE PRECIOS")</f>
        <v>39</v>
      </c>
    </row>
    <row r="1910" spans="1:8" ht="24" customHeight="1">
      <c r="A1910" s="123" t="s">
        <v>723</v>
      </c>
      <c r="B1910" s="124" t="str">
        <f>Comitente</f>
        <v>INSTITUTO PROVINCIAL DE LA VIVIENDA</v>
      </c>
      <c r="C1910" s="118"/>
      <c r="D1910" s="125"/>
      <c r="E1910" s="125"/>
      <c r="F1910" s="126"/>
      <c r="G1910" s="127"/>
    </row>
    <row r="1911" spans="1:8" ht="24" customHeight="1">
      <c r="A1911" s="123" t="s">
        <v>724</v>
      </c>
      <c r="B1911" s="124">
        <f>Contratista</f>
        <v>0</v>
      </c>
      <c r="C1911" s="119"/>
      <c r="D1911" s="119"/>
      <c r="E1911" s="119"/>
      <c r="F1911" s="128"/>
      <c r="G1911" s="129"/>
    </row>
    <row r="1912" spans="1:8" ht="24" customHeight="1">
      <c r="A1912" s="123" t="s">
        <v>23</v>
      </c>
      <c r="B1912" s="124" t="str">
        <f>Obra</f>
        <v>Barrio Valle Norte</v>
      </c>
      <c r="C1912" s="119"/>
      <c r="D1912" s="119"/>
      <c r="E1912" s="119"/>
      <c r="F1912" s="128" t="s">
        <v>37</v>
      </c>
      <c r="G1912" s="130">
        <f>Fecha_Base</f>
        <v>43313</v>
      </c>
    </row>
    <row r="1913" spans="1:8" ht="24" customHeight="1">
      <c r="A1913" s="131" t="s">
        <v>722</v>
      </c>
      <c r="B1913" s="120" t="str">
        <f>Ubicación</f>
        <v>Departamento Valle Fértil</v>
      </c>
      <c r="C1913" s="120"/>
      <c r="D1913" s="132"/>
      <c r="E1913" s="133"/>
      <c r="F1913" s="134"/>
      <c r="G1913" s="135"/>
    </row>
    <row r="1914" spans="1:8" ht="24" customHeight="1">
      <c r="A1914" s="131" t="s">
        <v>38</v>
      </c>
      <c r="B1914" s="136"/>
      <c r="C1914" s="121">
        <f>IFERROR(VLOOKUP(B1914,Tabla_CyP,2,FALSE),"")</f>
        <v>0</v>
      </c>
      <c r="E1914" s="133"/>
      <c r="F1914" s="134"/>
      <c r="G1914" s="135"/>
    </row>
    <row r="1915" spans="1:8" ht="24" customHeight="1">
      <c r="A1915" s="131" t="s">
        <v>24</v>
      </c>
      <c r="B1915" s="137" t="str">
        <f>IFERROR(VLOOKUP(COUNTIF($A$1:A1915,"ITEM:"),Tabla_NumeroItem,7,FALSE),"")</f>
        <v>37.1</v>
      </c>
      <c r="C1915" s="121" t="str">
        <f>IFERROR(VLOOKUP(B1915,Tabla_CyP,2,FALSE),"")</f>
        <v xml:space="preserve">Instalación sanitaria p/ disc.(incl. cañería base, distrib. AF-AC, artefactos y grifería) </v>
      </c>
      <c r="D1915" s="132"/>
      <c r="E1915" s="133"/>
      <c r="F1915" s="128" t="s">
        <v>25</v>
      </c>
      <c r="G1915" s="138" t="str">
        <f>IFERROR(VLOOKUP(B1915,Tabla_CyP,4,FALSE),"")</f>
        <v>gl</v>
      </c>
    </row>
    <row r="1916" spans="1:8" ht="24" customHeight="1">
      <c r="A1916" s="131"/>
      <c r="B1916" s="120"/>
      <c r="C1916" s="121"/>
      <c r="D1916" s="132"/>
      <c r="E1916" s="133"/>
      <c r="F1916" s="134"/>
      <c r="G1916" s="135"/>
    </row>
    <row r="1917" spans="1:8" ht="24" customHeight="1">
      <c r="A1917" s="719" t="s">
        <v>585</v>
      </c>
      <c r="B1917" s="720"/>
      <c r="C1917" s="721" t="s">
        <v>0</v>
      </c>
      <c r="D1917" s="721" t="s">
        <v>26</v>
      </c>
      <c r="E1917" s="723" t="s">
        <v>27</v>
      </c>
      <c r="F1917" s="725" t="s">
        <v>28</v>
      </c>
      <c r="G1917" s="727" t="s">
        <v>29</v>
      </c>
    </row>
    <row r="1918" spans="1:8" ht="24" customHeight="1">
      <c r="A1918" s="139" t="s">
        <v>586</v>
      </c>
      <c r="B1918" s="140" t="s">
        <v>587</v>
      </c>
      <c r="C1918" s="722"/>
      <c r="D1918" s="722"/>
      <c r="E1918" s="724"/>
      <c r="F1918" s="726"/>
      <c r="G1918" s="728"/>
    </row>
    <row r="1919" spans="1:8" ht="24" customHeight="1">
      <c r="A1919" s="658"/>
      <c r="B1919" s="142"/>
      <c r="C1919" s="479" t="s">
        <v>725</v>
      </c>
      <c r="D1919" s="143"/>
      <c r="E1919" s="144"/>
      <c r="F1919" s="145"/>
      <c r="G1919" s="146"/>
    </row>
    <row r="1920" spans="1:8" ht="24" customHeight="1">
      <c r="A1920" s="264" t="str">
        <f t="shared" ref="A1920:A1933" si="595">IFERROR(VLOOKUP(C1920,Tabla_Insumos,4,FALSE),"")</f>
        <v/>
      </c>
      <c r="B1920" s="265" t="str">
        <f>IFERROR(VLOOKUP(C1920,Tabla_Insumos,5,FALSE),"")</f>
        <v/>
      </c>
      <c r="C1920" s="403"/>
      <c r="D1920" s="267" t="str">
        <f t="shared" ref="D1920:D1933" si="596">IFERROR(VLOOKUP(C1920,Tabla_Insumos,2,FALSE),"")</f>
        <v/>
      </c>
      <c r="E1920" s="268"/>
      <c r="F1920" s="489">
        <f t="shared" ref="F1920:F1933" si="597">IFERROR(VLOOKUP(C1920,Tabla_Insumos,3,FALSE),0)</f>
        <v>0</v>
      </c>
      <c r="G1920" s="272">
        <f>ROUND(E1920*F1920,2)</f>
        <v>0</v>
      </c>
    </row>
    <row r="1921" spans="1:7" ht="24" customHeight="1">
      <c r="A1921" s="264" t="str">
        <f t="shared" si="595"/>
        <v/>
      </c>
      <c r="B1921" s="265" t="str">
        <f t="shared" ref="B1921:B1933" si="598">IFERROR(VLOOKUP(C1921,Tabla_Insumos,5,FALSE),"")</f>
        <v/>
      </c>
      <c r="C1921" s="266"/>
      <c r="D1921" s="267" t="str">
        <f t="shared" si="596"/>
        <v/>
      </c>
      <c r="E1921" s="268"/>
      <c r="F1921" s="489">
        <f t="shared" si="597"/>
        <v>0</v>
      </c>
      <c r="G1921" s="272">
        <f t="shared" ref="G1921:G1933" si="599">ROUND(E1921*F1921,2)</f>
        <v>0</v>
      </c>
    </row>
    <row r="1922" spans="1:7" ht="24" customHeight="1">
      <c r="A1922" s="264" t="str">
        <f t="shared" si="595"/>
        <v/>
      </c>
      <c r="B1922" s="265" t="str">
        <f t="shared" si="598"/>
        <v/>
      </c>
      <c r="C1922" s="266"/>
      <c r="D1922" s="267" t="str">
        <f t="shared" si="596"/>
        <v/>
      </c>
      <c r="E1922" s="268"/>
      <c r="F1922" s="489">
        <f t="shared" si="597"/>
        <v>0</v>
      </c>
      <c r="G1922" s="272">
        <f t="shared" si="599"/>
        <v>0</v>
      </c>
    </row>
    <row r="1923" spans="1:7" ht="24" customHeight="1">
      <c r="A1923" s="264" t="str">
        <f t="shared" si="595"/>
        <v/>
      </c>
      <c r="B1923" s="265" t="str">
        <f t="shared" si="598"/>
        <v/>
      </c>
      <c r="C1923" s="266"/>
      <c r="D1923" s="267" t="str">
        <f t="shared" si="596"/>
        <v/>
      </c>
      <c r="E1923" s="268"/>
      <c r="F1923" s="489">
        <f t="shared" si="597"/>
        <v>0</v>
      </c>
      <c r="G1923" s="272">
        <f t="shared" si="599"/>
        <v>0</v>
      </c>
    </row>
    <row r="1924" spans="1:7" ht="24" customHeight="1">
      <c r="A1924" s="264" t="str">
        <f t="shared" si="595"/>
        <v/>
      </c>
      <c r="B1924" s="265" t="str">
        <f t="shared" si="598"/>
        <v/>
      </c>
      <c r="C1924" s="265"/>
      <c r="D1924" s="267" t="str">
        <f t="shared" si="596"/>
        <v/>
      </c>
      <c r="E1924" s="471"/>
      <c r="F1924" s="489">
        <f t="shared" si="597"/>
        <v>0</v>
      </c>
      <c r="G1924" s="272">
        <f t="shared" si="599"/>
        <v>0</v>
      </c>
    </row>
    <row r="1925" spans="1:7" ht="24" customHeight="1">
      <c r="A1925" s="264" t="str">
        <f t="shared" si="595"/>
        <v/>
      </c>
      <c r="B1925" s="265" t="str">
        <f t="shared" si="598"/>
        <v/>
      </c>
      <c r="C1925" s="266"/>
      <c r="D1925" s="267" t="str">
        <f t="shared" si="596"/>
        <v/>
      </c>
      <c r="E1925" s="268"/>
      <c r="F1925" s="269">
        <f t="shared" si="597"/>
        <v>0</v>
      </c>
      <c r="G1925" s="272">
        <f t="shared" si="599"/>
        <v>0</v>
      </c>
    </row>
    <row r="1926" spans="1:7" ht="24" customHeight="1">
      <c r="A1926" s="264" t="str">
        <f t="shared" si="595"/>
        <v/>
      </c>
      <c r="B1926" s="265" t="str">
        <f t="shared" si="598"/>
        <v/>
      </c>
      <c r="C1926" s="266"/>
      <c r="D1926" s="267" t="str">
        <f t="shared" si="596"/>
        <v/>
      </c>
      <c r="E1926" s="268"/>
      <c r="F1926" s="269">
        <f t="shared" si="597"/>
        <v>0</v>
      </c>
      <c r="G1926" s="272">
        <f t="shared" si="599"/>
        <v>0</v>
      </c>
    </row>
    <row r="1927" spans="1:7" ht="24" customHeight="1">
      <c r="A1927" s="264" t="str">
        <f t="shared" si="595"/>
        <v/>
      </c>
      <c r="B1927" s="265" t="str">
        <f t="shared" si="598"/>
        <v/>
      </c>
      <c r="C1927" s="266"/>
      <c r="D1927" s="267" t="str">
        <f t="shared" si="596"/>
        <v/>
      </c>
      <c r="E1927" s="268"/>
      <c r="F1927" s="269">
        <f t="shared" si="597"/>
        <v>0</v>
      </c>
      <c r="G1927" s="272">
        <f t="shared" si="599"/>
        <v>0</v>
      </c>
    </row>
    <row r="1928" spans="1:7" ht="24" customHeight="1">
      <c r="A1928" s="264" t="str">
        <f t="shared" si="595"/>
        <v/>
      </c>
      <c r="B1928" s="265" t="str">
        <f t="shared" si="598"/>
        <v/>
      </c>
      <c r="C1928" s="266"/>
      <c r="D1928" s="267" t="str">
        <f t="shared" si="596"/>
        <v/>
      </c>
      <c r="E1928" s="268"/>
      <c r="F1928" s="269">
        <f t="shared" si="597"/>
        <v>0</v>
      </c>
      <c r="G1928" s="272">
        <f t="shared" si="599"/>
        <v>0</v>
      </c>
    </row>
    <row r="1929" spans="1:7" ht="24" customHeight="1">
      <c r="A1929" s="264" t="str">
        <f t="shared" si="595"/>
        <v/>
      </c>
      <c r="B1929" s="265" t="str">
        <f t="shared" si="598"/>
        <v/>
      </c>
      <c r="C1929" s="266"/>
      <c r="D1929" s="267" t="str">
        <f t="shared" si="596"/>
        <v/>
      </c>
      <c r="E1929" s="268"/>
      <c r="F1929" s="269">
        <f t="shared" si="597"/>
        <v>0</v>
      </c>
      <c r="G1929" s="272">
        <f t="shared" si="599"/>
        <v>0</v>
      </c>
    </row>
    <row r="1930" spans="1:7" ht="24" customHeight="1">
      <c r="A1930" s="264" t="str">
        <f t="shared" si="595"/>
        <v/>
      </c>
      <c r="B1930" s="265" t="str">
        <f t="shared" si="598"/>
        <v/>
      </c>
      <c r="C1930" s="266"/>
      <c r="D1930" s="267" t="str">
        <f t="shared" si="596"/>
        <v/>
      </c>
      <c r="E1930" s="268"/>
      <c r="F1930" s="269">
        <f t="shared" si="597"/>
        <v>0</v>
      </c>
      <c r="G1930" s="272">
        <f t="shared" si="599"/>
        <v>0</v>
      </c>
    </row>
    <row r="1931" spans="1:7" ht="24" customHeight="1">
      <c r="A1931" s="264" t="str">
        <f t="shared" si="595"/>
        <v/>
      </c>
      <c r="B1931" s="265" t="str">
        <f t="shared" si="598"/>
        <v/>
      </c>
      <c r="C1931" s="266"/>
      <c r="D1931" s="267" t="str">
        <f t="shared" si="596"/>
        <v/>
      </c>
      <c r="E1931" s="268"/>
      <c r="F1931" s="269">
        <f t="shared" si="597"/>
        <v>0</v>
      </c>
      <c r="G1931" s="272">
        <f t="shared" si="599"/>
        <v>0</v>
      </c>
    </row>
    <row r="1932" spans="1:7" ht="24" customHeight="1">
      <c r="A1932" s="264" t="str">
        <f t="shared" si="595"/>
        <v/>
      </c>
      <c r="B1932" s="265" t="str">
        <f t="shared" si="598"/>
        <v/>
      </c>
      <c r="C1932" s="266"/>
      <c r="D1932" s="267" t="str">
        <f t="shared" si="596"/>
        <v/>
      </c>
      <c r="E1932" s="268"/>
      <c r="F1932" s="269">
        <f t="shared" si="597"/>
        <v>0</v>
      </c>
      <c r="G1932" s="272">
        <f t="shared" si="599"/>
        <v>0</v>
      </c>
    </row>
    <row r="1933" spans="1:7" ht="24" customHeight="1">
      <c r="A1933" s="264" t="str">
        <f t="shared" si="595"/>
        <v/>
      </c>
      <c r="B1933" s="265" t="str">
        <f t="shared" si="598"/>
        <v/>
      </c>
      <c r="C1933" s="266"/>
      <c r="D1933" s="267" t="str">
        <f t="shared" si="596"/>
        <v/>
      </c>
      <c r="E1933" s="268"/>
      <c r="F1933" s="270">
        <f t="shared" si="597"/>
        <v>0</v>
      </c>
      <c r="G1933" s="272">
        <f t="shared" si="599"/>
        <v>0</v>
      </c>
    </row>
    <row r="1934" spans="1:7" ht="24" customHeight="1">
      <c r="A1934" s="147"/>
      <c r="B1934" s="121"/>
      <c r="C1934" s="121"/>
      <c r="D1934" s="132"/>
      <c r="E1934" s="133"/>
      <c r="F1934" s="657" t="s">
        <v>30</v>
      </c>
      <c r="G1934" s="148">
        <f>SUBTOTAL(9,G1920:G1933)</f>
        <v>0</v>
      </c>
    </row>
    <row r="1935" spans="1:7" ht="24" customHeight="1">
      <c r="A1935" s="147"/>
      <c r="B1935" s="121"/>
      <c r="C1935" s="125" t="s">
        <v>726</v>
      </c>
      <c r="D1935" s="132"/>
      <c r="E1935" s="133"/>
      <c r="F1935" s="134"/>
      <c r="G1935" s="150"/>
    </row>
    <row r="1936" spans="1:7" ht="24" customHeight="1">
      <c r="A1936" s="264" t="str">
        <f t="shared" ref="A1936:A1943" si="600">IFERROR(VLOOKUP(C1936,Tabla_Insumos,4,FALSE),"")</f>
        <v/>
      </c>
      <c r="B1936" s="265" t="str">
        <f t="shared" ref="B1936:B1943" si="601">IFERROR(VLOOKUP(C1936,Tabla_Insumos,5,FALSE),"")</f>
        <v/>
      </c>
      <c r="C1936" s="497"/>
      <c r="D1936" s="267" t="str">
        <f t="shared" ref="D1936:D1943" si="602">IFERROR(VLOOKUP(C1936,Tabla_Insumos,2,FALSE),"")</f>
        <v/>
      </c>
      <c r="E1936" s="484"/>
      <c r="F1936" s="271">
        <f t="shared" ref="F1936:F1943" si="603">IFERROR(VLOOKUP(C1936,Tabla_Insumos,3,FALSE),0)</f>
        <v>0</v>
      </c>
      <c r="G1936" s="272">
        <f>ROUND(E1936*F1936,2)</f>
        <v>0</v>
      </c>
    </row>
    <row r="1937" spans="1:7" ht="24" customHeight="1">
      <c r="A1937" s="264" t="str">
        <f t="shared" si="600"/>
        <v/>
      </c>
      <c r="B1937" s="265" t="str">
        <f t="shared" si="601"/>
        <v/>
      </c>
      <c r="C1937" s="473"/>
      <c r="D1937" s="267" t="str">
        <f t="shared" si="602"/>
        <v/>
      </c>
      <c r="E1937" s="471"/>
      <c r="F1937" s="271">
        <f t="shared" si="603"/>
        <v>0</v>
      </c>
      <c r="G1937" s="272">
        <f>ROUND(E1937*F1937,2)</f>
        <v>0</v>
      </c>
    </row>
    <row r="1938" spans="1:7" ht="24" customHeight="1">
      <c r="A1938" s="264" t="str">
        <f t="shared" si="600"/>
        <v/>
      </c>
      <c r="B1938" s="265" t="str">
        <f t="shared" si="601"/>
        <v/>
      </c>
      <c r="C1938" s="473"/>
      <c r="D1938" s="267" t="str">
        <f t="shared" si="602"/>
        <v/>
      </c>
      <c r="E1938" s="471"/>
      <c r="F1938" s="271">
        <f t="shared" si="603"/>
        <v>0</v>
      </c>
      <c r="G1938" s="272">
        <f t="shared" ref="G1938:G1943" si="604">ROUND(E1938*F1938,2)</f>
        <v>0</v>
      </c>
    </row>
    <row r="1939" spans="1:7" ht="24" customHeight="1">
      <c r="A1939" s="264" t="str">
        <f t="shared" si="600"/>
        <v/>
      </c>
      <c r="B1939" s="265" t="str">
        <f t="shared" si="601"/>
        <v/>
      </c>
      <c r="C1939" s="473"/>
      <c r="D1939" s="267" t="str">
        <f t="shared" si="602"/>
        <v/>
      </c>
      <c r="E1939" s="471"/>
      <c r="F1939" s="271">
        <f t="shared" si="603"/>
        <v>0</v>
      </c>
      <c r="G1939" s="272">
        <f t="shared" si="604"/>
        <v>0</v>
      </c>
    </row>
    <row r="1940" spans="1:7" ht="24" customHeight="1">
      <c r="A1940" s="264" t="str">
        <f t="shared" si="600"/>
        <v/>
      </c>
      <c r="B1940" s="265" t="str">
        <f t="shared" si="601"/>
        <v/>
      </c>
      <c r="C1940" s="265"/>
      <c r="D1940" s="267" t="str">
        <f t="shared" si="602"/>
        <v/>
      </c>
      <c r="E1940" s="471"/>
      <c r="F1940" s="489">
        <f t="shared" si="603"/>
        <v>0</v>
      </c>
      <c r="G1940" s="272">
        <f t="shared" si="604"/>
        <v>0</v>
      </c>
    </row>
    <row r="1941" spans="1:7" ht="24" customHeight="1">
      <c r="A1941" s="264" t="str">
        <f t="shared" si="600"/>
        <v/>
      </c>
      <c r="B1941" s="265" t="str">
        <f t="shared" si="601"/>
        <v/>
      </c>
      <c r="C1941" s="265"/>
      <c r="D1941" s="267" t="str">
        <f t="shared" si="602"/>
        <v/>
      </c>
      <c r="E1941" s="471"/>
      <c r="F1941" s="489">
        <f t="shared" si="603"/>
        <v>0</v>
      </c>
      <c r="G1941" s="272">
        <f t="shared" si="604"/>
        <v>0</v>
      </c>
    </row>
    <row r="1942" spans="1:7" ht="24" customHeight="1">
      <c r="A1942" s="264" t="str">
        <f t="shared" si="600"/>
        <v/>
      </c>
      <c r="B1942" s="265" t="str">
        <f t="shared" si="601"/>
        <v/>
      </c>
      <c r="C1942" s="266"/>
      <c r="D1942" s="267" t="str">
        <f t="shared" si="602"/>
        <v/>
      </c>
      <c r="E1942" s="268"/>
      <c r="F1942" s="269">
        <f t="shared" si="603"/>
        <v>0</v>
      </c>
      <c r="G1942" s="272">
        <f t="shared" si="604"/>
        <v>0</v>
      </c>
    </row>
    <row r="1943" spans="1:7" ht="24" customHeight="1">
      <c r="A1943" s="264" t="str">
        <f t="shared" si="600"/>
        <v/>
      </c>
      <c r="B1943" s="265" t="str">
        <f t="shared" si="601"/>
        <v/>
      </c>
      <c r="C1943" s="266"/>
      <c r="D1943" s="267" t="str">
        <f t="shared" si="602"/>
        <v/>
      </c>
      <c r="E1943" s="268"/>
      <c r="F1943" s="269">
        <f t="shared" si="603"/>
        <v>0</v>
      </c>
      <c r="G1943" s="272">
        <f t="shared" si="604"/>
        <v>0</v>
      </c>
    </row>
    <row r="1944" spans="1:7" ht="24" customHeight="1">
      <c r="A1944" s="147"/>
      <c r="B1944" s="121"/>
      <c r="C1944" s="121"/>
      <c r="D1944" s="132"/>
      <c r="E1944" s="133"/>
      <c r="F1944" s="657" t="s">
        <v>31</v>
      </c>
      <c r="G1944" s="148">
        <f>SUBTOTAL(9,G1936:G1943)</f>
        <v>0</v>
      </c>
    </row>
    <row r="1945" spans="1:7" ht="24" customHeight="1">
      <c r="A1945" s="147"/>
      <c r="B1945" s="121"/>
      <c r="C1945" s="125" t="s">
        <v>727</v>
      </c>
      <c r="D1945" s="132"/>
      <c r="E1945" s="133"/>
      <c r="F1945" s="134"/>
      <c r="G1945" s="150"/>
    </row>
    <row r="1946" spans="1:7" ht="24" customHeight="1">
      <c r="A1946" s="264" t="str">
        <f t="shared" ref="A1946:A1954" si="605">IFERROR(VLOOKUP(C1946,Tabla_Insumos,4,FALSE),"")</f>
        <v/>
      </c>
      <c r="B1946" s="265" t="str">
        <f t="shared" ref="B1946:B1954" si="606">IFERROR(VLOOKUP(C1946,Tabla_Insumos,5,FALSE),"")</f>
        <v/>
      </c>
      <c r="C1946" s="374"/>
      <c r="D1946" s="267" t="str">
        <f t="shared" ref="D1946:D1954" si="607">IFERROR(VLOOKUP(C1946,Tabla_Insumos,2,FALSE),"")</f>
        <v/>
      </c>
      <c r="E1946" s="478"/>
      <c r="F1946" s="489">
        <f t="shared" ref="F1946:F1954" si="608">IFERROR(VLOOKUP(C1946,Tabla_Insumos,3,FALSE),0)</f>
        <v>0</v>
      </c>
      <c r="G1946" s="272">
        <f t="shared" ref="G1946:G1954" si="609">ROUND(E1946*F1946,2)</f>
        <v>0</v>
      </c>
    </row>
    <row r="1947" spans="1:7" ht="24" customHeight="1">
      <c r="A1947" s="264" t="str">
        <f t="shared" si="605"/>
        <v/>
      </c>
      <c r="B1947" s="265" t="str">
        <f t="shared" si="606"/>
        <v/>
      </c>
      <c r="C1947" s="473"/>
      <c r="D1947" s="267" t="str">
        <f t="shared" si="607"/>
        <v/>
      </c>
      <c r="E1947" s="471"/>
      <c r="F1947" s="489">
        <f t="shared" si="608"/>
        <v>0</v>
      </c>
      <c r="G1947" s="272">
        <f t="shared" si="609"/>
        <v>0</v>
      </c>
    </row>
    <row r="1948" spans="1:7" ht="24" customHeight="1">
      <c r="A1948" s="264" t="str">
        <f t="shared" si="605"/>
        <v/>
      </c>
      <c r="B1948" s="265" t="str">
        <f t="shared" si="606"/>
        <v/>
      </c>
      <c r="C1948" s="472"/>
      <c r="D1948" s="267" t="str">
        <f t="shared" si="607"/>
        <v/>
      </c>
      <c r="E1948" s="471"/>
      <c r="F1948" s="489">
        <f t="shared" si="608"/>
        <v>0</v>
      </c>
      <c r="G1948" s="272">
        <f t="shared" si="609"/>
        <v>0</v>
      </c>
    </row>
    <row r="1949" spans="1:7" ht="24" customHeight="1">
      <c r="A1949" s="264" t="str">
        <f t="shared" si="605"/>
        <v/>
      </c>
      <c r="B1949" s="265" t="str">
        <f t="shared" si="606"/>
        <v/>
      </c>
      <c r="C1949" s="366"/>
      <c r="D1949" s="267" t="str">
        <f t="shared" si="607"/>
        <v/>
      </c>
      <c r="E1949" s="471"/>
      <c r="F1949" s="489">
        <f t="shared" si="608"/>
        <v>0</v>
      </c>
      <c r="G1949" s="272">
        <f t="shared" si="609"/>
        <v>0</v>
      </c>
    </row>
    <row r="1950" spans="1:7" ht="24" customHeight="1">
      <c r="A1950" s="264" t="str">
        <f t="shared" si="605"/>
        <v/>
      </c>
      <c r="B1950" s="265" t="str">
        <f t="shared" si="606"/>
        <v/>
      </c>
      <c r="C1950" s="375"/>
      <c r="D1950" s="267" t="str">
        <f t="shared" si="607"/>
        <v/>
      </c>
      <c r="E1950" s="471"/>
      <c r="F1950" s="489">
        <f t="shared" si="608"/>
        <v>0</v>
      </c>
      <c r="G1950" s="272">
        <f t="shared" si="609"/>
        <v>0</v>
      </c>
    </row>
    <row r="1951" spans="1:7" ht="24" customHeight="1">
      <c r="A1951" s="264" t="str">
        <f t="shared" si="605"/>
        <v/>
      </c>
      <c r="B1951" s="265" t="str">
        <f t="shared" si="606"/>
        <v/>
      </c>
      <c r="C1951" s="266"/>
      <c r="D1951" s="267" t="str">
        <f t="shared" si="607"/>
        <v/>
      </c>
      <c r="E1951" s="268"/>
      <c r="F1951" s="489">
        <f t="shared" si="608"/>
        <v>0</v>
      </c>
      <c r="G1951" s="272">
        <f t="shared" si="609"/>
        <v>0</v>
      </c>
    </row>
    <row r="1952" spans="1:7" ht="24" customHeight="1">
      <c r="A1952" s="264" t="str">
        <f t="shared" si="605"/>
        <v/>
      </c>
      <c r="B1952" s="265" t="str">
        <f t="shared" si="606"/>
        <v/>
      </c>
      <c r="C1952" s="266"/>
      <c r="D1952" s="267" t="str">
        <f t="shared" si="607"/>
        <v/>
      </c>
      <c r="E1952" s="268"/>
      <c r="F1952" s="269">
        <f t="shared" si="608"/>
        <v>0</v>
      </c>
      <c r="G1952" s="272">
        <f t="shared" si="609"/>
        <v>0</v>
      </c>
    </row>
    <row r="1953" spans="1:8" ht="24" customHeight="1">
      <c r="A1953" s="264" t="str">
        <f t="shared" si="605"/>
        <v/>
      </c>
      <c r="B1953" s="265" t="str">
        <f t="shared" si="606"/>
        <v/>
      </c>
      <c r="C1953" s="266"/>
      <c r="D1953" s="267" t="str">
        <f t="shared" si="607"/>
        <v/>
      </c>
      <c r="E1953" s="268"/>
      <c r="F1953" s="269">
        <f t="shared" si="608"/>
        <v>0</v>
      </c>
      <c r="G1953" s="272">
        <f t="shared" si="609"/>
        <v>0</v>
      </c>
    </row>
    <row r="1954" spans="1:8" ht="24" customHeight="1">
      <c r="A1954" s="264" t="str">
        <f t="shared" si="605"/>
        <v/>
      </c>
      <c r="B1954" s="265" t="str">
        <f t="shared" si="606"/>
        <v/>
      </c>
      <c r="C1954" s="266"/>
      <c r="D1954" s="267" t="str">
        <f t="shared" si="607"/>
        <v/>
      </c>
      <c r="E1954" s="268"/>
      <c r="F1954" s="269">
        <f t="shared" si="608"/>
        <v>0</v>
      </c>
      <c r="G1954" s="272">
        <f t="shared" si="609"/>
        <v>0</v>
      </c>
    </row>
    <row r="1955" spans="1:8" ht="24" customHeight="1">
      <c r="A1955" s="151"/>
      <c r="B1955" s="132"/>
      <c r="C1955" s="121"/>
      <c r="D1955" s="132"/>
      <c r="E1955" s="133"/>
      <c r="F1955" s="657" t="s">
        <v>32</v>
      </c>
      <c r="G1955" s="148">
        <f>SUBTOTAL(9,G1946:G1954)</f>
        <v>0</v>
      </c>
    </row>
    <row r="1956" spans="1:8" ht="24" customHeight="1" thickBot="1">
      <c r="A1956" s="152"/>
      <c r="B1956" s="153"/>
      <c r="C1956" s="154"/>
      <c r="D1956" s="153"/>
      <c r="E1956" s="155"/>
      <c r="F1956" s="156"/>
      <c r="G1956" s="157"/>
    </row>
    <row r="1957" spans="1:8" ht="24" customHeight="1" thickBot="1">
      <c r="A1957" s="158" t="str">
        <f>B1915</f>
        <v>37.1</v>
      </c>
      <c r="B1957" s="159" t="str">
        <f>C1915</f>
        <v xml:space="preserve">Instalación sanitaria p/ disc.(incl. cañería base, distrib. AF-AC, artefactos y grifería) </v>
      </c>
      <c r="C1957" s="160"/>
      <c r="D1957" s="160" t="s">
        <v>33</v>
      </c>
      <c r="E1957" s="161"/>
      <c r="F1957" s="162" t="s">
        <v>34</v>
      </c>
      <c r="G1957" s="163">
        <f>SUBTOTAL(9,G1920:G1956)</f>
        <v>0</v>
      </c>
    </row>
    <row r="1958" spans="1:8" ht="24" customHeight="1" thickTop="1" thickBot="1"/>
    <row r="1959" spans="1:8" ht="24" customHeight="1" thickTop="1">
      <c r="A1959" s="185" t="s">
        <v>36</v>
      </c>
      <c r="B1959" s="186"/>
      <c r="C1959" s="186"/>
      <c r="D1959" s="186"/>
      <c r="E1959" s="186"/>
      <c r="F1959" s="186"/>
      <c r="G1959" s="187"/>
      <c r="H1959" s="122">
        <f>COUNTIF($A$1:A1965,"ANALISIS DE PRECIOS")</f>
        <v>40</v>
      </c>
    </row>
    <row r="1960" spans="1:8" ht="24" customHeight="1">
      <c r="A1960" s="123" t="s">
        <v>723</v>
      </c>
      <c r="B1960" s="124" t="str">
        <f>Comitente</f>
        <v>INSTITUTO PROVINCIAL DE LA VIVIENDA</v>
      </c>
      <c r="C1960" s="118"/>
      <c r="D1960" s="125"/>
      <c r="E1960" s="125"/>
      <c r="F1960" s="126"/>
      <c r="G1960" s="127"/>
    </row>
    <row r="1961" spans="1:8" ht="24" customHeight="1">
      <c r="A1961" s="123" t="s">
        <v>724</v>
      </c>
      <c r="B1961" s="124">
        <f>Contratista</f>
        <v>0</v>
      </c>
      <c r="C1961" s="119"/>
      <c r="D1961" s="119"/>
      <c r="E1961" s="119"/>
      <c r="F1961" s="128"/>
      <c r="G1961" s="129"/>
    </row>
    <row r="1962" spans="1:8" ht="24" customHeight="1">
      <c r="A1962" s="123" t="s">
        <v>23</v>
      </c>
      <c r="B1962" s="124" t="str">
        <f>Obra</f>
        <v>Barrio Valle Norte</v>
      </c>
      <c r="C1962" s="119"/>
      <c r="D1962" s="119"/>
      <c r="E1962" s="119"/>
      <c r="F1962" s="128" t="s">
        <v>37</v>
      </c>
      <c r="G1962" s="130">
        <f>Fecha_Base</f>
        <v>43313</v>
      </c>
    </row>
    <row r="1963" spans="1:8" ht="24" customHeight="1">
      <c r="A1963" s="131" t="s">
        <v>722</v>
      </c>
      <c r="B1963" s="120" t="str">
        <f>Ubicación</f>
        <v>Departamento Valle Fértil</v>
      </c>
      <c r="C1963" s="120"/>
      <c r="D1963" s="132"/>
      <c r="E1963" s="133"/>
      <c r="F1963" s="134"/>
      <c r="G1963" s="135"/>
    </row>
    <row r="1964" spans="1:8" ht="24" customHeight="1">
      <c r="A1964" s="131" t="s">
        <v>38</v>
      </c>
      <c r="B1964" s="136"/>
      <c r="C1964" s="121">
        <f>IFERROR(VLOOKUP(B1964,Tabla_CyP,2,FALSE),"")</f>
        <v>0</v>
      </c>
      <c r="E1964" s="133"/>
      <c r="F1964" s="134"/>
      <c r="G1964" s="135"/>
    </row>
    <row r="1965" spans="1:8" ht="24" customHeight="1">
      <c r="A1965" s="131" t="s">
        <v>24</v>
      </c>
      <c r="B1965" s="137">
        <f>IFERROR(VLOOKUP(COUNTIF($A$1:A1965,"ITEM:"),Tabla_NumeroItem,7,FALSE),"")</f>
        <v>38</v>
      </c>
      <c r="C1965" s="121" t="str">
        <f>IFERROR(VLOOKUP(B1965,Tabla_CyP,2,FALSE),"")</f>
        <v>Calefón Solar - Termosifónico - Captador por tubo de vacío</v>
      </c>
      <c r="D1965" s="132"/>
      <c r="E1965" s="133"/>
      <c r="F1965" s="128" t="s">
        <v>25</v>
      </c>
      <c r="G1965" s="138" t="str">
        <f>IFERROR(VLOOKUP(B1965,Tabla_CyP,4,FALSE),"")</f>
        <v>u</v>
      </c>
    </row>
    <row r="1966" spans="1:8" ht="24" customHeight="1">
      <c r="A1966" s="131"/>
      <c r="B1966" s="120"/>
      <c r="C1966" s="121"/>
      <c r="D1966" s="132"/>
      <c r="E1966" s="133"/>
      <c r="F1966" s="134"/>
      <c r="G1966" s="135"/>
    </row>
    <row r="1967" spans="1:8" ht="24" customHeight="1">
      <c r="A1967" s="719" t="s">
        <v>585</v>
      </c>
      <c r="B1967" s="720"/>
      <c r="C1967" s="721" t="s">
        <v>0</v>
      </c>
      <c r="D1967" s="721" t="s">
        <v>26</v>
      </c>
      <c r="E1967" s="723" t="s">
        <v>27</v>
      </c>
      <c r="F1967" s="725" t="s">
        <v>28</v>
      </c>
      <c r="G1967" s="727" t="s">
        <v>29</v>
      </c>
    </row>
    <row r="1968" spans="1:8" ht="24" customHeight="1">
      <c r="A1968" s="139" t="s">
        <v>586</v>
      </c>
      <c r="B1968" s="140" t="s">
        <v>587</v>
      </c>
      <c r="C1968" s="722"/>
      <c r="D1968" s="722"/>
      <c r="E1968" s="724"/>
      <c r="F1968" s="726"/>
      <c r="G1968" s="728"/>
    </row>
    <row r="1969" spans="1:7" ht="24" customHeight="1">
      <c r="A1969" s="658"/>
      <c r="B1969" s="142"/>
      <c r="C1969" s="479" t="s">
        <v>725</v>
      </c>
      <c r="D1969" s="143"/>
      <c r="E1969" s="144"/>
      <c r="F1969" s="145"/>
      <c r="G1969" s="146"/>
    </row>
    <row r="1970" spans="1:7" ht="24" customHeight="1">
      <c r="A1970" s="264" t="str">
        <f t="shared" ref="A1970:A1983" si="610">IFERROR(VLOOKUP(C1970,Tabla_Insumos,4,FALSE),"")</f>
        <v/>
      </c>
      <c r="B1970" s="265" t="str">
        <f>IFERROR(VLOOKUP(C1970,Tabla_Insumos,5,FALSE),"")</f>
        <v/>
      </c>
      <c r="C1970" s="423"/>
      <c r="D1970" s="267" t="str">
        <f t="shared" ref="D1970:D1983" si="611">IFERROR(VLOOKUP(C1970,Tabla_Insumos,2,FALSE),"")</f>
        <v/>
      </c>
      <c r="E1970" s="268"/>
      <c r="F1970" s="489">
        <f t="shared" ref="F1970:F1983" si="612">IFERROR(VLOOKUP(C1970,Tabla_Insumos,3,FALSE),0)</f>
        <v>0</v>
      </c>
      <c r="G1970" s="272">
        <f>ROUND(E1970*F1970,2)</f>
        <v>0</v>
      </c>
    </row>
    <row r="1971" spans="1:7" ht="24" customHeight="1">
      <c r="A1971" s="264" t="str">
        <f t="shared" si="610"/>
        <v/>
      </c>
      <c r="B1971" s="265" t="str">
        <f t="shared" ref="B1971:B1983" si="613">IFERROR(VLOOKUP(C1971,Tabla_Insumos,5,FALSE),"")</f>
        <v/>
      </c>
      <c r="C1971" s="470"/>
      <c r="D1971" s="267" t="str">
        <f t="shared" si="611"/>
        <v/>
      </c>
      <c r="E1971" s="471"/>
      <c r="F1971" s="489">
        <f t="shared" si="612"/>
        <v>0</v>
      </c>
      <c r="G1971" s="272">
        <f t="shared" ref="G1971:G1983" si="614">ROUND(E1971*F1971,2)</f>
        <v>0</v>
      </c>
    </row>
    <row r="1972" spans="1:7" ht="24" customHeight="1">
      <c r="A1972" s="264" t="str">
        <f t="shared" si="610"/>
        <v/>
      </c>
      <c r="B1972" s="265" t="str">
        <f t="shared" si="613"/>
        <v/>
      </c>
      <c r="C1972" s="470"/>
      <c r="D1972" s="267" t="str">
        <f t="shared" si="611"/>
        <v/>
      </c>
      <c r="E1972" s="471"/>
      <c r="F1972" s="489">
        <f t="shared" si="612"/>
        <v>0</v>
      </c>
      <c r="G1972" s="272">
        <f t="shared" si="614"/>
        <v>0</v>
      </c>
    </row>
    <row r="1973" spans="1:7" ht="24" customHeight="1">
      <c r="A1973" s="264" t="str">
        <f t="shared" si="610"/>
        <v/>
      </c>
      <c r="B1973" s="265" t="str">
        <f t="shared" si="613"/>
        <v/>
      </c>
      <c r="C1973" s="364"/>
      <c r="D1973" s="267" t="str">
        <f t="shared" si="611"/>
        <v/>
      </c>
      <c r="E1973" s="471"/>
      <c r="F1973" s="489">
        <f t="shared" si="612"/>
        <v>0</v>
      </c>
      <c r="G1973" s="272">
        <f t="shared" si="614"/>
        <v>0</v>
      </c>
    </row>
    <row r="1974" spans="1:7" ht="24" customHeight="1">
      <c r="A1974" s="264" t="str">
        <f t="shared" si="610"/>
        <v/>
      </c>
      <c r="B1974" s="265" t="str">
        <f t="shared" si="613"/>
        <v/>
      </c>
      <c r="C1974" s="265"/>
      <c r="D1974" s="267" t="str">
        <f t="shared" si="611"/>
        <v/>
      </c>
      <c r="E1974" s="471"/>
      <c r="F1974" s="489">
        <f t="shared" si="612"/>
        <v>0</v>
      </c>
      <c r="G1974" s="272">
        <f t="shared" si="614"/>
        <v>0</v>
      </c>
    </row>
    <row r="1975" spans="1:7" ht="24" customHeight="1">
      <c r="A1975" s="264" t="str">
        <f t="shared" si="610"/>
        <v/>
      </c>
      <c r="B1975" s="265" t="str">
        <f t="shared" si="613"/>
        <v/>
      </c>
      <c r="C1975" s="266"/>
      <c r="D1975" s="267" t="str">
        <f t="shared" si="611"/>
        <v/>
      </c>
      <c r="E1975" s="268"/>
      <c r="F1975" s="269">
        <f t="shared" si="612"/>
        <v>0</v>
      </c>
      <c r="G1975" s="272">
        <f t="shared" si="614"/>
        <v>0</v>
      </c>
    </row>
    <row r="1976" spans="1:7" ht="24" customHeight="1">
      <c r="A1976" s="264" t="str">
        <f t="shared" si="610"/>
        <v/>
      </c>
      <c r="B1976" s="265" t="str">
        <f t="shared" si="613"/>
        <v/>
      </c>
      <c r="C1976" s="266"/>
      <c r="D1976" s="267" t="str">
        <f t="shared" si="611"/>
        <v/>
      </c>
      <c r="E1976" s="268"/>
      <c r="F1976" s="269">
        <f t="shared" si="612"/>
        <v>0</v>
      </c>
      <c r="G1976" s="272">
        <f t="shared" si="614"/>
        <v>0</v>
      </c>
    </row>
    <row r="1977" spans="1:7" ht="24" customHeight="1">
      <c r="A1977" s="264" t="str">
        <f t="shared" si="610"/>
        <v/>
      </c>
      <c r="B1977" s="265" t="str">
        <f t="shared" si="613"/>
        <v/>
      </c>
      <c r="C1977" s="266"/>
      <c r="D1977" s="267" t="str">
        <f t="shared" si="611"/>
        <v/>
      </c>
      <c r="E1977" s="268"/>
      <c r="F1977" s="269">
        <f t="shared" si="612"/>
        <v>0</v>
      </c>
      <c r="G1977" s="272">
        <f t="shared" si="614"/>
        <v>0</v>
      </c>
    </row>
    <row r="1978" spans="1:7" ht="24" customHeight="1">
      <c r="A1978" s="264" t="str">
        <f t="shared" si="610"/>
        <v/>
      </c>
      <c r="B1978" s="265" t="str">
        <f t="shared" si="613"/>
        <v/>
      </c>
      <c r="C1978" s="266"/>
      <c r="D1978" s="267" t="str">
        <f t="shared" si="611"/>
        <v/>
      </c>
      <c r="E1978" s="268"/>
      <c r="F1978" s="269">
        <f t="shared" si="612"/>
        <v>0</v>
      </c>
      <c r="G1978" s="272">
        <f t="shared" si="614"/>
        <v>0</v>
      </c>
    </row>
    <row r="1979" spans="1:7" ht="24" customHeight="1">
      <c r="A1979" s="264" t="str">
        <f t="shared" si="610"/>
        <v/>
      </c>
      <c r="B1979" s="265" t="str">
        <f t="shared" si="613"/>
        <v/>
      </c>
      <c r="C1979" s="266"/>
      <c r="D1979" s="267" t="str">
        <f t="shared" si="611"/>
        <v/>
      </c>
      <c r="E1979" s="268"/>
      <c r="F1979" s="269">
        <f t="shared" si="612"/>
        <v>0</v>
      </c>
      <c r="G1979" s="272">
        <f t="shared" si="614"/>
        <v>0</v>
      </c>
    </row>
    <row r="1980" spans="1:7" ht="24" customHeight="1">
      <c r="A1980" s="264" t="str">
        <f t="shared" si="610"/>
        <v/>
      </c>
      <c r="B1980" s="265" t="str">
        <f t="shared" si="613"/>
        <v/>
      </c>
      <c r="C1980" s="266"/>
      <c r="D1980" s="267" t="str">
        <f t="shared" si="611"/>
        <v/>
      </c>
      <c r="E1980" s="268"/>
      <c r="F1980" s="269">
        <f t="shared" si="612"/>
        <v>0</v>
      </c>
      <c r="G1980" s="272">
        <f t="shared" si="614"/>
        <v>0</v>
      </c>
    </row>
    <row r="1981" spans="1:7" ht="24" customHeight="1">
      <c r="A1981" s="264" t="str">
        <f t="shared" si="610"/>
        <v/>
      </c>
      <c r="B1981" s="265" t="str">
        <f t="shared" si="613"/>
        <v/>
      </c>
      <c r="C1981" s="266"/>
      <c r="D1981" s="267" t="str">
        <f t="shared" si="611"/>
        <v/>
      </c>
      <c r="E1981" s="268"/>
      <c r="F1981" s="269">
        <f t="shared" si="612"/>
        <v>0</v>
      </c>
      <c r="G1981" s="272">
        <f t="shared" si="614"/>
        <v>0</v>
      </c>
    </row>
    <row r="1982" spans="1:7" ht="24" customHeight="1">
      <c r="A1982" s="264" t="str">
        <f t="shared" si="610"/>
        <v/>
      </c>
      <c r="B1982" s="265" t="str">
        <f t="shared" si="613"/>
        <v/>
      </c>
      <c r="C1982" s="266"/>
      <c r="D1982" s="267" t="str">
        <f t="shared" si="611"/>
        <v/>
      </c>
      <c r="E1982" s="268"/>
      <c r="F1982" s="269">
        <f t="shared" si="612"/>
        <v>0</v>
      </c>
      <c r="G1982" s="272">
        <f t="shared" si="614"/>
        <v>0</v>
      </c>
    </row>
    <row r="1983" spans="1:7" ht="24" customHeight="1">
      <c r="A1983" s="264" t="str">
        <f t="shared" si="610"/>
        <v/>
      </c>
      <c r="B1983" s="265" t="str">
        <f t="shared" si="613"/>
        <v/>
      </c>
      <c r="C1983" s="266"/>
      <c r="D1983" s="267" t="str">
        <f t="shared" si="611"/>
        <v/>
      </c>
      <c r="E1983" s="268"/>
      <c r="F1983" s="270">
        <f t="shared" si="612"/>
        <v>0</v>
      </c>
      <c r="G1983" s="272">
        <f t="shared" si="614"/>
        <v>0</v>
      </c>
    </row>
    <row r="1984" spans="1:7" ht="24" customHeight="1">
      <c r="A1984" s="147"/>
      <c r="B1984" s="121"/>
      <c r="C1984" s="121"/>
      <c r="D1984" s="132"/>
      <c r="E1984" s="133"/>
      <c r="F1984" s="657" t="s">
        <v>30</v>
      </c>
      <c r="G1984" s="148">
        <f>SUBTOTAL(9,G1970:G1983)</f>
        <v>0</v>
      </c>
    </row>
    <row r="1985" spans="1:7" ht="24" customHeight="1">
      <c r="A1985" s="147"/>
      <c r="B1985" s="121"/>
      <c r="C1985" s="125" t="s">
        <v>726</v>
      </c>
      <c r="D1985" s="132"/>
      <c r="E1985" s="133"/>
      <c r="F1985" s="134"/>
      <c r="G1985" s="150"/>
    </row>
    <row r="1986" spans="1:7" ht="24" customHeight="1">
      <c r="A1986" s="264" t="str">
        <f t="shared" ref="A1986:A1993" si="615">IFERROR(VLOOKUP(C1986,Tabla_Insumos,4,FALSE),"")</f>
        <v/>
      </c>
      <c r="B1986" s="265" t="str">
        <f t="shared" ref="B1986:B1993" si="616">IFERROR(VLOOKUP(C1986,Tabla_Insumos,5,FALSE),"")</f>
        <v/>
      </c>
      <c r="C1986" s="423"/>
      <c r="D1986" s="267" t="str">
        <f t="shared" ref="D1986:D1993" si="617">IFERROR(VLOOKUP(C1986,Tabla_Insumos,2,FALSE),"")</f>
        <v/>
      </c>
      <c r="E1986" s="268"/>
      <c r="F1986" s="271">
        <f t="shared" ref="F1986:F1993" si="618">IFERROR(VLOOKUP(C1986,Tabla_Insumos,3,FALSE),0)</f>
        <v>0</v>
      </c>
      <c r="G1986" s="272">
        <f>ROUND(E1986*F1986,2)</f>
        <v>0</v>
      </c>
    </row>
    <row r="1987" spans="1:7" ht="24" customHeight="1">
      <c r="A1987" s="264" t="str">
        <f t="shared" si="615"/>
        <v/>
      </c>
      <c r="B1987" s="265" t="str">
        <f t="shared" si="616"/>
        <v/>
      </c>
      <c r="C1987" s="266"/>
      <c r="D1987" s="267" t="str">
        <f t="shared" si="617"/>
        <v/>
      </c>
      <c r="E1987" s="268"/>
      <c r="F1987" s="271">
        <f t="shared" si="618"/>
        <v>0</v>
      </c>
      <c r="G1987" s="272">
        <f>ROUND(E1987*F1987,2)</f>
        <v>0</v>
      </c>
    </row>
    <row r="1988" spans="1:7" ht="24" customHeight="1">
      <c r="A1988" s="264" t="str">
        <f t="shared" si="615"/>
        <v/>
      </c>
      <c r="B1988" s="265" t="str">
        <f t="shared" si="616"/>
        <v/>
      </c>
      <c r="C1988" s="473"/>
      <c r="D1988" s="267" t="str">
        <f t="shared" si="617"/>
        <v/>
      </c>
      <c r="E1988" s="471"/>
      <c r="F1988" s="271">
        <f t="shared" si="618"/>
        <v>0</v>
      </c>
      <c r="G1988" s="272">
        <f t="shared" ref="G1988:G1993" si="619">ROUND(E1988*F1988,2)</f>
        <v>0</v>
      </c>
    </row>
    <row r="1989" spans="1:7" ht="24" customHeight="1">
      <c r="A1989" s="264" t="str">
        <f t="shared" si="615"/>
        <v/>
      </c>
      <c r="B1989" s="265" t="str">
        <f t="shared" si="616"/>
        <v/>
      </c>
      <c r="C1989" s="473"/>
      <c r="D1989" s="267" t="str">
        <f t="shared" si="617"/>
        <v/>
      </c>
      <c r="E1989" s="471"/>
      <c r="F1989" s="271">
        <f t="shared" si="618"/>
        <v>0</v>
      </c>
      <c r="G1989" s="272">
        <f t="shared" si="619"/>
        <v>0</v>
      </c>
    </row>
    <row r="1990" spans="1:7" ht="24" customHeight="1">
      <c r="A1990" s="264" t="str">
        <f t="shared" si="615"/>
        <v/>
      </c>
      <c r="B1990" s="265" t="str">
        <f t="shared" si="616"/>
        <v/>
      </c>
      <c r="C1990" s="265"/>
      <c r="D1990" s="267" t="str">
        <f t="shared" si="617"/>
        <v/>
      </c>
      <c r="E1990" s="471"/>
      <c r="F1990" s="489">
        <f t="shared" si="618"/>
        <v>0</v>
      </c>
      <c r="G1990" s="272">
        <f t="shared" si="619"/>
        <v>0</v>
      </c>
    </row>
    <row r="1991" spans="1:7" ht="24" customHeight="1">
      <c r="A1991" s="264" t="str">
        <f t="shared" si="615"/>
        <v/>
      </c>
      <c r="B1991" s="265" t="str">
        <f t="shared" si="616"/>
        <v/>
      </c>
      <c r="C1991" s="265"/>
      <c r="D1991" s="267" t="str">
        <f t="shared" si="617"/>
        <v/>
      </c>
      <c r="E1991" s="471"/>
      <c r="F1991" s="489">
        <f t="shared" si="618"/>
        <v>0</v>
      </c>
      <c r="G1991" s="272">
        <f t="shared" si="619"/>
        <v>0</v>
      </c>
    </row>
    <row r="1992" spans="1:7" ht="24" customHeight="1">
      <c r="A1992" s="264" t="str">
        <f t="shared" si="615"/>
        <v/>
      </c>
      <c r="B1992" s="265" t="str">
        <f t="shared" si="616"/>
        <v/>
      </c>
      <c r="C1992" s="266"/>
      <c r="D1992" s="267" t="str">
        <f t="shared" si="617"/>
        <v/>
      </c>
      <c r="E1992" s="268"/>
      <c r="F1992" s="269">
        <f t="shared" si="618"/>
        <v>0</v>
      </c>
      <c r="G1992" s="272">
        <f t="shared" si="619"/>
        <v>0</v>
      </c>
    </row>
    <row r="1993" spans="1:7" ht="24" customHeight="1">
      <c r="A1993" s="264" t="str">
        <f t="shared" si="615"/>
        <v/>
      </c>
      <c r="B1993" s="265" t="str">
        <f t="shared" si="616"/>
        <v/>
      </c>
      <c r="C1993" s="266"/>
      <c r="D1993" s="267" t="str">
        <f t="shared" si="617"/>
        <v/>
      </c>
      <c r="E1993" s="268"/>
      <c r="F1993" s="269">
        <f t="shared" si="618"/>
        <v>0</v>
      </c>
      <c r="G1993" s="272">
        <f t="shared" si="619"/>
        <v>0</v>
      </c>
    </row>
    <row r="1994" spans="1:7" ht="24" customHeight="1">
      <c r="A1994" s="147"/>
      <c r="B1994" s="121"/>
      <c r="C1994" s="121"/>
      <c r="D1994" s="132"/>
      <c r="E1994" s="133"/>
      <c r="F1994" s="657" t="s">
        <v>31</v>
      </c>
      <c r="G1994" s="148">
        <f>SUBTOTAL(9,G1986:G1993)</f>
        <v>0</v>
      </c>
    </row>
    <row r="1995" spans="1:7" ht="24" customHeight="1">
      <c r="A1995" s="147"/>
      <c r="B1995" s="121"/>
      <c r="C1995" s="125" t="s">
        <v>727</v>
      </c>
      <c r="D1995" s="132"/>
      <c r="E1995" s="133"/>
      <c r="F1995" s="134"/>
      <c r="G1995" s="150"/>
    </row>
    <row r="1996" spans="1:7" ht="24" customHeight="1">
      <c r="A1996" s="264" t="str">
        <f t="shared" ref="A1996:A2004" si="620">IFERROR(VLOOKUP(C1996,Tabla_Insumos,4,FALSE),"")</f>
        <v/>
      </c>
      <c r="B1996" s="265" t="str">
        <f t="shared" ref="B1996:B2004" si="621">IFERROR(VLOOKUP(C1996,Tabla_Insumos,5,FALSE),"")</f>
        <v/>
      </c>
      <c r="C1996" s="266"/>
      <c r="D1996" s="267" t="str">
        <f t="shared" ref="D1996:D2004" si="622">IFERROR(VLOOKUP(C1996,Tabla_Insumos,2,FALSE),"")</f>
        <v/>
      </c>
      <c r="E1996" s="268"/>
      <c r="F1996" s="489">
        <f t="shared" ref="F1996:F2004" si="623">IFERROR(VLOOKUP(C1996,Tabla_Insumos,3,FALSE),0)</f>
        <v>0</v>
      </c>
      <c r="G1996" s="272">
        <f t="shared" ref="G1996:G2004" si="624">ROUND(E1996*F1996,2)</f>
        <v>0</v>
      </c>
    </row>
    <row r="1997" spans="1:7" ht="24" customHeight="1">
      <c r="A1997" s="264" t="str">
        <f t="shared" si="620"/>
        <v/>
      </c>
      <c r="B1997" s="265" t="str">
        <f t="shared" si="621"/>
        <v/>
      </c>
      <c r="C1997" s="473"/>
      <c r="D1997" s="267" t="str">
        <f t="shared" si="622"/>
        <v/>
      </c>
      <c r="E1997" s="471"/>
      <c r="F1997" s="489">
        <f t="shared" si="623"/>
        <v>0</v>
      </c>
      <c r="G1997" s="272">
        <f t="shared" si="624"/>
        <v>0</v>
      </c>
    </row>
    <row r="1998" spans="1:7" ht="24" customHeight="1">
      <c r="A1998" s="264" t="str">
        <f t="shared" si="620"/>
        <v/>
      </c>
      <c r="B1998" s="265" t="str">
        <f t="shared" si="621"/>
        <v/>
      </c>
      <c r="C1998" s="472"/>
      <c r="D1998" s="267" t="str">
        <f t="shared" si="622"/>
        <v/>
      </c>
      <c r="E1998" s="471"/>
      <c r="F1998" s="489">
        <f t="shared" si="623"/>
        <v>0</v>
      </c>
      <c r="G1998" s="272">
        <f t="shared" si="624"/>
        <v>0</v>
      </c>
    </row>
    <row r="1999" spans="1:7" ht="24" customHeight="1">
      <c r="A1999" s="264" t="str">
        <f t="shared" si="620"/>
        <v/>
      </c>
      <c r="B1999" s="265" t="str">
        <f t="shared" si="621"/>
        <v/>
      </c>
      <c r="C1999" s="366"/>
      <c r="D1999" s="267" t="str">
        <f t="shared" si="622"/>
        <v/>
      </c>
      <c r="E1999" s="471"/>
      <c r="F1999" s="489">
        <f t="shared" si="623"/>
        <v>0</v>
      </c>
      <c r="G1999" s="272">
        <f t="shared" si="624"/>
        <v>0</v>
      </c>
    </row>
    <row r="2000" spans="1:7" ht="24" customHeight="1">
      <c r="A2000" s="264" t="str">
        <f t="shared" si="620"/>
        <v/>
      </c>
      <c r="B2000" s="265" t="str">
        <f t="shared" si="621"/>
        <v/>
      </c>
      <c r="C2000" s="375"/>
      <c r="D2000" s="267" t="str">
        <f t="shared" si="622"/>
        <v/>
      </c>
      <c r="E2000" s="471"/>
      <c r="F2000" s="489">
        <f t="shared" si="623"/>
        <v>0</v>
      </c>
      <c r="G2000" s="272">
        <f t="shared" si="624"/>
        <v>0</v>
      </c>
    </row>
    <row r="2001" spans="1:8" ht="24" customHeight="1">
      <c r="A2001" s="264" t="str">
        <f t="shared" si="620"/>
        <v/>
      </c>
      <c r="B2001" s="265" t="str">
        <f t="shared" si="621"/>
        <v/>
      </c>
      <c r="C2001" s="266"/>
      <c r="D2001" s="267" t="str">
        <f t="shared" si="622"/>
        <v/>
      </c>
      <c r="E2001" s="268"/>
      <c r="F2001" s="489">
        <f t="shared" si="623"/>
        <v>0</v>
      </c>
      <c r="G2001" s="272">
        <f t="shared" si="624"/>
        <v>0</v>
      </c>
    </row>
    <row r="2002" spans="1:8" ht="24" customHeight="1">
      <c r="A2002" s="264" t="str">
        <f t="shared" si="620"/>
        <v/>
      </c>
      <c r="B2002" s="265" t="str">
        <f t="shared" si="621"/>
        <v/>
      </c>
      <c r="C2002" s="266"/>
      <c r="D2002" s="267" t="str">
        <f t="shared" si="622"/>
        <v/>
      </c>
      <c r="E2002" s="268"/>
      <c r="F2002" s="269">
        <f t="shared" si="623"/>
        <v>0</v>
      </c>
      <c r="G2002" s="272">
        <f t="shared" si="624"/>
        <v>0</v>
      </c>
    </row>
    <row r="2003" spans="1:8" ht="24" customHeight="1">
      <c r="A2003" s="264" t="str">
        <f t="shared" si="620"/>
        <v/>
      </c>
      <c r="B2003" s="265" t="str">
        <f t="shared" si="621"/>
        <v/>
      </c>
      <c r="C2003" s="266"/>
      <c r="D2003" s="267" t="str">
        <f t="shared" si="622"/>
        <v/>
      </c>
      <c r="E2003" s="268"/>
      <c r="F2003" s="269">
        <f t="shared" si="623"/>
        <v>0</v>
      </c>
      <c r="G2003" s="272">
        <f t="shared" si="624"/>
        <v>0</v>
      </c>
    </row>
    <row r="2004" spans="1:8" ht="24" customHeight="1">
      <c r="A2004" s="264" t="str">
        <f t="shared" si="620"/>
        <v/>
      </c>
      <c r="B2004" s="265" t="str">
        <f t="shared" si="621"/>
        <v/>
      </c>
      <c r="C2004" s="266"/>
      <c r="D2004" s="267" t="str">
        <f t="shared" si="622"/>
        <v/>
      </c>
      <c r="E2004" s="268"/>
      <c r="F2004" s="269">
        <f t="shared" si="623"/>
        <v>0</v>
      </c>
      <c r="G2004" s="272">
        <f t="shared" si="624"/>
        <v>0</v>
      </c>
    </row>
    <row r="2005" spans="1:8" ht="24" customHeight="1">
      <c r="A2005" s="151"/>
      <c r="B2005" s="132"/>
      <c r="C2005" s="121"/>
      <c r="D2005" s="132"/>
      <c r="E2005" s="133"/>
      <c r="F2005" s="657" t="s">
        <v>32</v>
      </c>
      <c r="G2005" s="148">
        <f>SUBTOTAL(9,G1996:G2004)</f>
        <v>0</v>
      </c>
    </row>
    <row r="2006" spans="1:8" ht="24" customHeight="1" thickBot="1">
      <c r="A2006" s="152"/>
      <c r="B2006" s="153"/>
      <c r="C2006" s="154"/>
      <c r="D2006" s="153"/>
      <c r="E2006" s="155"/>
      <c r="F2006" s="156"/>
      <c r="G2006" s="157"/>
    </row>
    <row r="2007" spans="1:8" ht="24" customHeight="1" thickBot="1">
      <c r="A2007" s="158">
        <f>B1965</f>
        <v>38</v>
      </c>
      <c r="B2007" s="159" t="str">
        <f>C1965</f>
        <v>Calefón Solar - Termosifónico - Captador por tubo de vacío</v>
      </c>
      <c r="C2007" s="160"/>
      <c r="D2007" s="160" t="s">
        <v>33</v>
      </c>
      <c r="E2007" s="161"/>
      <c r="F2007" s="162" t="s">
        <v>34</v>
      </c>
      <c r="G2007" s="163">
        <f>SUBTOTAL(9,G1970:G2006)</f>
        <v>0</v>
      </c>
    </row>
    <row r="2008" spans="1:8" ht="24" customHeight="1" thickTop="1" thickBot="1"/>
    <row r="2009" spans="1:8" ht="24" customHeight="1" thickTop="1">
      <c r="A2009" s="185" t="s">
        <v>36</v>
      </c>
      <c r="B2009" s="186"/>
      <c r="C2009" s="186"/>
      <c r="D2009" s="186"/>
      <c r="E2009" s="186"/>
      <c r="F2009" s="186"/>
      <c r="G2009" s="187"/>
      <c r="H2009" s="122">
        <f>COUNTIF($A$1:A2015,"ANALISIS DE PRECIOS")</f>
        <v>41</v>
      </c>
    </row>
    <row r="2010" spans="1:8" ht="24" customHeight="1">
      <c r="A2010" s="123" t="s">
        <v>723</v>
      </c>
      <c r="B2010" s="124" t="str">
        <f>Comitente</f>
        <v>INSTITUTO PROVINCIAL DE LA VIVIENDA</v>
      </c>
      <c r="C2010" s="118"/>
      <c r="D2010" s="125"/>
      <c r="E2010" s="125"/>
      <c r="F2010" s="126"/>
      <c r="G2010" s="127"/>
    </row>
    <row r="2011" spans="1:8" ht="24" customHeight="1">
      <c r="A2011" s="123" t="s">
        <v>724</v>
      </c>
      <c r="B2011" s="124">
        <f>Contratista</f>
        <v>0</v>
      </c>
      <c r="C2011" s="119"/>
      <c r="D2011" s="119"/>
      <c r="E2011" s="119"/>
      <c r="F2011" s="128"/>
      <c r="G2011" s="129"/>
    </row>
    <row r="2012" spans="1:8" ht="24" customHeight="1">
      <c r="A2012" s="123" t="s">
        <v>23</v>
      </c>
      <c r="B2012" s="124" t="str">
        <f>Obra</f>
        <v>Barrio Valle Norte</v>
      </c>
      <c r="C2012" s="119"/>
      <c r="D2012" s="119"/>
      <c r="E2012" s="119"/>
      <c r="F2012" s="128" t="s">
        <v>37</v>
      </c>
      <c r="G2012" s="130">
        <f>Fecha_Base</f>
        <v>43313</v>
      </c>
    </row>
    <row r="2013" spans="1:8" ht="24" customHeight="1">
      <c r="A2013" s="131" t="s">
        <v>722</v>
      </c>
      <c r="B2013" s="120" t="str">
        <f>Ubicación</f>
        <v>Departamento Valle Fértil</v>
      </c>
      <c r="C2013" s="120"/>
      <c r="D2013" s="132"/>
      <c r="E2013" s="133"/>
      <c r="F2013" s="134"/>
      <c r="G2013" s="135"/>
    </row>
    <row r="2014" spans="1:8" ht="24" customHeight="1">
      <c r="A2014" s="131" t="s">
        <v>38</v>
      </c>
      <c r="B2014" s="136" t="str">
        <f>IFERROR(VALUE(LEFT(B2015,FIND(".",B2015)-1)),"")</f>
        <v/>
      </c>
      <c r="C2014" s="121" t="str">
        <f>IFERROR(VLOOKUP(B2014,Tabla_CyP,2,FALSE),"")</f>
        <v/>
      </c>
      <c r="E2014" s="133"/>
      <c r="F2014" s="134"/>
      <c r="G2014" s="135"/>
    </row>
    <row r="2015" spans="1:8" ht="24" customHeight="1">
      <c r="A2015" s="131" t="s">
        <v>24</v>
      </c>
      <c r="B2015" s="137">
        <f>IFERROR(VLOOKUP(COUNTIF($A$1:A2015,"ITEM:"),Tabla_NumeroItem,7,FALSE),"")</f>
        <v>39</v>
      </c>
      <c r="C2015" s="121" t="str">
        <f>IFERROR(VLOOKUP(B2015,Tabla_CyP,2,FALSE),"")</f>
        <v>Instalación de Gas (Incl. Cocina 4 hornallas c/horno)</v>
      </c>
      <c r="D2015" s="132"/>
      <c r="E2015" s="133"/>
      <c r="F2015" s="128" t="s">
        <v>25</v>
      </c>
      <c r="G2015" s="138" t="str">
        <f>IFERROR(VLOOKUP(B2015,Tabla_CyP,4,FALSE),"")</f>
        <v>gl</v>
      </c>
    </row>
    <row r="2016" spans="1:8" ht="24" customHeight="1">
      <c r="A2016" s="131"/>
      <c r="B2016" s="120"/>
      <c r="C2016" s="121"/>
      <c r="D2016" s="132"/>
      <c r="E2016" s="133"/>
      <c r="F2016" s="134"/>
      <c r="G2016" s="135"/>
    </row>
    <row r="2017" spans="1:7" ht="24" customHeight="1">
      <c r="A2017" s="719" t="s">
        <v>585</v>
      </c>
      <c r="B2017" s="720"/>
      <c r="C2017" s="721" t="s">
        <v>0</v>
      </c>
      <c r="D2017" s="721" t="s">
        <v>26</v>
      </c>
      <c r="E2017" s="723" t="s">
        <v>27</v>
      </c>
      <c r="F2017" s="725" t="s">
        <v>28</v>
      </c>
      <c r="G2017" s="727" t="s">
        <v>29</v>
      </c>
    </row>
    <row r="2018" spans="1:7" ht="24" customHeight="1">
      <c r="A2018" s="139" t="s">
        <v>586</v>
      </c>
      <c r="B2018" s="140" t="s">
        <v>587</v>
      </c>
      <c r="C2018" s="722"/>
      <c r="D2018" s="722"/>
      <c r="E2018" s="724"/>
      <c r="F2018" s="726"/>
      <c r="G2018" s="728"/>
    </row>
    <row r="2019" spans="1:7" ht="24" customHeight="1">
      <c r="A2019" s="658"/>
      <c r="B2019" s="142"/>
      <c r="C2019" s="479" t="s">
        <v>725</v>
      </c>
      <c r="D2019" s="143"/>
      <c r="E2019" s="144"/>
      <c r="F2019" s="145"/>
      <c r="G2019" s="146"/>
    </row>
    <row r="2020" spans="1:7" ht="24" customHeight="1">
      <c r="A2020" s="264" t="str">
        <f t="shared" ref="A2020:A2033" si="625">IFERROR(VLOOKUP(C2020,Tabla_Insumos,4,FALSE),"")</f>
        <v/>
      </c>
      <c r="B2020" s="265" t="str">
        <f>IFERROR(VLOOKUP(C2020,Tabla_Insumos,5,FALSE),"")</f>
        <v/>
      </c>
      <c r="C2020" s="266"/>
      <c r="D2020" s="267" t="str">
        <f t="shared" ref="D2020:D2033" si="626">IFERROR(VLOOKUP(C2020,Tabla_Insumos,2,FALSE),"")</f>
        <v/>
      </c>
      <c r="E2020" s="268"/>
      <c r="F2020" s="489">
        <f t="shared" ref="F2020:F2033" si="627">IFERROR(VLOOKUP(C2020,Tabla_Insumos,3,FALSE),0)</f>
        <v>0</v>
      </c>
      <c r="G2020" s="272">
        <f>ROUND(E2020*F2020,2)</f>
        <v>0</v>
      </c>
    </row>
    <row r="2021" spans="1:7" ht="24" customHeight="1">
      <c r="A2021" s="264" t="str">
        <f t="shared" si="625"/>
        <v/>
      </c>
      <c r="B2021" s="265" t="str">
        <f t="shared" ref="B2021:B2033" si="628">IFERROR(VLOOKUP(C2021,Tabla_Insumos,5,FALSE),"")</f>
        <v/>
      </c>
      <c r="C2021" s="266"/>
      <c r="D2021" s="267" t="str">
        <f t="shared" si="626"/>
        <v/>
      </c>
      <c r="E2021" s="268"/>
      <c r="F2021" s="489">
        <f t="shared" si="627"/>
        <v>0</v>
      </c>
      <c r="G2021" s="272">
        <f t="shared" ref="G2021:G2033" si="629">ROUND(E2021*F2021,2)</f>
        <v>0</v>
      </c>
    </row>
    <row r="2022" spans="1:7" ht="24" customHeight="1">
      <c r="A2022" s="264" t="str">
        <f t="shared" si="625"/>
        <v/>
      </c>
      <c r="B2022" s="265" t="str">
        <f t="shared" si="628"/>
        <v/>
      </c>
      <c r="C2022" s="470"/>
      <c r="D2022" s="267" t="str">
        <f t="shared" si="626"/>
        <v/>
      </c>
      <c r="E2022" s="471"/>
      <c r="F2022" s="489">
        <f t="shared" si="627"/>
        <v>0</v>
      </c>
      <c r="G2022" s="272">
        <f t="shared" si="629"/>
        <v>0</v>
      </c>
    </row>
    <row r="2023" spans="1:7" ht="24" customHeight="1">
      <c r="A2023" s="264" t="str">
        <f t="shared" si="625"/>
        <v/>
      </c>
      <c r="B2023" s="265" t="str">
        <f t="shared" si="628"/>
        <v/>
      </c>
      <c r="C2023" s="364"/>
      <c r="D2023" s="267" t="str">
        <f t="shared" si="626"/>
        <v/>
      </c>
      <c r="E2023" s="471"/>
      <c r="F2023" s="489">
        <f t="shared" si="627"/>
        <v>0</v>
      </c>
      <c r="G2023" s="272">
        <f t="shared" si="629"/>
        <v>0</v>
      </c>
    </row>
    <row r="2024" spans="1:7" ht="24" customHeight="1">
      <c r="A2024" s="264" t="str">
        <f t="shared" si="625"/>
        <v/>
      </c>
      <c r="B2024" s="265" t="str">
        <f t="shared" si="628"/>
        <v/>
      </c>
      <c r="C2024" s="265"/>
      <c r="D2024" s="267" t="str">
        <f t="shared" si="626"/>
        <v/>
      </c>
      <c r="E2024" s="471"/>
      <c r="F2024" s="489">
        <f t="shared" si="627"/>
        <v>0</v>
      </c>
      <c r="G2024" s="272">
        <f t="shared" si="629"/>
        <v>0</v>
      </c>
    </row>
    <row r="2025" spans="1:7" ht="24" customHeight="1">
      <c r="A2025" s="264" t="str">
        <f t="shared" si="625"/>
        <v/>
      </c>
      <c r="B2025" s="265" t="str">
        <f t="shared" si="628"/>
        <v/>
      </c>
      <c r="C2025" s="266"/>
      <c r="D2025" s="267" t="str">
        <f t="shared" si="626"/>
        <v/>
      </c>
      <c r="E2025" s="268"/>
      <c r="F2025" s="269">
        <f t="shared" si="627"/>
        <v>0</v>
      </c>
      <c r="G2025" s="272">
        <f t="shared" si="629"/>
        <v>0</v>
      </c>
    </row>
    <row r="2026" spans="1:7" ht="24" customHeight="1">
      <c r="A2026" s="264" t="str">
        <f t="shared" si="625"/>
        <v/>
      </c>
      <c r="B2026" s="265" t="str">
        <f t="shared" si="628"/>
        <v/>
      </c>
      <c r="C2026" s="266"/>
      <c r="D2026" s="267" t="str">
        <f t="shared" si="626"/>
        <v/>
      </c>
      <c r="E2026" s="268"/>
      <c r="F2026" s="269">
        <f t="shared" si="627"/>
        <v>0</v>
      </c>
      <c r="G2026" s="272">
        <f t="shared" si="629"/>
        <v>0</v>
      </c>
    </row>
    <row r="2027" spans="1:7" ht="24" customHeight="1">
      <c r="A2027" s="264" t="str">
        <f t="shared" si="625"/>
        <v/>
      </c>
      <c r="B2027" s="265" t="str">
        <f t="shared" si="628"/>
        <v/>
      </c>
      <c r="C2027" s="266"/>
      <c r="D2027" s="267" t="str">
        <f t="shared" si="626"/>
        <v/>
      </c>
      <c r="E2027" s="268"/>
      <c r="F2027" s="269">
        <f t="shared" si="627"/>
        <v>0</v>
      </c>
      <c r="G2027" s="272">
        <f t="shared" si="629"/>
        <v>0</v>
      </c>
    </row>
    <row r="2028" spans="1:7" ht="24" customHeight="1">
      <c r="A2028" s="264" t="str">
        <f t="shared" si="625"/>
        <v/>
      </c>
      <c r="B2028" s="265" t="str">
        <f t="shared" si="628"/>
        <v/>
      </c>
      <c r="C2028" s="266"/>
      <c r="D2028" s="267" t="str">
        <f t="shared" si="626"/>
        <v/>
      </c>
      <c r="E2028" s="268"/>
      <c r="F2028" s="269">
        <f t="shared" si="627"/>
        <v>0</v>
      </c>
      <c r="G2028" s="272">
        <f t="shared" si="629"/>
        <v>0</v>
      </c>
    </row>
    <row r="2029" spans="1:7" ht="24" customHeight="1">
      <c r="A2029" s="264" t="str">
        <f t="shared" si="625"/>
        <v/>
      </c>
      <c r="B2029" s="265" t="str">
        <f t="shared" si="628"/>
        <v/>
      </c>
      <c r="C2029" s="266"/>
      <c r="D2029" s="267" t="str">
        <f t="shared" si="626"/>
        <v/>
      </c>
      <c r="E2029" s="268"/>
      <c r="F2029" s="269">
        <f t="shared" si="627"/>
        <v>0</v>
      </c>
      <c r="G2029" s="272">
        <f t="shared" si="629"/>
        <v>0</v>
      </c>
    </row>
    <row r="2030" spans="1:7" ht="24" customHeight="1">
      <c r="A2030" s="264" t="str">
        <f t="shared" si="625"/>
        <v/>
      </c>
      <c r="B2030" s="265" t="str">
        <f t="shared" si="628"/>
        <v/>
      </c>
      <c r="C2030" s="266"/>
      <c r="D2030" s="267" t="str">
        <f t="shared" si="626"/>
        <v/>
      </c>
      <c r="E2030" s="268"/>
      <c r="F2030" s="269">
        <f t="shared" si="627"/>
        <v>0</v>
      </c>
      <c r="G2030" s="272">
        <f t="shared" si="629"/>
        <v>0</v>
      </c>
    </row>
    <row r="2031" spans="1:7" ht="24" customHeight="1">
      <c r="A2031" s="264" t="str">
        <f t="shared" si="625"/>
        <v/>
      </c>
      <c r="B2031" s="265" t="str">
        <f t="shared" si="628"/>
        <v/>
      </c>
      <c r="C2031" s="266"/>
      <c r="D2031" s="267" t="str">
        <f t="shared" si="626"/>
        <v/>
      </c>
      <c r="E2031" s="268"/>
      <c r="F2031" s="269">
        <f t="shared" si="627"/>
        <v>0</v>
      </c>
      <c r="G2031" s="272">
        <f t="shared" si="629"/>
        <v>0</v>
      </c>
    </row>
    <row r="2032" spans="1:7" ht="24" customHeight="1">
      <c r="A2032" s="264" t="str">
        <f t="shared" si="625"/>
        <v/>
      </c>
      <c r="B2032" s="265" t="str">
        <f t="shared" si="628"/>
        <v/>
      </c>
      <c r="C2032" s="266"/>
      <c r="D2032" s="267" t="str">
        <f t="shared" si="626"/>
        <v/>
      </c>
      <c r="E2032" s="268"/>
      <c r="F2032" s="269">
        <f t="shared" si="627"/>
        <v>0</v>
      </c>
      <c r="G2032" s="272">
        <f t="shared" si="629"/>
        <v>0</v>
      </c>
    </row>
    <row r="2033" spans="1:7" ht="24" customHeight="1">
      <c r="A2033" s="264" t="str">
        <f t="shared" si="625"/>
        <v/>
      </c>
      <c r="B2033" s="265" t="str">
        <f t="shared" si="628"/>
        <v/>
      </c>
      <c r="C2033" s="266"/>
      <c r="D2033" s="267" t="str">
        <f t="shared" si="626"/>
        <v/>
      </c>
      <c r="E2033" s="268"/>
      <c r="F2033" s="270">
        <f t="shared" si="627"/>
        <v>0</v>
      </c>
      <c r="G2033" s="272">
        <f t="shared" si="629"/>
        <v>0</v>
      </c>
    </row>
    <row r="2034" spans="1:7" ht="24" customHeight="1">
      <c r="A2034" s="147"/>
      <c r="B2034" s="121"/>
      <c r="C2034" s="121"/>
      <c r="D2034" s="132"/>
      <c r="E2034" s="133"/>
      <c r="F2034" s="657" t="s">
        <v>30</v>
      </c>
      <c r="G2034" s="148">
        <f>SUBTOTAL(9,G2020:G2033)</f>
        <v>0</v>
      </c>
    </row>
    <row r="2035" spans="1:7" ht="24" customHeight="1">
      <c r="A2035" s="147"/>
      <c r="B2035" s="121"/>
      <c r="C2035" s="125" t="s">
        <v>726</v>
      </c>
      <c r="D2035" s="132"/>
      <c r="E2035" s="133"/>
      <c r="F2035" s="134"/>
      <c r="G2035" s="150"/>
    </row>
    <row r="2036" spans="1:7" ht="24" customHeight="1">
      <c r="A2036" s="264" t="str">
        <f t="shared" ref="A2036:A2043" si="630">IFERROR(VLOOKUP(C2036,Tabla_Insumos,4,FALSE),"")</f>
        <v/>
      </c>
      <c r="B2036" s="265" t="str">
        <f t="shared" ref="B2036:B2043" si="631">IFERROR(VLOOKUP(C2036,Tabla_Insumos,5,FALSE),"")</f>
        <v/>
      </c>
      <c r="C2036" s="486"/>
      <c r="D2036" s="267" t="str">
        <f t="shared" ref="D2036:D2043" si="632">IFERROR(VLOOKUP(C2036,Tabla_Insumos,2,FALSE),"")</f>
        <v/>
      </c>
      <c r="E2036" s="490"/>
      <c r="F2036" s="271">
        <f t="shared" ref="F2036:F2043" si="633">IFERROR(VLOOKUP(C2036,Tabla_Insumos,3,FALSE),0)</f>
        <v>0</v>
      </c>
      <c r="G2036" s="272">
        <f>ROUND(E2036*F2036,2)</f>
        <v>0</v>
      </c>
    </row>
    <row r="2037" spans="1:7" ht="24" customHeight="1">
      <c r="A2037" s="264" t="str">
        <f t="shared" si="630"/>
        <v/>
      </c>
      <c r="B2037" s="265" t="str">
        <f t="shared" si="631"/>
        <v/>
      </c>
      <c r="C2037" s="473"/>
      <c r="D2037" s="267" t="str">
        <f t="shared" si="632"/>
        <v/>
      </c>
      <c r="E2037" s="471"/>
      <c r="F2037" s="271">
        <f t="shared" si="633"/>
        <v>0</v>
      </c>
      <c r="G2037" s="272">
        <f>ROUND(E2037*F2037,2)</f>
        <v>0</v>
      </c>
    </row>
    <row r="2038" spans="1:7" ht="24" customHeight="1">
      <c r="A2038" s="264" t="str">
        <f t="shared" si="630"/>
        <v/>
      </c>
      <c r="B2038" s="265" t="str">
        <f t="shared" si="631"/>
        <v/>
      </c>
      <c r="C2038" s="473"/>
      <c r="D2038" s="267" t="str">
        <f t="shared" si="632"/>
        <v/>
      </c>
      <c r="E2038" s="471"/>
      <c r="F2038" s="271">
        <f t="shared" si="633"/>
        <v>0</v>
      </c>
      <c r="G2038" s="272">
        <f t="shared" ref="G2038:G2043" si="634">ROUND(E2038*F2038,2)</f>
        <v>0</v>
      </c>
    </row>
    <row r="2039" spans="1:7" ht="24" customHeight="1">
      <c r="A2039" s="264" t="str">
        <f t="shared" si="630"/>
        <v/>
      </c>
      <c r="B2039" s="265" t="str">
        <f t="shared" si="631"/>
        <v/>
      </c>
      <c r="C2039" s="473"/>
      <c r="D2039" s="267" t="str">
        <f t="shared" si="632"/>
        <v/>
      </c>
      <c r="E2039" s="471"/>
      <c r="F2039" s="271">
        <f t="shared" si="633"/>
        <v>0</v>
      </c>
      <c r="G2039" s="272">
        <f t="shared" si="634"/>
        <v>0</v>
      </c>
    </row>
    <row r="2040" spans="1:7" ht="24" customHeight="1">
      <c r="A2040" s="264" t="str">
        <f t="shared" si="630"/>
        <v/>
      </c>
      <c r="B2040" s="265" t="str">
        <f t="shared" si="631"/>
        <v/>
      </c>
      <c r="C2040" s="265"/>
      <c r="D2040" s="267" t="str">
        <f t="shared" si="632"/>
        <v/>
      </c>
      <c r="E2040" s="471"/>
      <c r="F2040" s="489">
        <f t="shared" si="633"/>
        <v>0</v>
      </c>
      <c r="G2040" s="272">
        <f t="shared" si="634"/>
        <v>0</v>
      </c>
    </row>
    <row r="2041" spans="1:7" ht="24" customHeight="1">
      <c r="A2041" s="264" t="str">
        <f t="shared" si="630"/>
        <v/>
      </c>
      <c r="B2041" s="265" t="str">
        <f t="shared" si="631"/>
        <v/>
      </c>
      <c r="C2041" s="265"/>
      <c r="D2041" s="267" t="str">
        <f t="shared" si="632"/>
        <v/>
      </c>
      <c r="E2041" s="471"/>
      <c r="F2041" s="489">
        <f t="shared" si="633"/>
        <v>0</v>
      </c>
      <c r="G2041" s="272">
        <f t="shared" si="634"/>
        <v>0</v>
      </c>
    </row>
    <row r="2042" spans="1:7" ht="24" customHeight="1">
      <c r="A2042" s="264" t="str">
        <f t="shared" si="630"/>
        <v/>
      </c>
      <c r="B2042" s="265" t="str">
        <f t="shared" si="631"/>
        <v/>
      </c>
      <c r="C2042" s="266"/>
      <c r="D2042" s="267" t="str">
        <f t="shared" si="632"/>
        <v/>
      </c>
      <c r="E2042" s="268"/>
      <c r="F2042" s="269">
        <f t="shared" si="633"/>
        <v>0</v>
      </c>
      <c r="G2042" s="272">
        <f t="shared" si="634"/>
        <v>0</v>
      </c>
    </row>
    <row r="2043" spans="1:7" ht="24" customHeight="1">
      <c r="A2043" s="264" t="str">
        <f t="shared" si="630"/>
        <v/>
      </c>
      <c r="B2043" s="265" t="str">
        <f t="shared" si="631"/>
        <v/>
      </c>
      <c r="C2043" s="266"/>
      <c r="D2043" s="267" t="str">
        <f t="shared" si="632"/>
        <v/>
      </c>
      <c r="E2043" s="268"/>
      <c r="F2043" s="269">
        <f t="shared" si="633"/>
        <v>0</v>
      </c>
      <c r="G2043" s="272">
        <f t="shared" si="634"/>
        <v>0</v>
      </c>
    </row>
    <row r="2044" spans="1:7" ht="24" customHeight="1">
      <c r="A2044" s="147"/>
      <c r="B2044" s="121"/>
      <c r="C2044" s="121"/>
      <c r="D2044" s="132"/>
      <c r="E2044" s="133"/>
      <c r="F2044" s="657" t="s">
        <v>31</v>
      </c>
      <c r="G2044" s="148">
        <f>SUBTOTAL(9,G2036:G2043)</f>
        <v>0</v>
      </c>
    </row>
    <row r="2045" spans="1:7" ht="24" customHeight="1">
      <c r="A2045" s="147"/>
      <c r="B2045" s="121"/>
      <c r="C2045" s="125" t="s">
        <v>727</v>
      </c>
      <c r="D2045" s="132"/>
      <c r="E2045" s="133"/>
      <c r="F2045" s="134"/>
      <c r="G2045" s="150"/>
    </row>
    <row r="2046" spans="1:7" ht="24" customHeight="1">
      <c r="A2046" s="264" t="str">
        <f t="shared" ref="A2046:A2054" si="635">IFERROR(VLOOKUP(C2046,Tabla_Insumos,4,FALSE),"")</f>
        <v/>
      </c>
      <c r="B2046" s="265" t="str">
        <f t="shared" ref="B2046:B2054" si="636">IFERROR(VLOOKUP(C2046,Tabla_Insumos,5,FALSE),"")</f>
        <v/>
      </c>
      <c r="C2046" s="485"/>
      <c r="D2046" s="267" t="str">
        <f t="shared" ref="D2046:D2054" si="637">IFERROR(VLOOKUP(C2046,Tabla_Insumos,2,FALSE),"")</f>
        <v/>
      </c>
      <c r="E2046" s="488"/>
      <c r="F2046" s="489">
        <f t="shared" ref="F2046:F2054" si="638">IFERROR(VLOOKUP(C2046,Tabla_Insumos,3,FALSE),0)</f>
        <v>0</v>
      </c>
      <c r="G2046" s="272">
        <f t="shared" ref="G2046:G2054" si="639">ROUND(E2046*F2046,2)</f>
        <v>0</v>
      </c>
    </row>
    <row r="2047" spans="1:7" ht="24" customHeight="1">
      <c r="A2047" s="264" t="str">
        <f t="shared" si="635"/>
        <v/>
      </c>
      <c r="B2047" s="265" t="str">
        <f t="shared" si="636"/>
        <v/>
      </c>
      <c r="C2047" s="473"/>
      <c r="D2047" s="267" t="str">
        <f t="shared" si="637"/>
        <v/>
      </c>
      <c r="E2047" s="471"/>
      <c r="F2047" s="489">
        <f t="shared" si="638"/>
        <v>0</v>
      </c>
      <c r="G2047" s="272">
        <f t="shared" si="639"/>
        <v>0</v>
      </c>
    </row>
    <row r="2048" spans="1:7" ht="24" customHeight="1">
      <c r="A2048" s="264" t="str">
        <f t="shared" si="635"/>
        <v/>
      </c>
      <c r="B2048" s="265" t="str">
        <f t="shared" si="636"/>
        <v/>
      </c>
      <c r="C2048" s="472"/>
      <c r="D2048" s="267" t="str">
        <f t="shared" si="637"/>
        <v/>
      </c>
      <c r="E2048" s="471"/>
      <c r="F2048" s="489">
        <f t="shared" si="638"/>
        <v>0</v>
      </c>
      <c r="G2048" s="272">
        <f t="shared" si="639"/>
        <v>0</v>
      </c>
    </row>
    <row r="2049" spans="1:8" ht="24" customHeight="1">
      <c r="A2049" s="264" t="str">
        <f t="shared" si="635"/>
        <v/>
      </c>
      <c r="B2049" s="265" t="str">
        <f t="shared" si="636"/>
        <v/>
      </c>
      <c r="C2049" s="366"/>
      <c r="D2049" s="267" t="str">
        <f t="shared" si="637"/>
        <v/>
      </c>
      <c r="E2049" s="471"/>
      <c r="F2049" s="489">
        <f t="shared" si="638"/>
        <v>0</v>
      </c>
      <c r="G2049" s="272">
        <f t="shared" si="639"/>
        <v>0</v>
      </c>
    </row>
    <row r="2050" spans="1:8" ht="24" customHeight="1">
      <c r="A2050" s="264" t="str">
        <f t="shared" si="635"/>
        <v/>
      </c>
      <c r="B2050" s="265" t="str">
        <f t="shared" si="636"/>
        <v/>
      </c>
      <c r="C2050" s="375"/>
      <c r="D2050" s="267" t="str">
        <f t="shared" si="637"/>
        <v/>
      </c>
      <c r="E2050" s="471"/>
      <c r="F2050" s="489">
        <f t="shared" si="638"/>
        <v>0</v>
      </c>
      <c r="G2050" s="272">
        <f t="shared" si="639"/>
        <v>0</v>
      </c>
    </row>
    <row r="2051" spans="1:8" ht="24" customHeight="1">
      <c r="A2051" s="264" t="str">
        <f t="shared" si="635"/>
        <v/>
      </c>
      <c r="B2051" s="265" t="str">
        <f t="shared" si="636"/>
        <v/>
      </c>
      <c r="C2051" s="266"/>
      <c r="D2051" s="267" t="str">
        <f t="shared" si="637"/>
        <v/>
      </c>
      <c r="E2051" s="268"/>
      <c r="F2051" s="489">
        <f t="shared" si="638"/>
        <v>0</v>
      </c>
      <c r="G2051" s="272">
        <f t="shared" si="639"/>
        <v>0</v>
      </c>
    </row>
    <row r="2052" spans="1:8" ht="24" customHeight="1">
      <c r="A2052" s="264" t="str">
        <f t="shared" si="635"/>
        <v/>
      </c>
      <c r="B2052" s="265" t="str">
        <f t="shared" si="636"/>
        <v/>
      </c>
      <c r="C2052" s="266"/>
      <c r="D2052" s="267" t="str">
        <f t="shared" si="637"/>
        <v/>
      </c>
      <c r="E2052" s="268"/>
      <c r="F2052" s="269">
        <f t="shared" si="638"/>
        <v>0</v>
      </c>
      <c r="G2052" s="272">
        <f t="shared" si="639"/>
        <v>0</v>
      </c>
    </row>
    <row r="2053" spans="1:8" ht="24" customHeight="1">
      <c r="A2053" s="264" t="str">
        <f t="shared" si="635"/>
        <v/>
      </c>
      <c r="B2053" s="265" t="str">
        <f t="shared" si="636"/>
        <v/>
      </c>
      <c r="C2053" s="266"/>
      <c r="D2053" s="267" t="str">
        <f t="shared" si="637"/>
        <v/>
      </c>
      <c r="E2053" s="268"/>
      <c r="F2053" s="269">
        <f t="shared" si="638"/>
        <v>0</v>
      </c>
      <c r="G2053" s="272">
        <f t="shared" si="639"/>
        <v>0</v>
      </c>
    </row>
    <row r="2054" spans="1:8" ht="24" customHeight="1">
      <c r="A2054" s="264" t="str">
        <f t="shared" si="635"/>
        <v/>
      </c>
      <c r="B2054" s="265" t="str">
        <f t="shared" si="636"/>
        <v/>
      </c>
      <c r="C2054" s="266"/>
      <c r="D2054" s="267" t="str">
        <f t="shared" si="637"/>
        <v/>
      </c>
      <c r="E2054" s="268"/>
      <c r="F2054" s="269">
        <f t="shared" si="638"/>
        <v>0</v>
      </c>
      <c r="G2054" s="272">
        <f t="shared" si="639"/>
        <v>0</v>
      </c>
    </row>
    <row r="2055" spans="1:8" ht="24" customHeight="1">
      <c r="A2055" s="151"/>
      <c r="B2055" s="132"/>
      <c r="C2055" s="121"/>
      <c r="D2055" s="132"/>
      <c r="E2055" s="133"/>
      <c r="F2055" s="657" t="s">
        <v>32</v>
      </c>
      <c r="G2055" s="148">
        <f>SUBTOTAL(9,G2046:G2054)</f>
        <v>0</v>
      </c>
    </row>
    <row r="2056" spans="1:8" ht="24" customHeight="1" thickBot="1">
      <c r="A2056" s="152"/>
      <c r="B2056" s="153"/>
      <c r="C2056" s="154"/>
      <c r="D2056" s="153"/>
      <c r="E2056" s="155"/>
      <c r="F2056" s="156"/>
      <c r="G2056" s="157"/>
    </row>
    <row r="2057" spans="1:8" ht="24" customHeight="1" thickBot="1">
      <c r="A2057" s="158">
        <f>B2015</f>
        <v>39</v>
      </c>
      <c r="B2057" s="159" t="str">
        <f>C2015</f>
        <v>Instalación de Gas (Incl. Cocina 4 hornallas c/horno)</v>
      </c>
      <c r="C2057" s="160"/>
      <c r="D2057" s="160" t="s">
        <v>33</v>
      </c>
      <c r="E2057" s="161"/>
      <c r="F2057" s="162" t="s">
        <v>34</v>
      </c>
      <c r="G2057" s="163">
        <f>SUBTOTAL(9,G2020:G2056)</f>
        <v>0</v>
      </c>
    </row>
    <row r="2058" spans="1:8" ht="24" customHeight="1" thickTop="1" thickBot="1"/>
    <row r="2059" spans="1:8" ht="24" customHeight="1" thickTop="1">
      <c r="A2059" s="185" t="s">
        <v>36</v>
      </c>
      <c r="B2059" s="186"/>
      <c r="C2059" s="186"/>
      <c r="D2059" s="186"/>
      <c r="E2059" s="186"/>
      <c r="F2059" s="186"/>
      <c r="G2059" s="187"/>
      <c r="H2059" s="122">
        <f>COUNTIF($A$1:A2065,"ANALISIS DE PRECIOS")</f>
        <v>42</v>
      </c>
    </row>
    <row r="2060" spans="1:8" ht="24" customHeight="1">
      <c r="A2060" s="123" t="s">
        <v>723</v>
      </c>
      <c r="B2060" s="124" t="str">
        <f>Comitente</f>
        <v>INSTITUTO PROVINCIAL DE LA VIVIENDA</v>
      </c>
      <c r="C2060" s="118"/>
      <c r="D2060" s="125"/>
      <c r="E2060" s="125"/>
      <c r="F2060" s="126"/>
      <c r="G2060" s="127"/>
    </row>
    <row r="2061" spans="1:8" ht="24" customHeight="1">
      <c r="A2061" s="123" t="s">
        <v>724</v>
      </c>
      <c r="B2061" s="124">
        <f>Contratista</f>
        <v>0</v>
      </c>
      <c r="C2061" s="119"/>
      <c r="D2061" s="119"/>
      <c r="E2061" s="119"/>
      <c r="F2061" s="128"/>
      <c r="G2061" s="129"/>
    </row>
    <row r="2062" spans="1:8" ht="24" customHeight="1">
      <c r="A2062" s="123" t="s">
        <v>23</v>
      </c>
      <c r="B2062" s="124" t="str">
        <f>Obra</f>
        <v>Barrio Valle Norte</v>
      </c>
      <c r="C2062" s="119"/>
      <c r="D2062" s="119"/>
      <c r="E2062" s="119"/>
      <c r="F2062" s="128" t="s">
        <v>37</v>
      </c>
      <c r="G2062" s="130">
        <f>Fecha_Base</f>
        <v>43313</v>
      </c>
    </row>
    <row r="2063" spans="1:8" ht="24" customHeight="1">
      <c r="A2063" s="131" t="s">
        <v>722</v>
      </c>
      <c r="B2063" s="120" t="str">
        <f>Ubicación</f>
        <v>Departamento Valle Fértil</v>
      </c>
      <c r="C2063" s="120"/>
      <c r="D2063" s="132"/>
      <c r="E2063" s="133"/>
      <c r="F2063" s="134"/>
      <c r="G2063" s="135"/>
    </row>
    <row r="2064" spans="1:8" ht="24" customHeight="1">
      <c r="A2064" s="131" t="s">
        <v>38</v>
      </c>
      <c r="B2064" s="136" t="str">
        <f>IFERROR(VALUE(LEFT(B2065,FIND(".",B2065)-1)),"")</f>
        <v/>
      </c>
      <c r="C2064" s="121" t="str">
        <f>IFERROR(VLOOKUP(B2064,Tabla_CyP,2,FALSE),"")</f>
        <v/>
      </c>
      <c r="E2064" s="133"/>
      <c r="F2064" s="134"/>
      <c r="G2064" s="135"/>
    </row>
    <row r="2065" spans="1:7" ht="24" customHeight="1">
      <c r="A2065" s="131" t="s">
        <v>24</v>
      </c>
      <c r="B2065" s="137">
        <f>IFERROR(VLOOKUP(COUNTIF($A$1:A2065,"ITEM:"),Tabla_NumeroItem,7,FALSE),"")</f>
        <v>40</v>
      </c>
      <c r="C2065" s="121" t="str">
        <f>IFERROR(VLOOKUP(B2065,Tabla_CyP,2,FALSE),"")</f>
        <v>Instalación de gas - Gabinete para tubos</v>
      </c>
      <c r="D2065" s="132"/>
      <c r="E2065" s="133"/>
      <c r="F2065" s="128" t="s">
        <v>25</v>
      </c>
      <c r="G2065" s="138" t="str">
        <f>IFERROR(VLOOKUP(B2065,Tabla_CyP,4,FALSE),"")</f>
        <v>U</v>
      </c>
    </row>
    <row r="2066" spans="1:7" ht="24" customHeight="1">
      <c r="A2066" s="131"/>
      <c r="B2066" s="120"/>
      <c r="C2066" s="121"/>
      <c r="D2066" s="132"/>
      <c r="E2066" s="133"/>
      <c r="F2066" s="134"/>
      <c r="G2066" s="135"/>
    </row>
    <row r="2067" spans="1:7" ht="24" customHeight="1">
      <c r="A2067" s="719" t="s">
        <v>585</v>
      </c>
      <c r="B2067" s="720"/>
      <c r="C2067" s="721" t="s">
        <v>0</v>
      </c>
      <c r="D2067" s="721" t="s">
        <v>26</v>
      </c>
      <c r="E2067" s="723" t="s">
        <v>27</v>
      </c>
      <c r="F2067" s="725" t="s">
        <v>28</v>
      </c>
      <c r="G2067" s="727" t="s">
        <v>29</v>
      </c>
    </row>
    <row r="2068" spans="1:7" ht="24" customHeight="1">
      <c r="A2068" s="139" t="s">
        <v>586</v>
      </c>
      <c r="B2068" s="140" t="s">
        <v>587</v>
      </c>
      <c r="C2068" s="722"/>
      <c r="D2068" s="722"/>
      <c r="E2068" s="724"/>
      <c r="F2068" s="726"/>
      <c r="G2068" s="728"/>
    </row>
    <row r="2069" spans="1:7" ht="24" customHeight="1">
      <c r="A2069" s="658"/>
      <c r="B2069" s="142"/>
      <c r="C2069" s="479" t="s">
        <v>725</v>
      </c>
      <c r="D2069" s="143"/>
      <c r="E2069" s="144"/>
      <c r="F2069" s="145"/>
      <c r="G2069" s="146"/>
    </row>
    <row r="2070" spans="1:7" ht="24" customHeight="1">
      <c r="A2070" s="264" t="str">
        <f t="shared" ref="A2070:A2083" si="640">IFERROR(VLOOKUP(C2070,Tabla_Insumos,4,FALSE),"")</f>
        <v/>
      </c>
      <c r="B2070" s="265" t="str">
        <f>IFERROR(VLOOKUP(C2070,Tabla_Insumos,5,FALSE),"")</f>
        <v/>
      </c>
      <c r="C2070" s="266"/>
      <c r="D2070" s="267" t="str">
        <f t="shared" ref="D2070:D2083" si="641">IFERROR(VLOOKUP(C2070,Tabla_Insumos,2,FALSE),"")</f>
        <v/>
      </c>
      <c r="E2070" s="268"/>
      <c r="F2070" s="489">
        <f t="shared" ref="F2070:F2083" si="642">IFERROR(VLOOKUP(C2070,Tabla_Insumos,3,FALSE),0)</f>
        <v>0</v>
      </c>
      <c r="G2070" s="272">
        <f>ROUND(E2070*F2070,2)</f>
        <v>0</v>
      </c>
    </row>
    <row r="2071" spans="1:7" ht="24" customHeight="1">
      <c r="A2071" s="264" t="str">
        <f t="shared" si="640"/>
        <v/>
      </c>
      <c r="B2071" s="265" t="str">
        <f t="shared" ref="B2071:B2083" si="643">IFERROR(VLOOKUP(C2071,Tabla_Insumos,5,FALSE),"")</f>
        <v/>
      </c>
      <c r="C2071" s="266"/>
      <c r="D2071" s="267" t="str">
        <f t="shared" si="641"/>
        <v/>
      </c>
      <c r="E2071" s="268"/>
      <c r="F2071" s="489">
        <f t="shared" si="642"/>
        <v>0</v>
      </c>
      <c r="G2071" s="272">
        <f t="shared" ref="G2071:G2083" si="644">ROUND(E2071*F2071,2)</f>
        <v>0</v>
      </c>
    </row>
    <row r="2072" spans="1:7" ht="24" customHeight="1">
      <c r="A2072" s="264" t="str">
        <f t="shared" si="640"/>
        <v/>
      </c>
      <c r="B2072" s="265" t="str">
        <f t="shared" si="643"/>
        <v/>
      </c>
      <c r="C2072" s="266"/>
      <c r="D2072" s="267" t="str">
        <f t="shared" si="641"/>
        <v/>
      </c>
      <c r="E2072" s="268"/>
      <c r="F2072" s="489">
        <f t="shared" si="642"/>
        <v>0</v>
      </c>
      <c r="G2072" s="272">
        <f t="shared" si="644"/>
        <v>0</v>
      </c>
    </row>
    <row r="2073" spans="1:7" ht="24" customHeight="1">
      <c r="A2073" s="264" t="str">
        <f t="shared" si="640"/>
        <v/>
      </c>
      <c r="B2073" s="265" t="str">
        <f t="shared" si="643"/>
        <v/>
      </c>
      <c r="C2073" s="364"/>
      <c r="D2073" s="267" t="str">
        <f t="shared" si="641"/>
        <v/>
      </c>
      <c r="E2073" s="471"/>
      <c r="F2073" s="489">
        <f t="shared" si="642"/>
        <v>0</v>
      </c>
      <c r="G2073" s="272">
        <f t="shared" si="644"/>
        <v>0</v>
      </c>
    </row>
    <row r="2074" spans="1:7" ht="24" customHeight="1">
      <c r="A2074" s="264" t="str">
        <f t="shared" si="640"/>
        <v/>
      </c>
      <c r="B2074" s="265" t="str">
        <f t="shared" si="643"/>
        <v/>
      </c>
      <c r="C2074" s="265"/>
      <c r="D2074" s="267" t="str">
        <f t="shared" si="641"/>
        <v/>
      </c>
      <c r="E2074" s="471"/>
      <c r="F2074" s="489">
        <f t="shared" si="642"/>
        <v>0</v>
      </c>
      <c r="G2074" s="272">
        <f t="shared" si="644"/>
        <v>0</v>
      </c>
    </row>
    <row r="2075" spans="1:7" ht="24" customHeight="1">
      <c r="A2075" s="264" t="str">
        <f t="shared" si="640"/>
        <v/>
      </c>
      <c r="B2075" s="265" t="str">
        <f t="shared" si="643"/>
        <v/>
      </c>
      <c r="C2075" s="266"/>
      <c r="D2075" s="267" t="str">
        <f t="shared" si="641"/>
        <v/>
      </c>
      <c r="E2075" s="268"/>
      <c r="F2075" s="269">
        <f t="shared" si="642"/>
        <v>0</v>
      </c>
      <c r="G2075" s="272">
        <f t="shared" si="644"/>
        <v>0</v>
      </c>
    </row>
    <row r="2076" spans="1:7" ht="24" customHeight="1">
      <c r="A2076" s="264" t="str">
        <f t="shared" si="640"/>
        <v/>
      </c>
      <c r="B2076" s="265" t="str">
        <f t="shared" si="643"/>
        <v/>
      </c>
      <c r="C2076" s="266"/>
      <c r="D2076" s="267" t="str">
        <f t="shared" si="641"/>
        <v/>
      </c>
      <c r="E2076" s="268"/>
      <c r="F2076" s="269">
        <f t="shared" si="642"/>
        <v>0</v>
      </c>
      <c r="G2076" s="272">
        <f t="shared" si="644"/>
        <v>0</v>
      </c>
    </row>
    <row r="2077" spans="1:7" ht="24" customHeight="1">
      <c r="A2077" s="264" t="str">
        <f t="shared" si="640"/>
        <v/>
      </c>
      <c r="B2077" s="265" t="str">
        <f t="shared" si="643"/>
        <v/>
      </c>
      <c r="C2077" s="266"/>
      <c r="D2077" s="267" t="str">
        <f t="shared" si="641"/>
        <v/>
      </c>
      <c r="E2077" s="268"/>
      <c r="F2077" s="269">
        <f t="shared" si="642"/>
        <v>0</v>
      </c>
      <c r="G2077" s="272">
        <f t="shared" si="644"/>
        <v>0</v>
      </c>
    </row>
    <row r="2078" spans="1:7" ht="24" customHeight="1">
      <c r="A2078" s="264" t="str">
        <f t="shared" si="640"/>
        <v/>
      </c>
      <c r="B2078" s="265" t="str">
        <f t="shared" si="643"/>
        <v/>
      </c>
      <c r="C2078" s="266"/>
      <c r="D2078" s="267" t="str">
        <f t="shared" si="641"/>
        <v/>
      </c>
      <c r="E2078" s="268"/>
      <c r="F2078" s="269">
        <f t="shared" si="642"/>
        <v>0</v>
      </c>
      <c r="G2078" s="272">
        <f t="shared" si="644"/>
        <v>0</v>
      </c>
    </row>
    <row r="2079" spans="1:7" ht="24" customHeight="1">
      <c r="A2079" s="264" t="str">
        <f t="shared" si="640"/>
        <v/>
      </c>
      <c r="B2079" s="265" t="str">
        <f t="shared" si="643"/>
        <v/>
      </c>
      <c r="C2079" s="266"/>
      <c r="D2079" s="267" t="str">
        <f t="shared" si="641"/>
        <v/>
      </c>
      <c r="E2079" s="268"/>
      <c r="F2079" s="269">
        <f t="shared" si="642"/>
        <v>0</v>
      </c>
      <c r="G2079" s="272">
        <f t="shared" si="644"/>
        <v>0</v>
      </c>
    </row>
    <row r="2080" spans="1:7" ht="24" customHeight="1">
      <c r="A2080" s="264" t="str">
        <f t="shared" si="640"/>
        <v/>
      </c>
      <c r="B2080" s="265" t="str">
        <f t="shared" si="643"/>
        <v/>
      </c>
      <c r="C2080" s="266"/>
      <c r="D2080" s="267" t="str">
        <f t="shared" si="641"/>
        <v/>
      </c>
      <c r="E2080" s="268"/>
      <c r="F2080" s="269">
        <f t="shared" si="642"/>
        <v>0</v>
      </c>
      <c r="G2080" s="272">
        <f t="shared" si="644"/>
        <v>0</v>
      </c>
    </row>
    <row r="2081" spans="1:7" ht="24" customHeight="1">
      <c r="A2081" s="264" t="str">
        <f t="shared" si="640"/>
        <v/>
      </c>
      <c r="B2081" s="265" t="str">
        <f t="shared" si="643"/>
        <v/>
      </c>
      <c r="C2081" s="266"/>
      <c r="D2081" s="267" t="str">
        <f t="shared" si="641"/>
        <v/>
      </c>
      <c r="E2081" s="268"/>
      <c r="F2081" s="269">
        <f t="shared" si="642"/>
        <v>0</v>
      </c>
      <c r="G2081" s="272">
        <f t="shared" si="644"/>
        <v>0</v>
      </c>
    </row>
    <row r="2082" spans="1:7" ht="24" customHeight="1">
      <c r="A2082" s="264" t="str">
        <f t="shared" si="640"/>
        <v/>
      </c>
      <c r="B2082" s="265" t="str">
        <f t="shared" si="643"/>
        <v/>
      </c>
      <c r="C2082" s="266"/>
      <c r="D2082" s="267" t="str">
        <f t="shared" si="641"/>
        <v/>
      </c>
      <c r="E2082" s="268"/>
      <c r="F2082" s="269">
        <f t="shared" si="642"/>
        <v>0</v>
      </c>
      <c r="G2082" s="272">
        <f t="shared" si="644"/>
        <v>0</v>
      </c>
    </row>
    <row r="2083" spans="1:7" ht="24" customHeight="1">
      <c r="A2083" s="264" t="str">
        <f t="shared" si="640"/>
        <v/>
      </c>
      <c r="B2083" s="265" t="str">
        <f t="shared" si="643"/>
        <v/>
      </c>
      <c r="C2083" s="266"/>
      <c r="D2083" s="267" t="str">
        <f t="shared" si="641"/>
        <v/>
      </c>
      <c r="E2083" s="268"/>
      <c r="F2083" s="270">
        <f t="shared" si="642"/>
        <v>0</v>
      </c>
      <c r="G2083" s="272">
        <f t="shared" si="644"/>
        <v>0</v>
      </c>
    </row>
    <row r="2084" spans="1:7" ht="24" customHeight="1">
      <c r="A2084" s="147"/>
      <c r="B2084" s="121"/>
      <c r="C2084" s="121"/>
      <c r="D2084" s="132"/>
      <c r="E2084" s="133"/>
      <c r="F2084" s="657" t="s">
        <v>30</v>
      </c>
      <c r="G2084" s="148">
        <f>SUBTOTAL(9,G2070:G2083)</f>
        <v>0</v>
      </c>
    </row>
    <row r="2085" spans="1:7" ht="24" customHeight="1">
      <c r="A2085" s="147"/>
      <c r="B2085" s="121"/>
      <c r="C2085" s="125" t="s">
        <v>726</v>
      </c>
      <c r="D2085" s="132"/>
      <c r="E2085" s="133"/>
      <c r="F2085" s="134"/>
      <c r="G2085" s="150"/>
    </row>
    <row r="2086" spans="1:7" ht="24" customHeight="1">
      <c r="A2086" s="264" t="str">
        <f t="shared" ref="A2086:A2093" si="645">IFERROR(VLOOKUP(C2086,Tabla_Insumos,4,FALSE),"")</f>
        <v/>
      </c>
      <c r="B2086" s="265" t="str">
        <f t="shared" ref="B2086:B2093" si="646">IFERROR(VLOOKUP(C2086,Tabla_Insumos,5,FALSE),"")</f>
        <v/>
      </c>
      <c r="C2086" s="486"/>
      <c r="D2086" s="267" t="str">
        <f t="shared" ref="D2086:D2093" si="647">IFERROR(VLOOKUP(C2086,Tabla_Insumos,2,FALSE),"")</f>
        <v/>
      </c>
      <c r="E2086" s="499"/>
      <c r="F2086" s="271">
        <f t="shared" ref="F2086:F2093" si="648">IFERROR(VLOOKUP(C2086,Tabla_Insumos,3,FALSE),0)</f>
        <v>0</v>
      </c>
      <c r="G2086" s="272">
        <f>ROUND(E2086*F2086,2)</f>
        <v>0</v>
      </c>
    </row>
    <row r="2087" spans="1:7" ht="24" customHeight="1">
      <c r="A2087" s="264" t="str">
        <f t="shared" si="645"/>
        <v/>
      </c>
      <c r="B2087" s="265" t="str">
        <f t="shared" si="646"/>
        <v/>
      </c>
      <c r="C2087" s="378"/>
      <c r="D2087" s="267" t="str">
        <f t="shared" si="647"/>
        <v/>
      </c>
      <c r="E2087" s="499"/>
      <c r="F2087" s="271">
        <f t="shared" si="648"/>
        <v>0</v>
      </c>
      <c r="G2087" s="272">
        <f>ROUND(E2087*F2087,2)</f>
        <v>0</v>
      </c>
    </row>
    <row r="2088" spans="1:7" ht="24" customHeight="1">
      <c r="A2088" s="264" t="str">
        <f t="shared" si="645"/>
        <v/>
      </c>
      <c r="B2088" s="265" t="str">
        <f t="shared" si="646"/>
        <v/>
      </c>
      <c r="C2088" s="473"/>
      <c r="D2088" s="267" t="str">
        <f t="shared" si="647"/>
        <v/>
      </c>
      <c r="E2088" s="471"/>
      <c r="F2088" s="271">
        <f t="shared" si="648"/>
        <v>0</v>
      </c>
      <c r="G2088" s="272">
        <f t="shared" ref="G2088:G2093" si="649">ROUND(E2088*F2088,2)</f>
        <v>0</v>
      </c>
    </row>
    <row r="2089" spans="1:7" ht="24" customHeight="1">
      <c r="A2089" s="264" t="str">
        <f t="shared" si="645"/>
        <v/>
      </c>
      <c r="B2089" s="265" t="str">
        <f t="shared" si="646"/>
        <v/>
      </c>
      <c r="C2089" s="473"/>
      <c r="D2089" s="267" t="str">
        <f t="shared" si="647"/>
        <v/>
      </c>
      <c r="E2089" s="471"/>
      <c r="F2089" s="271">
        <f t="shared" si="648"/>
        <v>0</v>
      </c>
      <c r="G2089" s="272">
        <f t="shared" si="649"/>
        <v>0</v>
      </c>
    </row>
    <row r="2090" spans="1:7" ht="24" customHeight="1">
      <c r="A2090" s="264" t="str">
        <f t="shared" si="645"/>
        <v/>
      </c>
      <c r="B2090" s="265" t="str">
        <f t="shared" si="646"/>
        <v/>
      </c>
      <c r="C2090" s="265"/>
      <c r="D2090" s="267" t="str">
        <f t="shared" si="647"/>
        <v/>
      </c>
      <c r="E2090" s="471"/>
      <c r="F2090" s="489">
        <f t="shared" si="648"/>
        <v>0</v>
      </c>
      <c r="G2090" s="272">
        <f t="shared" si="649"/>
        <v>0</v>
      </c>
    </row>
    <row r="2091" spans="1:7" ht="24" customHeight="1">
      <c r="A2091" s="264" t="str">
        <f t="shared" si="645"/>
        <v/>
      </c>
      <c r="B2091" s="265" t="str">
        <f t="shared" si="646"/>
        <v/>
      </c>
      <c r="C2091" s="265"/>
      <c r="D2091" s="267" t="str">
        <f t="shared" si="647"/>
        <v/>
      </c>
      <c r="E2091" s="471"/>
      <c r="F2091" s="489">
        <f t="shared" si="648"/>
        <v>0</v>
      </c>
      <c r="G2091" s="272">
        <f t="shared" si="649"/>
        <v>0</v>
      </c>
    </row>
    <row r="2092" spans="1:7" ht="24" customHeight="1">
      <c r="A2092" s="264" t="str">
        <f t="shared" si="645"/>
        <v/>
      </c>
      <c r="B2092" s="265" t="str">
        <f t="shared" si="646"/>
        <v/>
      </c>
      <c r="C2092" s="266"/>
      <c r="D2092" s="267" t="str">
        <f t="shared" si="647"/>
        <v/>
      </c>
      <c r="E2092" s="268"/>
      <c r="F2092" s="269">
        <f t="shared" si="648"/>
        <v>0</v>
      </c>
      <c r="G2092" s="272">
        <f t="shared" si="649"/>
        <v>0</v>
      </c>
    </row>
    <row r="2093" spans="1:7" ht="24" customHeight="1">
      <c r="A2093" s="264" t="str">
        <f t="shared" si="645"/>
        <v/>
      </c>
      <c r="B2093" s="265" t="str">
        <f t="shared" si="646"/>
        <v/>
      </c>
      <c r="C2093" s="266"/>
      <c r="D2093" s="267" t="str">
        <f t="shared" si="647"/>
        <v/>
      </c>
      <c r="E2093" s="268"/>
      <c r="F2093" s="269">
        <f t="shared" si="648"/>
        <v>0</v>
      </c>
      <c r="G2093" s="272">
        <f t="shared" si="649"/>
        <v>0</v>
      </c>
    </row>
    <row r="2094" spans="1:7" ht="24" customHeight="1">
      <c r="A2094" s="147"/>
      <c r="B2094" s="121"/>
      <c r="C2094" s="121"/>
      <c r="D2094" s="132"/>
      <c r="E2094" s="133"/>
      <c r="F2094" s="657" t="s">
        <v>31</v>
      </c>
      <c r="G2094" s="148">
        <f>SUBTOTAL(9,G2086:G2093)</f>
        <v>0</v>
      </c>
    </row>
    <row r="2095" spans="1:7" ht="24" customHeight="1">
      <c r="A2095" s="147"/>
      <c r="B2095" s="121"/>
      <c r="C2095" s="125" t="s">
        <v>727</v>
      </c>
      <c r="D2095" s="132"/>
      <c r="E2095" s="133"/>
      <c r="F2095" s="134"/>
      <c r="G2095" s="150"/>
    </row>
    <row r="2096" spans="1:7" ht="24" customHeight="1">
      <c r="A2096" s="264" t="str">
        <f t="shared" ref="A2096:A2104" si="650">IFERROR(VLOOKUP(C2096,Tabla_Insumos,4,FALSE),"")</f>
        <v/>
      </c>
      <c r="B2096" s="265" t="str">
        <f t="shared" ref="B2096:B2104" si="651">IFERROR(VLOOKUP(C2096,Tabla_Insumos,5,FALSE),"")</f>
        <v/>
      </c>
      <c r="C2096" s="482"/>
      <c r="D2096" s="267" t="str">
        <f t="shared" ref="D2096:D2104" si="652">IFERROR(VLOOKUP(C2096,Tabla_Insumos,2,FALSE),"")</f>
        <v/>
      </c>
      <c r="E2096" s="488"/>
      <c r="F2096" s="489">
        <f t="shared" ref="F2096:F2104" si="653">IFERROR(VLOOKUP(C2096,Tabla_Insumos,3,FALSE),0)</f>
        <v>0</v>
      </c>
      <c r="G2096" s="272">
        <f t="shared" ref="G2096:G2104" si="654">ROUND(E2096*F2096,2)</f>
        <v>0</v>
      </c>
    </row>
    <row r="2097" spans="1:8" ht="24" customHeight="1">
      <c r="A2097" s="264" t="str">
        <f t="shared" si="650"/>
        <v/>
      </c>
      <c r="B2097" s="265" t="str">
        <f t="shared" si="651"/>
        <v/>
      </c>
      <c r="C2097" s="473"/>
      <c r="D2097" s="267" t="str">
        <f t="shared" si="652"/>
        <v/>
      </c>
      <c r="E2097" s="471"/>
      <c r="F2097" s="489">
        <f t="shared" si="653"/>
        <v>0</v>
      </c>
      <c r="G2097" s="272">
        <f t="shared" si="654"/>
        <v>0</v>
      </c>
    </row>
    <row r="2098" spans="1:8" ht="24" customHeight="1">
      <c r="A2098" s="264" t="str">
        <f t="shared" si="650"/>
        <v/>
      </c>
      <c r="B2098" s="265" t="str">
        <f t="shared" si="651"/>
        <v/>
      </c>
      <c r="C2098" s="472"/>
      <c r="D2098" s="267" t="str">
        <f t="shared" si="652"/>
        <v/>
      </c>
      <c r="E2098" s="471"/>
      <c r="F2098" s="489">
        <f t="shared" si="653"/>
        <v>0</v>
      </c>
      <c r="G2098" s="272">
        <f t="shared" si="654"/>
        <v>0</v>
      </c>
    </row>
    <row r="2099" spans="1:8" ht="24" customHeight="1">
      <c r="A2099" s="264" t="str">
        <f t="shared" si="650"/>
        <v/>
      </c>
      <c r="B2099" s="265" t="str">
        <f t="shared" si="651"/>
        <v/>
      </c>
      <c r="C2099" s="366"/>
      <c r="D2099" s="267" t="str">
        <f t="shared" si="652"/>
        <v/>
      </c>
      <c r="E2099" s="471"/>
      <c r="F2099" s="489">
        <f t="shared" si="653"/>
        <v>0</v>
      </c>
      <c r="G2099" s="272">
        <f t="shared" si="654"/>
        <v>0</v>
      </c>
    </row>
    <row r="2100" spans="1:8" ht="24" customHeight="1">
      <c r="A2100" s="264" t="str">
        <f t="shared" si="650"/>
        <v/>
      </c>
      <c r="B2100" s="265" t="str">
        <f t="shared" si="651"/>
        <v/>
      </c>
      <c r="C2100" s="375"/>
      <c r="D2100" s="267" t="str">
        <f t="shared" si="652"/>
        <v/>
      </c>
      <c r="E2100" s="471"/>
      <c r="F2100" s="489">
        <f t="shared" si="653"/>
        <v>0</v>
      </c>
      <c r="G2100" s="272">
        <f t="shared" si="654"/>
        <v>0</v>
      </c>
    </row>
    <row r="2101" spans="1:8" ht="24" customHeight="1">
      <c r="A2101" s="264" t="str">
        <f t="shared" si="650"/>
        <v/>
      </c>
      <c r="B2101" s="265" t="str">
        <f t="shared" si="651"/>
        <v/>
      </c>
      <c r="C2101" s="266"/>
      <c r="D2101" s="267" t="str">
        <f t="shared" si="652"/>
        <v/>
      </c>
      <c r="E2101" s="268"/>
      <c r="F2101" s="489">
        <f t="shared" si="653"/>
        <v>0</v>
      </c>
      <c r="G2101" s="272">
        <f t="shared" si="654"/>
        <v>0</v>
      </c>
    </row>
    <row r="2102" spans="1:8" ht="24" customHeight="1">
      <c r="A2102" s="264" t="str">
        <f t="shared" si="650"/>
        <v/>
      </c>
      <c r="B2102" s="265" t="str">
        <f t="shared" si="651"/>
        <v/>
      </c>
      <c r="C2102" s="266"/>
      <c r="D2102" s="267" t="str">
        <f t="shared" si="652"/>
        <v/>
      </c>
      <c r="E2102" s="268"/>
      <c r="F2102" s="269">
        <f t="shared" si="653"/>
        <v>0</v>
      </c>
      <c r="G2102" s="272">
        <f t="shared" si="654"/>
        <v>0</v>
      </c>
    </row>
    <row r="2103" spans="1:8" ht="24" customHeight="1">
      <c r="A2103" s="264" t="str">
        <f t="shared" si="650"/>
        <v/>
      </c>
      <c r="B2103" s="265" t="str">
        <f t="shared" si="651"/>
        <v/>
      </c>
      <c r="C2103" s="266"/>
      <c r="D2103" s="267" t="str">
        <f t="shared" si="652"/>
        <v/>
      </c>
      <c r="E2103" s="268"/>
      <c r="F2103" s="269">
        <f t="shared" si="653"/>
        <v>0</v>
      </c>
      <c r="G2103" s="272">
        <f t="shared" si="654"/>
        <v>0</v>
      </c>
    </row>
    <row r="2104" spans="1:8" ht="24" customHeight="1">
      <c r="A2104" s="264" t="str">
        <f t="shared" si="650"/>
        <v/>
      </c>
      <c r="B2104" s="265" t="str">
        <f t="shared" si="651"/>
        <v/>
      </c>
      <c r="C2104" s="266"/>
      <c r="D2104" s="267" t="str">
        <f t="shared" si="652"/>
        <v/>
      </c>
      <c r="E2104" s="268"/>
      <c r="F2104" s="269">
        <f t="shared" si="653"/>
        <v>0</v>
      </c>
      <c r="G2104" s="272">
        <f t="shared" si="654"/>
        <v>0</v>
      </c>
    </row>
    <row r="2105" spans="1:8" ht="24" customHeight="1">
      <c r="A2105" s="151"/>
      <c r="B2105" s="132"/>
      <c r="C2105" s="121"/>
      <c r="D2105" s="132"/>
      <c r="E2105" s="133"/>
      <c r="F2105" s="657" t="s">
        <v>32</v>
      </c>
      <c r="G2105" s="148">
        <f>SUBTOTAL(9,G2096:G2104)</f>
        <v>0</v>
      </c>
    </row>
    <row r="2106" spans="1:8" ht="24" customHeight="1" thickBot="1">
      <c r="A2106" s="152"/>
      <c r="B2106" s="153"/>
      <c r="C2106" s="154"/>
      <c r="D2106" s="153"/>
      <c r="E2106" s="155"/>
      <c r="F2106" s="156"/>
      <c r="G2106" s="157"/>
    </row>
    <row r="2107" spans="1:8" ht="24" customHeight="1" thickBot="1">
      <c r="A2107" s="158">
        <f>B2065</f>
        <v>40</v>
      </c>
      <c r="B2107" s="159" t="str">
        <f>C2065</f>
        <v>Instalación de gas - Gabinete para tubos</v>
      </c>
      <c r="C2107" s="160"/>
      <c r="D2107" s="160" t="s">
        <v>33</v>
      </c>
      <c r="E2107" s="161"/>
      <c r="F2107" s="162" t="s">
        <v>34</v>
      </c>
      <c r="G2107" s="163">
        <f>SUBTOTAL(9,G2070:G2106)</f>
        <v>0</v>
      </c>
    </row>
    <row r="2108" spans="1:8" ht="24" customHeight="1" thickTop="1" thickBot="1"/>
    <row r="2109" spans="1:8" ht="24" customHeight="1" thickTop="1">
      <c r="A2109" s="185" t="s">
        <v>36</v>
      </c>
      <c r="B2109" s="186"/>
      <c r="C2109" s="186"/>
      <c r="D2109" s="186"/>
      <c r="E2109" s="186"/>
      <c r="F2109" s="186"/>
      <c r="G2109" s="187"/>
      <c r="H2109" s="122">
        <f>COUNTIF($A$1:A2115,"ANALISIS DE PRECIOS")</f>
        <v>43</v>
      </c>
    </row>
    <row r="2110" spans="1:8" ht="24" customHeight="1">
      <c r="A2110" s="123" t="s">
        <v>723</v>
      </c>
      <c r="B2110" s="124" t="str">
        <f>Comitente</f>
        <v>INSTITUTO PROVINCIAL DE LA VIVIENDA</v>
      </c>
      <c r="C2110" s="118"/>
      <c r="D2110" s="125"/>
      <c r="E2110" s="125"/>
      <c r="F2110" s="126"/>
      <c r="G2110" s="127"/>
    </row>
    <row r="2111" spans="1:8" ht="24" customHeight="1">
      <c r="A2111" s="123" t="s">
        <v>724</v>
      </c>
      <c r="B2111" s="124">
        <f>Contratista</f>
        <v>0</v>
      </c>
      <c r="C2111" s="119"/>
      <c r="D2111" s="119"/>
      <c r="E2111" s="119"/>
      <c r="F2111" s="128"/>
      <c r="G2111" s="129"/>
    </row>
    <row r="2112" spans="1:8" ht="24" customHeight="1">
      <c r="A2112" s="123" t="s">
        <v>23</v>
      </c>
      <c r="B2112" s="124" t="str">
        <f>Obra</f>
        <v>Barrio Valle Norte</v>
      </c>
      <c r="C2112" s="119"/>
      <c r="D2112" s="119"/>
      <c r="E2112" s="119"/>
      <c r="F2112" s="128" t="s">
        <v>37</v>
      </c>
      <c r="G2112" s="130">
        <f>Fecha_Base</f>
        <v>43313</v>
      </c>
    </row>
    <row r="2113" spans="1:7" ht="24" customHeight="1">
      <c r="A2113" s="131" t="s">
        <v>722</v>
      </c>
      <c r="B2113" s="120" t="str">
        <f>Ubicación</f>
        <v>Departamento Valle Fértil</v>
      </c>
      <c r="C2113" s="120"/>
      <c r="D2113" s="132"/>
      <c r="E2113" s="133"/>
      <c r="F2113" s="134"/>
      <c r="G2113" s="135"/>
    </row>
    <row r="2114" spans="1:7" ht="24" customHeight="1">
      <c r="A2114" s="131" t="s">
        <v>38</v>
      </c>
      <c r="B2114" s="136" t="str">
        <f>IFERROR(VALUE(LEFT(B2115,FIND(".",B2115)-1)),"")</f>
        <v/>
      </c>
      <c r="C2114" s="121" t="str">
        <f>IFERROR(VLOOKUP(B2114,Tabla_CyP,2,FALSE),"")</f>
        <v/>
      </c>
      <c r="E2114" s="133"/>
      <c r="F2114" s="134"/>
      <c r="G2114" s="135"/>
    </row>
    <row r="2115" spans="1:7" ht="24" customHeight="1">
      <c r="A2115" s="131" t="s">
        <v>24</v>
      </c>
      <c r="B2115" s="137">
        <f>IFERROR(VLOOKUP(COUNTIF($A$1:A2115,"ITEM:"),Tabla_NumeroItem,7,FALSE),"")</f>
        <v>41</v>
      </c>
      <c r="C2115" s="121" t="str">
        <f>IFERROR(VLOOKUP(B2115,Tabla_CyP,2,FALSE),"")</f>
        <v>Instalación eléctrica (incl.pilastra,proc.cañerias p/3AA,y preveer espacios en tablero gral. p/llaves termomagnéticas corresp. Portalámparas 3 cuerpos)</v>
      </c>
      <c r="D2115" s="132"/>
      <c r="E2115" s="133"/>
      <c r="F2115" s="128" t="s">
        <v>25</v>
      </c>
      <c r="G2115" s="138" t="str">
        <f>IFERROR(VLOOKUP(B2115,Tabla_CyP,4,FALSE),"")</f>
        <v>gl</v>
      </c>
    </row>
    <row r="2116" spans="1:7" ht="24" customHeight="1">
      <c r="A2116" s="131"/>
      <c r="B2116" s="120"/>
      <c r="C2116" s="121"/>
      <c r="D2116" s="132"/>
      <c r="E2116" s="133"/>
      <c r="F2116" s="134"/>
      <c r="G2116" s="135"/>
    </row>
    <row r="2117" spans="1:7" ht="24" customHeight="1">
      <c r="A2117" s="719" t="s">
        <v>585</v>
      </c>
      <c r="B2117" s="720"/>
      <c r="C2117" s="721" t="s">
        <v>0</v>
      </c>
      <c r="D2117" s="721" t="s">
        <v>26</v>
      </c>
      <c r="E2117" s="723" t="s">
        <v>27</v>
      </c>
      <c r="F2117" s="725" t="s">
        <v>28</v>
      </c>
      <c r="G2117" s="727" t="s">
        <v>29</v>
      </c>
    </row>
    <row r="2118" spans="1:7" ht="24" customHeight="1">
      <c r="A2118" s="139" t="s">
        <v>586</v>
      </c>
      <c r="B2118" s="140" t="s">
        <v>587</v>
      </c>
      <c r="C2118" s="722"/>
      <c r="D2118" s="722"/>
      <c r="E2118" s="724"/>
      <c r="F2118" s="726"/>
      <c r="G2118" s="728"/>
    </row>
    <row r="2119" spans="1:7" ht="24" customHeight="1">
      <c r="A2119" s="658"/>
      <c r="B2119" s="142"/>
      <c r="C2119" s="479" t="s">
        <v>725</v>
      </c>
      <c r="D2119" s="143"/>
      <c r="E2119" s="144"/>
      <c r="F2119" s="145"/>
      <c r="G2119" s="146"/>
    </row>
    <row r="2120" spans="1:7" ht="24" customHeight="1">
      <c r="A2120" s="264" t="str">
        <f t="shared" ref="A2120:A2146" si="655">IFERROR(VLOOKUP(C2120,Tabla_Insumos,4,FALSE),"")</f>
        <v/>
      </c>
      <c r="B2120" s="265" t="str">
        <f>IFERROR(VLOOKUP(C2120,Tabla_Insumos,5,FALSE),"")</f>
        <v/>
      </c>
      <c r="C2120" s="266"/>
      <c r="D2120" s="267" t="str">
        <f t="shared" ref="D2120:D2146" si="656">IFERROR(VLOOKUP(C2120,Tabla_Insumos,2,FALSE),"")</f>
        <v/>
      </c>
      <c r="E2120" s="268"/>
      <c r="F2120" s="489">
        <f t="shared" ref="F2120:F2146" si="657">IFERROR(VLOOKUP(C2120,Tabla_Insumos,3,FALSE),0)</f>
        <v>0</v>
      </c>
      <c r="G2120" s="272">
        <f>ROUND(E2120*F2120,2)</f>
        <v>0</v>
      </c>
    </row>
    <row r="2121" spans="1:7" ht="24" customHeight="1">
      <c r="A2121" s="264" t="str">
        <f t="shared" si="655"/>
        <v/>
      </c>
      <c r="B2121" s="265" t="str">
        <f t="shared" ref="B2121:B2146" si="658">IFERROR(VLOOKUP(C2121,Tabla_Insumos,5,FALSE),"")</f>
        <v/>
      </c>
      <c r="C2121" s="266"/>
      <c r="D2121" s="267" t="str">
        <f t="shared" si="656"/>
        <v/>
      </c>
      <c r="E2121" s="268"/>
      <c r="F2121" s="489">
        <f t="shared" si="657"/>
        <v>0</v>
      </c>
      <c r="G2121" s="272">
        <f t="shared" ref="G2121:G2146" si="659">ROUND(E2121*F2121,2)</f>
        <v>0</v>
      </c>
    </row>
    <row r="2122" spans="1:7" ht="24" customHeight="1">
      <c r="A2122" s="264" t="str">
        <f t="shared" si="655"/>
        <v/>
      </c>
      <c r="B2122" s="265" t="str">
        <f t="shared" si="658"/>
        <v/>
      </c>
      <c r="C2122" s="266"/>
      <c r="D2122" s="267" t="str">
        <f t="shared" si="656"/>
        <v/>
      </c>
      <c r="E2122" s="268"/>
      <c r="F2122" s="489">
        <f t="shared" si="657"/>
        <v>0</v>
      </c>
      <c r="G2122" s="272">
        <f t="shared" si="659"/>
        <v>0</v>
      </c>
    </row>
    <row r="2123" spans="1:7" ht="24" customHeight="1">
      <c r="A2123" s="264" t="str">
        <f t="shared" si="655"/>
        <v/>
      </c>
      <c r="B2123" s="265" t="str">
        <f t="shared" si="658"/>
        <v/>
      </c>
      <c r="C2123" s="266"/>
      <c r="D2123" s="267" t="str">
        <f t="shared" si="656"/>
        <v/>
      </c>
      <c r="E2123" s="268"/>
      <c r="F2123" s="489">
        <f t="shared" si="657"/>
        <v>0</v>
      </c>
      <c r="G2123" s="272">
        <f t="shared" si="659"/>
        <v>0</v>
      </c>
    </row>
    <row r="2124" spans="1:7" ht="24" customHeight="1">
      <c r="A2124" s="264" t="str">
        <f t="shared" si="655"/>
        <v/>
      </c>
      <c r="B2124" s="265" t="str">
        <f t="shared" si="658"/>
        <v/>
      </c>
      <c r="C2124" s="266"/>
      <c r="D2124" s="267" t="str">
        <f t="shared" si="656"/>
        <v/>
      </c>
      <c r="E2124" s="268"/>
      <c r="F2124" s="489">
        <f t="shared" si="657"/>
        <v>0</v>
      </c>
      <c r="G2124" s="272">
        <f t="shared" si="659"/>
        <v>0</v>
      </c>
    </row>
    <row r="2125" spans="1:7" ht="24" customHeight="1">
      <c r="A2125" s="264" t="str">
        <f t="shared" si="655"/>
        <v/>
      </c>
      <c r="B2125" s="265" t="str">
        <f t="shared" si="658"/>
        <v/>
      </c>
      <c r="C2125" s="266"/>
      <c r="D2125" s="267" t="str">
        <f t="shared" si="656"/>
        <v/>
      </c>
      <c r="E2125" s="268"/>
      <c r="F2125" s="269">
        <f t="shared" si="657"/>
        <v>0</v>
      </c>
      <c r="G2125" s="272">
        <f t="shared" si="659"/>
        <v>0</v>
      </c>
    </row>
    <row r="2126" spans="1:7" ht="24" customHeight="1">
      <c r="A2126" s="264" t="str">
        <f t="shared" ref="A2126:A2133" si="660">IFERROR(VLOOKUP(C2126,Tabla_Insumos,4,FALSE),"")</f>
        <v/>
      </c>
      <c r="B2126" s="265" t="str">
        <f t="shared" ref="B2126:B2133" si="661">IFERROR(VLOOKUP(C2126,Tabla_Insumos,5,FALSE),"")</f>
        <v/>
      </c>
      <c r="C2126" s="266"/>
      <c r="D2126" s="267" t="str">
        <f t="shared" ref="D2126:D2133" si="662">IFERROR(VLOOKUP(C2126,Tabla_Insumos,2,FALSE),"")</f>
        <v/>
      </c>
      <c r="E2126" s="268"/>
      <c r="F2126" s="269">
        <f t="shared" ref="F2126:F2133" si="663">IFERROR(VLOOKUP(C2126,Tabla_Insumos,3,FALSE),0)</f>
        <v>0</v>
      </c>
      <c r="G2126" s="272">
        <f t="shared" ref="G2126:G2133" si="664">ROUND(E2126*F2126,2)</f>
        <v>0</v>
      </c>
    </row>
    <row r="2127" spans="1:7" ht="24" customHeight="1">
      <c r="A2127" s="264" t="str">
        <f t="shared" si="660"/>
        <v/>
      </c>
      <c r="B2127" s="265" t="str">
        <f t="shared" si="661"/>
        <v/>
      </c>
      <c r="C2127" s="266"/>
      <c r="D2127" s="267" t="str">
        <f t="shared" si="662"/>
        <v/>
      </c>
      <c r="E2127" s="268"/>
      <c r="F2127" s="269">
        <f t="shared" si="663"/>
        <v>0</v>
      </c>
      <c r="G2127" s="272">
        <f t="shared" si="664"/>
        <v>0</v>
      </c>
    </row>
    <row r="2128" spans="1:7" ht="24" customHeight="1">
      <c r="A2128" s="264" t="str">
        <f t="shared" si="660"/>
        <v/>
      </c>
      <c r="B2128" s="265" t="str">
        <f t="shared" si="661"/>
        <v/>
      </c>
      <c r="C2128" s="266"/>
      <c r="D2128" s="267" t="str">
        <f t="shared" si="662"/>
        <v/>
      </c>
      <c r="E2128" s="268"/>
      <c r="F2128" s="269">
        <f t="shared" si="663"/>
        <v>0</v>
      </c>
      <c r="G2128" s="272">
        <f t="shared" si="664"/>
        <v>0</v>
      </c>
    </row>
    <row r="2129" spans="1:7" ht="24" customHeight="1">
      <c r="A2129" s="264" t="str">
        <f t="shared" si="660"/>
        <v/>
      </c>
      <c r="B2129" s="265" t="str">
        <f t="shared" si="661"/>
        <v/>
      </c>
      <c r="C2129" s="266"/>
      <c r="D2129" s="267" t="str">
        <f t="shared" si="662"/>
        <v/>
      </c>
      <c r="E2129" s="268"/>
      <c r="F2129" s="269">
        <f t="shared" si="663"/>
        <v>0</v>
      </c>
      <c r="G2129" s="272">
        <f t="shared" si="664"/>
        <v>0</v>
      </c>
    </row>
    <row r="2130" spans="1:7" ht="24" customHeight="1">
      <c r="A2130" s="264" t="str">
        <f t="shared" si="660"/>
        <v/>
      </c>
      <c r="B2130" s="265" t="str">
        <f t="shared" si="661"/>
        <v/>
      </c>
      <c r="C2130" s="266"/>
      <c r="D2130" s="267" t="str">
        <f t="shared" si="662"/>
        <v/>
      </c>
      <c r="E2130" s="268"/>
      <c r="F2130" s="269">
        <f t="shared" si="663"/>
        <v>0</v>
      </c>
      <c r="G2130" s="272">
        <f t="shared" si="664"/>
        <v>0</v>
      </c>
    </row>
    <row r="2131" spans="1:7" ht="24" customHeight="1">
      <c r="A2131" s="264" t="str">
        <f t="shared" si="660"/>
        <v/>
      </c>
      <c r="B2131" s="265" t="str">
        <f t="shared" si="661"/>
        <v/>
      </c>
      <c r="C2131" s="266"/>
      <c r="D2131" s="267" t="str">
        <f t="shared" si="662"/>
        <v/>
      </c>
      <c r="E2131" s="268"/>
      <c r="F2131" s="269">
        <f t="shared" si="663"/>
        <v>0</v>
      </c>
      <c r="G2131" s="272">
        <f t="shared" si="664"/>
        <v>0</v>
      </c>
    </row>
    <row r="2132" spans="1:7" ht="24" customHeight="1">
      <c r="A2132" s="264" t="str">
        <f t="shared" si="660"/>
        <v/>
      </c>
      <c r="B2132" s="265" t="str">
        <f t="shared" si="661"/>
        <v/>
      </c>
      <c r="C2132" s="266"/>
      <c r="D2132" s="267" t="str">
        <f t="shared" si="662"/>
        <v/>
      </c>
      <c r="E2132" s="268"/>
      <c r="F2132" s="269">
        <f t="shared" si="663"/>
        <v>0</v>
      </c>
      <c r="G2132" s="272">
        <f t="shared" si="664"/>
        <v>0</v>
      </c>
    </row>
    <row r="2133" spans="1:7" ht="24" customHeight="1">
      <c r="A2133" s="264" t="str">
        <f t="shared" si="660"/>
        <v/>
      </c>
      <c r="B2133" s="265" t="str">
        <f t="shared" si="661"/>
        <v/>
      </c>
      <c r="C2133" s="266"/>
      <c r="D2133" s="267" t="str">
        <f t="shared" si="662"/>
        <v/>
      </c>
      <c r="E2133" s="268"/>
      <c r="F2133" s="269">
        <f t="shared" si="663"/>
        <v>0</v>
      </c>
      <c r="G2133" s="272">
        <f t="shared" si="664"/>
        <v>0</v>
      </c>
    </row>
    <row r="2134" spans="1:7" ht="24" customHeight="1">
      <c r="A2134" s="264" t="str">
        <f t="shared" si="655"/>
        <v/>
      </c>
      <c r="B2134" s="265" t="str">
        <f t="shared" si="658"/>
        <v/>
      </c>
      <c r="C2134" s="266"/>
      <c r="D2134" s="267" t="str">
        <f t="shared" si="656"/>
        <v/>
      </c>
      <c r="E2134" s="268"/>
      <c r="F2134" s="269">
        <f t="shared" si="657"/>
        <v>0</v>
      </c>
      <c r="G2134" s="272">
        <f t="shared" si="659"/>
        <v>0</v>
      </c>
    </row>
    <row r="2135" spans="1:7" ht="24" customHeight="1">
      <c r="A2135" s="264" t="str">
        <f t="shared" si="655"/>
        <v/>
      </c>
      <c r="B2135" s="265" t="str">
        <f t="shared" si="658"/>
        <v/>
      </c>
      <c r="C2135" s="266"/>
      <c r="D2135" s="267" t="str">
        <f t="shared" si="656"/>
        <v/>
      </c>
      <c r="E2135" s="268"/>
      <c r="F2135" s="269">
        <f t="shared" si="657"/>
        <v>0</v>
      </c>
      <c r="G2135" s="272">
        <f t="shared" si="659"/>
        <v>0</v>
      </c>
    </row>
    <row r="2136" spans="1:7" ht="24" customHeight="1">
      <c r="A2136" s="264" t="str">
        <f t="shared" ref="A2136:A2139" si="665">IFERROR(VLOOKUP(C2136,Tabla_Insumos,4,FALSE),"")</f>
        <v/>
      </c>
      <c r="B2136" s="265" t="str">
        <f t="shared" ref="B2136:B2139" si="666">IFERROR(VLOOKUP(C2136,Tabla_Insumos,5,FALSE),"")</f>
        <v/>
      </c>
      <c r="C2136" s="266"/>
      <c r="D2136" s="267" t="str">
        <f t="shared" ref="D2136:D2139" si="667">IFERROR(VLOOKUP(C2136,Tabla_Insumos,2,FALSE),"")</f>
        <v/>
      </c>
      <c r="E2136" s="268"/>
      <c r="F2136" s="269">
        <f t="shared" ref="F2136:F2139" si="668">IFERROR(VLOOKUP(C2136,Tabla_Insumos,3,FALSE),0)</f>
        <v>0</v>
      </c>
      <c r="G2136" s="272">
        <f t="shared" ref="G2136:G2139" si="669">ROUND(E2136*F2136,2)</f>
        <v>0</v>
      </c>
    </row>
    <row r="2137" spans="1:7" ht="24" customHeight="1">
      <c r="A2137" s="264" t="str">
        <f t="shared" si="665"/>
        <v/>
      </c>
      <c r="B2137" s="265" t="str">
        <f t="shared" si="666"/>
        <v/>
      </c>
      <c r="C2137" s="266"/>
      <c r="D2137" s="267" t="str">
        <f t="shared" si="667"/>
        <v/>
      </c>
      <c r="E2137" s="268"/>
      <c r="F2137" s="269">
        <f t="shared" si="668"/>
        <v>0</v>
      </c>
      <c r="G2137" s="272">
        <f t="shared" si="669"/>
        <v>0</v>
      </c>
    </row>
    <row r="2138" spans="1:7" ht="24" customHeight="1">
      <c r="A2138" s="264" t="str">
        <f t="shared" si="665"/>
        <v/>
      </c>
      <c r="B2138" s="265" t="str">
        <f t="shared" si="666"/>
        <v/>
      </c>
      <c r="C2138" s="266"/>
      <c r="D2138" s="267" t="str">
        <f t="shared" si="667"/>
        <v/>
      </c>
      <c r="E2138" s="268"/>
      <c r="F2138" s="269">
        <f t="shared" si="668"/>
        <v>0</v>
      </c>
      <c r="G2138" s="272">
        <f t="shared" si="669"/>
        <v>0</v>
      </c>
    </row>
    <row r="2139" spans="1:7" ht="24" customHeight="1">
      <c r="A2139" s="264" t="str">
        <f t="shared" si="665"/>
        <v/>
      </c>
      <c r="B2139" s="265" t="str">
        <f t="shared" si="666"/>
        <v/>
      </c>
      <c r="C2139" s="266"/>
      <c r="D2139" s="267" t="str">
        <f t="shared" si="667"/>
        <v/>
      </c>
      <c r="E2139" s="268"/>
      <c r="F2139" s="269">
        <f t="shared" si="668"/>
        <v>0</v>
      </c>
      <c r="G2139" s="272">
        <f t="shared" si="669"/>
        <v>0</v>
      </c>
    </row>
    <row r="2140" spans="1:7" ht="24" customHeight="1">
      <c r="A2140" s="264" t="str">
        <f t="shared" si="655"/>
        <v/>
      </c>
      <c r="B2140" s="265" t="str">
        <f t="shared" si="658"/>
        <v/>
      </c>
      <c r="C2140" s="266"/>
      <c r="D2140" s="267" t="str">
        <f t="shared" si="656"/>
        <v/>
      </c>
      <c r="E2140" s="268"/>
      <c r="F2140" s="269">
        <f t="shared" si="657"/>
        <v>0</v>
      </c>
      <c r="G2140" s="272">
        <f t="shared" si="659"/>
        <v>0</v>
      </c>
    </row>
    <row r="2141" spans="1:7" ht="24" customHeight="1">
      <c r="A2141" s="264" t="str">
        <f t="shared" si="655"/>
        <v/>
      </c>
      <c r="B2141" s="265" t="str">
        <f t="shared" si="658"/>
        <v/>
      </c>
      <c r="C2141" s="266"/>
      <c r="D2141" s="267" t="str">
        <f t="shared" si="656"/>
        <v/>
      </c>
      <c r="E2141" s="268"/>
      <c r="F2141" s="269">
        <f t="shared" si="657"/>
        <v>0</v>
      </c>
      <c r="G2141" s="272">
        <f t="shared" si="659"/>
        <v>0</v>
      </c>
    </row>
    <row r="2142" spans="1:7" ht="24" customHeight="1">
      <c r="A2142" s="264" t="str">
        <f t="shared" si="655"/>
        <v/>
      </c>
      <c r="B2142" s="265" t="str">
        <f t="shared" si="658"/>
        <v/>
      </c>
      <c r="C2142" s="266"/>
      <c r="D2142" s="267" t="str">
        <f t="shared" si="656"/>
        <v/>
      </c>
      <c r="E2142" s="268"/>
      <c r="F2142" s="269">
        <f t="shared" si="657"/>
        <v>0</v>
      </c>
      <c r="G2142" s="272">
        <f t="shared" si="659"/>
        <v>0</v>
      </c>
    </row>
    <row r="2143" spans="1:7" ht="24" customHeight="1">
      <c r="A2143" s="264" t="str">
        <f t="shared" ref="A2143" si="670">IFERROR(VLOOKUP(C2143,Tabla_Insumos,4,FALSE),"")</f>
        <v/>
      </c>
      <c r="B2143" s="265" t="str">
        <f t="shared" ref="B2143" si="671">IFERROR(VLOOKUP(C2143,Tabla_Insumos,5,FALSE),"")</f>
        <v/>
      </c>
      <c r="C2143" s="266"/>
      <c r="D2143" s="267" t="str">
        <f t="shared" ref="D2143" si="672">IFERROR(VLOOKUP(C2143,Tabla_Insumos,2,FALSE),"")</f>
        <v/>
      </c>
      <c r="E2143" s="268"/>
      <c r="F2143" s="269">
        <f t="shared" ref="F2143" si="673">IFERROR(VLOOKUP(C2143,Tabla_Insumos,3,FALSE),0)</f>
        <v>0</v>
      </c>
      <c r="G2143" s="272">
        <f t="shared" ref="G2143" si="674">ROUND(E2143*F2143,2)</f>
        <v>0</v>
      </c>
    </row>
    <row r="2144" spans="1:7" ht="24" customHeight="1">
      <c r="A2144" s="264" t="str">
        <f t="shared" si="655"/>
        <v/>
      </c>
      <c r="B2144" s="265" t="str">
        <f t="shared" si="658"/>
        <v/>
      </c>
      <c r="C2144" s="266"/>
      <c r="D2144" s="267" t="str">
        <f t="shared" si="656"/>
        <v/>
      </c>
      <c r="E2144" s="268"/>
      <c r="F2144" s="269">
        <f t="shared" si="657"/>
        <v>0</v>
      </c>
      <c r="G2144" s="272">
        <f t="shared" si="659"/>
        <v>0</v>
      </c>
    </row>
    <row r="2145" spans="1:8" ht="24" customHeight="1">
      <c r="A2145" s="264" t="str">
        <f t="shared" si="655"/>
        <v/>
      </c>
      <c r="B2145" s="265" t="str">
        <f t="shared" si="658"/>
        <v/>
      </c>
      <c r="C2145" s="266"/>
      <c r="D2145" s="267" t="str">
        <f t="shared" si="656"/>
        <v/>
      </c>
      <c r="E2145" s="268"/>
      <c r="F2145" s="269">
        <f t="shared" si="657"/>
        <v>0</v>
      </c>
      <c r="G2145" s="272">
        <f t="shared" si="659"/>
        <v>0</v>
      </c>
    </row>
    <row r="2146" spans="1:8" ht="24" customHeight="1">
      <c r="A2146" s="264" t="str">
        <f t="shared" si="655"/>
        <v/>
      </c>
      <c r="B2146" s="265" t="str">
        <f t="shared" si="658"/>
        <v/>
      </c>
      <c r="C2146" s="266"/>
      <c r="D2146" s="267" t="str">
        <f t="shared" si="656"/>
        <v/>
      </c>
      <c r="E2146" s="268"/>
      <c r="F2146" s="270">
        <f t="shared" si="657"/>
        <v>0</v>
      </c>
      <c r="G2146" s="272">
        <f t="shared" si="659"/>
        <v>0</v>
      </c>
    </row>
    <row r="2147" spans="1:8" ht="24" customHeight="1">
      <c r="A2147" s="147"/>
      <c r="B2147" s="121"/>
      <c r="C2147" s="121"/>
      <c r="D2147" s="132"/>
      <c r="E2147" s="133"/>
      <c r="F2147" s="657" t="s">
        <v>30</v>
      </c>
      <c r="G2147" s="148">
        <f>SUBTOTAL(9,G2120:G2146)</f>
        <v>0</v>
      </c>
    </row>
    <row r="2148" spans="1:8" ht="24" customHeight="1">
      <c r="A2148" s="147"/>
      <c r="B2148" s="121"/>
      <c r="C2148" s="125" t="s">
        <v>726</v>
      </c>
      <c r="D2148" s="132"/>
      <c r="E2148" s="133"/>
      <c r="F2148" s="134"/>
      <c r="G2148" s="150"/>
    </row>
    <row r="2149" spans="1:8" ht="24" customHeight="1">
      <c r="A2149" s="264" t="str">
        <f t="shared" ref="A2149:A2150" si="675">IFERROR(VLOOKUP(C2149,Tabla_Insumos,4,FALSE),"")</f>
        <v/>
      </c>
      <c r="B2149" s="265" t="str">
        <f t="shared" ref="B2149:B2150" si="676">IFERROR(VLOOKUP(C2149,Tabla_Insumos,5,FALSE),"")</f>
        <v/>
      </c>
      <c r="C2149" s="486"/>
      <c r="D2149" s="267" t="str">
        <f t="shared" ref="D2149:D2150" si="677">IFERROR(VLOOKUP(C2149,Tabla_Insumos,2,FALSE),"")</f>
        <v/>
      </c>
      <c r="E2149" s="490"/>
      <c r="F2149" s="271">
        <f t="shared" ref="F2149:F2150" si="678">IFERROR(VLOOKUP(C2149,Tabla_Insumos,3,FALSE),0)</f>
        <v>0</v>
      </c>
      <c r="G2149" s="272">
        <f>ROUND(E2149*F2149,2)</f>
        <v>0</v>
      </c>
    </row>
    <row r="2150" spans="1:8" ht="24" customHeight="1">
      <c r="A2150" s="264" t="str">
        <f t="shared" si="675"/>
        <v/>
      </c>
      <c r="B2150" s="265" t="str">
        <f t="shared" si="676"/>
        <v/>
      </c>
      <c r="C2150" s="378"/>
      <c r="D2150" s="267" t="str">
        <f t="shared" si="677"/>
        <v/>
      </c>
      <c r="E2150" s="490"/>
      <c r="F2150" s="271">
        <f t="shared" si="678"/>
        <v>0</v>
      </c>
      <c r="G2150" s="272">
        <f>ROUND(E2150*F2150,2)</f>
        <v>0</v>
      </c>
    </row>
    <row r="2151" spans="1:8" ht="24" customHeight="1">
      <c r="A2151" s="147"/>
      <c r="B2151" s="121"/>
      <c r="C2151" s="121"/>
      <c r="D2151" s="132"/>
      <c r="E2151" s="133"/>
      <c r="F2151" s="657" t="s">
        <v>31</v>
      </c>
      <c r="G2151" s="148">
        <f>SUBTOTAL(9,G2149:G2150)</f>
        <v>0</v>
      </c>
    </row>
    <row r="2152" spans="1:8" ht="24" customHeight="1">
      <c r="A2152" s="147"/>
      <c r="B2152" s="121"/>
      <c r="C2152" s="125" t="s">
        <v>727</v>
      </c>
      <c r="D2152" s="132"/>
      <c r="E2152" s="133"/>
      <c r="F2152" s="134"/>
      <c r="G2152" s="150"/>
    </row>
    <row r="2153" spans="1:8" ht="24" customHeight="1">
      <c r="A2153" s="264" t="str">
        <f t="shared" ref="A2153:A2154" si="679">IFERROR(VLOOKUP(C2153,Tabla_Insumos,4,FALSE),"")</f>
        <v/>
      </c>
      <c r="B2153" s="265" t="str">
        <f t="shared" ref="B2153:B2154" si="680">IFERROR(VLOOKUP(C2153,Tabla_Insumos,5,FALSE),"")</f>
        <v/>
      </c>
      <c r="C2153" s="485"/>
      <c r="D2153" s="267" t="str">
        <f t="shared" ref="D2153:D2154" si="681">IFERROR(VLOOKUP(C2153,Tabla_Insumos,2,FALSE),"")</f>
        <v/>
      </c>
      <c r="E2153" s="488"/>
      <c r="F2153" s="489">
        <f t="shared" ref="F2153:F2154" si="682">IFERROR(VLOOKUP(C2153,Tabla_Insumos,3,FALSE),0)</f>
        <v>0</v>
      </c>
      <c r="G2153" s="272">
        <f t="shared" ref="G2153:G2154" si="683">ROUND(E2153*F2153,2)</f>
        <v>0</v>
      </c>
    </row>
    <row r="2154" spans="1:8" ht="24" customHeight="1">
      <c r="A2154" s="264" t="str">
        <f t="shared" si="679"/>
        <v/>
      </c>
      <c r="B2154" s="265" t="str">
        <f t="shared" si="680"/>
        <v/>
      </c>
      <c r="C2154" s="473"/>
      <c r="D2154" s="267" t="str">
        <f t="shared" si="681"/>
        <v/>
      </c>
      <c r="E2154" s="503"/>
      <c r="F2154" s="489">
        <f t="shared" si="682"/>
        <v>0</v>
      </c>
      <c r="G2154" s="272">
        <f t="shared" si="683"/>
        <v>0</v>
      </c>
    </row>
    <row r="2155" spans="1:8" ht="24" customHeight="1">
      <c r="A2155" s="151"/>
      <c r="B2155" s="132"/>
      <c r="C2155" s="121"/>
      <c r="D2155" s="132"/>
      <c r="E2155" s="133"/>
      <c r="F2155" s="657" t="s">
        <v>32</v>
      </c>
      <c r="G2155" s="148">
        <f>SUBTOTAL(9,G2153:G2154)</f>
        <v>0</v>
      </c>
    </row>
    <row r="2156" spans="1:8" ht="24" customHeight="1" thickBot="1">
      <c r="A2156" s="152"/>
      <c r="B2156" s="153"/>
      <c r="C2156" s="154"/>
      <c r="D2156" s="153"/>
      <c r="E2156" s="155"/>
      <c r="F2156" s="156"/>
      <c r="G2156" s="157"/>
    </row>
    <row r="2157" spans="1:8" ht="24" customHeight="1" thickBot="1">
      <c r="A2157" s="158">
        <f>B2115</f>
        <v>41</v>
      </c>
      <c r="B2157" s="159" t="str">
        <f>C2115</f>
        <v>Instalación eléctrica (incl.pilastra,proc.cañerias p/3AA,y preveer espacios en tablero gral. p/llaves termomagnéticas corresp. Portalámparas 3 cuerpos)</v>
      </c>
      <c r="C2157" s="160"/>
      <c r="D2157" s="160" t="s">
        <v>33</v>
      </c>
      <c r="E2157" s="161"/>
      <c r="F2157" s="162" t="s">
        <v>34</v>
      </c>
      <c r="G2157" s="163">
        <f>SUBTOTAL(9,G2120:G2156)</f>
        <v>0</v>
      </c>
    </row>
    <row r="2158" spans="1:8" ht="24" customHeight="1" thickTop="1" thickBot="1"/>
    <row r="2159" spans="1:8" ht="24" customHeight="1" thickTop="1">
      <c r="A2159" s="185" t="s">
        <v>36</v>
      </c>
      <c r="B2159" s="186"/>
      <c r="C2159" s="186"/>
      <c r="D2159" s="186"/>
      <c r="E2159" s="186"/>
      <c r="F2159" s="186"/>
      <c r="G2159" s="187"/>
      <c r="H2159" s="122">
        <f>COUNTIF($A$1:A2165,"ANALISIS DE PRECIOS")</f>
        <v>44</v>
      </c>
    </row>
    <row r="2160" spans="1:8" ht="24" customHeight="1">
      <c r="A2160" s="123" t="s">
        <v>723</v>
      </c>
      <c r="B2160" s="124" t="str">
        <f>Comitente</f>
        <v>INSTITUTO PROVINCIAL DE LA VIVIENDA</v>
      </c>
      <c r="C2160" s="118"/>
      <c r="D2160" s="125"/>
      <c r="E2160" s="125"/>
      <c r="F2160" s="126"/>
      <c r="G2160" s="127"/>
    </row>
    <row r="2161" spans="1:7" ht="24" customHeight="1">
      <c r="A2161" s="123" t="s">
        <v>724</v>
      </c>
      <c r="B2161" s="124">
        <f>Contratista</f>
        <v>0</v>
      </c>
      <c r="C2161" s="119"/>
      <c r="D2161" s="119"/>
      <c r="E2161" s="119"/>
      <c r="F2161" s="128"/>
      <c r="G2161" s="129"/>
    </row>
    <row r="2162" spans="1:7" ht="24" customHeight="1">
      <c r="A2162" s="123" t="s">
        <v>23</v>
      </c>
      <c r="B2162" s="124" t="str">
        <f>Obra</f>
        <v>Barrio Valle Norte</v>
      </c>
      <c r="C2162" s="119"/>
      <c r="D2162" s="119"/>
      <c r="E2162" s="119"/>
      <c r="F2162" s="128" t="s">
        <v>37</v>
      </c>
      <c r="G2162" s="130">
        <f>Fecha_Base</f>
        <v>43313</v>
      </c>
    </row>
    <row r="2163" spans="1:7" ht="24" customHeight="1">
      <c r="A2163" s="131" t="s">
        <v>722</v>
      </c>
      <c r="B2163" s="120" t="str">
        <f>Ubicación</f>
        <v>Departamento Valle Fértil</v>
      </c>
      <c r="C2163" s="120"/>
      <c r="D2163" s="132"/>
      <c r="E2163" s="133"/>
      <c r="F2163" s="134"/>
      <c r="G2163" s="135"/>
    </row>
    <row r="2164" spans="1:7" ht="24" customHeight="1">
      <c r="A2164" s="131" t="s">
        <v>38</v>
      </c>
      <c r="B2164" s="136" t="str">
        <f>IFERROR(VALUE(LEFT(B2165,FIND(".",B2165)-1)),"")</f>
        <v/>
      </c>
      <c r="C2164" s="121" t="str">
        <f>IFERROR(VLOOKUP(B2164,Tabla_CyP,2,FALSE),"")</f>
        <v/>
      </c>
      <c r="E2164" s="133"/>
      <c r="F2164" s="134"/>
      <c r="G2164" s="135"/>
    </row>
    <row r="2165" spans="1:7" ht="24" customHeight="1">
      <c r="A2165" s="131" t="s">
        <v>24</v>
      </c>
      <c r="B2165" s="137">
        <f>IFERROR(VLOOKUP(COUNTIF($A$1:A2165,"ITEM:"),Tabla_NumeroItem,7,FALSE),"")</f>
        <v>42</v>
      </c>
      <c r="C2165" s="121" t="str">
        <f>IFERROR(VLOOKUP(B2165,Tabla_CyP,2,FALSE),"")</f>
        <v>Terminación y limpieza de obra</v>
      </c>
      <c r="D2165" s="132"/>
      <c r="E2165" s="133"/>
      <c r="F2165" s="128" t="s">
        <v>25</v>
      </c>
      <c r="G2165" s="138" t="str">
        <f>IFERROR(VLOOKUP(B2165,Tabla_CyP,4,FALSE),"")</f>
        <v>gl</v>
      </c>
    </row>
    <row r="2166" spans="1:7" ht="24" customHeight="1">
      <c r="A2166" s="131"/>
      <c r="B2166" s="120"/>
      <c r="C2166" s="121"/>
      <c r="D2166" s="132"/>
      <c r="E2166" s="133"/>
      <c r="F2166" s="134"/>
      <c r="G2166" s="135"/>
    </row>
    <row r="2167" spans="1:7" ht="24" customHeight="1">
      <c r="A2167" s="719" t="s">
        <v>585</v>
      </c>
      <c r="B2167" s="720"/>
      <c r="C2167" s="721" t="s">
        <v>0</v>
      </c>
      <c r="D2167" s="721" t="s">
        <v>26</v>
      </c>
      <c r="E2167" s="723" t="s">
        <v>27</v>
      </c>
      <c r="F2167" s="725" t="s">
        <v>28</v>
      </c>
      <c r="G2167" s="727" t="s">
        <v>29</v>
      </c>
    </row>
    <row r="2168" spans="1:7" ht="24" customHeight="1">
      <c r="A2168" s="139" t="s">
        <v>586</v>
      </c>
      <c r="B2168" s="140" t="s">
        <v>587</v>
      </c>
      <c r="C2168" s="722"/>
      <c r="D2168" s="722"/>
      <c r="E2168" s="724"/>
      <c r="F2168" s="726"/>
      <c r="G2168" s="728"/>
    </row>
    <row r="2169" spans="1:7" ht="24" customHeight="1">
      <c r="A2169" s="658"/>
      <c r="B2169" s="142"/>
      <c r="C2169" s="479" t="s">
        <v>725</v>
      </c>
      <c r="D2169" s="143"/>
      <c r="E2169" s="144"/>
      <c r="F2169" s="145"/>
      <c r="G2169" s="146"/>
    </row>
    <row r="2170" spans="1:7" ht="24" customHeight="1">
      <c r="A2170" s="264" t="str">
        <f t="shared" ref="A2170:A2183" si="684">IFERROR(VLOOKUP(C2170,Tabla_Insumos,4,FALSE),"")</f>
        <v/>
      </c>
      <c r="B2170" s="265" t="str">
        <f>IFERROR(VLOOKUP(C2170,Tabla_Insumos,5,FALSE),"")</f>
        <v/>
      </c>
      <c r="C2170" s="470"/>
      <c r="D2170" s="267" t="str">
        <f t="shared" ref="D2170:D2183" si="685">IFERROR(VLOOKUP(C2170,Tabla_Insumos,2,FALSE),"")</f>
        <v/>
      </c>
      <c r="E2170" s="471"/>
      <c r="F2170" s="489">
        <f t="shared" ref="F2170:F2183" si="686">IFERROR(VLOOKUP(C2170,Tabla_Insumos,3,FALSE),0)</f>
        <v>0</v>
      </c>
      <c r="G2170" s="272">
        <f>ROUND(E2170*F2170,2)</f>
        <v>0</v>
      </c>
    </row>
    <row r="2171" spans="1:7" ht="24" customHeight="1">
      <c r="A2171" s="264" t="str">
        <f t="shared" si="684"/>
        <v/>
      </c>
      <c r="B2171" s="265" t="str">
        <f t="shared" ref="B2171:B2183" si="687">IFERROR(VLOOKUP(C2171,Tabla_Insumos,5,FALSE),"")</f>
        <v/>
      </c>
      <c r="C2171" s="470"/>
      <c r="D2171" s="267" t="str">
        <f t="shared" si="685"/>
        <v/>
      </c>
      <c r="E2171" s="471"/>
      <c r="F2171" s="489">
        <f t="shared" si="686"/>
        <v>0</v>
      </c>
      <c r="G2171" s="272">
        <f t="shared" ref="G2171:G2183" si="688">ROUND(E2171*F2171,2)</f>
        <v>0</v>
      </c>
    </row>
    <row r="2172" spans="1:7" ht="24" customHeight="1">
      <c r="A2172" s="264" t="str">
        <f t="shared" si="684"/>
        <v/>
      </c>
      <c r="B2172" s="265" t="str">
        <f t="shared" si="687"/>
        <v/>
      </c>
      <c r="C2172" s="470"/>
      <c r="D2172" s="267" t="str">
        <f t="shared" si="685"/>
        <v/>
      </c>
      <c r="E2172" s="471"/>
      <c r="F2172" s="489">
        <f t="shared" si="686"/>
        <v>0</v>
      </c>
      <c r="G2172" s="272">
        <f t="shared" si="688"/>
        <v>0</v>
      </c>
    </row>
    <row r="2173" spans="1:7" ht="24" customHeight="1">
      <c r="A2173" s="264" t="str">
        <f t="shared" si="684"/>
        <v/>
      </c>
      <c r="B2173" s="265" t="str">
        <f t="shared" si="687"/>
        <v/>
      </c>
      <c r="C2173" s="364"/>
      <c r="D2173" s="267" t="str">
        <f t="shared" si="685"/>
        <v/>
      </c>
      <c r="E2173" s="471"/>
      <c r="F2173" s="489">
        <f t="shared" si="686"/>
        <v>0</v>
      </c>
      <c r="G2173" s="272">
        <f t="shared" si="688"/>
        <v>0</v>
      </c>
    </row>
    <row r="2174" spans="1:7" ht="24" customHeight="1">
      <c r="A2174" s="264" t="str">
        <f t="shared" si="684"/>
        <v/>
      </c>
      <c r="B2174" s="265" t="str">
        <f t="shared" si="687"/>
        <v/>
      </c>
      <c r="C2174" s="265"/>
      <c r="D2174" s="267" t="str">
        <f t="shared" si="685"/>
        <v/>
      </c>
      <c r="E2174" s="471"/>
      <c r="F2174" s="489">
        <f t="shared" si="686"/>
        <v>0</v>
      </c>
      <c r="G2174" s="272">
        <f t="shared" si="688"/>
        <v>0</v>
      </c>
    </row>
    <row r="2175" spans="1:7" ht="24" customHeight="1">
      <c r="A2175" s="264" t="str">
        <f t="shared" si="684"/>
        <v/>
      </c>
      <c r="B2175" s="265" t="str">
        <f t="shared" si="687"/>
        <v/>
      </c>
      <c r="C2175" s="266"/>
      <c r="D2175" s="267" t="str">
        <f t="shared" si="685"/>
        <v/>
      </c>
      <c r="E2175" s="268"/>
      <c r="F2175" s="269">
        <f t="shared" si="686"/>
        <v>0</v>
      </c>
      <c r="G2175" s="272">
        <f t="shared" si="688"/>
        <v>0</v>
      </c>
    </row>
    <row r="2176" spans="1:7" ht="24" customHeight="1">
      <c r="A2176" s="264" t="str">
        <f t="shared" si="684"/>
        <v/>
      </c>
      <c r="B2176" s="265" t="str">
        <f t="shared" si="687"/>
        <v/>
      </c>
      <c r="C2176" s="266"/>
      <c r="D2176" s="267" t="str">
        <f t="shared" si="685"/>
        <v/>
      </c>
      <c r="E2176" s="268"/>
      <c r="F2176" s="269">
        <f t="shared" si="686"/>
        <v>0</v>
      </c>
      <c r="G2176" s="272">
        <f t="shared" si="688"/>
        <v>0</v>
      </c>
    </row>
    <row r="2177" spans="1:7" ht="24" customHeight="1">
      <c r="A2177" s="264" t="str">
        <f t="shared" si="684"/>
        <v/>
      </c>
      <c r="B2177" s="265" t="str">
        <f t="shared" si="687"/>
        <v/>
      </c>
      <c r="C2177" s="266"/>
      <c r="D2177" s="267" t="str">
        <f t="shared" si="685"/>
        <v/>
      </c>
      <c r="E2177" s="268"/>
      <c r="F2177" s="269">
        <f t="shared" si="686"/>
        <v>0</v>
      </c>
      <c r="G2177" s="272">
        <f t="shared" si="688"/>
        <v>0</v>
      </c>
    </row>
    <row r="2178" spans="1:7" ht="24" customHeight="1">
      <c r="A2178" s="264" t="str">
        <f t="shared" si="684"/>
        <v/>
      </c>
      <c r="B2178" s="265" t="str">
        <f t="shared" si="687"/>
        <v/>
      </c>
      <c r="C2178" s="266"/>
      <c r="D2178" s="267" t="str">
        <f t="shared" si="685"/>
        <v/>
      </c>
      <c r="E2178" s="268"/>
      <c r="F2178" s="269">
        <f t="shared" si="686"/>
        <v>0</v>
      </c>
      <c r="G2178" s="272">
        <f t="shared" si="688"/>
        <v>0</v>
      </c>
    </row>
    <row r="2179" spans="1:7" ht="24" customHeight="1">
      <c r="A2179" s="264" t="str">
        <f t="shared" si="684"/>
        <v/>
      </c>
      <c r="B2179" s="265" t="str">
        <f t="shared" si="687"/>
        <v/>
      </c>
      <c r="C2179" s="266"/>
      <c r="D2179" s="267" t="str">
        <f t="shared" si="685"/>
        <v/>
      </c>
      <c r="E2179" s="268"/>
      <c r="F2179" s="269">
        <f t="shared" si="686"/>
        <v>0</v>
      </c>
      <c r="G2179" s="272">
        <f t="shared" si="688"/>
        <v>0</v>
      </c>
    </row>
    <row r="2180" spans="1:7" ht="24" customHeight="1">
      <c r="A2180" s="264" t="str">
        <f t="shared" si="684"/>
        <v/>
      </c>
      <c r="B2180" s="265" t="str">
        <f t="shared" si="687"/>
        <v/>
      </c>
      <c r="C2180" s="266"/>
      <c r="D2180" s="267" t="str">
        <f t="shared" si="685"/>
        <v/>
      </c>
      <c r="E2180" s="268"/>
      <c r="F2180" s="269">
        <f t="shared" si="686"/>
        <v>0</v>
      </c>
      <c r="G2180" s="272">
        <f t="shared" si="688"/>
        <v>0</v>
      </c>
    </row>
    <row r="2181" spans="1:7" ht="24" customHeight="1">
      <c r="A2181" s="264" t="str">
        <f t="shared" si="684"/>
        <v/>
      </c>
      <c r="B2181" s="265" t="str">
        <f t="shared" si="687"/>
        <v/>
      </c>
      <c r="C2181" s="266"/>
      <c r="D2181" s="267" t="str">
        <f t="shared" si="685"/>
        <v/>
      </c>
      <c r="E2181" s="268"/>
      <c r="F2181" s="269">
        <f t="shared" si="686"/>
        <v>0</v>
      </c>
      <c r="G2181" s="272">
        <f t="shared" si="688"/>
        <v>0</v>
      </c>
    </row>
    <row r="2182" spans="1:7" ht="24" customHeight="1">
      <c r="A2182" s="264" t="str">
        <f t="shared" si="684"/>
        <v/>
      </c>
      <c r="B2182" s="265" t="str">
        <f t="shared" si="687"/>
        <v/>
      </c>
      <c r="C2182" s="266"/>
      <c r="D2182" s="267" t="str">
        <f t="shared" si="685"/>
        <v/>
      </c>
      <c r="E2182" s="268"/>
      <c r="F2182" s="269">
        <f t="shared" si="686"/>
        <v>0</v>
      </c>
      <c r="G2182" s="272">
        <f t="shared" si="688"/>
        <v>0</v>
      </c>
    </row>
    <row r="2183" spans="1:7" ht="24" customHeight="1">
      <c r="A2183" s="264" t="str">
        <f t="shared" si="684"/>
        <v/>
      </c>
      <c r="B2183" s="265" t="str">
        <f t="shared" si="687"/>
        <v/>
      </c>
      <c r="C2183" s="266"/>
      <c r="D2183" s="267" t="str">
        <f t="shared" si="685"/>
        <v/>
      </c>
      <c r="E2183" s="268"/>
      <c r="F2183" s="270">
        <f t="shared" si="686"/>
        <v>0</v>
      </c>
      <c r="G2183" s="272">
        <f t="shared" si="688"/>
        <v>0</v>
      </c>
    </row>
    <row r="2184" spans="1:7" ht="24" customHeight="1">
      <c r="A2184" s="147"/>
      <c r="B2184" s="121"/>
      <c r="C2184" s="121"/>
      <c r="D2184" s="132"/>
      <c r="E2184" s="133"/>
      <c r="F2184" s="657" t="s">
        <v>30</v>
      </c>
      <c r="G2184" s="148">
        <f>SUBTOTAL(9,G2170:G2183)</f>
        <v>0</v>
      </c>
    </row>
    <row r="2185" spans="1:7" ht="24" customHeight="1">
      <c r="A2185" s="147"/>
      <c r="B2185" s="121"/>
      <c r="C2185" s="125" t="s">
        <v>726</v>
      </c>
      <c r="D2185" s="132"/>
      <c r="E2185" s="133"/>
      <c r="F2185" s="134"/>
      <c r="G2185" s="150"/>
    </row>
    <row r="2186" spans="1:7" ht="24" customHeight="1">
      <c r="A2186" s="264" t="str">
        <f t="shared" ref="A2186:A2193" si="689">IFERROR(VLOOKUP(C2186,Tabla_Insumos,4,FALSE),"")</f>
        <v/>
      </c>
      <c r="B2186" s="265" t="str">
        <f t="shared" ref="B2186:B2193" si="690">IFERROR(VLOOKUP(C2186,Tabla_Insumos,5,FALSE),"")</f>
        <v/>
      </c>
      <c r="C2186" s="486" t="s">
        <v>1410</v>
      </c>
      <c r="D2186" s="267" t="str">
        <f t="shared" ref="D2186:D2193" si="691">IFERROR(VLOOKUP(C2186,Tabla_Insumos,2,FALSE),"")</f>
        <v/>
      </c>
      <c r="E2186" s="268">
        <v>1</v>
      </c>
      <c r="F2186" s="271">
        <f t="shared" ref="F2186:F2193" si="692">IFERROR(VLOOKUP(C2186,Tabla_Insumos,3,FALSE),0)</f>
        <v>0</v>
      </c>
      <c r="G2186" s="272">
        <f>ROUND(E2186*F2186,2)</f>
        <v>0</v>
      </c>
    </row>
    <row r="2187" spans="1:7" ht="24" customHeight="1">
      <c r="A2187" s="264" t="str">
        <f t="shared" si="689"/>
        <v/>
      </c>
      <c r="B2187" s="265" t="str">
        <f t="shared" si="690"/>
        <v/>
      </c>
      <c r="C2187" s="473"/>
      <c r="D2187" s="267" t="str">
        <f t="shared" si="691"/>
        <v/>
      </c>
      <c r="E2187" s="471"/>
      <c r="F2187" s="271">
        <f t="shared" si="692"/>
        <v>0</v>
      </c>
      <c r="G2187" s="272">
        <f>ROUND(E2187*F2187,2)</f>
        <v>0</v>
      </c>
    </row>
    <row r="2188" spans="1:7" ht="24" customHeight="1">
      <c r="A2188" s="264" t="str">
        <f t="shared" si="689"/>
        <v/>
      </c>
      <c r="B2188" s="265" t="str">
        <f t="shared" si="690"/>
        <v/>
      </c>
      <c r="C2188" s="473"/>
      <c r="D2188" s="267" t="str">
        <f t="shared" si="691"/>
        <v/>
      </c>
      <c r="E2188" s="471"/>
      <c r="F2188" s="271">
        <f t="shared" si="692"/>
        <v>0</v>
      </c>
      <c r="G2188" s="272">
        <f t="shared" ref="G2188:G2193" si="693">ROUND(E2188*F2188,2)</f>
        <v>0</v>
      </c>
    </row>
    <row r="2189" spans="1:7" ht="24" customHeight="1">
      <c r="A2189" s="264" t="str">
        <f t="shared" si="689"/>
        <v/>
      </c>
      <c r="B2189" s="265" t="str">
        <f t="shared" si="690"/>
        <v/>
      </c>
      <c r="C2189" s="473"/>
      <c r="D2189" s="267" t="str">
        <f t="shared" si="691"/>
        <v/>
      </c>
      <c r="E2189" s="471"/>
      <c r="F2189" s="271">
        <f t="shared" si="692"/>
        <v>0</v>
      </c>
      <c r="G2189" s="272">
        <f t="shared" si="693"/>
        <v>0</v>
      </c>
    </row>
    <row r="2190" spans="1:7" ht="24" customHeight="1">
      <c r="A2190" s="264" t="str">
        <f t="shared" si="689"/>
        <v/>
      </c>
      <c r="B2190" s="265" t="str">
        <f t="shared" si="690"/>
        <v/>
      </c>
      <c r="C2190" s="265"/>
      <c r="D2190" s="267" t="str">
        <f t="shared" si="691"/>
        <v/>
      </c>
      <c r="E2190" s="471"/>
      <c r="F2190" s="489">
        <f t="shared" si="692"/>
        <v>0</v>
      </c>
      <c r="G2190" s="272">
        <f t="shared" si="693"/>
        <v>0</v>
      </c>
    </row>
    <row r="2191" spans="1:7" ht="24" customHeight="1">
      <c r="A2191" s="264" t="str">
        <f t="shared" si="689"/>
        <v/>
      </c>
      <c r="B2191" s="265" t="str">
        <f t="shared" si="690"/>
        <v/>
      </c>
      <c r="C2191" s="265"/>
      <c r="D2191" s="267" t="str">
        <f t="shared" si="691"/>
        <v/>
      </c>
      <c r="E2191" s="471"/>
      <c r="F2191" s="489">
        <f t="shared" si="692"/>
        <v>0</v>
      </c>
      <c r="G2191" s="272">
        <f t="shared" si="693"/>
        <v>0</v>
      </c>
    </row>
    <row r="2192" spans="1:7" ht="24" customHeight="1">
      <c r="A2192" s="264" t="str">
        <f t="shared" si="689"/>
        <v/>
      </c>
      <c r="B2192" s="265" t="str">
        <f t="shared" si="690"/>
        <v/>
      </c>
      <c r="C2192" s="266"/>
      <c r="D2192" s="267" t="str">
        <f t="shared" si="691"/>
        <v/>
      </c>
      <c r="E2192" s="268"/>
      <c r="F2192" s="269">
        <f t="shared" si="692"/>
        <v>0</v>
      </c>
      <c r="G2192" s="272">
        <f t="shared" si="693"/>
        <v>0</v>
      </c>
    </row>
    <row r="2193" spans="1:7" ht="24" customHeight="1">
      <c r="A2193" s="264" t="str">
        <f t="shared" si="689"/>
        <v/>
      </c>
      <c r="B2193" s="265" t="str">
        <f t="shared" si="690"/>
        <v/>
      </c>
      <c r="C2193" s="266"/>
      <c r="D2193" s="267" t="str">
        <f t="shared" si="691"/>
        <v/>
      </c>
      <c r="E2193" s="268"/>
      <c r="F2193" s="269">
        <f t="shared" si="692"/>
        <v>0</v>
      </c>
      <c r="G2193" s="272">
        <f t="shared" si="693"/>
        <v>0</v>
      </c>
    </row>
    <row r="2194" spans="1:7" ht="24" customHeight="1">
      <c r="A2194" s="147"/>
      <c r="B2194" s="121"/>
      <c r="C2194" s="121"/>
      <c r="D2194" s="132"/>
      <c r="E2194" s="133"/>
      <c r="F2194" s="657" t="s">
        <v>31</v>
      </c>
      <c r="G2194" s="148">
        <f>SUBTOTAL(9,G2186:G2193)</f>
        <v>0</v>
      </c>
    </row>
    <row r="2195" spans="1:7" ht="24" customHeight="1">
      <c r="A2195" s="147"/>
      <c r="B2195" s="121"/>
      <c r="C2195" s="125" t="s">
        <v>727</v>
      </c>
      <c r="D2195" s="132"/>
      <c r="E2195" s="133"/>
      <c r="F2195" s="134"/>
      <c r="G2195" s="150"/>
    </row>
    <row r="2196" spans="1:7" ht="24" customHeight="1">
      <c r="A2196" s="264" t="str">
        <f t="shared" ref="A2196:A2204" si="694">IFERROR(VLOOKUP(C2196,Tabla_Insumos,4,FALSE),"")</f>
        <v/>
      </c>
      <c r="B2196" s="265" t="str">
        <f t="shared" ref="B2196:B2204" si="695">IFERROR(VLOOKUP(C2196,Tabla_Insumos,5,FALSE),"")</f>
        <v/>
      </c>
      <c r="C2196" s="473"/>
      <c r="D2196" s="267" t="str">
        <f t="shared" ref="D2196:D2204" si="696">IFERROR(VLOOKUP(C2196,Tabla_Insumos,2,FALSE),"")</f>
        <v/>
      </c>
      <c r="E2196" s="471"/>
      <c r="F2196" s="489">
        <f t="shared" ref="F2196:F2204" si="697">IFERROR(VLOOKUP(C2196,Tabla_Insumos,3,FALSE),0)</f>
        <v>0</v>
      </c>
      <c r="G2196" s="272">
        <f t="shared" ref="G2196:G2204" si="698">ROUND(E2196*F2196,2)</f>
        <v>0</v>
      </c>
    </row>
    <row r="2197" spans="1:7" ht="24" customHeight="1">
      <c r="A2197" s="264" t="str">
        <f t="shared" si="694"/>
        <v/>
      </c>
      <c r="B2197" s="265" t="str">
        <f t="shared" si="695"/>
        <v/>
      </c>
      <c r="C2197" s="473"/>
      <c r="D2197" s="267" t="str">
        <f t="shared" si="696"/>
        <v/>
      </c>
      <c r="E2197" s="471"/>
      <c r="F2197" s="489">
        <f t="shared" si="697"/>
        <v>0</v>
      </c>
      <c r="G2197" s="272">
        <f t="shared" si="698"/>
        <v>0</v>
      </c>
    </row>
    <row r="2198" spans="1:7" ht="24" customHeight="1">
      <c r="A2198" s="264" t="str">
        <f t="shared" si="694"/>
        <v/>
      </c>
      <c r="B2198" s="265" t="str">
        <f t="shared" si="695"/>
        <v/>
      </c>
      <c r="C2198" s="472"/>
      <c r="D2198" s="267" t="str">
        <f t="shared" si="696"/>
        <v/>
      </c>
      <c r="E2198" s="471"/>
      <c r="F2198" s="489">
        <f t="shared" si="697"/>
        <v>0</v>
      </c>
      <c r="G2198" s="272">
        <f t="shared" si="698"/>
        <v>0</v>
      </c>
    </row>
    <row r="2199" spans="1:7" ht="24" customHeight="1">
      <c r="A2199" s="264" t="str">
        <f t="shared" si="694"/>
        <v/>
      </c>
      <c r="B2199" s="265" t="str">
        <f t="shared" si="695"/>
        <v/>
      </c>
      <c r="C2199" s="366"/>
      <c r="D2199" s="267" t="str">
        <f t="shared" si="696"/>
        <v/>
      </c>
      <c r="E2199" s="471"/>
      <c r="F2199" s="489">
        <f t="shared" si="697"/>
        <v>0</v>
      </c>
      <c r="G2199" s="272">
        <f t="shared" si="698"/>
        <v>0</v>
      </c>
    </row>
    <row r="2200" spans="1:7" ht="24" customHeight="1">
      <c r="A2200" s="264" t="str">
        <f t="shared" si="694"/>
        <v/>
      </c>
      <c r="B2200" s="265" t="str">
        <f t="shared" si="695"/>
        <v/>
      </c>
      <c r="C2200" s="375"/>
      <c r="D2200" s="267" t="str">
        <f t="shared" si="696"/>
        <v/>
      </c>
      <c r="E2200" s="471"/>
      <c r="F2200" s="489">
        <f t="shared" si="697"/>
        <v>0</v>
      </c>
      <c r="G2200" s="272">
        <f t="shared" si="698"/>
        <v>0</v>
      </c>
    </row>
    <row r="2201" spans="1:7" ht="24" customHeight="1">
      <c r="A2201" s="264" t="str">
        <f t="shared" si="694"/>
        <v/>
      </c>
      <c r="B2201" s="265" t="str">
        <f t="shared" si="695"/>
        <v/>
      </c>
      <c r="C2201" s="266"/>
      <c r="D2201" s="267" t="str">
        <f t="shared" si="696"/>
        <v/>
      </c>
      <c r="E2201" s="268"/>
      <c r="F2201" s="489">
        <f t="shared" si="697"/>
        <v>0</v>
      </c>
      <c r="G2201" s="272">
        <f t="shared" si="698"/>
        <v>0</v>
      </c>
    </row>
    <row r="2202" spans="1:7" ht="24" customHeight="1">
      <c r="A2202" s="264" t="str">
        <f t="shared" si="694"/>
        <v/>
      </c>
      <c r="B2202" s="265" t="str">
        <f t="shared" si="695"/>
        <v/>
      </c>
      <c r="C2202" s="266"/>
      <c r="D2202" s="267" t="str">
        <f t="shared" si="696"/>
        <v/>
      </c>
      <c r="E2202" s="268"/>
      <c r="F2202" s="269">
        <f t="shared" si="697"/>
        <v>0</v>
      </c>
      <c r="G2202" s="272">
        <f t="shared" si="698"/>
        <v>0</v>
      </c>
    </row>
    <row r="2203" spans="1:7" ht="24" customHeight="1">
      <c r="A2203" s="264" t="str">
        <f t="shared" si="694"/>
        <v/>
      </c>
      <c r="B2203" s="265" t="str">
        <f t="shared" si="695"/>
        <v/>
      </c>
      <c r="C2203" s="266"/>
      <c r="D2203" s="267" t="str">
        <f t="shared" si="696"/>
        <v/>
      </c>
      <c r="E2203" s="268"/>
      <c r="F2203" s="269">
        <f t="shared" si="697"/>
        <v>0</v>
      </c>
      <c r="G2203" s="272">
        <f t="shared" si="698"/>
        <v>0</v>
      </c>
    </row>
    <row r="2204" spans="1:7" ht="24" customHeight="1">
      <c r="A2204" s="264" t="str">
        <f t="shared" si="694"/>
        <v/>
      </c>
      <c r="B2204" s="265" t="str">
        <f t="shared" si="695"/>
        <v/>
      </c>
      <c r="C2204" s="266"/>
      <c r="D2204" s="267" t="str">
        <f t="shared" si="696"/>
        <v/>
      </c>
      <c r="E2204" s="268"/>
      <c r="F2204" s="269">
        <f t="shared" si="697"/>
        <v>0</v>
      </c>
      <c r="G2204" s="272">
        <f t="shared" si="698"/>
        <v>0</v>
      </c>
    </row>
    <row r="2205" spans="1:7" ht="24" customHeight="1">
      <c r="A2205" s="151"/>
      <c r="B2205" s="132"/>
      <c r="C2205" s="121"/>
      <c r="D2205" s="132"/>
      <c r="E2205" s="133"/>
      <c r="F2205" s="657" t="s">
        <v>32</v>
      </c>
      <c r="G2205" s="148">
        <f>SUBTOTAL(9,G2196:G2204)</f>
        <v>0</v>
      </c>
    </row>
    <row r="2206" spans="1:7" ht="24" customHeight="1" thickBot="1">
      <c r="A2206" s="152"/>
      <c r="B2206" s="153"/>
      <c r="C2206" s="154"/>
      <c r="D2206" s="153"/>
      <c r="E2206" s="155"/>
      <c r="F2206" s="156"/>
      <c r="G2206" s="157"/>
    </row>
    <row r="2207" spans="1:7" ht="24" customHeight="1" thickBot="1">
      <c r="A2207" s="158">
        <f>B2165</f>
        <v>42</v>
      </c>
      <c r="B2207" s="159" t="str">
        <f>C2165</f>
        <v>Terminación y limpieza de obra</v>
      </c>
      <c r="C2207" s="160"/>
      <c r="D2207" s="160" t="s">
        <v>33</v>
      </c>
      <c r="E2207" s="161"/>
      <c r="F2207" s="162" t="s">
        <v>34</v>
      </c>
      <c r="G2207" s="163">
        <f>SUBTOTAL(9,G2170:G2206)</f>
        <v>0</v>
      </c>
    </row>
    <row r="2208" spans="1:7" ht="24" customHeight="1" thickTop="1" thickBot="1"/>
    <row r="2209" spans="1:8" ht="24" customHeight="1" thickTop="1">
      <c r="A2209" s="185" t="s">
        <v>36</v>
      </c>
      <c r="B2209" s="186"/>
      <c r="C2209" s="186"/>
      <c r="D2209" s="186"/>
      <c r="E2209" s="186"/>
      <c r="F2209" s="186"/>
      <c r="G2209" s="187"/>
      <c r="H2209" s="122">
        <f>COUNTIF($A$1:A2215,"ANALISIS DE PRECIOS")</f>
        <v>45</v>
      </c>
    </row>
    <row r="2210" spans="1:8" ht="24" customHeight="1">
      <c r="A2210" s="123" t="s">
        <v>723</v>
      </c>
      <c r="B2210" s="124" t="str">
        <f>Comitente</f>
        <v>INSTITUTO PROVINCIAL DE LA VIVIENDA</v>
      </c>
      <c r="C2210" s="118"/>
      <c r="D2210" s="125"/>
      <c r="E2210" s="125"/>
      <c r="F2210" s="126"/>
      <c r="G2210" s="127"/>
    </row>
    <row r="2211" spans="1:8" ht="24" customHeight="1">
      <c r="A2211" s="123" t="s">
        <v>724</v>
      </c>
      <c r="B2211" s="124">
        <f>Contratista</f>
        <v>0</v>
      </c>
      <c r="C2211" s="119"/>
      <c r="D2211" s="119"/>
      <c r="E2211" s="119"/>
      <c r="F2211" s="128"/>
      <c r="G2211" s="129"/>
    </row>
    <row r="2212" spans="1:8" ht="24" customHeight="1">
      <c r="A2212" s="123" t="s">
        <v>23</v>
      </c>
      <c r="B2212" s="124" t="str">
        <f>Obra</f>
        <v>Barrio Valle Norte</v>
      </c>
      <c r="C2212" s="119"/>
      <c r="D2212" s="119"/>
      <c r="E2212" s="119"/>
      <c r="F2212" s="128" t="s">
        <v>37</v>
      </c>
      <c r="G2212" s="130">
        <f>Fecha_Base</f>
        <v>43313</v>
      </c>
    </row>
    <row r="2213" spans="1:8" ht="24" customHeight="1">
      <c r="A2213" s="131" t="s">
        <v>722</v>
      </c>
      <c r="B2213" s="120" t="str">
        <f>Ubicación</f>
        <v>Departamento Valle Fértil</v>
      </c>
      <c r="C2213" s="120"/>
      <c r="D2213" s="132"/>
      <c r="E2213" s="133"/>
      <c r="F2213" s="134"/>
      <c r="G2213" s="135"/>
    </row>
    <row r="2214" spans="1:8" ht="24" customHeight="1">
      <c r="A2214" s="131" t="s">
        <v>38</v>
      </c>
      <c r="B2214" s="136" t="str">
        <f>IFERROR(VALUE(LEFT(B2215,FIND(".",B2215)-1)),"")</f>
        <v/>
      </c>
      <c r="C2214" s="121" t="str">
        <f>IFERROR(VLOOKUP(B2214,Tabla_CyP,2,FALSE),"")</f>
        <v/>
      </c>
      <c r="E2214" s="133"/>
      <c r="F2214" s="134"/>
      <c r="G2214" s="135"/>
    </row>
    <row r="2215" spans="1:8" ht="24" customHeight="1">
      <c r="A2215" s="131" t="s">
        <v>24</v>
      </c>
      <c r="B2215" s="137">
        <f>IFERROR(VLOOKUP(COUNTIF($A$1:A2215,"ITEM:"),Tabla_NumeroItem,7,FALSE),"")</f>
        <v>43</v>
      </c>
      <c r="C2215" s="121" t="str">
        <f>IFERROR(VLOOKUP(B2215,Tabla_CyP,2,FALSE),"")</f>
        <v>Flete</v>
      </c>
      <c r="D2215" s="132"/>
      <c r="E2215" s="133"/>
      <c r="F2215" s="128" t="s">
        <v>25</v>
      </c>
      <c r="G2215" s="138" t="str">
        <f>IFERROR(VLOOKUP(B2215,Tabla_CyP,4,FALSE),"")</f>
        <v>gl</v>
      </c>
    </row>
    <row r="2216" spans="1:8" ht="24" customHeight="1">
      <c r="A2216" s="131"/>
      <c r="B2216" s="120"/>
      <c r="C2216" s="121"/>
      <c r="D2216" s="132"/>
      <c r="E2216" s="133"/>
      <c r="F2216" s="134"/>
      <c r="G2216" s="135"/>
    </row>
    <row r="2217" spans="1:8" ht="24" customHeight="1">
      <c r="A2217" s="719" t="s">
        <v>585</v>
      </c>
      <c r="B2217" s="720"/>
      <c r="C2217" s="721" t="s">
        <v>0</v>
      </c>
      <c r="D2217" s="721" t="s">
        <v>26</v>
      </c>
      <c r="E2217" s="723" t="s">
        <v>27</v>
      </c>
      <c r="F2217" s="725" t="s">
        <v>28</v>
      </c>
      <c r="G2217" s="727" t="s">
        <v>29</v>
      </c>
    </row>
    <row r="2218" spans="1:8" ht="24" customHeight="1">
      <c r="A2218" s="139" t="s">
        <v>586</v>
      </c>
      <c r="B2218" s="140" t="s">
        <v>587</v>
      </c>
      <c r="C2218" s="722"/>
      <c r="D2218" s="722"/>
      <c r="E2218" s="724"/>
      <c r="F2218" s="726"/>
      <c r="G2218" s="728"/>
    </row>
    <row r="2219" spans="1:8" ht="24" customHeight="1">
      <c r="A2219" s="658"/>
      <c r="B2219" s="142"/>
      <c r="C2219" s="479" t="s">
        <v>725</v>
      </c>
      <c r="D2219" s="143"/>
      <c r="E2219" s="144"/>
      <c r="F2219" s="145"/>
      <c r="G2219" s="146"/>
    </row>
    <row r="2220" spans="1:8" ht="24" customHeight="1">
      <c r="A2220" s="264" t="str">
        <f t="shared" ref="A2220:A2233" si="699">IFERROR(VLOOKUP(C2220,Tabla_Insumos,4,FALSE),"")</f>
        <v/>
      </c>
      <c r="B2220" s="265" t="str">
        <f>IFERROR(VLOOKUP(C2220,Tabla_Insumos,5,FALSE),"")</f>
        <v/>
      </c>
      <c r="C2220" s="485"/>
      <c r="D2220" s="267" t="str">
        <f t="shared" ref="D2220:D2233" si="700">IFERROR(VLOOKUP(C2220,Tabla_Insumos,2,FALSE),"")</f>
        <v/>
      </c>
      <c r="E2220" s="268"/>
      <c r="F2220" s="489">
        <f t="shared" ref="F2220:F2233" si="701">IFERROR(VLOOKUP(C2220,Tabla_Insumos,3,FALSE),0)</f>
        <v>0</v>
      </c>
      <c r="G2220" s="272">
        <f>ROUND(E2220*F2220,2)</f>
        <v>0</v>
      </c>
    </row>
    <row r="2221" spans="1:8" ht="24" customHeight="1">
      <c r="A2221" s="264" t="str">
        <f t="shared" si="699"/>
        <v/>
      </c>
      <c r="B2221" s="265" t="str">
        <f t="shared" ref="B2221:B2233" si="702">IFERROR(VLOOKUP(C2221,Tabla_Insumos,5,FALSE),"")</f>
        <v/>
      </c>
      <c r="C2221" s="266"/>
      <c r="D2221" s="267" t="str">
        <f t="shared" si="700"/>
        <v/>
      </c>
      <c r="E2221" s="268"/>
      <c r="F2221" s="489">
        <f t="shared" si="701"/>
        <v>0</v>
      </c>
      <c r="G2221" s="272">
        <f t="shared" ref="G2221:G2233" si="703">ROUND(E2221*F2221,2)</f>
        <v>0</v>
      </c>
    </row>
    <row r="2222" spans="1:8" ht="24" customHeight="1">
      <c r="A2222" s="264" t="str">
        <f t="shared" si="699"/>
        <v/>
      </c>
      <c r="B2222" s="265" t="str">
        <f t="shared" si="702"/>
        <v/>
      </c>
      <c r="C2222" s="266"/>
      <c r="D2222" s="267" t="str">
        <f t="shared" si="700"/>
        <v/>
      </c>
      <c r="E2222" s="268"/>
      <c r="F2222" s="489">
        <f t="shared" si="701"/>
        <v>0</v>
      </c>
      <c r="G2222" s="272">
        <f t="shared" si="703"/>
        <v>0</v>
      </c>
    </row>
    <row r="2223" spans="1:8" ht="24" customHeight="1">
      <c r="A2223" s="264" t="str">
        <f t="shared" si="699"/>
        <v/>
      </c>
      <c r="B2223" s="265" t="str">
        <f t="shared" si="702"/>
        <v/>
      </c>
      <c r="C2223" s="364"/>
      <c r="D2223" s="267" t="str">
        <f t="shared" si="700"/>
        <v/>
      </c>
      <c r="E2223" s="471"/>
      <c r="F2223" s="489">
        <f t="shared" si="701"/>
        <v>0</v>
      </c>
      <c r="G2223" s="272">
        <f t="shared" si="703"/>
        <v>0</v>
      </c>
    </row>
    <row r="2224" spans="1:8" ht="24" customHeight="1">
      <c r="A2224" s="264" t="str">
        <f t="shared" si="699"/>
        <v/>
      </c>
      <c r="B2224" s="265" t="str">
        <f t="shared" si="702"/>
        <v/>
      </c>
      <c r="C2224" s="265"/>
      <c r="D2224" s="267" t="str">
        <f t="shared" si="700"/>
        <v/>
      </c>
      <c r="E2224" s="471"/>
      <c r="F2224" s="489">
        <f t="shared" si="701"/>
        <v>0</v>
      </c>
      <c r="G2224" s="272">
        <f t="shared" si="703"/>
        <v>0</v>
      </c>
    </row>
    <row r="2225" spans="1:7" ht="24" customHeight="1">
      <c r="A2225" s="264" t="str">
        <f t="shared" si="699"/>
        <v/>
      </c>
      <c r="B2225" s="265" t="str">
        <f t="shared" si="702"/>
        <v/>
      </c>
      <c r="C2225" s="266"/>
      <c r="D2225" s="267" t="str">
        <f t="shared" si="700"/>
        <v/>
      </c>
      <c r="E2225" s="268"/>
      <c r="F2225" s="269">
        <f t="shared" si="701"/>
        <v>0</v>
      </c>
      <c r="G2225" s="272">
        <f t="shared" si="703"/>
        <v>0</v>
      </c>
    </row>
    <row r="2226" spans="1:7" ht="24" customHeight="1">
      <c r="A2226" s="264" t="str">
        <f t="shared" si="699"/>
        <v/>
      </c>
      <c r="B2226" s="265" t="str">
        <f t="shared" si="702"/>
        <v/>
      </c>
      <c r="C2226" s="266"/>
      <c r="D2226" s="267" t="str">
        <f t="shared" si="700"/>
        <v/>
      </c>
      <c r="E2226" s="268"/>
      <c r="F2226" s="269">
        <f t="shared" si="701"/>
        <v>0</v>
      </c>
      <c r="G2226" s="272">
        <f t="shared" si="703"/>
        <v>0</v>
      </c>
    </row>
    <row r="2227" spans="1:7" ht="24" customHeight="1">
      <c r="A2227" s="264" t="str">
        <f t="shared" si="699"/>
        <v/>
      </c>
      <c r="B2227" s="265" t="str">
        <f t="shared" si="702"/>
        <v/>
      </c>
      <c r="C2227" s="266"/>
      <c r="D2227" s="267" t="str">
        <f t="shared" si="700"/>
        <v/>
      </c>
      <c r="E2227" s="268"/>
      <c r="F2227" s="269">
        <f t="shared" si="701"/>
        <v>0</v>
      </c>
      <c r="G2227" s="272">
        <f t="shared" si="703"/>
        <v>0</v>
      </c>
    </row>
    <row r="2228" spans="1:7" ht="24" customHeight="1">
      <c r="A2228" s="264" t="str">
        <f t="shared" si="699"/>
        <v/>
      </c>
      <c r="B2228" s="265" t="str">
        <f t="shared" si="702"/>
        <v/>
      </c>
      <c r="C2228" s="266"/>
      <c r="D2228" s="267" t="str">
        <f t="shared" si="700"/>
        <v/>
      </c>
      <c r="E2228" s="268"/>
      <c r="F2228" s="269">
        <f t="shared" si="701"/>
        <v>0</v>
      </c>
      <c r="G2228" s="272">
        <f t="shared" si="703"/>
        <v>0</v>
      </c>
    </row>
    <row r="2229" spans="1:7" ht="24" customHeight="1">
      <c r="A2229" s="264" t="str">
        <f t="shared" si="699"/>
        <v/>
      </c>
      <c r="B2229" s="265" t="str">
        <f t="shared" si="702"/>
        <v/>
      </c>
      <c r="C2229" s="266"/>
      <c r="D2229" s="267" t="str">
        <f t="shared" si="700"/>
        <v/>
      </c>
      <c r="E2229" s="268"/>
      <c r="F2229" s="269">
        <f t="shared" si="701"/>
        <v>0</v>
      </c>
      <c r="G2229" s="272">
        <f t="shared" si="703"/>
        <v>0</v>
      </c>
    </row>
    <row r="2230" spans="1:7" ht="24" customHeight="1">
      <c r="A2230" s="264" t="str">
        <f t="shared" si="699"/>
        <v/>
      </c>
      <c r="B2230" s="265" t="str">
        <f t="shared" si="702"/>
        <v/>
      </c>
      <c r="C2230" s="266"/>
      <c r="D2230" s="267" t="str">
        <f t="shared" si="700"/>
        <v/>
      </c>
      <c r="E2230" s="268"/>
      <c r="F2230" s="269">
        <f t="shared" si="701"/>
        <v>0</v>
      </c>
      <c r="G2230" s="272">
        <f t="shared" si="703"/>
        <v>0</v>
      </c>
    </row>
    <row r="2231" spans="1:7" ht="24" customHeight="1">
      <c r="A2231" s="264" t="str">
        <f t="shared" si="699"/>
        <v/>
      </c>
      <c r="B2231" s="265" t="str">
        <f t="shared" si="702"/>
        <v/>
      </c>
      <c r="C2231" s="266"/>
      <c r="D2231" s="267" t="str">
        <f t="shared" si="700"/>
        <v/>
      </c>
      <c r="E2231" s="268"/>
      <c r="F2231" s="269">
        <f t="shared" si="701"/>
        <v>0</v>
      </c>
      <c r="G2231" s="272">
        <f t="shared" si="703"/>
        <v>0</v>
      </c>
    </row>
    <row r="2232" spans="1:7" ht="24" customHeight="1">
      <c r="A2232" s="264" t="str">
        <f t="shared" si="699"/>
        <v/>
      </c>
      <c r="B2232" s="265" t="str">
        <f t="shared" si="702"/>
        <v/>
      </c>
      <c r="C2232" s="266"/>
      <c r="D2232" s="267" t="str">
        <f t="shared" si="700"/>
        <v/>
      </c>
      <c r="E2232" s="268"/>
      <c r="F2232" s="269">
        <f t="shared" si="701"/>
        <v>0</v>
      </c>
      <c r="G2232" s="272">
        <f t="shared" si="703"/>
        <v>0</v>
      </c>
    </row>
    <row r="2233" spans="1:7" ht="24" customHeight="1">
      <c r="A2233" s="264" t="str">
        <f t="shared" si="699"/>
        <v/>
      </c>
      <c r="B2233" s="265" t="str">
        <f t="shared" si="702"/>
        <v/>
      </c>
      <c r="C2233" s="266"/>
      <c r="D2233" s="267" t="str">
        <f t="shared" si="700"/>
        <v/>
      </c>
      <c r="E2233" s="268"/>
      <c r="F2233" s="270">
        <f t="shared" si="701"/>
        <v>0</v>
      </c>
      <c r="G2233" s="272">
        <f t="shared" si="703"/>
        <v>0</v>
      </c>
    </row>
    <row r="2234" spans="1:7" ht="24" customHeight="1">
      <c r="A2234" s="147"/>
      <c r="B2234" s="121"/>
      <c r="C2234" s="121"/>
      <c r="D2234" s="132"/>
      <c r="E2234" s="133"/>
      <c r="F2234" s="657" t="s">
        <v>30</v>
      </c>
      <c r="G2234" s="148">
        <f>SUBTOTAL(9,G2220:G2233)</f>
        <v>0</v>
      </c>
    </row>
    <row r="2235" spans="1:7" ht="24" customHeight="1">
      <c r="A2235" s="147"/>
      <c r="B2235" s="121"/>
      <c r="C2235" s="125" t="s">
        <v>726</v>
      </c>
      <c r="D2235" s="132"/>
      <c r="E2235" s="133"/>
      <c r="F2235" s="134"/>
      <c r="G2235" s="150"/>
    </row>
    <row r="2236" spans="1:7" ht="24" customHeight="1">
      <c r="A2236" s="264" t="str">
        <f t="shared" ref="A2236:A2243" si="704">IFERROR(VLOOKUP(C2236,Tabla_Insumos,4,FALSE),"")</f>
        <v/>
      </c>
      <c r="B2236" s="265" t="str">
        <f t="shared" ref="B2236:B2243" si="705">IFERROR(VLOOKUP(C2236,Tabla_Insumos,5,FALSE),"")</f>
        <v/>
      </c>
      <c r="C2236" s="472"/>
      <c r="D2236" s="267" t="str">
        <f t="shared" ref="D2236:D2243" si="706">IFERROR(VLOOKUP(C2236,Tabla_Insumos,2,FALSE),"")</f>
        <v/>
      </c>
      <c r="E2236" s="471"/>
      <c r="F2236" s="271">
        <f t="shared" ref="F2236:F2243" si="707">IFERROR(VLOOKUP(C2236,Tabla_Insumos,3,FALSE),0)</f>
        <v>0</v>
      </c>
      <c r="G2236" s="272">
        <f>ROUND(E2236*F2236,2)</f>
        <v>0</v>
      </c>
    </row>
    <row r="2237" spans="1:7" ht="24" customHeight="1">
      <c r="A2237" s="264" t="str">
        <f t="shared" si="704"/>
        <v/>
      </c>
      <c r="B2237" s="265" t="str">
        <f t="shared" si="705"/>
        <v/>
      </c>
      <c r="C2237" s="473"/>
      <c r="D2237" s="267" t="str">
        <f t="shared" si="706"/>
        <v/>
      </c>
      <c r="E2237" s="471"/>
      <c r="F2237" s="271">
        <f t="shared" si="707"/>
        <v>0</v>
      </c>
      <c r="G2237" s="272">
        <f>ROUND(E2237*F2237,2)</f>
        <v>0</v>
      </c>
    </row>
    <row r="2238" spans="1:7" ht="24" customHeight="1">
      <c r="A2238" s="264" t="str">
        <f t="shared" si="704"/>
        <v/>
      </c>
      <c r="B2238" s="265" t="str">
        <f t="shared" si="705"/>
        <v/>
      </c>
      <c r="C2238" s="473"/>
      <c r="D2238" s="267" t="str">
        <f t="shared" si="706"/>
        <v/>
      </c>
      <c r="E2238" s="471"/>
      <c r="F2238" s="271">
        <f t="shared" si="707"/>
        <v>0</v>
      </c>
      <c r="G2238" s="272">
        <f t="shared" ref="G2238:G2243" si="708">ROUND(E2238*F2238,2)</f>
        <v>0</v>
      </c>
    </row>
    <row r="2239" spans="1:7" ht="24" customHeight="1">
      <c r="A2239" s="264" t="str">
        <f t="shared" si="704"/>
        <v/>
      </c>
      <c r="B2239" s="265" t="str">
        <f t="shared" si="705"/>
        <v/>
      </c>
      <c r="C2239" s="473"/>
      <c r="D2239" s="267" t="str">
        <f t="shared" si="706"/>
        <v/>
      </c>
      <c r="E2239" s="471"/>
      <c r="F2239" s="271">
        <f t="shared" si="707"/>
        <v>0</v>
      </c>
      <c r="G2239" s="272">
        <f t="shared" si="708"/>
        <v>0</v>
      </c>
    </row>
    <row r="2240" spans="1:7" ht="24" customHeight="1">
      <c r="A2240" s="264" t="str">
        <f t="shared" si="704"/>
        <v/>
      </c>
      <c r="B2240" s="265" t="str">
        <f t="shared" si="705"/>
        <v/>
      </c>
      <c r="C2240" s="265"/>
      <c r="D2240" s="267" t="str">
        <f t="shared" si="706"/>
        <v/>
      </c>
      <c r="E2240" s="471"/>
      <c r="F2240" s="489">
        <f t="shared" si="707"/>
        <v>0</v>
      </c>
      <c r="G2240" s="272">
        <f t="shared" si="708"/>
        <v>0</v>
      </c>
    </row>
    <row r="2241" spans="1:7" ht="24" customHeight="1">
      <c r="A2241" s="264" t="str">
        <f t="shared" si="704"/>
        <v/>
      </c>
      <c r="B2241" s="265" t="str">
        <f t="shared" si="705"/>
        <v/>
      </c>
      <c r="C2241" s="265"/>
      <c r="D2241" s="267" t="str">
        <f t="shared" si="706"/>
        <v/>
      </c>
      <c r="E2241" s="471"/>
      <c r="F2241" s="489">
        <f t="shared" si="707"/>
        <v>0</v>
      </c>
      <c r="G2241" s="272">
        <f t="shared" si="708"/>
        <v>0</v>
      </c>
    </row>
    <row r="2242" spans="1:7" ht="24" customHeight="1">
      <c r="A2242" s="264" t="str">
        <f t="shared" si="704"/>
        <v/>
      </c>
      <c r="B2242" s="265" t="str">
        <f t="shared" si="705"/>
        <v/>
      </c>
      <c r="C2242" s="266"/>
      <c r="D2242" s="267" t="str">
        <f t="shared" si="706"/>
        <v/>
      </c>
      <c r="E2242" s="268"/>
      <c r="F2242" s="269">
        <f t="shared" si="707"/>
        <v>0</v>
      </c>
      <c r="G2242" s="272">
        <f t="shared" si="708"/>
        <v>0</v>
      </c>
    </row>
    <row r="2243" spans="1:7" ht="24" customHeight="1">
      <c r="A2243" s="264" t="str">
        <f t="shared" si="704"/>
        <v/>
      </c>
      <c r="B2243" s="265" t="str">
        <f t="shared" si="705"/>
        <v/>
      </c>
      <c r="C2243" s="266"/>
      <c r="D2243" s="267" t="str">
        <f t="shared" si="706"/>
        <v/>
      </c>
      <c r="E2243" s="268"/>
      <c r="F2243" s="269">
        <f t="shared" si="707"/>
        <v>0</v>
      </c>
      <c r="G2243" s="272">
        <f t="shared" si="708"/>
        <v>0</v>
      </c>
    </row>
    <row r="2244" spans="1:7" ht="24" customHeight="1">
      <c r="A2244" s="147"/>
      <c r="B2244" s="121"/>
      <c r="C2244" s="121"/>
      <c r="D2244" s="132"/>
      <c r="E2244" s="133"/>
      <c r="F2244" s="657" t="s">
        <v>31</v>
      </c>
      <c r="G2244" s="148">
        <f>SUBTOTAL(9,G2236:G2243)</f>
        <v>0</v>
      </c>
    </row>
    <row r="2245" spans="1:7" ht="24" customHeight="1">
      <c r="A2245" s="147"/>
      <c r="B2245" s="121"/>
      <c r="C2245" s="125" t="s">
        <v>727</v>
      </c>
      <c r="D2245" s="132"/>
      <c r="E2245" s="133"/>
      <c r="F2245" s="134"/>
      <c r="G2245" s="150"/>
    </row>
    <row r="2246" spans="1:7" ht="24" customHeight="1">
      <c r="A2246" s="264" t="str">
        <f t="shared" ref="A2246:A2254" si="709">IFERROR(VLOOKUP(C2246,Tabla_Insumos,4,FALSE),"")</f>
        <v/>
      </c>
      <c r="B2246" s="265" t="str">
        <f t="shared" ref="B2246:B2254" si="710">IFERROR(VLOOKUP(C2246,Tabla_Insumos,5,FALSE),"")</f>
        <v/>
      </c>
      <c r="C2246" s="473"/>
      <c r="D2246" s="267" t="str">
        <f t="shared" ref="D2246:D2254" si="711">IFERROR(VLOOKUP(C2246,Tabla_Insumos,2,FALSE),"")</f>
        <v/>
      </c>
      <c r="E2246" s="471"/>
      <c r="F2246" s="489">
        <f t="shared" ref="F2246:F2254" si="712">IFERROR(VLOOKUP(C2246,Tabla_Insumos,3,FALSE),0)</f>
        <v>0</v>
      </c>
      <c r="G2246" s="272">
        <f t="shared" ref="G2246:G2254" si="713">ROUND(E2246*F2246,2)</f>
        <v>0</v>
      </c>
    </row>
    <row r="2247" spans="1:7" ht="24" customHeight="1">
      <c r="A2247" s="264" t="str">
        <f t="shared" si="709"/>
        <v/>
      </c>
      <c r="B2247" s="265" t="str">
        <f t="shared" si="710"/>
        <v/>
      </c>
      <c r="C2247" s="473"/>
      <c r="D2247" s="267" t="str">
        <f t="shared" si="711"/>
        <v/>
      </c>
      <c r="E2247" s="471"/>
      <c r="F2247" s="489">
        <f t="shared" si="712"/>
        <v>0</v>
      </c>
      <c r="G2247" s="272">
        <f t="shared" si="713"/>
        <v>0</v>
      </c>
    </row>
    <row r="2248" spans="1:7" ht="24" customHeight="1">
      <c r="A2248" s="264" t="str">
        <f t="shared" si="709"/>
        <v/>
      </c>
      <c r="B2248" s="265" t="str">
        <f t="shared" si="710"/>
        <v/>
      </c>
      <c r="C2248" s="472"/>
      <c r="D2248" s="267" t="str">
        <f t="shared" si="711"/>
        <v/>
      </c>
      <c r="E2248" s="471"/>
      <c r="F2248" s="489">
        <f t="shared" si="712"/>
        <v>0</v>
      </c>
      <c r="G2248" s="272">
        <f t="shared" si="713"/>
        <v>0</v>
      </c>
    </row>
    <row r="2249" spans="1:7" ht="24" customHeight="1">
      <c r="A2249" s="264" t="str">
        <f t="shared" si="709"/>
        <v/>
      </c>
      <c r="B2249" s="265" t="str">
        <f t="shared" si="710"/>
        <v/>
      </c>
      <c r="C2249" s="366"/>
      <c r="D2249" s="267" t="str">
        <f t="shared" si="711"/>
        <v/>
      </c>
      <c r="E2249" s="471"/>
      <c r="F2249" s="489">
        <f t="shared" si="712"/>
        <v>0</v>
      </c>
      <c r="G2249" s="272">
        <f t="shared" si="713"/>
        <v>0</v>
      </c>
    </row>
    <row r="2250" spans="1:7" ht="24" customHeight="1">
      <c r="A2250" s="264" t="str">
        <f t="shared" si="709"/>
        <v/>
      </c>
      <c r="B2250" s="265" t="str">
        <f t="shared" si="710"/>
        <v/>
      </c>
      <c r="C2250" s="375"/>
      <c r="D2250" s="267" t="str">
        <f t="shared" si="711"/>
        <v/>
      </c>
      <c r="E2250" s="471"/>
      <c r="F2250" s="489">
        <f t="shared" si="712"/>
        <v>0</v>
      </c>
      <c r="G2250" s="272">
        <f t="shared" si="713"/>
        <v>0</v>
      </c>
    </row>
    <row r="2251" spans="1:7" ht="24" customHeight="1">
      <c r="A2251" s="264" t="str">
        <f t="shared" si="709"/>
        <v/>
      </c>
      <c r="B2251" s="265" t="str">
        <f t="shared" si="710"/>
        <v/>
      </c>
      <c r="C2251" s="266"/>
      <c r="D2251" s="267" t="str">
        <f t="shared" si="711"/>
        <v/>
      </c>
      <c r="E2251" s="268"/>
      <c r="F2251" s="489">
        <f t="shared" si="712"/>
        <v>0</v>
      </c>
      <c r="G2251" s="272">
        <f t="shared" si="713"/>
        <v>0</v>
      </c>
    </row>
    <row r="2252" spans="1:7" ht="24" customHeight="1">
      <c r="A2252" s="264" t="str">
        <f t="shared" si="709"/>
        <v/>
      </c>
      <c r="B2252" s="265" t="str">
        <f t="shared" si="710"/>
        <v/>
      </c>
      <c r="C2252" s="266"/>
      <c r="D2252" s="267" t="str">
        <f t="shared" si="711"/>
        <v/>
      </c>
      <c r="E2252" s="268"/>
      <c r="F2252" s="269">
        <f t="shared" si="712"/>
        <v>0</v>
      </c>
      <c r="G2252" s="272">
        <f t="shared" si="713"/>
        <v>0</v>
      </c>
    </row>
    <row r="2253" spans="1:7" ht="24" customHeight="1">
      <c r="A2253" s="264" t="str">
        <f t="shared" si="709"/>
        <v/>
      </c>
      <c r="B2253" s="265" t="str">
        <f t="shared" si="710"/>
        <v/>
      </c>
      <c r="C2253" s="266"/>
      <c r="D2253" s="267" t="str">
        <f t="shared" si="711"/>
        <v/>
      </c>
      <c r="E2253" s="268"/>
      <c r="F2253" s="269">
        <f t="shared" si="712"/>
        <v>0</v>
      </c>
      <c r="G2253" s="272">
        <f t="shared" si="713"/>
        <v>0</v>
      </c>
    </row>
    <row r="2254" spans="1:7" ht="24" customHeight="1">
      <c r="A2254" s="264" t="str">
        <f t="shared" si="709"/>
        <v/>
      </c>
      <c r="B2254" s="265" t="str">
        <f t="shared" si="710"/>
        <v/>
      </c>
      <c r="C2254" s="266"/>
      <c r="D2254" s="267" t="str">
        <f t="shared" si="711"/>
        <v/>
      </c>
      <c r="E2254" s="268"/>
      <c r="F2254" s="269">
        <f t="shared" si="712"/>
        <v>0</v>
      </c>
      <c r="G2254" s="272">
        <f t="shared" si="713"/>
        <v>0</v>
      </c>
    </row>
    <row r="2255" spans="1:7" ht="24" customHeight="1">
      <c r="A2255" s="151"/>
      <c r="B2255" s="132"/>
      <c r="C2255" s="121"/>
      <c r="D2255" s="132"/>
      <c r="E2255" s="133"/>
      <c r="F2255" s="657" t="s">
        <v>32</v>
      </c>
      <c r="G2255" s="148">
        <f>SUBTOTAL(9,G2246:G2254)</f>
        <v>0</v>
      </c>
    </row>
    <row r="2256" spans="1:7" ht="24" customHeight="1" thickBot="1">
      <c r="A2256" s="152"/>
      <c r="B2256" s="153"/>
      <c r="C2256" s="154"/>
      <c r="D2256" s="153"/>
      <c r="E2256" s="155"/>
      <c r="F2256" s="156"/>
      <c r="G2256" s="157"/>
    </row>
    <row r="2257" spans="1:8" ht="24" customHeight="1" thickBot="1">
      <c r="A2257" s="158">
        <f>B2215</f>
        <v>43</v>
      </c>
      <c r="B2257" s="159" t="str">
        <f>C2215</f>
        <v>Flete</v>
      </c>
      <c r="C2257" s="160"/>
      <c r="D2257" s="160" t="s">
        <v>33</v>
      </c>
      <c r="E2257" s="161"/>
      <c r="F2257" s="162" t="s">
        <v>34</v>
      </c>
      <c r="G2257" s="163">
        <f>SUBTOTAL(9,G2220:G2256)</f>
        <v>0</v>
      </c>
    </row>
    <row r="2258" spans="1:8" ht="24" customHeight="1" thickTop="1" thickBot="1"/>
    <row r="2259" spans="1:8" ht="24" customHeight="1" thickTop="1">
      <c r="A2259" s="185" t="s">
        <v>36</v>
      </c>
      <c r="B2259" s="186"/>
      <c r="C2259" s="186"/>
      <c r="D2259" s="186"/>
      <c r="E2259" s="186"/>
      <c r="F2259" s="186"/>
      <c r="G2259" s="187"/>
      <c r="H2259" s="122">
        <f>COUNTIF($A$1:A2265,"ANALISIS DE PRECIOS")</f>
        <v>46</v>
      </c>
    </row>
    <row r="2260" spans="1:8" ht="24" customHeight="1">
      <c r="A2260" s="123" t="s">
        <v>723</v>
      </c>
      <c r="B2260" s="124" t="str">
        <f>Comitente</f>
        <v>INSTITUTO PROVINCIAL DE LA VIVIENDA</v>
      </c>
      <c r="C2260" s="118"/>
      <c r="D2260" s="125"/>
      <c r="E2260" s="125"/>
      <c r="F2260" s="126"/>
      <c r="G2260" s="127"/>
    </row>
    <row r="2261" spans="1:8" ht="24" customHeight="1">
      <c r="A2261" s="123" t="s">
        <v>724</v>
      </c>
      <c r="B2261" s="124">
        <f>Contratista</f>
        <v>0</v>
      </c>
      <c r="C2261" s="119"/>
      <c r="D2261" s="119"/>
      <c r="E2261" s="119"/>
      <c r="F2261" s="128"/>
      <c r="G2261" s="129"/>
    </row>
    <row r="2262" spans="1:8" ht="24" customHeight="1">
      <c r="A2262" s="123" t="s">
        <v>23</v>
      </c>
      <c r="B2262" s="124" t="str">
        <f>Obra</f>
        <v>Barrio Valle Norte</v>
      </c>
      <c r="C2262" s="119"/>
      <c r="D2262" s="119"/>
      <c r="E2262" s="119"/>
      <c r="F2262" s="128" t="s">
        <v>37</v>
      </c>
      <c r="G2262" s="130">
        <f>Fecha_Base</f>
        <v>43313</v>
      </c>
    </row>
    <row r="2263" spans="1:8" ht="24" customHeight="1">
      <c r="A2263" s="131" t="s">
        <v>722</v>
      </c>
      <c r="B2263" s="120" t="str">
        <f>Ubicación</f>
        <v>Departamento Valle Fértil</v>
      </c>
      <c r="C2263" s="120"/>
      <c r="D2263" s="132"/>
      <c r="E2263" s="133"/>
      <c r="F2263" s="134"/>
      <c r="G2263" s="135"/>
    </row>
    <row r="2264" spans="1:8" ht="24" customHeight="1">
      <c r="A2264" s="131" t="s">
        <v>38</v>
      </c>
      <c r="B2264" s="136" t="str">
        <f>IFERROR(VALUE(LEFT(B2265,FIND(".",B2265)-1)),"")</f>
        <v/>
      </c>
      <c r="C2264" s="121" t="str">
        <f>IFERROR(VLOOKUP(B2264,Tabla_CyP,2,FALSE),"")</f>
        <v/>
      </c>
      <c r="E2264" s="133"/>
      <c r="F2264" s="134"/>
      <c r="G2264" s="135"/>
    </row>
    <row r="2265" spans="1:8" ht="24" customHeight="1">
      <c r="A2265" s="131" t="s">
        <v>24</v>
      </c>
      <c r="B2265" s="137">
        <f>IFERROR(VLOOKUP(COUNTIF($A$1:A2265,"ITEM:"),Tabla_NumeroItem,7,FALSE),"")</f>
        <v>44</v>
      </c>
      <c r="C2265" s="121" t="str">
        <f>IFERROR(VLOOKUP(B2265,Tabla_CyP,2,FALSE),"")</f>
        <v xml:space="preserve">Limpieza de Terreno, demolición y erradicación de árboles </v>
      </c>
      <c r="D2265" s="132"/>
      <c r="E2265" s="133"/>
      <c r="F2265" s="128" t="s">
        <v>25</v>
      </c>
      <c r="G2265" s="138" t="str">
        <f>IFERROR(VLOOKUP(B2265,Tabla_CyP,4,FALSE),"")</f>
        <v>ha</v>
      </c>
    </row>
    <row r="2266" spans="1:8" ht="24" customHeight="1">
      <c r="A2266" s="131"/>
      <c r="B2266" s="120"/>
      <c r="C2266" s="121"/>
      <c r="D2266" s="132"/>
      <c r="E2266" s="133"/>
      <c r="F2266" s="134"/>
      <c r="G2266" s="135"/>
    </row>
    <row r="2267" spans="1:8" ht="24" customHeight="1">
      <c r="A2267" s="719" t="s">
        <v>585</v>
      </c>
      <c r="B2267" s="720"/>
      <c r="C2267" s="721" t="s">
        <v>0</v>
      </c>
      <c r="D2267" s="721" t="s">
        <v>26</v>
      </c>
      <c r="E2267" s="723" t="s">
        <v>27</v>
      </c>
      <c r="F2267" s="725" t="s">
        <v>28</v>
      </c>
      <c r="G2267" s="727" t="s">
        <v>29</v>
      </c>
    </row>
    <row r="2268" spans="1:8" ht="24" customHeight="1">
      <c r="A2268" s="139" t="s">
        <v>586</v>
      </c>
      <c r="B2268" s="140" t="s">
        <v>587</v>
      </c>
      <c r="C2268" s="722"/>
      <c r="D2268" s="722"/>
      <c r="E2268" s="724"/>
      <c r="F2268" s="726"/>
      <c r="G2268" s="728"/>
    </row>
    <row r="2269" spans="1:8" ht="24" customHeight="1">
      <c r="A2269" s="658"/>
      <c r="B2269" s="142"/>
      <c r="C2269" s="479" t="s">
        <v>725</v>
      </c>
      <c r="D2269" s="143"/>
      <c r="E2269" s="144"/>
      <c r="F2269" s="145"/>
      <c r="G2269" s="146"/>
    </row>
    <row r="2270" spans="1:8" ht="24" customHeight="1">
      <c r="A2270" s="264" t="str">
        <f t="shared" ref="A2270:A2283" si="714">IFERROR(VLOOKUP(C2270,Tabla_Insumos,4,FALSE),"")</f>
        <v/>
      </c>
      <c r="B2270" s="265" t="str">
        <f>IFERROR(VLOOKUP(C2270,Tabla_Insumos,5,FALSE),"")</f>
        <v/>
      </c>
      <c r="C2270" s="470"/>
      <c r="D2270" s="267" t="str">
        <f t="shared" ref="D2270:D2283" si="715">IFERROR(VLOOKUP(C2270,Tabla_Insumos,2,FALSE),"")</f>
        <v/>
      </c>
      <c r="E2270" s="471"/>
      <c r="F2270" s="489">
        <f t="shared" ref="F2270:F2283" si="716">IFERROR(VLOOKUP(C2270,Tabla_Insumos,3,FALSE),0)</f>
        <v>0</v>
      </c>
      <c r="G2270" s="272">
        <f>ROUND(E2270*F2270,2)</f>
        <v>0</v>
      </c>
    </row>
    <row r="2271" spans="1:8" ht="24" customHeight="1">
      <c r="A2271" s="264" t="str">
        <f t="shared" si="714"/>
        <v/>
      </c>
      <c r="B2271" s="265" t="str">
        <f t="shared" ref="B2271:B2283" si="717">IFERROR(VLOOKUP(C2271,Tabla_Insumos,5,FALSE),"")</f>
        <v/>
      </c>
      <c r="C2271" s="470"/>
      <c r="D2271" s="267" t="str">
        <f t="shared" si="715"/>
        <v/>
      </c>
      <c r="E2271" s="471"/>
      <c r="F2271" s="489">
        <f t="shared" si="716"/>
        <v>0</v>
      </c>
      <c r="G2271" s="272">
        <f t="shared" ref="G2271:G2283" si="718">ROUND(E2271*F2271,2)</f>
        <v>0</v>
      </c>
    </row>
    <row r="2272" spans="1:8" ht="24" customHeight="1">
      <c r="A2272" s="264" t="str">
        <f t="shared" si="714"/>
        <v/>
      </c>
      <c r="B2272" s="265" t="str">
        <f t="shared" si="717"/>
        <v/>
      </c>
      <c r="C2272" s="470"/>
      <c r="D2272" s="267" t="str">
        <f t="shared" si="715"/>
        <v/>
      </c>
      <c r="E2272" s="471"/>
      <c r="F2272" s="489">
        <f t="shared" si="716"/>
        <v>0</v>
      </c>
      <c r="G2272" s="272">
        <f t="shared" si="718"/>
        <v>0</v>
      </c>
    </row>
    <row r="2273" spans="1:7" ht="24" customHeight="1">
      <c r="A2273" s="264" t="str">
        <f t="shared" si="714"/>
        <v/>
      </c>
      <c r="B2273" s="265" t="str">
        <f t="shared" si="717"/>
        <v/>
      </c>
      <c r="C2273" s="364"/>
      <c r="D2273" s="267" t="str">
        <f t="shared" si="715"/>
        <v/>
      </c>
      <c r="E2273" s="471"/>
      <c r="F2273" s="489">
        <f t="shared" si="716"/>
        <v>0</v>
      </c>
      <c r="G2273" s="272">
        <f t="shared" si="718"/>
        <v>0</v>
      </c>
    </row>
    <row r="2274" spans="1:7" ht="24" customHeight="1">
      <c r="A2274" s="264" t="str">
        <f t="shared" si="714"/>
        <v/>
      </c>
      <c r="B2274" s="265" t="str">
        <f t="shared" si="717"/>
        <v/>
      </c>
      <c r="C2274" s="265"/>
      <c r="D2274" s="267" t="str">
        <f t="shared" si="715"/>
        <v/>
      </c>
      <c r="E2274" s="471"/>
      <c r="F2274" s="489">
        <f t="shared" si="716"/>
        <v>0</v>
      </c>
      <c r="G2274" s="272">
        <f t="shared" si="718"/>
        <v>0</v>
      </c>
    </row>
    <row r="2275" spans="1:7" ht="24" customHeight="1">
      <c r="A2275" s="264" t="str">
        <f t="shared" si="714"/>
        <v/>
      </c>
      <c r="B2275" s="265" t="str">
        <f t="shared" si="717"/>
        <v/>
      </c>
      <c r="C2275" s="266"/>
      <c r="D2275" s="267" t="str">
        <f t="shared" si="715"/>
        <v/>
      </c>
      <c r="E2275" s="268"/>
      <c r="F2275" s="269">
        <f t="shared" si="716"/>
        <v>0</v>
      </c>
      <c r="G2275" s="272">
        <f t="shared" si="718"/>
        <v>0</v>
      </c>
    </row>
    <row r="2276" spans="1:7" ht="24" customHeight="1">
      <c r="A2276" s="264" t="str">
        <f t="shared" si="714"/>
        <v/>
      </c>
      <c r="B2276" s="265" t="str">
        <f t="shared" si="717"/>
        <v/>
      </c>
      <c r="C2276" s="266"/>
      <c r="D2276" s="267" t="str">
        <f t="shared" si="715"/>
        <v/>
      </c>
      <c r="E2276" s="268"/>
      <c r="F2276" s="269">
        <f t="shared" si="716"/>
        <v>0</v>
      </c>
      <c r="G2276" s="272">
        <f t="shared" si="718"/>
        <v>0</v>
      </c>
    </row>
    <row r="2277" spans="1:7" ht="24" customHeight="1">
      <c r="A2277" s="264" t="str">
        <f t="shared" si="714"/>
        <v/>
      </c>
      <c r="B2277" s="265" t="str">
        <f t="shared" si="717"/>
        <v/>
      </c>
      <c r="C2277" s="266"/>
      <c r="D2277" s="267" t="str">
        <f t="shared" si="715"/>
        <v/>
      </c>
      <c r="E2277" s="268"/>
      <c r="F2277" s="269">
        <f t="shared" si="716"/>
        <v>0</v>
      </c>
      <c r="G2277" s="272">
        <f t="shared" si="718"/>
        <v>0</v>
      </c>
    </row>
    <row r="2278" spans="1:7" ht="24" customHeight="1">
      <c r="A2278" s="264" t="str">
        <f t="shared" si="714"/>
        <v/>
      </c>
      <c r="B2278" s="265" t="str">
        <f t="shared" si="717"/>
        <v/>
      </c>
      <c r="C2278" s="266"/>
      <c r="D2278" s="267" t="str">
        <f t="shared" si="715"/>
        <v/>
      </c>
      <c r="E2278" s="268"/>
      <c r="F2278" s="269">
        <f t="shared" si="716"/>
        <v>0</v>
      </c>
      <c r="G2278" s="272">
        <f t="shared" si="718"/>
        <v>0</v>
      </c>
    </row>
    <row r="2279" spans="1:7" ht="24" customHeight="1">
      <c r="A2279" s="264" t="str">
        <f t="shared" si="714"/>
        <v/>
      </c>
      <c r="B2279" s="265" t="str">
        <f t="shared" si="717"/>
        <v/>
      </c>
      <c r="C2279" s="266"/>
      <c r="D2279" s="267" t="str">
        <f t="shared" si="715"/>
        <v/>
      </c>
      <c r="E2279" s="268"/>
      <c r="F2279" s="269">
        <f t="shared" si="716"/>
        <v>0</v>
      </c>
      <c r="G2279" s="272">
        <f t="shared" si="718"/>
        <v>0</v>
      </c>
    </row>
    <row r="2280" spans="1:7" ht="24" customHeight="1">
      <c r="A2280" s="264" t="str">
        <f t="shared" si="714"/>
        <v/>
      </c>
      <c r="B2280" s="265" t="str">
        <f t="shared" si="717"/>
        <v/>
      </c>
      <c r="C2280" s="266"/>
      <c r="D2280" s="267" t="str">
        <f t="shared" si="715"/>
        <v/>
      </c>
      <c r="E2280" s="268"/>
      <c r="F2280" s="269">
        <f t="shared" si="716"/>
        <v>0</v>
      </c>
      <c r="G2280" s="272">
        <f t="shared" si="718"/>
        <v>0</v>
      </c>
    </row>
    <row r="2281" spans="1:7" ht="24" customHeight="1">
      <c r="A2281" s="264" t="str">
        <f t="shared" si="714"/>
        <v/>
      </c>
      <c r="B2281" s="265" t="str">
        <f t="shared" si="717"/>
        <v/>
      </c>
      <c r="C2281" s="266"/>
      <c r="D2281" s="267" t="str">
        <f t="shared" si="715"/>
        <v/>
      </c>
      <c r="E2281" s="268"/>
      <c r="F2281" s="269">
        <f t="shared" si="716"/>
        <v>0</v>
      </c>
      <c r="G2281" s="272">
        <f t="shared" si="718"/>
        <v>0</v>
      </c>
    </row>
    <row r="2282" spans="1:7" ht="24" customHeight="1">
      <c r="A2282" s="264" t="str">
        <f t="shared" si="714"/>
        <v/>
      </c>
      <c r="B2282" s="265" t="str">
        <f t="shared" si="717"/>
        <v/>
      </c>
      <c r="C2282" s="266"/>
      <c r="D2282" s="267" t="str">
        <f t="shared" si="715"/>
        <v/>
      </c>
      <c r="E2282" s="268"/>
      <c r="F2282" s="269">
        <f t="shared" si="716"/>
        <v>0</v>
      </c>
      <c r="G2282" s="272">
        <f t="shared" si="718"/>
        <v>0</v>
      </c>
    </row>
    <row r="2283" spans="1:7" ht="24" customHeight="1">
      <c r="A2283" s="264" t="str">
        <f t="shared" si="714"/>
        <v/>
      </c>
      <c r="B2283" s="265" t="str">
        <f t="shared" si="717"/>
        <v/>
      </c>
      <c r="C2283" s="266"/>
      <c r="D2283" s="267" t="str">
        <f t="shared" si="715"/>
        <v/>
      </c>
      <c r="E2283" s="268"/>
      <c r="F2283" s="270">
        <f t="shared" si="716"/>
        <v>0</v>
      </c>
      <c r="G2283" s="272">
        <f t="shared" si="718"/>
        <v>0</v>
      </c>
    </row>
    <row r="2284" spans="1:7" ht="24" customHeight="1">
      <c r="A2284" s="147"/>
      <c r="B2284" s="121"/>
      <c r="C2284" s="121"/>
      <c r="D2284" s="132"/>
      <c r="E2284" s="133"/>
      <c r="F2284" s="657" t="s">
        <v>30</v>
      </c>
      <c r="G2284" s="148">
        <f>SUBTOTAL(9,G2270:G2283)</f>
        <v>0</v>
      </c>
    </row>
    <row r="2285" spans="1:7" ht="24" customHeight="1">
      <c r="A2285" s="147"/>
      <c r="B2285" s="121"/>
      <c r="C2285" s="125" t="s">
        <v>726</v>
      </c>
      <c r="D2285" s="132"/>
      <c r="E2285" s="133"/>
      <c r="F2285" s="134"/>
      <c r="G2285" s="150"/>
    </row>
    <row r="2286" spans="1:7" ht="24" customHeight="1">
      <c r="A2286" s="264" t="str">
        <f t="shared" ref="A2286:A2293" si="719">IFERROR(VLOOKUP(C2286,Tabla_Insumos,4,FALSE),"")</f>
        <v/>
      </c>
      <c r="B2286" s="265" t="str">
        <f t="shared" ref="B2286:B2293" si="720">IFERROR(VLOOKUP(C2286,Tabla_Insumos,5,FALSE),"")</f>
        <v/>
      </c>
      <c r="C2286" s="470"/>
      <c r="D2286" s="267" t="str">
        <f t="shared" ref="D2286:D2293" si="721">IFERROR(VLOOKUP(C2286,Tabla_Insumos,2,FALSE),"")</f>
        <v/>
      </c>
      <c r="E2286" s="471"/>
      <c r="F2286" s="271">
        <f t="shared" ref="F2286:F2293" si="722">IFERROR(VLOOKUP(C2286,Tabla_Insumos,3,FALSE),0)</f>
        <v>0</v>
      </c>
      <c r="G2286" s="272">
        <f>ROUND(E2286*F2286,2)</f>
        <v>0</v>
      </c>
    </row>
    <row r="2287" spans="1:7" ht="24" customHeight="1">
      <c r="A2287" s="264" t="str">
        <f t="shared" si="719"/>
        <v/>
      </c>
      <c r="B2287" s="265" t="str">
        <f t="shared" si="720"/>
        <v/>
      </c>
      <c r="C2287" s="470"/>
      <c r="D2287" s="267" t="str">
        <f t="shared" si="721"/>
        <v/>
      </c>
      <c r="E2287" s="471"/>
      <c r="F2287" s="271">
        <f t="shared" si="722"/>
        <v>0</v>
      </c>
      <c r="G2287" s="272">
        <f>ROUND(E2287*F2287,2)</f>
        <v>0</v>
      </c>
    </row>
    <row r="2288" spans="1:7" ht="24" customHeight="1">
      <c r="A2288" s="264" t="str">
        <f t="shared" si="719"/>
        <v/>
      </c>
      <c r="B2288" s="265" t="str">
        <f t="shared" si="720"/>
        <v/>
      </c>
      <c r="C2288" s="470"/>
      <c r="D2288" s="267" t="str">
        <f t="shared" si="721"/>
        <v/>
      </c>
      <c r="E2288" s="471"/>
      <c r="F2288" s="271">
        <f t="shared" si="722"/>
        <v>0</v>
      </c>
      <c r="G2288" s="272">
        <f t="shared" ref="G2288:G2293" si="723">ROUND(E2288*F2288,2)</f>
        <v>0</v>
      </c>
    </row>
    <row r="2289" spans="1:7" ht="24" customHeight="1">
      <c r="A2289" s="264" t="str">
        <f t="shared" si="719"/>
        <v/>
      </c>
      <c r="B2289" s="265" t="str">
        <f t="shared" si="720"/>
        <v/>
      </c>
      <c r="C2289" s="473"/>
      <c r="D2289" s="267" t="str">
        <f t="shared" si="721"/>
        <v/>
      </c>
      <c r="E2289" s="471"/>
      <c r="F2289" s="271">
        <f t="shared" si="722"/>
        <v>0</v>
      </c>
      <c r="G2289" s="272">
        <f t="shared" si="723"/>
        <v>0</v>
      </c>
    </row>
    <row r="2290" spans="1:7" ht="24" customHeight="1">
      <c r="A2290" s="264" t="str">
        <f t="shared" si="719"/>
        <v/>
      </c>
      <c r="B2290" s="265" t="str">
        <f t="shared" si="720"/>
        <v/>
      </c>
      <c r="C2290" s="265"/>
      <c r="D2290" s="267" t="str">
        <f t="shared" si="721"/>
        <v/>
      </c>
      <c r="E2290" s="471"/>
      <c r="F2290" s="489">
        <f t="shared" si="722"/>
        <v>0</v>
      </c>
      <c r="G2290" s="272">
        <f t="shared" si="723"/>
        <v>0</v>
      </c>
    </row>
    <row r="2291" spans="1:7" ht="24" customHeight="1">
      <c r="A2291" s="264" t="str">
        <f t="shared" si="719"/>
        <v/>
      </c>
      <c r="B2291" s="265" t="str">
        <f t="shared" si="720"/>
        <v/>
      </c>
      <c r="C2291" s="265"/>
      <c r="D2291" s="267" t="str">
        <f t="shared" si="721"/>
        <v/>
      </c>
      <c r="E2291" s="471"/>
      <c r="F2291" s="489">
        <f t="shared" si="722"/>
        <v>0</v>
      </c>
      <c r="G2291" s="272">
        <f t="shared" si="723"/>
        <v>0</v>
      </c>
    </row>
    <row r="2292" spans="1:7" ht="24" customHeight="1">
      <c r="A2292" s="264" t="str">
        <f t="shared" si="719"/>
        <v/>
      </c>
      <c r="B2292" s="265" t="str">
        <f t="shared" si="720"/>
        <v/>
      </c>
      <c r="C2292" s="266"/>
      <c r="D2292" s="267" t="str">
        <f t="shared" si="721"/>
        <v/>
      </c>
      <c r="E2292" s="268"/>
      <c r="F2292" s="269">
        <f t="shared" si="722"/>
        <v>0</v>
      </c>
      <c r="G2292" s="272">
        <f t="shared" si="723"/>
        <v>0</v>
      </c>
    </row>
    <row r="2293" spans="1:7" ht="24" customHeight="1">
      <c r="A2293" s="264" t="str">
        <f t="shared" si="719"/>
        <v/>
      </c>
      <c r="B2293" s="265" t="str">
        <f t="shared" si="720"/>
        <v/>
      </c>
      <c r="C2293" s="266"/>
      <c r="D2293" s="267" t="str">
        <f t="shared" si="721"/>
        <v/>
      </c>
      <c r="E2293" s="268"/>
      <c r="F2293" s="269">
        <f t="shared" si="722"/>
        <v>0</v>
      </c>
      <c r="G2293" s="272">
        <f t="shared" si="723"/>
        <v>0</v>
      </c>
    </row>
    <row r="2294" spans="1:7" ht="24" customHeight="1">
      <c r="A2294" s="147"/>
      <c r="B2294" s="121"/>
      <c r="C2294" s="121"/>
      <c r="D2294" s="132"/>
      <c r="E2294" s="133"/>
      <c r="F2294" s="657" t="s">
        <v>31</v>
      </c>
      <c r="G2294" s="148">
        <f>SUBTOTAL(9,G2286:G2293)</f>
        <v>0</v>
      </c>
    </row>
    <row r="2295" spans="1:7" ht="24" customHeight="1">
      <c r="A2295" s="147"/>
      <c r="B2295" s="121"/>
      <c r="C2295" s="125" t="s">
        <v>727</v>
      </c>
      <c r="D2295" s="132"/>
      <c r="E2295" s="133"/>
      <c r="F2295" s="134"/>
      <c r="G2295" s="150"/>
    </row>
    <row r="2296" spans="1:7" ht="24" customHeight="1">
      <c r="A2296" s="264" t="str">
        <f t="shared" ref="A2296:A2304" si="724">IFERROR(VLOOKUP(C2296,Tabla_Insumos,4,FALSE),"")</f>
        <v/>
      </c>
      <c r="B2296" s="265" t="str">
        <f t="shared" ref="B2296:B2304" si="725">IFERROR(VLOOKUP(C2296,Tabla_Insumos,5,FALSE),"")</f>
        <v/>
      </c>
      <c r="C2296" s="585"/>
      <c r="D2296" s="267" t="str">
        <f t="shared" ref="D2296:D2304" si="726">IFERROR(VLOOKUP(C2296,Tabla_Insumos,2,FALSE),"")</f>
        <v/>
      </c>
      <c r="E2296" s="471"/>
      <c r="F2296" s="489">
        <f t="shared" ref="F2296:F2304" si="727">IFERROR(VLOOKUP(C2296,Tabla_Insumos,3,FALSE),0)</f>
        <v>0</v>
      </c>
      <c r="G2296" s="272">
        <f t="shared" ref="G2296:G2304" si="728">ROUND(E2296*F2296,2)</f>
        <v>0</v>
      </c>
    </row>
    <row r="2297" spans="1:7" ht="24" customHeight="1">
      <c r="A2297" s="264" t="str">
        <f t="shared" si="724"/>
        <v/>
      </c>
      <c r="B2297" s="265" t="str">
        <f t="shared" si="725"/>
        <v/>
      </c>
      <c r="C2297" s="265"/>
      <c r="D2297" s="267" t="str">
        <f t="shared" si="726"/>
        <v/>
      </c>
      <c r="E2297" s="471"/>
      <c r="F2297" s="489">
        <f t="shared" si="727"/>
        <v>0</v>
      </c>
      <c r="G2297" s="272">
        <f t="shared" si="728"/>
        <v>0</v>
      </c>
    </row>
    <row r="2298" spans="1:7" ht="24" customHeight="1">
      <c r="A2298" s="264" t="str">
        <f t="shared" si="724"/>
        <v/>
      </c>
      <c r="B2298" s="265" t="str">
        <f t="shared" si="725"/>
        <v/>
      </c>
      <c r="C2298" s="266"/>
      <c r="D2298" s="267" t="str">
        <f t="shared" si="726"/>
        <v/>
      </c>
      <c r="E2298" s="471"/>
      <c r="F2298" s="489">
        <f t="shared" si="727"/>
        <v>0</v>
      </c>
      <c r="G2298" s="272">
        <f t="shared" si="728"/>
        <v>0</v>
      </c>
    </row>
    <row r="2299" spans="1:7" ht="24" customHeight="1">
      <c r="A2299" s="264" t="str">
        <f t="shared" si="724"/>
        <v/>
      </c>
      <c r="B2299" s="265" t="str">
        <f t="shared" si="725"/>
        <v/>
      </c>
      <c r="C2299" s="366"/>
      <c r="D2299" s="267" t="str">
        <f t="shared" si="726"/>
        <v/>
      </c>
      <c r="E2299" s="471"/>
      <c r="F2299" s="489">
        <f t="shared" si="727"/>
        <v>0</v>
      </c>
      <c r="G2299" s="272">
        <f t="shared" si="728"/>
        <v>0</v>
      </c>
    </row>
    <row r="2300" spans="1:7" ht="24" customHeight="1">
      <c r="A2300" s="264" t="str">
        <f t="shared" si="724"/>
        <v/>
      </c>
      <c r="B2300" s="265" t="str">
        <f t="shared" si="725"/>
        <v/>
      </c>
      <c r="C2300" s="375"/>
      <c r="D2300" s="267" t="str">
        <f t="shared" si="726"/>
        <v/>
      </c>
      <c r="E2300" s="471"/>
      <c r="F2300" s="489">
        <f t="shared" si="727"/>
        <v>0</v>
      </c>
      <c r="G2300" s="272">
        <f t="shared" si="728"/>
        <v>0</v>
      </c>
    </row>
    <row r="2301" spans="1:7" ht="24" customHeight="1">
      <c r="A2301" s="264" t="str">
        <f t="shared" si="724"/>
        <v/>
      </c>
      <c r="B2301" s="265" t="str">
        <f t="shared" si="725"/>
        <v/>
      </c>
      <c r="C2301" s="266"/>
      <c r="D2301" s="267" t="str">
        <f t="shared" si="726"/>
        <v/>
      </c>
      <c r="E2301" s="268"/>
      <c r="F2301" s="489">
        <f t="shared" si="727"/>
        <v>0</v>
      </c>
      <c r="G2301" s="272">
        <f t="shared" si="728"/>
        <v>0</v>
      </c>
    </row>
    <row r="2302" spans="1:7" ht="24" customHeight="1">
      <c r="A2302" s="264" t="str">
        <f t="shared" si="724"/>
        <v/>
      </c>
      <c r="B2302" s="265" t="str">
        <f t="shared" si="725"/>
        <v/>
      </c>
      <c r="C2302" s="266"/>
      <c r="D2302" s="267" t="str">
        <f t="shared" si="726"/>
        <v/>
      </c>
      <c r="E2302" s="268"/>
      <c r="F2302" s="269">
        <f t="shared" si="727"/>
        <v>0</v>
      </c>
      <c r="G2302" s="272">
        <f t="shared" si="728"/>
        <v>0</v>
      </c>
    </row>
    <row r="2303" spans="1:7" ht="24" customHeight="1">
      <c r="A2303" s="264" t="str">
        <f t="shared" si="724"/>
        <v/>
      </c>
      <c r="B2303" s="265" t="str">
        <f t="shared" si="725"/>
        <v/>
      </c>
      <c r="C2303" s="266"/>
      <c r="D2303" s="267" t="str">
        <f t="shared" si="726"/>
        <v/>
      </c>
      <c r="E2303" s="268"/>
      <c r="F2303" s="269">
        <f t="shared" si="727"/>
        <v>0</v>
      </c>
      <c r="G2303" s="272">
        <f t="shared" si="728"/>
        <v>0</v>
      </c>
    </row>
    <row r="2304" spans="1:7" ht="24" customHeight="1">
      <c r="A2304" s="264" t="str">
        <f t="shared" si="724"/>
        <v/>
      </c>
      <c r="B2304" s="265" t="str">
        <f t="shared" si="725"/>
        <v/>
      </c>
      <c r="C2304" s="266"/>
      <c r="D2304" s="267" t="str">
        <f t="shared" si="726"/>
        <v/>
      </c>
      <c r="E2304" s="268"/>
      <c r="F2304" s="269">
        <f t="shared" si="727"/>
        <v>0</v>
      </c>
      <c r="G2304" s="272">
        <f t="shared" si="728"/>
        <v>0</v>
      </c>
    </row>
    <row r="2305" spans="1:8" ht="24" customHeight="1">
      <c r="A2305" s="151"/>
      <c r="B2305" s="132"/>
      <c r="C2305" s="121"/>
      <c r="D2305" s="132"/>
      <c r="E2305" s="133"/>
      <c r="F2305" s="657" t="s">
        <v>32</v>
      </c>
      <c r="G2305" s="148">
        <f>SUBTOTAL(9,G2296:G2304)</f>
        <v>0</v>
      </c>
    </row>
    <row r="2306" spans="1:8" ht="24" customHeight="1" thickBot="1">
      <c r="A2306" s="152"/>
      <c r="B2306" s="153"/>
      <c r="C2306" s="154"/>
      <c r="D2306" s="153"/>
      <c r="E2306" s="155"/>
      <c r="F2306" s="156"/>
      <c r="G2306" s="157"/>
    </row>
    <row r="2307" spans="1:8" ht="24" customHeight="1" thickBot="1">
      <c r="A2307" s="158">
        <f>B2265</f>
        <v>44</v>
      </c>
      <c r="B2307" s="159" t="str">
        <f>C2265</f>
        <v xml:space="preserve">Limpieza de Terreno, demolición y erradicación de árboles </v>
      </c>
      <c r="C2307" s="160"/>
      <c r="D2307" s="160" t="s">
        <v>33</v>
      </c>
      <c r="E2307" s="161"/>
      <c r="F2307" s="162" t="s">
        <v>34</v>
      </c>
      <c r="G2307" s="163">
        <f>SUBTOTAL(9,G2270:G2306)</f>
        <v>0</v>
      </c>
    </row>
    <row r="2308" spans="1:8" ht="24" customHeight="1" thickTop="1" thickBot="1"/>
    <row r="2309" spans="1:8" ht="24" customHeight="1" thickTop="1">
      <c r="A2309" s="185" t="s">
        <v>36</v>
      </c>
      <c r="B2309" s="186"/>
      <c r="C2309" s="186"/>
      <c r="D2309" s="186"/>
      <c r="E2309" s="186"/>
      <c r="F2309" s="186"/>
      <c r="G2309" s="187"/>
      <c r="H2309" s="122">
        <f>COUNTIF($A$1:A2315,"ANALISIS DE PRECIOS")</f>
        <v>47</v>
      </c>
    </row>
    <row r="2310" spans="1:8" ht="24" customHeight="1">
      <c r="A2310" s="123" t="s">
        <v>723</v>
      </c>
      <c r="B2310" s="124" t="str">
        <f>Comitente</f>
        <v>INSTITUTO PROVINCIAL DE LA VIVIENDA</v>
      </c>
      <c r="C2310" s="118"/>
      <c r="D2310" s="125"/>
      <c r="E2310" s="125"/>
      <c r="F2310" s="126"/>
      <c r="G2310" s="127"/>
    </row>
    <row r="2311" spans="1:8" ht="24" customHeight="1">
      <c r="A2311" s="123" t="s">
        <v>724</v>
      </c>
      <c r="B2311" s="124">
        <f>Contratista</f>
        <v>0</v>
      </c>
      <c r="C2311" s="119"/>
      <c r="D2311" s="119"/>
      <c r="E2311" s="119"/>
      <c r="F2311" s="128"/>
      <c r="G2311" s="129"/>
    </row>
    <row r="2312" spans="1:8" ht="24" customHeight="1">
      <c r="A2312" s="123" t="s">
        <v>23</v>
      </c>
      <c r="B2312" s="124" t="str">
        <f>Obra</f>
        <v>Barrio Valle Norte</v>
      </c>
      <c r="C2312" s="119"/>
      <c r="D2312" s="119"/>
      <c r="E2312" s="119"/>
      <c r="F2312" s="128" t="s">
        <v>37</v>
      </c>
      <c r="G2312" s="130">
        <f>Fecha_Base</f>
        <v>43313</v>
      </c>
    </row>
    <row r="2313" spans="1:8" ht="24" customHeight="1">
      <c r="A2313" s="131" t="s">
        <v>722</v>
      </c>
      <c r="B2313" s="120" t="str">
        <f>Ubicación</f>
        <v>Departamento Valle Fértil</v>
      </c>
      <c r="C2313" s="120"/>
      <c r="D2313" s="132"/>
      <c r="E2313" s="133"/>
      <c r="F2313" s="134"/>
      <c r="G2313" s="135"/>
    </row>
    <row r="2314" spans="1:8" ht="24" customHeight="1">
      <c r="A2314" s="131" t="s">
        <v>38</v>
      </c>
      <c r="B2314" s="136" t="str">
        <f>IFERROR(VALUE(LEFT(B2315,FIND(".",B2315)-1)),"")</f>
        <v/>
      </c>
      <c r="C2314" s="121" t="str">
        <f>IFERROR(VLOOKUP(B2314,Tabla_CyP,2,FALSE),"")</f>
        <v/>
      </c>
      <c r="E2314" s="133"/>
      <c r="F2314" s="134"/>
      <c r="G2314" s="135"/>
    </row>
    <row r="2315" spans="1:8" ht="24" customHeight="1">
      <c r="A2315" s="131" t="s">
        <v>24</v>
      </c>
      <c r="B2315" s="137">
        <f>IFERROR(VLOOKUP(COUNTIF($A$1:A2315,"ITEM:"),Tabla_NumeroItem,7,FALSE),"")</f>
        <v>45</v>
      </c>
      <c r="C2315" s="121" t="str">
        <f>IFERROR(VLOOKUP(B2315,Tabla_CyP,2,FALSE),"")</f>
        <v>Excavación no Clasificada</v>
      </c>
      <c r="D2315" s="132"/>
      <c r="E2315" s="133"/>
      <c r="F2315" s="128" t="s">
        <v>25</v>
      </c>
      <c r="G2315" s="138" t="str">
        <f>IFERROR(VLOOKUP(B2315,Tabla_CyP,4,FALSE),"")</f>
        <v>m3</v>
      </c>
    </row>
    <row r="2316" spans="1:8" ht="24" customHeight="1">
      <c r="A2316" s="131"/>
      <c r="B2316" s="120"/>
      <c r="C2316" s="121"/>
      <c r="D2316" s="132"/>
      <c r="E2316" s="133"/>
      <c r="F2316" s="134"/>
      <c r="G2316" s="135"/>
    </row>
    <row r="2317" spans="1:8" ht="24" customHeight="1">
      <c r="A2317" s="719" t="s">
        <v>585</v>
      </c>
      <c r="B2317" s="720"/>
      <c r="C2317" s="721" t="s">
        <v>0</v>
      </c>
      <c r="D2317" s="721" t="s">
        <v>26</v>
      </c>
      <c r="E2317" s="723" t="s">
        <v>27</v>
      </c>
      <c r="F2317" s="725" t="s">
        <v>28</v>
      </c>
      <c r="G2317" s="727" t="s">
        <v>29</v>
      </c>
    </row>
    <row r="2318" spans="1:8" ht="24" customHeight="1">
      <c r="A2318" s="139" t="s">
        <v>586</v>
      </c>
      <c r="B2318" s="140" t="s">
        <v>587</v>
      </c>
      <c r="C2318" s="722"/>
      <c r="D2318" s="722"/>
      <c r="E2318" s="724"/>
      <c r="F2318" s="726"/>
      <c r="G2318" s="728"/>
    </row>
    <row r="2319" spans="1:8" ht="24" customHeight="1">
      <c r="A2319" s="658"/>
      <c r="B2319" s="142"/>
      <c r="C2319" s="479" t="s">
        <v>725</v>
      </c>
      <c r="D2319" s="143"/>
      <c r="E2319" s="144"/>
      <c r="F2319" s="145"/>
      <c r="G2319" s="146"/>
    </row>
    <row r="2320" spans="1:8" ht="24" customHeight="1">
      <c r="A2320" s="264" t="str">
        <f t="shared" ref="A2320:A2333" si="729">IFERROR(VLOOKUP(C2320,Tabla_Insumos,4,FALSE),"")</f>
        <v/>
      </c>
      <c r="B2320" s="265" t="str">
        <f>IFERROR(VLOOKUP(C2320,Tabla_Insumos,5,FALSE),"")</f>
        <v/>
      </c>
      <c r="C2320" s="470"/>
      <c r="D2320" s="267" t="str">
        <f t="shared" ref="D2320:D2333" si="730">IFERROR(VLOOKUP(C2320,Tabla_Insumos,2,FALSE),"")</f>
        <v/>
      </c>
      <c r="E2320" s="471"/>
      <c r="F2320" s="489">
        <f t="shared" ref="F2320:F2333" si="731">IFERROR(VLOOKUP(C2320,Tabla_Insumos,3,FALSE),0)</f>
        <v>0</v>
      </c>
      <c r="G2320" s="272">
        <f>ROUND(E2320*F2320,2)</f>
        <v>0</v>
      </c>
    </row>
    <row r="2321" spans="1:7" ht="24" customHeight="1">
      <c r="A2321" s="264" t="str">
        <f t="shared" si="729"/>
        <v/>
      </c>
      <c r="B2321" s="265" t="str">
        <f t="shared" ref="B2321:B2333" si="732">IFERROR(VLOOKUP(C2321,Tabla_Insumos,5,FALSE),"")</f>
        <v/>
      </c>
      <c r="C2321" s="470"/>
      <c r="D2321" s="267" t="str">
        <f t="shared" si="730"/>
        <v/>
      </c>
      <c r="E2321" s="471"/>
      <c r="F2321" s="489">
        <f t="shared" si="731"/>
        <v>0</v>
      </c>
      <c r="G2321" s="272">
        <f t="shared" ref="G2321:G2333" si="733">ROUND(E2321*F2321,2)</f>
        <v>0</v>
      </c>
    </row>
    <row r="2322" spans="1:7" ht="24" customHeight="1">
      <c r="A2322" s="264" t="str">
        <f t="shared" si="729"/>
        <v/>
      </c>
      <c r="B2322" s="265" t="str">
        <f t="shared" si="732"/>
        <v/>
      </c>
      <c r="C2322" s="470"/>
      <c r="D2322" s="267" t="str">
        <f t="shared" si="730"/>
        <v/>
      </c>
      <c r="E2322" s="471"/>
      <c r="F2322" s="489">
        <f t="shared" si="731"/>
        <v>0</v>
      </c>
      <c r="G2322" s="272">
        <f t="shared" si="733"/>
        <v>0</v>
      </c>
    </row>
    <row r="2323" spans="1:7" ht="24" customHeight="1">
      <c r="A2323" s="264" t="str">
        <f t="shared" si="729"/>
        <v/>
      </c>
      <c r="B2323" s="265" t="str">
        <f t="shared" si="732"/>
        <v/>
      </c>
      <c r="C2323" s="364"/>
      <c r="D2323" s="267" t="str">
        <f t="shared" si="730"/>
        <v/>
      </c>
      <c r="E2323" s="471"/>
      <c r="F2323" s="489">
        <f t="shared" si="731"/>
        <v>0</v>
      </c>
      <c r="G2323" s="272">
        <f t="shared" si="733"/>
        <v>0</v>
      </c>
    </row>
    <row r="2324" spans="1:7" ht="24" customHeight="1">
      <c r="A2324" s="264" t="str">
        <f t="shared" si="729"/>
        <v/>
      </c>
      <c r="B2324" s="265" t="str">
        <f t="shared" si="732"/>
        <v/>
      </c>
      <c r="C2324" s="265"/>
      <c r="D2324" s="267" t="str">
        <f t="shared" si="730"/>
        <v/>
      </c>
      <c r="E2324" s="471"/>
      <c r="F2324" s="489">
        <f t="shared" si="731"/>
        <v>0</v>
      </c>
      <c r="G2324" s="272">
        <f t="shared" si="733"/>
        <v>0</v>
      </c>
    </row>
    <row r="2325" spans="1:7" ht="24" customHeight="1">
      <c r="A2325" s="264" t="str">
        <f t="shared" si="729"/>
        <v/>
      </c>
      <c r="B2325" s="265" t="str">
        <f t="shared" si="732"/>
        <v/>
      </c>
      <c r="C2325" s="266"/>
      <c r="D2325" s="267" t="str">
        <f t="shared" si="730"/>
        <v/>
      </c>
      <c r="E2325" s="268"/>
      <c r="F2325" s="269">
        <f t="shared" si="731"/>
        <v>0</v>
      </c>
      <c r="G2325" s="272">
        <f t="shared" si="733"/>
        <v>0</v>
      </c>
    </row>
    <row r="2326" spans="1:7" ht="24" customHeight="1">
      <c r="A2326" s="264" t="str">
        <f t="shared" si="729"/>
        <v/>
      </c>
      <c r="B2326" s="265" t="str">
        <f t="shared" si="732"/>
        <v/>
      </c>
      <c r="C2326" s="266"/>
      <c r="D2326" s="267" t="str">
        <f t="shared" si="730"/>
        <v/>
      </c>
      <c r="E2326" s="268"/>
      <c r="F2326" s="269">
        <f t="shared" si="731"/>
        <v>0</v>
      </c>
      <c r="G2326" s="272">
        <f t="shared" si="733"/>
        <v>0</v>
      </c>
    </row>
    <row r="2327" spans="1:7" ht="24" customHeight="1">
      <c r="A2327" s="264" t="str">
        <f t="shared" si="729"/>
        <v/>
      </c>
      <c r="B2327" s="265" t="str">
        <f t="shared" si="732"/>
        <v/>
      </c>
      <c r="C2327" s="266"/>
      <c r="D2327" s="267" t="str">
        <f t="shared" si="730"/>
        <v/>
      </c>
      <c r="E2327" s="268"/>
      <c r="F2327" s="269">
        <f t="shared" si="731"/>
        <v>0</v>
      </c>
      <c r="G2327" s="272">
        <f t="shared" si="733"/>
        <v>0</v>
      </c>
    </row>
    <row r="2328" spans="1:7" ht="24" customHeight="1">
      <c r="A2328" s="264" t="str">
        <f t="shared" si="729"/>
        <v/>
      </c>
      <c r="B2328" s="265" t="str">
        <f t="shared" si="732"/>
        <v/>
      </c>
      <c r="C2328" s="266"/>
      <c r="D2328" s="267" t="str">
        <f t="shared" si="730"/>
        <v/>
      </c>
      <c r="E2328" s="268"/>
      <c r="F2328" s="269">
        <f t="shared" si="731"/>
        <v>0</v>
      </c>
      <c r="G2328" s="272">
        <f t="shared" si="733"/>
        <v>0</v>
      </c>
    </row>
    <row r="2329" spans="1:7" ht="24" customHeight="1">
      <c r="A2329" s="264" t="str">
        <f t="shared" si="729"/>
        <v/>
      </c>
      <c r="B2329" s="265" t="str">
        <f t="shared" si="732"/>
        <v/>
      </c>
      <c r="C2329" s="266"/>
      <c r="D2329" s="267" t="str">
        <f t="shared" si="730"/>
        <v/>
      </c>
      <c r="E2329" s="268"/>
      <c r="F2329" s="269">
        <f t="shared" si="731"/>
        <v>0</v>
      </c>
      <c r="G2329" s="272">
        <f t="shared" si="733"/>
        <v>0</v>
      </c>
    </row>
    <row r="2330" spans="1:7" ht="24" customHeight="1">
      <c r="A2330" s="264" t="str">
        <f t="shared" si="729"/>
        <v/>
      </c>
      <c r="B2330" s="265" t="str">
        <f t="shared" si="732"/>
        <v/>
      </c>
      <c r="C2330" s="266"/>
      <c r="D2330" s="267" t="str">
        <f t="shared" si="730"/>
        <v/>
      </c>
      <c r="E2330" s="268"/>
      <c r="F2330" s="269">
        <f t="shared" si="731"/>
        <v>0</v>
      </c>
      <c r="G2330" s="272">
        <f t="shared" si="733"/>
        <v>0</v>
      </c>
    </row>
    <row r="2331" spans="1:7" ht="24" customHeight="1">
      <c r="A2331" s="264" t="str">
        <f t="shared" si="729"/>
        <v/>
      </c>
      <c r="B2331" s="265" t="str">
        <f t="shared" si="732"/>
        <v/>
      </c>
      <c r="C2331" s="266"/>
      <c r="D2331" s="267" t="str">
        <f t="shared" si="730"/>
        <v/>
      </c>
      <c r="E2331" s="268"/>
      <c r="F2331" s="269">
        <f t="shared" si="731"/>
        <v>0</v>
      </c>
      <c r="G2331" s="272">
        <f t="shared" si="733"/>
        <v>0</v>
      </c>
    </row>
    <row r="2332" spans="1:7" ht="24" customHeight="1">
      <c r="A2332" s="264" t="str">
        <f t="shared" si="729"/>
        <v/>
      </c>
      <c r="B2332" s="265" t="str">
        <f t="shared" si="732"/>
        <v/>
      </c>
      <c r="C2332" s="266"/>
      <c r="D2332" s="267" t="str">
        <f t="shared" si="730"/>
        <v/>
      </c>
      <c r="E2332" s="268"/>
      <c r="F2332" s="269">
        <f t="shared" si="731"/>
        <v>0</v>
      </c>
      <c r="G2332" s="272">
        <f t="shared" si="733"/>
        <v>0</v>
      </c>
    </row>
    <row r="2333" spans="1:7" ht="24" customHeight="1">
      <c r="A2333" s="264" t="str">
        <f t="shared" si="729"/>
        <v/>
      </c>
      <c r="B2333" s="265" t="str">
        <f t="shared" si="732"/>
        <v/>
      </c>
      <c r="C2333" s="266"/>
      <c r="D2333" s="267" t="str">
        <f t="shared" si="730"/>
        <v/>
      </c>
      <c r="E2333" s="268"/>
      <c r="F2333" s="270">
        <f t="shared" si="731"/>
        <v>0</v>
      </c>
      <c r="G2333" s="272">
        <f t="shared" si="733"/>
        <v>0</v>
      </c>
    </row>
    <row r="2334" spans="1:7" ht="24" customHeight="1">
      <c r="A2334" s="147"/>
      <c r="B2334" s="121"/>
      <c r="C2334" s="121"/>
      <c r="D2334" s="132"/>
      <c r="E2334" s="133"/>
      <c r="F2334" s="657" t="s">
        <v>30</v>
      </c>
      <c r="G2334" s="148">
        <f>SUBTOTAL(9,G2320:G2333)</f>
        <v>0</v>
      </c>
    </row>
    <row r="2335" spans="1:7" ht="24" customHeight="1">
      <c r="A2335" s="147"/>
      <c r="B2335" s="121"/>
      <c r="C2335" s="125" t="s">
        <v>726</v>
      </c>
      <c r="D2335" s="132"/>
      <c r="E2335" s="133"/>
      <c r="F2335" s="134"/>
      <c r="G2335" s="150"/>
    </row>
    <row r="2336" spans="1:7" ht="24" customHeight="1">
      <c r="A2336" s="264" t="str">
        <f t="shared" ref="A2336:A2343" si="734">IFERROR(VLOOKUP(C2336,Tabla_Insumos,4,FALSE),"")</f>
        <v/>
      </c>
      <c r="B2336" s="265" t="str">
        <f t="shared" ref="B2336:B2343" si="735">IFERROR(VLOOKUP(C2336,Tabla_Insumos,5,FALSE),"")</f>
        <v/>
      </c>
      <c r="C2336" s="486"/>
      <c r="D2336" s="267" t="str">
        <f t="shared" ref="D2336:D2343" si="736">IFERROR(VLOOKUP(C2336,Tabla_Insumos,2,FALSE),"")</f>
        <v/>
      </c>
      <c r="E2336" s="490"/>
      <c r="F2336" s="271">
        <f t="shared" ref="F2336:F2343" si="737">IFERROR(VLOOKUP(C2336,Tabla_Insumos,3,FALSE),0)</f>
        <v>0</v>
      </c>
      <c r="G2336" s="272">
        <f>ROUND(E2336*F2336,2)</f>
        <v>0</v>
      </c>
    </row>
    <row r="2337" spans="1:7" ht="24" customHeight="1">
      <c r="A2337" s="264" t="str">
        <f t="shared" si="734"/>
        <v/>
      </c>
      <c r="B2337" s="265" t="str">
        <f t="shared" si="735"/>
        <v/>
      </c>
      <c r="C2337" s="473"/>
      <c r="D2337" s="267" t="str">
        <f t="shared" si="736"/>
        <v/>
      </c>
      <c r="E2337" s="471"/>
      <c r="F2337" s="271">
        <f t="shared" si="737"/>
        <v>0</v>
      </c>
      <c r="G2337" s="272">
        <f>ROUND(E2337*F2337,2)</f>
        <v>0</v>
      </c>
    </row>
    <row r="2338" spans="1:7" ht="24" customHeight="1">
      <c r="A2338" s="264" t="str">
        <f t="shared" si="734"/>
        <v/>
      </c>
      <c r="B2338" s="265" t="str">
        <f t="shared" si="735"/>
        <v/>
      </c>
      <c r="C2338" s="473"/>
      <c r="D2338" s="267" t="str">
        <f t="shared" si="736"/>
        <v/>
      </c>
      <c r="E2338" s="471"/>
      <c r="F2338" s="271">
        <f t="shared" si="737"/>
        <v>0</v>
      </c>
      <c r="G2338" s="272">
        <f t="shared" ref="G2338:G2343" si="738">ROUND(E2338*F2338,2)</f>
        <v>0</v>
      </c>
    </row>
    <row r="2339" spans="1:7" ht="24" customHeight="1">
      <c r="A2339" s="264" t="str">
        <f t="shared" si="734"/>
        <v/>
      </c>
      <c r="B2339" s="265" t="str">
        <f t="shared" si="735"/>
        <v/>
      </c>
      <c r="C2339" s="473"/>
      <c r="D2339" s="267" t="str">
        <f t="shared" si="736"/>
        <v/>
      </c>
      <c r="E2339" s="471"/>
      <c r="F2339" s="271">
        <f t="shared" si="737"/>
        <v>0</v>
      </c>
      <c r="G2339" s="272">
        <f t="shared" si="738"/>
        <v>0</v>
      </c>
    </row>
    <row r="2340" spans="1:7" ht="24" customHeight="1">
      <c r="A2340" s="264" t="str">
        <f t="shared" si="734"/>
        <v/>
      </c>
      <c r="B2340" s="265" t="str">
        <f t="shared" si="735"/>
        <v/>
      </c>
      <c r="C2340" s="265"/>
      <c r="D2340" s="267" t="str">
        <f t="shared" si="736"/>
        <v/>
      </c>
      <c r="E2340" s="471"/>
      <c r="F2340" s="489">
        <f t="shared" si="737"/>
        <v>0</v>
      </c>
      <c r="G2340" s="272">
        <f t="shared" si="738"/>
        <v>0</v>
      </c>
    </row>
    <row r="2341" spans="1:7" ht="24" customHeight="1">
      <c r="A2341" s="264" t="str">
        <f t="shared" si="734"/>
        <v/>
      </c>
      <c r="B2341" s="265" t="str">
        <f t="shared" si="735"/>
        <v/>
      </c>
      <c r="C2341" s="265"/>
      <c r="D2341" s="267" t="str">
        <f t="shared" si="736"/>
        <v/>
      </c>
      <c r="E2341" s="471"/>
      <c r="F2341" s="489">
        <f t="shared" si="737"/>
        <v>0</v>
      </c>
      <c r="G2341" s="272">
        <f t="shared" si="738"/>
        <v>0</v>
      </c>
    </row>
    <row r="2342" spans="1:7" ht="24" customHeight="1">
      <c r="A2342" s="264" t="str">
        <f t="shared" si="734"/>
        <v/>
      </c>
      <c r="B2342" s="265" t="str">
        <f t="shared" si="735"/>
        <v/>
      </c>
      <c r="C2342" s="266"/>
      <c r="D2342" s="267" t="str">
        <f t="shared" si="736"/>
        <v/>
      </c>
      <c r="E2342" s="268"/>
      <c r="F2342" s="269">
        <f t="shared" si="737"/>
        <v>0</v>
      </c>
      <c r="G2342" s="272">
        <f t="shared" si="738"/>
        <v>0</v>
      </c>
    </row>
    <row r="2343" spans="1:7" ht="24" customHeight="1">
      <c r="A2343" s="264" t="str">
        <f t="shared" si="734"/>
        <v/>
      </c>
      <c r="B2343" s="265" t="str">
        <f t="shared" si="735"/>
        <v/>
      </c>
      <c r="C2343" s="266"/>
      <c r="D2343" s="267" t="str">
        <f t="shared" si="736"/>
        <v/>
      </c>
      <c r="E2343" s="268"/>
      <c r="F2343" s="269">
        <f t="shared" si="737"/>
        <v>0</v>
      </c>
      <c r="G2343" s="272">
        <f t="shared" si="738"/>
        <v>0</v>
      </c>
    </row>
    <row r="2344" spans="1:7" ht="24" customHeight="1">
      <c r="A2344" s="147"/>
      <c r="B2344" s="121"/>
      <c r="C2344" s="121"/>
      <c r="D2344" s="132"/>
      <c r="E2344" s="133"/>
      <c r="F2344" s="657" t="s">
        <v>31</v>
      </c>
      <c r="G2344" s="148">
        <f>SUBTOTAL(9,G2336:G2343)</f>
        <v>0</v>
      </c>
    </row>
    <row r="2345" spans="1:7" ht="24" customHeight="1">
      <c r="A2345" s="147"/>
      <c r="B2345" s="121"/>
      <c r="C2345" s="125" t="s">
        <v>727</v>
      </c>
      <c r="D2345" s="132"/>
      <c r="E2345" s="133"/>
      <c r="F2345" s="134"/>
      <c r="G2345" s="150"/>
    </row>
    <row r="2346" spans="1:7" ht="24" customHeight="1">
      <c r="A2346" s="264" t="str">
        <f t="shared" ref="A2346:A2354" si="739">IFERROR(VLOOKUP(C2346,Tabla_Insumos,4,FALSE),"")</f>
        <v/>
      </c>
      <c r="B2346" s="265" t="str">
        <f t="shared" ref="B2346:B2354" si="740">IFERROR(VLOOKUP(C2346,Tabla_Insumos,5,FALSE),"")</f>
        <v/>
      </c>
      <c r="C2346" s="485"/>
      <c r="D2346" s="267" t="str">
        <f t="shared" ref="D2346:D2354" si="741">IFERROR(VLOOKUP(C2346,Tabla_Insumos,2,FALSE),"")</f>
        <v/>
      </c>
      <c r="E2346" s="488"/>
      <c r="F2346" s="489">
        <f t="shared" ref="F2346:F2354" si="742">IFERROR(VLOOKUP(C2346,Tabla_Insumos,3,FALSE),0)</f>
        <v>0</v>
      </c>
      <c r="G2346" s="272">
        <f t="shared" ref="G2346:G2354" si="743">ROUND(E2346*F2346,2)</f>
        <v>0</v>
      </c>
    </row>
    <row r="2347" spans="1:7" ht="24" customHeight="1">
      <c r="A2347" s="264" t="str">
        <f t="shared" si="739"/>
        <v/>
      </c>
      <c r="B2347" s="265" t="str">
        <f t="shared" si="740"/>
        <v/>
      </c>
      <c r="C2347" s="366"/>
      <c r="D2347" s="267" t="str">
        <f t="shared" si="741"/>
        <v/>
      </c>
      <c r="E2347" s="488"/>
      <c r="F2347" s="489">
        <f t="shared" si="742"/>
        <v>0</v>
      </c>
      <c r="G2347" s="272">
        <f t="shared" si="743"/>
        <v>0</v>
      </c>
    </row>
    <row r="2348" spans="1:7" ht="24" customHeight="1">
      <c r="A2348" s="264" t="str">
        <f t="shared" si="739"/>
        <v/>
      </c>
      <c r="B2348" s="265" t="str">
        <f t="shared" si="740"/>
        <v/>
      </c>
      <c r="C2348" s="366"/>
      <c r="D2348" s="267" t="str">
        <f t="shared" si="741"/>
        <v/>
      </c>
      <c r="E2348" s="488"/>
      <c r="F2348" s="489">
        <f t="shared" si="742"/>
        <v>0</v>
      </c>
      <c r="G2348" s="272">
        <f t="shared" si="743"/>
        <v>0</v>
      </c>
    </row>
    <row r="2349" spans="1:7" ht="24" customHeight="1">
      <c r="A2349" s="264" t="str">
        <f t="shared" si="739"/>
        <v/>
      </c>
      <c r="B2349" s="265" t="str">
        <f t="shared" si="740"/>
        <v/>
      </c>
      <c r="C2349" s="366"/>
      <c r="D2349" s="267" t="str">
        <f t="shared" si="741"/>
        <v/>
      </c>
      <c r="E2349" s="471"/>
      <c r="F2349" s="489">
        <f t="shared" si="742"/>
        <v>0</v>
      </c>
      <c r="G2349" s="272">
        <f t="shared" si="743"/>
        <v>0</v>
      </c>
    </row>
    <row r="2350" spans="1:7" ht="24" customHeight="1">
      <c r="A2350" s="264" t="str">
        <f t="shared" si="739"/>
        <v/>
      </c>
      <c r="B2350" s="265" t="str">
        <f t="shared" si="740"/>
        <v/>
      </c>
      <c r="C2350" s="375"/>
      <c r="D2350" s="267" t="str">
        <f t="shared" si="741"/>
        <v/>
      </c>
      <c r="E2350" s="471"/>
      <c r="F2350" s="489">
        <f t="shared" si="742"/>
        <v>0</v>
      </c>
      <c r="G2350" s="272">
        <f t="shared" si="743"/>
        <v>0</v>
      </c>
    </row>
    <row r="2351" spans="1:7" ht="24" customHeight="1">
      <c r="A2351" s="264" t="str">
        <f t="shared" si="739"/>
        <v/>
      </c>
      <c r="B2351" s="265" t="str">
        <f t="shared" si="740"/>
        <v/>
      </c>
      <c r="C2351" s="266"/>
      <c r="D2351" s="267" t="str">
        <f t="shared" si="741"/>
        <v/>
      </c>
      <c r="E2351" s="268"/>
      <c r="F2351" s="489">
        <f t="shared" si="742"/>
        <v>0</v>
      </c>
      <c r="G2351" s="272">
        <f t="shared" si="743"/>
        <v>0</v>
      </c>
    </row>
    <row r="2352" spans="1:7" ht="24" customHeight="1">
      <c r="A2352" s="264" t="str">
        <f t="shared" si="739"/>
        <v/>
      </c>
      <c r="B2352" s="265" t="str">
        <f t="shared" si="740"/>
        <v/>
      </c>
      <c r="C2352" s="266"/>
      <c r="D2352" s="267" t="str">
        <f t="shared" si="741"/>
        <v/>
      </c>
      <c r="E2352" s="268"/>
      <c r="F2352" s="269">
        <f t="shared" si="742"/>
        <v>0</v>
      </c>
      <c r="G2352" s="272">
        <f t="shared" si="743"/>
        <v>0</v>
      </c>
    </row>
    <row r="2353" spans="1:8" ht="24" customHeight="1">
      <c r="A2353" s="264" t="str">
        <f t="shared" si="739"/>
        <v/>
      </c>
      <c r="B2353" s="265" t="str">
        <f t="shared" si="740"/>
        <v/>
      </c>
      <c r="C2353" s="266"/>
      <c r="D2353" s="267" t="str">
        <f t="shared" si="741"/>
        <v/>
      </c>
      <c r="E2353" s="268"/>
      <c r="F2353" s="269">
        <f t="shared" si="742"/>
        <v>0</v>
      </c>
      <c r="G2353" s="272">
        <f t="shared" si="743"/>
        <v>0</v>
      </c>
    </row>
    <row r="2354" spans="1:8" ht="24" customHeight="1">
      <c r="A2354" s="264" t="str">
        <f t="shared" si="739"/>
        <v/>
      </c>
      <c r="B2354" s="265" t="str">
        <f t="shared" si="740"/>
        <v/>
      </c>
      <c r="C2354" s="266"/>
      <c r="D2354" s="267" t="str">
        <f t="shared" si="741"/>
        <v/>
      </c>
      <c r="E2354" s="268"/>
      <c r="F2354" s="269">
        <f t="shared" si="742"/>
        <v>0</v>
      </c>
      <c r="G2354" s="272">
        <f t="shared" si="743"/>
        <v>0</v>
      </c>
    </row>
    <row r="2355" spans="1:8" ht="24" customHeight="1">
      <c r="A2355" s="151"/>
      <c r="B2355" s="132"/>
      <c r="C2355" s="121"/>
      <c r="D2355" s="132"/>
      <c r="E2355" s="133"/>
      <c r="F2355" s="657" t="s">
        <v>32</v>
      </c>
      <c r="G2355" s="148">
        <f>SUBTOTAL(9,G2346:G2354)</f>
        <v>0</v>
      </c>
    </row>
    <row r="2356" spans="1:8" ht="24" customHeight="1" thickBot="1">
      <c r="A2356" s="152"/>
      <c r="B2356" s="153"/>
      <c r="C2356" s="154"/>
      <c r="D2356" s="153"/>
      <c r="E2356" s="155"/>
      <c r="F2356" s="156"/>
      <c r="G2356" s="157"/>
    </row>
    <row r="2357" spans="1:8" ht="24" customHeight="1" thickBot="1">
      <c r="A2357" s="158">
        <f>B2315</f>
        <v>45</v>
      </c>
      <c r="B2357" s="159" t="str">
        <f>C2315</f>
        <v>Excavación no Clasificada</v>
      </c>
      <c r="C2357" s="160"/>
      <c r="D2357" s="160" t="s">
        <v>33</v>
      </c>
      <c r="E2357" s="161"/>
      <c r="F2357" s="162" t="s">
        <v>34</v>
      </c>
      <c r="G2357" s="163">
        <f>SUBTOTAL(9,G2320:G2356)</f>
        <v>0</v>
      </c>
    </row>
    <row r="2358" spans="1:8" ht="24" customHeight="1" thickTop="1" thickBot="1"/>
    <row r="2359" spans="1:8" ht="24" customHeight="1" thickTop="1">
      <c r="A2359" s="185" t="s">
        <v>36</v>
      </c>
      <c r="B2359" s="186"/>
      <c r="C2359" s="186"/>
      <c r="D2359" s="186"/>
      <c r="E2359" s="186"/>
      <c r="F2359" s="186"/>
      <c r="G2359" s="187"/>
      <c r="H2359" s="122">
        <f>COUNTIF($A$1:A2365,"ANALISIS DE PRECIOS")</f>
        <v>48</v>
      </c>
    </row>
    <row r="2360" spans="1:8" ht="24" customHeight="1">
      <c r="A2360" s="123" t="s">
        <v>723</v>
      </c>
      <c r="B2360" s="124" t="str">
        <f>Comitente</f>
        <v>INSTITUTO PROVINCIAL DE LA VIVIENDA</v>
      </c>
      <c r="C2360" s="118"/>
      <c r="D2360" s="125"/>
      <c r="E2360" s="125"/>
      <c r="F2360" s="126"/>
      <c r="G2360" s="127"/>
    </row>
    <row r="2361" spans="1:8" ht="24" customHeight="1">
      <c r="A2361" s="123" t="s">
        <v>724</v>
      </c>
      <c r="B2361" s="124">
        <f>Contratista</f>
        <v>0</v>
      </c>
      <c r="C2361" s="119"/>
      <c r="D2361" s="119"/>
      <c r="E2361" s="119"/>
      <c r="F2361" s="128"/>
      <c r="G2361" s="129"/>
    </row>
    <row r="2362" spans="1:8" ht="24" customHeight="1">
      <c r="A2362" s="123" t="s">
        <v>23</v>
      </c>
      <c r="B2362" s="124" t="str">
        <f>Obra</f>
        <v>Barrio Valle Norte</v>
      </c>
      <c r="C2362" s="119"/>
      <c r="D2362" s="119"/>
      <c r="E2362" s="119"/>
      <c r="F2362" s="128" t="s">
        <v>37</v>
      </c>
      <c r="G2362" s="130">
        <f>Fecha_Base</f>
        <v>43313</v>
      </c>
    </row>
    <row r="2363" spans="1:8" ht="24" customHeight="1">
      <c r="A2363" s="131" t="s">
        <v>722</v>
      </c>
      <c r="B2363" s="120" t="str">
        <f>Ubicación</f>
        <v>Departamento Valle Fértil</v>
      </c>
      <c r="C2363" s="120"/>
      <c r="D2363" s="132"/>
      <c r="E2363" s="133"/>
      <c r="F2363" s="134"/>
      <c r="G2363" s="135"/>
    </row>
    <row r="2364" spans="1:8" ht="24" customHeight="1">
      <c r="A2364" s="131" t="s">
        <v>38</v>
      </c>
      <c r="B2364" s="136" t="str">
        <f>IFERROR(VALUE(LEFT(B2365,FIND(".",B2365)-1)),"")</f>
        <v/>
      </c>
      <c r="C2364" s="121" t="str">
        <f>IFERROR(VLOOKUP(B2364,Tabla_CyP,2,FALSE),"")</f>
        <v/>
      </c>
      <c r="E2364" s="133"/>
      <c r="F2364" s="134"/>
      <c r="G2364" s="135"/>
    </row>
    <row r="2365" spans="1:8" ht="24" customHeight="1">
      <c r="A2365" s="131" t="s">
        <v>24</v>
      </c>
      <c r="B2365" s="137">
        <f>IFERROR(VLOOKUP(COUNTIF($A$1:A2365,"ITEM:"),Tabla_NumeroItem,7,FALSE),"")</f>
        <v>46</v>
      </c>
      <c r="C2365" s="121" t="str">
        <f>IFERROR(VLOOKUP(B2365,Tabla_CyP,2,FALSE),"")</f>
        <v>Ejecución de base (0,25)</v>
      </c>
      <c r="D2365" s="132"/>
      <c r="E2365" s="133"/>
      <c r="F2365" s="128" t="s">
        <v>25</v>
      </c>
      <c r="G2365" s="138" t="str">
        <f>IFERROR(VLOOKUP(B2365,Tabla_CyP,4,FALSE),"")</f>
        <v>m3</v>
      </c>
    </row>
    <row r="2366" spans="1:8" ht="24" customHeight="1">
      <c r="A2366" s="131"/>
      <c r="B2366" s="120"/>
      <c r="C2366" s="121"/>
      <c r="D2366" s="132"/>
      <c r="E2366" s="133"/>
      <c r="F2366" s="134"/>
      <c r="G2366" s="135"/>
    </row>
    <row r="2367" spans="1:8" ht="24" customHeight="1">
      <c r="A2367" s="719" t="s">
        <v>585</v>
      </c>
      <c r="B2367" s="720"/>
      <c r="C2367" s="721" t="s">
        <v>0</v>
      </c>
      <c r="D2367" s="721" t="s">
        <v>26</v>
      </c>
      <c r="E2367" s="723" t="s">
        <v>27</v>
      </c>
      <c r="F2367" s="725" t="s">
        <v>28</v>
      </c>
      <c r="G2367" s="727" t="s">
        <v>29</v>
      </c>
    </row>
    <row r="2368" spans="1:8" ht="24" customHeight="1">
      <c r="A2368" s="139" t="s">
        <v>586</v>
      </c>
      <c r="B2368" s="140" t="s">
        <v>587</v>
      </c>
      <c r="C2368" s="722"/>
      <c r="D2368" s="722"/>
      <c r="E2368" s="724"/>
      <c r="F2368" s="726"/>
      <c r="G2368" s="728"/>
    </row>
    <row r="2369" spans="1:7" ht="24" customHeight="1">
      <c r="A2369" s="658"/>
      <c r="B2369" s="142"/>
      <c r="C2369" s="479" t="s">
        <v>725</v>
      </c>
      <c r="D2369" s="143"/>
      <c r="E2369" s="144"/>
      <c r="F2369" s="145"/>
      <c r="G2369" s="146"/>
    </row>
    <row r="2370" spans="1:7" ht="24" customHeight="1">
      <c r="A2370" s="264" t="str">
        <f t="shared" ref="A2370:A2383" si="744">IFERROR(VLOOKUP(C2370,Tabla_Insumos,4,FALSE),"")</f>
        <v/>
      </c>
      <c r="B2370" s="265" t="str">
        <f>IFERROR(VLOOKUP(C2370,Tabla_Insumos,5,FALSE),"")</f>
        <v/>
      </c>
      <c r="C2370" s="266"/>
      <c r="D2370" s="267" t="str">
        <f t="shared" ref="D2370:D2383" si="745">IFERROR(VLOOKUP(C2370,Tabla_Insumos,2,FALSE),"")</f>
        <v/>
      </c>
      <c r="E2370" s="268"/>
      <c r="F2370" s="489">
        <f t="shared" ref="F2370:F2383" si="746">IFERROR(VLOOKUP(C2370,Tabla_Insumos,3,FALSE),0)</f>
        <v>0</v>
      </c>
      <c r="G2370" s="272">
        <f>ROUND(E2370*F2370,2)</f>
        <v>0</v>
      </c>
    </row>
    <row r="2371" spans="1:7" ht="24" customHeight="1">
      <c r="A2371" s="264" t="str">
        <f t="shared" si="744"/>
        <v/>
      </c>
      <c r="B2371" s="265" t="str">
        <f t="shared" ref="B2371:B2383" si="747">IFERROR(VLOOKUP(C2371,Tabla_Insumos,5,FALSE),"")</f>
        <v/>
      </c>
      <c r="C2371" s="470"/>
      <c r="D2371" s="267" t="str">
        <f t="shared" si="745"/>
        <v/>
      </c>
      <c r="E2371" s="471"/>
      <c r="F2371" s="489">
        <f t="shared" si="746"/>
        <v>0</v>
      </c>
      <c r="G2371" s="272">
        <f t="shared" ref="G2371:G2383" si="748">ROUND(E2371*F2371,2)</f>
        <v>0</v>
      </c>
    </row>
    <row r="2372" spans="1:7" ht="24" customHeight="1">
      <c r="A2372" s="264" t="str">
        <f t="shared" si="744"/>
        <v/>
      </c>
      <c r="B2372" s="265" t="str">
        <f t="shared" si="747"/>
        <v/>
      </c>
      <c r="C2372" s="470"/>
      <c r="D2372" s="267" t="str">
        <f t="shared" si="745"/>
        <v/>
      </c>
      <c r="E2372" s="471"/>
      <c r="F2372" s="489">
        <f t="shared" si="746"/>
        <v>0</v>
      </c>
      <c r="G2372" s="272">
        <f t="shared" si="748"/>
        <v>0</v>
      </c>
    </row>
    <row r="2373" spans="1:7" ht="24" customHeight="1">
      <c r="A2373" s="264" t="str">
        <f t="shared" si="744"/>
        <v/>
      </c>
      <c r="B2373" s="265" t="str">
        <f t="shared" si="747"/>
        <v/>
      </c>
      <c r="C2373" s="364"/>
      <c r="D2373" s="267" t="str">
        <f t="shared" si="745"/>
        <v/>
      </c>
      <c r="E2373" s="471"/>
      <c r="F2373" s="489">
        <f t="shared" si="746"/>
        <v>0</v>
      </c>
      <c r="G2373" s="272">
        <f t="shared" si="748"/>
        <v>0</v>
      </c>
    </row>
    <row r="2374" spans="1:7" ht="24" customHeight="1">
      <c r="A2374" s="264" t="str">
        <f t="shared" si="744"/>
        <v/>
      </c>
      <c r="B2374" s="265" t="str">
        <f t="shared" si="747"/>
        <v/>
      </c>
      <c r="C2374" s="265"/>
      <c r="D2374" s="267" t="str">
        <f t="shared" si="745"/>
        <v/>
      </c>
      <c r="E2374" s="471"/>
      <c r="F2374" s="489">
        <f t="shared" si="746"/>
        <v>0</v>
      </c>
      <c r="G2374" s="272">
        <f t="shared" si="748"/>
        <v>0</v>
      </c>
    </row>
    <row r="2375" spans="1:7" ht="24" customHeight="1">
      <c r="A2375" s="264" t="str">
        <f t="shared" si="744"/>
        <v/>
      </c>
      <c r="B2375" s="265" t="str">
        <f t="shared" si="747"/>
        <v/>
      </c>
      <c r="C2375" s="266"/>
      <c r="D2375" s="267" t="str">
        <f t="shared" si="745"/>
        <v/>
      </c>
      <c r="E2375" s="268"/>
      <c r="F2375" s="269">
        <f t="shared" si="746"/>
        <v>0</v>
      </c>
      <c r="G2375" s="272">
        <f t="shared" si="748"/>
        <v>0</v>
      </c>
    </row>
    <row r="2376" spans="1:7" ht="24" customHeight="1">
      <c r="A2376" s="264" t="str">
        <f t="shared" si="744"/>
        <v/>
      </c>
      <c r="B2376" s="265" t="str">
        <f t="shared" si="747"/>
        <v/>
      </c>
      <c r="C2376" s="266"/>
      <c r="D2376" s="267" t="str">
        <f t="shared" si="745"/>
        <v/>
      </c>
      <c r="E2376" s="268"/>
      <c r="F2376" s="269">
        <f t="shared" si="746"/>
        <v>0</v>
      </c>
      <c r="G2376" s="272">
        <f t="shared" si="748"/>
        <v>0</v>
      </c>
    </row>
    <row r="2377" spans="1:7" ht="24" customHeight="1">
      <c r="A2377" s="264" t="str">
        <f t="shared" si="744"/>
        <v/>
      </c>
      <c r="B2377" s="265" t="str">
        <f t="shared" si="747"/>
        <v/>
      </c>
      <c r="C2377" s="266"/>
      <c r="D2377" s="267" t="str">
        <f t="shared" si="745"/>
        <v/>
      </c>
      <c r="E2377" s="268"/>
      <c r="F2377" s="269">
        <f t="shared" si="746"/>
        <v>0</v>
      </c>
      <c r="G2377" s="272">
        <f t="shared" si="748"/>
        <v>0</v>
      </c>
    </row>
    <row r="2378" spans="1:7" ht="24" customHeight="1">
      <c r="A2378" s="264" t="str">
        <f t="shared" si="744"/>
        <v/>
      </c>
      <c r="B2378" s="265" t="str">
        <f t="shared" si="747"/>
        <v/>
      </c>
      <c r="C2378" s="266"/>
      <c r="D2378" s="267" t="str">
        <f t="shared" si="745"/>
        <v/>
      </c>
      <c r="E2378" s="268"/>
      <c r="F2378" s="269">
        <f t="shared" si="746"/>
        <v>0</v>
      </c>
      <c r="G2378" s="272">
        <f t="shared" si="748"/>
        <v>0</v>
      </c>
    </row>
    <row r="2379" spans="1:7" ht="24" customHeight="1">
      <c r="A2379" s="264" t="str">
        <f t="shared" si="744"/>
        <v/>
      </c>
      <c r="B2379" s="265" t="str">
        <f t="shared" si="747"/>
        <v/>
      </c>
      <c r="C2379" s="266"/>
      <c r="D2379" s="267" t="str">
        <f t="shared" si="745"/>
        <v/>
      </c>
      <c r="E2379" s="268"/>
      <c r="F2379" s="269">
        <f t="shared" si="746"/>
        <v>0</v>
      </c>
      <c r="G2379" s="272">
        <f t="shared" si="748"/>
        <v>0</v>
      </c>
    </row>
    <row r="2380" spans="1:7" ht="24" customHeight="1">
      <c r="A2380" s="264" t="str">
        <f t="shared" si="744"/>
        <v/>
      </c>
      <c r="B2380" s="265" t="str">
        <f t="shared" si="747"/>
        <v/>
      </c>
      <c r="C2380" s="266"/>
      <c r="D2380" s="267" t="str">
        <f t="shared" si="745"/>
        <v/>
      </c>
      <c r="E2380" s="268"/>
      <c r="F2380" s="269">
        <f t="shared" si="746"/>
        <v>0</v>
      </c>
      <c r="G2380" s="272">
        <f t="shared" si="748"/>
        <v>0</v>
      </c>
    </row>
    <row r="2381" spans="1:7" ht="24" customHeight="1">
      <c r="A2381" s="264" t="str">
        <f t="shared" si="744"/>
        <v/>
      </c>
      <c r="B2381" s="265" t="str">
        <f t="shared" si="747"/>
        <v/>
      </c>
      <c r="C2381" s="266"/>
      <c r="D2381" s="267" t="str">
        <f t="shared" si="745"/>
        <v/>
      </c>
      <c r="E2381" s="268"/>
      <c r="F2381" s="269">
        <f t="shared" si="746"/>
        <v>0</v>
      </c>
      <c r="G2381" s="272">
        <f t="shared" si="748"/>
        <v>0</v>
      </c>
    </row>
    <row r="2382" spans="1:7" ht="24" customHeight="1">
      <c r="A2382" s="264" t="str">
        <f t="shared" si="744"/>
        <v/>
      </c>
      <c r="B2382" s="265" t="str">
        <f t="shared" si="747"/>
        <v/>
      </c>
      <c r="C2382" s="266"/>
      <c r="D2382" s="267" t="str">
        <f t="shared" si="745"/>
        <v/>
      </c>
      <c r="E2382" s="268"/>
      <c r="F2382" s="269">
        <f t="shared" si="746"/>
        <v>0</v>
      </c>
      <c r="G2382" s="272">
        <f t="shared" si="748"/>
        <v>0</v>
      </c>
    </row>
    <row r="2383" spans="1:7" ht="24" customHeight="1">
      <c r="A2383" s="264" t="str">
        <f t="shared" si="744"/>
        <v/>
      </c>
      <c r="B2383" s="265" t="str">
        <f t="shared" si="747"/>
        <v/>
      </c>
      <c r="C2383" s="266"/>
      <c r="D2383" s="267" t="str">
        <f t="shared" si="745"/>
        <v/>
      </c>
      <c r="E2383" s="268"/>
      <c r="F2383" s="270">
        <f t="shared" si="746"/>
        <v>0</v>
      </c>
      <c r="G2383" s="272">
        <f t="shared" si="748"/>
        <v>0</v>
      </c>
    </row>
    <row r="2384" spans="1:7" ht="24" customHeight="1">
      <c r="A2384" s="147"/>
      <c r="B2384" s="121"/>
      <c r="C2384" s="121"/>
      <c r="D2384" s="132"/>
      <c r="E2384" s="133"/>
      <c r="F2384" s="657" t="s">
        <v>30</v>
      </c>
      <c r="G2384" s="148">
        <f>SUBTOTAL(9,G2370:G2383)</f>
        <v>0</v>
      </c>
    </row>
    <row r="2385" spans="1:7" ht="24" customHeight="1">
      <c r="A2385" s="147"/>
      <c r="B2385" s="121"/>
      <c r="C2385" s="125" t="s">
        <v>726</v>
      </c>
      <c r="D2385" s="132"/>
      <c r="E2385" s="133"/>
      <c r="F2385" s="134"/>
      <c r="G2385" s="150"/>
    </row>
    <row r="2386" spans="1:7" ht="24" customHeight="1">
      <c r="A2386" s="264" t="str">
        <f t="shared" ref="A2386:A2393" si="749">IFERROR(VLOOKUP(C2386,Tabla_Insumos,4,FALSE),"")</f>
        <v/>
      </c>
      <c r="B2386" s="265" t="str">
        <f t="shared" ref="B2386:B2393" si="750">IFERROR(VLOOKUP(C2386,Tabla_Insumos,5,FALSE),"")</f>
        <v/>
      </c>
      <c r="C2386" s="485"/>
      <c r="D2386" s="267" t="str">
        <f t="shared" ref="D2386:D2393" si="751">IFERROR(VLOOKUP(C2386,Tabla_Insumos,2,FALSE),"")</f>
        <v/>
      </c>
      <c r="E2386" s="268"/>
      <c r="F2386" s="271">
        <f t="shared" ref="F2386:F2393" si="752">IFERROR(VLOOKUP(C2386,Tabla_Insumos,3,FALSE),0)</f>
        <v>0</v>
      </c>
      <c r="G2386" s="272">
        <f>ROUND(E2386*F2386,2)</f>
        <v>0</v>
      </c>
    </row>
    <row r="2387" spans="1:7" ht="24" customHeight="1">
      <c r="A2387" s="264" t="str">
        <f t="shared" si="749"/>
        <v/>
      </c>
      <c r="B2387" s="265" t="str">
        <f t="shared" si="750"/>
        <v/>
      </c>
      <c r="C2387" s="266"/>
      <c r="D2387" s="267" t="str">
        <f t="shared" si="751"/>
        <v/>
      </c>
      <c r="E2387" s="268"/>
      <c r="F2387" s="271">
        <f t="shared" si="752"/>
        <v>0</v>
      </c>
      <c r="G2387" s="272">
        <f>ROUND(E2387*F2387,2)</f>
        <v>0</v>
      </c>
    </row>
    <row r="2388" spans="1:7" ht="24" customHeight="1">
      <c r="A2388" s="264" t="str">
        <f t="shared" si="749"/>
        <v/>
      </c>
      <c r="B2388" s="265" t="str">
        <f t="shared" si="750"/>
        <v/>
      </c>
      <c r="C2388" s="266"/>
      <c r="D2388" s="267" t="str">
        <f t="shared" si="751"/>
        <v/>
      </c>
      <c r="E2388" s="268"/>
      <c r="F2388" s="271">
        <f t="shared" si="752"/>
        <v>0</v>
      </c>
      <c r="G2388" s="272">
        <f t="shared" ref="G2388:G2393" si="753">ROUND(E2388*F2388,2)</f>
        <v>0</v>
      </c>
    </row>
    <row r="2389" spans="1:7" ht="24" customHeight="1">
      <c r="A2389" s="264" t="str">
        <f t="shared" si="749"/>
        <v/>
      </c>
      <c r="B2389" s="265" t="str">
        <f t="shared" si="750"/>
        <v/>
      </c>
      <c r="C2389" s="473"/>
      <c r="D2389" s="267" t="str">
        <f t="shared" si="751"/>
        <v/>
      </c>
      <c r="E2389" s="471"/>
      <c r="F2389" s="271">
        <f t="shared" si="752"/>
        <v>0</v>
      </c>
      <c r="G2389" s="272">
        <f t="shared" si="753"/>
        <v>0</v>
      </c>
    </row>
    <row r="2390" spans="1:7" ht="24" customHeight="1">
      <c r="A2390" s="264" t="str">
        <f t="shared" si="749"/>
        <v/>
      </c>
      <c r="B2390" s="265" t="str">
        <f t="shared" si="750"/>
        <v/>
      </c>
      <c r="C2390" s="265"/>
      <c r="D2390" s="267" t="str">
        <f t="shared" si="751"/>
        <v/>
      </c>
      <c r="E2390" s="471"/>
      <c r="F2390" s="489">
        <f t="shared" si="752"/>
        <v>0</v>
      </c>
      <c r="G2390" s="272">
        <f t="shared" si="753"/>
        <v>0</v>
      </c>
    </row>
    <row r="2391" spans="1:7" ht="24" customHeight="1">
      <c r="A2391" s="264" t="str">
        <f t="shared" si="749"/>
        <v/>
      </c>
      <c r="B2391" s="265" t="str">
        <f t="shared" si="750"/>
        <v/>
      </c>
      <c r="C2391" s="265"/>
      <c r="D2391" s="267" t="str">
        <f t="shared" si="751"/>
        <v/>
      </c>
      <c r="E2391" s="471"/>
      <c r="F2391" s="489">
        <f t="shared" si="752"/>
        <v>0</v>
      </c>
      <c r="G2391" s="272">
        <f t="shared" si="753"/>
        <v>0</v>
      </c>
    </row>
    <row r="2392" spans="1:7" ht="24" customHeight="1">
      <c r="A2392" s="264" t="str">
        <f t="shared" si="749"/>
        <v/>
      </c>
      <c r="B2392" s="265" t="str">
        <f t="shared" si="750"/>
        <v/>
      </c>
      <c r="C2392" s="266"/>
      <c r="D2392" s="267" t="str">
        <f t="shared" si="751"/>
        <v/>
      </c>
      <c r="E2392" s="268"/>
      <c r="F2392" s="269">
        <f t="shared" si="752"/>
        <v>0</v>
      </c>
      <c r="G2392" s="272">
        <f t="shared" si="753"/>
        <v>0</v>
      </c>
    </row>
    <row r="2393" spans="1:7" ht="24" customHeight="1">
      <c r="A2393" s="264" t="str">
        <f t="shared" si="749"/>
        <v/>
      </c>
      <c r="B2393" s="265" t="str">
        <f t="shared" si="750"/>
        <v/>
      </c>
      <c r="C2393" s="266"/>
      <c r="D2393" s="267" t="str">
        <f t="shared" si="751"/>
        <v/>
      </c>
      <c r="E2393" s="268"/>
      <c r="F2393" s="269">
        <f t="shared" si="752"/>
        <v>0</v>
      </c>
      <c r="G2393" s="272">
        <f t="shared" si="753"/>
        <v>0</v>
      </c>
    </row>
    <row r="2394" spans="1:7" ht="24" customHeight="1">
      <c r="A2394" s="147"/>
      <c r="B2394" s="121"/>
      <c r="C2394" s="121"/>
      <c r="D2394" s="132"/>
      <c r="E2394" s="133"/>
      <c r="F2394" s="657" t="s">
        <v>31</v>
      </c>
      <c r="G2394" s="148">
        <f>SUBTOTAL(9,G2386:G2393)</f>
        <v>0</v>
      </c>
    </row>
    <row r="2395" spans="1:7" ht="24" customHeight="1">
      <c r="A2395" s="147"/>
      <c r="B2395" s="121"/>
      <c r="C2395" s="125" t="s">
        <v>727</v>
      </c>
      <c r="D2395" s="132"/>
      <c r="E2395" s="133"/>
      <c r="F2395" s="134"/>
      <c r="G2395" s="150"/>
    </row>
    <row r="2396" spans="1:7" ht="24" customHeight="1">
      <c r="A2396" s="264" t="str">
        <f t="shared" ref="A2396:A2404" si="754">IFERROR(VLOOKUP(C2396,Tabla_Insumos,4,FALSE),"")</f>
        <v/>
      </c>
      <c r="B2396" s="265" t="str">
        <f t="shared" ref="B2396:B2404" si="755">IFERROR(VLOOKUP(C2396,Tabla_Insumos,5,FALSE),"")</f>
        <v/>
      </c>
      <c r="C2396" s="366"/>
      <c r="D2396" s="267" t="str">
        <f t="shared" ref="D2396:D2404" si="756">IFERROR(VLOOKUP(C2396,Tabla_Insumos,2,FALSE),"")</f>
        <v/>
      </c>
      <c r="E2396" s="488"/>
      <c r="F2396" s="489">
        <f t="shared" ref="F2396:F2404" si="757">IFERROR(VLOOKUP(C2396,Tabla_Insumos,3,FALSE),0)</f>
        <v>0</v>
      </c>
      <c r="G2396" s="272">
        <f t="shared" ref="G2396:G2404" si="758">ROUND(E2396*F2396,2)</f>
        <v>0</v>
      </c>
    </row>
    <row r="2397" spans="1:7" ht="24" customHeight="1">
      <c r="A2397" s="264" t="str">
        <f t="shared" si="754"/>
        <v/>
      </c>
      <c r="B2397" s="265" t="str">
        <f t="shared" si="755"/>
        <v/>
      </c>
      <c r="C2397" s="366"/>
      <c r="D2397" s="267" t="str">
        <f t="shared" si="756"/>
        <v/>
      </c>
      <c r="E2397" s="488"/>
      <c r="F2397" s="489">
        <f t="shared" si="757"/>
        <v>0</v>
      </c>
      <c r="G2397" s="272">
        <f t="shared" si="758"/>
        <v>0</v>
      </c>
    </row>
    <row r="2398" spans="1:7" ht="24" customHeight="1">
      <c r="A2398" s="264" t="str">
        <f t="shared" si="754"/>
        <v/>
      </c>
      <c r="B2398" s="265" t="str">
        <f t="shared" si="755"/>
        <v/>
      </c>
      <c r="C2398" s="485"/>
      <c r="D2398" s="267" t="str">
        <f t="shared" si="756"/>
        <v/>
      </c>
      <c r="E2398" s="488"/>
      <c r="F2398" s="489">
        <f t="shared" si="757"/>
        <v>0</v>
      </c>
      <c r="G2398" s="272">
        <f t="shared" si="758"/>
        <v>0</v>
      </c>
    </row>
    <row r="2399" spans="1:7" ht="24" customHeight="1">
      <c r="A2399" s="264" t="str">
        <f t="shared" si="754"/>
        <v/>
      </c>
      <c r="B2399" s="265" t="str">
        <f t="shared" si="755"/>
        <v/>
      </c>
      <c r="C2399" s="266"/>
      <c r="D2399" s="267" t="str">
        <f t="shared" si="756"/>
        <v/>
      </c>
      <c r="E2399" s="268"/>
      <c r="F2399" s="489">
        <f t="shared" si="757"/>
        <v>0</v>
      </c>
      <c r="G2399" s="272">
        <f t="shared" si="758"/>
        <v>0</v>
      </c>
    </row>
    <row r="2400" spans="1:7" ht="24" customHeight="1">
      <c r="A2400" s="264" t="str">
        <f t="shared" si="754"/>
        <v/>
      </c>
      <c r="B2400" s="265" t="str">
        <f t="shared" si="755"/>
        <v/>
      </c>
      <c r="C2400" s="266"/>
      <c r="D2400" s="267" t="str">
        <f t="shared" si="756"/>
        <v/>
      </c>
      <c r="E2400" s="268"/>
      <c r="F2400" s="489">
        <f t="shared" si="757"/>
        <v>0</v>
      </c>
      <c r="G2400" s="272">
        <f t="shared" si="758"/>
        <v>0</v>
      </c>
    </row>
    <row r="2401" spans="1:8" ht="24" customHeight="1">
      <c r="A2401" s="264" t="str">
        <f t="shared" si="754"/>
        <v/>
      </c>
      <c r="B2401" s="265" t="str">
        <f t="shared" si="755"/>
        <v/>
      </c>
      <c r="C2401" s="266"/>
      <c r="D2401" s="267" t="str">
        <f t="shared" si="756"/>
        <v/>
      </c>
      <c r="E2401" s="268"/>
      <c r="F2401" s="489">
        <f t="shared" si="757"/>
        <v>0</v>
      </c>
      <c r="G2401" s="272">
        <f t="shared" si="758"/>
        <v>0</v>
      </c>
    </row>
    <row r="2402" spans="1:8" ht="24" customHeight="1">
      <c r="A2402" s="264" t="str">
        <f t="shared" si="754"/>
        <v/>
      </c>
      <c r="B2402" s="265" t="str">
        <f t="shared" si="755"/>
        <v/>
      </c>
      <c r="C2402" s="266"/>
      <c r="D2402" s="267" t="str">
        <f t="shared" si="756"/>
        <v/>
      </c>
      <c r="E2402" s="268"/>
      <c r="F2402" s="269">
        <f t="shared" si="757"/>
        <v>0</v>
      </c>
      <c r="G2402" s="272">
        <f t="shared" si="758"/>
        <v>0</v>
      </c>
    </row>
    <row r="2403" spans="1:8" ht="24" customHeight="1">
      <c r="A2403" s="264" t="str">
        <f t="shared" si="754"/>
        <v/>
      </c>
      <c r="B2403" s="265" t="str">
        <f t="shared" si="755"/>
        <v/>
      </c>
      <c r="C2403" s="266"/>
      <c r="D2403" s="267" t="str">
        <f t="shared" si="756"/>
        <v/>
      </c>
      <c r="E2403" s="268"/>
      <c r="F2403" s="269">
        <f t="shared" si="757"/>
        <v>0</v>
      </c>
      <c r="G2403" s="272">
        <f t="shared" si="758"/>
        <v>0</v>
      </c>
    </row>
    <row r="2404" spans="1:8" ht="24" customHeight="1">
      <c r="A2404" s="264" t="str">
        <f t="shared" si="754"/>
        <v/>
      </c>
      <c r="B2404" s="265" t="str">
        <f t="shared" si="755"/>
        <v/>
      </c>
      <c r="C2404" s="266"/>
      <c r="D2404" s="267" t="str">
        <f t="shared" si="756"/>
        <v/>
      </c>
      <c r="E2404" s="268"/>
      <c r="F2404" s="269">
        <f t="shared" si="757"/>
        <v>0</v>
      </c>
      <c r="G2404" s="272">
        <f t="shared" si="758"/>
        <v>0</v>
      </c>
    </row>
    <row r="2405" spans="1:8" ht="24" customHeight="1">
      <c r="A2405" s="151"/>
      <c r="B2405" s="132"/>
      <c r="C2405" s="121"/>
      <c r="D2405" s="132"/>
      <c r="E2405" s="133"/>
      <c r="F2405" s="657" t="s">
        <v>32</v>
      </c>
      <c r="G2405" s="148">
        <f>SUBTOTAL(9,G2396:G2404)</f>
        <v>0</v>
      </c>
    </row>
    <row r="2406" spans="1:8" ht="24" customHeight="1" thickBot="1">
      <c r="A2406" s="152"/>
      <c r="B2406" s="153"/>
      <c r="C2406" s="154"/>
      <c r="D2406" s="153"/>
      <c r="E2406" s="155"/>
      <c r="F2406" s="156"/>
      <c r="G2406" s="157"/>
    </row>
    <row r="2407" spans="1:8" ht="24" customHeight="1" thickBot="1">
      <c r="A2407" s="158">
        <f>B2365</f>
        <v>46</v>
      </c>
      <c r="B2407" s="159" t="str">
        <f>C2365</f>
        <v>Ejecución de base (0,25)</v>
      </c>
      <c r="C2407" s="160"/>
      <c r="D2407" s="160" t="s">
        <v>33</v>
      </c>
      <c r="E2407" s="161"/>
      <c r="F2407" s="162" t="s">
        <v>34</v>
      </c>
      <c r="G2407" s="163">
        <f>SUBTOTAL(9,G2370:G2406)</f>
        <v>0</v>
      </c>
    </row>
    <row r="2408" spans="1:8" ht="24" customHeight="1" thickTop="1" thickBot="1"/>
    <row r="2409" spans="1:8" ht="24" customHeight="1" thickTop="1">
      <c r="A2409" s="185" t="s">
        <v>36</v>
      </c>
      <c r="B2409" s="186"/>
      <c r="C2409" s="186"/>
      <c r="D2409" s="186"/>
      <c r="E2409" s="186"/>
      <c r="F2409" s="186"/>
      <c r="G2409" s="187"/>
      <c r="H2409" s="122">
        <f>COUNTIF($A$1:A2415,"ANALISIS DE PRECIOS")</f>
        <v>49</v>
      </c>
    </row>
    <row r="2410" spans="1:8" ht="24" customHeight="1">
      <c r="A2410" s="123" t="s">
        <v>723</v>
      </c>
      <c r="B2410" s="124" t="str">
        <f>Comitente</f>
        <v>INSTITUTO PROVINCIAL DE LA VIVIENDA</v>
      </c>
      <c r="C2410" s="118"/>
      <c r="D2410" s="125"/>
      <c r="E2410" s="125"/>
      <c r="F2410" s="126"/>
      <c r="G2410" s="127"/>
    </row>
    <row r="2411" spans="1:8" ht="24" customHeight="1">
      <c r="A2411" s="123" t="s">
        <v>724</v>
      </c>
      <c r="B2411" s="124">
        <f>Contratista</f>
        <v>0</v>
      </c>
      <c r="C2411" s="119"/>
      <c r="D2411" s="119"/>
      <c r="E2411" s="119"/>
      <c r="F2411" s="128"/>
      <c r="G2411" s="129"/>
    </row>
    <row r="2412" spans="1:8" ht="24" customHeight="1">
      <c r="A2412" s="123" t="s">
        <v>23</v>
      </c>
      <c r="B2412" s="124" t="str">
        <f>Obra</f>
        <v>Barrio Valle Norte</v>
      </c>
      <c r="C2412" s="119"/>
      <c r="D2412" s="119"/>
      <c r="E2412" s="119"/>
      <c r="F2412" s="128" t="s">
        <v>37</v>
      </c>
      <c r="G2412" s="130">
        <f>Fecha_Base</f>
        <v>43313</v>
      </c>
    </row>
    <row r="2413" spans="1:8" ht="24" customHeight="1">
      <c r="A2413" s="131" t="s">
        <v>722</v>
      </c>
      <c r="B2413" s="120" t="str">
        <f>Ubicación</f>
        <v>Departamento Valle Fértil</v>
      </c>
      <c r="C2413" s="120"/>
      <c r="D2413" s="132"/>
      <c r="E2413" s="133"/>
      <c r="F2413" s="134"/>
      <c r="G2413" s="135"/>
    </row>
    <row r="2414" spans="1:8" ht="24" customHeight="1">
      <c r="A2414" s="131" t="s">
        <v>38</v>
      </c>
      <c r="B2414" s="136" t="str">
        <f>IFERROR(VALUE(LEFT(B2415,FIND(".",B2415)-1)),"")</f>
        <v/>
      </c>
      <c r="C2414" s="121" t="str">
        <f>IFERROR(VLOOKUP(B2414,Tabla_CyP,2,FALSE),"")</f>
        <v/>
      </c>
      <c r="E2414" s="133"/>
      <c r="F2414" s="134"/>
      <c r="G2414" s="135"/>
    </row>
    <row r="2415" spans="1:8" ht="24" customHeight="1">
      <c r="A2415" s="131" t="s">
        <v>24</v>
      </c>
      <c r="B2415" s="137">
        <f>IFERROR(VLOOKUP(COUNTIF($A$1:A2415,"ITEM:"),Tabla_NumeroItem,7,FALSE),"")</f>
        <v>47</v>
      </c>
      <c r="C2415" s="121" t="str">
        <f>IFERROR(VLOOKUP(B2415,Tabla_CyP,2,FALSE),"")</f>
        <v>Ejecución de cunetas en tierra</v>
      </c>
      <c r="D2415" s="132"/>
      <c r="E2415" s="133"/>
      <c r="F2415" s="128" t="s">
        <v>25</v>
      </c>
      <c r="G2415" s="138" t="str">
        <f>IFERROR(VLOOKUP(B2415,Tabla_CyP,4,FALSE),"")</f>
        <v>ml</v>
      </c>
    </row>
    <row r="2416" spans="1:8" ht="24" customHeight="1">
      <c r="A2416" s="131"/>
      <c r="B2416" s="120"/>
      <c r="C2416" s="121"/>
      <c r="D2416" s="132"/>
      <c r="E2416" s="133"/>
      <c r="F2416" s="134"/>
      <c r="G2416" s="135"/>
    </row>
    <row r="2417" spans="1:7" ht="24" customHeight="1">
      <c r="A2417" s="719" t="s">
        <v>585</v>
      </c>
      <c r="B2417" s="720"/>
      <c r="C2417" s="721" t="s">
        <v>0</v>
      </c>
      <c r="D2417" s="721" t="s">
        <v>26</v>
      </c>
      <c r="E2417" s="723" t="s">
        <v>27</v>
      </c>
      <c r="F2417" s="725" t="s">
        <v>28</v>
      </c>
      <c r="G2417" s="727" t="s">
        <v>29</v>
      </c>
    </row>
    <row r="2418" spans="1:7" ht="24" customHeight="1">
      <c r="A2418" s="139" t="s">
        <v>586</v>
      </c>
      <c r="B2418" s="140" t="s">
        <v>587</v>
      </c>
      <c r="C2418" s="722"/>
      <c r="D2418" s="722"/>
      <c r="E2418" s="724"/>
      <c r="F2418" s="726"/>
      <c r="G2418" s="728"/>
    </row>
    <row r="2419" spans="1:7" ht="24" customHeight="1">
      <c r="A2419" s="658"/>
      <c r="B2419" s="142"/>
      <c r="C2419" s="479" t="s">
        <v>725</v>
      </c>
      <c r="D2419" s="143"/>
      <c r="E2419" s="144"/>
      <c r="F2419" s="145"/>
      <c r="G2419" s="146"/>
    </row>
    <row r="2420" spans="1:7" ht="24" customHeight="1">
      <c r="A2420" s="264" t="str">
        <f t="shared" ref="A2420:A2433" si="759">IFERROR(VLOOKUP(C2420,Tabla_Insumos,4,FALSE),"")</f>
        <v/>
      </c>
      <c r="B2420" s="265" t="str">
        <f>IFERROR(VLOOKUP(C2420,Tabla_Insumos,5,FALSE),"")</f>
        <v/>
      </c>
      <c r="C2420" s="470"/>
      <c r="D2420" s="267" t="str">
        <f t="shared" ref="D2420:D2433" si="760">IFERROR(VLOOKUP(C2420,Tabla_Insumos,2,FALSE),"")</f>
        <v/>
      </c>
      <c r="E2420" s="471"/>
      <c r="F2420" s="489">
        <f t="shared" ref="F2420:F2433" si="761">IFERROR(VLOOKUP(C2420,Tabla_Insumos,3,FALSE),0)</f>
        <v>0</v>
      </c>
      <c r="G2420" s="272">
        <f>ROUND(E2420*F2420,2)</f>
        <v>0</v>
      </c>
    </row>
    <row r="2421" spans="1:7" ht="24" customHeight="1">
      <c r="A2421" s="264" t="str">
        <f t="shared" si="759"/>
        <v/>
      </c>
      <c r="B2421" s="265" t="str">
        <f t="shared" ref="B2421:B2433" si="762">IFERROR(VLOOKUP(C2421,Tabla_Insumos,5,FALSE),"")</f>
        <v/>
      </c>
      <c r="C2421" s="470"/>
      <c r="D2421" s="267" t="str">
        <f t="shared" si="760"/>
        <v/>
      </c>
      <c r="E2421" s="471"/>
      <c r="F2421" s="489">
        <f t="shared" si="761"/>
        <v>0</v>
      </c>
      <c r="G2421" s="272">
        <f t="shared" ref="G2421:G2433" si="763">ROUND(E2421*F2421,2)</f>
        <v>0</v>
      </c>
    </row>
    <row r="2422" spans="1:7" ht="24" customHeight="1">
      <c r="A2422" s="264" t="str">
        <f t="shared" si="759"/>
        <v/>
      </c>
      <c r="B2422" s="265" t="str">
        <f t="shared" si="762"/>
        <v/>
      </c>
      <c r="C2422" s="470"/>
      <c r="D2422" s="267" t="str">
        <f t="shared" si="760"/>
        <v/>
      </c>
      <c r="E2422" s="471"/>
      <c r="F2422" s="489">
        <f t="shared" si="761"/>
        <v>0</v>
      </c>
      <c r="G2422" s="272">
        <f t="shared" si="763"/>
        <v>0</v>
      </c>
    </row>
    <row r="2423" spans="1:7" ht="24" customHeight="1">
      <c r="A2423" s="264" t="str">
        <f t="shared" si="759"/>
        <v/>
      </c>
      <c r="B2423" s="265" t="str">
        <f t="shared" si="762"/>
        <v/>
      </c>
      <c r="C2423" s="364"/>
      <c r="D2423" s="267" t="str">
        <f t="shared" si="760"/>
        <v/>
      </c>
      <c r="E2423" s="471"/>
      <c r="F2423" s="489">
        <f t="shared" si="761"/>
        <v>0</v>
      </c>
      <c r="G2423" s="272">
        <f t="shared" si="763"/>
        <v>0</v>
      </c>
    </row>
    <row r="2424" spans="1:7" ht="24" customHeight="1">
      <c r="A2424" s="264" t="str">
        <f t="shared" si="759"/>
        <v/>
      </c>
      <c r="B2424" s="265" t="str">
        <f t="shared" si="762"/>
        <v/>
      </c>
      <c r="C2424" s="265"/>
      <c r="D2424" s="267" t="str">
        <f t="shared" si="760"/>
        <v/>
      </c>
      <c r="E2424" s="471"/>
      <c r="F2424" s="489">
        <f t="shared" si="761"/>
        <v>0</v>
      </c>
      <c r="G2424" s="272">
        <f t="shared" si="763"/>
        <v>0</v>
      </c>
    </row>
    <row r="2425" spans="1:7" ht="24" customHeight="1">
      <c r="A2425" s="264" t="str">
        <f t="shared" si="759"/>
        <v/>
      </c>
      <c r="B2425" s="265" t="str">
        <f t="shared" si="762"/>
        <v/>
      </c>
      <c r="C2425" s="266"/>
      <c r="D2425" s="267" t="str">
        <f t="shared" si="760"/>
        <v/>
      </c>
      <c r="E2425" s="268"/>
      <c r="F2425" s="269">
        <f t="shared" si="761"/>
        <v>0</v>
      </c>
      <c r="G2425" s="272">
        <f t="shared" si="763"/>
        <v>0</v>
      </c>
    </row>
    <row r="2426" spans="1:7" ht="24" customHeight="1">
      <c r="A2426" s="264" t="str">
        <f t="shared" si="759"/>
        <v/>
      </c>
      <c r="B2426" s="265" t="str">
        <f t="shared" si="762"/>
        <v/>
      </c>
      <c r="C2426" s="266"/>
      <c r="D2426" s="267" t="str">
        <f t="shared" si="760"/>
        <v/>
      </c>
      <c r="E2426" s="268"/>
      <c r="F2426" s="269">
        <f t="shared" si="761"/>
        <v>0</v>
      </c>
      <c r="G2426" s="272">
        <f t="shared" si="763"/>
        <v>0</v>
      </c>
    </row>
    <row r="2427" spans="1:7" ht="24" customHeight="1">
      <c r="A2427" s="264" t="str">
        <f t="shared" si="759"/>
        <v/>
      </c>
      <c r="B2427" s="265" t="str">
        <f t="shared" si="762"/>
        <v/>
      </c>
      <c r="C2427" s="266"/>
      <c r="D2427" s="267" t="str">
        <f t="shared" si="760"/>
        <v/>
      </c>
      <c r="E2427" s="268"/>
      <c r="F2427" s="269">
        <f t="shared" si="761"/>
        <v>0</v>
      </c>
      <c r="G2427" s="272">
        <f t="shared" si="763"/>
        <v>0</v>
      </c>
    </row>
    <row r="2428" spans="1:7" ht="24" customHeight="1">
      <c r="A2428" s="264" t="str">
        <f t="shared" si="759"/>
        <v/>
      </c>
      <c r="B2428" s="265" t="str">
        <f t="shared" si="762"/>
        <v/>
      </c>
      <c r="C2428" s="266"/>
      <c r="D2428" s="267" t="str">
        <f t="shared" si="760"/>
        <v/>
      </c>
      <c r="E2428" s="268"/>
      <c r="F2428" s="269">
        <f t="shared" si="761"/>
        <v>0</v>
      </c>
      <c r="G2428" s="272">
        <f t="shared" si="763"/>
        <v>0</v>
      </c>
    </row>
    <row r="2429" spans="1:7" ht="24" customHeight="1">
      <c r="A2429" s="264" t="str">
        <f t="shared" si="759"/>
        <v/>
      </c>
      <c r="B2429" s="265" t="str">
        <f t="shared" si="762"/>
        <v/>
      </c>
      <c r="C2429" s="266"/>
      <c r="D2429" s="267" t="str">
        <f t="shared" si="760"/>
        <v/>
      </c>
      <c r="E2429" s="268"/>
      <c r="F2429" s="269">
        <f t="shared" si="761"/>
        <v>0</v>
      </c>
      <c r="G2429" s="272">
        <f t="shared" si="763"/>
        <v>0</v>
      </c>
    </row>
    <row r="2430" spans="1:7" ht="24" customHeight="1">
      <c r="A2430" s="264" t="str">
        <f t="shared" si="759"/>
        <v/>
      </c>
      <c r="B2430" s="265" t="str">
        <f t="shared" si="762"/>
        <v/>
      </c>
      <c r="C2430" s="266"/>
      <c r="D2430" s="267" t="str">
        <f t="shared" si="760"/>
        <v/>
      </c>
      <c r="E2430" s="268"/>
      <c r="F2430" s="269">
        <f t="shared" si="761"/>
        <v>0</v>
      </c>
      <c r="G2430" s="272">
        <f t="shared" si="763"/>
        <v>0</v>
      </c>
    </row>
    <row r="2431" spans="1:7" ht="24" customHeight="1">
      <c r="A2431" s="264" t="str">
        <f t="shared" si="759"/>
        <v/>
      </c>
      <c r="B2431" s="265" t="str">
        <f t="shared" si="762"/>
        <v/>
      </c>
      <c r="C2431" s="266"/>
      <c r="D2431" s="267" t="str">
        <f t="shared" si="760"/>
        <v/>
      </c>
      <c r="E2431" s="268"/>
      <c r="F2431" s="269">
        <f t="shared" si="761"/>
        <v>0</v>
      </c>
      <c r="G2431" s="272">
        <f t="shared" si="763"/>
        <v>0</v>
      </c>
    </row>
    <row r="2432" spans="1:7" ht="24" customHeight="1">
      <c r="A2432" s="264" t="str">
        <f t="shared" si="759"/>
        <v/>
      </c>
      <c r="B2432" s="265" t="str">
        <f t="shared" si="762"/>
        <v/>
      </c>
      <c r="C2432" s="266"/>
      <c r="D2432" s="267" t="str">
        <f t="shared" si="760"/>
        <v/>
      </c>
      <c r="E2432" s="268"/>
      <c r="F2432" s="269">
        <f t="shared" si="761"/>
        <v>0</v>
      </c>
      <c r="G2432" s="272">
        <f t="shared" si="763"/>
        <v>0</v>
      </c>
    </row>
    <row r="2433" spans="1:7" ht="24" customHeight="1">
      <c r="A2433" s="264" t="str">
        <f t="shared" si="759"/>
        <v/>
      </c>
      <c r="B2433" s="265" t="str">
        <f t="shared" si="762"/>
        <v/>
      </c>
      <c r="C2433" s="266"/>
      <c r="D2433" s="267" t="str">
        <f t="shared" si="760"/>
        <v/>
      </c>
      <c r="E2433" s="268"/>
      <c r="F2433" s="270">
        <f t="shared" si="761"/>
        <v>0</v>
      </c>
      <c r="G2433" s="272">
        <f t="shared" si="763"/>
        <v>0</v>
      </c>
    </row>
    <row r="2434" spans="1:7" ht="24" customHeight="1">
      <c r="A2434" s="147"/>
      <c r="B2434" s="121"/>
      <c r="C2434" s="121"/>
      <c r="D2434" s="132"/>
      <c r="E2434" s="133"/>
      <c r="F2434" s="657" t="s">
        <v>30</v>
      </c>
      <c r="G2434" s="148">
        <f>SUBTOTAL(9,G2420:G2433)</f>
        <v>0</v>
      </c>
    </row>
    <row r="2435" spans="1:7" ht="24" customHeight="1">
      <c r="A2435" s="147"/>
      <c r="B2435" s="121"/>
      <c r="C2435" s="125" t="s">
        <v>726</v>
      </c>
      <c r="D2435" s="132"/>
      <c r="E2435" s="133"/>
      <c r="F2435" s="134"/>
      <c r="G2435" s="150"/>
    </row>
    <row r="2436" spans="1:7" ht="24" customHeight="1">
      <c r="A2436" s="264" t="str">
        <f t="shared" ref="A2436:A2443" si="764">IFERROR(VLOOKUP(C2436,Tabla_Insumos,4,FALSE),"")</f>
        <v/>
      </c>
      <c r="B2436" s="265" t="str">
        <f t="shared" ref="B2436:B2443" si="765">IFERROR(VLOOKUP(C2436,Tabla_Insumos,5,FALSE),"")</f>
        <v/>
      </c>
      <c r="C2436" s="266"/>
      <c r="D2436" s="267" t="str">
        <f t="shared" ref="D2436:D2443" si="766">IFERROR(VLOOKUP(C2436,Tabla_Insumos,2,FALSE),"")</f>
        <v/>
      </c>
      <c r="E2436" s="268"/>
      <c r="F2436" s="271">
        <f t="shared" ref="F2436:F2443" si="767">IFERROR(VLOOKUP(C2436,Tabla_Insumos,3,FALSE),0)</f>
        <v>0</v>
      </c>
      <c r="G2436" s="272">
        <f>ROUND(E2436*F2436,2)</f>
        <v>0</v>
      </c>
    </row>
    <row r="2437" spans="1:7" ht="24" customHeight="1">
      <c r="A2437" s="264" t="str">
        <f t="shared" si="764"/>
        <v/>
      </c>
      <c r="B2437" s="265" t="str">
        <f t="shared" si="765"/>
        <v/>
      </c>
      <c r="C2437" s="473"/>
      <c r="D2437" s="267" t="str">
        <f t="shared" si="766"/>
        <v/>
      </c>
      <c r="E2437" s="471"/>
      <c r="F2437" s="271">
        <f t="shared" si="767"/>
        <v>0</v>
      </c>
      <c r="G2437" s="272">
        <f>ROUND(E2437*F2437,2)</f>
        <v>0</v>
      </c>
    </row>
    <row r="2438" spans="1:7" ht="24" customHeight="1">
      <c r="A2438" s="264" t="str">
        <f t="shared" si="764"/>
        <v/>
      </c>
      <c r="B2438" s="265" t="str">
        <f t="shared" si="765"/>
        <v/>
      </c>
      <c r="C2438" s="473"/>
      <c r="D2438" s="267" t="str">
        <f t="shared" si="766"/>
        <v/>
      </c>
      <c r="E2438" s="471"/>
      <c r="F2438" s="271">
        <f t="shared" si="767"/>
        <v>0</v>
      </c>
      <c r="G2438" s="272">
        <f t="shared" ref="G2438:G2443" si="768">ROUND(E2438*F2438,2)</f>
        <v>0</v>
      </c>
    </row>
    <row r="2439" spans="1:7" ht="24" customHeight="1">
      <c r="A2439" s="264" t="str">
        <f t="shared" si="764"/>
        <v/>
      </c>
      <c r="B2439" s="265" t="str">
        <f t="shared" si="765"/>
        <v/>
      </c>
      <c r="C2439" s="473"/>
      <c r="D2439" s="267" t="str">
        <f t="shared" si="766"/>
        <v/>
      </c>
      <c r="E2439" s="471"/>
      <c r="F2439" s="271">
        <f t="shared" si="767"/>
        <v>0</v>
      </c>
      <c r="G2439" s="272">
        <f t="shared" si="768"/>
        <v>0</v>
      </c>
    </row>
    <row r="2440" spans="1:7" ht="24" customHeight="1">
      <c r="A2440" s="264" t="str">
        <f t="shared" si="764"/>
        <v/>
      </c>
      <c r="B2440" s="265" t="str">
        <f t="shared" si="765"/>
        <v/>
      </c>
      <c r="C2440" s="265"/>
      <c r="D2440" s="267" t="str">
        <f t="shared" si="766"/>
        <v/>
      </c>
      <c r="E2440" s="471"/>
      <c r="F2440" s="489">
        <f t="shared" si="767"/>
        <v>0</v>
      </c>
      <c r="G2440" s="272">
        <f t="shared" si="768"/>
        <v>0</v>
      </c>
    </row>
    <row r="2441" spans="1:7" ht="24" customHeight="1">
      <c r="A2441" s="264" t="str">
        <f t="shared" si="764"/>
        <v/>
      </c>
      <c r="B2441" s="265" t="str">
        <f t="shared" si="765"/>
        <v/>
      </c>
      <c r="C2441" s="265"/>
      <c r="D2441" s="267" t="str">
        <f t="shared" si="766"/>
        <v/>
      </c>
      <c r="E2441" s="471"/>
      <c r="F2441" s="489">
        <f t="shared" si="767"/>
        <v>0</v>
      </c>
      <c r="G2441" s="272">
        <f t="shared" si="768"/>
        <v>0</v>
      </c>
    </row>
    <row r="2442" spans="1:7" ht="24" customHeight="1">
      <c r="A2442" s="264" t="str">
        <f t="shared" si="764"/>
        <v/>
      </c>
      <c r="B2442" s="265" t="str">
        <f t="shared" si="765"/>
        <v/>
      </c>
      <c r="C2442" s="266"/>
      <c r="D2442" s="267" t="str">
        <f t="shared" si="766"/>
        <v/>
      </c>
      <c r="E2442" s="268"/>
      <c r="F2442" s="269">
        <f t="shared" si="767"/>
        <v>0</v>
      </c>
      <c r="G2442" s="272">
        <f t="shared" si="768"/>
        <v>0</v>
      </c>
    </row>
    <row r="2443" spans="1:7" ht="24" customHeight="1">
      <c r="A2443" s="264" t="str">
        <f t="shared" si="764"/>
        <v/>
      </c>
      <c r="B2443" s="265" t="str">
        <f t="shared" si="765"/>
        <v/>
      </c>
      <c r="C2443" s="266"/>
      <c r="D2443" s="267" t="str">
        <f t="shared" si="766"/>
        <v/>
      </c>
      <c r="E2443" s="268"/>
      <c r="F2443" s="269">
        <f t="shared" si="767"/>
        <v>0</v>
      </c>
      <c r="G2443" s="272">
        <f t="shared" si="768"/>
        <v>0</v>
      </c>
    </row>
    <row r="2444" spans="1:7" ht="24" customHeight="1">
      <c r="A2444" s="147"/>
      <c r="B2444" s="121"/>
      <c r="C2444" s="121"/>
      <c r="D2444" s="132"/>
      <c r="E2444" s="133"/>
      <c r="F2444" s="657" t="s">
        <v>31</v>
      </c>
      <c r="G2444" s="148">
        <f>SUBTOTAL(9,G2436:G2443)</f>
        <v>0</v>
      </c>
    </row>
    <row r="2445" spans="1:7" ht="24" customHeight="1">
      <c r="A2445" s="147"/>
      <c r="B2445" s="121"/>
      <c r="C2445" s="125" t="s">
        <v>727</v>
      </c>
      <c r="D2445" s="132"/>
      <c r="E2445" s="133"/>
      <c r="F2445" s="134"/>
      <c r="G2445" s="150"/>
    </row>
    <row r="2446" spans="1:7" ht="24" customHeight="1">
      <c r="A2446" s="264" t="str">
        <f t="shared" ref="A2446:A2454" si="769">IFERROR(VLOOKUP(C2446,Tabla_Insumos,4,FALSE),"")</f>
        <v/>
      </c>
      <c r="B2446" s="265" t="str">
        <f t="shared" ref="B2446:B2454" si="770">IFERROR(VLOOKUP(C2446,Tabla_Insumos,5,FALSE),"")</f>
        <v/>
      </c>
      <c r="C2446" s="419"/>
      <c r="D2446" s="267" t="str">
        <f t="shared" ref="D2446:D2454" si="771">IFERROR(VLOOKUP(C2446,Tabla_Insumos,2,FALSE),"")</f>
        <v/>
      </c>
      <c r="E2446" s="268"/>
      <c r="F2446" s="489">
        <f t="shared" ref="F2446:F2454" si="772">IFERROR(VLOOKUP(C2446,Tabla_Insumos,3,FALSE),0)</f>
        <v>0</v>
      </c>
      <c r="G2446" s="272">
        <f t="shared" ref="G2446:G2454" si="773">ROUND(E2446*F2446,2)</f>
        <v>0</v>
      </c>
    </row>
    <row r="2447" spans="1:7" ht="24" customHeight="1">
      <c r="A2447" s="264" t="str">
        <f t="shared" si="769"/>
        <v/>
      </c>
      <c r="B2447" s="265" t="str">
        <f t="shared" si="770"/>
        <v/>
      </c>
      <c r="C2447" s="266"/>
      <c r="D2447" s="267" t="str">
        <f t="shared" si="771"/>
        <v/>
      </c>
      <c r="E2447" s="268"/>
      <c r="F2447" s="489">
        <f t="shared" si="772"/>
        <v>0</v>
      </c>
      <c r="G2447" s="272">
        <f t="shared" si="773"/>
        <v>0</v>
      </c>
    </row>
    <row r="2448" spans="1:7" ht="24" customHeight="1">
      <c r="A2448" s="264" t="str">
        <f t="shared" si="769"/>
        <v/>
      </c>
      <c r="B2448" s="265" t="str">
        <f t="shared" si="770"/>
        <v/>
      </c>
      <c r="C2448" s="266"/>
      <c r="D2448" s="267" t="str">
        <f t="shared" si="771"/>
        <v/>
      </c>
      <c r="E2448" s="268"/>
      <c r="F2448" s="489">
        <f t="shared" si="772"/>
        <v>0</v>
      </c>
      <c r="G2448" s="272">
        <f t="shared" si="773"/>
        <v>0</v>
      </c>
    </row>
    <row r="2449" spans="1:8" ht="24" customHeight="1">
      <c r="A2449" s="264" t="str">
        <f t="shared" si="769"/>
        <v/>
      </c>
      <c r="B2449" s="265" t="str">
        <f t="shared" si="770"/>
        <v/>
      </c>
      <c r="C2449" s="366"/>
      <c r="D2449" s="267" t="str">
        <f t="shared" si="771"/>
        <v/>
      </c>
      <c r="E2449" s="471"/>
      <c r="F2449" s="489">
        <f t="shared" si="772"/>
        <v>0</v>
      </c>
      <c r="G2449" s="272">
        <f t="shared" si="773"/>
        <v>0</v>
      </c>
    </row>
    <row r="2450" spans="1:8" ht="24" customHeight="1">
      <c r="A2450" s="264" t="str">
        <f t="shared" si="769"/>
        <v/>
      </c>
      <c r="B2450" s="265" t="str">
        <f t="shared" si="770"/>
        <v/>
      </c>
      <c r="C2450" s="375"/>
      <c r="D2450" s="267" t="str">
        <f t="shared" si="771"/>
        <v/>
      </c>
      <c r="E2450" s="471"/>
      <c r="F2450" s="489">
        <f t="shared" si="772"/>
        <v>0</v>
      </c>
      <c r="G2450" s="272">
        <f t="shared" si="773"/>
        <v>0</v>
      </c>
    </row>
    <row r="2451" spans="1:8" ht="24" customHeight="1">
      <c r="A2451" s="264" t="str">
        <f t="shared" si="769"/>
        <v/>
      </c>
      <c r="B2451" s="265" t="str">
        <f t="shared" si="770"/>
        <v/>
      </c>
      <c r="C2451" s="266"/>
      <c r="D2451" s="267" t="str">
        <f t="shared" si="771"/>
        <v/>
      </c>
      <c r="E2451" s="268"/>
      <c r="F2451" s="489">
        <f t="shared" si="772"/>
        <v>0</v>
      </c>
      <c r="G2451" s="272">
        <f t="shared" si="773"/>
        <v>0</v>
      </c>
    </row>
    <row r="2452" spans="1:8" ht="24" customHeight="1">
      <c r="A2452" s="264" t="str">
        <f t="shared" si="769"/>
        <v/>
      </c>
      <c r="B2452" s="265" t="str">
        <f t="shared" si="770"/>
        <v/>
      </c>
      <c r="C2452" s="266"/>
      <c r="D2452" s="267" t="str">
        <f t="shared" si="771"/>
        <v/>
      </c>
      <c r="E2452" s="268"/>
      <c r="F2452" s="269">
        <f t="shared" si="772"/>
        <v>0</v>
      </c>
      <c r="G2452" s="272">
        <f t="shared" si="773"/>
        <v>0</v>
      </c>
    </row>
    <row r="2453" spans="1:8" ht="24" customHeight="1">
      <c r="A2453" s="264" t="str">
        <f t="shared" si="769"/>
        <v/>
      </c>
      <c r="B2453" s="265" t="str">
        <f t="shared" si="770"/>
        <v/>
      </c>
      <c r="C2453" s="266"/>
      <c r="D2453" s="267" t="str">
        <f t="shared" si="771"/>
        <v/>
      </c>
      <c r="E2453" s="268"/>
      <c r="F2453" s="269">
        <f t="shared" si="772"/>
        <v>0</v>
      </c>
      <c r="G2453" s="272">
        <f t="shared" si="773"/>
        <v>0</v>
      </c>
    </row>
    <row r="2454" spans="1:8" ht="24" customHeight="1">
      <c r="A2454" s="264" t="str">
        <f t="shared" si="769"/>
        <v/>
      </c>
      <c r="B2454" s="265" t="str">
        <f t="shared" si="770"/>
        <v/>
      </c>
      <c r="C2454" s="266"/>
      <c r="D2454" s="267" t="str">
        <f t="shared" si="771"/>
        <v/>
      </c>
      <c r="E2454" s="268"/>
      <c r="F2454" s="269">
        <f t="shared" si="772"/>
        <v>0</v>
      </c>
      <c r="G2454" s="272">
        <f t="shared" si="773"/>
        <v>0</v>
      </c>
    </row>
    <row r="2455" spans="1:8" ht="24" customHeight="1">
      <c r="A2455" s="151"/>
      <c r="B2455" s="132"/>
      <c r="C2455" s="121"/>
      <c r="D2455" s="132"/>
      <c r="E2455" s="133"/>
      <c r="F2455" s="657" t="s">
        <v>32</v>
      </c>
      <c r="G2455" s="148">
        <f>SUBTOTAL(9,G2446:G2454)</f>
        <v>0</v>
      </c>
    </row>
    <row r="2456" spans="1:8" ht="24" customHeight="1" thickBot="1">
      <c r="A2456" s="152"/>
      <c r="B2456" s="153"/>
      <c r="C2456" s="154"/>
      <c r="D2456" s="153"/>
      <c r="E2456" s="155"/>
      <c r="F2456" s="156"/>
      <c r="G2456" s="157"/>
    </row>
    <row r="2457" spans="1:8" ht="24" customHeight="1" thickBot="1">
      <c r="A2457" s="158">
        <f>B2415</f>
        <v>47</v>
      </c>
      <c r="B2457" s="159" t="str">
        <f>C2415</f>
        <v>Ejecución de cunetas en tierra</v>
      </c>
      <c r="C2457" s="160"/>
      <c r="D2457" s="160" t="s">
        <v>33</v>
      </c>
      <c r="E2457" s="161"/>
      <c r="F2457" s="162" t="s">
        <v>34</v>
      </c>
      <c r="G2457" s="163">
        <f>SUBTOTAL(9,G2420:G2456)</f>
        <v>0</v>
      </c>
    </row>
    <row r="2458" spans="1:8" ht="24" customHeight="1" thickTop="1" thickBot="1"/>
    <row r="2459" spans="1:8" ht="24" customHeight="1" thickTop="1">
      <c r="A2459" s="185" t="s">
        <v>36</v>
      </c>
      <c r="B2459" s="186"/>
      <c r="C2459" s="186"/>
      <c r="D2459" s="186"/>
      <c r="E2459" s="186"/>
      <c r="F2459" s="186"/>
      <c r="G2459" s="187"/>
      <c r="H2459" s="122">
        <f>COUNTIF($A$1:A2465,"ANALISIS DE PRECIOS")</f>
        <v>50</v>
      </c>
    </row>
    <row r="2460" spans="1:8" ht="24" customHeight="1">
      <c r="A2460" s="123" t="s">
        <v>723</v>
      </c>
      <c r="B2460" s="124" t="str">
        <f>Comitente</f>
        <v>INSTITUTO PROVINCIAL DE LA VIVIENDA</v>
      </c>
      <c r="C2460" s="118"/>
      <c r="D2460" s="125"/>
      <c r="E2460" s="125"/>
      <c r="F2460" s="126"/>
      <c r="G2460" s="127"/>
    </row>
    <row r="2461" spans="1:8" ht="24" customHeight="1">
      <c r="A2461" s="123" t="s">
        <v>724</v>
      </c>
      <c r="B2461" s="124">
        <f>Contratista</f>
        <v>0</v>
      </c>
      <c r="C2461" s="119"/>
      <c r="D2461" s="119"/>
      <c r="E2461" s="119"/>
      <c r="F2461" s="128"/>
      <c r="G2461" s="129"/>
    </row>
    <row r="2462" spans="1:8" ht="24" customHeight="1">
      <c r="A2462" s="123" t="s">
        <v>23</v>
      </c>
      <c r="B2462" s="124" t="str">
        <f>Obra</f>
        <v>Barrio Valle Norte</v>
      </c>
      <c r="C2462" s="119"/>
      <c r="D2462" s="119"/>
      <c r="E2462" s="119"/>
      <c r="F2462" s="128" t="s">
        <v>37</v>
      </c>
      <c r="G2462" s="130">
        <f>Fecha_Base</f>
        <v>43313</v>
      </c>
    </row>
    <row r="2463" spans="1:8" ht="24" customHeight="1">
      <c r="A2463" s="131" t="s">
        <v>722</v>
      </c>
      <c r="B2463" s="120" t="str">
        <f>Ubicación</f>
        <v>Departamento Valle Fértil</v>
      </c>
      <c r="C2463" s="120"/>
      <c r="D2463" s="132"/>
      <c r="E2463" s="133"/>
      <c r="F2463" s="134"/>
      <c r="G2463" s="135"/>
    </row>
    <row r="2464" spans="1:8" ht="24" customHeight="1">
      <c r="A2464" s="131" t="s">
        <v>38</v>
      </c>
      <c r="B2464" s="136" t="str">
        <f>IFERROR(VALUE(LEFT(B2465,FIND(".",B2465)-1)),"")</f>
        <v/>
      </c>
      <c r="C2464" s="121" t="str">
        <f>IFERROR(VLOOKUP(B2464,Tabla_CyP,2,FALSE),"")</f>
        <v/>
      </c>
      <c r="E2464" s="133"/>
      <c r="F2464" s="134"/>
      <c r="G2464" s="135"/>
    </row>
    <row r="2465" spans="1:7" ht="24" customHeight="1">
      <c r="A2465" s="131" t="s">
        <v>24</v>
      </c>
      <c r="B2465" s="137">
        <f>IFERROR(VLOOKUP(COUNTIF($A$1:A2465,"ITEM:"),Tabla_NumeroItem,7,FALSE),"")</f>
        <v>48</v>
      </c>
      <c r="C2465" s="121" t="str">
        <f>IFERROR(VLOOKUP(B2465,Tabla_CyP,2,FALSE),"")</f>
        <v>Arbolado Público</v>
      </c>
      <c r="D2465" s="132"/>
      <c r="E2465" s="133"/>
      <c r="F2465" s="128" t="s">
        <v>25</v>
      </c>
      <c r="G2465" s="138" t="str">
        <f>IFERROR(VLOOKUP(B2465,Tabla_CyP,4,FALSE),"")</f>
        <v>u</v>
      </c>
    </row>
    <row r="2466" spans="1:7" ht="24" customHeight="1">
      <c r="A2466" s="131"/>
      <c r="B2466" s="120"/>
      <c r="C2466" s="121"/>
      <c r="D2466" s="132"/>
      <c r="E2466" s="133"/>
      <c r="F2466" s="134"/>
      <c r="G2466" s="135"/>
    </row>
    <row r="2467" spans="1:7" ht="24" customHeight="1">
      <c r="A2467" s="719" t="s">
        <v>585</v>
      </c>
      <c r="B2467" s="720"/>
      <c r="C2467" s="721" t="s">
        <v>0</v>
      </c>
      <c r="D2467" s="721" t="s">
        <v>26</v>
      </c>
      <c r="E2467" s="723" t="s">
        <v>27</v>
      </c>
      <c r="F2467" s="725" t="s">
        <v>28</v>
      </c>
      <c r="G2467" s="727" t="s">
        <v>29</v>
      </c>
    </row>
    <row r="2468" spans="1:7" ht="24" customHeight="1">
      <c r="A2468" s="139" t="s">
        <v>586</v>
      </c>
      <c r="B2468" s="140" t="s">
        <v>587</v>
      </c>
      <c r="C2468" s="722"/>
      <c r="D2468" s="722"/>
      <c r="E2468" s="724"/>
      <c r="F2468" s="726"/>
      <c r="G2468" s="728"/>
    </row>
    <row r="2469" spans="1:7" ht="24" customHeight="1">
      <c r="A2469" s="658"/>
      <c r="B2469" s="142"/>
      <c r="C2469" s="479" t="s">
        <v>725</v>
      </c>
      <c r="D2469" s="143"/>
      <c r="E2469" s="144"/>
      <c r="F2469" s="145"/>
      <c r="G2469" s="146"/>
    </row>
    <row r="2470" spans="1:7" ht="24" customHeight="1">
      <c r="A2470" s="264" t="str">
        <f t="shared" ref="A2470:A2483" si="774">IFERROR(VLOOKUP(C2470,Tabla_Insumos,4,FALSE),"")</f>
        <v/>
      </c>
      <c r="B2470" s="265" t="str">
        <f>IFERROR(VLOOKUP(C2470,Tabla_Insumos,5,FALSE),"")</f>
        <v/>
      </c>
      <c r="C2470" s="374"/>
      <c r="D2470" s="267" t="str">
        <f t="shared" ref="D2470:D2483" si="775">IFERROR(VLOOKUP(C2470,Tabla_Insumos,2,FALSE),"")</f>
        <v/>
      </c>
      <c r="E2470" s="498"/>
      <c r="F2470" s="489">
        <f t="shared" ref="F2470:F2483" si="776">IFERROR(VLOOKUP(C2470,Tabla_Insumos,3,FALSE),0)</f>
        <v>0</v>
      </c>
      <c r="G2470" s="272">
        <f>ROUND(E2470*F2470,2)</f>
        <v>0</v>
      </c>
    </row>
    <row r="2471" spans="1:7" ht="24" customHeight="1">
      <c r="A2471" s="264" t="str">
        <f t="shared" si="774"/>
        <v/>
      </c>
      <c r="B2471" s="265" t="str">
        <f t="shared" ref="B2471:B2483" si="777">IFERROR(VLOOKUP(C2471,Tabla_Insumos,5,FALSE),"")</f>
        <v/>
      </c>
      <c r="C2471" s="374"/>
      <c r="D2471" s="267" t="str">
        <f t="shared" si="775"/>
        <v/>
      </c>
      <c r="E2471" s="498"/>
      <c r="F2471" s="489">
        <f t="shared" si="776"/>
        <v>0</v>
      </c>
      <c r="G2471" s="272">
        <f t="shared" ref="G2471:G2483" si="778">ROUND(E2471*F2471,2)</f>
        <v>0</v>
      </c>
    </row>
    <row r="2472" spans="1:7" ht="24" customHeight="1">
      <c r="A2472" s="264" t="str">
        <f t="shared" si="774"/>
        <v/>
      </c>
      <c r="B2472" s="265" t="str">
        <f t="shared" si="777"/>
        <v/>
      </c>
      <c r="C2472" s="470"/>
      <c r="D2472" s="267" t="str">
        <f t="shared" si="775"/>
        <v/>
      </c>
      <c r="E2472" s="471"/>
      <c r="F2472" s="489">
        <f t="shared" si="776"/>
        <v>0</v>
      </c>
      <c r="G2472" s="272">
        <f t="shared" si="778"/>
        <v>0</v>
      </c>
    </row>
    <row r="2473" spans="1:7" ht="24" customHeight="1">
      <c r="A2473" s="264" t="str">
        <f t="shared" si="774"/>
        <v/>
      </c>
      <c r="B2473" s="265" t="str">
        <f t="shared" si="777"/>
        <v/>
      </c>
      <c r="C2473" s="366"/>
      <c r="D2473" s="267" t="str">
        <f t="shared" si="775"/>
        <v/>
      </c>
      <c r="E2473" s="471"/>
      <c r="F2473" s="489">
        <f t="shared" si="776"/>
        <v>0</v>
      </c>
      <c r="G2473" s="272">
        <f t="shared" si="778"/>
        <v>0</v>
      </c>
    </row>
    <row r="2474" spans="1:7" ht="24" customHeight="1">
      <c r="A2474" s="264" t="str">
        <f t="shared" si="774"/>
        <v/>
      </c>
      <c r="B2474" s="265" t="str">
        <f t="shared" si="777"/>
        <v/>
      </c>
      <c r="C2474" s="374"/>
      <c r="D2474" s="267" t="str">
        <f t="shared" si="775"/>
        <v/>
      </c>
      <c r="E2474" s="471"/>
      <c r="F2474" s="489">
        <f t="shared" si="776"/>
        <v>0</v>
      </c>
      <c r="G2474" s="272">
        <f t="shared" si="778"/>
        <v>0</v>
      </c>
    </row>
    <row r="2475" spans="1:7" ht="24" customHeight="1">
      <c r="A2475" s="264" t="str">
        <f t="shared" si="774"/>
        <v/>
      </c>
      <c r="B2475" s="265" t="str">
        <f t="shared" si="777"/>
        <v/>
      </c>
      <c r="C2475" s="266"/>
      <c r="D2475" s="267" t="str">
        <f t="shared" si="775"/>
        <v/>
      </c>
      <c r="E2475" s="268"/>
      <c r="F2475" s="269">
        <f t="shared" si="776"/>
        <v>0</v>
      </c>
      <c r="G2475" s="272">
        <f t="shared" si="778"/>
        <v>0</v>
      </c>
    </row>
    <row r="2476" spans="1:7" ht="24" customHeight="1">
      <c r="A2476" s="264" t="str">
        <f t="shared" si="774"/>
        <v/>
      </c>
      <c r="B2476" s="265" t="str">
        <f t="shared" si="777"/>
        <v/>
      </c>
      <c r="C2476" s="266"/>
      <c r="D2476" s="267" t="str">
        <f t="shared" si="775"/>
        <v/>
      </c>
      <c r="E2476" s="268"/>
      <c r="F2476" s="269">
        <f t="shared" si="776"/>
        <v>0</v>
      </c>
      <c r="G2476" s="272">
        <f t="shared" si="778"/>
        <v>0</v>
      </c>
    </row>
    <row r="2477" spans="1:7" ht="24" customHeight="1">
      <c r="A2477" s="264" t="str">
        <f t="shared" si="774"/>
        <v/>
      </c>
      <c r="B2477" s="265" t="str">
        <f t="shared" si="777"/>
        <v/>
      </c>
      <c r="C2477" s="266"/>
      <c r="D2477" s="267" t="str">
        <f t="shared" si="775"/>
        <v/>
      </c>
      <c r="E2477" s="268"/>
      <c r="F2477" s="269">
        <f t="shared" si="776"/>
        <v>0</v>
      </c>
      <c r="G2477" s="272">
        <f t="shared" si="778"/>
        <v>0</v>
      </c>
    </row>
    <row r="2478" spans="1:7" ht="24" customHeight="1">
      <c r="A2478" s="264" t="str">
        <f t="shared" si="774"/>
        <v/>
      </c>
      <c r="B2478" s="265" t="str">
        <f t="shared" si="777"/>
        <v/>
      </c>
      <c r="C2478" s="266"/>
      <c r="D2478" s="267" t="str">
        <f t="shared" si="775"/>
        <v/>
      </c>
      <c r="E2478" s="268"/>
      <c r="F2478" s="269">
        <f t="shared" si="776"/>
        <v>0</v>
      </c>
      <c r="G2478" s="272">
        <f t="shared" si="778"/>
        <v>0</v>
      </c>
    </row>
    <row r="2479" spans="1:7" ht="24" customHeight="1">
      <c r="A2479" s="264" t="str">
        <f t="shared" si="774"/>
        <v/>
      </c>
      <c r="B2479" s="265" t="str">
        <f t="shared" si="777"/>
        <v/>
      </c>
      <c r="C2479" s="266"/>
      <c r="D2479" s="267" t="str">
        <f t="shared" si="775"/>
        <v/>
      </c>
      <c r="E2479" s="268"/>
      <c r="F2479" s="269">
        <f t="shared" si="776"/>
        <v>0</v>
      </c>
      <c r="G2479" s="272">
        <f t="shared" si="778"/>
        <v>0</v>
      </c>
    </row>
    <row r="2480" spans="1:7" ht="24" customHeight="1">
      <c r="A2480" s="264" t="str">
        <f t="shared" si="774"/>
        <v/>
      </c>
      <c r="B2480" s="265" t="str">
        <f t="shared" si="777"/>
        <v/>
      </c>
      <c r="C2480" s="266"/>
      <c r="D2480" s="267" t="str">
        <f t="shared" si="775"/>
        <v/>
      </c>
      <c r="E2480" s="268"/>
      <c r="F2480" s="269">
        <f t="shared" si="776"/>
        <v>0</v>
      </c>
      <c r="G2480" s="272">
        <f t="shared" si="778"/>
        <v>0</v>
      </c>
    </row>
    <row r="2481" spans="1:7" ht="24" customHeight="1">
      <c r="A2481" s="264" t="str">
        <f t="shared" si="774"/>
        <v/>
      </c>
      <c r="B2481" s="265" t="str">
        <f t="shared" si="777"/>
        <v/>
      </c>
      <c r="C2481" s="266"/>
      <c r="D2481" s="267" t="str">
        <f t="shared" si="775"/>
        <v/>
      </c>
      <c r="E2481" s="268"/>
      <c r="F2481" s="269">
        <f t="shared" si="776"/>
        <v>0</v>
      </c>
      <c r="G2481" s="272">
        <f t="shared" si="778"/>
        <v>0</v>
      </c>
    </row>
    <row r="2482" spans="1:7" ht="24" customHeight="1">
      <c r="A2482" s="264" t="str">
        <f t="shared" si="774"/>
        <v/>
      </c>
      <c r="B2482" s="265" t="str">
        <f t="shared" si="777"/>
        <v/>
      </c>
      <c r="C2482" s="266"/>
      <c r="D2482" s="267" t="str">
        <f t="shared" si="775"/>
        <v/>
      </c>
      <c r="E2482" s="268"/>
      <c r="F2482" s="269">
        <f t="shared" si="776"/>
        <v>0</v>
      </c>
      <c r="G2482" s="272">
        <f t="shared" si="778"/>
        <v>0</v>
      </c>
    </row>
    <row r="2483" spans="1:7" ht="24" customHeight="1">
      <c r="A2483" s="264" t="str">
        <f t="shared" si="774"/>
        <v/>
      </c>
      <c r="B2483" s="265" t="str">
        <f t="shared" si="777"/>
        <v/>
      </c>
      <c r="C2483" s="266"/>
      <c r="D2483" s="267" t="str">
        <f t="shared" si="775"/>
        <v/>
      </c>
      <c r="E2483" s="268"/>
      <c r="F2483" s="270">
        <f t="shared" si="776"/>
        <v>0</v>
      </c>
      <c r="G2483" s="272">
        <f t="shared" si="778"/>
        <v>0</v>
      </c>
    </row>
    <row r="2484" spans="1:7" ht="24" customHeight="1">
      <c r="A2484" s="147"/>
      <c r="B2484" s="121"/>
      <c r="C2484" s="121"/>
      <c r="D2484" s="132"/>
      <c r="E2484" s="133"/>
      <c r="F2484" s="657" t="s">
        <v>30</v>
      </c>
      <c r="G2484" s="148">
        <f>SUBTOTAL(9,G2470:G2483)</f>
        <v>0</v>
      </c>
    </row>
    <row r="2485" spans="1:7" ht="24" customHeight="1">
      <c r="A2485" s="147"/>
      <c r="B2485" s="121"/>
      <c r="C2485" s="125" t="s">
        <v>726</v>
      </c>
      <c r="D2485" s="132"/>
      <c r="E2485" s="133"/>
      <c r="F2485" s="134"/>
      <c r="G2485" s="150"/>
    </row>
    <row r="2486" spans="1:7" ht="24" customHeight="1">
      <c r="A2486" s="264" t="str">
        <f t="shared" ref="A2486:A2493" si="779">IFERROR(VLOOKUP(C2486,Tabla_Insumos,4,FALSE),"")</f>
        <v/>
      </c>
      <c r="B2486" s="265" t="str">
        <f t="shared" ref="B2486:B2493" si="780">IFERROR(VLOOKUP(C2486,Tabla_Insumos,5,FALSE),"")</f>
        <v/>
      </c>
      <c r="C2486" s="486"/>
      <c r="D2486" s="267" t="str">
        <f t="shared" ref="D2486:D2493" si="781">IFERROR(VLOOKUP(C2486,Tabla_Insumos,2,FALSE),"")</f>
        <v/>
      </c>
      <c r="E2486" s="490"/>
      <c r="F2486" s="271">
        <f t="shared" ref="F2486:F2493" si="782">IFERROR(VLOOKUP(C2486,Tabla_Insumos,3,FALSE),0)</f>
        <v>0</v>
      </c>
      <c r="G2486" s="272">
        <f>ROUND(E2486*F2486,2)</f>
        <v>0</v>
      </c>
    </row>
    <row r="2487" spans="1:7" ht="24" customHeight="1">
      <c r="A2487" s="264" t="str">
        <f t="shared" si="779"/>
        <v/>
      </c>
      <c r="B2487" s="265" t="str">
        <f t="shared" si="780"/>
        <v/>
      </c>
      <c r="C2487" s="473"/>
      <c r="D2487" s="267" t="str">
        <f t="shared" si="781"/>
        <v/>
      </c>
      <c r="E2487" s="471"/>
      <c r="F2487" s="271">
        <f t="shared" si="782"/>
        <v>0</v>
      </c>
      <c r="G2487" s="272">
        <f>ROUND(E2487*F2487,2)</f>
        <v>0</v>
      </c>
    </row>
    <row r="2488" spans="1:7" ht="24" customHeight="1">
      <c r="A2488" s="264" t="str">
        <f t="shared" si="779"/>
        <v/>
      </c>
      <c r="B2488" s="265" t="str">
        <f t="shared" si="780"/>
        <v/>
      </c>
      <c r="C2488" s="473"/>
      <c r="D2488" s="267" t="str">
        <f t="shared" si="781"/>
        <v/>
      </c>
      <c r="E2488" s="471"/>
      <c r="F2488" s="271">
        <f t="shared" si="782"/>
        <v>0</v>
      </c>
      <c r="G2488" s="272">
        <f t="shared" ref="G2488:G2493" si="783">ROUND(E2488*F2488,2)</f>
        <v>0</v>
      </c>
    </row>
    <row r="2489" spans="1:7" ht="24" customHeight="1">
      <c r="A2489" s="264" t="str">
        <f t="shared" si="779"/>
        <v/>
      </c>
      <c r="B2489" s="265" t="str">
        <f t="shared" si="780"/>
        <v/>
      </c>
      <c r="C2489" s="473"/>
      <c r="D2489" s="267" t="str">
        <f t="shared" si="781"/>
        <v/>
      </c>
      <c r="E2489" s="471"/>
      <c r="F2489" s="271">
        <f t="shared" si="782"/>
        <v>0</v>
      </c>
      <c r="G2489" s="272">
        <f t="shared" si="783"/>
        <v>0</v>
      </c>
    </row>
    <row r="2490" spans="1:7" ht="24" customHeight="1">
      <c r="A2490" s="264" t="str">
        <f t="shared" si="779"/>
        <v/>
      </c>
      <c r="B2490" s="265" t="str">
        <f t="shared" si="780"/>
        <v/>
      </c>
      <c r="C2490" s="265"/>
      <c r="D2490" s="267" t="str">
        <f t="shared" si="781"/>
        <v/>
      </c>
      <c r="E2490" s="471"/>
      <c r="F2490" s="489">
        <f t="shared" si="782"/>
        <v>0</v>
      </c>
      <c r="G2490" s="272">
        <f t="shared" si="783"/>
        <v>0</v>
      </c>
    </row>
    <row r="2491" spans="1:7" ht="24" customHeight="1">
      <c r="A2491" s="264" t="str">
        <f t="shared" si="779"/>
        <v/>
      </c>
      <c r="B2491" s="265" t="str">
        <f t="shared" si="780"/>
        <v/>
      </c>
      <c r="C2491" s="265"/>
      <c r="D2491" s="267" t="str">
        <f t="shared" si="781"/>
        <v/>
      </c>
      <c r="E2491" s="471"/>
      <c r="F2491" s="489">
        <f t="shared" si="782"/>
        <v>0</v>
      </c>
      <c r="G2491" s="272">
        <f t="shared" si="783"/>
        <v>0</v>
      </c>
    </row>
    <row r="2492" spans="1:7" ht="24" customHeight="1">
      <c r="A2492" s="264" t="str">
        <f t="shared" si="779"/>
        <v/>
      </c>
      <c r="B2492" s="265" t="str">
        <f t="shared" si="780"/>
        <v/>
      </c>
      <c r="C2492" s="266"/>
      <c r="D2492" s="267" t="str">
        <f t="shared" si="781"/>
        <v/>
      </c>
      <c r="E2492" s="268"/>
      <c r="F2492" s="269">
        <f t="shared" si="782"/>
        <v>0</v>
      </c>
      <c r="G2492" s="272">
        <f t="shared" si="783"/>
        <v>0</v>
      </c>
    </row>
    <row r="2493" spans="1:7" ht="24" customHeight="1">
      <c r="A2493" s="264" t="str">
        <f t="shared" si="779"/>
        <v/>
      </c>
      <c r="B2493" s="265" t="str">
        <f t="shared" si="780"/>
        <v/>
      </c>
      <c r="C2493" s="266"/>
      <c r="D2493" s="267" t="str">
        <f t="shared" si="781"/>
        <v/>
      </c>
      <c r="E2493" s="268"/>
      <c r="F2493" s="269">
        <f t="shared" si="782"/>
        <v>0</v>
      </c>
      <c r="G2493" s="272">
        <f t="shared" si="783"/>
        <v>0</v>
      </c>
    </row>
    <row r="2494" spans="1:7" ht="24" customHeight="1">
      <c r="A2494" s="147"/>
      <c r="B2494" s="121"/>
      <c r="C2494" s="121"/>
      <c r="D2494" s="132"/>
      <c r="E2494" s="133"/>
      <c r="F2494" s="657" t="s">
        <v>31</v>
      </c>
      <c r="G2494" s="148">
        <f>SUBTOTAL(9,G2486:G2493)</f>
        <v>0</v>
      </c>
    </row>
    <row r="2495" spans="1:7" ht="24" customHeight="1">
      <c r="A2495" s="147"/>
      <c r="B2495" s="121"/>
      <c r="C2495" s="125" t="s">
        <v>727</v>
      </c>
      <c r="D2495" s="132"/>
      <c r="E2495" s="133"/>
      <c r="F2495" s="134"/>
      <c r="G2495" s="150"/>
    </row>
    <row r="2496" spans="1:7" ht="24" customHeight="1">
      <c r="A2496" s="264" t="str">
        <f t="shared" ref="A2496:A2504" si="784">IFERROR(VLOOKUP(C2496,Tabla_Insumos,4,FALSE),"")</f>
        <v/>
      </c>
      <c r="B2496" s="265" t="str">
        <f t="shared" ref="B2496:B2504" si="785">IFERROR(VLOOKUP(C2496,Tabla_Insumos,5,FALSE),"")</f>
        <v/>
      </c>
      <c r="C2496" s="485"/>
      <c r="D2496" s="267" t="str">
        <f t="shared" ref="D2496:D2504" si="786">IFERROR(VLOOKUP(C2496,Tabla_Insumos,2,FALSE),"")</f>
        <v/>
      </c>
      <c r="E2496" s="268"/>
      <c r="F2496" s="489">
        <f t="shared" ref="F2496:F2504" si="787">IFERROR(VLOOKUP(C2496,Tabla_Insumos,3,FALSE),0)</f>
        <v>0</v>
      </c>
      <c r="G2496" s="272">
        <f t="shared" ref="G2496:G2504" si="788">ROUND(E2496*F2496,2)</f>
        <v>0</v>
      </c>
    </row>
    <row r="2497" spans="1:8" ht="24" customHeight="1">
      <c r="A2497" s="264" t="str">
        <f t="shared" si="784"/>
        <v/>
      </c>
      <c r="B2497" s="265" t="str">
        <f t="shared" si="785"/>
        <v/>
      </c>
      <c r="C2497" s="473"/>
      <c r="D2497" s="267" t="str">
        <f t="shared" si="786"/>
        <v/>
      </c>
      <c r="E2497" s="471"/>
      <c r="F2497" s="489">
        <f t="shared" si="787"/>
        <v>0</v>
      </c>
      <c r="G2497" s="272">
        <f t="shared" si="788"/>
        <v>0</v>
      </c>
    </row>
    <row r="2498" spans="1:8" ht="24" customHeight="1">
      <c r="A2498" s="264" t="str">
        <f t="shared" si="784"/>
        <v/>
      </c>
      <c r="B2498" s="265" t="str">
        <f t="shared" si="785"/>
        <v/>
      </c>
      <c r="C2498" s="472"/>
      <c r="D2498" s="267" t="str">
        <f t="shared" si="786"/>
        <v/>
      </c>
      <c r="E2498" s="471"/>
      <c r="F2498" s="489">
        <f t="shared" si="787"/>
        <v>0</v>
      </c>
      <c r="G2498" s="272">
        <f t="shared" si="788"/>
        <v>0</v>
      </c>
    </row>
    <row r="2499" spans="1:8" ht="24" customHeight="1">
      <c r="A2499" s="264" t="str">
        <f t="shared" si="784"/>
        <v/>
      </c>
      <c r="B2499" s="265" t="str">
        <f t="shared" si="785"/>
        <v/>
      </c>
      <c r="C2499" s="366"/>
      <c r="D2499" s="267" t="str">
        <f t="shared" si="786"/>
        <v/>
      </c>
      <c r="E2499" s="471"/>
      <c r="F2499" s="489">
        <f t="shared" si="787"/>
        <v>0</v>
      </c>
      <c r="G2499" s="272">
        <f t="shared" si="788"/>
        <v>0</v>
      </c>
    </row>
    <row r="2500" spans="1:8" ht="24" customHeight="1">
      <c r="A2500" s="264" t="str">
        <f t="shared" si="784"/>
        <v/>
      </c>
      <c r="B2500" s="265" t="str">
        <f t="shared" si="785"/>
        <v/>
      </c>
      <c r="C2500" s="375"/>
      <c r="D2500" s="267" t="str">
        <f t="shared" si="786"/>
        <v/>
      </c>
      <c r="E2500" s="471"/>
      <c r="F2500" s="489">
        <f t="shared" si="787"/>
        <v>0</v>
      </c>
      <c r="G2500" s="272">
        <f t="shared" si="788"/>
        <v>0</v>
      </c>
    </row>
    <row r="2501" spans="1:8" ht="24" customHeight="1">
      <c r="A2501" s="264" t="str">
        <f t="shared" si="784"/>
        <v/>
      </c>
      <c r="B2501" s="265" t="str">
        <f t="shared" si="785"/>
        <v/>
      </c>
      <c r="C2501" s="266"/>
      <c r="D2501" s="267" t="str">
        <f t="shared" si="786"/>
        <v/>
      </c>
      <c r="E2501" s="268"/>
      <c r="F2501" s="489">
        <f t="shared" si="787"/>
        <v>0</v>
      </c>
      <c r="G2501" s="272">
        <f t="shared" si="788"/>
        <v>0</v>
      </c>
    </row>
    <row r="2502" spans="1:8" ht="24" customHeight="1">
      <c r="A2502" s="264" t="str">
        <f t="shared" si="784"/>
        <v/>
      </c>
      <c r="B2502" s="265" t="str">
        <f t="shared" si="785"/>
        <v/>
      </c>
      <c r="C2502" s="266"/>
      <c r="D2502" s="267" t="str">
        <f t="shared" si="786"/>
        <v/>
      </c>
      <c r="E2502" s="268"/>
      <c r="F2502" s="269">
        <f t="shared" si="787"/>
        <v>0</v>
      </c>
      <c r="G2502" s="272">
        <f t="shared" si="788"/>
        <v>0</v>
      </c>
    </row>
    <row r="2503" spans="1:8" ht="24" customHeight="1">
      <c r="A2503" s="264" t="str">
        <f t="shared" si="784"/>
        <v/>
      </c>
      <c r="B2503" s="265" t="str">
        <f t="shared" si="785"/>
        <v/>
      </c>
      <c r="C2503" s="266"/>
      <c r="D2503" s="267" t="str">
        <f t="shared" si="786"/>
        <v/>
      </c>
      <c r="E2503" s="268"/>
      <c r="F2503" s="269">
        <f t="shared" si="787"/>
        <v>0</v>
      </c>
      <c r="G2503" s="272">
        <f t="shared" si="788"/>
        <v>0</v>
      </c>
    </row>
    <row r="2504" spans="1:8" ht="24" customHeight="1">
      <c r="A2504" s="264" t="str">
        <f t="shared" si="784"/>
        <v/>
      </c>
      <c r="B2504" s="265" t="str">
        <f t="shared" si="785"/>
        <v/>
      </c>
      <c r="C2504" s="266"/>
      <c r="D2504" s="267" t="str">
        <f t="shared" si="786"/>
        <v/>
      </c>
      <c r="E2504" s="268"/>
      <c r="F2504" s="269">
        <f t="shared" si="787"/>
        <v>0</v>
      </c>
      <c r="G2504" s="272">
        <f t="shared" si="788"/>
        <v>0</v>
      </c>
    </row>
    <row r="2505" spans="1:8" ht="24" customHeight="1">
      <c r="A2505" s="151"/>
      <c r="B2505" s="132"/>
      <c r="C2505" s="121"/>
      <c r="D2505" s="132"/>
      <c r="E2505" s="133"/>
      <c r="F2505" s="657" t="s">
        <v>32</v>
      </c>
      <c r="G2505" s="148">
        <f>SUBTOTAL(9,G2496:G2504)</f>
        <v>0</v>
      </c>
    </row>
    <row r="2506" spans="1:8" ht="24" customHeight="1" thickBot="1">
      <c r="A2506" s="152"/>
      <c r="B2506" s="153"/>
      <c r="C2506" s="154"/>
      <c r="D2506" s="153"/>
      <c r="E2506" s="155"/>
      <c r="F2506" s="156"/>
      <c r="G2506" s="157"/>
    </row>
    <row r="2507" spans="1:8" ht="24" customHeight="1" thickBot="1">
      <c r="A2507" s="158">
        <f>B2465</f>
        <v>48</v>
      </c>
      <c r="B2507" s="159" t="str">
        <f>C2465</f>
        <v>Arbolado Público</v>
      </c>
      <c r="C2507" s="160"/>
      <c r="D2507" s="160" t="s">
        <v>33</v>
      </c>
      <c r="E2507" s="161"/>
      <c r="F2507" s="162" t="s">
        <v>34</v>
      </c>
      <c r="G2507" s="163">
        <f>SUBTOTAL(9,G2470:G2506)</f>
        <v>0</v>
      </c>
    </row>
    <row r="2508" spans="1:8" ht="24" customHeight="1" thickTop="1" thickBot="1"/>
    <row r="2509" spans="1:8" ht="24" customHeight="1" thickTop="1">
      <c r="A2509" s="185" t="s">
        <v>36</v>
      </c>
      <c r="B2509" s="186"/>
      <c r="C2509" s="186"/>
      <c r="D2509" s="186"/>
      <c r="E2509" s="186"/>
      <c r="F2509" s="186"/>
      <c r="G2509" s="187"/>
      <c r="H2509" s="122">
        <f>COUNTIF($A$1:A2515,"ANALISIS DE PRECIOS")</f>
        <v>51</v>
      </c>
    </row>
    <row r="2510" spans="1:8" ht="24" customHeight="1">
      <c r="A2510" s="123" t="s">
        <v>723</v>
      </c>
      <c r="B2510" s="124" t="str">
        <f>Comitente</f>
        <v>INSTITUTO PROVINCIAL DE LA VIVIENDA</v>
      </c>
      <c r="C2510" s="118"/>
      <c r="D2510" s="125"/>
      <c r="E2510" s="125"/>
      <c r="F2510" s="126"/>
      <c r="G2510" s="127"/>
    </row>
    <row r="2511" spans="1:8" ht="24" customHeight="1">
      <c r="A2511" s="123" t="s">
        <v>724</v>
      </c>
      <c r="B2511" s="124">
        <f>Contratista</f>
        <v>0</v>
      </c>
      <c r="C2511" s="119"/>
      <c r="D2511" s="119"/>
      <c r="E2511" s="119"/>
      <c r="F2511" s="128"/>
      <c r="G2511" s="129"/>
    </row>
    <row r="2512" spans="1:8" ht="24" customHeight="1">
      <c r="A2512" s="123" t="s">
        <v>23</v>
      </c>
      <c r="B2512" s="124" t="str">
        <f>Obra</f>
        <v>Barrio Valle Norte</v>
      </c>
      <c r="C2512" s="119"/>
      <c r="D2512" s="119"/>
      <c r="E2512" s="119"/>
      <c r="F2512" s="128" t="s">
        <v>37</v>
      </c>
      <c r="G2512" s="130">
        <f>Fecha_Base</f>
        <v>43313</v>
      </c>
    </row>
    <row r="2513" spans="1:7" ht="24" customHeight="1">
      <c r="A2513" s="131" t="s">
        <v>722</v>
      </c>
      <c r="B2513" s="120" t="str">
        <f>Ubicación</f>
        <v>Departamento Valle Fértil</v>
      </c>
      <c r="C2513" s="120"/>
      <c r="D2513" s="132"/>
      <c r="E2513" s="133"/>
      <c r="F2513" s="134"/>
      <c r="G2513" s="135"/>
    </row>
    <row r="2514" spans="1:7" ht="24" customHeight="1">
      <c r="A2514" s="131" t="s">
        <v>38</v>
      </c>
      <c r="B2514" s="136" t="str">
        <f>IFERROR(VALUE(LEFT(B2515,FIND(".",B2515)-1)),"")</f>
        <v/>
      </c>
      <c r="C2514" s="121" t="str">
        <f>IFERROR(VLOOKUP(B2514,Tabla_CyP,2,FALSE),"")</f>
        <v/>
      </c>
      <c r="E2514" s="133"/>
      <c r="F2514" s="134"/>
      <c r="G2514" s="135"/>
    </row>
    <row r="2515" spans="1:7" ht="24" customHeight="1">
      <c r="A2515" s="131" t="s">
        <v>24</v>
      </c>
      <c r="B2515" s="137">
        <f>IFERROR(VLOOKUP(COUNTIF($A$1:A2515,"ITEM:"),Tabla_NumeroItem,7,FALSE),"")</f>
        <v>49</v>
      </c>
      <c r="C2515" s="121" t="str">
        <f>IFERROR(VLOOKUP(B2515,Tabla_CyP,2,FALSE),"")</f>
        <v>Riego Individual</v>
      </c>
      <c r="D2515" s="132"/>
      <c r="E2515" s="133"/>
      <c r="F2515" s="128" t="s">
        <v>25</v>
      </c>
      <c r="G2515" s="138" t="str">
        <f>IFERROR(VLOOKUP(B2515,Tabla_CyP,4,FALSE),"")</f>
        <v>u</v>
      </c>
    </row>
    <row r="2516" spans="1:7" ht="24" customHeight="1">
      <c r="A2516" s="131"/>
      <c r="B2516" s="120"/>
      <c r="C2516" s="121"/>
      <c r="D2516" s="132"/>
      <c r="E2516" s="133"/>
      <c r="F2516" s="134"/>
      <c r="G2516" s="135"/>
    </row>
    <row r="2517" spans="1:7" ht="24" customHeight="1">
      <c r="A2517" s="719" t="s">
        <v>585</v>
      </c>
      <c r="B2517" s="720"/>
      <c r="C2517" s="721" t="s">
        <v>0</v>
      </c>
      <c r="D2517" s="721" t="s">
        <v>26</v>
      </c>
      <c r="E2517" s="723" t="s">
        <v>27</v>
      </c>
      <c r="F2517" s="725" t="s">
        <v>28</v>
      </c>
      <c r="G2517" s="727" t="s">
        <v>29</v>
      </c>
    </row>
    <row r="2518" spans="1:7" ht="24" customHeight="1">
      <c r="A2518" s="139" t="s">
        <v>586</v>
      </c>
      <c r="B2518" s="140" t="s">
        <v>587</v>
      </c>
      <c r="C2518" s="722"/>
      <c r="D2518" s="722"/>
      <c r="E2518" s="724"/>
      <c r="F2518" s="726"/>
      <c r="G2518" s="728"/>
    </row>
    <row r="2519" spans="1:7" ht="24" customHeight="1">
      <c r="A2519" s="658"/>
      <c r="B2519" s="142"/>
      <c r="C2519" s="479" t="s">
        <v>725</v>
      </c>
      <c r="D2519" s="143"/>
      <c r="E2519" s="144"/>
      <c r="F2519" s="145"/>
      <c r="G2519" s="146"/>
    </row>
    <row r="2520" spans="1:7" ht="24" customHeight="1">
      <c r="A2520" s="264" t="str">
        <f t="shared" ref="A2520:A2533" si="789">IFERROR(VLOOKUP(C2520,Tabla_Insumos,4,FALSE),"")</f>
        <v/>
      </c>
      <c r="B2520" s="265" t="str">
        <f>IFERROR(VLOOKUP(C2520,Tabla_Insumos,5,FALSE),"")</f>
        <v/>
      </c>
      <c r="C2520" s="470"/>
      <c r="D2520" s="267" t="str">
        <f t="shared" ref="D2520:D2533" si="790">IFERROR(VLOOKUP(C2520,Tabla_Insumos,2,FALSE),"")</f>
        <v/>
      </c>
      <c r="E2520" s="268"/>
      <c r="F2520" s="489">
        <f t="shared" ref="F2520:F2533" si="791">IFERROR(VLOOKUP(C2520,Tabla_Insumos,3,FALSE),0)</f>
        <v>0</v>
      </c>
      <c r="G2520" s="272">
        <f>ROUND(E2520*F2520,2)</f>
        <v>0</v>
      </c>
    </row>
    <row r="2521" spans="1:7" ht="24" customHeight="1">
      <c r="A2521" s="264" t="str">
        <f t="shared" si="789"/>
        <v/>
      </c>
      <c r="B2521" s="265" t="str">
        <f t="shared" ref="B2521:B2533" si="792">IFERROR(VLOOKUP(C2521,Tabla_Insumos,5,FALSE),"")</f>
        <v/>
      </c>
      <c r="C2521" s="470"/>
      <c r="D2521" s="267" t="str">
        <f t="shared" si="790"/>
        <v/>
      </c>
      <c r="E2521" s="268"/>
      <c r="F2521" s="489">
        <f t="shared" si="791"/>
        <v>0</v>
      </c>
      <c r="G2521" s="272">
        <f t="shared" ref="G2521:G2533" si="793">ROUND(E2521*F2521,2)</f>
        <v>0</v>
      </c>
    </row>
    <row r="2522" spans="1:7" ht="24" customHeight="1">
      <c r="A2522" s="264" t="str">
        <f t="shared" si="789"/>
        <v/>
      </c>
      <c r="B2522" s="265" t="str">
        <f t="shared" si="792"/>
        <v/>
      </c>
      <c r="C2522" s="470"/>
      <c r="D2522" s="267" t="str">
        <f t="shared" si="790"/>
        <v/>
      </c>
      <c r="E2522" s="268"/>
      <c r="F2522" s="489">
        <f t="shared" si="791"/>
        <v>0</v>
      </c>
      <c r="G2522" s="272">
        <f t="shared" si="793"/>
        <v>0</v>
      </c>
    </row>
    <row r="2523" spans="1:7" ht="24" customHeight="1">
      <c r="A2523" s="264" t="str">
        <f t="shared" si="789"/>
        <v/>
      </c>
      <c r="B2523" s="265" t="str">
        <f t="shared" si="792"/>
        <v/>
      </c>
      <c r="C2523" s="364"/>
      <c r="D2523" s="267" t="str">
        <f t="shared" si="790"/>
        <v/>
      </c>
      <c r="E2523" s="268"/>
      <c r="F2523" s="489">
        <f t="shared" si="791"/>
        <v>0</v>
      </c>
      <c r="G2523" s="272">
        <f t="shared" si="793"/>
        <v>0</v>
      </c>
    </row>
    <row r="2524" spans="1:7" ht="24" customHeight="1">
      <c r="A2524" s="264" t="str">
        <f t="shared" si="789"/>
        <v/>
      </c>
      <c r="B2524" s="265" t="str">
        <f t="shared" si="792"/>
        <v/>
      </c>
      <c r="C2524" s="265"/>
      <c r="D2524" s="267" t="str">
        <f t="shared" si="790"/>
        <v/>
      </c>
      <c r="E2524" s="471"/>
      <c r="F2524" s="489">
        <f t="shared" si="791"/>
        <v>0</v>
      </c>
      <c r="G2524" s="272">
        <f t="shared" si="793"/>
        <v>0</v>
      </c>
    </row>
    <row r="2525" spans="1:7" ht="24" customHeight="1">
      <c r="A2525" s="264" t="str">
        <f t="shared" si="789"/>
        <v/>
      </c>
      <c r="B2525" s="265" t="str">
        <f t="shared" si="792"/>
        <v/>
      </c>
      <c r="C2525" s="266"/>
      <c r="D2525" s="267" t="str">
        <f t="shared" si="790"/>
        <v/>
      </c>
      <c r="E2525" s="268"/>
      <c r="F2525" s="269">
        <f t="shared" si="791"/>
        <v>0</v>
      </c>
      <c r="G2525" s="272">
        <f t="shared" si="793"/>
        <v>0</v>
      </c>
    </row>
    <row r="2526" spans="1:7" ht="24" customHeight="1">
      <c r="A2526" s="264" t="str">
        <f t="shared" si="789"/>
        <v/>
      </c>
      <c r="B2526" s="265" t="str">
        <f t="shared" si="792"/>
        <v/>
      </c>
      <c r="C2526" s="266"/>
      <c r="D2526" s="267" t="str">
        <f t="shared" si="790"/>
        <v/>
      </c>
      <c r="E2526" s="268"/>
      <c r="F2526" s="269">
        <f t="shared" si="791"/>
        <v>0</v>
      </c>
      <c r="G2526" s="272">
        <f t="shared" si="793"/>
        <v>0</v>
      </c>
    </row>
    <row r="2527" spans="1:7" ht="24" customHeight="1">
      <c r="A2527" s="264" t="str">
        <f t="shared" si="789"/>
        <v/>
      </c>
      <c r="B2527" s="265" t="str">
        <f t="shared" si="792"/>
        <v/>
      </c>
      <c r="C2527" s="266"/>
      <c r="D2527" s="267" t="str">
        <f t="shared" si="790"/>
        <v/>
      </c>
      <c r="E2527" s="268"/>
      <c r="F2527" s="269">
        <f t="shared" si="791"/>
        <v>0</v>
      </c>
      <c r="G2527" s="272">
        <f t="shared" si="793"/>
        <v>0</v>
      </c>
    </row>
    <row r="2528" spans="1:7" ht="24" customHeight="1">
      <c r="A2528" s="264" t="str">
        <f t="shared" si="789"/>
        <v/>
      </c>
      <c r="B2528" s="265" t="str">
        <f t="shared" si="792"/>
        <v/>
      </c>
      <c r="C2528" s="266"/>
      <c r="D2528" s="267" t="str">
        <f t="shared" si="790"/>
        <v/>
      </c>
      <c r="E2528" s="268"/>
      <c r="F2528" s="269">
        <f t="shared" si="791"/>
        <v>0</v>
      </c>
      <c r="G2528" s="272">
        <f t="shared" si="793"/>
        <v>0</v>
      </c>
    </row>
    <row r="2529" spans="1:7" ht="24" customHeight="1">
      <c r="A2529" s="264" t="str">
        <f t="shared" si="789"/>
        <v/>
      </c>
      <c r="B2529" s="265" t="str">
        <f t="shared" si="792"/>
        <v/>
      </c>
      <c r="C2529" s="266"/>
      <c r="D2529" s="267" t="str">
        <f t="shared" si="790"/>
        <v/>
      </c>
      <c r="E2529" s="268"/>
      <c r="F2529" s="269">
        <f t="shared" si="791"/>
        <v>0</v>
      </c>
      <c r="G2529" s="272">
        <f t="shared" si="793"/>
        <v>0</v>
      </c>
    </row>
    <row r="2530" spans="1:7" ht="24" customHeight="1">
      <c r="A2530" s="264" t="str">
        <f t="shared" si="789"/>
        <v/>
      </c>
      <c r="B2530" s="265" t="str">
        <f t="shared" si="792"/>
        <v/>
      </c>
      <c r="C2530" s="266"/>
      <c r="D2530" s="267" t="str">
        <f t="shared" si="790"/>
        <v/>
      </c>
      <c r="E2530" s="268"/>
      <c r="F2530" s="269">
        <f t="shared" si="791"/>
        <v>0</v>
      </c>
      <c r="G2530" s="272">
        <f t="shared" si="793"/>
        <v>0</v>
      </c>
    </row>
    <row r="2531" spans="1:7" ht="24" customHeight="1">
      <c r="A2531" s="264" t="str">
        <f t="shared" si="789"/>
        <v/>
      </c>
      <c r="B2531" s="265" t="str">
        <f t="shared" si="792"/>
        <v/>
      </c>
      <c r="C2531" s="266"/>
      <c r="D2531" s="267" t="str">
        <f t="shared" si="790"/>
        <v/>
      </c>
      <c r="E2531" s="268"/>
      <c r="F2531" s="269">
        <f t="shared" si="791"/>
        <v>0</v>
      </c>
      <c r="G2531" s="272">
        <f t="shared" si="793"/>
        <v>0</v>
      </c>
    </row>
    <row r="2532" spans="1:7" ht="24" customHeight="1">
      <c r="A2532" s="264" t="str">
        <f t="shared" si="789"/>
        <v/>
      </c>
      <c r="B2532" s="265" t="str">
        <f t="shared" si="792"/>
        <v/>
      </c>
      <c r="C2532" s="266"/>
      <c r="D2532" s="267" t="str">
        <f t="shared" si="790"/>
        <v/>
      </c>
      <c r="E2532" s="268"/>
      <c r="F2532" s="269">
        <f t="shared" si="791"/>
        <v>0</v>
      </c>
      <c r="G2532" s="272">
        <f t="shared" si="793"/>
        <v>0</v>
      </c>
    </row>
    <row r="2533" spans="1:7" ht="24" customHeight="1">
      <c r="A2533" s="264" t="str">
        <f t="shared" si="789"/>
        <v/>
      </c>
      <c r="B2533" s="265" t="str">
        <f t="shared" si="792"/>
        <v/>
      </c>
      <c r="C2533" s="266"/>
      <c r="D2533" s="267" t="str">
        <f t="shared" si="790"/>
        <v/>
      </c>
      <c r="E2533" s="268"/>
      <c r="F2533" s="270">
        <f t="shared" si="791"/>
        <v>0</v>
      </c>
      <c r="G2533" s="272">
        <f t="shared" si="793"/>
        <v>0</v>
      </c>
    </row>
    <row r="2534" spans="1:7" ht="24" customHeight="1">
      <c r="A2534" s="147"/>
      <c r="B2534" s="121"/>
      <c r="C2534" s="121"/>
      <c r="D2534" s="132"/>
      <c r="E2534" s="133"/>
      <c r="F2534" s="657" t="s">
        <v>30</v>
      </c>
      <c r="G2534" s="148">
        <f>SUBTOTAL(9,G2520:G2533)</f>
        <v>0</v>
      </c>
    </row>
    <row r="2535" spans="1:7" ht="24" customHeight="1">
      <c r="A2535" s="147"/>
      <c r="B2535" s="121"/>
      <c r="C2535" s="125" t="s">
        <v>726</v>
      </c>
      <c r="D2535" s="132"/>
      <c r="E2535" s="133"/>
      <c r="F2535" s="134"/>
      <c r="G2535" s="150"/>
    </row>
    <row r="2536" spans="1:7" ht="24" customHeight="1">
      <c r="A2536" s="264" t="str">
        <f t="shared" ref="A2536:A2543" si="794">IFERROR(VLOOKUP(C2536,Tabla_Insumos,4,FALSE),"")</f>
        <v/>
      </c>
      <c r="B2536" s="265" t="str">
        <f t="shared" ref="B2536:B2543" si="795">IFERROR(VLOOKUP(C2536,Tabla_Insumos,5,FALSE),"")</f>
        <v/>
      </c>
      <c r="C2536" s="485"/>
      <c r="D2536" s="267" t="str">
        <f t="shared" ref="D2536:D2543" si="796">IFERROR(VLOOKUP(C2536,Tabla_Insumos,2,FALSE),"")</f>
        <v/>
      </c>
      <c r="E2536" s="268"/>
      <c r="F2536" s="271">
        <f t="shared" ref="F2536:F2543" si="797">IFERROR(VLOOKUP(C2536,Tabla_Insumos,3,FALSE),0)</f>
        <v>0</v>
      </c>
      <c r="G2536" s="272">
        <f>ROUND(E2536*F2536,2)</f>
        <v>0</v>
      </c>
    </row>
    <row r="2537" spans="1:7" ht="24" customHeight="1">
      <c r="A2537" s="264" t="str">
        <f t="shared" si="794"/>
        <v/>
      </c>
      <c r="B2537" s="265" t="str">
        <f t="shared" si="795"/>
        <v/>
      </c>
      <c r="C2537" s="266"/>
      <c r="D2537" s="267" t="str">
        <f t="shared" si="796"/>
        <v/>
      </c>
      <c r="E2537" s="268"/>
      <c r="F2537" s="271">
        <f t="shared" si="797"/>
        <v>0</v>
      </c>
      <c r="G2537" s="272">
        <f>ROUND(E2537*F2537,2)</f>
        <v>0</v>
      </c>
    </row>
    <row r="2538" spans="1:7" ht="24" customHeight="1">
      <c r="A2538" s="264" t="str">
        <f t="shared" si="794"/>
        <v/>
      </c>
      <c r="B2538" s="265" t="str">
        <f t="shared" si="795"/>
        <v/>
      </c>
      <c r="C2538" s="473"/>
      <c r="D2538" s="267" t="str">
        <f t="shared" si="796"/>
        <v/>
      </c>
      <c r="E2538" s="471"/>
      <c r="F2538" s="271">
        <f t="shared" si="797"/>
        <v>0</v>
      </c>
      <c r="G2538" s="272">
        <f t="shared" ref="G2538:G2543" si="798">ROUND(E2538*F2538,2)</f>
        <v>0</v>
      </c>
    </row>
    <row r="2539" spans="1:7" ht="24" customHeight="1">
      <c r="A2539" s="264" t="str">
        <f t="shared" si="794"/>
        <v/>
      </c>
      <c r="B2539" s="265" t="str">
        <f t="shared" si="795"/>
        <v/>
      </c>
      <c r="C2539" s="473"/>
      <c r="D2539" s="267" t="str">
        <f t="shared" si="796"/>
        <v/>
      </c>
      <c r="E2539" s="471"/>
      <c r="F2539" s="271">
        <f t="shared" si="797"/>
        <v>0</v>
      </c>
      <c r="G2539" s="272">
        <f t="shared" si="798"/>
        <v>0</v>
      </c>
    </row>
    <row r="2540" spans="1:7" ht="24" customHeight="1">
      <c r="A2540" s="264" t="str">
        <f t="shared" si="794"/>
        <v/>
      </c>
      <c r="B2540" s="265" t="str">
        <f t="shared" si="795"/>
        <v/>
      </c>
      <c r="C2540" s="265"/>
      <c r="D2540" s="267" t="str">
        <f t="shared" si="796"/>
        <v/>
      </c>
      <c r="E2540" s="471"/>
      <c r="F2540" s="489">
        <f t="shared" si="797"/>
        <v>0</v>
      </c>
      <c r="G2540" s="272">
        <f t="shared" si="798"/>
        <v>0</v>
      </c>
    </row>
    <row r="2541" spans="1:7" ht="24" customHeight="1">
      <c r="A2541" s="264" t="str">
        <f t="shared" si="794"/>
        <v/>
      </c>
      <c r="B2541" s="265" t="str">
        <f t="shared" si="795"/>
        <v/>
      </c>
      <c r="C2541" s="265"/>
      <c r="D2541" s="267" t="str">
        <f t="shared" si="796"/>
        <v/>
      </c>
      <c r="E2541" s="471"/>
      <c r="F2541" s="489">
        <f t="shared" si="797"/>
        <v>0</v>
      </c>
      <c r="G2541" s="272">
        <f t="shared" si="798"/>
        <v>0</v>
      </c>
    </row>
    <row r="2542" spans="1:7" ht="24" customHeight="1">
      <c r="A2542" s="264" t="str">
        <f t="shared" si="794"/>
        <v/>
      </c>
      <c r="B2542" s="265" t="str">
        <f t="shared" si="795"/>
        <v/>
      </c>
      <c r="C2542" s="266"/>
      <c r="D2542" s="267" t="str">
        <f t="shared" si="796"/>
        <v/>
      </c>
      <c r="E2542" s="268"/>
      <c r="F2542" s="269">
        <f t="shared" si="797"/>
        <v>0</v>
      </c>
      <c r="G2542" s="272">
        <f t="shared" si="798"/>
        <v>0</v>
      </c>
    </row>
    <row r="2543" spans="1:7" ht="24" customHeight="1">
      <c r="A2543" s="264" t="str">
        <f t="shared" si="794"/>
        <v/>
      </c>
      <c r="B2543" s="265" t="str">
        <f t="shared" si="795"/>
        <v/>
      </c>
      <c r="C2543" s="266"/>
      <c r="D2543" s="267" t="str">
        <f t="shared" si="796"/>
        <v/>
      </c>
      <c r="E2543" s="268"/>
      <c r="F2543" s="269">
        <f t="shared" si="797"/>
        <v>0</v>
      </c>
      <c r="G2543" s="272">
        <f t="shared" si="798"/>
        <v>0</v>
      </c>
    </row>
    <row r="2544" spans="1:7" ht="24" customHeight="1">
      <c r="A2544" s="147"/>
      <c r="B2544" s="121"/>
      <c r="C2544" s="121"/>
      <c r="D2544" s="132"/>
      <c r="E2544" s="133"/>
      <c r="F2544" s="657" t="s">
        <v>31</v>
      </c>
      <c r="G2544" s="148">
        <f>SUBTOTAL(9,G2536:G2543)</f>
        <v>0</v>
      </c>
    </row>
    <row r="2545" spans="1:7" ht="24" customHeight="1">
      <c r="A2545" s="147"/>
      <c r="B2545" s="121"/>
      <c r="C2545" s="125" t="s">
        <v>727</v>
      </c>
      <c r="D2545" s="132"/>
      <c r="E2545" s="133"/>
      <c r="F2545" s="134"/>
      <c r="G2545" s="150"/>
    </row>
    <row r="2546" spans="1:7" ht="24" customHeight="1">
      <c r="A2546" s="264" t="str">
        <f t="shared" ref="A2546:A2554" si="799">IFERROR(VLOOKUP(C2546,Tabla_Insumos,4,FALSE),"")</f>
        <v/>
      </c>
      <c r="B2546" s="265" t="str">
        <f t="shared" ref="B2546:B2554" si="800">IFERROR(VLOOKUP(C2546,Tabla_Insumos,5,FALSE),"")</f>
        <v/>
      </c>
      <c r="C2546" s="366"/>
      <c r="D2546" s="267" t="str">
        <f t="shared" ref="D2546:D2554" si="801">IFERROR(VLOOKUP(C2546,Tabla_Insumos,2,FALSE),"")</f>
        <v/>
      </c>
      <c r="E2546" s="488"/>
      <c r="F2546" s="489">
        <f t="shared" ref="F2546:F2554" si="802">IFERROR(VLOOKUP(C2546,Tabla_Insumos,3,FALSE),0)</f>
        <v>0</v>
      </c>
      <c r="G2546" s="272">
        <f t="shared" ref="G2546:G2554" si="803">ROUND(E2546*F2546,2)</f>
        <v>0</v>
      </c>
    </row>
    <row r="2547" spans="1:7" ht="24" customHeight="1">
      <c r="A2547" s="264" t="str">
        <f t="shared" si="799"/>
        <v/>
      </c>
      <c r="B2547" s="265" t="str">
        <f t="shared" si="800"/>
        <v/>
      </c>
      <c r="C2547" s="473"/>
      <c r="D2547" s="267" t="str">
        <f t="shared" si="801"/>
        <v/>
      </c>
      <c r="E2547" s="471"/>
      <c r="F2547" s="489">
        <f t="shared" si="802"/>
        <v>0</v>
      </c>
      <c r="G2547" s="272">
        <f t="shared" si="803"/>
        <v>0</v>
      </c>
    </row>
    <row r="2548" spans="1:7" ht="24" customHeight="1">
      <c r="A2548" s="264" t="str">
        <f t="shared" si="799"/>
        <v/>
      </c>
      <c r="B2548" s="265" t="str">
        <f t="shared" si="800"/>
        <v/>
      </c>
      <c r="C2548" s="472"/>
      <c r="D2548" s="267" t="str">
        <f t="shared" si="801"/>
        <v/>
      </c>
      <c r="E2548" s="471"/>
      <c r="F2548" s="489">
        <f t="shared" si="802"/>
        <v>0</v>
      </c>
      <c r="G2548" s="272">
        <f t="shared" si="803"/>
        <v>0</v>
      </c>
    </row>
    <row r="2549" spans="1:7" ht="24" customHeight="1">
      <c r="A2549" s="264" t="str">
        <f t="shared" si="799"/>
        <v/>
      </c>
      <c r="B2549" s="265" t="str">
        <f t="shared" si="800"/>
        <v/>
      </c>
      <c r="C2549" s="366"/>
      <c r="D2549" s="267" t="str">
        <f t="shared" si="801"/>
        <v/>
      </c>
      <c r="E2549" s="471"/>
      <c r="F2549" s="489">
        <f t="shared" si="802"/>
        <v>0</v>
      </c>
      <c r="G2549" s="272">
        <f t="shared" si="803"/>
        <v>0</v>
      </c>
    </row>
    <row r="2550" spans="1:7" ht="24" customHeight="1">
      <c r="A2550" s="264" t="str">
        <f t="shared" si="799"/>
        <v/>
      </c>
      <c r="B2550" s="265" t="str">
        <f t="shared" si="800"/>
        <v/>
      </c>
      <c r="C2550" s="375"/>
      <c r="D2550" s="267" t="str">
        <f t="shared" si="801"/>
        <v/>
      </c>
      <c r="E2550" s="471"/>
      <c r="F2550" s="489">
        <f t="shared" si="802"/>
        <v>0</v>
      </c>
      <c r="G2550" s="272">
        <f t="shared" si="803"/>
        <v>0</v>
      </c>
    </row>
    <row r="2551" spans="1:7" ht="24" customHeight="1">
      <c r="A2551" s="264" t="str">
        <f t="shared" si="799"/>
        <v/>
      </c>
      <c r="B2551" s="265" t="str">
        <f t="shared" si="800"/>
        <v/>
      </c>
      <c r="C2551" s="266"/>
      <c r="D2551" s="267" t="str">
        <f t="shared" si="801"/>
        <v/>
      </c>
      <c r="E2551" s="268"/>
      <c r="F2551" s="489">
        <f t="shared" si="802"/>
        <v>0</v>
      </c>
      <c r="G2551" s="272">
        <f t="shared" si="803"/>
        <v>0</v>
      </c>
    </row>
    <row r="2552" spans="1:7" ht="24" customHeight="1">
      <c r="A2552" s="264" t="str">
        <f t="shared" si="799"/>
        <v/>
      </c>
      <c r="B2552" s="265" t="str">
        <f t="shared" si="800"/>
        <v/>
      </c>
      <c r="C2552" s="266"/>
      <c r="D2552" s="267" t="str">
        <f t="shared" si="801"/>
        <v/>
      </c>
      <c r="E2552" s="268"/>
      <c r="F2552" s="269">
        <f t="shared" si="802"/>
        <v>0</v>
      </c>
      <c r="G2552" s="272">
        <f t="shared" si="803"/>
        <v>0</v>
      </c>
    </row>
    <row r="2553" spans="1:7" ht="24" customHeight="1">
      <c r="A2553" s="264" t="str">
        <f t="shared" si="799"/>
        <v/>
      </c>
      <c r="B2553" s="265" t="str">
        <f t="shared" si="800"/>
        <v/>
      </c>
      <c r="C2553" s="266"/>
      <c r="D2553" s="267" t="str">
        <f t="shared" si="801"/>
        <v/>
      </c>
      <c r="E2553" s="268"/>
      <c r="F2553" s="269">
        <f t="shared" si="802"/>
        <v>0</v>
      </c>
      <c r="G2553" s="272">
        <f t="shared" si="803"/>
        <v>0</v>
      </c>
    </row>
    <row r="2554" spans="1:7" ht="24" customHeight="1">
      <c r="A2554" s="264" t="str">
        <f t="shared" si="799"/>
        <v/>
      </c>
      <c r="B2554" s="265" t="str">
        <f t="shared" si="800"/>
        <v/>
      </c>
      <c r="C2554" s="266"/>
      <c r="D2554" s="267" t="str">
        <f t="shared" si="801"/>
        <v/>
      </c>
      <c r="E2554" s="268"/>
      <c r="F2554" s="269">
        <f t="shared" si="802"/>
        <v>0</v>
      </c>
      <c r="G2554" s="272">
        <f t="shared" si="803"/>
        <v>0</v>
      </c>
    </row>
    <row r="2555" spans="1:7" ht="24" customHeight="1">
      <c r="A2555" s="151"/>
      <c r="B2555" s="132"/>
      <c r="C2555" s="121"/>
      <c r="D2555" s="132"/>
      <c r="E2555" s="133"/>
      <c r="F2555" s="657" t="s">
        <v>32</v>
      </c>
      <c r="G2555" s="148">
        <f>SUBTOTAL(9,G2546:G2554)</f>
        <v>0</v>
      </c>
    </row>
    <row r="2556" spans="1:7" ht="24" customHeight="1" thickBot="1">
      <c r="A2556" s="152"/>
      <c r="B2556" s="153"/>
      <c r="C2556" s="154"/>
      <c r="D2556" s="153"/>
      <c r="E2556" s="155"/>
      <c r="F2556" s="156"/>
      <c r="G2556" s="157"/>
    </row>
    <row r="2557" spans="1:7" ht="24" customHeight="1" thickBot="1">
      <c r="A2557" s="158">
        <f>B2515</f>
        <v>49</v>
      </c>
      <c r="B2557" s="159" t="str">
        <f>C2515</f>
        <v>Riego Individual</v>
      </c>
      <c r="C2557" s="160"/>
      <c r="D2557" s="160" t="s">
        <v>33</v>
      </c>
      <c r="E2557" s="161"/>
      <c r="F2557" s="162" t="s">
        <v>34</v>
      </c>
      <c r="G2557" s="163">
        <f>SUBTOTAL(9,G2520:G2556)</f>
        <v>0</v>
      </c>
    </row>
    <row r="2558" spans="1:7" ht="24" customHeight="1" thickTop="1" thickBot="1"/>
    <row r="2559" spans="1:7" ht="24" customHeight="1" thickTop="1">
      <c r="A2559" s="185" t="s">
        <v>36</v>
      </c>
      <c r="B2559" s="186"/>
      <c r="C2559" s="186"/>
      <c r="D2559" s="186"/>
      <c r="E2559" s="186"/>
      <c r="F2559" s="186"/>
      <c r="G2559" s="187"/>
    </row>
    <row r="2560" spans="1:7" ht="24" customHeight="1">
      <c r="A2560" s="123" t="s">
        <v>723</v>
      </c>
      <c r="B2560" s="124" t="str">
        <f>Comitente</f>
        <v>INSTITUTO PROVINCIAL DE LA VIVIENDA</v>
      </c>
      <c r="C2560" s="118"/>
      <c r="D2560" s="125"/>
      <c r="E2560" s="125"/>
      <c r="F2560" s="126"/>
      <c r="G2560" s="127"/>
    </row>
    <row r="2561" spans="1:8" ht="24" customHeight="1">
      <c r="A2561" s="123" t="s">
        <v>724</v>
      </c>
      <c r="B2561" s="124">
        <f>Contratista</f>
        <v>0</v>
      </c>
      <c r="C2561" s="119"/>
      <c r="D2561" s="119"/>
      <c r="E2561" s="119"/>
      <c r="F2561" s="128"/>
      <c r="G2561" s="129"/>
    </row>
    <row r="2562" spans="1:8" ht="24" customHeight="1">
      <c r="A2562" s="123" t="s">
        <v>23</v>
      </c>
      <c r="B2562" s="124" t="str">
        <f>Obra</f>
        <v>Barrio Valle Norte</v>
      </c>
      <c r="C2562" s="119"/>
      <c r="D2562" s="119"/>
      <c r="E2562" s="119"/>
      <c r="F2562" s="128" t="s">
        <v>37</v>
      </c>
      <c r="G2562" s="130">
        <f>Fecha_Base</f>
        <v>43313</v>
      </c>
      <c r="H2562" s="122">
        <f>COUNTIF($A$1:A2568,"ANALISIS DE PRECIOS")</f>
        <v>52</v>
      </c>
    </row>
    <row r="2563" spans="1:8" ht="24" customHeight="1">
      <c r="A2563" s="131" t="s">
        <v>722</v>
      </c>
      <c r="B2563" s="120" t="str">
        <f>Ubicación</f>
        <v>Departamento Valle Fértil</v>
      </c>
      <c r="C2563" s="120"/>
      <c r="D2563" s="132"/>
      <c r="E2563" s="133"/>
      <c r="F2563" s="134"/>
      <c r="G2563" s="135"/>
    </row>
    <row r="2564" spans="1:8" ht="24" customHeight="1">
      <c r="A2564" s="131" t="s">
        <v>38</v>
      </c>
      <c r="B2564" s="136" t="str">
        <f>IFERROR(VALUE(LEFT(B2565,FIND(".",B2565)-1)),"")</f>
        <v/>
      </c>
      <c r="C2564" s="121" t="str">
        <f>IFERROR(VLOOKUP(B2564,Tabla_CyP,2,FALSE),"")</f>
        <v/>
      </c>
      <c r="E2564" s="133"/>
      <c r="F2564" s="134"/>
      <c r="G2564" s="135"/>
    </row>
    <row r="2565" spans="1:8" ht="24" customHeight="1">
      <c r="A2565" s="131" t="s">
        <v>24</v>
      </c>
      <c r="B2565" s="137">
        <f>IFERROR(VLOOKUP(COUNTIF($A$1:A2565,"ITEM:"),Tabla_NumeroItem,7,FALSE),"")</f>
        <v>50</v>
      </c>
      <c r="C2565" s="121" t="str">
        <f>IFERROR(VLOOKUP(B2565,Tabla_CyP,2,FALSE),"")</f>
        <v>Ejecuciòn de Veredas Municipales</v>
      </c>
      <c r="D2565" s="132"/>
      <c r="E2565" s="133"/>
      <c r="F2565" s="128" t="s">
        <v>25</v>
      </c>
      <c r="G2565" s="138" t="str">
        <f>IFERROR(VLOOKUP(B2565,Tabla_CyP,4,FALSE),"")</f>
        <v>m2</v>
      </c>
    </row>
    <row r="2566" spans="1:8" ht="24" customHeight="1">
      <c r="A2566" s="131"/>
      <c r="B2566" s="120"/>
      <c r="C2566" s="121"/>
      <c r="D2566" s="132"/>
      <c r="E2566" s="133"/>
      <c r="F2566" s="134"/>
      <c r="G2566" s="135"/>
    </row>
    <row r="2567" spans="1:8" ht="24" customHeight="1">
      <c r="A2567" s="719" t="s">
        <v>585</v>
      </c>
      <c r="B2567" s="720"/>
      <c r="C2567" s="721" t="s">
        <v>0</v>
      </c>
      <c r="D2567" s="721" t="s">
        <v>26</v>
      </c>
      <c r="E2567" s="723" t="s">
        <v>27</v>
      </c>
      <c r="F2567" s="725" t="s">
        <v>28</v>
      </c>
      <c r="G2567" s="727" t="s">
        <v>29</v>
      </c>
    </row>
    <row r="2568" spans="1:8" ht="24" customHeight="1">
      <c r="A2568" s="139" t="s">
        <v>586</v>
      </c>
      <c r="B2568" s="140" t="s">
        <v>587</v>
      </c>
      <c r="C2568" s="722"/>
      <c r="D2568" s="722"/>
      <c r="E2568" s="724"/>
      <c r="F2568" s="726"/>
      <c r="G2568" s="728"/>
    </row>
    <row r="2569" spans="1:8" ht="24" customHeight="1">
      <c r="A2569" s="658"/>
      <c r="B2569" s="142"/>
      <c r="C2569" s="479" t="s">
        <v>725</v>
      </c>
      <c r="D2569" s="143"/>
      <c r="E2569" s="144"/>
      <c r="F2569" s="145"/>
      <c r="G2569" s="146"/>
    </row>
    <row r="2570" spans="1:8" ht="24" customHeight="1">
      <c r="A2570" s="264" t="str">
        <f t="shared" ref="A2570:A2583" si="804">IFERROR(VLOOKUP(C2570,Tabla_Insumos,4,FALSE),"")</f>
        <v/>
      </c>
      <c r="B2570" s="265" t="str">
        <f>IFERROR(VLOOKUP(C2570,Tabla_Insumos,5,FALSE),"")</f>
        <v/>
      </c>
      <c r="C2570" s="485"/>
      <c r="D2570" s="267" t="str">
        <f t="shared" ref="D2570:D2583" si="805">IFERROR(VLOOKUP(C2570,Tabla_Insumos,2,FALSE),"")</f>
        <v/>
      </c>
      <c r="E2570" s="498"/>
      <c r="F2570" s="489">
        <f t="shared" ref="F2570:F2583" si="806">IFERROR(VLOOKUP(C2570,Tabla_Insumos,3,FALSE),0)</f>
        <v>0</v>
      </c>
      <c r="G2570" s="272">
        <f>ROUND(E2570*F2570,2)</f>
        <v>0</v>
      </c>
    </row>
    <row r="2571" spans="1:8" ht="24" customHeight="1">
      <c r="A2571" s="264" t="str">
        <f t="shared" si="804"/>
        <v/>
      </c>
      <c r="B2571" s="265" t="str">
        <f t="shared" ref="B2571:B2583" si="807">IFERROR(VLOOKUP(C2571,Tabla_Insumos,5,FALSE),"")</f>
        <v/>
      </c>
      <c r="C2571" s="485"/>
      <c r="D2571" s="267" t="str">
        <f t="shared" si="805"/>
        <v/>
      </c>
      <c r="E2571" s="498"/>
      <c r="F2571" s="489">
        <f t="shared" si="806"/>
        <v>0</v>
      </c>
      <c r="G2571" s="272">
        <f t="shared" ref="G2571:G2583" si="808">ROUND(E2571*F2571,2)</f>
        <v>0</v>
      </c>
    </row>
    <row r="2572" spans="1:8" ht="24" customHeight="1">
      <c r="A2572" s="264" t="str">
        <f t="shared" si="804"/>
        <v/>
      </c>
      <c r="B2572" s="265" t="str">
        <f t="shared" si="807"/>
        <v/>
      </c>
      <c r="C2572" s="485"/>
      <c r="D2572" s="267" t="str">
        <f t="shared" si="805"/>
        <v/>
      </c>
      <c r="E2572" s="498"/>
      <c r="F2572" s="489">
        <f t="shared" si="806"/>
        <v>0</v>
      </c>
      <c r="G2572" s="272">
        <f t="shared" si="808"/>
        <v>0</v>
      </c>
    </row>
    <row r="2573" spans="1:8" ht="24" customHeight="1">
      <c r="A2573" s="264" t="str">
        <f t="shared" si="804"/>
        <v/>
      </c>
      <c r="B2573" s="265" t="str">
        <f t="shared" si="807"/>
        <v/>
      </c>
      <c r="C2573" s="430"/>
      <c r="D2573" s="267" t="str">
        <f t="shared" si="805"/>
        <v/>
      </c>
      <c r="E2573" s="268"/>
      <c r="F2573" s="489">
        <f t="shared" si="806"/>
        <v>0</v>
      </c>
      <c r="G2573" s="272">
        <f t="shared" si="808"/>
        <v>0</v>
      </c>
    </row>
    <row r="2574" spans="1:8" ht="24" customHeight="1">
      <c r="A2574" s="264" t="str">
        <f t="shared" si="804"/>
        <v/>
      </c>
      <c r="B2574" s="265" t="str">
        <f t="shared" si="807"/>
        <v/>
      </c>
      <c r="C2574" s="430"/>
      <c r="D2574" s="267" t="str">
        <f t="shared" si="805"/>
        <v/>
      </c>
      <c r="E2574" s="268"/>
      <c r="F2574" s="489">
        <f t="shared" si="806"/>
        <v>0</v>
      </c>
      <c r="G2574" s="272">
        <f t="shared" si="808"/>
        <v>0</v>
      </c>
    </row>
    <row r="2575" spans="1:8" ht="24" customHeight="1">
      <c r="A2575" s="264" t="str">
        <f t="shared" si="804"/>
        <v/>
      </c>
      <c r="B2575" s="265" t="str">
        <f t="shared" si="807"/>
        <v/>
      </c>
      <c r="C2575" s="266"/>
      <c r="D2575" s="267" t="str">
        <f t="shared" si="805"/>
        <v/>
      </c>
      <c r="E2575" s="268"/>
      <c r="F2575" s="269">
        <f t="shared" si="806"/>
        <v>0</v>
      </c>
      <c r="G2575" s="272">
        <f t="shared" si="808"/>
        <v>0</v>
      </c>
    </row>
    <row r="2576" spans="1:8" ht="24" customHeight="1">
      <c r="A2576" s="264" t="str">
        <f t="shared" si="804"/>
        <v/>
      </c>
      <c r="B2576" s="265" t="str">
        <f t="shared" si="807"/>
        <v/>
      </c>
      <c r="C2576" s="266"/>
      <c r="D2576" s="267" t="str">
        <f t="shared" si="805"/>
        <v/>
      </c>
      <c r="E2576" s="268"/>
      <c r="F2576" s="269">
        <f t="shared" si="806"/>
        <v>0</v>
      </c>
      <c r="G2576" s="272">
        <f t="shared" si="808"/>
        <v>0</v>
      </c>
    </row>
    <row r="2577" spans="1:7" ht="24" customHeight="1">
      <c r="A2577" s="264" t="str">
        <f t="shared" si="804"/>
        <v/>
      </c>
      <c r="B2577" s="265" t="str">
        <f t="shared" si="807"/>
        <v/>
      </c>
      <c r="C2577" s="266"/>
      <c r="D2577" s="267" t="str">
        <f t="shared" si="805"/>
        <v/>
      </c>
      <c r="E2577" s="268"/>
      <c r="F2577" s="269">
        <f t="shared" si="806"/>
        <v>0</v>
      </c>
      <c r="G2577" s="272">
        <f t="shared" si="808"/>
        <v>0</v>
      </c>
    </row>
    <row r="2578" spans="1:7" ht="24" customHeight="1">
      <c r="A2578" s="264" t="str">
        <f t="shared" si="804"/>
        <v/>
      </c>
      <c r="B2578" s="265" t="str">
        <f t="shared" si="807"/>
        <v/>
      </c>
      <c r="C2578" s="266"/>
      <c r="D2578" s="267" t="str">
        <f t="shared" si="805"/>
        <v/>
      </c>
      <c r="E2578" s="268"/>
      <c r="F2578" s="269">
        <f t="shared" si="806"/>
        <v>0</v>
      </c>
      <c r="G2578" s="272">
        <f t="shared" si="808"/>
        <v>0</v>
      </c>
    </row>
    <row r="2579" spans="1:7" ht="24" customHeight="1">
      <c r="A2579" s="264" t="str">
        <f t="shared" si="804"/>
        <v/>
      </c>
      <c r="B2579" s="265" t="str">
        <f t="shared" si="807"/>
        <v/>
      </c>
      <c r="C2579" s="266"/>
      <c r="D2579" s="267" t="str">
        <f t="shared" si="805"/>
        <v/>
      </c>
      <c r="E2579" s="268"/>
      <c r="F2579" s="269">
        <f t="shared" si="806"/>
        <v>0</v>
      </c>
      <c r="G2579" s="272">
        <f t="shared" si="808"/>
        <v>0</v>
      </c>
    </row>
    <row r="2580" spans="1:7" ht="24" customHeight="1">
      <c r="A2580" s="264" t="str">
        <f t="shared" si="804"/>
        <v/>
      </c>
      <c r="B2580" s="265" t="str">
        <f t="shared" si="807"/>
        <v/>
      </c>
      <c r="C2580" s="266"/>
      <c r="D2580" s="267" t="str">
        <f t="shared" si="805"/>
        <v/>
      </c>
      <c r="E2580" s="268"/>
      <c r="F2580" s="269">
        <f t="shared" si="806"/>
        <v>0</v>
      </c>
      <c r="G2580" s="272">
        <f t="shared" si="808"/>
        <v>0</v>
      </c>
    </row>
    <row r="2581" spans="1:7" ht="24" customHeight="1">
      <c r="A2581" s="264" t="str">
        <f t="shared" si="804"/>
        <v/>
      </c>
      <c r="B2581" s="265" t="str">
        <f t="shared" si="807"/>
        <v/>
      </c>
      <c r="C2581" s="266"/>
      <c r="D2581" s="267" t="str">
        <f t="shared" si="805"/>
        <v/>
      </c>
      <c r="E2581" s="268"/>
      <c r="F2581" s="269">
        <f t="shared" si="806"/>
        <v>0</v>
      </c>
      <c r="G2581" s="272">
        <f t="shared" si="808"/>
        <v>0</v>
      </c>
    </row>
    <row r="2582" spans="1:7" ht="24" customHeight="1">
      <c r="A2582" s="264" t="str">
        <f t="shared" si="804"/>
        <v/>
      </c>
      <c r="B2582" s="265" t="str">
        <f t="shared" si="807"/>
        <v/>
      </c>
      <c r="C2582" s="266"/>
      <c r="D2582" s="267" t="str">
        <f t="shared" si="805"/>
        <v/>
      </c>
      <c r="E2582" s="268"/>
      <c r="F2582" s="269">
        <f t="shared" si="806"/>
        <v>0</v>
      </c>
      <c r="G2582" s="272">
        <f t="shared" si="808"/>
        <v>0</v>
      </c>
    </row>
    <row r="2583" spans="1:7" ht="24" customHeight="1">
      <c r="A2583" s="264" t="str">
        <f t="shared" si="804"/>
        <v/>
      </c>
      <c r="B2583" s="265" t="str">
        <f t="shared" si="807"/>
        <v/>
      </c>
      <c r="C2583" s="266"/>
      <c r="D2583" s="267" t="str">
        <f t="shared" si="805"/>
        <v/>
      </c>
      <c r="E2583" s="268"/>
      <c r="F2583" s="270">
        <f t="shared" si="806"/>
        <v>0</v>
      </c>
      <c r="G2583" s="272">
        <f t="shared" si="808"/>
        <v>0</v>
      </c>
    </row>
    <row r="2584" spans="1:7" ht="24" customHeight="1">
      <c r="A2584" s="147"/>
      <c r="B2584" s="121"/>
      <c r="C2584" s="121"/>
      <c r="D2584" s="132"/>
      <c r="E2584" s="133"/>
      <c r="F2584" s="657" t="s">
        <v>30</v>
      </c>
      <c r="G2584" s="148">
        <f>SUBTOTAL(9,G2570:G2583)</f>
        <v>0</v>
      </c>
    </row>
    <row r="2585" spans="1:7" ht="24" customHeight="1">
      <c r="A2585" s="147"/>
      <c r="B2585" s="121"/>
      <c r="C2585" s="125" t="s">
        <v>726</v>
      </c>
      <c r="D2585" s="132"/>
      <c r="E2585" s="133"/>
      <c r="F2585" s="134"/>
      <c r="G2585" s="150"/>
    </row>
    <row r="2586" spans="1:7" ht="24" customHeight="1">
      <c r="A2586" s="264" t="str">
        <f t="shared" ref="A2586:A2593" si="809">IFERROR(VLOOKUP(C2586,Tabla_Insumos,4,FALSE),"")</f>
        <v/>
      </c>
      <c r="B2586" s="265" t="str">
        <f t="shared" ref="B2586:B2593" si="810">IFERROR(VLOOKUP(C2586,Tabla_Insumos,5,FALSE),"")</f>
        <v/>
      </c>
      <c r="C2586" s="486"/>
      <c r="D2586" s="267" t="str">
        <f t="shared" ref="D2586:D2593" si="811">IFERROR(VLOOKUP(C2586,Tabla_Insumos,2,FALSE),"")</f>
        <v/>
      </c>
      <c r="E2586" s="499"/>
      <c r="F2586" s="271">
        <f t="shared" ref="F2586:F2593" si="812">IFERROR(VLOOKUP(C2586,Tabla_Insumos,3,FALSE),0)</f>
        <v>0</v>
      </c>
      <c r="G2586" s="272">
        <f>ROUND(E2586*F2586,2)</f>
        <v>0</v>
      </c>
    </row>
    <row r="2587" spans="1:7" ht="24" customHeight="1">
      <c r="A2587" s="264" t="str">
        <f t="shared" si="809"/>
        <v/>
      </c>
      <c r="B2587" s="265" t="str">
        <f t="shared" si="810"/>
        <v/>
      </c>
      <c r="C2587" s="485"/>
      <c r="D2587" s="267" t="str">
        <f t="shared" si="811"/>
        <v/>
      </c>
      <c r="E2587" s="499"/>
      <c r="F2587" s="271">
        <f t="shared" si="812"/>
        <v>0</v>
      </c>
      <c r="G2587" s="272">
        <f>ROUND(E2587*F2587,2)</f>
        <v>0</v>
      </c>
    </row>
    <row r="2588" spans="1:7" ht="24" customHeight="1">
      <c r="A2588" s="264" t="str">
        <f t="shared" si="809"/>
        <v/>
      </c>
      <c r="B2588" s="265" t="str">
        <f t="shared" si="810"/>
        <v/>
      </c>
      <c r="C2588" s="473"/>
      <c r="D2588" s="267" t="str">
        <f t="shared" si="811"/>
        <v/>
      </c>
      <c r="E2588" s="471"/>
      <c r="F2588" s="271">
        <f t="shared" si="812"/>
        <v>0</v>
      </c>
      <c r="G2588" s="272">
        <f t="shared" ref="G2588:G2593" si="813">ROUND(E2588*F2588,2)</f>
        <v>0</v>
      </c>
    </row>
    <row r="2589" spans="1:7" ht="24" customHeight="1">
      <c r="A2589" s="264" t="str">
        <f t="shared" si="809"/>
        <v/>
      </c>
      <c r="B2589" s="265" t="str">
        <f t="shared" si="810"/>
        <v/>
      </c>
      <c r="C2589" s="473"/>
      <c r="D2589" s="267" t="str">
        <f t="shared" si="811"/>
        <v/>
      </c>
      <c r="E2589" s="471"/>
      <c r="F2589" s="271">
        <f t="shared" si="812"/>
        <v>0</v>
      </c>
      <c r="G2589" s="272">
        <f t="shared" si="813"/>
        <v>0</v>
      </c>
    </row>
    <row r="2590" spans="1:7" ht="24" customHeight="1">
      <c r="A2590" s="264" t="str">
        <f t="shared" si="809"/>
        <v/>
      </c>
      <c r="B2590" s="265" t="str">
        <f t="shared" si="810"/>
        <v/>
      </c>
      <c r="C2590" s="265"/>
      <c r="D2590" s="267" t="str">
        <f t="shared" si="811"/>
        <v/>
      </c>
      <c r="E2590" s="471"/>
      <c r="F2590" s="489">
        <f t="shared" si="812"/>
        <v>0</v>
      </c>
      <c r="G2590" s="272">
        <f t="shared" si="813"/>
        <v>0</v>
      </c>
    </row>
    <row r="2591" spans="1:7" ht="24" customHeight="1">
      <c r="A2591" s="264" t="str">
        <f t="shared" si="809"/>
        <v/>
      </c>
      <c r="B2591" s="265" t="str">
        <f t="shared" si="810"/>
        <v/>
      </c>
      <c r="C2591" s="265"/>
      <c r="D2591" s="267" t="str">
        <f t="shared" si="811"/>
        <v/>
      </c>
      <c r="E2591" s="471"/>
      <c r="F2591" s="489">
        <f t="shared" si="812"/>
        <v>0</v>
      </c>
      <c r="G2591" s="272">
        <f t="shared" si="813"/>
        <v>0</v>
      </c>
    </row>
    <row r="2592" spans="1:7" ht="24" customHeight="1">
      <c r="A2592" s="264" t="str">
        <f t="shared" si="809"/>
        <v/>
      </c>
      <c r="B2592" s="265" t="str">
        <f t="shared" si="810"/>
        <v/>
      </c>
      <c r="C2592" s="266"/>
      <c r="D2592" s="267" t="str">
        <f t="shared" si="811"/>
        <v/>
      </c>
      <c r="E2592" s="268"/>
      <c r="F2592" s="269">
        <f t="shared" si="812"/>
        <v>0</v>
      </c>
      <c r="G2592" s="272">
        <f t="shared" si="813"/>
        <v>0</v>
      </c>
    </row>
    <row r="2593" spans="1:7" ht="24" customHeight="1">
      <c r="A2593" s="264" t="str">
        <f t="shared" si="809"/>
        <v/>
      </c>
      <c r="B2593" s="265" t="str">
        <f t="shared" si="810"/>
        <v/>
      </c>
      <c r="C2593" s="266"/>
      <c r="D2593" s="267" t="str">
        <f t="shared" si="811"/>
        <v/>
      </c>
      <c r="E2593" s="268"/>
      <c r="F2593" s="269">
        <f t="shared" si="812"/>
        <v>0</v>
      </c>
      <c r="G2593" s="272">
        <f t="shared" si="813"/>
        <v>0</v>
      </c>
    </row>
    <row r="2594" spans="1:7" ht="24" customHeight="1">
      <c r="A2594" s="147"/>
      <c r="B2594" s="121"/>
      <c r="C2594" s="121"/>
      <c r="D2594" s="132"/>
      <c r="E2594" s="133"/>
      <c r="F2594" s="657" t="s">
        <v>31</v>
      </c>
      <c r="G2594" s="148">
        <f>SUBTOTAL(9,G2586:G2593)</f>
        <v>0</v>
      </c>
    </row>
    <row r="2595" spans="1:7" ht="24" customHeight="1">
      <c r="A2595" s="147"/>
      <c r="B2595" s="121"/>
      <c r="C2595" s="125" t="s">
        <v>727</v>
      </c>
      <c r="D2595" s="132"/>
      <c r="E2595" s="133"/>
      <c r="F2595" s="134"/>
      <c r="G2595" s="150"/>
    </row>
    <row r="2596" spans="1:7" ht="24" customHeight="1">
      <c r="A2596" s="264" t="str">
        <f t="shared" ref="A2596:A2604" si="814">IFERROR(VLOOKUP(C2596,Tabla_Insumos,4,FALSE),"")</f>
        <v/>
      </c>
      <c r="B2596" s="265" t="str">
        <f t="shared" ref="B2596:B2604" si="815">IFERROR(VLOOKUP(C2596,Tabla_Insumos,5,FALSE),"")</f>
        <v/>
      </c>
      <c r="C2596" s="378"/>
      <c r="D2596" s="267" t="str">
        <f t="shared" ref="D2596:D2604" si="816">IFERROR(VLOOKUP(C2596,Tabla_Insumos,2,FALSE),"")</f>
        <v/>
      </c>
      <c r="E2596" s="268"/>
      <c r="F2596" s="489">
        <f t="shared" ref="F2596:F2604" si="817">IFERROR(VLOOKUP(C2596,Tabla_Insumos,3,FALSE),0)</f>
        <v>0</v>
      </c>
      <c r="G2596" s="272">
        <f t="shared" ref="G2596:G2604" si="818">ROUND(E2596*F2596,2)</f>
        <v>0</v>
      </c>
    </row>
    <row r="2597" spans="1:7" ht="24" customHeight="1">
      <c r="A2597" s="264" t="str">
        <f t="shared" si="814"/>
        <v/>
      </c>
      <c r="B2597" s="265" t="str">
        <f t="shared" si="815"/>
        <v/>
      </c>
      <c r="C2597" s="473"/>
      <c r="D2597" s="267" t="str">
        <f t="shared" si="816"/>
        <v/>
      </c>
      <c r="E2597" s="471"/>
      <c r="F2597" s="489">
        <f t="shared" si="817"/>
        <v>0</v>
      </c>
      <c r="G2597" s="272">
        <f t="shared" si="818"/>
        <v>0</v>
      </c>
    </row>
    <row r="2598" spans="1:7" ht="24" customHeight="1">
      <c r="A2598" s="264" t="str">
        <f t="shared" si="814"/>
        <v/>
      </c>
      <c r="B2598" s="265" t="str">
        <f t="shared" si="815"/>
        <v/>
      </c>
      <c r="C2598" s="472"/>
      <c r="D2598" s="267" t="str">
        <f t="shared" si="816"/>
        <v/>
      </c>
      <c r="E2598" s="471"/>
      <c r="F2598" s="489">
        <f t="shared" si="817"/>
        <v>0</v>
      </c>
      <c r="G2598" s="272">
        <f t="shared" si="818"/>
        <v>0</v>
      </c>
    </row>
    <row r="2599" spans="1:7" ht="24" customHeight="1">
      <c r="A2599" s="264" t="str">
        <f t="shared" si="814"/>
        <v/>
      </c>
      <c r="B2599" s="265" t="str">
        <f t="shared" si="815"/>
        <v/>
      </c>
      <c r="C2599" s="366"/>
      <c r="D2599" s="267" t="str">
        <f t="shared" si="816"/>
        <v/>
      </c>
      <c r="E2599" s="471"/>
      <c r="F2599" s="489">
        <f t="shared" si="817"/>
        <v>0</v>
      </c>
      <c r="G2599" s="272">
        <f t="shared" si="818"/>
        <v>0</v>
      </c>
    </row>
    <row r="2600" spans="1:7" ht="24" customHeight="1">
      <c r="A2600" s="264" t="str">
        <f t="shared" si="814"/>
        <v/>
      </c>
      <c r="B2600" s="265" t="str">
        <f t="shared" si="815"/>
        <v/>
      </c>
      <c r="C2600" s="375"/>
      <c r="D2600" s="267" t="str">
        <f t="shared" si="816"/>
        <v/>
      </c>
      <c r="E2600" s="471"/>
      <c r="F2600" s="489">
        <f t="shared" si="817"/>
        <v>0</v>
      </c>
      <c r="G2600" s="272">
        <f t="shared" si="818"/>
        <v>0</v>
      </c>
    </row>
    <row r="2601" spans="1:7" ht="24" customHeight="1">
      <c r="A2601" s="264" t="str">
        <f t="shared" si="814"/>
        <v/>
      </c>
      <c r="B2601" s="265" t="str">
        <f t="shared" si="815"/>
        <v/>
      </c>
      <c r="C2601" s="266"/>
      <c r="D2601" s="267" t="str">
        <f t="shared" si="816"/>
        <v/>
      </c>
      <c r="E2601" s="268"/>
      <c r="F2601" s="489">
        <f t="shared" si="817"/>
        <v>0</v>
      </c>
      <c r="G2601" s="272">
        <f t="shared" si="818"/>
        <v>0</v>
      </c>
    </row>
    <row r="2602" spans="1:7" ht="24" customHeight="1">
      <c r="A2602" s="264" t="str">
        <f t="shared" si="814"/>
        <v/>
      </c>
      <c r="B2602" s="265" t="str">
        <f t="shared" si="815"/>
        <v/>
      </c>
      <c r="C2602" s="266"/>
      <c r="D2602" s="267" t="str">
        <f t="shared" si="816"/>
        <v/>
      </c>
      <c r="E2602" s="268"/>
      <c r="F2602" s="269">
        <f t="shared" si="817"/>
        <v>0</v>
      </c>
      <c r="G2602" s="272">
        <f t="shared" si="818"/>
        <v>0</v>
      </c>
    </row>
    <row r="2603" spans="1:7" ht="24" customHeight="1">
      <c r="A2603" s="264" t="str">
        <f t="shared" si="814"/>
        <v/>
      </c>
      <c r="B2603" s="265" t="str">
        <f t="shared" si="815"/>
        <v/>
      </c>
      <c r="C2603" s="266"/>
      <c r="D2603" s="267" t="str">
        <f t="shared" si="816"/>
        <v/>
      </c>
      <c r="E2603" s="268"/>
      <c r="F2603" s="269">
        <f t="shared" si="817"/>
        <v>0</v>
      </c>
      <c r="G2603" s="272">
        <f t="shared" si="818"/>
        <v>0</v>
      </c>
    </row>
    <row r="2604" spans="1:7" ht="24" customHeight="1">
      <c r="A2604" s="264" t="str">
        <f t="shared" si="814"/>
        <v/>
      </c>
      <c r="B2604" s="265" t="str">
        <f t="shared" si="815"/>
        <v/>
      </c>
      <c r="C2604" s="266"/>
      <c r="D2604" s="267" t="str">
        <f t="shared" si="816"/>
        <v/>
      </c>
      <c r="E2604" s="268"/>
      <c r="F2604" s="269">
        <f t="shared" si="817"/>
        <v>0</v>
      </c>
      <c r="G2604" s="272">
        <f t="shared" si="818"/>
        <v>0</v>
      </c>
    </row>
    <row r="2605" spans="1:7" ht="24" customHeight="1">
      <c r="A2605" s="151"/>
      <c r="B2605" s="132"/>
      <c r="C2605" s="121"/>
      <c r="D2605" s="132"/>
      <c r="E2605" s="133"/>
      <c r="F2605" s="657" t="s">
        <v>32</v>
      </c>
      <c r="G2605" s="148">
        <f>SUBTOTAL(9,G2596:G2604)</f>
        <v>0</v>
      </c>
    </row>
    <row r="2606" spans="1:7" ht="24" customHeight="1" thickBot="1">
      <c r="A2606" s="152"/>
      <c r="B2606" s="153"/>
      <c r="C2606" s="154"/>
      <c r="D2606" s="153"/>
      <c r="E2606" s="155"/>
      <c r="F2606" s="156"/>
      <c r="G2606" s="157"/>
    </row>
    <row r="2607" spans="1:7" ht="24" customHeight="1" thickBot="1">
      <c r="A2607" s="158">
        <f>B2565</f>
        <v>50</v>
      </c>
      <c r="B2607" s="159" t="str">
        <f>C2565</f>
        <v>Ejecuciòn de Veredas Municipales</v>
      </c>
      <c r="C2607" s="160"/>
      <c r="D2607" s="160" t="s">
        <v>33</v>
      </c>
      <c r="E2607" s="161"/>
      <c r="F2607" s="162" t="s">
        <v>34</v>
      </c>
      <c r="G2607" s="163">
        <f>SUBTOTAL(9,G2570:G2606)</f>
        <v>0</v>
      </c>
    </row>
    <row r="2608" spans="1:7" ht="24" customHeight="1" thickTop="1" thickBot="1"/>
    <row r="2609" spans="1:8" ht="24" customHeight="1" thickTop="1">
      <c r="A2609" s="185" t="s">
        <v>36</v>
      </c>
      <c r="B2609" s="186"/>
      <c r="C2609" s="186"/>
      <c r="D2609" s="186"/>
      <c r="E2609" s="186"/>
      <c r="F2609" s="186"/>
      <c r="G2609" s="187"/>
      <c r="H2609" s="122">
        <f>COUNTIF($A$1:A2615,"ANALISIS DE PRECIOS")</f>
        <v>53</v>
      </c>
    </row>
    <row r="2610" spans="1:8" ht="24" customHeight="1">
      <c r="A2610" s="123" t="s">
        <v>723</v>
      </c>
      <c r="B2610" s="124" t="str">
        <f>Comitente</f>
        <v>INSTITUTO PROVINCIAL DE LA VIVIENDA</v>
      </c>
      <c r="C2610" s="118"/>
      <c r="D2610" s="125"/>
      <c r="E2610" s="125"/>
      <c r="F2610" s="126"/>
      <c r="G2610" s="127"/>
    </row>
    <row r="2611" spans="1:8" ht="24" customHeight="1">
      <c r="A2611" s="123" t="s">
        <v>724</v>
      </c>
      <c r="B2611" s="124">
        <f>Contratista</f>
        <v>0</v>
      </c>
      <c r="C2611" s="119"/>
      <c r="D2611" s="119"/>
      <c r="E2611" s="119"/>
      <c r="F2611" s="128"/>
      <c r="G2611" s="129"/>
    </row>
    <row r="2612" spans="1:8" ht="24" customHeight="1">
      <c r="A2612" s="123" t="s">
        <v>23</v>
      </c>
      <c r="B2612" s="124" t="str">
        <f>Obra</f>
        <v>Barrio Valle Norte</v>
      </c>
      <c r="C2612" s="119"/>
      <c r="D2612" s="119"/>
      <c r="E2612" s="119"/>
      <c r="F2612" s="128" t="s">
        <v>37</v>
      </c>
      <c r="G2612" s="130">
        <f>Fecha_Base</f>
        <v>43313</v>
      </c>
    </row>
    <row r="2613" spans="1:8" ht="24" customHeight="1">
      <c r="A2613" s="131" t="s">
        <v>722</v>
      </c>
      <c r="B2613" s="120" t="str">
        <f>Ubicación</f>
        <v>Departamento Valle Fértil</v>
      </c>
      <c r="C2613" s="120"/>
      <c r="D2613" s="132"/>
      <c r="E2613" s="133"/>
      <c r="F2613" s="134"/>
      <c r="G2613" s="135"/>
    </row>
    <row r="2614" spans="1:8" ht="24" customHeight="1">
      <c r="A2614" s="131" t="s">
        <v>38</v>
      </c>
      <c r="B2614" s="136" t="str">
        <f>IFERROR(VALUE(LEFT(B2615,FIND(".",B2615)-1)),"")</f>
        <v/>
      </c>
      <c r="C2614" s="121" t="str">
        <f>IFERROR(VLOOKUP(B2614,Tabla_CyP,2,FALSE),"")</f>
        <v/>
      </c>
      <c r="E2614" s="133"/>
      <c r="F2614" s="134"/>
      <c r="G2614" s="135"/>
    </row>
    <row r="2615" spans="1:8" ht="24" customHeight="1">
      <c r="A2615" s="131" t="s">
        <v>24</v>
      </c>
      <c r="B2615" s="137">
        <f>IFERROR(VLOOKUP(COUNTIF($A$1:A2615,"ITEM:"),Tabla_NumeroItem,7,FALSE),"")</f>
        <v>51</v>
      </c>
      <c r="C2615" s="121" t="str">
        <f>IFERROR(VLOOKUP(B2615,Tabla_CyP,2,FALSE),"")</f>
        <v>Construcción de Pasante Vehicular SJ320</v>
      </c>
      <c r="D2615" s="132"/>
      <c r="E2615" s="133"/>
      <c r="F2615" s="128" t="s">
        <v>25</v>
      </c>
      <c r="G2615" s="138" t="str">
        <f>IFERROR(VLOOKUP(B2615,Tabla_CyP,4,FALSE),"")</f>
        <v>u</v>
      </c>
    </row>
    <row r="2616" spans="1:8" ht="24" customHeight="1">
      <c r="A2616" s="131"/>
      <c r="B2616" s="120"/>
      <c r="C2616" s="121"/>
      <c r="D2616" s="132"/>
      <c r="E2616" s="133"/>
      <c r="F2616" s="134"/>
      <c r="G2616" s="135"/>
    </row>
    <row r="2617" spans="1:8" ht="24" customHeight="1">
      <c r="A2617" s="719" t="s">
        <v>585</v>
      </c>
      <c r="B2617" s="720"/>
      <c r="C2617" s="721" t="s">
        <v>0</v>
      </c>
      <c r="D2617" s="721" t="s">
        <v>26</v>
      </c>
      <c r="E2617" s="723" t="s">
        <v>27</v>
      </c>
      <c r="F2617" s="725" t="s">
        <v>28</v>
      </c>
      <c r="G2617" s="727" t="s">
        <v>29</v>
      </c>
    </row>
    <row r="2618" spans="1:8" ht="24" customHeight="1">
      <c r="A2618" s="139" t="s">
        <v>586</v>
      </c>
      <c r="B2618" s="140" t="s">
        <v>587</v>
      </c>
      <c r="C2618" s="722"/>
      <c r="D2618" s="722"/>
      <c r="E2618" s="724"/>
      <c r="F2618" s="726"/>
      <c r="G2618" s="728"/>
    </row>
    <row r="2619" spans="1:8" ht="24" customHeight="1">
      <c r="A2619" s="658"/>
      <c r="B2619" s="142"/>
      <c r="C2619" s="479" t="s">
        <v>725</v>
      </c>
      <c r="D2619" s="143"/>
      <c r="E2619" s="144"/>
      <c r="F2619" s="145"/>
      <c r="G2619" s="146"/>
    </row>
    <row r="2620" spans="1:8" ht="24" customHeight="1">
      <c r="A2620" s="264" t="str">
        <f t="shared" ref="A2620:A2633" si="819">IFERROR(VLOOKUP(C2620,Tabla_Insumos,4,FALSE),"")</f>
        <v/>
      </c>
      <c r="B2620" s="265" t="str">
        <f>IFERROR(VLOOKUP(C2620,Tabla_Insumos,5,FALSE),"")</f>
        <v/>
      </c>
      <c r="C2620" s="485"/>
      <c r="D2620" s="267" t="str">
        <f t="shared" ref="D2620:D2633" si="820">IFERROR(VLOOKUP(C2620,Tabla_Insumos,2,FALSE),"")</f>
        <v/>
      </c>
      <c r="E2620" s="498"/>
      <c r="F2620" s="489">
        <f t="shared" ref="F2620:F2633" si="821">IFERROR(VLOOKUP(C2620,Tabla_Insumos,3,FALSE),0)</f>
        <v>0</v>
      </c>
      <c r="G2620" s="272">
        <f>ROUND(E2620*F2620,2)</f>
        <v>0</v>
      </c>
    </row>
    <row r="2621" spans="1:8" ht="24" customHeight="1">
      <c r="A2621" s="264" t="str">
        <f t="shared" si="819"/>
        <v/>
      </c>
      <c r="B2621" s="265" t="str">
        <f t="shared" ref="B2621:B2633" si="822">IFERROR(VLOOKUP(C2621,Tabla_Insumos,5,FALSE),"")</f>
        <v/>
      </c>
      <c r="C2621" s="485"/>
      <c r="D2621" s="267" t="str">
        <f t="shared" si="820"/>
        <v/>
      </c>
      <c r="E2621" s="498"/>
      <c r="F2621" s="489">
        <f t="shared" si="821"/>
        <v>0</v>
      </c>
      <c r="G2621" s="272">
        <f t="shared" ref="G2621:G2633" si="823">ROUND(E2621*F2621,2)</f>
        <v>0</v>
      </c>
    </row>
    <row r="2622" spans="1:8" ht="24" customHeight="1">
      <c r="A2622" s="264" t="str">
        <f t="shared" si="819"/>
        <v/>
      </c>
      <c r="B2622" s="265" t="str">
        <f t="shared" si="822"/>
        <v/>
      </c>
      <c r="C2622" s="485"/>
      <c r="D2622" s="267" t="str">
        <f t="shared" si="820"/>
        <v/>
      </c>
      <c r="E2622" s="498"/>
      <c r="F2622" s="489">
        <f t="shared" si="821"/>
        <v>0</v>
      </c>
      <c r="G2622" s="272">
        <f t="shared" si="823"/>
        <v>0</v>
      </c>
    </row>
    <row r="2623" spans="1:8" ht="24" customHeight="1">
      <c r="A2623" s="264" t="str">
        <f t="shared" si="819"/>
        <v/>
      </c>
      <c r="B2623" s="265" t="str">
        <f t="shared" si="822"/>
        <v/>
      </c>
      <c r="C2623" s="485"/>
      <c r="D2623" s="267" t="str">
        <f t="shared" si="820"/>
        <v/>
      </c>
      <c r="E2623" s="498"/>
      <c r="F2623" s="489">
        <f t="shared" si="821"/>
        <v>0</v>
      </c>
      <c r="G2623" s="272">
        <f t="shared" si="823"/>
        <v>0</v>
      </c>
    </row>
    <row r="2624" spans="1:8" ht="24" customHeight="1">
      <c r="A2624" s="264" t="str">
        <f t="shared" si="819"/>
        <v/>
      </c>
      <c r="B2624" s="265" t="str">
        <f t="shared" si="822"/>
        <v/>
      </c>
      <c r="C2624" s="430"/>
      <c r="D2624" s="267" t="str">
        <f t="shared" si="820"/>
        <v/>
      </c>
      <c r="E2624" s="268"/>
      <c r="F2624" s="489">
        <f t="shared" si="821"/>
        <v>0</v>
      </c>
      <c r="G2624" s="272">
        <f t="shared" si="823"/>
        <v>0</v>
      </c>
    </row>
    <row r="2625" spans="1:7" ht="24" customHeight="1">
      <c r="A2625" s="264" t="str">
        <f t="shared" si="819"/>
        <v/>
      </c>
      <c r="B2625" s="265" t="str">
        <f t="shared" si="822"/>
        <v/>
      </c>
      <c r="C2625" s="430"/>
      <c r="D2625" s="267" t="str">
        <f t="shared" si="820"/>
        <v/>
      </c>
      <c r="E2625" s="268"/>
      <c r="F2625" s="269">
        <f t="shared" si="821"/>
        <v>0</v>
      </c>
      <c r="G2625" s="272">
        <f t="shared" si="823"/>
        <v>0</v>
      </c>
    </row>
    <row r="2626" spans="1:7" ht="24" customHeight="1">
      <c r="A2626" s="264" t="str">
        <f t="shared" si="819"/>
        <v/>
      </c>
      <c r="B2626" s="265" t="str">
        <f t="shared" si="822"/>
        <v/>
      </c>
      <c r="C2626" s="266"/>
      <c r="D2626" s="267" t="str">
        <f t="shared" si="820"/>
        <v/>
      </c>
      <c r="E2626" s="268"/>
      <c r="F2626" s="269">
        <f t="shared" si="821"/>
        <v>0</v>
      </c>
      <c r="G2626" s="272">
        <f t="shared" si="823"/>
        <v>0</v>
      </c>
    </row>
    <row r="2627" spans="1:7" ht="24" customHeight="1">
      <c r="A2627" s="264" t="str">
        <f t="shared" si="819"/>
        <v/>
      </c>
      <c r="B2627" s="265" t="str">
        <f t="shared" si="822"/>
        <v/>
      </c>
      <c r="C2627" s="266"/>
      <c r="D2627" s="267" t="str">
        <f t="shared" si="820"/>
        <v/>
      </c>
      <c r="E2627" s="268"/>
      <c r="F2627" s="269">
        <f t="shared" si="821"/>
        <v>0</v>
      </c>
      <c r="G2627" s="272">
        <f t="shared" si="823"/>
        <v>0</v>
      </c>
    </row>
    <row r="2628" spans="1:7" ht="24" customHeight="1">
      <c r="A2628" s="264" t="str">
        <f t="shared" si="819"/>
        <v/>
      </c>
      <c r="B2628" s="265" t="str">
        <f t="shared" si="822"/>
        <v/>
      </c>
      <c r="C2628" s="266"/>
      <c r="D2628" s="267" t="str">
        <f t="shared" si="820"/>
        <v/>
      </c>
      <c r="E2628" s="268"/>
      <c r="F2628" s="269">
        <f t="shared" si="821"/>
        <v>0</v>
      </c>
      <c r="G2628" s="272">
        <f t="shared" si="823"/>
        <v>0</v>
      </c>
    </row>
    <row r="2629" spans="1:7" ht="24" customHeight="1">
      <c r="A2629" s="264" t="str">
        <f t="shared" si="819"/>
        <v/>
      </c>
      <c r="B2629" s="265" t="str">
        <f t="shared" si="822"/>
        <v/>
      </c>
      <c r="C2629" s="266"/>
      <c r="D2629" s="267" t="str">
        <f t="shared" si="820"/>
        <v/>
      </c>
      <c r="E2629" s="268"/>
      <c r="F2629" s="269">
        <f t="shared" si="821"/>
        <v>0</v>
      </c>
      <c r="G2629" s="272">
        <f t="shared" si="823"/>
        <v>0</v>
      </c>
    </row>
    <row r="2630" spans="1:7" ht="24" customHeight="1">
      <c r="A2630" s="264" t="str">
        <f t="shared" si="819"/>
        <v/>
      </c>
      <c r="B2630" s="265" t="str">
        <f t="shared" si="822"/>
        <v/>
      </c>
      <c r="C2630" s="266"/>
      <c r="D2630" s="267" t="str">
        <f t="shared" si="820"/>
        <v/>
      </c>
      <c r="E2630" s="268"/>
      <c r="F2630" s="269">
        <f t="shared" si="821"/>
        <v>0</v>
      </c>
      <c r="G2630" s="272">
        <f t="shared" si="823"/>
        <v>0</v>
      </c>
    </row>
    <row r="2631" spans="1:7" ht="24" customHeight="1">
      <c r="A2631" s="264" t="str">
        <f t="shared" si="819"/>
        <v/>
      </c>
      <c r="B2631" s="265" t="str">
        <f t="shared" si="822"/>
        <v/>
      </c>
      <c r="C2631" s="266"/>
      <c r="D2631" s="267" t="str">
        <f t="shared" si="820"/>
        <v/>
      </c>
      <c r="E2631" s="268"/>
      <c r="F2631" s="269">
        <f t="shared" si="821"/>
        <v>0</v>
      </c>
      <c r="G2631" s="272">
        <f t="shared" si="823"/>
        <v>0</v>
      </c>
    </row>
    <row r="2632" spans="1:7" ht="24" customHeight="1">
      <c r="A2632" s="264" t="str">
        <f t="shared" si="819"/>
        <v/>
      </c>
      <c r="B2632" s="265" t="str">
        <f t="shared" si="822"/>
        <v/>
      </c>
      <c r="C2632" s="266"/>
      <c r="D2632" s="267" t="str">
        <f t="shared" si="820"/>
        <v/>
      </c>
      <c r="E2632" s="268"/>
      <c r="F2632" s="269">
        <f t="shared" si="821"/>
        <v>0</v>
      </c>
      <c r="G2632" s="272">
        <f t="shared" si="823"/>
        <v>0</v>
      </c>
    </row>
    <row r="2633" spans="1:7" ht="24" customHeight="1">
      <c r="A2633" s="264" t="str">
        <f t="shared" si="819"/>
        <v/>
      </c>
      <c r="B2633" s="265" t="str">
        <f t="shared" si="822"/>
        <v/>
      </c>
      <c r="C2633" s="266"/>
      <c r="D2633" s="267" t="str">
        <f t="shared" si="820"/>
        <v/>
      </c>
      <c r="E2633" s="268"/>
      <c r="F2633" s="270">
        <f t="shared" si="821"/>
        <v>0</v>
      </c>
      <c r="G2633" s="272">
        <f t="shared" si="823"/>
        <v>0</v>
      </c>
    </row>
    <row r="2634" spans="1:7" ht="24" customHeight="1">
      <c r="A2634" s="147"/>
      <c r="B2634" s="121"/>
      <c r="C2634" s="121"/>
      <c r="D2634" s="132"/>
      <c r="E2634" s="133"/>
      <c r="F2634" s="657" t="s">
        <v>30</v>
      </c>
      <c r="G2634" s="148">
        <f>SUBTOTAL(9,G2620:G2633)</f>
        <v>0</v>
      </c>
    </row>
    <row r="2635" spans="1:7" ht="24" customHeight="1">
      <c r="A2635" s="147"/>
      <c r="B2635" s="121"/>
      <c r="C2635" s="125" t="s">
        <v>726</v>
      </c>
      <c r="D2635" s="132"/>
      <c r="E2635" s="133"/>
      <c r="F2635" s="134"/>
      <c r="G2635" s="150"/>
    </row>
    <row r="2636" spans="1:7" ht="24" customHeight="1">
      <c r="A2636" s="264" t="str">
        <f t="shared" ref="A2636:A2643" si="824">IFERROR(VLOOKUP(C2636,Tabla_Insumos,4,FALSE),"")</f>
        <v/>
      </c>
      <c r="B2636" s="265" t="str">
        <f t="shared" ref="B2636:B2643" si="825">IFERROR(VLOOKUP(C2636,Tabla_Insumos,5,FALSE),"")</f>
        <v/>
      </c>
      <c r="C2636" s="486"/>
      <c r="D2636" s="267" t="str">
        <f t="shared" ref="D2636:D2643" si="826">IFERROR(VLOOKUP(C2636,Tabla_Insumos,2,FALSE),"")</f>
        <v/>
      </c>
      <c r="E2636" s="490"/>
      <c r="F2636" s="271">
        <f t="shared" ref="F2636:F2643" si="827">IFERROR(VLOOKUP(C2636,Tabla_Insumos,3,FALSE),0)</f>
        <v>0</v>
      </c>
      <c r="G2636" s="272">
        <f>ROUND(E2636*F2636,2)</f>
        <v>0</v>
      </c>
    </row>
    <row r="2637" spans="1:7" ht="24" customHeight="1">
      <c r="A2637" s="264" t="str">
        <f t="shared" si="824"/>
        <v/>
      </c>
      <c r="B2637" s="265" t="str">
        <f t="shared" si="825"/>
        <v/>
      </c>
      <c r="C2637" s="485"/>
      <c r="D2637" s="267" t="str">
        <f t="shared" si="826"/>
        <v/>
      </c>
      <c r="E2637" s="490"/>
      <c r="F2637" s="271">
        <f t="shared" si="827"/>
        <v>0</v>
      </c>
      <c r="G2637" s="272">
        <f>ROUND(E2637*F2637,2)</f>
        <v>0</v>
      </c>
    </row>
    <row r="2638" spans="1:7" ht="24" customHeight="1">
      <c r="A2638" s="264" t="str">
        <f t="shared" si="824"/>
        <v/>
      </c>
      <c r="B2638" s="265" t="str">
        <f t="shared" si="825"/>
        <v/>
      </c>
      <c r="C2638" s="473"/>
      <c r="D2638" s="267" t="str">
        <f t="shared" si="826"/>
        <v/>
      </c>
      <c r="E2638" s="471"/>
      <c r="F2638" s="271">
        <f t="shared" si="827"/>
        <v>0</v>
      </c>
      <c r="G2638" s="272">
        <f t="shared" ref="G2638:G2643" si="828">ROUND(E2638*F2638,2)</f>
        <v>0</v>
      </c>
    </row>
    <row r="2639" spans="1:7" ht="24" customHeight="1">
      <c r="A2639" s="264" t="str">
        <f t="shared" si="824"/>
        <v/>
      </c>
      <c r="B2639" s="265" t="str">
        <f t="shared" si="825"/>
        <v/>
      </c>
      <c r="C2639" s="473"/>
      <c r="D2639" s="267" t="str">
        <f t="shared" si="826"/>
        <v/>
      </c>
      <c r="E2639" s="471"/>
      <c r="F2639" s="271">
        <f t="shared" si="827"/>
        <v>0</v>
      </c>
      <c r="G2639" s="272">
        <f t="shared" si="828"/>
        <v>0</v>
      </c>
    </row>
    <row r="2640" spans="1:7" ht="24" customHeight="1">
      <c r="A2640" s="264" t="str">
        <f t="shared" si="824"/>
        <v/>
      </c>
      <c r="B2640" s="265" t="str">
        <f t="shared" si="825"/>
        <v/>
      </c>
      <c r="C2640" s="265"/>
      <c r="D2640" s="267" t="str">
        <f t="shared" si="826"/>
        <v/>
      </c>
      <c r="E2640" s="471"/>
      <c r="F2640" s="489">
        <f t="shared" si="827"/>
        <v>0</v>
      </c>
      <c r="G2640" s="272">
        <f t="shared" si="828"/>
        <v>0</v>
      </c>
    </row>
    <row r="2641" spans="1:7" ht="24" customHeight="1">
      <c r="A2641" s="264" t="str">
        <f t="shared" si="824"/>
        <v/>
      </c>
      <c r="B2641" s="265" t="str">
        <f t="shared" si="825"/>
        <v/>
      </c>
      <c r="C2641" s="265"/>
      <c r="D2641" s="267" t="str">
        <f t="shared" si="826"/>
        <v/>
      </c>
      <c r="E2641" s="471"/>
      <c r="F2641" s="489">
        <f t="shared" si="827"/>
        <v>0</v>
      </c>
      <c r="G2641" s="272">
        <f t="shared" si="828"/>
        <v>0</v>
      </c>
    </row>
    <row r="2642" spans="1:7" ht="24" customHeight="1">
      <c r="A2642" s="264" t="str">
        <f t="shared" si="824"/>
        <v/>
      </c>
      <c r="B2642" s="265" t="str">
        <f t="shared" si="825"/>
        <v/>
      </c>
      <c r="C2642" s="266"/>
      <c r="D2642" s="267" t="str">
        <f t="shared" si="826"/>
        <v/>
      </c>
      <c r="E2642" s="268"/>
      <c r="F2642" s="269">
        <f t="shared" si="827"/>
        <v>0</v>
      </c>
      <c r="G2642" s="272">
        <f t="shared" si="828"/>
        <v>0</v>
      </c>
    </row>
    <row r="2643" spans="1:7" ht="24" customHeight="1">
      <c r="A2643" s="264" t="str">
        <f t="shared" si="824"/>
        <v/>
      </c>
      <c r="B2643" s="265" t="str">
        <f t="shared" si="825"/>
        <v/>
      </c>
      <c r="C2643" s="266"/>
      <c r="D2643" s="267" t="str">
        <f t="shared" si="826"/>
        <v/>
      </c>
      <c r="E2643" s="268"/>
      <c r="F2643" s="269">
        <f t="shared" si="827"/>
        <v>0</v>
      </c>
      <c r="G2643" s="272">
        <f t="shared" si="828"/>
        <v>0</v>
      </c>
    </row>
    <row r="2644" spans="1:7" ht="24" customHeight="1">
      <c r="A2644" s="147"/>
      <c r="B2644" s="121"/>
      <c r="C2644" s="121"/>
      <c r="D2644" s="132"/>
      <c r="E2644" s="133"/>
      <c r="F2644" s="657" t="s">
        <v>31</v>
      </c>
      <c r="G2644" s="148">
        <f>SUBTOTAL(9,G2636:G2643)</f>
        <v>0</v>
      </c>
    </row>
    <row r="2645" spans="1:7" ht="24" customHeight="1">
      <c r="A2645" s="147"/>
      <c r="B2645" s="121"/>
      <c r="C2645" s="125" t="s">
        <v>727</v>
      </c>
      <c r="D2645" s="132"/>
      <c r="E2645" s="133"/>
      <c r="F2645" s="134"/>
      <c r="G2645" s="150"/>
    </row>
    <row r="2646" spans="1:7" ht="24" customHeight="1">
      <c r="A2646" s="264" t="str">
        <f t="shared" ref="A2646:A2654" si="829">IFERROR(VLOOKUP(C2646,Tabla_Insumos,4,FALSE),"")</f>
        <v/>
      </c>
      <c r="B2646" s="265" t="str">
        <f t="shared" ref="B2646:B2654" si="830">IFERROR(VLOOKUP(C2646,Tabla_Insumos,5,FALSE),"")</f>
        <v/>
      </c>
      <c r="C2646" s="485"/>
      <c r="D2646" s="267" t="str">
        <f t="shared" ref="D2646:D2654" si="831">IFERROR(VLOOKUP(C2646,Tabla_Insumos,2,FALSE),"")</f>
        <v/>
      </c>
      <c r="E2646" s="268"/>
      <c r="F2646" s="489">
        <f t="shared" ref="F2646:F2654" si="832">IFERROR(VLOOKUP(C2646,Tabla_Insumos,3,FALSE),0)</f>
        <v>0</v>
      </c>
      <c r="G2646" s="272">
        <f t="shared" ref="G2646:G2654" si="833">ROUND(E2646*F2646,2)</f>
        <v>0</v>
      </c>
    </row>
    <row r="2647" spans="1:7" ht="24" customHeight="1">
      <c r="A2647" s="264" t="str">
        <f t="shared" si="829"/>
        <v/>
      </c>
      <c r="B2647" s="265" t="str">
        <f t="shared" si="830"/>
        <v/>
      </c>
      <c r="C2647" s="266"/>
      <c r="D2647" s="267" t="str">
        <f t="shared" si="831"/>
        <v/>
      </c>
      <c r="E2647" s="268"/>
      <c r="F2647" s="489">
        <f t="shared" si="832"/>
        <v>0</v>
      </c>
      <c r="G2647" s="272">
        <f t="shared" si="833"/>
        <v>0</v>
      </c>
    </row>
    <row r="2648" spans="1:7" ht="24" customHeight="1">
      <c r="A2648" s="264" t="str">
        <f t="shared" si="829"/>
        <v/>
      </c>
      <c r="B2648" s="265" t="str">
        <f t="shared" si="830"/>
        <v/>
      </c>
      <c r="C2648" s="266"/>
      <c r="D2648" s="267" t="str">
        <f t="shared" si="831"/>
        <v/>
      </c>
      <c r="E2648" s="268"/>
      <c r="F2648" s="489">
        <f t="shared" si="832"/>
        <v>0</v>
      </c>
      <c r="G2648" s="272">
        <f t="shared" si="833"/>
        <v>0</v>
      </c>
    </row>
    <row r="2649" spans="1:7" ht="24" customHeight="1">
      <c r="A2649" s="264" t="str">
        <f t="shared" si="829"/>
        <v/>
      </c>
      <c r="B2649" s="265" t="str">
        <f t="shared" si="830"/>
        <v/>
      </c>
      <c r="C2649" s="366"/>
      <c r="D2649" s="267" t="str">
        <f t="shared" si="831"/>
        <v/>
      </c>
      <c r="E2649" s="471"/>
      <c r="F2649" s="489">
        <f t="shared" si="832"/>
        <v>0</v>
      </c>
      <c r="G2649" s="272">
        <f t="shared" si="833"/>
        <v>0</v>
      </c>
    </row>
    <row r="2650" spans="1:7" ht="24" customHeight="1">
      <c r="A2650" s="264" t="str">
        <f t="shared" si="829"/>
        <v/>
      </c>
      <c r="B2650" s="265" t="str">
        <f t="shared" si="830"/>
        <v/>
      </c>
      <c r="C2650" s="375"/>
      <c r="D2650" s="267" t="str">
        <f t="shared" si="831"/>
        <v/>
      </c>
      <c r="E2650" s="471"/>
      <c r="F2650" s="489">
        <f t="shared" si="832"/>
        <v>0</v>
      </c>
      <c r="G2650" s="272">
        <f t="shared" si="833"/>
        <v>0</v>
      </c>
    </row>
    <row r="2651" spans="1:7" ht="24" customHeight="1">
      <c r="A2651" s="264" t="str">
        <f t="shared" si="829"/>
        <v/>
      </c>
      <c r="B2651" s="265" t="str">
        <f t="shared" si="830"/>
        <v/>
      </c>
      <c r="C2651" s="266"/>
      <c r="D2651" s="267" t="str">
        <f t="shared" si="831"/>
        <v/>
      </c>
      <c r="E2651" s="268"/>
      <c r="F2651" s="489">
        <f t="shared" si="832"/>
        <v>0</v>
      </c>
      <c r="G2651" s="272">
        <f t="shared" si="833"/>
        <v>0</v>
      </c>
    </row>
    <row r="2652" spans="1:7" ht="24" customHeight="1">
      <c r="A2652" s="264" t="str">
        <f t="shared" si="829"/>
        <v/>
      </c>
      <c r="B2652" s="265" t="str">
        <f t="shared" si="830"/>
        <v/>
      </c>
      <c r="C2652" s="266"/>
      <c r="D2652" s="267" t="str">
        <f t="shared" si="831"/>
        <v/>
      </c>
      <c r="E2652" s="268"/>
      <c r="F2652" s="269">
        <f t="shared" si="832"/>
        <v>0</v>
      </c>
      <c r="G2652" s="272">
        <f t="shared" si="833"/>
        <v>0</v>
      </c>
    </row>
    <row r="2653" spans="1:7" ht="24" customHeight="1">
      <c r="A2653" s="264" t="str">
        <f t="shared" si="829"/>
        <v/>
      </c>
      <c r="B2653" s="265" t="str">
        <f t="shared" si="830"/>
        <v/>
      </c>
      <c r="C2653" s="266"/>
      <c r="D2653" s="267" t="str">
        <f t="shared" si="831"/>
        <v/>
      </c>
      <c r="E2653" s="268"/>
      <c r="F2653" s="269">
        <f t="shared" si="832"/>
        <v>0</v>
      </c>
      <c r="G2653" s="272">
        <f t="shared" si="833"/>
        <v>0</v>
      </c>
    </row>
    <row r="2654" spans="1:7" ht="24" customHeight="1">
      <c r="A2654" s="264" t="str">
        <f t="shared" si="829"/>
        <v/>
      </c>
      <c r="B2654" s="265" t="str">
        <f t="shared" si="830"/>
        <v/>
      </c>
      <c r="C2654" s="266"/>
      <c r="D2654" s="267" t="str">
        <f t="shared" si="831"/>
        <v/>
      </c>
      <c r="E2654" s="268"/>
      <c r="F2654" s="269">
        <f t="shared" si="832"/>
        <v>0</v>
      </c>
      <c r="G2654" s="272">
        <f t="shared" si="833"/>
        <v>0</v>
      </c>
    </row>
    <row r="2655" spans="1:7" ht="24" customHeight="1">
      <c r="A2655" s="151"/>
      <c r="B2655" s="132"/>
      <c r="C2655" s="121"/>
      <c r="D2655" s="132"/>
      <c r="E2655" s="133"/>
      <c r="F2655" s="657" t="s">
        <v>32</v>
      </c>
      <c r="G2655" s="148">
        <f>SUBTOTAL(9,G2646:G2654)</f>
        <v>0</v>
      </c>
    </row>
    <row r="2656" spans="1:7" ht="24" customHeight="1" thickBot="1">
      <c r="A2656" s="152"/>
      <c r="B2656" s="153"/>
      <c r="C2656" s="154"/>
      <c r="D2656" s="153"/>
      <c r="E2656" s="155"/>
      <c r="F2656" s="156"/>
      <c r="G2656" s="157"/>
    </row>
    <row r="2657" spans="1:8" ht="24" customHeight="1" thickBot="1">
      <c r="A2657" s="158">
        <f>B2615</f>
        <v>51</v>
      </c>
      <c r="B2657" s="159" t="str">
        <f>C2615</f>
        <v>Construcción de Pasante Vehicular SJ320</v>
      </c>
      <c r="C2657" s="160"/>
      <c r="D2657" s="160" t="s">
        <v>33</v>
      </c>
      <c r="E2657" s="161"/>
      <c r="F2657" s="162" t="s">
        <v>34</v>
      </c>
      <c r="G2657" s="163">
        <f>SUBTOTAL(9,G2620:G2656)</f>
        <v>0</v>
      </c>
    </row>
    <row r="2658" spans="1:8" ht="24" customHeight="1" thickTop="1" thickBot="1"/>
    <row r="2659" spans="1:8" ht="24" customHeight="1" thickTop="1">
      <c r="A2659" s="185" t="s">
        <v>36</v>
      </c>
      <c r="B2659" s="186"/>
      <c r="C2659" s="186"/>
      <c r="D2659" s="186"/>
      <c r="E2659" s="186"/>
      <c r="F2659" s="186"/>
      <c r="G2659" s="187"/>
      <c r="H2659" s="122">
        <f>COUNTIF($A$1:A2665,"ANALISIS DE PRECIOS")</f>
        <v>54</v>
      </c>
    </row>
    <row r="2660" spans="1:8" ht="24" customHeight="1">
      <c r="A2660" s="123" t="s">
        <v>723</v>
      </c>
      <c r="B2660" s="124" t="str">
        <f>Comitente</f>
        <v>INSTITUTO PROVINCIAL DE LA VIVIENDA</v>
      </c>
      <c r="C2660" s="118"/>
      <c r="D2660" s="125"/>
      <c r="E2660" s="125"/>
      <c r="F2660" s="126"/>
      <c r="G2660" s="127"/>
    </row>
    <row r="2661" spans="1:8" ht="24" customHeight="1">
      <c r="A2661" s="123" t="s">
        <v>724</v>
      </c>
      <c r="B2661" s="124">
        <f>Contratista</f>
        <v>0</v>
      </c>
      <c r="C2661" s="119"/>
      <c r="D2661" s="119"/>
      <c r="E2661" s="119"/>
      <c r="F2661" s="128"/>
      <c r="G2661" s="129"/>
    </row>
    <row r="2662" spans="1:8" ht="24" customHeight="1">
      <c r="A2662" s="123" t="s">
        <v>23</v>
      </c>
      <c r="B2662" s="124" t="str">
        <f>Obra</f>
        <v>Barrio Valle Norte</v>
      </c>
      <c r="C2662" s="119"/>
      <c r="D2662" s="119"/>
      <c r="E2662" s="119"/>
      <c r="F2662" s="128" t="s">
        <v>37</v>
      </c>
      <c r="G2662" s="130">
        <f>Fecha_Base</f>
        <v>43313</v>
      </c>
    </row>
    <row r="2663" spans="1:8" ht="24" customHeight="1">
      <c r="A2663" s="131" t="s">
        <v>722</v>
      </c>
      <c r="B2663" s="120" t="str">
        <f>Ubicación</f>
        <v>Departamento Valle Fértil</v>
      </c>
      <c r="C2663" s="120"/>
      <c r="D2663" s="132"/>
      <c r="E2663" s="133"/>
      <c r="F2663" s="134"/>
      <c r="G2663" s="135"/>
    </row>
    <row r="2664" spans="1:8" ht="24" customHeight="1">
      <c r="A2664" s="131" t="s">
        <v>38</v>
      </c>
      <c r="B2664" s="136" t="str">
        <f>IFERROR(VALUE(LEFT(B2665,FIND(".",B2665)-1)),"")</f>
        <v/>
      </c>
      <c r="C2664" s="121" t="str">
        <f>IFERROR(VLOOKUP(B2664,Tabla_CyP,2,FALSE),"")</f>
        <v/>
      </c>
      <c r="E2664" s="133"/>
      <c r="F2664" s="134"/>
      <c r="G2664" s="135"/>
    </row>
    <row r="2665" spans="1:8" ht="24" customHeight="1">
      <c r="A2665" s="131" t="s">
        <v>24</v>
      </c>
      <c r="B2665" s="137">
        <f>IFERROR(VLOOKUP(COUNTIF($A$1:A2665,"ITEM:"),Tabla_NumeroItem,7,FALSE),"")</f>
        <v>52</v>
      </c>
      <c r="C2665" s="121" t="str">
        <f>IFERROR(VLOOKUP(B2665,Tabla_CyP,2,FALSE),"")</f>
        <v>Puentes Peatonales</v>
      </c>
      <c r="D2665" s="132"/>
      <c r="E2665" s="133"/>
      <c r="F2665" s="128" t="s">
        <v>25</v>
      </c>
      <c r="G2665" s="138" t="str">
        <f>IFERROR(VLOOKUP(B2665,Tabla_CyP,4,FALSE),"")</f>
        <v>u</v>
      </c>
    </row>
    <row r="2666" spans="1:8" ht="24" customHeight="1">
      <c r="A2666" s="131"/>
      <c r="B2666" s="120"/>
      <c r="C2666" s="121"/>
      <c r="D2666" s="132"/>
      <c r="E2666" s="133"/>
      <c r="F2666" s="134"/>
      <c r="G2666" s="135"/>
    </row>
    <row r="2667" spans="1:8" ht="24" customHeight="1">
      <c r="A2667" s="719" t="s">
        <v>585</v>
      </c>
      <c r="B2667" s="720"/>
      <c r="C2667" s="721" t="s">
        <v>0</v>
      </c>
      <c r="D2667" s="721" t="s">
        <v>26</v>
      </c>
      <c r="E2667" s="723" t="s">
        <v>27</v>
      </c>
      <c r="F2667" s="725" t="s">
        <v>28</v>
      </c>
      <c r="G2667" s="727" t="s">
        <v>29</v>
      </c>
    </row>
    <row r="2668" spans="1:8" ht="24" customHeight="1">
      <c r="A2668" s="139" t="s">
        <v>586</v>
      </c>
      <c r="B2668" s="140" t="s">
        <v>587</v>
      </c>
      <c r="C2668" s="722"/>
      <c r="D2668" s="722"/>
      <c r="E2668" s="724"/>
      <c r="F2668" s="726"/>
      <c r="G2668" s="728"/>
    </row>
    <row r="2669" spans="1:8" ht="24" customHeight="1">
      <c r="A2669" s="658"/>
      <c r="B2669" s="142"/>
      <c r="C2669" s="479" t="s">
        <v>725</v>
      </c>
      <c r="D2669" s="143"/>
      <c r="E2669" s="144"/>
      <c r="F2669" s="145"/>
      <c r="G2669" s="146"/>
    </row>
    <row r="2670" spans="1:8" ht="24" customHeight="1">
      <c r="A2670" s="264" t="str">
        <f t="shared" ref="A2670:A2683" si="834">IFERROR(VLOOKUP(C2670,Tabla_Insumos,4,FALSE),"")</f>
        <v/>
      </c>
      <c r="B2670" s="265" t="str">
        <f>IFERROR(VLOOKUP(C2670,Tabla_Insumos,5,FALSE),"")</f>
        <v/>
      </c>
      <c r="C2670" s="374"/>
      <c r="D2670" s="267" t="str">
        <f t="shared" ref="D2670:D2683" si="835">IFERROR(VLOOKUP(C2670,Tabla_Insumos,2,FALSE),"")</f>
        <v/>
      </c>
      <c r="E2670" s="500"/>
      <c r="F2670" s="489">
        <f t="shared" ref="F2670:F2683" si="836">IFERROR(VLOOKUP(C2670,Tabla_Insumos,3,FALSE),0)</f>
        <v>0</v>
      </c>
      <c r="G2670" s="272">
        <f>ROUND(E2670*F2670,2)</f>
        <v>0</v>
      </c>
    </row>
    <row r="2671" spans="1:8" ht="24" customHeight="1">
      <c r="A2671" s="264" t="str">
        <f t="shared" si="834"/>
        <v/>
      </c>
      <c r="B2671" s="265" t="str">
        <f t="shared" ref="B2671:B2683" si="837">IFERROR(VLOOKUP(C2671,Tabla_Insumos,5,FALSE),"")</f>
        <v/>
      </c>
      <c r="C2671" s="403"/>
      <c r="D2671" s="267" t="str">
        <f t="shared" si="835"/>
        <v/>
      </c>
      <c r="E2671" s="659"/>
      <c r="F2671" s="489">
        <f t="shared" si="836"/>
        <v>0</v>
      </c>
      <c r="G2671" s="272">
        <f t="shared" ref="G2671:G2683" si="838">ROUND(E2671*F2671,2)</f>
        <v>0</v>
      </c>
    </row>
    <row r="2672" spans="1:8" ht="24" customHeight="1">
      <c r="A2672" s="264" t="str">
        <f t="shared" si="834"/>
        <v/>
      </c>
      <c r="B2672" s="265" t="str">
        <f t="shared" si="837"/>
        <v/>
      </c>
      <c r="C2672" s="501"/>
      <c r="D2672" s="267" t="str">
        <f t="shared" si="835"/>
        <v/>
      </c>
      <c r="E2672" s="660"/>
      <c r="F2672" s="489">
        <f t="shared" si="836"/>
        <v>0</v>
      </c>
      <c r="G2672" s="272">
        <f t="shared" si="838"/>
        <v>0</v>
      </c>
    </row>
    <row r="2673" spans="1:7" ht="24" customHeight="1">
      <c r="A2673" s="264" t="str">
        <f t="shared" si="834"/>
        <v/>
      </c>
      <c r="B2673" s="265" t="str">
        <f t="shared" si="837"/>
        <v/>
      </c>
      <c r="C2673" s="403"/>
      <c r="D2673" s="267" t="str">
        <f t="shared" si="835"/>
        <v/>
      </c>
      <c r="E2673" s="660"/>
      <c r="F2673" s="489">
        <f t="shared" si="836"/>
        <v>0</v>
      </c>
      <c r="G2673" s="272">
        <f t="shared" si="838"/>
        <v>0</v>
      </c>
    </row>
    <row r="2674" spans="1:7" ht="24" customHeight="1">
      <c r="A2674" s="264" t="str">
        <f t="shared" si="834"/>
        <v/>
      </c>
      <c r="B2674" s="265" t="str">
        <f t="shared" si="837"/>
        <v/>
      </c>
      <c r="C2674" s="265"/>
      <c r="D2674" s="267" t="str">
        <f t="shared" si="835"/>
        <v/>
      </c>
      <c r="E2674" s="471"/>
      <c r="F2674" s="489">
        <f t="shared" si="836"/>
        <v>0</v>
      </c>
      <c r="G2674" s="272">
        <f t="shared" si="838"/>
        <v>0</v>
      </c>
    </row>
    <row r="2675" spans="1:7" ht="24" customHeight="1">
      <c r="A2675" s="264" t="str">
        <f t="shared" si="834"/>
        <v/>
      </c>
      <c r="B2675" s="265" t="str">
        <f t="shared" si="837"/>
        <v/>
      </c>
      <c r="C2675" s="266"/>
      <c r="D2675" s="267" t="str">
        <f t="shared" si="835"/>
        <v/>
      </c>
      <c r="E2675" s="268"/>
      <c r="F2675" s="269">
        <f t="shared" si="836"/>
        <v>0</v>
      </c>
      <c r="G2675" s="272">
        <f t="shared" si="838"/>
        <v>0</v>
      </c>
    </row>
    <row r="2676" spans="1:7" ht="24" customHeight="1">
      <c r="A2676" s="264" t="str">
        <f t="shared" si="834"/>
        <v/>
      </c>
      <c r="B2676" s="265" t="str">
        <f t="shared" si="837"/>
        <v/>
      </c>
      <c r="C2676" s="266"/>
      <c r="D2676" s="267" t="str">
        <f t="shared" si="835"/>
        <v/>
      </c>
      <c r="E2676" s="268"/>
      <c r="F2676" s="269">
        <f t="shared" si="836"/>
        <v>0</v>
      </c>
      <c r="G2676" s="272">
        <f t="shared" si="838"/>
        <v>0</v>
      </c>
    </row>
    <row r="2677" spans="1:7" ht="24" customHeight="1">
      <c r="A2677" s="264" t="str">
        <f t="shared" si="834"/>
        <v/>
      </c>
      <c r="B2677" s="265" t="str">
        <f t="shared" si="837"/>
        <v/>
      </c>
      <c r="C2677" s="266"/>
      <c r="D2677" s="267" t="str">
        <f t="shared" si="835"/>
        <v/>
      </c>
      <c r="E2677" s="268"/>
      <c r="F2677" s="269">
        <f t="shared" si="836"/>
        <v>0</v>
      </c>
      <c r="G2677" s="272">
        <f t="shared" si="838"/>
        <v>0</v>
      </c>
    </row>
    <row r="2678" spans="1:7" ht="24" customHeight="1">
      <c r="A2678" s="264" t="str">
        <f t="shared" si="834"/>
        <v/>
      </c>
      <c r="B2678" s="265" t="str">
        <f t="shared" si="837"/>
        <v/>
      </c>
      <c r="C2678" s="266"/>
      <c r="D2678" s="267" t="str">
        <f t="shared" si="835"/>
        <v/>
      </c>
      <c r="E2678" s="268"/>
      <c r="F2678" s="269">
        <f t="shared" si="836"/>
        <v>0</v>
      </c>
      <c r="G2678" s="272">
        <f t="shared" si="838"/>
        <v>0</v>
      </c>
    </row>
    <row r="2679" spans="1:7" ht="24" customHeight="1">
      <c r="A2679" s="264" t="str">
        <f t="shared" si="834"/>
        <v/>
      </c>
      <c r="B2679" s="265" t="str">
        <f t="shared" si="837"/>
        <v/>
      </c>
      <c r="C2679" s="266"/>
      <c r="D2679" s="267" t="str">
        <f t="shared" si="835"/>
        <v/>
      </c>
      <c r="E2679" s="268"/>
      <c r="F2679" s="269">
        <f t="shared" si="836"/>
        <v>0</v>
      </c>
      <c r="G2679" s="272">
        <f t="shared" si="838"/>
        <v>0</v>
      </c>
    </row>
    <row r="2680" spans="1:7" ht="24" customHeight="1">
      <c r="A2680" s="264" t="str">
        <f t="shared" si="834"/>
        <v/>
      </c>
      <c r="B2680" s="265" t="str">
        <f t="shared" si="837"/>
        <v/>
      </c>
      <c r="C2680" s="266"/>
      <c r="D2680" s="267" t="str">
        <f t="shared" si="835"/>
        <v/>
      </c>
      <c r="E2680" s="268"/>
      <c r="F2680" s="269">
        <f t="shared" si="836"/>
        <v>0</v>
      </c>
      <c r="G2680" s="272">
        <f t="shared" si="838"/>
        <v>0</v>
      </c>
    </row>
    <row r="2681" spans="1:7" ht="24" customHeight="1">
      <c r="A2681" s="264" t="str">
        <f t="shared" si="834"/>
        <v/>
      </c>
      <c r="B2681" s="265" t="str">
        <f t="shared" si="837"/>
        <v/>
      </c>
      <c r="C2681" s="266"/>
      <c r="D2681" s="267" t="str">
        <f t="shared" si="835"/>
        <v/>
      </c>
      <c r="E2681" s="268"/>
      <c r="F2681" s="269">
        <f t="shared" si="836"/>
        <v>0</v>
      </c>
      <c r="G2681" s="272">
        <f t="shared" si="838"/>
        <v>0</v>
      </c>
    </row>
    <row r="2682" spans="1:7" ht="24" customHeight="1">
      <c r="A2682" s="264" t="str">
        <f t="shared" si="834"/>
        <v/>
      </c>
      <c r="B2682" s="265" t="str">
        <f t="shared" si="837"/>
        <v/>
      </c>
      <c r="C2682" s="266"/>
      <c r="D2682" s="267" t="str">
        <f t="shared" si="835"/>
        <v/>
      </c>
      <c r="E2682" s="268"/>
      <c r="F2682" s="269">
        <f t="shared" si="836"/>
        <v>0</v>
      </c>
      <c r="G2682" s="272">
        <f t="shared" si="838"/>
        <v>0</v>
      </c>
    </row>
    <row r="2683" spans="1:7" ht="24" customHeight="1">
      <c r="A2683" s="264" t="str">
        <f t="shared" si="834"/>
        <v/>
      </c>
      <c r="B2683" s="265" t="str">
        <f t="shared" si="837"/>
        <v/>
      </c>
      <c r="C2683" s="266"/>
      <c r="D2683" s="267" t="str">
        <f t="shared" si="835"/>
        <v/>
      </c>
      <c r="E2683" s="268"/>
      <c r="F2683" s="270">
        <f t="shared" si="836"/>
        <v>0</v>
      </c>
      <c r="G2683" s="272">
        <f t="shared" si="838"/>
        <v>0</v>
      </c>
    </row>
    <row r="2684" spans="1:7" ht="24" customHeight="1">
      <c r="A2684" s="147"/>
      <c r="B2684" s="121"/>
      <c r="C2684" s="121"/>
      <c r="D2684" s="132"/>
      <c r="E2684" s="133"/>
      <c r="F2684" s="657" t="s">
        <v>30</v>
      </c>
      <c r="G2684" s="148">
        <f>SUBTOTAL(9,G2670:G2683)</f>
        <v>0</v>
      </c>
    </row>
    <row r="2685" spans="1:7" ht="24" customHeight="1">
      <c r="A2685" s="147"/>
      <c r="B2685" s="121"/>
      <c r="C2685" s="125" t="s">
        <v>726</v>
      </c>
      <c r="D2685" s="132"/>
      <c r="E2685" s="133"/>
      <c r="F2685" s="134"/>
      <c r="G2685" s="150"/>
    </row>
    <row r="2686" spans="1:7" ht="24" customHeight="1">
      <c r="A2686" s="264" t="str">
        <f t="shared" ref="A2686:A2693" si="839">IFERROR(VLOOKUP(C2686,Tabla_Insumos,4,FALSE),"")</f>
        <v/>
      </c>
      <c r="B2686" s="265" t="str">
        <f t="shared" ref="B2686:B2693" si="840">IFERROR(VLOOKUP(C2686,Tabla_Insumos,5,FALSE),"")</f>
        <v/>
      </c>
      <c r="C2686" s="486"/>
      <c r="D2686" s="267" t="str">
        <f t="shared" ref="D2686:D2693" si="841">IFERROR(VLOOKUP(C2686,Tabla_Insumos,2,FALSE),"")</f>
        <v/>
      </c>
      <c r="E2686" s="490"/>
      <c r="F2686" s="271">
        <f t="shared" ref="F2686:F2693" si="842">IFERROR(VLOOKUP(C2686,Tabla_Insumos,3,FALSE),0)</f>
        <v>0</v>
      </c>
      <c r="G2686" s="272">
        <f>ROUND(E2686*F2686,2)</f>
        <v>0</v>
      </c>
    </row>
    <row r="2687" spans="1:7" ht="24" customHeight="1">
      <c r="A2687" s="264" t="str">
        <f t="shared" si="839"/>
        <v/>
      </c>
      <c r="B2687" s="265" t="str">
        <f t="shared" si="840"/>
        <v/>
      </c>
      <c r="C2687" s="486"/>
      <c r="D2687" s="267" t="str">
        <f t="shared" si="841"/>
        <v/>
      </c>
      <c r="E2687" s="490"/>
      <c r="F2687" s="271">
        <f t="shared" si="842"/>
        <v>0</v>
      </c>
      <c r="G2687" s="272">
        <f>ROUND(E2687*F2687,2)</f>
        <v>0</v>
      </c>
    </row>
    <row r="2688" spans="1:7" ht="24" customHeight="1">
      <c r="A2688" s="264" t="str">
        <f t="shared" si="839"/>
        <v/>
      </c>
      <c r="B2688" s="265" t="str">
        <f t="shared" si="840"/>
        <v/>
      </c>
      <c r="C2688" s="473"/>
      <c r="D2688" s="267" t="str">
        <f t="shared" si="841"/>
        <v/>
      </c>
      <c r="E2688" s="471"/>
      <c r="F2688" s="271">
        <f t="shared" si="842"/>
        <v>0</v>
      </c>
      <c r="G2688" s="272">
        <f t="shared" ref="G2688:G2693" si="843">ROUND(E2688*F2688,2)</f>
        <v>0</v>
      </c>
    </row>
    <row r="2689" spans="1:7" ht="24" customHeight="1">
      <c r="A2689" s="264" t="str">
        <f t="shared" si="839"/>
        <v/>
      </c>
      <c r="B2689" s="265" t="str">
        <f t="shared" si="840"/>
        <v/>
      </c>
      <c r="C2689" s="473"/>
      <c r="D2689" s="267" t="str">
        <f t="shared" si="841"/>
        <v/>
      </c>
      <c r="E2689" s="471"/>
      <c r="F2689" s="271">
        <f t="shared" si="842"/>
        <v>0</v>
      </c>
      <c r="G2689" s="272">
        <f t="shared" si="843"/>
        <v>0</v>
      </c>
    </row>
    <row r="2690" spans="1:7" ht="24" customHeight="1">
      <c r="A2690" s="264" t="str">
        <f t="shared" si="839"/>
        <v/>
      </c>
      <c r="B2690" s="265" t="str">
        <f t="shared" si="840"/>
        <v/>
      </c>
      <c r="C2690" s="265"/>
      <c r="D2690" s="267" t="str">
        <f t="shared" si="841"/>
        <v/>
      </c>
      <c r="E2690" s="471"/>
      <c r="F2690" s="489">
        <f t="shared" si="842"/>
        <v>0</v>
      </c>
      <c r="G2690" s="272">
        <f t="shared" si="843"/>
        <v>0</v>
      </c>
    </row>
    <row r="2691" spans="1:7" ht="24" customHeight="1">
      <c r="A2691" s="264" t="str">
        <f t="shared" si="839"/>
        <v/>
      </c>
      <c r="B2691" s="265" t="str">
        <f t="shared" si="840"/>
        <v/>
      </c>
      <c r="C2691" s="265"/>
      <c r="D2691" s="267" t="str">
        <f t="shared" si="841"/>
        <v/>
      </c>
      <c r="E2691" s="471"/>
      <c r="F2691" s="489">
        <f t="shared" si="842"/>
        <v>0</v>
      </c>
      <c r="G2691" s="272">
        <f t="shared" si="843"/>
        <v>0</v>
      </c>
    </row>
    <row r="2692" spans="1:7" ht="24" customHeight="1">
      <c r="A2692" s="264" t="str">
        <f t="shared" si="839"/>
        <v/>
      </c>
      <c r="B2692" s="265" t="str">
        <f t="shared" si="840"/>
        <v/>
      </c>
      <c r="C2692" s="266"/>
      <c r="D2692" s="267" t="str">
        <f t="shared" si="841"/>
        <v/>
      </c>
      <c r="E2692" s="268"/>
      <c r="F2692" s="269">
        <f t="shared" si="842"/>
        <v>0</v>
      </c>
      <c r="G2692" s="272">
        <f t="shared" si="843"/>
        <v>0</v>
      </c>
    </row>
    <row r="2693" spans="1:7" ht="24" customHeight="1">
      <c r="A2693" s="264" t="str">
        <f t="shared" si="839"/>
        <v/>
      </c>
      <c r="B2693" s="265" t="str">
        <f t="shared" si="840"/>
        <v/>
      </c>
      <c r="C2693" s="266"/>
      <c r="D2693" s="267" t="str">
        <f t="shared" si="841"/>
        <v/>
      </c>
      <c r="E2693" s="268"/>
      <c r="F2693" s="269">
        <f t="shared" si="842"/>
        <v>0</v>
      </c>
      <c r="G2693" s="272">
        <f t="shared" si="843"/>
        <v>0</v>
      </c>
    </row>
    <row r="2694" spans="1:7" ht="24" customHeight="1">
      <c r="A2694" s="147"/>
      <c r="B2694" s="121"/>
      <c r="C2694" s="121"/>
      <c r="D2694" s="132"/>
      <c r="E2694" s="133"/>
      <c r="F2694" s="657" t="s">
        <v>31</v>
      </c>
      <c r="G2694" s="148">
        <f>SUBTOTAL(9,G2686:G2693)</f>
        <v>0</v>
      </c>
    </row>
    <row r="2695" spans="1:7" ht="24" customHeight="1">
      <c r="A2695" s="147"/>
      <c r="B2695" s="121"/>
      <c r="C2695" s="125" t="s">
        <v>727</v>
      </c>
      <c r="D2695" s="132"/>
      <c r="E2695" s="133"/>
      <c r="F2695" s="134"/>
      <c r="G2695" s="150"/>
    </row>
    <row r="2696" spans="1:7" ht="24" customHeight="1">
      <c r="A2696" s="264" t="str">
        <f t="shared" ref="A2696:A2704" si="844">IFERROR(VLOOKUP(C2696,Tabla_Insumos,4,FALSE),"")</f>
        <v/>
      </c>
      <c r="B2696" s="265" t="str">
        <f t="shared" ref="B2696:B2704" si="845">IFERROR(VLOOKUP(C2696,Tabla_Insumos,5,FALSE),"")</f>
        <v/>
      </c>
      <c r="C2696" s="485"/>
      <c r="D2696" s="267" t="str">
        <f t="shared" ref="D2696:D2704" si="846">IFERROR(VLOOKUP(C2696,Tabla_Insumos,2,FALSE),"")</f>
        <v/>
      </c>
      <c r="E2696" s="488"/>
      <c r="F2696" s="489">
        <f t="shared" ref="F2696:F2704" si="847">IFERROR(VLOOKUP(C2696,Tabla_Insumos,3,FALSE),0)</f>
        <v>0</v>
      </c>
      <c r="G2696" s="272">
        <f t="shared" ref="G2696:G2704" si="848">ROUND(E2696*F2696,2)</f>
        <v>0</v>
      </c>
    </row>
    <row r="2697" spans="1:7" ht="24" customHeight="1">
      <c r="A2697" s="264" t="str">
        <f t="shared" si="844"/>
        <v/>
      </c>
      <c r="B2697" s="265" t="str">
        <f t="shared" si="845"/>
        <v/>
      </c>
      <c r="C2697" s="473"/>
      <c r="D2697" s="267" t="str">
        <f t="shared" si="846"/>
        <v/>
      </c>
      <c r="E2697" s="471"/>
      <c r="F2697" s="489">
        <f t="shared" si="847"/>
        <v>0</v>
      </c>
      <c r="G2697" s="272">
        <f t="shared" si="848"/>
        <v>0</v>
      </c>
    </row>
    <row r="2698" spans="1:7" ht="24" customHeight="1">
      <c r="A2698" s="264" t="str">
        <f t="shared" si="844"/>
        <v/>
      </c>
      <c r="B2698" s="265" t="str">
        <f t="shared" si="845"/>
        <v/>
      </c>
      <c r="C2698" s="472"/>
      <c r="D2698" s="267" t="str">
        <f t="shared" si="846"/>
        <v/>
      </c>
      <c r="E2698" s="471"/>
      <c r="F2698" s="489">
        <f t="shared" si="847"/>
        <v>0</v>
      </c>
      <c r="G2698" s="272">
        <f t="shared" si="848"/>
        <v>0</v>
      </c>
    </row>
    <row r="2699" spans="1:7" ht="24" customHeight="1">
      <c r="A2699" s="264" t="str">
        <f t="shared" si="844"/>
        <v/>
      </c>
      <c r="B2699" s="265" t="str">
        <f t="shared" si="845"/>
        <v/>
      </c>
      <c r="C2699" s="366"/>
      <c r="D2699" s="267" t="str">
        <f t="shared" si="846"/>
        <v/>
      </c>
      <c r="E2699" s="471"/>
      <c r="F2699" s="489">
        <f t="shared" si="847"/>
        <v>0</v>
      </c>
      <c r="G2699" s="272">
        <f t="shared" si="848"/>
        <v>0</v>
      </c>
    </row>
    <row r="2700" spans="1:7" ht="24" customHeight="1">
      <c r="A2700" s="264" t="str">
        <f t="shared" si="844"/>
        <v/>
      </c>
      <c r="B2700" s="265" t="str">
        <f t="shared" si="845"/>
        <v/>
      </c>
      <c r="C2700" s="375"/>
      <c r="D2700" s="267" t="str">
        <f t="shared" si="846"/>
        <v/>
      </c>
      <c r="E2700" s="471"/>
      <c r="F2700" s="489">
        <f t="shared" si="847"/>
        <v>0</v>
      </c>
      <c r="G2700" s="272">
        <f t="shared" si="848"/>
        <v>0</v>
      </c>
    </row>
    <row r="2701" spans="1:7" ht="24" customHeight="1">
      <c r="A2701" s="264" t="str">
        <f t="shared" si="844"/>
        <v/>
      </c>
      <c r="B2701" s="265" t="str">
        <f t="shared" si="845"/>
        <v/>
      </c>
      <c r="C2701" s="266"/>
      <c r="D2701" s="267" t="str">
        <f t="shared" si="846"/>
        <v/>
      </c>
      <c r="E2701" s="268"/>
      <c r="F2701" s="489">
        <f t="shared" si="847"/>
        <v>0</v>
      </c>
      <c r="G2701" s="272">
        <f t="shared" si="848"/>
        <v>0</v>
      </c>
    </row>
    <row r="2702" spans="1:7" ht="24" customHeight="1">
      <c r="A2702" s="264" t="str">
        <f t="shared" si="844"/>
        <v/>
      </c>
      <c r="B2702" s="265" t="str">
        <f t="shared" si="845"/>
        <v/>
      </c>
      <c r="C2702" s="266"/>
      <c r="D2702" s="267" t="str">
        <f t="shared" si="846"/>
        <v/>
      </c>
      <c r="E2702" s="268"/>
      <c r="F2702" s="269">
        <f t="shared" si="847"/>
        <v>0</v>
      </c>
      <c r="G2702" s="272">
        <f t="shared" si="848"/>
        <v>0</v>
      </c>
    </row>
    <row r="2703" spans="1:7" ht="24" customHeight="1">
      <c r="A2703" s="264" t="str">
        <f t="shared" si="844"/>
        <v/>
      </c>
      <c r="B2703" s="265" t="str">
        <f t="shared" si="845"/>
        <v/>
      </c>
      <c r="C2703" s="266"/>
      <c r="D2703" s="267" t="str">
        <f t="shared" si="846"/>
        <v/>
      </c>
      <c r="E2703" s="268"/>
      <c r="F2703" s="269">
        <f t="shared" si="847"/>
        <v>0</v>
      </c>
      <c r="G2703" s="272">
        <f t="shared" si="848"/>
        <v>0</v>
      </c>
    </row>
    <row r="2704" spans="1:7" ht="24" customHeight="1">
      <c r="A2704" s="264" t="str">
        <f t="shared" si="844"/>
        <v/>
      </c>
      <c r="B2704" s="265" t="str">
        <f t="shared" si="845"/>
        <v/>
      </c>
      <c r="C2704" s="266"/>
      <c r="D2704" s="267" t="str">
        <f t="shared" si="846"/>
        <v/>
      </c>
      <c r="E2704" s="268"/>
      <c r="F2704" s="269">
        <f t="shared" si="847"/>
        <v>0</v>
      </c>
      <c r="G2704" s="272">
        <f t="shared" si="848"/>
        <v>0</v>
      </c>
    </row>
    <row r="2705" spans="1:8" ht="24" customHeight="1">
      <c r="A2705" s="151"/>
      <c r="B2705" s="132"/>
      <c r="C2705" s="121"/>
      <c r="D2705" s="132"/>
      <c r="E2705" s="133"/>
      <c r="F2705" s="657" t="s">
        <v>32</v>
      </c>
      <c r="G2705" s="148">
        <f>SUBTOTAL(9,G2696:G2704)</f>
        <v>0</v>
      </c>
    </row>
    <row r="2706" spans="1:8" ht="24" customHeight="1" thickBot="1">
      <c r="A2706" s="152"/>
      <c r="B2706" s="153"/>
      <c r="C2706" s="154"/>
      <c r="D2706" s="153"/>
      <c r="E2706" s="155"/>
      <c r="F2706" s="156"/>
      <c r="G2706" s="157"/>
    </row>
    <row r="2707" spans="1:8" ht="24" customHeight="1" thickBot="1">
      <c r="A2707" s="158">
        <f>B2665</f>
        <v>52</v>
      </c>
      <c r="B2707" s="159" t="str">
        <f>C2665</f>
        <v>Puentes Peatonales</v>
      </c>
      <c r="C2707" s="160"/>
      <c r="D2707" s="160" t="s">
        <v>33</v>
      </c>
      <c r="E2707" s="161"/>
      <c r="F2707" s="162" t="s">
        <v>34</v>
      </c>
      <c r="G2707" s="163">
        <f>SUBTOTAL(9,G2670:G2706)</f>
        <v>0</v>
      </c>
    </row>
    <row r="2708" spans="1:8" ht="24" customHeight="1" thickTop="1" thickBot="1"/>
    <row r="2709" spans="1:8" ht="24" customHeight="1" thickTop="1">
      <c r="A2709" s="185" t="s">
        <v>36</v>
      </c>
      <c r="B2709" s="186"/>
      <c r="C2709" s="186"/>
      <c r="D2709" s="186"/>
      <c r="E2709" s="186"/>
      <c r="F2709" s="186"/>
      <c r="G2709" s="187"/>
      <c r="H2709" s="122">
        <f>COUNTIF($A$1:A2715,"ANALISIS DE PRECIOS")</f>
        <v>55</v>
      </c>
    </row>
    <row r="2710" spans="1:8" ht="24" customHeight="1">
      <c r="A2710" s="123" t="s">
        <v>723</v>
      </c>
      <c r="B2710" s="124" t="str">
        <f>Comitente</f>
        <v>INSTITUTO PROVINCIAL DE LA VIVIENDA</v>
      </c>
      <c r="C2710" s="118"/>
      <c r="D2710" s="125"/>
      <c r="E2710" s="125"/>
      <c r="F2710" s="126"/>
      <c r="G2710" s="127"/>
    </row>
    <row r="2711" spans="1:8" ht="24" customHeight="1">
      <c r="A2711" s="123" t="s">
        <v>724</v>
      </c>
      <c r="B2711" s="124">
        <f>Contratista</f>
        <v>0</v>
      </c>
      <c r="C2711" s="119"/>
      <c r="D2711" s="119"/>
      <c r="E2711" s="119"/>
      <c r="F2711" s="128"/>
      <c r="G2711" s="129"/>
    </row>
    <row r="2712" spans="1:8" ht="24" customHeight="1">
      <c r="A2712" s="123" t="s">
        <v>23</v>
      </c>
      <c r="B2712" s="124" t="str">
        <f>Obra</f>
        <v>Barrio Valle Norte</v>
      </c>
      <c r="C2712" s="119"/>
      <c r="D2712" s="119"/>
      <c r="E2712" s="119"/>
      <c r="F2712" s="128" t="s">
        <v>37</v>
      </c>
      <c r="G2712" s="130">
        <f>Fecha_Base</f>
        <v>43313</v>
      </c>
    </row>
    <row r="2713" spans="1:8" ht="24" customHeight="1">
      <c r="A2713" s="131" t="s">
        <v>722</v>
      </c>
      <c r="B2713" s="120" t="str">
        <f>Ubicación</f>
        <v>Departamento Valle Fértil</v>
      </c>
      <c r="C2713" s="120"/>
      <c r="D2713" s="132"/>
      <c r="E2713" s="133"/>
      <c r="F2713" s="134"/>
      <c r="G2713" s="135"/>
    </row>
    <row r="2714" spans="1:8" ht="24" customHeight="1">
      <c r="A2714" s="131" t="s">
        <v>38</v>
      </c>
      <c r="B2714" s="136" t="str">
        <f>IFERROR(VALUE(LEFT(B2715,FIND(".",B2715)-1)),"")</f>
        <v/>
      </c>
      <c r="C2714" s="121" t="str">
        <f>IFERROR(VLOOKUP(B2714,Tabla_CyP,2,FALSE),"")</f>
        <v/>
      </c>
      <c r="E2714" s="133"/>
      <c r="F2714" s="134"/>
      <c r="G2714" s="135"/>
    </row>
    <row r="2715" spans="1:8" ht="24" customHeight="1">
      <c r="A2715" s="131" t="s">
        <v>24</v>
      </c>
      <c r="B2715" s="137">
        <f>IFERROR(VLOOKUP(COUNTIF($A$1:A2715,"ITEM:"),Tabla_NumeroItem,7,FALSE),"")</f>
        <v>53</v>
      </c>
      <c r="C2715" s="121" t="str">
        <f>IFERROR(VLOOKUP(B2715,Tabla_CyP,2,FALSE),"")</f>
        <v>Puentes de acceso Vehicular</v>
      </c>
      <c r="D2715" s="132"/>
      <c r="E2715" s="133"/>
      <c r="F2715" s="128" t="s">
        <v>25</v>
      </c>
      <c r="G2715" s="138" t="str">
        <f>IFERROR(VLOOKUP(B2715,Tabla_CyP,4,FALSE),"")</f>
        <v>u</v>
      </c>
    </row>
    <row r="2716" spans="1:8" ht="24" customHeight="1">
      <c r="A2716" s="131"/>
      <c r="B2716" s="120"/>
      <c r="C2716" s="121"/>
      <c r="D2716" s="132"/>
      <c r="E2716" s="133"/>
      <c r="F2716" s="134"/>
      <c r="G2716" s="135"/>
    </row>
    <row r="2717" spans="1:8" ht="24" customHeight="1">
      <c r="A2717" s="719" t="s">
        <v>585</v>
      </c>
      <c r="B2717" s="720"/>
      <c r="C2717" s="721" t="s">
        <v>0</v>
      </c>
      <c r="D2717" s="721" t="s">
        <v>26</v>
      </c>
      <c r="E2717" s="723" t="s">
        <v>27</v>
      </c>
      <c r="F2717" s="725" t="s">
        <v>28</v>
      </c>
      <c r="G2717" s="727" t="s">
        <v>29</v>
      </c>
    </row>
    <row r="2718" spans="1:8" ht="24" customHeight="1">
      <c r="A2718" s="139" t="s">
        <v>586</v>
      </c>
      <c r="B2718" s="140" t="s">
        <v>587</v>
      </c>
      <c r="C2718" s="722"/>
      <c r="D2718" s="722"/>
      <c r="E2718" s="724"/>
      <c r="F2718" s="726"/>
      <c r="G2718" s="728"/>
    </row>
    <row r="2719" spans="1:8" ht="24" customHeight="1">
      <c r="A2719" s="658"/>
      <c r="B2719" s="142"/>
      <c r="C2719" s="479" t="s">
        <v>725</v>
      </c>
      <c r="D2719" s="143"/>
      <c r="E2719" s="144"/>
      <c r="F2719" s="145"/>
      <c r="G2719" s="146"/>
    </row>
    <row r="2720" spans="1:8" ht="24" customHeight="1">
      <c r="A2720" s="264" t="str">
        <f t="shared" ref="A2720:A2733" si="849">IFERROR(VLOOKUP(C2720,Tabla_Insumos,4,FALSE),"")</f>
        <v/>
      </c>
      <c r="B2720" s="265" t="str">
        <f>IFERROR(VLOOKUP(C2720,Tabla_Insumos,5,FALSE),"")</f>
        <v/>
      </c>
      <c r="C2720" s="266"/>
      <c r="D2720" s="267" t="str">
        <f t="shared" ref="D2720:D2733" si="850">IFERROR(VLOOKUP(C2720,Tabla_Insumos,2,FALSE),"")</f>
        <v/>
      </c>
      <c r="E2720" s="268"/>
      <c r="F2720" s="489">
        <f t="shared" ref="F2720:F2733" si="851">IFERROR(VLOOKUP(C2720,Tabla_Insumos,3,FALSE),0)</f>
        <v>0</v>
      </c>
      <c r="G2720" s="272">
        <f>ROUND(E2720*F2720,2)</f>
        <v>0</v>
      </c>
    </row>
    <row r="2721" spans="1:7" ht="24" customHeight="1">
      <c r="A2721" s="264" t="str">
        <f t="shared" si="849"/>
        <v/>
      </c>
      <c r="B2721" s="265" t="str">
        <f t="shared" ref="B2721:B2733" si="852">IFERROR(VLOOKUP(C2721,Tabla_Insumos,5,FALSE),"")</f>
        <v/>
      </c>
      <c r="C2721" s="266"/>
      <c r="D2721" s="267" t="str">
        <f t="shared" si="850"/>
        <v/>
      </c>
      <c r="E2721" s="268"/>
      <c r="F2721" s="489">
        <f t="shared" si="851"/>
        <v>0</v>
      </c>
      <c r="G2721" s="272">
        <f t="shared" ref="G2721:G2733" si="853">ROUND(E2721*F2721,2)</f>
        <v>0</v>
      </c>
    </row>
    <row r="2722" spans="1:7" ht="24" customHeight="1">
      <c r="A2722" s="264" t="str">
        <f t="shared" si="849"/>
        <v/>
      </c>
      <c r="B2722" s="265" t="str">
        <f t="shared" si="852"/>
        <v/>
      </c>
      <c r="C2722" s="266"/>
      <c r="D2722" s="267" t="str">
        <f t="shared" si="850"/>
        <v/>
      </c>
      <c r="E2722" s="268"/>
      <c r="F2722" s="489">
        <f t="shared" si="851"/>
        <v>0</v>
      </c>
      <c r="G2722" s="272">
        <f t="shared" si="853"/>
        <v>0</v>
      </c>
    </row>
    <row r="2723" spans="1:7" ht="24" customHeight="1">
      <c r="A2723" s="264" t="str">
        <f t="shared" si="849"/>
        <v/>
      </c>
      <c r="B2723" s="265" t="str">
        <f t="shared" si="852"/>
        <v/>
      </c>
      <c r="C2723" s="266"/>
      <c r="D2723" s="267" t="str">
        <f t="shared" si="850"/>
        <v/>
      </c>
      <c r="E2723" s="268"/>
      <c r="F2723" s="489">
        <f t="shared" si="851"/>
        <v>0</v>
      </c>
      <c r="G2723" s="272">
        <f t="shared" si="853"/>
        <v>0</v>
      </c>
    </row>
    <row r="2724" spans="1:7" ht="24" customHeight="1">
      <c r="A2724" s="264" t="str">
        <f t="shared" si="849"/>
        <v/>
      </c>
      <c r="B2724" s="265" t="str">
        <f t="shared" si="852"/>
        <v/>
      </c>
      <c r="C2724" s="266"/>
      <c r="D2724" s="267" t="str">
        <f t="shared" si="850"/>
        <v/>
      </c>
      <c r="E2724" s="268"/>
      <c r="F2724" s="489">
        <f t="shared" si="851"/>
        <v>0</v>
      </c>
      <c r="G2724" s="272">
        <f t="shared" si="853"/>
        <v>0</v>
      </c>
    </row>
    <row r="2725" spans="1:7" ht="24" customHeight="1">
      <c r="A2725" s="264" t="str">
        <f t="shared" si="849"/>
        <v/>
      </c>
      <c r="B2725" s="265" t="str">
        <f t="shared" si="852"/>
        <v/>
      </c>
      <c r="C2725" s="266"/>
      <c r="D2725" s="267" t="str">
        <f t="shared" si="850"/>
        <v/>
      </c>
      <c r="E2725" s="268"/>
      <c r="F2725" s="269">
        <f t="shared" si="851"/>
        <v>0</v>
      </c>
      <c r="G2725" s="272">
        <f t="shared" si="853"/>
        <v>0</v>
      </c>
    </row>
    <row r="2726" spans="1:7" ht="24" customHeight="1">
      <c r="A2726" s="264" t="str">
        <f t="shared" si="849"/>
        <v/>
      </c>
      <c r="B2726" s="265" t="str">
        <f t="shared" si="852"/>
        <v/>
      </c>
      <c r="C2726" s="266"/>
      <c r="D2726" s="267" t="str">
        <f t="shared" si="850"/>
        <v/>
      </c>
      <c r="E2726" s="268"/>
      <c r="F2726" s="269">
        <f t="shared" si="851"/>
        <v>0</v>
      </c>
      <c r="G2726" s="272">
        <f t="shared" si="853"/>
        <v>0</v>
      </c>
    </row>
    <row r="2727" spans="1:7" ht="24" customHeight="1">
      <c r="A2727" s="264" t="str">
        <f t="shared" si="849"/>
        <v/>
      </c>
      <c r="B2727" s="265" t="str">
        <f t="shared" si="852"/>
        <v/>
      </c>
      <c r="C2727" s="266"/>
      <c r="D2727" s="267" t="str">
        <f t="shared" si="850"/>
        <v/>
      </c>
      <c r="E2727" s="268"/>
      <c r="F2727" s="269">
        <f t="shared" si="851"/>
        <v>0</v>
      </c>
      <c r="G2727" s="272">
        <f t="shared" si="853"/>
        <v>0</v>
      </c>
    </row>
    <row r="2728" spans="1:7" ht="24" customHeight="1">
      <c r="A2728" s="264" t="str">
        <f t="shared" si="849"/>
        <v/>
      </c>
      <c r="B2728" s="265" t="str">
        <f t="shared" si="852"/>
        <v/>
      </c>
      <c r="C2728" s="266"/>
      <c r="D2728" s="267" t="str">
        <f t="shared" si="850"/>
        <v/>
      </c>
      <c r="E2728" s="268"/>
      <c r="F2728" s="269">
        <f t="shared" si="851"/>
        <v>0</v>
      </c>
      <c r="G2728" s="272">
        <f t="shared" si="853"/>
        <v>0</v>
      </c>
    </row>
    <row r="2729" spans="1:7" ht="24" customHeight="1">
      <c r="A2729" s="264" t="str">
        <f t="shared" si="849"/>
        <v/>
      </c>
      <c r="B2729" s="265" t="str">
        <f t="shared" si="852"/>
        <v/>
      </c>
      <c r="C2729" s="266"/>
      <c r="D2729" s="267" t="str">
        <f t="shared" si="850"/>
        <v/>
      </c>
      <c r="E2729" s="268"/>
      <c r="F2729" s="269">
        <f t="shared" si="851"/>
        <v>0</v>
      </c>
      <c r="G2729" s="272">
        <f t="shared" si="853"/>
        <v>0</v>
      </c>
    </row>
    <row r="2730" spans="1:7" ht="24" customHeight="1">
      <c r="A2730" s="264" t="str">
        <f t="shared" si="849"/>
        <v/>
      </c>
      <c r="B2730" s="265" t="str">
        <f t="shared" si="852"/>
        <v/>
      </c>
      <c r="C2730" s="266"/>
      <c r="D2730" s="267" t="str">
        <f t="shared" si="850"/>
        <v/>
      </c>
      <c r="E2730" s="268"/>
      <c r="F2730" s="269">
        <f t="shared" si="851"/>
        <v>0</v>
      </c>
      <c r="G2730" s="272">
        <f t="shared" si="853"/>
        <v>0</v>
      </c>
    </row>
    <row r="2731" spans="1:7" ht="24" customHeight="1">
      <c r="A2731" s="264" t="str">
        <f t="shared" si="849"/>
        <v/>
      </c>
      <c r="B2731" s="265" t="str">
        <f t="shared" si="852"/>
        <v/>
      </c>
      <c r="C2731" s="266"/>
      <c r="D2731" s="267" t="str">
        <f t="shared" si="850"/>
        <v/>
      </c>
      <c r="E2731" s="268"/>
      <c r="F2731" s="269">
        <f t="shared" si="851"/>
        <v>0</v>
      </c>
      <c r="G2731" s="272">
        <f t="shared" si="853"/>
        <v>0</v>
      </c>
    </row>
    <row r="2732" spans="1:7" ht="24" customHeight="1">
      <c r="A2732" s="264" t="str">
        <f t="shared" si="849"/>
        <v/>
      </c>
      <c r="B2732" s="265" t="str">
        <f t="shared" si="852"/>
        <v/>
      </c>
      <c r="C2732" s="266"/>
      <c r="D2732" s="267" t="str">
        <f t="shared" si="850"/>
        <v/>
      </c>
      <c r="E2732" s="268"/>
      <c r="F2732" s="269">
        <f t="shared" si="851"/>
        <v>0</v>
      </c>
      <c r="G2732" s="272">
        <f t="shared" si="853"/>
        <v>0</v>
      </c>
    </row>
    <row r="2733" spans="1:7" ht="24" customHeight="1">
      <c r="A2733" s="264" t="str">
        <f t="shared" si="849"/>
        <v/>
      </c>
      <c r="B2733" s="265" t="str">
        <f t="shared" si="852"/>
        <v/>
      </c>
      <c r="C2733" s="266"/>
      <c r="D2733" s="267" t="str">
        <f t="shared" si="850"/>
        <v/>
      </c>
      <c r="E2733" s="268"/>
      <c r="F2733" s="270">
        <f t="shared" si="851"/>
        <v>0</v>
      </c>
      <c r="G2733" s="272">
        <f t="shared" si="853"/>
        <v>0</v>
      </c>
    </row>
    <row r="2734" spans="1:7" ht="24" customHeight="1">
      <c r="A2734" s="147"/>
      <c r="B2734" s="121"/>
      <c r="C2734" s="121"/>
      <c r="D2734" s="132"/>
      <c r="E2734" s="133"/>
      <c r="F2734" s="657" t="s">
        <v>30</v>
      </c>
      <c r="G2734" s="148">
        <f>SUBTOTAL(9,G2720:G2733)</f>
        <v>0</v>
      </c>
    </row>
    <row r="2735" spans="1:7" ht="24" customHeight="1">
      <c r="A2735" s="147"/>
      <c r="B2735" s="121"/>
      <c r="C2735" s="125" t="s">
        <v>726</v>
      </c>
      <c r="D2735" s="132"/>
      <c r="E2735" s="133"/>
      <c r="F2735" s="134"/>
      <c r="G2735" s="150"/>
    </row>
    <row r="2736" spans="1:7" ht="24" customHeight="1">
      <c r="A2736" s="264" t="str">
        <f t="shared" ref="A2736:A2743" si="854">IFERROR(VLOOKUP(C2736,Tabla_Insumos,4,FALSE),"")</f>
        <v/>
      </c>
      <c r="B2736" s="265" t="str">
        <f t="shared" ref="B2736:B2743" si="855">IFERROR(VLOOKUP(C2736,Tabla_Insumos,5,FALSE),"")</f>
        <v/>
      </c>
      <c r="C2736" s="486"/>
      <c r="D2736" s="267" t="str">
        <f t="shared" ref="D2736:D2743" si="856">IFERROR(VLOOKUP(C2736,Tabla_Insumos,2,FALSE),"")</f>
        <v/>
      </c>
      <c r="E2736" s="490"/>
      <c r="F2736" s="271">
        <f t="shared" ref="F2736:F2743" si="857">IFERROR(VLOOKUP(C2736,Tabla_Insumos,3,FALSE),0)</f>
        <v>0</v>
      </c>
      <c r="G2736" s="272">
        <f>ROUND(E2736*F2736,2)</f>
        <v>0</v>
      </c>
    </row>
    <row r="2737" spans="1:7" ht="24" customHeight="1">
      <c r="A2737" s="264" t="str">
        <f t="shared" si="854"/>
        <v/>
      </c>
      <c r="B2737" s="265" t="str">
        <f t="shared" si="855"/>
        <v/>
      </c>
      <c r="C2737" s="485"/>
      <c r="D2737" s="267" t="str">
        <f t="shared" si="856"/>
        <v/>
      </c>
      <c r="E2737" s="490"/>
      <c r="F2737" s="271">
        <f t="shared" si="857"/>
        <v>0</v>
      </c>
      <c r="G2737" s="272">
        <f>ROUND(E2737*F2737,2)</f>
        <v>0</v>
      </c>
    </row>
    <row r="2738" spans="1:7" ht="24" customHeight="1">
      <c r="A2738" s="264" t="str">
        <f t="shared" si="854"/>
        <v/>
      </c>
      <c r="B2738" s="265" t="str">
        <f t="shared" si="855"/>
        <v/>
      </c>
      <c r="C2738" s="473"/>
      <c r="D2738" s="267" t="str">
        <f t="shared" si="856"/>
        <v/>
      </c>
      <c r="E2738" s="471"/>
      <c r="F2738" s="271">
        <f t="shared" si="857"/>
        <v>0</v>
      </c>
      <c r="G2738" s="272">
        <f t="shared" ref="G2738:G2743" si="858">ROUND(E2738*F2738,2)</f>
        <v>0</v>
      </c>
    </row>
    <row r="2739" spans="1:7" ht="24" customHeight="1">
      <c r="A2739" s="264" t="str">
        <f t="shared" si="854"/>
        <v/>
      </c>
      <c r="B2739" s="265" t="str">
        <f t="shared" si="855"/>
        <v/>
      </c>
      <c r="C2739" s="473"/>
      <c r="D2739" s="267" t="str">
        <f t="shared" si="856"/>
        <v/>
      </c>
      <c r="E2739" s="471"/>
      <c r="F2739" s="271">
        <f t="shared" si="857"/>
        <v>0</v>
      </c>
      <c r="G2739" s="272">
        <f t="shared" si="858"/>
        <v>0</v>
      </c>
    </row>
    <row r="2740" spans="1:7" ht="24" customHeight="1">
      <c r="A2740" s="264" t="str">
        <f t="shared" si="854"/>
        <v/>
      </c>
      <c r="B2740" s="265" t="str">
        <f t="shared" si="855"/>
        <v/>
      </c>
      <c r="C2740" s="265"/>
      <c r="D2740" s="267" t="str">
        <f t="shared" si="856"/>
        <v/>
      </c>
      <c r="E2740" s="471"/>
      <c r="F2740" s="489">
        <f t="shared" si="857"/>
        <v>0</v>
      </c>
      <c r="G2740" s="272">
        <f t="shared" si="858"/>
        <v>0</v>
      </c>
    </row>
    <row r="2741" spans="1:7" ht="24" customHeight="1">
      <c r="A2741" s="264" t="str">
        <f t="shared" si="854"/>
        <v/>
      </c>
      <c r="B2741" s="265" t="str">
        <f t="shared" si="855"/>
        <v/>
      </c>
      <c r="C2741" s="265"/>
      <c r="D2741" s="267" t="str">
        <f t="shared" si="856"/>
        <v/>
      </c>
      <c r="E2741" s="471"/>
      <c r="F2741" s="489">
        <f t="shared" si="857"/>
        <v>0</v>
      </c>
      <c r="G2741" s="272">
        <f t="shared" si="858"/>
        <v>0</v>
      </c>
    </row>
    <row r="2742" spans="1:7" ht="24" customHeight="1">
      <c r="A2742" s="264" t="str">
        <f t="shared" si="854"/>
        <v/>
      </c>
      <c r="B2742" s="265" t="str">
        <f t="shared" si="855"/>
        <v/>
      </c>
      <c r="C2742" s="266"/>
      <c r="D2742" s="267" t="str">
        <f t="shared" si="856"/>
        <v/>
      </c>
      <c r="E2742" s="268"/>
      <c r="F2742" s="269">
        <f t="shared" si="857"/>
        <v>0</v>
      </c>
      <c r="G2742" s="272">
        <f t="shared" si="858"/>
        <v>0</v>
      </c>
    </row>
    <row r="2743" spans="1:7" ht="24" customHeight="1">
      <c r="A2743" s="264" t="str">
        <f t="shared" si="854"/>
        <v/>
      </c>
      <c r="B2743" s="265" t="str">
        <f t="shared" si="855"/>
        <v/>
      </c>
      <c r="C2743" s="266"/>
      <c r="D2743" s="267" t="str">
        <f t="shared" si="856"/>
        <v/>
      </c>
      <c r="E2743" s="268"/>
      <c r="F2743" s="269">
        <f t="shared" si="857"/>
        <v>0</v>
      </c>
      <c r="G2743" s="272">
        <f t="shared" si="858"/>
        <v>0</v>
      </c>
    </row>
    <row r="2744" spans="1:7" ht="24" customHeight="1">
      <c r="A2744" s="147"/>
      <c r="B2744" s="121"/>
      <c r="C2744" s="121"/>
      <c r="D2744" s="132"/>
      <c r="E2744" s="133"/>
      <c r="F2744" s="657" t="s">
        <v>31</v>
      </c>
      <c r="G2744" s="148">
        <f>SUBTOTAL(9,G2736:G2743)</f>
        <v>0</v>
      </c>
    </row>
    <row r="2745" spans="1:7" ht="24" customHeight="1">
      <c r="A2745" s="147"/>
      <c r="B2745" s="121"/>
      <c r="C2745" s="125" t="s">
        <v>727</v>
      </c>
      <c r="D2745" s="132"/>
      <c r="E2745" s="133"/>
      <c r="F2745" s="134"/>
      <c r="G2745" s="150"/>
    </row>
    <row r="2746" spans="1:7" ht="24" customHeight="1">
      <c r="A2746" s="264" t="str">
        <f t="shared" ref="A2746:A2754" si="859">IFERROR(VLOOKUP(C2746,Tabla_Insumos,4,FALSE),"")</f>
        <v/>
      </c>
      <c r="B2746" s="265" t="str">
        <f t="shared" ref="B2746:B2754" si="860">IFERROR(VLOOKUP(C2746,Tabla_Insumos,5,FALSE),"")</f>
        <v/>
      </c>
      <c r="C2746" s="485"/>
      <c r="D2746" s="267" t="str">
        <f t="shared" ref="D2746:D2754" si="861">IFERROR(VLOOKUP(C2746,Tabla_Insumos,2,FALSE),"")</f>
        <v/>
      </c>
      <c r="E2746" s="268"/>
      <c r="F2746" s="489">
        <f t="shared" ref="F2746:F2754" si="862">IFERROR(VLOOKUP(C2746,Tabla_Insumos,3,FALSE),0)</f>
        <v>0</v>
      </c>
      <c r="G2746" s="272">
        <f t="shared" ref="G2746:G2754" si="863">ROUND(E2746*F2746,2)</f>
        <v>0</v>
      </c>
    </row>
    <row r="2747" spans="1:7" ht="24" customHeight="1">
      <c r="A2747" s="264" t="str">
        <f t="shared" si="859"/>
        <v/>
      </c>
      <c r="B2747" s="265" t="str">
        <f t="shared" si="860"/>
        <v/>
      </c>
      <c r="C2747" s="473"/>
      <c r="D2747" s="267" t="str">
        <f t="shared" si="861"/>
        <v/>
      </c>
      <c r="E2747" s="471"/>
      <c r="F2747" s="489">
        <f t="shared" si="862"/>
        <v>0</v>
      </c>
      <c r="G2747" s="272">
        <f t="shared" si="863"/>
        <v>0</v>
      </c>
    </row>
    <row r="2748" spans="1:7" ht="24" customHeight="1">
      <c r="A2748" s="264" t="str">
        <f t="shared" si="859"/>
        <v/>
      </c>
      <c r="B2748" s="265" t="str">
        <f t="shared" si="860"/>
        <v/>
      </c>
      <c r="C2748" s="472"/>
      <c r="D2748" s="267" t="str">
        <f t="shared" si="861"/>
        <v/>
      </c>
      <c r="E2748" s="471"/>
      <c r="F2748" s="489">
        <f t="shared" si="862"/>
        <v>0</v>
      </c>
      <c r="G2748" s="272">
        <f t="shared" si="863"/>
        <v>0</v>
      </c>
    </row>
    <row r="2749" spans="1:7" ht="24" customHeight="1">
      <c r="A2749" s="264" t="str">
        <f t="shared" si="859"/>
        <v/>
      </c>
      <c r="B2749" s="265" t="str">
        <f t="shared" si="860"/>
        <v/>
      </c>
      <c r="C2749" s="366"/>
      <c r="D2749" s="267" t="str">
        <f t="shared" si="861"/>
        <v/>
      </c>
      <c r="E2749" s="471"/>
      <c r="F2749" s="489">
        <f t="shared" si="862"/>
        <v>0</v>
      </c>
      <c r="G2749" s="272">
        <f t="shared" si="863"/>
        <v>0</v>
      </c>
    </row>
    <row r="2750" spans="1:7" ht="24" customHeight="1">
      <c r="A2750" s="264" t="str">
        <f t="shared" si="859"/>
        <v/>
      </c>
      <c r="B2750" s="265" t="str">
        <f t="shared" si="860"/>
        <v/>
      </c>
      <c r="C2750" s="375"/>
      <c r="D2750" s="267" t="str">
        <f t="shared" si="861"/>
        <v/>
      </c>
      <c r="E2750" s="471"/>
      <c r="F2750" s="489">
        <f t="shared" si="862"/>
        <v>0</v>
      </c>
      <c r="G2750" s="272">
        <f t="shared" si="863"/>
        <v>0</v>
      </c>
    </row>
    <row r="2751" spans="1:7" ht="24" customHeight="1">
      <c r="A2751" s="264" t="str">
        <f t="shared" si="859"/>
        <v/>
      </c>
      <c r="B2751" s="265" t="str">
        <f t="shared" si="860"/>
        <v/>
      </c>
      <c r="C2751" s="266"/>
      <c r="D2751" s="267" t="str">
        <f t="shared" si="861"/>
        <v/>
      </c>
      <c r="E2751" s="268"/>
      <c r="F2751" s="489">
        <f t="shared" si="862"/>
        <v>0</v>
      </c>
      <c r="G2751" s="272">
        <f t="shared" si="863"/>
        <v>0</v>
      </c>
    </row>
    <row r="2752" spans="1:7" ht="24" customHeight="1">
      <c r="A2752" s="264" t="str">
        <f t="shared" si="859"/>
        <v/>
      </c>
      <c r="B2752" s="265" t="str">
        <f t="shared" si="860"/>
        <v/>
      </c>
      <c r="C2752" s="266"/>
      <c r="D2752" s="267" t="str">
        <f t="shared" si="861"/>
        <v/>
      </c>
      <c r="E2752" s="268"/>
      <c r="F2752" s="269">
        <f t="shared" si="862"/>
        <v>0</v>
      </c>
      <c r="G2752" s="272">
        <f t="shared" si="863"/>
        <v>0</v>
      </c>
    </row>
    <row r="2753" spans="1:8" ht="24" customHeight="1">
      <c r="A2753" s="264" t="str">
        <f t="shared" si="859"/>
        <v/>
      </c>
      <c r="B2753" s="265" t="str">
        <f t="shared" si="860"/>
        <v/>
      </c>
      <c r="C2753" s="266"/>
      <c r="D2753" s="267" t="str">
        <f t="shared" si="861"/>
        <v/>
      </c>
      <c r="E2753" s="268"/>
      <c r="F2753" s="269">
        <f t="shared" si="862"/>
        <v>0</v>
      </c>
      <c r="G2753" s="272">
        <f t="shared" si="863"/>
        <v>0</v>
      </c>
    </row>
    <row r="2754" spans="1:8" ht="24" customHeight="1">
      <c r="A2754" s="264" t="str">
        <f t="shared" si="859"/>
        <v/>
      </c>
      <c r="B2754" s="265" t="str">
        <f t="shared" si="860"/>
        <v/>
      </c>
      <c r="C2754" s="266"/>
      <c r="D2754" s="267" t="str">
        <f t="shared" si="861"/>
        <v/>
      </c>
      <c r="E2754" s="268"/>
      <c r="F2754" s="269">
        <f t="shared" si="862"/>
        <v>0</v>
      </c>
      <c r="G2754" s="272">
        <f t="shared" si="863"/>
        <v>0</v>
      </c>
    </row>
    <row r="2755" spans="1:8" ht="24" customHeight="1">
      <c r="A2755" s="151"/>
      <c r="B2755" s="132"/>
      <c r="C2755" s="121"/>
      <c r="D2755" s="132"/>
      <c r="E2755" s="133"/>
      <c r="F2755" s="657" t="s">
        <v>32</v>
      </c>
      <c r="G2755" s="148">
        <f>SUBTOTAL(9,G2746:G2754)</f>
        <v>0</v>
      </c>
    </row>
    <row r="2756" spans="1:8" ht="24" customHeight="1" thickBot="1">
      <c r="A2756" s="152"/>
      <c r="B2756" s="153"/>
      <c r="C2756" s="154"/>
      <c r="D2756" s="153"/>
      <c r="E2756" s="155"/>
      <c r="F2756" s="156"/>
      <c r="G2756" s="157"/>
    </row>
    <row r="2757" spans="1:8" ht="24" customHeight="1" thickBot="1">
      <c r="A2757" s="158">
        <f>B2715</f>
        <v>53</v>
      </c>
      <c r="B2757" s="159" t="str">
        <f>C2715</f>
        <v>Puentes de acceso Vehicular</v>
      </c>
      <c r="C2757" s="160"/>
      <c r="D2757" s="160" t="s">
        <v>33</v>
      </c>
      <c r="E2757" s="161"/>
      <c r="F2757" s="162" t="s">
        <v>34</v>
      </c>
      <c r="G2757" s="163">
        <f>SUBTOTAL(9,G2720:G2756)</f>
        <v>0</v>
      </c>
    </row>
    <row r="2758" spans="1:8" ht="24" customHeight="1" thickTop="1" thickBot="1"/>
    <row r="2759" spans="1:8" ht="24" customHeight="1" thickTop="1">
      <c r="A2759" s="185" t="s">
        <v>36</v>
      </c>
      <c r="B2759" s="186"/>
      <c r="C2759" s="186"/>
      <c r="D2759" s="186"/>
      <c r="E2759" s="186"/>
      <c r="F2759" s="186"/>
      <c r="G2759" s="187"/>
      <c r="H2759" s="122">
        <f>COUNTIF($A$1:A2765,"ANALISIS DE PRECIOS")</f>
        <v>56</v>
      </c>
    </row>
    <row r="2760" spans="1:8" ht="24" customHeight="1">
      <c r="A2760" s="123" t="s">
        <v>723</v>
      </c>
      <c r="B2760" s="124" t="str">
        <f>Comitente</f>
        <v>INSTITUTO PROVINCIAL DE LA VIVIENDA</v>
      </c>
      <c r="C2760" s="118"/>
      <c r="D2760" s="125"/>
      <c r="E2760" s="125"/>
      <c r="F2760" s="126"/>
      <c r="G2760" s="127"/>
    </row>
    <row r="2761" spans="1:8" ht="24" customHeight="1">
      <c r="A2761" s="123" t="s">
        <v>724</v>
      </c>
      <c r="B2761" s="124">
        <f>Contratista</f>
        <v>0</v>
      </c>
      <c r="C2761" s="119"/>
      <c r="D2761" s="119"/>
      <c r="E2761" s="119"/>
      <c r="F2761" s="128"/>
      <c r="G2761" s="129"/>
    </row>
    <row r="2762" spans="1:8" ht="24" customHeight="1">
      <c r="A2762" s="123" t="s">
        <v>23</v>
      </c>
      <c r="B2762" s="124" t="str">
        <f>Obra</f>
        <v>Barrio Valle Norte</v>
      </c>
      <c r="C2762" s="119"/>
      <c r="D2762" s="119"/>
      <c r="E2762" s="119"/>
      <c r="F2762" s="128" t="s">
        <v>37</v>
      </c>
      <c r="G2762" s="130">
        <f>Fecha_Base</f>
        <v>43313</v>
      </c>
    </row>
    <row r="2763" spans="1:8" ht="24" customHeight="1">
      <c r="A2763" s="131" t="s">
        <v>722</v>
      </c>
      <c r="B2763" s="120" t="str">
        <f>Ubicación</f>
        <v>Departamento Valle Fértil</v>
      </c>
      <c r="C2763" s="120"/>
      <c r="D2763" s="132"/>
      <c r="E2763" s="133"/>
      <c r="F2763" s="134"/>
      <c r="G2763" s="135"/>
    </row>
    <row r="2764" spans="1:8" ht="24" customHeight="1">
      <c r="A2764" s="131" t="s">
        <v>38</v>
      </c>
      <c r="B2764" s="136" t="str">
        <f>IFERROR(VALUE(LEFT(B2765,FIND(".",B2765)-1)),"")</f>
        <v/>
      </c>
      <c r="C2764" s="121" t="str">
        <f>IFERROR(VLOOKUP(B2764,Tabla_CyP,2,FALSE),"")</f>
        <v/>
      </c>
      <c r="E2764" s="133"/>
      <c r="F2764" s="134"/>
      <c r="G2764" s="135"/>
    </row>
    <row r="2765" spans="1:8" ht="24" customHeight="1">
      <c r="A2765" s="131" t="s">
        <v>24</v>
      </c>
      <c r="B2765" s="137">
        <f>IFERROR(VLOOKUP(COUNTIF($A$1:A2765,"ITEM:"),Tabla_NumeroItem,7,FALSE),"")</f>
        <v>54</v>
      </c>
      <c r="C2765" s="121" t="str">
        <f>IFERROR(VLOOKUP(B2765,Tabla_CyP,2,FALSE),"")</f>
        <v>Indicadores de Calles</v>
      </c>
      <c r="D2765" s="132"/>
      <c r="E2765" s="133"/>
      <c r="F2765" s="128" t="s">
        <v>25</v>
      </c>
      <c r="G2765" s="138" t="str">
        <f>IFERROR(VLOOKUP(B2765,Tabla_CyP,4,FALSE),"")</f>
        <v>u</v>
      </c>
    </row>
    <row r="2766" spans="1:8" ht="24" customHeight="1">
      <c r="A2766" s="131"/>
      <c r="B2766" s="120"/>
      <c r="C2766" s="121"/>
      <c r="D2766" s="132"/>
      <c r="E2766" s="133"/>
      <c r="F2766" s="134"/>
      <c r="G2766" s="135"/>
    </row>
    <row r="2767" spans="1:8" ht="24" customHeight="1">
      <c r="A2767" s="719" t="s">
        <v>585</v>
      </c>
      <c r="B2767" s="720"/>
      <c r="C2767" s="721" t="s">
        <v>0</v>
      </c>
      <c r="D2767" s="721" t="s">
        <v>26</v>
      </c>
      <c r="E2767" s="723" t="s">
        <v>27</v>
      </c>
      <c r="F2767" s="725" t="s">
        <v>28</v>
      </c>
      <c r="G2767" s="727" t="s">
        <v>29</v>
      </c>
    </row>
    <row r="2768" spans="1:8" ht="24" customHeight="1">
      <c r="A2768" s="139" t="s">
        <v>586</v>
      </c>
      <c r="B2768" s="140" t="s">
        <v>587</v>
      </c>
      <c r="C2768" s="722"/>
      <c r="D2768" s="722"/>
      <c r="E2768" s="724"/>
      <c r="F2768" s="726"/>
      <c r="G2768" s="728"/>
    </row>
    <row r="2769" spans="1:7" ht="24" customHeight="1">
      <c r="A2769" s="658"/>
      <c r="B2769" s="142"/>
      <c r="C2769" s="479" t="s">
        <v>725</v>
      </c>
      <c r="D2769" s="143"/>
      <c r="E2769" s="144"/>
      <c r="F2769" s="145"/>
      <c r="G2769" s="146"/>
    </row>
    <row r="2770" spans="1:7" ht="24" customHeight="1">
      <c r="A2770" s="264" t="str">
        <f t="shared" ref="A2770:A2783" si="864">IFERROR(VLOOKUP(C2770,Tabla_Insumos,4,FALSE),"")</f>
        <v/>
      </c>
      <c r="B2770" s="265" t="str">
        <f>IFERROR(VLOOKUP(C2770,Tabla_Insumos,5,FALSE),"")</f>
        <v/>
      </c>
      <c r="C2770" s="485"/>
      <c r="D2770" s="267" t="str">
        <f t="shared" ref="D2770:D2783" si="865">IFERROR(VLOOKUP(C2770,Tabla_Insumos,2,FALSE),"")</f>
        <v/>
      </c>
      <c r="E2770" s="268"/>
      <c r="F2770" s="489">
        <f t="shared" ref="F2770:F2783" si="866">IFERROR(VLOOKUP(C2770,Tabla_Insumos,3,FALSE),0)</f>
        <v>0</v>
      </c>
      <c r="G2770" s="272">
        <f>ROUND(E2770*F2770,2)</f>
        <v>0</v>
      </c>
    </row>
    <row r="2771" spans="1:7" ht="24" customHeight="1">
      <c r="A2771" s="264" t="str">
        <f t="shared" si="864"/>
        <v/>
      </c>
      <c r="B2771" s="265" t="str">
        <f t="shared" ref="B2771:B2783" si="867">IFERROR(VLOOKUP(C2771,Tabla_Insumos,5,FALSE),"")</f>
        <v/>
      </c>
      <c r="C2771" s="266"/>
      <c r="D2771" s="267" t="str">
        <f t="shared" si="865"/>
        <v/>
      </c>
      <c r="E2771" s="268"/>
      <c r="F2771" s="489">
        <f t="shared" si="866"/>
        <v>0</v>
      </c>
      <c r="G2771" s="272">
        <f t="shared" ref="G2771:G2783" si="868">ROUND(E2771*F2771,2)</f>
        <v>0</v>
      </c>
    </row>
    <row r="2772" spans="1:7" ht="24" customHeight="1">
      <c r="A2772" s="264" t="str">
        <f t="shared" si="864"/>
        <v/>
      </c>
      <c r="B2772" s="265" t="str">
        <f t="shared" si="867"/>
        <v/>
      </c>
      <c r="C2772" s="266"/>
      <c r="D2772" s="267" t="str">
        <f t="shared" si="865"/>
        <v/>
      </c>
      <c r="E2772" s="268"/>
      <c r="F2772" s="489">
        <f t="shared" si="866"/>
        <v>0</v>
      </c>
      <c r="G2772" s="272">
        <f t="shared" si="868"/>
        <v>0</v>
      </c>
    </row>
    <row r="2773" spans="1:7" ht="24" customHeight="1">
      <c r="A2773" s="264" t="str">
        <f t="shared" si="864"/>
        <v/>
      </c>
      <c r="B2773" s="265" t="str">
        <f t="shared" si="867"/>
        <v/>
      </c>
      <c r="C2773" s="266"/>
      <c r="D2773" s="267" t="str">
        <f t="shared" si="865"/>
        <v/>
      </c>
      <c r="E2773" s="268"/>
      <c r="F2773" s="489">
        <f t="shared" si="866"/>
        <v>0</v>
      </c>
      <c r="G2773" s="272">
        <f t="shared" si="868"/>
        <v>0</v>
      </c>
    </row>
    <row r="2774" spans="1:7" ht="24" customHeight="1">
      <c r="A2774" s="264" t="str">
        <f t="shared" si="864"/>
        <v/>
      </c>
      <c r="B2774" s="265" t="str">
        <f t="shared" si="867"/>
        <v/>
      </c>
      <c r="C2774" s="266"/>
      <c r="D2774" s="267" t="str">
        <f t="shared" si="865"/>
        <v/>
      </c>
      <c r="E2774" s="268"/>
      <c r="F2774" s="489">
        <f t="shared" si="866"/>
        <v>0</v>
      </c>
      <c r="G2774" s="272">
        <f t="shared" si="868"/>
        <v>0</v>
      </c>
    </row>
    <row r="2775" spans="1:7" ht="24" customHeight="1">
      <c r="A2775" s="264" t="str">
        <f t="shared" si="864"/>
        <v/>
      </c>
      <c r="B2775" s="265" t="str">
        <f t="shared" si="867"/>
        <v/>
      </c>
      <c r="C2775" s="266"/>
      <c r="D2775" s="267" t="str">
        <f t="shared" si="865"/>
        <v/>
      </c>
      <c r="E2775" s="268"/>
      <c r="F2775" s="269">
        <f t="shared" si="866"/>
        <v>0</v>
      </c>
      <c r="G2775" s="272">
        <f t="shared" si="868"/>
        <v>0</v>
      </c>
    </row>
    <row r="2776" spans="1:7" ht="24" customHeight="1">
      <c r="A2776" s="264" t="str">
        <f t="shared" si="864"/>
        <v/>
      </c>
      <c r="B2776" s="265" t="str">
        <f t="shared" si="867"/>
        <v/>
      </c>
      <c r="C2776" s="266"/>
      <c r="D2776" s="267" t="str">
        <f t="shared" si="865"/>
        <v/>
      </c>
      <c r="E2776" s="268"/>
      <c r="F2776" s="269">
        <f t="shared" si="866"/>
        <v>0</v>
      </c>
      <c r="G2776" s="272">
        <f t="shared" si="868"/>
        <v>0</v>
      </c>
    </row>
    <row r="2777" spans="1:7" ht="24" customHeight="1">
      <c r="A2777" s="264" t="str">
        <f t="shared" si="864"/>
        <v/>
      </c>
      <c r="B2777" s="265" t="str">
        <f t="shared" si="867"/>
        <v/>
      </c>
      <c r="C2777" s="266"/>
      <c r="D2777" s="267" t="str">
        <f t="shared" si="865"/>
        <v/>
      </c>
      <c r="E2777" s="268"/>
      <c r="F2777" s="269">
        <f t="shared" si="866"/>
        <v>0</v>
      </c>
      <c r="G2777" s="272">
        <f t="shared" si="868"/>
        <v>0</v>
      </c>
    </row>
    <row r="2778" spans="1:7" ht="24" customHeight="1">
      <c r="A2778" s="264" t="str">
        <f t="shared" si="864"/>
        <v/>
      </c>
      <c r="B2778" s="265" t="str">
        <f t="shared" si="867"/>
        <v/>
      </c>
      <c r="C2778" s="266"/>
      <c r="D2778" s="267" t="str">
        <f t="shared" si="865"/>
        <v/>
      </c>
      <c r="E2778" s="268"/>
      <c r="F2778" s="269">
        <f t="shared" si="866"/>
        <v>0</v>
      </c>
      <c r="G2778" s="272">
        <f t="shared" si="868"/>
        <v>0</v>
      </c>
    </row>
    <row r="2779" spans="1:7" ht="24" customHeight="1">
      <c r="A2779" s="264" t="str">
        <f t="shared" si="864"/>
        <v/>
      </c>
      <c r="B2779" s="265" t="str">
        <f t="shared" si="867"/>
        <v/>
      </c>
      <c r="C2779" s="266"/>
      <c r="D2779" s="267" t="str">
        <f t="shared" si="865"/>
        <v/>
      </c>
      <c r="E2779" s="268"/>
      <c r="F2779" s="269">
        <f t="shared" si="866"/>
        <v>0</v>
      </c>
      <c r="G2779" s="272">
        <f t="shared" si="868"/>
        <v>0</v>
      </c>
    </row>
    <row r="2780" spans="1:7" ht="24" customHeight="1">
      <c r="A2780" s="264" t="str">
        <f t="shared" si="864"/>
        <v/>
      </c>
      <c r="B2780" s="265" t="str">
        <f t="shared" si="867"/>
        <v/>
      </c>
      <c r="C2780" s="266"/>
      <c r="D2780" s="267" t="str">
        <f t="shared" si="865"/>
        <v/>
      </c>
      <c r="E2780" s="268"/>
      <c r="F2780" s="269">
        <f t="shared" si="866"/>
        <v>0</v>
      </c>
      <c r="G2780" s="272">
        <f t="shared" si="868"/>
        <v>0</v>
      </c>
    </row>
    <row r="2781" spans="1:7" ht="24" customHeight="1">
      <c r="A2781" s="264" t="str">
        <f t="shared" si="864"/>
        <v/>
      </c>
      <c r="B2781" s="265" t="str">
        <f t="shared" si="867"/>
        <v/>
      </c>
      <c r="C2781" s="266"/>
      <c r="D2781" s="267" t="str">
        <f t="shared" si="865"/>
        <v/>
      </c>
      <c r="E2781" s="268"/>
      <c r="F2781" s="269">
        <f t="shared" si="866"/>
        <v>0</v>
      </c>
      <c r="G2781" s="272">
        <f t="shared" si="868"/>
        <v>0</v>
      </c>
    </row>
    <row r="2782" spans="1:7" ht="24" customHeight="1">
      <c r="A2782" s="264" t="str">
        <f t="shared" si="864"/>
        <v/>
      </c>
      <c r="B2782" s="265" t="str">
        <f t="shared" si="867"/>
        <v/>
      </c>
      <c r="C2782" s="266"/>
      <c r="D2782" s="267" t="str">
        <f t="shared" si="865"/>
        <v/>
      </c>
      <c r="E2782" s="268"/>
      <c r="F2782" s="269">
        <f t="shared" si="866"/>
        <v>0</v>
      </c>
      <c r="G2782" s="272">
        <f t="shared" si="868"/>
        <v>0</v>
      </c>
    </row>
    <row r="2783" spans="1:7" ht="24" customHeight="1">
      <c r="A2783" s="264" t="str">
        <f t="shared" si="864"/>
        <v/>
      </c>
      <c r="B2783" s="265" t="str">
        <f t="shared" si="867"/>
        <v/>
      </c>
      <c r="C2783" s="266"/>
      <c r="D2783" s="267" t="str">
        <f t="shared" si="865"/>
        <v/>
      </c>
      <c r="E2783" s="268"/>
      <c r="F2783" s="270">
        <f t="shared" si="866"/>
        <v>0</v>
      </c>
      <c r="G2783" s="272">
        <f t="shared" si="868"/>
        <v>0</v>
      </c>
    </row>
    <row r="2784" spans="1:7" ht="24" customHeight="1">
      <c r="A2784" s="147"/>
      <c r="B2784" s="121"/>
      <c r="C2784" s="121"/>
      <c r="D2784" s="132"/>
      <c r="E2784" s="133"/>
      <c r="F2784" s="657" t="s">
        <v>30</v>
      </c>
      <c r="G2784" s="148">
        <f>SUBTOTAL(9,G2770:G2783)</f>
        <v>0</v>
      </c>
    </row>
    <row r="2785" spans="1:7" ht="24" customHeight="1">
      <c r="A2785" s="147"/>
      <c r="B2785" s="121"/>
      <c r="C2785" s="125" t="s">
        <v>726</v>
      </c>
      <c r="D2785" s="132"/>
      <c r="E2785" s="133"/>
      <c r="F2785" s="134"/>
      <c r="G2785" s="150"/>
    </row>
    <row r="2786" spans="1:7" ht="24" customHeight="1">
      <c r="A2786" s="264" t="str">
        <f t="shared" ref="A2786:A2793" si="869">IFERROR(VLOOKUP(C2786,Tabla_Insumos,4,FALSE),"")</f>
        <v/>
      </c>
      <c r="B2786" s="265" t="str">
        <f t="shared" ref="B2786:B2793" si="870">IFERROR(VLOOKUP(C2786,Tabla_Insumos,5,FALSE),"")</f>
        <v/>
      </c>
      <c r="C2786" s="486"/>
      <c r="D2786" s="267" t="str">
        <f t="shared" ref="D2786:D2793" si="871">IFERROR(VLOOKUP(C2786,Tabla_Insumos,2,FALSE),"")</f>
        <v/>
      </c>
      <c r="E2786" s="490"/>
      <c r="F2786" s="271">
        <f t="shared" ref="F2786:F2793" si="872">IFERROR(VLOOKUP(C2786,Tabla_Insumos,3,FALSE),0)</f>
        <v>0</v>
      </c>
      <c r="G2786" s="272">
        <f>ROUND(E2786*F2786,2)</f>
        <v>0</v>
      </c>
    </row>
    <row r="2787" spans="1:7" ht="24" customHeight="1">
      <c r="A2787" s="264" t="str">
        <f t="shared" si="869"/>
        <v/>
      </c>
      <c r="B2787" s="265" t="str">
        <f t="shared" si="870"/>
        <v/>
      </c>
      <c r="C2787" s="486"/>
      <c r="D2787" s="267" t="str">
        <f t="shared" si="871"/>
        <v/>
      </c>
      <c r="E2787" s="490"/>
      <c r="F2787" s="271">
        <f t="shared" si="872"/>
        <v>0</v>
      </c>
      <c r="G2787" s="272">
        <f>ROUND(E2787*F2787,2)</f>
        <v>0</v>
      </c>
    </row>
    <row r="2788" spans="1:7" ht="24" customHeight="1">
      <c r="A2788" s="264" t="str">
        <f t="shared" si="869"/>
        <v/>
      </c>
      <c r="B2788" s="265" t="str">
        <f t="shared" si="870"/>
        <v/>
      </c>
      <c r="C2788" s="485"/>
      <c r="D2788" s="267" t="str">
        <f t="shared" si="871"/>
        <v/>
      </c>
      <c r="E2788" s="490"/>
      <c r="F2788" s="271">
        <f t="shared" si="872"/>
        <v>0</v>
      </c>
      <c r="G2788" s="272">
        <f t="shared" ref="G2788:G2793" si="873">ROUND(E2788*F2788,2)</f>
        <v>0</v>
      </c>
    </row>
    <row r="2789" spans="1:7" ht="24" customHeight="1">
      <c r="A2789" s="264" t="str">
        <f t="shared" si="869"/>
        <v/>
      </c>
      <c r="B2789" s="265" t="str">
        <f t="shared" si="870"/>
        <v/>
      </c>
      <c r="C2789" s="473"/>
      <c r="D2789" s="267" t="str">
        <f t="shared" si="871"/>
        <v/>
      </c>
      <c r="E2789" s="471"/>
      <c r="F2789" s="271">
        <f t="shared" si="872"/>
        <v>0</v>
      </c>
      <c r="G2789" s="272">
        <f t="shared" si="873"/>
        <v>0</v>
      </c>
    </row>
    <row r="2790" spans="1:7" ht="24" customHeight="1">
      <c r="A2790" s="264" t="str">
        <f t="shared" si="869"/>
        <v/>
      </c>
      <c r="B2790" s="265" t="str">
        <f t="shared" si="870"/>
        <v/>
      </c>
      <c r="C2790" s="265"/>
      <c r="D2790" s="267" t="str">
        <f t="shared" si="871"/>
        <v/>
      </c>
      <c r="E2790" s="471"/>
      <c r="F2790" s="489">
        <f t="shared" si="872"/>
        <v>0</v>
      </c>
      <c r="G2790" s="272">
        <f t="shared" si="873"/>
        <v>0</v>
      </c>
    </row>
    <row r="2791" spans="1:7" ht="24" customHeight="1">
      <c r="A2791" s="264" t="str">
        <f t="shared" si="869"/>
        <v/>
      </c>
      <c r="B2791" s="265" t="str">
        <f t="shared" si="870"/>
        <v/>
      </c>
      <c r="C2791" s="265"/>
      <c r="D2791" s="267" t="str">
        <f t="shared" si="871"/>
        <v/>
      </c>
      <c r="E2791" s="471"/>
      <c r="F2791" s="489">
        <f t="shared" si="872"/>
        <v>0</v>
      </c>
      <c r="G2791" s="272">
        <f t="shared" si="873"/>
        <v>0</v>
      </c>
    </row>
    <row r="2792" spans="1:7" ht="24" customHeight="1">
      <c r="A2792" s="264" t="str">
        <f t="shared" si="869"/>
        <v/>
      </c>
      <c r="B2792" s="265" t="str">
        <f t="shared" si="870"/>
        <v/>
      </c>
      <c r="C2792" s="266"/>
      <c r="D2792" s="267" t="str">
        <f t="shared" si="871"/>
        <v/>
      </c>
      <c r="E2792" s="268"/>
      <c r="F2792" s="269">
        <f t="shared" si="872"/>
        <v>0</v>
      </c>
      <c r="G2792" s="272">
        <f t="shared" si="873"/>
        <v>0</v>
      </c>
    </row>
    <row r="2793" spans="1:7" ht="24" customHeight="1">
      <c r="A2793" s="264" t="str">
        <f t="shared" si="869"/>
        <v/>
      </c>
      <c r="B2793" s="265" t="str">
        <f t="shared" si="870"/>
        <v/>
      </c>
      <c r="C2793" s="266"/>
      <c r="D2793" s="267" t="str">
        <f t="shared" si="871"/>
        <v/>
      </c>
      <c r="E2793" s="268"/>
      <c r="F2793" s="269">
        <f t="shared" si="872"/>
        <v>0</v>
      </c>
      <c r="G2793" s="272">
        <f t="shared" si="873"/>
        <v>0</v>
      </c>
    </row>
    <row r="2794" spans="1:7" ht="24" customHeight="1">
      <c r="A2794" s="147"/>
      <c r="B2794" s="121"/>
      <c r="C2794" s="121"/>
      <c r="D2794" s="132"/>
      <c r="E2794" s="133"/>
      <c r="F2794" s="657" t="s">
        <v>31</v>
      </c>
      <c r="G2794" s="148">
        <f>SUBTOTAL(9,G2786:G2793)</f>
        <v>0</v>
      </c>
    </row>
    <row r="2795" spans="1:7" ht="24" customHeight="1">
      <c r="A2795" s="147"/>
      <c r="B2795" s="121"/>
      <c r="C2795" s="125" t="s">
        <v>727</v>
      </c>
      <c r="D2795" s="132"/>
      <c r="E2795" s="133"/>
      <c r="F2795" s="134"/>
      <c r="G2795" s="150"/>
    </row>
    <row r="2796" spans="1:7" ht="24" customHeight="1">
      <c r="A2796" s="264" t="str">
        <f t="shared" ref="A2796:A2804" si="874">IFERROR(VLOOKUP(C2796,Tabla_Insumos,4,FALSE),"")</f>
        <v/>
      </c>
      <c r="B2796" s="265" t="str">
        <f t="shared" ref="B2796:B2804" si="875">IFERROR(VLOOKUP(C2796,Tabla_Insumos,5,FALSE),"")</f>
        <v/>
      </c>
      <c r="C2796" s="485"/>
      <c r="D2796" s="267" t="str">
        <f t="shared" ref="D2796:D2804" si="876">IFERROR(VLOOKUP(C2796,Tabla_Insumos,2,FALSE),"")</f>
        <v/>
      </c>
      <c r="E2796" s="488"/>
      <c r="F2796" s="489">
        <f t="shared" ref="F2796:F2804" si="877">IFERROR(VLOOKUP(C2796,Tabla_Insumos,3,FALSE),0)</f>
        <v>0</v>
      </c>
      <c r="G2796" s="272">
        <f t="shared" ref="G2796:G2804" si="878">ROUND(E2796*F2796,2)</f>
        <v>0</v>
      </c>
    </row>
    <row r="2797" spans="1:7" ht="24" customHeight="1">
      <c r="A2797" s="264" t="str">
        <f t="shared" si="874"/>
        <v/>
      </c>
      <c r="B2797" s="265" t="str">
        <f t="shared" si="875"/>
        <v/>
      </c>
      <c r="C2797" s="473"/>
      <c r="D2797" s="267" t="str">
        <f t="shared" si="876"/>
        <v/>
      </c>
      <c r="E2797" s="471"/>
      <c r="F2797" s="489">
        <f t="shared" si="877"/>
        <v>0</v>
      </c>
      <c r="G2797" s="272">
        <f t="shared" si="878"/>
        <v>0</v>
      </c>
    </row>
    <row r="2798" spans="1:7" ht="24" customHeight="1">
      <c r="A2798" s="264" t="str">
        <f t="shared" si="874"/>
        <v/>
      </c>
      <c r="B2798" s="265" t="str">
        <f t="shared" si="875"/>
        <v/>
      </c>
      <c r="C2798" s="472"/>
      <c r="D2798" s="267" t="str">
        <f t="shared" si="876"/>
        <v/>
      </c>
      <c r="E2798" s="471"/>
      <c r="F2798" s="489">
        <f t="shared" si="877"/>
        <v>0</v>
      </c>
      <c r="G2798" s="272">
        <f t="shared" si="878"/>
        <v>0</v>
      </c>
    </row>
    <row r="2799" spans="1:7" ht="24" customHeight="1">
      <c r="A2799" s="264" t="str">
        <f t="shared" si="874"/>
        <v/>
      </c>
      <c r="B2799" s="265" t="str">
        <f t="shared" si="875"/>
        <v/>
      </c>
      <c r="C2799" s="366"/>
      <c r="D2799" s="267" t="str">
        <f t="shared" si="876"/>
        <v/>
      </c>
      <c r="E2799" s="471"/>
      <c r="F2799" s="489">
        <f t="shared" si="877"/>
        <v>0</v>
      </c>
      <c r="G2799" s="272">
        <f t="shared" si="878"/>
        <v>0</v>
      </c>
    </row>
    <row r="2800" spans="1:7" ht="24" customHeight="1">
      <c r="A2800" s="264" t="str">
        <f t="shared" si="874"/>
        <v/>
      </c>
      <c r="B2800" s="265" t="str">
        <f t="shared" si="875"/>
        <v/>
      </c>
      <c r="C2800" s="375"/>
      <c r="D2800" s="267" t="str">
        <f t="shared" si="876"/>
        <v/>
      </c>
      <c r="E2800" s="471"/>
      <c r="F2800" s="489">
        <f t="shared" si="877"/>
        <v>0</v>
      </c>
      <c r="G2800" s="272">
        <f t="shared" si="878"/>
        <v>0</v>
      </c>
    </row>
    <row r="2801" spans="1:8" ht="24" customHeight="1">
      <c r="A2801" s="264" t="str">
        <f t="shared" si="874"/>
        <v/>
      </c>
      <c r="B2801" s="265" t="str">
        <f t="shared" si="875"/>
        <v/>
      </c>
      <c r="C2801" s="266"/>
      <c r="D2801" s="267" t="str">
        <f t="shared" si="876"/>
        <v/>
      </c>
      <c r="E2801" s="268"/>
      <c r="F2801" s="489">
        <f t="shared" si="877"/>
        <v>0</v>
      </c>
      <c r="G2801" s="272">
        <f t="shared" si="878"/>
        <v>0</v>
      </c>
    </row>
    <row r="2802" spans="1:8" ht="24" customHeight="1">
      <c r="A2802" s="264" t="str">
        <f t="shared" si="874"/>
        <v/>
      </c>
      <c r="B2802" s="265" t="str">
        <f t="shared" si="875"/>
        <v/>
      </c>
      <c r="C2802" s="266"/>
      <c r="D2802" s="267" t="str">
        <f t="shared" si="876"/>
        <v/>
      </c>
      <c r="E2802" s="268"/>
      <c r="F2802" s="269">
        <f t="shared" si="877"/>
        <v>0</v>
      </c>
      <c r="G2802" s="272">
        <f t="shared" si="878"/>
        <v>0</v>
      </c>
    </row>
    <row r="2803" spans="1:8" ht="24" customHeight="1">
      <c r="A2803" s="264" t="str">
        <f t="shared" si="874"/>
        <v/>
      </c>
      <c r="B2803" s="265" t="str">
        <f t="shared" si="875"/>
        <v/>
      </c>
      <c r="C2803" s="266"/>
      <c r="D2803" s="267" t="str">
        <f t="shared" si="876"/>
        <v/>
      </c>
      <c r="E2803" s="268"/>
      <c r="F2803" s="269">
        <f t="shared" si="877"/>
        <v>0</v>
      </c>
      <c r="G2803" s="272">
        <f t="shared" si="878"/>
        <v>0</v>
      </c>
    </row>
    <row r="2804" spans="1:8" ht="24" customHeight="1">
      <c r="A2804" s="264" t="str">
        <f t="shared" si="874"/>
        <v/>
      </c>
      <c r="B2804" s="265" t="str">
        <f t="shared" si="875"/>
        <v/>
      </c>
      <c r="C2804" s="266"/>
      <c r="D2804" s="267" t="str">
        <f t="shared" si="876"/>
        <v/>
      </c>
      <c r="E2804" s="268"/>
      <c r="F2804" s="269">
        <f t="shared" si="877"/>
        <v>0</v>
      </c>
      <c r="G2804" s="272">
        <f t="shared" si="878"/>
        <v>0</v>
      </c>
    </row>
    <row r="2805" spans="1:8" ht="24" customHeight="1">
      <c r="A2805" s="151"/>
      <c r="B2805" s="132"/>
      <c r="C2805" s="121"/>
      <c r="D2805" s="132"/>
      <c r="E2805" s="133"/>
      <c r="F2805" s="657" t="s">
        <v>32</v>
      </c>
      <c r="G2805" s="148">
        <f>SUBTOTAL(9,G2796:G2804)</f>
        <v>0</v>
      </c>
    </row>
    <row r="2806" spans="1:8" ht="24" customHeight="1" thickBot="1">
      <c r="A2806" s="152"/>
      <c r="B2806" s="153"/>
      <c r="C2806" s="154"/>
      <c r="D2806" s="153"/>
      <c r="E2806" s="155"/>
      <c r="F2806" s="156"/>
      <c r="G2806" s="157"/>
    </row>
    <row r="2807" spans="1:8" ht="24" customHeight="1" thickBot="1">
      <c r="A2807" s="158">
        <f>B2765</f>
        <v>54</v>
      </c>
      <c r="B2807" s="159" t="str">
        <f>C2765</f>
        <v>Indicadores de Calles</v>
      </c>
      <c r="C2807" s="160"/>
      <c r="D2807" s="160" t="s">
        <v>33</v>
      </c>
      <c r="E2807" s="161"/>
      <c r="F2807" s="162" t="s">
        <v>34</v>
      </c>
      <c r="G2807" s="163">
        <f>SUBTOTAL(9,G2770:G2806)</f>
        <v>0</v>
      </c>
    </row>
    <row r="2808" spans="1:8" ht="24" customHeight="1" thickTop="1" thickBot="1"/>
    <row r="2809" spans="1:8" ht="24" customHeight="1" thickTop="1">
      <c r="A2809" s="185" t="s">
        <v>36</v>
      </c>
      <c r="B2809" s="186"/>
      <c r="C2809" s="186"/>
      <c r="D2809" s="186"/>
      <c r="E2809" s="186"/>
      <c r="F2809" s="186"/>
      <c r="G2809" s="187"/>
      <c r="H2809" s="122">
        <f>COUNTIF($A$1:A2815,"ANALISIS DE PRECIOS")</f>
        <v>57</v>
      </c>
    </row>
    <row r="2810" spans="1:8" ht="24" customHeight="1">
      <c r="A2810" s="123" t="s">
        <v>723</v>
      </c>
      <c r="B2810" s="124" t="str">
        <f>Comitente</f>
        <v>INSTITUTO PROVINCIAL DE LA VIVIENDA</v>
      </c>
      <c r="C2810" s="118"/>
      <c r="D2810" s="125"/>
      <c r="E2810" s="125"/>
      <c r="F2810" s="126"/>
      <c r="G2810" s="127"/>
    </row>
    <row r="2811" spans="1:8" ht="24" customHeight="1">
      <c r="A2811" s="123" t="s">
        <v>724</v>
      </c>
      <c r="B2811" s="124">
        <f>Contratista</f>
        <v>0</v>
      </c>
      <c r="C2811" s="119"/>
      <c r="D2811" s="119"/>
      <c r="E2811" s="119"/>
      <c r="F2811" s="128"/>
      <c r="G2811" s="129"/>
    </row>
    <row r="2812" spans="1:8" ht="24" customHeight="1">
      <c r="A2812" s="123" t="s">
        <v>23</v>
      </c>
      <c r="B2812" s="124" t="str">
        <f>Obra</f>
        <v>Barrio Valle Norte</v>
      </c>
      <c r="C2812" s="119"/>
      <c r="D2812" s="119"/>
      <c r="E2812" s="119"/>
      <c r="F2812" s="128" t="s">
        <v>37</v>
      </c>
      <c r="G2812" s="130">
        <f>Fecha_Base</f>
        <v>43313</v>
      </c>
    </row>
    <row r="2813" spans="1:8" ht="24" customHeight="1">
      <c r="A2813" s="131" t="s">
        <v>722</v>
      </c>
      <c r="B2813" s="120" t="str">
        <f>Ubicación</f>
        <v>Departamento Valle Fértil</v>
      </c>
      <c r="C2813" s="120"/>
      <c r="D2813" s="132"/>
      <c r="E2813" s="133"/>
      <c r="F2813" s="134"/>
      <c r="G2813" s="135"/>
    </row>
    <row r="2814" spans="1:8" ht="24" customHeight="1">
      <c r="A2814" s="131" t="s">
        <v>38</v>
      </c>
      <c r="B2814" s="136" t="str">
        <f>IFERROR(VALUE(LEFT(B2815,FIND(".",B2815)-1)),"")</f>
        <v/>
      </c>
      <c r="C2814" s="121" t="str">
        <f>IFERROR(VLOOKUP(B2814,Tabla_CyP,2,FALSE),"")</f>
        <v/>
      </c>
      <c r="E2814" s="133"/>
      <c r="F2814" s="134"/>
      <c r="G2814" s="135"/>
    </row>
    <row r="2815" spans="1:8" ht="24" customHeight="1">
      <c r="A2815" s="131" t="s">
        <v>24</v>
      </c>
      <c r="B2815" s="137">
        <f>IFERROR(VLOOKUP(COUNTIF($A$1:A2815,"ITEM:"),Tabla_NumeroItem,7,FALSE),"")</f>
        <v>55</v>
      </c>
      <c r="C2815" s="121" t="str">
        <f>IFERROR(VLOOKUP(B2815,Tabla_CyP,2,FALSE),"")</f>
        <v>Vértices de Lotes</v>
      </c>
      <c r="D2815" s="132"/>
      <c r="E2815" s="133"/>
      <c r="F2815" s="128" t="s">
        <v>25</v>
      </c>
      <c r="G2815" s="138" t="str">
        <f>IFERROR(VLOOKUP(B2815,Tabla_CyP,4,FALSE),"")</f>
        <v>u</v>
      </c>
    </row>
    <row r="2816" spans="1:8" ht="24" customHeight="1">
      <c r="A2816" s="131"/>
      <c r="B2816" s="120"/>
      <c r="C2816" s="121"/>
      <c r="D2816" s="132"/>
      <c r="E2816" s="133"/>
      <c r="F2816" s="134"/>
      <c r="G2816" s="135"/>
    </row>
    <row r="2817" spans="1:7" ht="24" customHeight="1">
      <c r="A2817" s="719" t="s">
        <v>585</v>
      </c>
      <c r="B2817" s="720"/>
      <c r="C2817" s="721" t="s">
        <v>0</v>
      </c>
      <c r="D2817" s="721" t="s">
        <v>26</v>
      </c>
      <c r="E2817" s="723" t="s">
        <v>27</v>
      </c>
      <c r="F2817" s="725" t="s">
        <v>28</v>
      </c>
      <c r="G2817" s="727" t="s">
        <v>29</v>
      </c>
    </row>
    <row r="2818" spans="1:7" ht="24" customHeight="1">
      <c r="A2818" s="139" t="s">
        <v>586</v>
      </c>
      <c r="B2818" s="140" t="s">
        <v>587</v>
      </c>
      <c r="C2818" s="722"/>
      <c r="D2818" s="722"/>
      <c r="E2818" s="724"/>
      <c r="F2818" s="726"/>
      <c r="G2818" s="728"/>
    </row>
    <row r="2819" spans="1:7" ht="24" customHeight="1">
      <c r="A2819" s="658"/>
      <c r="B2819" s="142"/>
      <c r="C2819" s="479" t="s">
        <v>725</v>
      </c>
      <c r="D2819" s="143"/>
      <c r="E2819" s="144"/>
      <c r="F2819" s="145"/>
      <c r="G2819" s="146"/>
    </row>
    <row r="2820" spans="1:7" ht="24" customHeight="1">
      <c r="A2820" s="264" t="str">
        <f t="shared" ref="A2820:A2833" si="879">IFERROR(VLOOKUP(C2820,Tabla_Insumos,4,FALSE),"")</f>
        <v/>
      </c>
      <c r="B2820" s="265" t="str">
        <f>IFERROR(VLOOKUP(C2820,Tabla_Insumos,5,FALSE),"")</f>
        <v/>
      </c>
      <c r="C2820" s="485"/>
      <c r="D2820" s="267" t="str">
        <f t="shared" ref="D2820:D2833" si="880">IFERROR(VLOOKUP(C2820,Tabla_Insumos,2,FALSE),"")</f>
        <v/>
      </c>
      <c r="E2820" s="268"/>
      <c r="F2820" s="489">
        <f t="shared" ref="F2820:F2833" si="881">IFERROR(VLOOKUP(C2820,Tabla_Insumos,3,FALSE),0)</f>
        <v>0</v>
      </c>
      <c r="G2820" s="272">
        <f>ROUND(E2820*F2820,2)</f>
        <v>0</v>
      </c>
    </row>
    <row r="2821" spans="1:7" ht="24" customHeight="1">
      <c r="A2821" s="264" t="str">
        <f t="shared" si="879"/>
        <v/>
      </c>
      <c r="B2821" s="265" t="str">
        <f t="shared" ref="B2821:B2833" si="882">IFERROR(VLOOKUP(C2821,Tabla_Insumos,5,FALSE),"")</f>
        <v/>
      </c>
      <c r="C2821" s="470"/>
      <c r="D2821" s="267" t="str">
        <f t="shared" si="880"/>
        <v/>
      </c>
      <c r="E2821" s="471"/>
      <c r="F2821" s="489">
        <f t="shared" si="881"/>
        <v>0</v>
      </c>
      <c r="G2821" s="272">
        <f t="shared" ref="G2821:G2833" si="883">ROUND(E2821*F2821,2)</f>
        <v>0</v>
      </c>
    </row>
    <row r="2822" spans="1:7" ht="24" customHeight="1">
      <c r="A2822" s="264" t="str">
        <f t="shared" si="879"/>
        <v/>
      </c>
      <c r="B2822" s="265" t="str">
        <f t="shared" si="882"/>
        <v/>
      </c>
      <c r="C2822" s="470"/>
      <c r="D2822" s="267" t="str">
        <f t="shared" si="880"/>
        <v/>
      </c>
      <c r="E2822" s="471"/>
      <c r="F2822" s="489">
        <f t="shared" si="881"/>
        <v>0</v>
      </c>
      <c r="G2822" s="272">
        <f t="shared" si="883"/>
        <v>0</v>
      </c>
    </row>
    <row r="2823" spans="1:7" ht="24" customHeight="1">
      <c r="A2823" s="264" t="str">
        <f t="shared" si="879"/>
        <v/>
      </c>
      <c r="B2823" s="265" t="str">
        <f t="shared" si="882"/>
        <v/>
      </c>
      <c r="C2823" s="364"/>
      <c r="D2823" s="267" t="str">
        <f t="shared" si="880"/>
        <v/>
      </c>
      <c r="E2823" s="471"/>
      <c r="F2823" s="489">
        <f t="shared" si="881"/>
        <v>0</v>
      </c>
      <c r="G2823" s="272">
        <f t="shared" si="883"/>
        <v>0</v>
      </c>
    </row>
    <row r="2824" spans="1:7" ht="24" customHeight="1">
      <c r="A2824" s="264" t="str">
        <f t="shared" si="879"/>
        <v/>
      </c>
      <c r="B2824" s="265" t="str">
        <f t="shared" si="882"/>
        <v/>
      </c>
      <c r="C2824" s="265"/>
      <c r="D2824" s="267" t="str">
        <f t="shared" si="880"/>
        <v/>
      </c>
      <c r="E2824" s="471"/>
      <c r="F2824" s="489">
        <f t="shared" si="881"/>
        <v>0</v>
      </c>
      <c r="G2824" s="272">
        <f t="shared" si="883"/>
        <v>0</v>
      </c>
    </row>
    <row r="2825" spans="1:7" ht="24" customHeight="1">
      <c r="A2825" s="264" t="str">
        <f t="shared" si="879"/>
        <v/>
      </c>
      <c r="B2825" s="265" t="str">
        <f t="shared" si="882"/>
        <v/>
      </c>
      <c r="C2825" s="266"/>
      <c r="D2825" s="267" t="str">
        <f t="shared" si="880"/>
        <v/>
      </c>
      <c r="E2825" s="268"/>
      <c r="F2825" s="269">
        <f t="shared" si="881"/>
        <v>0</v>
      </c>
      <c r="G2825" s="272">
        <f t="shared" si="883"/>
        <v>0</v>
      </c>
    </row>
    <row r="2826" spans="1:7" ht="24" customHeight="1">
      <c r="A2826" s="264" t="str">
        <f t="shared" si="879"/>
        <v/>
      </c>
      <c r="B2826" s="265" t="str">
        <f t="shared" si="882"/>
        <v/>
      </c>
      <c r="C2826" s="266"/>
      <c r="D2826" s="267" t="str">
        <f t="shared" si="880"/>
        <v/>
      </c>
      <c r="E2826" s="268"/>
      <c r="F2826" s="269">
        <f t="shared" si="881"/>
        <v>0</v>
      </c>
      <c r="G2826" s="272">
        <f t="shared" si="883"/>
        <v>0</v>
      </c>
    </row>
    <row r="2827" spans="1:7" ht="24" customHeight="1">
      <c r="A2827" s="264" t="str">
        <f t="shared" si="879"/>
        <v/>
      </c>
      <c r="B2827" s="265" t="str">
        <f t="shared" si="882"/>
        <v/>
      </c>
      <c r="C2827" s="266"/>
      <c r="D2827" s="267" t="str">
        <f t="shared" si="880"/>
        <v/>
      </c>
      <c r="E2827" s="268"/>
      <c r="F2827" s="269">
        <f t="shared" si="881"/>
        <v>0</v>
      </c>
      <c r="G2827" s="272">
        <f t="shared" si="883"/>
        <v>0</v>
      </c>
    </row>
    <row r="2828" spans="1:7" ht="24" customHeight="1">
      <c r="A2828" s="264" t="str">
        <f t="shared" si="879"/>
        <v/>
      </c>
      <c r="B2828" s="265" t="str">
        <f t="shared" si="882"/>
        <v/>
      </c>
      <c r="C2828" s="266"/>
      <c r="D2828" s="267" t="str">
        <f t="shared" si="880"/>
        <v/>
      </c>
      <c r="E2828" s="268"/>
      <c r="F2828" s="269">
        <f t="shared" si="881"/>
        <v>0</v>
      </c>
      <c r="G2828" s="272">
        <f t="shared" si="883"/>
        <v>0</v>
      </c>
    </row>
    <row r="2829" spans="1:7" ht="24" customHeight="1">
      <c r="A2829" s="264" t="str">
        <f t="shared" si="879"/>
        <v/>
      </c>
      <c r="B2829" s="265" t="str">
        <f t="shared" si="882"/>
        <v/>
      </c>
      <c r="C2829" s="266"/>
      <c r="D2829" s="267" t="str">
        <f t="shared" si="880"/>
        <v/>
      </c>
      <c r="E2829" s="268"/>
      <c r="F2829" s="269">
        <f t="shared" si="881"/>
        <v>0</v>
      </c>
      <c r="G2829" s="272">
        <f t="shared" si="883"/>
        <v>0</v>
      </c>
    </row>
    <row r="2830" spans="1:7" ht="24" customHeight="1">
      <c r="A2830" s="264" t="str">
        <f t="shared" si="879"/>
        <v/>
      </c>
      <c r="B2830" s="265" t="str">
        <f t="shared" si="882"/>
        <v/>
      </c>
      <c r="C2830" s="266"/>
      <c r="D2830" s="267" t="str">
        <f t="shared" si="880"/>
        <v/>
      </c>
      <c r="E2830" s="268"/>
      <c r="F2830" s="269">
        <f t="shared" si="881"/>
        <v>0</v>
      </c>
      <c r="G2830" s="272">
        <f t="shared" si="883"/>
        <v>0</v>
      </c>
    </row>
    <row r="2831" spans="1:7" ht="24" customHeight="1">
      <c r="A2831" s="264" t="str">
        <f t="shared" si="879"/>
        <v/>
      </c>
      <c r="B2831" s="265" t="str">
        <f t="shared" si="882"/>
        <v/>
      </c>
      <c r="C2831" s="266"/>
      <c r="D2831" s="267" t="str">
        <f t="shared" si="880"/>
        <v/>
      </c>
      <c r="E2831" s="268"/>
      <c r="F2831" s="269">
        <f t="shared" si="881"/>
        <v>0</v>
      </c>
      <c r="G2831" s="272">
        <f t="shared" si="883"/>
        <v>0</v>
      </c>
    </row>
    <row r="2832" spans="1:7" ht="24" customHeight="1">
      <c r="A2832" s="264" t="str">
        <f t="shared" si="879"/>
        <v/>
      </c>
      <c r="B2832" s="265" t="str">
        <f t="shared" si="882"/>
        <v/>
      </c>
      <c r="C2832" s="266"/>
      <c r="D2832" s="267" t="str">
        <f t="shared" si="880"/>
        <v/>
      </c>
      <c r="E2832" s="268"/>
      <c r="F2832" s="269">
        <f t="shared" si="881"/>
        <v>0</v>
      </c>
      <c r="G2832" s="272">
        <f t="shared" si="883"/>
        <v>0</v>
      </c>
    </row>
    <row r="2833" spans="1:7" ht="24" customHeight="1">
      <c r="A2833" s="264" t="str">
        <f t="shared" si="879"/>
        <v/>
      </c>
      <c r="B2833" s="265" t="str">
        <f t="shared" si="882"/>
        <v/>
      </c>
      <c r="C2833" s="266"/>
      <c r="D2833" s="267" t="str">
        <f t="shared" si="880"/>
        <v/>
      </c>
      <c r="E2833" s="268"/>
      <c r="F2833" s="270">
        <f t="shared" si="881"/>
        <v>0</v>
      </c>
      <c r="G2833" s="272">
        <f t="shared" si="883"/>
        <v>0</v>
      </c>
    </row>
    <row r="2834" spans="1:7" ht="24" customHeight="1">
      <c r="A2834" s="147"/>
      <c r="B2834" s="121"/>
      <c r="C2834" s="121"/>
      <c r="D2834" s="132"/>
      <c r="E2834" s="133"/>
      <c r="F2834" s="657" t="s">
        <v>30</v>
      </c>
      <c r="G2834" s="148">
        <f>SUBTOTAL(9,G2820:G2833)</f>
        <v>0</v>
      </c>
    </row>
    <row r="2835" spans="1:7" ht="24" customHeight="1">
      <c r="A2835" s="147"/>
      <c r="B2835" s="121"/>
      <c r="C2835" s="125" t="s">
        <v>726</v>
      </c>
      <c r="D2835" s="132"/>
      <c r="E2835" s="133"/>
      <c r="F2835" s="134"/>
      <c r="G2835" s="150"/>
    </row>
    <row r="2836" spans="1:7" ht="24" customHeight="1">
      <c r="A2836" s="264" t="str">
        <f t="shared" ref="A2836:A2843" si="884">IFERROR(VLOOKUP(C2836,Tabla_Insumos,4,FALSE),"")</f>
        <v/>
      </c>
      <c r="B2836" s="265" t="str">
        <f t="shared" ref="B2836:B2843" si="885">IFERROR(VLOOKUP(C2836,Tabla_Insumos,5,FALSE),"")</f>
        <v/>
      </c>
      <c r="C2836" s="486"/>
      <c r="D2836" s="267" t="str">
        <f t="shared" ref="D2836:D2843" si="886">IFERROR(VLOOKUP(C2836,Tabla_Insumos,2,FALSE),"")</f>
        <v/>
      </c>
      <c r="E2836" s="490"/>
      <c r="F2836" s="271">
        <f t="shared" ref="F2836:F2843" si="887">IFERROR(VLOOKUP(C2836,Tabla_Insumos,3,FALSE),0)</f>
        <v>0</v>
      </c>
      <c r="G2836" s="272">
        <f>ROUND(E2836*F2836,2)</f>
        <v>0</v>
      </c>
    </row>
    <row r="2837" spans="1:7" ht="24" customHeight="1">
      <c r="A2837" s="264" t="str">
        <f t="shared" si="884"/>
        <v/>
      </c>
      <c r="B2837" s="265" t="str">
        <f t="shared" si="885"/>
        <v/>
      </c>
      <c r="C2837" s="486"/>
      <c r="D2837" s="267" t="str">
        <f t="shared" si="886"/>
        <v/>
      </c>
      <c r="E2837" s="490"/>
      <c r="F2837" s="271">
        <f t="shared" si="887"/>
        <v>0</v>
      </c>
      <c r="G2837" s="272">
        <f>ROUND(E2837*F2837,2)</f>
        <v>0</v>
      </c>
    </row>
    <row r="2838" spans="1:7" ht="24" customHeight="1">
      <c r="A2838" s="264" t="str">
        <f t="shared" si="884"/>
        <v/>
      </c>
      <c r="B2838" s="265" t="str">
        <f t="shared" si="885"/>
        <v/>
      </c>
      <c r="C2838" s="473"/>
      <c r="D2838" s="267" t="str">
        <f t="shared" si="886"/>
        <v/>
      </c>
      <c r="E2838" s="471"/>
      <c r="F2838" s="271">
        <f t="shared" si="887"/>
        <v>0</v>
      </c>
      <c r="G2838" s="272">
        <f t="shared" ref="G2838:G2843" si="888">ROUND(E2838*F2838,2)</f>
        <v>0</v>
      </c>
    </row>
    <row r="2839" spans="1:7" ht="24" customHeight="1">
      <c r="A2839" s="264" t="str">
        <f t="shared" si="884"/>
        <v/>
      </c>
      <c r="B2839" s="265" t="str">
        <f t="shared" si="885"/>
        <v/>
      </c>
      <c r="C2839" s="473"/>
      <c r="D2839" s="267" t="str">
        <f t="shared" si="886"/>
        <v/>
      </c>
      <c r="E2839" s="471"/>
      <c r="F2839" s="271">
        <f t="shared" si="887"/>
        <v>0</v>
      </c>
      <c r="G2839" s="272">
        <f t="shared" si="888"/>
        <v>0</v>
      </c>
    </row>
    <row r="2840" spans="1:7" ht="24" customHeight="1">
      <c r="A2840" s="264" t="str">
        <f t="shared" si="884"/>
        <v/>
      </c>
      <c r="B2840" s="265" t="str">
        <f t="shared" si="885"/>
        <v/>
      </c>
      <c r="C2840" s="265"/>
      <c r="D2840" s="267" t="str">
        <f t="shared" si="886"/>
        <v/>
      </c>
      <c r="E2840" s="471"/>
      <c r="F2840" s="489">
        <f t="shared" si="887"/>
        <v>0</v>
      </c>
      <c r="G2840" s="272">
        <f t="shared" si="888"/>
        <v>0</v>
      </c>
    </row>
    <row r="2841" spans="1:7" ht="24" customHeight="1">
      <c r="A2841" s="264" t="str">
        <f t="shared" si="884"/>
        <v/>
      </c>
      <c r="B2841" s="265" t="str">
        <f t="shared" si="885"/>
        <v/>
      </c>
      <c r="C2841" s="265"/>
      <c r="D2841" s="267" t="str">
        <f t="shared" si="886"/>
        <v/>
      </c>
      <c r="E2841" s="471"/>
      <c r="F2841" s="489">
        <f t="shared" si="887"/>
        <v>0</v>
      </c>
      <c r="G2841" s="272">
        <f t="shared" si="888"/>
        <v>0</v>
      </c>
    </row>
    <row r="2842" spans="1:7" ht="24" customHeight="1">
      <c r="A2842" s="264" t="str">
        <f t="shared" si="884"/>
        <v/>
      </c>
      <c r="B2842" s="265" t="str">
        <f t="shared" si="885"/>
        <v/>
      </c>
      <c r="C2842" s="266"/>
      <c r="D2842" s="267" t="str">
        <f t="shared" si="886"/>
        <v/>
      </c>
      <c r="E2842" s="268"/>
      <c r="F2842" s="269">
        <f t="shared" si="887"/>
        <v>0</v>
      </c>
      <c r="G2842" s="272">
        <f t="shared" si="888"/>
        <v>0</v>
      </c>
    </row>
    <row r="2843" spans="1:7" ht="24" customHeight="1">
      <c r="A2843" s="264" t="str">
        <f t="shared" si="884"/>
        <v/>
      </c>
      <c r="B2843" s="265" t="str">
        <f t="shared" si="885"/>
        <v/>
      </c>
      <c r="C2843" s="266"/>
      <c r="D2843" s="267" t="str">
        <f t="shared" si="886"/>
        <v/>
      </c>
      <c r="E2843" s="268"/>
      <c r="F2843" s="269">
        <f t="shared" si="887"/>
        <v>0</v>
      </c>
      <c r="G2843" s="272">
        <f t="shared" si="888"/>
        <v>0</v>
      </c>
    </row>
    <row r="2844" spans="1:7" ht="24" customHeight="1">
      <c r="A2844" s="147"/>
      <c r="B2844" s="121"/>
      <c r="C2844" s="121"/>
      <c r="D2844" s="132"/>
      <c r="E2844" s="133"/>
      <c r="F2844" s="657" t="s">
        <v>31</v>
      </c>
      <c r="G2844" s="148">
        <f>SUBTOTAL(9,G2836:G2843)</f>
        <v>0</v>
      </c>
    </row>
    <row r="2845" spans="1:7" ht="24" customHeight="1">
      <c r="A2845" s="147"/>
      <c r="B2845" s="121"/>
      <c r="C2845" s="125" t="s">
        <v>727</v>
      </c>
      <c r="D2845" s="132"/>
      <c r="E2845" s="133"/>
      <c r="F2845" s="134"/>
      <c r="G2845" s="150"/>
    </row>
    <row r="2846" spans="1:7" ht="24" customHeight="1">
      <c r="A2846" s="264" t="str">
        <f t="shared" ref="A2846:A2854" si="889">IFERROR(VLOOKUP(C2846,Tabla_Insumos,4,FALSE),"")</f>
        <v/>
      </c>
      <c r="B2846" s="265" t="str">
        <f t="shared" ref="B2846:B2854" si="890">IFERROR(VLOOKUP(C2846,Tabla_Insumos,5,FALSE),"")</f>
        <v/>
      </c>
      <c r="C2846" s="485"/>
      <c r="D2846" s="267" t="str">
        <f t="shared" ref="D2846:D2854" si="891">IFERROR(VLOOKUP(C2846,Tabla_Insumos,2,FALSE),"")</f>
        <v/>
      </c>
      <c r="E2846" s="488"/>
      <c r="F2846" s="489">
        <f t="shared" ref="F2846:F2854" si="892">IFERROR(VLOOKUP(C2846,Tabla_Insumos,3,FALSE),0)</f>
        <v>0</v>
      </c>
      <c r="G2846" s="272">
        <f t="shared" ref="G2846:G2854" si="893">ROUND(E2846*F2846,2)</f>
        <v>0</v>
      </c>
    </row>
    <row r="2847" spans="1:7" ht="24" customHeight="1">
      <c r="A2847" s="264" t="str">
        <f t="shared" si="889"/>
        <v/>
      </c>
      <c r="B2847" s="265" t="str">
        <f t="shared" si="890"/>
        <v/>
      </c>
      <c r="C2847" s="473"/>
      <c r="D2847" s="267" t="str">
        <f t="shared" si="891"/>
        <v/>
      </c>
      <c r="E2847" s="471"/>
      <c r="F2847" s="489">
        <f t="shared" si="892"/>
        <v>0</v>
      </c>
      <c r="G2847" s="272">
        <f t="shared" si="893"/>
        <v>0</v>
      </c>
    </row>
    <row r="2848" spans="1:7" ht="24" customHeight="1">
      <c r="A2848" s="264" t="str">
        <f t="shared" si="889"/>
        <v/>
      </c>
      <c r="B2848" s="265" t="str">
        <f t="shared" si="890"/>
        <v/>
      </c>
      <c r="C2848" s="472"/>
      <c r="D2848" s="267" t="str">
        <f t="shared" si="891"/>
        <v/>
      </c>
      <c r="E2848" s="471"/>
      <c r="F2848" s="489">
        <f t="shared" si="892"/>
        <v>0</v>
      </c>
      <c r="G2848" s="272">
        <f t="shared" si="893"/>
        <v>0</v>
      </c>
    </row>
    <row r="2849" spans="1:8" ht="24" customHeight="1">
      <c r="A2849" s="264" t="str">
        <f t="shared" si="889"/>
        <v/>
      </c>
      <c r="B2849" s="265" t="str">
        <f t="shared" si="890"/>
        <v/>
      </c>
      <c r="C2849" s="366"/>
      <c r="D2849" s="267" t="str">
        <f t="shared" si="891"/>
        <v/>
      </c>
      <c r="E2849" s="471"/>
      <c r="F2849" s="489">
        <f t="shared" si="892"/>
        <v>0</v>
      </c>
      <c r="G2849" s="272">
        <f t="shared" si="893"/>
        <v>0</v>
      </c>
    </row>
    <row r="2850" spans="1:8" ht="24" customHeight="1">
      <c r="A2850" s="264" t="str">
        <f t="shared" si="889"/>
        <v/>
      </c>
      <c r="B2850" s="265" t="str">
        <f t="shared" si="890"/>
        <v/>
      </c>
      <c r="C2850" s="375"/>
      <c r="D2850" s="267" t="str">
        <f t="shared" si="891"/>
        <v/>
      </c>
      <c r="E2850" s="471"/>
      <c r="F2850" s="489">
        <f t="shared" si="892"/>
        <v>0</v>
      </c>
      <c r="G2850" s="272">
        <f t="shared" si="893"/>
        <v>0</v>
      </c>
    </row>
    <row r="2851" spans="1:8" ht="24" customHeight="1">
      <c r="A2851" s="264" t="str">
        <f t="shared" si="889"/>
        <v/>
      </c>
      <c r="B2851" s="265" t="str">
        <f t="shared" si="890"/>
        <v/>
      </c>
      <c r="C2851" s="266"/>
      <c r="D2851" s="267" t="str">
        <f t="shared" si="891"/>
        <v/>
      </c>
      <c r="E2851" s="268"/>
      <c r="F2851" s="489">
        <f t="shared" si="892"/>
        <v>0</v>
      </c>
      <c r="G2851" s="272">
        <f t="shared" si="893"/>
        <v>0</v>
      </c>
    </row>
    <row r="2852" spans="1:8" ht="24" customHeight="1">
      <c r="A2852" s="264" t="str">
        <f t="shared" si="889"/>
        <v/>
      </c>
      <c r="B2852" s="265" t="str">
        <f t="shared" si="890"/>
        <v/>
      </c>
      <c r="C2852" s="266"/>
      <c r="D2852" s="267" t="str">
        <f t="shared" si="891"/>
        <v/>
      </c>
      <c r="E2852" s="268"/>
      <c r="F2852" s="269">
        <f t="shared" si="892"/>
        <v>0</v>
      </c>
      <c r="G2852" s="272">
        <f t="shared" si="893"/>
        <v>0</v>
      </c>
    </row>
    <row r="2853" spans="1:8" ht="24" customHeight="1">
      <c r="A2853" s="264" t="str">
        <f t="shared" si="889"/>
        <v/>
      </c>
      <c r="B2853" s="265" t="str">
        <f t="shared" si="890"/>
        <v/>
      </c>
      <c r="C2853" s="266"/>
      <c r="D2853" s="267" t="str">
        <f t="shared" si="891"/>
        <v/>
      </c>
      <c r="E2853" s="268"/>
      <c r="F2853" s="269">
        <f t="shared" si="892"/>
        <v>0</v>
      </c>
      <c r="G2853" s="272">
        <f t="shared" si="893"/>
        <v>0</v>
      </c>
    </row>
    <row r="2854" spans="1:8" ht="24" customHeight="1">
      <c r="A2854" s="264" t="str">
        <f t="shared" si="889"/>
        <v/>
      </c>
      <c r="B2854" s="265" t="str">
        <f t="shared" si="890"/>
        <v/>
      </c>
      <c r="C2854" s="266"/>
      <c r="D2854" s="267" t="str">
        <f t="shared" si="891"/>
        <v/>
      </c>
      <c r="E2854" s="268"/>
      <c r="F2854" s="269">
        <f t="shared" si="892"/>
        <v>0</v>
      </c>
      <c r="G2854" s="272">
        <f t="shared" si="893"/>
        <v>0</v>
      </c>
    </row>
    <row r="2855" spans="1:8" ht="24" customHeight="1">
      <c r="A2855" s="151"/>
      <c r="B2855" s="132"/>
      <c r="C2855" s="121"/>
      <c r="D2855" s="132"/>
      <c r="E2855" s="133"/>
      <c r="F2855" s="657" t="s">
        <v>32</v>
      </c>
      <c r="G2855" s="148">
        <f>SUBTOTAL(9,G2846:G2854)</f>
        <v>0</v>
      </c>
    </row>
    <row r="2856" spans="1:8" ht="24" customHeight="1" thickBot="1">
      <c r="A2856" s="152"/>
      <c r="B2856" s="153"/>
      <c r="C2856" s="154"/>
      <c r="D2856" s="153"/>
      <c r="E2856" s="155"/>
      <c r="F2856" s="156"/>
      <c r="G2856" s="157"/>
    </row>
    <row r="2857" spans="1:8" ht="24" customHeight="1" thickBot="1">
      <c r="A2857" s="158">
        <f>B2815</f>
        <v>55</v>
      </c>
      <c r="B2857" s="159" t="str">
        <f>C2815</f>
        <v>Vértices de Lotes</v>
      </c>
      <c r="C2857" s="160"/>
      <c r="D2857" s="160" t="s">
        <v>33</v>
      </c>
      <c r="E2857" s="161"/>
      <c r="F2857" s="162" t="s">
        <v>34</v>
      </c>
      <c r="G2857" s="163">
        <f>SUBTOTAL(9,G2820:G2856)</f>
        <v>0</v>
      </c>
    </row>
    <row r="2858" spans="1:8" ht="24" customHeight="1" thickTop="1" thickBot="1"/>
    <row r="2859" spans="1:8" ht="24" customHeight="1" thickTop="1">
      <c r="A2859" s="185" t="s">
        <v>36</v>
      </c>
      <c r="B2859" s="186"/>
      <c r="C2859" s="186"/>
      <c r="D2859" s="186"/>
      <c r="E2859" s="186"/>
      <c r="F2859" s="186"/>
      <c r="G2859" s="187"/>
      <c r="H2859" s="122">
        <f>COUNTIF($A$1:A2865,"ANALISIS DE PRECIOS")</f>
        <v>58</v>
      </c>
    </row>
    <row r="2860" spans="1:8" ht="24" customHeight="1">
      <c r="A2860" s="123" t="s">
        <v>723</v>
      </c>
      <c r="B2860" s="124" t="str">
        <f>Comitente</f>
        <v>INSTITUTO PROVINCIAL DE LA VIVIENDA</v>
      </c>
      <c r="C2860" s="118"/>
      <c r="D2860" s="125"/>
      <c r="E2860" s="125"/>
      <c r="F2860" s="126"/>
      <c r="G2860" s="127"/>
    </row>
    <row r="2861" spans="1:8" ht="24" customHeight="1">
      <c r="A2861" s="123" t="s">
        <v>724</v>
      </c>
      <c r="B2861" s="124">
        <f>Contratista</f>
        <v>0</v>
      </c>
      <c r="C2861" s="119"/>
      <c r="D2861" s="119"/>
      <c r="E2861" s="119"/>
      <c r="F2861" s="128"/>
      <c r="G2861" s="129"/>
    </row>
    <row r="2862" spans="1:8" ht="24" customHeight="1">
      <c r="A2862" s="123" t="s">
        <v>23</v>
      </c>
      <c r="B2862" s="124" t="str">
        <f>Obra</f>
        <v>Barrio Valle Norte</v>
      </c>
      <c r="C2862" s="119"/>
      <c r="D2862" s="119"/>
      <c r="E2862" s="119"/>
      <c r="F2862" s="128" t="s">
        <v>37</v>
      </c>
      <c r="G2862" s="130">
        <f>Fecha_Base</f>
        <v>43313</v>
      </c>
    </row>
    <row r="2863" spans="1:8" ht="24" customHeight="1">
      <c r="A2863" s="131" t="s">
        <v>722</v>
      </c>
      <c r="B2863" s="120" t="str">
        <f>Ubicación</f>
        <v>Departamento Valle Fértil</v>
      </c>
      <c r="C2863" s="120"/>
      <c r="D2863" s="132"/>
      <c r="E2863" s="133"/>
      <c r="F2863" s="134"/>
      <c r="G2863" s="135"/>
    </row>
    <row r="2864" spans="1:8" ht="24" customHeight="1">
      <c r="A2864" s="131" t="s">
        <v>38</v>
      </c>
      <c r="B2864" s="136" t="str">
        <f>IFERROR(VALUE(LEFT(B2865,FIND(".",B2865)-1)),"")</f>
        <v/>
      </c>
      <c r="C2864" s="121" t="str">
        <f>IFERROR(VLOOKUP(B2864,Tabla_CyP,2,FALSE),"")</f>
        <v/>
      </c>
      <c r="E2864" s="133"/>
      <c r="F2864" s="134"/>
      <c r="G2864" s="135"/>
    </row>
    <row r="2865" spans="1:7" ht="24" customHeight="1">
      <c r="A2865" s="131" t="s">
        <v>24</v>
      </c>
      <c r="B2865" s="137">
        <f>IFERROR(VLOOKUP(COUNTIF($A$1:A2865,"ITEM:"),Tabla_NumeroItem,7,FALSE),"")</f>
        <v>56</v>
      </c>
      <c r="C2865" s="121" t="str">
        <f>IFERROR(VLOOKUP(B2865,Tabla_CyP,2,FALSE),"")</f>
        <v>Impermeabilización de Ramo</v>
      </c>
      <c r="D2865" s="132"/>
      <c r="E2865" s="133"/>
      <c r="F2865" s="128" t="s">
        <v>25</v>
      </c>
      <c r="G2865" s="138" t="str">
        <f>IFERROR(VLOOKUP(B2865,Tabla_CyP,4,FALSE),"")</f>
        <v>ml</v>
      </c>
    </row>
    <row r="2866" spans="1:7" ht="24" customHeight="1">
      <c r="A2866" s="131"/>
      <c r="B2866" s="120"/>
      <c r="C2866" s="121"/>
      <c r="D2866" s="132"/>
      <c r="E2866" s="133"/>
      <c r="F2866" s="134"/>
      <c r="G2866" s="135"/>
    </row>
    <row r="2867" spans="1:7" ht="24" customHeight="1">
      <c r="A2867" s="719" t="s">
        <v>585</v>
      </c>
      <c r="B2867" s="720"/>
      <c r="C2867" s="721" t="s">
        <v>0</v>
      </c>
      <c r="D2867" s="721" t="s">
        <v>26</v>
      </c>
      <c r="E2867" s="723" t="s">
        <v>27</v>
      </c>
      <c r="F2867" s="725" t="s">
        <v>28</v>
      </c>
      <c r="G2867" s="727" t="s">
        <v>29</v>
      </c>
    </row>
    <row r="2868" spans="1:7" ht="24" customHeight="1">
      <c r="A2868" s="139" t="s">
        <v>586</v>
      </c>
      <c r="B2868" s="140" t="s">
        <v>587</v>
      </c>
      <c r="C2868" s="722"/>
      <c r="D2868" s="722"/>
      <c r="E2868" s="724"/>
      <c r="F2868" s="726"/>
      <c r="G2868" s="728"/>
    </row>
    <row r="2869" spans="1:7" ht="24" customHeight="1">
      <c r="A2869" s="658"/>
      <c r="B2869" s="142"/>
      <c r="C2869" s="479" t="s">
        <v>725</v>
      </c>
      <c r="D2869" s="143"/>
      <c r="E2869" s="144"/>
      <c r="F2869" s="145"/>
      <c r="G2869" s="146"/>
    </row>
    <row r="2870" spans="1:7" ht="24" customHeight="1">
      <c r="A2870" s="264" t="str">
        <f t="shared" ref="A2870:A2883" si="894">IFERROR(VLOOKUP(C2870,Tabla_Insumos,4,FALSE),"")</f>
        <v/>
      </c>
      <c r="B2870" s="265" t="str">
        <f>IFERROR(VLOOKUP(C2870,Tabla_Insumos,5,FALSE),"")</f>
        <v/>
      </c>
      <c r="C2870" s="470"/>
      <c r="D2870" s="267" t="str">
        <f t="shared" ref="D2870:D2883" si="895">IFERROR(VLOOKUP(C2870,Tabla_Insumos,2,FALSE),"")</f>
        <v/>
      </c>
      <c r="E2870" s="498"/>
      <c r="F2870" s="489">
        <f t="shared" ref="F2870:F2883" si="896">IFERROR(VLOOKUP(C2870,Tabla_Insumos,3,FALSE),0)</f>
        <v>0</v>
      </c>
      <c r="G2870" s="272">
        <f>ROUND(E2870*F2870,2)</f>
        <v>0</v>
      </c>
    </row>
    <row r="2871" spans="1:7" ht="24" customHeight="1">
      <c r="A2871" s="264" t="str">
        <f t="shared" si="894"/>
        <v/>
      </c>
      <c r="B2871" s="265" t="str">
        <f t="shared" ref="B2871:B2883" si="897">IFERROR(VLOOKUP(C2871,Tabla_Insumos,5,FALSE),"")</f>
        <v/>
      </c>
      <c r="C2871" s="470"/>
      <c r="D2871" s="267" t="str">
        <f t="shared" si="895"/>
        <v/>
      </c>
      <c r="E2871" s="498"/>
      <c r="F2871" s="489">
        <f t="shared" si="896"/>
        <v>0</v>
      </c>
      <c r="G2871" s="272">
        <f t="shared" ref="G2871:G2883" si="898">ROUND(E2871*F2871,2)</f>
        <v>0</v>
      </c>
    </row>
    <row r="2872" spans="1:7" ht="24" customHeight="1">
      <c r="A2872" s="264" t="str">
        <f t="shared" si="894"/>
        <v/>
      </c>
      <c r="B2872" s="265" t="str">
        <f t="shared" si="897"/>
        <v/>
      </c>
      <c r="C2872" s="470"/>
      <c r="D2872" s="267" t="str">
        <f t="shared" si="895"/>
        <v/>
      </c>
      <c r="E2872" s="498"/>
      <c r="F2872" s="489">
        <f t="shared" si="896"/>
        <v>0</v>
      </c>
      <c r="G2872" s="272">
        <f t="shared" si="898"/>
        <v>0</v>
      </c>
    </row>
    <row r="2873" spans="1:7" ht="24" customHeight="1">
      <c r="A2873" s="264" t="str">
        <f t="shared" si="894"/>
        <v/>
      </c>
      <c r="B2873" s="265" t="str">
        <f t="shared" si="897"/>
        <v/>
      </c>
      <c r="C2873" s="364"/>
      <c r="D2873" s="267" t="str">
        <f t="shared" si="895"/>
        <v/>
      </c>
      <c r="E2873" s="490"/>
      <c r="F2873" s="271">
        <f t="shared" si="896"/>
        <v>0</v>
      </c>
      <c r="G2873" s="272">
        <f t="shared" si="898"/>
        <v>0</v>
      </c>
    </row>
    <row r="2874" spans="1:7" ht="24" customHeight="1">
      <c r="A2874" s="264" t="str">
        <f t="shared" si="894"/>
        <v/>
      </c>
      <c r="B2874" s="265" t="str">
        <f t="shared" si="897"/>
        <v/>
      </c>
      <c r="C2874" s="265"/>
      <c r="D2874" s="267" t="str">
        <f t="shared" si="895"/>
        <v/>
      </c>
      <c r="E2874" s="490"/>
      <c r="F2874" s="271">
        <f t="shared" si="896"/>
        <v>0</v>
      </c>
      <c r="G2874" s="272">
        <f t="shared" si="898"/>
        <v>0</v>
      </c>
    </row>
    <row r="2875" spans="1:7" ht="24" customHeight="1">
      <c r="A2875" s="264" t="str">
        <f t="shared" si="894"/>
        <v/>
      </c>
      <c r="B2875" s="265" t="str">
        <f t="shared" si="897"/>
        <v/>
      </c>
      <c r="C2875" s="266"/>
      <c r="D2875" s="267" t="str">
        <f t="shared" si="895"/>
        <v/>
      </c>
      <c r="E2875" s="490"/>
      <c r="F2875" s="271">
        <f t="shared" si="896"/>
        <v>0</v>
      </c>
      <c r="G2875" s="272">
        <f t="shared" si="898"/>
        <v>0</v>
      </c>
    </row>
    <row r="2876" spans="1:7" ht="24" customHeight="1">
      <c r="A2876" s="264" t="str">
        <f t="shared" si="894"/>
        <v/>
      </c>
      <c r="B2876" s="265" t="str">
        <f t="shared" si="897"/>
        <v/>
      </c>
      <c r="C2876" s="266"/>
      <c r="D2876" s="267" t="str">
        <f t="shared" si="895"/>
        <v/>
      </c>
      <c r="E2876" s="490"/>
      <c r="F2876" s="271">
        <f t="shared" si="896"/>
        <v>0</v>
      </c>
      <c r="G2876" s="272">
        <f t="shared" si="898"/>
        <v>0</v>
      </c>
    </row>
    <row r="2877" spans="1:7" ht="24" customHeight="1">
      <c r="A2877" s="264" t="str">
        <f t="shared" si="894"/>
        <v/>
      </c>
      <c r="B2877" s="265" t="str">
        <f t="shared" si="897"/>
        <v/>
      </c>
      <c r="C2877" s="266"/>
      <c r="D2877" s="267" t="str">
        <f t="shared" si="895"/>
        <v/>
      </c>
      <c r="E2877" s="490"/>
      <c r="F2877" s="271">
        <f t="shared" si="896"/>
        <v>0</v>
      </c>
      <c r="G2877" s="272">
        <f t="shared" si="898"/>
        <v>0</v>
      </c>
    </row>
    <row r="2878" spans="1:7" ht="24" customHeight="1">
      <c r="A2878" s="264" t="str">
        <f t="shared" si="894"/>
        <v/>
      </c>
      <c r="B2878" s="265" t="str">
        <f t="shared" si="897"/>
        <v/>
      </c>
      <c r="C2878" s="266"/>
      <c r="D2878" s="267" t="str">
        <f t="shared" si="895"/>
        <v/>
      </c>
      <c r="E2878" s="268"/>
      <c r="F2878" s="271">
        <f t="shared" si="896"/>
        <v>0</v>
      </c>
      <c r="G2878" s="272">
        <f t="shared" si="898"/>
        <v>0</v>
      </c>
    </row>
    <row r="2879" spans="1:7" ht="24" customHeight="1">
      <c r="A2879" s="264" t="str">
        <f t="shared" si="894"/>
        <v/>
      </c>
      <c r="B2879" s="265" t="str">
        <f t="shared" si="897"/>
        <v/>
      </c>
      <c r="C2879" s="266"/>
      <c r="D2879" s="267" t="str">
        <f t="shared" si="895"/>
        <v/>
      </c>
      <c r="E2879" s="268"/>
      <c r="F2879" s="271">
        <f t="shared" si="896"/>
        <v>0</v>
      </c>
      <c r="G2879" s="272">
        <f t="shared" si="898"/>
        <v>0</v>
      </c>
    </row>
    <row r="2880" spans="1:7" ht="24" customHeight="1">
      <c r="A2880" s="264" t="str">
        <f t="shared" si="894"/>
        <v/>
      </c>
      <c r="B2880" s="265" t="str">
        <f t="shared" si="897"/>
        <v/>
      </c>
      <c r="C2880" s="266"/>
      <c r="D2880" s="267" t="str">
        <f t="shared" si="895"/>
        <v/>
      </c>
      <c r="E2880" s="268"/>
      <c r="F2880" s="271">
        <f t="shared" si="896"/>
        <v>0</v>
      </c>
      <c r="G2880" s="272">
        <f t="shared" si="898"/>
        <v>0</v>
      </c>
    </row>
    <row r="2881" spans="1:7" ht="24" customHeight="1">
      <c r="A2881" s="264" t="str">
        <f t="shared" si="894"/>
        <v/>
      </c>
      <c r="B2881" s="265" t="str">
        <f t="shared" si="897"/>
        <v/>
      </c>
      <c r="C2881" s="266"/>
      <c r="D2881" s="267" t="str">
        <f t="shared" si="895"/>
        <v/>
      </c>
      <c r="E2881" s="268"/>
      <c r="F2881" s="271">
        <f t="shared" si="896"/>
        <v>0</v>
      </c>
      <c r="G2881" s="272">
        <f t="shared" si="898"/>
        <v>0</v>
      </c>
    </row>
    <row r="2882" spans="1:7" ht="24" customHeight="1">
      <c r="A2882" s="264" t="str">
        <f t="shared" si="894"/>
        <v/>
      </c>
      <c r="B2882" s="265" t="str">
        <f t="shared" si="897"/>
        <v/>
      </c>
      <c r="C2882" s="266"/>
      <c r="D2882" s="267" t="str">
        <f t="shared" si="895"/>
        <v/>
      </c>
      <c r="E2882" s="268"/>
      <c r="F2882" s="269">
        <f t="shared" si="896"/>
        <v>0</v>
      </c>
      <c r="G2882" s="272">
        <f t="shared" si="898"/>
        <v>0</v>
      </c>
    </row>
    <row r="2883" spans="1:7" ht="24" customHeight="1">
      <c r="A2883" s="264" t="str">
        <f t="shared" si="894"/>
        <v/>
      </c>
      <c r="B2883" s="265" t="str">
        <f t="shared" si="897"/>
        <v/>
      </c>
      <c r="C2883" s="266"/>
      <c r="D2883" s="267" t="str">
        <f t="shared" si="895"/>
        <v/>
      </c>
      <c r="E2883" s="268"/>
      <c r="F2883" s="270">
        <f t="shared" si="896"/>
        <v>0</v>
      </c>
      <c r="G2883" s="272">
        <f t="shared" si="898"/>
        <v>0</v>
      </c>
    </row>
    <row r="2884" spans="1:7" ht="24" customHeight="1">
      <c r="A2884" s="147"/>
      <c r="B2884" s="121"/>
      <c r="C2884" s="121"/>
      <c r="D2884" s="132"/>
      <c r="E2884" s="133"/>
      <c r="F2884" s="657" t="s">
        <v>30</v>
      </c>
      <c r="G2884" s="148">
        <f>SUBTOTAL(9,G2870:G2883)</f>
        <v>0</v>
      </c>
    </row>
    <row r="2885" spans="1:7" ht="24" customHeight="1">
      <c r="A2885" s="147"/>
      <c r="B2885" s="121"/>
      <c r="C2885" s="125" t="s">
        <v>726</v>
      </c>
      <c r="D2885" s="132"/>
      <c r="E2885" s="133"/>
      <c r="F2885" s="134"/>
      <c r="G2885" s="150"/>
    </row>
    <row r="2886" spans="1:7" ht="24" customHeight="1">
      <c r="A2886" s="264" t="str">
        <f t="shared" ref="A2886:A2893" si="899">IFERROR(VLOOKUP(C2886,Tabla_Insumos,4,FALSE),"")</f>
        <v/>
      </c>
      <c r="B2886" s="265" t="str">
        <f t="shared" ref="B2886:B2893" si="900">IFERROR(VLOOKUP(C2886,Tabla_Insumos,5,FALSE),"")</f>
        <v/>
      </c>
      <c r="C2886" s="472"/>
      <c r="D2886" s="267" t="str">
        <f t="shared" ref="D2886:D2893" si="901">IFERROR(VLOOKUP(C2886,Tabla_Insumos,2,FALSE),"")</f>
        <v/>
      </c>
      <c r="E2886" s="490"/>
      <c r="F2886" s="271">
        <f t="shared" ref="F2886:F2893" si="902">IFERROR(VLOOKUP(C2886,Tabla_Insumos,3,FALSE),0)</f>
        <v>0</v>
      </c>
      <c r="G2886" s="272">
        <f>ROUND(E2886*F2886,2)</f>
        <v>0</v>
      </c>
    </row>
    <row r="2887" spans="1:7" ht="24" customHeight="1">
      <c r="A2887" s="264" t="str">
        <f t="shared" si="899"/>
        <v/>
      </c>
      <c r="B2887" s="265" t="str">
        <f t="shared" si="900"/>
        <v/>
      </c>
      <c r="C2887" s="473"/>
      <c r="D2887" s="267" t="str">
        <f t="shared" si="901"/>
        <v/>
      </c>
      <c r="E2887" s="490"/>
      <c r="F2887" s="271">
        <f t="shared" si="902"/>
        <v>0</v>
      </c>
      <c r="G2887" s="272">
        <f>ROUND(E2887*F2887,2)</f>
        <v>0</v>
      </c>
    </row>
    <row r="2888" spans="1:7" ht="24" customHeight="1">
      <c r="A2888" s="264" t="str">
        <f t="shared" si="899"/>
        <v/>
      </c>
      <c r="B2888" s="265" t="str">
        <f t="shared" si="900"/>
        <v/>
      </c>
      <c r="C2888" s="473"/>
      <c r="D2888" s="267" t="str">
        <f t="shared" si="901"/>
        <v/>
      </c>
      <c r="E2888" s="471"/>
      <c r="F2888" s="271">
        <f t="shared" si="902"/>
        <v>0</v>
      </c>
      <c r="G2888" s="272">
        <f t="shared" ref="G2888:G2893" si="903">ROUND(E2888*F2888,2)</f>
        <v>0</v>
      </c>
    </row>
    <row r="2889" spans="1:7" ht="24" customHeight="1">
      <c r="A2889" s="264" t="str">
        <f t="shared" si="899"/>
        <v/>
      </c>
      <c r="B2889" s="265" t="str">
        <f t="shared" si="900"/>
        <v/>
      </c>
      <c r="C2889" s="473"/>
      <c r="D2889" s="267" t="str">
        <f t="shared" si="901"/>
        <v/>
      </c>
      <c r="E2889" s="471"/>
      <c r="F2889" s="271">
        <f t="shared" si="902"/>
        <v>0</v>
      </c>
      <c r="G2889" s="272">
        <f t="shared" si="903"/>
        <v>0</v>
      </c>
    </row>
    <row r="2890" spans="1:7" ht="24" customHeight="1">
      <c r="A2890" s="264" t="str">
        <f t="shared" si="899"/>
        <v/>
      </c>
      <c r="B2890" s="265" t="str">
        <f t="shared" si="900"/>
        <v/>
      </c>
      <c r="C2890" s="265"/>
      <c r="D2890" s="267" t="str">
        <f t="shared" si="901"/>
        <v/>
      </c>
      <c r="E2890" s="471"/>
      <c r="F2890" s="489">
        <f t="shared" si="902"/>
        <v>0</v>
      </c>
      <c r="G2890" s="272">
        <f t="shared" si="903"/>
        <v>0</v>
      </c>
    </row>
    <row r="2891" spans="1:7" ht="24" customHeight="1">
      <c r="A2891" s="264" t="str">
        <f t="shared" si="899"/>
        <v/>
      </c>
      <c r="B2891" s="265" t="str">
        <f t="shared" si="900"/>
        <v/>
      </c>
      <c r="C2891" s="265"/>
      <c r="D2891" s="267" t="str">
        <f t="shared" si="901"/>
        <v/>
      </c>
      <c r="E2891" s="471"/>
      <c r="F2891" s="489">
        <f t="shared" si="902"/>
        <v>0</v>
      </c>
      <c r="G2891" s="272">
        <f t="shared" si="903"/>
        <v>0</v>
      </c>
    </row>
    <row r="2892" spans="1:7" ht="24" customHeight="1">
      <c r="A2892" s="264" t="str">
        <f t="shared" si="899"/>
        <v/>
      </c>
      <c r="B2892" s="265" t="str">
        <f t="shared" si="900"/>
        <v/>
      </c>
      <c r="C2892" s="266"/>
      <c r="D2892" s="267" t="str">
        <f t="shared" si="901"/>
        <v/>
      </c>
      <c r="E2892" s="268"/>
      <c r="F2892" s="269">
        <f t="shared" si="902"/>
        <v>0</v>
      </c>
      <c r="G2892" s="272">
        <f t="shared" si="903"/>
        <v>0</v>
      </c>
    </row>
    <row r="2893" spans="1:7" ht="24" customHeight="1">
      <c r="A2893" s="264" t="str">
        <f t="shared" si="899"/>
        <v/>
      </c>
      <c r="B2893" s="265" t="str">
        <f t="shared" si="900"/>
        <v/>
      </c>
      <c r="C2893" s="266"/>
      <c r="D2893" s="267" t="str">
        <f t="shared" si="901"/>
        <v/>
      </c>
      <c r="E2893" s="268"/>
      <c r="F2893" s="269">
        <f t="shared" si="902"/>
        <v>0</v>
      </c>
      <c r="G2893" s="272">
        <f t="shared" si="903"/>
        <v>0</v>
      </c>
    </row>
    <row r="2894" spans="1:7" ht="24" customHeight="1">
      <c r="A2894" s="147"/>
      <c r="B2894" s="121"/>
      <c r="C2894" s="121"/>
      <c r="D2894" s="132"/>
      <c r="E2894" s="133"/>
      <c r="F2894" s="657" t="s">
        <v>31</v>
      </c>
      <c r="G2894" s="148">
        <f>SUBTOTAL(9,G2886:G2893)</f>
        <v>0</v>
      </c>
    </row>
    <row r="2895" spans="1:7" ht="24" customHeight="1">
      <c r="A2895" s="147"/>
      <c r="B2895" s="121"/>
      <c r="C2895" s="125" t="s">
        <v>727</v>
      </c>
      <c r="D2895" s="132"/>
      <c r="E2895" s="133"/>
      <c r="F2895" s="134"/>
      <c r="G2895" s="150"/>
    </row>
    <row r="2896" spans="1:7" ht="24" customHeight="1">
      <c r="A2896" s="264" t="str">
        <f t="shared" ref="A2896:A2904" si="904">IFERROR(VLOOKUP(C2896,Tabla_Insumos,4,FALSE),"")</f>
        <v/>
      </c>
      <c r="B2896" s="265" t="str">
        <f t="shared" ref="B2896:B2904" si="905">IFERROR(VLOOKUP(C2896,Tabla_Insumos,5,FALSE),"")</f>
        <v/>
      </c>
      <c r="C2896" s="366"/>
      <c r="D2896" s="267" t="str">
        <f t="shared" ref="D2896:D2904" si="906">IFERROR(VLOOKUP(C2896,Tabla_Insumos,2,FALSE),"")</f>
        <v/>
      </c>
      <c r="E2896" s="471"/>
      <c r="F2896" s="489">
        <f t="shared" ref="F2896:F2904" si="907">IFERROR(VLOOKUP(C2896,Tabla_Insumos,3,FALSE),0)</f>
        <v>0</v>
      </c>
      <c r="G2896" s="272">
        <f t="shared" ref="G2896:G2904" si="908">ROUND(E2896*F2896,2)</f>
        <v>0</v>
      </c>
    </row>
    <row r="2897" spans="1:8" ht="24" customHeight="1">
      <c r="A2897" s="264" t="str">
        <f t="shared" si="904"/>
        <v/>
      </c>
      <c r="B2897" s="265" t="str">
        <f t="shared" si="905"/>
        <v/>
      </c>
      <c r="C2897" s="473"/>
      <c r="D2897" s="267" t="str">
        <f t="shared" si="906"/>
        <v/>
      </c>
      <c r="E2897" s="471"/>
      <c r="F2897" s="489">
        <f t="shared" si="907"/>
        <v>0</v>
      </c>
      <c r="G2897" s="272">
        <f t="shared" si="908"/>
        <v>0</v>
      </c>
    </row>
    <row r="2898" spans="1:8" ht="24" customHeight="1">
      <c r="A2898" s="264" t="str">
        <f t="shared" si="904"/>
        <v/>
      </c>
      <c r="B2898" s="265" t="str">
        <f t="shared" si="905"/>
        <v/>
      </c>
      <c r="C2898" s="472"/>
      <c r="D2898" s="267" t="str">
        <f t="shared" si="906"/>
        <v/>
      </c>
      <c r="E2898" s="471"/>
      <c r="F2898" s="489">
        <f t="shared" si="907"/>
        <v>0</v>
      </c>
      <c r="G2898" s="272">
        <f t="shared" si="908"/>
        <v>0</v>
      </c>
    </row>
    <row r="2899" spans="1:8" ht="24" customHeight="1">
      <c r="A2899" s="264" t="str">
        <f t="shared" si="904"/>
        <v/>
      </c>
      <c r="B2899" s="265" t="str">
        <f t="shared" si="905"/>
        <v/>
      </c>
      <c r="C2899" s="366"/>
      <c r="D2899" s="267" t="str">
        <f t="shared" si="906"/>
        <v/>
      </c>
      <c r="E2899" s="471"/>
      <c r="F2899" s="489">
        <f t="shared" si="907"/>
        <v>0</v>
      </c>
      <c r="G2899" s="272">
        <f t="shared" si="908"/>
        <v>0</v>
      </c>
    </row>
    <row r="2900" spans="1:8" ht="24" customHeight="1">
      <c r="A2900" s="264" t="str">
        <f t="shared" si="904"/>
        <v/>
      </c>
      <c r="B2900" s="265" t="str">
        <f t="shared" si="905"/>
        <v/>
      </c>
      <c r="C2900" s="375"/>
      <c r="D2900" s="267" t="str">
        <f t="shared" si="906"/>
        <v/>
      </c>
      <c r="E2900" s="471"/>
      <c r="F2900" s="489">
        <f t="shared" si="907"/>
        <v>0</v>
      </c>
      <c r="G2900" s="272">
        <f t="shared" si="908"/>
        <v>0</v>
      </c>
    </row>
    <row r="2901" spans="1:8" ht="24" customHeight="1">
      <c r="A2901" s="264" t="str">
        <f t="shared" si="904"/>
        <v/>
      </c>
      <c r="B2901" s="265" t="str">
        <f t="shared" si="905"/>
        <v/>
      </c>
      <c r="C2901" s="266"/>
      <c r="D2901" s="267" t="str">
        <f t="shared" si="906"/>
        <v/>
      </c>
      <c r="E2901" s="268"/>
      <c r="F2901" s="489">
        <f t="shared" si="907"/>
        <v>0</v>
      </c>
      <c r="G2901" s="272">
        <f t="shared" si="908"/>
        <v>0</v>
      </c>
    </row>
    <row r="2902" spans="1:8" ht="24" customHeight="1">
      <c r="A2902" s="264" t="str">
        <f t="shared" si="904"/>
        <v/>
      </c>
      <c r="B2902" s="265" t="str">
        <f t="shared" si="905"/>
        <v/>
      </c>
      <c r="C2902" s="266"/>
      <c r="D2902" s="267" t="str">
        <f t="shared" si="906"/>
        <v/>
      </c>
      <c r="E2902" s="268"/>
      <c r="F2902" s="269">
        <f t="shared" si="907"/>
        <v>0</v>
      </c>
      <c r="G2902" s="272">
        <f t="shared" si="908"/>
        <v>0</v>
      </c>
    </row>
    <row r="2903" spans="1:8" ht="24" customHeight="1">
      <c r="A2903" s="264" t="str">
        <f t="shared" si="904"/>
        <v/>
      </c>
      <c r="B2903" s="265" t="str">
        <f t="shared" si="905"/>
        <v/>
      </c>
      <c r="C2903" s="266"/>
      <c r="D2903" s="267" t="str">
        <f t="shared" si="906"/>
        <v/>
      </c>
      <c r="E2903" s="268"/>
      <c r="F2903" s="269">
        <f t="shared" si="907"/>
        <v>0</v>
      </c>
      <c r="G2903" s="272">
        <f t="shared" si="908"/>
        <v>0</v>
      </c>
    </row>
    <row r="2904" spans="1:8" ht="24" customHeight="1">
      <c r="A2904" s="264" t="str">
        <f t="shared" si="904"/>
        <v/>
      </c>
      <c r="B2904" s="265" t="str">
        <f t="shared" si="905"/>
        <v/>
      </c>
      <c r="C2904" s="266"/>
      <c r="D2904" s="267" t="str">
        <f t="shared" si="906"/>
        <v/>
      </c>
      <c r="E2904" s="268"/>
      <c r="F2904" s="269">
        <f t="shared" si="907"/>
        <v>0</v>
      </c>
      <c r="G2904" s="272">
        <f t="shared" si="908"/>
        <v>0</v>
      </c>
    </row>
    <row r="2905" spans="1:8" ht="24" customHeight="1">
      <c r="A2905" s="151"/>
      <c r="B2905" s="132"/>
      <c r="C2905" s="121"/>
      <c r="D2905" s="132"/>
      <c r="E2905" s="133"/>
      <c r="F2905" s="657" t="s">
        <v>32</v>
      </c>
      <c r="G2905" s="148">
        <f>SUBTOTAL(9,G2896:G2904)</f>
        <v>0</v>
      </c>
    </row>
    <row r="2906" spans="1:8" ht="24" customHeight="1" thickBot="1">
      <c r="A2906" s="152"/>
      <c r="B2906" s="153"/>
      <c r="C2906" s="154"/>
      <c r="D2906" s="153"/>
      <c r="E2906" s="155"/>
      <c r="F2906" s="156"/>
      <c r="G2906" s="157"/>
    </row>
    <row r="2907" spans="1:8" ht="24" customHeight="1" thickBot="1">
      <c r="A2907" s="158">
        <f>B2865</f>
        <v>56</v>
      </c>
      <c r="B2907" s="159" t="str">
        <f>C2865</f>
        <v>Impermeabilización de Ramo</v>
      </c>
      <c r="C2907" s="160"/>
      <c r="D2907" s="160" t="s">
        <v>33</v>
      </c>
      <c r="E2907" s="161"/>
      <c r="F2907" s="162" t="s">
        <v>34</v>
      </c>
      <c r="G2907" s="163">
        <f>SUBTOTAL(9,G2870:G2906)</f>
        <v>0</v>
      </c>
    </row>
    <row r="2908" spans="1:8" ht="24" customHeight="1" thickTop="1" thickBot="1"/>
    <row r="2909" spans="1:8" ht="24" customHeight="1" thickTop="1">
      <c r="A2909" s="185" t="s">
        <v>36</v>
      </c>
      <c r="B2909" s="186"/>
      <c r="C2909" s="186"/>
      <c r="D2909" s="186"/>
      <c r="E2909" s="186"/>
      <c r="F2909" s="186"/>
      <c r="G2909" s="187"/>
      <c r="H2909" s="122">
        <f>COUNTIF($A$1:A2915,"ANALISIS DE PRECIOS")</f>
        <v>59</v>
      </c>
    </row>
    <row r="2910" spans="1:8" ht="24" customHeight="1">
      <c r="A2910" s="123" t="s">
        <v>723</v>
      </c>
      <c r="B2910" s="124" t="str">
        <f>Comitente</f>
        <v>INSTITUTO PROVINCIAL DE LA VIVIENDA</v>
      </c>
      <c r="C2910" s="118"/>
      <c r="D2910" s="125"/>
      <c r="E2910" s="125"/>
      <c r="F2910" s="126"/>
      <c r="G2910" s="127"/>
    </row>
    <row r="2911" spans="1:8" ht="24" customHeight="1">
      <c r="A2911" s="123" t="s">
        <v>724</v>
      </c>
      <c r="B2911" s="124">
        <f>Contratista</f>
        <v>0</v>
      </c>
      <c r="C2911" s="119"/>
      <c r="D2911" s="119"/>
      <c r="E2911" s="119"/>
      <c r="F2911" s="128"/>
      <c r="G2911" s="129"/>
    </row>
    <row r="2912" spans="1:8" ht="24" customHeight="1">
      <c r="A2912" s="123" t="s">
        <v>23</v>
      </c>
      <c r="B2912" s="124" t="str">
        <f>Obra</f>
        <v>Barrio Valle Norte</v>
      </c>
      <c r="C2912" s="119"/>
      <c r="D2912" s="119"/>
      <c r="E2912" s="119"/>
      <c r="F2912" s="128" t="s">
        <v>37</v>
      </c>
      <c r="G2912" s="130">
        <f>Fecha_Base</f>
        <v>43313</v>
      </c>
    </row>
    <row r="2913" spans="1:7" ht="24" customHeight="1">
      <c r="A2913" s="131" t="s">
        <v>722</v>
      </c>
      <c r="B2913" s="120" t="str">
        <f>Ubicación</f>
        <v>Departamento Valle Fértil</v>
      </c>
      <c r="C2913" s="120"/>
      <c r="D2913" s="132"/>
      <c r="E2913" s="133"/>
      <c r="F2913" s="134"/>
      <c r="G2913" s="135"/>
    </row>
    <row r="2914" spans="1:7" ht="24" customHeight="1">
      <c r="A2914" s="131" t="s">
        <v>38</v>
      </c>
      <c r="B2914" s="136" t="str">
        <f>IFERROR(VALUE(LEFT(B2915,FIND(".",B2915)-1)),"")</f>
        <v/>
      </c>
      <c r="C2914" s="121" t="str">
        <f>IFERROR(VLOOKUP(B2914,Tabla_CyP,2,FALSE),"")</f>
        <v/>
      </c>
      <c r="E2914" s="133"/>
      <c r="F2914" s="134"/>
      <c r="G2914" s="135"/>
    </row>
    <row r="2915" spans="1:7" ht="24" customHeight="1">
      <c r="A2915" s="131" t="s">
        <v>24</v>
      </c>
      <c r="B2915" s="137">
        <f>IFERROR(VLOOKUP(COUNTIF($A$1:A2915,"ITEM:"),Tabla_NumeroItem,7,FALSE),"")</f>
        <v>57</v>
      </c>
      <c r="C2915" s="121" t="str">
        <f>IFERROR(VLOOKUP(B2915,Tabla_CyP,2,FALSE),"")</f>
        <v>Espacio Verde</v>
      </c>
      <c r="D2915" s="132"/>
      <c r="E2915" s="133"/>
      <c r="F2915" s="128" t="s">
        <v>25</v>
      </c>
      <c r="G2915" s="138" t="str">
        <f>IFERROR(VLOOKUP(B2915,Tabla_CyP,4,FALSE),"")</f>
        <v>gl</v>
      </c>
    </row>
    <row r="2916" spans="1:7" ht="24" customHeight="1">
      <c r="A2916" s="131"/>
      <c r="B2916" s="120"/>
      <c r="C2916" s="121"/>
      <c r="D2916" s="132"/>
      <c r="E2916" s="133"/>
      <c r="F2916" s="134"/>
      <c r="G2916" s="135"/>
    </row>
    <row r="2917" spans="1:7" ht="24" customHeight="1">
      <c r="A2917" s="719" t="s">
        <v>585</v>
      </c>
      <c r="B2917" s="720"/>
      <c r="C2917" s="721" t="s">
        <v>0</v>
      </c>
      <c r="D2917" s="721" t="s">
        <v>26</v>
      </c>
      <c r="E2917" s="723" t="s">
        <v>27</v>
      </c>
      <c r="F2917" s="725" t="s">
        <v>28</v>
      </c>
      <c r="G2917" s="727" t="s">
        <v>29</v>
      </c>
    </row>
    <row r="2918" spans="1:7" ht="24" customHeight="1">
      <c r="A2918" s="139" t="s">
        <v>586</v>
      </c>
      <c r="B2918" s="140" t="s">
        <v>587</v>
      </c>
      <c r="C2918" s="722"/>
      <c r="D2918" s="722"/>
      <c r="E2918" s="724"/>
      <c r="F2918" s="726"/>
      <c r="G2918" s="728"/>
    </row>
    <row r="2919" spans="1:7" ht="24" customHeight="1">
      <c r="A2919" s="658"/>
      <c r="B2919" s="142"/>
      <c r="C2919" s="479" t="s">
        <v>725</v>
      </c>
      <c r="D2919" s="143"/>
      <c r="E2919" s="144"/>
      <c r="F2919" s="145"/>
      <c r="G2919" s="146"/>
    </row>
    <row r="2920" spans="1:7" ht="24" customHeight="1">
      <c r="A2920" s="264" t="str">
        <f t="shared" ref="A2920:A2933" si="909">IFERROR(VLOOKUP(C2920,Tabla_Insumos,4,FALSE),"")</f>
        <v/>
      </c>
      <c r="B2920" s="265" t="str">
        <f>IFERROR(VLOOKUP(C2920,Tabla_Insumos,5,FALSE),"")</f>
        <v/>
      </c>
      <c r="C2920" s="455"/>
      <c r="D2920" s="267" t="str">
        <f t="shared" ref="D2920:D2933" si="910">IFERROR(VLOOKUP(C2920,Tabla_Insumos,2,FALSE),"")</f>
        <v/>
      </c>
      <c r="E2920" s="661"/>
      <c r="F2920" s="489">
        <f t="shared" ref="F2920:F2933" si="911">IFERROR(VLOOKUP(C2920,Tabla_Insumos,3,FALSE),0)</f>
        <v>0</v>
      </c>
      <c r="G2920" s="272">
        <f>ROUND(E2920*F2920,2)</f>
        <v>0</v>
      </c>
    </row>
    <row r="2921" spans="1:7" ht="24" customHeight="1">
      <c r="A2921" s="264" t="str">
        <f t="shared" si="909"/>
        <v/>
      </c>
      <c r="B2921" s="265" t="str">
        <f t="shared" ref="B2921:B2933" si="912">IFERROR(VLOOKUP(C2921,Tabla_Insumos,5,FALSE),"")</f>
        <v/>
      </c>
      <c r="C2921" s="662"/>
      <c r="D2921" s="267" t="str">
        <f t="shared" si="910"/>
        <v/>
      </c>
      <c r="E2921" s="661"/>
      <c r="F2921" s="489">
        <f t="shared" si="911"/>
        <v>0</v>
      </c>
      <c r="G2921" s="272">
        <f t="shared" ref="G2921:G2933" si="913">ROUND(E2921*F2921,2)</f>
        <v>0</v>
      </c>
    </row>
    <row r="2922" spans="1:7" ht="24" customHeight="1">
      <c r="A2922" s="264" t="str">
        <f t="shared" si="909"/>
        <v/>
      </c>
      <c r="B2922" s="265" t="str">
        <f t="shared" si="912"/>
        <v/>
      </c>
      <c r="C2922" s="662"/>
      <c r="D2922" s="267" t="str">
        <f t="shared" si="910"/>
        <v/>
      </c>
      <c r="E2922" s="661"/>
      <c r="F2922" s="489">
        <f t="shared" si="911"/>
        <v>0</v>
      </c>
      <c r="G2922" s="272">
        <f t="shared" si="913"/>
        <v>0</v>
      </c>
    </row>
    <row r="2923" spans="1:7" ht="24" customHeight="1">
      <c r="A2923" s="264" t="str">
        <f t="shared" si="909"/>
        <v/>
      </c>
      <c r="B2923" s="265" t="str">
        <f t="shared" si="912"/>
        <v/>
      </c>
      <c r="C2923" s="662"/>
      <c r="D2923" s="267" t="str">
        <f t="shared" si="910"/>
        <v/>
      </c>
      <c r="E2923" s="661"/>
      <c r="F2923" s="489">
        <f t="shared" si="911"/>
        <v>0</v>
      </c>
      <c r="G2923" s="272">
        <f t="shared" si="913"/>
        <v>0</v>
      </c>
    </row>
    <row r="2924" spans="1:7" ht="24" customHeight="1">
      <c r="A2924" s="264" t="str">
        <f t="shared" si="909"/>
        <v/>
      </c>
      <c r="B2924" s="265" t="str">
        <f t="shared" si="912"/>
        <v/>
      </c>
      <c r="C2924" s="366"/>
      <c r="D2924" s="267" t="str">
        <f t="shared" si="910"/>
        <v/>
      </c>
      <c r="E2924" s="661"/>
      <c r="F2924" s="489">
        <f t="shared" si="911"/>
        <v>0</v>
      </c>
      <c r="G2924" s="272">
        <f t="shared" si="913"/>
        <v>0</v>
      </c>
    </row>
    <row r="2925" spans="1:7" ht="24" customHeight="1">
      <c r="A2925" s="264" t="str">
        <f t="shared" si="909"/>
        <v/>
      </c>
      <c r="B2925" s="265" t="str">
        <f t="shared" si="912"/>
        <v/>
      </c>
      <c r="C2925" s="266"/>
      <c r="D2925" s="267" t="str">
        <f t="shared" si="910"/>
        <v/>
      </c>
      <c r="E2925" s="268"/>
      <c r="F2925" s="269">
        <f t="shared" si="911"/>
        <v>0</v>
      </c>
      <c r="G2925" s="272">
        <f t="shared" si="913"/>
        <v>0</v>
      </c>
    </row>
    <row r="2926" spans="1:7" ht="24" customHeight="1">
      <c r="A2926" s="264" t="str">
        <f t="shared" si="909"/>
        <v/>
      </c>
      <c r="B2926" s="265" t="str">
        <f t="shared" si="912"/>
        <v/>
      </c>
      <c r="C2926" s="266"/>
      <c r="D2926" s="267" t="str">
        <f t="shared" si="910"/>
        <v/>
      </c>
      <c r="E2926" s="268"/>
      <c r="F2926" s="269">
        <f t="shared" si="911"/>
        <v>0</v>
      </c>
      <c r="G2926" s="272">
        <f t="shared" si="913"/>
        <v>0</v>
      </c>
    </row>
    <row r="2927" spans="1:7" ht="24" customHeight="1">
      <c r="A2927" s="264" t="str">
        <f t="shared" si="909"/>
        <v/>
      </c>
      <c r="B2927" s="265" t="str">
        <f t="shared" si="912"/>
        <v/>
      </c>
      <c r="C2927" s="266"/>
      <c r="D2927" s="267" t="str">
        <f t="shared" si="910"/>
        <v/>
      </c>
      <c r="E2927" s="268"/>
      <c r="F2927" s="269">
        <f t="shared" si="911"/>
        <v>0</v>
      </c>
      <c r="G2927" s="272">
        <f t="shared" si="913"/>
        <v>0</v>
      </c>
    </row>
    <row r="2928" spans="1:7" ht="24" customHeight="1">
      <c r="A2928" s="264" t="str">
        <f t="shared" si="909"/>
        <v/>
      </c>
      <c r="B2928" s="265" t="str">
        <f t="shared" si="912"/>
        <v/>
      </c>
      <c r="C2928" s="266"/>
      <c r="D2928" s="267" t="str">
        <f t="shared" si="910"/>
        <v/>
      </c>
      <c r="E2928" s="268"/>
      <c r="F2928" s="269">
        <f t="shared" si="911"/>
        <v>0</v>
      </c>
      <c r="G2928" s="272">
        <f t="shared" si="913"/>
        <v>0</v>
      </c>
    </row>
    <row r="2929" spans="1:7" ht="24" customHeight="1">
      <c r="A2929" s="264" t="str">
        <f t="shared" si="909"/>
        <v/>
      </c>
      <c r="B2929" s="265" t="str">
        <f t="shared" si="912"/>
        <v/>
      </c>
      <c r="C2929" s="266"/>
      <c r="D2929" s="267" t="str">
        <f t="shared" si="910"/>
        <v/>
      </c>
      <c r="E2929" s="268"/>
      <c r="F2929" s="269">
        <f t="shared" si="911"/>
        <v>0</v>
      </c>
      <c r="G2929" s="272">
        <f t="shared" si="913"/>
        <v>0</v>
      </c>
    </row>
    <row r="2930" spans="1:7" ht="24" customHeight="1">
      <c r="A2930" s="264" t="str">
        <f t="shared" si="909"/>
        <v/>
      </c>
      <c r="B2930" s="265" t="str">
        <f t="shared" si="912"/>
        <v/>
      </c>
      <c r="C2930" s="266"/>
      <c r="D2930" s="267" t="str">
        <f t="shared" si="910"/>
        <v/>
      </c>
      <c r="E2930" s="268"/>
      <c r="F2930" s="269">
        <f t="shared" si="911"/>
        <v>0</v>
      </c>
      <c r="G2930" s="272">
        <f t="shared" si="913"/>
        <v>0</v>
      </c>
    </row>
    <row r="2931" spans="1:7" ht="24" customHeight="1">
      <c r="A2931" s="264" t="str">
        <f t="shared" si="909"/>
        <v/>
      </c>
      <c r="B2931" s="265" t="str">
        <f t="shared" si="912"/>
        <v/>
      </c>
      <c r="C2931" s="266"/>
      <c r="D2931" s="267" t="str">
        <f t="shared" si="910"/>
        <v/>
      </c>
      <c r="E2931" s="268"/>
      <c r="F2931" s="269">
        <f t="shared" si="911"/>
        <v>0</v>
      </c>
      <c r="G2931" s="272">
        <f t="shared" si="913"/>
        <v>0</v>
      </c>
    </row>
    <row r="2932" spans="1:7" ht="24" customHeight="1">
      <c r="A2932" s="264" t="str">
        <f t="shared" si="909"/>
        <v/>
      </c>
      <c r="B2932" s="265" t="str">
        <f t="shared" si="912"/>
        <v/>
      </c>
      <c r="C2932" s="266"/>
      <c r="D2932" s="267" t="str">
        <f t="shared" si="910"/>
        <v/>
      </c>
      <c r="E2932" s="268"/>
      <c r="F2932" s="269">
        <f t="shared" si="911"/>
        <v>0</v>
      </c>
      <c r="G2932" s="272">
        <f t="shared" si="913"/>
        <v>0</v>
      </c>
    </row>
    <row r="2933" spans="1:7" ht="24" customHeight="1">
      <c r="A2933" s="264" t="str">
        <f t="shared" si="909"/>
        <v/>
      </c>
      <c r="B2933" s="265" t="str">
        <f t="shared" si="912"/>
        <v/>
      </c>
      <c r="C2933" s="266"/>
      <c r="D2933" s="267" t="str">
        <f t="shared" si="910"/>
        <v/>
      </c>
      <c r="E2933" s="268"/>
      <c r="F2933" s="270">
        <f t="shared" si="911"/>
        <v>0</v>
      </c>
      <c r="G2933" s="272">
        <f t="shared" si="913"/>
        <v>0</v>
      </c>
    </row>
    <row r="2934" spans="1:7" ht="24" customHeight="1">
      <c r="A2934" s="147"/>
      <c r="B2934" s="121"/>
      <c r="C2934" s="121"/>
      <c r="D2934" s="132"/>
      <c r="E2934" s="133"/>
      <c r="F2934" s="657" t="s">
        <v>30</v>
      </c>
      <c r="G2934" s="148">
        <f>SUBTOTAL(9,G2920:G2933)</f>
        <v>0</v>
      </c>
    </row>
    <row r="2935" spans="1:7" ht="24" customHeight="1">
      <c r="A2935" s="147"/>
      <c r="B2935" s="121"/>
      <c r="C2935" s="125" t="s">
        <v>726</v>
      </c>
      <c r="D2935" s="132"/>
      <c r="E2935" s="133"/>
      <c r="F2935" s="134"/>
      <c r="G2935" s="150"/>
    </row>
    <row r="2936" spans="1:7" ht="24" customHeight="1">
      <c r="A2936" s="264" t="str">
        <f t="shared" ref="A2936:A2943" si="914">IFERROR(VLOOKUP(C2936,Tabla_Insumos,4,FALSE),"")</f>
        <v/>
      </c>
      <c r="B2936" s="265" t="str">
        <f t="shared" ref="B2936:B2943" si="915">IFERROR(VLOOKUP(C2936,Tabla_Insumos,5,FALSE),"")</f>
        <v/>
      </c>
      <c r="C2936" s="662"/>
      <c r="D2936" s="267" t="str">
        <f t="shared" ref="D2936:D2943" si="916">IFERROR(VLOOKUP(C2936,Tabla_Insumos,2,FALSE),"")</f>
        <v/>
      </c>
      <c r="E2936" s="663"/>
      <c r="F2936" s="271">
        <f t="shared" ref="F2936:F2943" si="917">IFERROR(VLOOKUP(C2936,Tabla_Insumos,3,FALSE),0)</f>
        <v>0</v>
      </c>
      <c r="G2936" s="272">
        <f>ROUND(E2936*F2936,2)</f>
        <v>0</v>
      </c>
    </row>
    <row r="2937" spans="1:7" ht="24" customHeight="1">
      <c r="A2937" s="264" t="str">
        <f t="shared" si="914"/>
        <v/>
      </c>
      <c r="B2937" s="265" t="str">
        <f t="shared" si="915"/>
        <v/>
      </c>
      <c r="C2937" s="662"/>
      <c r="D2937" s="267" t="str">
        <f t="shared" si="916"/>
        <v/>
      </c>
      <c r="E2937" s="663"/>
      <c r="F2937" s="271">
        <f t="shared" si="917"/>
        <v>0</v>
      </c>
      <c r="G2937" s="272">
        <f>ROUND(E2937*F2937,2)</f>
        <v>0</v>
      </c>
    </row>
    <row r="2938" spans="1:7" ht="24" customHeight="1">
      <c r="A2938" s="264" t="str">
        <f t="shared" si="914"/>
        <v/>
      </c>
      <c r="B2938" s="265" t="str">
        <f t="shared" si="915"/>
        <v/>
      </c>
      <c r="C2938" s="473"/>
      <c r="D2938" s="267" t="str">
        <f t="shared" si="916"/>
        <v/>
      </c>
      <c r="E2938" s="471"/>
      <c r="F2938" s="271">
        <f t="shared" si="917"/>
        <v>0</v>
      </c>
      <c r="G2938" s="272">
        <f t="shared" ref="G2938:G2943" si="918">ROUND(E2938*F2938,2)</f>
        <v>0</v>
      </c>
    </row>
    <row r="2939" spans="1:7" ht="24" customHeight="1">
      <c r="A2939" s="264" t="str">
        <f t="shared" si="914"/>
        <v/>
      </c>
      <c r="B2939" s="265" t="str">
        <f t="shared" si="915"/>
        <v/>
      </c>
      <c r="C2939" s="473"/>
      <c r="D2939" s="267" t="str">
        <f t="shared" si="916"/>
        <v/>
      </c>
      <c r="E2939" s="471"/>
      <c r="F2939" s="271">
        <f t="shared" si="917"/>
        <v>0</v>
      </c>
      <c r="G2939" s="272">
        <f t="shared" si="918"/>
        <v>0</v>
      </c>
    </row>
    <row r="2940" spans="1:7" ht="24" customHeight="1">
      <c r="A2940" s="264" t="str">
        <f t="shared" si="914"/>
        <v/>
      </c>
      <c r="B2940" s="265" t="str">
        <f t="shared" si="915"/>
        <v/>
      </c>
      <c r="C2940" s="265"/>
      <c r="D2940" s="267" t="str">
        <f t="shared" si="916"/>
        <v/>
      </c>
      <c r="E2940" s="471"/>
      <c r="F2940" s="489">
        <f t="shared" si="917"/>
        <v>0</v>
      </c>
      <c r="G2940" s="272">
        <f t="shared" si="918"/>
        <v>0</v>
      </c>
    </row>
    <row r="2941" spans="1:7" ht="24" customHeight="1">
      <c r="A2941" s="264" t="str">
        <f t="shared" si="914"/>
        <v/>
      </c>
      <c r="B2941" s="265" t="str">
        <f t="shared" si="915"/>
        <v/>
      </c>
      <c r="C2941" s="265"/>
      <c r="D2941" s="267" t="str">
        <f t="shared" si="916"/>
        <v/>
      </c>
      <c r="E2941" s="471"/>
      <c r="F2941" s="489">
        <f t="shared" si="917"/>
        <v>0</v>
      </c>
      <c r="G2941" s="272">
        <f t="shared" si="918"/>
        <v>0</v>
      </c>
    </row>
    <row r="2942" spans="1:7" ht="24" customHeight="1">
      <c r="A2942" s="264" t="str">
        <f t="shared" si="914"/>
        <v/>
      </c>
      <c r="B2942" s="265" t="str">
        <f t="shared" si="915"/>
        <v/>
      </c>
      <c r="C2942" s="266"/>
      <c r="D2942" s="267" t="str">
        <f t="shared" si="916"/>
        <v/>
      </c>
      <c r="E2942" s="268"/>
      <c r="F2942" s="269">
        <f t="shared" si="917"/>
        <v>0</v>
      </c>
      <c r="G2942" s="272">
        <f t="shared" si="918"/>
        <v>0</v>
      </c>
    </row>
    <row r="2943" spans="1:7" ht="24" customHeight="1">
      <c r="A2943" s="264" t="str">
        <f t="shared" si="914"/>
        <v/>
      </c>
      <c r="B2943" s="265" t="str">
        <f t="shared" si="915"/>
        <v/>
      </c>
      <c r="C2943" s="266"/>
      <c r="D2943" s="267" t="str">
        <f t="shared" si="916"/>
        <v/>
      </c>
      <c r="E2943" s="268"/>
      <c r="F2943" s="269">
        <f t="shared" si="917"/>
        <v>0</v>
      </c>
      <c r="G2943" s="272">
        <f t="shared" si="918"/>
        <v>0</v>
      </c>
    </row>
    <row r="2944" spans="1:7" ht="24" customHeight="1">
      <c r="A2944" s="147"/>
      <c r="B2944" s="121"/>
      <c r="C2944" s="121"/>
      <c r="D2944" s="132"/>
      <c r="E2944" s="133"/>
      <c r="F2944" s="657" t="s">
        <v>31</v>
      </c>
      <c r="G2944" s="148">
        <f>SUBTOTAL(9,G2936:G2943)</f>
        <v>0</v>
      </c>
    </row>
    <row r="2945" spans="1:8" ht="24" customHeight="1">
      <c r="A2945" s="147"/>
      <c r="B2945" s="121"/>
      <c r="C2945" s="125" t="s">
        <v>727</v>
      </c>
      <c r="D2945" s="132"/>
      <c r="E2945" s="133"/>
      <c r="F2945" s="134"/>
      <c r="G2945" s="150"/>
    </row>
    <row r="2946" spans="1:8" ht="24" customHeight="1">
      <c r="A2946" s="264" t="str">
        <f t="shared" ref="A2946:A2954" si="919">IFERROR(VLOOKUP(C2946,Tabla_Insumos,4,FALSE),"")</f>
        <v/>
      </c>
      <c r="B2946" s="265" t="str">
        <f t="shared" ref="B2946:B2954" si="920">IFERROR(VLOOKUP(C2946,Tabla_Insumos,5,FALSE),"")</f>
        <v/>
      </c>
      <c r="C2946" s="664"/>
      <c r="D2946" s="267" t="str">
        <f t="shared" ref="D2946:D2954" si="921">IFERROR(VLOOKUP(C2946,Tabla_Insumos,2,FALSE),"")</f>
        <v/>
      </c>
      <c r="E2946" s="665"/>
      <c r="F2946" s="489">
        <f t="shared" ref="F2946:F2954" si="922">IFERROR(VLOOKUP(C2946,Tabla_Insumos,3,FALSE),0)</f>
        <v>0</v>
      </c>
      <c r="G2946" s="272">
        <f t="shared" ref="G2946:G2954" si="923">ROUND(E2946*F2946,2)</f>
        <v>0</v>
      </c>
    </row>
    <row r="2947" spans="1:8" ht="24" customHeight="1">
      <c r="A2947" s="264" t="str">
        <f t="shared" si="919"/>
        <v/>
      </c>
      <c r="B2947" s="265" t="str">
        <f t="shared" si="920"/>
        <v/>
      </c>
      <c r="C2947" s="662"/>
      <c r="D2947" s="267" t="str">
        <f t="shared" si="921"/>
        <v/>
      </c>
      <c r="E2947" s="471"/>
      <c r="F2947" s="489">
        <f t="shared" si="922"/>
        <v>0</v>
      </c>
      <c r="G2947" s="272">
        <f t="shared" si="923"/>
        <v>0</v>
      </c>
    </row>
    <row r="2948" spans="1:8" ht="24" customHeight="1">
      <c r="A2948" s="264" t="str">
        <f t="shared" si="919"/>
        <v/>
      </c>
      <c r="B2948" s="265" t="str">
        <f t="shared" si="920"/>
        <v/>
      </c>
      <c r="C2948" s="662"/>
      <c r="D2948" s="267" t="str">
        <f t="shared" si="921"/>
        <v/>
      </c>
      <c r="E2948" s="471"/>
      <c r="F2948" s="489">
        <f t="shared" si="922"/>
        <v>0</v>
      </c>
      <c r="G2948" s="272">
        <f t="shared" si="923"/>
        <v>0</v>
      </c>
    </row>
    <row r="2949" spans="1:8" ht="24" customHeight="1">
      <c r="A2949" s="264" t="str">
        <f t="shared" si="919"/>
        <v/>
      </c>
      <c r="B2949" s="265" t="str">
        <f t="shared" si="920"/>
        <v/>
      </c>
      <c r="C2949" s="366"/>
      <c r="D2949" s="267" t="str">
        <f t="shared" si="921"/>
        <v/>
      </c>
      <c r="E2949" s="471"/>
      <c r="F2949" s="489">
        <f t="shared" si="922"/>
        <v>0</v>
      </c>
      <c r="G2949" s="272">
        <f t="shared" si="923"/>
        <v>0</v>
      </c>
    </row>
    <row r="2950" spans="1:8" ht="24" customHeight="1">
      <c r="A2950" s="264" t="str">
        <f t="shared" si="919"/>
        <v/>
      </c>
      <c r="B2950" s="265" t="str">
        <f t="shared" si="920"/>
        <v/>
      </c>
      <c r="C2950" s="375"/>
      <c r="D2950" s="267" t="str">
        <f t="shared" si="921"/>
        <v/>
      </c>
      <c r="E2950" s="471"/>
      <c r="F2950" s="489">
        <f t="shared" si="922"/>
        <v>0</v>
      </c>
      <c r="G2950" s="272">
        <f t="shared" si="923"/>
        <v>0</v>
      </c>
    </row>
    <row r="2951" spans="1:8" ht="24" customHeight="1">
      <c r="A2951" s="264" t="str">
        <f t="shared" si="919"/>
        <v/>
      </c>
      <c r="B2951" s="265" t="str">
        <f t="shared" si="920"/>
        <v/>
      </c>
      <c r="C2951" s="266"/>
      <c r="D2951" s="267" t="str">
        <f t="shared" si="921"/>
        <v/>
      </c>
      <c r="E2951" s="268"/>
      <c r="F2951" s="489">
        <f t="shared" si="922"/>
        <v>0</v>
      </c>
      <c r="G2951" s="272">
        <f t="shared" si="923"/>
        <v>0</v>
      </c>
    </row>
    <row r="2952" spans="1:8" ht="24" customHeight="1">
      <c r="A2952" s="264" t="str">
        <f t="shared" si="919"/>
        <v/>
      </c>
      <c r="B2952" s="265" t="str">
        <f t="shared" si="920"/>
        <v/>
      </c>
      <c r="C2952" s="266"/>
      <c r="D2952" s="267" t="str">
        <f t="shared" si="921"/>
        <v/>
      </c>
      <c r="E2952" s="268"/>
      <c r="F2952" s="269">
        <f t="shared" si="922"/>
        <v>0</v>
      </c>
      <c r="G2952" s="272">
        <f t="shared" si="923"/>
        <v>0</v>
      </c>
    </row>
    <row r="2953" spans="1:8" ht="24" customHeight="1">
      <c r="A2953" s="264" t="str">
        <f t="shared" si="919"/>
        <v/>
      </c>
      <c r="B2953" s="265" t="str">
        <f t="shared" si="920"/>
        <v/>
      </c>
      <c r="C2953" s="266"/>
      <c r="D2953" s="267" t="str">
        <f t="shared" si="921"/>
        <v/>
      </c>
      <c r="E2953" s="268"/>
      <c r="F2953" s="269">
        <f t="shared" si="922"/>
        <v>0</v>
      </c>
      <c r="G2953" s="272">
        <f t="shared" si="923"/>
        <v>0</v>
      </c>
    </row>
    <row r="2954" spans="1:8" ht="24" customHeight="1">
      <c r="A2954" s="264" t="str">
        <f t="shared" si="919"/>
        <v/>
      </c>
      <c r="B2954" s="265" t="str">
        <f t="shared" si="920"/>
        <v/>
      </c>
      <c r="C2954" s="266"/>
      <c r="D2954" s="267" t="str">
        <f t="shared" si="921"/>
        <v/>
      </c>
      <c r="E2954" s="268"/>
      <c r="F2954" s="269">
        <f t="shared" si="922"/>
        <v>0</v>
      </c>
      <c r="G2954" s="272">
        <f t="shared" si="923"/>
        <v>0</v>
      </c>
    </row>
    <row r="2955" spans="1:8" ht="24" customHeight="1">
      <c r="A2955" s="151"/>
      <c r="B2955" s="132"/>
      <c r="C2955" s="121"/>
      <c r="D2955" s="132"/>
      <c r="E2955" s="133"/>
      <c r="F2955" s="657" t="s">
        <v>32</v>
      </c>
      <c r="G2955" s="148">
        <f>SUBTOTAL(9,G2946:G2954)</f>
        <v>0</v>
      </c>
    </row>
    <row r="2956" spans="1:8" ht="24" customHeight="1" thickBot="1">
      <c r="A2956" s="152"/>
      <c r="B2956" s="153"/>
      <c r="C2956" s="154"/>
      <c r="D2956" s="153"/>
      <c r="E2956" s="155"/>
      <c r="F2956" s="156"/>
      <c r="G2956" s="157"/>
    </row>
    <row r="2957" spans="1:8" ht="24" customHeight="1" thickBot="1">
      <c r="A2957" s="158">
        <f>B2915</f>
        <v>57</v>
      </c>
      <c r="B2957" s="159" t="str">
        <f>C2915</f>
        <v>Espacio Verde</v>
      </c>
      <c r="C2957" s="160"/>
      <c r="D2957" s="160" t="s">
        <v>33</v>
      </c>
      <c r="E2957" s="161"/>
      <c r="F2957" s="162" t="s">
        <v>34</v>
      </c>
      <c r="G2957" s="163">
        <f>SUBTOTAL(9,G2920:G2956)</f>
        <v>0</v>
      </c>
    </row>
    <row r="2958" spans="1:8" ht="24" customHeight="1" thickTop="1" thickBot="1"/>
    <row r="2959" spans="1:8" ht="24" customHeight="1" thickTop="1">
      <c r="A2959" s="185" t="s">
        <v>36</v>
      </c>
      <c r="B2959" s="186"/>
      <c r="C2959" s="186"/>
      <c r="D2959" s="186"/>
      <c r="E2959" s="186"/>
      <c r="F2959" s="186"/>
      <c r="G2959" s="187"/>
      <c r="H2959" s="122">
        <f>COUNTIF($A$1:A2965,"ANALISIS DE PRECIOS")</f>
        <v>60</v>
      </c>
    </row>
    <row r="2960" spans="1:8" ht="24" customHeight="1">
      <c r="A2960" s="123" t="s">
        <v>723</v>
      </c>
      <c r="B2960" s="124" t="str">
        <f>Comitente</f>
        <v>INSTITUTO PROVINCIAL DE LA VIVIENDA</v>
      </c>
      <c r="C2960" s="118"/>
      <c r="D2960" s="125"/>
      <c r="E2960" s="125"/>
      <c r="F2960" s="126"/>
      <c r="G2960" s="127"/>
    </row>
    <row r="2961" spans="1:7" ht="24" customHeight="1">
      <c r="A2961" s="123" t="s">
        <v>724</v>
      </c>
      <c r="B2961" s="124">
        <f>Contratista</f>
        <v>0</v>
      </c>
      <c r="C2961" s="119"/>
      <c r="D2961" s="119"/>
      <c r="E2961" s="119"/>
      <c r="F2961" s="128"/>
      <c r="G2961" s="129"/>
    </row>
    <row r="2962" spans="1:7" ht="24" customHeight="1">
      <c r="A2962" s="123" t="s">
        <v>23</v>
      </c>
      <c r="B2962" s="124" t="str">
        <f>Obra</f>
        <v>Barrio Valle Norte</v>
      </c>
      <c r="C2962" s="119"/>
      <c r="D2962" s="119"/>
      <c r="E2962" s="119"/>
      <c r="F2962" s="128" t="s">
        <v>37</v>
      </c>
      <c r="G2962" s="130">
        <f>Fecha_Base</f>
        <v>43313</v>
      </c>
    </row>
    <row r="2963" spans="1:7" ht="24" customHeight="1">
      <c r="A2963" s="131" t="s">
        <v>722</v>
      </c>
      <c r="B2963" s="120" t="str">
        <f>Ubicación</f>
        <v>Departamento Valle Fértil</v>
      </c>
      <c r="C2963" s="120"/>
      <c r="D2963" s="132"/>
      <c r="E2963" s="133"/>
      <c r="F2963" s="134"/>
      <c r="G2963" s="135"/>
    </row>
    <row r="2964" spans="1:7" ht="24" customHeight="1">
      <c r="A2964" s="131" t="s">
        <v>38</v>
      </c>
      <c r="B2964" s="136" t="str">
        <f>IFERROR(VALUE(LEFT(B2965,FIND(".",B2965)-1)),"")</f>
        <v/>
      </c>
      <c r="C2964" s="121" t="str">
        <f>IFERROR(VLOOKUP(B2964,Tabla_CyP,2,FALSE),"")</f>
        <v/>
      </c>
      <c r="E2964" s="133"/>
      <c r="F2964" s="134"/>
      <c r="G2964" s="135"/>
    </row>
    <row r="2965" spans="1:7" ht="24" customHeight="1">
      <c r="A2965" s="131" t="s">
        <v>24</v>
      </c>
      <c r="B2965" s="137">
        <f>IFERROR(VLOOKUP(COUNTIF($A$1:A2965,"ITEM:"),Tabla_NumeroItem,7,FALSE),"")</f>
        <v>58</v>
      </c>
      <c r="C2965" s="121" t="str">
        <f>IFERROR(VLOOKUP(B2965,Tabla_CyP,2,FALSE),"")</f>
        <v>Alumbrado Público</v>
      </c>
      <c r="D2965" s="132"/>
      <c r="E2965" s="133"/>
      <c r="F2965" s="128" t="s">
        <v>25</v>
      </c>
      <c r="G2965" s="138" t="str">
        <f>IFERROR(VLOOKUP(B2965,Tabla_CyP,4,FALSE),"")</f>
        <v>gl</v>
      </c>
    </row>
    <row r="2966" spans="1:7" ht="24" customHeight="1">
      <c r="A2966" s="131"/>
      <c r="B2966" s="120"/>
      <c r="C2966" s="121"/>
      <c r="D2966" s="132"/>
      <c r="E2966" s="133"/>
      <c r="F2966" s="134"/>
      <c r="G2966" s="135"/>
    </row>
    <row r="2967" spans="1:7" ht="24" customHeight="1">
      <c r="A2967" s="719" t="s">
        <v>585</v>
      </c>
      <c r="B2967" s="720"/>
      <c r="C2967" s="721" t="s">
        <v>0</v>
      </c>
      <c r="D2967" s="721" t="s">
        <v>26</v>
      </c>
      <c r="E2967" s="723" t="s">
        <v>27</v>
      </c>
      <c r="F2967" s="725" t="s">
        <v>28</v>
      </c>
      <c r="G2967" s="727" t="s">
        <v>29</v>
      </c>
    </row>
    <row r="2968" spans="1:7" ht="24" customHeight="1">
      <c r="A2968" s="139" t="s">
        <v>586</v>
      </c>
      <c r="B2968" s="140" t="s">
        <v>587</v>
      </c>
      <c r="C2968" s="722"/>
      <c r="D2968" s="722"/>
      <c r="E2968" s="724"/>
      <c r="F2968" s="726"/>
      <c r="G2968" s="728"/>
    </row>
    <row r="2969" spans="1:7" ht="24" customHeight="1">
      <c r="A2969" s="658"/>
      <c r="B2969" s="142"/>
      <c r="C2969" s="479" t="s">
        <v>725</v>
      </c>
      <c r="D2969" s="143"/>
      <c r="E2969" s="144"/>
      <c r="F2969" s="145"/>
      <c r="G2969" s="146"/>
    </row>
    <row r="2970" spans="1:7" ht="24" customHeight="1">
      <c r="A2970" s="264" t="str">
        <f t="shared" ref="A2970:A2983" si="924">IFERROR(VLOOKUP(C2970,Tabla_Insumos,4,FALSE),"")</f>
        <v/>
      </c>
      <c r="B2970" s="265" t="str">
        <f>IFERROR(VLOOKUP(C2970,Tabla_Insumos,5,FALSE),"")</f>
        <v/>
      </c>
      <c r="C2970" s="470"/>
      <c r="D2970" s="267" t="str">
        <f t="shared" ref="D2970:D2983" si="925">IFERROR(VLOOKUP(C2970,Tabla_Insumos,2,FALSE),"")</f>
        <v/>
      </c>
      <c r="E2970" s="471"/>
      <c r="F2970" s="489">
        <f t="shared" ref="F2970:F2983" si="926">IFERROR(VLOOKUP(C2970,Tabla_Insumos,3,FALSE),0)</f>
        <v>0</v>
      </c>
      <c r="G2970" s="272">
        <f>ROUND(E2970*F2970,2)</f>
        <v>0</v>
      </c>
    </row>
    <row r="2971" spans="1:7" ht="24" customHeight="1">
      <c r="A2971" s="264" t="str">
        <f t="shared" si="924"/>
        <v/>
      </c>
      <c r="B2971" s="265" t="str">
        <f t="shared" ref="B2971:B2983" si="927">IFERROR(VLOOKUP(C2971,Tabla_Insumos,5,FALSE),"")</f>
        <v/>
      </c>
      <c r="C2971" s="470"/>
      <c r="D2971" s="267" t="str">
        <f t="shared" si="925"/>
        <v/>
      </c>
      <c r="E2971" s="471"/>
      <c r="F2971" s="489">
        <f t="shared" si="926"/>
        <v>0</v>
      </c>
      <c r="G2971" s="272">
        <f t="shared" ref="G2971:G2983" si="928">ROUND(E2971*F2971,2)</f>
        <v>0</v>
      </c>
    </row>
    <row r="2972" spans="1:7" ht="24" customHeight="1">
      <c r="A2972" s="264" t="str">
        <f t="shared" si="924"/>
        <v/>
      </c>
      <c r="B2972" s="265" t="str">
        <f t="shared" si="927"/>
        <v/>
      </c>
      <c r="C2972" s="470"/>
      <c r="D2972" s="267" t="str">
        <f t="shared" si="925"/>
        <v/>
      </c>
      <c r="E2972" s="471"/>
      <c r="F2972" s="489">
        <f t="shared" si="926"/>
        <v>0</v>
      </c>
      <c r="G2972" s="272">
        <f t="shared" si="928"/>
        <v>0</v>
      </c>
    </row>
    <row r="2973" spans="1:7" ht="24" customHeight="1">
      <c r="A2973" s="264" t="str">
        <f t="shared" si="924"/>
        <v/>
      </c>
      <c r="B2973" s="265" t="str">
        <f t="shared" si="927"/>
        <v/>
      </c>
      <c r="C2973" s="364"/>
      <c r="D2973" s="267" t="str">
        <f t="shared" si="925"/>
        <v/>
      </c>
      <c r="E2973" s="471"/>
      <c r="F2973" s="489">
        <f t="shared" si="926"/>
        <v>0</v>
      </c>
      <c r="G2973" s="272">
        <f t="shared" si="928"/>
        <v>0</v>
      </c>
    </row>
    <row r="2974" spans="1:7" ht="24" customHeight="1">
      <c r="A2974" s="264" t="str">
        <f t="shared" si="924"/>
        <v/>
      </c>
      <c r="B2974" s="265" t="str">
        <f t="shared" si="927"/>
        <v/>
      </c>
      <c r="C2974" s="265"/>
      <c r="D2974" s="267" t="str">
        <f t="shared" si="925"/>
        <v/>
      </c>
      <c r="E2974" s="471"/>
      <c r="F2974" s="489">
        <f t="shared" si="926"/>
        <v>0</v>
      </c>
      <c r="G2974" s="272">
        <f t="shared" si="928"/>
        <v>0</v>
      </c>
    </row>
    <row r="2975" spans="1:7" ht="24" customHeight="1">
      <c r="A2975" s="264" t="str">
        <f t="shared" si="924"/>
        <v/>
      </c>
      <c r="B2975" s="265" t="str">
        <f t="shared" si="927"/>
        <v/>
      </c>
      <c r="C2975" s="266"/>
      <c r="D2975" s="267" t="str">
        <f t="shared" si="925"/>
        <v/>
      </c>
      <c r="E2975" s="268"/>
      <c r="F2975" s="489">
        <f t="shared" si="926"/>
        <v>0</v>
      </c>
      <c r="G2975" s="272">
        <f t="shared" si="928"/>
        <v>0</v>
      </c>
    </row>
    <row r="2976" spans="1:7" ht="24" customHeight="1">
      <c r="A2976" s="264" t="str">
        <f t="shared" si="924"/>
        <v/>
      </c>
      <c r="B2976" s="265" t="str">
        <f t="shared" si="927"/>
        <v/>
      </c>
      <c r="C2976" s="266"/>
      <c r="D2976" s="267" t="str">
        <f t="shared" si="925"/>
        <v/>
      </c>
      <c r="E2976" s="268"/>
      <c r="F2976" s="489">
        <f t="shared" si="926"/>
        <v>0</v>
      </c>
      <c r="G2976" s="272">
        <f t="shared" si="928"/>
        <v>0</v>
      </c>
    </row>
    <row r="2977" spans="1:7" ht="24" customHeight="1">
      <c r="A2977" s="264" t="str">
        <f t="shared" si="924"/>
        <v/>
      </c>
      <c r="B2977" s="265" t="str">
        <f t="shared" si="927"/>
        <v/>
      </c>
      <c r="C2977" s="266"/>
      <c r="D2977" s="267" t="str">
        <f t="shared" si="925"/>
        <v/>
      </c>
      <c r="E2977" s="268"/>
      <c r="F2977" s="489">
        <f t="shared" si="926"/>
        <v>0</v>
      </c>
      <c r="G2977" s="272">
        <f t="shared" si="928"/>
        <v>0</v>
      </c>
    </row>
    <row r="2978" spans="1:7" ht="24" customHeight="1">
      <c r="A2978" s="264" t="str">
        <f t="shared" si="924"/>
        <v/>
      </c>
      <c r="B2978" s="265" t="str">
        <f t="shared" si="927"/>
        <v/>
      </c>
      <c r="C2978" s="266"/>
      <c r="D2978" s="267" t="str">
        <f t="shared" si="925"/>
        <v/>
      </c>
      <c r="E2978" s="268"/>
      <c r="F2978" s="489">
        <f t="shared" si="926"/>
        <v>0</v>
      </c>
      <c r="G2978" s="272">
        <f t="shared" si="928"/>
        <v>0</v>
      </c>
    </row>
    <row r="2979" spans="1:7" ht="24" customHeight="1">
      <c r="A2979" s="264" t="str">
        <f t="shared" si="924"/>
        <v/>
      </c>
      <c r="B2979" s="265" t="str">
        <f t="shared" si="927"/>
        <v/>
      </c>
      <c r="C2979" s="266"/>
      <c r="D2979" s="267" t="str">
        <f t="shared" si="925"/>
        <v/>
      </c>
      <c r="E2979" s="268"/>
      <c r="F2979" s="489">
        <f t="shared" si="926"/>
        <v>0</v>
      </c>
      <c r="G2979" s="272">
        <f t="shared" si="928"/>
        <v>0</v>
      </c>
    </row>
    <row r="2980" spans="1:7" ht="24" customHeight="1">
      <c r="A2980" s="264" t="str">
        <f t="shared" si="924"/>
        <v/>
      </c>
      <c r="B2980" s="265" t="str">
        <f t="shared" si="927"/>
        <v/>
      </c>
      <c r="C2980" s="266"/>
      <c r="D2980" s="267" t="str">
        <f t="shared" si="925"/>
        <v/>
      </c>
      <c r="E2980" s="268"/>
      <c r="F2980" s="489">
        <f t="shared" si="926"/>
        <v>0</v>
      </c>
      <c r="G2980" s="272">
        <f t="shared" si="928"/>
        <v>0</v>
      </c>
    </row>
    <row r="2981" spans="1:7" ht="24" customHeight="1">
      <c r="A2981" s="264" t="str">
        <f t="shared" si="924"/>
        <v/>
      </c>
      <c r="B2981" s="265" t="str">
        <f t="shared" si="927"/>
        <v/>
      </c>
      <c r="C2981" s="266"/>
      <c r="D2981" s="267" t="str">
        <f t="shared" si="925"/>
        <v/>
      </c>
      <c r="E2981" s="268"/>
      <c r="F2981" s="489">
        <f t="shared" si="926"/>
        <v>0</v>
      </c>
      <c r="G2981" s="272">
        <f t="shared" si="928"/>
        <v>0</v>
      </c>
    </row>
    <row r="2982" spans="1:7" ht="24" customHeight="1">
      <c r="A2982" s="264" t="str">
        <f t="shared" si="924"/>
        <v/>
      </c>
      <c r="B2982" s="265" t="str">
        <f t="shared" si="927"/>
        <v/>
      </c>
      <c r="C2982" s="266"/>
      <c r="D2982" s="267" t="str">
        <f t="shared" si="925"/>
        <v/>
      </c>
      <c r="E2982" s="268"/>
      <c r="F2982" s="269">
        <f t="shared" si="926"/>
        <v>0</v>
      </c>
      <c r="G2982" s="272">
        <f t="shared" si="928"/>
        <v>0</v>
      </c>
    </row>
    <row r="2983" spans="1:7" ht="24" customHeight="1">
      <c r="A2983" s="264" t="str">
        <f t="shared" si="924"/>
        <v/>
      </c>
      <c r="B2983" s="265" t="str">
        <f t="shared" si="927"/>
        <v/>
      </c>
      <c r="C2983" s="266"/>
      <c r="D2983" s="267" t="str">
        <f t="shared" si="925"/>
        <v/>
      </c>
      <c r="E2983" s="268"/>
      <c r="F2983" s="270">
        <f t="shared" si="926"/>
        <v>0</v>
      </c>
      <c r="G2983" s="272">
        <f t="shared" si="928"/>
        <v>0</v>
      </c>
    </row>
    <row r="2984" spans="1:7" ht="24" customHeight="1">
      <c r="A2984" s="147"/>
      <c r="B2984" s="121"/>
      <c r="C2984" s="121"/>
      <c r="D2984" s="132"/>
      <c r="E2984" s="133"/>
      <c r="F2984" s="657" t="s">
        <v>30</v>
      </c>
      <c r="G2984" s="148">
        <f>SUBTOTAL(9,G2970:G2983)</f>
        <v>0</v>
      </c>
    </row>
    <row r="2985" spans="1:7" ht="24" customHeight="1">
      <c r="A2985" s="147"/>
      <c r="B2985" s="121"/>
      <c r="C2985" s="125" t="s">
        <v>726</v>
      </c>
      <c r="D2985" s="132"/>
      <c r="E2985" s="133"/>
      <c r="F2985" s="134"/>
      <c r="G2985" s="150"/>
    </row>
    <row r="2986" spans="1:7" ht="24" customHeight="1">
      <c r="A2986" s="264" t="str">
        <f t="shared" ref="A2986:A2993" si="929">IFERROR(VLOOKUP(C2986,Tabla_Insumos,4,FALSE),"")</f>
        <v/>
      </c>
      <c r="B2986" s="265" t="str">
        <f t="shared" ref="B2986:B2993" si="930">IFERROR(VLOOKUP(C2986,Tabla_Insumos,5,FALSE),"")</f>
        <v/>
      </c>
      <c r="C2986" s="472"/>
      <c r="D2986" s="267" t="str">
        <f t="shared" ref="D2986:D2993" si="931">IFERROR(VLOOKUP(C2986,Tabla_Insumos,2,FALSE),"")</f>
        <v/>
      </c>
      <c r="E2986" s="471"/>
      <c r="F2986" s="271">
        <f t="shared" ref="F2986:F2993" si="932">IFERROR(VLOOKUP(C2986,Tabla_Insumos,3,FALSE),0)</f>
        <v>0</v>
      </c>
      <c r="G2986" s="272">
        <f>ROUND(E2986*F2986,2)</f>
        <v>0</v>
      </c>
    </row>
    <row r="2987" spans="1:7" ht="24" customHeight="1">
      <c r="A2987" s="264" t="str">
        <f t="shared" si="929"/>
        <v/>
      </c>
      <c r="B2987" s="265" t="str">
        <f t="shared" si="930"/>
        <v/>
      </c>
      <c r="C2987" s="473"/>
      <c r="D2987" s="267" t="str">
        <f t="shared" si="931"/>
        <v/>
      </c>
      <c r="E2987" s="471"/>
      <c r="F2987" s="271">
        <f t="shared" si="932"/>
        <v>0</v>
      </c>
      <c r="G2987" s="272">
        <f>ROUND(E2987*F2987,2)</f>
        <v>0</v>
      </c>
    </row>
    <row r="2988" spans="1:7" ht="24" customHeight="1">
      <c r="A2988" s="264" t="str">
        <f t="shared" si="929"/>
        <v/>
      </c>
      <c r="B2988" s="265" t="str">
        <f t="shared" si="930"/>
        <v/>
      </c>
      <c r="C2988" s="473"/>
      <c r="D2988" s="267" t="str">
        <f t="shared" si="931"/>
        <v/>
      </c>
      <c r="E2988" s="471"/>
      <c r="F2988" s="271">
        <f t="shared" si="932"/>
        <v>0</v>
      </c>
      <c r="G2988" s="272">
        <f t="shared" ref="G2988:G2993" si="933">ROUND(E2988*F2988,2)</f>
        <v>0</v>
      </c>
    </row>
    <row r="2989" spans="1:7" ht="24" customHeight="1">
      <c r="A2989" s="264" t="str">
        <f t="shared" si="929"/>
        <v/>
      </c>
      <c r="B2989" s="265" t="str">
        <f t="shared" si="930"/>
        <v/>
      </c>
      <c r="C2989" s="473"/>
      <c r="D2989" s="267" t="str">
        <f t="shared" si="931"/>
        <v/>
      </c>
      <c r="E2989" s="471"/>
      <c r="F2989" s="271">
        <f t="shared" si="932"/>
        <v>0</v>
      </c>
      <c r="G2989" s="272">
        <f t="shared" si="933"/>
        <v>0</v>
      </c>
    </row>
    <row r="2990" spans="1:7" ht="24" customHeight="1">
      <c r="A2990" s="264" t="str">
        <f t="shared" si="929"/>
        <v/>
      </c>
      <c r="B2990" s="265" t="str">
        <f t="shared" si="930"/>
        <v/>
      </c>
      <c r="C2990" s="265"/>
      <c r="D2990" s="267" t="str">
        <f t="shared" si="931"/>
        <v/>
      </c>
      <c r="E2990" s="471"/>
      <c r="F2990" s="489">
        <f t="shared" si="932"/>
        <v>0</v>
      </c>
      <c r="G2990" s="272">
        <f t="shared" si="933"/>
        <v>0</v>
      </c>
    </row>
    <row r="2991" spans="1:7" ht="24" customHeight="1">
      <c r="A2991" s="264" t="str">
        <f t="shared" si="929"/>
        <v/>
      </c>
      <c r="B2991" s="265" t="str">
        <f t="shared" si="930"/>
        <v/>
      </c>
      <c r="C2991" s="265"/>
      <c r="D2991" s="267" t="str">
        <f t="shared" si="931"/>
        <v/>
      </c>
      <c r="E2991" s="471"/>
      <c r="F2991" s="489">
        <f t="shared" si="932"/>
        <v>0</v>
      </c>
      <c r="G2991" s="272">
        <f t="shared" si="933"/>
        <v>0</v>
      </c>
    </row>
    <row r="2992" spans="1:7" ht="24" customHeight="1">
      <c r="A2992" s="264" t="str">
        <f t="shared" si="929"/>
        <v/>
      </c>
      <c r="B2992" s="265" t="str">
        <f t="shared" si="930"/>
        <v/>
      </c>
      <c r="C2992" s="266"/>
      <c r="D2992" s="267" t="str">
        <f t="shared" si="931"/>
        <v/>
      </c>
      <c r="E2992" s="268"/>
      <c r="F2992" s="269">
        <f t="shared" si="932"/>
        <v>0</v>
      </c>
      <c r="G2992" s="272">
        <f t="shared" si="933"/>
        <v>0</v>
      </c>
    </row>
    <row r="2993" spans="1:7" ht="24" customHeight="1">
      <c r="A2993" s="264" t="str">
        <f t="shared" si="929"/>
        <v/>
      </c>
      <c r="B2993" s="265" t="str">
        <f t="shared" si="930"/>
        <v/>
      </c>
      <c r="C2993" s="266"/>
      <c r="D2993" s="267" t="str">
        <f t="shared" si="931"/>
        <v/>
      </c>
      <c r="E2993" s="268"/>
      <c r="F2993" s="269">
        <f t="shared" si="932"/>
        <v>0</v>
      </c>
      <c r="G2993" s="272">
        <f t="shared" si="933"/>
        <v>0</v>
      </c>
    </row>
    <row r="2994" spans="1:7" ht="24" customHeight="1">
      <c r="A2994" s="147"/>
      <c r="B2994" s="121"/>
      <c r="C2994" s="121"/>
      <c r="D2994" s="132"/>
      <c r="E2994" s="133"/>
      <c r="F2994" s="657" t="s">
        <v>31</v>
      </c>
      <c r="G2994" s="148">
        <f>SUBTOTAL(9,G2986:G2993)</f>
        <v>0</v>
      </c>
    </row>
    <row r="2995" spans="1:7" ht="24" customHeight="1">
      <c r="A2995" s="147"/>
      <c r="B2995" s="121"/>
      <c r="C2995" s="125" t="s">
        <v>727</v>
      </c>
      <c r="D2995" s="132"/>
      <c r="E2995" s="133"/>
      <c r="F2995" s="134"/>
      <c r="G2995" s="150"/>
    </row>
    <row r="2996" spans="1:7" ht="24" customHeight="1">
      <c r="A2996" s="264" t="str">
        <f t="shared" ref="A2996:A3004" si="934">IFERROR(VLOOKUP(C2996,Tabla_Insumos,4,FALSE),"")</f>
        <v/>
      </c>
      <c r="B2996" s="265" t="str">
        <f t="shared" ref="B2996:B3004" si="935">IFERROR(VLOOKUP(C2996,Tabla_Insumos,5,FALSE),"")</f>
        <v/>
      </c>
      <c r="C2996" s="473"/>
      <c r="D2996" s="267" t="str">
        <f t="shared" ref="D2996:D3004" si="936">IFERROR(VLOOKUP(C2996,Tabla_Insumos,2,FALSE),"")</f>
        <v/>
      </c>
      <c r="E2996" s="471"/>
      <c r="F2996" s="489">
        <f t="shared" ref="F2996:F3004" si="937">IFERROR(VLOOKUP(C2996,Tabla_Insumos,3,FALSE),0)</f>
        <v>0</v>
      </c>
      <c r="G2996" s="272">
        <f t="shared" ref="G2996:G3004" si="938">ROUND(E2996*F2996,2)</f>
        <v>0</v>
      </c>
    </row>
    <row r="2997" spans="1:7" ht="24" customHeight="1">
      <c r="A2997" s="264" t="str">
        <f t="shared" si="934"/>
        <v/>
      </c>
      <c r="B2997" s="265" t="str">
        <f t="shared" si="935"/>
        <v/>
      </c>
      <c r="C2997" s="473"/>
      <c r="D2997" s="267" t="str">
        <f t="shared" si="936"/>
        <v/>
      </c>
      <c r="E2997" s="471"/>
      <c r="F2997" s="489">
        <f t="shared" si="937"/>
        <v>0</v>
      </c>
      <c r="G2997" s="272">
        <f t="shared" si="938"/>
        <v>0</v>
      </c>
    </row>
    <row r="2998" spans="1:7" ht="24" customHeight="1">
      <c r="A2998" s="264" t="str">
        <f t="shared" si="934"/>
        <v/>
      </c>
      <c r="B2998" s="265" t="str">
        <f t="shared" si="935"/>
        <v/>
      </c>
      <c r="C2998" s="472"/>
      <c r="D2998" s="267" t="str">
        <f t="shared" si="936"/>
        <v/>
      </c>
      <c r="E2998" s="471"/>
      <c r="F2998" s="489">
        <f t="shared" si="937"/>
        <v>0</v>
      </c>
      <c r="G2998" s="272">
        <f t="shared" si="938"/>
        <v>0</v>
      </c>
    </row>
    <row r="2999" spans="1:7" ht="24" customHeight="1">
      <c r="A2999" s="264" t="str">
        <f t="shared" si="934"/>
        <v/>
      </c>
      <c r="B2999" s="265" t="str">
        <f t="shared" si="935"/>
        <v/>
      </c>
      <c r="C2999" s="366"/>
      <c r="D2999" s="267" t="str">
        <f t="shared" si="936"/>
        <v/>
      </c>
      <c r="E2999" s="471"/>
      <c r="F2999" s="489">
        <f t="shared" si="937"/>
        <v>0</v>
      </c>
      <c r="G2999" s="272">
        <f t="shared" si="938"/>
        <v>0</v>
      </c>
    </row>
    <row r="3000" spans="1:7" ht="24" customHeight="1">
      <c r="A3000" s="264" t="str">
        <f t="shared" si="934"/>
        <v/>
      </c>
      <c r="B3000" s="265" t="str">
        <f t="shared" si="935"/>
        <v/>
      </c>
      <c r="C3000" s="375"/>
      <c r="D3000" s="267" t="str">
        <f t="shared" si="936"/>
        <v/>
      </c>
      <c r="E3000" s="471"/>
      <c r="F3000" s="489">
        <f t="shared" si="937"/>
        <v>0</v>
      </c>
      <c r="G3000" s="272">
        <f t="shared" si="938"/>
        <v>0</v>
      </c>
    </row>
    <row r="3001" spans="1:7" ht="24" customHeight="1">
      <c r="A3001" s="264" t="str">
        <f t="shared" si="934"/>
        <v/>
      </c>
      <c r="B3001" s="265" t="str">
        <f t="shared" si="935"/>
        <v/>
      </c>
      <c r="C3001" s="266"/>
      <c r="D3001" s="267" t="str">
        <f t="shared" si="936"/>
        <v/>
      </c>
      <c r="E3001" s="268"/>
      <c r="F3001" s="489">
        <f t="shared" si="937"/>
        <v>0</v>
      </c>
      <c r="G3001" s="272">
        <f t="shared" si="938"/>
        <v>0</v>
      </c>
    </row>
    <row r="3002" spans="1:7" ht="24" customHeight="1">
      <c r="A3002" s="264" t="str">
        <f t="shared" si="934"/>
        <v/>
      </c>
      <c r="B3002" s="265" t="str">
        <f t="shared" si="935"/>
        <v/>
      </c>
      <c r="C3002" s="266"/>
      <c r="D3002" s="267" t="str">
        <f t="shared" si="936"/>
        <v/>
      </c>
      <c r="E3002" s="268"/>
      <c r="F3002" s="269">
        <f t="shared" si="937"/>
        <v>0</v>
      </c>
      <c r="G3002" s="272">
        <f t="shared" si="938"/>
        <v>0</v>
      </c>
    </row>
    <row r="3003" spans="1:7" ht="24" customHeight="1">
      <c r="A3003" s="264" t="str">
        <f t="shared" si="934"/>
        <v/>
      </c>
      <c r="B3003" s="265" t="str">
        <f t="shared" si="935"/>
        <v/>
      </c>
      <c r="C3003" s="266"/>
      <c r="D3003" s="267" t="str">
        <f t="shared" si="936"/>
        <v/>
      </c>
      <c r="E3003" s="268"/>
      <c r="F3003" s="269">
        <f t="shared" si="937"/>
        <v>0</v>
      </c>
      <c r="G3003" s="272">
        <f t="shared" si="938"/>
        <v>0</v>
      </c>
    </row>
    <row r="3004" spans="1:7" ht="24" customHeight="1">
      <c r="A3004" s="264" t="str">
        <f t="shared" si="934"/>
        <v/>
      </c>
      <c r="B3004" s="265" t="str">
        <f t="shared" si="935"/>
        <v/>
      </c>
      <c r="C3004" s="266"/>
      <c r="D3004" s="267" t="str">
        <f t="shared" si="936"/>
        <v/>
      </c>
      <c r="E3004" s="268"/>
      <c r="F3004" s="269">
        <f t="shared" si="937"/>
        <v>0</v>
      </c>
      <c r="G3004" s="272">
        <f t="shared" si="938"/>
        <v>0</v>
      </c>
    </row>
    <row r="3005" spans="1:7" ht="24" customHeight="1">
      <c r="A3005" s="151"/>
      <c r="B3005" s="132"/>
      <c r="C3005" s="121"/>
      <c r="D3005" s="132"/>
      <c r="E3005" s="133"/>
      <c r="F3005" s="657" t="s">
        <v>32</v>
      </c>
      <c r="G3005" s="148">
        <f>SUBTOTAL(9,G2996:G3004)</f>
        <v>0</v>
      </c>
    </row>
    <row r="3006" spans="1:7" ht="24" customHeight="1" thickBot="1">
      <c r="A3006" s="152"/>
      <c r="B3006" s="153"/>
      <c r="C3006" s="154"/>
      <c r="D3006" s="153"/>
      <c r="E3006" s="155"/>
      <c r="F3006" s="156"/>
      <c r="G3006" s="157"/>
    </row>
    <row r="3007" spans="1:7" ht="24" customHeight="1" thickBot="1">
      <c r="A3007" s="158">
        <f>B2965</f>
        <v>58</v>
      </c>
      <c r="B3007" s="159" t="str">
        <f>C2965</f>
        <v>Alumbrado Público</v>
      </c>
      <c r="C3007" s="160"/>
      <c r="D3007" s="160" t="s">
        <v>33</v>
      </c>
      <c r="E3007" s="161"/>
      <c r="F3007" s="162" t="s">
        <v>34</v>
      </c>
      <c r="G3007" s="163">
        <f>SUBTOTAL(9,G2970:G3006)</f>
        <v>0</v>
      </c>
    </row>
    <row r="3008" spans="1:7" ht="24" customHeight="1" thickTop="1" thickBot="1"/>
    <row r="3009" spans="1:8" ht="24" customHeight="1" thickTop="1">
      <c r="A3009" s="185" t="s">
        <v>36</v>
      </c>
      <c r="B3009" s="186"/>
      <c r="C3009" s="186"/>
      <c r="D3009" s="186"/>
      <c r="E3009" s="186"/>
      <c r="F3009" s="186"/>
      <c r="G3009" s="187"/>
      <c r="H3009" s="122">
        <f>COUNTIF($A$1:A3015,"ANALISIS DE PRECIOS")</f>
        <v>61</v>
      </c>
    </row>
    <row r="3010" spans="1:8" ht="24" customHeight="1">
      <c r="A3010" s="123" t="s">
        <v>723</v>
      </c>
      <c r="B3010" s="124" t="str">
        <f>Comitente</f>
        <v>INSTITUTO PROVINCIAL DE LA VIVIENDA</v>
      </c>
      <c r="C3010" s="118"/>
      <c r="D3010" s="125"/>
      <c r="E3010" s="125"/>
      <c r="F3010" s="126"/>
      <c r="G3010" s="127"/>
    </row>
    <row r="3011" spans="1:8" ht="24" customHeight="1">
      <c r="A3011" s="123" t="s">
        <v>724</v>
      </c>
      <c r="B3011" s="124">
        <f>Contratista</f>
        <v>0</v>
      </c>
      <c r="C3011" s="119"/>
      <c r="D3011" s="119"/>
      <c r="E3011" s="119"/>
      <c r="F3011" s="128"/>
      <c r="G3011" s="129"/>
    </row>
    <row r="3012" spans="1:8" ht="24" customHeight="1">
      <c r="A3012" s="123" t="s">
        <v>23</v>
      </c>
      <c r="B3012" s="124" t="str">
        <f>Obra</f>
        <v>Barrio Valle Norte</v>
      </c>
      <c r="C3012" s="119"/>
      <c r="D3012" s="119"/>
      <c r="E3012" s="119"/>
      <c r="F3012" s="128" t="s">
        <v>37</v>
      </c>
      <c r="G3012" s="130">
        <f>Fecha_Base</f>
        <v>43313</v>
      </c>
    </row>
    <row r="3013" spans="1:8" ht="24" customHeight="1">
      <c r="A3013" s="131" t="s">
        <v>722</v>
      </c>
      <c r="B3013" s="120" t="str">
        <f>Ubicación</f>
        <v>Departamento Valle Fértil</v>
      </c>
      <c r="C3013" s="120"/>
      <c r="D3013" s="132"/>
      <c r="E3013" s="133"/>
      <c r="F3013" s="134"/>
      <c r="G3013" s="135"/>
    </row>
    <row r="3014" spans="1:8" ht="24" customHeight="1">
      <c r="A3014" s="131" t="s">
        <v>38</v>
      </c>
      <c r="B3014" s="136" t="str">
        <f>IFERROR(VALUE(LEFT(B3015,FIND(".",B3015)-1)),"")</f>
        <v/>
      </c>
      <c r="C3014" s="121" t="str">
        <f>IFERROR(VLOOKUP(B3014,Tabla_CyP,2,FALSE),"")</f>
        <v/>
      </c>
      <c r="E3014" s="133"/>
      <c r="F3014" s="134"/>
      <c r="G3014" s="135"/>
    </row>
    <row r="3015" spans="1:8" ht="24" customHeight="1">
      <c r="A3015" s="131" t="s">
        <v>24</v>
      </c>
      <c r="B3015" s="137">
        <f>IFERROR(VLOOKUP(COUNTIF($A$1:A3015,"ITEM:"),Tabla_NumeroItem,7,FALSE),"")</f>
        <v>59</v>
      </c>
      <c r="C3015" s="121" t="str">
        <f>IFERROR(VLOOKUP(B3015,Tabla_CyP,2,FALSE),"")</f>
        <v>Alumbrado Espacio Verde 1 y 2</v>
      </c>
      <c r="D3015" s="132"/>
      <c r="E3015" s="133"/>
      <c r="F3015" s="128" t="s">
        <v>25</v>
      </c>
      <c r="G3015" s="138" t="str">
        <f>IFERROR(VLOOKUP(B3015,Tabla_CyP,4,FALSE),"")</f>
        <v>gl</v>
      </c>
    </row>
    <row r="3016" spans="1:8" ht="24" customHeight="1">
      <c r="A3016" s="131"/>
      <c r="B3016" s="120"/>
      <c r="C3016" s="121"/>
      <c r="D3016" s="132"/>
      <c r="E3016" s="133"/>
      <c r="F3016" s="134"/>
      <c r="G3016" s="135"/>
    </row>
    <row r="3017" spans="1:8" ht="24" customHeight="1">
      <c r="A3017" s="719" t="s">
        <v>585</v>
      </c>
      <c r="B3017" s="720"/>
      <c r="C3017" s="721" t="s">
        <v>0</v>
      </c>
      <c r="D3017" s="721" t="s">
        <v>26</v>
      </c>
      <c r="E3017" s="723" t="s">
        <v>27</v>
      </c>
      <c r="F3017" s="725" t="s">
        <v>28</v>
      </c>
      <c r="G3017" s="727" t="s">
        <v>29</v>
      </c>
    </row>
    <row r="3018" spans="1:8" ht="24" customHeight="1">
      <c r="A3018" s="139" t="s">
        <v>586</v>
      </c>
      <c r="B3018" s="140" t="s">
        <v>587</v>
      </c>
      <c r="C3018" s="722"/>
      <c r="D3018" s="722"/>
      <c r="E3018" s="724"/>
      <c r="F3018" s="726"/>
      <c r="G3018" s="728"/>
    </row>
    <row r="3019" spans="1:8" ht="24" customHeight="1">
      <c r="A3019" s="658"/>
      <c r="B3019" s="142"/>
      <c r="C3019" s="479" t="s">
        <v>725</v>
      </c>
      <c r="D3019" s="143"/>
      <c r="E3019" s="144"/>
      <c r="F3019" s="145"/>
      <c r="G3019" s="146"/>
    </row>
    <row r="3020" spans="1:8" ht="24" customHeight="1">
      <c r="A3020" s="264" t="str">
        <f t="shared" ref="A3020:A3033" si="939">IFERROR(VLOOKUP(C3020,Tabla_Insumos,4,FALSE),"")</f>
        <v/>
      </c>
      <c r="B3020" s="265" t="str">
        <f>IFERROR(VLOOKUP(C3020,Tabla_Insumos,5,FALSE),"")</f>
        <v/>
      </c>
      <c r="C3020" s="470"/>
      <c r="D3020" s="267" t="str">
        <f t="shared" ref="D3020:D3033" si="940">IFERROR(VLOOKUP(C3020,Tabla_Insumos,2,FALSE),"")</f>
        <v/>
      </c>
      <c r="E3020" s="471"/>
      <c r="F3020" s="489">
        <f t="shared" ref="F3020:F3033" si="941">IFERROR(VLOOKUP(C3020,Tabla_Insumos,3,FALSE),0)</f>
        <v>0</v>
      </c>
      <c r="G3020" s="272">
        <f>ROUND(E3020*F3020,2)</f>
        <v>0</v>
      </c>
    </row>
    <row r="3021" spans="1:8" ht="24" customHeight="1">
      <c r="A3021" s="264" t="str">
        <f t="shared" si="939"/>
        <v/>
      </c>
      <c r="B3021" s="265" t="str">
        <f t="shared" ref="B3021:B3033" si="942">IFERROR(VLOOKUP(C3021,Tabla_Insumos,5,FALSE),"")</f>
        <v/>
      </c>
      <c r="C3021" s="470"/>
      <c r="D3021" s="267" t="str">
        <f t="shared" si="940"/>
        <v/>
      </c>
      <c r="E3021" s="471"/>
      <c r="F3021" s="489">
        <f t="shared" si="941"/>
        <v>0</v>
      </c>
      <c r="G3021" s="272">
        <f t="shared" ref="G3021:G3033" si="943">ROUND(E3021*F3021,2)</f>
        <v>0</v>
      </c>
    </row>
    <row r="3022" spans="1:8" ht="24" customHeight="1">
      <c r="A3022" s="264" t="str">
        <f t="shared" si="939"/>
        <v/>
      </c>
      <c r="B3022" s="265" t="str">
        <f t="shared" si="942"/>
        <v/>
      </c>
      <c r="C3022" s="470"/>
      <c r="D3022" s="267" t="str">
        <f t="shared" si="940"/>
        <v/>
      </c>
      <c r="E3022" s="471"/>
      <c r="F3022" s="489">
        <f t="shared" si="941"/>
        <v>0</v>
      </c>
      <c r="G3022" s="272">
        <f t="shared" si="943"/>
        <v>0</v>
      </c>
    </row>
    <row r="3023" spans="1:8" ht="24" customHeight="1">
      <c r="A3023" s="264" t="str">
        <f t="shared" si="939"/>
        <v/>
      </c>
      <c r="B3023" s="265" t="str">
        <f t="shared" si="942"/>
        <v/>
      </c>
      <c r="C3023" s="364"/>
      <c r="D3023" s="267" t="str">
        <f t="shared" si="940"/>
        <v/>
      </c>
      <c r="E3023" s="471"/>
      <c r="F3023" s="489">
        <f t="shared" si="941"/>
        <v>0</v>
      </c>
      <c r="G3023" s="272">
        <f t="shared" si="943"/>
        <v>0</v>
      </c>
    </row>
    <row r="3024" spans="1:8" ht="24" customHeight="1">
      <c r="A3024" s="264" t="str">
        <f t="shared" si="939"/>
        <v/>
      </c>
      <c r="B3024" s="265" t="str">
        <f t="shared" si="942"/>
        <v/>
      </c>
      <c r="C3024" s="265"/>
      <c r="D3024" s="267" t="str">
        <f t="shared" si="940"/>
        <v/>
      </c>
      <c r="E3024" s="471"/>
      <c r="F3024" s="489">
        <f t="shared" si="941"/>
        <v>0</v>
      </c>
      <c r="G3024" s="272">
        <f t="shared" si="943"/>
        <v>0</v>
      </c>
    </row>
    <row r="3025" spans="1:7" ht="24" customHeight="1">
      <c r="A3025" s="264" t="str">
        <f t="shared" si="939"/>
        <v/>
      </c>
      <c r="B3025" s="265" t="str">
        <f t="shared" si="942"/>
        <v/>
      </c>
      <c r="C3025" s="266"/>
      <c r="D3025" s="267" t="str">
        <f t="shared" si="940"/>
        <v/>
      </c>
      <c r="E3025" s="268"/>
      <c r="F3025" s="489">
        <f t="shared" si="941"/>
        <v>0</v>
      </c>
      <c r="G3025" s="272">
        <f t="shared" si="943"/>
        <v>0</v>
      </c>
    </row>
    <row r="3026" spans="1:7" ht="24" customHeight="1">
      <c r="A3026" s="264" t="str">
        <f t="shared" si="939"/>
        <v/>
      </c>
      <c r="B3026" s="265" t="str">
        <f t="shared" si="942"/>
        <v/>
      </c>
      <c r="C3026" s="266"/>
      <c r="D3026" s="267" t="str">
        <f t="shared" si="940"/>
        <v/>
      </c>
      <c r="E3026" s="268"/>
      <c r="F3026" s="489">
        <f t="shared" si="941"/>
        <v>0</v>
      </c>
      <c r="G3026" s="272">
        <f t="shared" si="943"/>
        <v>0</v>
      </c>
    </row>
    <row r="3027" spans="1:7" ht="24" customHeight="1">
      <c r="A3027" s="264" t="str">
        <f t="shared" si="939"/>
        <v/>
      </c>
      <c r="B3027" s="265" t="str">
        <f t="shared" si="942"/>
        <v/>
      </c>
      <c r="C3027" s="266"/>
      <c r="D3027" s="267" t="str">
        <f t="shared" si="940"/>
        <v/>
      </c>
      <c r="E3027" s="268"/>
      <c r="F3027" s="489">
        <f t="shared" si="941"/>
        <v>0</v>
      </c>
      <c r="G3027" s="272">
        <f t="shared" si="943"/>
        <v>0</v>
      </c>
    </row>
    <row r="3028" spans="1:7" ht="24" customHeight="1">
      <c r="A3028" s="264" t="str">
        <f t="shared" si="939"/>
        <v/>
      </c>
      <c r="B3028" s="265" t="str">
        <f t="shared" si="942"/>
        <v/>
      </c>
      <c r="C3028" s="266"/>
      <c r="D3028" s="267" t="str">
        <f t="shared" si="940"/>
        <v/>
      </c>
      <c r="E3028" s="268"/>
      <c r="F3028" s="489">
        <f t="shared" si="941"/>
        <v>0</v>
      </c>
      <c r="G3028" s="272">
        <f t="shared" si="943"/>
        <v>0</v>
      </c>
    </row>
    <row r="3029" spans="1:7" ht="24" customHeight="1">
      <c r="A3029" s="264" t="str">
        <f t="shared" si="939"/>
        <v/>
      </c>
      <c r="B3029" s="265" t="str">
        <f t="shared" si="942"/>
        <v/>
      </c>
      <c r="C3029" s="266"/>
      <c r="D3029" s="267" t="str">
        <f t="shared" si="940"/>
        <v/>
      </c>
      <c r="E3029" s="268"/>
      <c r="F3029" s="489">
        <f t="shared" si="941"/>
        <v>0</v>
      </c>
      <c r="G3029" s="272">
        <f t="shared" si="943"/>
        <v>0</v>
      </c>
    </row>
    <row r="3030" spans="1:7" ht="24" customHeight="1">
      <c r="A3030" s="264" t="str">
        <f t="shared" si="939"/>
        <v/>
      </c>
      <c r="B3030" s="265" t="str">
        <f t="shared" si="942"/>
        <v/>
      </c>
      <c r="C3030" s="266"/>
      <c r="D3030" s="267" t="str">
        <f t="shared" si="940"/>
        <v/>
      </c>
      <c r="E3030" s="268"/>
      <c r="F3030" s="489">
        <f t="shared" si="941"/>
        <v>0</v>
      </c>
      <c r="G3030" s="272">
        <f t="shared" si="943"/>
        <v>0</v>
      </c>
    </row>
    <row r="3031" spans="1:7" ht="24" customHeight="1">
      <c r="A3031" s="264" t="str">
        <f t="shared" si="939"/>
        <v/>
      </c>
      <c r="B3031" s="265" t="str">
        <f t="shared" si="942"/>
        <v/>
      </c>
      <c r="C3031" s="266"/>
      <c r="D3031" s="267" t="str">
        <f t="shared" si="940"/>
        <v/>
      </c>
      <c r="E3031" s="268"/>
      <c r="F3031" s="489">
        <f t="shared" si="941"/>
        <v>0</v>
      </c>
      <c r="G3031" s="272">
        <f t="shared" si="943"/>
        <v>0</v>
      </c>
    </row>
    <row r="3032" spans="1:7" ht="24" customHeight="1">
      <c r="A3032" s="264" t="str">
        <f t="shared" si="939"/>
        <v/>
      </c>
      <c r="B3032" s="265" t="str">
        <f t="shared" si="942"/>
        <v/>
      </c>
      <c r="C3032" s="266"/>
      <c r="D3032" s="267" t="str">
        <f t="shared" si="940"/>
        <v/>
      </c>
      <c r="E3032" s="268"/>
      <c r="F3032" s="489">
        <f t="shared" si="941"/>
        <v>0</v>
      </c>
      <c r="G3032" s="272">
        <f t="shared" si="943"/>
        <v>0</v>
      </c>
    </row>
    <row r="3033" spans="1:7" ht="24" customHeight="1">
      <c r="A3033" s="264" t="str">
        <f t="shared" si="939"/>
        <v/>
      </c>
      <c r="B3033" s="265" t="str">
        <f t="shared" si="942"/>
        <v/>
      </c>
      <c r="C3033" s="266"/>
      <c r="D3033" s="267" t="str">
        <f t="shared" si="940"/>
        <v/>
      </c>
      <c r="E3033" s="268"/>
      <c r="F3033" s="502">
        <f t="shared" si="941"/>
        <v>0</v>
      </c>
      <c r="G3033" s="272">
        <f t="shared" si="943"/>
        <v>0</v>
      </c>
    </row>
    <row r="3034" spans="1:7" ht="24" customHeight="1">
      <c r="A3034" s="147"/>
      <c r="B3034" s="121"/>
      <c r="C3034" s="121"/>
      <c r="D3034" s="132"/>
      <c r="E3034" s="133"/>
      <c r="F3034" s="657" t="s">
        <v>30</v>
      </c>
      <c r="G3034" s="148">
        <f>SUBTOTAL(9,G3020:G3033)</f>
        <v>0</v>
      </c>
    </row>
    <row r="3035" spans="1:7" ht="24" customHeight="1">
      <c r="A3035" s="147"/>
      <c r="B3035" s="121"/>
      <c r="C3035" s="125" t="s">
        <v>726</v>
      </c>
      <c r="D3035" s="132"/>
      <c r="E3035" s="133"/>
      <c r="F3035" s="134"/>
      <c r="G3035" s="150"/>
    </row>
    <row r="3036" spans="1:7" ht="24" customHeight="1">
      <c r="A3036" s="264" t="str">
        <f t="shared" ref="A3036:A3043" si="944">IFERROR(VLOOKUP(C3036,Tabla_Insumos,4,FALSE),"")</f>
        <v/>
      </c>
      <c r="B3036" s="265" t="str">
        <f t="shared" ref="B3036:B3043" si="945">IFERROR(VLOOKUP(C3036,Tabla_Insumos,5,FALSE),"")</f>
        <v/>
      </c>
      <c r="C3036" s="472"/>
      <c r="D3036" s="267" t="str">
        <f t="shared" ref="D3036:D3043" si="946">IFERROR(VLOOKUP(C3036,Tabla_Insumos,2,FALSE),"")</f>
        <v/>
      </c>
      <c r="E3036" s="471"/>
      <c r="F3036" s="271">
        <f t="shared" ref="F3036:F3043" si="947">IFERROR(VLOOKUP(C3036,Tabla_Insumos,3,FALSE),0)</f>
        <v>0</v>
      </c>
      <c r="G3036" s="272">
        <f>ROUND(E3036*F3036,2)</f>
        <v>0</v>
      </c>
    </row>
    <row r="3037" spans="1:7" ht="24" customHeight="1">
      <c r="A3037" s="264" t="str">
        <f t="shared" si="944"/>
        <v/>
      </c>
      <c r="B3037" s="265" t="str">
        <f t="shared" si="945"/>
        <v/>
      </c>
      <c r="C3037" s="473"/>
      <c r="D3037" s="267" t="str">
        <f t="shared" si="946"/>
        <v/>
      </c>
      <c r="E3037" s="471"/>
      <c r="F3037" s="271">
        <f t="shared" si="947"/>
        <v>0</v>
      </c>
      <c r="G3037" s="272">
        <f>ROUND(E3037*F3037,2)</f>
        <v>0</v>
      </c>
    </row>
    <row r="3038" spans="1:7" ht="24" customHeight="1">
      <c r="A3038" s="264" t="str">
        <f t="shared" si="944"/>
        <v/>
      </c>
      <c r="B3038" s="265" t="str">
        <f t="shared" si="945"/>
        <v/>
      </c>
      <c r="C3038" s="473"/>
      <c r="D3038" s="267" t="str">
        <f t="shared" si="946"/>
        <v/>
      </c>
      <c r="E3038" s="471"/>
      <c r="F3038" s="271">
        <f t="shared" si="947"/>
        <v>0</v>
      </c>
      <c r="G3038" s="272">
        <f t="shared" ref="G3038:G3043" si="948">ROUND(E3038*F3038,2)</f>
        <v>0</v>
      </c>
    </row>
    <row r="3039" spans="1:7" ht="24" customHeight="1">
      <c r="A3039" s="264" t="str">
        <f t="shared" si="944"/>
        <v/>
      </c>
      <c r="B3039" s="265" t="str">
        <f t="shared" si="945"/>
        <v/>
      </c>
      <c r="C3039" s="473"/>
      <c r="D3039" s="267" t="str">
        <f t="shared" si="946"/>
        <v/>
      </c>
      <c r="E3039" s="471"/>
      <c r="F3039" s="271">
        <f t="shared" si="947"/>
        <v>0</v>
      </c>
      <c r="G3039" s="272">
        <f t="shared" si="948"/>
        <v>0</v>
      </c>
    </row>
    <row r="3040" spans="1:7" ht="24" customHeight="1">
      <c r="A3040" s="264" t="str">
        <f t="shared" si="944"/>
        <v/>
      </c>
      <c r="B3040" s="265" t="str">
        <f t="shared" si="945"/>
        <v/>
      </c>
      <c r="C3040" s="265"/>
      <c r="D3040" s="267" t="str">
        <f t="shared" si="946"/>
        <v/>
      </c>
      <c r="E3040" s="471"/>
      <c r="F3040" s="489">
        <f t="shared" si="947"/>
        <v>0</v>
      </c>
      <c r="G3040" s="272">
        <f t="shared" si="948"/>
        <v>0</v>
      </c>
    </row>
    <row r="3041" spans="1:7" ht="24" customHeight="1">
      <c r="A3041" s="264" t="str">
        <f t="shared" si="944"/>
        <v/>
      </c>
      <c r="B3041" s="265" t="str">
        <f t="shared" si="945"/>
        <v/>
      </c>
      <c r="C3041" s="265"/>
      <c r="D3041" s="267" t="str">
        <f t="shared" si="946"/>
        <v/>
      </c>
      <c r="E3041" s="471"/>
      <c r="F3041" s="489">
        <f t="shared" si="947"/>
        <v>0</v>
      </c>
      <c r="G3041" s="272">
        <f t="shared" si="948"/>
        <v>0</v>
      </c>
    </row>
    <row r="3042" spans="1:7" ht="24" customHeight="1">
      <c r="A3042" s="264" t="str">
        <f t="shared" si="944"/>
        <v/>
      </c>
      <c r="B3042" s="265" t="str">
        <f t="shared" si="945"/>
        <v/>
      </c>
      <c r="C3042" s="266"/>
      <c r="D3042" s="267" t="str">
        <f t="shared" si="946"/>
        <v/>
      </c>
      <c r="E3042" s="268"/>
      <c r="F3042" s="269">
        <f t="shared" si="947"/>
        <v>0</v>
      </c>
      <c r="G3042" s="272">
        <f t="shared" si="948"/>
        <v>0</v>
      </c>
    </row>
    <row r="3043" spans="1:7" ht="24" customHeight="1">
      <c r="A3043" s="264" t="str">
        <f t="shared" si="944"/>
        <v/>
      </c>
      <c r="B3043" s="265" t="str">
        <f t="shared" si="945"/>
        <v/>
      </c>
      <c r="C3043" s="266"/>
      <c r="D3043" s="267" t="str">
        <f t="shared" si="946"/>
        <v/>
      </c>
      <c r="E3043" s="268"/>
      <c r="F3043" s="269">
        <f t="shared" si="947"/>
        <v>0</v>
      </c>
      <c r="G3043" s="272">
        <f t="shared" si="948"/>
        <v>0</v>
      </c>
    </row>
    <row r="3044" spans="1:7" ht="24" customHeight="1">
      <c r="A3044" s="147"/>
      <c r="B3044" s="121"/>
      <c r="C3044" s="121"/>
      <c r="D3044" s="132"/>
      <c r="E3044" s="133"/>
      <c r="F3044" s="657" t="s">
        <v>31</v>
      </c>
      <c r="G3044" s="148">
        <f>SUBTOTAL(9,G3036:G3043)</f>
        <v>0</v>
      </c>
    </row>
    <row r="3045" spans="1:7" ht="24" customHeight="1">
      <c r="A3045" s="147"/>
      <c r="B3045" s="121"/>
      <c r="C3045" s="125" t="s">
        <v>727</v>
      </c>
      <c r="D3045" s="132"/>
      <c r="E3045" s="133"/>
      <c r="F3045" s="134"/>
      <c r="G3045" s="150"/>
    </row>
    <row r="3046" spans="1:7" ht="24" customHeight="1">
      <c r="A3046" s="264" t="str">
        <f t="shared" ref="A3046:A3054" si="949">IFERROR(VLOOKUP(C3046,Tabla_Insumos,4,FALSE),"")</f>
        <v/>
      </c>
      <c r="B3046" s="265" t="str">
        <f t="shared" ref="B3046:B3054" si="950">IFERROR(VLOOKUP(C3046,Tabla_Insumos,5,FALSE),"")</f>
        <v/>
      </c>
      <c r="C3046" s="473"/>
      <c r="D3046" s="267" t="str">
        <f t="shared" ref="D3046:D3054" si="951">IFERROR(VLOOKUP(C3046,Tabla_Insumos,2,FALSE),"")</f>
        <v/>
      </c>
      <c r="E3046" s="471"/>
      <c r="F3046" s="489">
        <f t="shared" ref="F3046:F3054" si="952">IFERROR(VLOOKUP(C3046,Tabla_Insumos,3,FALSE),0)</f>
        <v>0</v>
      </c>
      <c r="G3046" s="272">
        <f t="shared" ref="G3046:G3054" si="953">ROUND(E3046*F3046,2)</f>
        <v>0</v>
      </c>
    </row>
    <row r="3047" spans="1:7" ht="24" customHeight="1">
      <c r="A3047" s="264" t="str">
        <f t="shared" si="949"/>
        <v/>
      </c>
      <c r="B3047" s="265" t="str">
        <f t="shared" si="950"/>
        <v/>
      </c>
      <c r="C3047" s="473"/>
      <c r="D3047" s="267" t="str">
        <f t="shared" si="951"/>
        <v/>
      </c>
      <c r="E3047" s="471"/>
      <c r="F3047" s="489">
        <f t="shared" si="952"/>
        <v>0</v>
      </c>
      <c r="G3047" s="272">
        <f t="shared" si="953"/>
        <v>0</v>
      </c>
    </row>
    <row r="3048" spans="1:7" ht="24" customHeight="1">
      <c r="A3048" s="264" t="str">
        <f t="shared" si="949"/>
        <v/>
      </c>
      <c r="B3048" s="265" t="str">
        <f t="shared" si="950"/>
        <v/>
      </c>
      <c r="C3048" s="472"/>
      <c r="D3048" s="267" t="str">
        <f t="shared" si="951"/>
        <v/>
      </c>
      <c r="E3048" s="471"/>
      <c r="F3048" s="489">
        <f t="shared" si="952"/>
        <v>0</v>
      </c>
      <c r="G3048" s="272">
        <f t="shared" si="953"/>
        <v>0</v>
      </c>
    </row>
    <row r="3049" spans="1:7" ht="24" customHeight="1">
      <c r="A3049" s="264" t="str">
        <f t="shared" si="949"/>
        <v/>
      </c>
      <c r="B3049" s="265" t="str">
        <f t="shared" si="950"/>
        <v/>
      </c>
      <c r="C3049" s="366"/>
      <c r="D3049" s="267" t="str">
        <f t="shared" si="951"/>
        <v/>
      </c>
      <c r="E3049" s="471"/>
      <c r="F3049" s="489">
        <f t="shared" si="952"/>
        <v>0</v>
      </c>
      <c r="G3049" s="272">
        <f t="shared" si="953"/>
        <v>0</v>
      </c>
    </row>
    <row r="3050" spans="1:7" ht="24" customHeight="1">
      <c r="A3050" s="264" t="str">
        <f t="shared" si="949"/>
        <v/>
      </c>
      <c r="B3050" s="265" t="str">
        <f t="shared" si="950"/>
        <v/>
      </c>
      <c r="C3050" s="375"/>
      <c r="D3050" s="267" t="str">
        <f t="shared" si="951"/>
        <v/>
      </c>
      <c r="E3050" s="471"/>
      <c r="F3050" s="489">
        <f t="shared" si="952"/>
        <v>0</v>
      </c>
      <c r="G3050" s="272">
        <f t="shared" si="953"/>
        <v>0</v>
      </c>
    </row>
    <row r="3051" spans="1:7" ht="24" customHeight="1">
      <c r="A3051" s="264" t="str">
        <f t="shared" si="949"/>
        <v/>
      </c>
      <c r="B3051" s="265" t="str">
        <f t="shared" si="950"/>
        <v/>
      </c>
      <c r="C3051" s="266"/>
      <c r="D3051" s="267" t="str">
        <f t="shared" si="951"/>
        <v/>
      </c>
      <c r="E3051" s="268"/>
      <c r="F3051" s="489">
        <f t="shared" si="952"/>
        <v>0</v>
      </c>
      <c r="G3051" s="272">
        <f t="shared" si="953"/>
        <v>0</v>
      </c>
    </row>
    <row r="3052" spans="1:7" ht="24" customHeight="1">
      <c r="A3052" s="264" t="str">
        <f t="shared" si="949"/>
        <v/>
      </c>
      <c r="B3052" s="265" t="str">
        <f t="shared" si="950"/>
        <v/>
      </c>
      <c r="C3052" s="266"/>
      <c r="D3052" s="267" t="str">
        <f t="shared" si="951"/>
        <v/>
      </c>
      <c r="E3052" s="268"/>
      <c r="F3052" s="269">
        <f t="shared" si="952"/>
        <v>0</v>
      </c>
      <c r="G3052" s="272">
        <f t="shared" si="953"/>
        <v>0</v>
      </c>
    </row>
    <row r="3053" spans="1:7" ht="24" customHeight="1">
      <c r="A3053" s="264" t="str">
        <f t="shared" si="949"/>
        <v/>
      </c>
      <c r="B3053" s="265" t="str">
        <f t="shared" si="950"/>
        <v/>
      </c>
      <c r="C3053" s="266"/>
      <c r="D3053" s="267" t="str">
        <f t="shared" si="951"/>
        <v/>
      </c>
      <c r="E3053" s="268"/>
      <c r="F3053" s="269">
        <f t="shared" si="952"/>
        <v>0</v>
      </c>
      <c r="G3053" s="272">
        <f t="shared" si="953"/>
        <v>0</v>
      </c>
    </row>
    <row r="3054" spans="1:7" ht="24" customHeight="1">
      <c r="A3054" s="264" t="str">
        <f t="shared" si="949"/>
        <v/>
      </c>
      <c r="B3054" s="265" t="str">
        <f t="shared" si="950"/>
        <v/>
      </c>
      <c r="C3054" s="266"/>
      <c r="D3054" s="267" t="str">
        <f t="shared" si="951"/>
        <v/>
      </c>
      <c r="E3054" s="268"/>
      <c r="F3054" s="269">
        <f t="shared" si="952"/>
        <v>0</v>
      </c>
      <c r="G3054" s="272">
        <f t="shared" si="953"/>
        <v>0</v>
      </c>
    </row>
    <row r="3055" spans="1:7" ht="24" customHeight="1">
      <c r="A3055" s="151"/>
      <c r="B3055" s="132"/>
      <c r="C3055" s="121"/>
      <c r="D3055" s="132"/>
      <c r="E3055" s="133"/>
      <c r="F3055" s="657" t="s">
        <v>32</v>
      </c>
      <c r="G3055" s="148">
        <f>SUBTOTAL(9,G3046:G3054)</f>
        <v>0</v>
      </c>
    </row>
    <row r="3056" spans="1:7" ht="24" customHeight="1" thickBot="1">
      <c r="A3056" s="152"/>
      <c r="B3056" s="153"/>
      <c r="C3056" s="154"/>
      <c r="D3056" s="153"/>
      <c r="E3056" s="155"/>
      <c r="F3056" s="156"/>
      <c r="G3056" s="157"/>
    </row>
    <row r="3057" spans="1:8" ht="24" customHeight="1" thickBot="1">
      <c r="A3057" s="158">
        <f>B3015</f>
        <v>59</v>
      </c>
      <c r="B3057" s="159" t="str">
        <f>C3015</f>
        <v>Alumbrado Espacio Verde 1 y 2</v>
      </c>
      <c r="C3057" s="160"/>
      <c r="D3057" s="160" t="s">
        <v>33</v>
      </c>
      <c r="E3057" s="161"/>
      <c r="F3057" s="162" t="s">
        <v>34</v>
      </c>
      <c r="G3057" s="163">
        <f>SUBTOTAL(9,G3020:G3056)</f>
        <v>0</v>
      </c>
    </row>
    <row r="3058" spans="1:8" ht="24" customHeight="1" thickTop="1" thickBot="1"/>
    <row r="3059" spans="1:8" ht="24" customHeight="1" thickTop="1">
      <c r="A3059" s="185" t="s">
        <v>36</v>
      </c>
      <c r="B3059" s="186"/>
      <c r="C3059" s="186"/>
      <c r="D3059" s="186"/>
      <c r="E3059" s="186"/>
      <c r="F3059" s="186"/>
      <c r="G3059" s="187"/>
      <c r="H3059" s="122">
        <f>COUNTIF($A$1:A3065,"ANALISIS DE PRECIOS")</f>
        <v>62</v>
      </c>
    </row>
    <row r="3060" spans="1:8" ht="24" customHeight="1">
      <c r="A3060" s="123" t="s">
        <v>723</v>
      </c>
      <c r="B3060" s="124" t="str">
        <f>Comitente</f>
        <v>INSTITUTO PROVINCIAL DE LA VIVIENDA</v>
      </c>
      <c r="C3060" s="118"/>
      <c r="D3060" s="125"/>
      <c r="E3060" s="125"/>
      <c r="F3060" s="126"/>
      <c r="G3060" s="127"/>
    </row>
    <row r="3061" spans="1:8" ht="24" customHeight="1">
      <c r="A3061" s="123" t="s">
        <v>724</v>
      </c>
      <c r="B3061" s="124">
        <f>Contratista</f>
        <v>0</v>
      </c>
      <c r="C3061" s="119"/>
      <c r="D3061" s="119"/>
      <c r="E3061" s="119"/>
      <c r="F3061" s="128"/>
      <c r="G3061" s="129"/>
    </row>
    <row r="3062" spans="1:8" ht="24" customHeight="1">
      <c r="A3062" s="123" t="s">
        <v>23</v>
      </c>
      <c r="B3062" s="124" t="str">
        <f>Obra</f>
        <v>Barrio Valle Norte</v>
      </c>
      <c r="C3062" s="119"/>
      <c r="D3062" s="119"/>
      <c r="E3062" s="119"/>
      <c r="F3062" s="128" t="s">
        <v>37</v>
      </c>
      <c r="G3062" s="130">
        <f>Fecha_Base</f>
        <v>43313</v>
      </c>
    </row>
    <row r="3063" spans="1:8" ht="24" customHeight="1">
      <c r="A3063" s="131" t="s">
        <v>722</v>
      </c>
      <c r="B3063" s="120" t="str">
        <f>Ubicación</f>
        <v>Departamento Valle Fértil</v>
      </c>
      <c r="C3063" s="120"/>
      <c r="D3063" s="132"/>
      <c r="E3063" s="133"/>
      <c r="F3063" s="134"/>
      <c r="G3063" s="135"/>
    </row>
    <row r="3064" spans="1:8" ht="24" customHeight="1">
      <c r="A3064" s="131" t="s">
        <v>38</v>
      </c>
      <c r="B3064" s="136" t="str">
        <f>IFERROR(VALUE(LEFT(B3065,FIND(".",B3065)-1)),"")</f>
        <v/>
      </c>
      <c r="C3064" s="121" t="str">
        <f>IFERROR(VLOOKUP(B3064,Tabla_CyP,2,FALSE),"")</f>
        <v/>
      </c>
      <c r="E3064" s="133"/>
      <c r="F3064" s="134"/>
      <c r="G3064" s="135"/>
    </row>
    <row r="3065" spans="1:8" ht="24" customHeight="1">
      <c r="A3065" s="131" t="s">
        <v>24</v>
      </c>
      <c r="B3065" s="137">
        <f>IFERROR(VLOOKUP(COUNTIF($A$1:A3065,"ITEM:"),Tabla_NumeroItem,7,FALSE),"")</f>
        <v>60</v>
      </c>
      <c r="C3065" s="121" t="str">
        <f>IFERROR(VLOOKUP(B3065,Tabla_CyP,2,FALSE),"")</f>
        <v>Red de cloacas - Provisión, acarreo y colocación de caño de PVC RCP ø160 mm, incl. piezas esp. juntas, etc.</v>
      </c>
      <c r="D3065" s="132"/>
      <c r="E3065" s="133"/>
      <c r="F3065" s="128" t="s">
        <v>25</v>
      </c>
      <c r="G3065" s="138" t="str">
        <f>IFERROR(VLOOKUP(B3065,Tabla_CyP,4,FALSE),"")</f>
        <v>m</v>
      </c>
    </row>
    <row r="3066" spans="1:8" ht="24" customHeight="1">
      <c r="A3066" s="131"/>
      <c r="B3066" s="120"/>
      <c r="C3066" s="121"/>
      <c r="D3066" s="132"/>
      <c r="E3066" s="133"/>
      <c r="F3066" s="134"/>
      <c r="G3066" s="135"/>
    </row>
    <row r="3067" spans="1:8" ht="24" customHeight="1">
      <c r="A3067" s="719" t="s">
        <v>585</v>
      </c>
      <c r="B3067" s="720"/>
      <c r="C3067" s="721" t="s">
        <v>0</v>
      </c>
      <c r="D3067" s="721" t="s">
        <v>26</v>
      </c>
      <c r="E3067" s="723" t="s">
        <v>27</v>
      </c>
      <c r="F3067" s="725" t="s">
        <v>28</v>
      </c>
      <c r="G3067" s="727" t="s">
        <v>29</v>
      </c>
    </row>
    <row r="3068" spans="1:8" ht="24" customHeight="1">
      <c r="A3068" s="139" t="s">
        <v>586</v>
      </c>
      <c r="B3068" s="140" t="s">
        <v>587</v>
      </c>
      <c r="C3068" s="722"/>
      <c r="D3068" s="722"/>
      <c r="E3068" s="724"/>
      <c r="F3068" s="726"/>
      <c r="G3068" s="728"/>
    </row>
    <row r="3069" spans="1:8" ht="24" customHeight="1">
      <c r="A3069" s="658"/>
      <c r="B3069" s="142"/>
      <c r="C3069" s="479" t="s">
        <v>725</v>
      </c>
      <c r="D3069" s="143"/>
      <c r="E3069" s="144"/>
      <c r="F3069" s="145"/>
      <c r="G3069" s="146"/>
    </row>
    <row r="3070" spans="1:8" ht="24" customHeight="1">
      <c r="A3070" s="264" t="str">
        <f t="shared" ref="A3070:A3083" si="954">IFERROR(VLOOKUP(C3070,Tabla_Insumos,4,FALSE),"")</f>
        <v/>
      </c>
      <c r="B3070" s="265" t="str">
        <f>IFERROR(VLOOKUP(C3070,Tabla_Insumos,5,FALSE),"")</f>
        <v/>
      </c>
      <c r="C3070" s="453"/>
      <c r="D3070" s="267" t="str">
        <f t="shared" ref="D3070:D3083" si="955">IFERROR(VLOOKUP(C3070,Tabla_Insumos,2,FALSE),"")</f>
        <v/>
      </c>
      <c r="E3070" s="503"/>
      <c r="F3070" s="489">
        <f t="shared" ref="F3070:F3083" si="956">IFERROR(VLOOKUP(C3070,Tabla_Insumos,3,FALSE),0)</f>
        <v>0</v>
      </c>
      <c r="G3070" s="272">
        <f>ROUND(E3070*F3070,2)</f>
        <v>0</v>
      </c>
    </row>
    <row r="3071" spans="1:8" ht="24" customHeight="1">
      <c r="A3071" s="264" t="str">
        <f t="shared" si="954"/>
        <v/>
      </c>
      <c r="B3071" s="265" t="str">
        <f t="shared" ref="B3071:B3083" si="957">IFERROR(VLOOKUP(C3071,Tabla_Insumos,5,FALSE),"")</f>
        <v/>
      </c>
      <c r="C3071" s="374"/>
      <c r="D3071" s="267" t="str">
        <f t="shared" si="955"/>
        <v/>
      </c>
      <c r="E3071" s="503"/>
      <c r="F3071" s="489">
        <f t="shared" si="956"/>
        <v>0</v>
      </c>
      <c r="G3071" s="272">
        <f t="shared" ref="G3071:G3083" si="958">ROUND(E3071*F3071,2)</f>
        <v>0</v>
      </c>
    </row>
    <row r="3072" spans="1:8" ht="24" customHeight="1">
      <c r="A3072" s="264" t="str">
        <f t="shared" si="954"/>
        <v/>
      </c>
      <c r="B3072" s="265" t="str">
        <f t="shared" si="957"/>
        <v/>
      </c>
      <c r="C3072" s="470"/>
      <c r="D3072" s="267" t="str">
        <f t="shared" si="955"/>
        <v/>
      </c>
      <c r="E3072" s="471"/>
      <c r="F3072" s="489">
        <f t="shared" si="956"/>
        <v>0</v>
      </c>
      <c r="G3072" s="272">
        <f t="shared" si="958"/>
        <v>0</v>
      </c>
    </row>
    <row r="3073" spans="1:7" ht="24" customHeight="1">
      <c r="A3073" s="264" t="str">
        <f t="shared" si="954"/>
        <v/>
      </c>
      <c r="B3073" s="265" t="str">
        <f t="shared" si="957"/>
        <v/>
      </c>
      <c r="C3073" s="364"/>
      <c r="D3073" s="267" t="str">
        <f t="shared" si="955"/>
        <v/>
      </c>
      <c r="E3073" s="471"/>
      <c r="F3073" s="489">
        <f t="shared" si="956"/>
        <v>0</v>
      </c>
      <c r="G3073" s="272">
        <f t="shared" si="958"/>
        <v>0</v>
      </c>
    </row>
    <row r="3074" spans="1:7" ht="24" customHeight="1">
      <c r="A3074" s="264" t="str">
        <f t="shared" si="954"/>
        <v/>
      </c>
      <c r="B3074" s="265" t="str">
        <f t="shared" si="957"/>
        <v/>
      </c>
      <c r="C3074" s="265"/>
      <c r="D3074" s="267" t="str">
        <f t="shared" si="955"/>
        <v/>
      </c>
      <c r="E3074" s="471"/>
      <c r="F3074" s="489">
        <f t="shared" si="956"/>
        <v>0</v>
      </c>
      <c r="G3074" s="272">
        <f t="shared" si="958"/>
        <v>0</v>
      </c>
    </row>
    <row r="3075" spans="1:7" ht="24" customHeight="1">
      <c r="A3075" s="264" t="str">
        <f t="shared" si="954"/>
        <v/>
      </c>
      <c r="B3075" s="265" t="str">
        <f t="shared" si="957"/>
        <v/>
      </c>
      <c r="C3075" s="266"/>
      <c r="D3075" s="267" t="str">
        <f t="shared" si="955"/>
        <v/>
      </c>
      <c r="E3075" s="268"/>
      <c r="F3075" s="269">
        <f t="shared" si="956"/>
        <v>0</v>
      </c>
      <c r="G3075" s="272">
        <f t="shared" si="958"/>
        <v>0</v>
      </c>
    </row>
    <row r="3076" spans="1:7" ht="24" customHeight="1">
      <c r="A3076" s="264" t="str">
        <f t="shared" si="954"/>
        <v/>
      </c>
      <c r="B3076" s="265" t="str">
        <f t="shared" si="957"/>
        <v/>
      </c>
      <c r="C3076" s="266"/>
      <c r="D3076" s="267" t="str">
        <f t="shared" si="955"/>
        <v/>
      </c>
      <c r="E3076" s="268"/>
      <c r="F3076" s="269">
        <f t="shared" si="956"/>
        <v>0</v>
      </c>
      <c r="G3076" s="272">
        <f t="shared" si="958"/>
        <v>0</v>
      </c>
    </row>
    <row r="3077" spans="1:7" ht="24" customHeight="1">
      <c r="A3077" s="264" t="str">
        <f t="shared" si="954"/>
        <v/>
      </c>
      <c r="B3077" s="265" t="str">
        <f t="shared" si="957"/>
        <v/>
      </c>
      <c r="C3077" s="266"/>
      <c r="D3077" s="267" t="str">
        <f t="shared" si="955"/>
        <v/>
      </c>
      <c r="E3077" s="268"/>
      <c r="F3077" s="269">
        <f t="shared" si="956"/>
        <v>0</v>
      </c>
      <c r="G3077" s="272">
        <f t="shared" si="958"/>
        <v>0</v>
      </c>
    </row>
    <row r="3078" spans="1:7" ht="24" customHeight="1">
      <c r="A3078" s="264" t="str">
        <f t="shared" si="954"/>
        <v/>
      </c>
      <c r="B3078" s="265" t="str">
        <f t="shared" si="957"/>
        <v/>
      </c>
      <c r="C3078" s="266"/>
      <c r="D3078" s="267" t="str">
        <f t="shared" si="955"/>
        <v/>
      </c>
      <c r="E3078" s="268"/>
      <c r="F3078" s="269">
        <f t="shared" si="956"/>
        <v>0</v>
      </c>
      <c r="G3078" s="272">
        <f t="shared" si="958"/>
        <v>0</v>
      </c>
    </row>
    <row r="3079" spans="1:7" ht="24" customHeight="1">
      <c r="A3079" s="264" t="str">
        <f t="shared" si="954"/>
        <v/>
      </c>
      <c r="B3079" s="265" t="str">
        <f t="shared" si="957"/>
        <v/>
      </c>
      <c r="C3079" s="266"/>
      <c r="D3079" s="267" t="str">
        <f t="shared" si="955"/>
        <v/>
      </c>
      <c r="E3079" s="268"/>
      <c r="F3079" s="269">
        <f t="shared" si="956"/>
        <v>0</v>
      </c>
      <c r="G3079" s="272">
        <f t="shared" si="958"/>
        <v>0</v>
      </c>
    </row>
    <row r="3080" spans="1:7" ht="24" customHeight="1">
      <c r="A3080" s="264" t="str">
        <f t="shared" si="954"/>
        <v/>
      </c>
      <c r="B3080" s="265" t="str">
        <f t="shared" si="957"/>
        <v/>
      </c>
      <c r="C3080" s="266"/>
      <c r="D3080" s="267" t="str">
        <f t="shared" si="955"/>
        <v/>
      </c>
      <c r="E3080" s="268"/>
      <c r="F3080" s="269">
        <f t="shared" si="956"/>
        <v>0</v>
      </c>
      <c r="G3080" s="272">
        <f t="shared" si="958"/>
        <v>0</v>
      </c>
    </row>
    <row r="3081" spans="1:7" ht="24" customHeight="1">
      <c r="A3081" s="264" t="str">
        <f t="shared" si="954"/>
        <v/>
      </c>
      <c r="B3081" s="265" t="str">
        <f t="shared" si="957"/>
        <v/>
      </c>
      <c r="C3081" s="266"/>
      <c r="D3081" s="267" t="str">
        <f t="shared" si="955"/>
        <v/>
      </c>
      <c r="E3081" s="268"/>
      <c r="F3081" s="269">
        <f t="shared" si="956"/>
        <v>0</v>
      </c>
      <c r="G3081" s="272">
        <f t="shared" si="958"/>
        <v>0</v>
      </c>
    </row>
    <row r="3082" spans="1:7" ht="24" customHeight="1">
      <c r="A3082" s="264" t="str">
        <f t="shared" si="954"/>
        <v/>
      </c>
      <c r="B3082" s="265" t="str">
        <f t="shared" si="957"/>
        <v/>
      </c>
      <c r="C3082" s="266"/>
      <c r="D3082" s="267" t="str">
        <f t="shared" si="955"/>
        <v/>
      </c>
      <c r="E3082" s="268"/>
      <c r="F3082" s="269">
        <f t="shared" si="956"/>
        <v>0</v>
      </c>
      <c r="G3082" s="272">
        <f t="shared" si="958"/>
        <v>0</v>
      </c>
    </row>
    <row r="3083" spans="1:7" ht="24" customHeight="1">
      <c r="A3083" s="264" t="str">
        <f t="shared" si="954"/>
        <v/>
      </c>
      <c r="B3083" s="265" t="str">
        <f t="shared" si="957"/>
        <v/>
      </c>
      <c r="C3083" s="266"/>
      <c r="D3083" s="267" t="str">
        <f t="shared" si="955"/>
        <v/>
      </c>
      <c r="E3083" s="268"/>
      <c r="F3083" s="270">
        <f t="shared" si="956"/>
        <v>0</v>
      </c>
      <c r="G3083" s="272">
        <f t="shared" si="958"/>
        <v>0</v>
      </c>
    </row>
    <row r="3084" spans="1:7" ht="24" customHeight="1">
      <c r="A3084" s="147"/>
      <c r="B3084" s="121"/>
      <c r="C3084" s="121"/>
      <c r="D3084" s="132"/>
      <c r="E3084" s="133"/>
      <c r="F3084" s="657" t="s">
        <v>30</v>
      </c>
      <c r="G3084" s="148">
        <f>SUBTOTAL(9,G3070:G3083)</f>
        <v>0</v>
      </c>
    </row>
    <row r="3085" spans="1:7" ht="24" customHeight="1">
      <c r="A3085" s="147"/>
      <c r="B3085" s="121"/>
      <c r="C3085" s="125" t="s">
        <v>726</v>
      </c>
      <c r="D3085" s="132"/>
      <c r="E3085" s="133"/>
      <c r="F3085" s="134"/>
      <c r="G3085" s="150"/>
    </row>
    <row r="3086" spans="1:7" ht="24" customHeight="1">
      <c r="A3086" s="264" t="str">
        <f t="shared" ref="A3086:A3093" si="959">IFERROR(VLOOKUP(C3086,Tabla_Insumos,4,FALSE),"")</f>
        <v/>
      </c>
      <c r="B3086" s="265" t="str">
        <f t="shared" ref="B3086:B3093" si="960">IFERROR(VLOOKUP(C3086,Tabla_Insumos,5,FALSE),"")</f>
        <v/>
      </c>
      <c r="C3086" s="266"/>
      <c r="D3086" s="267" t="str">
        <f t="shared" ref="D3086:D3093" si="961">IFERROR(VLOOKUP(C3086,Tabla_Insumos,2,FALSE),"")</f>
        <v/>
      </c>
      <c r="E3086" s="476"/>
      <c r="F3086" s="271">
        <f t="shared" ref="F3086:F3093" si="962">IFERROR(VLOOKUP(C3086,Tabla_Insumos,3,FALSE),0)</f>
        <v>0</v>
      </c>
      <c r="G3086" s="272">
        <f>ROUND(E3086*F3086,2)</f>
        <v>0</v>
      </c>
    </row>
    <row r="3087" spans="1:7" ht="24" customHeight="1">
      <c r="A3087" s="264" t="str">
        <f t="shared" si="959"/>
        <v/>
      </c>
      <c r="B3087" s="265" t="str">
        <f t="shared" si="960"/>
        <v/>
      </c>
      <c r="C3087" s="266"/>
      <c r="D3087" s="267" t="str">
        <f t="shared" si="961"/>
        <v/>
      </c>
      <c r="E3087" s="476"/>
      <c r="F3087" s="271">
        <f t="shared" si="962"/>
        <v>0</v>
      </c>
      <c r="G3087" s="272">
        <f>ROUND(E3087*F3087,2)</f>
        <v>0</v>
      </c>
    </row>
    <row r="3088" spans="1:7" ht="24" customHeight="1">
      <c r="A3088" s="264" t="str">
        <f t="shared" si="959"/>
        <v/>
      </c>
      <c r="B3088" s="265" t="str">
        <f t="shared" si="960"/>
        <v/>
      </c>
      <c r="C3088" s="266"/>
      <c r="D3088" s="267" t="str">
        <f t="shared" si="961"/>
        <v/>
      </c>
      <c r="E3088" s="476"/>
      <c r="F3088" s="271">
        <f t="shared" si="962"/>
        <v>0</v>
      </c>
      <c r="G3088" s="272">
        <f t="shared" ref="G3088:G3093" si="963">ROUND(E3088*F3088,2)</f>
        <v>0</v>
      </c>
    </row>
    <row r="3089" spans="1:7" ht="24" customHeight="1">
      <c r="A3089" s="264" t="str">
        <f t="shared" si="959"/>
        <v/>
      </c>
      <c r="B3089" s="265" t="str">
        <f t="shared" si="960"/>
        <v/>
      </c>
      <c r="C3089" s="266"/>
      <c r="D3089" s="267" t="str">
        <f t="shared" si="961"/>
        <v/>
      </c>
      <c r="E3089" s="476"/>
      <c r="F3089" s="271">
        <f>SUM(G3086:G3088)</f>
        <v>0</v>
      </c>
      <c r="G3089" s="272">
        <f t="shared" si="963"/>
        <v>0</v>
      </c>
    </row>
    <row r="3090" spans="1:7" ht="24" customHeight="1">
      <c r="A3090" s="264" t="str">
        <f t="shared" si="959"/>
        <v/>
      </c>
      <c r="B3090" s="265" t="str">
        <f t="shared" si="960"/>
        <v/>
      </c>
      <c r="C3090" s="265"/>
      <c r="D3090" s="267" t="str">
        <f t="shared" si="961"/>
        <v/>
      </c>
      <c r="E3090" s="471"/>
      <c r="F3090" s="489">
        <f t="shared" si="962"/>
        <v>0</v>
      </c>
      <c r="G3090" s="272">
        <f t="shared" si="963"/>
        <v>0</v>
      </c>
    </row>
    <row r="3091" spans="1:7" ht="24" customHeight="1">
      <c r="A3091" s="264" t="str">
        <f t="shared" si="959"/>
        <v/>
      </c>
      <c r="B3091" s="265" t="str">
        <f t="shared" si="960"/>
        <v/>
      </c>
      <c r="C3091" s="265"/>
      <c r="D3091" s="267" t="str">
        <f t="shared" si="961"/>
        <v/>
      </c>
      <c r="E3091" s="471"/>
      <c r="F3091" s="489">
        <f t="shared" si="962"/>
        <v>0</v>
      </c>
      <c r="G3091" s="272">
        <f t="shared" si="963"/>
        <v>0</v>
      </c>
    </row>
    <row r="3092" spans="1:7" ht="24" customHeight="1">
      <c r="A3092" s="264" t="str">
        <f t="shared" si="959"/>
        <v/>
      </c>
      <c r="B3092" s="265" t="str">
        <f t="shared" si="960"/>
        <v/>
      </c>
      <c r="C3092" s="266"/>
      <c r="D3092" s="267" t="str">
        <f t="shared" si="961"/>
        <v/>
      </c>
      <c r="E3092" s="268"/>
      <c r="F3092" s="269">
        <f t="shared" si="962"/>
        <v>0</v>
      </c>
      <c r="G3092" s="272">
        <f t="shared" si="963"/>
        <v>0</v>
      </c>
    </row>
    <row r="3093" spans="1:7" ht="24" customHeight="1">
      <c r="A3093" s="264" t="str">
        <f t="shared" si="959"/>
        <v/>
      </c>
      <c r="B3093" s="265" t="str">
        <f t="shared" si="960"/>
        <v/>
      </c>
      <c r="C3093" s="266"/>
      <c r="D3093" s="267" t="str">
        <f t="shared" si="961"/>
        <v/>
      </c>
      <c r="E3093" s="268"/>
      <c r="F3093" s="269">
        <f t="shared" si="962"/>
        <v>0</v>
      </c>
      <c r="G3093" s="272">
        <f t="shared" si="963"/>
        <v>0</v>
      </c>
    </row>
    <row r="3094" spans="1:7" ht="24" customHeight="1">
      <c r="A3094" s="147"/>
      <c r="B3094" s="121"/>
      <c r="C3094" s="121"/>
      <c r="D3094" s="132"/>
      <c r="E3094" s="133"/>
      <c r="F3094" s="657" t="s">
        <v>31</v>
      </c>
      <c r="G3094" s="148">
        <f>SUBTOTAL(9,G3086:G3093)</f>
        <v>0</v>
      </c>
    </row>
    <row r="3095" spans="1:7" ht="24" customHeight="1">
      <c r="A3095" s="147"/>
      <c r="B3095" s="121"/>
      <c r="C3095" s="125" t="s">
        <v>727</v>
      </c>
      <c r="D3095" s="132"/>
      <c r="E3095" s="133"/>
      <c r="F3095" s="134"/>
      <c r="G3095" s="150"/>
    </row>
    <row r="3096" spans="1:7" ht="24" customHeight="1">
      <c r="A3096" s="264" t="str">
        <f t="shared" ref="A3096:A3104" si="964">IFERROR(VLOOKUP(C3096,Tabla_Insumos,4,FALSE),"")</f>
        <v/>
      </c>
      <c r="B3096" s="265" t="str">
        <f t="shared" ref="B3096:B3104" si="965">IFERROR(VLOOKUP(C3096,Tabla_Insumos,5,FALSE),"")</f>
        <v/>
      </c>
      <c r="C3096" s="374"/>
      <c r="D3096" s="267" t="str">
        <f t="shared" ref="D3096:D3104" si="966">IFERROR(VLOOKUP(C3096,Tabla_Insumos,2,FALSE),"")</f>
        <v/>
      </c>
      <c r="E3096" s="641"/>
      <c r="F3096" s="489">
        <f t="shared" ref="F3096:F3104" si="967">IFERROR(VLOOKUP(C3096,Tabla_Insumos,3,FALSE),0)</f>
        <v>0</v>
      </c>
      <c r="G3096" s="272">
        <f t="shared" ref="G3096:G3104" si="968">ROUND(E3096*F3096,2)</f>
        <v>0</v>
      </c>
    </row>
    <row r="3097" spans="1:7" ht="24" customHeight="1">
      <c r="A3097" s="264" t="str">
        <f t="shared" si="964"/>
        <v/>
      </c>
      <c r="B3097" s="265" t="str">
        <f t="shared" si="965"/>
        <v/>
      </c>
      <c r="C3097" s="473"/>
      <c r="D3097" s="267" t="str">
        <f t="shared" si="966"/>
        <v/>
      </c>
      <c r="E3097" s="471"/>
      <c r="F3097" s="489">
        <f t="shared" si="967"/>
        <v>0</v>
      </c>
      <c r="G3097" s="272">
        <f t="shared" si="968"/>
        <v>0</v>
      </c>
    </row>
    <row r="3098" spans="1:7" ht="24" customHeight="1">
      <c r="A3098" s="264" t="str">
        <f t="shared" si="964"/>
        <v/>
      </c>
      <c r="B3098" s="265" t="str">
        <f t="shared" si="965"/>
        <v/>
      </c>
      <c r="C3098" s="472"/>
      <c r="D3098" s="267" t="str">
        <f t="shared" si="966"/>
        <v/>
      </c>
      <c r="E3098" s="471"/>
      <c r="F3098" s="489">
        <f t="shared" si="967"/>
        <v>0</v>
      </c>
      <c r="G3098" s="272">
        <f t="shared" si="968"/>
        <v>0</v>
      </c>
    </row>
    <row r="3099" spans="1:7" ht="24" customHeight="1">
      <c r="A3099" s="264" t="str">
        <f t="shared" si="964"/>
        <v/>
      </c>
      <c r="B3099" s="265" t="str">
        <f t="shared" si="965"/>
        <v/>
      </c>
      <c r="C3099" s="366"/>
      <c r="D3099" s="267" t="str">
        <f t="shared" si="966"/>
        <v/>
      </c>
      <c r="E3099" s="471"/>
      <c r="F3099" s="489">
        <f t="shared" si="967"/>
        <v>0</v>
      </c>
      <c r="G3099" s="272">
        <f t="shared" si="968"/>
        <v>0</v>
      </c>
    </row>
    <row r="3100" spans="1:7" ht="24" customHeight="1">
      <c r="A3100" s="264" t="str">
        <f t="shared" si="964"/>
        <v/>
      </c>
      <c r="B3100" s="265" t="str">
        <f t="shared" si="965"/>
        <v/>
      </c>
      <c r="C3100" s="375"/>
      <c r="D3100" s="267" t="str">
        <f t="shared" si="966"/>
        <v/>
      </c>
      <c r="E3100" s="471"/>
      <c r="F3100" s="489">
        <f t="shared" si="967"/>
        <v>0</v>
      </c>
      <c r="G3100" s="272">
        <f t="shared" si="968"/>
        <v>0</v>
      </c>
    </row>
    <row r="3101" spans="1:7" ht="24" customHeight="1">
      <c r="A3101" s="264" t="str">
        <f t="shared" si="964"/>
        <v/>
      </c>
      <c r="B3101" s="265" t="str">
        <f t="shared" si="965"/>
        <v/>
      </c>
      <c r="C3101" s="266"/>
      <c r="D3101" s="267" t="str">
        <f t="shared" si="966"/>
        <v/>
      </c>
      <c r="E3101" s="268"/>
      <c r="F3101" s="489">
        <f t="shared" si="967"/>
        <v>0</v>
      </c>
      <c r="G3101" s="272">
        <f t="shared" si="968"/>
        <v>0</v>
      </c>
    </row>
    <row r="3102" spans="1:7" ht="24" customHeight="1">
      <c r="A3102" s="264" t="str">
        <f t="shared" si="964"/>
        <v/>
      </c>
      <c r="B3102" s="265" t="str">
        <f t="shared" si="965"/>
        <v/>
      </c>
      <c r="C3102" s="266"/>
      <c r="D3102" s="267" t="str">
        <f t="shared" si="966"/>
        <v/>
      </c>
      <c r="E3102" s="268"/>
      <c r="F3102" s="269">
        <f t="shared" si="967"/>
        <v>0</v>
      </c>
      <c r="G3102" s="272">
        <f t="shared" si="968"/>
        <v>0</v>
      </c>
    </row>
    <row r="3103" spans="1:7" ht="24" customHeight="1">
      <c r="A3103" s="264" t="str">
        <f t="shared" si="964"/>
        <v/>
      </c>
      <c r="B3103" s="265" t="str">
        <f t="shared" si="965"/>
        <v/>
      </c>
      <c r="C3103" s="266"/>
      <c r="D3103" s="267" t="str">
        <f t="shared" si="966"/>
        <v/>
      </c>
      <c r="E3103" s="268"/>
      <c r="F3103" s="269">
        <f t="shared" si="967"/>
        <v>0</v>
      </c>
      <c r="G3103" s="272">
        <f t="shared" si="968"/>
        <v>0</v>
      </c>
    </row>
    <row r="3104" spans="1:7" ht="24" customHeight="1">
      <c r="A3104" s="264" t="str">
        <f t="shared" si="964"/>
        <v/>
      </c>
      <c r="B3104" s="265" t="str">
        <f t="shared" si="965"/>
        <v/>
      </c>
      <c r="C3104" s="266"/>
      <c r="D3104" s="267" t="str">
        <f t="shared" si="966"/>
        <v/>
      </c>
      <c r="E3104" s="268"/>
      <c r="F3104" s="269">
        <f t="shared" si="967"/>
        <v>0</v>
      </c>
      <c r="G3104" s="272">
        <f t="shared" si="968"/>
        <v>0</v>
      </c>
    </row>
    <row r="3105" spans="1:8" ht="24" customHeight="1">
      <c r="A3105" s="151"/>
      <c r="B3105" s="132"/>
      <c r="C3105" s="121"/>
      <c r="D3105" s="132"/>
      <c r="E3105" s="133"/>
      <c r="F3105" s="657" t="s">
        <v>32</v>
      </c>
      <c r="G3105" s="148">
        <f>SUBTOTAL(9,G3096:G3104)</f>
        <v>0</v>
      </c>
    </row>
    <row r="3106" spans="1:8" ht="24" customHeight="1" thickBot="1">
      <c r="A3106" s="152"/>
      <c r="B3106" s="153"/>
      <c r="C3106" s="154"/>
      <c r="D3106" s="153"/>
      <c r="E3106" s="155"/>
      <c r="F3106" s="156"/>
      <c r="G3106" s="157"/>
    </row>
    <row r="3107" spans="1:8" ht="24" customHeight="1" thickBot="1">
      <c r="A3107" s="158">
        <f>B3065</f>
        <v>60</v>
      </c>
      <c r="B3107" s="159" t="str">
        <f>C3065</f>
        <v>Red de cloacas - Provisión, acarreo y colocación de caño de PVC RCP ø160 mm, incl. piezas esp. juntas, etc.</v>
      </c>
      <c r="C3107" s="160"/>
      <c r="D3107" s="160" t="s">
        <v>33</v>
      </c>
      <c r="E3107" s="161"/>
      <c r="F3107" s="162" t="s">
        <v>34</v>
      </c>
      <c r="G3107" s="163">
        <f>SUBTOTAL(9,G3070:G3106)</f>
        <v>0</v>
      </c>
    </row>
    <row r="3108" spans="1:8" ht="24" customHeight="1" thickTop="1" thickBot="1"/>
    <row r="3109" spans="1:8" ht="24" customHeight="1" thickTop="1">
      <c r="A3109" s="185" t="s">
        <v>36</v>
      </c>
      <c r="B3109" s="186"/>
      <c r="C3109" s="186"/>
      <c r="D3109" s="186"/>
      <c r="E3109" s="186"/>
      <c r="F3109" s="186"/>
      <c r="G3109" s="187"/>
      <c r="H3109" s="122">
        <f>COUNTIF($A$1:A3115,"ANALISIS DE PRECIOS")</f>
        <v>63</v>
      </c>
    </row>
    <row r="3110" spans="1:8" ht="24" customHeight="1">
      <c r="A3110" s="123" t="s">
        <v>723</v>
      </c>
      <c r="B3110" s="124" t="str">
        <f>Comitente</f>
        <v>INSTITUTO PROVINCIAL DE LA VIVIENDA</v>
      </c>
      <c r="C3110" s="118"/>
      <c r="D3110" s="125"/>
      <c r="E3110" s="125"/>
      <c r="F3110" s="126"/>
      <c r="G3110" s="127"/>
    </row>
    <row r="3111" spans="1:8" ht="24" customHeight="1">
      <c r="A3111" s="123" t="s">
        <v>724</v>
      </c>
      <c r="B3111" s="124">
        <f>Contratista</f>
        <v>0</v>
      </c>
      <c r="C3111" s="119"/>
      <c r="D3111" s="119"/>
      <c r="E3111" s="119"/>
      <c r="F3111" s="128"/>
      <c r="G3111" s="129"/>
    </row>
    <row r="3112" spans="1:8" ht="24" customHeight="1">
      <c r="A3112" s="123" t="s">
        <v>23</v>
      </c>
      <c r="B3112" s="124" t="str">
        <f>Obra</f>
        <v>Barrio Valle Norte</v>
      </c>
      <c r="C3112" s="119"/>
      <c r="D3112" s="119"/>
      <c r="E3112" s="119"/>
      <c r="F3112" s="128" t="s">
        <v>37</v>
      </c>
      <c r="G3112" s="130">
        <f>Fecha_Base</f>
        <v>43313</v>
      </c>
    </row>
    <row r="3113" spans="1:8" ht="24" customHeight="1">
      <c r="A3113" s="131" t="s">
        <v>722</v>
      </c>
      <c r="B3113" s="120" t="str">
        <f>Ubicación</f>
        <v>Departamento Valle Fértil</v>
      </c>
      <c r="C3113" s="120"/>
      <c r="D3113" s="132"/>
      <c r="E3113" s="133"/>
      <c r="F3113" s="134"/>
      <c r="G3113" s="135"/>
    </row>
    <row r="3114" spans="1:8" ht="24" customHeight="1">
      <c r="A3114" s="131" t="s">
        <v>38</v>
      </c>
      <c r="B3114" s="136" t="str">
        <f>IFERROR(VALUE(LEFT(B3115,FIND(".",B3115)-1)),"")</f>
        <v/>
      </c>
      <c r="C3114" s="121" t="str">
        <f>IFERROR(VLOOKUP(B3114,Tabla_CyP,2,FALSE),"")</f>
        <v/>
      </c>
      <c r="E3114" s="133"/>
      <c r="F3114" s="134"/>
      <c r="G3114" s="135"/>
    </row>
    <row r="3115" spans="1:8" ht="24" customHeight="1">
      <c r="A3115" s="131" t="s">
        <v>24</v>
      </c>
      <c r="B3115" s="137">
        <f>IFERROR(VLOOKUP(COUNTIF($A$1:A3115,"ITEM:"),Tabla_NumeroItem,7,FALSE),"")</f>
        <v>61</v>
      </c>
      <c r="C3115" s="121" t="str">
        <f>IFERROR(VLOOKUP(B3115,Tabla_CyP,2,FALSE),"")</f>
        <v xml:space="preserve">Red de cloacas - Provisión, acarreo y coloc. materiales  p/la ejecución de Bocas de Registros s/calle, incl. tapa de HF, etc. </v>
      </c>
      <c r="D3115" s="132"/>
      <c r="E3115" s="133"/>
      <c r="F3115" s="128" t="s">
        <v>25</v>
      </c>
      <c r="G3115" s="138" t="str">
        <f>IFERROR(VLOOKUP(B3115,Tabla_CyP,4,FALSE),"")</f>
        <v>u</v>
      </c>
    </row>
    <row r="3116" spans="1:8" ht="24" customHeight="1">
      <c r="A3116" s="131"/>
      <c r="B3116" s="120"/>
      <c r="C3116" s="121"/>
      <c r="D3116" s="132"/>
      <c r="E3116" s="133"/>
      <c r="F3116" s="134"/>
      <c r="G3116" s="135"/>
    </row>
    <row r="3117" spans="1:8" ht="24" customHeight="1">
      <c r="A3117" s="719" t="s">
        <v>585</v>
      </c>
      <c r="B3117" s="720"/>
      <c r="C3117" s="721" t="s">
        <v>0</v>
      </c>
      <c r="D3117" s="721" t="s">
        <v>26</v>
      </c>
      <c r="E3117" s="723" t="s">
        <v>27</v>
      </c>
      <c r="F3117" s="725" t="s">
        <v>28</v>
      </c>
      <c r="G3117" s="727" t="s">
        <v>29</v>
      </c>
    </row>
    <row r="3118" spans="1:8" ht="24" customHeight="1">
      <c r="A3118" s="139" t="s">
        <v>586</v>
      </c>
      <c r="B3118" s="140" t="s">
        <v>587</v>
      </c>
      <c r="C3118" s="722"/>
      <c r="D3118" s="722"/>
      <c r="E3118" s="724"/>
      <c r="F3118" s="726"/>
      <c r="G3118" s="728"/>
    </row>
    <row r="3119" spans="1:8" ht="24" customHeight="1">
      <c r="A3119" s="658"/>
      <c r="B3119" s="142"/>
      <c r="C3119" s="479" t="s">
        <v>725</v>
      </c>
      <c r="D3119" s="143"/>
      <c r="E3119" s="144"/>
      <c r="F3119" s="145"/>
      <c r="G3119" s="146"/>
    </row>
    <row r="3120" spans="1:8" ht="24" customHeight="1">
      <c r="A3120" s="264" t="str">
        <f t="shared" ref="A3120:A3133" si="969">IFERROR(VLOOKUP(C3120,Tabla_Insumos,4,FALSE),"")</f>
        <v/>
      </c>
      <c r="B3120" s="265" t="str">
        <f>IFERROR(VLOOKUP(C3120,Tabla_Insumos,5,FALSE),"")</f>
        <v/>
      </c>
      <c r="C3120" s="642"/>
      <c r="D3120" s="267" t="str">
        <f t="shared" ref="D3120:D3133" si="970">IFERROR(VLOOKUP(C3120,Tabla_Insumos,2,FALSE),"")</f>
        <v/>
      </c>
      <c r="E3120" s="475"/>
      <c r="F3120" s="489">
        <f t="shared" ref="F3120:F3133" si="971">IFERROR(VLOOKUP(C3120,Tabla_Insumos,3,FALSE),0)</f>
        <v>0</v>
      </c>
      <c r="G3120" s="272">
        <f>ROUND(E3120*F3120,2)</f>
        <v>0</v>
      </c>
    </row>
    <row r="3121" spans="1:7" ht="24" customHeight="1">
      <c r="A3121" s="264" t="str">
        <f t="shared" si="969"/>
        <v/>
      </c>
      <c r="B3121" s="265" t="str">
        <f t="shared" ref="B3121:B3133" si="972">IFERROR(VLOOKUP(C3121,Tabla_Insumos,5,FALSE),"")</f>
        <v/>
      </c>
      <c r="C3121" s="642"/>
      <c r="D3121" s="267" t="str">
        <f t="shared" si="970"/>
        <v/>
      </c>
      <c r="E3121" s="475"/>
      <c r="F3121" s="489">
        <f t="shared" si="971"/>
        <v>0</v>
      </c>
      <c r="G3121" s="272">
        <f t="shared" ref="G3121:G3133" si="973">ROUND(E3121*F3121,2)</f>
        <v>0</v>
      </c>
    </row>
    <row r="3122" spans="1:7" ht="24" customHeight="1">
      <c r="A3122" s="264" t="str">
        <f t="shared" si="969"/>
        <v/>
      </c>
      <c r="B3122" s="265" t="str">
        <f t="shared" si="972"/>
        <v/>
      </c>
      <c r="C3122" s="643"/>
      <c r="D3122" s="267" t="str">
        <f t="shared" si="970"/>
        <v/>
      </c>
      <c r="E3122" s="475"/>
      <c r="F3122" s="489">
        <f t="shared" si="971"/>
        <v>0</v>
      </c>
      <c r="G3122" s="272">
        <f t="shared" si="973"/>
        <v>0</v>
      </c>
    </row>
    <row r="3123" spans="1:7" ht="24" customHeight="1">
      <c r="A3123" s="264" t="str">
        <f t="shared" si="969"/>
        <v/>
      </c>
      <c r="B3123" s="265" t="str">
        <f t="shared" si="972"/>
        <v/>
      </c>
      <c r="C3123" s="643"/>
      <c r="D3123" s="267" t="str">
        <f t="shared" si="970"/>
        <v/>
      </c>
      <c r="E3123" s="476"/>
      <c r="F3123" s="489">
        <f t="shared" si="971"/>
        <v>0</v>
      </c>
      <c r="G3123" s="272">
        <f t="shared" si="973"/>
        <v>0</v>
      </c>
    </row>
    <row r="3124" spans="1:7" ht="24" customHeight="1">
      <c r="A3124" s="264" t="str">
        <f t="shared" si="969"/>
        <v/>
      </c>
      <c r="B3124" s="265" t="str">
        <f t="shared" si="972"/>
        <v/>
      </c>
      <c r="C3124" s="265"/>
      <c r="D3124" s="267" t="str">
        <f t="shared" si="970"/>
        <v/>
      </c>
      <c r="E3124" s="471"/>
      <c r="F3124" s="489">
        <f t="shared" si="971"/>
        <v>0</v>
      </c>
      <c r="G3124" s="272">
        <f t="shared" si="973"/>
        <v>0</v>
      </c>
    </row>
    <row r="3125" spans="1:7" ht="24" customHeight="1">
      <c r="A3125" s="264" t="str">
        <f t="shared" si="969"/>
        <v/>
      </c>
      <c r="B3125" s="265" t="str">
        <f t="shared" si="972"/>
        <v/>
      </c>
      <c r="C3125" s="266"/>
      <c r="D3125" s="267" t="str">
        <f t="shared" si="970"/>
        <v/>
      </c>
      <c r="E3125" s="268"/>
      <c r="F3125" s="269">
        <f t="shared" si="971"/>
        <v>0</v>
      </c>
      <c r="G3125" s="272">
        <f t="shared" si="973"/>
        <v>0</v>
      </c>
    </row>
    <row r="3126" spans="1:7" ht="24" customHeight="1">
      <c r="A3126" s="264" t="str">
        <f t="shared" si="969"/>
        <v/>
      </c>
      <c r="B3126" s="265" t="str">
        <f t="shared" si="972"/>
        <v/>
      </c>
      <c r="C3126" s="266"/>
      <c r="D3126" s="267" t="str">
        <f t="shared" si="970"/>
        <v/>
      </c>
      <c r="E3126" s="268"/>
      <c r="F3126" s="269">
        <f t="shared" si="971"/>
        <v>0</v>
      </c>
      <c r="G3126" s="272">
        <f t="shared" si="973"/>
        <v>0</v>
      </c>
    </row>
    <row r="3127" spans="1:7" ht="24" customHeight="1">
      <c r="A3127" s="264" t="str">
        <f t="shared" si="969"/>
        <v/>
      </c>
      <c r="B3127" s="265" t="str">
        <f t="shared" si="972"/>
        <v/>
      </c>
      <c r="C3127" s="266"/>
      <c r="D3127" s="267" t="str">
        <f t="shared" si="970"/>
        <v/>
      </c>
      <c r="E3127" s="268"/>
      <c r="F3127" s="269">
        <f t="shared" si="971"/>
        <v>0</v>
      </c>
      <c r="G3127" s="272">
        <f t="shared" si="973"/>
        <v>0</v>
      </c>
    </row>
    <row r="3128" spans="1:7" ht="24" customHeight="1">
      <c r="A3128" s="264" t="str">
        <f t="shared" si="969"/>
        <v/>
      </c>
      <c r="B3128" s="265" t="str">
        <f t="shared" si="972"/>
        <v/>
      </c>
      <c r="C3128" s="266"/>
      <c r="D3128" s="267" t="str">
        <f t="shared" si="970"/>
        <v/>
      </c>
      <c r="E3128" s="268"/>
      <c r="F3128" s="269">
        <f t="shared" si="971"/>
        <v>0</v>
      </c>
      <c r="G3128" s="272">
        <f t="shared" si="973"/>
        <v>0</v>
      </c>
    </row>
    <row r="3129" spans="1:7" ht="24" customHeight="1">
      <c r="A3129" s="264" t="str">
        <f t="shared" si="969"/>
        <v/>
      </c>
      <c r="B3129" s="265" t="str">
        <f t="shared" si="972"/>
        <v/>
      </c>
      <c r="C3129" s="266"/>
      <c r="D3129" s="267" t="str">
        <f t="shared" si="970"/>
        <v/>
      </c>
      <c r="E3129" s="268"/>
      <c r="F3129" s="269">
        <f t="shared" si="971"/>
        <v>0</v>
      </c>
      <c r="G3129" s="272">
        <f t="shared" si="973"/>
        <v>0</v>
      </c>
    </row>
    <row r="3130" spans="1:7" ht="24" customHeight="1">
      <c r="A3130" s="264" t="str">
        <f t="shared" si="969"/>
        <v/>
      </c>
      <c r="B3130" s="265" t="str">
        <f t="shared" si="972"/>
        <v/>
      </c>
      <c r="C3130" s="266"/>
      <c r="D3130" s="267" t="str">
        <f t="shared" si="970"/>
        <v/>
      </c>
      <c r="E3130" s="268"/>
      <c r="F3130" s="269">
        <f t="shared" si="971"/>
        <v>0</v>
      </c>
      <c r="G3130" s="272">
        <f t="shared" si="973"/>
        <v>0</v>
      </c>
    </row>
    <row r="3131" spans="1:7" ht="24" customHeight="1">
      <c r="A3131" s="264" t="str">
        <f t="shared" si="969"/>
        <v/>
      </c>
      <c r="B3131" s="265" t="str">
        <f t="shared" si="972"/>
        <v/>
      </c>
      <c r="C3131" s="266"/>
      <c r="D3131" s="267" t="str">
        <f t="shared" si="970"/>
        <v/>
      </c>
      <c r="E3131" s="268"/>
      <c r="F3131" s="269">
        <f t="shared" si="971"/>
        <v>0</v>
      </c>
      <c r="G3131" s="272">
        <f t="shared" si="973"/>
        <v>0</v>
      </c>
    </row>
    <row r="3132" spans="1:7" ht="24" customHeight="1">
      <c r="A3132" s="264" t="str">
        <f t="shared" si="969"/>
        <v/>
      </c>
      <c r="B3132" s="265" t="str">
        <f t="shared" si="972"/>
        <v/>
      </c>
      <c r="C3132" s="266"/>
      <c r="D3132" s="267" t="str">
        <f t="shared" si="970"/>
        <v/>
      </c>
      <c r="E3132" s="268"/>
      <c r="F3132" s="269">
        <f t="shared" si="971"/>
        <v>0</v>
      </c>
      <c r="G3132" s="272">
        <f t="shared" si="973"/>
        <v>0</v>
      </c>
    </row>
    <row r="3133" spans="1:7" ht="24" customHeight="1">
      <c r="A3133" s="264" t="str">
        <f t="shared" si="969"/>
        <v/>
      </c>
      <c r="B3133" s="265" t="str">
        <f t="shared" si="972"/>
        <v/>
      </c>
      <c r="C3133" s="266"/>
      <c r="D3133" s="267" t="str">
        <f t="shared" si="970"/>
        <v/>
      </c>
      <c r="E3133" s="268"/>
      <c r="F3133" s="270">
        <f t="shared" si="971"/>
        <v>0</v>
      </c>
      <c r="G3133" s="272">
        <f t="shared" si="973"/>
        <v>0</v>
      </c>
    </row>
    <row r="3134" spans="1:7" ht="24" customHeight="1">
      <c r="A3134" s="147"/>
      <c r="B3134" s="121"/>
      <c r="C3134" s="121"/>
      <c r="D3134" s="132"/>
      <c r="E3134" s="133"/>
      <c r="F3134" s="657" t="s">
        <v>30</v>
      </c>
      <c r="G3134" s="148">
        <f>SUBTOTAL(9,G3120:G3133)</f>
        <v>0</v>
      </c>
    </row>
    <row r="3135" spans="1:7" ht="24" customHeight="1">
      <c r="A3135" s="147"/>
      <c r="B3135" s="121"/>
      <c r="C3135" s="125" t="s">
        <v>726</v>
      </c>
      <c r="D3135" s="132"/>
      <c r="E3135" s="133"/>
      <c r="F3135" s="134"/>
      <c r="G3135" s="150"/>
    </row>
    <row r="3136" spans="1:7" ht="24" customHeight="1">
      <c r="A3136" s="264" t="str">
        <f t="shared" ref="A3136:A3143" si="974">IFERROR(VLOOKUP(C3136,Tabla_Insumos,4,FALSE),"")</f>
        <v/>
      </c>
      <c r="B3136" s="265" t="str">
        <f t="shared" ref="B3136:B3143" si="975">IFERROR(VLOOKUP(C3136,Tabla_Insumos,5,FALSE),"")</f>
        <v/>
      </c>
      <c r="C3136" s="266"/>
      <c r="D3136" s="267" t="str">
        <f t="shared" ref="D3136:D3143" si="976">IFERROR(VLOOKUP(C3136,Tabla_Insumos,2,FALSE),"")</f>
        <v/>
      </c>
      <c r="E3136" s="476"/>
      <c r="F3136" s="271">
        <f t="shared" ref="F3136:F3143" si="977">IFERROR(VLOOKUP(C3136,Tabla_Insumos,3,FALSE),0)</f>
        <v>0</v>
      </c>
      <c r="G3136" s="272">
        <f>ROUND(E3136*F3136,2)</f>
        <v>0</v>
      </c>
    </row>
    <row r="3137" spans="1:7" ht="24" customHeight="1">
      <c r="A3137" s="264" t="str">
        <f t="shared" si="974"/>
        <v/>
      </c>
      <c r="B3137" s="265" t="str">
        <f t="shared" si="975"/>
        <v/>
      </c>
      <c r="C3137" s="266"/>
      <c r="D3137" s="267" t="str">
        <f t="shared" si="976"/>
        <v/>
      </c>
      <c r="E3137" s="476"/>
      <c r="F3137" s="271">
        <f t="shared" si="977"/>
        <v>0</v>
      </c>
      <c r="G3137" s="272">
        <f>ROUND(E3137*F3137,2)</f>
        <v>0</v>
      </c>
    </row>
    <row r="3138" spans="1:7" ht="24" customHeight="1">
      <c r="A3138" s="264" t="str">
        <f t="shared" si="974"/>
        <v/>
      </c>
      <c r="B3138" s="265" t="str">
        <f t="shared" si="975"/>
        <v/>
      </c>
      <c r="C3138" s="374"/>
      <c r="D3138" s="267" t="str">
        <f t="shared" si="976"/>
        <v/>
      </c>
      <c r="E3138" s="476"/>
      <c r="F3138" s="271">
        <f>SUM(G3136:G3137)</f>
        <v>0</v>
      </c>
      <c r="G3138" s="272">
        <f t="shared" ref="G3138:G3143" si="978">ROUND(E3138*F3138,2)</f>
        <v>0</v>
      </c>
    </row>
    <row r="3139" spans="1:7" ht="24" customHeight="1">
      <c r="A3139" s="264" t="str">
        <f t="shared" si="974"/>
        <v/>
      </c>
      <c r="B3139" s="265" t="str">
        <f t="shared" si="975"/>
        <v/>
      </c>
      <c r="C3139" s="473"/>
      <c r="D3139" s="267" t="str">
        <f t="shared" si="976"/>
        <v/>
      </c>
      <c r="E3139" s="471"/>
      <c r="F3139" s="271">
        <f t="shared" si="977"/>
        <v>0</v>
      </c>
      <c r="G3139" s="272">
        <f t="shared" si="978"/>
        <v>0</v>
      </c>
    </row>
    <row r="3140" spans="1:7" ht="24" customHeight="1">
      <c r="A3140" s="264" t="str">
        <f t="shared" si="974"/>
        <v/>
      </c>
      <c r="B3140" s="265" t="str">
        <f t="shared" si="975"/>
        <v/>
      </c>
      <c r="C3140" s="265"/>
      <c r="D3140" s="267" t="str">
        <f t="shared" si="976"/>
        <v/>
      </c>
      <c r="E3140" s="471"/>
      <c r="F3140" s="489">
        <f t="shared" si="977"/>
        <v>0</v>
      </c>
      <c r="G3140" s="272">
        <f t="shared" si="978"/>
        <v>0</v>
      </c>
    </row>
    <row r="3141" spans="1:7" ht="24" customHeight="1">
      <c r="A3141" s="264" t="str">
        <f t="shared" si="974"/>
        <v/>
      </c>
      <c r="B3141" s="265" t="str">
        <f t="shared" si="975"/>
        <v/>
      </c>
      <c r="C3141" s="265"/>
      <c r="D3141" s="267" t="str">
        <f t="shared" si="976"/>
        <v/>
      </c>
      <c r="E3141" s="471"/>
      <c r="F3141" s="489">
        <f t="shared" si="977"/>
        <v>0</v>
      </c>
      <c r="G3141" s="272">
        <f t="shared" si="978"/>
        <v>0</v>
      </c>
    </row>
    <row r="3142" spans="1:7" ht="24" customHeight="1">
      <c r="A3142" s="264" t="str">
        <f t="shared" si="974"/>
        <v/>
      </c>
      <c r="B3142" s="265" t="str">
        <f t="shared" si="975"/>
        <v/>
      </c>
      <c r="C3142" s="266"/>
      <c r="D3142" s="267" t="str">
        <f t="shared" si="976"/>
        <v/>
      </c>
      <c r="E3142" s="268"/>
      <c r="F3142" s="269">
        <f t="shared" si="977"/>
        <v>0</v>
      </c>
      <c r="G3142" s="272">
        <f t="shared" si="978"/>
        <v>0</v>
      </c>
    </row>
    <row r="3143" spans="1:7" ht="24" customHeight="1">
      <c r="A3143" s="264" t="str">
        <f t="shared" si="974"/>
        <v/>
      </c>
      <c r="B3143" s="265" t="str">
        <f t="shared" si="975"/>
        <v/>
      </c>
      <c r="C3143" s="266"/>
      <c r="D3143" s="267" t="str">
        <f t="shared" si="976"/>
        <v/>
      </c>
      <c r="E3143" s="268"/>
      <c r="F3143" s="269">
        <f t="shared" si="977"/>
        <v>0</v>
      </c>
      <c r="G3143" s="272">
        <f t="shared" si="978"/>
        <v>0</v>
      </c>
    </row>
    <row r="3144" spans="1:7" ht="24" customHeight="1">
      <c r="A3144" s="147"/>
      <c r="B3144" s="121"/>
      <c r="C3144" s="121"/>
      <c r="D3144" s="132"/>
      <c r="E3144" s="133"/>
      <c r="F3144" s="657" t="s">
        <v>31</v>
      </c>
      <c r="G3144" s="148">
        <f>SUBTOTAL(9,G3136:G3143)</f>
        <v>0</v>
      </c>
    </row>
    <row r="3145" spans="1:7" ht="24" customHeight="1">
      <c r="A3145" s="147"/>
      <c r="B3145" s="121"/>
      <c r="C3145" s="125" t="s">
        <v>727</v>
      </c>
      <c r="D3145" s="132"/>
      <c r="E3145" s="133"/>
      <c r="F3145" s="134"/>
      <c r="G3145" s="150"/>
    </row>
    <row r="3146" spans="1:7" ht="24" customHeight="1">
      <c r="A3146" s="264" t="str">
        <f t="shared" ref="A3146:A3154" si="979">IFERROR(VLOOKUP(C3146,Tabla_Insumos,4,FALSE),"")</f>
        <v/>
      </c>
      <c r="B3146" s="265" t="str">
        <f t="shared" ref="B3146:B3154" si="980">IFERROR(VLOOKUP(C3146,Tabla_Insumos,5,FALSE),"")</f>
        <v/>
      </c>
      <c r="C3146" s="366"/>
      <c r="D3146" s="267" t="str">
        <f t="shared" ref="D3146:D3154" si="981">IFERROR(VLOOKUP(C3146,Tabla_Insumos,2,FALSE),"")</f>
        <v/>
      </c>
      <c r="E3146" s="268"/>
      <c r="F3146" s="489">
        <f t="shared" ref="F3146:F3154" si="982">IFERROR(VLOOKUP(C3146,Tabla_Insumos,3,FALSE),0)</f>
        <v>0</v>
      </c>
      <c r="G3146" s="272">
        <f t="shared" ref="G3146:G3154" si="983">ROUND(E3146*F3146,2)</f>
        <v>0</v>
      </c>
    </row>
    <row r="3147" spans="1:7" ht="24" customHeight="1">
      <c r="A3147" s="264" t="str">
        <f t="shared" si="979"/>
        <v/>
      </c>
      <c r="B3147" s="265" t="str">
        <f t="shared" si="980"/>
        <v/>
      </c>
      <c r="C3147" s="473"/>
      <c r="D3147" s="267" t="str">
        <f t="shared" si="981"/>
        <v/>
      </c>
      <c r="E3147" s="471"/>
      <c r="F3147" s="489">
        <f t="shared" si="982"/>
        <v>0</v>
      </c>
      <c r="G3147" s="272">
        <f t="shared" si="983"/>
        <v>0</v>
      </c>
    </row>
    <row r="3148" spans="1:7" ht="24" customHeight="1">
      <c r="A3148" s="264" t="str">
        <f t="shared" si="979"/>
        <v/>
      </c>
      <c r="B3148" s="265" t="str">
        <f t="shared" si="980"/>
        <v/>
      </c>
      <c r="C3148" s="472"/>
      <c r="D3148" s="267" t="str">
        <f t="shared" si="981"/>
        <v/>
      </c>
      <c r="E3148" s="471"/>
      <c r="F3148" s="489">
        <f t="shared" si="982"/>
        <v>0</v>
      </c>
      <c r="G3148" s="272">
        <f t="shared" si="983"/>
        <v>0</v>
      </c>
    </row>
    <row r="3149" spans="1:7" ht="24" customHeight="1">
      <c r="A3149" s="264" t="str">
        <f t="shared" si="979"/>
        <v/>
      </c>
      <c r="B3149" s="265" t="str">
        <f t="shared" si="980"/>
        <v/>
      </c>
      <c r="C3149" s="366"/>
      <c r="D3149" s="267" t="str">
        <f t="shared" si="981"/>
        <v/>
      </c>
      <c r="E3149" s="471"/>
      <c r="F3149" s="489">
        <f t="shared" si="982"/>
        <v>0</v>
      </c>
      <c r="G3149" s="272">
        <f t="shared" si="983"/>
        <v>0</v>
      </c>
    </row>
    <row r="3150" spans="1:7" ht="24" customHeight="1">
      <c r="A3150" s="264" t="str">
        <f t="shared" si="979"/>
        <v/>
      </c>
      <c r="B3150" s="265" t="str">
        <f t="shared" si="980"/>
        <v/>
      </c>
      <c r="C3150" s="375"/>
      <c r="D3150" s="267" t="str">
        <f t="shared" si="981"/>
        <v/>
      </c>
      <c r="E3150" s="471"/>
      <c r="F3150" s="489">
        <f t="shared" si="982"/>
        <v>0</v>
      </c>
      <c r="G3150" s="272">
        <f t="shared" si="983"/>
        <v>0</v>
      </c>
    </row>
    <row r="3151" spans="1:7" ht="24" customHeight="1">
      <c r="A3151" s="264" t="str">
        <f t="shared" si="979"/>
        <v/>
      </c>
      <c r="B3151" s="265" t="str">
        <f t="shared" si="980"/>
        <v/>
      </c>
      <c r="C3151" s="266"/>
      <c r="D3151" s="267" t="str">
        <f t="shared" si="981"/>
        <v/>
      </c>
      <c r="E3151" s="268"/>
      <c r="F3151" s="489">
        <f t="shared" si="982"/>
        <v>0</v>
      </c>
      <c r="G3151" s="272">
        <f t="shared" si="983"/>
        <v>0</v>
      </c>
    </row>
    <row r="3152" spans="1:7" ht="24" customHeight="1">
      <c r="A3152" s="264" t="str">
        <f t="shared" si="979"/>
        <v/>
      </c>
      <c r="B3152" s="265" t="str">
        <f t="shared" si="980"/>
        <v/>
      </c>
      <c r="C3152" s="266"/>
      <c r="D3152" s="267" t="str">
        <f t="shared" si="981"/>
        <v/>
      </c>
      <c r="E3152" s="268"/>
      <c r="F3152" s="269">
        <f t="shared" si="982"/>
        <v>0</v>
      </c>
      <c r="G3152" s="272">
        <f t="shared" si="983"/>
        <v>0</v>
      </c>
    </row>
    <row r="3153" spans="1:8" ht="24" customHeight="1">
      <c r="A3153" s="264" t="str">
        <f t="shared" si="979"/>
        <v/>
      </c>
      <c r="B3153" s="265" t="str">
        <f t="shared" si="980"/>
        <v/>
      </c>
      <c r="C3153" s="266"/>
      <c r="D3153" s="267" t="str">
        <f t="shared" si="981"/>
        <v/>
      </c>
      <c r="E3153" s="268"/>
      <c r="F3153" s="269">
        <f t="shared" si="982"/>
        <v>0</v>
      </c>
      <c r="G3153" s="272">
        <f t="shared" si="983"/>
        <v>0</v>
      </c>
    </row>
    <row r="3154" spans="1:8" ht="24" customHeight="1">
      <c r="A3154" s="264" t="str">
        <f t="shared" si="979"/>
        <v/>
      </c>
      <c r="B3154" s="265" t="str">
        <f t="shared" si="980"/>
        <v/>
      </c>
      <c r="C3154" s="266"/>
      <c r="D3154" s="267" t="str">
        <f t="shared" si="981"/>
        <v/>
      </c>
      <c r="E3154" s="268"/>
      <c r="F3154" s="269">
        <f t="shared" si="982"/>
        <v>0</v>
      </c>
      <c r="G3154" s="272">
        <f t="shared" si="983"/>
        <v>0</v>
      </c>
    </row>
    <row r="3155" spans="1:8" ht="24" customHeight="1">
      <c r="A3155" s="151"/>
      <c r="B3155" s="132"/>
      <c r="C3155" s="121"/>
      <c r="D3155" s="132"/>
      <c r="E3155" s="133"/>
      <c r="F3155" s="657" t="s">
        <v>32</v>
      </c>
      <c r="G3155" s="148">
        <f>SUBTOTAL(9,G3146:G3154)</f>
        <v>0</v>
      </c>
    </row>
    <row r="3156" spans="1:8" ht="24" customHeight="1" thickBot="1">
      <c r="A3156" s="152"/>
      <c r="B3156" s="153"/>
      <c r="C3156" s="154"/>
      <c r="D3156" s="153"/>
      <c r="E3156" s="155"/>
      <c r="F3156" s="156"/>
      <c r="G3156" s="157"/>
    </row>
    <row r="3157" spans="1:8" ht="24" customHeight="1" thickBot="1">
      <c r="A3157" s="158">
        <f>B3115</f>
        <v>61</v>
      </c>
      <c r="B3157" s="159" t="str">
        <f>C3115</f>
        <v xml:space="preserve">Red de cloacas - Provisión, acarreo y coloc. materiales  p/la ejecución de Bocas de Registros s/calle, incl. tapa de HF, etc. </v>
      </c>
      <c r="C3157" s="160"/>
      <c r="D3157" s="160" t="s">
        <v>33</v>
      </c>
      <c r="E3157" s="161"/>
      <c r="F3157" s="162" t="s">
        <v>34</v>
      </c>
      <c r="G3157" s="163">
        <f>SUBTOTAL(9,G3120:G3156)</f>
        <v>0</v>
      </c>
    </row>
    <row r="3158" spans="1:8" ht="24" customHeight="1" thickTop="1" thickBot="1"/>
    <row r="3159" spans="1:8" ht="24" customHeight="1" thickTop="1">
      <c r="A3159" s="185" t="s">
        <v>36</v>
      </c>
      <c r="B3159" s="186"/>
      <c r="C3159" s="186"/>
      <c r="D3159" s="186"/>
      <c r="E3159" s="186"/>
      <c r="F3159" s="186"/>
      <c r="G3159" s="187"/>
      <c r="H3159" s="122">
        <f>COUNTIF($A$1:A3165,"ANALISIS DE PRECIOS")</f>
        <v>64</v>
      </c>
    </row>
    <row r="3160" spans="1:8" ht="24" customHeight="1">
      <c r="A3160" s="123" t="s">
        <v>723</v>
      </c>
      <c r="B3160" s="124" t="str">
        <f>Comitente</f>
        <v>INSTITUTO PROVINCIAL DE LA VIVIENDA</v>
      </c>
      <c r="C3160" s="118"/>
      <c r="D3160" s="125"/>
      <c r="E3160" s="125"/>
      <c r="F3160" s="126"/>
      <c r="G3160" s="127"/>
    </row>
    <row r="3161" spans="1:8" ht="24" customHeight="1">
      <c r="A3161" s="123" t="s">
        <v>724</v>
      </c>
      <c r="B3161" s="124">
        <f>Contratista</f>
        <v>0</v>
      </c>
      <c r="C3161" s="119"/>
      <c r="D3161" s="119"/>
      <c r="E3161" s="119"/>
      <c r="F3161" s="128"/>
      <c r="G3161" s="129"/>
    </row>
    <row r="3162" spans="1:8" ht="24" customHeight="1">
      <c r="A3162" s="123" t="s">
        <v>23</v>
      </c>
      <c r="B3162" s="124" t="str">
        <f>Obra</f>
        <v>Barrio Valle Norte</v>
      </c>
      <c r="C3162" s="119"/>
      <c r="D3162" s="119"/>
      <c r="E3162" s="119"/>
      <c r="F3162" s="128" t="s">
        <v>37</v>
      </c>
      <c r="G3162" s="130">
        <f>Fecha_Base</f>
        <v>43313</v>
      </c>
    </row>
    <row r="3163" spans="1:8" ht="24" customHeight="1">
      <c r="A3163" s="131" t="s">
        <v>722</v>
      </c>
      <c r="B3163" s="120" t="str">
        <f>Ubicación</f>
        <v>Departamento Valle Fértil</v>
      </c>
      <c r="C3163" s="120"/>
      <c r="D3163" s="132"/>
      <c r="E3163" s="133"/>
      <c r="F3163" s="134"/>
      <c r="G3163" s="135"/>
    </row>
    <row r="3164" spans="1:8" ht="24" customHeight="1">
      <c r="A3164" s="131" t="s">
        <v>38</v>
      </c>
      <c r="B3164" s="136" t="str">
        <f>IFERROR(VALUE(LEFT(B3165,FIND(".",B3165)-1)),"")</f>
        <v/>
      </c>
      <c r="C3164" s="121" t="str">
        <f>IFERROR(VLOOKUP(B3164,Tabla_CyP,2,FALSE),"")</f>
        <v/>
      </c>
      <c r="E3164" s="133"/>
      <c r="F3164" s="134"/>
      <c r="G3164" s="135"/>
    </row>
    <row r="3165" spans="1:8" ht="24" customHeight="1">
      <c r="A3165" s="131" t="s">
        <v>24</v>
      </c>
      <c r="B3165" s="137">
        <f>IFERROR(VLOOKUP(COUNTIF($A$1:A3165,"ITEM:"),Tabla_NumeroItem,7,FALSE),"")</f>
        <v>62</v>
      </c>
      <c r="C3165" s="121" t="str">
        <f>IFERROR(VLOOKUP(B3165,Tabla_CyP,2,FALSE),"")</f>
        <v>Red de cloacas - Excavación de zanjas para inst. cañeías, sin depresión de napa</v>
      </c>
      <c r="D3165" s="132"/>
      <c r="E3165" s="133"/>
      <c r="F3165" s="128" t="s">
        <v>25</v>
      </c>
      <c r="G3165" s="138" t="str">
        <f>IFERROR(VLOOKUP(B3165,Tabla_CyP,4,FALSE),"")</f>
        <v>m3</v>
      </c>
    </row>
    <row r="3166" spans="1:8" ht="24" customHeight="1">
      <c r="A3166" s="131"/>
      <c r="B3166" s="120"/>
      <c r="C3166" s="121"/>
      <c r="D3166" s="132"/>
      <c r="E3166" s="133"/>
      <c r="F3166" s="134"/>
      <c r="G3166" s="135"/>
    </row>
    <row r="3167" spans="1:8" ht="24" customHeight="1">
      <c r="A3167" s="719" t="s">
        <v>585</v>
      </c>
      <c r="B3167" s="720"/>
      <c r="C3167" s="721" t="s">
        <v>0</v>
      </c>
      <c r="D3167" s="721" t="s">
        <v>26</v>
      </c>
      <c r="E3167" s="723" t="s">
        <v>27</v>
      </c>
      <c r="F3167" s="725" t="s">
        <v>28</v>
      </c>
      <c r="G3167" s="727" t="s">
        <v>29</v>
      </c>
    </row>
    <row r="3168" spans="1:8" ht="24" customHeight="1">
      <c r="A3168" s="139" t="s">
        <v>586</v>
      </c>
      <c r="B3168" s="140" t="s">
        <v>587</v>
      </c>
      <c r="C3168" s="722"/>
      <c r="D3168" s="722"/>
      <c r="E3168" s="724"/>
      <c r="F3168" s="726"/>
      <c r="G3168" s="728"/>
    </row>
    <row r="3169" spans="1:7" ht="24" customHeight="1">
      <c r="A3169" s="658"/>
      <c r="B3169" s="142"/>
      <c r="C3169" s="479" t="s">
        <v>725</v>
      </c>
      <c r="D3169" s="143"/>
      <c r="E3169" s="144"/>
      <c r="F3169" s="145"/>
      <c r="G3169" s="146"/>
    </row>
    <row r="3170" spans="1:7" ht="24" customHeight="1">
      <c r="A3170" s="264" t="str">
        <f t="shared" ref="A3170:A3183" si="984">IFERROR(VLOOKUP(C3170,Tabla_Insumos,4,FALSE),"")</f>
        <v/>
      </c>
      <c r="B3170" s="265" t="str">
        <f>IFERROR(VLOOKUP(C3170,Tabla_Insumos,5,FALSE),"")</f>
        <v/>
      </c>
      <c r="C3170" s="470"/>
      <c r="D3170" s="267" t="str">
        <f t="shared" ref="D3170:D3183" si="985">IFERROR(VLOOKUP(C3170,Tabla_Insumos,2,FALSE),"")</f>
        <v/>
      </c>
      <c r="E3170" s="471"/>
      <c r="F3170" s="489">
        <f t="shared" ref="F3170:F3183" si="986">IFERROR(VLOOKUP(C3170,Tabla_Insumos,3,FALSE),0)</f>
        <v>0</v>
      </c>
      <c r="G3170" s="272">
        <f>ROUND(E3170*F3170,2)</f>
        <v>0</v>
      </c>
    </row>
    <row r="3171" spans="1:7" ht="24" customHeight="1">
      <c r="A3171" s="264" t="str">
        <f t="shared" si="984"/>
        <v/>
      </c>
      <c r="B3171" s="265" t="str">
        <f t="shared" ref="B3171:B3183" si="987">IFERROR(VLOOKUP(C3171,Tabla_Insumos,5,FALSE),"")</f>
        <v/>
      </c>
      <c r="C3171" s="470"/>
      <c r="D3171" s="267" t="str">
        <f t="shared" si="985"/>
        <v/>
      </c>
      <c r="E3171" s="471"/>
      <c r="F3171" s="489">
        <f t="shared" si="986"/>
        <v>0</v>
      </c>
      <c r="G3171" s="272">
        <f t="shared" ref="G3171:G3183" si="988">ROUND(E3171*F3171,2)</f>
        <v>0</v>
      </c>
    </row>
    <row r="3172" spans="1:7" ht="24" customHeight="1">
      <c r="A3172" s="264" t="str">
        <f t="shared" si="984"/>
        <v/>
      </c>
      <c r="B3172" s="265" t="str">
        <f t="shared" si="987"/>
        <v/>
      </c>
      <c r="C3172" s="470"/>
      <c r="D3172" s="267" t="str">
        <f t="shared" si="985"/>
        <v/>
      </c>
      <c r="E3172" s="471"/>
      <c r="F3172" s="489">
        <f t="shared" si="986"/>
        <v>0</v>
      </c>
      <c r="G3172" s="272">
        <f t="shared" si="988"/>
        <v>0</v>
      </c>
    </row>
    <row r="3173" spans="1:7" ht="24" customHeight="1">
      <c r="A3173" s="264" t="str">
        <f t="shared" si="984"/>
        <v/>
      </c>
      <c r="B3173" s="265" t="str">
        <f t="shared" si="987"/>
        <v/>
      </c>
      <c r="C3173" s="364"/>
      <c r="D3173" s="267" t="str">
        <f t="shared" si="985"/>
        <v/>
      </c>
      <c r="E3173" s="471"/>
      <c r="F3173" s="489">
        <f t="shared" si="986"/>
        <v>0</v>
      </c>
      <c r="G3173" s="272">
        <f t="shared" si="988"/>
        <v>0</v>
      </c>
    </row>
    <row r="3174" spans="1:7" ht="24" customHeight="1">
      <c r="A3174" s="264" t="str">
        <f t="shared" si="984"/>
        <v/>
      </c>
      <c r="B3174" s="265" t="str">
        <f t="shared" si="987"/>
        <v/>
      </c>
      <c r="C3174" s="265"/>
      <c r="D3174" s="267" t="str">
        <f t="shared" si="985"/>
        <v/>
      </c>
      <c r="E3174" s="471"/>
      <c r="F3174" s="489">
        <f t="shared" si="986"/>
        <v>0</v>
      </c>
      <c r="G3174" s="272">
        <f t="shared" si="988"/>
        <v>0</v>
      </c>
    </row>
    <row r="3175" spans="1:7" ht="24" customHeight="1">
      <c r="A3175" s="264" t="str">
        <f t="shared" si="984"/>
        <v/>
      </c>
      <c r="B3175" s="265" t="str">
        <f t="shared" si="987"/>
        <v/>
      </c>
      <c r="C3175" s="266"/>
      <c r="D3175" s="267" t="str">
        <f t="shared" si="985"/>
        <v/>
      </c>
      <c r="E3175" s="268"/>
      <c r="F3175" s="269">
        <f t="shared" si="986"/>
        <v>0</v>
      </c>
      <c r="G3175" s="272">
        <f t="shared" si="988"/>
        <v>0</v>
      </c>
    </row>
    <row r="3176" spans="1:7" ht="24" customHeight="1">
      <c r="A3176" s="264" t="str">
        <f t="shared" si="984"/>
        <v/>
      </c>
      <c r="B3176" s="265" t="str">
        <f t="shared" si="987"/>
        <v/>
      </c>
      <c r="C3176" s="266"/>
      <c r="D3176" s="267" t="str">
        <f t="shared" si="985"/>
        <v/>
      </c>
      <c r="E3176" s="268"/>
      <c r="F3176" s="269">
        <f t="shared" si="986"/>
        <v>0</v>
      </c>
      <c r="G3176" s="272">
        <f t="shared" si="988"/>
        <v>0</v>
      </c>
    </row>
    <row r="3177" spans="1:7" ht="24" customHeight="1">
      <c r="A3177" s="264" t="str">
        <f t="shared" si="984"/>
        <v/>
      </c>
      <c r="B3177" s="265" t="str">
        <f t="shared" si="987"/>
        <v/>
      </c>
      <c r="C3177" s="266"/>
      <c r="D3177" s="267" t="str">
        <f t="shared" si="985"/>
        <v/>
      </c>
      <c r="E3177" s="268"/>
      <c r="F3177" s="269">
        <f t="shared" si="986"/>
        <v>0</v>
      </c>
      <c r="G3177" s="272">
        <f t="shared" si="988"/>
        <v>0</v>
      </c>
    </row>
    <row r="3178" spans="1:7" ht="24" customHeight="1">
      <c r="A3178" s="264" t="str">
        <f t="shared" si="984"/>
        <v/>
      </c>
      <c r="B3178" s="265" t="str">
        <f t="shared" si="987"/>
        <v/>
      </c>
      <c r="C3178" s="266"/>
      <c r="D3178" s="267" t="str">
        <f t="shared" si="985"/>
        <v/>
      </c>
      <c r="E3178" s="268"/>
      <c r="F3178" s="269">
        <f t="shared" si="986"/>
        <v>0</v>
      </c>
      <c r="G3178" s="272">
        <f t="shared" si="988"/>
        <v>0</v>
      </c>
    </row>
    <row r="3179" spans="1:7" ht="24" customHeight="1">
      <c r="A3179" s="264" t="str">
        <f t="shared" si="984"/>
        <v/>
      </c>
      <c r="B3179" s="265" t="str">
        <f t="shared" si="987"/>
        <v/>
      </c>
      <c r="C3179" s="266"/>
      <c r="D3179" s="267" t="str">
        <f t="shared" si="985"/>
        <v/>
      </c>
      <c r="E3179" s="268"/>
      <c r="F3179" s="269">
        <f t="shared" si="986"/>
        <v>0</v>
      </c>
      <c r="G3179" s="272">
        <f t="shared" si="988"/>
        <v>0</v>
      </c>
    </row>
    <row r="3180" spans="1:7" ht="24" customHeight="1">
      <c r="A3180" s="264" t="str">
        <f t="shared" si="984"/>
        <v/>
      </c>
      <c r="B3180" s="265" t="str">
        <f t="shared" si="987"/>
        <v/>
      </c>
      <c r="C3180" s="266"/>
      <c r="D3180" s="267" t="str">
        <f t="shared" si="985"/>
        <v/>
      </c>
      <c r="E3180" s="268"/>
      <c r="F3180" s="269">
        <f t="shared" si="986"/>
        <v>0</v>
      </c>
      <c r="G3180" s="272">
        <f t="shared" si="988"/>
        <v>0</v>
      </c>
    </row>
    <row r="3181" spans="1:7" ht="24" customHeight="1">
      <c r="A3181" s="264" t="str">
        <f t="shared" si="984"/>
        <v/>
      </c>
      <c r="B3181" s="265" t="str">
        <f t="shared" si="987"/>
        <v/>
      </c>
      <c r="C3181" s="266"/>
      <c r="D3181" s="267" t="str">
        <f t="shared" si="985"/>
        <v/>
      </c>
      <c r="E3181" s="268"/>
      <c r="F3181" s="269">
        <f t="shared" si="986"/>
        <v>0</v>
      </c>
      <c r="G3181" s="272">
        <f t="shared" si="988"/>
        <v>0</v>
      </c>
    </row>
    <row r="3182" spans="1:7" ht="24" customHeight="1">
      <c r="A3182" s="264" t="str">
        <f t="shared" si="984"/>
        <v/>
      </c>
      <c r="B3182" s="265" t="str">
        <f t="shared" si="987"/>
        <v/>
      </c>
      <c r="C3182" s="266"/>
      <c r="D3182" s="267" t="str">
        <f t="shared" si="985"/>
        <v/>
      </c>
      <c r="E3182" s="268"/>
      <c r="F3182" s="269">
        <f t="shared" si="986"/>
        <v>0</v>
      </c>
      <c r="G3182" s="272">
        <f t="shared" si="988"/>
        <v>0</v>
      </c>
    </row>
    <row r="3183" spans="1:7" ht="24" customHeight="1">
      <c r="A3183" s="264" t="str">
        <f t="shared" si="984"/>
        <v/>
      </c>
      <c r="B3183" s="265" t="str">
        <f t="shared" si="987"/>
        <v/>
      </c>
      <c r="C3183" s="266"/>
      <c r="D3183" s="267" t="str">
        <f t="shared" si="985"/>
        <v/>
      </c>
      <c r="E3183" s="268"/>
      <c r="F3183" s="270">
        <f t="shared" si="986"/>
        <v>0</v>
      </c>
      <c r="G3183" s="272">
        <f t="shared" si="988"/>
        <v>0</v>
      </c>
    </row>
    <row r="3184" spans="1:7" ht="24" customHeight="1">
      <c r="A3184" s="147"/>
      <c r="B3184" s="121"/>
      <c r="C3184" s="121"/>
      <c r="D3184" s="132"/>
      <c r="E3184" s="133"/>
      <c r="F3184" s="657" t="s">
        <v>30</v>
      </c>
      <c r="G3184" s="148">
        <f>SUBTOTAL(9,G3170:G3183)</f>
        <v>0</v>
      </c>
    </row>
    <row r="3185" spans="1:7" ht="24" customHeight="1">
      <c r="A3185" s="147"/>
      <c r="B3185" s="121"/>
      <c r="C3185" s="125" t="s">
        <v>726</v>
      </c>
      <c r="D3185" s="132"/>
      <c r="E3185" s="133"/>
      <c r="F3185" s="134"/>
      <c r="G3185" s="150"/>
    </row>
    <row r="3186" spans="1:7" ht="24" customHeight="1">
      <c r="A3186" s="264" t="str">
        <f t="shared" ref="A3186:A3193" si="989">IFERROR(VLOOKUP(C3186,Tabla_Insumos,4,FALSE),"")</f>
        <v/>
      </c>
      <c r="B3186" s="265" t="str">
        <f t="shared" ref="B3186:B3193" si="990">IFERROR(VLOOKUP(C3186,Tabla_Insumos,5,FALSE),"")</f>
        <v/>
      </c>
      <c r="C3186" s="266"/>
      <c r="D3186" s="267" t="str">
        <f t="shared" ref="D3186:D3193" si="991">IFERROR(VLOOKUP(C3186,Tabla_Insumos,2,FALSE),"")</f>
        <v/>
      </c>
      <c r="E3186" s="268"/>
      <c r="F3186" s="271">
        <f t="shared" ref="F3186:F3193" si="992">IFERROR(VLOOKUP(C3186,Tabla_Insumos,3,FALSE),0)</f>
        <v>0</v>
      </c>
      <c r="G3186" s="272">
        <f>ROUND(E3186*F3186,2)</f>
        <v>0</v>
      </c>
    </row>
    <row r="3187" spans="1:7" ht="24" customHeight="1">
      <c r="A3187" s="264" t="str">
        <f t="shared" si="989"/>
        <v/>
      </c>
      <c r="B3187" s="265" t="str">
        <f t="shared" si="990"/>
        <v/>
      </c>
      <c r="C3187" s="266"/>
      <c r="D3187" s="267" t="str">
        <f t="shared" si="991"/>
        <v/>
      </c>
      <c r="E3187" s="268"/>
      <c r="F3187" s="271">
        <f t="shared" si="992"/>
        <v>0</v>
      </c>
      <c r="G3187" s="272">
        <f>ROUND(E3187*F3187,2)</f>
        <v>0</v>
      </c>
    </row>
    <row r="3188" spans="1:7" ht="24" customHeight="1">
      <c r="A3188" s="264" t="str">
        <f t="shared" si="989"/>
        <v/>
      </c>
      <c r="B3188" s="265" t="str">
        <f t="shared" si="990"/>
        <v/>
      </c>
      <c r="C3188" s="266"/>
      <c r="D3188" s="267" t="str">
        <f t="shared" si="991"/>
        <v/>
      </c>
      <c r="E3188" s="268"/>
      <c r="F3188" s="271">
        <f t="shared" si="992"/>
        <v>0</v>
      </c>
      <c r="G3188" s="272">
        <f t="shared" ref="G3188:G3193" si="993">ROUND(E3188*F3188,2)</f>
        <v>0</v>
      </c>
    </row>
    <row r="3189" spans="1:7" ht="24" customHeight="1">
      <c r="A3189" s="264" t="str">
        <f t="shared" si="989"/>
        <v/>
      </c>
      <c r="B3189" s="265" t="str">
        <f t="shared" si="990"/>
        <v/>
      </c>
      <c r="C3189" s="266"/>
      <c r="D3189" s="267" t="str">
        <f t="shared" si="991"/>
        <v/>
      </c>
      <c r="E3189" s="268"/>
      <c r="F3189" s="271">
        <f>SUM(G3186:G3188)</f>
        <v>0</v>
      </c>
      <c r="G3189" s="272">
        <f t="shared" si="993"/>
        <v>0</v>
      </c>
    </row>
    <row r="3190" spans="1:7" ht="24" customHeight="1">
      <c r="A3190" s="264" t="str">
        <f t="shared" si="989"/>
        <v/>
      </c>
      <c r="B3190" s="265" t="str">
        <f t="shared" si="990"/>
        <v/>
      </c>
      <c r="C3190" s="265"/>
      <c r="D3190" s="267" t="str">
        <f t="shared" si="991"/>
        <v/>
      </c>
      <c r="E3190" s="471"/>
      <c r="F3190" s="489">
        <f t="shared" si="992"/>
        <v>0</v>
      </c>
      <c r="G3190" s="272">
        <f t="shared" si="993"/>
        <v>0</v>
      </c>
    </row>
    <row r="3191" spans="1:7" ht="24" customHeight="1">
      <c r="A3191" s="264" t="str">
        <f t="shared" si="989"/>
        <v/>
      </c>
      <c r="B3191" s="265" t="str">
        <f t="shared" si="990"/>
        <v/>
      </c>
      <c r="C3191" s="265"/>
      <c r="D3191" s="267" t="str">
        <f t="shared" si="991"/>
        <v/>
      </c>
      <c r="E3191" s="471"/>
      <c r="F3191" s="489">
        <f t="shared" si="992"/>
        <v>0</v>
      </c>
      <c r="G3191" s="272">
        <f t="shared" si="993"/>
        <v>0</v>
      </c>
    </row>
    <row r="3192" spans="1:7" ht="24" customHeight="1">
      <c r="A3192" s="264" t="str">
        <f t="shared" si="989"/>
        <v/>
      </c>
      <c r="B3192" s="265" t="str">
        <f t="shared" si="990"/>
        <v/>
      </c>
      <c r="C3192" s="266"/>
      <c r="D3192" s="267" t="str">
        <f t="shared" si="991"/>
        <v/>
      </c>
      <c r="E3192" s="268"/>
      <c r="F3192" s="269">
        <f t="shared" si="992"/>
        <v>0</v>
      </c>
      <c r="G3192" s="272">
        <f t="shared" si="993"/>
        <v>0</v>
      </c>
    </row>
    <row r="3193" spans="1:7" ht="24" customHeight="1">
      <c r="A3193" s="264" t="str">
        <f t="shared" si="989"/>
        <v/>
      </c>
      <c r="B3193" s="265" t="str">
        <f t="shared" si="990"/>
        <v/>
      </c>
      <c r="C3193" s="266"/>
      <c r="D3193" s="267" t="str">
        <f t="shared" si="991"/>
        <v/>
      </c>
      <c r="E3193" s="268"/>
      <c r="F3193" s="269">
        <f t="shared" si="992"/>
        <v>0</v>
      </c>
      <c r="G3193" s="272">
        <f t="shared" si="993"/>
        <v>0</v>
      </c>
    </row>
    <row r="3194" spans="1:7" ht="24" customHeight="1">
      <c r="A3194" s="147"/>
      <c r="B3194" s="121"/>
      <c r="C3194" s="121"/>
      <c r="D3194" s="132"/>
      <c r="E3194" s="133"/>
      <c r="F3194" s="657" t="s">
        <v>31</v>
      </c>
      <c r="G3194" s="148">
        <f>SUBTOTAL(9,G3186:G3193)</f>
        <v>0</v>
      </c>
    </row>
    <row r="3195" spans="1:7" ht="24" customHeight="1">
      <c r="A3195" s="147"/>
      <c r="B3195" s="121"/>
      <c r="C3195" s="125" t="s">
        <v>727</v>
      </c>
      <c r="D3195" s="132"/>
      <c r="E3195" s="133"/>
      <c r="F3195" s="134"/>
      <c r="G3195" s="150"/>
    </row>
    <row r="3196" spans="1:7" ht="24" customHeight="1">
      <c r="A3196" s="264" t="str">
        <f t="shared" ref="A3196:A3204" si="994">IFERROR(VLOOKUP(C3196,Tabla_Insumos,4,FALSE),"")</f>
        <v/>
      </c>
      <c r="B3196" s="265" t="str">
        <f t="shared" ref="B3196:B3204" si="995">IFERROR(VLOOKUP(C3196,Tabla_Insumos,5,FALSE),"")</f>
        <v/>
      </c>
      <c r="C3196" s="644"/>
      <c r="D3196" s="267" t="str">
        <f t="shared" ref="D3196:D3204" si="996">IFERROR(VLOOKUP(C3196,Tabla_Insumos,2,FALSE),"")</f>
        <v/>
      </c>
      <c r="E3196" s="641"/>
      <c r="F3196" s="489">
        <f t="shared" ref="F3196:F3204" si="997">IFERROR(VLOOKUP(C3196,Tabla_Insumos,3,FALSE),0)</f>
        <v>0</v>
      </c>
      <c r="G3196" s="272">
        <f t="shared" ref="G3196:G3204" si="998">ROUND(E3196*F3196,2)</f>
        <v>0</v>
      </c>
    </row>
    <row r="3197" spans="1:7" ht="24" customHeight="1">
      <c r="A3197" s="264" t="str">
        <f t="shared" si="994"/>
        <v/>
      </c>
      <c r="B3197" s="265" t="str">
        <f t="shared" si="995"/>
        <v/>
      </c>
      <c r="C3197" s="366"/>
      <c r="D3197" s="267" t="str">
        <f t="shared" si="996"/>
        <v/>
      </c>
      <c r="E3197" s="641"/>
      <c r="F3197" s="489">
        <f t="shared" si="997"/>
        <v>0</v>
      </c>
      <c r="G3197" s="272">
        <f t="shared" si="998"/>
        <v>0</v>
      </c>
    </row>
    <row r="3198" spans="1:7" ht="24" customHeight="1">
      <c r="A3198" s="264" t="str">
        <f t="shared" si="994"/>
        <v/>
      </c>
      <c r="B3198" s="265" t="str">
        <f t="shared" si="995"/>
        <v/>
      </c>
      <c r="C3198" s="472"/>
      <c r="D3198" s="267" t="str">
        <f t="shared" si="996"/>
        <v/>
      </c>
      <c r="E3198" s="471"/>
      <c r="F3198" s="489">
        <f t="shared" si="997"/>
        <v>0</v>
      </c>
      <c r="G3198" s="272">
        <f t="shared" si="998"/>
        <v>0</v>
      </c>
    </row>
    <row r="3199" spans="1:7" ht="24" customHeight="1">
      <c r="A3199" s="264" t="str">
        <f t="shared" si="994"/>
        <v/>
      </c>
      <c r="B3199" s="265" t="str">
        <f t="shared" si="995"/>
        <v/>
      </c>
      <c r="C3199" s="366"/>
      <c r="D3199" s="267" t="str">
        <f t="shared" si="996"/>
        <v/>
      </c>
      <c r="E3199" s="471"/>
      <c r="F3199" s="489">
        <f t="shared" si="997"/>
        <v>0</v>
      </c>
      <c r="G3199" s="272">
        <f t="shared" si="998"/>
        <v>0</v>
      </c>
    </row>
    <row r="3200" spans="1:7" ht="24" customHeight="1">
      <c r="A3200" s="264" t="str">
        <f t="shared" si="994"/>
        <v/>
      </c>
      <c r="B3200" s="265" t="str">
        <f t="shared" si="995"/>
        <v/>
      </c>
      <c r="C3200" s="375"/>
      <c r="D3200" s="267" t="str">
        <f t="shared" si="996"/>
        <v/>
      </c>
      <c r="E3200" s="471"/>
      <c r="F3200" s="489">
        <f t="shared" si="997"/>
        <v>0</v>
      </c>
      <c r="G3200" s="272">
        <f t="shared" si="998"/>
        <v>0</v>
      </c>
    </row>
    <row r="3201" spans="1:8" ht="24" customHeight="1">
      <c r="A3201" s="264" t="str">
        <f t="shared" si="994"/>
        <v/>
      </c>
      <c r="B3201" s="265" t="str">
        <f t="shared" si="995"/>
        <v/>
      </c>
      <c r="C3201" s="266"/>
      <c r="D3201" s="267" t="str">
        <f t="shared" si="996"/>
        <v/>
      </c>
      <c r="E3201" s="268"/>
      <c r="F3201" s="489">
        <f t="shared" si="997"/>
        <v>0</v>
      </c>
      <c r="G3201" s="272">
        <f t="shared" si="998"/>
        <v>0</v>
      </c>
    </row>
    <row r="3202" spans="1:8" ht="24" customHeight="1">
      <c r="A3202" s="264" t="str">
        <f t="shared" si="994"/>
        <v/>
      </c>
      <c r="B3202" s="265" t="str">
        <f t="shared" si="995"/>
        <v/>
      </c>
      <c r="C3202" s="266"/>
      <c r="D3202" s="267" t="str">
        <f t="shared" si="996"/>
        <v/>
      </c>
      <c r="E3202" s="268"/>
      <c r="F3202" s="269">
        <f t="shared" si="997"/>
        <v>0</v>
      </c>
      <c r="G3202" s="272">
        <f t="shared" si="998"/>
        <v>0</v>
      </c>
    </row>
    <row r="3203" spans="1:8" ht="24" customHeight="1">
      <c r="A3203" s="264" t="str">
        <f t="shared" si="994"/>
        <v/>
      </c>
      <c r="B3203" s="265" t="str">
        <f t="shared" si="995"/>
        <v/>
      </c>
      <c r="C3203" s="266"/>
      <c r="D3203" s="267" t="str">
        <f t="shared" si="996"/>
        <v/>
      </c>
      <c r="E3203" s="268"/>
      <c r="F3203" s="269">
        <f t="shared" si="997"/>
        <v>0</v>
      </c>
      <c r="G3203" s="272">
        <f t="shared" si="998"/>
        <v>0</v>
      </c>
    </row>
    <row r="3204" spans="1:8" ht="24" customHeight="1">
      <c r="A3204" s="264" t="str">
        <f t="shared" si="994"/>
        <v/>
      </c>
      <c r="B3204" s="265" t="str">
        <f t="shared" si="995"/>
        <v/>
      </c>
      <c r="C3204" s="266"/>
      <c r="D3204" s="267" t="str">
        <f t="shared" si="996"/>
        <v/>
      </c>
      <c r="E3204" s="268"/>
      <c r="F3204" s="269">
        <f t="shared" si="997"/>
        <v>0</v>
      </c>
      <c r="G3204" s="272">
        <f t="shared" si="998"/>
        <v>0</v>
      </c>
    </row>
    <row r="3205" spans="1:8" ht="24" customHeight="1">
      <c r="A3205" s="151"/>
      <c r="B3205" s="132"/>
      <c r="C3205" s="121"/>
      <c r="D3205" s="132"/>
      <c r="E3205" s="133"/>
      <c r="F3205" s="657" t="s">
        <v>32</v>
      </c>
      <c r="G3205" s="148">
        <f>SUBTOTAL(9,G3196:G3204)</f>
        <v>0</v>
      </c>
    </row>
    <row r="3206" spans="1:8" ht="24" customHeight="1" thickBot="1">
      <c r="A3206" s="152"/>
      <c r="B3206" s="153"/>
      <c r="C3206" s="154"/>
      <c r="D3206" s="153"/>
      <c r="E3206" s="155"/>
      <c r="F3206" s="156"/>
      <c r="G3206" s="157"/>
    </row>
    <row r="3207" spans="1:8" ht="24" customHeight="1" thickBot="1">
      <c r="A3207" s="158">
        <f>B3165</f>
        <v>62</v>
      </c>
      <c r="B3207" s="159" t="str">
        <f>C3165</f>
        <v>Red de cloacas - Excavación de zanjas para inst. cañeías, sin depresión de napa</v>
      </c>
      <c r="C3207" s="160"/>
      <c r="D3207" s="160" t="s">
        <v>33</v>
      </c>
      <c r="E3207" s="161"/>
      <c r="F3207" s="162" t="s">
        <v>34</v>
      </c>
      <c r="G3207" s="163">
        <f>SUBTOTAL(9,G3170:G3206)</f>
        <v>0</v>
      </c>
    </row>
    <row r="3208" spans="1:8" ht="24" customHeight="1" thickTop="1" thickBot="1"/>
    <row r="3209" spans="1:8" ht="24" customHeight="1" thickTop="1">
      <c r="A3209" s="185" t="s">
        <v>36</v>
      </c>
      <c r="B3209" s="186"/>
      <c r="C3209" s="186"/>
      <c r="D3209" s="186"/>
      <c r="E3209" s="186"/>
      <c r="F3209" s="186"/>
      <c r="G3209" s="187"/>
      <c r="H3209" s="122">
        <f>COUNTIF($A$1:A3215,"ANALISIS DE PRECIOS")</f>
        <v>65</v>
      </c>
    </row>
    <row r="3210" spans="1:8" ht="24" customHeight="1">
      <c r="A3210" s="123" t="s">
        <v>723</v>
      </c>
      <c r="B3210" s="124" t="str">
        <f>Comitente</f>
        <v>INSTITUTO PROVINCIAL DE LA VIVIENDA</v>
      </c>
      <c r="C3210" s="118"/>
      <c r="D3210" s="125"/>
      <c r="E3210" s="125"/>
      <c r="F3210" s="126"/>
      <c r="G3210" s="127"/>
    </row>
    <row r="3211" spans="1:8" ht="24" customHeight="1">
      <c r="A3211" s="123" t="s">
        <v>724</v>
      </c>
      <c r="B3211" s="124">
        <f>Contratista</f>
        <v>0</v>
      </c>
      <c r="C3211" s="119"/>
      <c r="D3211" s="119"/>
      <c r="E3211" s="119"/>
      <c r="F3211" s="128"/>
      <c r="G3211" s="129"/>
    </row>
    <row r="3212" spans="1:8" ht="24" customHeight="1">
      <c r="A3212" s="123" t="s">
        <v>23</v>
      </c>
      <c r="B3212" s="124" t="str">
        <f>Obra</f>
        <v>Barrio Valle Norte</v>
      </c>
      <c r="C3212" s="119"/>
      <c r="D3212" s="119"/>
      <c r="E3212" s="119"/>
      <c r="F3212" s="128" t="s">
        <v>37</v>
      </c>
      <c r="G3212" s="130">
        <f>Fecha_Base</f>
        <v>43313</v>
      </c>
    </row>
    <row r="3213" spans="1:8" ht="24" customHeight="1">
      <c r="A3213" s="131" t="s">
        <v>722</v>
      </c>
      <c r="B3213" s="120" t="str">
        <f>Ubicación</f>
        <v>Departamento Valle Fértil</v>
      </c>
      <c r="C3213" s="120"/>
      <c r="D3213" s="132"/>
      <c r="E3213" s="133"/>
      <c r="F3213" s="134"/>
      <c r="G3213" s="135"/>
    </row>
    <row r="3214" spans="1:8" ht="24" customHeight="1">
      <c r="A3214" s="131" t="s">
        <v>38</v>
      </c>
      <c r="B3214" s="136" t="str">
        <f>IFERROR(VALUE(LEFT(B3215,FIND(".",B3215)-1)),"")</f>
        <v/>
      </c>
      <c r="C3214" s="121" t="str">
        <f>IFERROR(VLOOKUP(B3214,Tabla_CyP,2,FALSE),"")</f>
        <v/>
      </c>
      <c r="E3214" s="133"/>
      <c r="F3214" s="134"/>
      <c r="G3214" s="135"/>
    </row>
    <row r="3215" spans="1:8" ht="24" customHeight="1">
      <c r="A3215" s="131" t="s">
        <v>24</v>
      </c>
      <c r="B3215" s="137">
        <f>IFERROR(VLOOKUP(COUNTIF($A$1:A3215,"ITEM:"),Tabla_NumeroItem,7,FALSE),"")</f>
        <v>63</v>
      </c>
      <c r="C3215" s="121" t="str">
        <f>IFERROR(VLOOKUP(B3215,Tabla_CyP,2,FALSE),"")</f>
        <v>Red de cloacas - Paquete estructural</v>
      </c>
      <c r="D3215" s="132"/>
      <c r="E3215" s="133"/>
      <c r="F3215" s="128" t="s">
        <v>25</v>
      </c>
      <c r="G3215" s="138" t="str">
        <f>IFERROR(VLOOKUP(B3215,Tabla_CyP,4,FALSE),"")</f>
        <v>m3</v>
      </c>
    </row>
    <row r="3216" spans="1:8" ht="24" customHeight="1">
      <c r="A3216" s="131"/>
      <c r="B3216" s="120"/>
      <c r="C3216" s="121"/>
      <c r="D3216" s="132"/>
      <c r="E3216" s="133"/>
      <c r="F3216" s="134"/>
      <c r="G3216" s="135"/>
    </row>
    <row r="3217" spans="1:7" ht="24" customHeight="1">
      <c r="A3217" s="719" t="s">
        <v>585</v>
      </c>
      <c r="B3217" s="720"/>
      <c r="C3217" s="721" t="s">
        <v>0</v>
      </c>
      <c r="D3217" s="721" t="s">
        <v>26</v>
      </c>
      <c r="E3217" s="723" t="s">
        <v>27</v>
      </c>
      <c r="F3217" s="725" t="s">
        <v>28</v>
      </c>
      <c r="G3217" s="727" t="s">
        <v>29</v>
      </c>
    </row>
    <row r="3218" spans="1:7" ht="24" customHeight="1">
      <c r="A3218" s="139" t="s">
        <v>586</v>
      </c>
      <c r="B3218" s="140" t="s">
        <v>587</v>
      </c>
      <c r="C3218" s="722"/>
      <c r="D3218" s="722"/>
      <c r="E3218" s="724"/>
      <c r="F3218" s="726"/>
      <c r="G3218" s="728"/>
    </row>
    <row r="3219" spans="1:7" ht="24" customHeight="1">
      <c r="A3219" s="658"/>
      <c r="B3219" s="142"/>
      <c r="C3219" s="479" t="s">
        <v>725</v>
      </c>
      <c r="D3219" s="143"/>
      <c r="E3219" s="144"/>
      <c r="F3219" s="145"/>
      <c r="G3219" s="146"/>
    </row>
    <row r="3220" spans="1:7" ht="24" customHeight="1">
      <c r="A3220" s="264" t="str">
        <f t="shared" ref="A3220:A3233" si="999">IFERROR(VLOOKUP(C3220,Tabla_Insumos,4,FALSE),"")</f>
        <v/>
      </c>
      <c r="B3220" s="265" t="str">
        <f>IFERROR(VLOOKUP(C3220,Tabla_Insumos,5,FALSE),"")</f>
        <v/>
      </c>
      <c r="C3220" s="419"/>
      <c r="D3220" s="267" t="str">
        <f t="shared" ref="D3220:D3233" si="1000">IFERROR(VLOOKUP(C3220,Tabla_Insumos,2,FALSE),"")</f>
        <v/>
      </c>
      <c r="E3220" s="645"/>
      <c r="F3220" s="489">
        <f t="shared" ref="F3220:F3233" si="1001">IFERROR(VLOOKUP(C3220,Tabla_Insumos,3,FALSE),0)</f>
        <v>0</v>
      </c>
      <c r="G3220" s="272">
        <f>ROUND(E3220*F3220,2)</f>
        <v>0</v>
      </c>
    </row>
    <row r="3221" spans="1:7" ht="24" customHeight="1">
      <c r="A3221" s="264" t="str">
        <f t="shared" si="999"/>
        <v/>
      </c>
      <c r="B3221" s="265" t="str">
        <f t="shared" ref="B3221:B3233" si="1002">IFERROR(VLOOKUP(C3221,Tabla_Insumos,5,FALSE),"")</f>
        <v/>
      </c>
      <c r="C3221" s="470"/>
      <c r="D3221" s="267" t="str">
        <f t="shared" si="1000"/>
        <v/>
      </c>
      <c r="E3221" s="471"/>
      <c r="F3221" s="489">
        <f t="shared" si="1001"/>
        <v>0</v>
      </c>
      <c r="G3221" s="272">
        <f t="shared" ref="G3221:G3233" si="1003">ROUND(E3221*F3221,2)</f>
        <v>0</v>
      </c>
    </row>
    <row r="3222" spans="1:7" ht="24" customHeight="1">
      <c r="A3222" s="264" t="str">
        <f t="shared" si="999"/>
        <v/>
      </c>
      <c r="B3222" s="265" t="str">
        <f t="shared" si="1002"/>
        <v/>
      </c>
      <c r="C3222" s="470"/>
      <c r="D3222" s="267" t="str">
        <f t="shared" si="1000"/>
        <v/>
      </c>
      <c r="E3222" s="471"/>
      <c r="F3222" s="489">
        <f t="shared" si="1001"/>
        <v>0</v>
      </c>
      <c r="G3222" s="272">
        <f t="shared" si="1003"/>
        <v>0</v>
      </c>
    </row>
    <row r="3223" spans="1:7" ht="24" customHeight="1">
      <c r="A3223" s="264" t="str">
        <f t="shared" si="999"/>
        <v/>
      </c>
      <c r="B3223" s="265" t="str">
        <f t="shared" si="1002"/>
        <v/>
      </c>
      <c r="C3223" s="364"/>
      <c r="D3223" s="267" t="str">
        <f t="shared" si="1000"/>
        <v/>
      </c>
      <c r="E3223" s="471"/>
      <c r="F3223" s="489">
        <f t="shared" si="1001"/>
        <v>0</v>
      </c>
      <c r="G3223" s="272">
        <f t="shared" si="1003"/>
        <v>0</v>
      </c>
    </row>
    <row r="3224" spans="1:7" ht="24" customHeight="1">
      <c r="A3224" s="264" t="str">
        <f t="shared" si="999"/>
        <v/>
      </c>
      <c r="B3224" s="265" t="str">
        <f t="shared" si="1002"/>
        <v/>
      </c>
      <c r="C3224" s="265"/>
      <c r="D3224" s="267" t="str">
        <f t="shared" si="1000"/>
        <v/>
      </c>
      <c r="E3224" s="471"/>
      <c r="F3224" s="489">
        <f t="shared" si="1001"/>
        <v>0</v>
      </c>
      <c r="G3224" s="272">
        <f t="shared" si="1003"/>
        <v>0</v>
      </c>
    </row>
    <row r="3225" spans="1:7" ht="24" customHeight="1">
      <c r="A3225" s="264" t="str">
        <f t="shared" si="999"/>
        <v/>
      </c>
      <c r="B3225" s="265" t="str">
        <f t="shared" si="1002"/>
        <v/>
      </c>
      <c r="C3225" s="266"/>
      <c r="D3225" s="267" t="str">
        <f t="shared" si="1000"/>
        <v/>
      </c>
      <c r="E3225" s="268"/>
      <c r="F3225" s="269">
        <f t="shared" si="1001"/>
        <v>0</v>
      </c>
      <c r="G3225" s="272">
        <f t="shared" si="1003"/>
        <v>0</v>
      </c>
    </row>
    <row r="3226" spans="1:7" ht="24" customHeight="1">
      <c r="A3226" s="264" t="str">
        <f t="shared" si="999"/>
        <v/>
      </c>
      <c r="B3226" s="265" t="str">
        <f t="shared" si="1002"/>
        <v/>
      </c>
      <c r="C3226" s="266"/>
      <c r="D3226" s="267" t="str">
        <f t="shared" si="1000"/>
        <v/>
      </c>
      <c r="E3226" s="268"/>
      <c r="F3226" s="269">
        <f t="shared" si="1001"/>
        <v>0</v>
      </c>
      <c r="G3226" s="272">
        <f t="shared" si="1003"/>
        <v>0</v>
      </c>
    </row>
    <row r="3227" spans="1:7" ht="24" customHeight="1">
      <c r="A3227" s="264" t="str">
        <f t="shared" si="999"/>
        <v/>
      </c>
      <c r="B3227" s="265" t="str">
        <f t="shared" si="1002"/>
        <v/>
      </c>
      <c r="C3227" s="266"/>
      <c r="D3227" s="267" t="str">
        <f t="shared" si="1000"/>
        <v/>
      </c>
      <c r="E3227" s="268"/>
      <c r="F3227" s="269">
        <f t="shared" si="1001"/>
        <v>0</v>
      </c>
      <c r="G3227" s="272">
        <f t="shared" si="1003"/>
        <v>0</v>
      </c>
    </row>
    <row r="3228" spans="1:7" ht="24" customHeight="1">
      <c r="A3228" s="264" t="str">
        <f t="shared" si="999"/>
        <v/>
      </c>
      <c r="B3228" s="265" t="str">
        <f t="shared" si="1002"/>
        <v/>
      </c>
      <c r="C3228" s="266"/>
      <c r="D3228" s="267" t="str">
        <f t="shared" si="1000"/>
        <v/>
      </c>
      <c r="E3228" s="268"/>
      <c r="F3228" s="269">
        <f t="shared" si="1001"/>
        <v>0</v>
      </c>
      <c r="G3228" s="272">
        <f t="shared" si="1003"/>
        <v>0</v>
      </c>
    </row>
    <row r="3229" spans="1:7" ht="24" customHeight="1">
      <c r="A3229" s="264" t="str">
        <f t="shared" si="999"/>
        <v/>
      </c>
      <c r="B3229" s="265" t="str">
        <f t="shared" si="1002"/>
        <v/>
      </c>
      <c r="C3229" s="266"/>
      <c r="D3229" s="267" t="str">
        <f t="shared" si="1000"/>
        <v/>
      </c>
      <c r="E3229" s="268"/>
      <c r="F3229" s="269">
        <f t="shared" si="1001"/>
        <v>0</v>
      </c>
      <c r="G3229" s="272">
        <f t="shared" si="1003"/>
        <v>0</v>
      </c>
    </row>
    <row r="3230" spans="1:7" ht="24" customHeight="1">
      <c r="A3230" s="264" t="str">
        <f t="shared" si="999"/>
        <v/>
      </c>
      <c r="B3230" s="265" t="str">
        <f t="shared" si="1002"/>
        <v/>
      </c>
      <c r="C3230" s="266"/>
      <c r="D3230" s="267" t="str">
        <f t="shared" si="1000"/>
        <v/>
      </c>
      <c r="E3230" s="268"/>
      <c r="F3230" s="269">
        <f t="shared" si="1001"/>
        <v>0</v>
      </c>
      <c r="G3230" s="272">
        <f t="shared" si="1003"/>
        <v>0</v>
      </c>
    </row>
    <row r="3231" spans="1:7" ht="24" customHeight="1">
      <c r="A3231" s="264" t="str">
        <f t="shared" si="999"/>
        <v/>
      </c>
      <c r="B3231" s="265" t="str">
        <f t="shared" si="1002"/>
        <v/>
      </c>
      <c r="C3231" s="266"/>
      <c r="D3231" s="267" t="str">
        <f t="shared" si="1000"/>
        <v/>
      </c>
      <c r="E3231" s="268"/>
      <c r="F3231" s="269">
        <f t="shared" si="1001"/>
        <v>0</v>
      </c>
      <c r="G3231" s="272">
        <f t="shared" si="1003"/>
        <v>0</v>
      </c>
    </row>
    <row r="3232" spans="1:7" ht="24" customHeight="1">
      <c r="A3232" s="264" t="str">
        <f t="shared" si="999"/>
        <v/>
      </c>
      <c r="B3232" s="265" t="str">
        <f t="shared" si="1002"/>
        <v/>
      </c>
      <c r="C3232" s="266"/>
      <c r="D3232" s="267" t="str">
        <f t="shared" si="1000"/>
        <v/>
      </c>
      <c r="E3232" s="268"/>
      <c r="F3232" s="269">
        <f t="shared" si="1001"/>
        <v>0</v>
      </c>
      <c r="G3232" s="272">
        <f t="shared" si="1003"/>
        <v>0</v>
      </c>
    </row>
    <row r="3233" spans="1:7" ht="24" customHeight="1">
      <c r="A3233" s="264" t="str">
        <f t="shared" si="999"/>
        <v/>
      </c>
      <c r="B3233" s="265" t="str">
        <f t="shared" si="1002"/>
        <v/>
      </c>
      <c r="C3233" s="266"/>
      <c r="D3233" s="267" t="str">
        <f t="shared" si="1000"/>
        <v/>
      </c>
      <c r="E3233" s="268"/>
      <c r="F3233" s="270">
        <f t="shared" si="1001"/>
        <v>0</v>
      </c>
      <c r="G3233" s="272">
        <f t="shared" si="1003"/>
        <v>0</v>
      </c>
    </row>
    <row r="3234" spans="1:7" ht="24" customHeight="1">
      <c r="A3234" s="147"/>
      <c r="B3234" s="121"/>
      <c r="C3234" s="121"/>
      <c r="D3234" s="132"/>
      <c r="E3234" s="133"/>
      <c r="F3234" s="657" t="s">
        <v>30</v>
      </c>
      <c r="G3234" s="148">
        <f>SUBTOTAL(9,G3220:G3233)</f>
        <v>0</v>
      </c>
    </row>
    <row r="3235" spans="1:7" ht="24" customHeight="1">
      <c r="A3235" s="147"/>
      <c r="B3235" s="121"/>
      <c r="C3235" s="125" t="s">
        <v>726</v>
      </c>
      <c r="D3235" s="132"/>
      <c r="E3235" s="133"/>
      <c r="F3235" s="134"/>
      <c r="G3235" s="150"/>
    </row>
    <row r="3236" spans="1:7" ht="24" customHeight="1">
      <c r="A3236" s="264" t="str">
        <f t="shared" ref="A3236:A3243" si="1004">IFERROR(VLOOKUP(C3236,Tabla_Insumos,4,FALSE),"")</f>
        <v/>
      </c>
      <c r="B3236" s="265" t="str">
        <f t="shared" ref="B3236:B3243" si="1005">IFERROR(VLOOKUP(C3236,Tabla_Insumos,5,FALSE),"")</f>
        <v/>
      </c>
      <c r="C3236" s="266"/>
      <c r="D3236" s="267" t="str">
        <f t="shared" ref="D3236:D3243" si="1006">IFERROR(VLOOKUP(C3236,Tabla_Insumos,2,FALSE),"")</f>
        <v/>
      </c>
      <c r="E3236" s="476"/>
      <c r="F3236" s="271">
        <f t="shared" ref="F3236:F3243" si="1007">IFERROR(VLOOKUP(C3236,Tabla_Insumos,3,FALSE),0)</f>
        <v>0</v>
      </c>
      <c r="G3236" s="272">
        <f>ROUND(E3236*F3236,2)</f>
        <v>0</v>
      </c>
    </row>
    <row r="3237" spans="1:7" ht="24" customHeight="1">
      <c r="A3237" s="264" t="str">
        <f t="shared" si="1004"/>
        <v/>
      </c>
      <c r="B3237" s="265" t="str">
        <f t="shared" si="1005"/>
        <v/>
      </c>
      <c r="C3237" s="266"/>
      <c r="D3237" s="267" t="str">
        <f t="shared" si="1006"/>
        <v/>
      </c>
      <c r="E3237" s="476"/>
      <c r="F3237" s="271">
        <f t="shared" si="1007"/>
        <v>0</v>
      </c>
      <c r="G3237" s="272">
        <f>ROUND(E3237*F3237,2)</f>
        <v>0</v>
      </c>
    </row>
    <row r="3238" spans="1:7" ht="24" customHeight="1">
      <c r="A3238" s="264" t="str">
        <f t="shared" si="1004"/>
        <v/>
      </c>
      <c r="B3238" s="265" t="str">
        <f t="shared" si="1005"/>
        <v/>
      </c>
      <c r="C3238" s="266"/>
      <c r="D3238" s="267" t="str">
        <f t="shared" si="1006"/>
        <v/>
      </c>
      <c r="E3238" s="476"/>
      <c r="F3238" s="271">
        <f t="shared" si="1007"/>
        <v>0</v>
      </c>
      <c r="G3238" s="272">
        <f t="shared" ref="G3238:G3243" si="1008">ROUND(E3238*F3238,2)</f>
        <v>0</v>
      </c>
    </row>
    <row r="3239" spans="1:7" ht="24" customHeight="1">
      <c r="A3239" s="264" t="str">
        <f t="shared" si="1004"/>
        <v/>
      </c>
      <c r="B3239" s="265" t="str">
        <f t="shared" si="1005"/>
        <v/>
      </c>
      <c r="C3239" s="266"/>
      <c r="D3239" s="267" t="str">
        <f t="shared" si="1006"/>
        <v/>
      </c>
      <c r="E3239" s="476"/>
      <c r="F3239" s="271">
        <f>SUM(G3236:G3238)</f>
        <v>0</v>
      </c>
      <c r="G3239" s="272">
        <f t="shared" si="1008"/>
        <v>0</v>
      </c>
    </row>
    <row r="3240" spans="1:7" ht="24" customHeight="1">
      <c r="A3240" s="264" t="str">
        <f t="shared" si="1004"/>
        <v/>
      </c>
      <c r="B3240" s="265" t="str">
        <f t="shared" si="1005"/>
        <v/>
      </c>
      <c r="C3240" s="265"/>
      <c r="D3240" s="267" t="str">
        <f t="shared" si="1006"/>
        <v/>
      </c>
      <c r="E3240" s="471"/>
      <c r="F3240" s="489">
        <f t="shared" si="1007"/>
        <v>0</v>
      </c>
      <c r="G3240" s="272">
        <f t="shared" si="1008"/>
        <v>0</v>
      </c>
    </row>
    <row r="3241" spans="1:7" ht="24" customHeight="1">
      <c r="A3241" s="264" t="str">
        <f t="shared" si="1004"/>
        <v/>
      </c>
      <c r="B3241" s="265" t="str">
        <f t="shared" si="1005"/>
        <v/>
      </c>
      <c r="C3241" s="265"/>
      <c r="D3241" s="267" t="str">
        <f t="shared" si="1006"/>
        <v/>
      </c>
      <c r="E3241" s="471"/>
      <c r="F3241" s="489">
        <f t="shared" si="1007"/>
        <v>0</v>
      </c>
      <c r="G3241" s="272">
        <f t="shared" si="1008"/>
        <v>0</v>
      </c>
    </row>
    <row r="3242" spans="1:7" ht="24" customHeight="1">
      <c r="A3242" s="264" t="str">
        <f t="shared" si="1004"/>
        <v/>
      </c>
      <c r="B3242" s="265" t="str">
        <f t="shared" si="1005"/>
        <v/>
      </c>
      <c r="C3242" s="266"/>
      <c r="D3242" s="267" t="str">
        <f t="shared" si="1006"/>
        <v/>
      </c>
      <c r="E3242" s="268"/>
      <c r="F3242" s="269">
        <f t="shared" si="1007"/>
        <v>0</v>
      </c>
      <c r="G3242" s="272">
        <f t="shared" si="1008"/>
        <v>0</v>
      </c>
    </row>
    <row r="3243" spans="1:7" ht="24" customHeight="1">
      <c r="A3243" s="264" t="str">
        <f t="shared" si="1004"/>
        <v/>
      </c>
      <c r="B3243" s="265" t="str">
        <f t="shared" si="1005"/>
        <v/>
      </c>
      <c r="C3243" s="266"/>
      <c r="D3243" s="267" t="str">
        <f t="shared" si="1006"/>
        <v/>
      </c>
      <c r="E3243" s="268"/>
      <c r="F3243" s="269">
        <f t="shared" si="1007"/>
        <v>0</v>
      </c>
      <c r="G3243" s="272">
        <f t="shared" si="1008"/>
        <v>0</v>
      </c>
    </row>
    <row r="3244" spans="1:7" ht="24" customHeight="1">
      <c r="A3244" s="147"/>
      <c r="B3244" s="121"/>
      <c r="C3244" s="121"/>
      <c r="D3244" s="132"/>
      <c r="E3244" s="133"/>
      <c r="F3244" s="657" t="s">
        <v>31</v>
      </c>
      <c r="G3244" s="148">
        <f>SUBTOTAL(9,G3236:G3243)</f>
        <v>0</v>
      </c>
    </row>
    <row r="3245" spans="1:7" ht="24" customHeight="1">
      <c r="A3245" s="147"/>
      <c r="B3245" s="121"/>
      <c r="C3245" s="125" t="s">
        <v>727</v>
      </c>
      <c r="D3245" s="132"/>
      <c r="E3245" s="133"/>
      <c r="F3245" s="134"/>
      <c r="G3245" s="150"/>
    </row>
    <row r="3246" spans="1:7" ht="24" customHeight="1">
      <c r="A3246" s="264" t="str">
        <f t="shared" ref="A3246:A3254" si="1009">IFERROR(VLOOKUP(C3246,Tabla_Insumos,4,FALSE),"")</f>
        <v/>
      </c>
      <c r="B3246" s="265" t="str">
        <f t="shared" ref="B3246:B3254" si="1010">IFERROR(VLOOKUP(C3246,Tabla_Insumos,5,FALSE),"")</f>
        <v/>
      </c>
      <c r="C3246" s="646"/>
      <c r="D3246" s="267" t="str">
        <f t="shared" ref="D3246:D3254" si="1011">IFERROR(VLOOKUP(C3246,Tabla_Insumos,2,FALSE),"")</f>
        <v/>
      </c>
      <c r="E3246" s="478"/>
      <c r="F3246" s="489">
        <f t="shared" ref="F3246:F3254" si="1012">IFERROR(VLOOKUP(C3246,Tabla_Insumos,3,FALSE),0)</f>
        <v>0</v>
      </c>
      <c r="G3246" s="272">
        <f t="shared" ref="G3246:G3254" si="1013">ROUND(E3246*F3246,2)</f>
        <v>0</v>
      </c>
    </row>
    <row r="3247" spans="1:7" ht="24" customHeight="1">
      <c r="A3247" s="264" t="str">
        <f t="shared" si="1009"/>
        <v/>
      </c>
      <c r="B3247" s="265" t="str">
        <f t="shared" si="1010"/>
        <v/>
      </c>
      <c r="C3247" s="646"/>
      <c r="D3247" s="267" t="str">
        <f t="shared" si="1011"/>
        <v/>
      </c>
      <c r="E3247" s="478"/>
      <c r="F3247" s="489">
        <f t="shared" si="1012"/>
        <v>0</v>
      </c>
      <c r="G3247" s="272">
        <f t="shared" si="1013"/>
        <v>0</v>
      </c>
    </row>
    <row r="3248" spans="1:7" ht="24" customHeight="1">
      <c r="A3248" s="264" t="str">
        <f t="shared" si="1009"/>
        <v/>
      </c>
      <c r="B3248" s="265" t="str">
        <f t="shared" si="1010"/>
        <v/>
      </c>
      <c r="C3248" s="374"/>
      <c r="D3248" s="267" t="str">
        <f t="shared" si="1011"/>
        <v/>
      </c>
      <c r="E3248" s="478"/>
      <c r="F3248" s="489">
        <f t="shared" si="1012"/>
        <v>0</v>
      </c>
      <c r="G3248" s="272">
        <f t="shared" si="1013"/>
        <v>0</v>
      </c>
    </row>
    <row r="3249" spans="1:8" ht="24" customHeight="1">
      <c r="A3249" s="264" t="str">
        <f t="shared" si="1009"/>
        <v/>
      </c>
      <c r="B3249" s="265" t="str">
        <f t="shared" si="1010"/>
        <v/>
      </c>
      <c r="C3249" s="366"/>
      <c r="D3249" s="267" t="str">
        <f t="shared" si="1011"/>
        <v/>
      </c>
      <c r="E3249" s="471"/>
      <c r="F3249" s="489">
        <f t="shared" si="1012"/>
        <v>0</v>
      </c>
      <c r="G3249" s="272">
        <f t="shared" si="1013"/>
        <v>0</v>
      </c>
    </row>
    <row r="3250" spans="1:8" ht="24" customHeight="1">
      <c r="A3250" s="264" t="str">
        <f t="shared" si="1009"/>
        <v/>
      </c>
      <c r="B3250" s="265" t="str">
        <f t="shared" si="1010"/>
        <v/>
      </c>
      <c r="C3250" s="375"/>
      <c r="D3250" s="267" t="str">
        <f t="shared" si="1011"/>
        <v/>
      </c>
      <c r="E3250" s="471"/>
      <c r="F3250" s="489">
        <f t="shared" si="1012"/>
        <v>0</v>
      </c>
      <c r="G3250" s="272">
        <f t="shared" si="1013"/>
        <v>0</v>
      </c>
    </row>
    <row r="3251" spans="1:8" ht="24" customHeight="1">
      <c r="A3251" s="264" t="str">
        <f t="shared" si="1009"/>
        <v/>
      </c>
      <c r="B3251" s="265" t="str">
        <f t="shared" si="1010"/>
        <v/>
      </c>
      <c r="C3251" s="266"/>
      <c r="D3251" s="267" t="str">
        <f t="shared" si="1011"/>
        <v/>
      </c>
      <c r="E3251" s="268"/>
      <c r="F3251" s="489">
        <f t="shared" si="1012"/>
        <v>0</v>
      </c>
      <c r="G3251" s="272">
        <f t="shared" si="1013"/>
        <v>0</v>
      </c>
    </row>
    <row r="3252" spans="1:8" ht="24" customHeight="1">
      <c r="A3252" s="264" t="str">
        <f t="shared" si="1009"/>
        <v/>
      </c>
      <c r="B3252" s="265" t="str">
        <f t="shared" si="1010"/>
        <v/>
      </c>
      <c r="C3252" s="266"/>
      <c r="D3252" s="267" t="str">
        <f t="shared" si="1011"/>
        <v/>
      </c>
      <c r="E3252" s="268"/>
      <c r="F3252" s="269">
        <f t="shared" si="1012"/>
        <v>0</v>
      </c>
      <c r="G3252" s="272">
        <f t="shared" si="1013"/>
        <v>0</v>
      </c>
    </row>
    <row r="3253" spans="1:8" ht="24" customHeight="1">
      <c r="A3253" s="264" t="str">
        <f t="shared" si="1009"/>
        <v/>
      </c>
      <c r="B3253" s="265" t="str">
        <f t="shared" si="1010"/>
        <v/>
      </c>
      <c r="C3253" s="266"/>
      <c r="D3253" s="267" t="str">
        <f t="shared" si="1011"/>
        <v/>
      </c>
      <c r="E3253" s="268"/>
      <c r="F3253" s="269">
        <f t="shared" si="1012"/>
        <v>0</v>
      </c>
      <c r="G3253" s="272">
        <f t="shared" si="1013"/>
        <v>0</v>
      </c>
    </row>
    <row r="3254" spans="1:8" ht="24" customHeight="1">
      <c r="A3254" s="264" t="str">
        <f t="shared" si="1009"/>
        <v/>
      </c>
      <c r="B3254" s="265" t="str">
        <f t="shared" si="1010"/>
        <v/>
      </c>
      <c r="C3254" s="266"/>
      <c r="D3254" s="267" t="str">
        <f t="shared" si="1011"/>
        <v/>
      </c>
      <c r="E3254" s="268"/>
      <c r="F3254" s="269">
        <f t="shared" si="1012"/>
        <v>0</v>
      </c>
      <c r="G3254" s="272">
        <f t="shared" si="1013"/>
        <v>0</v>
      </c>
    </row>
    <row r="3255" spans="1:8" ht="24" customHeight="1">
      <c r="A3255" s="151"/>
      <c r="B3255" s="132"/>
      <c r="C3255" s="121"/>
      <c r="D3255" s="132"/>
      <c r="E3255" s="133"/>
      <c r="F3255" s="657" t="s">
        <v>32</v>
      </c>
      <c r="G3255" s="148">
        <f>SUBTOTAL(9,G3246:G3254)</f>
        <v>0</v>
      </c>
    </row>
    <row r="3256" spans="1:8" ht="24" customHeight="1" thickBot="1">
      <c r="A3256" s="152"/>
      <c r="B3256" s="153"/>
      <c r="C3256" s="154"/>
      <c r="D3256" s="153"/>
      <c r="E3256" s="155"/>
      <c r="F3256" s="156"/>
      <c r="G3256" s="157"/>
    </row>
    <row r="3257" spans="1:8" ht="24" customHeight="1" thickBot="1">
      <c r="A3257" s="158">
        <f>B3215</f>
        <v>63</v>
      </c>
      <c r="B3257" s="159" t="str">
        <f>C3215</f>
        <v>Red de cloacas - Paquete estructural</v>
      </c>
      <c r="C3257" s="160"/>
      <c r="D3257" s="160" t="s">
        <v>33</v>
      </c>
      <c r="E3257" s="161"/>
      <c r="F3257" s="162" t="s">
        <v>34</v>
      </c>
      <c r="G3257" s="163">
        <f>SUBTOTAL(9,G3220:G3256)</f>
        <v>0</v>
      </c>
    </row>
    <row r="3258" spans="1:8" ht="24" customHeight="1" thickTop="1" thickBot="1"/>
    <row r="3259" spans="1:8" ht="24" customHeight="1" thickTop="1">
      <c r="A3259" s="185" t="s">
        <v>36</v>
      </c>
      <c r="B3259" s="186"/>
      <c r="C3259" s="186"/>
      <c r="D3259" s="186"/>
      <c r="E3259" s="186"/>
      <c r="F3259" s="186"/>
      <c r="G3259" s="187"/>
      <c r="H3259" s="122">
        <f>COUNTIF($A$1:A3265,"ANALISIS DE PRECIOS")</f>
        <v>66</v>
      </c>
    </row>
    <row r="3260" spans="1:8" ht="24" customHeight="1">
      <c r="A3260" s="123" t="s">
        <v>723</v>
      </c>
      <c r="B3260" s="124" t="str">
        <f>Comitente</f>
        <v>INSTITUTO PROVINCIAL DE LA VIVIENDA</v>
      </c>
      <c r="C3260" s="118"/>
      <c r="D3260" s="125"/>
      <c r="E3260" s="125"/>
      <c r="F3260" s="126"/>
      <c r="G3260" s="127"/>
    </row>
    <row r="3261" spans="1:8" ht="24" customHeight="1">
      <c r="A3261" s="123" t="s">
        <v>724</v>
      </c>
      <c r="B3261" s="124">
        <f>Contratista</f>
        <v>0</v>
      </c>
      <c r="C3261" s="119"/>
      <c r="D3261" s="119"/>
      <c r="E3261" s="119"/>
      <c r="F3261" s="128"/>
      <c r="G3261" s="129"/>
    </row>
    <row r="3262" spans="1:8" ht="24" customHeight="1">
      <c r="A3262" s="123" t="s">
        <v>23</v>
      </c>
      <c r="B3262" s="124" t="str">
        <f>Obra</f>
        <v>Barrio Valle Norte</v>
      </c>
      <c r="C3262" s="119"/>
      <c r="D3262" s="119"/>
      <c r="E3262" s="119"/>
      <c r="F3262" s="128" t="s">
        <v>37</v>
      </c>
      <c r="G3262" s="130">
        <f>Fecha_Base</f>
        <v>43313</v>
      </c>
    </row>
    <row r="3263" spans="1:8" ht="24" customHeight="1">
      <c r="A3263" s="131" t="s">
        <v>722</v>
      </c>
      <c r="B3263" s="120" t="str">
        <f>Ubicación</f>
        <v>Departamento Valle Fértil</v>
      </c>
      <c r="C3263" s="120"/>
      <c r="D3263" s="132"/>
      <c r="E3263" s="133"/>
      <c r="F3263" s="134"/>
      <c r="G3263" s="135"/>
    </row>
    <row r="3264" spans="1:8" ht="24" customHeight="1">
      <c r="A3264" s="131" t="s">
        <v>38</v>
      </c>
      <c r="B3264" s="136" t="str">
        <f>IFERROR(VALUE(LEFT(B3265,FIND(".",B3265)-1)),"")</f>
        <v/>
      </c>
      <c r="C3264" s="121" t="str">
        <f>IFERROR(VLOOKUP(B3264,Tabla_CyP,2,FALSE),"")</f>
        <v/>
      </c>
      <c r="E3264" s="133"/>
      <c r="F3264" s="134"/>
      <c r="G3264" s="135"/>
    </row>
    <row r="3265" spans="1:7" ht="24" customHeight="1">
      <c r="A3265" s="131" t="s">
        <v>24</v>
      </c>
      <c r="B3265" s="137">
        <f>IFERROR(VLOOKUP(COUNTIF($A$1:A3265,"ITEM:"),Tabla_NumeroItem,7,FALSE),"")</f>
        <v>64</v>
      </c>
      <c r="C3265" s="121" t="str">
        <f>IFERROR(VLOOKUP(B3265,Tabla_CyP,2,FALSE),"")</f>
        <v>Red de cloacas - Relleno superior</v>
      </c>
      <c r="D3265" s="132"/>
      <c r="E3265" s="133"/>
      <c r="F3265" s="128" t="s">
        <v>25</v>
      </c>
      <c r="G3265" s="138" t="str">
        <f>IFERROR(VLOOKUP(B3265,Tabla_CyP,4,FALSE),"")</f>
        <v>m3</v>
      </c>
    </row>
    <row r="3266" spans="1:7" ht="24" customHeight="1">
      <c r="A3266" s="131"/>
      <c r="B3266" s="120"/>
      <c r="C3266" s="121"/>
      <c r="D3266" s="132"/>
      <c r="E3266" s="133"/>
      <c r="F3266" s="134"/>
      <c r="G3266" s="135"/>
    </row>
    <row r="3267" spans="1:7" ht="24" customHeight="1">
      <c r="A3267" s="719" t="s">
        <v>585</v>
      </c>
      <c r="B3267" s="720"/>
      <c r="C3267" s="721" t="s">
        <v>0</v>
      </c>
      <c r="D3267" s="721" t="s">
        <v>26</v>
      </c>
      <c r="E3267" s="723" t="s">
        <v>27</v>
      </c>
      <c r="F3267" s="725" t="s">
        <v>28</v>
      </c>
      <c r="G3267" s="727" t="s">
        <v>29</v>
      </c>
    </row>
    <row r="3268" spans="1:7" ht="24" customHeight="1">
      <c r="A3268" s="139" t="s">
        <v>586</v>
      </c>
      <c r="B3268" s="140" t="s">
        <v>587</v>
      </c>
      <c r="C3268" s="722"/>
      <c r="D3268" s="722"/>
      <c r="E3268" s="724"/>
      <c r="F3268" s="726"/>
      <c r="G3268" s="728"/>
    </row>
    <row r="3269" spans="1:7" ht="24" customHeight="1">
      <c r="A3269" s="658"/>
      <c r="B3269" s="142"/>
      <c r="C3269" s="479" t="s">
        <v>725</v>
      </c>
      <c r="D3269" s="143"/>
      <c r="E3269" s="144"/>
      <c r="F3269" s="145"/>
      <c r="G3269" s="146"/>
    </row>
    <row r="3270" spans="1:7" ht="24" customHeight="1">
      <c r="A3270" s="264" t="str">
        <f t="shared" ref="A3270:A3283" si="1014">IFERROR(VLOOKUP(C3270,Tabla_Insumos,4,FALSE),"")</f>
        <v/>
      </c>
      <c r="B3270" s="265" t="str">
        <f>IFERROR(VLOOKUP(C3270,Tabla_Insumos,5,FALSE),"")</f>
        <v/>
      </c>
      <c r="C3270" s="374"/>
      <c r="D3270" s="267" t="str">
        <f t="shared" ref="D3270:D3283" si="1015">IFERROR(VLOOKUP(C3270,Tabla_Insumos,2,FALSE),"")</f>
        <v/>
      </c>
      <c r="E3270" s="475"/>
      <c r="F3270" s="489">
        <f t="shared" ref="F3270:F3283" si="1016">IFERROR(VLOOKUP(C3270,Tabla_Insumos,3,FALSE),0)</f>
        <v>0</v>
      </c>
      <c r="G3270" s="272">
        <f>ROUND(E3270*F3270,2)</f>
        <v>0</v>
      </c>
    </row>
    <row r="3271" spans="1:7" ht="24" customHeight="1">
      <c r="A3271" s="264" t="str">
        <f t="shared" si="1014"/>
        <v/>
      </c>
      <c r="B3271" s="265" t="str">
        <f t="shared" ref="B3271:B3283" si="1017">IFERROR(VLOOKUP(C3271,Tabla_Insumos,5,FALSE),"")</f>
        <v/>
      </c>
      <c r="C3271" s="470"/>
      <c r="D3271" s="267" t="str">
        <f t="shared" si="1015"/>
        <v/>
      </c>
      <c r="E3271" s="471"/>
      <c r="F3271" s="489">
        <f t="shared" si="1016"/>
        <v>0</v>
      </c>
      <c r="G3271" s="272">
        <f t="shared" ref="G3271:G3283" si="1018">ROUND(E3271*F3271,2)</f>
        <v>0</v>
      </c>
    </row>
    <row r="3272" spans="1:7" ht="24" customHeight="1">
      <c r="A3272" s="264" t="str">
        <f t="shared" si="1014"/>
        <v/>
      </c>
      <c r="B3272" s="265" t="str">
        <f t="shared" si="1017"/>
        <v/>
      </c>
      <c r="C3272" s="470"/>
      <c r="D3272" s="267" t="str">
        <f t="shared" si="1015"/>
        <v/>
      </c>
      <c r="E3272" s="471"/>
      <c r="F3272" s="489">
        <f t="shared" si="1016"/>
        <v>0</v>
      </c>
      <c r="G3272" s="272">
        <f t="shared" si="1018"/>
        <v>0</v>
      </c>
    </row>
    <row r="3273" spans="1:7" ht="24" customHeight="1">
      <c r="A3273" s="264" t="str">
        <f t="shared" si="1014"/>
        <v/>
      </c>
      <c r="B3273" s="265" t="str">
        <f t="shared" si="1017"/>
        <v/>
      </c>
      <c r="C3273" s="364"/>
      <c r="D3273" s="267" t="str">
        <f t="shared" si="1015"/>
        <v/>
      </c>
      <c r="E3273" s="471"/>
      <c r="F3273" s="489">
        <f t="shared" si="1016"/>
        <v>0</v>
      </c>
      <c r="G3273" s="272">
        <f t="shared" si="1018"/>
        <v>0</v>
      </c>
    </row>
    <row r="3274" spans="1:7" ht="24" customHeight="1">
      <c r="A3274" s="264" t="str">
        <f t="shared" si="1014"/>
        <v/>
      </c>
      <c r="B3274" s="265" t="str">
        <f t="shared" si="1017"/>
        <v/>
      </c>
      <c r="C3274" s="265"/>
      <c r="D3274" s="267" t="str">
        <f t="shared" si="1015"/>
        <v/>
      </c>
      <c r="E3274" s="471"/>
      <c r="F3274" s="489">
        <f t="shared" si="1016"/>
        <v>0</v>
      </c>
      <c r="G3274" s="272">
        <f t="shared" si="1018"/>
        <v>0</v>
      </c>
    </row>
    <row r="3275" spans="1:7" ht="24" customHeight="1">
      <c r="A3275" s="264" t="str">
        <f t="shared" si="1014"/>
        <v/>
      </c>
      <c r="B3275" s="265" t="str">
        <f t="shared" si="1017"/>
        <v/>
      </c>
      <c r="C3275" s="266"/>
      <c r="D3275" s="267" t="str">
        <f t="shared" si="1015"/>
        <v/>
      </c>
      <c r="E3275" s="268"/>
      <c r="F3275" s="269">
        <f t="shared" si="1016"/>
        <v>0</v>
      </c>
      <c r="G3275" s="272">
        <f t="shared" si="1018"/>
        <v>0</v>
      </c>
    </row>
    <row r="3276" spans="1:7" ht="24" customHeight="1">
      <c r="A3276" s="264" t="str">
        <f t="shared" si="1014"/>
        <v/>
      </c>
      <c r="B3276" s="265" t="str">
        <f t="shared" si="1017"/>
        <v/>
      </c>
      <c r="C3276" s="266"/>
      <c r="D3276" s="267" t="str">
        <f t="shared" si="1015"/>
        <v/>
      </c>
      <c r="E3276" s="268"/>
      <c r="F3276" s="269">
        <f t="shared" si="1016"/>
        <v>0</v>
      </c>
      <c r="G3276" s="272">
        <f t="shared" si="1018"/>
        <v>0</v>
      </c>
    </row>
    <row r="3277" spans="1:7" ht="24" customHeight="1">
      <c r="A3277" s="264" t="str">
        <f t="shared" si="1014"/>
        <v/>
      </c>
      <c r="B3277" s="265" t="str">
        <f t="shared" si="1017"/>
        <v/>
      </c>
      <c r="C3277" s="266"/>
      <c r="D3277" s="267" t="str">
        <f t="shared" si="1015"/>
        <v/>
      </c>
      <c r="E3277" s="268"/>
      <c r="F3277" s="269">
        <f t="shared" si="1016"/>
        <v>0</v>
      </c>
      <c r="G3277" s="272">
        <f t="shared" si="1018"/>
        <v>0</v>
      </c>
    </row>
    <row r="3278" spans="1:7" ht="24" customHeight="1">
      <c r="A3278" s="264" t="str">
        <f t="shared" si="1014"/>
        <v/>
      </c>
      <c r="B3278" s="265" t="str">
        <f t="shared" si="1017"/>
        <v/>
      </c>
      <c r="C3278" s="266"/>
      <c r="D3278" s="267" t="str">
        <f t="shared" si="1015"/>
        <v/>
      </c>
      <c r="E3278" s="268"/>
      <c r="F3278" s="269">
        <f t="shared" si="1016"/>
        <v>0</v>
      </c>
      <c r="G3278" s="272">
        <f t="shared" si="1018"/>
        <v>0</v>
      </c>
    </row>
    <row r="3279" spans="1:7" ht="24" customHeight="1">
      <c r="A3279" s="264" t="str">
        <f t="shared" si="1014"/>
        <v/>
      </c>
      <c r="B3279" s="265" t="str">
        <f t="shared" si="1017"/>
        <v/>
      </c>
      <c r="C3279" s="266"/>
      <c r="D3279" s="267" t="str">
        <f t="shared" si="1015"/>
        <v/>
      </c>
      <c r="E3279" s="268"/>
      <c r="F3279" s="269">
        <f t="shared" si="1016"/>
        <v>0</v>
      </c>
      <c r="G3279" s="272">
        <f t="shared" si="1018"/>
        <v>0</v>
      </c>
    </row>
    <row r="3280" spans="1:7" ht="24" customHeight="1">
      <c r="A3280" s="264" t="str">
        <f t="shared" si="1014"/>
        <v/>
      </c>
      <c r="B3280" s="265" t="str">
        <f t="shared" si="1017"/>
        <v/>
      </c>
      <c r="C3280" s="266"/>
      <c r="D3280" s="267" t="str">
        <f t="shared" si="1015"/>
        <v/>
      </c>
      <c r="E3280" s="268"/>
      <c r="F3280" s="269">
        <f t="shared" si="1016"/>
        <v>0</v>
      </c>
      <c r="G3280" s="272">
        <f t="shared" si="1018"/>
        <v>0</v>
      </c>
    </row>
    <row r="3281" spans="1:7" ht="24" customHeight="1">
      <c r="A3281" s="264" t="str">
        <f t="shared" si="1014"/>
        <v/>
      </c>
      <c r="B3281" s="265" t="str">
        <f t="shared" si="1017"/>
        <v/>
      </c>
      <c r="C3281" s="266"/>
      <c r="D3281" s="267" t="str">
        <f t="shared" si="1015"/>
        <v/>
      </c>
      <c r="E3281" s="268"/>
      <c r="F3281" s="269">
        <f t="shared" si="1016"/>
        <v>0</v>
      </c>
      <c r="G3281" s="272">
        <f t="shared" si="1018"/>
        <v>0</v>
      </c>
    </row>
    <row r="3282" spans="1:7" ht="24" customHeight="1">
      <c r="A3282" s="264" t="str">
        <f t="shared" si="1014"/>
        <v/>
      </c>
      <c r="B3282" s="265" t="str">
        <f t="shared" si="1017"/>
        <v/>
      </c>
      <c r="C3282" s="266"/>
      <c r="D3282" s="267" t="str">
        <f t="shared" si="1015"/>
        <v/>
      </c>
      <c r="E3282" s="268"/>
      <c r="F3282" s="269">
        <f t="shared" si="1016"/>
        <v>0</v>
      </c>
      <c r="G3282" s="272">
        <f t="shared" si="1018"/>
        <v>0</v>
      </c>
    </row>
    <row r="3283" spans="1:7" ht="24" customHeight="1">
      <c r="A3283" s="264" t="str">
        <f t="shared" si="1014"/>
        <v/>
      </c>
      <c r="B3283" s="265" t="str">
        <f t="shared" si="1017"/>
        <v/>
      </c>
      <c r="C3283" s="266"/>
      <c r="D3283" s="267" t="str">
        <f t="shared" si="1015"/>
        <v/>
      </c>
      <c r="E3283" s="268"/>
      <c r="F3283" s="270">
        <f t="shared" si="1016"/>
        <v>0</v>
      </c>
      <c r="G3283" s="272">
        <f t="shared" si="1018"/>
        <v>0</v>
      </c>
    </row>
    <row r="3284" spans="1:7" ht="24" customHeight="1">
      <c r="A3284" s="147"/>
      <c r="B3284" s="121"/>
      <c r="C3284" s="121"/>
      <c r="D3284" s="132"/>
      <c r="E3284" s="133"/>
      <c r="F3284" s="657" t="s">
        <v>30</v>
      </c>
      <c r="G3284" s="148">
        <f>SUBTOTAL(9,G3270:G3283)</f>
        <v>0</v>
      </c>
    </row>
    <row r="3285" spans="1:7" ht="24" customHeight="1">
      <c r="A3285" s="147"/>
      <c r="B3285" s="121"/>
      <c r="C3285" s="125" t="s">
        <v>726</v>
      </c>
      <c r="D3285" s="132"/>
      <c r="E3285" s="133"/>
      <c r="F3285" s="134"/>
      <c r="G3285" s="150"/>
    </row>
    <row r="3286" spans="1:7" ht="24" customHeight="1">
      <c r="A3286" s="264" t="str">
        <f t="shared" ref="A3286:A3293" si="1019">IFERROR(VLOOKUP(C3286,Tabla_Insumos,4,FALSE),"")</f>
        <v/>
      </c>
      <c r="B3286" s="265" t="str">
        <f t="shared" ref="B3286:B3293" si="1020">IFERROR(VLOOKUP(C3286,Tabla_Insumos,5,FALSE),"")</f>
        <v/>
      </c>
      <c r="C3286" s="266"/>
      <c r="D3286" s="267" t="str">
        <f t="shared" ref="D3286:D3293" si="1021">IFERROR(VLOOKUP(C3286,Tabla_Insumos,2,FALSE),"")</f>
        <v/>
      </c>
      <c r="E3286" s="268"/>
      <c r="F3286" s="271">
        <f t="shared" ref="F3286:F3293" si="1022">IFERROR(VLOOKUP(C3286,Tabla_Insumos,3,FALSE),0)</f>
        <v>0</v>
      </c>
      <c r="G3286" s="272">
        <f>ROUND(E3286*F3286,2)</f>
        <v>0</v>
      </c>
    </row>
    <row r="3287" spans="1:7" ht="24" customHeight="1">
      <c r="A3287" s="264" t="str">
        <f t="shared" si="1019"/>
        <v/>
      </c>
      <c r="B3287" s="265" t="str">
        <f t="shared" si="1020"/>
        <v/>
      </c>
      <c r="C3287" s="266"/>
      <c r="D3287" s="267" t="str">
        <f t="shared" si="1021"/>
        <v/>
      </c>
      <c r="E3287" s="268"/>
      <c r="F3287" s="271">
        <f t="shared" si="1022"/>
        <v>0</v>
      </c>
      <c r="G3287" s="272">
        <f>ROUND(E3287*F3287,2)</f>
        <v>0</v>
      </c>
    </row>
    <row r="3288" spans="1:7" ht="24" customHeight="1">
      <c r="A3288" s="264" t="str">
        <f t="shared" si="1019"/>
        <v/>
      </c>
      <c r="B3288" s="265" t="str">
        <f t="shared" si="1020"/>
        <v/>
      </c>
      <c r="C3288" s="266"/>
      <c r="D3288" s="267" t="str">
        <f t="shared" si="1021"/>
        <v/>
      </c>
      <c r="E3288" s="268"/>
      <c r="F3288" s="271">
        <f t="shared" si="1022"/>
        <v>0</v>
      </c>
      <c r="G3288" s="272">
        <f t="shared" ref="G3288:G3293" si="1023">ROUND(E3288*F3288,2)</f>
        <v>0</v>
      </c>
    </row>
    <row r="3289" spans="1:7" ht="24" customHeight="1">
      <c r="A3289" s="264" t="str">
        <f t="shared" si="1019"/>
        <v/>
      </c>
      <c r="B3289" s="265" t="str">
        <f t="shared" si="1020"/>
        <v/>
      </c>
      <c r="C3289" s="266"/>
      <c r="D3289" s="267" t="str">
        <f t="shared" si="1021"/>
        <v/>
      </c>
      <c r="E3289" s="268"/>
      <c r="F3289" s="271">
        <f>SUM(G3286:G3288)</f>
        <v>0</v>
      </c>
      <c r="G3289" s="272">
        <f t="shared" si="1023"/>
        <v>0</v>
      </c>
    </row>
    <row r="3290" spans="1:7" ht="24" customHeight="1">
      <c r="A3290" s="264" t="str">
        <f t="shared" si="1019"/>
        <v/>
      </c>
      <c r="B3290" s="265" t="str">
        <f t="shared" si="1020"/>
        <v/>
      </c>
      <c r="C3290" s="265"/>
      <c r="D3290" s="267" t="str">
        <f t="shared" si="1021"/>
        <v/>
      </c>
      <c r="E3290" s="471"/>
      <c r="F3290" s="489">
        <f t="shared" si="1022"/>
        <v>0</v>
      </c>
      <c r="G3290" s="272">
        <f t="shared" si="1023"/>
        <v>0</v>
      </c>
    </row>
    <row r="3291" spans="1:7" ht="24" customHeight="1">
      <c r="A3291" s="264" t="str">
        <f t="shared" si="1019"/>
        <v/>
      </c>
      <c r="B3291" s="265" t="str">
        <f t="shared" si="1020"/>
        <v/>
      </c>
      <c r="C3291" s="265"/>
      <c r="D3291" s="267" t="str">
        <f t="shared" si="1021"/>
        <v/>
      </c>
      <c r="E3291" s="471"/>
      <c r="F3291" s="489">
        <f t="shared" si="1022"/>
        <v>0</v>
      </c>
      <c r="G3291" s="272">
        <f t="shared" si="1023"/>
        <v>0</v>
      </c>
    </row>
    <row r="3292" spans="1:7" ht="24" customHeight="1">
      <c r="A3292" s="264" t="str">
        <f t="shared" si="1019"/>
        <v/>
      </c>
      <c r="B3292" s="265" t="str">
        <f t="shared" si="1020"/>
        <v/>
      </c>
      <c r="C3292" s="266"/>
      <c r="D3292" s="267" t="str">
        <f t="shared" si="1021"/>
        <v/>
      </c>
      <c r="E3292" s="268"/>
      <c r="F3292" s="269">
        <f t="shared" si="1022"/>
        <v>0</v>
      </c>
      <c r="G3292" s="272">
        <f t="shared" si="1023"/>
        <v>0</v>
      </c>
    </row>
    <row r="3293" spans="1:7" ht="24" customHeight="1">
      <c r="A3293" s="264" t="str">
        <f t="shared" si="1019"/>
        <v/>
      </c>
      <c r="B3293" s="265" t="str">
        <f t="shared" si="1020"/>
        <v/>
      </c>
      <c r="C3293" s="266"/>
      <c r="D3293" s="267" t="str">
        <f t="shared" si="1021"/>
        <v/>
      </c>
      <c r="E3293" s="268"/>
      <c r="F3293" s="269">
        <f t="shared" si="1022"/>
        <v>0</v>
      </c>
      <c r="G3293" s="272">
        <f t="shared" si="1023"/>
        <v>0</v>
      </c>
    </row>
    <row r="3294" spans="1:7" ht="24" customHeight="1">
      <c r="A3294" s="147"/>
      <c r="B3294" s="121"/>
      <c r="C3294" s="121"/>
      <c r="D3294" s="132"/>
      <c r="E3294" s="133"/>
      <c r="F3294" s="657" t="s">
        <v>31</v>
      </c>
      <c r="G3294" s="148">
        <f>SUBTOTAL(9,G3286:G3293)</f>
        <v>0</v>
      </c>
    </row>
    <row r="3295" spans="1:7" ht="24" customHeight="1">
      <c r="A3295" s="147"/>
      <c r="B3295" s="121"/>
      <c r="C3295" s="125" t="s">
        <v>727</v>
      </c>
      <c r="D3295" s="132"/>
      <c r="E3295" s="133"/>
      <c r="F3295" s="134"/>
      <c r="G3295" s="150"/>
    </row>
    <row r="3296" spans="1:7" ht="24" customHeight="1">
      <c r="A3296" s="264" t="str">
        <f t="shared" ref="A3296:A3304" si="1024">IFERROR(VLOOKUP(C3296,Tabla_Insumos,4,FALSE),"")</f>
        <v/>
      </c>
      <c r="B3296" s="265" t="str">
        <f t="shared" ref="B3296:B3304" si="1025">IFERROR(VLOOKUP(C3296,Tabla_Insumos,5,FALSE),"")</f>
        <v/>
      </c>
      <c r="C3296" s="366"/>
      <c r="D3296" s="267" t="str">
        <f t="shared" ref="D3296:D3304" si="1026">IFERROR(VLOOKUP(C3296,Tabla_Insumos,2,FALSE),"")</f>
        <v/>
      </c>
      <c r="E3296" s="641"/>
      <c r="F3296" s="489">
        <f t="shared" ref="F3296:F3304" si="1027">IFERROR(VLOOKUP(C3296,Tabla_Insumos,3,FALSE),0)</f>
        <v>0</v>
      </c>
      <c r="G3296" s="272">
        <f t="shared" ref="G3296:G3304" si="1028">ROUND(E3296*F3296,2)</f>
        <v>0</v>
      </c>
    </row>
    <row r="3297" spans="1:8" ht="24" customHeight="1">
      <c r="A3297" s="264" t="str">
        <f t="shared" si="1024"/>
        <v/>
      </c>
      <c r="B3297" s="265" t="str">
        <f t="shared" si="1025"/>
        <v/>
      </c>
      <c r="C3297" s="647"/>
      <c r="D3297" s="267" t="str">
        <f t="shared" si="1026"/>
        <v/>
      </c>
      <c r="E3297" s="641"/>
      <c r="F3297" s="489">
        <f t="shared" si="1027"/>
        <v>0</v>
      </c>
      <c r="G3297" s="272">
        <f t="shared" si="1028"/>
        <v>0</v>
      </c>
    </row>
    <row r="3298" spans="1:8" ht="24" customHeight="1">
      <c r="A3298" s="264" t="str">
        <f t="shared" si="1024"/>
        <v/>
      </c>
      <c r="B3298" s="265" t="str">
        <f t="shared" si="1025"/>
        <v/>
      </c>
      <c r="C3298" s="647"/>
      <c r="D3298" s="267" t="str">
        <f t="shared" si="1026"/>
        <v/>
      </c>
      <c r="E3298" s="641"/>
      <c r="F3298" s="489">
        <f t="shared" si="1027"/>
        <v>0</v>
      </c>
      <c r="G3298" s="272">
        <f t="shared" si="1028"/>
        <v>0</v>
      </c>
    </row>
    <row r="3299" spans="1:8" ht="24" customHeight="1">
      <c r="A3299" s="264" t="str">
        <f t="shared" si="1024"/>
        <v/>
      </c>
      <c r="B3299" s="265" t="str">
        <f t="shared" si="1025"/>
        <v/>
      </c>
      <c r="C3299" s="366"/>
      <c r="D3299" s="267" t="str">
        <f t="shared" si="1026"/>
        <v/>
      </c>
      <c r="E3299" s="471"/>
      <c r="F3299" s="489">
        <f t="shared" si="1027"/>
        <v>0</v>
      </c>
      <c r="G3299" s="272">
        <f t="shared" si="1028"/>
        <v>0</v>
      </c>
    </row>
    <row r="3300" spans="1:8" ht="24" customHeight="1">
      <c r="A3300" s="264" t="str">
        <f t="shared" si="1024"/>
        <v/>
      </c>
      <c r="B3300" s="265" t="str">
        <f t="shared" si="1025"/>
        <v/>
      </c>
      <c r="C3300" s="375"/>
      <c r="D3300" s="267" t="str">
        <f t="shared" si="1026"/>
        <v/>
      </c>
      <c r="E3300" s="471"/>
      <c r="F3300" s="489">
        <f t="shared" si="1027"/>
        <v>0</v>
      </c>
      <c r="G3300" s="272">
        <f t="shared" si="1028"/>
        <v>0</v>
      </c>
    </row>
    <row r="3301" spans="1:8" ht="24" customHeight="1">
      <c r="A3301" s="264" t="str">
        <f t="shared" si="1024"/>
        <v/>
      </c>
      <c r="B3301" s="265" t="str">
        <f t="shared" si="1025"/>
        <v/>
      </c>
      <c r="C3301" s="266"/>
      <c r="D3301" s="267" t="str">
        <f t="shared" si="1026"/>
        <v/>
      </c>
      <c r="E3301" s="268"/>
      <c r="F3301" s="489">
        <f t="shared" si="1027"/>
        <v>0</v>
      </c>
      <c r="G3301" s="272">
        <f t="shared" si="1028"/>
        <v>0</v>
      </c>
    </row>
    <row r="3302" spans="1:8" ht="24" customHeight="1">
      <c r="A3302" s="264" t="str">
        <f t="shared" si="1024"/>
        <v/>
      </c>
      <c r="B3302" s="265" t="str">
        <f t="shared" si="1025"/>
        <v/>
      </c>
      <c r="C3302" s="266"/>
      <c r="D3302" s="267" t="str">
        <f t="shared" si="1026"/>
        <v/>
      </c>
      <c r="E3302" s="268"/>
      <c r="F3302" s="269">
        <f t="shared" si="1027"/>
        <v>0</v>
      </c>
      <c r="G3302" s="272">
        <f t="shared" si="1028"/>
        <v>0</v>
      </c>
    </row>
    <row r="3303" spans="1:8" ht="24" customHeight="1">
      <c r="A3303" s="264" t="str">
        <f t="shared" si="1024"/>
        <v/>
      </c>
      <c r="B3303" s="265" t="str">
        <f t="shared" si="1025"/>
        <v/>
      </c>
      <c r="C3303" s="266"/>
      <c r="D3303" s="267" t="str">
        <f t="shared" si="1026"/>
        <v/>
      </c>
      <c r="E3303" s="268"/>
      <c r="F3303" s="269">
        <f t="shared" si="1027"/>
        <v>0</v>
      </c>
      <c r="G3303" s="272">
        <f t="shared" si="1028"/>
        <v>0</v>
      </c>
    </row>
    <row r="3304" spans="1:8" ht="24" customHeight="1">
      <c r="A3304" s="264" t="str">
        <f t="shared" si="1024"/>
        <v/>
      </c>
      <c r="B3304" s="265" t="str">
        <f t="shared" si="1025"/>
        <v/>
      </c>
      <c r="C3304" s="266"/>
      <c r="D3304" s="267" t="str">
        <f t="shared" si="1026"/>
        <v/>
      </c>
      <c r="E3304" s="268"/>
      <c r="F3304" s="269">
        <f t="shared" si="1027"/>
        <v>0</v>
      </c>
      <c r="G3304" s="272">
        <f t="shared" si="1028"/>
        <v>0</v>
      </c>
    </row>
    <row r="3305" spans="1:8" ht="24" customHeight="1">
      <c r="A3305" s="151"/>
      <c r="B3305" s="132"/>
      <c r="C3305" s="121"/>
      <c r="D3305" s="132"/>
      <c r="E3305" s="133"/>
      <c r="F3305" s="657" t="s">
        <v>32</v>
      </c>
      <c r="G3305" s="148">
        <f>SUBTOTAL(9,G3296:G3304)</f>
        <v>0</v>
      </c>
    </row>
    <row r="3306" spans="1:8" ht="24" customHeight="1" thickBot="1">
      <c r="A3306" s="152"/>
      <c r="B3306" s="153"/>
      <c r="C3306" s="154"/>
      <c r="D3306" s="153"/>
      <c r="E3306" s="155"/>
      <c r="F3306" s="156"/>
      <c r="G3306" s="157"/>
    </row>
    <row r="3307" spans="1:8" ht="24" customHeight="1" thickBot="1">
      <c r="A3307" s="158">
        <f>B3265</f>
        <v>64</v>
      </c>
      <c r="B3307" s="159" t="str">
        <f>C3265</f>
        <v>Red de cloacas - Relleno superior</v>
      </c>
      <c r="C3307" s="160"/>
      <c r="D3307" s="160" t="s">
        <v>33</v>
      </c>
      <c r="E3307" s="161"/>
      <c r="F3307" s="162" t="s">
        <v>34</v>
      </c>
      <c r="G3307" s="163">
        <f>SUBTOTAL(9,G3270:G3306)</f>
        <v>0</v>
      </c>
    </row>
    <row r="3308" spans="1:8" ht="24" customHeight="1" thickTop="1" thickBot="1"/>
    <row r="3309" spans="1:8" ht="24" customHeight="1" thickTop="1">
      <c r="A3309" s="185" t="s">
        <v>36</v>
      </c>
      <c r="B3309" s="186"/>
      <c r="C3309" s="186"/>
      <c r="D3309" s="186"/>
      <c r="E3309" s="186"/>
      <c r="F3309" s="186"/>
      <c r="G3309" s="187"/>
      <c r="H3309" s="122">
        <f>COUNTIF($A$1:A3315,"ANALISIS DE PRECIOS")</f>
        <v>67</v>
      </c>
    </row>
    <row r="3310" spans="1:8" ht="24" customHeight="1">
      <c r="A3310" s="123" t="s">
        <v>723</v>
      </c>
      <c r="B3310" s="124" t="str">
        <f>Comitente</f>
        <v>INSTITUTO PROVINCIAL DE LA VIVIENDA</v>
      </c>
      <c r="C3310" s="118"/>
      <c r="D3310" s="125"/>
      <c r="E3310" s="125"/>
      <c r="F3310" s="126"/>
      <c r="G3310" s="127"/>
    </row>
    <row r="3311" spans="1:8" ht="24" customHeight="1">
      <c r="A3311" s="123" t="s">
        <v>724</v>
      </c>
      <c r="B3311" s="124">
        <f>Contratista</f>
        <v>0</v>
      </c>
      <c r="C3311" s="119"/>
      <c r="D3311" s="119"/>
      <c r="E3311" s="119"/>
      <c r="F3311" s="128"/>
      <c r="G3311" s="129"/>
    </row>
    <row r="3312" spans="1:8" ht="24" customHeight="1">
      <c r="A3312" s="123" t="s">
        <v>23</v>
      </c>
      <c r="B3312" s="124" t="str">
        <f>Obra</f>
        <v>Barrio Valle Norte</v>
      </c>
      <c r="C3312" s="119"/>
      <c r="D3312" s="119"/>
      <c r="E3312" s="119"/>
      <c r="F3312" s="128" t="s">
        <v>37</v>
      </c>
      <c r="G3312" s="130">
        <f>Fecha_Base</f>
        <v>43313</v>
      </c>
    </row>
    <row r="3313" spans="1:7" ht="24" customHeight="1">
      <c r="A3313" s="131" t="s">
        <v>722</v>
      </c>
      <c r="B3313" s="120" t="str">
        <f>Ubicación</f>
        <v>Departamento Valle Fértil</v>
      </c>
      <c r="C3313" s="120"/>
      <c r="D3313" s="132"/>
      <c r="E3313" s="133"/>
      <c r="F3313" s="134"/>
      <c r="G3313" s="135"/>
    </row>
    <row r="3314" spans="1:7" ht="24" customHeight="1">
      <c r="A3314" s="131" t="s">
        <v>38</v>
      </c>
      <c r="B3314" s="136" t="str">
        <f>IFERROR(VALUE(LEFT(B3315,FIND(".",B3315)-1)),"")</f>
        <v/>
      </c>
      <c r="C3314" s="121" t="str">
        <f>IFERROR(VLOOKUP(B3314,Tabla_CyP,2,FALSE),"")</f>
        <v/>
      </c>
      <c r="E3314" s="133"/>
      <c r="F3314" s="134"/>
      <c r="G3314" s="135"/>
    </row>
    <row r="3315" spans="1:7" ht="24" customHeight="1">
      <c r="A3315" s="131" t="s">
        <v>24</v>
      </c>
      <c r="B3315" s="137">
        <f>IFERROR(VLOOKUP(COUNTIF($A$1:A3315,"ITEM:"),Tabla_NumeroItem,7,FALSE),"")</f>
        <v>65</v>
      </c>
      <c r="C3315" s="121" t="str">
        <f>IFERROR(VLOOKUP(B3315,Tabla_CyP,2,FALSE),"")</f>
        <v>Red de cloacas - Conexiones domiciliarias cloacas (Provisión, acarreo y coloc. materiales p/la ejecución s/red nueva)</v>
      </c>
      <c r="D3315" s="132"/>
      <c r="E3315" s="133"/>
      <c r="F3315" s="128" t="s">
        <v>25</v>
      </c>
      <c r="G3315" s="138" t="str">
        <f>IFERROR(VLOOKUP(B3315,Tabla_CyP,4,FALSE),"")</f>
        <v>u</v>
      </c>
    </row>
    <row r="3316" spans="1:7" ht="24" customHeight="1">
      <c r="A3316" s="131"/>
      <c r="B3316" s="120"/>
      <c r="C3316" s="121"/>
      <c r="D3316" s="132"/>
      <c r="E3316" s="133"/>
      <c r="F3316" s="134"/>
      <c r="G3316" s="135"/>
    </row>
    <row r="3317" spans="1:7" ht="24" customHeight="1">
      <c r="A3317" s="719" t="s">
        <v>585</v>
      </c>
      <c r="B3317" s="720"/>
      <c r="C3317" s="721" t="s">
        <v>0</v>
      </c>
      <c r="D3317" s="721" t="s">
        <v>26</v>
      </c>
      <c r="E3317" s="723" t="s">
        <v>27</v>
      </c>
      <c r="F3317" s="725" t="s">
        <v>28</v>
      </c>
      <c r="G3317" s="727" t="s">
        <v>29</v>
      </c>
    </row>
    <row r="3318" spans="1:7" ht="24" customHeight="1">
      <c r="A3318" s="139" t="s">
        <v>586</v>
      </c>
      <c r="B3318" s="140" t="s">
        <v>587</v>
      </c>
      <c r="C3318" s="722"/>
      <c r="D3318" s="722"/>
      <c r="E3318" s="724"/>
      <c r="F3318" s="726"/>
      <c r="G3318" s="728"/>
    </row>
    <row r="3319" spans="1:7" ht="24" customHeight="1">
      <c r="A3319" s="658"/>
      <c r="B3319" s="142"/>
      <c r="C3319" s="479" t="s">
        <v>725</v>
      </c>
      <c r="D3319" s="143"/>
      <c r="E3319" s="144"/>
      <c r="F3319" s="145"/>
      <c r="G3319" s="146"/>
    </row>
    <row r="3320" spans="1:7" ht="24" customHeight="1">
      <c r="A3320" s="264" t="str">
        <f t="shared" ref="A3320:A3333" si="1029">IFERROR(VLOOKUP(C3320,Tabla_Insumos,4,FALSE),"")</f>
        <v/>
      </c>
      <c r="B3320" s="265" t="str">
        <f>IFERROR(VLOOKUP(C3320,Tabla_Insumos,5,FALSE),"")</f>
        <v/>
      </c>
      <c r="C3320" s="648"/>
      <c r="D3320" s="267" t="str">
        <f t="shared" ref="D3320:D3333" si="1030">IFERROR(VLOOKUP(C3320,Tabla_Insumos,2,FALSE),"")</f>
        <v/>
      </c>
      <c r="E3320" s="268"/>
      <c r="F3320" s="489">
        <f t="shared" ref="F3320:F3333" si="1031">IFERROR(VLOOKUP(C3320,Tabla_Insumos,3,FALSE),0)</f>
        <v>0</v>
      </c>
      <c r="G3320" s="272">
        <f>ROUND(E3320*F3320,2)</f>
        <v>0</v>
      </c>
    </row>
    <row r="3321" spans="1:7" ht="24" customHeight="1">
      <c r="A3321" s="264" t="str">
        <f t="shared" si="1029"/>
        <v/>
      </c>
      <c r="B3321" s="265" t="str">
        <f t="shared" ref="B3321:B3333" si="1032">IFERROR(VLOOKUP(C3321,Tabla_Insumos,5,FALSE),"")</f>
        <v/>
      </c>
      <c r="C3321" s="648"/>
      <c r="D3321" s="267" t="str">
        <f t="shared" si="1030"/>
        <v/>
      </c>
      <c r="E3321" s="268"/>
      <c r="F3321" s="489">
        <f t="shared" si="1031"/>
        <v>0</v>
      </c>
      <c r="G3321" s="272">
        <f t="shared" ref="G3321:G3333" si="1033">ROUND(E3321*F3321,2)</f>
        <v>0</v>
      </c>
    </row>
    <row r="3322" spans="1:7" ht="24" customHeight="1">
      <c r="A3322" s="264" t="str">
        <f t="shared" si="1029"/>
        <v/>
      </c>
      <c r="B3322" s="265" t="str">
        <f t="shared" si="1032"/>
        <v/>
      </c>
      <c r="C3322" s="649"/>
      <c r="D3322" s="267" t="str">
        <f t="shared" si="1030"/>
        <v/>
      </c>
      <c r="E3322" s="268"/>
      <c r="F3322" s="489">
        <f t="shared" si="1031"/>
        <v>0</v>
      </c>
      <c r="G3322" s="272">
        <f t="shared" si="1033"/>
        <v>0</v>
      </c>
    </row>
    <row r="3323" spans="1:7" ht="24" customHeight="1">
      <c r="A3323" s="264" t="str">
        <f t="shared" si="1029"/>
        <v/>
      </c>
      <c r="B3323" s="265" t="str">
        <f t="shared" si="1032"/>
        <v/>
      </c>
      <c r="C3323" s="649"/>
      <c r="D3323" s="267" t="str">
        <f t="shared" si="1030"/>
        <v/>
      </c>
      <c r="E3323" s="268"/>
      <c r="F3323" s="489">
        <f t="shared" si="1031"/>
        <v>0</v>
      </c>
      <c r="G3323" s="272">
        <f t="shared" si="1033"/>
        <v>0</v>
      </c>
    </row>
    <row r="3324" spans="1:7" ht="24" customHeight="1">
      <c r="A3324" s="264" t="str">
        <f t="shared" si="1029"/>
        <v/>
      </c>
      <c r="B3324" s="265" t="str">
        <f t="shared" si="1032"/>
        <v/>
      </c>
      <c r="C3324" s="265"/>
      <c r="D3324" s="267" t="str">
        <f t="shared" si="1030"/>
        <v/>
      </c>
      <c r="E3324" s="471"/>
      <c r="F3324" s="489">
        <f t="shared" si="1031"/>
        <v>0</v>
      </c>
      <c r="G3324" s="272">
        <f t="shared" si="1033"/>
        <v>0</v>
      </c>
    </row>
    <row r="3325" spans="1:7" ht="24" customHeight="1">
      <c r="A3325" s="264" t="str">
        <f t="shared" si="1029"/>
        <v/>
      </c>
      <c r="B3325" s="265" t="str">
        <f t="shared" si="1032"/>
        <v/>
      </c>
      <c r="C3325" s="266"/>
      <c r="D3325" s="267" t="str">
        <f t="shared" si="1030"/>
        <v/>
      </c>
      <c r="E3325" s="268"/>
      <c r="F3325" s="269">
        <f t="shared" si="1031"/>
        <v>0</v>
      </c>
      <c r="G3325" s="272">
        <f t="shared" si="1033"/>
        <v>0</v>
      </c>
    </row>
    <row r="3326" spans="1:7" ht="24" customHeight="1">
      <c r="A3326" s="264" t="str">
        <f t="shared" si="1029"/>
        <v/>
      </c>
      <c r="B3326" s="265" t="str">
        <f t="shared" si="1032"/>
        <v/>
      </c>
      <c r="C3326" s="266"/>
      <c r="D3326" s="267" t="str">
        <f t="shared" si="1030"/>
        <v/>
      </c>
      <c r="E3326" s="268"/>
      <c r="F3326" s="269">
        <f t="shared" si="1031"/>
        <v>0</v>
      </c>
      <c r="G3326" s="272">
        <f t="shared" si="1033"/>
        <v>0</v>
      </c>
    </row>
    <row r="3327" spans="1:7" ht="24" customHeight="1">
      <c r="A3327" s="264" t="str">
        <f t="shared" si="1029"/>
        <v/>
      </c>
      <c r="B3327" s="265" t="str">
        <f t="shared" si="1032"/>
        <v/>
      </c>
      <c r="C3327" s="266"/>
      <c r="D3327" s="267" t="str">
        <f t="shared" si="1030"/>
        <v/>
      </c>
      <c r="E3327" s="268"/>
      <c r="F3327" s="269">
        <f t="shared" si="1031"/>
        <v>0</v>
      </c>
      <c r="G3327" s="272">
        <f t="shared" si="1033"/>
        <v>0</v>
      </c>
    </row>
    <row r="3328" spans="1:7" ht="24" customHeight="1">
      <c r="A3328" s="264" t="str">
        <f t="shared" si="1029"/>
        <v/>
      </c>
      <c r="B3328" s="265" t="str">
        <f t="shared" si="1032"/>
        <v/>
      </c>
      <c r="C3328" s="266"/>
      <c r="D3328" s="267" t="str">
        <f t="shared" si="1030"/>
        <v/>
      </c>
      <c r="E3328" s="268"/>
      <c r="F3328" s="269">
        <f t="shared" si="1031"/>
        <v>0</v>
      </c>
      <c r="G3328" s="272">
        <f t="shared" si="1033"/>
        <v>0</v>
      </c>
    </row>
    <row r="3329" spans="1:7" ht="24" customHeight="1">
      <c r="A3329" s="264" t="str">
        <f t="shared" si="1029"/>
        <v/>
      </c>
      <c r="B3329" s="265" t="str">
        <f t="shared" si="1032"/>
        <v/>
      </c>
      <c r="C3329" s="266"/>
      <c r="D3329" s="267" t="str">
        <f t="shared" si="1030"/>
        <v/>
      </c>
      <c r="E3329" s="268"/>
      <c r="F3329" s="269">
        <f t="shared" si="1031"/>
        <v>0</v>
      </c>
      <c r="G3329" s="272">
        <f t="shared" si="1033"/>
        <v>0</v>
      </c>
    </row>
    <row r="3330" spans="1:7" ht="24" customHeight="1">
      <c r="A3330" s="264" t="str">
        <f t="shared" si="1029"/>
        <v/>
      </c>
      <c r="B3330" s="265" t="str">
        <f t="shared" si="1032"/>
        <v/>
      </c>
      <c r="C3330" s="266"/>
      <c r="D3330" s="267" t="str">
        <f t="shared" si="1030"/>
        <v/>
      </c>
      <c r="E3330" s="268"/>
      <c r="F3330" s="269">
        <f t="shared" si="1031"/>
        <v>0</v>
      </c>
      <c r="G3330" s="272">
        <f t="shared" si="1033"/>
        <v>0</v>
      </c>
    </row>
    <row r="3331" spans="1:7" ht="24" customHeight="1">
      <c r="A3331" s="264" t="str">
        <f t="shared" si="1029"/>
        <v/>
      </c>
      <c r="B3331" s="265" t="str">
        <f t="shared" si="1032"/>
        <v/>
      </c>
      <c r="C3331" s="266"/>
      <c r="D3331" s="267" t="str">
        <f t="shared" si="1030"/>
        <v/>
      </c>
      <c r="E3331" s="268"/>
      <c r="F3331" s="269">
        <f t="shared" si="1031"/>
        <v>0</v>
      </c>
      <c r="G3331" s="272">
        <f t="shared" si="1033"/>
        <v>0</v>
      </c>
    </row>
    <row r="3332" spans="1:7" ht="24" customHeight="1">
      <c r="A3332" s="264" t="str">
        <f t="shared" si="1029"/>
        <v/>
      </c>
      <c r="B3332" s="265" t="str">
        <f t="shared" si="1032"/>
        <v/>
      </c>
      <c r="C3332" s="266"/>
      <c r="D3332" s="267" t="str">
        <f t="shared" si="1030"/>
        <v/>
      </c>
      <c r="E3332" s="268"/>
      <c r="F3332" s="269">
        <f t="shared" si="1031"/>
        <v>0</v>
      </c>
      <c r="G3332" s="272">
        <f t="shared" si="1033"/>
        <v>0</v>
      </c>
    </row>
    <row r="3333" spans="1:7" ht="24" customHeight="1">
      <c r="A3333" s="264" t="str">
        <f t="shared" si="1029"/>
        <v/>
      </c>
      <c r="B3333" s="265" t="str">
        <f t="shared" si="1032"/>
        <v/>
      </c>
      <c r="C3333" s="266"/>
      <c r="D3333" s="267" t="str">
        <f t="shared" si="1030"/>
        <v/>
      </c>
      <c r="E3333" s="268"/>
      <c r="F3333" s="270">
        <f t="shared" si="1031"/>
        <v>0</v>
      </c>
      <c r="G3333" s="272">
        <f t="shared" si="1033"/>
        <v>0</v>
      </c>
    </row>
    <row r="3334" spans="1:7" ht="24" customHeight="1">
      <c r="A3334" s="147"/>
      <c r="B3334" s="121"/>
      <c r="C3334" s="121"/>
      <c r="D3334" s="132"/>
      <c r="E3334" s="133"/>
      <c r="F3334" s="657" t="s">
        <v>30</v>
      </c>
      <c r="G3334" s="148">
        <f>SUBTOTAL(9,G3320:G3333)</f>
        <v>0</v>
      </c>
    </row>
    <row r="3335" spans="1:7" ht="24" customHeight="1">
      <c r="A3335" s="147"/>
      <c r="B3335" s="121"/>
      <c r="C3335" s="125" t="s">
        <v>726</v>
      </c>
      <c r="D3335" s="132"/>
      <c r="E3335" s="133"/>
      <c r="F3335" s="134"/>
      <c r="G3335" s="150"/>
    </row>
    <row r="3336" spans="1:7" ht="24" customHeight="1">
      <c r="A3336" s="264" t="str">
        <f t="shared" ref="A3336:A3343" si="1034">IFERROR(VLOOKUP(C3336,Tabla_Insumos,4,FALSE),"")</f>
        <v/>
      </c>
      <c r="B3336" s="265" t="str">
        <f t="shared" ref="B3336:B3343" si="1035">IFERROR(VLOOKUP(C3336,Tabla_Insumos,5,FALSE),"")</f>
        <v/>
      </c>
      <c r="C3336" s="266"/>
      <c r="D3336" s="267" t="str">
        <f t="shared" ref="D3336:D3343" si="1036">IFERROR(VLOOKUP(C3336,Tabla_Insumos,2,FALSE),"")</f>
        <v/>
      </c>
      <c r="E3336" s="476"/>
      <c r="F3336" s="271">
        <f t="shared" ref="F3336:F3343" si="1037">IFERROR(VLOOKUP(C3336,Tabla_Insumos,3,FALSE),0)</f>
        <v>0</v>
      </c>
      <c r="G3336" s="272">
        <f>ROUND(E3336*F3336,2)</f>
        <v>0</v>
      </c>
    </row>
    <row r="3337" spans="1:7" ht="24" customHeight="1">
      <c r="A3337" s="264" t="str">
        <f t="shared" si="1034"/>
        <v/>
      </c>
      <c r="B3337" s="265" t="str">
        <f t="shared" si="1035"/>
        <v/>
      </c>
      <c r="C3337" s="266"/>
      <c r="D3337" s="267" t="str">
        <f t="shared" si="1036"/>
        <v/>
      </c>
      <c r="E3337" s="476"/>
      <c r="F3337" s="271">
        <f t="shared" si="1037"/>
        <v>0</v>
      </c>
      <c r="G3337" s="272">
        <f>ROUND(E3337*F3337,2)</f>
        <v>0</v>
      </c>
    </row>
    <row r="3338" spans="1:7" ht="24" customHeight="1">
      <c r="A3338" s="264" t="str">
        <f t="shared" si="1034"/>
        <v/>
      </c>
      <c r="B3338" s="265" t="str">
        <f t="shared" si="1035"/>
        <v/>
      </c>
      <c r="C3338" s="266"/>
      <c r="D3338" s="267" t="str">
        <f t="shared" si="1036"/>
        <v/>
      </c>
      <c r="E3338" s="476"/>
      <c r="F3338" s="271">
        <f>SUM(G3336:G3337)</f>
        <v>0</v>
      </c>
      <c r="G3338" s="272">
        <f t="shared" ref="G3338:G3343" si="1038">ROUND(E3338*F3338,2)</f>
        <v>0</v>
      </c>
    </row>
    <row r="3339" spans="1:7" ht="24" customHeight="1">
      <c r="A3339" s="264" t="str">
        <f t="shared" si="1034"/>
        <v/>
      </c>
      <c r="B3339" s="265" t="str">
        <f t="shared" si="1035"/>
        <v/>
      </c>
      <c r="C3339" s="473"/>
      <c r="D3339" s="267" t="str">
        <f t="shared" si="1036"/>
        <v/>
      </c>
      <c r="E3339" s="471"/>
      <c r="F3339" s="271">
        <f t="shared" si="1037"/>
        <v>0</v>
      </c>
      <c r="G3339" s="272">
        <f t="shared" si="1038"/>
        <v>0</v>
      </c>
    </row>
    <row r="3340" spans="1:7" ht="24" customHeight="1">
      <c r="A3340" s="264" t="str">
        <f t="shared" si="1034"/>
        <v/>
      </c>
      <c r="B3340" s="265" t="str">
        <f t="shared" si="1035"/>
        <v/>
      </c>
      <c r="C3340" s="265"/>
      <c r="D3340" s="267" t="str">
        <f t="shared" si="1036"/>
        <v/>
      </c>
      <c r="E3340" s="471"/>
      <c r="F3340" s="489">
        <f t="shared" si="1037"/>
        <v>0</v>
      </c>
      <c r="G3340" s="272">
        <f t="shared" si="1038"/>
        <v>0</v>
      </c>
    </row>
    <row r="3341" spans="1:7" ht="24" customHeight="1">
      <c r="A3341" s="264" t="str">
        <f t="shared" si="1034"/>
        <v/>
      </c>
      <c r="B3341" s="265" t="str">
        <f t="shared" si="1035"/>
        <v/>
      </c>
      <c r="C3341" s="265"/>
      <c r="D3341" s="267" t="str">
        <f t="shared" si="1036"/>
        <v/>
      </c>
      <c r="E3341" s="471"/>
      <c r="F3341" s="489">
        <f t="shared" si="1037"/>
        <v>0</v>
      </c>
      <c r="G3341" s="272">
        <f t="shared" si="1038"/>
        <v>0</v>
      </c>
    </row>
    <row r="3342" spans="1:7" ht="24" customHeight="1">
      <c r="A3342" s="264" t="str">
        <f t="shared" si="1034"/>
        <v/>
      </c>
      <c r="B3342" s="265" t="str">
        <f t="shared" si="1035"/>
        <v/>
      </c>
      <c r="C3342" s="266"/>
      <c r="D3342" s="267" t="str">
        <f t="shared" si="1036"/>
        <v/>
      </c>
      <c r="E3342" s="268"/>
      <c r="F3342" s="269">
        <f t="shared" si="1037"/>
        <v>0</v>
      </c>
      <c r="G3342" s="272">
        <f t="shared" si="1038"/>
        <v>0</v>
      </c>
    </row>
    <row r="3343" spans="1:7" ht="24" customHeight="1">
      <c r="A3343" s="264" t="str">
        <f t="shared" si="1034"/>
        <v/>
      </c>
      <c r="B3343" s="265" t="str">
        <f t="shared" si="1035"/>
        <v/>
      </c>
      <c r="C3343" s="266"/>
      <c r="D3343" s="267" t="str">
        <f t="shared" si="1036"/>
        <v/>
      </c>
      <c r="E3343" s="268"/>
      <c r="F3343" s="269">
        <f t="shared" si="1037"/>
        <v>0</v>
      </c>
      <c r="G3343" s="272">
        <f t="shared" si="1038"/>
        <v>0</v>
      </c>
    </row>
    <row r="3344" spans="1:7" ht="24" customHeight="1">
      <c r="A3344" s="147"/>
      <c r="B3344" s="121"/>
      <c r="C3344" s="121"/>
      <c r="D3344" s="132"/>
      <c r="E3344" s="133"/>
      <c r="F3344" s="657" t="s">
        <v>31</v>
      </c>
      <c r="G3344" s="148">
        <f>SUBTOTAL(9,G3336:G3343)</f>
        <v>0</v>
      </c>
    </row>
    <row r="3345" spans="1:8" ht="24" customHeight="1">
      <c r="A3345" s="147"/>
      <c r="B3345" s="121"/>
      <c r="C3345" s="125" t="s">
        <v>727</v>
      </c>
      <c r="D3345" s="132"/>
      <c r="E3345" s="133"/>
      <c r="F3345" s="134"/>
      <c r="G3345" s="150"/>
    </row>
    <row r="3346" spans="1:8" ht="24" customHeight="1">
      <c r="A3346" s="264" t="str">
        <f t="shared" ref="A3346:A3354" si="1039">IFERROR(VLOOKUP(C3346,Tabla_Insumos,4,FALSE),"")</f>
        <v/>
      </c>
      <c r="B3346" s="265" t="str">
        <f t="shared" ref="B3346:B3354" si="1040">IFERROR(VLOOKUP(C3346,Tabla_Insumos,5,FALSE),"")</f>
        <v/>
      </c>
      <c r="C3346" s="374"/>
      <c r="D3346" s="267" t="str">
        <f t="shared" ref="D3346:D3354" si="1041">IFERROR(VLOOKUP(C3346,Tabla_Insumos,2,FALSE),"")</f>
        <v/>
      </c>
      <c r="E3346" s="478"/>
      <c r="F3346" s="489">
        <f t="shared" ref="F3346:F3354" si="1042">IFERROR(VLOOKUP(C3346,Tabla_Insumos,3,FALSE),0)</f>
        <v>0</v>
      </c>
      <c r="G3346" s="272">
        <f t="shared" ref="G3346:G3354" si="1043">ROUND(E3346*F3346,2)</f>
        <v>0</v>
      </c>
    </row>
    <row r="3347" spans="1:8" ht="24" customHeight="1">
      <c r="A3347" s="264" t="str">
        <f t="shared" si="1039"/>
        <v/>
      </c>
      <c r="B3347" s="265" t="str">
        <f t="shared" si="1040"/>
        <v/>
      </c>
      <c r="C3347" s="473"/>
      <c r="D3347" s="267" t="str">
        <f t="shared" si="1041"/>
        <v/>
      </c>
      <c r="E3347" s="471"/>
      <c r="F3347" s="489">
        <f t="shared" si="1042"/>
        <v>0</v>
      </c>
      <c r="G3347" s="272">
        <f t="shared" si="1043"/>
        <v>0</v>
      </c>
    </row>
    <row r="3348" spans="1:8" ht="24" customHeight="1">
      <c r="A3348" s="264" t="str">
        <f t="shared" si="1039"/>
        <v/>
      </c>
      <c r="B3348" s="265" t="str">
        <f t="shared" si="1040"/>
        <v/>
      </c>
      <c r="C3348" s="472"/>
      <c r="D3348" s="267" t="str">
        <f t="shared" si="1041"/>
        <v/>
      </c>
      <c r="E3348" s="471"/>
      <c r="F3348" s="489">
        <f t="shared" si="1042"/>
        <v>0</v>
      </c>
      <c r="G3348" s="272">
        <f t="shared" si="1043"/>
        <v>0</v>
      </c>
    </row>
    <row r="3349" spans="1:8" ht="24" customHeight="1">
      <c r="A3349" s="264" t="str">
        <f t="shared" si="1039"/>
        <v/>
      </c>
      <c r="B3349" s="265" t="str">
        <f t="shared" si="1040"/>
        <v/>
      </c>
      <c r="C3349" s="366"/>
      <c r="D3349" s="267" t="str">
        <f t="shared" si="1041"/>
        <v/>
      </c>
      <c r="E3349" s="471"/>
      <c r="F3349" s="489">
        <f t="shared" si="1042"/>
        <v>0</v>
      </c>
      <c r="G3349" s="272">
        <f t="shared" si="1043"/>
        <v>0</v>
      </c>
    </row>
    <row r="3350" spans="1:8" ht="24" customHeight="1">
      <c r="A3350" s="264" t="str">
        <f t="shared" si="1039"/>
        <v/>
      </c>
      <c r="B3350" s="265" t="str">
        <f t="shared" si="1040"/>
        <v/>
      </c>
      <c r="C3350" s="375"/>
      <c r="D3350" s="267" t="str">
        <f t="shared" si="1041"/>
        <v/>
      </c>
      <c r="E3350" s="471"/>
      <c r="F3350" s="489">
        <f t="shared" si="1042"/>
        <v>0</v>
      </c>
      <c r="G3350" s="272">
        <f t="shared" si="1043"/>
        <v>0</v>
      </c>
    </row>
    <row r="3351" spans="1:8" ht="24" customHeight="1">
      <c r="A3351" s="264" t="str">
        <f t="shared" si="1039"/>
        <v/>
      </c>
      <c r="B3351" s="265" t="str">
        <f t="shared" si="1040"/>
        <v/>
      </c>
      <c r="C3351" s="266"/>
      <c r="D3351" s="267" t="str">
        <f t="shared" si="1041"/>
        <v/>
      </c>
      <c r="E3351" s="268"/>
      <c r="F3351" s="489">
        <f t="shared" si="1042"/>
        <v>0</v>
      </c>
      <c r="G3351" s="272">
        <f t="shared" si="1043"/>
        <v>0</v>
      </c>
    </row>
    <row r="3352" spans="1:8" ht="24" customHeight="1">
      <c r="A3352" s="264" t="str">
        <f t="shared" si="1039"/>
        <v/>
      </c>
      <c r="B3352" s="265" t="str">
        <f t="shared" si="1040"/>
        <v/>
      </c>
      <c r="C3352" s="266"/>
      <c r="D3352" s="267" t="str">
        <f t="shared" si="1041"/>
        <v/>
      </c>
      <c r="E3352" s="268"/>
      <c r="F3352" s="269">
        <f t="shared" si="1042"/>
        <v>0</v>
      </c>
      <c r="G3352" s="272">
        <f t="shared" si="1043"/>
        <v>0</v>
      </c>
    </row>
    <row r="3353" spans="1:8" ht="24" customHeight="1">
      <c r="A3353" s="264" t="str">
        <f t="shared" si="1039"/>
        <v/>
      </c>
      <c r="B3353" s="265" t="str">
        <f t="shared" si="1040"/>
        <v/>
      </c>
      <c r="C3353" s="266"/>
      <c r="D3353" s="267" t="str">
        <f t="shared" si="1041"/>
        <v/>
      </c>
      <c r="E3353" s="268"/>
      <c r="F3353" s="269">
        <f t="shared" si="1042"/>
        <v>0</v>
      </c>
      <c r="G3353" s="272">
        <f t="shared" si="1043"/>
        <v>0</v>
      </c>
    </row>
    <row r="3354" spans="1:8" ht="24" customHeight="1">
      <c r="A3354" s="264" t="str">
        <f t="shared" si="1039"/>
        <v/>
      </c>
      <c r="B3354" s="265" t="str">
        <f t="shared" si="1040"/>
        <v/>
      </c>
      <c r="C3354" s="266"/>
      <c r="D3354" s="267" t="str">
        <f t="shared" si="1041"/>
        <v/>
      </c>
      <c r="E3354" s="268"/>
      <c r="F3354" s="269">
        <f t="shared" si="1042"/>
        <v>0</v>
      </c>
      <c r="G3354" s="272">
        <f t="shared" si="1043"/>
        <v>0</v>
      </c>
    </row>
    <row r="3355" spans="1:8" ht="24" customHeight="1">
      <c r="A3355" s="151"/>
      <c r="B3355" s="132"/>
      <c r="C3355" s="121"/>
      <c r="D3355" s="132"/>
      <c r="E3355" s="133"/>
      <c r="F3355" s="657" t="s">
        <v>32</v>
      </c>
      <c r="G3355" s="148">
        <f>SUBTOTAL(9,G3346:G3354)</f>
        <v>0</v>
      </c>
    </row>
    <row r="3356" spans="1:8" ht="24" customHeight="1" thickBot="1">
      <c r="A3356" s="152"/>
      <c r="B3356" s="153"/>
      <c r="C3356" s="154"/>
      <c r="D3356" s="153"/>
      <c r="E3356" s="155"/>
      <c r="F3356" s="156"/>
      <c r="G3356" s="157"/>
    </row>
    <row r="3357" spans="1:8" ht="24" customHeight="1" thickBot="1">
      <c r="A3357" s="158">
        <f>B3315</f>
        <v>65</v>
      </c>
      <c r="B3357" s="159" t="str">
        <f>C3315</f>
        <v>Red de cloacas - Conexiones domiciliarias cloacas (Provisión, acarreo y coloc. materiales p/la ejecución s/red nueva)</v>
      </c>
      <c r="C3357" s="160"/>
      <c r="D3357" s="160" t="s">
        <v>33</v>
      </c>
      <c r="E3357" s="161"/>
      <c r="F3357" s="162" t="s">
        <v>34</v>
      </c>
      <c r="G3357" s="163">
        <f>SUBTOTAL(9,G3320:G3356)</f>
        <v>0</v>
      </c>
    </row>
    <row r="3358" spans="1:8" ht="24" customHeight="1" thickTop="1" thickBot="1"/>
    <row r="3359" spans="1:8" ht="24" customHeight="1" thickTop="1">
      <c r="A3359" s="185" t="s">
        <v>36</v>
      </c>
      <c r="B3359" s="186"/>
      <c r="C3359" s="186"/>
      <c r="D3359" s="186"/>
      <c r="E3359" s="186"/>
      <c r="F3359" s="186"/>
      <c r="G3359" s="187"/>
      <c r="H3359" s="122">
        <f>COUNTIF($A$1:A3365,"ANALISIS DE PRECIOS")</f>
        <v>68</v>
      </c>
    </row>
    <row r="3360" spans="1:8" ht="24" customHeight="1">
      <c r="A3360" s="123" t="s">
        <v>723</v>
      </c>
      <c r="B3360" s="124" t="str">
        <f>Comitente</f>
        <v>INSTITUTO PROVINCIAL DE LA VIVIENDA</v>
      </c>
      <c r="C3360" s="118"/>
      <c r="D3360" s="125"/>
      <c r="E3360" s="125"/>
      <c r="F3360" s="126"/>
      <c r="G3360" s="127"/>
    </row>
    <row r="3361" spans="1:7" ht="24" customHeight="1">
      <c r="A3361" s="123" t="s">
        <v>724</v>
      </c>
      <c r="B3361" s="124">
        <f>Contratista</f>
        <v>0</v>
      </c>
      <c r="C3361" s="119"/>
      <c r="D3361" s="119"/>
      <c r="E3361" s="119"/>
      <c r="F3361" s="128"/>
      <c r="G3361" s="129"/>
    </row>
    <row r="3362" spans="1:7" ht="24" customHeight="1">
      <c r="A3362" s="123" t="s">
        <v>23</v>
      </c>
      <c r="B3362" s="124" t="str">
        <f>Obra</f>
        <v>Barrio Valle Norte</v>
      </c>
      <c r="C3362" s="119"/>
      <c r="D3362" s="119"/>
      <c r="E3362" s="119"/>
      <c r="F3362" s="128" t="s">
        <v>37</v>
      </c>
      <c r="G3362" s="130">
        <f>Fecha_Base</f>
        <v>43313</v>
      </c>
    </row>
    <row r="3363" spans="1:7" ht="24" customHeight="1">
      <c r="A3363" s="131" t="s">
        <v>722</v>
      </c>
      <c r="B3363" s="120" t="str">
        <f>Ubicación</f>
        <v>Departamento Valle Fértil</v>
      </c>
      <c r="C3363" s="120"/>
      <c r="D3363" s="132"/>
      <c r="E3363" s="133"/>
      <c r="F3363" s="134"/>
      <c r="G3363" s="135"/>
    </row>
    <row r="3364" spans="1:7" ht="24" customHeight="1">
      <c r="A3364" s="131" t="s">
        <v>38</v>
      </c>
      <c r="B3364" s="136"/>
      <c r="C3364" s="121">
        <f>IFERROR(VLOOKUP(B3364,Tabla_CyP,2,FALSE),"")</f>
        <v>0</v>
      </c>
      <c r="E3364" s="133"/>
      <c r="F3364" s="134"/>
      <c r="G3364" s="135"/>
    </row>
    <row r="3365" spans="1:7" ht="24" customHeight="1">
      <c r="A3365" s="131" t="s">
        <v>24</v>
      </c>
      <c r="B3365" s="137">
        <f>IFERROR(VLOOKUP(COUNTIF($A$1:A3365,"ITEM:"),Tabla_NumeroItem,7,FALSE),"")</f>
        <v>66</v>
      </c>
      <c r="C3365" s="121" t="str">
        <f>IFERROR(VLOOKUP(B3365,Tabla_CyP,2,FALSE),"")</f>
        <v>Red de agua potable - Provisión, acarreo y colocación de caño recto Ø110mm de PVC k-10, incl. piezas esp. juntas, etc.</v>
      </c>
      <c r="D3365" s="132"/>
      <c r="E3365" s="133"/>
      <c r="F3365" s="128" t="s">
        <v>25</v>
      </c>
      <c r="G3365" s="138" t="str">
        <f>IFERROR(VLOOKUP(B3365,Tabla_CyP,4,FALSE),"")</f>
        <v>ml</v>
      </c>
    </row>
    <row r="3366" spans="1:7" ht="24" customHeight="1">
      <c r="A3366" s="131"/>
      <c r="B3366" s="120"/>
      <c r="C3366" s="121"/>
      <c r="D3366" s="132"/>
      <c r="E3366" s="133"/>
      <c r="F3366" s="134"/>
      <c r="G3366" s="135"/>
    </row>
    <row r="3367" spans="1:7" ht="24" customHeight="1">
      <c r="A3367" s="719" t="s">
        <v>585</v>
      </c>
      <c r="B3367" s="720"/>
      <c r="C3367" s="721" t="s">
        <v>0</v>
      </c>
      <c r="D3367" s="721" t="s">
        <v>26</v>
      </c>
      <c r="E3367" s="723" t="s">
        <v>27</v>
      </c>
      <c r="F3367" s="725" t="s">
        <v>28</v>
      </c>
      <c r="G3367" s="727" t="s">
        <v>29</v>
      </c>
    </row>
    <row r="3368" spans="1:7" ht="24" customHeight="1">
      <c r="A3368" s="139" t="s">
        <v>586</v>
      </c>
      <c r="B3368" s="140" t="s">
        <v>587</v>
      </c>
      <c r="C3368" s="722"/>
      <c r="D3368" s="722"/>
      <c r="E3368" s="724"/>
      <c r="F3368" s="726"/>
      <c r="G3368" s="728"/>
    </row>
    <row r="3369" spans="1:7" ht="24" customHeight="1">
      <c r="A3369" s="658"/>
      <c r="B3369" s="142"/>
      <c r="C3369" s="479" t="s">
        <v>725</v>
      </c>
      <c r="D3369" s="143"/>
      <c r="E3369" s="144"/>
      <c r="F3369" s="145"/>
      <c r="G3369" s="146"/>
    </row>
    <row r="3370" spans="1:7" ht="24" customHeight="1">
      <c r="A3370" s="264" t="str">
        <f t="shared" ref="A3370:A3383" si="1044">IFERROR(VLOOKUP(C3370,Tabla_Insumos,4,FALSE),"")</f>
        <v/>
      </c>
      <c r="B3370" s="265" t="str">
        <f>IFERROR(VLOOKUP(C3370,Tabla_Insumos,5,FALSE),"")</f>
        <v/>
      </c>
      <c r="C3370" s="453"/>
      <c r="D3370" s="267" t="str">
        <f t="shared" ref="D3370:D3383" si="1045">IFERROR(VLOOKUP(C3370,Tabla_Insumos,2,FALSE),"")</f>
        <v/>
      </c>
      <c r="E3370" s="503"/>
      <c r="F3370" s="489">
        <f t="shared" ref="F3370:F3383" si="1046">IFERROR(VLOOKUP(C3370,Tabla_Insumos,3,FALSE),0)</f>
        <v>0</v>
      </c>
      <c r="G3370" s="272">
        <f>ROUND(E3370*F3370,2)</f>
        <v>0</v>
      </c>
    </row>
    <row r="3371" spans="1:7" ht="24" customHeight="1">
      <c r="A3371" s="264" t="str">
        <f t="shared" si="1044"/>
        <v/>
      </c>
      <c r="B3371" s="265" t="str">
        <f t="shared" ref="B3371:B3383" si="1047">IFERROR(VLOOKUP(C3371,Tabla_Insumos,5,FALSE),"")</f>
        <v/>
      </c>
      <c r="C3371" s="374"/>
      <c r="D3371" s="267" t="str">
        <f t="shared" si="1045"/>
        <v/>
      </c>
      <c r="E3371" s="503"/>
      <c r="F3371" s="489">
        <f t="shared" si="1046"/>
        <v>0</v>
      </c>
      <c r="G3371" s="272">
        <f t="shared" ref="G3371:G3383" si="1048">ROUND(E3371*F3371,2)</f>
        <v>0</v>
      </c>
    </row>
    <row r="3372" spans="1:7" ht="24" customHeight="1">
      <c r="A3372" s="264" t="str">
        <f t="shared" si="1044"/>
        <v/>
      </c>
      <c r="B3372" s="265" t="str">
        <f t="shared" si="1047"/>
        <v/>
      </c>
      <c r="C3372" s="470"/>
      <c r="D3372" s="267" t="str">
        <f t="shared" si="1045"/>
        <v/>
      </c>
      <c r="E3372" s="471"/>
      <c r="F3372" s="489">
        <f t="shared" si="1046"/>
        <v>0</v>
      </c>
      <c r="G3372" s="272">
        <f t="shared" si="1048"/>
        <v>0</v>
      </c>
    </row>
    <row r="3373" spans="1:7" ht="24" customHeight="1">
      <c r="A3373" s="264" t="str">
        <f t="shared" si="1044"/>
        <v/>
      </c>
      <c r="B3373" s="265" t="str">
        <f t="shared" si="1047"/>
        <v/>
      </c>
      <c r="C3373" s="364"/>
      <c r="D3373" s="267" t="str">
        <f t="shared" si="1045"/>
        <v/>
      </c>
      <c r="E3373" s="471"/>
      <c r="F3373" s="489">
        <f t="shared" si="1046"/>
        <v>0</v>
      </c>
      <c r="G3373" s="272">
        <f t="shared" si="1048"/>
        <v>0</v>
      </c>
    </row>
    <row r="3374" spans="1:7" ht="24" customHeight="1">
      <c r="A3374" s="264" t="str">
        <f t="shared" si="1044"/>
        <v/>
      </c>
      <c r="B3374" s="265" t="str">
        <f t="shared" si="1047"/>
        <v/>
      </c>
      <c r="C3374" s="265"/>
      <c r="D3374" s="267" t="str">
        <f t="shared" si="1045"/>
        <v/>
      </c>
      <c r="E3374" s="471"/>
      <c r="F3374" s="489">
        <f t="shared" si="1046"/>
        <v>0</v>
      </c>
      <c r="G3374" s="272">
        <f t="shared" si="1048"/>
        <v>0</v>
      </c>
    </row>
    <row r="3375" spans="1:7" ht="24" customHeight="1">
      <c r="A3375" s="264" t="str">
        <f t="shared" si="1044"/>
        <v/>
      </c>
      <c r="B3375" s="265" t="str">
        <f t="shared" si="1047"/>
        <v/>
      </c>
      <c r="C3375" s="266"/>
      <c r="D3375" s="267" t="str">
        <f t="shared" si="1045"/>
        <v/>
      </c>
      <c r="E3375" s="268"/>
      <c r="F3375" s="269">
        <f t="shared" si="1046"/>
        <v>0</v>
      </c>
      <c r="G3375" s="272">
        <f t="shared" si="1048"/>
        <v>0</v>
      </c>
    </row>
    <row r="3376" spans="1:7" ht="24" customHeight="1">
      <c r="A3376" s="264" t="str">
        <f t="shared" si="1044"/>
        <v/>
      </c>
      <c r="B3376" s="265" t="str">
        <f t="shared" si="1047"/>
        <v/>
      </c>
      <c r="C3376" s="266"/>
      <c r="D3376" s="267" t="str">
        <f t="shared" si="1045"/>
        <v/>
      </c>
      <c r="E3376" s="268"/>
      <c r="F3376" s="269">
        <f t="shared" si="1046"/>
        <v>0</v>
      </c>
      <c r="G3376" s="272">
        <f t="shared" si="1048"/>
        <v>0</v>
      </c>
    </row>
    <row r="3377" spans="1:7" ht="24" customHeight="1">
      <c r="A3377" s="264" t="str">
        <f t="shared" si="1044"/>
        <v/>
      </c>
      <c r="B3377" s="265" t="str">
        <f t="shared" si="1047"/>
        <v/>
      </c>
      <c r="C3377" s="266"/>
      <c r="D3377" s="267" t="str">
        <f t="shared" si="1045"/>
        <v/>
      </c>
      <c r="E3377" s="268"/>
      <c r="F3377" s="269">
        <f t="shared" si="1046"/>
        <v>0</v>
      </c>
      <c r="G3377" s="272">
        <f t="shared" si="1048"/>
        <v>0</v>
      </c>
    </row>
    <row r="3378" spans="1:7" ht="24" customHeight="1">
      <c r="A3378" s="264" t="str">
        <f t="shared" si="1044"/>
        <v/>
      </c>
      <c r="B3378" s="265" t="str">
        <f t="shared" si="1047"/>
        <v/>
      </c>
      <c r="C3378" s="266"/>
      <c r="D3378" s="267" t="str">
        <f t="shared" si="1045"/>
        <v/>
      </c>
      <c r="E3378" s="268"/>
      <c r="F3378" s="269">
        <f t="shared" si="1046"/>
        <v>0</v>
      </c>
      <c r="G3378" s="272">
        <f t="shared" si="1048"/>
        <v>0</v>
      </c>
    </row>
    <row r="3379" spans="1:7" ht="24" customHeight="1">
      <c r="A3379" s="264" t="str">
        <f t="shared" si="1044"/>
        <v/>
      </c>
      <c r="B3379" s="265" t="str">
        <f t="shared" si="1047"/>
        <v/>
      </c>
      <c r="C3379" s="266"/>
      <c r="D3379" s="267" t="str">
        <f t="shared" si="1045"/>
        <v/>
      </c>
      <c r="E3379" s="268"/>
      <c r="F3379" s="269">
        <f t="shared" si="1046"/>
        <v>0</v>
      </c>
      <c r="G3379" s="272">
        <f t="shared" si="1048"/>
        <v>0</v>
      </c>
    </row>
    <row r="3380" spans="1:7" ht="24" customHeight="1">
      <c r="A3380" s="264" t="str">
        <f t="shared" si="1044"/>
        <v/>
      </c>
      <c r="B3380" s="265" t="str">
        <f t="shared" si="1047"/>
        <v/>
      </c>
      <c r="C3380" s="266"/>
      <c r="D3380" s="267" t="str">
        <f t="shared" si="1045"/>
        <v/>
      </c>
      <c r="E3380" s="268"/>
      <c r="F3380" s="269">
        <f t="shared" si="1046"/>
        <v>0</v>
      </c>
      <c r="G3380" s="272">
        <f t="shared" si="1048"/>
        <v>0</v>
      </c>
    </row>
    <row r="3381" spans="1:7" ht="24" customHeight="1">
      <c r="A3381" s="264" t="str">
        <f t="shared" si="1044"/>
        <v/>
      </c>
      <c r="B3381" s="265" t="str">
        <f t="shared" si="1047"/>
        <v/>
      </c>
      <c r="C3381" s="266"/>
      <c r="D3381" s="267" t="str">
        <f t="shared" si="1045"/>
        <v/>
      </c>
      <c r="E3381" s="268"/>
      <c r="F3381" s="269">
        <f t="shared" si="1046"/>
        <v>0</v>
      </c>
      <c r="G3381" s="272">
        <f t="shared" si="1048"/>
        <v>0</v>
      </c>
    </row>
    <row r="3382" spans="1:7" ht="24" customHeight="1">
      <c r="A3382" s="264" t="str">
        <f t="shared" si="1044"/>
        <v/>
      </c>
      <c r="B3382" s="265" t="str">
        <f t="shared" si="1047"/>
        <v/>
      </c>
      <c r="C3382" s="266"/>
      <c r="D3382" s="267" t="str">
        <f t="shared" si="1045"/>
        <v/>
      </c>
      <c r="E3382" s="268"/>
      <c r="F3382" s="269">
        <f t="shared" si="1046"/>
        <v>0</v>
      </c>
      <c r="G3382" s="272">
        <f t="shared" si="1048"/>
        <v>0</v>
      </c>
    </row>
    <row r="3383" spans="1:7" ht="24" customHeight="1">
      <c r="A3383" s="264" t="str">
        <f t="shared" si="1044"/>
        <v/>
      </c>
      <c r="B3383" s="265" t="str">
        <f t="shared" si="1047"/>
        <v/>
      </c>
      <c r="C3383" s="266"/>
      <c r="D3383" s="267" t="str">
        <f t="shared" si="1045"/>
        <v/>
      </c>
      <c r="E3383" s="268"/>
      <c r="F3383" s="270">
        <f t="shared" si="1046"/>
        <v>0</v>
      </c>
      <c r="G3383" s="272">
        <f t="shared" si="1048"/>
        <v>0</v>
      </c>
    </row>
    <row r="3384" spans="1:7" ht="24" customHeight="1">
      <c r="A3384" s="147"/>
      <c r="B3384" s="121"/>
      <c r="C3384" s="121"/>
      <c r="D3384" s="132"/>
      <c r="E3384" s="133"/>
      <c r="F3384" s="657" t="s">
        <v>30</v>
      </c>
      <c r="G3384" s="148">
        <f>SUBTOTAL(9,G3370:G3383)</f>
        <v>0</v>
      </c>
    </row>
    <row r="3385" spans="1:7" ht="24" customHeight="1">
      <c r="A3385" s="147"/>
      <c r="B3385" s="121"/>
      <c r="C3385" s="125" t="s">
        <v>726</v>
      </c>
      <c r="D3385" s="132"/>
      <c r="E3385" s="133"/>
      <c r="F3385" s="134"/>
      <c r="G3385" s="150"/>
    </row>
    <row r="3386" spans="1:7" ht="24" customHeight="1">
      <c r="A3386" s="264" t="str">
        <f t="shared" ref="A3386:A3393" si="1049">IFERROR(VLOOKUP(C3386,Tabla_Insumos,4,FALSE),"")</f>
        <v/>
      </c>
      <c r="B3386" s="265" t="str">
        <f t="shared" ref="B3386:B3393" si="1050">IFERROR(VLOOKUP(C3386,Tabla_Insumos,5,FALSE),"")</f>
        <v/>
      </c>
      <c r="C3386" s="366"/>
      <c r="D3386" s="267" t="str">
        <f t="shared" ref="D3386:D3393" si="1051">IFERROR(VLOOKUP(C3386,Tabla_Insumos,2,FALSE),"")</f>
        <v/>
      </c>
      <c r="E3386" s="476"/>
      <c r="F3386" s="271">
        <f t="shared" ref="F3386:F3393" si="1052">IFERROR(VLOOKUP(C3386,Tabla_Insumos,3,FALSE),0)</f>
        <v>0</v>
      </c>
      <c r="G3386" s="272">
        <f>ROUND(E3386*F3386,2)</f>
        <v>0</v>
      </c>
    </row>
    <row r="3387" spans="1:7" ht="24" customHeight="1">
      <c r="A3387" s="264" t="str">
        <f t="shared" si="1049"/>
        <v/>
      </c>
      <c r="B3387" s="265" t="str">
        <f t="shared" si="1050"/>
        <v/>
      </c>
      <c r="C3387" s="366"/>
      <c r="D3387" s="267" t="str">
        <f t="shared" si="1051"/>
        <v/>
      </c>
      <c r="E3387" s="476"/>
      <c r="F3387" s="271">
        <f t="shared" si="1052"/>
        <v>0</v>
      </c>
      <c r="G3387" s="272">
        <f>ROUND(E3387*F3387,2)</f>
        <v>0</v>
      </c>
    </row>
    <row r="3388" spans="1:7" ht="24" customHeight="1">
      <c r="A3388" s="264" t="str">
        <f t="shared" si="1049"/>
        <v/>
      </c>
      <c r="B3388" s="265" t="str">
        <f t="shared" si="1050"/>
        <v/>
      </c>
      <c r="C3388" s="374"/>
      <c r="D3388" s="267" t="str">
        <f t="shared" si="1051"/>
        <v/>
      </c>
      <c r="E3388" s="476"/>
      <c r="F3388" s="271">
        <f>SUM(G3386:G3387)</f>
        <v>0</v>
      </c>
      <c r="G3388" s="272">
        <f t="shared" ref="G3388:G3393" si="1053">ROUND(E3388*F3388,2)</f>
        <v>0</v>
      </c>
    </row>
    <row r="3389" spans="1:7" ht="24" customHeight="1">
      <c r="A3389" s="264" t="str">
        <f t="shared" si="1049"/>
        <v/>
      </c>
      <c r="B3389" s="265" t="str">
        <f t="shared" si="1050"/>
        <v/>
      </c>
      <c r="C3389" s="473"/>
      <c r="D3389" s="267" t="str">
        <f t="shared" si="1051"/>
        <v/>
      </c>
      <c r="E3389" s="471"/>
      <c r="F3389" s="271">
        <f t="shared" si="1052"/>
        <v>0</v>
      </c>
      <c r="G3389" s="272">
        <f t="shared" si="1053"/>
        <v>0</v>
      </c>
    </row>
    <row r="3390" spans="1:7" ht="24" customHeight="1">
      <c r="A3390" s="264" t="str">
        <f t="shared" si="1049"/>
        <v/>
      </c>
      <c r="B3390" s="265" t="str">
        <f t="shared" si="1050"/>
        <v/>
      </c>
      <c r="C3390" s="265"/>
      <c r="D3390" s="267" t="str">
        <f t="shared" si="1051"/>
        <v/>
      </c>
      <c r="E3390" s="471"/>
      <c r="F3390" s="489">
        <f t="shared" si="1052"/>
        <v>0</v>
      </c>
      <c r="G3390" s="272">
        <f t="shared" si="1053"/>
        <v>0</v>
      </c>
    </row>
    <row r="3391" spans="1:7" ht="24" customHeight="1">
      <c r="A3391" s="264" t="str">
        <f t="shared" si="1049"/>
        <v/>
      </c>
      <c r="B3391" s="265" t="str">
        <f t="shared" si="1050"/>
        <v/>
      </c>
      <c r="C3391" s="265"/>
      <c r="D3391" s="267" t="str">
        <f t="shared" si="1051"/>
        <v/>
      </c>
      <c r="E3391" s="471"/>
      <c r="F3391" s="489">
        <f t="shared" si="1052"/>
        <v>0</v>
      </c>
      <c r="G3391" s="272">
        <f t="shared" si="1053"/>
        <v>0</v>
      </c>
    </row>
    <row r="3392" spans="1:7" ht="24" customHeight="1">
      <c r="A3392" s="264" t="str">
        <f t="shared" si="1049"/>
        <v/>
      </c>
      <c r="B3392" s="265" t="str">
        <f t="shared" si="1050"/>
        <v/>
      </c>
      <c r="C3392" s="266"/>
      <c r="D3392" s="267" t="str">
        <f t="shared" si="1051"/>
        <v/>
      </c>
      <c r="E3392" s="268"/>
      <c r="F3392" s="269">
        <f t="shared" si="1052"/>
        <v>0</v>
      </c>
      <c r="G3392" s="272">
        <f t="shared" si="1053"/>
        <v>0</v>
      </c>
    </row>
    <row r="3393" spans="1:7" ht="24" customHeight="1">
      <c r="A3393" s="264" t="str">
        <f t="shared" si="1049"/>
        <v/>
      </c>
      <c r="B3393" s="265" t="str">
        <f t="shared" si="1050"/>
        <v/>
      </c>
      <c r="C3393" s="266"/>
      <c r="D3393" s="267" t="str">
        <f t="shared" si="1051"/>
        <v/>
      </c>
      <c r="E3393" s="268"/>
      <c r="F3393" s="269">
        <f t="shared" si="1052"/>
        <v>0</v>
      </c>
      <c r="G3393" s="272">
        <f t="shared" si="1053"/>
        <v>0</v>
      </c>
    </row>
    <row r="3394" spans="1:7" ht="24" customHeight="1">
      <c r="A3394" s="147"/>
      <c r="B3394" s="121"/>
      <c r="C3394" s="121"/>
      <c r="D3394" s="132"/>
      <c r="E3394" s="133"/>
      <c r="F3394" s="657" t="s">
        <v>31</v>
      </c>
      <c r="G3394" s="148">
        <f>SUBTOTAL(9,G3386:G3393)</f>
        <v>0</v>
      </c>
    </row>
    <row r="3395" spans="1:7" ht="24" customHeight="1">
      <c r="A3395" s="147"/>
      <c r="B3395" s="121"/>
      <c r="C3395" s="125" t="s">
        <v>727</v>
      </c>
      <c r="D3395" s="132"/>
      <c r="E3395" s="133"/>
      <c r="F3395" s="134"/>
      <c r="G3395" s="150"/>
    </row>
    <row r="3396" spans="1:7" ht="24" customHeight="1">
      <c r="A3396" s="264" t="str">
        <f t="shared" ref="A3396:A3404" si="1054">IFERROR(VLOOKUP(C3396,Tabla_Insumos,4,FALSE),"")</f>
        <v/>
      </c>
      <c r="B3396" s="265" t="str">
        <f t="shared" ref="B3396:B3404" si="1055">IFERROR(VLOOKUP(C3396,Tabla_Insumos,5,FALSE),"")</f>
        <v/>
      </c>
      <c r="C3396" s="374"/>
      <c r="D3396" s="267" t="str">
        <f t="shared" ref="D3396:D3404" si="1056">IFERROR(VLOOKUP(C3396,Tabla_Insumos,2,FALSE),"")</f>
        <v/>
      </c>
      <c r="E3396" s="478"/>
      <c r="F3396" s="489">
        <f t="shared" ref="F3396:F3404" si="1057">IFERROR(VLOOKUP(C3396,Tabla_Insumos,3,FALSE),0)</f>
        <v>0</v>
      </c>
      <c r="G3396" s="272">
        <f t="shared" ref="G3396:G3404" si="1058">ROUND(E3396*F3396,2)</f>
        <v>0</v>
      </c>
    </row>
    <row r="3397" spans="1:7" ht="24" customHeight="1">
      <c r="A3397" s="264" t="str">
        <f t="shared" si="1054"/>
        <v/>
      </c>
      <c r="B3397" s="265" t="str">
        <f t="shared" si="1055"/>
        <v/>
      </c>
      <c r="C3397" s="473"/>
      <c r="D3397" s="267" t="str">
        <f t="shared" si="1056"/>
        <v/>
      </c>
      <c r="E3397" s="471"/>
      <c r="F3397" s="489">
        <f t="shared" si="1057"/>
        <v>0</v>
      </c>
      <c r="G3397" s="272">
        <f t="shared" si="1058"/>
        <v>0</v>
      </c>
    </row>
    <row r="3398" spans="1:7" ht="24" customHeight="1">
      <c r="A3398" s="264" t="str">
        <f t="shared" si="1054"/>
        <v/>
      </c>
      <c r="B3398" s="265" t="str">
        <f t="shared" si="1055"/>
        <v/>
      </c>
      <c r="C3398" s="472"/>
      <c r="D3398" s="267" t="str">
        <f t="shared" si="1056"/>
        <v/>
      </c>
      <c r="E3398" s="471"/>
      <c r="F3398" s="489">
        <f t="shared" si="1057"/>
        <v>0</v>
      </c>
      <c r="G3398" s="272">
        <f t="shared" si="1058"/>
        <v>0</v>
      </c>
    </row>
    <row r="3399" spans="1:7" ht="24" customHeight="1">
      <c r="A3399" s="264" t="str">
        <f t="shared" si="1054"/>
        <v/>
      </c>
      <c r="B3399" s="265" t="str">
        <f t="shared" si="1055"/>
        <v/>
      </c>
      <c r="C3399" s="366"/>
      <c r="D3399" s="267" t="str">
        <f t="shared" si="1056"/>
        <v/>
      </c>
      <c r="E3399" s="471"/>
      <c r="F3399" s="489">
        <f t="shared" si="1057"/>
        <v>0</v>
      </c>
      <c r="G3399" s="272">
        <f t="shared" si="1058"/>
        <v>0</v>
      </c>
    </row>
    <row r="3400" spans="1:7" ht="24" customHeight="1">
      <c r="A3400" s="264" t="str">
        <f t="shared" si="1054"/>
        <v/>
      </c>
      <c r="B3400" s="265" t="str">
        <f t="shared" si="1055"/>
        <v/>
      </c>
      <c r="C3400" s="375"/>
      <c r="D3400" s="267" t="str">
        <f t="shared" si="1056"/>
        <v/>
      </c>
      <c r="E3400" s="471"/>
      <c r="F3400" s="489">
        <f t="shared" si="1057"/>
        <v>0</v>
      </c>
      <c r="G3400" s="272">
        <f t="shared" si="1058"/>
        <v>0</v>
      </c>
    </row>
    <row r="3401" spans="1:7" ht="24" customHeight="1">
      <c r="A3401" s="264" t="str">
        <f t="shared" si="1054"/>
        <v/>
      </c>
      <c r="B3401" s="265" t="str">
        <f t="shared" si="1055"/>
        <v/>
      </c>
      <c r="C3401" s="266"/>
      <c r="D3401" s="267" t="str">
        <f t="shared" si="1056"/>
        <v/>
      </c>
      <c r="E3401" s="268"/>
      <c r="F3401" s="489">
        <f t="shared" si="1057"/>
        <v>0</v>
      </c>
      <c r="G3401" s="272">
        <f t="shared" si="1058"/>
        <v>0</v>
      </c>
    </row>
    <row r="3402" spans="1:7" ht="24" customHeight="1">
      <c r="A3402" s="264" t="str">
        <f t="shared" si="1054"/>
        <v/>
      </c>
      <c r="B3402" s="265" t="str">
        <f t="shared" si="1055"/>
        <v/>
      </c>
      <c r="C3402" s="266"/>
      <c r="D3402" s="267" t="str">
        <f t="shared" si="1056"/>
        <v/>
      </c>
      <c r="E3402" s="268"/>
      <c r="F3402" s="269">
        <f t="shared" si="1057"/>
        <v>0</v>
      </c>
      <c r="G3402" s="272">
        <f t="shared" si="1058"/>
        <v>0</v>
      </c>
    </row>
    <row r="3403" spans="1:7" ht="24" customHeight="1">
      <c r="A3403" s="264" t="str">
        <f t="shared" si="1054"/>
        <v/>
      </c>
      <c r="B3403" s="265" t="str">
        <f t="shared" si="1055"/>
        <v/>
      </c>
      <c r="C3403" s="266"/>
      <c r="D3403" s="267" t="str">
        <f t="shared" si="1056"/>
        <v/>
      </c>
      <c r="E3403" s="268"/>
      <c r="F3403" s="269">
        <f t="shared" si="1057"/>
        <v>0</v>
      </c>
      <c r="G3403" s="272">
        <f t="shared" si="1058"/>
        <v>0</v>
      </c>
    </row>
    <row r="3404" spans="1:7" ht="24" customHeight="1">
      <c r="A3404" s="264" t="str">
        <f t="shared" si="1054"/>
        <v/>
      </c>
      <c r="B3404" s="265" t="str">
        <f t="shared" si="1055"/>
        <v/>
      </c>
      <c r="C3404" s="266"/>
      <c r="D3404" s="267" t="str">
        <f t="shared" si="1056"/>
        <v/>
      </c>
      <c r="E3404" s="268"/>
      <c r="F3404" s="269">
        <f t="shared" si="1057"/>
        <v>0</v>
      </c>
      <c r="G3404" s="272">
        <f t="shared" si="1058"/>
        <v>0</v>
      </c>
    </row>
    <row r="3405" spans="1:7" ht="24" customHeight="1">
      <c r="A3405" s="151"/>
      <c r="B3405" s="132"/>
      <c r="C3405" s="121"/>
      <c r="D3405" s="132"/>
      <c r="E3405" s="133"/>
      <c r="F3405" s="657" t="s">
        <v>32</v>
      </c>
      <c r="G3405" s="148">
        <f>SUBTOTAL(9,G3396:G3404)</f>
        <v>0</v>
      </c>
    </row>
    <row r="3406" spans="1:7" ht="24" customHeight="1" thickBot="1">
      <c r="A3406" s="152"/>
      <c r="B3406" s="153"/>
      <c r="C3406" s="154"/>
      <c r="D3406" s="153"/>
      <c r="E3406" s="155"/>
      <c r="F3406" s="156"/>
      <c r="G3406" s="157"/>
    </row>
    <row r="3407" spans="1:7" ht="24" customHeight="1" thickBot="1">
      <c r="A3407" s="158">
        <f>B3365</f>
        <v>66</v>
      </c>
      <c r="B3407" s="159" t="str">
        <f>C3365</f>
        <v>Red de agua potable - Provisión, acarreo y colocación de caño recto Ø110mm de PVC k-10, incl. piezas esp. juntas, etc.</v>
      </c>
      <c r="C3407" s="160"/>
      <c r="D3407" s="160" t="s">
        <v>33</v>
      </c>
      <c r="E3407" s="161"/>
      <c r="F3407" s="162" t="s">
        <v>34</v>
      </c>
      <c r="G3407" s="163">
        <f>SUBTOTAL(9,G3370:G3406)</f>
        <v>0</v>
      </c>
    </row>
    <row r="3408" spans="1:7" ht="24" customHeight="1" thickTop="1" thickBot="1"/>
    <row r="3409" spans="1:8" ht="24" customHeight="1" thickTop="1">
      <c r="A3409" s="185" t="s">
        <v>36</v>
      </c>
      <c r="B3409" s="186"/>
      <c r="C3409" s="186"/>
      <c r="D3409" s="186"/>
      <c r="E3409" s="186"/>
      <c r="F3409" s="186"/>
      <c r="G3409" s="187"/>
      <c r="H3409" s="122">
        <f>COUNTIF($A$1:A3415,"ANALISIS DE PRECIOS")</f>
        <v>69</v>
      </c>
    </row>
    <row r="3410" spans="1:8" ht="24" customHeight="1">
      <c r="A3410" s="123" t="s">
        <v>723</v>
      </c>
      <c r="B3410" s="124" t="str">
        <f>Comitente</f>
        <v>INSTITUTO PROVINCIAL DE LA VIVIENDA</v>
      </c>
      <c r="C3410" s="118"/>
      <c r="D3410" s="125"/>
      <c r="E3410" s="125"/>
      <c r="F3410" s="126"/>
      <c r="G3410" s="127"/>
    </row>
    <row r="3411" spans="1:8" ht="24" customHeight="1">
      <c r="A3411" s="123" t="s">
        <v>724</v>
      </c>
      <c r="B3411" s="124">
        <f>Contratista</f>
        <v>0</v>
      </c>
      <c r="C3411" s="119"/>
      <c r="D3411" s="119"/>
      <c r="E3411" s="119"/>
      <c r="F3411" s="128"/>
      <c r="G3411" s="129"/>
    </row>
    <row r="3412" spans="1:8" ht="24" customHeight="1">
      <c r="A3412" s="123" t="s">
        <v>23</v>
      </c>
      <c r="B3412" s="124" t="str">
        <f>Obra</f>
        <v>Barrio Valle Norte</v>
      </c>
      <c r="C3412" s="119"/>
      <c r="D3412" s="119"/>
      <c r="E3412" s="119"/>
      <c r="F3412" s="128" t="s">
        <v>37</v>
      </c>
      <c r="G3412" s="130">
        <f>Fecha_Base</f>
        <v>43313</v>
      </c>
    </row>
    <row r="3413" spans="1:8" ht="24" customHeight="1">
      <c r="A3413" s="131" t="s">
        <v>722</v>
      </c>
      <c r="B3413" s="120" t="str">
        <f>Ubicación</f>
        <v>Departamento Valle Fértil</v>
      </c>
      <c r="C3413" s="120"/>
      <c r="D3413" s="132"/>
      <c r="E3413" s="133"/>
      <c r="F3413" s="134"/>
      <c r="G3413" s="135"/>
    </row>
    <row r="3414" spans="1:8" ht="24" customHeight="1">
      <c r="A3414" s="131" t="s">
        <v>38</v>
      </c>
      <c r="B3414" s="136" t="str">
        <f>IFERROR(VALUE(LEFT(B3415,FIND(".",B3415)-1)),"")</f>
        <v/>
      </c>
      <c r="C3414" s="121" t="str">
        <f>IFERROR(VLOOKUP(B3414,Tabla_CyP,2,FALSE),"")</f>
        <v/>
      </c>
      <c r="E3414" s="133"/>
      <c r="F3414" s="134"/>
      <c r="G3414" s="135"/>
    </row>
    <row r="3415" spans="1:8" ht="24" customHeight="1">
      <c r="A3415" s="131" t="s">
        <v>24</v>
      </c>
      <c r="B3415" s="137">
        <f>IFERROR(VLOOKUP(COUNTIF($A$1:A3415,"ITEM:"),Tabla_NumeroItem,7,FALSE),"")</f>
        <v>67</v>
      </c>
      <c r="C3415" s="121" t="str">
        <f>IFERROR(VLOOKUP(B3415,Tabla_CyP,2,FALSE),"")</f>
        <v>Red de agua potable - Provisión, acarreo y colocación de válvulas esclusas Ø100 mm (Incluye Const. de cámara)</v>
      </c>
      <c r="D3415" s="132"/>
      <c r="E3415" s="133"/>
      <c r="F3415" s="128" t="s">
        <v>25</v>
      </c>
      <c r="G3415" s="138" t="str">
        <f>IFERROR(VLOOKUP(B3415,Tabla_CyP,4,FALSE),"")</f>
        <v>u</v>
      </c>
    </row>
    <row r="3416" spans="1:8" ht="24" customHeight="1">
      <c r="A3416" s="131"/>
      <c r="B3416" s="120"/>
      <c r="C3416" s="121"/>
      <c r="D3416" s="132"/>
      <c r="E3416" s="133"/>
      <c r="F3416" s="134"/>
      <c r="G3416" s="135"/>
    </row>
    <row r="3417" spans="1:8" ht="24" customHeight="1">
      <c r="A3417" s="719" t="s">
        <v>585</v>
      </c>
      <c r="B3417" s="720"/>
      <c r="C3417" s="721" t="s">
        <v>0</v>
      </c>
      <c r="D3417" s="721" t="s">
        <v>26</v>
      </c>
      <c r="E3417" s="723" t="s">
        <v>27</v>
      </c>
      <c r="F3417" s="725" t="s">
        <v>28</v>
      </c>
      <c r="G3417" s="727" t="s">
        <v>29</v>
      </c>
    </row>
    <row r="3418" spans="1:8" ht="24" customHeight="1">
      <c r="A3418" s="139" t="s">
        <v>586</v>
      </c>
      <c r="B3418" s="140" t="s">
        <v>587</v>
      </c>
      <c r="C3418" s="722"/>
      <c r="D3418" s="722"/>
      <c r="E3418" s="724"/>
      <c r="F3418" s="726"/>
      <c r="G3418" s="728"/>
    </row>
    <row r="3419" spans="1:8" ht="24" customHeight="1">
      <c r="A3419" s="658"/>
      <c r="B3419" s="142"/>
      <c r="C3419" s="479" t="s">
        <v>725</v>
      </c>
      <c r="D3419" s="143"/>
      <c r="E3419" s="144"/>
      <c r="F3419" s="145"/>
      <c r="G3419" s="146"/>
    </row>
    <row r="3420" spans="1:8" ht="24" customHeight="1">
      <c r="A3420" s="264" t="str">
        <f t="shared" ref="A3420:A3433" si="1059">IFERROR(VLOOKUP(C3420,Tabla_Insumos,4,FALSE),"")</f>
        <v/>
      </c>
      <c r="B3420" s="265" t="str">
        <f>IFERROR(VLOOKUP(C3420,Tabla_Insumos,5,FALSE),"")</f>
        <v/>
      </c>
      <c r="C3420" s="374"/>
      <c r="D3420" s="267" t="str">
        <f t="shared" ref="D3420:D3433" si="1060">IFERROR(VLOOKUP(C3420,Tabla_Insumos,2,FALSE),"")</f>
        <v/>
      </c>
      <c r="E3420" s="503"/>
      <c r="F3420" s="489">
        <f t="shared" ref="F3420:F3433" si="1061">IFERROR(VLOOKUP(C3420,Tabla_Insumos,3,FALSE),0)</f>
        <v>0</v>
      </c>
      <c r="G3420" s="272">
        <f>ROUND(E3420*F3420,2)</f>
        <v>0</v>
      </c>
    </row>
    <row r="3421" spans="1:8" ht="24" customHeight="1">
      <c r="A3421" s="264" t="str">
        <f t="shared" si="1059"/>
        <v/>
      </c>
      <c r="B3421" s="265" t="str">
        <f t="shared" ref="B3421:B3433" si="1062">IFERROR(VLOOKUP(C3421,Tabla_Insumos,5,FALSE),"")</f>
        <v/>
      </c>
      <c r="C3421" s="374"/>
      <c r="D3421" s="267" t="str">
        <f t="shared" si="1060"/>
        <v/>
      </c>
      <c r="E3421" s="503"/>
      <c r="F3421" s="489">
        <f t="shared" si="1061"/>
        <v>0</v>
      </c>
      <c r="G3421" s="272">
        <f t="shared" ref="G3421:G3433" si="1063">ROUND(E3421*F3421,2)</f>
        <v>0</v>
      </c>
    </row>
    <row r="3422" spans="1:8" ht="24" customHeight="1">
      <c r="A3422" s="264" t="str">
        <f t="shared" si="1059"/>
        <v/>
      </c>
      <c r="B3422" s="265" t="str">
        <f t="shared" si="1062"/>
        <v/>
      </c>
      <c r="C3422" s="374"/>
      <c r="D3422" s="267" t="str">
        <f t="shared" si="1060"/>
        <v/>
      </c>
      <c r="E3422" s="503"/>
      <c r="F3422" s="489">
        <f t="shared" si="1061"/>
        <v>0</v>
      </c>
      <c r="G3422" s="272">
        <f t="shared" si="1063"/>
        <v>0</v>
      </c>
    </row>
    <row r="3423" spans="1:8" ht="24" customHeight="1">
      <c r="A3423" s="264" t="str">
        <f t="shared" si="1059"/>
        <v/>
      </c>
      <c r="B3423" s="265" t="str">
        <f t="shared" si="1062"/>
        <v/>
      </c>
      <c r="C3423" s="374"/>
      <c r="D3423" s="267" t="str">
        <f t="shared" si="1060"/>
        <v/>
      </c>
      <c r="E3423" s="503"/>
      <c r="F3423" s="489">
        <f t="shared" si="1061"/>
        <v>0</v>
      </c>
      <c r="G3423" s="272">
        <f t="shared" si="1063"/>
        <v>0</v>
      </c>
    </row>
    <row r="3424" spans="1:8" ht="24" customHeight="1">
      <c r="A3424" s="264" t="str">
        <f t="shared" si="1059"/>
        <v/>
      </c>
      <c r="B3424" s="265" t="str">
        <f t="shared" si="1062"/>
        <v/>
      </c>
      <c r="C3424" s="419"/>
      <c r="D3424" s="267" t="str">
        <f t="shared" si="1060"/>
        <v/>
      </c>
      <c r="E3424" s="503"/>
      <c r="F3424" s="489">
        <f t="shared" si="1061"/>
        <v>0</v>
      </c>
      <c r="G3424" s="272">
        <f t="shared" si="1063"/>
        <v>0</v>
      </c>
    </row>
    <row r="3425" spans="1:7" ht="24" customHeight="1">
      <c r="A3425" s="264" t="str">
        <f t="shared" si="1059"/>
        <v/>
      </c>
      <c r="B3425" s="265" t="str">
        <f t="shared" si="1062"/>
        <v/>
      </c>
      <c r="C3425" s="266"/>
      <c r="D3425" s="267" t="str">
        <f t="shared" si="1060"/>
        <v/>
      </c>
      <c r="E3425" s="268"/>
      <c r="F3425" s="269">
        <f t="shared" si="1061"/>
        <v>0</v>
      </c>
      <c r="G3425" s="272">
        <f t="shared" si="1063"/>
        <v>0</v>
      </c>
    </row>
    <row r="3426" spans="1:7" ht="24" customHeight="1">
      <c r="A3426" s="264" t="str">
        <f t="shared" si="1059"/>
        <v/>
      </c>
      <c r="B3426" s="265" t="str">
        <f t="shared" si="1062"/>
        <v/>
      </c>
      <c r="C3426" s="266"/>
      <c r="D3426" s="267" t="str">
        <f t="shared" si="1060"/>
        <v/>
      </c>
      <c r="E3426" s="268"/>
      <c r="F3426" s="269">
        <f t="shared" si="1061"/>
        <v>0</v>
      </c>
      <c r="G3426" s="272">
        <f t="shared" si="1063"/>
        <v>0</v>
      </c>
    </row>
    <row r="3427" spans="1:7" ht="24" customHeight="1">
      <c r="A3427" s="264" t="str">
        <f t="shared" si="1059"/>
        <v/>
      </c>
      <c r="B3427" s="265" t="str">
        <f t="shared" si="1062"/>
        <v/>
      </c>
      <c r="C3427" s="266"/>
      <c r="D3427" s="267" t="str">
        <f t="shared" si="1060"/>
        <v/>
      </c>
      <c r="E3427" s="268"/>
      <c r="F3427" s="269">
        <f t="shared" si="1061"/>
        <v>0</v>
      </c>
      <c r="G3427" s="272">
        <f t="shared" si="1063"/>
        <v>0</v>
      </c>
    </row>
    <row r="3428" spans="1:7" ht="24" customHeight="1">
      <c r="A3428" s="264" t="str">
        <f t="shared" si="1059"/>
        <v/>
      </c>
      <c r="B3428" s="265" t="str">
        <f t="shared" si="1062"/>
        <v/>
      </c>
      <c r="C3428" s="266"/>
      <c r="D3428" s="267" t="str">
        <f t="shared" si="1060"/>
        <v/>
      </c>
      <c r="E3428" s="268"/>
      <c r="F3428" s="269">
        <f t="shared" si="1061"/>
        <v>0</v>
      </c>
      <c r="G3428" s="272">
        <f t="shared" si="1063"/>
        <v>0</v>
      </c>
    </row>
    <row r="3429" spans="1:7" ht="24" customHeight="1">
      <c r="A3429" s="264" t="str">
        <f t="shared" si="1059"/>
        <v/>
      </c>
      <c r="B3429" s="265" t="str">
        <f t="shared" si="1062"/>
        <v/>
      </c>
      <c r="C3429" s="266"/>
      <c r="D3429" s="267" t="str">
        <f t="shared" si="1060"/>
        <v/>
      </c>
      <c r="E3429" s="268"/>
      <c r="F3429" s="269">
        <f t="shared" si="1061"/>
        <v>0</v>
      </c>
      <c r="G3429" s="272">
        <f t="shared" si="1063"/>
        <v>0</v>
      </c>
    </row>
    <row r="3430" spans="1:7" ht="24" customHeight="1">
      <c r="A3430" s="264" t="str">
        <f t="shared" si="1059"/>
        <v/>
      </c>
      <c r="B3430" s="265" t="str">
        <f t="shared" si="1062"/>
        <v/>
      </c>
      <c r="C3430" s="266"/>
      <c r="D3430" s="267" t="str">
        <f t="shared" si="1060"/>
        <v/>
      </c>
      <c r="E3430" s="268"/>
      <c r="F3430" s="269">
        <f t="shared" si="1061"/>
        <v>0</v>
      </c>
      <c r="G3430" s="272">
        <f t="shared" si="1063"/>
        <v>0</v>
      </c>
    </row>
    <row r="3431" spans="1:7" ht="24" customHeight="1">
      <c r="A3431" s="264" t="str">
        <f t="shared" si="1059"/>
        <v/>
      </c>
      <c r="B3431" s="265" t="str">
        <f t="shared" si="1062"/>
        <v/>
      </c>
      <c r="C3431" s="266"/>
      <c r="D3431" s="267" t="str">
        <f t="shared" si="1060"/>
        <v/>
      </c>
      <c r="E3431" s="268"/>
      <c r="F3431" s="269">
        <f t="shared" si="1061"/>
        <v>0</v>
      </c>
      <c r="G3431" s="272">
        <f t="shared" si="1063"/>
        <v>0</v>
      </c>
    </row>
    <row r="3432" spans="1:7" ht="24" customHeight="1">
      <c r="A3432" s="264" t="str">
        <f t="shared" si="1059"/>
        <v/>
      </c>
      <c r="B3432" s="265" t="str">
        <f t="shared" si="1062"/>
        <v/>
      </c>
      <c r="C3432" s="266"/>
      <c r="D3432" s="267" t="str">
        <f t="shared" si="1060"/>
        <v/>
      </c>
      <c r="E3432" s="268"/>
      <c r="F3432" s="269">
        <f t="shared" si="1061"/>
        <v>0</v>
      </c>
      <c r="G3432" s="272">
        <f t="shared" si="1063"/>
        <v>0</v>
      </c>
    </row>
    <row r="3433" spans="1:7" ht="24" customHeight="1">
      <c r="A3433" s="264" t="str">
        <f t="shared" si="1059"/>
        <v/>
      </c>
      <c r="B3433" s="265" t="str">
        <f t="shared" si="1062"/>
        <v/>
      </c>
      <c r="C3433" s="266"/>
      <c r="D3433" s="267" t="str">
        <f t="shared" si="1060"/>
        <v/>
      </c>
      <c r="E3433" s="268"/>
      <c r="F3433" s="270">
        <f t="shared" si="1061"/>
        <v>0</v>
      </c>
      <c r="G3433" s="272">
        <f t="shared" si="1063"/>
        <v>0</v>
      </c>
    </row>
    <row r="3434" spans="1:7" ht="24" customHeight="1">
      <c r="A3434" s="147"/>
      <c r="B3434" s="121"/>
      <c r="C3434" s="121"/>
      <c r="D3434" s="132"/>
      <c r="E3434" s="133"/>
      <c r="F3434" s="657" t="s">
        <v>30</v>
      </c>
      <c r="G3434" s="148">
        <f>SUBTOTAL(9,G3420:G3433)</f>
        <v>0</v>
      </c>
    </row>
    <row r="3435" spans="1:7" ht="24" customHeight="1">
      <c r="A3435" s="147"/>
      <c r="B3435" s="121"/>
      <c r="C3435" s="125" t="s">
        <v>726</v>
      </c>
      <c r="D3435" s="132"/>
      <c r="E3435" s="133"/>
      <c r="F3435" s="134"/>
      <c r="G3435" s="150"/>
    </row>
    <row r="3436" spans="1:7" ht="24" customHeight="1">
      <c r="A3436" s="264" t="str">
        <f t="shared" ref="A3436:A3443" si="1064">IFERROR(VLOOKUP(C3436,Tabla_Insumos,4,FALSE),"")</f>
        <v/>
      </c>
      <c r="B3436" s="265" t="str">
        <f t="shared" ref="B3436:B3443" si="1065">IFERROR(VLOOKUP(C3436,Tabla_Insumos,5,FALSE),"")</f>
        <v/>
      </c>
      <c r="C3436" s="366"/>
      <c r="D3436" s="267" t="str">
        <f t="shared" ref="D3436:D3443" si="1066">IFERROR(VLOOKUP(C3436,Tabla_Insumos,2,FALSE),"")</f>
        <v/>
      </c>
      <c r="E3436" s="476"/>
      <c r="F3436" s="271">
        <f t="shared" ref="F3436:F3443" si="1067">IFERROR(VLOOKUP(C3436,Tabla_Insumos,3,FALSE),0)</f>
        <v>0</v>
      </c>
      <c r="G3436" s="272">
        <f>ROUND(E3436*F3436,2)</f>
        <v>0</v>
      </c>
    </row>
    <row r="3437" spans="1:7" ht="24" customHeight="1">
      <c r="A3437" s="264" t="str">
        <f t="shared" si="1064"/>
        <v/>
      </c>
      <c r="B3437" s="265" t="str">
        <f t="shared" si="1065"/>
        <v/>
      </c>
      <c r="C3437" s="366"/>
      <c r="D3437" s="267" t="str">
        <f t="shared" si="1066"/>
        <v/>
      </c>
      <c r="E3437" s="476"/>
      <c r="F3437" s="271">
        <f t="shared" si="1067"/>
        <v>0</v>
      </c>
      <c r="G3437" s="272">
        <f>ROUND(E3437*F3437,2)</f>
        <v>0</v>
      </c>
    </row>
    <row r="3438" spans="1:7" ht="24" customHeight="1">
      <c r="A3438" s="264" t="str">
        <f t="shared" si="1064"/>
        <v/>
      </c>
      <c r="B3438" s="265" t="str">
        <f t="shared" si="1065"/>
        <v/>
      </c>
      <c r="C3438" s="366"/>
      <c r="D3438" s="267" t="str">
        <f t="shared" si="1066"/>
        <v/>
      </c>
      <c r="E3438" s="476"/>
      <c r="F3438" s="271">
        <f t="shared" si="1067"/>
        <v>0</v>
      </c>
      <c r="G3438" s="272">
        <f t="shared" ref="G3438:G3443" si="1068">ROUND(E3438*F3438,2)</f>
        <v>0</v>
      </c>
    </row>
    <row r="3439" spans="1:7" ht="24" customHeight="1">
      <c r="A3439" s="264" t="str">
        <f t="shared" si="1064"/>
        <v/>
      </c>
      <c r="B3439" s="265" t="str">
        <f t="shared" si="1065"/>
        <v/>
      </c>
      <c r="C3439" s="374"/>
      <c r="D3439" s="267" t="str">
        <f t="shared" si="1066"/>
        <v/>
      </c>
      <c r="E3439" s="476"/>
      <c r="F3439" s="271">
        <f>SUM(G3436:G3438)</f>
        <v>0</v>
      </c>
      <c r="G3439" s="272">
        <f t="shared" si="1068"/>
        <v>0</v>
      </c>
    </row>
    <row r="3440" spans="1:7" ht="24" customHeight="1">
      <c r="A3440" s="264" t="str">
        <f t="shared" si="1064"/>
        <v/>
      </c>
      <c r="B3440" s="265" t="str">
        <f t="shared" si="1065"/>
        <v/>
      </c>
      <c r="C3440" s="265"/>
      <c r="D3440" s="267" t="str">
        <f t="shared" si="1066"/>
        <v/>
      </c>
      <c r="E3440" s="471"/>
      <c r="F3440" s="489">
        <f t="shared" si="1067"/>
        <v>0</v>
      </c>
      <c r="G3440" s="272">
        <f t="shared" si="1068"/>
        <v>0</v>
      </c>
    </row>
    <row r="3441" spans="1:7" ht="24" customHeight="1">
      <c r="A3441" s="264" t="str">
        <f t="shared" si="1064"/>
        <v/>
      </c>
      <c r="B3441" s="265" t="str">
        <f t="shared" si="1065"/>
        <v/>
      </c>
      <c r="C3441" s="265"/>
      <c r="D3441" s="267" t="str">
        <f t="shared" si="1066"/>
        <v/>
      </c>
      <c r="E3441" s="471"/>
      <c r="F3441" s="489">
        <f t="shared" si="1067"/>
        <v>0</v>
      </c>
      <c r="G3441" s="272">
        <f t="shared" si="1068"/>
        <v>0</v>
      </c>
    </row>
    <row r="3442" spans="1:7" ht="24" customHeight="1">
      <c r="A3442" s="264" t="str">
        <f t="shared" si="1064"/>
        <v/>
      </c>
      <c r="B3442" s="265" t="str">
        <f t="shared" si="1065"/>
        <v/>
      </c>
      <c r="C3442" s="266"/>
      <c r="D3442" s="267" t="str">
        <f t="shared" si="1066"/>
        <v/>
      </c>
      <c r="E3442" s="268"/>
      <c r="F3442" s="269">
        <f t="shared" si="1067"/>
        <v>0</v>
      </c>
      <c r="G3442" s="272">
        <f t="shared" si="1068"/>
        <v>0</v>
      </c>
    </row>
    <row r="3443" spans="1:7" ht="24" customHeight="1">
      <c r="A3443" s="264" t="str">
        <f t="shared" si="1064"/>
        <v/>
      </c>
      <c r="B3443" s="265" t="str">
        <f t="shared" si="1065"/>
        <v/>
      </c>
      <c r="C3443" s="266"/>
      <c r="D3443" s="267" t="str">
        <f t="shared" si="1066"/>
        <v/>
      </c>
      <c r="E3443" s="268"/>
      <c r="F3443" s="269">
        <f t="shared" si="1067"/>
        <v>0</v>
      </c>
      <c r="G3443" s="272">
        <f t="shared" si="1068"/>
        <v>0</v>
      </c>
    </row>
    <row r="3444" spans="1:7" ht="24" customHeight="1">
      <c r="A3444" s="147"/>
      <c r="B3444" s="121"/>
      <c r="C3444" s="121"/>
      <c r="D3444" s="132"/>
      <c r="E3444" s="133"/>
      <c r="F3444" s="657" t="s">
        <v>31</v>
      </c>
      <c r="G3444" s="148">
        <f>SUBTOTAL(9,G3436:G3443)</f>
        <v>0</v>
      </c>
    </row>
    <row r="3445" spans="1:7" ht="24" customHeight="1">
      <c r="A3445" s="147"/>
      <c r="B3445" s="121"/>
      <c r="C3445" s="125" t="s">
        <v>727</v>
      </c>
      <c r="D3445" s="132"/>
      <c r="E3445" s="133"/>
      <c r="F3445" s="134"/>
      <c r="G3445" s="150"/>
    </row>
    <row r="3446" spans="1:7" ht="24" customHeight="1">
      <c r="A3446" s="264" t="str">
        <f t="shared" ref="A3446:A3454" si="1069">IFERROR(VLOOKUP(C3446,Tabla_Insumos,4,FALSE),"")</f>
        <v/>
      </c>
      <c r="B3446" s="265" t="str">
        <f t="shared" ref="B3446:B3454" si="1070">IFERROR(VLOOKUP(C3446,Tabla_Insumos,5,FALSE),"")</f>
        <v/>
      </c>
      <c r="C3446" s="374"/>
      <c r="D3446" s="267" t="str">
        <f t="shared" ref="D3446:D3454" si="1071">IFERROR(VLOOKUP(C3446,Tabla_Insumos,2,FALSE),"")</f>
        <v/>
      </c>
      <c r="E3446" s="476"/>
      <c r="F3446" s="489">
        <f t="shared" ref="F3446:F3454" si="1072">IFERROR(VLOOKUP(C3446,Tabla_Insumos,3,FALSE),0)</f>
        <v>0</v>
      </c>
      <c r="G3446" s="272">
        <f t="shared" ref="G3446:G3454" si="1073">ROUND(E3446*F3446,2)</f>
        <v>0</v>
      </c>
    </row>
    <row r="3447" spans="1:7" ht="24" customHeight="1">
      <c r="A3447" s="264" t="str">
        <f t="shared" si="1069"/>
        <v/>
      </c>
      <c r="B3447" s="265" t="str">
        <f t="shared" si="1070"/>
        <v/>
      </c>
      <c r="C3447" s="473"/>
      <c r="D3447" s="267" t="str">
        <f t="shared" si="1071"/>
        <v/>
      </c>
      <c r="E3447" s="471"/>
      <c r="F3447" s="489">
        <f t="shared" si="1072"/>
        <v>0</v>
      </c>
      <c r="G3447" s="272">
        <f t="shared" si="1073"/>
        <v>0</v>
      </c>
    </row>
    <row r="3448" spans="1:7" ht="24" customHeight="1">
      <c r="A3448" s="264" t="str">
        <f t="shared" si="1069"/>
        <v/>
      </c>
      <c r="B3448" s="265" t="str">
        <f t="shared" si="1070"/>
        <v/>
      </c>
      <c r="C3448" s="472"/>
      <c r="D3448" s="267" t="str">
        <f t="shared" si="1071"/>
        <v/>
      </c>
      <c r="E3448" s="471"/>
      <c r="F3448" s="489">
        <f t="shared" si="1072"/>
        <v>0</v>
      </c>
      <c r="G3448" s="272">
        <f t="shared" si="1073"/>
        <v>0</v>
      </c>
    </row>
    <row r="3449" spans="1:7" ht="24" customHeight="1">
      <c r="A3449" s="264" t="str">
        <f t="shared" si="1069"/>
        <v/>
      </c>
      <c r="B3449" s="265" t="str">
        <f t="shared" si="1070"/>
        <v/>
      </c>
      <c r="C3449" s="366"/>
      <c r="D3449" s="267" t="str">
        <f t="shared" si="1071"/>
        <v/>
      </c>
      <c r="E3449" s="471"/>
      <c r="F3449" s="489">
        <f t="shared" si="1072"/>
        <v>0</v>
      </c>
      <c r="G3449" s="272">
        <f t="shared" si="1073"/>
        <v>0</v>
      </c>
    </row>
    <row r="3450" spans="1:7" ht="24" customHeight="1">
      <c r="A3450" s="264" t="str">
        <f t="shared" si="1069"/>
        <v/>
      </c>
      <c r="B3450" s="265" t="str">
        <f t="shared" si="1070"/>
        <v/>
      </c>
      <c r="C3450" s="375"/>
      <c r="D3450" s="267" t="str">
        <f t="shared" si="1071"/>
        <v/>
      </c>
      <c r="E3450" s="471"/>
      <c r="F3450" s="489">
        <f t="shared" si="1072"/>
        <v>0</v>
      </c>
      <c r="G3450" s="272">
        <f t="shared" si="1073"/>
        <v>0</v>
      </c>
    </row>
    <row r="3451" spans="1:7" ht="24" customHeight="1">
      <c r="A3451" s="264" t="str">
        <f t="shared" si="1069"/>
        <v/>
      </c>
      <c r="B3451" s="265" t="str">
        <f t="shared" si="1070"/>
        <v/>
      </c>
      <c r="C3451" s="266"/>
      <c r="D3451" s="267" t="str">
        <f t="shared" si="1071"/>
        <v/>
      </c>
      <c r="E3451" s="268"/>
      <c r="F3451" s="489">
        <f t="shared" si="1072"/>
        <v>0</v>
      </c>
      <c r="G3451" s="272">
        <f t="shared" si="1073"/>
        <v>0</v>
      </c>
    </row>
    <row r="3452" spans="1:7" ht="24" customHeight="1">
      <c r="A3452" s="264" t="str">
        <f t="shared" si="1069"/>
        <v/>
      </c>
      <c r="B3452" s="265" t="str">
        <f t="shared" si="1070"/>
        <v/>
      </c>
      <c r="C3452" s="266"/>
      <c r="D3452" s="267" t="str">
        <f t="shared" si="1071"/>
        <v/>
      </c>
      <c r="E3452" s="268"/>
      <c r="F3452" s="269">
        <f t="shared" si="1072"/>
        <v>0</v>
      </c>
      <c r="G3452" s="272">
        <f t="shared" si="1073"/>
        <v>0</v>
      </c>
    </row>
    <row r="3453" spans="1:7" ht="24" customHeight="1">
      <c r="A3453" s="264" t="str">
        <f t="shared" si="1069"/>
        <v/>
      </c>
      <c r="B3453" s="265" t="str">
        <f t="shared" si="1070"/>
        <v/>
      </c>
      <c r="C3453" s="266"/>
      <c r="D3453" s="267" t="str">
        <f t="shared" si="1071"/>
        <v/>
      </c>
      <c r="E3453" s="268"/>
      <c r="F3453" s="269">
        <f t="shared" si="1072"/>
        <v>0</v>
      </c>
      <c r="G3453" s="272">
        <f t="shared" si="1073"/>
        <v>0</v>
      </c>
    </row>
    <row r="3454" spans="1:7" ht="24" customHeight="1">
      <c r="A3454" s="264" t="str">
        <f t="shared" si="1069"/>
        <v/>
      </c>
      <c r="B3454" s="265" t="str">
        <f t="shared" si="1070"/>
        <v/>
      </c>
      <c r="C3454" s="266"/>
      <c r="D3454" s="267" t="str">
        <f t="shared" si="1071"/>
        <v/>
      </c>
      <c r="E3454" s="268"/>
      <c r="F3454" s="269">
        <f t="shared" si="1072"/>
        <v>0</v>
      </c>
      <c r="G3454" s="272">
        <f t="shared" si="1073"/>
        <v>0</v>
      </c>
    </row>
    <row r="3455" spans="1:7" ht="24" customHeight="1">
      <c r="A3455" s="151"/>
      <c r="B3455" s="132"/>
      <c r="C3455" s="121"/>
      <c r="D3455" s="132"/>
      <c r="E3455" s="133"/>
      <c r="F3455" s="657" t="s">
        <v>32</v>
      </c>
      <c r="G3455" s="148">
        <f>SUBTOTAL(9,G3446:G3454)</f>
        <v>0</v>
      </c>
    </row>
    <row r="3456" spans="1:7" ht="24" customHeight="1" thickBot="1">
      <c r="A3456" s="152"/>
      <c r="B3456" s="153"/>
      <c r="C3456" s="154"/>
      <c r="D3456" s="153"/>
      <c r="E3456" s="155"/>
      <c r="F3456" s="156"/>
      <c r="G3456" s="157"/>
    </row>
    <row r="3457" spans="1:8" ht="24" customHeight="1" thickBot="1">
      <c r="A3457" s="158">
        <f>B3415</f>
        <v>67</v>
      </c>
      <c r="B3457" s="159" t="str">
        <f>C3415</f>
        <v>Red de agua potable - Provisión, acarreo y colocación de válvulas esclusas Ø100 mm (Incluye Const. de cámara)</v>
      </c>
      <c r="C3457" s="160"/>
      <c r="D3457" s="160" t="s">
        <v>33</v>
      </c>
      <c r="E3457" s="161"/>
      <c r="F3457" s="162" t="s">
        <v>34</v>
      </c>
      <c r="G3457" s="163">
        <f>SUBTOTAL(9,G3420:G3456)</f>
        <v>0</v>
      </c>
    </row>
    <row r="3458" spans="1:8" ht="24" customHeight="1" thickTop="1" thickBot="1"/>
    <row r="3459" spans="1:8" ht="24" customHeight="1" thickTop="1">
      <c r="A3459" s="185" t="s">
        <v>36</v>
      </c>
      <c r="B3459" s="186"/>
      <c r="C3459" s="186"/>
      <c r="D3459" s="186"/>
      <c r="E3459" s="186"/>
      <c r="F3459" s="186"/>
      <c r="G3459" s="187"/>
      <c r="H3459" s="122">
        <f>COUNTIF($A$1:A3465,"ANALISIS DE PRECIOS")</f>
        <v>70</v>
      </c>
    </row>
    <row r="3460" spans="1:8" ht="24" customHeight="1">
      <c r="A3460" s="123" t="s">
        <v>723</v>
      </c>
      <c r="B3460" s="124" t="str">
        <f>Comitente</f>
        <v>INSTITUTO PROVINCIAL DE LA VIVIENDA</v>
      </c>
      <c r="C3460" s="118"/>
      <c r="D3460" s="125"/>
      <c r="E3460" s="125"/>
      <c r="F3460" s="126"/>
      <c r="G3460" s="127"/>
    </row>
    <row r="3461" spans="1:8" ht="24" customHeight="1">
      <c r="A3461" s="123" t="s">
        <v>724</v>
      </c>
      <c r="B3461" s="124">
        <f>Contratista</f>
        <v>0</v>
      </c>
      <c r="C3461" s="119"/>
      <c r="D3461" s="119"/>
      <c r="E3461" s="119"/>
      <c r="F3461" s="128"/>
      <c r="G3461" s="129"/>
    </row>
    <row r="3462" spans="1:8" ht="24" customHeight="1">
      <c r="A3462" s="123" t="s">
        <v>23</v>
      </c>
      <c r="B3462" s="124" t="str">
        <f>Obra</f>
        <v>Barrio Valle Norte</v>
      </c>
      <c r="C3462" s="119"/>
      <c r="D3462" s="119"/>
      <c r="E3462" s="119"/>
      <c r="F3462" s="128" t="s">
        <v>37</v>
      </c>
      <c r="G3462" s="130">
        <f>Fecha_Base</f>
        <v>43313</v>
      </c>
    </row>
    <row r="3463" spans="1:8" ht="24" customHeight="1">
      <c r="A3463" s="131" t="s">
        <v>722</v>
      </c>
      <c r="B3463" s="120" t="str">
        <f>Ubicación</f>
        <v>Departamento Valle Fértil</v>
      </c>
      <c r="C3463" s="120"/>
      <c r="D3463" s="132"/>
      <c r="E3463" s="133"/>
      <c r="F3463" s="134"/>
      <c r="G3463" s="135"/>
    </row>
    <row r="3464" spans="1:8" ht="24" customHeight="1">
      <c r="A3464" s="131" t="s">
        <v>38</v>
      </c>
      <c r="B3464" s="136" t="str">
        <f>IFERROR(VALUE(LEFT(B3465,FIND(".",B3465)-1)),"")</f>
        <v/>
      </c>
      <c r="C3464" s="121" t="str">
        <f>IFERROR(VLOOKUP(B3464,Tabla_CyP,2,FALSE),"")</f>
        <v/>
      </c>
      <c r="E3464" s="133"/>
      <c r="F3464" s="134"/>
      <c r="G3464" s="135"/>
    </row>
    <row r="3465" spans="1:8" ht="24" customHeight="1">
      <c r="A3465" s="131" t="s">
        <v>24</v>
      </c>
      <c r="B3465" s="137">
        <f>IFERROR(VLOOKUP(COUNTIF($A$1:A3465,"ITEM:"),Tabla_NumeroItem,7,FALSE),"")</f>
        <v>68</v>
      </c>
      <c r="C3465" s="121" t="str">
        <f>IFERROR(VLOOKUP(B3465,Tabla_CyP,2,FALSE),"")</f>
        <v>Red de agua potable - Provisión, acarreo y colocación de hidrantes a bola, completos, (Incluye caja de HF y Const. de cámara)</v>
      </c>
      <c r="D3465" s="132"/>
      <c r="E3465" s="133"/>
      <c r="F3465" s="128" t="s">
        <v>25</v>
      </c>
      <c r="G3465" s="138" t="str">
        <f>IFERROR(VLOOKUP(B3465,Tabla_CyP,4,FALSE),"")</f>
        <v>u</v>
      </c>
    </row>
    <row r="3466" spans="1:8" ht="24" customHeight="1">
      <c r="A3466" s="131"/>
      <c r="B3466" s="120"/>
      <c r="C3466" s="121"/>
      <c r="D3466" s="132"/>
      <c r="E3466" s="133"/>
      <c r="F3466" s="134"/>
      <c r="G3466" s="135"/>
    </row>
    <row r="3467" spans="1:8" ht="24" customHeight="1">
      <c r="A3467" s="719" t="s">
        <v>585</v>
      </c>
      <c r="B3467" s="720"/>
      <c r="C3467" s="721" t="s">
        <v>0</v>
      </c>
      <c r="D3467" s="721" t="s">
        <v>26</v>
      </c>
      <c r="E3467" s="723" t="s">
        <v>27</v>
      </c>
      <c r="F3467" s="725" t="s">
        <v>28</v>
      </c>
      <c r="G3467" s="727" t="s">
        <v>29</v>
      </c>
    </row>
    <row r="3468" spans="1:8" ht="24" customHeight="1">
      <c r="A3468" s="139" t="s">
        <v>586</v>
      </c>
      <c r="B3468" s="140" t="s">
        <v>587</v>
      </c>
      <c r="C3468" s="722"/>
      <c r="D3468" s="722"/>
      <c r="E3468" s="724"/>
      <c r="F3468" s="726"/>
      <c r="G3468" s="728"/>
    </row>
    <row r="3469" spans="1:8" ht="24" customHeight="1">
      <c r="A3469" s="658"/>
      <c r="B3469" s="142"/>
      <c r="C3469" s="479" t="s">
        <v>725</v>
      </c>
      <c r="D3469" s="143"/>
      <c r="E3469" s="144"/>
      <c r="F3469" s="145"/>
      <c r="G3469" s="146"/>
    </row>
    <row r="3470" spans="1:8" ht="24" customHeight="1">
      <c r="A3470" s="264" t="str">
        <f t="shared" ref="A3470:A3483" si="1074">IFERROR(VLOOKUP(C3470,Tabla_Insumos,4,FALSE),"")</f>
        <v/>
      </c>
      <c r="B3470" s="265" t="str">
        <f>IFERROR(VLOOKUP(C3470,Tabla_Insumos,5,FALSE),"")</f>
        <v/>
      </c>
      <c r="C3470" s="374"/>
      <c r="D3470" s="267" t="str">
        <f t="shared" ref="D3470:D3483" si="1075">IFERROR(VLOOKUP(C3470,Tabla_Insumos,2,FALSE),"")</f>
        <v/>
      </c>
      <c r="E3470" s="503"/>
      <c r="F3470" s="489">
        <f t="shared" ref="F3470:F3483" si="1076">IFERROR(VLOOKUP(C3470,Tabla_Insumos,3,FALSE),0)</f>
        <v>0</v>
      </c>
      <c r="G3470" s="272">
        <f>ROUND(E3470*F3470,2)</f>
        <v>0</v>
      </c>
    </row>
    <row r="3471" spans="1:8" ht="24" customHeight="1">
      <c r="A3471" s="264" t="str">
        <f t="shared" si="1074"/>
        <v/>
      </c>
      <c r="B3471" s="265" t="str">
        <f t="shared" ref="B3471:B3483" si="1077">IFERROR(VLOOKUP(C3471,Tabla_Insumos,5,FALSE),"")</f>
        <v/>
      </c>
      <c r="C3471" s="374"/>
      <c r="D3471" s="267" t="str">
        <f t="shared" si="1075"/>
        <v/>
      </c>
      <c r="E3471" s="503"/>
      <c r="F3471" s="489">
        <f t="shared" si="1076"/>
        <v>0</v>
      </c>
      <c r="G3471" s="272">
        <f t="shared" ref="G3471:G3483" si="1078">ROUND(E3471*F3471,2)</f>
        <v>0</v>
      </c>
    </row>
    <row r="3472" spans="1:8" ht="24" customHeight="1">
      <c r="A3472" s="264" t="str">
        <f t="shared" si="1074"/>
        <v/>
      </c>
      <c r="B3472" s="265" t="str">
        <f t="shared" si="1077"/>
        <v/>
      </c>
      <c r="C3472" s="374"/>
      <c r="D3472" s="267" t="str">
        <f t="shared" si="1075"/>
        <v/>
      </c>
      <c r="E3472" s="503"/>
      <c r="F3472" s="489">
        <f t="shared" si="1076"/>
        <v>0</v>
      </c>
      <c r="G3472" s="272">
        <f t="shared" si="1078"/>
        <v>0</v>
      </c>
    </row>
    <row r="3473" spans="1:7" ht="24" customHeight="1">
      <c r="A3473" s="264" t="str">
        <f t="shared" si="1074"/>
        <v/>
      </c>
      <c r="B3473" s="265" t="str">
        <f t="shared" si="1077"/>
        <v/>
      </c>
      <c r="C3473" s="374"/>
      <c r="D3473" s="267" t="str">
        <f t="shared" si="1075"/>
        <v/>
      </c>
      <c r="E3473" s="503"/>
      <c r="F3473" s="489">
        <f t="shared" si="1076"/>
        <v>0</v>
      </c>
      <c r="G3473" s="272">
        <f t="shared" si="1078"/>
        <v>0</v>
      </c>
    </row>
    <row r="3474" spans="1:7" ht="24" customHeight="1">
      <c r="A3474" s="264" t="str">
        <f t="shared" si="1074"/>
        <v/>
      </c>
      <c r="B3474" s="265" t="str">
        <f t="shared" si="1077"/>
        <v/>
      </c>
      <c r="C3474" s="419"/>
      <c r="D3474" s="267" t="str">
        <f t="shared" si="1075"/>
        <v/>
      </c>
      <c r="E3474" s="503"/>
      <c r="F3474" s="489">
        <f t="shared" si="1076"/>
        <v>0</v>
      </c>
      <c r="G3474" s="272">
        <f t="shared" si="1078"/>
        <v>0</v>
      </c>
    </row>
    <row r="3475" spans="1:7" ht="24" customHeight="1">
      <c r="A3475" s="264" t="str">
        <f t="shared" si="1074"/>
        <v/>
      </c>
      <c r="B3475" s="265" t="str">
        <f t="shared" si="1077"/>
        <v/>
      </c>
      <c r="C3475" s="266"/>
      <c r="D3475" s="267" t="str">
        <f t="shared" si="1075"/>
        <v/>
      </c>
      <c r="E3475" s="268"/>
      <c r="F3475" s="269">
        <f t="shared" si="1076"/>
        <v>0</v>
      </c>
      <c r="G3475" s="272">
        <f t="shared" si="1078"/>
        <v>0</v>
      </c>
    </row>
    <row r="3476" spans="1:7" ht="24" customHeight="1">
      <c r="A3476" s="264" t="str">
        <f t="shared" si="1074"/>
        <v/>
      </c>
      <c r="B3476" s="265" t="str">
        <f t="shared" si="1077"/>
        <v/>
      </c>
      <c r="C3476" s="266"/>
      <c r="D3476" s="267" t="str">
        <f t="shared" si="1075"/>
        <v/>
      </c>
      <c r="E3476" s="268"/>
      <c r="F3476" s="269">
        <f t="shared" si="1076"/>
        <v>0</v>
      </c>
      <c r="G3476" s="272">
        <f t="shared" si="1078"/>
        <v>0</v>
      </c>
    </row>
    <row r="3477" spans="1:7" ht="24" customHeight="1">
      <c r="A3477" s="264" t="str">
        <f t="shared" si="1074"/>
        <v/>
      </c>
      <c r="B3477" s="265" t="str">
        <f t="shared" si="1077"/>
        <v/>
      </c>
      <c r="C3477" s="266"/>
      <c r="D3477" s="267" t="str">
        <f t="shared" si="1075"/>
        <v/>
      </c>
      <c r="E3477" s="268"/>
      <c r="F3477" s="269">
        <f t="shared" si="1076"/>
        <v>0</v>
      </c>
      <c r="G3477" s="272">
        <f t="shared" si="1078"/>
        <v>0</v>
      </c>
    </row>
    <row r="3478" spans="1:7" ht="24" customHeight="1">
      <c r="A3478" s="264" t="str">
        <f t="shared" si="1074"/>
        <v/>
      </c>
      <c r="B3478" s="265" t="str">
        <f t="shared" si="1077"/>
        <v/>
      </c>
      <c r="C3478" s="266"/>
      <c r="D3478" s="267" t="str">
        <f t="shared" si="1075"/>
        <v/>
      </c>
      <c r="E3478" s="268"/>
      <c r="F3478" s="269">
        <f t="shared" si="1076"/>
        <v>0</v>
      </c>
      <c r="G3478" s="272">
        <f t="shared" si="1078"/>
        <v>0</v>
      </c>
    </row>
    <row r="3479" spans="1:7" ht="24" customHeight="1">
      <c r="A3479" s="264" t="str">
        <f t="shared" si="1074"/>
        <v/>
      </c>
      <c r="B3479" s="265" t="str">
        <f t="shared" si="1077"/>
        <v/>
      </c>
      <c r="C3479" s="266"/>
      <c r="D3479" s="267" t="str">
        <f t="shared" si="1075"/>
        <v/>
      </c>
      <c r="E3479" s="268"/>
      <c r="F3479" s="269">
        <f t="shared" si="1076"/>
        <v>0</v>
      </c>
      <c r="G3479" s="272">
        <f t="shared" si="1078"/>
        <v>0</v>
      </c>
    </row>
    <row r="3480" spans="1:7" ht="24" customHeight="1">
      <c r="A3480" s="264" t="str">
        <f t="shared" si="1074"/>
        <v/>
      </c>
      <c r="B3480" s="265" t="str">
        <f t="shared" si="1077"/>
        <v/>
      </c>
      <c r="C3480" s="266"/>
      <c r="D3480" s="267" t="str">
        <f t="shared" si="1075"/>
        <v/>
      </c>
      <c r="E3480" s="268"/>
      <c r="F3480" s="269">
        <f t="shared" si="1076"/>
        <v>0</v>
      </c>
      <c r="G3480" s="272">
        <f t="shared" si="1078"/>
        <v>0</v>
      </c>
    </row>
    <row r="3481" spans="1:7" ht="24" customHeight="1">
      <c r="A3481" s="264" t="str">
        <f t="shared" si="1074"/>
        <v/>
      </c>
      <c r="B3481" s="265" t="str">
        <f t="shared" si="1077"/>
        <v/>
      </c>
      <c r="C3481" s="266"/>
      <c r="D3481" s="267" t="str">
        <f t="shared" si="1075"/>
        <v/>
      </c>
      <c r="E3481" s="268"/>
      <c r="F3481" s="269">
        <f t="shared" si="1076"/>
        <v>0</v>
      </c>
      <c r="G3481" s="272">
        <f t="shared" si="1078"/>
        <v>0</v>
      </c>
    </row>
    <row r="3482" spans="1:7" ht="24" customHeight="1">
      <c r="A3482" s="264" t="str">
        <f t="shared" si="1074"/>
        <v/>
      </c>
      <c r="B3482" s="265" t="str">
        <f t="shared" si="1077"/>
        <v/>
      </c>
      <c r="C3482" s="266"/>
      <c r="D3482" s="267" t="str">
        <f t="shared" si="1075"/>
        <v/>
      </c>
      <c r="E3482" s="268"/>
      <c r="F3482" s="269">
        <f t="shared" si="1076"/>
        <v>0</v>
      </c>
      <c r="G3482" s="272">
        <f t="shared" si="1078"/>
        <v>0</v>
      </c>
    </row>
    <row r="3483" spans="1:7" ht="24" customHeight="1">
      <c r="A3483" s="264" t="str">
        <f t="shared" si="1074"/>
        <v/>
      </c>
      <c r="B3483" s="265" t="str">
        <f t="shared" si="1077"/>
        <v/>
      </c>
      <c r="C3483" s="266"/>
      <c r="D3483" s="267" t="str">
        <f t="shared" si="1075"/>
        <v/>
      </c>
      <c r="E3483" s="268"/>
      <c r="F3483" s="270">
        <f t="shared" si="1076"/>
        <v>0</v>
      </c>
      <c r="G3483" s="272">
        <f t="shared" si="1078"/>
        <v>0</v>
      </c>
    </row>
    <row r="3484" spans="1:7" ht="24" customHeight="1">
      <c r="A3484" s="147"/>
      <c r="B3484" s="121"/>
      <c r="C3484" s="121"/>
      <c r="D3484" s="132"/>
      <c r="E3484" s="133"/>
      <c r="F3484" s="657" t="s">
        <v>30</v>
      </c>
      <c r="G3484" s="148">
        <f>SUBTOTAL(9,G3470:G3483)</f>
        <v>0</v>
      </c>
    </row>
    <row r="3485" spans="1:7" ht="24" customHeight="1">
      <c r="A3485" s="147"/>
      <c r="B3485" s="121"/>
      <c r="C3485" s="125" t="s">
        <v>726</v>
      </c>
      <c r="D3485" s="132"/>
      <c r="E3485" s="133"/>
      <c r="F3485" s="134"/>
      <c r="G3485" s="150"/>
    </row>
    <row r="3486" spans="1:7" ht="24" customHeight="1">
      <c r="A3486" s="264" t="str">
        <f t="shared" ref="A3486:A3493" si="1079">IFERROR(VLOOKUP(C3486,Tabla_Insumos,4,FALSE),"")</f>
        <v/>
      </c>
      <c r="B3486" s="265" t="str">
        <f t="shared" ref="B3486:B3493" si="1080">IFERROR(VLOOKUP(C3486,Tabla_Insumos,5,FALSE),"")</f>
        <v/>
      </c>
      <c r="C3486" s="366"/>
      <c r="D3486" s="267" t="str">
        <f t="shared" ref="D3486:D3493" si="1081">IFERROR(VLOOKUP(C3486,Tabla_Insumos,2,FALSE),"")</f>
        <v/>
      </c>
      <c r="E3486" s="476"/>
      <c r="F3486" s="271">
        <f t="shared" ref="F3486:F3493" si="1082">IFERROR(VLOOKUP(C3486,Tabla_Insumos,3,FALSE),0)</f>
        <v>0</v>
      </c>
      <c r="G3486" s="272">
        <f>ROUND(E3486*F3486,2)</f>
        <v>0</v>
      </c>
    </row>
    <row r="3487" spans="1:7" ht="24" customHeight="1">
      <c r="A3487" s="264" t="str">
        <f t="shared" si="1079"/>
        <v/>
      </c>
      <c r="B3487" s="265" t="str">
        <f t="shared" si="1080"/>
        <v/>
      </c>
      <c r="C3487" s="366"/>
      <c r="D3487" s="267" t="str">
        <f t="shared" si="1081"/>
        <v/>
      </c>
      <c r="E3487" s="476"/>
      <c r="F3487" s="271">
        <f t="shared" si="1082"/>
        <v>0</v>
      </c>
      <c r="G3487" s="272">
        <f>ROUND(E3487*F3487,2)</f>
        <v>0</v>
      </c>
    </row>
    <row r="3488" spans="1:7" ht="24" customHeight="1">
      <c r="A3488" s="264" t="str">
        <f t="shared" si="1079"/>
        <v/>
      </c>
      <c r="B3488" s="265" t="str">
        <f t="shared" si="1080"/>
        <v/>
      </c>
      <c r="C3488" s="366"/>
      <c r="D3488" s="267" t="str">
        <f t="shared" si="1081"/>
        <v/>
      </c>
      <c r="E3488" s="476"/>
      <c r="F3488" s="271">
        <f t="shared" si="1082"/>
        <v>0</v>
      </c>
      <c r="G3488" s="272">
        <f t="shared" ref="G3488:G3493" si="1083">ROUND(E3488*F3488,2)</f>
        <v>0</v>
      </c>
    </row>
    <row r="3489" spans="1:7" ht="24" customHeight="1">
      <c r="A3489" s="264" t="str">
        <f t="shared" si="1079"/>
        <v/>
      </c>
      <c r="B3489" s="265" t="str">
        <f t="shared" si="1080"/>
        <v/>
      </c>
      <c r="C3489" s="374"/>
      <c r="D3489" s="267" t="str">
        <f t="shared" si="1081"/>
        <v/>
      </c>
      <c r="E3489" s="476"/>
      <c r="F3489" s="271">
        <f>SUM(G3486:G3488)</f>
        <v>0</v>
      </c>
      <c r="G3489" s="272">
        <f t="shared" si="1083"/>
        <v>0</v>
      </c>
    </row>
    <row r="3490" spans="1:7" ht="24" customHeight="1">
      <c r="A3490" s="264" t="str">
        <f t="shared" si="1079"/>
        <v/>
      </c>
      <c r="B3490" s="265" t="str">
        <f t="shared" si="1080"/>
        <v/>
      </c>
      <c r="C3490" s="265"/>
      <c r="D3490" s="267" t="str">
        <f t="shared" si="1081"/>
        <v/>
      </c>
      <c r="E3490" s="471"/>
      <c r="F3490" s="489">
        <f t="shared" si="1082"/>
        <v>0</v>
      </c>
      <c r="G3490" s="272">
        <f t="shared" si="1083"/>
        <v>0</v>
      </c>
    </row>
    <row r="3491" spans="1:7" ht="24" customHeight="1">
      <c r="A3491" s="264" t="str">
        <f t="shared" si="1079"/>
        <v/>
      </c>
      <c r="B3491" s="265" t="str">
        <f t="shared" si="1080"/>
        <v/>
      </c>
      <c r="C3491" s="265"/>
      <c r="D3491" s="267" t="str">
        <f t="shared" si="1081"/>
        <v/>
      </c>
      <c r="E3491" s="471"/>
      <c r="F3491" s="489">
        <f t="shared" si="1082"/>
        <v>0</v>
      </c>
      <c r="G3491" s="272">
        <f t="shared" si="1083"/>
        <v>0</v>
      </c>
    </row>
    <row r="3492" spans="1:7" ht="24" customHeight="1">
      <c r="A3492" s="264" t="str">
        <f t="shared" si="1079"/>
        <v/>
      </c>
      <c r="B3492" s="265" t="str">
        <f t="shared" si="1080"/>
        <v/>
      </c>
      <c r="C3492" s="266"/>
      <c r="D3492" s="267" t="str">
        <f t="shared" si="1081"/>
        <v/>
      </c>
      <c r="E3492" s="268"/>
      <c r="F3492" s="269">
        <f t="shared" si="1082"/>
        <v>0</v>
      </c>
      <c r="G3492" s="272">
        <f t="shared" si="1083"/>
        <v>0</v>
      </c>
    </row>
    <row r="3493" spans="1:7" ht="24" customHeight="1">
      <c r="A3493" s="264" t="str">
        <f t="shared" si="1079"/>
        <v/>
      </c>
      <c r="B3493" s="265" t="str">
        <f t="shared" si="1080"/>
        <v/>
      </c>
      <c r="C3493" s="266"/>
      <c r="D3493" s="267" t="str">
        <f t="shared" si="1081"/>
        <v/>
      </c>
      <c r="E3493" s="268"/>
      <c r="F3493" s="269">
        <f t="shared" si="1082"/>
        <v>0</v>
      </c>
      <c r="G3493" s="272">
        <f t="shared" si="1083"/>
        <v>0</v>
      </c>
    </row>
    <row r="3494" spans="1:7" ht="24" customHeight="1">
      <c r="A3494" s="147"/>
      <c r="B3494" s="121"/>
      <c r="C3494" s="121"/>
      <c r="D3494" s="132"/>
      <c r="E3494" s="133"/>
      <c r="F3494" s="657" t="s">
        <v>31</v>
      </c>
      <c r="G3494" s="148">
        <f>SUBTOTAL(9,G3486:G3493)</f>
        <v>0</v>
      </c>
    </row>
    <row r="3495" spans="1:7" ht="24" customHeight="1">
      <c r="A3495" s="147"/>
      <c r="B3495" s="121"/>
      <c r="C3495" s="125" t="s">
        <v>727</v>
      </c>
      <c r="D3495" s="132"/>
      <c r="E3495" s="133"/>
      <c r="F3495" s="134"/>
      <c r="G3495" s="150"/>
    </row>
    <row r="3496" spans="1:7" ht="24" customHeight="1">
      <c r="A3496" s="264" t="str">
        <f t="shared" ref="A3496:A3504" si="1084">IFERROR(VLOOKUP(C3496,Tabla_Insumos,4,FALSE),"")</f>
        <v/>
      </c>
      <c r="B3496" s="265" t="str">
        <f t="shared" ref="B3496:B3504" si="1085">IFERROR(VLOOKUP(C3496,Tabla_Insumos,5,FALSE),"")</f>
        <v/>
      </c>
      <c r="C3496" s="374"/>
      <c r="D3496" s="267" t="str">
        <f t="shared" ref="D3496:D3504" si="1086">IFERROR(VLOOKUP(C3496,Tabla_Insumos,2,FALSE),"")</f>
        <v/>
      </c>
      <c r="E3496" s="650"/>
      <c r="F3496" s="489">
        <f t="shared" ref="F3496:F3504" si="1087">IFERROR(VLOOKUP(C3496,Tabla_Insumos,3,FALSE),0)</f>
        <v>0</v>
      </c>
      <c r="G3496" s="272">
        <f t="shared" ref="G3496:G3504" si="1088">ROUND(E3496*F3496,2)</f>
        <v>0</v>
      </c>
    </row>
    <row r="3497" spans="1:7" ht="24" customHeight="1">
      <c r="A3497" s="264" t="str">
        <f t="shared" si="1084"/>
        <v/>
      </c>
      <c r="B3497" s="265" t="str">
        <f t="shared" si="1085"/>
        <v/>
      </c>
      <c r="C3497" s="473"/>
      <c r="D3497" s="267" t="str">
        <f t="shared" si="1086"/>
        <v/>
      </c>
      <c r="E3497" s="471"/>
      <c r="F3497" s="489">
        <f t="shared" si="1087"/>
        <v>0</v>
      </c>
      <c r="G3497" s="272">
        <f t="shared" si="1088"/>
        <v>0</v>
      </c>
    </row>
    <row r="3498" spans="1:7" ht="24" customHeight="1">
      <c r="A3498" s="264" t="str">
        <f t="shared" si="1084"/>
        <v/>
      </c>
      <c r="B3498" s="265" t="str">
        <f t="shared" si="1085"/>
        <v/>
      </c>
      <c r="C3498" s="472"/>
      <c r="D3498" s="267" t="str">
        <f t="shared" si="1086"/>
        <v/>
      </c>
      <c r="E3498" s="471"/>
      <c r="F3498" s="489">
        <f t="shared" si="1087"/>
        <v>0</v>
      </c>
      <c r="G3498" s="272">
        <f t="shared" si="1088"/>
        <v>0</v>
      </c>
    </row>
    <row r="3499" spans="1:7" ht="24" customHeight="1">
      <c r="A3499" s="264" t="str">
        <f t="shared" si="1084"/>
        <v/>
      </c>
      <c r="B3499" s="265" t="str">
        <f t="shared" si="1085"/>
        <v/>
      </c>
      <c r="C3499" s="366"/>
      <c r="D3499" s="267" t="str">
        <f t="shared" si="1086"/>
        <v/>
      </c>
      <c r="E3499" s="471"/>
      <c r="F3499" s="489">
        <f t="shared" si="1087"/>
        <v>0</v>
      </c>
      <c r="G3499" s="272">
        <f t="shared" si="1088"/>
        <v>0</v>
      </c>
    </row>
    <row r="3500" spans="1:7" ht="24" customHeight="1">
      <c r="A3500" s="264" t="str">
        <f t="shared" si="1084"/>
        <v/>
      </c>
      <c r="B3500" s="265" t="str">
        <f t="shared" si="1085"/>
        <v/>
      </c>
      <c r="C3500" s="375"/>
      <c r="D3500" s="267" t="str">
        <f t="shared" si="1086"/>
        <v/>
      </c>
      <c r="E3500" s="471"/>
      <c r="F3500" s="489">
        <f t="shared" si="1087"/>
        <v>0</v>
      </c>
      <c r="G3500" s="272">
        <f t="shared" si="1088"/>
        <v>0</v>
      </c>
    </row>
    <row r="3501" spans="1:7" ht="24" customHeight="1">
      <c r="A3501" s="264" t="str">
        <f t="shared" si="1084"/>
        <v/>
      </c>
      <c r="B3501" s="265" t="str">
        <f t="shared" si="1085"/>
        <v/>
      </c>
      <c r="C3501" s="266"/>
      <c r="D3501" s="267" t="str">
        <f t="shared" si="1086"/>
        <v/>
      </c>
      <c r="E3501" s="268"/>
      <c r="F3501" s="489">
        <f t="shared" si="1087"/>
        <v>0</v>
      </c>
      <c r="G3501" s="272">
        <f t="shared" si="1088"/>
        <v>0</v>
      </c>
    </row>
    <row r="3502" spans="1:7" ht="24" customHeight="1">
      <c r="A3502" s="264" t="str">
        <f t="shared" si="1084"/>
        <v/>
      </c>
      <c r="B3502" s="265" t="str">
        <f t="shared" si="1085"/>
        <v/>
      </c>
      <c r="C3502" s="266"/>
      <c r="D3502" s="267" t="str">
        <f t="shared" si="1086"/>
        <v/>
      </c>
      <c r="E3502" s="268"/>
      <c r="F3502" s="269">
        <f t="shared" si="1087"/>
        <v>0</v>
      </c>
      <c r="G3502" s="272">
        <f t="shared" si="1088"/>
        <v>0</v>
      </c>
    </row>
    <row r="3503" spans="1:7" ht="24" customHeight="1">
      <c r="A3503" s="264" t="str">
        <f t="shared" si="1084"/>
        <v/>
      </c>
      <c r="B3503" s="265" t="str">
        <f t="shared" si="1085"/>
        <v/>
      </c>
      <c r="C3503" s="266"/>
      <c r="D3503" s="267" t="str">
        <f t="shared" si="1086"/>
        <v/>
      </c>
      <c r="E3503" s="268"/>
      <c r="F3503" s="269">
        <f t="shared" si="1087"/>
        <v>0</v>
      </c>
      <c r="G3503" s="272">
        <f t="shared" si="1088"/>
        <v>0</v>
      </c>
    </row>
    <row r="3504" spans="1:7" ht="24" customHeight="1">
      <c r="A3504" s="264" t="str">
        <f t="shared" si="1084"/>
        <v/>
      </c>
      <c r="B3504" s="265" t="str">
        <f t="shared" si="1085"/>
        <v/>
      </c>
      <c r="C3504" s="266"/>
      <c r="D3504" s="267" t="str">
        <f t="shared" si="1086"/>
        <v/>
      </c>
      <c r="E3504" s="268"/>
      <c r="F3504" s="269">
        <f t="shared" si="1087"/>
        <v>0</v>
      </c>
      <c r="G3504" s="272">
        <f t="shared" si="1088"/>
        <v>0</v>
      </c>
    </row>
    <row r="3505" spans="1:8" ht="24" customHeight="1">
      <c r="A3505" s="151"/>
      <c r="B3505" s="132"/>
      <c r="C3505" s="121"/>
      <c r="D3505" s="132"/>
      <c r="E3505" s="133"/>
      <c r="F3505" s="657" t="s">
        <v>32</v>
      </c>
      <c r="G3505" s="148">
        <f>SUBTOTAL(9,G3496:G3504)</f>
        <v>0</v>
      </c>
    </row>
    <row r="3506" spans="1:8" ht="24" customHeight="1" thickBot="1">
      <c r="A3506" s="152"/>
      <c r="B3506" s="153"/>
      <c r="C3506" s="154"/>
      <c r="D3506" s="153"/>
      <c r="E3506" s="155"/>
      <c r="F3506" s="156"/>
      <c r="G3506" s="157"/>
    </row>
    <row r="3507" spans="1:8" ht="24" customHeight="1" thickBot="1">
      <c r="A3507" s="158">
        <f>B3465</f>
        <v>68</v>
      </c>
      <c r="B3507" s="159" t="str">
        <f>C3465</f>
        <v>Red de agua potable - Provisión, acarreo y colocación de hidrantes a bola, completos, (Incluye caja de HF y Const. de cámara)</v>
      </c>
      <c r="C3507" s="160"/>
      <c r="D3507" s="160" t="s">
        <v>33</v>
      </c>
      <c r="E3507" s="161"/>
      <c r="F3507" s="162" t="s">
        <v>34</v>
      </c>
      <c r="G3507" s="163">
        <f>SUBTOTAL(9,G3470:G3506)</f>
        <v>0</v>
      </c>
    </row>
    <row r="3508" spans="1:8" ht="24" customHeight="1" thickTop="1" thickBot="1"/>
    <row r="3509" spans="1:8" ht="24" customHeight="1" thickTop="1">
      <c r="A3509" s="185" t="s">
        <v>36</v>
      </c>
      <c r="B3509" s="186"/>
      <c r="C3509" s="186"/>
      <c r="D3509" s="186"/>
      <c r="E3509" s="186"/>
      <c r="F3509" s="186"/>
      <c r="G3509" s="187"/>
      <c r="H3509" s="122">
        <f>COUNTIF($A$1:A3515,"ANALISIS DE PRECIOS")</f>
        <v>71</v>
      </c>
    </row>
    <row r="3510" spans="1:8" ht="24" customHeight="1">
      <c r="A3510" s="123" t="s">
        <v>723</v>
      </c>
      <c r="B3510" s="124" t="str">
        <f>Comitente</f>
        <v>INSTITUTO PROVINCIAL DE LA VIVIENDA</v>
      </c>
      <c r="C3510" s="118"/>
      <c r="D3510" s="125"/>
      <c r="E3510" s="125"/>
      <c r="F3510" s="126"/>
      <c r="G3510" s="127"/>
    </row>
    <row r="3511" spans="1:8" ht="24" customHeight="1">
      <c r="A3511" s="123" t="s">
        <v>724</v>
      </c>
      <c r="B3511" s="124">
        <f>Contratista</f>
        <v>0</v>
      </c>
      <c r="C3511" s="119"/>
      <c r="D3511" s="119"/>
      <c r="E3511" s="119"/>
      <c r="F3511" s="128"/>
      <c r="G3511" s="129"/>
    </row>
    <row r="3512" spans="1:8" ht="24" customHeight="1">
      <c r="A3512" s="123" t="s">
        <v>23</v>
      </c>
      <c r="B3512" s="124" t="str">
        <f>Obra</f>
        <v>Barrio Valle Norte</v>
      </c>
      <c r="C3512" s="119"/>
      <c r="D3512" s="119"/>
      <c r="E3512" s="119"/>
      <c r="F3512" s="128" t="s">
        <v>37</v>
      </c>
      <c r="G3512" s="130">
        <f>Fecha_Base</f>
        <v>43313</v>
      </c>
    </row>
    <row r="3513" spans="1:8" ht="24" customHeight="1">
      <c r="A3513" s="131" t="s">
        <v>722</v>
      </c>
      <c r="B3513" s="120" t="str">
        <f>Ubicación</f>
        <v>Departamento Valle Fértil</v>
      </c>
      <c r="C3513" s="120"/>
      <c r="D3513" s="132"/>
      <c r="E3513" s="133"/>
      <c r="F3513" s="134"/>
      <c r="G3513" s="135"/>
    </row>
    <row r="3514" spans="1:8" ht="24" customHeight="1">
      <c r="A3514" s="131" t="s">
        <v>38</v>
      </c>
      <c r="B3514" s="136" t="str">
        <f>IFERROR(VALUE(LEFT(B3515,FIND(".",B3515)-1)),"")</f>
        <v/>
      </c>
      <c r="C3514" s="121" t="str">
        <f>IFERROR(VLOOKUP(B3514,Tabla_CyP,2,FALSE),"")</f>
        <v/>
      </c>
      <c r="E3514" s="133"/>
      <c r="F3514" s="134"/>
      <c r="G3514" s="135"/>
    </row>
    <row r="3515" spans="1:8" ht="24" customHeight="1">
      <c r="A3515" s="131" t="s">
        <v>24</v>
      </c>
      <c r="B3515" s="137">
        <f>IFERROR(VLOOKUP(COUNTIF($A$1:A3515,"ITEM:"),Tabla_NumeroItem,7,FALSE),"")</f>
        <v>69</v>
      </c>
      <c r="C3515" s="121" t="str">
        <f>IFERROR(VLOOKUP(B3515,Tabla_CyP,2,FALSE),"")</f>
        <v>Red de agua potable - Excavación de zanjas para inst. cañeías, sin depresión de napa</v>
      </c>
      <c r="D3515" s="132"/>
      <c r="E3515" s="133"/>
      <c r="F3515" s="128" t="s">
        <v>25</v>
      </c>
      <c r="G3515" s="138" t="str">
        <f>IFERROR(VLOOKUP(B3515,Tabla_CyP,4,FALSE),"")</f>
        <v>m3</v>
      </c>
    </row>
    <row r="3516" spans="1:8" ht="24" customHeight="1">
      <c r="A3516" s="131"/>
      <c r="B3516" s="120"/>
      <c r="C3516" s="121"/>
      <c r="D3516" s="132"/>
      <c r="E3516" s="133"/>
      <c r="F3516" s="134"/>
      <c r="G3516" s="135"/>
    </row>
    <row r="3517" spans="1:8" ht="24" customHeight="1">
      <c r="A3517" s="719" t="s">
        <v>585</v>
      </c>
      <c r="B3517" s="720"/>
      <c r="C3517" s="721" t="s">
        <v>0</v>
      </c>
      <c r="D3517" s="721" t="s">
        <v>26</v>
      </c>
      <c r="E3517" s="723" t="s">
        <v>27</v>
      </c>
      <c r="F3517" s="725" t="s">
        <v>28</v>
      </c>
      <c r="G3517" s="727" t="s">
        <v>29</v>
      </c>
    </row>
    <row r="3518" spans="1:8" ht="24" customHeight="1">
      <c r="A3518" s="139" t="s">
        <v>586</v>
      </c>
      <c r="B3518" s="140" t="s">
        <v>587</v>
      </c>
      <c r="C3518" s="722"/>
      <c r="D3518" s="722"/>
      <c r="E3518" s="724"/>
      <c r="F3518" s="726"/>
      <c r="G3518" s="728"/>
    </row>
    <row r="3519" spans="1:8" ht="24" customHeight="1">
      <c r="A3519" s="658"/>
      <c r="B3519" s="142"/>
      <c r="C3519" s="479" t="s">
        <v>725</v>
      </c>
      <c r="D3519" s="143"/>
      <c r="E3519" s="144"/>
      <c r="F3519" s="145"/>
      <c r="G3519" s="146"/>
    </row>
    <row r="3520" spans="1:8" ht="24" customHeight="1">
      <c r="A3520" s="264" t="str">
        <f t="shared" ref="A3520:A3533" si="1089">IFERROR(VLOOKUP(C3520,Tabla_Insumos,4,FALSE),"")</f>
        <v/>
      </c>
      <c r="B3520" s="265" t="str">
        <f>IFERROR(VLOOKUP(C3520,Tabla_Insumos,5,FALSE),"")</f>
        <v/>
      </c>
      <c r="C3520" s="470"/>
      <c r="D3520" s="267" t="str">
        <f t="shared" ref="D3520:D3533" si="1090">IFERROR(VLOOKUP(C3520,Tabla_Insumos,2,FALSE),"")</f>
        <v/>
      </c>
      <c r="E3520" s="471"/>
      <c r="F3520" s="489">
        <f t="shared" ref="F3520:F3533" si="1091">IFERROR(VLOOKUP(C3520,Tabla_Insumos,3,FALSE),0)</f>
        <v>0</v>
      </c>
      <c r="G3520" s="272">
        <f>ROUND(E3520*F3520,2)</f>
        <v>0</v>
      </c>
    </row>
    <row r="3521" spans="1:7" ht="24" customHeight="1">
      <c r="A3521" s="264" t="str">
        <f t="shared" si="1089"/>
        <v/>
      </c>
      <c r="B3521" s="265" t="str">
        <f t="shared" ref="B3521:B3533" si="1092">IFERROR(VLOOKUP(C3521,Tabla_Insumos,5,FALSE),"")</f>
        <v/>
      </c>
      <c r="C3521" s="470"/>
      <c r="D3521" s="267" t="str">
        <f t="shared" si="1090"/>
        <v/>
      </c>
      <c r="E3521" s="471"/>
      <c r="F3521" s="489">
        <f t="shared" si="1091"/>
        <v>0</v>
      </c>
      <c r="G3521" s="272">
        <f t="shared" ref="G3521:G3533" si="1093">ROUND(E3521*F3521,2)</f>
        <v>0</v>
      </c>
    </row>
    <row r="3522" spans="1:7" ht="24" customHeight="1">
      <c r="A3522" s="264" t="str">
        <f t="shared" si="1089"/>
        <v/>
      </c>
      <c r="B3522" s="265" t="str">
        <f t="shared" si="1092"/>
        <v/>
      </c>
      <c r="C3522" s="470"/>
      <c r="D3522" s="267" t="str">
        <f t="shared" si="1090"/>
        <v/>
      </c>
      <c r="E3522" s="471"/>
      <c r="F3522" s="489">
        <f t="shared" si="1091"/>
        <v>0</v>
      </c>
      <c r="G3522" s="272">
        <f t="shared" si="1093"/>
        <v>0</v>
      </c>
    </row>
    <row r="3523" spans="1:7" ht="24" customHeight="1">
      <c r="A3523" s="264" t="str">
        <f t="shared" si="1089"/>
        <v/>
      </c>
      <c r="B3523" s="265" t="str">
        <f t="shared" si="1092"/>
        <v/>
      </c>
      <c r="C3523" s="364"/>
      <c r="D3523" s="267" t="str">
        <f t="shared" si="1090"/>
        <v/>
      </c>
      <c r="E3523" s="471"/>
      <c r="F3523" s="489">
        <f t="shared" si="1091"/>
        <v>0</v>
      </c>
      <c r="G3523" s="272">
        <f t="shared" si="1093"/>
        <v>0</v>
      </c>
    </row>
    <row r="3524" spans="1:7" ht="24" customHeight="1">
      <c r="A3524" s="264" t="str">
        <f t="shared" si="1089"/>
        <v/>
      </c>
      <c r="B3524" s="265" t="str">
        <f t="shared" si="1092"/>
        <v/>
      </c>
      <c r="C3524" s="265"/>
      <c r="D3524" s="267" t="str">
        <f t="shared" si="1090"/>
        <v/>
      </c>
      <c r="E3524" s="471"/>
      <c r="F3524" s="489">
        <f t="shared" si="1091"/>
        <v>0</v>
      </c>
      <c r="G3524" s="272">
        <f t="shared" si="1093"/>
        <v>0</v>
      </c>
    </row>
    <row r="3525" spans="1:7" ht="24" customHeight="1">
      <c r="A3525" s="264" t="str">
        <f t="shared" si="1089"/>
        <v/>
      </c>
      <c r="B3525" s="265" t="str">
        <f t="shared" si="1092"/>
        <v/>
      </c>
      <c r="C3525" s="266"/>
      <c r="D3525" s="267" t="str">
        <f t="shared" si="1090"/>
        <v/>
      </c>
      <c r="E3525" s="268"/>
      <c r="F3525" s="269">
        <f t="shared" si="1091"/>
        <v>0</v>
      </c>
      <c r="G3525" s="272">
        <f t="shared" si="1093"/>
        <v>0</v>
      </c>
    </row>
    <row r="3526" spans="1:7" ht="24" customHeight="1">
      <c r="A3526" s="264" t="str">
        <f t="shared" si="1089"/>
        <v/>
      </c>
      <c r="B3526" s="265" t="str">
        <f t="shared" si="1092"/>
        <v/>
      </c>
      <c r="C3526" s="266"/>
      <c r="D3526" s="267" t="str">
        <f t="shared" si="1090"/>
        <v/>
      </c>
      <c r="E3526" s="268"/>
      <c r="F3526" s="269">
        <f t="shared" si="1091"/>
        <v>0</v>
      </c>
      <c r="G3526" s="272">
        <f t="shared" si="1093"/>
        <v>0</v>
      </c>
    </row>
    <row r="3527" spans="1:7" ht="24" customHeight="1">
      <c r="A3527" s="264" t="str">
        <f t="shared" si="1089"/>
        <v/>
      </c>
      <c r="B3527" s="265" t="str">
        <f t="shared" si="1092"/>
        <v/>
      </c>
      <c r="C3527" s="266"/>
      <c r="D3527" s="267" t="str">
        <f t="shared" si="1090"/>
        <v/>
      </c>
      <c r="E3527" s="268"/>
      <c r="F3527" s="269">
        <f t="shared" si="1091"/>
        <v>0</v>
      </c>
      <c r="G3527" s="272">
        <f t="shared" si="1093"/>
        <v>0</v>
      </c>
    </row>
    <row r="3528" spans="1:7" ht="24" customHeight="1">
      <c r="A3528" s="264" t="str">
        <f t="shared" si="1089"/>
        <v/>
      </c>
      <c r="B3528" s="265" t="str">
        <f t="shared" si="1092"/>
        <v/>
      </c>
      <c r="C3528" s="266"/>
      <c r="D3528" s="267" t="str">
        <f t="shared" si="1090"/>
        <v/>
      </c>
      <c r="E3528" s="268"/>
      <c r="F3528" s="269">
        <f t="shared" si="1091"/>
        <v>0</v>
      </c>
      <c r="G3528" s="272">
        <f t="shared" si="1093"/>
        <v>0</v>
      </c>
    </row>
    <row r="3529" spans="1:7" ht="24" customHeight="1">
      <c r="A3529" s="264" t="str">
        <f t="shared" si="1089"/>
        <v/>
      </c>
      <c r="B3529" s="265" t="str">
        <f t="shared" si="1092"/>
        <v/>
      </c>
      <c r="C3529" s="266"/>
      <c r="D3529" s="267" t="str">
        <f t="shared" si="1090"/>
        <v/>
      </c>
      <c r="E3529" s="268"/>
      <c r="F3529" s="269">
        <f t="shared" si="1091"/>
        <v>0</v>
      </c>
      <c r="G3529" s="272">
        <f t="shared" si="1093"/>
        <v>0</v>
      </c>
    </row>
    <row r="3530" spans="1:7" ht="24" customHeight="1">
      <c r="A3530" s="264" t="str">
        <f t="shared" si="1089"/>
        <v/>
      </c>
      <c r="B3530" s="265" t="str">
        <f t="shared" si="1092"/>
        <v/>
      </c>
      <c r="C3530" s="266"/>
      <c r="D3530" s="267" t="str">
        <f t="shared" si="1090"/>
        <v/>
      </c>
      <c r="E3530" s="268"/>
      <c r="F3530" s="269">
        <f t="shared" si="1091"/>
        <v>0</v>
      </c>
      <c r="G3530" s="272">
        <f t="shared" si="1093"/>
        <v>0</v>
      </c>
    </row>
    <row r="3531" spans="1:7" ht="24" customHeight="1">
      <c r="A3531" s="264" t="str">
        <f t="shared" si="1089"/>
        <v/>
      </c>
      <c r="B3531" s="265" t="str">
        <f t="shared" si="1092"/>
        <v/>
      </c>
      <c r="C3531" s="266"/>
      <c r="D3531" s="267" t="str">
        <f t="shared" si="1090"/>
        <v/>
      </c>
      <c r="E3531" s="268"/>
      <c r="F3531" s="269">
        <f t="shared" si="1091"/>
        <v>0</v>
      </c>
      <c r="G3531" s="272">
        <f t="shared" si="1093"/>
        <v>0</v>
      </c>
    </row>
    <row r="3532" spans="1:7" ht="24" customHeight="1">
      <c r="A3532" s="264" t="str">
        <f t="shared" si="1089"/>
        <v/>
      </c>
      <c r="B3532" s="265" t="str">
        <f t="shared" si="1092"/>
        <v/>
      </c>
      <c r="C3532" s="266"/>
      <c r="D3532" s="267" t="str">
        <f t="shared" si="1090"/>
        <v/>
      </c>
      <c r="E3532" s="268"/>
      <c r="F3532" s="269">
        <f t="shared" si="1091"/>
        <v>0</v>
      </c>
      <c r="G3532" s="272">
        <f t="shared" si="1093"/>
        <v>0</v>
      </c>
    </row>
    <row r="3533" spans="1:7" ht="24" customHeight="1">
      <c r="A3533" s="264" t="str">
        <f t="shared" si="1089"/>
        <v/>
      </c>
      <c r="B3533" s="265" t="str">
        <f t="shared" si="1092"/>
        <v/>
      </c>
      <c r="C3533" s="266"/>
      <c r="D3533" s="267" t="str">
        <f t="shared" si="1090"/>
        <v/>
      </c>
      <c r="E3533" s="268"/>
      <c r="F3533" s="270">
        <f t="shared" si="1091"/>
        <v>0</v>
      </c>
      <c r="G3533" s="272">
        <f t="shared" si="1093"/>
        <v>0</v>
      </c>
    </row>
    <row r="3534" spans="1:7" ht="24" customHeight="1">
      <c r="A3534" s="147"/>
      <c r="B3534" s="121"/>
      <c r="C3534" s="121"/>
      <c r="D3534" s="132"/>
      <c r="E3534" s="133"/>
      <c r="F3534" s="657" t="s">
        <v>30</v>
      </c>
      <c r="G3534" s="148">
        <f>SUBTOTAL(9,G3520:G3533)</f>
        <v>0</v>
      </c>
    </row>
    <row r="3535" spans="1:7" ht="24" customHeight="1">
      <c r="A3535" s="147"/>
      <c r="B3535" s="121"/>
      <c r="C3535" s="125" t="s">
        <v>726</v>
      </c>
      <c r="D3535" s="132"/>
      <c r="E3535" s="133"/>
      <c r="F3535" s="134"/>
      <c r="G3535" s="150"/>
    </row>
    <row r="3536" spans="1:7" ht="24" customHeight="1">
      <c r="A3536" s="264" t="str">
        <f t="shared" ref="A3536:A3543" si="1094">IFERROR(VLOOKUP(C3536,Tabla_Insumos,4,FALSE),"")</f>
        <v/>
      </c>
      <c r="B3536" s="265" t="str">
        <f t="shared" ref="B3536:B3543" si="1095">IFERROR(VLOOKUP(C3536,Tabla_Insumos,5,FALSE),"")</f>
        <v/>
      </c>
      <c r="C3536" s="366"/>
      <c r="D3536" s="267" t="str">
        <f t="shared" ref="D3536:D3543" si="1096">IFERROR(VLOOKUP(C3536,Tabla_Insumos,2,FALSE),"")</f>
        <v/>
      </c>
      <c r="E3536" s="268"/>
      <c r="F3536" s="271">
        <f t="shared" ref="F3536:F3543" si="1097">IFERROR(VLOOKUP(C3536,Tabla_Insumos,3,FALSE),0)</f>
        <v>0</v>
      </c>
      <c r="G3536" s="272">
        <f>ROUND(E3536*F3536,2)</f>
        <v>0</v>
      </c>
    </row>
    <row r="3537" spans="1:7" ht="24" customHeight="1">
      <c r="A3537" s="264" t="str">
        <f t="shared" si="1094"/>
        <v/>
      </c>
      <c r="B3537" s="265" t="str">
        <f t="shared" si="1095"/>
        <v/>
      </c>
      <c r="C3537" s="366"/>
      <c r="D3537" s="267" t="str">
        <f t="shared" si="1096"/>
        <v/>
      </c>
      <c r="E3537" s="268"/>
      <c r="F3537" s="271">
        <f t="shared" si="1097"/>
        <v>0</v>
      </c>
      <c r="G3537" s="272">
        <f>ROUND(E3537*F3537,2)</f>
        <v>0</v>
      </c>
    </row>
    <row r="3538" spans="1:7" ht="24" customHeight="1">
      <c r="A3538" s="264" t="str">
        <f t="shared" si="1094"/>
        <v/>
      </c>
      <c r="B3538" s="265" t="str">
        <f t="shared" si="1095"/>
        <v/>
      </c>
      <c r="C3538" s="366"/>
      <c r="D3538" s="267" t="str">
        <f t="shared" si="1096"/>
        <v/>
      </c>
      <c r="E3538" s="268"/>
      <c r="F3538" s="271">
        <f t="shared" si="1097"/>
        <v>0</v>
      </c>
      <c r="G3538" s="272">
        <f t="shared" ref="G3538:G3543" si="1098">ROUND(E3538*F3538,2)</f>
        <v>0</v>
      </c>
    </row>
    <row r="3539" spans="1:7" ht="24" customHeight="1">
      <c r="A3539" s="264" t="str">
        <f t="shared" si="1094"/>
        <v/>
      </c>
      <c r="B3539" s="265" t="str">
        <f t="shared" si="1095"/>
        <v/>
      </c>
      <c r="C3539" s="374"/>
      <c r="D3539" s="267" t="str">
        <f t="shared" si="1096"/>
        <v/>
      </c>
      <c r="E3539" s="268"/>
      <c r="F3539" s="271">
        <f>SUM(G3536:G3538)</f>
        <v>0</v>
      </c>
      <c r="G3539" s="272">
        <f t="shared" si="1098"/>
        <v>0</v>
      </c>
    </row>
    <row r="3540" spans="1:7" ht="24" customHeight="1">
      <c r="A3540" s="264" t="str">
        <f t="shared" si="1094"/>
        <v/>
      </c>
      <c r="B3540" s="265" t="str">
        <f t="shared" si="1095"/>
        <v/>
      </c>
      <c r="C3540" s="265"/>
      <c r="D3540" s="267" t="str">
        <f t="shared" si="1096"/>
        <v/>
      </c>
      <c r="E3540" s="471"/>
      <c r="F3540" s="489">
        <f t="shared" si="1097"/>
        <v>0</v>
      </c>
      <c r="G3540" s="272">
        <f t="shared" si="1098"/>
        <v>0</v>
      </c>
    </row>
    <row r="3541" spans="1:7" ht="24" customHeight="1">
      <c r="A3541" s="264" t="str">
        <f t="shared" si="1094"/>
        <v/>
      </c>
      <c r="B3541" s="265" t="str">
        <f t="shared" si="1095"/>
        <v/>
      </c>
      <c r="C3541" s="265"/>
      <c r="D3541" s="267" t="str">
        <f t="shared" si="1096"/>
        <v/>
      </c>
      <c r="E3541" s="471"/>
      <c r="F3541" s="489">
        <f t="shared" si="1097"/>
        <v>0</v>
      </c>
      <c r="G3541" s="272">
        <f t="shared" si="1098"/>
        <v>0</v>
      </c>
    </row>
    <row r="3542" spans="1:7" ht="24" customHeight="1">
      <c r="A3542" s="264" t="str">
        <f t="shared" si="1094"/>
        <v/>
      </c>
      <c r="B3542" s="265" t="str">
        <f t="shared" si="1095"/>
        <v/>
      </c>
      <c r="C3542" s="266"/>
      <c r="D3542" s="267" t="str">
        <f t="shared" si="1096"/>
        <v/>
      </c>
      <c r="E3542" s="268"/>
      <c r="F3542" s="269">
        <f t="shared" si="1097"/>
        <v>0</v>
      </c>
      <c r="G3542" s="272">
        <f t="shared" si="1098"/>
        <v>0</v>
      </c>
    </row>
    <row r="3543" spans="1:7" ht="24" customHeight="1">
      <c r="A3543" s="264" t="str">
        <f t="shared" si="1094"/>
        <v/>
      </c>
      <c r="B3543" s="265" t="str">
        <f t="shared" si="1095"/>
        <v/>
      </c>
      <c r="C3543" s="266"/>
      <c r="D3543" s="267" t="str">
        <f t="shared" si="1096"/>
        <v/>
      </c>
      <c r="E3543" s="268"/>
      <c r="F3543" s="269">
        <f t="shared" si="1097"/>
        <v>0</v>
      </c>
      <c r="G3543" s="272">
        <f t="shared" si="1098"/>
        <v>0</v>
      </c>
    </row>
    <row r="3544" spans="1:7" ht="24" customHeight="1">
      <c r="A3544" s="147"/>
      <c r="B3544" s="121"/>
      <c r="C3544" s="121"/>
      <c r="D3544" s="132"/>
      <c r="E3544" s="133"/>
      <c r="F3544" s="657" t="s">
        <v>31</v>
      </c>
      <c r="G3544" s="148">
        <f>SUBTOTAL(9,G3536:G3543)</f>
        <v>0</v>
      </c>
    </row>
    <row r="3545" spans="1:7" ht="24" customHeight="1">
      <c r="A3545" s="147"/>
      <c r="B3545" s="121"/>
      <c r="C3545" s="125" t="s">
        <v>727</v>
      </c>
      <c r="D3545" s="132"/>
      <c r="E3545" s="133"/>
      <c r="F3545" s="134"/>
      <c r="G3545" s="150"/>
    </row>
    <row r="3546" spans="1:7" ht="24" customHeight="1">
      <c r="A3546" s="264" t="str">
        <f t="shared" ref="A3546:A3554" si="1099">IFERROR(VLOOKUP(C3546,Tabla_Insumos,4,FALSE),"")</f>
        <v/>
      </c>
      <c r="B3546" s="265" t="str">
        <f t="shared" ref="B3546:B3554" si="1100">IFERROR(VLOOKUP(C3546,Tabla_Insumos,5,FALSE),"")</f>
        <v/>
      </c>
      <c r="C3546" s="644"/>
      <c r="D3546" s="267" t="str">
        <f t="shared" ref="D3546:D3554" si="1101">IFERROR(VLOOKUP(C3546,Tabla_Insumos,2,FALSE),"")</f>
        <v/>
      </c>
      <c r="E3546" s="641"/>
      <c r="F3546" s="489">
        <f t="shared" ref="F3546:F3554" si="1102">IFERROR(VLOOKUP(C3546,Tabla_Insumos,3,FALSE),0)</f>
        <v>0</v>
      </c>
      <c r="G3546" s="272">
        <f t="shared" ref="G3546:G3554" si="1103">ROUND(E3546*F3546,2)</f>
        <v>0</v>
      </c>
    </row>
    <row r="3547" spans="1:7" ht="24" customHeight="1">
      <c r="A3547" s="264" t="str">
        <f t="shared" si="1099"/>
        <v/>
      </c>
      <c r="B3547" s="265" t="str">
        <f t="shared" si="1100"/>
        <v/>
      </c>
      <c r="C3547" s="366"/>
      <c r="D3547" s="267" t="str">
        <f t="shared" si="1101"/>
        <v/>
      </c>
      <c r="E3547" s="641"/>
      <c r="F3547" s="489">
        <f t="shared" si="1102"/>
        <v>0</v>
      </c>
      <c r="G3547" s="272">
        <f t="shared" si="1103"/>
        <v>0</v>
      </c>
    </row>
    <row r="3548" spans="1:7" ht="24" customHeight="1">
      <c r="A3548" s="264" t="str">
        <f t="shared" si="1099"/>
        <v/>
      </c>
      <c r="B3548" s="265" t="str">
        <f t="shared" si="1100"/>
        <v/>
      </c>
      <c r="C3548" s="472"/>
      <c r="D3548" s="267" t="str">
        <f t="shared" si="1101"/>
        <v/>
      </c>
      <c r="E3548" s="471"/>
      <c r="F3548" s="489">
        <f t="shared" si="1102"/>
        <v>0</v>
      </c>
      <c r="G3548" s="272">
        <f t="shared" si="1103"/>
        <v>0</v>
      </c>
    </row>
    <row r="3549" spans="1:7" ht="24" customHeight="1">
      <c r="A3549" s="264" t="str">
        <f t="shared" si="1099"/>
        <v/>
      </c>
      <c r="B3549" s="265" t="str">
        <f t="shared" si="1100"/>
        <v/>
      </c>
      <c r="C3549" s="366"/>
      <c r="D3549" s="267" t="str">
        <f t="shared" si="1101"/>
        <v/>
      </c>
      <c r="E3549" s="471"/>
      <c r="F3549" s="489">
        <f t="shared" si="1102"/>
        <v>0</v>
      </c>
      <c r="G3549" s="272">
        <f t="shared" si="1103"/>
        <v>0</v>
      </c>
    </row>
    <row r="3550" spans="1:7" ht="24" customHeight="1">
      <c r="A3550" s="264" t="str">
        <f t="shared" si="1099"/>
        <v/>
      </c>
      <c r="B3550" s="265" t="str">
        <f t="shared" si="1100"/>
        <v/>
      </c>
      <c r="C3550" s="375"/>
      <c r="D3550" s="267" t="str">
        <f t="shared" si="1101"/>
        <v/>
      </c>
      <c r="E3550" s="471"/>
      <c r="F3550" s="489">
        <f t="shared" si="1102"/>
        <v>0</v>
      </c>
      <c r="G3550" s="272">
        <f t="shared" si="1103"/>
        <v>0</v>
      </c>
    </row>
    <row r="3551" spans="1:7" ht="24" customHeight="1">
      <c r="A3551" s="264" t="str">
        <f t="shared" si="1099"/>
        <v/>
      </c>
      <c r="B3551" s="265" t="str">
        <f t="shared" si="1100"/>
        <v/>
      </c>
      <c r="C3551" s="266"/>
      <c r="D3551" s="267" t="str">
        <f t="shared" si="1101"/>
        <v/>
      </c>
      <c r="E3551" s="268"/>
      <c r="F3551" s="489">
        <f t="shared" si="1102"/>
        <v>0</v>
      </c>
      <c r="G3551" s="272">
        <f t="shared" si="1103"/>
        <v>0</v>
      </c>
    </row>
    <row r="3552" spans="1:7" ht="24" customHeight="1">
      <c r="A3552" s="264" t="str">
        <f t="shared" si="1099"/>
        <v/>
      </c>
      <c r="B3552" s="265" t="str">
        <f t="shared" si="1100"/>
        <v/>
      </c>
      <c r="C3552" s="266"/>
      <c r="D3552" s="267" t="str">
        <f t="shared" si="1101"/>
        <v/>
      </c>
      <c r="E3552" s="268"/>
      <c r="F3552" s="269">
        <f t="shared" si="1102"/>
        <v>0</v>
      </c>
      <c r="G3552" s="272">
        <f t="shared" si="1103"/>
        <v>0</v>
      </c>
    </row>
    <row r="3553" spans="1:8" ht="24" customHeight="1">
      <c r="A3553" s="264" t="str">
        <f t="shared" si="1099"/>
        <v/>
      </c>
      <c r="B3553" s="265" t="str">
        <f t="shared" si="1100"/>
        <v/>
      </c>
      <c r="C3553" s="266"/>
      <c r="D3553" s="267" t="str">
        <f t="shared" si="1101"/>
        <v/>
      </c>
      <c r="E3553" s="268"/>
      <c r="F3553" s="269">
        <f t="shared" si="1102"/>
        <v>0</v>
      </c>
      <c r="G3553" s="272">
        <f t="shared" si="1103"/>
        <v>0</v>
      </c>
    </row>
    <row r="3554" spans="1:8" ht="24" customHeight="1">
      <c r="A3554" s="264" t="str">
        <f t="shared" si="1099"/>
        <v/>
      </c>
      <c r="B3554" s="265" t="str">
        <f t="shared" si="1100"/>
        <v/>
      </c>
      <c r="C3554" s="266"/>
      <c r="D3554" s="267" t="str">
        <f t="shared" si="1101"/>
        <v/>
      </c>
      <c r="E3554" s="268"/>
      <c r="F3554" s="269">
        <f t="shared" si="1102"/>
        <v>0</v>
      </c>
      <c r="G3554" s="272">
        <f t="shared" si="1103"/>
        <v>0</v>
      </c>
    </row>
    <row r="3555" spans="1:8" ht="24" customHeight="1">
      <c r="A3555" s="151"/>
      <c r="B3555" s="132"/>
      <c r="C3555" s="121"/>
      <c r="D3555" s="132"/>
      <c r="E3555" s="133"/>
      <c r="F3555" s="657" t="s">
        <v>32</v>
      </c>
      <c r="G3555" s="148">
        <f>SUBTOTAL(9,G3546:G3554)</f>
        <v>0</v>
      </c>
    </row>
    <row r="3556" spans="1:8" ht="24" customHeight="1" thickBot="1">
      <c r="A3556" s="152"/>
      <c r="B3556" s="153"/>
      <c r="C3556" s="154"/>
      <c r="D3556" s="153"/>
      <c r="E3556" s="155"/>
      <c r="F3556" s="156"/>
      <c r="G3556" s="157"/>
    </row>
    <row r="3557" spans="1:8" ht="24" customHeight="1" thickBot="1">
      <c r="A3557" s="158">
        <f>B3515</f>
        <v>69</v>
      </c>
      <c r="B3557" s="159" t="str">
        <f>C3515</f>
        <v>Red de agua potable - Excavación de zanjas para inst. cañeías, sin depresión de napa</v>
      </c>
      <c r="C3557" s="160"/>
      <c r="D3557" s="160" t="s">
        <v>33</v>
      </c>
      <c r="E3557" s="161"/>
      <c r="F3557" s="162" t="s">
        <v>34</v>
      </c>
      <c r="G3557" s="163">
        <f>SUBTOTAL(9,G3520:G3556)</f>
        <v>0</v>
      </c>
    </row>
    <row r="3558" spans="1:8" ht="24" customHeight="1" thickTop="1" thickBot="1"/>
    <row r="3559" spans="1:8" ht="24" customHeight="1" thickTop="1">
      <c r="A3559" s="185" t="s">
        <v>36</v>
      </c>
      <c r="B3559" s="186"/>
      <c r="C3559" s="186"/>
      <c r="D3559" s="186"/>
      <c r="E3559" s="186"/>
      <c r="F3559" s="186"/>
      <c r="G3559" s="187"/>
      <c r="H3559" s="122">
        <f>COUNTIF($A$1:A3565,"ANALISIS DE PRECIOS")</f>
        <v>72</v>
      </c>
    </row>
    <row r="3560" spans="1:8" ht="24" customHeight="1">
      <c r="A3560" s="123" t="s">
        <v>723</v>
      </c>
      <c r="B3560" s="124" t="str">
        <f>Comitente</f>
        <v>INSTITUTO PROVINCIAL DE LA VIVIENDA</v>
      </c>
      <c r="C3560" s="118"/>
      <c r="D3560" s="125"/>
      <c r="E3560" s="125"/>
      <c r="F3560" s="126"/>
      <c r="G3560" s="127"/>
    </row>
    <row r="3561" spans="1:8" ht="24" customHeight="1">
      <c r="A3561" s="123" t="s">
        <v>724</v>
      </c>
      <c r="B3561" s="124">
        <f>Contratista</f>
        <v>0</v>
      </c>
      <c r="C3561" s="119"/>
      <c r="D3561" s="119"/>
      <c r="E3561" s="119"/>
      <c r="F3561" s="128"/>
      <c r="G3561" s="129"/>
    </row>
    <row r="3562" spans="1:8" ht="24" customHeight="1">
      <c r="A3562" s="123" t="s">
        <v>23</v>
      </c>
      <c r="B3562" s="124" t="str">
        <f>Obra</f>
        <v>Barrio Valle Norte</v>
      </c>
      <c r="C3562" s="119"/>
      <c r="D3562" s="119"/>
      <c r="E3562" s="119"/>
      <c r="F3562" s="128" t="s">
        <v>37</v>
      </c>
      <c r="G3562" s="130">
        <f>Fecha_Base</f>
        <v>43313</v>
      </c>
    </row>
    <row r="3563" spans="1:8" ht="24" customHeight="1">
      <c r="A3563" s="131" t="s">
        <v>722</v>
      </c>
      <c r="B3563" s="120" t="str">
        <f>Ubicación</f>
        <v>Departamento Valle Fértil</v>
      </c>
      <c r="C3563" s="120"/>
      <c r="D3563" s="132"/>
      <c r="E3563" s="133"/>
      <c r="F3563" s="134"/>
      <c r="G3563" s="135"/>
    </row>
    <row r="3564" spans="1:8" ht="24" customHeight="1">
      <c r="A3564" s="131" t="s">
        <v>38</v>
      </c>
      <c r="B3564" s="136" t="str">
        <f>IFERROR(VALUE(LEFT(B3565,FIND(".",B3565)-1)),"")</f>
        <v/>
      </c>
      <c r="C3564" s="121" t="str">
        <f>IFERROR(VLOOKUP(B3564,Tabla_CyP,2,FALSE),"")</f>
        <v/>
      </c>
      <c r="E3564" s="133"/>
      <c r="F3564" s="134"/>
      <c r="G3564" s="135"/>
    </row>
    <row r="3565" spans="1:8" ht="24" customHeight="1">
      <c r="A3565" s="131" t="s">
        <v>24</v>
      </c>
      <c r="B3565" s="137">
        <f>IFERROR(VLOOKUP(COUNTIF($A$1:A3565,"ITEM:"),Tabla_NumeroItem,7,FALSE),"")</f>
        <v>70</v>
      </c>
      <c r="C3565" s="121" t="str">
        <f>IFERROR(VLOOKUP(B3565,Tabla_CyP,2,FALSE),"")</f>
        <v>Red de agua potable - Paquete estructural</v>
      </c>
      <c r="D3565" s="132"/>
      <c r="E3565" s="133"/>
      <c r="F3565" s="128" t="s">
        <v>25</v>
      </c>
      <c r="G3565" s="138" t="str">
        <f>IFERROR(VLOOKUP(B3565,Tabla_CyP,4,FALSE),"")</f>
        <v>m3</v>
      </c>
    </row>
    <row r="3566" spans="1:8" ht="24" customHeight="1">
      <c r="A3566" s="131"/>
      <c r="B3566" s="120"/>
      <c r="C3566" s="121"/>
      <c r="D3566" s="132"/>
      <c r="E3566" s="133"/>
      <c r="F3566" s="134"/>
      <c r="G3566" s="135"/>
    </row>
    <row r="3567" spans="1:8" ht="24" customHeight="1">
      <c r="A3567" s="719" t="s">
        <v>585</v>
      </c>
      <c r="B3567" s="720"/>
      <c r="C3567" s="721" t="s">
        <v>0</v>
      </c>
      <c r="D3567" s="721" t="s">
        <v>26</v>
      </c>
      <c r="E3567" s="723" t="s">
        <v>27</v>
      </c>
      <c r="F3567" s="725" t="s">
        <v>28</v>
      </c>
      <c r="G3567" s="727" t="s">
        <v>29</v>
      </c>
    </row>
    <row r="3568" spans="1:8" ht="24" customHeight="1">
      <c r="A3568" s="139" t="s">
        <v>586</v>
      </c>
      <c r="B3568" s="140" t="s">
        <v>587</v>
      </c>
      <c r="C3568" s="722"/>
      <c r="D3568" s="722"/>
      <c r="E3568" s="724"/>
      <c r="F3568" s="726"/>
      <c r="G3568" s="728"/>
    </row>
    <row r="3569" spans="1:7" ht="24" customHeight="1">
      <c r="A3569" s="658"/>
      <c r="B3569" s="142"/>
      <c r="C3569" s="479" t="s">
        <v>725</v>
      </c>
      <c r="D3569" s="143"/>
      <c r="E3569" s="144"/>
      <c r="F3569" s="145"/>
      <c r="G3569" s="146"/>
    </row>
    <row r="3570" spans="1:7" ht="24" customHeight="1">
      <c r="A3570" s="264" t="str">
        <f t="shared" ref="A3570:A3583" si="1104">IFERROR(VLOOKUP(C3570,Tabla_Insumos,4,FALSE),"")</f>
        <v/>
      </c>
      <c r="B3570" s="265" t="str">
        <f>IFERROR(VLOOKUP(C3570,Tabla_Insumos,5,FALSE),"")</f>
        <v/>
      </c>
      <c r="C3570" s="419"/>
      <c r="D3570" s="267" t="str">
        <f t="shared" ref="D3570:D3583" si="1105">IFERROR(VLOOKUP(C3570,Tabla_Insumos,2,FALSE),"")</f>
        <v/>
      </c>
      <c r="E3570" s="645"/>
      <c r="F3570" s="489">
        <f t="shared" ref="F3570:F3583" si="1106">IFERROR(VLOOKUP(C3570,Tabla_Insumos,3,FALSE),0)</f>
        <v>0</v>
      </c>
      <c r="G3570" s="272">
        <f>ROUND(E3570*F3570,2)</f>
        <v>0</v>
      </c>
    </row>
    <row r="3571" spans="1:7" ht="24" customHeight="1">
      <c r="A3571" s="264" t="str">
        <f t="shared" si="1104"/>
        <v/>
      </c>
      <c r="B3571" s="265" t="str">
        <f t="shared" ref="B3571:B3583" si="1107">IFERROR(VLOOKUP(C3571,Tabla_Insumos,5,FALSE),"")</f>
        <v/>
      </c>
      <c r="C3571" s="470"/>
      <c r="D3571" s="267" t="str">
        <f t="shared" si="1105"/>
        <v/>
      </c>
      <c r="E3571" s="471"/>
      <c r="F3571" s="489">
        <f t="shared" si="1106"/>
        <v>0</v>
      </c>
      <c r="G3571" s="272">
        <f t="shared" ref="G3571:G3583" si="1108">ROUND(E3571*F3571,2)</f>
        <v>0</v>
      </c>
    </row>
    <row r="3572" spans="1:7" ht="24" customHeight="1">
      <c r="A3572" s="264" t="str">
        <f t="shared" si="1104"/>
        <v/>
      </c>
      <c r="B3572" s="265" t="str">
        <f t="shared" si="1107"/>
        <v/>
      </c>
      <c r="C3572" s="470"/>
      <c r="D3572" s="267" t="str">
        <f t="shared" si="1105"/>
        <v/>
      </c>
      <c r="E3572" s="471"/>
      <c r="F3572" s="489">
        <f t="shared" si="1106"/>
        <v>0</v>
      </c>
      <c r="G3572" s="272">
        <f t="shared" si="1108"/>
        <v>0</v>
      </c>
    </row>
    <row r="3573" spans="1:7" ht="24" customHeight="1">
      <c r="A3573" s="264" t="str">
        <f t="shared" si="1104"/>
        <v/>
      </c>
      <c r="B3573" s="265" t="str">
        <f t="shared" si="1107"/>
        <v/>
      </c>
      <c r="C3573" s="364"/>
      <c r="D3573" s="267" t="str">
        <f t="shared" si="1105"/>
        <v/>
      </c>
      <c r="E3573" s="471"/>
      <c r="F3573" s="489">
        <f t="shared" si="1106"/>
        <v>0</v>
      </c>
      <c r="G3573" s="272">
        <f t="shared" si="1108"/>
        <v>0</v>
      </c>
    </row>
    <row r="3574" spans="1:7" ht="24" customHeight="1">
      <c r="A3574" s="264" t="str">
        <f t="shared" si="1104"/>
        <v/>
      </c>
      <c r="B3574" s="265" t="str">
        <f t="shared" si="1107"/>
        <v/>
      </c>
      <c r="C3574" s="265"/>
      <c r="D3574" s="267" t="str">
        <f t="shared" si="1105"/>
        <v/>
      </c>
      <c r="E3574" s="471"/>
      <c r="F3574" s="489">
        <f t="shared" si="1106"/>
        <v>0</v>
      </c>
      <c r="G3574" s="272">
        <f t="shared" si="1108"/>
        <v>0</v>
      </c>
    </row>
    <row r="3575" spans="1:7" ht="24" customHeight="1">
      <c r="A3575" s="264" t="str">
        <f t="shared" si="1104"/>
        <v/>
      </c>
      <c r="B3575" s="265" t="str">
        <f t="shared" si="1107"/>
        <v/>
      </c>
      <c r="C3575" s="266"/>
      <c r="D3575" s="267" t="str">
        <f t="shared" si="1105"/>
        <v/>
      </c>
      <c r="E3575" s="268"/>
      <c r="F3575" s="269">
        <f t="shared" si="1106"/>
        <v>0</v>
      </c>
      <c r="G3575" s="272">
        <f t="shared" si="1108"/>
        <v>0</v>
      </c>
    </row>
    <row r="3576" spans="1:7" ht="24" customHeight="1">
      <c r="A3576" s="264" t="str">
        <f t="shared" si="1104"/>
        <v/>
      </c>
      <c r="B3576" s="265" t="str">
        <f t="shared" si="1107"/>
        <v/>
      </c>
      <c r="C3576" s="266"/>
      <c r="D3576" s="267" t="str">
        <f t="shared" si="1105"/>
        <v/>
      </c>
      <c r="E3576" s="268"/>
      <c r="F3576" s="269">
        <f t="shared" si="1106"/>
        <v>0</v>
      </c>
      <c r="G3576" s="272">
        <f t="shared" si="1108"/>
        <v>0</v>
      </c>
    </row>
    <row r="3577" spans="1:7" ht="24" customHeight="1">
      <c r="A3577" s="264" t="str">
        <f t="shared" si="1104"/>
        <v/>
      </c>
      <c r="B3577" s="265" t="str">
        <f t="shared" si="1107"/>
        <v/>
      </c>
      <c r="C3577" s="266"/>
      <c r="D3577" s="267" t="str">
        <f t="shared" si="1105"/>
        <v/>
      </c>
      <c r="E3577" s="268"/>
      <c r="F3577" s="269">
        <f t="shared" si="1106"/>
        <v>0</v>
      </c>
      <c r="G3577" s="272">
        <f t="shared" si="1108"/>
        <v>0</v>
      </c>
    </row>
    <row r="3578" spans="1:7" ht="24" customHeight="1">
      <c r="A3578" s="264" t="str">
        <f t="shared" si="1104"/>
        <v/>
      </c>
      <c r="B3578" s="265" t="str">
        <f t="shared" si="1107"/>
        <v/>
      </c>
      <c r="C3578" s="266"/>
      <c r="D3578" s="267" t="str">
        <f t="shared" si="1105"/>
        <v/>
      </c>
      <c r="E3578" s="268"/>
      <c r="F3578" s="269">
        <f t="shared" si="1106"/>
        <v>0</v>
      </c>
      <c r="G3578" s="272">
        <f t="shared" si="1108"/>
        <v>0</v>
      </c>
    </row>
    <row r="3579" spans="1:7" ht="24" customHeight="1">
      <c r="A3579" s="264" t="str">
        <f t="shared" si="1104"/>
        <v/>
      </c>
      <c r="B3579" s="265" t="str">
        <f t="shared" si="1107"/>
        <v/>
      </c>
      <c r="C3579" s="266"/>
      <c r="D3579" s="267" t="str">
        <f t="shared" si="1105"/>
        <v/>
      </c>
      <c r="E3579" s="268"/>
      <c r="F3579" s="269">
        <f t="shared" si="1106"/>
        <v>0</v>
      </c>
      <c r="G3579" s="272">
        <f t="shared" si="1108"/>
        <v>0</v>
      </c>
    </row>
    <row r="3580" spans="1:7" ht="24" customHeight="1">
      <c r="A3580" s="264" t="str">
        <f t="shared" si="1104"/>
        <v/>
      </c>
      <c r="B3580" s="265" t="str">
        <f t="shared" si="1107"/>
        <v/>
      </c>
      <c r="C3580" s="266"/>
      <c r="D3580" s="267" t="str">
        <f t="shared" si="1105"/>
        <v/>
      </c>
      <c r="E3580" s="268"/>
      <c r="F3580" s="269">
        <f t="shared" si="1106"/>
        <v>0</v>
      </c>
      <c r="G3580" s="272">
        <f t="shared" si="1108"/>
        <v>0</v>
      </c>
    </row>
    <row r="3581" spans="1:7" ht="24" customHeight="1">
      <c r="A3581" s="264" t="str">
        <f t="shared" si="1104"/>
        <v/>
      </c>
      <c r="B3581" s="265" t="str">
        <f t="shared" si="1107"/>
        <v/>
      </c>
      <c r="C3581" s="266"/>
      <c r="D3581" s="267" t="str">
        <f t="shared" si="1105"/>
        <v/>
      </c>
      <c r="E3581" s="268"/>
      <c r="F3581" s="269">
        <f t="shared" si="1106"/>
        <v>0</v>
      </c>
      <c r="G3581" s="272">
        <f t="shared" si="1108"/>
        <v>0</v>
      </c>
    </row>
    <row r="3582" spans="1:7" ht="24" customHeight="1">
      <c r="A3582" s="264" t="str">
        <f t="shared" si="1104"/>
        <v/>
      </c>
      <c r="B3582" s="265" t="str">
        <f t="shared" si="1107"/>
        <v/>
      </c>
      <c r="C3582" s="266"/>
      <c r="D3582" s="267" t="str">
        <f t="shared" si="1105"/>
        <v/>
      </c>
      <c r="E3582" s="268"/>
      <c r="F3582" s="269">
        <f t="shared" si="1106"/>
        <v>0</v>
      </c>
      <c r="G3582" s="272">
        <f t="shared" si="1108"/>
        <v>0</v>
      </c>
    </row>
    <row r="3583" spans="1:7" ht="24" customHeight="1">
      <c r="A3583" s="264" t="str">
        <f t="shared" si="1104"/>
        <v/>
      </c>
      <c r="B3583" s="265" t="str">
        <f t="shared" si="1107"/>
        <v/>
      </c>
      <c r="C3583" s="266"/>
      <c r="D3583" s="267" t="str">
        <f t="shared" si="1105"/>
        <v/>
      </c>
      <c r="E3583" s="268"/>
      <c r="F3583" s="270">
        <f t="shared" si="1106"/>
        <v>0</v>
      </c>
      <c r="G3583" s="272">
        <f t="shared" si="1108"/>
        <v>0</v>
      </c>
    </row>
    <row r="3584" spans="1:7" ht="24" customHeight="1">
      <c r="A3584" s="147"/>
      <c r="B3584" s="121"/>
      <c r="C3584" s="121"/>
      <c r="D3584" s="132"/>
      <c r="E3584" s="133"/>
      <c r="F3584" s="657" t="s">
        <v>30</v>
      </c>
      <c r="G3584" s="148">
        <f>SUBTOTAL(9,G3570:G3583)</f>
        <v>0</v>
      </c>
    </row>
    <row r="3585" spans="1:7" ht="24" customHeight="1">
      <c r="A3585" s="147"/>
      <c r="B3585" s="121"/>
      <c r="C3585" s="125" t="s">
        <v>726</v>
      </c>
      <c r="D3585" s="132"/>
      <c r="E3585" s="133"/>
      <c r="F3585" s="134"/>
      <c r="G3585" s="150"/>
    </row>
    <row r="3586" spans="1:7" ht="24" customHeight="1">
      <c r="A3586" s="264" t="str">
        <f t="shared" ref="A3586:A3593" si="1109">IFERROR(VLOOKUP(C3586,Tabla_Insumos,4,FALSE),"")</f>
        <v/>
      </c>
      <c r="B3586" s="265" t="str">
        <f t="shared" ref="B3586:B3593" si="1110">IFERROR(VLOOKUP(C3586,Tabla_Insumos,5,FALSE),"")</f>
        <v/>
      </c>
      <c r="C3586" s="266"/>
      <c r="D3586" s="267" t="str">
        <f t="shared" ref="D3586:D3593" si="1111">IFERROR(VLOOKUP(C3586,Tabla_Insumos,2,FALSE),"")</f>
        <v/>
      </c>
      <c r="E3586" s="476"/>
      <c r="F3586" s="271">
        <f t="shared" ref="F3586:F3593" si="1112">IFERROR(VLOOKUP(C3586,Tabla_Insumos,3,FALSE),0)</f>
        <v>0</v>
      </c>
      <c r="G3586" s="272">
        <f>ROUND(E3586*F3586,2)</f>
        <v>0</v>
      </c>
    </row>
    <row r="3587" spans="1:7" ht="24" customHeight="1">
      <c r="A3587" s="264" t="str">
        <f t="shared" si="1109"/>
        <v/>
      </c>
      <c r="B3587" s="265" t="str">
        <f t="shared" si="1110"/>
        <v/>
      </c>
      <c r="C3587" s="266"/>
      <c r="D3587" s="267" t="str">
        <f t="shared" si="1111"/>
        <v/>
      </c>
      <c r="E3587" s="476"/>
      <c r="F3587" s="271">
        <f t="shared" si="1112"/>
        <v>0</v>
      </c>
      <c r="G3587" s="272">
        <f>ROUND(E3587*F3587,2)</f>
        <v>0</v>
      </c>
    </row>
    <row r="3588" spans="1:7" ht="24" customHeight="1">
      <c r="A3588" s="264" t="str">
        <f t="shared" si="1109"/>
        <v/>
      </c>
      <c r="B3588" s="265" t="str">
        <f t="shared" si="1110"/>
        <v/>
      </c>
      <c r="C3588" s="266"/>
      <c r="D3588" s="267" t="str">
        <f t="shared" si="1111"/>
        <v/>
      </c>
      <c r="E3588" s="476"/>
      <c r="F3588" s="271">
        <f t="shared" si="1112"/>
        <v>0</v>
      </c>
      <c r="G3588" s="272">
        <f t="shared" ref="G3588:G3593" si="1113">ROUND(E3588*F3588,2)</f>
        <v>0</v>
      </c>
    </row>
    <row r="3589" spans="1:7" ht="24" customHeight="1">
      <c r="A3589" s="264" t="str">
        <f t="shared" si="1109"/>
        <v/>
      </c>
      <c r="B3589" s="265" t="str">
        <f t="shared" si="1110"/>
        <v/>
      </c>
      <c r="C3589" s="266"/>
      <c r="D3589" s="267" t="str">
        <f t="shared" si="1111"/>
        <v/>
      </c>
      <c r="E3589" s="476"/>
      <c r="F3589" s="271">
        <f>SUM(G3586:G3588)</f>
        <v>0</v>
      </c>
      <c r="G3589" s="272">
        <f t="shared" si="1113"/>
        <v>0</v>
      </c>
    </row>
    <row r="3590" spans="1:7" ht="24" customHeight="1">
      <c r="A3590" s="264" t="str">
        <f t="shared" si="1109"/>
        <v/>
      </c>
      <c r="B3590" s="265" t="str">
        <f t="shared" si="1110"/>
        <v/>
      </c>
      <c r="C3590" s="265"/>
      <c r="D3590" s="267" t="str">
        <f t="shared" si="1111"/>
        <v/>
      </c>
      <c r="E3590" s="471"/>
      <c r="F3590" s="489">
        <f t="shared" si="1112"/>
        <v>0</v>
      </c>
      <c r="G3590" s="272">
        <f t="shared" si="1113"/>
        <v>0</v>
      </c>
    </row>
    <row r="3591" spans="1:7" ht="24" customHeight="1">
      <c r="A3591" s="264" t="str">
        <f t="shared" si="1109"/>
        <v/>
      </c>
      <c r="B3591" s="265" t="str">
        <f t="shared" si="1110"/>
        <v/>
      </c>
      <c r="C3591" s="265"/>
      <c r="D3591" s="267" t="str">
        <f t="shared" si="1111"/>
        <v/>
      </c>
      <c r="E3591" s="471"/>
      <c r="F3591" s="489">
        <f t="shared" si="1112"/>
        <v>0</v>
      </c>
      <c r="G3591" s="272">
        <f t="shared" si="1113"/>
        <v>0</v>
      </c>
    </row>
    <row r="3592" spans="1:7" ht="24" customHeight="1">
      <c r="A3592" s="264" t="str">
        <f t="shared" si="1109"/>
        <v/>
      </c>
      <c r="B3592" s="265" t="str">
        <f t="shared" si="1110"/>
        <v/>
      </c>
      <c r="C3592" s="266"/>
      <c r="D3592" s="267" t="str">
        <f t="shared" si="1111"/>
        <v/>
      </c>
      <c r="E3592" s="268"/>
      <c r="F3592" s="269">
        <f t="shared" si="1112"/>
        <v>0</v>
      </c>
      <c r="G3592" s="272">
        <f t="shared" si="1113"/>
        <v>0</v>
      </c>
    </row>
    <row r="3593" spans="1:7" ht="24" customHeight="1">
      <c r="A3593" s="264" t="str">
        <f t="shared" si="1109"/>
        <v/>
      </c>
      <c r="B3593" s="265" t="str">
        <f t="shared" si="1110"/>
        <v/>
      </c>
      <c r="C3593" s="266"/>
      <c r="D3593" s="267" t="str">
        <f t="shared" si="1111"/>
        <v/>
      </c>
      <c r="E3593" s="268"/>
      <c r="F3593" s="269">
        <f t="shared" si="1112"/>
        <v>0</v>
      </c>
      <c r="G3593" s="272">
        <f t="shared" si="1113"/>
        <v>0</v>
      </c>
    </row>
    <row r="3594" spans="1:7" ht="24" customHeight="1">
      <c r="A3594" s="147"/>
      <c r="B3594" s="121"/>
      <c r="C3594" s="121"/>
      <c r="D3594" s="132"/>
      <c r="E3594" s="133"/>
      <c r="F3594" s="657" t="s">
        <v>31</v>
      </c>
      <c r="G3594" s="148">
        <f>SUBTOTAL(9,G3586:G3593)</f>
        <v>0</v>
      </c>
    </row>
    <row r="3595" spans="1:7" ht="24" customHeight="1">
      <c r="A3595" s="147"/>
      <c r="B3595" s="121"/>
      <c r="C3595" s="125" t="s">
        <v>727</v>
      </c>
      <c r="D3595" s="132"/>
      <c r="E3595" s="133"/>
      <c r="F3595" s="134"/>
      <c r="G3595" s="150"/>
    </row>
    <row r="3596" spans="1:7" ht="24" customHeight="1">
      <c r="A3596" s="264" t="str">
        <f t="shared" ref="A3596:A3604" si="1114">IFERROR(VLOOKUP(C3596,Tabla_Insumos,4,FALSE),"")</f>
        <v/>
      </c>
      <c r="B3596" s="265" t="str">
        <f t="shared" ref="B3596:B3604" si="1115">IFERROR(VLOOKUP(C3596,Tabla_Insumos,5,FALSE),"")</f>
        <v/>
      </c>
      <c r="C3596" s="646"/>
      <c r="D3596" s="267" t="str">
        <f t="shared" ref="D3596:D3604" si="1116">IFERROR(VLOOKUP(C3596,Tabla_Insumos,2,FALSE),"")</f>
        <v/>
      </c>
      <c r="E3596" s="478"/>
      <c r="F3596" s="489">
        <f t="shared" ref="F3596:F3604" si="1117">IFERROR(VLOOKUP(C3596,Tabla_Insumos,3,FALSE),0)</f>
        <v>0</v>
      </c>
      <c r="G3596" s="272">
        <f t="shared" ref="G3596:G3604" si="1118">ROUND(E3596*F3596,2)</f>
        <v>0</v>
      </c>
    </row>
    <row r="3597" spans="1:7" ht="24" customHeight="1">
      <c r="A3597" s="264" t="str">
        <f t="shared" si="1114"/>
        <v/>
      </c>
      <c r="B3597" s="265" t="str">
        <f t="shared" si="1115"/>
        <v/>
      </c>
      <c r="C3597" s="646"/>
      <c r="D3597" s="267" t="str">
        <f t="shared" si="1116"/>
        <v/>
      </c>
      <c r="E3597" s="478"/>
      <c r="F3597" s="489">
        <f t="shared" si="1117"/>
        <v>0</v>
      </c>
      <c r="G3597" s="272">
        <f t="shared" si="1118"/>
        <v>0</v>
      </c>
    </row>
    <row r="3598" spans="1:7" ht="24" customHeight="1">
      <c r="A3598" s="264" t="str">
        <f t="shared" si="1114"/>
        <v/>
      </c>
      <c r="B3598" s="265" t="str">
        <f t="shared" si="1115"/>
        <v/>
      </c>
      <c r="C3598" s="374"/>
      <c r="D3598" s="267" t="str">
        <f t="shared" si="1116"/>
        <v/>
      </c>
      <c r="E3598" s="478"/>
      <c r="F3598" s="489">
        <f t="shared" si="1117"/>
        <v>0</v>
      </c>
      <c r="G3598" s="272">
        <f t="shared" si="1118"/>
        <v>0</v>
      </c>
    </row>
    <row r="3599" spans="1:7" ht="24" customHeight="1">
      <c r="A3599" s="264" t="str">
        <f t="shared" si="1114"/>
        <v/>
      </c>
      <c r="B3599" s="265" t="str">
        <f t="shared" si="1115"/>
        <v/>
      </c>
      <c r="C3599" s="366"/>
      <c r="D3599" s="267" t="str">
        <f t="shared" si="1116"/>
        <v/>
      </c>
      <c r="E3599" s="471"/>
      <c r="F3599" s="489">
        <f t="shared" si="1117"/>
        <v>0</v>
      </c>
      <c r="G3599" s="272">
        <f t="shared" si="1118"/>
        <v>0</v>
      </c>
    </row>
    <row r="3600" spans="1:7" ht="24" customHeight="1">
      <c r="A3600" s="264" t="str">
        <f t="shared" si="1114"/>
        <v/>
      </c>
      <c r="B3600" s="265" t="str">
        <f t="shared" si="1115"/>
        <v/>
      </c>
      <c r="C3600" s="375"/>
      <c r="D3600" s="267" t="str">
        <f t="shared" si="1116"/>
        <v/>
      </c>
      <c r="E3600" s="471"/>
      <c r="F3600" s="489">
        <f t="shared" si="1117"/>
        <v>0</v>
      </c>
      <c r="G3600" s="272">
        <f t="shared" si="1118"/>
        <v>0</v>
      </c>
    </row>
    <row r="3601" spans="1:8" ht="24" customHeight="1">
      <c r="A3601" s="264" t="str">
        <f t="shared" si="1114"/>
        <v/>
      </c>
      <c r="B3601" s="265" t="str">
        <f t="shared" si="1115"/>
        <v/>
      </c>
      <c r="C3601" s="266"/>
      <c r="D3601" s="267" t="str">
        <f t="shared" si="1116"/>
        <v/>
      </c>
      <c r="E3601" s="268"/>
      <c r="F3601" s="489">
        <f t="shared" si="1117"/>
        <v>0</v>
      </c>
      <c r="G3601" s="272">
        <f t="shared" si="1118"/>
        <v>0</v>
      </c>
    </row>
    <row r="3602" spans="1:8" ht="24" customHeight="1">
      <c r="A3602" s="264" t="str">
        <f t="shared" si="1114"/>
        <v/>
      </c>
      <c r="B3602" s="265" t="str">
        <f t="shared" si="1115"/>
        <v/>
      </c>
      <c r="C3602" s="266"/>
      <c r="D3602" s="267" t="str">
        <f t="shared" si="1116"/>
        <v/>
      </c>
      <c r="E3602" s="268"/>
      <c r="F3602" s="269">
        <f t="shared" si="1117"/>
        <v>0</v>
      </c>
      <c r="G3602" s="272">
        <f t="shared" si="1118"/>
        <v>0</v>
      </c>
    </row>
    <row r="3603" spans="1:8" ht="24" customHeight="1">
      <c r="A3603" s="264" t="str">
        <f t="shared" si="1114"/>
        <v/>
      </c>
      <c r="B3603" s="265" t="str">
        <f t="shared" si="1115"/>
        <v/>
      </c>
      <c r="C3603" s="266"/>
      <c r="D3603" s="267" t="str">
        <f t="shared" si="1116"/>
        <v/>
      </c>
      <c r="E3603" s="268"/>
      <c r="F3603" s="269">
        <f t="shared" si="1117"/>
        <v>0</v>
      </c>
      <c r="G3603" s="272">
        <f t="shared" si="1118"/>
        <v>0</v>
      </c>
    </row>
    <row r="3604" spans="1:8" ht="24" customHeight="1">
      <c r="A3604" s="264" t="str">
        <f t="shared" si="1114"/>
        <v/>
      </c>
      <c r="B3604" s="265" t="str">
        <f t="shared" si="1115"/>
        <v/>
      </c>
      <c r="C3604" s="266"/>
      <c r="D3604" s="267" t="str">
        <f t="shared" si="1116"/>
        <v/>
      </c>
      <c r="E3604" s="268"/>
      <c r="F3604" s="269">
        <f t="shared" si="1117"/>
        <v>0</v>
      </c>
      <c r="G3604" s="272">
        <f t="shared" si="1118"/>
        <v>0</v>
      </c>
    </row>
    <row r="3605" spans="1:8" ht="24" customHeight="1">
      <c r="A3605" s="151"/>
      <c r="B3605" s="132"/>
      <c r="C3605" s="121"/>
      <c r="D3605" s="132"/>
      <c r="E3605" s="133"/>
      <c r="F3605" s="657" t="s">
        <v>32</v>
      </c>
      <c r="G3605" s="148">
        <f>SUBTOTAL(9,G3596:G3604)</f>
        <v>0</v>
      </c>
    </row>
    <row r="3606" spans="1:8" ht="24" customHeight="1" thickBot="1">
      <c r="A3606" s="152"/>
      <c r="B3606" s="153"/>
      <c r="C3606" s="154"/>
      <c r="D3606" s="153"/>
      <c r="E3606" s="155"/>
      <c r="F3606" s="156"/>
      <c r="G3606" s="157"/>
    </row>
    <row r="3607" spans="1:8" ht="24" customHeight="1" thickBot="1">
      <c r="A3607" s="158">
        <f>B3565</f>
        <v>70</v>
      </c>
      <c r="B3607" s="159" t="str">
        <f>C3565</f>
        <v>Red de agua potable - Paquete estructural</v>
      </c>
      <c r="C3607" s="160"/>
      <c r="D3607" s="160" t="s">
        <v>33</v>
      </c>
      <c r="E3607" s="161"/>
      <c r="F3607" s="162" t="s">
        <v>34</v>
      </c>
      <c r="G3607" s="163">
        <f>SUBTOTAL(9,G3570:G3606)</f>
        <v>0</v>
      </c>
    </row>
    <row r="3608" spans="1:8" ht="24" customHeight="1" thickTop="1" thickBot="1"/>
    <row r="3609" spans="1:8" ht="24" customHeight="1" thickTop="1">
      <c r="A3609" s="185" t="s">
        <v>36</v>
      </c>
      <c r="B3609" s="186"/>
      <c r="C3609" s="186"/>
      <c r="D3609" s="186"/>
      <c r="E3609" s="186"/>
      <c r="F3609" s="186"/>
      <c r="G3609" s="187"/>
      <c r="H3609" s="122">
        <f>COUNTIF($A$1:A3615,"ANALISIS DE PRECIOS")</f>
        <v>73</v>
      </c>
    </row>
    <row r="3610" spans="1:8" ht="24" customHeight="1">
      <c r="A3610" s="123" t="s">
        <v>723</v>
      </c>
      <c r="B3610" s="124" t="str">
        <f>Comitente</f>
        <v>INSTITUTO PROVINCIAL DE LA VIVIENDA</v>
      </c>
      <c r="C3610" s="118"/>
      <c r="D3610" s="125"/>
      <c r="E3610" s="125"/>
      <c r="F3610" s="126"/>
      <c r="G3610" s="127"/>
    </row>
    <row r="3611" spans="1:8" ht="24" customHeight="1">
      <c r="A3611" s="123" t="s">
        <v>724</v>
      </c>
      <c r="B3611" s="124">
        <f>Contratista</f>
        <v>0</v>
      </c>
      <c r="C3611" s="119"/>
      <c r="D3611" s="119"/>
      <c r="E3611" s="119"/>
      <c r="F3611" s="128"/>
      <c r="G3611" s="129"/>
    </row>
    <row r="3612" spans="1:8" ht="24" customHeight="1">
      <c r="A3612" s="123" t="s">
        <v>23</v>
      </c>
      <c r="B3612" s="124" t="str">
        <f>Obra</f>
        <v>Barrio Valle Norte</v>
      </c>
      <c r="C3612" s="119"/>
      <c r="D3612" s="119"/>
      <c r="E3612" s="119"/>
      <c r="F3612" s="128" t="s">
        <v>37</v>
      </c>
      <c r="G3612" s="130">
        <f>Fecha_Base</f>
        <v>43313</v>
      </c>
    </row>
    <row r="3613" spans="1:8" ht="24" customHeight="1">
      <c r="A3613" s="131" t="s">
        <v>722</v>
      </c>
      <c r="B3613" s="120" t="str">
        <f>Ubicación</f>
        <v>Departamento Valle Fértil</v>
      </c>
      <c r="C3613" s="120"/>
      <c r="D3613" s="132"/>
      <c r="E3613" s="133"/>
      <c r="F3613" s="134"/>
      <c r="G3613" s="135"/>
    </row>
    <row r="3614" spans="1:8" ht="24" customHeight="1">
      <c r="A3614" s="131" t="s">
        <v>38</v>
      </c>
      <c r="B3614" s="136" t="str">
        <f>IFERROR(VALUE(LEFT(B3615,FIND(".",B3615)-1)),"")</f>
        <v/>
      </c>
      <c r="C3614" s="121" t="str">
        <f>IFERROR(VLOOKUP(B3614,Tabla_CyP,2,FALSE),"")</f>
        <v/>
      </c>
      <c r="E3614" s="133"/>
      <c r="F3614" s="134"/>
      <c r="G3614" s="135"/>
    </row>
    <row r="3615" spans="1:8" ht="24" customHeight="1">
      <c r="A3615" s="131" t="s">
        <v>24</v>
      </c>
      <c r="B3615" s="137">
        <f>IFERROR(VLOOKUP(COUNTIF($A$1:A3615,"ITEM:"),Tabla_NumeroItem,7,FALSE),"")</f>
        <v>71</v>
      </c>
      <c r="C3615" s="121" t="str">
        <f>IFERROR(VLOOKUP(B3615,Tabla_CyP,2,FALSE),"")</f>
        <v xml:space="preserve">Red de agua potable - Relleno superior </v>
      </c>
      <c r="D3615" s="132"/>
      <c r="E3615" s="133"/>
      <c r="F3615" s="128" t="s">
        <v>25</v>
      </c>
      <c r="G3615" s="138" t="str">
        <f>IFERROR(VLOOKUP(B3615,Tabla_CyP,4,FALSE),"")</f>
        <v>m3</v>
      </c>
    </row>
    <row r="3616" spans="1:8" ht="24" customHeight="1">
      <c r="A3616" s="131"/>
      <c r="B3616" s="120"/>
      <c r="C3616" s="121"/>
      <c r="D3616" s="132"/>
      <c r="E3616" s="133"/>
      <c r="F3616" s="134"/>
      <c r="G3616" s="135"/>
    </row>
    <row r="3617" spans="1:7" ht="24" customHeight="1">
      <c r="A3617" s="719" t="s">
        <v>585</v>
      </c>
      <c r="B3617" s="720"/>
      <c r="C3617" s="721" t="s">
        <v>0</v>
      </c>
      <c r="D3617" s="721" t="s">
        <v>26</v>
      </c>
      <c r="E3617" s="723" t="s">
        <v>27</v>
      </c>
      <c r="F3617" s="725" t="s">
        <v>28</v>
      </c>
      <c r="G3617" s="727" t="s">
        <v>29</v>
      </c>
    </row>
    <row r="3618" spans="1:7" ht="24" customHeight="1">
      <c r="A3618" s="139" t="s">
        <v>586</v>
      </c>
      <c r="B3618" s="140" t="s">
        <v>587</v>
      </c>
      <c r="C3618" s="722"/>
      <c r="D3618" s="722"/>
      <c r="E3618" s="724"/>
      <c r="F3618" s="726"/>
      <c r="G3618" s="728"/>
    </row>
    <row r="3619" spans="1:7" ht="24" customHeight="1">
      <c r="A3619" s="658"/>
      <c r="B3619" s="142"/>
      <c r="C3619" s="479" t="s">
        <v>725</v>
      </c>
      <c r="D3619" s="143"/>
      <c r="E3619" s="144"/>
      <c r="F3619" s="145"/>
      <c r="G3619" s="146"/>
    </row>
    <row r="3620" spans="1:7" ht="24" customHeight="1">
      <c r="A3620" s="264" t="str">
        <f t="shared" ref="A3620:A3633" si="1119">IFERROR(VLOOKUP(C3620,Tabla_Insumos,4,FALSE),"")</f>
        <v/>
      </c>
      <c r="B3620" s="265" t="str">
        <f>IFERROR(VLOOKUP(C3620,Tabla_Insumos,5,FALSE),"")</f>
        <v/>
      </c>
      <c r="C3620" s="374"/>
      <c r="D3620" s="267" t="str">
        <f t="shared" ref="D3620:D3633" si="1120">IFERROR(VLOOKUP(C3620,Tabla_Insumos,2,FALSE),"")</f>
        <v/>
      </c>
      <c r="E3620" s="268"/>
      <c r="F3620" s="489">
        <f t="shared" ref="F3620:F3633" si="1121">IFERROR(VLOOKUP(C3620,Tabla_Insumos,3,FALSE),0)</f>
        <v>0</v>
      </c>
      <c r="G3620" s="272">
        <f>ROUND(E3620*F3620,2)</f>
        <v>0</v>
      </c>
    </row>
    <row r="3621" spans="1:7" ht="24" customHeight="1">
      <c r="A3621" s="264" t="str">
        <f t="shared" si="1119"/>
        <v/>
      </c>
      <c r="B3621" s="265" t="str">
        <f t="shared" ref="B3621:B3633" si="1122">IFERROR(VLOOKUP(C3621,Tabla_Insumos,5,FALSE),"")</f>
        <v/>
      </c>
      <c r="C3621" s="470"/>
      <c r="D3621" s="267" t="str">
        <f t="shared" si="1120"/>
        <v/>
      </c>
      <c r="E3621" s="471"/>
      <c r="F3621" s="489">
        <f t="shared" si="1121"/>
        <v>0</v>
      </c>
      <c r="G3621" s="272">
        <f t="shared" ref="G3621:G3633" si="1123">ROUND(E3621*F3621,2)</f>
        <v>0</v>
      </c>
    </row>
    <row r="3622" spans="1:7" ht="24" customHeight="1">
      <c r="A3622" s="264" t="str">
        <f t="shared" si="1119"/>
        <v/>
      </c>
      <c r="B3622" s="265" t="str">
        <f t="shared" si="1122"/>
        <v/>
      </c>
      <c r="C3622" s="470"/>
      <c r="D3622" s="267" t="str">
        <f t="shared" si="1120"/>
        <v/>
      </c>
      <c r="E3622" s="471"/>
      <c r="F3622" s="489">
        <f t="shared" si="1121"/>
        <v>0</v>
      </c>
      <c r="G3622" s="272">
        <f t="shared" si="1123"/>
        <v>0</v>
      </c>
    </row>
    <row r="3623" spans="1:7" ht="24" customHeight="1">
      <c r="A3623" s="264" t="str">
        <f t="shared" si="1119"/>
        <v/>
      </c>
      <c r="B3623" s="265" t="str">
        <f t="shared" si="1122"/>
        <v/>
      </c>
      <c r="C3623" s="364"/>
      <c r="D3623" s="267" t="str">
        <f t="shared" si="1120"/>
        <v/>
      </c>
      <c r="E3623" s="471"/>
      <c r="F3623" s="489">
        <f t="shared" si="1121"/>
        <v>0</v>
      </c>
      <c r="G3623" s="272">
        <f t="shared" si="1123"/>
        <v>0</v>
      </c>
    </row>
    <row r="3624" spans="1:7" ht="24" customHeight="1">
      <c r="A3624" s="264" t="str">
        <f t="shared" si="1119"/>
        <v/>
      </c>
      <c r="B3624" s="265" t="str">
        <f t="shared" si="1122"/>
        <v/>
      </c>
      <c r="C3624" s="265"/>
      <c r="D3624" s="267" t="str">
        <f t="shared" si="1120"/>
        <v/>
      </c>
      <c r="E3624" s="471"/>
      <c r="F3624" s="489">
        <f t="shared" si="1121"/>
        <v>0</v>
      </c>
      <c r="G3624" s="272">
        <f t="shared" si="1123"/>
        <v>0</v>
      </c>
    </row>
    <row r="3625" spans="1:7" ht="24" customHeight="1">
      <c r="A3625" s="264" t="str">
        <f t="shared" si="1119"/>
        <v/>
      </c>
      <c r="B3625" s="265" t="str">
        <f t="shared" si="1122"/>
        <v/>
      </c>
      <c r="C3625" s="266"/>
      <c r="D3625" s="267" t="str">
        <f t="shared" si="1120"/>
        <v/>
      </c>
      <c r="E3625" s="268"/>
      <c r="F3625" s="269">
        <f t="shared" si="1121"/>
        <v>0</v>
      </c>
      <c r="G3625" s="272">
        <f t="shared" si="1123"/>
        <v>0</v>
      </c>
    </row>
    <row r="3626" spans="1:7" ht="24" customHeight="1">
      <c r="A3626" s="264" t="str">
        <f t="shared" si="1119"/>
        <v/>
      </c>
      <c r="B3626" s="265" t="str">
        <f t="shared" si="1122"/>
        <v/>
      </c>
      <c r="C3626" s="266"/>
      <c r="D3626" s="267" t="str">
        <f t="shared" si="1120"/>
        <v/>
      </c>
      <c r="E3626" s="268"/>
      <c r="F3626" s="269">
        <f t="shared" si="1121"/>
        <v>0</v>
      </c>
      <c r="G3626" s="272">
        <f t="shared" si="1123"/>
        <v>0</v>
      </c>
    </row>
    <row r="3627" spans="1:7" ht="24" customHeight="1">
      <c r="A3627" s="264" t="str">
        <f t="shared" si="1119"/>
        <v/>
      </c>
      <c r="B3627" s="265" t="str">
        <f t="shared" si="1122"/>
        <v/>
      </c>
      <c r="C3627" s="266"/>
      <c r="D3627" s="267" t="str">
        <f t="shared" si="1120"/>
        <v/>
      </c>
      <c r="E3627" s="268"/>
      <c r="F3627" s="269">
        <f t="shared" si="1121"/>
        <v>0</v>
      </c>
      <c r="G3627" s="272">
        <f t="shared" si="1123"/>
        <v>0</v>
      </c>
    </row>
    <row r="3628" spans="1:7" ht="24" customHeight="1">
      <c r="A3628" s="264" t="str">
        <f t="shared" si="1119"/>
        <v/>
      </c>
      <c r="B3628" s="265" t="str">
        <f t="shared" si="1122"/>
        <v/>
      </c>
      <c r="C3628" s="266"/>
      <c r="D3628" s="267" t="str">
        <f t="shared" si="1120"/>
        <v/>
      </c>
      <c r="E3628" s="268"/>
      <c r="F3628" s="269">
        <f t="shared" si="1121"/>
        <v>0</v>
      </c>
      <c r="G3628" s="272">
        <f t="shared" si="1123"/>
        <v>0</v>
      </c>
    </row>
    <row r="3629" spans="1:7" ht="24" customHeight="1">
      <c r="A3629" s="264" t="str">
        <f t="shared" si="1119"/>
        <v/>
      </c>
      <c r="B3629" s="265" t="str">
        <f t="shared" si="1122"/>
        <v/>
      </c>
      <c r="C3629" s="266"/>
      <c r="D3629" s="267" t="str">
        <f t="shared" si="1120"/>
        <v/>
      </c>
      <c r="E3629" s="268"/>
      <c r="F3629" s="269">
        <f t="shared" si="1121"/>
        <v>0</v>
      </c>
      <c r="G3629" s="272">
        <f t="shared" si="1123"/>
        <v>0</v>
      </c>
    </row>
    <row r="3630" spans="1:7" ht="24" customHeight="1">
      <c r="A3630" s="264" t="str">
        <f t="shared" si="1119"/>
        <v/>
      </c>
      <c r="B3630" s="265" t="str">
        <f t="shared" si="1122"/>
        <v/>
      </c>
      <c r="C3630" s="266"/>
      <c r="D3630" s="267" t="str">
        <f t="shared" si="1120"/>
        <v/>
      </c>
      <c r="E3630" s="268"/>
      <c r="F3630" s="269">
        <f t="shared" si="1121"/>
        <v>0</v>
      </c>
      <c r="G3630" s="272">
        <f t="shared" si="1123"/>
        <v>0</v>
      </c>
    </row>
    <row r="3631" spans="1:7" ht="24" customHeight="1">
      <c r="A3631" s="264" t="str">
        <f t="shared" si="1119"/>
        <v/>
      </c>
      <c r="B3631" s="265" t="str">
        <f t="shared" si="1122"/>
        <v/>
      </c>
      <c r="C3631" s="266"/>
      <c r="D3631" s="267" t="str">
        <f t="shared" si="1120"/>
        <v/>
      </c>
      <c r="E3631" s="268"/>
      <c r="F3631" s="269">
        <f t="shared" si="1121"/>
        <v>0</v>
      </c>
      <c r="G3631" s="272">
        <f t="shared" si="1123"/>
        <v>0</v>
      </c>
    </row>
    <row r="3632" spans="1:7" ht="24" customHeight="1">
      <c r="A3632" s="264" t="str">
        <f t="shared" si="1119"/>
        <v/>
      </c>
      <c r="B3632" s="265" t="str">
        <f t="shared" si="1122"/>
        <v/>
      </c>
      <c r="C3632" s="266"/>
      <c r="D3632" s="267" t="str">
        <f t="shared" si="1120"/>
        <v/>
      </c>
      <c r="E3632" s="268"/>
      <c r="F3632" s="269">
        <f t="shared" si="1121"/>
        <v>0</v>
      </c>
      <c r="G3632" s="272">
        <f t="shared" si="1123"/>
        <v>0</v>
      </c>
    </row>
    <row r="3633" spans="1:7" ht="24" customHeight="1">
      <c r="A3633" s="264" t="str">
        <f t="shared" si="1119"/>
        <v/>
      </c>
      <c r="B3633" s="265" t="str">
        <f t="shared" si="1122"/>
        <v/>
      </c>
      <c r="C3633" s="266"/>
      <c r="D3633" s="267" t="str">
        <f t="shared" si="1120"/>
        <v/>
      </c>
      <c r="E3633" s="268"/>
      <c r="F3633" s="270">
        <f t="shared" si="1121"/>
        <v>0</v>
      </c>
      <c r="G3633" s="272">
        <f t="shared" si="1123"/>
        <v>0</v>
      </c>
    </row>
    <row r="3634" spans="1:7" ht="24" customHeight="1">
      <c r="A3634" s="147"/>
      <c r="B3634" s="121"/>
      <c r="C3634" s="121"/>
      <c r="D3634" s="132"/>
      <c r="E3634" s="133"/>
      <c r="F3634" s="657" t="s">
        <v>30</v>
      </c>
      <c r="G3634" s="148">
        <f>SUBTOTAL(9,G3620:G3633)</f>
        <v>0</v>
      </c>
    </row>
    <row r="3635" spans="1:7" ht="24" customHeight="1">
      <c r="A3635" s="147"/>
      <c r="B3635" s="121"/>
      <c r="C3635" s="125" t="s">
        <v>726</v>
      </c>
      <c r="D3635" s="132"/>
      <c r="E3635" s="133"/>
      <c r="F3635" s="134"/>
      <c r="G3635" s="150"/>
    </row>
    <row r="3636" spans="1:7" ht="24" customHeight="1">
      <c r="A3636" s="264" t="str">
        <f t="shared" ref="A3636:A3643" si="1124">IFERROR(VLOOKUP(C3636,Tabla_Insumos,4,FALSE),"")</f>
        <v/>
      </c>
      <c r="B3636" s="265" t="str">
        <f t="shared" ref="B3636:B3643" si="1125">IFERROR(VLOOKUP(C3636,Tabla_Insumos,5,FALSE),"")</f>
        <v/>
      </c>
      <c r="C3636" s="266"/>
      <c r="D3636" s="267" t="str">
        <f t="shared" ref="D3636:D3643" si="1126">IFERROR(VLOOKUP(C3636,Tabla_Insumos,2,FALSE),"")</f>
        <v/>
      </c>
      <c r="E3636" s="268"/>
      <c r="F3636" s="271">
        <f t="shared" ref="F3636:F3643" si="1127">IFERROR(VLOOKUP(C3636,Tabla_Insumos,3,FALSE),0)</f>
        <v>0</v>
      </c>
      <c r="G3636" s="272">
        <f>ROUND(E3636*F3636,2)</f>
        <v>0</v>
      </c>
    </row>
    <row r="3637" spans="1:7" ht="24" customHeight="1">
      <c r="A3637" s="264" t="str">
        <f t="shared" si="1124"/>
        <v/>
      </c>
      <c r="B3637" s="265" t="str">
        <f t="shared" si="1125"/>
        <v/>
      </c>
      <c r="C3637" s="266"/>
      <c r="D3637" s="267" t="str">
        <f t="shared" si="1126"/>
        <v/>
      </c>
      <c r="E3637" s="268"/>
      <c r="F3637" s="271">
        <f t="shared" si="1127"/>
        <v>0</v>
      </c>
      <c r="G3637" s="272">
        <f>ROUND(E3637*F3637,2)</f>
        <v>0</v>
      </c>
    </row>
    <row r="3638" spans="1:7" ht="24" customHeight="1">
      <c r="A3638" s="264" t="str">
        <f t="shared" si="1124"/>
        <v/>
      </c>
      <c r="B3638" s="265" t="str">
        <f t="shared" si="1125"/>
        <v/>
      </c>
      <c r="C3638" s="266"/>
      <c r="D3638" s="267" t="str">
        <f t="shared" si="1126"/>
        <v/>
      </c>
      <c r="E3638" s="268"/>
      <c r="F3638" s="271">
        <f t="shared" si="1127"/>
        <v>0</v>
      </c>
      <c r="G3638" s="272">
        <f t="shared" ref="G3638:G3643" si="1128">ROUND(E3638*F3638,2)</f>
        <v>0</v>
      </c>
    </row>
    <row r="3639" spans="1:7" ht="24" customHeight="1">
      <c r="A3639" s="264" t="str">
        <f t="shared" si="1124"/>
        <v/>
      </c>
      <c r="B3639" s="265" t="str">
        <f t="shared" si="1125"/>
        <v/>
      </c>
      <c r="C3639" s="266"/>
      <c r="D3639" s="267" t="str">
        <f t="shared" si="1126"/>
        <v/>
      </c>
      <c r="E3639" s="268"/>
      <c r="F3639" s="271">
        <f>SUM(G3636:G3638)</f>
        <v>0</v>
      </c>
      <c r="G3639" s="272">
        <f t="shared" si="1128"/>
        <v>0</v>
      </c>
    </row>
    <row r="3640" spans="1:7" ht="24" customHeight="1">
      <c r="A3640" s="264" t="str">
        <f t="shared" si="1124"/>
        <v/>
      </c>
      <c r="B3640" s="265" t="str">
        <f t="shared" si="1125"/>
        <v/>
      </c>
      <c r="C3640" s="265"/>
      <c r="D3640" s="267" t="str">
        <f t="shared" si="1126"/>
        <v/>
      </c>
      <c r="E3640" s="471"/>
      <c r="F3640" s="489">
        <f t="shared" si="1127"/>
        <v>0</v>
      </c>
      <c r="G3640" s="272">
        <f t="shared" si="1128"/>
        <v>0</v>
      </c>
    </row>
    <row r="3641" spans="1:7" ht="24" customHeight="1">
      <c r="A3641" s="264" t="str">
        <f t="shared" si="1124"/>
        <v/>
      </c>
      <c r="B3641" s="265" t="str">
        <f t="shared" si="1125"/>
        <v/>
      </c>
      <c r="C3641" s="265"/>
      <c r="D3641" s="267" t="str">
        <f t="shared" si="1126"/>
        <v/>
      </c>
      <c r="E3641" s="471"/>
      <c r="F3641" s="489">
        <f t="shared" si="1127"/>
        <v>0</v>
      </c>
      <c r="G3641" s="272">
        <f t="shared" si="1128"/>
        <v>0</v>
      </c>
    </row>
    <row r="3642" spans="1:7" ht="24" customHeight="1">
      <c r="A3642" s="264" t="str">
        <f t="shared" si="1124"/>
        <v/>
      </c>
      <c r="B3642" s="265" t="str">
        <f t="shared" si="1125"/>
        <v/>
      </c>
      <c r="C3642" s="266"/>
      <c r="D3642" s="267" t="str">
        <f t="shared" si="1126"/>
        <v/>
      </c>
      <c r="E3642" s="268"/>
      <c r="F3642" s="269">
        <f t="shared" si="1127"/>
        <v>0</v>
      </c>
      <c r="G3642" s="272">
        <f t="shared" si="1128"/>
        <v>0</v>
      </c>
    </row>
    <row r="3643" spans="1:7" ht="24" customHeight="1">
      <c r="A3643" s="264" t="str">
        <f t="shared" si="1124"/>
        <v/>
      </c>
      <c r="B3643" s="265" t="str">
        <f t="shared" si="1125"/>
        <v/>
      </c>
      <c r="C3643" s="266"/>
      <c r="D3643" s="267" t="str">
        <f t="shared" si="1126"/>
        <v/>
      </c>
      <c r="E3643" s="268"/>
      <c r="F3643" s="269">
        <f t="shared" si="1127"/>
        <v>0</v>
      </c>
      <c r="G3643" s="272">
        <f t="shared" si="1128"/>
        <v>0</v>
      </c>
    </row>
    <row r="3644" spans="1:7" ht="24" customHeight="1">
      <c r="A3644" s="147"/>
      <c r="B3644" s="121"/>
      <c r="C3644" s="121"/>
      <c r="D3644" s="132"/>
      <c r="E3644" s="133"/>
      <c r="F3644" s="657" t="s">
        <v>31</v>
      </c>
      <c r="G3644" s="148">
        <f>SUBTOTAL(9,G3636:G3643)</f>
        <v>0</v>
      </c>
    </row>
    <row r="3645" spans="1:7" ht="24" customHeight="1">
      <c r="A3645" s="147"/>
      <c r="B3645" s="121"/>
      <c r="C3645" s="125" t="s">
        <v>727</v>
      </c>
      <c r="D3645" s="132"/>
      <c r="E3645" s="133"/>
      <c r="F3645" s="134"/>
      <c r="G3645" s="150"/>
    </row>
    <row r="3646" spans="1:7" ht="24" customHeight="1">
      <c r="A3646" s="264" t="str">
        <f t="shared" ref="A3646:A3654" si="1129">IFERROR(VLOOKUP(C3646,Tabla_Insumos,4,FALSE),"")</f>
        <v/>
      </c>
      <c r="B3646" s="265" t="str">
        <f t="shared" ref="B3646:B3654" si="1130">IFERROR(VLOOKUP(C3646,Tabla_Insumos,5,FALSE),"")</f>
        <v/>
      </c>
      <c r="C3646" s="366"/>
      <c r="D3646" s="267" t="str">
        <f t="shared" ref="D3646:D3654" si="1131">IFERROR(VLOOKUP(C3646,Tabla_Insumos,2,FALSE),"")</f>
        <v/>
      </c>
      <c r="E3646" s="641"/>
      <c r="F3646" s="489">
        <f t="shared" ref="F3646:F3654" si="1132">IFERROR(VLOOKUP(C3646,Tabla_Insumos,3,FALSE),0)</f>
        <v>0</v>
      </c>
      <c r="G3646" s="272">
        <f t="shared" ref="G3646:G3654" si="1133">ROUND(E3646*F3646,2)</f>
        <v>0</v>
      </c>
    </row>
    <row r="3647" spans="1:7" ht="24" customHeight="1">
      <c r="A3647" s="264" t="str">
        <f t="shared" si="1129"/>
        <v/>
      </c>
      <c r="B3647" s="265" t="str">
        <f t="shared" si="1130"/>
        <v/>
      </c>
      <c r="C3647" s="647"/>
      <c r="D3647" s="267" t="str">
        <f t="shared" si="1131"/>
        <v/>
      </c>
      <c r="E3647" s="641"/>
      <c r="F3647" s="489">
        <f t="shared" si="1132"/>
        <v>0</v>
      </c>
      <c r="G3647" s="272">
        <f t="shared" si="1133"/>
        <v>0</v>
      </c>
    </row>
    <row r="3648" spans="1:7" ht="24" customHeight="1">
      <c r="A3648" s="264" t="str">
        <f t="shared" si="1129"/>
        <v/>
      </c>
      <c r="B3648" s="265" t="str">
        <f t="shared" si="1130"/>
        <v/>
      </c>
      <c r="C3648" s="647"/>
      <c r="D3648" s="267" t="str">
        <f t="shared" si="1131"/>
        <v/>
      </c>
      <c r="E3648" s="641"/>
      <c r="F3648" s="489">
        <f t="shared" si="1132"/>
        <v>0</v>
      </c>
      <c r="G3648" s="272">
        <f t="shared" si="1133"/>
        <v>0</v>
      </c>
    </row>
    <row r="3649" spans="1:8" ht="24" customHeight="1">
      <c r="A3649" s="264" t="str">
        <f t="shared" si="1129"/>
        <v/>
      </c>
      <c r="B3649" s="265" t="str">
        <f t="shared" si="1130"/>
        <v/>
      </c>
      <c r="C3649" s="366"/>
      <c r="D3649" s="267" t="str">
        <f t="shared" si="1131"/>
        <v/>
      </c>
      <c r="E3649" s="471"/>
      <c r="F3649" s="489">
        <f t="shared" si="1132"/>
        <v>0</v>
      </c>
      <c r="G3649" s="272">
        <f t="shared" si="1133"/>
        <v>0</v>
      </c>
    </row>
    <row r="3650" spans="1:8" ht="24" customHeight="1">
      <c r="A3650" s="264" t="str">
        <f t="shared" si="1129"/>
        <v/>
      </c>
      <c r="B3650" s="265" t="str">
        <f t="shared" si="1130"/>
        <v/>
      </c>
      <c r="C3650" s="375"/>
      <c r="D3650" s="267" t="str">
        <f t="shared" si="1131"/>
        <v/>
      </c>
      <c r="E3650" s="471"/>
      <c r="F3650" s="489">
        <f t="shared" si="1132"/>
        <v>0</v>
      </c>
      <c r="G3650" s="272">
        <f t="shared" si="1133"/>
        <v>0</v>
      </c>
    </row>
    <row r="3651" spans="1:8" ht="24" customHeight="1">
      <c r="A3651" s="264" t="str">
        <f t="shared" si="1129"/>
        <v/>
      </c>
      <c r="B3651" s="265" t="str">
        <f t="shared" si="1130"/>
        <v/>
      </c>
      <c r="C3651" s="266"/>
      <c r="D3651" s="267" t="str">
        <f t="shared" si="1131"/>
        <v/>
      </c>
      <c r="E3651" s="268"/>
      <c r="F3651" s="489">
        <f t="shared" si="1132"/>
        <v>0</v>
      </c>
      <c r="G3651" s="272">
        <f t="shared" si="1133"/>
        <v>0</v>
      </c>
    </row>
    <row r="3652" spans="1:8" ht="24" customHeight="1">
      <c r="A3652" s="264" t="str">
        <f t="shared" si="1129"/>
        <v/>
      </c>
      <c r="B3652" s="265" t="str">
        <f t="shared" si="1130"/>
        <v/>
      </c>
      <c r="C3652" s="266"/>
      <c r="D3652" s="267" t="str">
        <f t="shared" si="1131"/>
        <v/>
      </c>
      <c r="E3652" s="268"/>
      <c r="F3652" s="269">
        <f t="shared" si="1132"/>
        <v>0</v>
      </c>
      <c r="G3652" s="272">
        <f t="shared" si="1133"/>
        <v>0</v>
      </c>
    </row>
    <row r="3653" spans="1:8" ht="24" customHeight="1">
      <c r="A3653" s="264" t="str">
        <f t="shared" si="1129"/>
        <v/>
      </c>
      <c r="B3653" s="265" t="str">
        <f t="shared" si="1130"/>
        <v/>
      </c>
      <c r="C3653" s="266"/>
      <c r="D3653" s="267" t="str">
        <f t="shared" si="1131"/>
        <v/>
      </c>
      <c r="E3653" s="268"/>
      <c r="F3653" s="269">
        <f t="shared" si="1132"/>
        <v>0</v>
      </c>
      <c r="G3653" s="272">
        <f t="shared" si="1133"/>
        <v>0</v>
      </c>
    </row>
    <row r="3654" spans="1:8" ht="24" customHeight="1">
      <c r="A3654" s="264" t="str">
        <f t="shared" si="1129"/>
        <v/>
      </c>
      <c r="B3654" s="265" t="str">
        <f t="shared" si="1130"/>
        <v/>
      </c>
      <c r="C3654" s="266"/>
      <c r="D3654" s="267" t="str">
        <f t="shared" si="1131"/>
        <v/>
      </c>
      <c r="E3654" s="268"/>
      <c r="F3654" s="269">
        <f t="shared" si="1132"/>
        <v>0</v>
      </c>
      <c r="G3654" s="272">
        <f t="shared" si="1133"/>
        <v>0</v>
      </c>
    </row>
    <row r="3655" spans="1:8" ht="24" customHeight="1">
      <c r="A3655" s="151"/>
      <c r="B3655" s="132"/>
      <c r="C3655" s="121"/>
      <c r="D3655" s="132"/>
      <c r="E3655" s="133"/>
      <c r="F3655" s="657" t="s">
        <v>32</v>
      </c>
      <c r="G3655" s="148">
        <f>SUBTOTAL(9,G3646:G3654)</f>
        <v>0</v>
      </c>
    </row>
    <row r="3656" spans="1:8" ht="24" customHeight="1" thickBot="1">
      <c r="A3656" s="152"/>
      <c r="B3656" s="153"/>
      <c r="C3656" s="154"/>
      <c r="D3656" s="153"/>
      <c r="E3656" s="155"/>
      <c r="F3656" s="156"/>
      <c r="G3656" s="157"/>
    </row>
    <row r="3657" spans="1:8" ht="24" customHeight="1" thickBot="1">
      <c r="A3657" s="158">
        <f>B3615</f>
        <v>71</v>
      </c>
      <c r="B3657" s="159" t="str">
        <f>C3615</f>
        <v xml:space="preserve">Red de agua potable - Relleno superior </v>
      </c>
      <c r="C3657" s="160"/>
      <c r="D3657" s="160" t="s">
        <v>33</v>
      </c>
      <c r="E3657" s="161"/>
      <c r="F3657" s="162" t="s">
        <v>34</v>
      </c>
      <c r="G3657" s="163">
        <f>SUBTOTAL(9,G3620:G3656)</f>
        <v>0</v>
      </c>
    </row>
    <row r="3658" spans="1:8" ht="24" customHeight="1" thickTop="1" thickBot="1"/>
    <row r="3659" spans="1:8" ht="24" customHeight="1" thickTop="1">
      <c r="A3659" s="185" t="s">
        <v>36</v>
      </c>
      <c r="B3659" s="186"/>
      <c r="C3659" s="186"/>
      <c r="D3659" s="186"/>
      <c r="E3659" s="186"/>
      <c r="F3659" s="186"/>
      <c r="G3659" s="187"/>
      <c r="H3659" s="122">
        <f>COUNTIF($A$1:A3665,"ANALISIS DE PRECIOS")</f>
        <v>74</v>
      </c>
    </row>
    <row r="3660" spans="1:8" ht="24" customHeight="1">
      <c r="A3660" s="123" t="s">
        <v>723</v>
      </c>
      <c r="B3660" s="124" t="str">
        <f>Comitente</f>
        <v>INSTITUTO PROVINCIAL DE LA VIVIENDA</v>
      </c>
      <c r="C3660" s="118"/>
      <c r="D3660" s="125"/>
      <c r="E3660" s="125"/>
      <c r="F3660" s="126"/>
      <c r="G3660" s="127"/>
    </row>
    <row r="3661" spans="1:8" ht="24" customHeight="1">
      <c r="A3661" s="123" t="s">
        <v>724</v>
      </c>
      <c r="B3661" s="124">
        <f>Contratista</f>
        <v>0</v>
      </c>
      <c r="C3661" s="119"/>
      <c r="D3661" s="119"/>
      <c r="E3661" s="119"/>
      <c r="F3661" s="128"/>
      <c r="G3661" s="129"/>
    </row>
    <row r="3662" spans="1:8" ht="24" customHeight="1">
      <c r="A3662" s="123" t="s">
        <v>23</v>
      </c>
      <c r="B3662" s="124" t="str">
        <f>Obra</f>
        <v>Barrio Valle Norte</v>
      </c>
      <c r="C3662" s="119"/>
      <c r="D3662" s="119"/>
      <c r="E3662" s="119"/>
      <c r="F3662" s="128" t="s">
        <v>37</v>
      </c>
      <c r="G3662" s="130">
        <f>Fecha_Base</f>
        <v>43313</v>
      </c>
    </row>
    <row r="3663" spans="1:8" ht="24" customHeight="1">
      <c r="A3663" s="131" t="s">
        <v>722</v>
      </c>
      <c r="B3663" s="120" t="str">
        <f>Ubicación</f>
        <v>Departamento Valle Fértil</v>
      </c>
      <c r="C3663" s="120"/>
      <c r="D3663" s="132"/>
      <c r="E3663" s="133"/>
      <c r="F3663" s="134"/>
      <c r="G3663" s="135"/>
    </row>
    <row r="3664" spans="1:8" ht="24" customHeight="1">
      <c r="A3664" s="131" t="s">
        <v>38</v>
      </c>
      <c r="B3664" s="136" t="str">
        <f>IFERROR(VALUE(LEFT(B3665,FIND(".",B3665)-1)),"")</f>
        <v/>
      </c>
      <c r="C3664" s="121" t="str">
        <f>IFERROR(VLOOKUP(B3664,Tabla_CyP,2,FALSE),"")</f>
        <v/>
      </c>
      <c r="E3664" s="133"/>
      <c r="F3664" s="134"/>
      <c r="G3664" s="135"/>
    </row>
    <row r="3665" spans="1:7" ht="24" customHeight="1">
      <c r="A3665" s="131" t="s">
        <v>24</v>
      </c>
      <c r="B3665" s="137">
        <f>IFERROR(VLOOKUP(COUNTIF($A$1:A3665,"ITEM:"),Tabla_NumeroItem,7,FALSE),"")</f>
        <v>72</v>
      </c>
      <c r="C3665" s="121" t="str">
        <f>IFERROR(VLOOKUP(B3665,Tabla_CyP,2,FALSE),"")</f>
        <v>Red de agua potable - Conexiones domiciliarias agua potable (Provisión, acarreo y coloc. mat. polietileno k10-abrazadera, férula, llave maestra y medidor de caudal, incl UV)</v>
      </c>
      <c r="D3665" s="132"/>
      <c r="E3665" s="133"/>
      <c r="F3665" s="128" t="s">
        <v>25</v>
      </c>
      <c r="G3665" s="138" t="str">
        <f>IFERROR(VLOOKUP(B3665,Tabla_CyP,4,FALSE),"")</f>
        <v>u</v>
      </c>
    </row>
    <row r="3666" spans="1:7" ht="24" customHeight="1">
      <c r="A3666" s="131"/>
      <c r="B3666" s="120"/>
      <c r="C3666" s="121"/>
      <c r="D3666" s="132"/>
      <c r="E3666" s="133"/>
      <c r="F3666" s="134"/>
      <c r="G3666" s="135"/>
    </row>
    <row r="3667" spans="1:7" ht="24" customHeight="1">
      <c r="A3667" s="719" t="s">
        <v>585</v>
      </c>
      <c r="B3667" s="720"/>
      <c r="C3667" s="721" t="s">
        <v>0</v>
      </c>
      <c r="D3667" s="721" t="s">
        <v>26</v>
      </c>
      <c r="E3667" s="723" t="s">
        <v>27</v>
      </c>
      <c r="F3667" s="725" t="s">
        <v>28</v>
      </c>
      <c r="G3667" s="727" t="s">
        <v>29</v>
      </c>
    </row>
    <row r="3668" spans="1:7" ht="24" customHeight="1">
      <c r="A3668" s="139" t="s">
        <v>586</v>
      </c>
      <c r="B3668" s="140" t="s">
        <v>587</v>
      </c>
      <c r="C3668" s="722"/>
      <c r="D3668" s="722"/>
      <c r="E3668" s="724"/>
      <c r="F3668" s="726"/>
      <c r="G3668" s="728"/>
    </row>
    <row r="3669" spans="1:7" ht="24" customHeight="1">
      <c r="A3669" s="658"/>
      <c r="B3669" s="142"/>
      <c r="C3669" s="479" t="s">
        <v>725</v>
      </c>
      <c r="D3669" s="143"/>
      <c r="E3669" s="144"/>
      <c r="F3669" s="145"/>
      <c r="G3669" s="146"/>
    </row>
    <row r="3670" spans="1:7" ht="24" customHeight="1">
      <c r="A3670" s="264" t="str">
        <f t="shared" ref="A3670:A3683" si="1134">IFERROR(VLOOKUP(C3670,Tabla_Insumos,4,FALSE),"")</f>
        <v/>
      </c>
      <c r="B3670" s="265" t="str">
        <f>IFERROR(VLOOKUP(C3670,Tabla_Insumos,5,FALSE),"")</f>
        <v/>
      </c>
      <c r="C3670" s="374"/>
      <c r="D3670" s="267" t="str">
        <f t="shared" ref="D3670:D3683" si="1135">IFERROR(VLOOKUP(C3670,Tabla_Insumos,2,FALSE),"")</f>
        <v/>
      </c>
      <c r="E3670" s="652"/>
      <c r="F3670" s="489">
        <f t="shared" ref="F3670:F3683" si="1136">IFERROR(VLOOKUP(C3670,Tabla_Insumos,3,FALSE),0)</f>
        <v>0</v>
      </c>
      <c r="G3670" s="272">
        <f>ROUND(E3670*F3670,2)</f>
        <v>0</v>
      </c>
    </row>
    <row r="3671" spans="1:7" ht="24" customHeight="1">
      <c r="A3671" s="264" t="str">
        <f t="shared" si="1134"/>
        <v/>
      </c>
      <c r="B3671" s="265" t="str">
        <f t="shared" ref="B3671:B3683" si="1137">IFERROR(VLOOKUP(C3671,Tabla_Insumos,5,FALSE),"")</f>
        <v/>
      </c>
      <c r="C3671" s="651"/>
      <c r="D3671" s="267" t="str">
        <f t="shared" si="1135"/>
        <v/>
      </c>
      <c r="E3671" s="652"/>
      <c r="F3671" s="489">
        <f t="shared" si="1136"/>
        <v>0</v>
      </c>
      <c r="G3671" s="272">
        <f t="shared" ref="G3671:G3683" si="1138">ROUND(E3671*F3671,2)</f>
        <v>0</v>
      </c>
    </row>
    <row r="3672" spans="1:7" ht="24" customHeight="1">
      <c r="A3672" s="264" t="str">
        <f t="shared" si="1134"/>
        <v/>
      </c>
      <c r="B3672" s="265" t="str">
        <f t="shared" si="1137"/>
        <v/>
      </c>
      <c r="C3672" s="651"/>
      <c r="D3672" s="267" t="str">
        <f t="shared" si="1135"/>
        <v/>
      </c>
      <c r="E3672" s="652"/>
      <c r="F3672" s="489">
        <f t="shared" si="1136"/>
        <v>0</v>
      </c>
      <c r="G3672" s="272">
        <f t="shared" si="1138"/>
        <v>0</v>
      </c>
    </row>
    <row r="3673" spans="1:7" ht="24" customHeight="1">
      <c r="A3673" s="264" t="str">
        <f t="shared" si="1134"/>
        <v/>
      </c>
      <c r="B3673" s="265" t="str">
        <f t="shared" si="1137"/>
        <v/>
      </c>
      <c r="C3673" s="651"/>
      <c r="D3673" s="267" t="str">
        <f t="shared" si="1135"/>
        <v/>
      </c>
      <c r="E3673" s="652"/>
      <c r="F3673" s="489">
        <f t="shared" si="1136"/>
        <v>0</v>
      </c>
      <c r="G3673" s="272">
        <f t="shared" si="1138"/>
        <v>0</v>
      </c>
    </row>
    <row r="3674" spans="1:7" ht="24" customHeight="1">
      <c r="A3674" s="264" t="str">
        <f t="shared" si="1134"/>
        <v/>
      </c>
      <c r="B3674" s="265" t="str">
        <f t="shared" si="1137"/>
        <v/>
      </c>
      <c r="C3674" s="651"/>
      <c r="D3674" s="267" t="str">
        <f t="shared" si="1135"/>
        <v/>
      </c>
      <c r="E3674" s="652"/>
      <c r="F3674" s="489">
        <f t="shared" si="1136"/>
        <v>0</v>
      </c>
      <c r="G3674" s="272">
        <f t="shared" si="1138"/>
        <v>0</v>
      </c>
    </row>
    <row r="3675" spans="1:7" ht="24" customHeight="1">
      <c r="A3675" s="264" t="str">
        <f t="shared" si="1134"/>
        <v/>
      </c>
      <c r="B3675" s="265" t="str">
        <f t="shared" si="1137"/>
        <v/>
      </c>
      <c r="C3675" s="419"/>
      <c r="D3675" s="267" t="str">
        <f t="shared" si="1135"/>
        <v/>
      </c>
      <c r="E3675" s="268"/>
      <c r="F3675" s="489">
        <f t="shared" si="1136"/>
        <v>0</v>
      </c>
      <c r="G3675" s="272">
        <f t="shared" si="1138"/>
        <v>0</v>
      </c>
    </row>
    <row r="3676" spans="1:7" ht="24" customHeight="1">
      <c r="A3676" s="264" t="str">
        <f t="shared" si="1134"/>
        <v/>
      </c>
      <c r="B3676" s="265" t="str">
        <f t="shared" si="1137"/>
        <v/>
      </c>
      <c r="C3676" s="266"/>
      <c r="D3676" s="267" t="str">
        <f t="shared" si="1135"/>
        <v/>
      </c>
      <c r="E3676" s="268"/>
      <c r="F3676" s="269">
        <f t="shared" si="1136"/>
        <v>0</v>
      </c>
      <c r="G3676" s="272">
        <f t="shared" si="1138"/>
        <v>0</v>
      </c>
    </row>
    <row r="3677" spans="1:7" ht="24" customHeight="1">
      <c r="A3677" s="264" t="str">
        <f t="shared" si="1134"/>
        <v/>
      </c>
      <c r="B3677" s="265" t="str">
        <f t="shared" si="1137"/>
        <v/>
      </c>
      <c r="C3677" s="266"/>
      <c r="D3677" s="267" t="str">
        <f t="shared" si="1135"/>
        <v/>
      </c>
      <c r="E3677" s="268"/>
      <c r="F3677" s="269">
        <f t="shared" si="1136"/>
        <v>0</v>
      </c>
      <c r="G3677" s="272">
        <f t="shared" si="1138"/>
        <v>0</v>
      </c>
    </row>
    <row r="3678" spans="1:7" ht="24" customHeight="1">
      <c r="A3678" s="264" t="str">
        <f t="shared" si="1134"/>
        <v/>
      </c>
      <c r="B3678" s="265" t="str">
        <f t="shared" si="1137"/>
        <v/>
      </c>
      <c r="C3678" s="266"/>
      <c r="D3678" s="267" t="str">
        <f t="shared" si="1135"/>
        <v/>
      </c>
      <c r="E3678" s="268"/>
      <c r="F3678" s="269">
        <f t="shared" si="1136"/>
        <v>0</v>
      </c>
      <c r="G3678" s="272">
        <f t="shared" si="1138"/>
        <v>0</v>
      </c>
    </row>
    <row r="3679" spans="1:7" ht="24" customHeight="1">
      <c r="A3679" s="264" t="str">
        <f t="shared" si="1134"/>
        <v/>
      </c>
      <c r="B3679" s="265" t="str">
        <f t="shared" si="1137"/>
        <v/>
      </c>
      <c r="C3679" s="266"/>
      <c r="D3679" s="267" t="str">
        <f t="shared" si="1135"/>
        <v/>
      </c>
      <c r="E3679" s="268"/>
      <c r="F3679" s="269">
        <f t="shared" si="1136"/>
        <v>0</v>
      </c>
      <c r="G3679" s="272">
        <f t="shared" si="1138"/>
        <v>0</v>
      </c>
    </row>
    <row r="3680" spans="1:7" ht="24" customHeight="1">
      <c r="A3680" s="264" t="str">
        <f t="shared" si="1134"/>
        <v/>
      </c>
      <c r="B3680" s="265" t="str">
        <f t="shared" si="1137"/>
        <v/>
      </c>
      <c r="C3680" s="266"/>
      <c r="D3680" s="267" t="str">
        <f t="shared" si="1135"/>
        <v/>
      </c>
      <c r="E3680" s="268"/>
      <c r="F3680" s="269">
        <f t="shared" si="1136"/>
        <v>0</v>
      </c>
      <c r="G3680" s="272">
        <f t="shared" si="1138"/>
        <v>0</v>
      </c>
    </row>
    <row r="3681" spans="1:7" ht="24" customHeight="1">
      <c r="A3681" s="264" t="str">
        <f t="shared" si="1134"/>
        <v/>
      </c>
      <c r="B3681" s="265" t="str">
        <f t="shared" si="1137"/>
        <v/>
      </c>
      <c r="C3681" s="266"/>
      <c r="D3681" s="267" t="str">
        <f t="shared" si="1135"/>
        <v/>
      </c>
      <c r="E3681" s="268"/>
      <c r="F3681" s="269">
        <f t="shared" si="1136"/>
        <v>0</v>
      </c>
      <c r="G3681" s="272">
        <f t="shared" si="1138"/>
        <v>0</v>
      </c>
    </row>
    <row r="3682" spans="1:7" ht="24" customHeight="1">
      <c r="A3682" s="264" t="str">
        <f t="shared" si="1134"/>
        <v/>
      </c>
      <c r="B3682" s="265" t="str">
        <f t="shared" si="1137"/>
        <v/>
      </c>
      <c r="C3682" s="266"/>
      <c r="D3682" s="267" t="str">
        <f t="shared" si="1135"/>
        <v/>
      </c>
      <c r="E3682" s="268"/>
      <c r="F3682" s="269">
        <f t="shared" si="1136"/>
        <v>0</v>
      </c>
      <c r="G3682" s="272">
        <f t="shared" si="1138"/>
        <v>0</v>
      </c>
    </row>
    <row r="3683" spans="1:7" ht="24" customHeight="1">
      <c r="A3683" s="264" t="str">
        <f t="shared" si="1134"/>
        <v/>
      </c>
      <c r="B3683" s="265" t="str">
        <f t="shared" si="1137"/>
        <v/>
      </c>
      <c r="C3683" s="266"/>
      <c r="D3683" s="267" t="str">
        <f t="shared" si="1135"/>
        <v/>
      </c>
      <c r="E3683" s="268"/>
      <c r="F3683" s="270">
        <f t="shared" si="1136"/>
        <v>0</v>
      </c>
      <c r="G3683" s="272">
        <f t="shared" si="1138"/>
        <v>0</v>
      </c>
    </row>
    <row r="3684" spans="1:7" ht="24" customHeight="1">
      <c r="A3684" s="147"/>
      <c r="B3684" s="121"/>
      <c r="C3684" s="121"/>
      <c r="D3684" s="132"/>
      <c r="E3684" s="133"/>
      <c r="F3684" s="657" t="s">
        <v>30</v>
      </c>
      <c r="G3684" s="148">
        <f>SUBTOTAL(9,G3670:G3683)</f>
        <v>0</v>
      </c>
    </row>
    <row r="3685" spans="1:7" ht="24" customHeight="1">
      <c r="A3685" s="147"/>
      <c r="B3685" s="121"/>
      <c r="C3685" s="125" t="s">
        <v>726</v>
      </c>
      <c r="D3685" s="132"/>
      <c r="E3685" s="133"/>
      <c r="F3685" s="134"/>
      <c r="G3685" s="150"/>
    </row>
    <row r="3686" spans="1:7" ht="24" customHeight="1">
      <c r="A3686" s="264" t="str">
        <f t="shared" ref="A3686:A3693" si="1139">IFERROR(VLOOKUP(C3686,Tabla_Insumos,4,FALSE),"")</f>
        <v/>
      </c>
      <c r="B3686" s="265" t="str">
        <f t="shared" ref="B3686:B3693" si="1140">IFERROR(VLOOKUP(C3686,Tabla_Insumos,5,FALSE),"")</f>
        <v/>
      </c>
      <c r="C3686" s="266"/>
      <c r="D3686" s="267" t="str">
        <f t="shared" ref="D3686:D3693" si="1141">IFERROR(VLOOKUP(C3686,Tabla_Insumos,2,FALSE),"")</f>
        <v/>
      </c>
      <c r="E3686" s="268"/>
      <c r="F3686" s="271">
        <f t="shared" ref="F3686:F3693" si="1142">IFERROR(VLOOKUP(C3686,Tabla_Insumos,3,FALSE),0)</f>
        <v>0</v>
      </c>
      <c r="G3686" s="272">
        <f>ROUND(E3686*F3686,2)</f>
        <v>0</v>
      </c>
    </row>
    <row r="3687" spans="1:7" ht="24" customHeight="1">
      <c r="A3687" s="264" t="str">
        <f t="shared" si="1139"/>
        <v/>
      </c>
      <c r="B3687" s="265" t="str">
        <f t="shared" si="1140"/>
        <v/>
      </c>
      <c r="C3687" s="266"/>
      <c r="D3687" s="267" t="str">
        <f t="shared" si="1141"/>
        <v/>
      </c>
      <c r="E3687" s="268"/>
      <c r="F3687" s="271">
        <f t="shared" si="1142"/>
        <v>0</v>
      </c>
      <c r="G3687" s="272">
        <f>ROUND(E3687*F3687,2)</f>
        <v>0</v>
      </c>
    </row>
    <row r="3688" spans="1:7" ht="24" customHeight="1">
      <c r="A3688" s="264" t="str">
        <f t="shared" si="1139"/>
        <v/>
      </c>
      <c r="B3688" s="265" t="str">
        <f t="shared" si="1140"/>
        <v/>
      </c>
      <c r="C3688" s="266"/>
      <c r="D3688" s="267" t="str">
        <f t="shared" si="1141"/>
        <v/>
      </c>
      <c r="E3688" s="268"/>
      <c r="F3688" s="271">
        <f>SUM(G3686:G3687)</f>
        <v>0</v>
      </c>
      <c r="G3688" s="272">
        <f t="shared" ref="G3688:G3693" si="1143">ROUND(E3688*F3688,2)</f>
        <v>0</v>
      </c>
    </row>
    <row r="3689" spans="1:7" ht="24" customHeight="1">
      <c r="A3689" s="264" t="str">
        <f t="shared" si="1139"/>
        <v/>
      </c>
      <c r="B3689" s="265" t="str">
        <f t="shared" si="1140"/>
        <v/>
      </c>
      <c r="C3689" s="473"/>
      <c r="D3689" s="267" t="str">
        <f t="shared" si="1141"/>
        <v/>
      </c>
      <c r="E3689" s="471"/>
      <c r="F3689" s="271">
        <f t="shared" si="1142"/>
        <v>0</v>
      </c>
      <c r="G3689" s="272">
        <f t="shared" si="1143"/>
        <v>0</v>
      </c>
    </row>
    <row r="3690" spans="1:7" ht="24" customHeight="1">
      <c r="A3690" s="264" t="str">
        <f t="shared" si="1139"/>
        <v/>
      </c>
      <c r="B3690" s="265" t="str">
        <f t="shared" si="1140"/>
        <v/>
      </c>
      <c r="C3690" s="265"/>
      <c r="D3690" s="267" t="str">
        <f t="shared" si="1141"/>
        <v/>
      </c>
      <c r="E3690" s="471"/>
      <c r="F3690" s="489">
        <f t="shared" si="1142"/>
        <v>0</v>
      </c>
      <c r="G3690" s="272">
        <f t="shared" si="1143"/>
        <v>0</v>
      </c>
    </row>
    <row r="3691" spans="1:7" ht="24" customHeight="1">
      <c r="A3691" s="264" t="str">
        <f t="shared" si="1139"/>
        <v/>
      </c>
      <c r="B3691" s="265" t="str">
        <f t="shared" si="1140"/>
        <v/>
      </c>
      <c r="C3691" s="265"/>
      <c r="D3691" s="267" t="str">
        <f t="shared" si="1141"/>
        <v/>
      </c>
      <c r="E3691" s="471"/>
      <c r="F3691" s="489">
        <f t="shared" si="1142"/>
        <v>0</v>
      </c>
      <c r="G3691" s="272">
        <f t="shared" si="1143"/>
        <v>0</v>
      </c>
    </row>
    <row r="3692" spans="1:7" ht="24" customHeight="1">
      <c r="A3692" s="264" t="str">
        <f t="shared" si="1139"/>
        <v/>
      </c>
      <c r="B3692" s="265" t="str">
        <f t="shared" si="1140"/>
        <v/>
      </c>
      <c r="C3692" s="266"/>
      <c r="D3692" s="267" t="str">
        <f t="shared" si="1141"/>
        <v/>
      </c>
      <c r="E3692" s="268"/>
      <c r="F3692" s="269">
        <f t="shared" si="1142"/>
        <v>0</v>
      </c>
      <c r="G3692" s="272">
        <f t="shared" si="1143"/>
        <v>0</v>
      </c>
    </row>
    <row r="3693" spans="1:7" ht="24" customHeight="1">
      <c r="A3693" s="264" t="str">
        <f t="shared" si="1139"/>
        <v/>
      </c>
      <c r="B3693" s="265" t="str">
        <f t="shared" si="1140"/>
        <v/>
      </c>
      <c r="C3693" s="266"/>
      <c r="D3693" s="267" t="str">
        <f t="shared" si="1141"/>
        <v/>
      </c>
      <c r="E3693" s="268"/>
      <c r="F3693" s="269">
        <f t="shared" si="1142"/>
        <v>0</v>
      </c>
      <c r="G3693" s="272">
        <f t="shared" si="1143"/>
        <v>0</v>
      </c>
    </row>
    <row r="3694" spans="1:7" ht="24" customHeight="1">
      <c r="A3694" s="147"/>
      <c r="B3694" s="121"/>
      <c r="C3694" s="121"/>
      <c r="D3694" s="132"/>
      <c r="E3694" s="133"/>
      <c r="F3694" s="657" t="s">
        <v>31</v>
      </c>
      <c r="G3694" s="148">
        <f>SUBTOTAL(9,G3686:G3693)</f>
        <v>0</v>
      </c>
    </row>
    <row r="3695" spans="1:7" ht="24" customHeight="1">
      <c r="A3695" s="147"/>
      <c r="B3695" s="121"/>
      <c r="C3695" s="125" t="s">
        <v>727</v>
      </c>
      <c r="D3695" s="132"/>
      <c r="E3695" s="133"/>
      <c r="F3695" s="134"/>
      <c r="G3695" s="150"/>
    </row>
    <row r="3696" spans="1:7" ht="24" customHeight="1">
      <c r="A3696" s="264" t="str">
        <f t="shared" ref="A3696:A3704" si="1144">IFERROR(VLOOKUP(C3696,Tabla_Insumos,4,FALSE),"")</f>
        <v/>
      </c>
      <c r="B3696" s="265" t="str">
        <f t="shared" ref="B3696:B3704" si="1145">IFERROR(VLOOKUP(C3696,Tabla_Insumos,5,FALSE),"")</f>
        <v/>
      </c>
      <c r="C3696" s="666"/>
      <c r="D3696" s="267" t="str">
        <f t="shared" ref="D3696:D3704" si="1146">IFERROR(VLOOKUP(C3696,Tabla_Insumos,2,FALSE),"")</f>
        <v/>
      </c>
      <c r="E3696" s="478"/>
      <c r="F3696" s="489">
        <f t="shared" ref="F3696:F3704" si="1147">IFERROR(VLOOKUP(C3696,Tabla_Insumos,3,FALSE),0)</f>
        <v>0</v>
      </c>
      <c r="G3696" s="272">
        <f t="shared" ref="G3696:G3704" si="1148">ROUND(E3696*F3696,2)</f>
        <v>0</v>
      </c>
    </row>
    <row r="3697" spans="1:8" ht="24" customHeight="1">
      <c r="A3697" s="264" t="str">
        <f t="shared" si="1144"/>
        <v/>
      </c>
      <c r="B3697" s="265" t="str">
        <f t="shared" si="1145"/>
        <v/>
      </c>
      <c r="C3697" s="473"/>
      <c r="D3697" s="267" t="str">
        <f t="shared" si="1146"/>
        <v/>
      </c>
      <c r="E3697" s="471"/>
      <c r="F3697" s="489">
        <f t="shared" si="1147"/>
        <v>0</v>
      </c>
      <c r="G3697" s="272">
        <f t="shared" si="1148"/>
        <v>0</v>
      </c>
    </row>
    <row r="3698" spans="1:8" ht="24" customHeight="1">
      <c r="A3698" s="264" t="str">
        <f t="shared" si="1144"/>
        <v/>
      </c>
      <c r="B3698" s="265" t="str">
        <f t="shared" si="1145"/>
        <v/>
      </c>
      <c r="C3698" s="472"/>
      <c r="D3698" s="267" t="str">
        <f t="shared" si="1146"/>
        <v/>
      </c>
      <c r="E3698" s="471"/>
      <c r="F3698" s="489">
        <f t="shared" si="1147"/>
        <v>0</v>
      </c>
      <c r="G3698" s="272">
        <f t="shared" si="1148"/>
        <v>0</v>
      </c>
    </row>
    <row r="3699" spans="1:8" ht="24" customHeight="1">
      <c r="A3699" s="264" t="str">
        <f t="shared" si="1144"/>
        <v/>
      </c>
      <c r="B3699" s="265" t="str">
        <f t="shared" si="1145"/>
        <v/>
      </c>
      <c r="C3699" s="366"/>
      <c r="D3699" s="267" t="str">
        <f t="shared" si="1146"/>
        <v/>
      </c>
      <c r="E3699" s="471"/>
      <c r="F3699" s="489">
        <f t="shared" si="1147"/>
        <v>0</v>
      </c>
      <c r="G3699" s="272">
        <f t="shared" si="1148"/>
        <v>0</v>
      </c>
    </row>
    <row r="3700" spans="1:8" ht="24" customHeight="1">
      <c r="A3700" s="264" t="str">
        <f t="shared" si="1144"/>
        <v/>
      </c>
      <c r="B3700" s="265" t="str">
        <f t="shared" si="1145"/>
        <v/>
      </c>
      <c r="C3700" s="375"/>
      <c r="D3700" s="267" t="str">
        <f t="shared" si="1146"/>
        <v/>
      </c>
      <c r="E3700" s="471"/>
      <c r="F3700" s="489">
        <f t="shared" si="1147"/>
        <v>0</v>
      </c>
      <c r="G3700" s="272">
        <f t="shared" si="1148"/>
        <v>0</v>
      </c>
    </row>
    <row r="3701" spans="1:8" ht="24" customHeight="1">
      <c r="A3701" s="264" t="str">
        <f t="shared" si="1144"/>
        <v/>
      </c>
      <c r="B3701" s="265" t="str">
        <f t="shared" si="1145"/>
        <v/>
      </c>
      <c r="C3701" s="266"/>
      <c r="D3701" s="267" t="str">
        <f t="shared" si="1146"/>
        <v/>
      </c>
      <c r="E3701" s="268"/>
      <c r="F3701" s="489">
        <f t="shared" si="1147"/>
        <v>0</v>
      </c>
      <c r="G3701" s="272">
        <f t="shared" si="1148"/>
        <v>0</v>
      </c>
    </row>
    <row r="3702" spans="1:8" ht="24" customHeight="1">
      <c r="A3702" s="264" t="str">
        <f t="shared" si="1144"/>
        <v/>
      </c>
      <c r="B3702" s="265" t="str">
        <f t="shared" si="1145"/>
        <v/>
      </c>
      <c r="C3702" s="266"/>
      <c r="D3702" s="267" t="str">
        <f t="shared" si="1146"/>
        <v/>
      </c>
      <c r="E3702" s="268"/>
      <c r="F3702" s="269">
        <f t="shared" si="1147"/>
        <v>0</v>
      </c>
      <c r="G3702" s="272">
        <f t="shared" si="1148"/>
        <v>0</v>
      </c>
    </row>
    <row r="3703" spans="1:8" ht="24" customHeight="1">
      <c r="A3703" s="264" t="str">
        <f t="shared" si="1144"/>
        <v/>
      </c>
      <c r="B3703" s="265" t="str">
        <f t="shared" si="1145"/>
        <v/>
      </c>
      <c r="C3703" s="266"/>
      <c r="D3703" s="267" t="str">
        <f t="shared" si="1146"/>
        <v/>
      </c>
      <c r="E3703" s="268"/>
      <c r="F3703" s="269">
        <f t="shared" si="1147"/>
        <v>0</v>
      </c>
      <c r="G3703" s="272">
        <f t="shared" si="1148"/>
        <v>0</v>
      </c>
    </row>
    <row r="3704" spans="1:8" ht="24" customHeight="1">
      <c r="A3704" s="264" t="str">
        <f t="shared" si="1144"/>
        <v/>
      </c>
      <c r="B3704" s="265" t="str">
        <f t="shared" si="1145"/>
        <v/>
      </c>
      <c r="C3704" s="266"/>
      <c r="D3704" s="267" t="str">
        <f t="shared" si="1146"/>
        <v/>
      </c>
      <c r="E3704" s="268"/>
      <c r="F3704" s="269">
        <f t="shared" si="1147"/>
        <v>0</v>
      </c>
      <c r="G3704" s="272">
        <f t="shared" si="1148"/>
        <v>0</v>
      </c>
    </row>
    <row r="3705" spans="1:8" ht="24" customHeight="1">
      <c r="A3705" s="151"/>
      <c r="B3705" s="132"/>
      <c r="C3705" s="121"/>
      <c r="D3705" s="132"/>
      <c r="E3705" s="133"/>
      <c r="F3705" s="657" t="s">
        <v>32</v>
      </c>
      <c r="G3705" s="148">
        <f>SUBTOTAL(9,G3696:G3704)</f>
        <v>0</v>
      </c>
    </row>
    <row r="3706" spans="1:8" ht="24" customHeight="1" thickBot="1">
      <c r="A3706" s="152"/>
      <c r="B3706" s="153"/>
      <c r="C3706" s="154"/>
      <c r="D3706" s="153"/>
      <c r="E3706" s="155"/>
      <c r="F3706" s="156"/>
      <c r="G3706" s="157"/>
    </row>
    <row r="3707" spans="1:8" ht="24" customHeight="1" thickBot="1">
      <c r="A3707" s="158">
        <f>B3665</f>
        <v>72</v>
      </c>
      <c r="B3707" s="159" t="str">
        <f>C3665</f>
        <v>Red de agua potable - Conexiones domiciliarias agua potable (Provisión, acarreo y coloc. mat. polietileno k10-abrazadera, férula, llave maestra y medidor de caudal, incl UV)</v>
      </c>
      <c r="C3707" s="160"/>
      <c r="D3707" s="160" t="s">
        <v>33</v>
      </c>
      <c r="E3707" s="161"/>
      <c r="F3707" s="162" t="s">
        <v>34</v>
      </c>
      <c r="G3707" s="163">
        <f>SUBTOTAL(9,G3670:G3706)</f>
        <v>0</v>
      </c>
    </row>
    <row r="3708" spans="1:8" ht="24" customHeight="1" thickTop="1" thickBot="1"/>
    <row r="3709" spans="1:8" ht="24" customHeight="1" thickTop="1">
      <c r="A3709" s="185" t="s">
        <v>36</v>
      </c>
      <c r="B3709" s="186"/>
      <c r="C3709" s="186"/>
      <c r="D3709" s="186"/>
      <c r="E3709" s="186"/>
      <c r="F3709" s="186"/>
      <c r="G3709" s="187"/>
      <c r="H3709" s="122">
        <f>COUNTIF($A$1:A3715,"ANALISIS DE PRECIOS")</f>
        <v>75</v>
      </c>
    </row>
    <row r="3710" spans="1:8" ht="24" customHeight="1">
      <c r="A3710" s="123" t="s">
        <v>723</v>
      </c>
      <c r="B3710" s="124" t="str">
        <f>Comitente</f>
        <v>INSTITUTO PROVINCIAL DE LA VIVIENDA</v>
      </c>
      <c r="C3710" s="118"/>
      <c r="D3710" s="125"/>
      <c r="E3710" s="125"/>
      <c r="F3710" s="126"/>
      <c r="G3710" s="127"/>
    </row>
    <row r="3711" spans="1:8" ht="24" customHeight="1">
      <c r="A3711" s="123" t="s">
        <v>724</v>
      </c>
      <c r="B3711" s="124">
        <f>Contratista</f>
        <v>0</v>
      </c>
      <c r="C3711" s="119"/>
      <c r="D3711" s="119"/>
      <c r="E3711" s="119"/>
      <c r="F3711" s="128"/>
      <c r="G3711" s="129"/>
    </row>
    <row r="3712" spans="1:8" ht="24" customHeight="1">
      <c r="A3712" s="123" t="s">
        <v>23</v>
      </c>
      <c r="B3712" s="124" t="str">
        <f>Obra</f>
        <v>Barrio Valle Norte</v>
      </c>
      <c r="C3712" s="119"/>
      <c r="D3712" s="119"/>
      <c r="E3712" s="119"/>
      <c r="F3712" s="128" t="s">
        <v>37</v>
      </c>
      <c r="G3712" s="130">
        <f>Fecha_Base</f>
        <v>43313</v>
      </c>
    </row>
    <row r="3713" spans="1:7" ht="24" customHeight="1">
      <c r="A3713" s="131" t="s">
        <v>722</v>
      </c>
      <c r="B3713" s="120" t="str">
        <f>Ubicación</f>
        <v>Departamento Valle Fértil</v>
      </c>
      <c r="C3713" s="120"/>
      <c r="D3713" s="132"/>
      <c r="E3713" s="133"/>
      <c r="F3713" s="134"/>
      <c r="G3713" s="135"/>
    </row>
    <row r="3714" spans="1:7" ht="24" customHeight="1">
      <c r="A3714" s="131" t="s">
        <v>38</v>
      </c>
      <c r="B3714" s="136" t="str">
        <f>IFERROR(VALUE(LEFT(B3715,FIND(".",B3715)-1)),"")</f>
        <v/>
      </c>
      <c r="C3714" s="121" t="str">
        <f>IFERROR(VLOOKUP(B3714,Tabla_CyP,2,FALSE),"")</f>
        <v/>
      </c>
      <c r="E3714" s="133"/>
      <c r="F3714" s="134"/>
      <c r="G3714" s="135"/>
    </row>
    <row r="3715" spans="1:7" ht="24" customHeight="1">
      <c r="A3715" s="131" t="s">
        <v>24</v>
      </c>
      <c r="B3715" s="137">
        <f>IFERROR(VLOOKUP(COUNTIF($A$1:A3715,"ITEM:"),Tabla_NumeroItem,7,FALSE),"")</f>
        <v>73</v>
      </c>
      <c r="C3715" s="121" t="str">
        <f>IFERROR(VLOOKUP(B3715,Tabla_CyP,2,FALSE),"")</f>
        <v>Nexo Red de agua potable - Provisión, acarreo y colocación de caño recto Ø160mm de PVC k-10, incl. piezas esp. juntas, etc.</v>
      </c>
      <c r="D3715" s="132"/>
      <c r="E3715" s="133"/>
      <c r="F3715" s="128" t="s">
        <v>25</v>
      </c>
      <c r="G3715" s="138" t="str">
        <f>IFERROR(VLOOKUP(B3715,Tabla_CyP,4,FALSE),"")</f>
        <v>ml</v>
      </c>
    </row>
    <row r="3716" spans="1:7" ht="24" customHeight="1">
      <c r="A3716" s="131"/>
      <c r="B3716" s="120"/>
      <c r="C3716" s="121"/>
      <c r="D3716" s="132"/>
      <c r="E3716" s="133"/>
      <c r="F3716" s="134"/>
      <c r="G3716" s="135"/>
    </row>
    <row r="3717" spans="1:7" ht="24" customHeight="1">
      <c r="A3717" s="719" t="s">
        <v>585</v>
      </c>
      <c r="B3717" s="720"/>
      <c r="C3717" s="721" t="s">
        <v>0</v>
      </c>
      <c r="D3717" s="721" t="s">
        <v>26</v>
      </c>
      <c r="E3717" s="723" t="s">
        <v>27</v>
      </c>
      <c r="F3717" s="725" t="s">
        <v>28</v>
      </c>
      <c r="G3717" s="727" t="s">
        <v>29</v>
      </c>
    </row>
    <row r="3718" spans="1:7" ht="24" customHeight="1">
      <c r="A3718" s="139" t="s">
        <v>586</v>
      </c>
      <c r="B3718" s="140" t="s">
        <v>587</v>
      </c>
      <c r="C3718" s="722"/>
      <c r="D3718" s="722"/>
      <c r="E3718" s="724"/>
      <c r="F3718" s="726"/>
      <c r="G3718" s="728"/>
    </row>
    <row r="3719" spans="1:7" ht="24" customHeight="1">
      <c r="A3719" s="658"/>
      <c r="B3719" s="142"/>
      <c r="C3719" s="479" t="s">
        <v>725</v>
      </c>
      <c r="D3719" s="143"/>
      <c r="E3719" s="144"/>
      <c r="F3719" s="145"/>
      <c r="G3719" s="146"/>
    </row>
    <row r="3720" spans="1:7" ht="24" customHeight="1">
      <c r="A3720" s="264" t="str">
        <f t="shared" ref="A3720:A3733" si="1149">IFERROR(VLOOKUP(C3720,Tabla_Insumos,4,FALSE),"")</f>
        <v/>
      </c>
      <c r="B3720" s="265" t="str">
        <f>IFERROR(VLOOKUP(C3720,Tabla_Insumos,5,FALSE),"")</f>
        <v/>
      </c>
      <c r="C3720" s="453"/>
      <c r="D3720" s="267" t="str">
        <f t="shared" ref="D3720:D3733" si="1150">IFERROR(VLOOKUP(C3720,Tabla_Insumos,2,FALSE),"")</f>
        <v/>
      </c>
      <c r="E3720" s="471"/>
      <c r="F3720" s="489">
        <f t="shared" ref="F3720:F3733" si="1151">IFERROR(VLOOKUP(C3720,Tabla_Insumos,3,FALSE),0)</f>
        <v>0</v>
      </c>
      <c r="G3720" s="272">
        <f>ROUND(E3720*F3720,2)</f>
        <v>0</v>
      </c>
    </row>
    <row r="3721" spans="1:7" ht="24" customHeight="1">
      <c r="A3721" s="264" t="str">
        <f t="shared" si="1149"/>
        <v/>
      </c>
      <c r="B3721" s="265" t="str">
        <f t="shared" ref="B3721:B3733" si="1152">IFERROR(VLOOKUP(C3721,Tabla_Insumos,5,FALSE),"")</f>
        <v/>
      </c>
      <c r="C3721" s="374"/>
      <c r="D3721" s="267" t="str">
        <f t="shared" si="1150"/>
        <v/>
      </c>
      <c r="E3721" s="471"/>
      <c r="F3721" s="489">
        <f t="shared" si="1151"/>
        <v>0</v>
      </c>
      <c r="G3721" s="272">
        <f t="shared" ref="G3721:G3733" si="1153">ROUND(E3721*F3721,2)</f>
        <v>0</v>
      </c>
    </row>
    <row r="3722" spans="1:7" ht="24" customHeight="1">
      <c r="A3722" s="264" t="str">
        <f t="shared" si="1149"/>
        <v/>
      </c>
      <c r="B3722" s="265" t="str">
        <f t="shared" si="1152"/>
        <v/>
      </c>
      <c r="C3722" s="470"/>
      <c r="D3722" s="267" t="str">
        <f t="shared" si="1150"/>
        <v/>
      </c>
      <c r="E3722" s="471"/>
      <c r="F3722" s="489">
        <f t="shared" si="1151"/>
        <v>0</v>
      </c>
      <c r="G3722" s="272">
        <f t="shared" si="1153"/>
        <v>0</v>
      </c>
    </row>
    <row r="3723" spans="1:7" ht="24" customHeight="1">
      <c r="A3723" s="264" t="str">
        <f t="shared" si="1149"/>
        <v/>
      </c>
      <c r="B3723" s="265" t="str">
        <f t="shared" si="1152"/>
        <v/>
      </c>
      <c r="C3723" s="364"/>
      <c r="D3723" s="267" t="str">
        <f t="shared" si="1150"/>
        <v/>
      </c>
      <c r="E3723" s="471"/>
      <c r="F3723" s="489">
        <f t="shared" si="1151"/>
        <v>0</v>
      </c>
      <c r="G3723" s="272">
        <f t="shared" si="1153"/>
        <v>0</v>
      </c>
    </row>
    <row r="3724" spans="1:7" ht="24" customHeight="1">
      <c r="A3724" s="264" t="str">
        <f t="shared" si="1149"/>
        <v/>
      </c>
      <c r="B3724" s="265" t="str">
        <f t="shared" si="1152"/>
        <v/>
      </c>
      <c r="C3724" s="265"/>
      <c r="D3724" s="267" t="str">
        <f t="shared" si="1150"/>
        <v/>
      </c>
      <c r="E3724" s="471"/>
      <c r="F3724" s="489">
        <f t="shared" si="1151"/>
        <v>0</v>
      </c>
      <c r="G3724" s="272">
        <f t="shared" si="1153"/>
        <v>0</v>
      </c>
    </row>
    <row r="3725" spans="1:7" ht="24" customHeight="1">
      <c r="A3725" s="264" t="str">
        <f t="shared" si="1149"/>
        <v/>
      </c>
      <c r="B3725" s="265" t="str">
        <f t="shared" si="1152"/>
        <v/>
      </c>
      <c r="C3725" s="266"/>
      <c r="D3725" s="267" t="str">
        <f t="shared" si="1150"/>
        <v/>
      </c>
      <c r="E3725" s="268"/>
      <c r="F3725" s="269">
        <f t="shared" si="1151"/>
        <v>0</v>
      </c>
      <c r="G3725" s="272">
        <f t="shared" si="1153"/>
        <v>0</v>
      </c>
    </row>
    <row r="3726" spans="1:7" ht="24" customHeight="1">
      <c r="A3726" s="264" t="str">
        <f t="shared" si="1149"/>
        <v/>
      </c>
      <c r="B3726" s="265" t="str">
        <f t="shared" si="1152"/>
        <v/>
      </c>
      <c r="C3726" s="266"/>
      <c r="D3726" s="267" t="str">
        <f t="shared" si="1150"/>
        <v/>
      </c>
      <c r="E3726" s="268"/>
      <c r="F3726" s="269">
        <f t="shared" si="1151"/>
        <v>0</v>
      </c>
      <c r="G3726" s="272">
        <f t="shared" si="1153"/>
        <v>0</v>
      </c>
    </row>
    <row r="3727" spans="1:7" ht="24" customHeight="1">
      <c r="A3727" s="264" t="str">
        <f t="shared" si="1149"/>
        <v/>
      </c>
      <c r="B3727" s="265" t="str">
        <f t="shared" si="1152"/>
        <v/>
      </c>
      <c r="C3727" s="266"/>
      <c r="D3727" s="267" t="str">
        <f t="shared" si="1150"/>
        <v/>
      </c>
      <c r="E3727" s="268"/>
      <c r="F3727" s="269">
        <f t="shared" si="1151"/>
        <v>0</v>
      </c>
      <c r="G3727" s="272">
        <f t="shared" si="1153"/>
        <v>0</v>
      </c>
    </row>
    <row r="3728" spans="1:7" ht="24" customHeight="1">
      <c r="A3728" s="264" t="str">
        <f t="shared" si="1149"/>
        <v/>
      </c>
      <c r="B3728" s="265" t="str">
        <f t="shared" si="1152"/>
        <v/>
      </c>
      <c r="C3728" s="266"/>
      <c r="D3728" s="267" t="str">
        <f t="shared" si="1150"/>
        <v/>
      </c>
      <c r="E3728" s="268"/>
      <c r="F3728" s="269">
        <f t="shared" si="1151"/>
        <v>0</v>
      </c>
      <c r="G3728" s="272">
        <f t="shared" si="1153"/>
        <v>0</v>
      </c>
    </row>
    <row r="3729" spans="1:7" ht="24" customHeight="1">
      <c r="A3729" s="264" t="str">
        <f t="shared" si="1149"/>
        <v/>
      </c>
      <c r="B3729" s="265" t="str">
        <f t="shared" si="1152"/>
        <v/>
      </c>
      <c r="C3729" s="266"/>
      <c r="D3729" s="267" t="str">
        <f t="shared" si="1150"/>
        <v/>
      </c>
      <c r="E3729" s="268"/>
      <c r="F3729" s="269">
        <f t="shared" si="1151"/>
        <v>0</v>
      </c>
      <c r="G3729" s="272">
        <f t="shared" si="1153"/>
        <v>0</v>
      </c>
    </row>
    <row r="3730" spans="1:7" ht="24" customHeight="1">
      <c r="A3730" s="264" t="str">
        <f t="shared" si="1149"/>
        <v/>
      </c>
      <c r="B3730" s="265" t="str">
        <f t="shared" si="1152"/>
        <v/>
      </c>
      <c r="C3730" s="266"/>
      <c r="D3730" s="267" t="str">
        <f t="shared" si="1150"/>
        <v/>
      </c>
      <c r="E3730" s="268"/>
      <c r="F3730" s="269">
        <f t="shared" si="1151"/>
        <v>0</v>
      </c>
      <c r="G3730" s="272">
        <f t="shared" si="1153"/>
        <v>0</v>
      </c>
    </row>
    <row r="3731" spans="1:7" ht="24" customHeight="1">
      <c r="A3731" s="264" t="str">
        <f t="shared" si="1149"/>
        <v/>
      </c>
      <c r="B3731" s="265" t="str">
        <f t="shared" si="1152"/>
        <v/>
      </c>
      <c r="C3731" s="266"/>
      <c r="D3731" s="267" t="str">
        <f t="shared" si="1150"/>
        <v/>
      </c>
      <c r="E3731" s="268"/>
      <c r="F3731" s="269">
        <f t="shared" si="1151"/>
        <v>0</v>
      </c>
      <c r="G3731" s="272">
        <f t="shared" si="1153"/>
        <v>0</v>
      </c>
    </row>
    <row r="3732" spans="1:7" ht="24" customHeight="1">
      <c r="A3732" s="264" t="str">
        <f t="shared" si="1149"/>
        <v/>
      </c>
      <c r="B3732" s="265" t="str">
        <f t="shared" si="1152"/>
        <v/>
      </c>
      <c r="C3732" s="266"/>
      <c r="D3732" s="267" t="str">
        <f t="shared" si="1150"/>
        <v/>
      </c>
      <c r="E3732" s="268"/>
      <c r="F3732" s="269">
        <f t="shared" si="1151"/>
        <v>0</v>
      </c>
      <c r="G3732" s="272">
        <f t="shared" si="1153"/>
        <v>0</v>
      </c>
    </row>
    <row r="3733" spans="1:7" ht="24" customHeight="1">
      <c r="A3733" s="264" t="str">
        <f t="shared" si="1149"/>
        <v/>
      </c>
      <c r="B3733" s="265" t="str">
        <f t="shared" si="1152"/>
        <v/>
      </c>
      <c r="C3733" s="266"/>
      <c r="D3733" s="267" t="str">
        <f t="shared" si="1150"/>
        <v/>
      </c>
      <c r="E3733" s="268"/>
      <c r="F3733" s="270">
        <f t="shared" si="1151"/>
        <v>0</v>
      </c>
      <c r="G3733" s="272">
        <f t="shared" si="1153"/>
        <v>0</v>
      </c>
    </row>
    <row r="3734" spans="1:7" ht="24" customHeight="1">
      <c r="A3734" s="147"/>
      <c r="B3734" s="121"/>
      <c r="C3734" s="121"/>
      <c r="D3734" s="132"/>
      <c r="E3734" s="133"/>
      <c r="F3734" s="657" t="s">
        <v>30</v>
      </c>
      <c r="G3734" s="148">
        <f>SUBTOTAL(9,G3720:G3733)</f>
        <v>0</v>
      </c>
    </row>
    <row r="3735" spans="1:7" ht="24" customHeight="1">
      <c r="A3735" s="147"/>
      <c r="B3735" s="121"/>
      <c r="C3735" s="125" t="s">
        <v>726</v>
      </c>
      <c r="D3735" s="132"/>
      <c r="E3735" s="133"/>
      <c r="F3735" s="134"/>
      <c r="G3735" s="150"/>
    </row>
    <row r="3736" spans="1:7" ht="24" customHeight="1">
      <c r="A3736" s="264" t="str">
        <f t="shared" ref="A3736:A3743" si="1154">IFERROR(VLOOKUP(C3736,Tabla_Insumos,4,FALSE),"")</f>
        <v/>
      </c>
      <c r="B3736" s="265" t="str">
        <f t="shared" ref="B3736:B3743" si="1155">IFERROR(VLOOKUP(C3736,Tabla_Insumos,5,FALSE),"")</f>
        <v/>
      </c>
      <c r="C3736" s="366"/>
      <c r="D3736" s="267" t="str">
        <f t="shared" ref="D3736:D3743" si="1156">IFERROR(VLOOKUP(C3736,Tabla_Insumos,2,FALSE),"")</f>
        <v/>
      </c>
      <c r="E3736" s="471"/>
      <c r="F3736" s="271">
        <f t="shared" ref="F3736:F3743" si="1157">IFERROR(VLOOKUP(C3736,Tabla_Insumos,3,FALSE),0)</f>
        <v>0</v>
      </c>
      <c r="G3736" s="272">
        <f>ROUND(E3736*F3736,2)</f>
        <v>0</v>
      </c>
    </row>
    <row r="3737" spans="1:7" ht="24" customHeight="1">
      <c r="A3737" s="264" t="str">
        <f t="shared" si="1154"/>
        <v/>
      </c>
      <c r="B3737" s="265" t="str">
        <f t="shared" si="1155"/>
        <v/>
      </c>
      <c r="C3737" s="366"/>
      <c r="D3737" s="267" t="str">
        <f t="shared" si="1156"/>
        <v/>
      </c>
      <c r="E3737" s="471"/>
      <c r="F3737" s="271">
        <f t="shared" si="1157"/>
        <v>0</v>
      </c>
      <c r="G3737" s="272">
        <f>ROUND(E3737*F3737,2)</f>
        <v>0</v>
      </c>
    </row>
    <row r="3738" spans="1:7" ht="24" customHeight="1">
      <c r="A3738" s="264" t="str">
        <f t="shared" si="1154"/>
        <v/>
      </c>
      <c r="B3738" s="265" t="str">
        <f t="shared" si="1155"/>
        <v/>
      </c>
      <c r="C3738" s="374"/>
      <c r="D3738" s="267" t="str">
        <f t="shared" si="1156"/>
        <v/>
      </c>
      <c r="E3738" s="471"/>
      <c r="F3738" s="271">
        <f>SUM(G3736:G3737)</f>
        <v>0</v>
      </c>
      <c r="G3738" s="272">
        <f t="shared" ref="G3738:G3743" si="1158">ROUND(E3738*F3738,2)</f>
        <v>0</v>
      </c>
    </row>
    <row r="3739" spans="1:7" ht="24" customHeight="1">
      <c r="A3739" s="264" t="str">
        <f>IFERROR(VLOOKUP(C3739,Tabla_Insumos,4,FALSE),"")</f>
        <v/>
      </c>
      <c r="B3739" s="265" t="str">
        <f>IFERROR(VLOOKUP(C3739,Tabla_Insumos,5,FALSE),"")</f>
        <v/>
      </c>
      <c r="C3739" s="374"/>
      <c r="D3739" s="267" t="str">
        <f>IFERROR(VLOOKUP(C3739,Tabla_Insumos,2,FALSE),"")</f>
        <v/>
      </c>
      <c r="E3739" s="471"/>
      <c r="F3739" s="271">
        <f>IFERROR(VLOOKUP(C3739,Tabla_Insumos,3,FALSE),0)</f>
        <v>0</v>
      </c>
      <c r="G3739" s="272">
        <f t="shared" si="1158"/>
        <v>0</v>
      </c>
    </row>
    <row r="3740" spans="1:7" ht="24" customHeight="1">
      <c r="A3740" s="264" t="str">
        <f t="shared" si="1154"/>
        <v/>
      </c>
      <c r="B3740" s="265" t="str">
        <f t="shared" si="1155"/>
        <v/>
      </c>
      <c r="C3740" s="265"/>
      <c r="D3740" s="267" t="str">
        <f t="shared" si="1156"/>
        <v/>
      </c>
      <c r="E3740" s="471"/>
      <c r="F3740" s="489">
        <f t="shared" si="1157"/>
        <v>0</v>
      </c>
      <c r="G3740" s="272">
        <f t="shared" si="1158"/>
        <v>0</v>
      </c>
    </row>
    <row r="3741" spans="1:7" ht="24" customHeight="1">
      <c r="A3741" s="264" t="str">
        <f t="shared" si="1154"/>
        <v/>
      </c>
      <c r="B3741" s="265" t="str">
        <f t="shared" si="1155"/>
        <v/>
      </c>
      <c r="C3741" s="265"/>
      <c r="D3741" s="267" t="str">
        <f t="shared" si="1156"/>
        <v/>
      </c>
      <c r="E3741" s="471"/>
      <c r="F3741" s="489">
        <f t="shared" si="1157"/>
        <v>0</v>
      </c>
      <c r="G3741" s="272">
        <f t="shared" si="1158"/>
        <v>0</v>
      </c>
    </row>
    <row r="3742" spans="1:7" ht="24" customHeight="1">
      <c r="A3742" s="264" t="str">
        <f t="shared" si="1154"/>
        <v/>
      </c>
      <c r="B3742" s="265" t="str">
        <f t="shared" si="1155"/>
        <v/>
      </c>
      <c r="C3742" s="266"/>
      <c r="D3742" s="267" t="str">
        <f t="shared" si="1156"/>
        <v/>
      </c>
      <c r="E3742" s="268"/>
      <c r="F3742" s="269">
        <f t="shared" si="1157"/>
        <v>0</v>
      </c>
      <c r="G3742" s="272">
        <f t="shared" si="1158"/>
        <v>0</v>
      </c>
    </row>
    <row r="3743" spans="1:7" ht="24" customHeight="1">
      <c r="A3743" s="264" t="str">
        <f t="shared" si="1154"/>
        <v/>
      </c>
      <c r="B3743" s="265" t="str">
        <f t="shared" si="1155"/>
        <v/>
      </c>
      <c r="C3743" s="266"/>
      <c r="D3743" s="267" t="str">
        <f t="shared" si="1156"/>
        <v/>
      </c>
      <c r="E3743" s="268"/>
      <c r="F3743" s="269">
        <f t="shared" si="1157"/>
        <v>0</v>
      </c>
      <c r="G3743" s="272">
        <f t="shared" si="1158"/>
        <v>0</v>
      </c>
    </row>
    <row r="3744" spans="1:7" ht="24" customHeight="1">
      <c r="A3744" s="147"/>
      <c r="B3744" s="121"/>
      <c r="C3744" s="121"/>
      <c r="D3744" s="132"/>
      <c r="E3744" s="133"/>
      <c r="F3744" s="657" t="s">
        <v>31</v>
      </c>
      <c r="G3744" s="148">
        <f>SUBTOTAL(9,G3736:G3743)</f>
        <v>0</v>
      </c>
    </row>
    <row r="3745" spans="1:8" ht="24" customHeight="1">
      <c r="A3745" s="147"/>
      <c r="B3745" s="121"/>
      <c r="C3745" s="125" t="s">
        <v>727</v>
      </c>
      <c r="D3745" s="132"/>
      <c r="E3745" s="133"/>
      <c r="F3745" s="134"/>
      <c r="G3745" s="150"/>
    </row>
    <row r="3746" spans="1:8" ht="24" customHeight="1">
      <c r="A3746" s="264" t="str">
        <f>IFERROR(VLOOKUP(C3746,Tabla_Insumos,4,FALSE),"")</f>
        <v/>
      </c>
      <c r="B3746" s="265" t="str">
        <f>IFERROR(VLOOKUP(C3746,Tabla_Insumos,5,FALSE),"")</f>
        <v/>
      </c>
      <c r="C3746" s="374"/>
      <c r="D3746" s="267" t="str">
        <f>IFERROR(VLOOKUP(C3746,Tabla_Insumos,2,FALSE),"")</f>
        <v/>
      </c>
      <c r="E3746" s="471"/>
      <c r="F3746" s="489">
        <f>IFERROR(VLOOKUP(C3746,Tabla_Insumos,3,FALSE),0)</f>
        <v>0</v>
      </c>
      <c r="G3746" s="272">
        <f t="shared" ref="G3746:G3754" si="1159">ROUND(E3746*F3746,2)</f>
        <v>0</v>
      </c>
    </row>
    <row r="3747" spans="1:8" ht="24" customHeight="1">
      <c r="A3747" s="264" t="str">
        <f t="shared" ref="A3747:A3754" si="1160">IFERROR(VLOOKUP(C3747,Tabla_Insumos,4,FALSE),"")</f>
        <v/>
      </c>
      <c r="B3747" s="265" t="str">
        <f t="shared" ref="B3747:B3754" si="1161">IFERROR(VLOOKUP(C3747,Tabla_Insumos,5,FALSE),"")</f>
        <v/>
      </c>
      <c r="C3747" s="473"/>
      <c r="D3747" s="267" t="str">
        <f t="shared" ref="D3747:D3754" si="1162">IFERROR(VLOOKUP(C3747,Tabla_Insumos,2,FALSE),"")</f>
        <v/>
      </c>
      <c r="E3747" s="471"/>
      <c r="F3747" s="489">
        <f t="shared" ref="F3747:F3754" si="1163">IFERROR(VLOOKUP(C3747,Tabla_Insumos,3,FALSE),0)</f>
        <v>0</v>
      </c>
      <c r="G3747" s="272">
        <f t="shared" si="1159"/>
        <v>0</v>
      </c>
    </row>
    <row r="3748" spans="1:8" ht="24" customHeight="1">
      <c r="A3748" s="264" t="str">
        <f t="shared" si="1160"/>
        <v/>
      </c>
      <c r="B3748" s="265" t="str">
        <f t="shared" si="1161"/>
        <v/>
      </c>
      <c r="C3748" s="472"/>
      <c r="D3748" s="267" t="str">
        <f t="shared" si="1162"/>
        <v/>
      </c>
      <c r="E3748" s="471"/>
      <c r="F3748" s="489">
        <f t="shared" si="1163"/>
        <v>0</v>
      </c>
      <c r="G3748" s="272">
        <f t="shared" si="1159"/>
        <v>0</v>
      </c>
    </row>
    <row r="3749" spans="1:8" ht="24" customHeight="1">
      <c r="A3749" s="264" t="str">
        <f t="shared" si="1160"/>
        <v/>
      </c>
      <c r="B3749" s="265" t="str">
        <f t="shared" si="1161"/>
        <v/>
      </c>
      <c r="C3749" s="366"/>
      <c r="D3749" s="267" t="str">
        <f t="shared" si="1162"/>
        <v/>
      </c>
      <c r="E3749" s="471"/>
      <c r="F3749" s="489">
        <f t="shared" si="1163"/>
        <v>0</v>
      </c>
      <c r="G3749" s="272">
        <f t="shared" si="1159"/>
        <v>0</v>
      </c>
    </row>
    <row r="3750" spans="1:8" ht="24" customHeight="1">
      <c r="A3750" s="264" t="str">
        <f t="shared" si="1160"/>
        <v/>
      </c>
      <c r="B3750" s="265" t="str">
        <f t="shared" si="1161"/>
        <v/>
      </c>
      <c r="C3750" s="375"/>
      <c r="D3750" s="267" t="str">
        <f t="shared" si="1162"/>
        <v/>
      </c>
      <c r="E3750" s="471"/>
      <c r="F3750" s="489">
        <f t="shared" si="1163"/>
        <v>0</v>
      </c>
      <c r="G3750" s="272">
        <f t="shared" si="1159"/>
        <v>0</v>
      </c>
    </row>
    <row r="3751" spans="1:8" ht="24" customHeight="1">
      <c r="A3751" s="264" t="str">
        <f t="shared" si="1160"/>
        <v/>
      </c>
      <c r="B3751" s="265" t="str">
        <f t="shared" si="1161"/>
        <v/>
      </c>
      <c r="C3751" s="266"/>
      <c r="D3751" s="267" t="str">
        <f t="shared" si="1162"/>
        <v/>
      </c>
      <c r="E3751" s="268"/>
      <c r="F3751" s="489">
        <f t="shared" si="1163"/>
        <v>0</v>
      </c>
      <c r="G3751" s="272">
        <f t="shared" si="1159"/>
        <v>0</v>
      </c>
    </row>
    <row r="3752" spans="1:8" ht="24" customHeight="1">
      <c r="A3752" s="264" t="str">
        <f t="shared" si="1160"/>
        <v/>
      </c>
      <c r="B3752" s="265" t="str">
        <f t="shared" si="1161"/>
        <v/>
      </c>
      <c r="C3752" s="266"/>
      <c r="D3752" s="267" t="str">
        <f t="shared" si="1162"/>
        <v/>
      </c>
      <c r="E3752" s="268"/>
      <c r="F3752" s="269">
        <f t="shared" si="1163"/>
        <v>0</v>
      </c>
      <c r="G3752" s="272">
        <f t="shared" si="1159"/>
        <v>0</v>
      </c>
    </row>
    <row r="3753" spans="1:8" ht="24" customHeight="1">
      <c r="A3753" s="264" t="str">
        <f t="shared" si="1160"/>
        <v/>
      </c>
      <c r="B3753" s="265" t="str">
        <f t="shared" si="1161"/>
        <v/>
      </c>
      <c r="C3753" s="266"/>
      <c r="D3753" s="267" t="str">
        <f t="shared" si="1162"/>
        <v/>
      </c>
      <c r="E3753" s="268"/>
      <c r="F3753" s="269">
        <f t="shared" si="1163"/>
        <v>0</v>
      </c>
      <c r="G3753" s="272">
        <f t="shared" si="1159"/>
        <v>0</v>
      </c>
    </row>
    <row r="3754" spans="1:8" ht="24" customHeight="1">
      <c r="A3754" s="264" t="str">
        <f t="shared" si="1160"/>
        <v/>
      </c>
      <c r="B3754" s="265" t="str">
        <f t="shared" si="1161"/>
        <v/>
      </c>
      <c r="C3754" s="266"/>
      <c r="D3754" s="267" t="str">
        <f t="shared" si="1162"/>
        <v/>
      </c>
      <c r="E3754" s="268"/>
      <c r="F3754" s="269">
        <f t="shared" si="1163"/>
        <v>0</v>
      </c>
      <c r="G3754" s="272">
        <f t="shared" si="1159"/>
        <v>0</v>
      </c>
    </row>
    <row r="3755" spans="1:8" ht="24" customHeight="1">
      <c r="A3755" s="151"/>
      <c r="B3755" s="132"/>
      <c r="C3755" s="121"/>
      <c r="D3755" s="132"/>
      <c r="E3755" s="133"/>
      <c r="F3755" s="657" t="s">
        <v>32</v>
      </c>
      <c r="G3755" s="148">
        <f>SUBTOTAL(9,G3746:G3754)</f>
        <v>0</v>
      </c>
    </row>
    <row r="3756" spans="1:8" ht="24" customHeight="1" thickBot="1">
      <c r="A3756" s="152"/>
      <c r="B3756" s="153"/>
      <c r="C3756" s="154"/>
      <c r="D3756" s="153"/>
      <c r="E3756" s="155"/>
      <c r="F3756" s="156"/>
      <c r="G3756" s="157"/>
    </row>
    <row r="3757" spans="1:8" ht="24" customHeight="1" thickBot="1">
      <c r="A3757" s="158">
        <f>B3715</f>
        <v>73</v>
      </c>
      <c r="B3757" s="159" t="str">
        <f>C3715</f>
        <v>Nexo Red de agua potable - Provisión, acarreo y colocación de caño recto Ø160mm de PVC k-10, incl. piezas esp. juntas, etc.</v>
      </c>
      <c r="C3757" s="160"/>
      <c r="D3757" s="160" t="s">
        <v>33</v>
      </c>
      <c r="E3757" s="161"/>
      <c r="F3757" s="162" t="s">
        <v>34</v>
      </c>
      <c r="G3757" s="163">
        <f>SUBTOTAL(9,G3720:G3756)</f>
        <v>0</v>
      </c>
    </row>
    <row r="3758" spans="1:8" ht="24" customHeight="1" thickTop="1" thickBot="1"/>
    <row r="3759" spans="1:8" ht="24" customHeight="1" thickTop="1">
      <c r="A3759" s="185" t="s">
        <v>36</v>
      </c>
      <c r="B3759" s="186"/>
      <c r="C3759" s="186"/>
      <c r="D3759" s="186"/>
      <c r="E3759" s="186"/>
      <c r="F3759" s="186"/>
      <c r="G3759" s="187"/>
      <c r="H3759" s="122">
        <f>COUNTIF($A$1:A3765,"ANALISIS DE PRECIOS")</f>
        <v>76</v>
      </c>
    </row>
    <row r="3760" spans="1:8" ht="24" customHeight="1">
      <c r="A3760" s="123" t="s">
        <v>723</v>
      </c>
      <c r="B3760" s="124" t="str">
        <f>Comitente</f>
        <v>INSTITUTO PROVINCIAL DE LA VIVIENDA</v>
      </c>
      <c r="C3760" s="118"/>
      <c r="D3760" s="125"/>
      <c r="E3760" s="125"/>
      <c r="F3760" s="126"/>
      <c r="G3760" s="127"/>
    </row>
    <row r="3761" spans="1:7" ht="24" customHeight="1">
      <c r="A3761" s="123" t="s">
        <v>724</v>
      </c>
      <c r="B3761" s="124">
        <f>Contratista</f>
        <v>0</v>
      </c>
      <c r="C3761" s="119"/>
      <c r="D3761" s="119"/>
      <c r="E3761" s="119"/>
      <c r="F3761" s="128"/>
      <c r="G3761" s="129"/>
    </row>
    <row r="3762" spans="1:7" ht="24" customHeight="1">
      <c r="A3762" s="123" t="s">
        <v>23</v>
      </c>
      <c r="B3762" s="124" t="str">
        <f>Obra</f>
        <v>Barrio Valle Norte</v>
      </c>
      <c r="C3762" s="119"/>
      <c r="D3762" s="119"/>
      <c r="E3762" s="119"/>
      <c r="F3762" s="128" t="s">
        <v>37</v>
      </c>
      <c r="G3762" s="130">
        <f>Fecha_Base</f>
        <v>43313</v>
      </c>
    </row>
    <row r="3763" spans="1:7" ht="24" customHeight="1">
      <c r="A3763" s="131" t="s">
        <v>722</v>
      </c>
      <c r="B3763" s="120" t="str">
        <f>Ubicación</f>
        <v>Departamento Valle Fértil</v>
      </c>
      <c r="C3763" s="120"/>
      <c r="D3763" s="132"/>
      <c r="E3763" s="133"/>
      <c r="F3763" s="134"/>
      <c r="G3763" s="135"/>
    </row>
    <row r="3764" spans="1:7" ht="24" customHeight="1">
      <c r="A3764" s="131" t="s">
        <v>38</v>
      </c>
      <c r="B3764" s="136" t="str">
        <f>IFERROR(VALUE(LEFT(B3765,FIND(".",B3765)-1)),"")</f>
        <v/>
      </c>
      <c r="C3764" s="121" t="str">
        <f>IFERROR(VLOOKUP(B3764,Tabla_CyP,2,FALSE),"")</f>
        <v/>
      </c>
      <c r="E3764" s="133"/>
      <c r="F3764" s="134"/>
      <c r="G3764" s="135"/>
    </row>
    <row r="3765" spans="1:7" ht="24" customHeight="1">
      <c r="A3765" s="131" t="s">
        <v>24</v>
      </c>
      <c r="B3765" s="137">
        <f>IFERROR(VLOOKUP(COUNTIF($A$1:A3765,"ITEM:"),Tabla_NumeroItem,7,FALSE),"")</f>
        <v>74</v>
      </c>
      <c r="C3765" s="121" t="str">
        <f>IFERROR(VLOOKUP(B3765,Tabla_CyP,2,FALSE),"")</f>
        <v>Nexo Red de agua potable - Provisión, acarreo y colocación de válvulas esclusas Ø150 mm (Incluye Const. de cámara)</v>
      </c>
      <c r="D3765" s="132"/>
      <c r="E3765" s="133"/>
      <c r="F3765" s="128" t="s">
        <v>25</v>
      </c>
      <c r="G3765" s="138" t="str">
        <f>IFERROR(VLOOKUP(B3765,Tabla_CyP,4,FALSE),"")</f>
        <v>u</v>
      </c>
    </row>
    <row r="3766" spans="1:7" ht="24" customHeight="1">
      <c r="A3766" s="131"/>
      <c r="B3766" s="120"/>
      <c r="C3766" s="121"/>
      <c r="D3766" s="132"/>
      <c r="E3766" s="133"/>
      <c r="F3766" s="134"/>
      <c r="G3766" s="135"/>
    </row>
    <row r="3767" spans="1:7" ht="24" customHeight="1">
      <c r="A3767" s="719" t="s">
        <v>585</v>
      </c>
      <c r="B3767" s="720"/>
      <c r="C3767" s="721" t="s">
        <v>0</v>
      </c>
      <c r="D3767" s="721" t="s">
        <v>26</v>
      </c>
      <c r="E3767" s="723" t="s">
        <v>27</v>
      </c>
      <c r="F3767" s="725" t="s">
        <v>28</v>
      </c>
      <c r="G3767" s="727" t="s">
        <v>29</v>
      </c>
    </row>
    <row r="3768" spans="1:7" ht="24" customHeight="1">
      <c r="A3768" s="139" t="s">
        <v>586</v>
      </c>
      <c r="B3768" s="140" t="s">
        <v>587</v>
      </c>
      <c r="C3768" s="722"/>
      <c r="D3768" s="722"/>
      <c r="E3768" s="724"/>
      <c r="F3768" s="726"/>
      <c r="G3768" s="728"/>
    </row>
    <row r="3769" spans="1:7" ht="24" customHeight="1">
      <c r="A3769" s="658"/>
      <c r="B3769" s="142"/>
      <c r="C3769" s="479" t="s">
        <v>725</v>
      </c>
      <c r="D3769" s="143"/>
      <c r="E3769" s="144"/>
      <c r="F3769" s="145"/>
      <c r="G3769" s="146"/>
    </row>
    <row r="3770" spans="1:7" ht="24" customHeight="1">
      <c r="A3770" s="264" t="str">
        <f t="shared" ref="A3770:A3783" si="1164">IFERROR(VLOOKUP(C3770,Tabla_Insumos,4,FALSE),"")</f>
        <v/>
      </c>
      <c r="B3770" s="265" t="str">
        <f>IFERROR(VLOOKUP(C3770,Tabla_Insumos,5,FALSE),"")</f>
        <v/>
      </c>
      <c r="C3770" s="374"/>
      <c r="D3770" s="267" t="str">
        <f t="shared" ref="D3770:D3783" si="1165">IFERROR(VLOOKUP(C3770,Tabla_Insumos,2,FALSE),"")</f>
        <v/>
      </c>
      <c r="E3770" s="471"/>
      <c r="F3770" s="271">
        <f t="shared" ref="F3770:F3783" si="1166">IFERROR(VLOOKUP(C3770,Tabla_Insumos,3,FALSE),0)</f>
        <v>0</v>
      </c>
      <c r="G3770" s="272">
        <f>ROUND(E3770*F3770,2)</f>
        <v>0</v>
      </c>
    </row>
    <row r="3771" spans="1:7" ht="24" customHeight="1">
      <c r="A3771" s="264" t="str">
        <f t="shared" si="1164"/>
        <v/>
      </c>
      <c r="B3771" s="265" t="str">
        <f t="shared" ref="B3771:B3783" si="1167">IFERROR(VLOOKUP(C3771,Tabla_Insumos,5,FALSE),"")</f>
        <v/>
      </c>
      <c r="C3771" s="374"/>
      <c r="D3771" s="267" t="str">
        <f t="shared" si="1165"/>
        <v/>
      </c>
      <c r="E3771" s="471"/>
      <c r="F3771" s="271">
        <f t="shared" si="1166"/>
        <v>0</v>
      </c>
      <c r="G3771" s="272">
        <f t="shared" ref="G3771:G3783" si="1168">ROUND(E3771*F3771,2)</f>
        <v>0</v>
      </c>
    </row>
    <row r="3772" spans="1:7" ht="24" customHeight="1">
      <c r="A3772" s="264" t="str">
        <f t="shared" si="1164"/>
        <v/>
      </c>
      <c r="B3772" s="265" t="str">
        <f t="shared" si="1167"/>
        <v/>
      </c>
      <c r="C3772" s="374"/>
      <c r="D3772" s="267" t="str">
        <f t="shared" si="1165"/>
        <v/>
      </c>
      <c r="E3772" s="471"/>
      <c r="F3772" s="271">
        <f t="shared" si="1166"/>
        <v>0</v>
      </c>
      <c r="G3772" s="272">
        <f t="shared" si="1168"/>
        <v>0</v>
      </c>
    </row>
    <row r="3773" spans="1:7" ht="24" customHeight="1">
      <c r="A3773" s="264" t="str">
        <f t="shared" si="1164"/>
        <v/>
      </c>
      <c r="B3773" s="265" t="str">
        <f t="shared" si="1167"/>
        <v/>
      </c>
      <c r="C3773" s="374"/>
      <c r="D3773" s="267" t="str">
        <f t="shared" si="1165"/>
        <v/>
      </c>
      <c r="E3773" s="471"/>
      <c r="F3773" s="271">
        <f t="shared" si="1166"/>
        <v>0</v>
      </c>
      <c r="G3773" s="272">
        <f t="shared" si="1168"/>
        <v>0</v>
      </c>
    </row>
    <row r="3774" spans="1:7" ht="24" customHeight="1">
      <c r="A3774" s="264" t="str">
        <f t="shared" si="1164"/>
        <v/>
      </c>
      <c r="B3774" s="265" t="str">
        <f t="shared" si="1167"/>
        <v/>
      </c>
      <c r="C3774" s="419"/>
      <c r="D3774" s="267" t="str">
        <f t="shared" si="1165"/>
        <v/>
      </c>
      <c r="E3774" s="471"/>
      <c r="F3774" s="271">
        <f t="shared" si="1166"/>
        <v>0</v>
      </c>
      <c r="G3774" s="272">
        <f t="shared" si="1168"/>
        <v>0</v>
      </c>
    </row>
    <row r="3775" spans="1:7" ht="24" customHeight="1">
      <c r="A3775" s="264" t="str">
        <f t="shared" si="1164"/>
        <v/>
      </c>
      <c r="B3775" s="265" t="str">
        <f t="shared" si="1167"/>
        <v/>
      </c>
      <c r="C3775" s="366"/>
      <c r="D3775" s="267" t="str">
        <f t="shared" si="1165"/>
        <v/>
      </c>
      <c r="E3775" s="268"/>
      <c r="F3775" s="271">
        <f t="shared" si="1166"/>
        <v>0</v>
      </c>
      <c r="G3775" s="272">
        <f t="shared" si="1168"/>
        <v>0</v>
      </c>
    </row>
    <row r="3776" spans="1:7" ht="24" customHeight="1">
      <c r="A3776" s="264" t="str">
        <f t="shared" si="1164"/>
        <v/>
      </c>
      <c r="B3776" s="265" t="str">
        <f t="shared" si="1167"/>
        <v/>
      </c>
      <c r="C3776" s="366"/>
      <c r="D3776" s="267" t="str">
        <f t="shared" si="1165"/>
        <v/>
      </c>
      <c r="E3776" s="268"/>
      <c r="F3776" s="271">
        <f t="shared" si="1166"/>
        <v>0</v>
      </c>
      <c r="G3776" s="272">
        <f t="shared" si="1168"/>
        <v>0</v>
      </c>
    </row>
    <row r="3777" spans="1:7" ht="24" customHeight="1">
      <c r="A3777" s="264" t="str">
        <f t="shared" si="1164"/>
        <v/>
      </c>
      <c r="B3777" s="265" t="str">
        <f t="shared" si="1167"/>
        <v/>
      </c>
      <c r="C3777" s="366"/>
      <c r="D3777" s="267" t="str">
        <f t="shared" si="1165"/>
        <v/>
      </c>
      <c r="E3777" s="268"/>
      <c r="F3777" s="271">
        <f t="shared" si="1166"/>
        <v>0</v>
      </c>
      <c r="G3777" s="272">
        <f t="shared" si="1168"/>
        <v>0</v>
      </c>
    </row>
    <row r="3778" spans="1:7" ht="24" customHeight="1">
      <c r="A3778" s="264" t="str">
        <f t="shared" si="1164"/>
        <v/>
      </c>
      <c r="B3778" s="265" t="str">
        <f t="shared" si="1167"/>
        <v/>
      </c>
      <c r="C3778" s="374"/>
      <c r="D3778" s="267" t="str">
        <f t="shared" si="1165"/>
        <v/>
      </c>
      <c r="E3778" s="268"/>
      <c r="F3778" s="271">
        <f t="shared" si="1166"/>
        <v>0</v>
      </c>
      <c r="G3778" s="272">
        <f t="shared" si="1168"/>
        <v>0</v>
      </c>
    </row>
    <row r="3779" spans="1:7" ht="24" customHeight="1">
      <c r="A3779" s="264" t="str">
        <f t="shared" si="1164"/>
        <v/>
      </c>
      <c r="B3779" s="265" t="str">
        <f t="shared" si="1167"/>
        <v/>
      </c>
      <c r="C3779" s="374"/>
      <c r="D3779" s="267" t="str">
        <f t="shared" si="1165"/>
        <v/>
      </c>
      <c r="E3779" s="268"/>
      <c r="F3779" s="271">
        <f t="shared" si="1166"/>
        <v>0</v>
      </c>
      <c r="G3779" s="272">
        <f t="shared" si="1168"/>
        <v>0</v>
      </c>
    </row>
    <row r="3780" spans="1:7" ht="24" customHeight="1">
      <c r="A3780" s="264" t="str">
        <f t="shared" si="1164"/>
        <v/>
      </c>
      <c r="B3780" s="265" t="str">
        <f t="shared" si="1167"/>
        <v/>
      </c>
      <c r="C3780" s="266"/>
      <c r="D3780" s="267" t="str">
        <f t="shared" si="1165"/>
        <v/>
      </c>
      <c r="E3780" s="268"/>
      <c r="F3780" s="271">
        <f t="shared" si="1166"/>
        <v>0</v>
      </c>
      <c r="G3780" s="272">
        <f t="shared" si="1168"/>
        <v>0</v>
      </c>
    </row>
    <row r="3781" spans="1:7" ht="24" customHeight="1">
      <c r="A3781" s="264" t="str">
        <f t="shared" si="1164"/>
        <v/>
      </c>
      <c r="B3781" s="265" t="str">
        <f t="shared" si="1167"/>
        <v/>
      </c>
      <c r="C3781" s="266"/>
      <c r="D3781" s="267" t="str">
        <f t="shared" si="1165"/>
        <v/>
      </c>
      <c r="E3781" s="268"/>
      <c r="F3781" s="271">
        <f t="shared" si="1166"/>
        <v>0</v>
      </c>
      <c r="G3781" s="272">
        <f t="shared" si="1168"/>
        <v>0</v>
      </c>
    </row>
    <row r="3782" spans="1:7" ht="24" customHeight="1">
      <c r="A3782" s="264" t="str">
        <f t="shared" si="1164"/>
        <v/>
      </c>
      <c r="B3782" s="265" t="str">
        <f t="shared" si="1167"/>
        <v/>
      </c>
      <c r="C3782" s="266"/>
      <c r="D3782" s="267" t="str">
        <f t="shared" si="1165"/>
        <v/>
      </c>
      <c r="E3782" s="268"/>
      <c r="F3782" s="269">
        <f t="shared" si="1166"/>
        <v>0</v>
      </c>
      <c r="G3782" s="272">
        <f t="shared" si="1168"/>
        <v>0</v>
      </c>
    </row>
    <row r="3783" spans="1:7" ht="24" customHeight="1">
      <c r="A3783" s="264" t="str">
        <f t="shared" si="1164"/>
        <v/>
      </c>
      <c r="B3783" s="265" t="str">
        <f t="shared" si="1167"/>
        <v/>
      </c>
      <c r="C3783" s="266"/>
      <c r="D3783" s="267" t="str">
        <f t="shared" si="1165"/>
        <v/>
      </c>
      <c r="E3783" s="268"/>
      <c r="F3783" s="270">
        <f t="shared" si="1166"/>
        <v>0</v>
      </c>
      <c r="G3783" s="272">
        <f t="shared" si="1168"/>
        <v>0</v>
      </c>
    </row>
    <row r="3784" spans="1:7" ht="24" customHeight="1">
      <c r="A3784" s="147"/>
      <c r="B3784" s="121"/>
      <c r="C3784" s="121"/>
      <c r="D3784" s="132"/>
      <c r="E3784" s="133"/>
      <c r="F3784" s="657" t="s">
        <v>30</v>
      </c>
      <c r="G3784" s="148">
        <f>SUBTOTAL(9,G3770:G3783)</f>
        <v>0</v>
      </c>
    </row>
    <row r="3785" spans="1:7" ht="24" customHeight="1">
      <c r="A3785" s="147"/>
      <c r="B3785" s="121"/>
      <c r="C3785" s="125" t="s">
        <v>726</v>
      </c>
      <c r="D3785" s="132"/>
      <c r="E3785" s="133"/>
      <c r="F3785" s="134"/>
      <c r="G3785" s="150"/>
    </row>
    <row r="3786" spans="1:7" ht="24" customHeight="1">
      <c r="A3786" s="264" t="str">
        <f t="shared" ref="A3786:A3793" si="1169">IFERROR(VLOOKUP(C3786,Tabla_Insumos,4,FALSE),"")</f>
        <v/>
      </c>
      <c r="B3786" s="265" t="str">
        <f t="shared" ref="B3786:B3793" si="1170">IFERROR(VLOOKUP(C3786,Tabla_Insumos,5,FALSE),"")</f>
        <v/>
      </c>
      <c r="C3786" s="366"/>
      <c r="D3786" s="267" t="str">
        <f t="shared" ref="D3786:D3793" si="1171">IFERROR(VLOOKUP(C3786,Tabla_Insumos,2,FALSE),"")</f>
        <v/>
      </c>
      <c r="E3786" s="471"/>
      <c r="F3786" s="271">
        <f t="shared" ref="F3786:F3793" si="1172">IFERROR(VLOOKUP(C3786,Tabla_Insumos,3,FALSE),0)</f>
        <v>0</v>
      </c>
      <c r="G3786" s="272">
        <f>ROUND(E3786*F3786,2)</f>
        <v>0</v>
      </c>
    </row>
    <row r="3787" spans="1:7" ht="24" customHeight="1">
      <c r="A3787" s="264" t="str">
        <f t="shared" si="1169"/>
        <v/>
      </c>
      <c r="B3787" s="265" t="str">
        <f t="shared" si="1170"/>
        <v/>
      </c>
      <c r="C3787" s="366"/>
      <c r="D3787" s="267" t="str">
        <f t="shared" si="1171"/>
        <v/>
      </c>
      <c r="E3787" s="471"/>
      <c r="F3787" s="271">
        <f t="shared" si="1172"/>
        <v>0</v>
      </c>
      <c r="G3787" s="272">
        <f>ROUND(E3787*F3787,2)</f>
        <v>0</v>
      </c>
    </row>
    <row r="3788" spans="1:7" ht="24" customHeight="1">
      <c r="A3788" s="264" t="str">
        <f t="shared" si="1169"/>
        <v/>
      </c>
      <c r="B3788" s="265" t="str">
        <f t="shared" si="1170"/>
        <v/>
      </c>
      <c r="C3788" s="366"/>
      <c r="D3788" s="267" t="str">
        <f t="shared" si="1171"/>
        <v/>
      </c>
      <c r="E3788" s="471"/>
      <c r="F3788" s="271">
        <f t="shared" si="1172"/>
        <v>0</v>
      </c>
      <c r="G3788" s="272">
        <f t="shared" ref="G3788:G3793" si="1173">ROUND(E3788*F3788,2)</f>
        <v>0</v>
      </c>
    </row>
    <row r="3789" spans="1:7" ht="24" customHeight="1">
      <c r="A3789" s="264" t="str">
        <f t="shared" si="1169"/>
        <v/>
      </c>
      <c r="B3789" s="265" t="str">
        <f t="shared" si="1170"/>
        <v/>
      </c>
      <c r="C3789" s="374"/>
      <c r="D3789" s="267" t="str">
        <f t="shared" si="1171"/>
        <v/>
      </c>
      <c r="E3789" s="471"/>
      <c r="F3789" s="271">
        <f>SUM(G3786:G3788)</f>
        <v>0</v>
      </c>
      <c r="G3789" s="272">
        <f t="shared" si="1173"/>
        <v>0</v>
      </c>
    </row>
    <row r="3790" spans="1:7" ht="24" customHeight="1">
      <c r="A3790" s="264" t="str">
        <f t="shared" si="1169"/>
        <v/>
      </c>
      <c r="B3790" s="265" t="str">
        <f t="shared" si="1170"/>
        <v/>
      </c>
      <c r="C3790" s="265"/>
      <c r="D3790" s="267" t="str">
        <f t="shared" si="1171"/>
        <v/>
      </c>
      <c r="E3790" s="471"/>
      <c r="F3790" s="489">
        <f t="shared" si="1172"/>
        <v>0</v>
      </c>
      <c r="G3790" s="272">
        <f t="shared" si="1173"/>
        <v>0</v>
      </c>
    </row>
    <row r="3791" spans="1:7" ht="24" customHeight="1">
      <c r="A3791" s="264" t="str">
        <f t="shared" si="1169"/>
        <v/>
      </c>
      <c r="B3791" s="265" t="str">
        <f t="shared" si="1170"/>
        <v/>
      </c>
      <c r="C3791" s="265"/>
      <c r="D3791" s="267" t="str">
        <f t="shared" si="1171"/>
        <v/>
      </c>
      <c r="E3791" s="471"/>
      <c r="F3791" s="489">
        <f t="shared" si="1172"/>
        <v>0</v>
      </c>
      <c r="G3791" s="272">
        <f t="shared" si="1173"/>
        <v>0</v>
      </c>
    </row>
    <row r="3792" spans="1:7" ht="24" customHeight="1">
      <c r="A3792" s="264" t="str">
        <f t="shared" si="1169"/>
        <v/>
      </c>
      <c r="B3792" s="265" t="str">
        <f t="shared" si="1170"/>
        <v/>
      </c>
      <c r="C3792" s="266"/>
      <c r="D3792" s="267" t="str">
        <f t="shared" si="1171"/>
        <v/>
      </c>
      <c r="E3792" s="268"/>
      <c r="F3792" s="269">
        <f t="shared" si="1172"/>
        <v>0</v>
      </c>
      <c r="G3792" s="272">
        <f t="shared" si="1173"/>
        <v>0</v>
      </c>
    </row>
    <row r="3793" spans="1:7" ht="24" customHeight="1">
      <c r="A3793" s="264" t="str">
        <f t="shared" si="1169"/>
        <v/>
      </c>
      <c r="B3793" s="265" t="str">
        <f t="shared" si="1170"/>
        <v/>
      </c>
      <c r="C3793" s="266"/>
      <c r="D3793" s="267" t="str">
        <f t="shared" si="1171"/>
        <v/>
      </c>
      <c r="E3793" s="268"/>
      <c r="F3793" s="269">
        <f t="shared" si="1172"/>
        <v>0</v>
      </c>
      <c r="G3793" s="272">
        <f t="shared" si="1173"/>
        <v>0</v>
      </c>
    </row>
    <row r="3794" spans="1:7" ht="24" customHeight="1">
      <c r="A3794" s="147"/>
      <c r="B3794" s="121"/>
      <c r="C3794" s="121"/>
      <c r="D3794" s="132"/>
      <c r="E3794" s="133"/>
      <c r="F3794" s="657" t="s">
        <v>31</v>
      </c>
      <c r="G3794" s="148">
        <f>SUBTOTAL(9,G3786:G3793)</f>
        <v>0</v>
      </c>
    </row>
    <row r="3795" spans="1:7" ht="24" customHeight="1">
      <c r="A3795" s="147"/>
      <c r="B3795" s="121"/>
      <c r="C3795" s="125" t="s">
        <v>727</v>
      </c>
      <c r="D3795" s="132"/>
      <c r="E3795" s="133"/>
      <c r="F3795" s="134"/>
      <c r="G3795" s="150"/>
    </row>
    <row r="3796" spans="1:7" ht="24" customHeight="1">
      <c r="A3796" s="264" t="str">
        <f t="shared" ref="A3796:A3804" si="1174">IFERROR(VLOOKUP(C3796,Tabla_Insumos,4,FALSE),"")</f>
        <v/>
      </c>
      <c r="B3796" s="265" t="str">
        <f t="shared" ref="B3796:B3804" si="1175">IFERROR(VLOOKUP(C3796,Tabla_Insumos,5,FALSE),"")</f>
        <v/>
      </c>
      <c r="C3796" s="374"/>
      <c r="D3796" s="267" t="str">
        <f t="shared" ref="D3796:D3804" si="1176">IFERROR(VLOOKUP(C3796,Tabla_Insumos,2,FALSE),"")</f>
        <v/>
      </c>
      <c r="E3796" s="471"/>
      <c r="F3796" s="489">
        <f t="shared" ref="F3796:F3804" si="1177">IFERROR(VLOOKUP(C3796,Tabla_Insumos,3,FALSE),0)</f>
        <v>0</v>
      </c>
      <c r="G3796" s="272">
        <f t="shared" ref="G3796:G3804" si="1178">ROUND(E3796*F3796,2)</f>
        <v>0</v>
      </c>
    </row>
    <row r="3797" spans="1:7" ht="24" customHeight="1">
      <c r="A3797" s="264" t="str">
        <f t="shared" si="1174"/>
        <v/>
      </c>
      <c r="B3797" s="265" t="str">
        <f t="shared" si="1175"/>
        <v/>
      </c>
      <c r="C3797" s="473"/>
      <c r="D3797" s="267" t="str">
        <f t="shared" si="1176"/>
        <v/>
      </c>
      <c r="E3797" s="471"/>
      <c r="F3797" s="489">
        <f t="shared" si="1177"/>
        <v>0</v>
      </c>
      <c r="G3797" s="272">
        <f t="shared" si="1178"/>
        <v>0</v>
      </c>
    </row>
    <row r="3798" spans="1:7" ht="24" customHeight="1">
      <c r="A3798" s="264" t="str">
        <f t="shared" si="1174"/>
        <v/>
      </c>
      <c r="B3798" s="265" t="str">
        <f t="shared" si="1175"/>
        <v/>
      </c>
      <c r="C3798" s="472"/>
      <c r="D3798" s="267" t="str">
        <f t="shared" si="1176"/>
        <v/>
      </c>
      <c r="E3798" s="471"/>
      <c r="F3798" s="489">
        <f t="shared" si="1177"/>
        <v>0</v>
      </c>
      <c r="G3798" s="272">
        <f t="shared" si="1178"/>
        <v>0</v>
      </c>
    </row>
    <row r="3799" spans="1:7" ht="24" customHeight="1">
      <c r="A3799" s="264" t="str">
        <f t="shared" si="1174"/>
        <v/>
      </c>
      <c r="B3799" s="265" t="str">
        <f t="shared" si="1175"/>
        <v/>
      </c>
      <c r="C3799" s="366"/>
      <c r="D3799" s="267" t="str">
        <f t="shared" si="1176"/>
        <v/>
      </c>
      <c r="E3799" s="471"/>
      <c r="F3799" s="489">
        <f t="shared" si="1177"/>
        <v>0</v>
      </c>
      <c r="G3799" s="272">
        <f t="shared" si="1178"/>
        <v>0</v>
      </c>
    </row>
    <row r="3800" spans="1:7" ht="24" customHeight="1">
      <c r="A3800" s="264" t="str">
        <f t="shared" si="1174"/>
        <v/>
      </c>
      <c r="B3800" s="265" t="str">
        <f t="shared" si="1175"/>
        <v/>
      </c>
      <c r="C3800" s="375"/>
      <c r="D3800" s="267" t="str">
        <f t="shared" si="1176"/>
        <v/>
      </c>
      <c r="E3800" s="471"/>
      <c r="F3800" s="489">
        <f t="shared" si="1177"/>
        <v>0</v>
      </c>
      <c r="G3800" s="272">
        <f t="shared" si="1178"/>
        <v>0</v>
      </c>
    </row>
    <row r="3801" spans="1:7" ht="24" customHeight="1">
      <c r="A3801" s="264" t="str">
        <f t="shared" si="1174"/>
        <v/>
      </c>
      <c r="B3801" s="265" t="str">
        <f t="shared" si="1175"/>
        <v/>
      </c>
      <c r="C3801" s="266"/>
      <c r="D3801" s="267" t="str">
        <f t="shared" si="1176"/>
        <v/>
      </c>
      <c r="E3801" s="268"/>
      <c r="F3801" s="489">
        <f t="shared" si="1177"/>
        <v>0</v>
      </c>
      <c r="G3801" s="272">
        <f t="shared" si="1178"/>
        <v>0</v>
      </c>
    </row>
    <row r="3802" spans="1:7" ht="24" customHeight="1">
      <c r="A3802" s="264" t="str">
        <f t="shared" si="1174"/>
        <v/>
      </c>
      <c r="B3802" s="265" t="str">
        <f t="shared" si="1175"/>
        <v/>
      </c>
      <c r="C3802" s="266"/>
      <c r="D3802" s="267" t="str">
        <f t="shared" si="1176"/>
        <v/>
      </c>
      <c r="E3802" s="268"/>
      <c r="F3802" s="269">
        <f t="shared" si="1177"/>
        <v>0</v>
      </c>
      <c r="G3802" s="272">
        <f t="shared" si="1178"/>
        <v>0</v>
      </c>
    </row>
    <row r="3803" spans="1:7" ht="24" customHeight="1">
      <c r="A3803" s="264" t="str">
        <f t="shared" si="1174"/>
        <v/>
      </c>
      <c r="B3803" s="265" t="str">
        <f t="shared" si="1175"/>
        <v/>
      </c>
      <c r="C3803" s="266"/>
      <c r="D3803" s="267" t="str">
        <f t="shared" si="1176"/>
        <v/>
      </c>
      <c r="E3803" s="268"/>
      <c r="F3803" s="269">
        <f t="shared" si="1177"/>
        <v>0</v>
      </c>
      <c r="G3803" s="272">
        <f t="shared" si="1178"/>
        <v>0</v>
      </c>
    </row>
    <row r="3804" spans="1:7" ht="24" customHeight="1">
      <c r="A3804" s="264" t="str">
        <f t="shared" si="1174"/>
        <v/>
      </c>
      <c r="B3804" s="265" t="str">
        <f t="shared" si="1175"/>
        <v/>
      </c>
      <c r="C3804" s="266"/>
      <c r="D3804" s="267" t="str">
        <f t="shared" si="1176"/>
        <v/>
      </c>
      <c r="E3804" s="268"/>
      <c r="F3804" s="269">
        <f t="shared" si="1177"/>
        <v>0</v>
      </c>
      <c r="G3804" s="272">
        <f t="shared" si="1178"/>
        <v>0</v>
      </c>
    </row>
    <row r="3805" spans="1:7" ht="24" customHeight="1">
      <c r="A3805" s="151"/>
      <c r="B3805" s="132"/>
      <c r="C3805" s="121"/>
      <c r="D3805" s="132"/>
      <c r="E3805" s="133"/>
      <c r="F3805" s="657" t="s">
        <v>32</v>
      </c>
      <c r="G3805" s="148">
        <f>SUBTOTAL(9,G3796:G3804)</f>
        <v>0</v>
      </c>
    </row>
    <row r="3806" spans="1:7" ht="24" customHeight="1" thickBot="1">
      <c r="A3806" s="152"/>
      <c r="B3806" s="153"/>
      <c r="C3806" s="154"/>
      <c r="D3806" s="153"/>
      <c r="E3806" s="155"/>
      <c r="F3806" s="156"/>
      <c r="G3806" s="157"/>
    </row>
    <row r="3807" spans="1:7" ht="24" customHeight="1" thickBot="1">
      <c r="A3807" s="158">
        <f>B3765</f>
        <v>74</v>
      </c>
      <c r="B3807" s="159" t="str">
        <f>C3765</f>
        <v>Nexo Red de agua potable - Provisión, acarreo y colocación de válvulas esclusas Ø150 mm (Incluye Const. de cámara)</v>
      </c>
      <c r="C3807" s="160"/>
      <c r="D3807" s="160" t="s">
        <v>33</v>
      </c>
      <c r="E3807" s="161"/>
      <c r="F3807" s="162" t="s">
        <v>34</v>
      </c>
      <c r="G3807" s="163">
        <f>SUBTOTAL(9,G3770:G3806)</f>
        <v>0</v>
      </c>
    </row>
    <row r="3808" spans="1:7" ht="24" customHeight="1" thickTop="1" thickBot="1"/>
    <row r="3809" spans="1:8" ht="24" customHeight="1" thickTop="1">
      <c r="A3809" s="185" t="s">
        <v>36</v>
      </c>
      <c r="B3809" s="186"/>
      <c r="C3809" s="186"/>
      <c r="D3809" s="186"/>
      <c r="E3809" s="186"/>
      <c r="F3809" s="186"/>
      <c r="G3809" s="187"/>
      <c r="H3809" s="122">
        <f>COUNTIF($A$1:A3815,"ANALISIS DE PRECIOS")</f>
        <v>77</v>
      </c>
    </row>
    <row r="3810" spans="1:8" ht="24" customHeight="1">
      <c r="A3810" s="123" t="s">
        <v>723</v>
      </c>
      <c r="B3810" s="124" t="str">
        <f>Comitente</f>
        <v>INSTITUTO PROVINCIAL DE LA VIVIENDA</v>
      </c>
      <c r="C3810" s="118"/>
      <c r="D3810" s="125"/>
      <c r="E3810" s="125"/>
      <c r="F3810" s="126"/>
      <c r="G3810" s="127"/>
    </row>
    <row r="3811" spans="1:8" ht="24" customHeight="1">
      <c r="A3811" s="123" t="s">
        <v>724</v>
      </c>
      <c r="B3811" s="124">
        <f>Contratista</f>
        <v>0</v>
      </c>
      <c r="C3811" s="119"/>
      <c r="D3811" s="119"/>
      <c r="E3811" s="119"/>
      <c r="F3811" s="128"/>
      <c r="G3811" s="129"/>
    </row>
    <row r="3812" spans="1:8" ht="24" customHeight="1">
      <c r="A3812" s="123" t="s">
        <v>23</v>
      </c>
      <c r="B3812" s="124" t="str">
        <f>Obra</f>
        <v>Barrio Valle Norte</v>
      </c>
      <c r="C3812" s="119"/>
      <c r="D3812" s="119"/>
      <c r="E3812" s="119"/>
      <c r="F3812" s="128" t="s">
        <v>37</v>
      </c>
      <c r="G3812" s="130">
        <f>Fecha_Base</f>
        <v>43313</v>
      </c>
    </row>
    <row r="3813" spans="1:8" ht="24" customHeight="1">
      <c r="A3813" s="131" t="s">
        <v>722</v>
      </c>
      <c r="B3813" s="120" t="str">
        <f>Ubicación</f>
        <v>Departamento Valle Fértil</v>
      </c>
      <c r="C3813" s="120"/>
      <c r="D3813" s="132"/>
      <c r="E3813" s="133"/>
      <c r="F3813" s="134"/>
      <c r="G3813" s="135"/>
    </row>
    <row r="3814" spans="1:8" ht="24" customHeight="1">
      <c r="A3814" s="131" t="s">
        <v>38</v>
      </c>
      <c r="B3814" s="136" t="str">
        <f>IFERROR(VALUE(LEFT(B3815,FIND(".",B3815)-1)),"")</f>
        <v/>
      </c>
      <c r="C3814" s="121" t="str">
        <f>IFERROR(VLOOKUP(B3814,Tabla_CyP,2,FALSE),"")</f>
        <v/>
      </c>
      <c r="E3814" s="133"/>
      <c r="F3814" s="134"/>
      <c r="G3814" s="135"/>
    </row>
    <row r="3815" spans="1:8" ht="24" customHeight="1">
      <c r="A3815" s="131" t="s">
        <v>24</v>
      </c>
      <c r="B3815" s="137">
        <f>IFERROR(VLOOKUP(COUNTIF($A$1:A3815,"ITEM:"),Tabla_NumeroItem,7,FALSE),"")</f>
        <v>75</v>
      </c>
      <c r="C3815" s="121" t="str">
        <f>IFERROR(VLOOKUP(B3815,Tabla_CyP,2,FALSE),"")</f>
        <v>Nexo Red de agua potable - Provisión, acarreo y colocación de hidrantes a bola, completos, (Incluye caja de HF y Const. de cámara)</v>
      </c>
      <c r="D3815" s="132"/>
      <c r="E3815" s="133"/>
      <c r="F3815" s="128" t="s">
        <v>25</v>
      </c>
      <c r="G3815" s="138" t="str">
        <f>IFERROR(VLOOKUP(B3815,Tabla_CyP,4,FALSE),"")</f>
        <v>u</v>
      </c>
    </row>
    <row r="3816" spans="1:8" ht="24" customHeight="1">
      <c r="A3816" s="131"/>
      <c r="B3816" s="120"/>
      <c r="C3816" s="121"/>
      <c r="D3816" s="132"/>
      <c r="E3816" s="133"/>
      <c r="F3816" s="134"/>
      <c r="G3816" s="135"/>
    </row>
    <row r="3817" spans="1:8" ht="24" customHeight="1">
      <c r="A3817" s="719" t="s">
        <v>585</v>
      </c>
      <c r="B3817" s="720"/>
      <c r="C3817" s="721" t="s">
        <v>0</v>
      </c>
      <c r="D3817" s="721" t="s">
        <v>26</v>
      </c>
      <c r="E3817" s="723" t="s">
        <v>27</v>
      </c>
      <c r="F3817" s="725" t="s">
        <v>28</v>
      </c>
      <c r="G3817" s="727" t="s">
        <v>29</v>
      </c>
    </row>
    <row r="3818" spans="1:8" ht="24" customHeight="1">
      <c r="A3818" s="139" t="s">
        <v>586</v>
      </c>
      <c r="B3818" s="140" t="s">
        <v>587</v>
      </c>
      <c r="C3818" s="722"/>
      <c r="D3818" s="722"/>
      <c r="E3818" s="724"/>
      <c r="F3818" s="726"/>
      <c r="G3818" s="728"/>
    </row>
    <row r="3819" spans="1:8" ht="24" customHeight="1">
      <c r="A3819" s="658"/>
      <c r="B3819" s="142"/>
      <c r="C3819" s="479" t="s">
        <v>725</v>
      </c>
      <c r="D3819" s="143"/>
      <c r="E3819" s="144"/>
      <c r="F3819" s="145"/>
      <c r="G3819" s="146"/>
    </row>
    <row r="3820" spans="1:8" ht="24" customHeight="1">
      <c r="A3820" s="264" t="str">
        <f t="shared" ref="A3820:A3833" si="1179">IFERROR(VLOOKUP(C3820,Tabla_Insumos,4,FALSE),"")</f>
        <v/>
      </c>
      <c r="B3820" s="265" t="str">
        <f>IFERROR(VLOOKUP(C3820,Tabla_Insumos,5,FALSE),"")</f>
        <v/>
      </c>
      <c r="C3820" s="374"/>
      <c r="D3820" s="267" t="str">
        <f t="shared" ref="D3820:D3833" si="1180">IFERROR(VLOOKUP(C3820,Tabla_Insumos,2,FALSE),"")</f>
        <v/>
      </c>
      <c r="E3820" s="471"/>
      <c r="F3820" s="489">
        <f t="shared" ref="F3820:F3833" si="1181">IFERROR(VLOOKUP(C3820,Tabla_Insumos,3,FALSE),0)</f>
        <v>0</v>
      </c>
      <c r="G3820" s="272">
        <f>ROUND(E3820*F3820,2)</f>
        <v>0</v>
      </c>
    </row>
    <row r="3821" spans="1:8" ht="24" customHeight="1">
      <c r="A3821" s="264" t="str">
        <f t="shared" si="1179"/>
        <v/>
      </c>
      <c r="B3821" s="265" t="str">
        <f t="shared" ref="B3821:B3833" si="1182">IFERROR(VLOOKUP(C3821,Tabla_Insumos,5,FALSE),"")</f>
        <v/>
      </c>
      <c r="C3821" s="374"/>
      <c r="D3821" s="267" t="str">
        <f t="shared" si="1180"/>
        <v/>
      </c>
      <c r="E3821" s="471"/>
      <c r="F3821" s="489">
        <f t="shared" si="1181"/>
        <v>0</v>
      </c>
      <c r="G3821" s="272">
        <f t="shared" ref="G3821:G3833" si="1183">ROUND(E3821*F3821,2)</f>
        <v>0</v>
      </c>
    </row>
    <row r="3822" spans="1:8" ht="24" customHeight="1">
      <c r="A3822" s="264" t="str">
        <f t="shared" si="1179"/>
        <v/>
      </c>
      <c r="B3822" s="265" t="str">
        <f t="shared" si="1182"/>
        <v/>
      </c>
      <c r="C3822" s="374"/>
      <c r="D3822" s="267" t="str">
        <f t="shared" si="1180"/>
        <v/>
      </c>
      <c r="E3822" s="471"/>
      <c r="F3822" s="489">
        <f t="shared" si="1181"/>
        <v>0</v>
      </c>
      <c r="G3822" s="272">
        <f t="shared" si="1183"/>
        <v>0</v>
      </c>
    </row>
    <row r="3823" spans="1:8" ht="24" customHeight="1">
      <c r="A3823" s="264" t="str">
        <f t="shared" si="1179"/>
        <v/>
      </c>
      <c r="B3823" s="265" t="str">
        <f t="shared" si="1182"/>
        <v/>
      </c>
      <c r="C3823" s="374"/>
      <c r="D3823" s="267" t="str">
        <f t="shared" si="1180"/>
        <v/>
      </c>
      <c r="E3823" s="471"/>
      <c r="F3823" s="489">
        <f t="shared" si="1181"/>
        <v>0</v>
      </c>
      <c r="G3823" s="272">
        <f t="shared" si="1183"/>
        <v>0</v>
      </c>
    </row>
    <row r="3824" spans="1:8" ht="24" customHeight="1">
      <c r="A3824" s="264" t="str">
        <f t="shared" si="1179"/>
        <v/>
      </c>
      <c r="B3824" s="265" t="str">
        <f t="shared" si="1182"/>
        <v/>
      </c>
      <c r="C3824" s="419"/>
      <c r="D3824" s="267" t="str">
        <f t="shared" si="1180"/>
        <v/>
      </c>
      <c r="E3824" s="471"/>
      <c r="F3824" s="489">
        <f t="shared" si="1181"/>
        <v>0</v>
      </c>
      <c r="G3824" s="272">
        <f t="shared" si="1183"/>
        <v>0</v>
      </c>
    </row>
    <row r="3825" spans="1:7" ht="24" customHeight="1">
      <c r="A3825" s="264" t="str">
        <f t="shared" si="1179"/>
        <v/>
      </c>
      <c r="B3825" s="265" t="str">
        <f t="shared" si="1182"/>
        <v/>
      </c>
      <c r="C3825" s="366"/>
      <c r="D3825" s="267" t="str">
        <f t="shared" si="1180"/>
        <v/>
      </c>
      <c r="E3825" s="268"/>
      <c r="F3825" s="269">
        <f t="shared" si="1181"/>
        <v>0</v>
      </c>
      <c r="G3825" s="272">
        <f t="shared" si="1183"/>
        <v>0</v>
      </c>
    </row>
    <row r="3826" spans="1:7" ht="24" customHeight="1">
      <c r="A3826" s="264" t="str">
        <f t="shared" si="1179"/>
        <v/>
      </c>
      <c r="B3826" s="265" t="str">
        <f t="shared" si="1182"/>
        <v/>
      </c>
      <c r="C3826" s="366"/>
      <c r="D3826" s="267" t="str">
        <f t="shared" si="1180"/>
        <v/>
      </c>
      <c r="E3826" s="268"/>
      <c r="F3826" s="269">
        <f t="shared" si="1181"/>
        <v>0</v>
      </c>
      <c r="G3826" s="272">
        <f t="shared" si="1183"/>
        <v>0</v>
      </c>
    </row>
    <row r="3827" spans="1:7" ht="24" customHeight="1">
      <c r="A3827" s="264" t="str">
        <f t="shared" si="1179"/>
        <v/>
      </c>
      <c r="B3827" s="265" t="str">
        <f t="shared" si="1182"/>
        <v/>
      </c>
      <c r="C3827" s="366"/>
      <c r="D3827" s="267" t="str">
        <f t="shared" si="1180"/>
        <v/>
      </c>
      <c r="E3827" s="268"/>
      <c r="F3827" s="269">
        <f t="shared" si="1181"/>
        <v>0</v>
      </c>
      <c r="G3827" s="272">
        <f t="shared" si="1183"/>
        <v>0</v>
      </c>
    </row>
    <row r="3828" spans="1:7" ht="24" customHeight="1">
      <c r="A3828" s="264" t="str">
        <f t="shared" si="1179"/>
        <v/>
      </c>
      <c r="B3828" s="265" t="str">
        <f t="shared" si="1182"/>
        <v/>
      </c>
      <c r="C3828" s="374"/>
      <c r="D3828" s="267" t="str">
        <f t="shared" si="1180"/>
        <v/>
      </c>
      <c r="E3828" s="268"/>
      <c r="F3828" s="269">
        <f t="shared" si="1181"/>
        <v>0</v>
      </c>
      <c r="G3828" s="272">
        <f t="shared" si="1183"/>
        <v>0</v>
      </c>
    </row>
    <row r="3829" spans="1:7" ht="24" customHeight="1">
      <c r="A3829" s="264" t="str">
        <f t="shared" si="1179"/>
        <v/>
      </c>
      <c r="B3829" s="265" t="str">
        <f t="shared" si="1182"/>
        <v/>
      </c>
      <c r="C3829" s="374"/>
      <c r="D3829" s="267" t="str">
        <f t="shared" si="1180"/>
        <v/>
      </c>
      <c r="E3829" s="268"/>
      <c r="F3829" s="269">
        <f t="shared" si="1181"/>
        <v>0</v>
      </c>
      <c r="G3829" s="272">
        <f t="shared" si="1183"/>
        <v>0</v>
      </c>
    </row>
    <row r="3830" spans="1:7" ht="24" customHeight="1">
      <c r="A3830" s="264" t="str">
        <f t="shared" si="1179"/>
        <v/>
      </c>
      <c r="B3830" s="265" t="str">
        <f t="shared" si="1182"/>
        <v/>
      </c>
      <c r="C3830" s="266"/>
      <c r="D3830" s="267" t="str">
        <f t="shared" si="1180"/>
        <v/>
      </c>
      <c r="E3830" s="268"/>
      <c r="F3830" s="269">
        <f t="shared" si="1181"/>
        <v>0</v>
      </c>
      <c r="G3830" s="272">
        <f t="shared" si="1183"/>
        <v>0</v>
      </c>
    </row>
    <row r="3831" spans="1:7" ht="24" customHeight="1">
      <c r="A3831" s="264" t="str">
        <f t="shared" si="1179"/>
        <v/>
      </c>
      <c r="B3831" s="265" t="str">
        <f t="shared" si="1182"/>
        <v/>
      </c>
      <c r="C3831" s="266"/>
      <c r="D3831" s="267" t="str">
        <f t="shared" si="1180"/>
        <v/>
      </c>
      <c r="E3831" s="268"/>
      <c r="F3831" s="269">
        <f t="shared" si="1181"/>
        <v>0</v>
      </c>
      <c r="G3831" s="272">
        <f t="shared" si="1183"/>
        <v>0</v>
      </c>
    </row>
    <row r="3832" spans="1:7" ht="24" customHeight="1">
      <c r="A3832" s="264" t="str">
        <f t="shared" si="1179"/>
        <v/>
      </c>
      <c r="B3832" s="265" t="str">
        <f t="shared" si="1182"/>
        <v/>
      </c>
      <c r="C3832" s="266"/>
      <c r="D3832" s="267" t="str">
        <f t="shared" si="1180"/>
        <v/>
      </c>
      <c r="E3832" s="268"/>
      <c r="F3832" s="269">
        <f t="shared" si="1181"/>
        <v>0</v>
      </c>
      <c r="G3832" s="272">
        <f t="shared" si="1183"/>
        <v>0</v>
      </c>
    </row>
    <row r="3833" spans="1:7" ht="24" customHeight="1">
      <c r="A3833" s="264" t="str">
        <f t="shared" si="1179"/>
        <v/>
      </c>
      <c r="B3833" s="265" t="str">
        <f t="shared" si="1182"/>
        <v/>
      </c>
      <c r="C3833" s="266"/>
      <c r="D3833" s="267" t="str">
        <f t="shared" si="1180"/>
        <v/>
      </c>
      <c r="E3833" s="268"/>
      <c r="F3833" s="270">
        <f t="shared" si="1181"/>
        <v>0</v>
      </c>
      <c r="G3833" s="272">
        <f t="shared" si="1183"/>
        <v>0</v>
      </c>
    </row>
    <row r="3834" spans="1:7" ht="24" customHeight="1">
      <c r="A3834" s="147"/>
      <c r="B3834" s="121"/>
      <c r="C3834" s="121"/>
      <c r="D3834" s="132"/>
      <c r="E3834" s="133"/>
      <c r="F3834" s="657" t="s">
        <v>30</v>
      </c>
      <c r="G3834" s="148">
        <f>SUBTOTAL(9,G3820:G3833)</f>
        <v>0</v>
      </c>
    </row>
    <row r="3835" spans="1:7" ht="24" customHeight="1">
      <c r="A3835" s="147"/>
      <c r="B3835" s="121"/>
      <c r="C3835" s="125" t="s">
        <v>726</v>
      </c>
      <c r="D3835" s="132"/>
      <c r="E3835" s="133"/>
      <c r="F3835" s="134"/>
      <c r="G3835" s="150"/>
    </row>
    <row r="3836" spans="1:7" ht="24" customHeight="1">
      <c r="A3836" s="264" t="str">
        <f t="shared" ref="A3836:A3843" si="1184">IFERROR(VLOOKUP(C3836,Tabla_Insumos,4,FALSE),"")</f>
        <v/>
      </c>
      <c r="B3836" s="265" t="str">
        <f t="shared" ref="B3836:B3843" si="1185">IFERROR(VLOOKUP(C3836,Tabla_Insumos,5,FALSE),"")</f>
        <v/>
      </c>
      <c r="C3836" s="366"/>
      <c r="D3836" s="267" t="str">
        <f t="shared" ref="D3836:D3843" si="1186">IFERROR(VLOOKUP(C3836,Tabla_Insumos,2,FALSE),"")</f>
        <v/>
      </c>
      <c r="E3836" s="471"/>
      <c r="F3836" s="271">
        <f t="shared" ref="F3836:F3843" si="1187">IFERROR(VLOOKUP(C3836,Tabla_Insumos,3,FALSE),0)</f>
        <v>0</v>
      </c>
      <c r="G3836" s="272">
        <f>ROUND(E3836*F3836,2)</f>
        <v>0</v>
      </c>
    </row>
    <row r="3837" spans="1:7" ht="24" customHeight="1">
      <c r="A3837" s="264" t="str">
        <f t="shared" si="1184"/>
        <v/>
      </c>
      <c r="B3837" s="265" t="str">
        <f t="shared" si="1185"/>
        <v/>
      </c>
      <c r="C3837" s="366"/>
      <c r="D3837" s="267" t="str">
        <f t="shared" si="1186"/>
        <v/>
      </c>
      <c r="E3837" s="471"/>
      <c r="F3837" s="271">
        <f t="shared" si="1187"/>
        <v>0</v>
      </c>
      <c r="G3837" s="272">
        <f>ROUND(E3837*F3837,2)</f>
        <v>0</v>
      </c>
    </row>
    <row r="3838" spans="1:7" ht="24" customHeight="1">
      <c r="A3838" s="264" t="str">
        <f t="shared" si="1184"/>
        <v/>
      </c>
      <c r="B3838" s="265" t="str">
        <f t="shared" si="1185"/>
        <v/>
      </c>
      <c r="C3838" s="366"/>
      <c r="D3838" s="267" t="str">
        <f t="shared" si="1186"/>
        <v/>
      </c>
      <c r="E3838" s="471"/>
      <c r="F3838" s="271">
        <f t="shared" si="1187"/>
        <v>0</v>
      </c>
      <c r="G3838" s="272">
        <f t="shared" ref="G3838:G3843" si="1188">ROUND(E3838*F3838,2)</f>
        <v>0</v>
      </c>
    </row>
    <row r="3839" spans="1:7" ht="24" customHeight="1">
      <c r="A3839" s="264" t="str">
        <f t="shared" si="1184"/>
        <v/>
      </c>
      <c r="B3839" s="265" t="str">
        <f t="shared" si="1185"/>
        <v/>
      </c>
      <c r="C3839" s="374"/>
      <c r="D3839" s="267" t="str">
        <f t="shared" si="1186"/>
        <v/>
      </c>
      <c r="E3839" s="471"/>
      <c r="F3839" s="271">
        <f>SUM(G3836:G3838)</f>
        <v>0</v>
      </c>
      <c r="G3839" s="272">
        <f t="shared" si="1188"/>
        <v>0</v>
      </c>
    </row>
    <row r="3840" spans="1:7" ht="24" customHeight="1">
      <c r="A3840" s="264" t="str">
        <f t="shared" si="1184"/>
        <v/>
      </c>
      <c r="B3840" s="265" t="str">
        <f t="shared" si="1185"/>
        <v/>
      </c>
      <c r="C3840" s="265"/>
      <c r="D3840" s="267" t="str">
        <f t="shared" si="1186"/>
        <v/>
      </c>
      <c r="E3840" s="471"/>
      <c r="F3840" s="489">
        <f t="shared" si="1187"/>
        <v>0</v>
      </c>
      <c r="G3840" s="272">
        <f t="shared" si="1188"/>
        <v>0</v>
      </c>
    </row>
    <row r="3841" spans="1:7" ht="24" customHeight="1">
      <c r="A3841" s="264" t="str">
        <f t="shared" si="1184"/>
        <v/>
      </c>
      <c r="B3841" s="265" t="str">
        <f t="shared" si="1185"/>
        <v/>
      </c>
      <c r="C3841" s="265"/>
      <c r="D3841" s="267" t="str">
        <f t="shared" si="1186"/>
        <v/>
      </c>
      <c r="E3841" s="471"/>
      <c r="F3841" s="489">
        <f t="shared" si="1187"/>
        <v>0</v>
      </c>
      <c r="G3841" s="272">
        <f t="shared" si="1188"/>
        <v>0</v>
      </c>
    </row>
    <row r="3842" spans="1:7" ht="24" customHeight="1">
      <c r="A3842" s="264" t="str">
        <f t="shared" si="1184"/>
        <v/>
      </c>
      <c r="B3842" s="265" t="str">
        <f t="shared" si="1185"/>
        <v/>
      </c>
      <c r="C3842" s="266"/>
      <c r="D3842" s="267" t="str">
        <f t="shared" si="1186"/>
        <v/>
      </c>
      <c r="E3842" s="268"/>
      <c r="F3842" s="269">
        <f t="shared" si="1187"/>
        <v>0</v>
      </c>
      <c r="G3842" s="272">
        <f t="shared" si="1188"/>
        <v>0</v>
      </c>
    </row>
    <row r="3843" spans="1:7" ht="24" customHeight="1">
      <c r="A3843" s="264" t="str">
        <f t="shared" si="1184"/>
        <v/>
      </c>
      <c r="B3843" s="265" t="str">
        <f t="shared" si="1185"/>
        <v/>
      </c>
      <c r="C3843" s="266"/>
      <c r="D3843" s="267" t="str">
        <f t="shared" si="1186"/>
        <v/>
      </c>
      <c r="E3843" s="268"/>
      <c r="F3843" s="269">
        <f t="shared" si="1187"/>
        <v>0</v>
      </c>
      <c r="G3843" s="272">
        <f t="shared" si="1188"/>
        <v>0</v>
      </c>
    </row>
    <row r="3844" spans="1:7" ht="24" customHeight="1">
      <c r="A3844" s="147"/>
      <c r="B3844" s="121"/>
      <c r="C3844" s="121"/>
      <c r="D3844" s="132"/>
      <c r="E3844" s="133"/>
      <c r="F3844" s="657" t="s">
        <v>31</v>
      </c>
      <c r="G3844" s="148">
        <f>SUBTOTAL(9,G3836:G3843)</f>
        <v>0</v>
      </c>
    </row>
    <row r="3845" spans="1:7" ht="24" customHeight="1">
      <c r="A3845" s="147"/>
      <c r="B3845" s="121"/>
      <c r="C3845" s="125" t="s">
        <v>727</v>
      </c>
      <c r="D3845" s="132"/>
      <c r="E3845" s="133"/>
      <c r="F3845" s="134"/>
      <c r="G3845" s="150"/>
    </row>
    <row r="3846" spans="1:7" ht="24" customHeight="1">
      <c r="A3846" s="264" t="str">
        <f t="shared" ref="A3846:A3854" si="1189">IFERROR(VLOOKUP(C3846,Tabla_Insumos,4,FALSE),"")</f>
        <v/>
      </c>
      <c r="B3846" s="265" t="str">
        <f t="shared" ref="B3846:B3854" si="1190">IFERROR(VLOOKUP(C3846,Tabla_Insumos,5,FALSE),"")</f>
        <v/>
      </c>
      <c r="C3846" s="374"/>
      <c r="D3846" s="267" t="str">
        <f t="shared" ref="D3846:D3854" si="1191">IFERROR(VLOOKUP(C3846,Tabla_Insumos,2,FALSE),"")</f>
        <v/>
      </c>
      <c r="E3846" s="471"/>
      <c r="F3846" s="489">
        <f t="shared" ref="F3846:F3854" si="1192">IFERROR(VLOOKUP(C3846,Tabla_Insumos,3,FALSE),0)</f>
        <v>0</v>
      </c>
      <c r="G3846" s="272">
        <f t="shared" ref="G3846:G3854" si="1193">ROUND(E3846*F3846,2)</f>
        <v>0</v>
      </c>
    </row>
    <row r="3847" spans="1:7" ht="24" customHeight="1">
      <c r="A3847" s="264" t="str">
        <f t="shared" si="1189"/>
        <v/>
      </c>
      <c r="B3847" s="265" t="str">
        <f t="shared" si="1190"/>
        <v/>
      </c>
      <c r="C3847" s="473"/>
      <c r="D3847" s="267" t="str">
        <f t="shared" si="1191"/>
        <v/>
      </c>
      <c r="E3847" s="471"/>
      <c r="F3847" s="489">
        <f t="shared" si="1192"/>
        <v>0</v>
      </c>
      <c r="G3847" s="272">
        <f t="shared" si="1193"/>
        <v>0</v>
      </c>
    </row>
    <row r="3848" spans="1:7" ht="24" customHeight="1">
      <c r="A3848" s="264" t="str">
        <f t="shared" si="1189"/>
        <v/>
      </c>
      <c r="B3848" s="265" t="str">
        <f t="shared" si="1190"/>
        <v/>
      </c>
      <c r="C3848" s="472"/>
      <c r="D3848" s="267" t="str">
        <f t="shared" si="1191"/>
        <v/>
      </c>
      <c r="E3848" s="471"/>
      <c r="F3848" s="489">
        <f t="shared" si="1192"/>
        <v>0</v>
      </c>
      <c r="G3848" s="272">
        <f t="shared" si="1193"/>
        <v>0</v>
      </c>
    </row>
    <row r="3849" spans="1:7" ht="24" customHeight="1">
      <c r="A3849" s="264" t="str">
        <f t="shared" si="1189"/>
        <v/>
      </c>
      <c r="B3849" s="265" t="str">
        <f t="shared" si="1190"/>
        <v/>
      </c>
      <c r="C3849" s="366"/>
      <c r="D3849" s="267" t="str">
        <f t="shared" si="1191"/>
        <v/>
      </c>
      <c r="E3849" s="471"/>
      <c r="F3849" s="489">
        <f t="shared" si="1192"/>
        <v>0</v>
      </c>
      <c r="G3849" s="272">
        <f t="shared" si="1193"/>
        <v>0</v>
      </c>
    </row>
    <row r="3850" spans="1:7" ht="24" customHeight="1">
      <c r="A3850" s="264" t="str">
        <f t="shared" si="1189"/>
        <v/>
      </c>
      <c r="B3850" s="265" t="str">
        <f t="shared" si="1190"/>
        <v/>
      </c>
      <c r="C3850" s="375"/>
      <c r="D3850" s="267" t="str">
        <f t="shared" si="1191"/>
        <v/>
      </c>
      <c r="E3850" s="471"/>
      <c r="F3850" s="489">
        <f t="shared" si="1192"/>
        <v>0</v>
      </c>
      <c r="G3850" s="272">
        <f t="shared" si="1193"/>
        <v>0</v>
      </c>
    </row>
    <row r="3851" spans="1:7" ht="24" customHeight="1">
      <c r="A3851" s="264" t="str">
        <f t="shared" si="1189"/>
        <v/>
      </c>
      <c r="B3851" s="265" t="str">
        <f t="shared" si="1190"/>
        <v/>
      </c>
      <c r="C3851" s="266"/>
      <c r="D3851" s="267" t="str">
        <f t="shared" si="1191"/>
        <v/>
      </c>
      <c r="E3851" s="268"/>
      <c r="F3851" s="489">
        <f t="shared" si="1192"/>
        <v>0</v>
      </c>
      <c r="G3851" s="272">
        <f t="shared" si="1193"/>
        <v>0</v>
      </c>
    </row>
    <row r="3852" spans="1:7" ht="24" customHeight="1">
      <c r="A3852" s="264" t="str">
        <f t="shared" si="1189"/>
        <v/>
      </c>
      <c r="B3852" s="265" t="str">
        <f t="shared" si="1190"/>
        <v/>
      </c>
      <c r="C3852" s="266"/>
      <c r="D3852" s="267" t="str">
        <f t="shared" si="1191"/>
        <v/>
      </c>
      <c r="E3852" s="268"/>
      <c r="F3852" s="269">
        <f t="shared" si="1192"/>
        <v>0</v>
      </c>
      <c r="G3852" s="272">
        <f t="shared" si="1193"/>
        <v>0</v>
      </c>
    </row>
    <row r="3853" spans="1:7" ht="24" customHeight="1">
      <c r="A3853" s="264" t="str">
        <f t="shared" si="1189"/>
        <v/>
      </c>
      <c r="B3853" s="265" t="str">
        <f t="shared" si="1190"/>
        <v/>
      </c>
      <c r="C3853" s="266"/>
      <c r="D3853" s="267" t="str">
        <f t="shared" si="1191"/>
        <v/>
      </c>
      <c r="E3853" s="268"/>
      <c r="F3853" s="269">
        <f t="shared" si="1192"/>
        <v>0</v>
      </c>
      <c r="G3853" s="272">
        <f t="shared" si="1193"/>
        <v>0</v>
      </c>
    </row>
    <row r="3854" spans="1:7" ht="24" customHeight="1">
      <c r="A3854" s="264" t="str">
        <f t="shared" si="1189"/>
        <v/>
      </c>
      <c r="B3854" s="265" t="str">
        <f t="shared" si="1190"/>
        <v/>
      </c>
      <c r="C3854" s="266"/>
      <c r="D3854" s="267" t="str">
        <f t="shared" si="1191"/>
        <v/>
      </c>
      <c r="E3854" s="268"/>
      <c r="F3854" s="269">
        <f t="shared" si="1192"/>
        <v>0</v>
      </c>
      <c r="G3854" s="272">
        <f t="shared" si="1193"/>
        <v>0</v>
      </c>
    </row>
    <row r="3855" spans="1:7" ht="24" customHeight="1">
      <c r="A3855" s="151"/>
      <c r="B3855" s="132"/>
      <c r="C3855" s="121"/>
      <c r="D3855" s="132"/>
      <c r="E3855" s="133"/>
      <c r="F3855" s="657" t="s">
        <v>32</v>
      </c>
      <c r="G3855" s="148">
        <f>SUBTOTAL(9,G3846:G3854)</f>
        <v>0</v>
      </c>
    </row>
    <row r="3856" spans="1:7" ht="24" customHeight="1" thickBot="1">
      <c r="A3856" s="152"/>
      <c r="B3856" s="153"/>
      <c r="C3856" s="154"/>
      <c r="D3856" s="153"/>
      <c r="E3856" s="155"/>
      <c r="F3856" s="156"/>
      <c r="G3856" s="157"/>
    </row>
    <row r="3857" spans="1:8" ht="24" customHeight="1" thickBot="1">
      <c r="A3857" s="158">
        <f>B3815</f>
        <v>75</v>
      </c>
      <c r="B3857" s="159" t="str">
        <f>C3815</f>
        <v>Nexo Red de agua potable - Provisión, acarreo y colocación de hidrantes a bola, completos, (Incluye caja de HF y Const. de cámara)</v>
      </c>
      <c r="C3857" s="160"/>
      <c r="D3857" s="160" t="s">
        <v>33</v>
      </c>
      <c r="E3857" s="161"/>
      <c r="F3857" s="162" t="s">
        <v>34</v>
      </c>
      <c r="G3857" s="163">
        <f>SUBTOTAL(9,G3820:G3856)</f>
        <v>0</v>
      </c>
    </row>
    <row r="3858" spans="1:8" ht="24" customHeight="1" thickTop="1" thickBot="1"/>
    <row r="3859" spans="1:8" ht="24" customHeight="1" thickTop="1">
      <c r="A3859" s="185" t="s">
        <v>36</v>
      </c>
      <c r="B3859" s="186"/>
      <c r="C3859" s="186"/>
      <c r="D3859" s="186"/>
      <c r="E3859" s="186"/>
      <c r="F3859" s="186"/>
      <c r="G3859" s="187"/>
      <c r="H3859" s="122">
        <f>COUNTIF($A$1:A3865,"ANALISIS DE PRECIOS")</f>
        <v>78</v>
      </c>
    </row>
    <row r="3860" spans="1:8" ht="24" customHeight="1">
      <c r="A3860" s="123" t="s">
        <v>723</v>
      </c>
      <c r="B3860" s="124" t="str">
        <f>Comitente</f>
        <v>INSTITUTO PROVINCIAL DE LA VIVIENDA</v>
      </c>
      <c r="C3860" s="118"/>
      <c r="D3860" s="125"/>
      <c r="E3860" s="125"/>
      <c r="F3860" s="126"/>
      <c r="G3860" s="127"/>
    </row>
    <row r="3861" spans="1:8" ht="24" customHeight="1">
      <c r="A3861" s="123" t="s">
        <v>724</v>
      </c>
      <c r="B3861" s="124">
        <f>Contratista</f>
        <v>0</v>
      </c>
      <c r="C3861" s="119"/>
      <c r="D3861" s="119"/>
      <c r="E3861" s="119"/>
      <c r="F3861" s="128"/>
      <c r="G3861" s="129"/>
    </row>
    <row r="3862" spans="1:8" ht="24" customHeight="1">
      <c r="A3862" s="123" t="s">
        <v>23</v>
      </c>
      <c r="B3862" s="124" t="str">
        <f>Obra</f>
        <v>Barrio Valle Norte</v>
      </c>
      <c r="C3862" s="119"/>
      <c r="D3862" s="119"/>
      <c r="E3862" s="119"/>
      <c r="F3862" s="128" t="s">
        <v>37</v>
      </c>
      <c r="G3862" s="130">
        <f>Fecha_Base</f>
        <v>43313</v>
      </c>
    </row>
    <row r="3863" spans="1:8" ht="24" customHeight="1">
      <c r="A3863" s="131" t="s">
        <v>722</v>
      </c>
      <c r="B3863" s="120" t="str">
        <f>Ubicación</f>
        <v>Departamento Valle Fértil</v>
      </c>
      <c r="C3863" s="120"/>
      <c r="D3863" s="132"/>
      <c r="E3863" s="133"/>
      <c r="F3863" s="134"/>
      <c r="G3863" s="135"/>
    </row>
    <row r="3864" spans="1:8" ht="24" customHeight="1">
      <c r="A3864" s="131" t="s">
        <v>38</v>
      </c>
      <c r="B3864" s="136" t="str">
        <f>IFERROR(VALUE(LEFT(B3865,FIND(".",B3865)-1)),"")</f>
        <v/>
      </c>
      <c r="C3864" s="121" t="str">
        <f>IFERROR(VLOOKUP(B3864,Tabla_CyP,2,FALSE),"")</f>
        <v/>
      </c>
      <c r="E3864" s="133"/>
      <c r="F3864" s="134"/>
      <c r="G3864" s="135"/>
    </row>
    <row r="3865" spans="1:8" ht="24" customHeight="1">
      <c r="A3865" s="131" t="s">
        <v>24</v>
      </c>
      <c r="B3865" s="137">
        <f>IFERROR(VLOOKUP(COUNTIF($A$1:A3865,"ITEM:"),Tabla_NumeroItem,7,FALSE),"")</f>
        <v>76</v>
      </c>
      <c r="C3865" s="121" t="str">
        <f>IFERROR(VLOOKUP(B3865,Tabla_CyP,2,FALSE),"")</f>
        <v>Nexo Red de agua potable - Excavación de zanjas para inst. cañeías, sin depresión de napa</v>
      </c>
      <c r="D3865" s="132"/>
      <c r="E3865" s="133"/>
      <c r="F3865" s="128" t="s">
        <v>25</v>
      </c>
      <c r="G3865" s="138" t="str">
        <f>IFERROR(VLOOKUP(B3865,Tabla_CyP,4,FALSE),"")</f>
        <v>m3</v>
      </c>
    </row>
    <row r="3866" spans="1:8" ht="24" customHeight="1">
      <c r="A3866" s="131"/>
      <c r="B3866" s="120"/>
      <c r="C3866" s="121"/>
      <c r="D3866" s="132"/>
      <c r="E3866" s="133"/>
      <c r="F3866" s="134"/>
      <c r="G3866" s="135"/>
    </row>
    <row r="3867" spans="1:8" ht="24" customHeight="1">
      <c r="A3867" s="719" t="s">
        <v>585</v>
      </c>
      <c r="B3867" s="720"/>
      <c r="C3867" s="721" t="s">
        <v>0</v>
      </c>
      <c r="D3867" s="721" t="s">
        <v>26</v>
      </c>
      <c r="E3867" s="723" t="s">
        <v>27</v>
      </c>
      <c r="F3867" s="725" t="s">
        <v>28</v>
      </c>
      <c r="G3867" s="727" t="s">
        <v>29</v>
      </c>
    </row>
    <row r="3868" spans="1:8" ht="24" customHeight="1">
      <c r="A3868" s="139" t="s">
        <v>586</v>
      </c>
      <c r="B3868" s="140" t="s">
        <v>587</v>
      </c>
      <c r="C3868" s="722"/>
      <c r="D3868" s="722"/>
      <c r="E3868" s="724"/>
      <c r="F3868" s="726"/>
      <c r="G3868" s="728"/>
    </row>
    <row r="3869" spans="1:8" ht="24" customHeight="1">
      <c r="A3869" s="658"/>
      <c r="B3869" s="142"/>
      <c r="C3869" s="479" t="s">
        <v>725</v>
      </c>
      <c r="D3869" s="143"/>
      <c r="E3869" s="144"/>
      <c r="F3869" s="145"/>
      <c r="G3869" s="146"/>
    </row>
    <row r="3870" spans="1:8" ht="24" customHeight="1">
      <c r="A3870" s="264" t="str">
        <f t="shared" ref="A3870:A3883" si="1194">IFERROR(VLOOKUP(C3870,Tabla_Insumos,4,FALSE),"")</f>
        <v/>
      </c>
      <c r="B3870" s="265" t="str">
        <f>IFERROR(VLOOKUP(C3870,Tabla_Insumos,5,FALSE),"")</f>
        <v/>
      </c>
      <c r="C3870" s="366"/>
      <c r="D3870" s="267" t="str">
        <f t="shared" ref="D3870:D3883" si="1195">IFERROR(VLOOKUP(C3870,Tabla_Insumos,2,FALSE),"")</f>
        <v/>
      </c>
      <c r="E3870" s="471"/>
      <c r="F3870" s="489">
        <f t="shared" ref="F3870:F3883" si="1196">IFERROR(VLOOKUP(C3870,Tabla_Insumos,3,FALSE),0)</f>
        <v>0</v>
      </c>
      <c r="G3870" s="272">
        <f>ROUND(E3870*F3870,2)</f>
        <v>0</v>
      </c>
    </row>
    <row r="3871" spans="1:8" ht="24" customHeight="1">
      <c r="A3871" s="264" t="str">
        <f t="shared" si="1194"/>
        <v/>
      </c>
      <c r="B3871" s="265" t="str">
        <f t="shared" ref="B3871:B3883" si="1197">IFERROR(VLOOKUP(C3871,Tabla_Insumos,5,FALSE),"")</f>
        <v/>
      </c>
      <c r="C3871" s="366"/>
      <c r="D3871" s="267" t="str">
        <f t="shared" si="1195"/>
        <v/>
      </c>
      <c r="E3871" s="471"/>
      <c r="F3871" s="489">
        <f t="shared" si="1196"/>
        <v>0</v>
      </c>
      <c r="G3871" s="272">
        <f t="shared" ref="G3871:G3883" si="1198">ROUND(E3871*F3871,2)</f>
        <v>0</v>
      </c>
    </row>
    <row r="3872" spans="1:8" ht="24" customHeight="1">
      <c r="A3872" s="264" t="str">
        <f t="shared" si="1194"/>
        <v/>
      </c>
      <c r="B3872" s="265" t="str">
        <f t="shared" si="1197"/>
        <v/>
      </c>
      <c r="C3872" s="366"/>
      <c r="D3872" s="267" t="str">
        <f t="shared" si="1195"/>
        <v/>
      </c>
      <c r="E3872" s="471"/>
      <c r="F3872" s="489">
        <f t="shared" si="1196"/>
        <v>0</v>
      </c>
      <c r="G3872" s="272">
        <f t="shared" si="1198"/>
        <v>0</v>
      </c>
    </row>
    <row r="3873" spans="1:7" ht="24" customHeight="1">
      <c r="A3873" s="264" t="str">
        <f t="shared" si="1194"/>
        <v/>
      </c>
      <c r="B3873" s="265" t="str">
        <f t="shared" si="1197"/>
        <v/>
      </c>
      <c r="C3873" s="374"/>
      <c r="D3873" s="267" t="str">
        <f t="shared" si="1195"/>
        <v/>
      </c>
      <c r="E3873" s="471"/>
      <c r="F3873" s="489">
        <f t="shared" si="1196"/>
        <v>0</v>
      </c>
      <c r="G3873" s="272">
        <f t="shared" si="1198"/>
        <v>0</v>
      </c>
    </row>
    <row r="3874" spans="1:7" ht="24" customHeight="1">
      <c r="A3874" s="264" t="str">
        <f t="shared" si="1194"/>
        <v/>
      </c>
      <c r="B3874" s="265" t="str">
        <f t="shared" si="1197"/>
        <v/>
      </c>
      <c r="C3874" s="644"/>
      <c r="D3874" s="267" t="str">
        <f t="shared" si="1195"/>
        <v/>
      </c>
      <c r="E3874" s="471"/>
      <c r="F3874" s="489">
        <f t="shared" si="1196"/>
        <v>0</v>
      </c>
      <c r="G3874" s="272">
        <f t="shared" si="1198"/>
        <v>0</v>
      </c>
    </row>
    <row r="3875" spans="1:7" ht="24" customHeight="1">
      <c r="A3875" s="264" t="str">
        <f t="shared" si="1194"/>
        <v/>
      </c>
      <c r="B3875" s="265" t="str">
        <f t="shared" si="1197"/>
        <v/>
      </c>
      <c r="C3875" s="366"/>
      <c r="D3875" s="267" t="str">
        <f t="shared" si="1195"/>
        <v/>
      </c>
      <c r="E3875" s="268"/>
      <c r="F3875" s="269">
        <f t="shared" si="1196"/>
        <v>0</v>
      </c>
      <c r="G3875" s="272">
        <f t="shared" si="1198"/>
        <v>0</v>
      </c>
    </row>
    <row r="3876" spans="1:7" ht="24" customHeight="1">
      <c r="A3876" s="264" t="str">
        <f t="shared" si="1194"/>
        <v/>
      </c>
      <c r="B3876" s="265" t="str">
        <f t="shared" si="1197"/>
        <v/>
      </c>
      <c r="C3876" s="266"/>
      <c r="D3876" s="267" t="str">
        <f t="shared" si="1195"/>
        <v/>
      </c>
      <c r="E3876" s="268"/>
      <c r="F3876" s="269">
        <f t="shared" si="1196"/>
        <v>0</v>
      </c>
      <c r="G3876" s="272">
        <f t="shared" si="1198"/>
        <v>0</v>
      </c>
    </row>
    <row r="3877" spans="1:7" ht="24" customHeight="1">
      <c r="A3877" s="264" t="str">
        <f t="shared" si="1194"/>
        <v/>
      </c>
      <c r="B3877" s="265" t="str">
        <f t="shared" si="1197"/>
        <v/>
      </c>
      <c r="C3877" s="266"/>
      <c r="D3877" s="267" t="str">
        <f t="shared" si="1195"/>
        <v/>
      </c>
      <c r="E3877" s="268"/>
      <c r="F3877" s="269">
        <f t="shared" si="1196"/>
        <v>0</v>
      </c>
      <c r="G3877" s="272">
        <f t="shared" si="1198"/>
        <v>0</v>
      </c>
    </row>
    <row r="3878" spans="1:7" ht="24" customHeight="1">
      <c r="A3878" s="264" t="str">
        <f t="shared" si="1194"/>
        <v/>
      </c>
      <c r="B3878" s="265" t="str">
        <f t="shared" si="1197"/>
        <v/>
      </c>
      <c r="C3878" s="266"/>
      <c r="D3878" s="267" t="str">
        <f t="shared" si="1195"/>
        <v/>
      </c>
      <c r="E3878" s="268"/>
      <c r="F3878" s="269">
        <f t="shared" si="1196"/>
        <v>0</v>
      </c>
      <c r="G3878" s="272">
        <f t="shared" si="1198"/>
        <v>0</v>
      </c>
    </row>
    <row r="3879" spans="1:7" ht="24" customHeight="1">
      <c r="A3879" s="264" t="str">
        <f t="shared" si="1194"/>
        <v/>
      </c>
      <c r="B3879" s="265" t="str">
        <f t="shared" si="1197"/>
        <v/>
      </c>
      <c r="C3879" s="266"/>
      <c r="D3879" s="267" t="str">
        <f t="shared" si="1195"/>
        <v/>
      </c>
      <c r="E3879" s="268"/>
      <c r="F3879" s="269">
        <f t="shared" si="1196"/>
        <v>0</v>
      </c>
      <c r="G3879" s="272">
        <f t="shared" si="1198"/>
        <v>0</v>
      </c>
    </row>
    <row r="3880" spans="1:7" ht="24" customHeight="1">
      <c r="A3880" s="264" t="str">
        <f t="shared" si="1194"/>
        <v/>
      </c>
      <c r="B3880" s="265" t="str">
        <f t="shared" si="1197"/>
        <v/>
      </c>
      <c r="C3880" s="266"/>
      <c r="D3880" s="267" t="str">
        <f t="shared" si="1195"/>
        <v/>
      </c>
      <c r="E3880" s="268"/>
      <c r="F3880" s="269">
        <f t="shared" si="1196"/>
        <v>0</v>
      </c>
      <c r="G3880" s="272">
        <f t="shared" si="1198"/>
        <v>0</v>
      </c>
    </row>
    <row r="3881" spans="1:7" ht="24" customHeight="1">
      <c r="A3881" s="264" t="str">
        <f t="shared" si="1194"/>
        <v/>
      </c>
      <c r="B3881" s="265" t="str">
        <f t="shared" si="1197"/>
        <v/>
      </c>
      <c r="C3881" s="266"/>
      <c r="D3881" s="267" t="str">
        <f t="shared" si="1195"/>
        <v/>
      </c>
      <c r="E3881" s="268"/>
      <c r="F3881" s="269">
        <f t="shared" si="1196"/>
        <v>0</v>
      </c>
      <c r="G3881" s="272">
        <f t="shared" si="1198"/>
        <v>0</v>
      </c>
    </row>
    <row r="3882" spans="1:7" ht="24" customHeight="1">
      <c r="A3882" s="264" t="str">
        <f t="shared" si="1194"/>
        <v/>
      </c>
      <c r="B3882" s="265" t="str">
        <f t="shared" si="1197"/>
        <v/>
      </c>
      <c r="C3882" s="266"/>
      <c r="D3882" s="267" t="str">
        <f t="shared" si="1195"/>
        <v/>
      </c>
      <c r="E3882" s="268"/>
      <c r="F3882" s="269">
        <f t="shared" si="1196"/>
        <v>0</v>
      </c>
      <c r="G3882" s="272">
        <f t="shared" si="1198"/>
        <v>0</v>
      </c>
    </row>
    <row r="3883" spans="1:7" ht="24" customHeight="1">
      <c r="A3883" s="264" t="str">
        <f t="shared" si="1194"/>
        <v/>
      </c>
      <c r="B3883" s="265" t="str">
        <f t="shared" si="1197"/>
        <v/>
      </c>
      <c r="C3883" s="266"/>
      <c r="D3883" s="267" t="str">
        <f t="shared" si="1195"/>
        <v/>
      </c>
      <c r="E3883" s="268"/>
      <c r="F3883" s="270">
        <f t="shared" si="1196"/>
        <v>0</v>
      </c>
      <c r="G3883" s="272">
        <f t="shared" si="1198"/>
        <v>0</v>
      </c>
    </row>
    <row r="3884" spans="1:7" ht="24" customHeight="1">
      <c r="A3884" s="147"/>
      <c r="B3884" s="121"/>
      <c r="C3884" s="121"/>
      <c r="D3884" s="132"/>
      <c r="E3884" s="133"/>
      <c r="F3884" s="657" t="s">
        <v>30</v>
      </c>
      <c r="G3884" s="148">
        <f>SUBTOTAL(9,G3870:G3883)</f>
        <v>0</v>
      </c>
    </row>
    <row r="3885" spans="1:7" ht="24" customHeight="1">
      <c r="A3885" s="147"/>
      <c r="B3885" s="121"/>
      <c r="C3885" s="125" t="s">
        <v>726</v>
      </c>
      <c r="D3885" s="132"/>
      <c r="E3885" s="133"/>
      <c r="F3885" s="134"/>
      <c r="G3885" s="150"/>
    </row>
    <row r="3886" spans="1:7" ht="24" customHeight="1">
      <c r="A3886" s="264" t="str">
        <f t="shared" ref="A3886:A3893" si="1199">IFERROR(VLOOKUP(C3886,Tabla_Insumos,4,FALSE),"")</f>
        <v/>
      </c>
      <c r="B3886" s="265" t="str">
        <f t="shared" ref="B3886:B3893" si="1200">IFERROR(VLOOKUP(C3886,Tabla_Insumos,5,FALSE),"")</f>
        <v/>
      </c>
      <c r="C3886" s="366"/>
      <c r="D3886" s="267" t="str">
        <f t="shared" ref="D3886:D3893" si="1201">IFERROR(VLOOKUP(C3886,Tabla_Insumos,2,FALSE),"")</f>
        <v/>
      </c>
      <c r="E3886" s="268"/>
      <c r="F3886" s="271">
        <f t="shared" ref="F3886:F3893" si="1202">IFERROR(VLOOKUP(C3886,Tabla_Insumos,3,FALSE),0)</f>
        <v>0</v>
      </c>
      <c r="G3886" s="272">
        <f>ROUND(E3886*F3886,2)</f>
        <v>0</v>
      </c>
    </row>
    <row r="3887" spans="1:7" ht="24" customHeight="1">
      <c r="A3887" s="264" t="str">
        <f t="shared" si="1199"/>
        <v/>
      </c>
      <c r="B3887" s="265" t="str">
        <f t="shared" si="1200"/>
        <v/>
      </c>
      <c r="C3887" s="366"/>
      <c r="D3887" s="267" t="str">
        <f t="shared" si="1201"/>
        <v/>
      </c>
      <c r="E3887" s="268"/>
      <c r="F3887" s="271">
        <f t="shared" si="1202"/>
        <v>0</v>
      </c>
      <c r="G3887" s="272">
        <f>ROUND(E3887*F3887,2)</f>
        <v>0</v>
      </c>
    </row>
    <row r="3888" spans="1:7" ht="24" customHeight="1">
      <c r="A3888" s="264" t="str">
        <f t="shared" si="1199"/>
        <v/>
      </c>
      <c r="B3888" s="265" t="str">
        <f t="shared" si="1200"/>
        <v/>
      </c>
      <c r="C3888" s="366"/>
      <c r="D3888" s="267" t="str">
        <f t="shared" si="1201"/>
        <v/>
      </c>
      <c r="E3888" s="268"/>
      <c r="F3888" s="271">
        <f t="shared" si="1202"/>
        <v>0</v>
      </c>
      <c r="G3888" s="272">
        <f t="shared" ref="G3888:G3893" si="1203">ROUND(E3888*F3888,2)</f>
        <v>0</v>
      </c>
    </row>
    <row r="3889" spans="1:7" ht="24" customHeight="1">
      <c r="A3889" s="264" t="str">
        <f t="shared" si="1199"/>
        <v/>
      </c>
      <c r="B3889" s="265" t="str">
        <f t="shared" si="1200"/>
        <v/>
      </c>
      <c r="C3889" s="374"/>
      <c r="D3889" s="267" t="str">
        <f t="shared" si="1201"/>
        <v/>
      </c>
      <c r="E3889" s="268"/>
      <c r="F3889" s="271">
        <f>SUM(G3886:G3888)</f>
        <v>0</v>
      </c>
      <c r="G3889" s="272">
        <f t="shared" si="1203"/>
        <v>0</v>
      </c>
    </row>
    <row r="3890" spans="1:7" ht="24" customHeight="1">
      <c r="A3890" s="264" t="str">
        <f t="shared" si="1199"/>
        <v/>
      </c>
      <c r="B3890" s="265" t="str">
        <f t="shared" si="1200"/>
        <v/>
      </c>
      <c r="C3890" s="265"/>
      <c r="D3890" s="267" t="str">
        <f t="shared" si="1201"/>
        <v/>
      </c>
      <c r="E3890" s="471"/>
      <c r="F3890" s="489">
        <f t="shared" si="1202"/>
        <v>0</v>
      </c>
      <c r="G3890" s="272">
        <f t="shared" si="1203"/>
        <v>0</v>
      </c>
    </row>
    <row r="3891" spans="1:7" ht="24" customHeight="1">
      <c r="A3891" s="264" t="str">
        <f t="shared" si="1199"/>
        <v/>
      </c>
      <c r="B3891" s="265" t="str">
        <f t="shared" si="1200"/>
        <v/>
      </c>
      <c r="C3891" s="265"/>
      <c r="D3891" s="267" t="str">
        <f t="shared" si="1201"/>
        <v/>
      </c>
      <c r="E3891" s="471"/>
      <c r="F3891" s="489">
        <f t="shared" si="1202"/>
        <v>0</v>
      </c>
      <c r="G3891" s="272">
        <f t="shared" si="1203"/>
        <v>0</v>
      </c>
    </row>
    <row r="3892" spans="1:7" ht="24" customHeight="1">
      <c r="A3892" s="264" t="str">
        <f t="shared" si="1199"/>
        <v/>
      </c>
      <c r="B3892" s="265" t="str">
        <f t="shared" si="1200"/>
        <v/>
      </c>
      <c r="C3892" s="266"/>
      <c r="D3892" s="267" t="str">
        <f t="shared" si="1201"/>
        <v/>
      </c>
      <c r="E3892" s="268"/>
      <c r="F3892" s="269">
        <f t="shared" si="1202"/>
        <v>0</v>
      </c>
      <c r="G3892" s="272">
        <f t="shared" si="1203"/>
        <v>0</v>
      </c>
    </row>
    <row r="3893" spans="1:7" ht="24" customHeight="1">
      <c r="A3893" s="264" t="str">
        <f t="shared" si="1199"/>
        <v/>
      </c>
      <c r="B3893" s="265" t="str">
        <f t="shared" si="1200"/>
        <v/>
      </c>
      <c r="C3893" s="266"/>
      <c r="D3893" s="267" t="str">
        <f t="shared" si="1201"/>
        <v/>
      </c>
      <c r="E3893" s="268"/>
      <c r="F3893" s="269">
        <f t="shared" si="1202"/>
        <v>0</v>
      </c>
      <c r="G3893" s="272">
        <f t="shared" si="1203"/>
        <v>0</v>
      </c>
    </row>
    <row r="3894" spans="1:7" ht="24" customHeight="1">
      <c r="A3894" s="147"/>
      <c r="B3894" s="121"/>
      <c r="C3894" s="121"/>
      <c r="D3894" s="132"/>
      <c r="E3894" s="133"/>
      <c r="F3894" s="657" t="s">
        <v>31</v>
      </c>
      <c r="G3894" s="148">
        <f>SUBTOTAL(9,G3886:G3893)</f>
        <v>0</v>
      </c>
    </row>
    <row r="3895" spans="1:7" ht="24" customHeight="1">
      <c r="A3895" s="147"/>
      <c r="B3895" s="121"/>
      <c r="C3895" s="125" t="s">
        <v>727</v>
      </c>
      <c r="D3895" s="132"/>
      <c r="E3895" s="133"/>
      <c r="F3895" s="134"/>
      <c r="G3895" s="150"/>
    </row>
    <row r="3896" spans="1:7" ht="24" customHeight="1">
      <c r="A3896" s="264" t="str">
        <f t="shared" ref="A3896:A3904" si="1204">IFERROR(VLOOKUP(C3896,Tabla_Insumos,4,FALSE),"")</f>
        <v/>
      </c>
      <c r="B3896" s="265" t="str">
        <f t="shared" ref="B3896:B3904" si="1205">IFERROR(VLOOKUP(C3896,Tabla_Insumos,5,FALSE),"")</f>
        <v/>
      </c>
      <c r="C3896" s="644"/>
      <c r="D3896" s="267" t="str">
        <f t="shared" ref="D3896:D3904" si="1206">IFERROR(VLOOKUP(C3896,Tabla_Insumos,2,FALSE),"")</f>
        <v/>
      </c>
      <c r="E3896" s="471"/>
      <c r="F3896" s="489">
        <f t="shared" ref="F3896:F3904" si="1207">IFERROR(VLOOKUP(C3896,Tabla_Insumos,3,FALSE),0)</f>
        <v>0</v>
      </c>
      <c r="G3896" s="272">
        <f t="shared" ref="G3896:G3904" si="1208">ROUND(E3896*F3896,2)</f>
        <v>0</v>
      </c>
    </row>
    <row r="3897" spans="1:7" ht="24" customHeight="1">
      <c r="A3897" s="264" t="str">
        <f t="shared" si="1204"/>
        <v/>
      </c>
      <c r="B3897" s="265" t="str">
        <f t="shared" si="1205"/>
        <v/>
      </c>
      <c r="C3897" s="366"/>
      <c r="D3897" s="267" t="str">
        <f t="shared" si="1206"/>
        <v/>
      </c>
      <c r="E3897" s="471"/>
      <c r="F3897" s="489">
        <f t="shared" si="1207"/>
        <v>0</v>
      </c>
      <c r="G3897" s="272">
        <f t="shared" si="1208"/>
        <v>0</v>
      </c>
    </row>
    <row r="3898" spans="1:7" ht="24" customHeight="1">
      <c r="A3898" s="264" t="str">
        <f t="shared" si="1204"/>
        <v/>
      </c>
      <c r="B3898" s="265" t="str">
        <f t="shared" si="1205"/>
        <v/>
      </c>
      <c r="C3898" s="472"/>
      <c r="D3898" s="267" t="str">
        <f t="shared" si="1206"/>
        <v/>
      </c>
      <c r="E3898" s="471"/>
      <c r="F3898" s="489">
        <f t="shared" si="1207"/>
        <v>0</v>
      </c>
      <c r="G3898" s="272">
        <f t="shared" si="1208"/>
        <v>0</v>
      </c>
    </row>
    <row r="3899" spans="1:7" ht="24" customHeight="1">
      <c r="A3899" s="264" t="str">
        <f t="shared" si="1204"/>
        <v/>
      </c>
      <c r="B3899" s="265" t="str">
        <f t="shared" si="1205"/>
        <v/>
      </c>
      <c r="C3899" s="366"/>
      <c r="D3899" s="267" t="str">
        <f t="shared" si="1206"/>
        <v/>
      </c>
      <c r="E3899" s="471"/>
      <c r="F3899" s="489">
        <f t="shared" si="1207"/>
        <v>0</v>
      </c>
      <c r="G3899" s="272">
        <f t="shared" si="1208"/>
        <v>0</v>
      </c>
    </row>
    <row r="3900" spans="1:7" ht="24" customHeight="1">
      <c r="A3900" s="264" t="str">
        <f t="shared" si="1204"/>
        <v/>
      </c>
      <c r="B3900" s="265" t="str">
        <f t="shared" si="1205"/>
        <v/>
      </c>
      <c r="C3900" s="375"/>
      <c r="D3900" s="267" t="str">
        <f t="shared" si="1206"/>
        <v/>
      </c>
      <c r="E3900" s="471"/>
      <c r="F3900" s="489">
        <f t="shared" si="1207"/>
        <v>0</v>
      </c>
      <c r="G3900" s="272">
        <f t="shared" si="1208"/>
        <v>0</v>
      </c>
    </row>
    <row r="3901" spans="1:7" ht="24" customHeight="1">
      <c r="A3901" s="264" t="str">
        <f t="shared" si="1204"/>
        <v/>
      </c>
      <c r="B3901" s="265" t="str">
        <f t="shared" si="1205"/>
        <v/>
      </c>
      <c r="C3901" s="266"/>
      <c r="D3901" s="267" t="str">
        <f t="shared" si="1206"/>
        <v/>
      </c>
      <c r="E3901" s="268"/>
      <c r="F3901" s="489">
        <f t="shared" si="1207"/>
        <v>0</v>
      </c>
      <c r="G3901" s="272">
        <f t="shared" si="1208"/>
        <v>0</v>
      </c>
    </row>
    <row r="3902" spans="1:7" ht="24" customHeight="1">
      <c r="A3902" s="264" t="str">
        <f t="shared" si="1204"/>
        <v/>
      </c>
      <c r="B3902" s="265" t="str">
        <f t="shared" si="1205"/>
        <v/>
      </c>
      <c r="C3902" s="266"/>
      <c r="D3902" s="267" t="str">
        <f t="shared" si="1206"/>
        <v/>
      </c>
      <c r="E3902" s="268"/>
      <c r="F3902" s="269">
        <f t="shared" si="1207"/>
        <v>0</v>
      </c>
      <c r="G3902" s="272">
        <f t="shared" si="1208"/>
        <v>0</v>
      </c>
    </row>
    <row r="3903" spans="1:7" ht="24" customHeight="1">
      <c r="A3903" s="264" t="str">
        <f t="shared" si="1204"/>
        <v/>
      </c>
      <c r="B3903" s="265" t="str">
        <f t="shared" si="1205"/>
        <v/>
      </c>
      <c r="C3903" s="266"/>
      <c r="D3903" s="267" t="str">
        <f t="shared" si="1206"/>
        <v/>
      </c>
      <c r="E3903" s="268"/>
      <c r="F3903" s="269">
        <f t="shared" si="1207"/>
        <v>0</v>
      </c>
      <c r="G3903" s="272">
        <f t="shared" si="1208"/>
        <v>0</v>
      </c>
    </row>
    <row r="3904" spans="1:7" ht="24" customHeight="1">
      <c r="A3904" s="264" t="str">
        <f t="shared" si="1204"/>
        <v/>
      </c>
      <c r="B3904" s="265" t="str">
        <f t="shared" si="1205"/>
        <v/>
      </c>
      <c r="C3904" s="266"/>
      <c r="D3904" s="267" t="str">
        <f t="shared" si="1206"/>
        <v/>
      </c>
      <c r="E3904" s="268"/>
      <c r="F3904" s="269">
        <f t="shared" si="1207"/>
        <v>0</v>
      </c>
      <c r="G3904" s="272">
        <f t="shared" si="1208"/>
        <v>0</v>
      </c>
    </row>
    <row r="3905" spans="1:8" ht="24" customHeight="1">
      <c r="A3905" s="151"/>
      <c r="B3905" s="132"/>
      <c r="C3905" s="121"/>
      <c r="D3905" s="132"/>
      <c r="E3905" s="133"/>
      <c r="F3905" s="657" t="s">
        <v>32</v>
      </c>
      <c r="G3905" s="148">
        <f>SUBTOTAL(9,G3896:G3904)</f>
        <v>0</v>
      </c>
    </row>
    <row r="3906" spans="1:8" ht="24" customHeight="1" thickBot="1">
      <c r="A3906" s="152"/>
      <c r="B3906" s="153"/>
      <c r="C3906" s="154"/>
      <c r="D3906" s="153"/>
      <c r="E3906" s="155"/>
      <c r="F3906" s="156"/>
      <c r="G3906" s="157"/>
    </row>
    <row r="3907" spans="1:8" ht="24" customHeight="1" thickBot="1">
      <c r="A3907" s="158">
        <f>B3865</f>
        <v>76</v>
      </c>
      <c r="B3907" s="159" t="str">
        <f>C3865</f>
        <v>Nexo Red de agua potable - Excavación de zanjas para inst. cañeías, sin depresión de napa</v>
      </c>
      <c r="C3907" s="160"/>
      <c r="D3907" s="160" t="s">
        <v>33</v>
      </c>
      <c r="E3907" s="161"/>
      <c r="F3907" s="162" t="s">
        <v>34</v>
      </c>
      <c r="G3907" s="163">
        <f>SUBTOTAL(9,G3870:G3906)</f>
        <v>0</v>
      </c>
    </row>
    <row r="3908" spans="1:8" ht="24" customHeight="1" thickTop="1" thickBot="1"/>
    <row r="3909" spans="1:8" ht="24" customHeight="1" thickTop="1">
      <c r="A3909" s="185" t="s">
        <v>36</v>
      </c>
      <c r="B3909" s="186"/>
      <c r="C3909" s="186"/>
      <c r="D3909" s="186"/>
      <c r="E3909" s="186"/>
      <c r="F3909" s="186"/>
      <c r="G3909" s="187"/>
      <c r="H3909" s="122">
        <f>COUNTIF($A$1:A3915,"ANALISIS DE PRECIOS")</f>
        <v>79</v>
      </c>
    </row>
    <row r="3910" spans="1:8" ht="24" customHeight="1">
      <c r="A3910" s="123" t="s">
        <v>723</v>
      </c>
      <c r="B3910" s="124" t="str">
        <f>Comitente</f>
        <v>INSTITUTO PROVINCIAL DE LA VIVIENDA</v>
      </c>
      <c r="C3910" s="118"/>
      <c r="D3910" s="125"/>
      <c r="E3910" s="125"/>
      <c r="F3910" s="126"/>
      <c r="G3910" s="127"/>
    </row>
    <row r="3911" spans="1:8" ht="24" customHeight="1">
      <c r="A3911" s="123" t="s">
        <v>724</v>
      </c>
      <c r="B3911" s="124">
        <f>Contratista</f>
        <v>0</v>
      </c>
      <c r="C3911" s="119"/>
      <c r="D3911" s="119"/>
      <c r="E3911" s="119"/>
      <c r="F3911" s="128"/>
      <c r="G3911" s="129"/>
    </row>
    <row r="3912" spans="1:8" ht="24" customHeight="1">
      <c r="A3912" s="123" t="s">
        <v>23</v>
      </c>
      <c r="B3912" s="124" t="str">
        <f>Obra</f>
        <v>Barrio Valle Norte</v>
      </c>
      <c r="C3912" s="119"/>
      <c r="D3912" s="119"/>
      <c r="E3912" s="119"/>
      <c r="F3912" s="128" t="s">
        <v>37</v>
      </c>
      <c r="G3912" s="130">
        <f>Fecha_Base</f>
        <v>43313</v>
      </c>
    </row>
    <row r="3913" spans="1:8" ht="24" customHeight="1">
      <c r="A3913" s="131" t="s">
        <v>722</v>
      </c>
      <c r="B3913" s="120" t="str">
        <f>Ubicación</f>
        <v>Departamento Valle Fértil</v>
      </c>
      <c r="C3913" s="120"/>
      <c r="D3913" s="132"/>
      <c r="E3913" s="133"/>
      <c r="F3913" s="134"/>
      <c r="G3913" s="135"/>
    </row>
    <row r="3914" spans="1:8" ht="24" customHeight="1">
      <c r="A3914" s="131" t="s">
        <v>38</v>
      </c>
      <c r="B3914" s="136"/>
      <c r="C3914" s="121">
        <f>IFERROR(VLOOKUP(B3914,Tabla_CyP,2,FALSE),"")</f>
        <v>0</v>
      </c>
      <c r="E3914" s="133"/>
      <c r="F3914" s="134"/>
      <c r="G3914" s="135"/>
    </row>
    <row r="3915" spans="1:8" ht="24" customHeight="1">
      <c r="A3915" s="131" t="s">
        <v>24</v>
      </c>
      <c r="B3915" s="137">
        <f>IFERROR(VLOOKUP(COUNTIF($A$1:A3915,"ITEM:"),Tabla_NumeroItem,7,FALSE),"")</f>
        <v>77</v>
      </c>
      <c r="C3915" s="121" t="str">
        <f>IFERROR(VLOOKUP(B3915,Tabla_CyP,2,FALSE),"")</f>
        <v>Nexo Red de agua potable - Paquete estructural</v>
      </c>
      <c r="D3915" s="132"/>
      <c r="E3915" s="133"/>
      <c r="F3915" s="128" t="s">
        <v>25</v>
      </c>
      <c r="G3915" s="138" t="str">
        <f>IFERROR(VLOOKUP(B3915,Tabla_CyP,4,FALSE),"")</f>
        <v>m3</v>
      </c>
    </row>
    <row r="3916" spans="1:8" ht="24" customHeight="1">
      <c r="A3916" s="131"/>
      <c r="B3916" s="120"/>
      <c r="C3916" s="121"/>
      <c r="D3916" s="132"/>
      <c r="E3916" s="133"/>
      <c r="F3916" s="134"/>
      <c r="G3916" s="135"/>
    </row>
    <row r="3917" spans="1:8" ht="24" customHeight="1">
      <c r="A3917" s="719" t="s">
        <v>585</v>
      </c>
      <c r="B3917" s="720"/>
      <c r="C3917" s="721" t="s">
        <v>0</v>
      </c>
      <c r="D3917" s="721" t="s">
        <v>26</v>
      </c>
      <c r="E3917" s="723" t="s">
        <v>27</v>
      </c>
      <c r="F3917" s="725" t="s">
        <v>28</v>
      </c>
      <c r="G3917" s="727" t="s">
        <v>29</v>
      </c>
    </row>
    <row r="3918" spans="1:8" ht="24" customHeight="1">
      <c r="A3918" s="139" t="s">
        <v>586</v>
      </c>
      <c r="B3918" s="140" t="s">
        <v>587</v>
      </c>
      <c r="C3918" s="722"/>
      <c r="D3918" s="722"/>
      <c r="E3918" s="724"/>
      <c r="F3918" s="726"/>
      <c r="G3918" s="728"/>
    </row>
    <row r="3919" spans="1:8" ht="24" customHeight="1">
      <c r="A3919" s="658"/>
      <c r="B3919" s="142"/>
      <c r="C3919" s="479" t="s">
        <v>725</v>
      </c>
      <c r="D3919" s="143"/>
      <c r="E3919" s="144"/>
      <c r="F3919" s="145"/>
      <c r="G3919" s="146"/>
    </row>
    <row r="3920" spans="1:8" ht="24" customHeight="1">
      <c r="A3920" s="264" t="str">
        <f t="shared" ref="A3920:A3933" si="1209">IFERROR(VLOOKUP(C3920,Tabla_Insumos,4,FALSE),"")</f>
        <v/>
      </c>
      <c r="B3920" s="265" t="str">
        <f>IFERROR(VLOOKUP(C3920,Tabla_Insumos,5,FALSE),"")</f>
        <v/>
      </c>
      <c r="C3920" s="419"/>
      <c r="D3920" s="267" t="str">
        <f t="shared" ref="D3920:D3933" si="1210">IFERROR(VLOOKUP(C3920,Tabla_Insumos,2,FALSE),"")</f>
        <v/>
      </c>
      <c r="E3920" s="645"/>
      <c r="F3920" s="489">
        <f t="shared" ref="F3920:F3933" si="1211">IFERROR(VLOOKUP(C3920,Tabla_Insumos,3,FALSE),0)</f>
        <v>0</v>
      </c>
      <c r="G3920" s="272">
        <f>ROUND(E3920*F3920,2)</f>
        <v>0</v>
      </c>
    </row>
    <row r="3921" spans="1:7" ht="24" customHeight="1">
      <c r="A3921" s="264" t="str">
        <f t="shared" si="1209"/>
        <v/>
      </c>
      <c r="B3921" s="265" t="str">
        <f t="shared" ref="B3921:B3933" si="1212">IFERROR(VLOOKUP(C3921,Tabla_Insumos,5,FALSE),"")</f>
        <v/>
      </c>
      <c r="C3921" s="266"/>
      <c r="D3921" s="267" t="str">
        <f t="shared" si="1210"/>
        <v/>
      </c>
      <c r="E3921" s="476"/>
      <c r="F3921" s="489">
        <f t="shared" si="1211"/>
        <v>0</v>
      </c>
      <c r="G3921" s="272">
        <f>ROUND(E3921*F3921,2)</f>
        <v>0</v>
      </c>
    </row>
    <row r="3922" spans="1:7" ht="24" customHeight="1">
      <c r="A3922" s="264" t="str">
        <f t="shared" si="1209"/>
        <v/>
      </c>
      <c r="B3922" s="265" t="str">
        <f t="shared" si="1212"/>
        <v/>
      </c>
      <c r="C3922" s="266"/>
      <c r="D3922" s="267" t="str">
        <f t="shared" si="1210"/>
        <v/>
      </c>
      <c r="E3922" s="476"/>
      <c r="F3922" s="489">
        <f t="shared" si="1211"/>
        <v>0</v>
      </c>
      <c r="G3922" s="272">
        <f>ROUND(E3922*F3922,2)</f>
        <v>0</v>
      </c>
    </row>
    <row r="3923" spans="1:7" ht="24" customHeight="1">
      <c r="A3923" s="264" t="str">
        <f t="shared" si="1209"/>
        <v/>
      </c>
      <c r="B3923" s="265" t="str">
        <f t="shared" si="1212"/>
        <v/>
      </c>
      <c r="C3923" s="266"/>
      <c r="D3923" s="267" t="str">
        <f t="shared" si="1210"/>
        <v/>
      </c>
      <c r="E3923" s="476"/>
      <c r="F3923" s="489">
        <f t="shared" si="1211"/>
        <v>0</v>
      </c>
      <c r="G3923" s="272">
        <f>ROUND(E3923*F3923,2)</f>
        <v>0</v>
      </c>
    </row>
    <row r="3924" spans="1:7" ht="24" customHeight="1">
      <c r="A3924" s="264" t="str">
        <f t="shared" si="1209"/>
        <v/>
      </c>
      <c r="B3924" s="265" t="str">
        <f t="shared" si="1212"/>
        <v/>
      </c>
      <c r="C3924" s="266"/>
      <c r="D3924" s="267" t="str">
        <f t="shared" si="1210"/>
        <v/>
      </c>
      <c r="E3924" s="476"/>
      <c r="F3924" s="489">
        <f t="shared" si="1211"/>
        <v>0</v>
      </c>
      <c r="G3924" s="272">
        <f>ROUND(E3924*F3924,2)</f>
        <v>0</v>
      </c>
    </row>
    <row r="3925" spans="1:7" ht="24" customHeight="1">
      <c r="A3925" s="264" t="str">
        <f t="shared" si="1209"/>
        <v/>
      </c>
      <c r="B3925" s="265" t="str">
        <f t="shared" si="1212"/>
        <v/>
      </c>
      <c r="C3925" s="646"/>
      <c r="D3925" s="267" t="str">
        <f t="shared" si="1210"/>
        <v/>
      </c>
      <c r="E3925" s="478"/>
      <c r="F3925" s="269">
        <f t="shared" si="1211"/>
        <v>0</v>
      </c>
      <c r="G3925" s="272">
        <f t="shared" ref="G3925:G3933" si="1213">ROUND(E3925*F3925,2)</f>
        <v>0</v>
      </c>
    </row>
    <row r="3926" spans="1:7" ht="24" customHeight="1">
      <c r="A3926" s="264" t="str">
        <f t="shared" si="1209"/>
        <v/>
      </c>
      <c r="B3926" s="265" t="str">
        <f t="shared" si="1212"/>
        <v/>
      </c>
      <c r="C3926" s="646"/>
      <c r="D3926" s="267" t="str">
        <f t="shared" si="1210"/>
        <v/>
      </c>
      <c r="E3926" s="478"/>
      <c r="F3926" s="269">
        <f t="shared" si="1211"/>
        <v>0</v>
      </c>
      <c r="G3926" s="272">
        <f t="shared" si="1213"/>
        <v>0</v>
      </c>
    </row>
    <row r="3927" spans="1:7" ht="24" customHeight="1">
      <c r="A3927" s="264" t="str">
        <f t="shared" si="1209"/>
        <v/>
      </c>
      <c r="B3927" s="265" t="str">
        <f t="shared" si="1212"/>
        <v/>
      </c>
      <c r="C3927" s="374"/>
      <c r="D3927" s="267" t="str">
        <f t="shared" si="1210"/>
        <v/>
      </c>
      <c r="E3927" s="478"/>
      <c r="F3927" s="269">
        <f t="shared" si="1211"/>
        <v>0</v>
      </c>
      <c r="G3927" s="272">
        <f t="shared" si="1213"/>
        <v>0</v>
      </c>
    </row>
    <row r="3928" spans="1:7" ht="24" customHeight="1">
      <c r="A3928" s="264" t="str">
        <f t="shared" si="1209"/>
        <v/>
      </c>
      <c r="B3928" s="265" t="str">
        <f t="shared" si="1212"/>
        <v/>
      </c>
      <c r="C3928" s="266"/>
      <c r="D3928" s="267" t="str">
        <f t="shared" si="1210"/>
        <v/>
      </c>
      <c r="E3928" s="268"/>
      <c r="F3928" s="269">
        <f t="shared" si="1211"/>
        <v>0</v>
      </c>
      <c r="G3928" s="272">
        <f t="shared" si="1213"/>
        <v>0</v>
      </c>
    </row>
    <row r="3929" spans="1:7" ht="24" customHeight="1">
      <c r="A3929" s="264" t="str">
        <f t="shared" si="1209"/>
        <v/>
      </c>
      <c r="B3929" s="265" t="str">
        <f t="shared" si="1212"/>
        <v/>
      </c>
      <c r="C3929" s="266"/>
      <c r="D3929" s="267" t="str">
        <f t="shared" si="1210"/>
        <v/>
      </c>
      <c r="E3929" s="268"/>
      <c r="F3929" s="269">
        <f t="shared" si="1211"/>
        <v>0</v>
      </c>
      <c r="G3929" s="272">
        <f t="shared" si="1213"/>
        <v>0</v>
      </c>
    </row>
    <row r="3930" spans="1:7" ht="24" customHeight="1">
      <c r="A3930" s="264" t="str">
        <f t="shared" si="1209"/>
        <v/>
      </c>
      <c r="B3930" s="265" t="str">
        <f t="shared" si="1212"/>
        <v/>
      </c>
      <c r="C3930" s="266"/>
      <c r="D3930" s="267" t="str">
        <f t="shared" si="1210"/>
        <v/>
      </c>
      <c r="E3930" s="268"/>
      <c r="F3930" s="269">
        <f t="shared" si="1211"/>
        <v>0</v>
      </c>
      <c r="G3930" s="272">
        <f t="shared" si="1213"/>
        <v>0</v>
      </c>
    </row>
    <row r="3931" spans="1:7" ht="24" customHeight="1">
      <c r="A3931" s="264" t="str">
        <f t="shared" si="1209"/>
        <v/>
      </c>
      <c r="B3931" s="265" t="str">
        <f t="shared" si="1212"/>
        <v/>
      </c>
      <c r="C3931" s="266"/>
      <c r="D3931" s="267" t="str">
        <f t="shared" si="1210"/>
        <v/>
      </c>
      <c r="E3931" s="268"/>
      <c r="F3931" s="269">
        <f t="shared" si="1211"/>
        <v>0</v>
      </c>
      <c r="G3931" s="272">
        <f t="shared" si="1213"/>
        <v>0</v>
      </c>
    </row>
    <row r="3932" spans="1:7" ht="24" customHeight="1">
      <c r="A3932" s="264" t="str">
        <f t="shared" si="1209"/>
        <v/>
      </c>
      <c r="B3932" s="265" t="str">
        <f t="shared" si="1212"/>
        <v/>
      </c>
      <c r="C3932" s="266"/>
      <c r="D3932" s="267" t="str">
        <f t="shared" si="1210"/>
        <v/>
      </c>
      <c r="E3932" s="268"/>
      <c r="F3932" s="269">
        <f t="shared" si="1211"/>
        <v>0</v>
      </c>
      <c r="G3932" s="272">
        <f t="shared" si="1213"/>
        <v>0</v>
      </c>
    </row>
    <row r="3933" spans="1:7" ht="24" customHeight="1">
      <c r="A3933" s="264" t="str">
        <f t="shared" si="1209"/>
        <v/>
      </c>
      <c r="B3933" s="265" t="str">
        <f t="shared" si="1212"/>
        <v/>
      </c>
      <c r="C3933" s="266"/>
      <c r="D3933" s="267" t="str">
        <f t="shared" si="1210"/>
        <v/>
      </c>
      <c r="E3933" s="268"/>
      <c r="F3933" s="270">
        <f t="shared" si="1211"/>
        <v>0</v>
      </c>
      <c r="G3933" s="272">
        <f t="shared" si="1213"/>
        <v>0</v>
      </c>
    </row>
    <row r="3934" spans="1:7" ht="24" customHeight="1">
      <c r="A3934" s="147"/>
      <c r="B3934" s="121"/>
      <c r="C3934" s="121"/>
      <c r="D3934" s="132"/>
      <c r="E3934" s="133"/>
      <c r="F3934" s="657" t="s">
        <v>30</v>
      </c>
      <c r="G3934" s="148">
        <f>SUBTOTAL(9,G3920:G3933)</f>
        <v>0</v>
      </c>
    </row>
    <row r="3935" spans="1:7" ht="24" customHeight="1">
      <c r="A3935" s="147"/>
      <c r="B3935" s="121"/>
      <c r="C3935" s="125" t="s">
        <v>726</v>
      </c>
      <c r="D3935" s="132"/>
      <c r="E3935" s="133"/>
      <c r="F3935" s="134"/>
      <c r="G3935" s="150"/>
    </row>
    <row r="3936" spans="1:7" ht="24" customHeight="1">
      <c r="A3936" s="264" t="str">
        <f t="shared" ref="A3936:A3943" si="1214">IFERROR(VLOOKUP(C3936,Tabla_Insumos,4,FALSE),"")</f>
        <v/>
      </c>
      <c r="B3936" s="265" t="str">
        <f t="shared" ref="B3936:B3943" si="1215">IFERROR(VLOOKUP(C3936,Tabla_Insumos,5,FALSE),"")</f>
        <v/>
      </c>
      <c r="C3936" s="266"/>
      <c r="D3936" s="267" t="str">
        <f t="shared" ref="D3936:D3943" si="1216">IFERROR(VLOOKUP(C3936,Tabla_Insumos,2,FALSE),"")</f>
        <v/>
      </c>
      <c r="E3936" s="476"/>
      <c r="F3936" s="271">
        <f t="shared" ref="F3936:F3943" si="1217">IFERROR(VLOOKUP(C3936,Tabla_Insumos,3,FALSE),0)</f>
        <v>0</v>
      </c>
      <c r="G3936" s="272">
        <f>ROUND(E3936*F3936,2)</f>
        <v>0</v>
      </c>
    </row>
    <row r="3937" spans="1:7" ht="24" customHeight="1">
      <c r="A3937" s="264" t="str">
        <f t="shared" si="1214"/>
        <v/>
      </c>
      <c r="B3937" s="265" t="str">
        <f t="shared" si="1215"/>
        <v/>
      </c>
      <c r="C3937" s="266"/>
      <c r="D3937" s="267" t="str">
        <f t="shared" si="1216"/>
        <v/>
      </c>
      <c r="E3937" s="476"/>
      <c r="F3937" s="271">
        <f t="shared" si="1217"/>
        <v>0</v>
      </c>
      <c r="G3937" s="272">
        <f>ROUND(E3937*F3937,2)</f>
        <v>0</v>
      </c>
    </row>
    <row r="3938" spans="1:7" ht="24" customHeight="1">
      <c r="A3938" s="264" t="str">
        <f t="shared" si="1214"/>
        <v/>
      </c>
      <c r="B3938" s="265" t="str">
        <f t="shared" si="1215"/>
        <v/>
      </c>
      <c r="C3938" s="266"/>
      <c r="D3938" s="267" t="str">
        <f t="shared" si="1216"/>
        <v/>
      </c>
      <c r="E3938" s="476"/>
      <c r="F3938" s="271">
        <f t="shared" si="1217"/>
        <v>0</v>
      </c>
      <c r="G3938" s="272">
        <f>ROUND(E3938*F3938,2)</f>
        <v>0</v>
      </c>
    </row>
    <row r="3939" spans="1:7" ht="24" customHeight="1">
      <c r="A3939" s="264" t="str">
        <f t="shared" si="1214"/>
        <v/>
      </c>
      <c r="B3939" s="265" t="str">
        <f t="shared" si="1215"/>
        <v/>
      </c>
      <c r="C3939" s="266"/>
      <c r="D3939" s="267" t="str">
        <f t="shared" si="1216"/>
        <v/>
      </c>
      <c r="E3939" s="476"/>
      <c r="F3939" s="271">
        <f>SUM(G3936:G3938)</f>
        <v>0</v>
      </c>
      <c r="G3939" s="272">
        <f>ROUND(E3939*F3939,2)</f>
        <v>0</v>
      </c>
    </row>
    <row r="3940" spans="1:7" ht="24" customHeight="1">
      <c r="A3940" s="264" t="str">
        <f t="shared" si="1214"/>
        <v/>
      </c>
      <c r="B3940" s="265" t="str">
        <f t="shared" si="1215"/>
        <v/>
      </c>
      <c r="C3940" s="265"/>
      <c r="D3940" s="267" t="str">
        <f t="shared" si="1216"/>
        <v/>
      </c>
      <c r="E3940" s="471"/>
      <c r="F3940" s="489">
        <f t="shared" si="1217"/>
        <v>0</v>
      </c>
      <c r="G3940" s="272">
        <f t="shared" ref="G3940:G3943" si="1218">ROUND(E3940*F3940,2)</f>
        <v>0</v>
      </c>
    </row>
    <row r="3941" spans="1:7" ht="24" customHeight="1">
      <c r="A3941" s="264" t="str">
        <f t="shared" si="1214"/>
        <v/>
      </c>
      <c r="B3941" s="265" t="str">
        <f t="shared" si="1215"/>
        <v/>
      </c>
      <c r="C3941" s="265"/>
      <c r="D3941" s="267" t="str">
        <f t="shared" si="1216"/>
        <v/>
      </c>
      <c r="E3941" s="471"/>
      <c r="F3941" s="489">
        <f t="shared" si="1217"/>
        <v>0</v>
      </c>
      <c r="G3941" s="272">
        <f t="shared" si="1218"/>
        <v>0</v>
      </c>
    </row>
    <row r="3942" spans="1:7" ht="24" customHeight="1">
      <c r="A3942" s="264" t="str">
        <f t="shared" si="1214"/>
        <v/>
      </c>
      <c r="B3942" s="265" t="str">
        <f t="shared" si="1215"/>
        <v/>
      </c>
      <c r="C3942" s="266"/>
      <c r="D3942" s="267" t="str">
        <f t="shared" si="1216"/>
        <v/>
      </c>
      <c r="E3942" s="268"/>
      <c r="F3942" s="269">
        <f t="shared" si="1217"/>
        <v>0</v>
      </c>
      <c r="G3942" s="272">
        <f t="shared" si="1218"/>
        <v>0</v>
      </c>
    </row>
    <row r="3943" spans="1:7" ht="24" customHeight="1">
      <c r="A3943" s="264" t="str">
        <f t="shared" si="1214"/>
        <v/>
      </c>
      <c r="B3943" s="265" t="str">
        <f t="shared" si="1215"/>
        <v/>
      </c>
      <c r="C3943" s="266"/>
      <c r="D3943" s="267" t="str">
        <f t="shared" si="1216"/>
        <v/>
      </c>
      <c r="E3943" s="268"/>
      <c r="F3943" s="269">
        <f t="shared" si="1217"/>
        <v>0</v>
      </c>
      <c r="G3943" s="272">
        <f t="shared" si="1218"/>
        <v>0</v>
      </c>
    </row>
    <row r="3944" spans="1:7" ht="24" customHeight="1">
      <c r="A3944" s="147"/>
      <c r="B3944" s="121"/>
      <c r="C3944" s="121"/>
      <c r="D3944" s="132"/>
      <c r="E3944" s="133"/>
      <c r="F3944" s="657" t="s">
        <v>31</v>
      </c>
      <c r="G3944" s="148">
        <f>SUBTOTAL(9,G3936:G3943)</f>
        <v>0</v>
      </c>
    </row>
    <row r="3945" spans="1:7" ht="24" customHeight="1">
      <c r="A3945" s="147"/>
      <c r="B3945" s="121"/>
      <c r="C3945" s="125" t="s">
        <v>727</v>
      </c>
      <c r="D3945" s="132"/>
      <c r="E3945" s="133"/>
      <c r="F3945" s="134"/>
      <c r="G3945" s="150"/>
    </row>
    <row r="3946" spans="1:7" ht="24" customHeight="1">
      <c r="A3946" s="264" t="str">
        <f t="shared" ref="A3946:A3954" si="1219">IFERROR(VLOOKUP(C3946,Tabla_Insumos,4,FALSE),"")</f>
        <v/>
      </c>
      <c r="B3946" s="265" t="str">
        <f t="shared" ref="B3946:B3954" si="1220">IFERROR(VLOOKUP(C3946,Tabla_Insumos,5,FALSE),"")</f>
        <v/>
      </c>
      <c r="C3946" s="646"/>
      <c r="D3946" s="267" t="str">
        <f t="shared" ref="D3946:D3954" si="1221">IFERROR(VLOOKUP(C3946,Tabla_Insumos,2,FALSE),"")</f>
        <v/>
      </c>
      <c r="E3946" s="478"/>
      <c r="F3946" s="489">
        <f t="shared" ref="F3946:F3954" si="1222">IFERROR(VLOOKUP(C3946,Tabla_Insumos,3,FALSE),0)</f>
        <v>0</v>
      </c>
      <c r="G3946" s="272">
        <f t="shared" ref="G3946:G3954" si="1223">ROUND(E3946*F3946,2)</f>
        <v>0</v>
      </c>
    </row>
    <row r="3947" spans="1:7" ht="24" customHeight="1">
      <c r="A3947" s="264" t="str">
        <f t="shared" si="1219"/>
        <v/>
      </c>
      <c r="B3947" s="265" t="str">
        <f t="shared" si="1220"/>
        <v/>
      </c>
      <c r="C3947" s="646"/>
      <c r="D3947" s="267" t="str">
        <f t="shared" si="1221"/>
        <v/>
      </c>
      <c r="E3947" s="478"/>
      <c r="F3947" s="489">
        <f t="shared" si="1222"/>
        <v>0</v>
      </c>
      <c r="G3947" s="272">
        <f t="shared" si="1223"/>
        <v>0</v>
      </c>
    </row>
    <row r="3948" spans="1:7" ht="24" customHeight="1">
      <c r="A3948" s="264" t="str">
        <f t="shared" si="1219"/>
        <v/>
      </c>
      <c r="B3948" s="265" t="str">
        <f t="shared" si="1220"/>
        <v/>
      </c>
      <c r="C3948" s="374"/>
      <c r="D3948" s="267" t="str">
        <f t="shared" si="1221"/>
        <v/>
      </c>
      <c r="E3948" s="478"/>
      <c r="F3948" s="489">
        <f t="shared" si="1222"/>
        <v>0</v>
      </c>
      <c r="G3948" s="272">
        <f t="shared" si="1223"/>
        <v>0</v>
      </c>
    </row>
    <row r="3949" spans="1:7" ht="24" customHeight="1">
      <c r="A3949" s="264" t="str">
        <f t="shared" si="1219"/>
        <v/>
      </c>
      <c r="B3949" s="265" t="str">
        <f t="shared" si="1220"/>
        <v/>
      </c>
      <c r="C3949" s="366"/>
      <c r="D3949" s="267" t="str">
        <f t="shared" si="1221"/>
        <v/>
      </c>
      <c r="E3949" s="471"/>
      <c r="F3949" s="489">
        <f t="shared" si="1222"/>
        <v>0</v>
      </c>
      <c r="G3949" s="272">
        <f t="shared" si="1223"/>
        <v>0</v>
      </c>
    </row>
    <row r="3950" spans="1:7" ht="24" customHeight="1">
      <c r="A3950" s="264" t="str">
        <f t="shared" si="1219"/>
        <v/>
      </c>
      <c r="B3950" s="265" t="str">
        <f t="shared" si="1220"/>
        <v/>
      </c>
      <c r="C3950" s="375"/>
      <c r="D3950" s="267" t="str">
        <f t="shared" si="1221"/>
        <v/>
      </c>
      <c r="E3950" s="471"/>
      <c r="F3950" s="489">
        <f t="shared" si="1222"/>
        <v>0</v>
      </c>
      <c r="G3950" s="272">
        <f t="shared" si="1223"/>
        <v>0</v>
      </c>
    </row>
    <row r="3951" spans="1:7" ht="24" customHeight="1">
      <c r="A3951" s="264" t="str">
        <f t="shared" si="1219"/>
        <v/>
      </c>
      <c r="B3951" s="265" t="str">
        <f t="shared" si="1220"/>
        <v/>
      </c>
      <c r="C3951" s="266"/>
      <c r="D3951" s="267" t="str">
        <f t="shared" si="1221"/>
        <v/>
      </c>
      <c r="E3951" s="268"/>
      <c r="F3951" s="489">
        <f t="shared" si="1222"/>
        <v>0</v>
      </c>
      <c r="G3951" s="272">
        <f t="shared" si="1223"/>
        <v>0</v>
      </c>
    </row>
    <row r="3952" spans="1:7" ht="24" customHeight="1">
      <c r="A3952" s="264" t="str">
        <f t="shared" si="1219"/>
        <v/>
      </c>
      <c r="B3952" s="265" t="str">
        <f t="shared" si="1220"/>
        <v/>
      </c>
      <c r="C3952" s="266"/>
      <c r="D3952" s="267" t="str">
        <f t="shared" si="1221"/>
        <v/>
      </c>
      <c r="E3952" s="268"/>
      <c r="F3952" s="269">
        <f t="shared" si="1222"/>
        <v>0</v>
      </c>
      <c r="G3952" s="272">
        <f t="shared" si="1223"/>
        <v>0</v>
      </c>
    </row>
    <row r="3953" spans="1:8" ht="24" customHeight="1">
      <c r="A3953" s="264" t="str">
        <f t="shared" si="1219"/>
        <v/>
      </c>
      <c r="B3953" s="265" t="str">
        <f t="shared" si="1220"/>
        <v/>
      </c>
      <c r="C3953" s="266"/>
      <c r="D3953" s="267" t="str">
        <f t="shared" si="1221"/>
        <v/>
      </c>
      <c r="E3953" s="268"/>
      <c r="F3953" s="269">
        <f t="shared" si="1222"/>
        <v>0</v>
      </c>
      <c r="G3953" s="272">
        <f t="shared" si="1223"/>
        <v>0</v>
      </c>
    </row>
    <row r="3954" spans="1:8" ht="24" customHeight="1">
      <c r="A3954" s="264" t="str">
        <f t="shared" si="1219"/>
        <v/>
      </c>
      <c r="B3954" s="265" t="str">
        <f t="shared" si="1220"/>
        <v/>
      </c>
      <c r="C3954" s="266"/>
      <c r="D3954" s="267" t="str">
        <f t="shared" si="1221"/>
        <v/>
      </c>
      <c r="E3954" s="268"/>
      <c r="F3954" s="269">
        <f t="shared" si="1222"/>
        <v>0</v>
      </c>
      <c r="G3954" s="272">
        <f t="shared" si="1223"/>
        <v>0</v>
      </c>
    </row>
    <row r="3955" spans="1:8" ht="24" customHeight="1">
      <c r="A3955" s="151"/>
      <c r="B3955" s="132"/>
      <c r="C3955" s="121"/>
      <c r="D3955" s="132"/>
      <c r="E3955" s="133"/>
      <c r="F3955" s="657" t="s">
        <v>32</v>
      </c>
      <c r="G3955" s="148">
        <f>SUBTOTAL(9,G3946:G3954)</f>
        <v>0</v>
      </c>
    </row>
    <row r="3956" spans="1:8" ht="24" customHeight="1" thickBot="1">
      <c r="A3956" s="152"/>
      <c r="B3956" s="153"/>
      <c r="C3956" s="154"/>
      <c r="D3956" s="153"/>
      <c r="E3956" s="155"/>
      <c r="F3956" s="156"/>
      <c r="G3956" s="157"/>
    </row>
    <row r="3957" spans="1:8" ht="24" customHeight="1" thickBot="1">
      <c r="A3957" s="158">
        <f>B3915</f>
        <v>77</v>
      </c>
      <c r="B3957" s="159" t="str">
        <f>C3915</f>
        <v>Nexo Red de agua potable - Paquete estructural</v>
      </c>
      <c r="C3957" s="160"/>
      <c r="D3957" s="160" t="s">
        <v>33</v>
      </c>
      <c r="E3957" s="161"/>
      <c r="F3957" s="162" t="s">
        <v>34</v>
      </c>
      <c r="G3957" s="163">
        <f>SUBTOTAL(9,G3920:G3956)</f>
        <v>0</v>
      </c>
    </row>
    <row r="3958" spans="1:8" ht="24" customHeight="1" thickTop="1" thickBot="1"/>
    <row r="3959" spans="1:8" ht="24" customHeight="1" thickTop="1">
      <c r="A3959" s="185" t="s">
        <v>36</v>
      </c>
      <c r="B3959" s="186"/>
      <c r="C3959" s="186"/>
      <c r="D3959" s="186"/>
      <c r="E3959" s="186"/>
      <c r="F3959" s="186"/>
      <c r="G3959" s="187"/>
      <c r="H3959" s="122">
        <f>COUNTIF($A$1:A3965,"ANALISIS DE PRECIOS")</f>
        <v>80</v>
      </c>
    </row>
    <row r="3960" spans="1:8" ht="24" customHeight="1">
      <c r="A3960" s="123" t="s">
        <v>723</v>
      </c>
      <c r="B3960" s="124" t="str">
        <f>Comitente</f>
        <v>INSTITUTO PROVINCIAL DE LA VIVIENDA</v>
      </c>
      <c r="C3960" s="118"/>
      <c r="D3960" s="125"/>
      <c r="E3960" s="125"/>
      <c r="F3960" s="126"/>
      <c r="G3960" s="127"/>
    </row>
    <row r="3961" spans="1:8" ht="24" customHeight="1">
      <c r="A3961" s="123" t="s">
        <v>724</v>
      </c>
      <c r="B3961" s="124">
        <f>Contratista</f>
        <v>0</v>
      </c>
      <c r="C3961" s="119"/>
      <c r="D3961" s="119"/>
      <c r="E3961" s="119"/>
      <c r="F3961" s="128"/>
      <c r="G3961" s="129"/>
    </row>
    <row r="3962" spans="1:8" ht="24" customHeight="1">
      <c r="A3962" s="123" t="s">
        <v>23</v>
      </c>
      <c r="B3962" s="124" t="str">
        <f>Obra</f>
        <v>Barrio Valle Norte</v>
      </c>
      <c r="C3962" s="119"/>
      <c r="D3962" s="119"/>
      <c r="E3962" s="119"/>
      <c r="F3962" s="128" t="s">
        <v>37</v>
      </c>
      <c r="G3962" s="130">
        <f>Fecha_Base</f>
        <v>43313</v>
      </c>
    </row>
    <row r="3963" spans="1:8" ht="24" customHeight="1">
      <c r="A3963" s="131" t="s">
        <v>722</v>
      </c>
      <c r="B3963" s="120" t="str">
        <f>Ubicación</f>
        <v>Departamento Valle Fértil</v>
      </c>
      <c r="C3963" s="120"/>
      <c r="D3963" s="132"/>
      <c r="E3963" s="133"/>
      <c r="F3963" s="134"/>
      <c r="G3963" s="135"/>
    </row>
    <row r="3964" spans="1:8" ht="24" customHeight="1">
      <c r="A3964" s="131" t="s">
        <v>38</v>
      </c>
      <c r="B3964" s="136" t="str">
        <f>IFERROR(VALUE(LEFT(B3965,FIND(".",B3965)-1)),"")</f>
        <v/>
      </c>
      <c r="C3964" s="121" t="str">
        <f>IFERROR(VLOOKUP(B3964,Tabla_CyP,2,FALSE),"")</f>
        <v/>
      </c>
      <c r="E3964" s="133"/>
      <c r="F3964" s="134"/>
      <c r="G3964" s="135"/>
    </row>
    <row r="3965" spans="1:8" ht="24" customHeight="1">
      <c r="A3965" s="131" t="s">
        <v>24</v>
      </c>
      <c r="B3965" s="137">
        <f>IFERROR(VLOOKUP(COUNTIF($A$1:A3965,"ITEM:"),Tabla_NumeroItem,7,FALSE),"")</f>
        <v>78</v>
      </c>
      <c r="C3965" s="121" t="str">
        <f>IFERROR(VLOOKUP(B3965,Tabla_CyP,2,FALSE),"")</f>
        <v xml:space="preserve">Nexo Red de agua potable - Relleno superior </v>
      </c>
      <c r="D3965" s="132"/>
      <c r="E3965" s="133"/>
      <c r="F3965" s="128" t="s">
        <v>25</v>
      </c>
      <c r="G3965" s="138" t="str">
        <f>IFERROR(VLOOKUP(B3965,Tabla_CyP,4,FALSE),"")</f>
        <v>m3</v>
      </c>
    </row>
    <row r="3966" spans="1:8" ht="24" customHeight="1">
      <c r="A3966" s="131"/>
      <c r="B3966" s="120"/>
      <c r="C3966" s="121"/>
      <c r="D3966" s="132"/>
      <c r="E3966" s="133"/>
      <c r="F3966" s="134"/>
      <c r="G3966" s="135"/>
    </row>
    <row r="3967" spans="1:8" ht="24" customHeight="1">
      <c r="A3967" s="719" t="s">
        <v>585</v>
      </c>
      <c r="B3967" s="720"/>
      <c r="C3967" s="721" t="s">
        <v>0</v>
      </c>
      <c r="D3967" s="721" t="s">
        <v>26</v>
      </c>
      <c r="E3967" s="723" t="s">
        <v>27</v>
      </c>
      <c r="F3967" s="725" t="s">
        <v>28</v>
      </c>
      <c r="G3967" s="727" t="s">
        <v>29</v>
      </c>
    </row>
    <row r="3968" spans="1:8" ht="24" customHeight="1">
      <c r="A3968" s="139" t="s">
        <v>586</v>
      </c>
      <c r="B3968" s="140" t="s">
        <v>587</v>
      </c>
      <c r="C3968" s="722"/>
      <c r="D3968" s="722"/>
      <c r="E3968" s="724"/>
      <c r="F3968" s="726"/>
      <c r="G3968" s="728"/>
    </row>
    <row r="3969" spans="1:7" ht="24" customHeight="1">
      <c r="A3969" s="658"/>
      <c r="B3969" s="142"/>
      <c r="C3969" s="479" t="s">
        <v>725</v>
      </c>
      <c r="D3969" s="143"/>
      <c r="E3969" s="144"/>
      <c r="F3969" s="145"/>
      <c r="G3969" s="146"/>
    </row>
    <row r="3970" spans="1:7" ht="24" customHeight="1">
      <c r="A3970" s="264" t="str">
        <f t="shared" ref="A3970:A3983" si="1224">IFERROR(VLOOKUP(C3970,Tabla_Insumos,4,FALSE),"")</f>
        <v/>
      </c>
      <c r="B3970" s="265" t="str">
        <f>IFERROR(VLOOKUP(C3970,Tabla_Insumos,5,FALSE),"")</f>
        <v/>
      </c>
      <c r="C3970" s="374"/>
      <c r="D3970" s="267" t="str">
        <f t="shared" ref="D3970:D3983" si="1225">IFERROR(VLOOKUP(C3970,Tabla_Insumos,2,FALSE),"")</f>
        <v/>
      </c>
      <c r="E3970" s="268"/>
      <c r="F3970" s="271">
        <f t="shared" ref="F3970:F3983" si="1226">IFERROR(VLOOKUP(C3970,Tabla_Insumos,3,FALSE),0)</f>
        <v>0</v>
      </c>
      <c r="G3970" s="272">
        <f>ROUND(E3970*F3970,2)</f>
        <v>0</v>
      </c>
    </row>
    <row r="3971" spans="1:7" ht="24" customHeight="1">
      <c r="A3971" s="264" t="str">
        <f t="shared" si="1224"/>
        <v/>
      </c>
      <c r="B3971" s="265" t="str">
        <f t="shared" ref="B3971:B3983" si="1227">IFERROR(VLOOKUP(C3971,Tabla_Insumos,5,FALSE),"")</f>
        <v/>
      </c>
      <c r="C3971" s="266"/>
      <c r="D3971" s="267" t="str">
        <f t="shared" si="1225"/>
        <v/>
      </c>
      <c r="E3971" s="268"/>
      <c r="F3971" s="271">
        <f t="shared" si="1226"/>
        <v>0</v>
      </c>
      <c r="G3971" s="272">
        <f t="shared" ref="G3971:G3983" si="1228">ROUND(E3971*F3971,2)</f>
        <v>0</v>
      </c>
    </row>
    <row r="3972" spans="1:7" ht="24" customHeight="1">
      <c r="A3972" s="264" t="str">
        <f t="shared" si="1224"/>
        <v/>
      </c>
      <c r="B3972" s="265" t="str">
        <f t="shared" si="1227"/>
        <v/>
      </c>
      <c r="C3972" s="266"/>
      <c r="D3972" s="267" t="str">
        <f t="shared" si="1225"/>
        <v/>
      </c>
      <c r="E3972" s="268"/>
      <c r="F3972" s="271">
        <f t="shared" si="1226"/>
        <v>0</v>
      </c>
      <c r="G3972" s="272">
        <f t="shared" si="1228"/>
        <v>0</v>
      </c>
    </row>
    <row r="3973" spans="1:7" ht="24" customHeight="1">
      <c r="A3973" s="264" t="str">
        <f t="shared" si="1224"/>
        <v/>
      </c>
      <c r="B3973" s="265" t="str">
        <f t="shared" si="1227"/>
        <v/>
      </c>
      <c r="C3973" s="266"/>
      <c r="D3973" s="267" t="str">
        <f t="shared" si="1225"/>
        <v/>
      </c>
      <c r="E3973" s="268"/>
      <c r="F3973" s="271">
        <f t="shared" si="1226"/>
        <v>0</v>
      </c>
      <c r="G3973" s="272">
        <f t="shared" si="1228"/>
        <v>0</v>
      </c>
    </row>
    <row r="3974" spans="1:7" ht="24" customHeight="1">
      <c r="A3974" s="264" t="str">
        <f t="shared" si="1224"/>
        <v/>
      </c>
      <c r="B3974" s="265" t="str">
        <f t="shared" si="1227"/>
        <v/>
      </c>
      <c r="C3974" s="266"/>
      <c r="D3974" s="267" t="str">
        <f t="shared" si="1225"/>
        <v/>
      </c>
      <c r="E3974" s="268"/>
      <c r="F3974" s="271">
        <f t="shared" si="1226"/>
        <v>0</v>
      </c>
      <c r="G3974" s="272">
        <f t="shared" si="1228"/>
        <v>0</v>
      </c>
    </row>
    <row r="3975" spans="1:7" ht="24" customHeight="1">
      <c r="A3975" s="264" t="str">
        <f t="shared" si="1224"/>
        <v/>
      </c>
      <c r="B3975" s="265" t="str">
        <f t="shared" si="1227"/>
        <v/>
      </c>
      <c r="C3975" s="366"/>
      <c r="D3975" s="267" t="str">
        <f t="shared" si="1225"/>
        <v/>
      </c>
      <c r="E3975" s="641"/>
      <c r="F3975" s="271">
        <f t="shared" si="1226"/>
        <v>0</v>
      </c>
      <c r="G3975" s="272">
        <f t="shared" si="1228"/>
        <v>0</v>
      </c>
    </row>
    <row r="3976" spans="1:7" ht="24" customHeight="1">
      <c r="A3976" s="264" t="str">
        <f t="shared" si="1224"/>
        <v/>
      </c>
      <c r="B3976" s="265" t="str">
        <f t="shared" si="1227"/>
        <v/>
      </c>
      <c r="C3976" s="647"/>
      <c r="D3976" s="267" t="str">
        <f t="shared" si="1225"/>
        <v/>
      </c>
      <c r="E3976" s="641"/>
      <c r="F3976" s="271">
        <f t="shared" si="1226"/>
        <v>0</v>
      </c>
      <c r="G3976" s="272">
        <f t="shared" si="1228"/>
        <v>0</v>
      </c>
    </row>
    <row r="3977" spans="1:7" ht="24" customHeight="1">
      <c r="A3977" s="264" t="str">
        <f t="shared" si="1224"/>
        <v/>
      </c>
      <c r="B3977" s="265" t="str">
        <f t="shared" si="1227"/>
        <v/>
      </c>
      <c r="C3977" s="647"/>
      <c r="D3977" s="267" t="str">
        <f t="shared" si="1225"/>
        <v/>
      </c>
      <c r="E3977" s="641"/>
      <c r="F3977" s="271">
        <f t="shared" si="1226"/>
        <v>0</v>
      </c>
      <c r="G3977" s="272">
        <f t="shared" si="1228"/>
        <v>0</v>
      </c>
    </row>
    <row r="3978" spans="1:7" ht="24" customHeight="1">
      <c r="A3978" s="264" t="str">
        <f t="shared" si="1224"/>
        <v/>
      </c>
      <c r="B3978" s="265" t="str">
        <f t="shared" si="1227"/>
        <v/>
      </c>
      <c r="C3978" s="266"/>
      <c r="D3978" s="267" t="str">
        <f t="shared" si="1225"/>
        <v/>
      </c>
      <c r="E3978" s="268"/>
      <c r="F3978" s="271">
        <f t="shared" si="1226"/>
        <v>0</v>
      </c>
      <c r="G3978" s="272">
        <f t="shared" si="1228"/>
        <v>0</v>
      </c>
    </row>
    <row r="3979" spans="1:7" ht="24" customHeight="1">
      <c r="A3979" s="264" t="str">
        <f t="shared" si="1224"/>
        <v/>
      </c>
      <c r="B3979" s="265" t="str">
        <f t="shared" si="1227"/>
        <v/>
      </c>
      <c r="C3979" s="266"/>
      <c r="D3979" s="267" t="str">
        <f t="shared" si="1225"/>
        <v/>
      </c>
      <c r="E3979" s="268"/>
      <c r="F3979" s="269">
        <f t="shared" si="1226"/>
        <v>0</v>
      </c>
      <c r="G3979" s="272">
        <f t="shared" si="1228"/>
        <v>0</v>
      </c>
    </row>
    <row r="3980" spans="1:7" ht="24" customHeight="1">
      <c r="A3980" s="264" t="str">
        <f t="shared" si="1224"/>
        <v/>
      </c>
      <c r="B3980" s="265" t="str">
        <f t="shared" si="1227"/>
        <v/>
      </c>
      <c r="C3980" s="266"/>
      <c r="D3980" s="267" t="str">
        <f t="shared" si="1225"/>
        <v/>
      </c>
      <c r="E3980" s="268"/>
      <c r="F3980" s="269">
        <f t="shared" si="1226"/>
        <v>0</v>
      </c>
      <c r="G3980" s="272">
        <f t="shared" si="1228"/>
        <v>0</v>
      </c>
    </row>
    <row r="3981" spans="1:7" ht="24" customHeight="1">
      <c r="A3981" s="264" t="str">
        <f t="shared" si="1224"/>
        <v/>
      </c>
      <c r="B3981" s="265" t="str">
        <f t="shared" si="1227"/>
        <v/>
      </c>
      <c r="C3981" s="266"/>
      <c r="D3981" s="267" t="str">
        <f t="shared" si="1225"/>
        <v/>
      </c>
      <c r="E3981" s="268"/>
      <c r="F3981" s="269">
        <f t="shared" si="1226"/>
        <v>0</v>
      </c>
      <c r="G3981" s="272">
        <f t="shared" si="1228"/>
        <v>0</v>
      </c>
    </row>
    <row r="3982" spans="1:7" ht="24" customHeight="1">
      <c r="A3982" s="264" t="str">
        <f t="shared" si="1224"/>
        <v/>
      </c>
      <c r="B3982" s="265" t="str">
        <f t="shared" si="1227"/>
        <v/>
      </c>
      <c r="C3982" s="266"/>
      <c r="D3982" s="267" t="str">
        <f t="shared" si="1225"/>
        <v/>
      </c>
      <c r="E3982" s="268"/>
      <c r="F3982" s="269">
        <f t="shared" si="1226"/>
        <v>0</v>
      </c>
      <c r="G3982" s="272">
        <f t="shared" si="1228"/>
        <v>0</v>
      </c>
    </row>
    <row r="3983" spans="1:7" ht="24" customHeight="1">
      <c r="A3983" s="264" t="str">
        <f t="shared" si="1224"/>
        <v/>
      </c>
      <c r="B3983" s="265" t="str">
        <f t="shared" si="1227"/>
        <v/>
      </c>
      <c r="C3983" s="266"/>
      <c r="D3983" s="267" t="str">
        <f t="shared" si="1225"/>
        <v/>
      </c>
      <c r="E3983" s="268"/>
      <c r="F3983" s="270">
        <f t="shared" si="1226"/>
        <v>0</v>
      </c>
      <c r="G3983" s="272">
        <f t="shared" si="1228"/>
        <v>0</v>
      </c>
    </row>
    <row r="3984" spans="1:7" ht="24" customHeight="1">
      <c r="A3984" s="147"/>
      <c r="B3984" s="121"/>
      <c r="C3984" s="121"/>
      <c r="D3984" s="132"/>
      <c r="E3984" s="133"/>
      <c r="F3984" s="657" t="s">
        <v>30</v>
      </c>
      <c r="G3984" s="148">
        <f>SUBTOTAL(9,G3970:G3983)</f>
        <v>0</v>
      </c>
    </row>
    <row r="3985" spans="1:7" ht="24" customHeight="1">
      <c r="A3985" s="147"/>
      <c r="B3985" s="121"/>
      <c r="C3985" s="125" t="s">
        <v>726</v>
      </c>
      <c r="D3985" s="132"/>
      <c r="E3985" s="133"/>
      <c r="F3985" s="134"/>
      <c r="G3985" s="150"/>
    </row>
    <row r="3986" spans="1:7" ht="24" customHeight="1">
      <c r="A3986" s="264" t="str">
        <f t="shared" ref="A3986:A3993" si="1229">IFERROR(VLOOKUP(C3986,Tabla_Insumos,4,FALSE),"")</f>
        <v/>
      </c>
      <c r="B3986" s="265" t="str">
        <f t="shared" ref="B3986:B3993" si="1230">IFERROR(VLOOKUP(C3986,Tabla_Insumos,5,FALSE),"")</f>
        <v/>
      </c>
      <c r="C3986" s="266"/>
      <c r="D3986" s="267" t="str">
        <f t="shared" ref="D3986:D3993" si="1231">IFERROR(VLOOKUP(C3986,Tabla_Insumos,2,FALSE),"")</f>
        <v/>
      </c>
      <c r="E3986" s="268"/>
      <c r="F3986" s="271">
        <f t="shared" ref="F3986:F3993" si="1232">IFERROR(VLOOKUP(C3986,Tabla_Insumos,3,FALSE),0)</f>
        <v>0</v>
      </c>
      <c r="G3986" s="272">
        <f>ROUND(E3986*F3986,2)</f>
        <v>0</v>
      </c>
    </row>
    <row r="3987" spans="1:7" ht="24" customHeight="1">
      <c r="A3987" s="264" t="str">
        <f t="shared" si="1229"/>
        <v/>
      </c>
      <c r="B3987" s="265" t="str">
        <f t="shared" si="1230"/>
        <v/>
      </c>
      <c r="C3987" s="266"/>
      <c r="D3987" s="267" t="str">
        <f t="shared" si="1231"/>
        <v/>
      </c>
      <c r="E3987" s="268"/>
      <c r="F3987" s="271">
        <f t="shared" si="1232"/>
        <v>0</v>
      </c>
      <c r="G3987" s="272">
        <f>ROUND(E3987*F3987,2)</f>
        <v>0</v>
      </c>
    </row>
    <row r="3988" spans="1:7" ht="24" customHeight="1">
      <c r="A3988" s="264" t="str">
        <f t="shared" si="1229"/>
        <v/>
      </c>
      <c r="B3988" s="265" t="str">
        <f t="shared" si="1230"/>
        <v/>
      </c>
      <c r="C3988" s="266"/>
      <c r="D3988" s="267" t="str">
        <f t="shared" si="1231"/>
        <v/>
      </c>
      <c r="E3988" s="268"/>
      <c r="F3988" s="271">
        <f t="shared" si="1232"/>
        <v>0</v>
      </c>
      <c r="G3988" s="272">
        <f t="shared" ref="G3988:G3993" si="1233">ROUND(E3988*F3988,2)</f>
        <v>0</v>
      </c>
    </row>
    <row r="3989" spans="1:7" ht="24" customHeight="1">
      <c r="A3989" s="264" t="str">
        <f t="shared" si="1229"/>
        <v/>
      </c>
      <c r="B3989" s="265" t="str">
        <f t="shared" si="1230"/>
        <v/>
      </c>
      <c r="C3989" s="266"/>
      <c r="D3989" s="267" t="str">
        <f t="shared" si="1231"/>
        <v/>
      </c>
      <c r="E3989" s="268"/>
      <c r="F3989" s="271">
        <f>SUM(G3986:G3988)</f>
        <v>0</v>
      </c>
      <c r="G3989" s="272">
        <f t="shared" si="1233"/>
        <v>0</v>
      </c>
    </row>
    <row r="3990" spans="1:7" ht="24" customHeight="1">
      <c r="A3990" s="264" t="str">
        <f t="shared" si="1229"/>
        <v/>
      </c>
      <c r="B3990" s="265" t="str">
        <f t="shared" si="1230"/>
        <v/>
      </c>
      <c r="C3990" s="265"/>
      <c r="D3990" s="267" t="str">
        <f t="shared" si="1231"/>
        <v/>
      </c>
      <c r="E3990" s="471"/>
      <c r="F3990" s="489">
        <f t="shared" si="1232"/>
        <v>0</v>
      </c>
      <c r="G3990" s="272">
        <f t="shared" si="1233"/>
        <v>0</v>
      </c>
    </row>
    <row r="3991" spans="1:7" ht="24" customHeight="1">
      <c r="A3991" s="264" t="str">
        <f t="shared" si="1229"/>
        <v/>
      </c>
      <c r="B3991" s="265" t="str">
        <f t="shared" si="1230"/>
        <v/>
      </c>
      <c r="C3991" s="265"/>
      <c r="D3991" s="267" t="str">
        <f t="shared" si="1231"/>
        <v/>
      </c>
      <c r="E3991" s="471"/>
      <c r="F3991" s="489">
        <f t="shared" si="1232"/>
        <v>0</v>
      </c>
      <c r="G3991" s="272">
        <f t="shared" si="1233"/>
        <v>0</v>
      </c>
    </row>
    <row r="3992" spans="1:7" ht="24" customHeight="1">
      <c r="A3992" s="264" t="str">
        <f t="shared" si="1229"/>
        <v/>
      </c>
      <c r="B3992" s="265" t="str">
        <f t="shared" si="1230"/>
        <v/>
      </c>
      <c r="C3992" s="266"/>
      <c r="D3992" s="267" t="str">
        <f t="shared" si="1231"/>
        <v/>
      </c>
      <c r="E3992" s="268"/>
      <c r="F3992" s="269">
        <f t="shared" si="1232"/>
        <v>0</v>
      </c>
      <c r="G3992" s="272">
        <f t="shared" si="1233"/>
        <v>0</v>
      </c>
    </row>
    <row r="3993" spans="1:7" ht="24" customHeight="1">
      <c r="A3993" s="264" t="str">
        <f t="shared" si="1229"/>
        <v/>
      </c>
      <c r="B3993" s="265" t="str">
        <f t="shared" si="1230"/>
        <v/>
      </c>
      <c r="C3993" s="266"/>
      <c r="D3993" s="267" t="str">
        <f t="shared" si="1231"/>
        <v/>
      </c>
      <c r="E3993" s="268"/>
      <c r="F3993" s="269">
        <f t="shared" si="1232"/>
        <v>0</v>
      </c>
      <c r="G3993" s="272">
        <f t="shared" si="1233"/>
        <v>0</v>
      </c>
    </row>
    <row r="3994" spans="1:7" ht="24" customHeight="1">
      <c r="A3994" s="147"/>
      <c r="B3994" s="121"/>
      <c r="C3994" s="121"/>
      <c r="D3994" s="132"/>
      <c r="E3994" s="133"/>
      <c r="F3994" s="657" t="s">
        <v>31</v>
      </c>
      <c r="G3994" s="148">
        <f>SUBTOTAL(9,G3986:G3993)</f>
        <v>0</v>
      </c>
    </row>
    <row r="3995" spans="1:7" ht="24" customHeight="1">
      <c r="A3995" s="147"/>
      <c r="B3995" s="121"/>
      <c r="C3995" s="125" t="s">
        <v>727</v>
      </c>
      <c r="D3995" s="132"/>
      <c r="E3995" s="133"/>
      <c r="F3995" s="134"/>
      <c r="G3995" s="150"/>
    </row>
    <row r="3996" spans="1:7" ht="24" customHeight="1">
      <c r="A3996" s="264" t="str">
        <f t="shared" ref="A3996:A4004" si="1234">IFERROR(VLOOKUP(C3996,Tabla_Insumos,4,FALSE),"")</f>
        <v/>
      </c>
      <c r="B3996" s="265" t="str">
        <f t="shared" ref="B3996:B4004" si="1235">IFERROR(VLOOKUP(C3996,Tabla_Insumos,5,FALSE),"")</f>
        <v/>
      </c>
      <c r="C3996" s="366"/>
      <c r="D3996" s="267" t="str">
        <f t="shared" ref="D3996:D4004" si="1236">IFERROR(VLOOKUP(C3996,Tabla_Insumos,2,FALSE),"")</f>
        <v/>
      </c>
      <c r="E3996" s="641"/>
      <c r="F3996" s="489">
        <f t="shared" ref="F3996:F4004" si="1237">IFERROR(VLOOKUP(C3996,Tabla_Insumos,3,FALSE),0)</f>
        <v>0</v>
      </c>
      <c r="G3996" s="272">
        <f t="shared" ref="G3996:G4004" si="1238">ROUND(E3996*F3996,2)</f>
        <v>0</v>
      </c>
    </row>
    <row r="3997" spans="1:7" ht="24" customHeight="1">
      <c r="A3997" s="264" t="str">
        <f t="shared" si="1234"/>
        <v/>
      </c>
      <c r="B3997" s="265" t="str">
        <f t="shared" si="1235"/>
        <v/>
      </c>
      <c r="C3997" s="647"/>
      <c r="D3997" s="267" t="str">
        <f t="shared" si="1236"/>
        <v/>
      </c>
      <c r="E3997" s="641"/>
      <c r="F3997" s="489">
        <f t="shared" si="1237"/>
        <v>0</v>
      </c>
      <c r="G3997" s="272">
        <f t="shared" si="1238"/>
        <v>0</v>
      </c>
    </row>
    <row r="3998" spans="1:7" ht="24" customHeight="1">
      <c r="A3998" s="264" t="str">
        <f t="shared" si="1234"/>
        <v/>
      </c>
      <c r="B3998" s="265" t="str">
        <f t="shared" si="1235"/>
        <v/>
      </c>
      <c r="C3998" s="647"/>
      <c r="D3998" s="267" t="str">
        <f t="shared" si="1236"/>
        <v/>
      </c>
      <c r="E3998" s="641"/>
      <c r="F3998" s="489">
        <f t="shared" si="1237"/>
        <v>0</v>
      </c>
      <c r="G3998" s="272">
        <f t="shared" si="1238"/>
        <v>0</v>
      </c>
    </row>
    <row r="3999" spans="1:7" ht="24" customHeight="1">
      <c r="A3999" s="264" t="str">
        <f t="shared" si="1234"/>
        <v/>
      </c>
      <c r="B3999" s="265" t="str">
        <f t="shared" si="1235"/>
        <v/>
      </c>
      <c r="C3999" s="366"/>
      <c r="D3999" s="267" t="str">
        <f t="shared" si="1236"/>
        <v/>
      </c>
      <c r="E3999" s="471"/>
      <c r="F3999" s="489">
        <f t="shared" si="1237"/>
        <v>0</v>
      </c>
      <c r="G3999" s="272">
        <f t="shared" si="1238"/>
        <v>0</v>
      </c>
    </row>
    <row r="4000" spans="1:7" ht="24" customHeight="1">
      <c r="A4000" s="264" t="str">
        <f t="shared" si="1234"/>
        <v/>
      </c>
      <c r="B4000" s="265" t="str">
        <f t="shared" si="1235"/>
        <v/>
      </c>
      <c r="C4000" s="375"/>
      <c r="D4000" s="267" t="str">
        <f t="shared" si="1236"/>
        <v/>
      </c>
      <c r="E4000" s="471"/>
      <c r="F4000" s="489">
        <f t="shared" si="1237"/>
        <v>0</v>
      </c>
      <c r="G4000" s="272">
        <f t="shared" si="1238"/>
        <v>0</v>
      </c>
    </row>
    <row r="4001" spans="1:8" ht="24" customHeight="1">
      <c r="A4001" s="264" t="str">
        <f t="shared" si="1234"/>
        <v/>
      </c>
      <c r="B4001" s="265" t="str">
        <f t="shared" si="1235"/>
        <v/>
      </c>
      <c r="C4001" s="266"/>
      <c r="D4001" s="267" t="str">
        <f t="shared" si="1236"/>
        <v/>
      </c>
      <c r="E4001" s="268"/>
      <c r="F4001" s="489">
        <f t="shared" si="1237"/>
        <v>0</v>
      </c>
      <c r="G4001" s="272">
        <f t="shared" si="1238"/>
        <v>0</v>
      </c>
    </row>
    <row r="4002" spans="1:8" ht="24" customHeight="1">
      <c r="A4002" s="264" t="str">
        <f t="shared" si="1234"/>
        <v/>
      </c>
      <c r="B4002" s="265" t="str">
        <f t="shared" si="1235"/>
        <v/>
      </c>
      <c r="C4002" s="266"/>
      <c r="D4002" s="267" t="str">
        <f t="shared" si="1236"/>
        <v/>
      </c>
      <c r="E4002" s="268"/>
      <c r="F4002" s="269">
        <f t="shared" si="1237"/>
        <v>0</v>
      </c>
      <c r="G4002" s="272">
        <f t="shared" si="1238"/>
        <v>0</v>
      </c>
    </row>
    <row r="4003" spans="1:8" ht="24" customHeight="1">
      <c r="A4003" s="264" t="str">
        <f t="shared" si="1234"/>
        <v/>
      </c>
      <c r="B4003" s="265" t="str">
        <f t="shared" si="1235"/>
        <v/>
      </c>
      <c r="C4003" s="266"/>
      <c r="D4003" s="267" t="str">
        <f t="shared" si="1236"/>
        <v/>
      </c>
      <c r="E4003" s="268"/>
      <c r="F4003" s="269">
        <f t="shared" si="1237"/>
        <v>0</v>
      </c>
      <c r="G4003" s="272">
        <f t="shared" si="1238"/>
        <v>0</v>
      </c>
    </row>
    <row r="4004" spans="1:8" ht="24" customHeight="1">
      <c r="A4004" s="264" t="str">
        <f t="shared" si="1234"/>
        <v/>
      </c>
      <c r="B4004" s="265" t="str">
        <f t="shared" si="1235"/>
        <v/>
      </c>
      <c r="C4004" s="266"/>
      <c r="D4004" s="267" t="str">
        <f t="shared" si="1236"/>
        <v/>
      </c>
      <c r="E4004" s="268"/>
      <c r="F4004" s="269">
        <f t="shared" si="1237"/>
        <v>0</v>
      </c>
      <c r="G4004" s="272">
        <f t="shared" si="1238"/>
        <v>0</v>
      </c>
    </row>
    <row r="4005" spans="1:8" ht="24" customHeight="1">
      <c r="A4005" s="151"/>
      <c r="B4005" s="132"/>
      <c r="C4005" s="121"/>
      <c r="D4005" s="132"/>
      <c r="E4005" s="133"/>
      <c r="F4005" s="657" t="s">
        <v>32</v>
      </c>
      <c r="G4005" s="148">
        <f>SUBTOTAL(9,G3996:G4004)</f>
        <v>0</v>
      </c>
    </row>
    <row r="4006" spans="1:8" ht="24" customHeight="1" thickBot="1">
      <c r="A4006" s="152"/>
      <c r="B4006" s="153"/>
      <c r="C4006" s="154"/>
      <c r="D4006" s="153"/>
      <c r="E4006" s="155"/>
      <c r="F4006" s="156"/>
      <c r="G4006" s="157"/>
    </row>
    <row r="4007" spans="1:8" ht="24" customHeight="1" thickBot="1">
      <c r="A4007" s="158">
        <f>B3965</f>
        <v>78</v>
      </c>
      <c r="B4007" s="159" t="str">
        <f>C3965</f>
        <v xml:space="preserve">Nexo Red de agua potable - Relleno superior </v>
      </c>
      <c r="C4007" s="160"/>
      <c r="D4007" s="160" t="s">
        <v>33</v>
      </c>
      <c r="E4007" s="161"/>
      <c r="F4007" s="162" t="s">
        <v>34</v>
      </c>
      <c r="G4007" s="163">
        <f>SUBTOTAL(9,G3970:G4006)</f>
        <v>0</v>
      </c>
    </row>
    <row r="4008" spans="1:8" ht="24" customHeight="1" thickTop="1" thickBot="1"/>
    <row r="4009" spans="1:8" ht="24" customHeight="1" thickTop="1">
      <c r="A4009" s="185" t="s">
        <v>36</v>
      </c>
      <c r="B4009" s="186"/>
      <c r="C4009" s="186"/>
      <c r="D4009" s="186"/>
      <c r="E4009" s="186"/>
      <c r="F4009" s="186"/>
      <c r="G4009" s="187"/>
      <c r="H4009" s="122">
        <f>COUNTIF($A$1:A4015,"ANALISIS DE PRECIOS")</f>
        <v>81</v>
      </c>
    </row>
    <row r="4010" spans="1:8" ht="24" customHeight="1">
      <c r="A4010" s="123" t="s">
        <v>723</v>
      </c>
      <c r="B4010" s="124" t="str">
        <f>Comitente</f>
        <v>INSTITUTO PROVINCIAL DE LA VIVIENDA</v>
      </c>
      <c r="C4010" s="118"/>
      <c r="D4010" s="125"/>
      <c r="E4010" s="125"/>
      <c r="F4010" s="126"/>
      <c r="G4010" s="127"/>
    </row>
    <row r="4011" spans="1:8" ht="24" customHeight="1">
      <c r="A4011" s="123" t="s">
        <v>724</v>
      </c>
      <c r="B4011" s="124">
        <f>Contratista</f>
        <v>0</v>
      </c>
      <c r="C4011" s="119"/>
      <c r="D4011" s="119"/>
      <c r="E4011" s="119"/>
      <c r="F4011" s="128"/>
      <c r="G4011" s="129"/>
    </row>
    <row r="4012" spans="1:8" ht="24" customHeight="1">
      <c r="A4012" s="123" t="s">
        <v>23</v>
      </c>
      <c r="B4012" s="124" t="str">
        <f>Obra</f>
        <v>Barrio Valle Norte</v>
      </c>
      <c r="C4012" s="119"/>
      <c r="D4012" s="119"/>
      <c r="E4012" s="119"/>
      <c r="F4012" s="128" t="s">
        <v>37</v>
      </c>
      <c r="G4012" s="130">
        <f>Fecha_Base</f>
        <v>43313</v>
      </c>
    </row>
    <row r="4013" spans="1:8" ht="24" customHeight="1">
      <c r="A4013" s="131" t="s">
        <v>722</v>
      </c>
      <c r="B4013" s="120" t="str">
        <f>Ubicación</f>
        <v>Departamento Valle Fértil</v>
      </c>
      <c r="C4013" s="120"/>
      <c r="D4013" s="132"/>
      <c r="E4013" s="133"/>
      <c r="F4013" s="134"/>
      <c r="G4013" s="135"/>
    </row>
    <row r="4014" spans="1:8" ht="24" customHeight="1">
      <c r="A4014" s="131" t="s">
        <v>38</v>
      </c>
      <c r="B4014" s="136" t="str">
        <f>IFERROR(VALUE(LEFT(B4015,FIND(".",B4015)-1)),"")</f>
        <v/>
      </c>
      <c r="C4014" s="121" t="str">
        <f>IFERROR(VLOOKUP(B4014,Tabla_CyP,2,FALSE),"")</f>
        <v/>
      </c>
      <c r="E4014" s="133"/>
      <c r="F4014" s="134"/>
      <c r="G4014" s="135"/>
    </row>
    <row r="4015" spans="1:8" ht="24" customHeight="1">
      <c r="A4015" s="131" t="s">
        <v>24</v>
      </c>
      <c r="B4015" s="137">
        <f>IFERROR(VLOOKUP(COUNTIF($A$1:A4015,"ITEM:"),Tabla_NumeroItem,7,FALSE),"")</f>
        <v>79</v>
      </c>
      <c r="C4015" s="121" t="str">
        <f>IFERROR(VLOOKUP(B4015,Tabla_CyP,2,FALSE),"")</f>
        <v>Nexo Red de agua potable - Base y Sub-Base</v>
      </c>
      <c r="D4015" s="132"/>
      <c r="E4015" s="133"/>
      <c r="F4015" s="128" t="s">
        <v>25</v>
      </c>
      <c r="G4015" s="138" t="str">
        <f>IFERROR(VLOOKUP(B4015,Tabla_CyP,4,FALSE),"")</f>
        <v>m3</v>
      </c>
    </row>
    <row r="4016" spans="1:8" ht="24" customHeight="1">
      <c r="A4016" s="131"/>
      <c r="B4016" s="120"/>
      <c r="C4016" s="121"/>
      <c r="D4016" s="132"/>
      <c r="E4016" s="133"/>
      <c r="F4016" s="134"/>
      <c r="G4016" s="135"/>
    </row>
    <row r="4017" spans="1:7" ht="24" customHeight="1">
      <c r="A4017" s="719" t="s">
        <v>585</v>
      </c>
      <c r="B4017" s="720"/>
      <c r="C4017" s="721" t="s">
        <v>0</v>
      </c>
      <c r="D4017" s="721" t="s">
        <v>26</v>
      </c>
      <c r="E4017" s="723" t="s">
        <v>27</v>
      </c>
      <c r="F4017" s="725" t="s">
        <v>28</v>
      </c>
      <c r="G4017" s="727" t="s">
        <v>29</v>
      </c>
    </row>
    <row r="4018" spans="1:7" ht="24" customHeight="1">
      <c r="A4018" s="139" t="s">
        <v>586</v>
      </c>
      <c r="B4018" s="140" t="s">
        <v>587</v>
      </c>
      <c r="C4018" s="722"/>
      <c r="D4018" s="722"/>
      <c r="E4018" s="724"/>
      <c r="F4018" s="726"/>
      <c r="G4018" s="728"/>
    </row>
    <row r="4019" spans="1:7" ht="24" customHeight="1">
      <c r="A4019" s="658"/>
      <c r="B4019" s="142"/>
      <c r="C4019" s="479" t="s">
        <v>725</v>
      </c>
      <c r="D4019" s="143"/>
      <c r="E4019" s="144"/>
      <c r="F4019" s="145"/>
      <c r="G4019" s="146"/>
    </row>
    <row r="4020" spans="1:7" ht="24" customHeight="1">
      <c r="A4020" s="264" t="str">
        <f t="shared" ref="A4020:A4033" si="1239">IFERROR(VLOOKUP(C4020,Tabla_Insumos,4,FALSE),"")</f>
        <v/>
      </c>
      <c r="B4020" s="265" t="str">
        <f>IFERROR(VLOOKUP(C4020,Tabla_Insumos,5,FALSE),"")</f>
        <v/>
      </c>
      <c r="C4020" s="470"/>
      <c r="D4020" s="267" t="str">
        <f t="shared" ref="D4020:D4033" si="1240">IFERROR(VLOOKUP(C4020,Tabla_Insumos,2,FALSE),"")</f>
        <v/>
      </c>
      <c r="E4020" s="471"/>
      <c r="F4020" s="489">
        <f t="shared" ref="F4020:F4033" si="1241">IFERROR(VLOOKUP(C4020,Tabla_Insumos,3,FALSE),0)</f>
        <v>0</v>
      </c>
      <c r="G4020" s="272">
        <f>ROUND(E4020*F4020,2)</f>
        <v>0</v>
      </c>
    </row>
    <row r="4021" spans="1:7" ht="24" customHeight="1">
      <c r="A4021" s="264" t="str">
        <f t="shared" si="1239"/>
        <v/>
      </c>
      <c r="B4021" s="265" t="str">
        <f t="shared" ref="B4021:B4033" si="1242">IFERROR(VLOOKUP(C4021,Tabla_Insumos,5,FALSE),"")</f>
        <v/>
      </c>
      <c r="C4021" s="470"/>
      <c r="D4021" s="267" t="str">
        <f t="shared" si="1240"/>
        <v/>
      </c>
      <c r="E4021" s="471"/>
      <c r="F4021" s="489">
        <f t="shared" si="1241"/>
        <v>0</v>
      </c>
      <c r="G4021" s="272">
        <f t="shared" ref="G4021:G4033" si="1243">ROUND(E4021*F4021,2)</f>
        <v>0</v>
      </c>
    </row>
    <row r="4022" spans="1:7" ht="24" customHeight="1">
      <c r="A4022" s="264" t="str">
        <f t="shared" si="1239"/>
        <v/>
      </c>
      <c r="B4022" s="265" t="str">
        <f t="shared" si="1242"/>
        <v/>
      </c>
      <c r="C4022" s="470"/>
      <c r="D4022" s="267" t="str">
        <f t="shared" si="1240"/>
        <v/>
      </c>
      <c r="E4022" s="471"/>
      <c r="F4022" s="489">
        <f t="shared" si="1241"/>
        <v>0</v>
      </c>
      <c r="G4022" s="272">
        <f t="shared" si="1243"/>
        <v>0</v>
      </c>
    </row>
    <row r="4023" spans="1:7" ht="24" customHeight="1">
      <c r="A4023" s="264" t="str">
        <f t="shared" si="1239"/>
        <v/>
      </c>
      <c r="B4023" s="265" t="str">
        <f t="shared" si="1242"/>
        <v/>
      </c>
      <c r="C4023" s="364"/>
      <c r="D4023" s="267" t="str">
        <f t="shared" si="1240"/>
        <v/>
      </c>
      <c r="E4023" s="471"/>
      <c r="F4023" s="489">
        <f t="shared" si="1241"/>
        <v>0</v>
      </c>
      <c r="G4023" s="272">
        <f t="shared" si="1243"/>
        <v>0</v>
      </c>
    </row>
    <row r="4024" spans="1:7" ht="24" customHeight="1">
      <c r="A4024" s="264" t="str">
        <f t="shared" si="1239"/>
        <v/>
      </c>
      <c r="B4024" s="265" t="str">
        <f t="shared" si="1242"/>
        <v/>
      </c>
      <c r="C4024" s="265"/>
      <c r="D4024" s="267" t="str">
        <f t="shared" si="1240"/>
        <v/>
      </c>
      <c r="E4024" s="471"/>
      <c r="F4024" s="489">
        <f t="shared" si="1241"/>
        <v>0</v>
      </c>
      <c r="G4024" s="272">
        <f t="shared" si="1243"/>
        <v>0</v>
      </c>
    </row>
    <row r="4025" spans="1:7" ht="24" customHeight="1">
      <c r="A4025" s="264" t="str">
        <f t="shared" si="1239"/>
        <v/>
      </c>
      <c r="B4025" s="265" t="str">
        <f t="shared" si="1242"/>
        <v/>
      </c>
      <c r="C4025" s="266"/>
      <c r="D4025" s="267" t="str">
        <f t="shared" si="1240"/>
        <v/>
      </c>
      <c r="E4025" s="268"/>
      <c r="F4025" s="269">
        <f t="shared" si="1241"/>
        <v>0</v>
      </c>
      <c r="G4025" s="272">
        <f t="shared" si="1243"/>
        <v>0</v>
      </c>
    </row>
    <row r="4026" spans="1:7" ht="24" customHeight="1">
      <c r="A4026" s="264" t="str">
        <f t="shared" si="1239"/>
        <v/>
      </c>
      <c r="B4026" s="265" t="str">
        <f t="shared" si="1242"/>
        <v/>
      </c>
      <c r="C4026" s="266"/>
      <c r="D4026" s="267" t="str">
        <f t="shared" si="1240"/>
        <v/>
      </c>
      <c r="E4026" s="268"/>
      <c r="F4026" s="269">
        <f t="shared" si="1241"/>
        <v>0</v>
      </c>
      <c r="G4026" s="272">
        <f t="shared" si="1243"/>
        <v>0</v>
      </c>
    </row>
    <row r="4027" spans="1:7" ht="24" customHeight="1">
      <c r="A4027" s="264" t="str">
        <f t="shared" si="1239"/>
        <v/>
      </c>
      <c r="B4027" s="265" t="str">
        <f t="shared" si="1242"/>
        <v/>
      </c>
      <c r="C4027" s="266"/>
      <c r="D4027" s="267" t="str">
        <f t="shared" si="1240"/>
        <v/>
      </c>
      <c r="E4027" s="268"/>
      <c r="F4027" s="269">
        <f t="shared" si="1241"/>
        <v>0</v>
      </c>
      <c r="G4027" s="272">
        <f t="shared" si="1243"/>
        <v>0</v>
      </c>
    </row>
    <row r="4028" spans="1:7" ht="24" customHeight="1">
      <c r="A4028" s="264" t="str">
        <f t="shared" si="1239"/>
        <v/>
      </c>
      <c r="B4028" s="265" t="str">
        <f t="shared" si="1242"/>
        <v/>
      </c>
      <c r="C4028" s="266"/>
      <c r="D4028" s="267" t="str">
        <f t="shared" si="1240"/>
        <v/>
      </c>
      <c r="E4028" s="268"/>
      <c r="F4028" s="269">
        <f t="shared" si="1241"/>
        <v>0</v>
      </c>
      <c r="G4028" s="272">
        <f t="shared" si="1243"/>
        <v>0</v>
      </c>
    </row>
    <row r="4029" spans="1:7" ht="24" customHeight="1">
      <c r="A4029" s="264" t="str">
        <f t="shared" si="1239"/>
        <v/>
      </c>
      <c r="B4029" s="265" t="str">
        <f t="shared" si="1242"/>
        <v/>
      </c>
      <c r="C4029" s="266"/>
      <c r="D4029" s="267" t="str">
        <f t="shared" si="1240"/>
        <v/>
      </c>
      <c r="E4029" s="268"/>
      <c r="F4029" s="269">
        <f t="shared" si="1241"/>
        <v>0</v>
      </c>
      <c r="G4029" s="272">
        <f t="shared" si="1243"/>
        <v>0</v>
      </c>
    </row>
    <row r="4030" spans="1:7" ht="24" customHeight="1">
      <c r="A4030" s="264" t="str">
        <f t="shared" si="1239"/>
        <v/>
      </c>
      <c r="B4030" s="265" t="str">
        <f t="shared" si="1242"/>
        <v/>
      </c>
      <c r="C4030" s="266"/>
      <c r="D4030" s="267" t="str">
        <f t="shared" si="1240"/>
        <v/>
      </c>
      <c r="E4030" s="268"/>
      <c r="F4030" s="269">
        <f t="shared" si="1241"/>
        <v>0</v>
      </c>
      <c r="G4030" s="272">
        <f t="shared" si="1243"/>
        <v>0</v>
      </c>
    </row>
    <row r="4031" spans="1:7" ht="24" customHeight="1">
      <c r="A4031" s="264" t="str">
        <f t="shared" si="1239"/>
        <v/>
      </c>
      <c r="B4031" s="265" t="str">
        <f t="shared" si="1242"/>
        <v/>
      </c>
      <c r="C4031" s="266"/>
      <c r="D4031" s="267" t="str">
        <f t="shared" si="1240"/>
        <v/>
      </c>
      <c r="E4031" s="268"/>
      <c r="F4031" s="269">
        <f t="shared" si="1241"/>
        <v>0</v>
      </c>
      <c r="G4031" s="272">
        <f t="shared" si="1243"/>
        <v>0</v>
      </c>
    </row>
    <row r="4032" spans="1:7" ht="24" customHeight="1">
      <c r="A4032" s="264" t="str">
        <f t="shared" si="1239"/>
        <v/>
      </c>
      <c r="B4032" s="265" t="str">
        <f t="shared" si="1242"/>
        <v/>
      </c>
      <c r="C4032" s="266"/>
      <c r="D4032" s="267" t="str">
        <f t="shared" si="1240"/>
        <v/>
      </c>
      <c r="E4032" s="268"/>
      <c r="F4032" s="269">
        <f t="shared" si="1241"/>
        <v>0</v>
      </c>
      <c r="G4032" s="272">
        <f t="shared" si="1243"/>
        <v>0</v>
      </c>
    </row>
    <row r="4033" spans="1:7" ht="24" customHeight="1">
      <c r="A4033" s="264" t="str">
        <f t="shared" si="1239"/>
        <v/>
      </c>
      <c r="B4033" s="265" t="str">
        <f t="shared" si="1242"/>
        <v/>
      </c>
      <c r="C4033" s="266"/>
      <c r="D4033" s="267" t="str">
        <f t="shared" si="1240"/>
        <v/>
      </c>
      <c r="E4033" s="268"/>
      <c r="F4033" s="270">
        <f t="shared" si="1241"/>
        <v>0</v>
      </c>
      <c r="G4033" s="272">
        <f t="shared" si="1243"/>
        <v>0</v>
      </c>
    </row>
    <row r="4034" spans="1:7" ht="24" customHeight="1">
      <c r="A4034" s="147"/>
      <c r="B4034" s="121"/>
      <c r="C4034" s="121"/>
      <c r="D4034" s="132"/>
      <c r="E4034" s="133"/>
      <c r="F4034" s="657" t="s">
        <v>30</v>
      </c>
      <c r="G4034" s="148">
        <f>SUBTOTAL(9,G4020:G4033)</f>
        <v>0</v>
      </c>
    </row>
    <row r="4035" spans="1:7" ht="24" customHeight="1">
      <c r="A4035" s="147"/>
      <c r="B4035" s="121"/>
      <c r="C4035" s="125" t="s">
        <v>726</v>
      </c>
      <c r="D4035" s="132"/>
      <c r="E4035" s="133"/>
      <c r="F4035" s="134"/>
      <c r="G4035" s="150"/>
    </row>
    <row r="4036" spans="1:7" ht="24" customHeight="1">
      <c r="A4036" s="264" t="str">
        <f t="shared" ref="A4036:A4043" si="1244">IFERROR(VLOOKUP(C4036,Tabla_Insumos,4,FALSE),"")</f>
        <v/>
      </c>
      <c r="B4036" s="265" t="str">
        <f t="shared" ref="B4036:B4043" si="1245">IFERROR(VLOOKUP(C4036,Tabla_Insumos,5,FALSE),"")</f>
        <v/>
      </c>
      <c r="C4036" s="266"/>
      <c r="D4036" s="267" t="str">
        <f t="shared" ref="D4036:D4043" si="1246">IFERROR(VLOOKUP(C4036,Tabla_Insumos,2,FALSE),"")</f>
        <v/>
      </c>
      <c r="E4036" s="471"/>
      <c r="F4036" s="271">
        <f t="shared" ref="F4036:F4043" si="1247">IFERROR(VLOOKUP(C4036,Tabla_Insumos,3,FALSE),0)</f>
        <v>0</v>
      </c>
      <c r="G4036" s="272">
        <f>ROUND(E4036*F4036,2)</f>
        <v>0</v>
      </c>
    </row>
    <row r="4037" spans="1:7" ht="24" customHeight="1">
      <c r="A4037" s="264" t="str">
        <f t="shared" si="1244"/>
        <v/>
      </c>
      <c r="B4037" s="265" t="str">
        <f t="shared" si="1245"/>
        <v/>
      </c>
      <c r="C4037" s="266"/>
      <c r="D4037" s="267" t="str">
        <f t="shared" si="1246"/>
        <v/>
      </c>
      <c r="E4037" s="471"/>
      <c r="F4037" s="271">
        <f t="shared" si="1247"/>
        <v>0</v>
      </c>
      <c r="G4037" s="272">
        <f>ROUND(E4037*F4037,2)</f>
        <v>0</v>
      </c>
    </row>
    <row r="4038" spans="1:7" ht="24" customHeight="1">
      <c r="A4038" s="264" t="str">
        <f t="shared" si="1244"/>
        <v/>
      </c>
      <c r="B4038" s="265" t="str">
        <f t="shared" si="1245"/>
        <v/>
      </c>
      <c r="C4038" s="266"/>
      <c r="D4038" s="267" t="str">
        <f t="shared" si="1246"/>
        <v/>
      </c>
      <c r="E4038" s="471"/>
      <c r="F4038" s="271">
        <f t="shared" si="1247"/>
        <v>0</v>
      </c>
      <c r="G4038" s="272">
        <f t="shared" ref="G4038:G4043" si="1248">ROUND(E4038*F4038,2)</f>
        <v>0</v>
      </c>
    </row>
    <row r="4039" spans="1:7" ht="24" customHeight="1">
      <c r="A4039" s="264" t="str">
        <f t="shared" si="1244"/>
        <v/>
      </c>
      <c r="B4039" s="265" t="str">
        <f t="shared" si="1245"/>
        <v/>
      </c>
      <c r="C4039" s="266"/>
      <c r="D4039" s="267" t="str">
        <f t="shared" si="1246"/>
        <v/>
      </c>
      <c r="E4039" s="471"/>
      <c r="F4039" s="271">
        <f>SUM(G4036:G4038)</f>
        <v>0</v>
      </c>
      <c r="G4039" s="272">
        <f t="shared" si="1248"/>
        <v>0</v>
      </c>
    </row>
    <row r="4040" spans="1:7" ht="24" customHeight="1">
      <c r="A4040" s="264" t="str">
        <f t="shared" si="1244"/>
        <v/>
      </c>
      <c r="B4040" s="265" t="str">
        <f t="shared" si="1245"/>
        <v/>
      </c>
      <c r="C4040" s="265"/>
      <c r="D4040" s="267" t="str">
        <f t="shared" si="1246"/>
        <v/>
      </c>
      <c r="E4040" s="471"/>
      <c r="F4040" s="489">
        <f t="shared" si="1247"/>
        <v>0</v>
      </c>
      <c r="G4040" s="272">
        <f t="shared" si="1248"/>
        <v>0</v>
      </c>
    </row>
    <row r="4041" spans="1:7" ht="24" customHeight="1">
      <c r="A4041" s="264" t="str">
        <f t="shared" si="1244"/>
        <v/>
      </c>
      <c r="B4041" s="265" t="str">
        <f t="shared" si="1245"/>
        <v/>
      </c>
      <c r="C4041" s="265"/>
      <c r="D4041" s="267" t="str">
        <f t="shared" si="1246"/>
        <v/>
      </c>
      <c r="E4041" s="471"/>
      <c r="F4041" s="489">
        <f t="shared" si="1247"/>
        <v>0</v>
      </c>
      <c r="G4041" s="272">
        <f t="shared" si="1248"/>
        <v>0</v>
      </c>
    </row>
    <row r="4042" spans="1:7" ht="24" customHeight="1">
      <c r="A4042" s="264" t="str">
        <f t="shared" si="1244"/>
        <v/>
      </c>
      <c r="B4042" s="265" t="str">
        <f t="shared" si="1245"/>
        <v/>
      </c>
      <c r="C4042" s="266"/>
      <c r="D4042" s="267" t="str">
        <f t="shared" si="1246"/>
        <v/>
      </c>
      <c r="E4042" s="268"/>
      <c r="F4042" s="269">
        <f t="shared" si="1247"/>
        <v>0</v>
      </c>
      <c r="G4042" s="272">
        <f t="shared" si="1248"/>
        <v>0</v>
      </c>
    </row>
    <row r="4043" spans="1:7" ht="24" customHeight="1">
      <c r="A4043" s="264" t="str">
        <f t="shared" si="1244"/>
        <v/>
      </c>
      <c r="B4043" s="265" t="str">
        <f t="shared" si="1245"/>
        <v/>
      </c>
      <c r="C4043" s="266"/>
      <c r="D4043" s="267" t="str">
        <f t="shared" si="1246"/>
        <v/>
      </c>
      <c r="E4043" s="268"/>
      <c r="F4043" s="269">
        <f t="shared" si="1247"/>
        <v>0</v>
      </c>
      <c r="G4043" s="272">
        <f t="shared" si="1248"/>
        <v>0</v>
      </c>
    </row>
    <row r="4044" spans="1:7" ht="24" customHeight="1">
      <c r="A4044" s="147"/>
      <c r="B4044" s="121"/>
      <c r="C4044" s="121"/>
      <c r="D4044" s="132"/>
      <c r="E4044" s="133"/>
      <c r="F4044" s="657" t="s">
        <v>31</v>
      </c>
      <c r="G4044" s="148">
        <f>SUBTOTAL(9,G4036:G4043)</f>
        <v>0</v>
      </c>
    </row>
    <row r="4045" spans="1:7" ht="24" customHeight="1">
      <c r="A4045" s="147"/>
      <c r="B4045" s="121"/>
      <c r="C4045" s="125" t="s">
        <v>727</v>
      </c>
      <c r="D4045" s="132"/>
      <c r="E4045" s="133"/>
      <c r="F4045" s="134"/>
      <c r="G4045" s="150"/>
    </row>
    <row r="4046" spans="1:7" ht="24" customHeight="1">
      <c r="A4046" s="264" t="str">
        <f t="shared" ref="A4046:A4054" si="1249">IFERROR(VLOOKUP(C4046,Tabla_Insumos,4,FALSE),"")</f>
        <v/>
      </c>
      <c r="B4046" s="265" t="str">
        <f t="shared" ref="B4046:B4054" si="1250">IFERROR(VLOOKUP(C4046,Tabla_Insumos,5,FALSE),"")</f>
        <v/>
      </c>
      <c r="C4046" s="366"/>
      <c r="D4046" s="267" t="str">
        <f t="shared" ref="D4046:D4054" si="1251">IFERROR(VLOOKUP(C4046,Tabla_Insumos,2,FALSE),"")</f>
        <v/>
      </c>
      <c r="E4046" s="471"/>
      <c r="F4046" s="489">
        <f t="shared" ref="F4046:F4054" si="1252">IFERROR(VLOOKUP(C4046,Tabla_Insumos,3,FALSE),0)</f>
        <v>0</v>
      </c>
      <c r="G4046" s="272">
        <f t="shared" ref="G4046:G4054" si="1253">ROUND(E4046*F4046,2)</f>
        <v>0</v>
      </c>
    </row>
    <row r="4047" spans="1:7" ht="24" customHeight="1">
      <c r="A4047" s="264" t="str">
        <f t="shared" si="1249"/>
        <v/>
      </c>
      <c r="B4047" s="265" t="str">
        <f t="shared" si="1250"/>
        <v/>
      </c>
      <c r="C4047" s="366"/>
      <c r="D4047" s="267" t="str">
        <f t="shared" si="1251"/>
        <v/>
      </c>
      <c r="E4047" s="471"/>
      <c r="F4047" s="489">
        <f t="shared" si="1252"/>
        <v>0</v>
      </c>
      <c r="G4047" s="272">
        <f t="shared" si="1253"/>
        <v>0</v>
      </c>
    </row>
    <row r="4048" spans="1:7" ht="24" customHeight="1">
      <c r="A4048" s="264" t="str">
        <f t="shared" si="1249"/>
        <v/>
      </c>
      <c r="B4048" s="265" t="str">
        <f t="shared" si="1250"/>
        <v/>
      </c>
      <c r="C4048" s="366"/>
      <c r="D4048" s="267" t="str">
        <f t="shared" si="1251"/>
        <v/>
      </c>
      <c r="E4048" s="471"/>
      <c r="F4048" s="489">
        <f t="shared" si="1252"/>
        <v>0</v>
      </c>
      <c r="G4048" s="272">
        <f t="shared" si="1253"/>
        <v>0</v>
      </c>
    </row>
    <row r="4049" spans="1:8" ht="24" customHeight="1">
      <c r="A4049" s="264" t="str">
        <f t="shared" si="1249"/>
        <v/>
      </c>
      <c r="B4049" s="265" t="str">
        <f t="shared" si="1250"/>
        <v/>
      </c>
      <c r="C4049" s="366"/>
      <c r="D4049" s="267" t="str">
        <f t="shared" si="1251"/>
        <v/>
      </c>
      <c r="E4049" s="471"/>
      <c r="F4049" s="489">
        <f t="shared" si="1252"/>
        <v>0</v>
      </c>
      <c r="G4049" s="272">
        <f t="shared" si="1253"/>
        <v>0</v>
      </c>
    </row>
    <row r="4050" spans="1:8" ht="24" customHeight="1">
      <c r="A4050" s="264" t="str">
        <f t="shared" si="1249"/>
        <v/>
      </c>
      <c r="B4050" s="265" t="str">
        <f t="shared" si="1250"/>
        <v/>
      </c>
      <c r="C4050" s="375"/>
      <c r="D4050" s="267" t="str">
        <f t="shared" si="1251"/>
        <v/>
      </c>
      <c r="E4050" s="471"/>
      <c r="F4050" s="489">
        <f t="shared" si="1252"/>
        <v>0</v>
      </c>
      <c r="G4050" s="272">
        <f t="shared" si="1253"/>
        <v>0</v>
      </c>
    </row>
    <row r="4051" spans="1:8" ht="24" customHeight="1">
      <c r="A4051" s="264" t="str">
        <f t="shared" si="1249"/>
        <v/>
      </c>
      <c r="B4051" s="265" t="str">
        <f t="shared" si="1250"/>
        <v/>
      </c>
      <c r="C4051" s="266"/>
      <c r="D4051" s="267" t="str">
        <f t="shared" si="1251"/>
        <v/>
      </c>
      <c r="E4051" s="268"/>
      <c r="F4051" s="489">
        <f t="shared" si="1252"/>
        <v>0</v>
      </c>
      <c r="G4051" s="272">
        <f t="shared" si="1253"/>
        <v>0</v>
      </c>
    </row>
    <row r="4052" spans="1:8" ht="24" customHeight="1">
      <c r="A4052" s="264" t="str">
        <f t="shared" si="1249"/>
        <v/>
      </c>
      <c r="B4052" s="265" t="str">
        <f t="shared" si="1250"/>
        <v/>
      </c>
      <c r="C4052" s="266"/>
      <c r="D4052" s="267" t="str">
        <f t="shared" si="1251"/>
        <v/>
      </c>
      <c r="E4052" s="268"/>
      <c r="F4052" s="269">
        <f t="shared" si="1252"/>
        <v>0</v>
      </c>
      <c r="G4052" s="272">
        <f t="shared" si="1253"/>
        <v>0</v>
      </c>
    </row>
    <row r="4053" spans="1:8" ht="24" customHeight="1">
      <c r="A4053" s="264" t="str">
        <f t="shared" si="1249"/>
        <v/>
      </c>
      <c r="B4053" s="265" t="str">
        <f t="shared" si="1250"/>
        <v/>
      </c>
      <c r="C4053" s="266"/>
      <c r="D4053" s="267" t="str">
        <f t="shared" si="1251"/>
        <v/>
      </c>
      <c r="E4053" s="268"/>
      <c r="F4053" s="269">
        <f t="shared" si="1252"/>
        <v>0</v>
      </c>
      <c r="G4053" s="272">
        <f t="shared" si="1253"/>
        <v>0</v>
      </c>
    </row>
    <row r="4054" spans="1:8" ht="24" customHeight="1">
      <c r="A4054" s="264" t="str">
        <f t="shared" si="1249"/>
        <v/>
      </c>
      <c r="B4054" s="265" t="str">
        <f t="shared" si="1250"/>
        <v/>
      </c>
      <c r="C4054" s="266"/>
      <c r="D4054" s="267" t="str">
        <f t="shared" si="1251"/>
        <v/>
      </c>
      <c r="E4054" s="268"/>
      <c r="F4054" s="269">
        <f t="shared" si="1252"/>
        <v>0</v>
      </c>
      <c r="G4054" s="272">
        <f t="shared" si="1253"/>
        <v>0</v>
      </c>
    </row>
    <row r="4055" spans="1:8" ht="24" customHeight="1">
      <c r="A4055" s="151"/>
      <c r="B4055" s="132"/>
      <c r="C4055" s="121"/>
      <c r="D4055" s="132"/>
      <c r="E4055" s="133"/>
      <c r="F4055" s="657" t="s">
        <v>32</v>
      </c>
      <c r="G4055" s="148">
        <f>SUBTOTAL(9,G4046:G4054)</f>
        <v>0</v>
      </c>
    </row>
    <row r="4056" spans="1:8" ht="24" customHeight="1" thickBot="1">
      <c r="A4056" s="152"/>
      <c r="B4056" s="153"/>
      <c r="C4056" s="154"/>
      <c r="D4056" s="153"/>
      <c r="E4056" s="155"/>
      <c r="F4056" s="156"/>
      <c r="G4056" s="157"/>
    </row>
    <row r="4057" spans="1:8" ht="24" customHeight="1" thickBot="1">
      <c r="A4057" s="158">
        <f>B4015</f>
        <v>79</v>
      </c>
      <c r="B4057" s="159" t="str">
        <f>C4015</f>
        <v>Nexo Red de agua potable - Base y Sub-Base</v>
      </c>
      <c r="C4057" s="160"/>
      <c r="D4057" s="160" t="s">
        <v>33</v>
      </c>
      <c r="E4057" s="161"/>
      <c r="F4057" s="162" t="s">
        <v>34</v>
      </c>
      <c r="G4057" s="163">
        <f>SUBTOTAL(9,G4020:G4056)</f>
        <v>0</v>
      </c>
    </row>
    <row r="4058" spans="1:8" ht="24" customHeight="1" thickTop="1" thickBot="1"/>
    <row r="4059" spans="1:8" ht="24" customHeight="1" thickTop="1">
      <c r="A4059" s="185" t="s">
        <v>36</v>
      </c>
      <c r="B4059" s="186"/>
      <c r="C4059" s="186"/>
      <c r="D4059" s="186"/>
      <c r="E4059" s="186"/>
      <c r="F4059" s="186"/>
      <c r="G4059" s="187"/>
      <c r="H4059" s="122">
        <f>COUNTIF($A$1:A4065,"ANALISIS DE PRECIOS")</f>
        <v>82</v>
      </c>
    </row>
    <row r="4060" spans="1:8" ht="24" customHeight="1">
      <c r="A4060" s="123" t="s">
        <v>723</v>
      </c>
      <c r="B4060" s="124" t="str">
        <f>Comitente</f>
        <v>INSTITUTO PROVINCIAL DE LA VIVIENDA</v>
      </c>
      <c r="C4060" s="118"/>
      <c r="D4060" s="125"/>
      <c r="E4060" s="125"/>
      <c r="F4060" s="126"/>
      <c r="G4060" s="127"/>
    </row>
    <row r="4061" spans="1:8" ht="24" customHeight="1">
      <c r="A4061" s="123" t="s">
        <v>724</v>
      </c>
      <c r="B4061" s="124">
        <f>Contratista</f>
        <v>0</v>
      </c>
      <c r="C4061" s="119"/>
      <c r="D4061" s="119"/>
      <c r="E4061" s="119"/>
      <c r="F4061" s="128"/>
      <c r="G4061" s="129"/>
    </row>
    <row r="4062" spans="1:8" ht="24" customHeight="1">
      <c r="A4062" s="123" t="s">
        <v>23</v>
      </c>
      <c r="B4062" s="124" t="str">
        <f>Obra</f>
        <v>Barrio Valle Norte</v>
      </c>
      <c r="C4062" s="119"/>
      <c r="D4062" s="119"/>
      <c r="E4062" s="119"/>
      <c r="F4062" s="128" t="s">
        <v>37</v>
      </c>
      <c r="G4062" s="130">
        <f>Fecha_Base</f>
        <v>43313</v>
      </c>
    </row>
    <row r="4063" spans="1:8" ht="24" customHeight="1">
      <c r="A4063" s="131" t="s">
        <v>722</v>
      </c>
      <c r="B4063" s="120" t="str">
        <f>Ubicación</f>
        <v>Departamento Valle Fértil</v>
      </c>
      <c r="C4063" s="120"/>
      <c r="D4063" s="132"/>
      <c r="E4063" s="133"/>
      <c r="F4063" s="134"/>
      <c r="G4063" s="135"/>
    </row>
    <row r="4064" spans="1:8" ht="24" customHeight="1">
      <c r="A4064" s="131" t="s">
        <v>38</v>
      </c>
      <c r="B4064" s="136"/>
      <c r="C4064" s="121">
        <f>IFERROR(VLOOKUP(B4064,Tabla_CyP,2,FALSE),"")</f>
        <v>0</v>
      </c>
      <c r="E4064" s="133"/>
      <c r="F4064" s="134"/>
      <c r="G4064" s="135"/>
    </row>
    <row r="4065" spans="1:7" ht="24" customHeight="1">
      <c r="A4065" s="131" t="s">
        <v>24</v>
      </c>
      <c r="B4065" s="137">
        <f>IFERROR(VLOOKUP(COUNTIF($A$1:A4065,"ITEM:"),Tabla_NumeroItem,7,FALSE),"")</f>
        <v>80</v>
      </c>
      <c r="C4065" s="121" t="str">
        <f>IFERROR(VLOOKUP(B4065,Tabla_CyP,2,FALSE),"")</f>
        <v>Documentación final de obra (3% Monto Total de la Obra)</v>
      </c>
      <c r="D4065" s="132"/>
      <c r="E4065" s="133"/>
      <c r="F4065" s="128" t="s">
        <v>25</v>
      </c>
      <c r="G4065" s="138" t="str">
        <f>IFERROR(VLOOKUP(B4065,Tabla_CyP,4,FALSE),"")</f>
        <v>gl</v>
      </c>
    </row>
    <row r="4066" spans="1:7" ht="24" customHeight="1">
      <c r="A4066" s="131"/>
      <c r="B4066" s="120"/>
      <c r="C4066" s="121"/>
      <c r="D4066" s="132"/>
      <c r="E4066" s="133"/>
      <c r="F4066" s="134"/>
      <c r="G4066" s="135"/>
    </row>
    <row r="4067" spans="1:7" ht="24" customHeight="1">
      <c r="A4067" s="719" t="s">
        <v>585</v>
      </c>
      <c r="B4067" s="720"/>
      <c r="C4067" s="721" t="s">
        <v>0</v>
      </c>
      <c r="D4067" s="721" t="s">
        <v>26</v>
      </c>
      <c r="E4067" s="723" t="s">
        <v>27</v>
      </c>
      <c r="F4067" s="725" t="s">
        <v>28</v>
      </c>
      <c r="G4067" s="727" t="s">
        <v>29</v>
      </c>
    </row>
    <row r="4068" spans="1:7" ht="24" customHeight="1">
      <c r="A4068" s="139" t="s">
        <v>586</v>
      </c>
      <c r="B4068" s="140" t="s">
        <v>587</v>
      </c>
      <c r="C4068" s="722"/>
      <c r="D4068" s="722"/>
      <c r="E4068" s="724"/>
      <c r="F4068" s="726"/>
      <c r="G4068" s="728"/>
    </row>
    <row r="4069" spans="1:7" ht="24" customHeight="1">
      <c r="A4069" s="658"/>
      <c r="B4069" s="142"/>
      <c r="C4069" s="479" t="s">
        <v>725</v>
      </c>
      <c r="D4069" s="143"/>
      <c r="E4069" s="144"/>
      <c r="F4069" s="145"/>
      <c r="G4069" s="146"/>
    </row>
    <row r="4070" spans="1:7" ht="24" customHeight="1">
      <c r="A4070" s="264" t="str">
        <f t="shared" ref="A4070:A4083" si="1254">IFERROR(VLOOKUP(C4070,Tabla_Insumos,4,FALSE),"")</f>
        <v/>
      </c>
      <c r="B4070" s="265" t="str">
        <f>IFERROR(VLOOKUP(C4070,Tabla_Insumos,5,FALSE),"")</f>
        <v/>
      </c>
      <c r="C4070" s="470"/>
      <c r="D4070" s="267" t="str">
        <f t="shared" ref="D4070:D4083" si="1255">IFERROR(VLOOKUP(C4070,Tabla_Insumos,2,FALSE),"")</f>
        <v/>
      </c>
      <c r="E4070" s="471"/>
      <c r="F4070" s="489"/>
      <c r="G4070" s="272">
        <f>ROUND(E4070*F4070,2)</f>
        <v>0</v>
      </c>
    </row>
    <row r="4071" spans="1:7" ht="24" customHeight="1">
      <c r="A4071" s="264" t="str">
        <f t="shared" si="1254"/>
        <v/>
      </c>
      <c r="B4071" s="265" t="str">
        <f t="shared" ref="B4071:B4083" si="1256">IFERROR(VLOOKUP(C4071,Tabla_Insumos,5,FALSE),"")</f>
        <v/>
      </c>
      <c r="C4071" s="470"/>
      <c r="D4071" s="267" t="str">
        <f t="shared" si="1255"/>
        <v/>
      </c>
      <c r="E4071" s="471"/>
      <c r="F4071" s="489">
        <f t="shared" ref="F4071:F4083" si="1257">IFERROR(VLOOKUP(C4071,Tabla_Insumos,3,FALSE),0)</f>
        <v>0</v>
      </c>
      <c r="G4071" s="272">
        <f t="shared" ref="G4071:G4083" si="1258">ROUND(E4071*F4071,2)</f>
        <v>0</v>
      </c>
    </row>
    <row r="4072" spans="1:7" ht="24" customHeight="1">
      <c r="A4072" s="264" t="str">
        <f t="shared" si="1254"/>
        <v/>
      </c>
      <c r="B4072" s="265" t="str">
        <f t="shared" si="1256"/>
        <v/>
      </c>
      <c r="C4072" s="470"/>
      <c r="D4072" s="267" t="str">
        <f t="shared" si="1255"/>
        <v/>
      </c>
      <c r="E4072" s="471"/>
      <c r="F4072" s="489">
        <f t="shared" si="1257"/>
        <v>0</v>
      </c>
      <c r="G4072" s="272">
        <f t="shared" si="1258"/>
        <v>0</v>
      </c>
    </row>
    <row r="4073" spans="1:7" ht="24" customHeight="1">
      <c r="A4073" s="264" t="str">
        <f t="shared" si="1254"/>
        <v/>
      </c>
      <c r="B4073" s="265" t="str">
        <f t="shared" si="1256"/>
        <v/>
      </c>
      <c r="C4073" s="364"/>
      <c r="D4073" s="267" t="str">
        <f t="shared" si="1255"/>
        <v/>
      </c>
      <c r="E4073" s="471"/>
      <c r="F4073" s="489">
        <f t="shared" si="1257"/>
        <v>0</v>
      </c>
      <c r="G4073" s="272">
        <f t="shared" si="1258"/>
        <v>0</v>
      </c>
    </row>
    <row r="4074" spans="1:7" ht="24" customHeight="1">
      <c r="A4074" s="264" t="str">
        <f t="shared" si="1254"/>
        <v/>
      </c>
      <c r="B4074" s="265" t="str">
        <f t="shared" si="1256"/>
        <v/>
      </c>
      <c r="C4074" s="265"/>
      <c r="D4074" s="267" t="str">
        <f t="shared" si="1255"/>
        <v/>
      </c>
      <c r="E4074" s="471"/>
      <c r="F4074" s="489">
        <f t="shared" si="1257"/>
        <v>0</v>
      </c>
      <c r="G4074" s="272">
        <f t="shared" si="1258"/>
        <v>0</v>
      </c>
    </row>
    <row r="4075" spans="1:7" ht="24" customHeight="1">
      <c r="A4075" s="264" t="str">
        <f t="shared" si="1254"/>
        <v/>
      </c>
      <c r="B4075" s="265" t="str">
        <f t="shared" si="1256"/>
        <v/>
      </c>
      <c r="C4075" s="266"/>
      <c r="D4075" s="267" t="str">
        <f t="shared" si="1255"/>
        <v/>
      </c>
      <c r="E4075" s="268"/>
      <c r="F4075" s="269">
        <f t="shared" si="1257"/>
        <v>0</v>
      </c>
      <c r="G4075" s="272">
        <f t="shared" si="1258"/>
        <v>0</v>
      </c>
    </row>
    <row r="4076" spans="1:7" ht="24" customHeight="1">
      <c r="A4076" s="264" t="str">
        <f t="shared" si="1254"/>
        <v/>
      </c>
      <c r="B4076" s="265" t="str">
        <f t="shared" si="1256"/>
        <v/>
      </c>
      <c r="C4076" s="266"/>
      <c r="D4076" s="267" t="str">
        <f t="shared" si="1255"/>
        <v/>
      </c>
      <c r="E4076" s="268"/>
      <c r="F4076" s="269">
        <f t="shared" si="1257"/>
        <v>0</v>
      </c>
      <c r="G4076" s="272">
        <f t="shared" si="1258"/>
        <v>0</v>
      </c>
    </row>
    <row r="4077" spans="1:7" ht="24" customHeight="1">
      <c r="A4077" s="264" t="str">
        <f t="shared" si="1254"/>
        <v/>
      </c>
      <c r="B4077" s="265" t="str">
        <f t="shared" si="1256"/>
        <v/>
      </c>
      <c r="C4077" s="266"/>
      <c r="D4077" s="267" t="str">
        <f t="shared" si="1255"/>
        <v/>
      </c>
      <c r="E4077" s="268"/>
      <c r="F4077" s="269">
        <f t="shared" si="1257"/>
        <v>0</v>
      </c>
      <c r="G4077" s="272">
        <f t="shared" si="1258"/>
        <v>0</v>
      </c>
    </row>
    <row r="4078" spans="1:7" ht="24" customHeight="1">
      <c r="A4078" s="264" t="str">
        <f t="shared" si="1254"/>
        <v/>
      </c>
      <c r="B4078" s="265" t="str">
        <f t="shared" si="1256"/>
        <v/>
      </c>
      <c r="C4078" s="266"/>
      <c r="D4078" s="267" t="str">
        <f t="shared" si="1255"/>
        <v/>
      </c>
      <c r="E4078" s="268"/>
      <c r="F4078" s="269">
        <f t="shared" si="1257"/>
        <v>0</v>
      </c>
      <c r="G4078" s="272">
        <f t="shared" si="1258"/>
        <v>0</v>
      </c>
    </row>
    <row r="4079" spans="1:7" ht="24" customHeight="1">
      <c r="A4079" s="264" t="str">
        <f t="shared" si="1254"/>
        <v/>
      </c>
      <c r="B4079" s="265" t="str">
        <f t="shared" si="1256"/>
        <v/>
      </c>
      <c r="C4079" s="266"/>
      <c r="D4079" s="267" t="str">
        <f t="shared" si="1255"/>
        <v/>
      </c>
      <c r="E4079" s="268"/>
      <c r="F4079" s="269">
        <f t="shared" si="1257"/>
        <v>0</v>
      </c>
      <c r="G4079" s="272">
        <f t="shared" si="1258"/>
        <v>0</v>
      </c>
    </row>
    <row r="4080" spans="1:7" ht="24" customHeight="1">
      <c r="A4080" s="264" t="str">
        <f t="shared" si="1254"/>
        <v/>
      </c>
      <c r="B4080" s="265" t="str">
        <f t="shared" si="1256"/>
        <v/>
      </c>
      <c r="C4080" s="266"/>
      <c r="D4080" s="267" t="str">
        <f t="shared" si="1255"/>
        <v/>
      </c>
      <c r="E4080" s="268"/>
      <c r="F4080" s="269">
        <f t="shared" si="1257"/>
        <v>0</v>
      </c>
      <c r="G4080" s="272">
        <f t="shared" si="1258"/>
        <v>0</v>
      </c>
    </row>
    <row r="4081" spans="1:7" ht="24" customHeight="1">
      <c r="A4081" s="264" t="str">
        <f t="shared" si="1254"/>
        <v/>
      </c>
      <c r="B4081" s="265" t="str">
        <f t="shared" si="1256"/>
        <v/>
      </c>
      <c r="C4081" s="266"/>
      <c r="D4081" s="267" t="str">
        <f t="shared" si="1255"/>
        <v/>
      </c>
      <c r="E4081" s="268"/>
      <c r="F4081" s="269">
        <f t="shared" si="1257"/>
        <v>0</v>
      </c>
      <c r="G4081" s="272">
        <f t="shared" si="1258"/>
        <v>0</v>
      </c>
    </row>
    <row r="4082" spans="1:7" ht="24" customHeight="1">
      <c r="A4082" s="264" t="str">
        <f t="shared" si="1254"/>
        <v/>
      </c>
      <c r="B4082" s="265" t="str">
        <f t="shared" si="1256"/>
        <v/>
      </c>
      <c r="C4082" s="266"/>
      <c r="D4082" s="267" t="str">
        <f t="shared" si="1255"/>
        <v/>
      </c>
      <c r="E4082" s="268"/>
      <c r="F4082" s="269">
        <f t="shared" si="1257"/>
        <v>0</v>
      </c>
      <c r="G4082" s="272">
        <f t="shared" si="1258"/>
        <v>0</v>
      </c>
    </row>
    <row r="4083" spans="1:7" ht="24" customHeight="1">
      <c r="A4083" s="264" t="str">
        <f t="shared" si="1254"/>
        <v/>
      </c>
      <c r="B4083" s="265" t="str">
        <f t="shared" si="1256"/>
        <v/>
      </c>
      <c r="C4083" s="266"/>
      <c r="D4083" s="267" t="str">
        <f t="shared" si="1255"/>
        <v/>
      </c>
      <c r="E4083" s="268"/>
      <c r="F4083" s="270">
        <f t="shared" si="1257"/>
        <v>0</v>
      </c>
      <c r="G4083" s="272">
        <f t="shared" si="1258"/>
        <v>0</v>
      </c>
    </row>
    <row r="4084" spans="1:7" ht="24" customHeight="1">
      <c r="A4084" s="147"/>
      <c r="B4084" s="121"/>
      <c r="C4084" s="121"/>
      <c r="D4084" s="132"/>
      <c r="E4084" s="133"/>
      <c r="F4084" s="657" t="s">
        <v>30</v>
      </c>
      <c r="G4084" s="148">
        <f>SUBTOTAL(9,G4070:G4083)</f>
        <v>0</v>
      </c>
    </row>
    <row r="4085" spans="1:7" ht="24" customHeight="1">
      <c r="A4085" s="147"/>
      <c r="B4085" s="121"/>
      <c r="C4085" s="125" t="s">
        <v>726</v>
      </c>
      <c r="D4085" s="132"/>
      <c r="E4085" s="133"/>
      <c r="F4085" s="134"/>
      <c r="G4085" s="150"/>
    </row>
    <row r="4086" spans="1:7" ht="24" customHeight="1">
      <c r="A4086" s="264" t="str">
        <f t="shared" ref="A4086:A4093" si="1259">IFERROR(VLOOKUP(C4086,Tabla_Insumos,4,FALSE),"")</f>
        <v/>
      </c>
      <c r="B4086" s="265" t="str">
        <f t="shared" ref="B4086:B4093" si="1260">IFERROR(VLOOKUP(C4086,Tabla_Insumos,5,FALSE),"")</f>
        <v/>
      </c>
      <c r="C4086" s="472"/>
      <c r="D4086" s="267" t="str">
        <f t="shared" ref="D4086:D4093" si="1261">IFERROR(VLOOKUP(C4086,Tabla_Insumos,2,FALSE),"")</f>
        <v/>
      </c>
      <c r="E4086" s="471"/>
      <c r="F4086" s="271">
        <f t="shared" ref="F4086:F4093" si="1262">IFERROR(VLOOKUP(C4086,Tabla_Insumos,3,FALSE),0)</f>
        <v>0</v>
      </c>
      <c r="G4086" s="272">
        <f>ROUND(E4086*F4086,2)</f>
        <v>0</v>
      </c>
    </row>
    <row r="4087" spans="1:7" ht="24" customHeight="1">
      <c r="A4087" s="264" t="str">
        <f t="shared" si="1259"/>
        <v/>
      </c>
      <c r="B4087" s="265" t="str">
        <f t="shared" si="1260"/>
        <v/>
      </c>
      <c r="C4087" s="473"/>
      <c r="D4087" s="267" t="str">
        <f t="shared" si="1261"/>
        <v/>
      </c>
      <c r="E4087" s="471"/>
      <c r="F4087" s="271">
        <f t="shared" si="1262"/>
        <v>0</v>
      </c>
      <c r="G4087" s="272">
        <f>ROUND(E4087*F4087,2)</f>
        <v>0</v>
      </c>
    </row>
    <row r="4088" spans="1:7" ht="24" customHeight="1">
      <c r="A4088" s="264" t="str">
        <f t="shared" si="1259"/>
        <v/>
      </c>
      <c r="B4088" s="265" t="str">
        <f t="shared" si="1260"/>
        <v/>
      </c>
      <c r="C4088" s="473"/>
      <c r="D4088" s="267" t="str">
        <f t="shared" si="1261"/>
        <v/>
      </c>
      <c r="E4088" s="471"/>
      <c r="F4088" s="271">
        <f t="shared" si="1262"/>
        <v>0</v>
      </c>
      <c r="G4088" s="272">
        <f t="shared" ref="G4088:G4093" si="1263">ROUND(E4088*F4088,2)</f>
        <v>0</v>
      </c>
    </row>
    <row r="4089" spans="1:7" ht="24" customHeight="1">
      <c r="A4089" s="264" t="str">
        <f t="shared" si="1259"/>
        <v/>
      </c>
      <c r="B4089" s="265" t="str">
        <f t="shared" si="1260"/>
        <v/>
      </c>
      <c r="C4089" s="473"/>
      <c r="D4089" s="267" t="str">
        <f t="shared" si="1261"/>
        <v/>
      </c>
      <c r="E4089" s="471"/>
      <c r="F4089" s="271">
        <f t="shared" si="1262"/>
        <v>0</v>
      </c>
      <c r="G4089" s="272">
        <f t="shared" si="1263"/>
        <v>0</v>
      </c>
    </row>
    <row r="4090" spans="1:7" ht="24" customHeight="1">
      <c r="A4090" s="264" t="str">
        <f t="shared" si="1259"/>
        <v/>
      </c>
      <c r="B4090" s="265" t="str">
        <f t="shared" si="1260"/>
        <v/>
      </c>
      <c r="C4090" s="265"/>
      <c r="D4090" s="267" t="str">
        <f t="shared" si="1261"/>
        <v/>
      </c>
      <c r="E4090" s="471"/>
      <c r="F4090" s="489">
        <f t="shared" si="1262"/>
        <v>0</v>
      </c>
      <c r="G4090" s="272">
        <f t="shared" si="1263"/>
        <v>0</v>
      </c>
    </row>
    <row r="4091" spans="1:7" ht="24" customHeight="1">
      <c r="A4091" s="264" t="str">
        <f t="shared" si="1259"/>
        <v/>
      </c>
      <c r="B4091" s="265" t="str">
        <f t="shared" si="1260"/>
        <v/>
      </c>
      <c r="C4091" s="265"/>
      <c r="D4091" s="267" t="str">
        <f t="shared" si="1261"/>
        <v/>
      </c>
      <c r="E4091" s="471"/>
      <c r="F4091" s="489">
        <f t="shared" si="1262"/>
        <v>0</v>
      </c>
      <c r="G4091" s="272">
        <f t="shared" si="1263"/>
        <v>0</v>
      </c>
    </row>
    <row r="4092" spans="1:7" ht="24" customHeight="1">
      <c r="A4092" s="264" t="str">
        <f t="shared" si="1259"/>
        <v/>
      </c>
      <c r="B4092" s="265" t="str">
        <f t="shared" si="1260"/>
        <v/>
      </c>
      <c r="C4092" s="266"/>
      <c r="D4092" s="267" t="str">
        <f t="shared" si="1261"/>
        <v/>
      </c>
      <c r="E4092" s="268"/>
      <c r="F4092" s="269">
        <f t="shared" si="1262"/>
        <v>0</v>
      </c>
      <c r="G4092" s="272">
        <f t="shared" si="1263"/>
        <v>0</v>
      </c>
    </row>
    <row r="4093" spans="1:7" ht="24" customHeight="1">
      <c r="A4093" s="264" t="str">
        <f t="shared" si="1259"/>
        <v/>
      </c>
      <c r="B4093" s="265" t="str">
        <f t="shared" si="1260"/>
        <v/>
      </c>
      <c r="C4093" s="266"/>
      <c r="D4093" s="267" t="str">
        <f t="shared" si="1261"/>
        <v/>
      </c>
      <c r="E4093" s="268"/>
      <c r="F4093" s="269">
        <f t="shared" si="1262"/>
        <v>0</v>
      </c>
      <c r="G4093" s="272">
        <f t="shared" si="1263"/>
        <v>0</v>
      </c>
    </row>
    <row r="4094" spans="1:7" ht="24" customHeight="1">
      <c r="A4094" s="147"/>
      <c r="B4094" s="121"/>
      <c r="C4094" s="121"/>
      <c r="D4094" s="132"/>
      <c r="E4094" s="133"/>
      <c r="F4094" s="657" t="s">
        <v>31</v>
      </c>
      <c r="G4094" s="148">
        <f>SUBTOTAL(9,G4086:G4093)</f>
        <v>0</v>
      </c>
    </row>
    <row r="4095" spans="1:7" ht="24" customHeight="1">
      <c r="A4095" s="147"/>
      <c r="B4095" s="121"/>
      <c r="C4095" s="125" t="s">
        <v>727</v>
      </c>
      <c r="D4095" s="132"/>
      <c r="E4095" s="133"/>
      <c r="F4095" s="134"/>
      <c r="G4095" s="150"/>
    </row>
    <row r="4096" spans="1:7" ht="24" customHeight="1">
      <c r="A4096" s="264" t="str">
        <f t="shared" ref="A4096:A4104" si="1264">IFERROR(VLOOKUP(C4096,Tabla_Insumos,4,FALSE),"")</f>
        <v/>
      </c>
      <c r="B4096" s="265" t="str">
        <f t="shared" ref="B4096:B4104" si="1265">IFERROR(VLOOKUP(C4096,Tabla_Insumos,5,FALSE),"")</f>
        <v/>
      </c>
      <c r="C4096" s="473"/>
      <c r="D4096" s="267" t="str">
        <f t="shared" ref="D4096:D4104" si="1266">IFERROR(VLOOKUP(C4096,Tabla_Insumos,2,FALSE),"")</f>
        <v/>
      </c>
      <c r="E4096" s="471"/>
      <c r="F4096" s="489">
        <f t="shared" ref="F4096:F4104" si="1267">IFERROR(VLOOKUP(C4096,Tabla_Insumos,3,FALSE),0)</f>
        <v>0</v>
      </c>
      <c r="G4096" s="272">
        <f t="shared" ref="G4096:G4104" si="1268">ROUND(E4096*F4096,2)</f>
        <v>0</v>
      </c>
    </row>
    <row r="4097" spans="1:7" ht="24" customHeight="1">
      <c r="A4097" s="264" t="str">
        <f t="shared" si="1264"/>
        <v/>
      </c>
      <c r="B4097" s="265" t="str">
        <f t="shared" si="1265"/>
        <v/>
      </c>
      <c r="C4097" s="473"/>
      <c r="D4097" s="267" t="str">
        <f t="shared" si="1266"/>
        <v/>
      </c>
      <c r="E4097" s="471"/>
      <c r="F4097" s="489">
        <f t="shared" si="1267"/>
        <v>0</v>
      </c>
      <c r="G4097" s="272">
        <f t="shared" si="1268"/>
        <v>0</v>
      </c>
    </row>
    <row r="4098" spans="1:7" ht="24" customHeight="1">
      <c r="A4098" s="264" t="str">
        <f t="shared" si="1264"/>
        <v/>
      </c>
      <c r="B4098" s="265" t="str">
        <f t="shared" si="1265"/>
        <v/>
      </c>
      <c r="C4098" s="472"/>
      <c r="D4098" s="267" t="str">
        <f t="shared" si="1266"/>
        <v/>
      </c>
      <c r="E4098" s="471"/>
      <c r="F4098" s="489">
        <f t="shared" si="1267"/>
        <v>0</v>
      </c>
      <c r="G4098" s="272">
        <f t="shared" si="1268"/>
        <v>0</v>
      </c>
    </row>
    <row r="4099" spans="1:7" ht="24" customHeight="1">
      <c r="A4099" s="264" t="str">
        <f t="shared" si="1264"/>
        <v/>
      </c>
      <c r="B4099" s="265" t="str">
        <f t="shared" si="1265"/>
        <v/>
      </c>
      <c r="C4099" s="366"/>
      <c r="D4099" s="267" t="str">
        <f t="shared" si="1266"/>
        <v/>
      </c>
      <c r="E4099" s="471"/>
      <c r="F4099" s="489">
        <f t="shared" si="1267"/>
        <v>0</v>
      </c>
      <c r="G4099" s="272">
        <f t="shared" si="1268"/>
        <v>0</v>
      </c>
    </row>
    <row r="4100" spans="1:7" ht="24" customHeight="1">
      <c r="A4100" s="264" t="str">
        <f t="shared" si="1264"/>
        <v/>
      </c>
      <c r="B4100" s="265" t="str">
        <f t="shared" si="1265"/>
        <v/>
      </c>
      <c r="C4100" s="375"/>
      <c r="D4100" s="267" t="str">
        <f t="shared" si="1266"/>
        <v/>
      </c>
      <c r="E4100" s="471"/>
      <c r="F4100" s="489">
        <f t="shared" si="1267"/>
        <v>0</v>
      </c>
      <c r="G4100" s="272">
        <f t="shared" si="1268"/>
        <v>0</v>
      </c>
    </row>
    <row r="4101" spans="1:7" ht="24" customHeight="1">
      <c r="A4101" s="264" t="str">
        <f t="shared" si="1264"/>
        <v/>
      </c>
      <c r="B4101" s="265" t="str">
        <f t="shared" si="1265"/>
        <v/>
      </c>
      <c r="C4101" s="266"/>
      <c r="D4101" s="267" t="str">
        <f t="shared" si="1266"/>
        <v/>
      </c>
      <c r="E4101" s="268"/>
      <c r="F4101" s="489">
        <f t="shared" si="1267"/>
        <v>0</v>
      </c>
      <c r="G4101" s="272">
        <f t="shared" si="1268"/>
        <v>0</v>
      </c>
    </row>
    <row r="4102" spans="1:7" ht="24" customHeight="1">
      <c r="A4102" s="264" t="str">
        <f t="shared" si="1264"/>
        <v/>
      </c>
      <c r="B4102" s="265" t="str">
        <f t="shared" si="1265"/>
        <v/>
      </c>
      <c r="C4102" s="266"/>
      <c r="D4102" s="267" t="str">
        <f t="shared" si="1266"/>
        <v/>
      </c>
      <c r="E4102" s="268"/>
      <c r="F4102" s="269">
        <f t="shared" si="1267"/>
        <v>0</v>
      </c>
      <c r="G4102" s="272">
        <f t="shared" si="1268"/>
        <v>0</v>
      </c>
    </row>
    <row r="4103" spans="1:7" ht="24" customHeight="1">
      <c r="A4103" s="264" t="str">
        <f t="shared" si="1264"/>
        <v/>
      </c>
      <c r="B4103" s="265" t="str">
        <f t="shared" si="1265"/>
        <v/>
      </c>
      <c r="C4103" s="266"/>
      <c r="D4103" s="267" t="str">
        <f t="shared" si="1266"/>
        <v/>
      </c>
      <c r="E4103" s="268"/>
      <c r="F4103" s="269">
        <f t="shared" si="1267"/>
        <v>0</v>
      </c>
      <c r="G4103" s="272">
        <f t="shared" si="1268"/>
        <v>0</v>
      </c>
    </row>
    <row r="4104" spans="1:7" ht="24" customHeight="1">
      <c r="A4104" s="264" t="str">
        <f t="shared" si="1264"/>
        <v/>
      </c>
      <c r="B4104" s="265" t="str">
        <f t="shared" si="1265"/>
        <v/>
      </c>
      <c r="C4104" s="266"/>
      <c r="D4104" s="267" t="str">
        <f t="shared" si="1266"/>
        <v/>
      </c>
      <c r="E4104" s="268"/>
      <c r="F4104" s="269">
        <f t="shared" si="1267"/>
        <v>0</v>
      </c>
      <c r="G4104" s="272">
        <f t="shared" si="1268"/>
        <v>0</v>
      </c>
    </row>
    <row r="4105" spans="1:7" ht="24" customHeight="1">
      <c r="A4105" s="151"/>
      <c r="B4105" s="132"/>
      <c r="C4105" s="121"/>
      <c r="D4105" s="132"/>
      <c r="E4105" s="133"/>
      <c r="F4105" s="657" t="s">
        <v>32</v>
      </c>
      <c r="G4105" s="148">
        <f>SUBTOTAL(9,G4096:G4104)</f>
        <v>0</v>
      </c>
    </row>
    <row r="4106" spans="1:7" ht="24" customHeight="1" thickBot="1">
      <c r="A4106" s="152"/>
      <c r="B4106" s="153"/>
      <c r="C4106" s="154"/>
      <c r="D4106" s="153"/>
      <c r="E4106" s="155"/>
      <c r="F4106" s="156"/>
      <c r="G4106" s="157"/>
    </row>
    <row r="4107" spans="1:7" ht="24" customHeight="1" thickBot="1">
      <c r="A4107" s="158">
        <f>B4065</f>
        <v>80</v>
      </c>
      <c r="B4107" s="159" t="str">
        <f>C4065</f>
        <v>Documentación final de obra (3% Monto Total de la Obra)</v>
      </c>
      <c r="C4107" s="160"/>
      <c r="D4107" s="160" t="s">
        <v>33</v>
      </c>
      <c r="E4107" s="161"/>
      <c r="F4107" s="162" t="s">
        <v>34</v>
      </c>
      <c r="G4107" s="163">
        <f>SUBTOTAL(9,G4070:G4106)</f>
        <v>0</v>
      </c>
    </row>
    <row r="4108" spans="1:7" ht="24" customHeight="1" thickTop="1"/>
  </sheetData>
  <sheetProtection insertRows="0" deleteRows="0"/>
  <mergeCells count="492">
    <mergeCell ref="F1717:F1718"/>
    <mergeCell ref="G1717:G1718"/>
    <mergeCell ref="F1459:F1460"/>
    <mergeCell ref="G1459:G1460"/>
    <mergeCell ref="A1509:B1509"/>
    <mergeCell ref="A1867:B1867"/>
    <mergeCell ref="C1867:C1868"/>
    <mergeCell ref="D1867:D1868"/>
    <mergeCell ref="E1867:E1868"/>
    <mergeCell ref="F1867:F1868"/>
    <mergeCell ref="G1867:G1868"/>
    <mergeCell ref="F1559:F1560"/>
    <mergeCell ref="G1559:G1560"/>
    <mergeCell ref="A1717:B1717"/>
    <mergeCell ref="C1717:C1718"/>
    <mergeCell ref="D1717:D1718"/>
    <mergeCell ref="E1717:E1718"/>
    <mergeCell ref="A1559:B1559"/>
    <mergeCell ref="C1559:C1560"/>
    <mergeCell ref="D1559:D1560"/>
    <mergeCell ref="E1559:E1560"/>
    <mergeCell ref="A1917:B1917"/>
    <mergeCell ref="C1917:C1918"/>
    <mergeCell ref="D1917:D1918"/>
    <mergeCell ref="E1917:E1918"/>
    <mergeCell ref="F1917:F1918"/>
    <mergeCell ref="G1917:G1918"/>
    <mergeCell ref="A1667:B1667"/>
    <mergeCell ref="C1667:C1668"/>
    <mergeCell ref="D1667:D1668"/>
    <mergeCell ref="E1667:E1668"/>
    <mergeCell ref="A1817:B1817"/>
    <mergeCell ref="C1817:C1818"/>
    <mergeCell ref="D1817:D1818"/>
    <mergeCell ref="E1817:E1818"/>
    <mergeCell ref="F1817:F1818"/>
    <mergeCell ref="G1817:G1818"/>
    <mergeCell ref="A1767:B1767"/>
    <mergeCell ref="C1767:C1768"/>
    <mergeCell ref="D1767:D1768"/>
    <mergeCell ref="E1767:E1768"/>
    <mergeCell ref="F1767:F1768"/>
    <mergeCell ref="G1767:G1768"/>
    <mergeCell ref="F1667:F1668"/>
    <mergeCell ref="G1667:G1668"/>
    <mergeCell ref="A1309:B1309"/>
    <mergeCell ref="C1309:C1310"/>
    <mergeCell ref="D1309:D1310"/>
    <mergeCell ref="E1309:E1310"/>
    <mergeCell ref="F1309:F1310"/>
    <mergeCell ref="G1309:G1310"/>
    <mergeCell ref="C1509:C1510"/>
    <mergeCell ref="D1509:D1510"/>
    <mergeCell ref="E1509:E1510"/>
    <mergeCell ref="F1509:F1510"/>
    <mergeCell ref="G1509:G1510"/>
    <mergeCell ref="D1409:D1410"/>
    <mergeCell ref="E1409:E1410"/>
    <mergeCell ref="F1409:F1410"/>
    <mergeCell ref="G1409:G1410"/>
    <mergeCell ref="A2967:B2967"/>
    <mergeCell ref="C2967:C2968"/>
    <mergeCell ref="D2967:D2968"/>
    <mergeCell ref="E2967:E2968"/>
    <mergeCell ref="F2967:F2968"/>
    <mergeCell ref="G2967:G2968"/>
    <mergeCell ref="A1359:B1359"/>
    <mergeCell ref="C1359:C1360"/>
    <mergeCell ref="D1359:D1360"/>
    <mergeCell ref="E1359:E1360"/>
    <mergeCell ref="F1359:F1360"/>
    <mergeCell ref="G1359:G1360"/>
    <mergeCell ref="A1409:B1409"/>
    <mergeCell ref="C1409:C1410"/>
    <mergeCell ref="A1459:B1459"/>
    <mergeCell ref="C1459:C1460"/>
    <mergeCell ref="D1459:D1460"/>
    <mergeCell ref="E1459:E1460"/>
    <mergeCell ref="A1609:B1609"/>
    <mergeCell ref="C1609:C1610"/>
    <mergeCell ref="D1609:D1610"/>
    <mergeCell ref="E1609:E1610"/>
    <mergeCell ref="F1609:F1610"/>
    <mergeCell ref="G1609:G1610"/>
    <mergeCell ref="F1209:F1210"/>
    <mergeCell ref="G1209:G12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359:B359"/>
    <mergeCell ref="C359:C360"/>
    <mergeCell ref="A409:B409"/>
    <mergeCell ref="C409:C410"/>
    <mergeCell ref="D409:D410"/>
    <mergeCell ref="E409:E410"/>
    <mergeCell ref="F409:F410"/>
    <mergeCell ref="G409:G410"/>
    <mergeCell ref="D1259:D1260"/>
    <mergeCell ref="E1259:E1260"/>
    <mergeCell ref="F1259:F1260"/>
    <mergeCell ref="G1259:G1260"/>
    <mergeCell ref="A1259:B1259"/>
    <mergeCell ref="C1259:C1260"/>
    <mergeCell ref="A1159:B1159"/>
    <mergeCell ref="C1159:C1160"/>
    <mergeCell ref="D1159:D1160"/>
    <mergeCell ref="E1159:E1160"/>
    <mergeCell ref="F1159:F1160"/>
    <mergeCell ref="G1159:G1160"/>
    <mergeCell ref="A1209:B1209"/>
    <mergeCell ref="C1209:C1210"/>
    <mergeCell ref="D1209:D1210"/>
    <mergeCell ref="E1209:E1210"/>
    <mergeCell ref="A9:B9"/>
    <mergeCell ref="C9:C10"/>
    <mergeCell ref="D9:D10"/>
    <mergeCell ref="E9:E10"/>
    <mergeCell ref="F9:F10"/>
    <mergeCell ref="G9:G10"/>
    <mergeCell ref="A1009:B1009"/>
    <mergeCell ref="C1009:C1010"/>
    <mergeCell ref="D1009:D1010"/>
    <mergeCell ref="E1009:E1010"/>
    <mergeCell ref="F1009:F1010"/>
    <mergeCell ref="G1009:G1010"/>
    <mergeCell ref="A959:B959"/>
    <mergeCell ref="C959:C960"/>
    <mergeCell ref="F459:F460"/>
    <mergeCell ref="D659:D660"/>
    <mergeCell ref="E659:E660"/>
    <mergeCell ref="F659:F660"/>
    <mergeCell ref="G659:G660"/>
    <mergeCell ref="A559:B559"/>
    <mergeCell ref="C559:C560"/>
    <mergeCell ref="D559:D560"/>
    <mergeCell ref="E559:E560"/>
    <mergeCell ref="F559:F560"/>
    <mergeCell ref="A909:B909"/>
    <mergeCell ref="C909:C910"/>
    <mergeCell ref="D909:D910"/>
    <mergeCell ref="E909:E910"/>
    <mergeCell ref="F909:F910"/>
    <mergeCell ref="G909:G910"/>
    <mergeCell ref="A259:B259"/>
    <mergeCell ref="C259:C260"/>
    <mergeCell ref="D259:D260"/>
    <mergeCell ref="E259:E260"/>
    <mergeCell ref="A509:B509"/>
    <mergeCell ref="C509:C510"/>
    <mergeCell ref="D509:D510"/>
    <mergeCell ref="G559:G560"/>
    <mergeCell ref="A609:B609"/>
    <mergeCell ref="C609:C610"/>
    <mergeCell ref="D609:D610"/>
    <mergeCell ref="E609:E610"/>
    <mergeCell ref="F609:F610"/>
    <mergeCell ref="A309:B309"/>
    <mergeCell ref="C309:C310"/>
    <mergeCell ref="D309:D310"/>
    <mergeCell ref="E309:E310"/>
    <mergeCell ref="F309:F310"/>
    <mergeCell ref="E459:E460"/>
    <mergeCell ref="F259:F260"/>
    <mergeCell ref="G259:G260"/>
    <mergeCell ref="D959:D960"/>
    <mergeCell ref="E959:E960"/>
    <mergeCell ref="F959:F960"/>
    <mergeCell ref="G959:G960"/>
    <mergeCell ref="G309:G310"/>
    <mergeCell ref="D359:D360"/>
    <mergeCell ref="E359:E360"/>
    <mergeCell ref="F359:F360"/>
    <mergeCell ref="G359:G360"/>
    <mergeCell ref="E509:E510"/>
    <mergeCell ref="F509:F510"/>
    <mergeCell ref="G509:G510"/>
    <mergeCell ref="G859:G860"/>
    <mergeCell ref="A659:B659"/>
    <mergeCell ref="C659:C6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A459:B459"/>
    <mergeCell ref="C459:C460"/>
    <mergeCell ref="G459:G460"/>
    <mergeCell ref="D459:D460"/>
    <mergeCell ref="A809:B809"/>
    <mergeCell ref="C809:C810"/>
    <mergeCell ref="D809:D810"/>
    <mergeCell ref="E809:E810"/>
    <mergeCell ref="F809:F810"/>
    <mergeCell ref="G809:G810"/>
    <mergeCell ref="G709:G710"/>
    <mergeCell ref="A709:B709"/>
    <mergeCell ref="C709:C710"/>
    <mergeCell ref="D709:D710"/>
    <mergeCell ref="E709:E710"/>
    <mergeCell ref="F709:F710"/>
    <mergeCell ref="A59:B59"/>
    <mergeCell ref="C59:C60"/>
    <mergeCell ref="D59:D60"/>
    <mergeCell ref="E59:E60"/>
    <mergeCell ref="F59:F60"/>
    <mergeCell ref="G59:G60"/>
    <mergeCell ref="A3117:B3117"/>
    <mergeCell ref="C3117:C3118"/>
    <mergeCell ref="D3117:D3118"/>
    <mergeCell ref="E3117:E3118"/>
    <mergeCell ref="F3117:F3118"/>
    <mergeCell ref="G3117:G3118"/>
    <mergeCell ref="G609:G610"/>
    <mergeCell ref="A759:B759"/>
    <mergeCell ref="C759:C760"/>
    <mergeCell ref="D759:D760"/>
    <mergeCell ref="E759:E760"/>
    <mergeCell ref="F759:F760"/>
    <mergeCell ref="G759:G760"/>
    <mergeCell ref="A859:B859"/>
    <mergeCell ref="C859:C860"/>
    <mergeCell ref="D859:D860"/>
    <mergeCell ref="E859:E860"/>
    <mergeCell ref="F859:F860"/>
    <mergeCell ref="A1967:B1967"/>
    <mergeCell ref="C1967:C1968"/>
    <mergeCell ref="D1967:D1968"/>
    <mergeCell ref="E1967:E1968"/>
    <mergeCell ref="F1967:F1968"/>
    <mergeCell ref="G1967:G1968"/>
    <mergeCell ref="A2017:B2017"/>
    <mergeCell ref="C2017:C2018"/>
    <mergeCell ref="D2017:D2018"/>
    <mergeCell ref="E2017:E2018"/>
    <mergeCell ref="F2017:F2018"/>
    <mergeCell ref="G2017:G2018"/>
    <mergeCell ref="A2067:B2067"/>
    <mergeCell ref="C2067:C2068"/>
    <mergeCell ref="D2067:D2068"/>
    <mergeCell ref="E2067:E2068"/>
    <mergeCell ref="F2067:F2068"/>
    <mergeCell ref="G2067:G2068"/>
    <mergeCell ref="A2117:B2117"/>
    <mergeCell ref="C2117:C2118"/>
    <mergeCell ref="D2117:D2118"/>
    <mergeCell ref="E2117:E2118"/>
    <mergeCell ref="F2117:F2118"/>
    <mergeCell ref="G2117:G2118"/>
    <mergeCell ref="A2167:B2167"/>
    <mergeCell ref="C2167:C2168"/>
    <mergeCell ref="D2167:D2168"/>
    <mergeCell ref="E2167:E2168"/>
    <mergeCell ref="F2167:F2168"/>
    <mergeCell ref="G2167:G2168"/>
    <mergeCell ref="A2217:B2217"/>
    <mergeCell ref="C2217:C2218"/>
    <mergeCell ref="D2217:D2218"/>
    <mergeCell ref="E2217:E2218"/>
    <mergeCell ref="F2217:F2218"/>
    <mergeCell ref="G2217:G2218"/>
    <mergeCell ref="A2267:B2267"/>
    <mergeCell ref="C2267:C2268"/>
    <mergeCell ref="D2267:D2268"/>
    <mergeCell ref="E2267:E2268"/>
    <mergeCell ref="F2267:F2268"/>
    <mergeCell ref="G2267:G2268"/>
    <mergeCell ref="A2317:B2317"/>
    <mergeCell ref="C2317:C2318"/>
    <mergeCell ref="D2317:D2318"/>
    <mergeCell ref="E2317:E2318"/>
    <mergeCell ref="F2317:F2318"/>
    <mergeCell ref="G2317:G2318"/>
    <mergeCell ref="A2367:B2367"/>
    <mergeCell ref="C2367:C2368"/>
    <mergeCell ref="D2367:D2368"/>
    <mergeCell ref="E2367:E2368"/>
    <mergeCell ref="F2367:F2368"/>
    <mergeCell ref="G2367:G2368"/>
    <mergeCell ref="A2417:B2417"/>
    <mergeCell ref="C2417:C2418"/>
    <mergeCell ref="D2417:D2418"/>
    <mergeCell ref="E2417:E2418"/>
    <mergeCell ref="F2417:F2418"/>
    <mergeCell ref="G2417:G2418"/>
    <mergeCell ref="A2467:B2467"/>
    <mergeCell ref="C2467:C2468"/>
    <mergeCell ref="D2467:D2468"/>
    <mergeCell ref="E2467:E2468"/>
    <mergeCell ref="F2467:F2468"/>
    <mergeCell ref="G2467:G2468"/>
    <mergeCell ref="A2517:B2517"/>
    <mergeCell ref="C2517:C2518"/>
    <mergeCell ref="D2517:D2518"/>
    <mergeCell ref="E2517:E2518"/>
    <mergeCell ref="F2517:F2518"/>
    <mergeCell ref="G2517:G2518"/>
    <mergeCell ref="A2567:B2567"/>
    <mergeCell ref="C2567:C2568"/>
    <mergeCell ref="D2567:D2568"/>
    <mergeCell ref="E2567:E2568"/>
    <mergeCell ref="F2567:F2568"/>
    <mergeCell ref="G2567:G2568"/>
    <mergeCell ref="A2617:B2617"/>
    <mergeCell ref="C2617:C2618"/>
    <mergeCell ref="D2617:D2618"/>
    <mergeCell ref="E2617:E2618"/>
    <mergeCell ref="F2617:F2618"/>
    <mergeCell ref="G2617:G2618"/>
    <mergeCell ref="A2667:B2667"/>
    <mergeCell ref="C2667:C2668"/>
    <mergeCell ref="D2667:D2668"/>
    <mergeCell ref="E2667:E2668"/>
    <mergeCell ref="F2667:F2668"/>
    <mergeCell ref="G2667:G2668"/>
    <mergeCell ref="A2717:B2717"/>
    <mergeCell ref="C2717:C2718"/>
    <mergeCell ref="D2717:D2718"/>
    <mergeCell ref="E2717:E2718"/>
    <mergeCell ref="F2717:F2718"/>
    <mergeCell ref="G2717:G2718"/>
    <mergeCell ref="A2767:B2767"/>
    <mergeCell ref="C2767:C2768"/>
    <mergeCell ref="D2767:D2768"/>
    <mergeCell ref="E2767:E2768"/>
    <mergeCell ref="F2767:F2768"/>
    <mergeCell ref="G2767:G2768"/>
    <mergeCell ref="A2817:B2817"/>
    <mergeCell ref="C2817:C2818"/>
    <mergeCell ref="D2817:D2818"/>
    <mergeCell ref="E2817:E2818"/>
    <mergeCell ref="F2817:F2818"/>
    <mergeCell ref="G2817:G2818"/>
    <mergeCell ref="A2867:B2867"/>
    <mergeCell ref="C2867:C2868"/>
    <mergeCell ref="D2867:D2868"/>
    <mergeCell ref="E2867:E2868"/>
    <mergeCell ref="F2867:F2868"/>
    <mergeCell ref="G2867:G2868"/>
    <mergeCell ref="A2917:B2917"/>
    <mergeCell ref="C2917:C2918"/>
    <mergeCell ref="D2917:D2918"/>
    <mergeCell ref="E2917:E2918"/>
    <mergeCell ref="F2917:F2918"/>
    <mergeCell ref="G2917:G2918"/>
    <mergeCell ref="A3017:B3017"/>
    <mergeCell ref="C3017:C3018"/>
    <mergeCell ref="D3017:D3018"/>
    <mergeCell ref="E3017:E3018"/>
    <mergeCell ref="F3017:F3018"/>
    <mergeCell ref="G3017:G3018"/>
    <mergeCell ref="A3067:B3067"/>
    <mergeCell ref="C3067:C3068"/>
    <mergeCell ref="D3067:D3068"/>
    <mergeCell ref="E3067:E3068"/>
    <mergeCell ref="F3067:F3068"/>
    <mergeCell ref="G3067:G3068"/>
    <mergeCell ref="A3167:B3167"/>
    <mergeCell ref="C3167:C3168"/>
    <mergeCell ref="D3167:D3168"/>
    <mergeCell ref="E3167:E3168"/>
    <mergeCell ref="F3167:F3168"/>
    <mergeCell ref="G3167:G3168"/>
    <mergeCell ref="A3217:B3217"/>
    <mergeCell ref="C3217:C3218"/>
    <mergeCell ref="D3217:D3218"/>
    <mergeCell ref="E3217:E3218"/>
    <mergeCell ref="F3217:F3218"/>
    <mergeCell ref="G3217:G3218"/>
    <mergeCell ref="A3267:B3267"/>
    <mergeCell ref="C3267:C3268"/>
    <mergeCell ref="D3267:D3268"/>
    <mergeCell ref="E3267:E3268"/>
    <mergeCell ref="F3267:F3268"/>
    <mergeCell ref="G3267:G3268"/>
    <mergeCell ref="A3317:B3317"/>
    <mergeCell ref="C3317:C3318"/>
    <mergeCell ref="D3317:D3318"/>
    <mergeCell ref="E3317:E3318"/>
    <mergeCell ref="F3317:F3318"/>
    <mergeCell ref="G3317:G3318"/>
    <mergeCell ref="A3367:B3367"/>
    <mergeCell ref="C3367:C3368"/>
    <mergeCell ref="D3367:D3368"/>
    <mergeCell ref="E3367:E3368"/>
    <mergeCell ref="F3367:F3368"/>
    <mergeCell ref="G3367:G3368"/>
    <mergeCell ref="A3417:B3417"/>
    <mergeCell ref="C3417:C3418"/>
    <mergeCell ref="D3417:D3418"/>
    <mergeCell ref="E3417:E3418"/>
    <mergeCell ref="F3417:F3418"/>
    <mergeCell ref="G3417:G3418"/>
    <mergeCell ref="A3467:B3467"/>
    <mergeCell ref="C3467:C3468"/>
    <mergeCell ref="D3467:D3468"/>
    <mergeCell ref="E3467:E3468"/>
    <mergeCell ref="F3467:F3468"/>
    <mergeCell ref="G3467:G3468"/>
    <mergeCell ref="A3517:B3517"/>
    <mergeCell ref="C3517:C3518"/>
    <mergeCell ref="D3517:D3518"/>
    <mergeCell ref="E3517:E3518"/>
    <mergeCell ref="F3517:F3518"/>
    <mergeCell ref="G3517:G3518"/>
    <mergeCell ref="A3567:B3567"/>
    <mergeCell ref="C3567:C3568"/>
    <mergeCell ref="D3567:D3568"/>
    <mergeCell ref="E3567:E3568"/>
    <mergeCell ref="F3567:F3568"/>
    <mergeCell ref="G3567:G3568"/>
    <mergeCell ref="A3617:B3617"/>
    <mergeCell ref="C3617:C3618"/>
    <mergeCell ref="D3617:D3618"/>
    <mergeCell ref="E3617:E3618"/>
    <mergeCell ref="F3617:F3618"/>
    <mergeCell ref="G3617:G3618"/>
    <mergeCell ref="A3667:B3667"/>
    <mergeCell ref="C3667:C3668"/>
    <mergeCell ref="D3667:D3668"/>
    <mergeCell ref="E3667:E3668"/>
    <mergeCell ref="F3667:F3668"/>
    <mergeCell ref="G3667:G3668"/>
    <mergeCell ref="A3717:B3717"/>
    <mergeCell ref="C3717:C3718"/>
    <mergeCell ref="D3717:D3718"/>
    <mergeCell ref="E3717:E3718"/>
    <mergeCell ref="F3717:F3718"/>
    <mergeCell ref="G3717:G3718"/>
    <mergeCell ref="A3767:B3767"/>
    <mergeCell ref="C3767:C3768"/>
    <mergeCell ref="D3767:D3768"/>
    <mergeCell ref="E3767:E3768"/>
    <mergeCell ref="F3767:F3768"/>
    <mergeCell ref="G3767:G3768"/>
    <mergeCell ref="A3817:B3817"/>
    <mergeCell ref="C3817:C3818"/>
    <mergeCell ref="D3817:D3818"/>
    <mergeCell ref="E3817:E3818"/>
    <mergeCell ref="F3817:F3818"/>
    <mergeCell ref="G3817:G3818"/>
    <mergeCell ref="A3867:B3867"/>
    <mergeCell ref="C3867:C3868"/>
    <mergeCell ref="D3867:D3868"/>
    <mergeCell ref="E3867:E3868"/>
    <mergeCell ref="F3867:F3868"/>
    <mergeCell ref="G3867:G3868"/>
    <mergeCell ref="A3917:B3917"/>
    <mergeCell ref="C3917:C3918"/>
    <mergeCell ref="D3917:D3918"/>
    <mergeCell ref="E3917:E3918"/>
    <mergeCell ref="F3917:F3918"/>
    <mergeCell ref="G3917:G3918"/>
    <mergeCell ref="A4067:B4067"/>
    <mergeCell ref="C4067:C4068"/>
    <mergeCell ref="D4067:D4068"/>
    <mergeCell ref="E4067:E4068"/>
    <mergeCell ref="F4067:F4068"/>
    <mergeCell ref="G4067:G4068"/>
    <mergeCell ref="A3967:B3967"/>
    <mergeCell ref="C3967:C3968"/>
    <mergeCell ref="D3967:D3968"/>
    <mergeCell ref="E3967:E3968"/>
    <mergeCell ref="F3967:F3968"/>
    <mergeCell ref="G3967:G3968"/>
    <mergeCell ref="A4017:B4017"/>
    <mergeCell ref="C4017:C4018"/>
    <mergeCell ref="D4017:D4018"/>
    <mergeCell ref="E4017:E4018"/>
    <mergeCell ref="F4017:F4018"/>
    <mergeCell ref="G4017:G4018"/>
  </mergeCells>
  <printOptions horizontalCentered="1"/>
  <pageMargins left="0.59055118110236227" right="0.19685039370078741" top="1.3779527559055118" bottom="0.39370078740157483" header="0.39370078740157483" footer="0.19685039370078741"/>
  <pageSetup paperSize="5" scale="65" fitToHeight="0" orientation="portrait" r:id="rId1"/>
  <headerFooter>
    <oddHeader>&amp;C&amp;G</oddHeader>
  </headerFooter>
  <rowBreaks count="81" manualBreakCount="81">
    <brk id="50" max="6" man="1"/>
    <brk id="100" max="6" man="1"/>
    <brk id="150" max="6" man="1"/>
    <brk id="200" max="6" man="1"/>
    <brk id="250" max="6" man="1"/>
    <brk id="300" max="6" man="1"/>
    <brk id="350" max="6" man="1"/>
    <brk id="400" max="6" man="1"/>
    <brk id="450" max="6" man="1"/>
    <brk id="500" max="6" man="1"/>
    <brk id="550" max="6" man="1"/>
    <brk id="600" max="6" man="1"/>
    <brk id="650" max="6" man="1"/>
    <brk id="700" max="6" man="1"/>
    <brk id="750" max="6" man="1"/>
    <brk id="800" max="6" man="1"/>
    <brk id="850" max="6" man="1"/>
    <brk id="900" max="6" man="1"/>
    <brk id="950" max="6" man="1"/>
    <brk id="1000" max="6" man="1"/>
    <brk id="1050" max="6" man="1"/>
    <brk id="1100" max="6" man="1"/>
    <brk id="1150" max="6" man="1"/>
    <brk id="1200" max="6" man="1"/>
    <brk id="1250" max="6" man="1"/>
    <brk id="1300" max="6" man="1"/>
    <brk id="1350" max="6" man="1"/>
    <brk id="1400" max="6" man="1"/>
    <brk id="1450" max="6" man="1"/>
    <brk id="1500" max="6" man="1"/>
    <brk id="1550" max="6" man="1"/>
    <brk id="1600" max="6" man="1"/>
    <brk id="1658" max="6" man="1"/>
    <brk id="1708" max="6" man="1"/>
    <brk id="1758" max="6" man="1"/>
    <brk id="1808" max="6" man="1"/>
    <brk id="1858" max="6" man="1"/>
    <brk id="1908" max="6" man="1"/>
    <brk id="1958" max="6" man="1"/>
    <brk id="2008" max="6" man="1"/>
    <brk id="2058" max="6" man="1"/>
    <brk id="2108" max="6" man="1"/>
    <brk id="2158" max="6" man="1"/>
    <brk id="2208" max="6" man="1"/>
    <brk id="2258" max="6" man="1"/>
    <brk id="2308" max="6" man="1"/>
    <brk id="2358" max="6" man="1"/>
    <brk id="2408" max="6" man="1"/>
    <brk id="2458" max="6" man="1"/>
    <brk id="2508" max="6" man="1"/>
    <brk id="2558" max="6" man="1"/>
    <brk id="2608" max="6" man="1"/>
    <brk id="2658" max="6" man="1"/>
    <brk id="2708" max="6" man="1"/>
    <brk id="2758" max="6" man="1"/>
    <brk id="2808" max="6" man="1"/>
    <brk id="2858" max="6" man="1"/>
    <brk id="2908" max="6" man="1"/>
    <brk id="2958" max="6" man="1"/>
    <brk id="3008" max="6" man="1"/>
    <brk id="3058" max="6" man="1"/>
    <brk id="3108" max="6" man="1"/>
    <brk id="3158" max="6" man="1"/>
    <brk id="3208" max="6" man="1"/>
    <brk id="3258" max="6" man="1"/>
    <brk id="3308" max="6" man="1"/>
    <brk id="3358" max="6" man="1"/>
    <brk id="3408" max="6" man="1"/>
    <brk id="3458" max="6" man="1"/>
    <brk id="3508" max="6" man="1"/>
    <brk id="3558" max="6" man="1"/>
    <brk id="3608" max="6" man="1"/>
    <brk id="3658" max="6" man="1"/>
    <brk id="3708" max="6" man="1"/>
    <brk id="3758" max="6" man="1"/>
    <brk id="3808" max="6" man="1"/>
    <brk id="3858" max="6" man="1"/>
    <brk id="3908" max="6" man="1"/>
    <brk id="3958" max="6" man="1"/>
    <brk id="4008" max="6" man="1"/>
    <brk id="4058" max="6" man="1"/>
  </rowBreaks>
  <ignoredErrors>
    <ignoredError sqref="A44:F46 A35:F35 A18:F25 A12 D12 A28:B30 D28:D30 A13:B16 D13:D16 F12 F13:F16 A31:B33 D31:D33 F28:F30 F31:F33 A38:B43 D38:D43 F38:F43 A17:D17 F17 A34:D34 F34" unlockedFormula="1"/>
  </ignoredErrors>
  <legacyDrawingHF r:id="rId2"/>
</worksheet>
</file>

<file path=xl/worksheets/sheet14.xml><?xml version="1.0" encoding="utf-8"?>
<worksheet xmlns="http://schemas.openxmlformats.org/spreadsheetml/2006/main" xmlns:r="http://schemas.openxmlformats.org/officeDocument/2006/relationships">
  <sheetPr codeName="Hoja5">
    <pageSetUpPr fitToPage="1"/>
  </sheetPr>
  <dimension ref="C1:L4"/>
  <sheetViews>
    <sheetView showGridLines="0" zoomScale="90" zoomScaleNormal="90" zoomScaleSheetLayoutView="75" workbookViewId="0">
      <selection activeCell="T13" sqref="T13"/>
    </sheetView>
  </sheetViews>
  <sheetFormatPr baseColWidth="10" defaultColWidth="10.7109375" defaultRowHeight="15"/>
  <cols>
    <col min="1" max="16384" width="10.7109375" style="1"/>
  </cols>
  <sheetData>
    <row r="1" spans="3:12" ht="23.25">
      <c r="C1" s="729" t="str">
        <f>"OBRA: " &amp; UPPER(Obra)</f>
        <v>OBRA: BARRIO VALLE NORTE</v>
      </c>
      <c r="D1" s="729"/>
      <c r="E1" s="729"/>
      <c r="F1" s="729"/>
      <c r="G1" s="729"/>
      <c r="H1" s="729"/>
      <c r="I1" s="729"/>
      <c r="J1" s="729"/>
      <c r="K1" s="729"/>
      <c r="L1" s="729"/>
    </row>
    <row r="2" spans="3:12" ht="23.25">
      <c r="C2" s="729" t="s">
        <v>1146</v>
      </c>
      <c r="D2" s="729"/>
      <c r="E2" s="729"/>
      <c r="F2" s="729"/>
      <c r="G2" s="729"/>
      <c r="H2" s="729"/>
      <c r="I2" s="729"/>
      <c r="J2" s="729"/>
      <c r="K2" s="729"/>
      <c r="L2" s="729"/>
    </row>
    <row r="3" spans="3:12" ht="23.25">
      <c r="C3" s="729" t="s">
        <v>1147</v>
      </c>
      <c r="D3" s="729"/>
      <c r="E3" s="729"/>
      <c r="F3" s="729"/>
      <c r="G3" s="729"/>
      <c r="H3" s="729"/>
      <c r="I3" s="729"/>
      <c r="J3" s="729"/>
      <c r="K3" s="729"/>
      <c r="L3" s="729"/>
    </row>
    <row r="4" spans="3:12" ht="23.25">
      <c r="C4" s="729"/>
      <c r="D4" s="729"/>
      <c r="E4" s="729"/>
      <c r="F4" s="729"/>
      <c r="G4" s="729"/>
      <c r="H4" s="729"/>
      <c r="I4" s="729"/>
      <c r="J4" s="729"/>
      <c r="K4" s="729"/>
      <c r="L4" s="729"/>
    </row>
  </sheetData>
  <mergeCells count="4">
    <mergeCell ref="C1:L1"/>
    <mergeCell ref="C2:L2"/>
    <mergeCell ref="C3:L3"/>
    <mergeCell ref="C4:L4"/>
  </mergeCells>
  <printOptions horizontalCentered="1"/>
  <pageMargins left="0.39370078740157483" right="0.39370078740157483" top="0.98425196850393704" bottom="0.39370078740157483" header="0.19685039370078741" footer="0.19685039370078741"/>
  <pageSetup paperSize="5" scale="88" orientation="landscape" r:id="rId1"/>
  <headerFooter>
    <oddHeader>&amp;C&amp;G</oddHeader>
  </headerFooter>
  <drawing r:id="rId2"/>
  <legacyDrawingHF r:id="rId3"/>
</worksheet>
</file>

<file path=xl/worksheets/sheet15.xml><?xml version="1.0" encoding="utf-8"?>
<worksheet xmlns="http://schemas.openxmlformats.org/spreadsheetml/2006/main" xmlns:r="http://schemas.openxmlformats.org/officeDocument/2006/relationships">
  <sheetPr codeName="Hoja6">
    <pageSetUpPr fitToPage="1"/>
  </sheetPr>
  <dimension ref="C1:J4"/>
  <sheetViews>
    <sheetView showGridLines="0" zoomScale="90" zoomScaleNormal="90" zoomScaleSheetLayoutView="75" workbookViewId="0">
      <selection activeCell="P32" sqref="P32"/>
    </sheetView>
  </sheetViews>
  <sheetFormatPr baseColWidth="10" defaultColWidth="11.42578125" defaultRowHeight="1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c r="C1" s="730" t="str">
        <f>"OBRA: " &amp; UPPER(Obra)</f>
        <v>OBRA: BARRIO VALLE NORTE</v>
      </c>
      <c r="D1" s="730"/>
      <c r="E1" s="730"/>
      <c r="F1" s="730"/>
      <c r="G1" s="730"/>
      <c r="H1" s="730"/>
      <c r="I1" s="730"/>
      <c r="J1" s="730"/>
    </row>
    <row r="2" spans="3:10" ht="23.25">
      <c r="C2" s="729" t="s">
        <v>1148</v>
      </c>
      <c r="D2" s="729"/>
      <c r="E2" s="729"/>
      <c r="F2" s="729"/>
      <c r="G2" s="729"/>
      <c r="H2" s="729"/>
      <c r="I2" s="729"/>
      <c r="J2" s="729"/>
    </row>
    <row r="3" spans="3:10" ht="23.25">
      <c r="C3" s="729" t="s">
        <v>1149</v>
      </c>
      <c r="D3" s="729"/>
      <c r="E3" s="729"/>
      <c r="F3" s="729"/>
      <c r="G3" s="729"/>
      <c r="H3" s="729"/>
      <c r="I3" s="729"/>
      <c r="J3" s="729"/>
    </row>
    <row r="4" spans="3:10" ht="23.25">
      <c r="C4" s="729"/>
      <c r="D4" s="729"/>
      <c r="E4" s="729"/>
      <c r="F4" s="729"/>
      <c r="G4" s="729"/>
      <c r="H4" s="729"/>
      <c r="I4" s="729"/>
      <c r="J4" s="729"/>
    </row>
  </sheetData>
  <mergeCells count="4">
    <mergeCell ref="C1:J1"/>
    <mergeCell ref="C2:J2"/>
    <mergeCell ref="C3:J3"/>
    <mergeCell ref="C4:J4"/>
  </mergeCells>
  <printOptions horizontalCentered="1"/>
  <pageMargins left="0.39370078740157483" right="0.39370078740157483" top="0.98425196850393704" bottom="0.39370078740157483" header="0.19685039370078741" footer="0.19685039370078741"/>
  <pageSetup paperSize="5" scale="88" pageOrder="overThenDown" orientation="landscape" r:id="rId1"/>
  <headerFooter>
    <oddHeader>&amp;C&amp;G</oddHeader>
  </headerFooter>
  <drawing r:id="rId2"/>
  <legacyDrawingHF r:id="rId3"/>
</worksheet>
</file>

<file path=xl/worksheets/sheet16.xml><?xml version="1.0" encoding="utf-8"?>
<worksheet xmlns="http://schemas.openxmlformats.org/spreadsheetml/2006/main" xmlns:r="http://schemas.openxmlformats.org/officeDocument/2006/relationships">
  <sheetPr codeName="Hoja8"/>
  <dimension ref="A1:F78"/>
  <sheetViews>
    <sheetView showZeros="0" workbookViewId="0">
      <selection activeCell="H2" sqref="H2"/>
    </sheetView>
  </sheetViews>
  <sheetFormatPr baseColWidth="10" defaultColWidth="11.42578125" defaultRowHeight="20.100000000000001" customHeight="1"/>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c r="A1" s="3" t="s">
        <v>9</v>
      </c>
      <c r="B1" s="3" t="str">
        <f>Comitente</f>
        <v>INSTITUTO PROVINCIAL DE LA VIVIENDA</v>
      </c>
      <c r="E1" s="4"/>
    </row>
    <row r="2" spans="1:6" s="6" customFormat="1" ht="20.100000000000001" customHeight="1">
      <c r="A2" s="13" t="s">
        <v>10</v>
      </c>
      <c r="B2" s="13" t="str">
        <f>Obra</f>
        <v>Barrio Valle Norte</v>
      </c>
    </row>
    <row r="3" spans="1:6" s="6" customFormat="1" ht="20.100000000000001" customHeight="1">
      <c r="A3" s="13" t="s">
        <v>15</v>
      </c>
      <c r="B3" s="13" t="str">
        <f>Ubicación</f>
        <v>Departamento Valle Fértil</v>
      </c>
    </row>
    <row r="4" spans="1:6" s="6" customFormat="1" ht="20.100000000000001" customHeight="1">
      <c r="A4" s="13" t="s">
        <v>14</v>
      </c>
      <c r="B4" s="14" t="str">
        <f>Licitación_N°</f>
        <v>12/2018</v>
      </c>
    </row>
    <row r="5" spans="1:6" s="6" customFormat="1" ht="20.100000000000001" customHeight="1">
      <c r="A5" s="13" t="s">
        <v>11</v>
      </c>
      <c r="B5" s="13">
        <f>Contratista</f>
        <v>0</v>
      </c>
    </row>
    <row r="6" spans="1:6" s="5" customFormat="1" ht="20.100000000000001" customHeight="1">
      <c r="A6" s="3"/>
      <c r="B6" s="3"/>
      <c r="C6" s="3"/>
      <c r="D6" s="3"/>
      <c r="E6" s="3"/>
      <c r="F6" s="3"/>
    </row>
    <row r="7" spans="1:6" ht="20.100000000000001" customHeight="1">
      <c r="A7" s="731" t="s">
        <v>39</v>
      </c>
      <c r="B7" s="732"/>
      <c r="C7" s="732"/>
      <c r="D7" s="732"/>
      <c r="E7" s="733"/>
    </row>
    <row r="8" spans="1:6" ht="20.100000000000001" customHeight="1">
      <c r="A8" s="734" t="s">
        <v>720</v>
      </c>
      <c r="B8" s="735"/>
      <c r="C8" s="736"/>
      <c r="D8" s="736"/>
      <c r="E8" s="737"/>
    </row>
    <row r="10" spans="1:6" ht="20.100000000000001" customHeight="1">
      <c r="A10" s="740"/>
      <c r="B10" s="741"/>
      <c r="C10" s="103" t="s">
        <v>43</v>
      </c>
      <c r="D10" s="104" t="s">
        <v>40</v>
      </c>
      <c r="E10" s="104" t="s">
        <v>41</v>
      </c>
    </row>
    <row r="11" spans="1:6" ht="20.100000000000001" customHeight="1">
      <c r="A11" s="738" t="s">
        <v>1136</v>
      </c>
      <c r="B11" s="739"/>
      <c r="C11" s="116">
        <f>ROUND(SUBTOTAL(9,C12:C34),2)</f>
        <v>0</v>
      </c>
      <c r="D11" s="16">
        <f>SUBTOTAL(9,D12:D34)</f>
        <v>0</v>
      </c>
      <c r="E11" s="12"/>
    </row>
    <row r="12" spans="1:6" ht="20.100000000000001" customHeight="1">
      <c r="A12" s="193"/>
      <c r="B12" s="194"/>
      <c r="C12" s="195"/>
      <c r="D12" s="15">
        <f t="shared" ref="D12:D34" si="0">IFERROR(C12/GG_Obra,0)</f>
        <v>0</v>
      </c>
      <c r="E12" s="15">
        <f t="shared" ref="E12:E34" si="1">IFERROR(C12/GG_Pesos,0)</f>
        <v>0</v>
      </c>
    </row>
    <row r="13" spans="1:6" ht="20.100000000000001" customHeight="1">
      <c r="A13" s="193"/>
      <c r="B13" s="194"/>
      <c r="C13" s="195"/>
      <c r="D13" s="15">
        <f t="shared" si="0"/>
        <v>0</v>
      </c>
      <c r="E13" s="15">
        <f t="shared" si="1"/>
        <v>0</v>
      </c>
    </row>
    <row r="14" spans="1:6" ht="20.100000000000001" customHeight="1">
      <c r="A14" s="193"/>
      <c r="B14" s="194"/>
      <c r="C14" s="195"/>
      <c r="D14" s="15">
        <f t="shared" si="0"/>
        <v>0</v>
      </c>
      <c r="E14" s="15">
        <f t="shared" si="1"/>
        <v>0</v>
      </c>
    </row>
    <row r="15" spans="1:6" ht="20.100000000000001" customHeight="1">
      <c r="A15" s="193"/>
      <c r="B15" s="194"/>
      <c r="C15" s="195"/>
      <c r="D15" s="15">
        <f t="shared" si="0"/>
        <v>0</v>
      </c>
      <c r="E15" s="15">
        <f t="shared" si="1"/>
        <v>0</v>
      </c>
    </row>
    <row r="16" spans="1:6" ht="20.100000000000001" customHeight="1">
      <c r="A16" s="193"/>
      <c r="B16" s="194"/>
      <c r="C16" s="195"/>
      <c r="D16" s="15">
        <f t="shared" si="0"/>
        <v>0</v>
      </c>
      <c r="E16" s="15">
        <f t="shared" si="1"/>
        <v>0</v>
      </c>
    </row>
    <row r="17" spans="1:5" ht="20.100000000000001" customHeight="1">
      <c r="A17" s="740"/>
      <c r="B17" s="741"/>
      <c r="C17" s="117"/>
      <c r="D17" s="15">
        <f t="shared" si="0"/>
        <v>0</v>
      </c>
      <c r="E17" s="15">
        <f t="shared" si="1"/>
        <v>0</v>
      </c>
    </row>
    <row r="18" spans="1:5" ht="20.100000000000001" customHeight="1">
      <c r="A18" s="740"/>
      <c r="B18" s="741"/>
      <c r="C18" s="117"/>
      <c r="D18" s="15">
        <f t="shared" si="0"/>
        <v>0</v>
      </c>
      <c r="E18" s="15">
        <f t="shared" si="1"/>
        <v>0</v>
      </c>
    </row>
    <row r="19" spans="1:5" ht="20.100000000000001" customHeight="1">
      <c r="A19" s="740"/>
      <c r="B19" s="741"/>
      <c r="C19" s="117"/>
      <c r="D19" s="15">
        <f t="shared" si="0"/>
        <v>0</v>
      </c>
      <c r="E19" s="15">
        <f t="shared" si="1"/>
        <v>0</v>
      </c>
    </row>
    <row r="20" spans="1:5" ht="20.100000000000001" customHeight="1">
      <c r="A20" s="740"/>
      <c r="B20" s="741"/>
      <c r="C20" s="117"/>
      <c r="D20" s="15">
        <f t="shared" si="0"/>
        <v>0</v>
      </c>
      <c r="E20" s="15">
        <f t="shared" si="1"/>
        <v>0</v>
      </c>
    </row>
    <row r="21" spans="1:5" ht="20.100000000000001" customHeight="1">
      <c r="A21" s="740"/>
      <c r="B21" s="741"/>
      <c r="C21" s="117"/>
      <c r="D21" s="15">
        <f t="shared" si="0"/>
        <v>0</v>
      </c>
      <c r="E21" s="15">
        <f t="shared" si="1"/>
        <v>0</v>
      </c>
    </row>
    <row r="22" spans="1:5" ht="20.100000000000001" customHeight="1">
      <c r="A22" s="740"/>
      <c r="B22" s="741"/>
      <c r="C22" s="117"/>
      <c r="D22" s="15">
        <f t="shared" si="0"/>
        <v>0</v>
      </c>
      <c r="E22" s="15">
        <f t="shared" si="1"/>
        <v>0</v>
      </c>
    </row>
    <row r="23" spans="1:5" ht="20.100000000000001" customHeight="1">
      <c r="A23" s="740"/>
      <c r="B23" s="741"/>
      <c r="C23" s="117"/>
      <c r="D23" s="15">
        <f t="shared" si="0"/>
        <v>0</v>
      </c>
      <c r="E23" s="15">
        <f t="shared" si="1"/>
        <v>0</v>
      </c>
    </row>
    <row r="24" spans="1:5" ht="20.100000000000001" customHeight="1">
      <c r="A24" s="740"/>
      <c r="B24" s="741"/>
      <c r="C24" s="117"/>
      <c r="D24" s="15">
        <f t="shared" si="0"/>
        <v>0</v>
      </c>
      <c r="E24" s="15">
        <f t="shared" si="1"/>
        <v>0</v>
      </c>
    </row>
    <row r="25" spans="1:5" ht="20.100000000000001" customHeight="1">
      <c r="A25" s="740"/>
      <c r="B25" s="741"/>
      <c r="C25" s="117"/>
      <c r="D25" s="15">
        <f>IFERROR(C25/GG_Obra,0)</f>
        <v>0</v>
      </c>
      <c r="E25" s="15">
        <f>IFERROR(C25/GG_Pesos,0)</f>
        <v>0</v>
      </c>
    </row>
    <row r="26" spans="1:5" ht="20.100000000000001" customHeight="1">
      <c r="A26" s="740"/>
      <c r="B26" s="741"/>
      <c r="C26" s="117"/>
      <c r="D26" s="15">
        <f>IFERROR(C26/GG_Obra,0)</f>
        <v>0</v>
      </c>
      <c r="E26" s="15">
        <f>IFERROR(C26/GG_Pesos,0)</f>
        <v>0</v>
      </c>
    </row>
    <row r="27" spans="1:5" ht="20.100000000000001" customHeight="1">
      <c r="A27" s="740"/>
      <c r="B27" s="741"/>
      <c r="C27" s="117"/>
      <c r="D27" s="15">
        <f>IFERROR(C27/GG_Obra,0)</f>
        <v>0</v>
      </c>
      <c r="E27" s="15">
        <f>IFERROR(C27/GG_Pesos,0)</f>
        <v>0</v>
      </c>
    </row>
    <row r="28" spans="1:5" ht="20.100000000000001" customHeight="1">
      <c r="A28" s="740"/>
      <c r="B28" s="741"/>
      <c r="C28" s="117"/>
      <c r="D28" s="15">
        <f>IFERROR(C28/GG_Obra,0)</f>
        <v>0</v>
      </c>
      <c r="E28" s="15">
        <f>IFERROR(C28/GG_Pesos,0)</f>
        <v>0</v>
      </c>
    </row>
    <row r="29" spans="1:5" ht="20.100000000000001" customHeight="1">
      <c r="A29" s="740"/>
      <c r="B29" s="741"/>
      <c r="C29" s="117"/>
      <c r="D29" s="15">
        <f t="shared" si="0"/>
        <v>0</v>
      </c>
      <c r="E29" s="15">
        <f t="shared" si="1"/>
        <v>0</v>
      </c>
    </row>
    <row r="30" spans="1:5" ht="20.100000000000001" customHeight="1">
      <c r="A30" s="740"/>
      <c r="B30" s="741"/>
      <c r="C30" s="117"/>
      <c r="D30" s="15">
        <f t="shared" si="0"/>
        <v>0</v>
      </c>
      <c r="E30" s="15">
        <f t="shared" si="1"/>
        <v>0</v>
      </c>
    </row>
    <row r="31" spans="1:5" ht="20.100000000000001" customHeight="1">
      <c r="A31" s="740"/>
      <c r="B31" s="741"/>
      <c r="C31" s="117"/>
      <c r="D31" s="15">
        <f t="shared" si="0"/>
        <v>0</v>
      </c>
      <c r="E31" s="15">
        <f t="shared" si="1"/>
        <v>0</v>
      </c>
    </row>
    <row r="32" spans="1:5" ht="20.100000000000001" customHeight="1">
      <c r="A32" s="740"/>
      <c r="B32" s="741"/>
      <c r="C32" s="117"/>
      <c r="D32" s="15">
        <f t="shared" si="0"/>
        <v>0</v>
      </c>
      <c r="E32" s="15">
        <f t="shared" si="1"/>
        <v>0</v>
      </c>
    </row>
    <row r="33" spans="1:5" ht="20.100000000000001" customHeight="1">
      <c r="A33" s="740"/>
      <c r="B33" s="741"/>
      <c r="C33" s="117"/>
      <c r="D33" s="15">
        <f t="shared" si="0"/>
        <v>0</v>
      </c>
      <c r="E33" s="15">
        <f t="shared" si="1"/>
        <v>0</v>
      </c>
    </row>
    <row r="34" spans="1:5" ht="20.100000000000001" customHeight="1">
      <c r="A34" s="740"/>
      <c r="B34" s="741"/>
      <c r="C34" s="117"/>
      <c r="D34" s="15">
        <f t="shared" si="0"/>
        <v>0</v>
      </c>
      <c r="E34" s="15">
        <f t="shared" si="1"/>
        <v>0</v>
      </c>
    </row>
    <row r="35" spans="1:5" ht="20.100000000000001" customHeight="1">
      <c r="A35" s="105"/>
      <c r="B35" s="5"/>
      <c r="C35" s="5"/>
      <c r="D35" s="5"/>
      <c r="E35" s="106"/>
    </row>
    <row r="36" spans="1:5" ht="20.100000000000001" customHeight="1">
      <c r="A36" s="738" t="s">
        <v>42</v>
      </c>
      <c r="B36" s="739"/>
      <c r="C36" s="116">
        <f>ROUND(SUBTOTAL(9,C37:C73),2)</f>
        <v>0</v>
      </c>
      <c r="D36" s="100">
        <f>SUBTOTAL(9,D37:D80)</f>
        <v>0</v>
      </c>
      <c r="E36" s="106"/>
    </row>
    <row r="37" spans="1:5" ht="20.100000000000001" customHeight="1">
      <c r="A37" s="189"/>
      <c r="B37" s="190"/>
      <c r="C37" s="191"/>
      <c r="D37" s="15">
        <f>IFERROR(C37/GG_Empresa,0)</f>
        <v>0</v>
      </c>
      <c r="E37" s="15">
        <f>IFERROR(C37/GG_Pesos,0)</f>
        <v>0</v>
      </c>
    </row>
    <row r="38" spans="1:5" ht="20.100000000000001" customHeight="1">
      <c r="A38" s="189"/>
      <c r="B38" s="190"/>
      <c r="C38" s="191"/>
      <c r="D38" s="15">
        <f>IFERROR(C38/GG_Empresa,0)</f>
        <v>0</v>
      </c>
      <c r="E38" s="15">
        <f>IFERROR(C38/GG_Pesos,0)</f>
        <v>0</v>
      </c>
    </row>
    <row r="39" spans="1:5" ht="20.100000000000001" customHeight="1">
      <c r="A39" s="189"/>
      <c r="B39" s="190"/>
      <c r="C39" s="191"/>
      <c r="D39" s="15">
        <f>IFERROR(C39/GG_Empresa,0)</f>
        <v>0</v>
      </c>
      <c r="E39" s="15">
        <f>IFERROR(C39/GG_Pesos,0)</f>
        <v>0</v>
      </c>
    </row>
    <row r="40" spans="1:5" ht="20.100000000000001" customHeight="1">
      <c r="A40" s="189"/>
      <c r="B40" s="190"/>
      <c r="C40" s="191"/>
      <c r="D40" s="15">
        <f>IFERROR(C40/GG_Empresa,0)</f>
        <v>0</v>
      </c>
      <c r="E40" s="15">
        <f>IFERROR(C40/GG_Pesos,0)</f>
        <v>0</v>
      </c>
    </row>
    <row r="41" spans="1:5" ht="20.100000000000001" customHeight="1">
      <c r="A41" s="189"/>
      <c r="B41" s="190"/>
      <c r="C41" s="191"/>
      <c r="D41" s="15">
        <f t="shared" ref="D41:D60" si="2">IFERROR(C41/GG_Empresa,0)</f>
        <v>0</v>
      </c>
      <c r="E41" s="15">
        <f t="shared" ref="E41:E60" si="3">IFERROR(C41/GG_Pesos,0)</f>
        <v>0</v>
      </c>
    </row>
    <row r="42" spans="1:5" ht="20.100000000000001" customHeight="1">
      <c r="A42" s="189"/>
      <c r="B42" s="190"/>
      <c r="C42" s="191"/>
      <c r="D42" s="15">
        <f t="shared" si="2"/>
        <v>0</v>
      </c>
      <c r="E42" s="15">
        <f t="shared" si="3"/>
        <v>0</v>
      </c>
    </row>
    <row r="43" spans="1:5" ht="20.100000000000001" customHeight="1">
      <c r="A43" s="189"/>
      <c r="B43" s="190"/>
      <c r="C43" s="191"/>
      <c r="D43" s="15">
        <f t="shared" si="2"/>
        <v>0</v>
      </c>
      <c r="E43" s="15">
        <f t="shared" si="3"/>
        <v>0</v>
      </c>
    </row>
    <row r="44" spans="1:5" ht="20.100000000000001" customHeight="1">
      <c r="A44" s="189"/>
      <c r="B44" s="190"/>
      <c r="C44" s="191"/>
      <c r="D44" s="15">
        <f t="shared" si="2"/>
        <v>0</v>
      </c>
      <c r="E44" s="15">
        <f t="shared" si="3"/>
        <v>0</v>
      </c>
    </row>
    <row r="45" spans="1:5" ht="20.100000000000001" customHeight="1">
      <c r="A45" s="189"/>
      <c r="B45" s="190"/>
      <c r="C45" s="191"/>
      <c r="D45" s="15">
        <f t="shared" si="2"/>
        <v>0</v>
      </c>
      <c r="E45" s="15">
        <f t="shared" si="3"/>
        <v>0</v>
      </c>
    </row>
    <row r="46" spans="1:5" ht="20.100000000000001" customHeight="1">
      <c r="A46" s="189"/>
      <c r="B46" s="190"/>
      <c r="C46" s="191"/>
      <c r="D46" s="15">
        <f t="shared" si="2"/>
        <v>0</v>
      </c>
      <c r="E46" s="15">
        <f t="shared" si="3"/>
        <v>0</v>
      </c>
    </row>
    <row r="47" spans="1:5" ht="20.100000000000001" customHeight="1">
      <c r="A47" s="189"/>
      <c r="B47" s="190"/>
      <c r="C47" s="191"/>
      <c r="D47" s="15">
        <f t="shared" si="2"/>
        <v>0</v>
      </c>
      <c r="E47" s="15">
        <f t="shared" si="3"/>
        <v>0</v>
      </c>
    </row>
    <row r="48" spans="1:5" ht="20.100000000000001" customHeight="1">
      <c r="A48" s="189"/>
      <c r="B48" s="190"/>
      <c r="C48" s="191"/>
      <c r="D48" s="15">
        <f t="shared" si="2"/>
        <v>0</v>
      </c>
      <c r="E48" s="15">
        <f t="shared" si="3"/>
        <v>0</v>
      </c>
    </row>
    <row r="49" spans="1:5" ht="20.100000000000001" customHeight="1">
      <c r="A49" s="189"/>
      <c r="B49" s="190"/>
      <c r="C49" s="191"/>
      <c r="D49" s="15">
        <f t="shared" si="2"/>
        <v>0</v>
      </c>
      <c r="E49" s="15">
        <f t="shared" si="3"/>
        <v>0</v>
      </c>
    </row>
    <row r="50" spans="1:5" ht="20.100000000000001" customHeight="1">
      <c r="A50" s="189"/>
      <c r="B50" s="190"/>
      <c r="C50" s="191"/>
      <c r="D50" s="15">
        <f t="shared" si="2"/>
        <v>0</v>
      </c>
      <c r="E50" s="15">
        <f t="shared" si="3"/>
        <v>0</v>
      </c>
    </row>
    <row r="51" spans="1:5" ht="20.100000000000001" customHeight="1">
      <c r="A51" s="189"/>
      <c r="B51" s="190"/>
      <c r="C51" s="191"/>
      <c r="D51" s="15">
        <f t="shared" si="2"/>
        <v>0</v>
      </c>
      <c r="E51" s="15">
        <f t="shared" si="3"/>
        <v>0</v>
      </c>
    </row>
    <row r="52" spans="1:5" ht="20.100000000000001" customHeight="1">
      <c r="A52" s="189"/>
      <c r="B52" s="190"/>
      <c r="C52" s="191"/>
      <c r="D52" s="15">
        <f t="shared" si="2"/>
        <v>0</v>
      </c>
      <c r="E52" s="15">
        <f t="shared" si="3"/>
        <v>0</v>
      </c>
    </row>
    <row r="53" spans="1:5" ht="20.100000000000001" customHeight="1">
      <c r="A53" s="189"/>
      <c r="B53" s="190"/>
      <c r="C53" s="191"/>
      <c r="D53" s="15">
        <f t="shared" si="2"/>
        <v>0</v>
      </c>
      <c r="E53" s="15">
        <f t="shared" si="3"/>
        <v>0</v>
      </c>
    </row>
    <row r="54" spans="1:5" ht="20.100000000000001" customHeight="1">
      <c r="A54" s="189"/>
      <c r="B54" s="190"/>
      <c r="C54" s="191"/>
      <c r="D54" s="15">
        <f t="shared" si="2"/>
        <v>0</v>
      </c>
      <c r="E54" s="15">
        <f t="shared" si="3"/>
        <v>0</v>
      </c>
    </row>
    <row r="55" spans="1:5" ht="20.100000000000001" customHeight="1">
      <c r="A55" s="189"/>
      <c r="B55" s="190"/>
      <c r="C55" s="191"/>
      <c r="D55" s="15">
        <f t="shared" si="2"/>
        <v>0</v>
      </c>
      <c r="E55" s="15">
        <f t="shared" si="3"/>
        <v>0</v>
      </c>
    </row>
    <row r="56" spans="1:5" ht="20.100000000000001" customHeight="1">
      <c r="A56" s="189"/>
      <c r="B56" s="190"/>
      <c r="C56" s="191"/>
      <c r="D56" s="15">
        <f t="shared" si="2"/>
        <v>0</v>
      </c>
      <c r="E56" s="15">
        <f t="shared" si="3"/>
        <v>0</v>
      </c>
    </row>
    <row r="57" spans="1:5" ht="20.100000000000001" customHeight="1">
      <c r="A57" s="189"/>
      <c r="B57" s="190"/>
      <c r="C57" s="191"/>
      <c r="D57" s="15">
        <f t="shared" si="2"/>
        <v>0</v>
      </c>
      <c r="E57" s="15">
        <f t="shared" si="3"/>
        <v>0</v>
      </c>
    </row>
    <row r="58" spans="1:5" ht="20.100000000000001" customHeight="1">
      <c r="A58" s="189"/>
      <c r="B58" s="192"/>
      <c r="C58" s="191"/>
      <c r="D58" s="15">
        <f t="shared" si="2"/>
        <v>0</v>
      </c>
      <c r="E58" s="15">
        <f t="shared" si="3"/>
        <v>0</v>
      </c>
    </row>
    <row r="59" spans="1:5" ht="20.100000000000001" customHeight="1">
      <c r="A59" s="189"/>
      <c r="B59" s="192"/>
      <c r="C59" s="191"/>
      <c r="D59" s="15">
        <f t="shared" si="2"/>
        <v>0</v>
      </c>
      <c r="E59" s="15">
        <f t="shared" si="3"/>
        <v>0</v>
      </c>
    </row>
    <row r="60" spans="1:5" ht="20.100000000000001" customHeight="1">
      <c r="A60" s="189"/>
      <c r="B60" s="192"/>
      <c r="C60" s="191"/>
      <c r="D60" s="15">
        <f t="shared" si="2"/>
        <v>0</v>
      </c>
      <c r="E60" s="15">
        <f t="shared" si="3"/>
        <v>0</v>
      </c>
    </row>
    <row r="61" spans="1:5" ht="20.100000000000001" customHeight="1">
      <c r="A61" s="189"/>
      <c r="B61" s="192"/>
      <c r="C61" s="191"/>
      <c r="D61" s="15">
        <f t="shared" ref="D61:D73" si="4">IFERROR(C61/GG_Empresa,0)</f>
        <v>0</v>
      </c>
      <c r="E61" s="15">
        <f t="shared" ref="E61:E73" si="5">IFERROR(C61/GG_Pesos,0)</f>
        <v>0</v>
      </c>
    </row>
    <row r="62" spans="1:5" ht="20.100000000000001" customHeight="1">
      <c r="A62" s="189"/>
      <c r="B62" s="192"/>
      <c r="C62" s="191"/>
      <c r="D62" s="15">
        <f t="shared" si="4"/>
        <v>0</v>
      </c>
      <c r="E62" s="15">
        <f t="shared" si="5"/>
        <v>0</v>
      </c>
    </row>
    <row r="63" spans="1:5" ht="20.100000000000001" customHeight="1">
      <c r="A63" s="189"/>
      <c r="B63" s="192"/>
      <c r="C63" s="191"/>
      <c r="D63" s="15">
        <f t="shared" si="4"/>
        <v>0</v>
      </c>
      <c r="E63" s="15">
        <f t="shared" si="5"/>
        <v>0</v>
      </c>
    </row>
    <row r="64" spans="1:5" ht="20.100000000000001" customHeight="1">
      <c r="A64" s="189"/>
      <c r="B64" s="192"/>
      <c r="C64" s="191"/>
      <c r="D64" s="15">
        <f t="shared" si="4"/>
        <v>0</v>
      </c>
      <c r="E64" s="15">
        <f t="shared" si="5"/>
        <v>0</v>
      </c>
    </row>
    <row r="65" spans="1:5" ht="20.100000000000001" customHeight="1">
      <c r="A65" s="189"/>
      <c r="B65" s="192"/>
      <c r="C65" s="191"/>
      <c r="D65" s="15">
        <f t="shared" si="4"/>
        <v>0</v>
      </c>
      <c r="E65" s="15">
        <f t="shared" si="5"/>
        <v>0</v>
      </c>
    </row>
    <row r="66" spans="1:5" ht="20.100000000000001" customHeight="1">
      <c r="A66" s="189"/>
      <c r="B66" s="192"/>
      <c r="C66" s="191"/>
      <c r="D66" s="15">
        <f t="shared" si="4"/>
        <v>0</v>
      </c>
      <c r="E66" s="15">
        <f t="shared" si="5"/>
        <v>0</v>
      </c>
    </row>
    <row r="67" spans="1:5" ht="20.100000000000001" customHeight="1">
      <c r="A67" s="189"/>
      <c r="B67" s="192"/>
      <c r="C67" s="191"/>
      <c r="D67" s="15">
        <f t="shared" si="4"/>
        <v>0</v>
      </c>
      <c r="E67" s="15">
        <f t="shared" si="5"/>
        <v>0</v>
      </c>
    </row>
    <row r="68" spans="1:5" ht="20.100000000000001" customHeight="1">
      <c r="A68" s="189"/>
      <c r="B68" s="192"/>
      <c r="C68" s="191"/>
      <c r="D68" s="15">
        <f t="shared" si="4"/>
        <v>0</v>
      </c>
      <c r="E68" s="15">
        <f t="shared" si="5"/>
        <v>0</v>
      </c>
    </row>
    <row r="69" spans="1:5" ht="20.100000000000001" customHeight="1">
      <c r="A69" s="189"/>
      <c r="B69" s="192"/>
      <c r="C69" s="191"/>
      <c r="D69" s="15">
        <f t="shared" si="4"/>
        <v>0</v>
      </c>
      <c r="E69" s="15">
        <f t="shared" si="5"/>
        <v>0</v>
      </c>
    </row>
    <row r="70" spans="1:5" ht="20.100000000000001" customHeight="1">
      <c r="A70" s="189"/>
      <c r="B70" s="192"/>
      <c r="C70" s="191"/>
      <c r="D70" s="15">
        <f t="shared" si="4"/>
        <v>0</v>
      </c>
      <c r="E70" s="15">
        <f t="shared" si="5"/>
        <v>0</v>
      </c>
    </row>
    <row r="71" spans="1:5" ht="20.100000000000001" customHeight="1">
      <c r="A71" s="189"/>
      <c r="B71" s="192"/>
      <c r="C71" s="191"/>
      <c r="D71" s="15">
        <f t="shared" si="4"/>
        <v>0</v>
      </c>
      <c r="E71" s="15">
        <f t="shared" si="5"/>
        <v>0</v>
      </c>
    </row>
    <row r="72" spans="1:5" ht="20.100000000000001" customHeight="1">
      <c r="A72" s="189"/>
      <c r="B72" s="192"/>
      <c r="C72" s="191"/>
      <c r="D72" s="15">
        <f t="shared" si="4"/>
        <v>0</v>
      </c>
      <c r="E72" s="15">
        <f t="shared" si="5"/>
        <v>0</v>
      </c>
    </row>
    <row r="73" spans="1:5" ht="20.100000000000001" customHeight="1">
      <c r="A73" s="189"/>
      <c r="B73" s="192"/>
      <c r="C73" s="191"/>
      <c r="D73" s="15">
        <f t="shared" si="4"/>
        <v>0</v>
      </c>
      <c r="E73" s="15">
        <f t="shared" si="5"/>
        <v>0</v>
      </c>
    </row>
    <row r="74" spans="1:5" ht="20.100000000000001" customHeight="1">
      <c r="A74" s="105"/>
      <c r="B74" s="5"/>
      <c r="C74" s="5"/>
      <c r="D74" s="5"/>
      <c r="E74" s="106"/>
    </row>
    <row r="75" spans="1:5" ht="20.100000000000001" customHeight="1">
      <c r="A75" s="738" t="s">
        <v>721</v>
      </c>
      <c r="B75" s="739"/>
      <c r="C75" s="116">
        <f>ROUND(SUBTOTAL(9,C11:C73),2)</f>
        <v>0</v>
      </c>
      <c r="D75" s="107"/>
      <c r="E75" s="108">
        <f>SUBTOTAL(9,E11:E73)</f>
        <v>0</v>
      </c>
    </row>
    <row r="76" spans="1:5" ht="20.100000000000001" customHeight="1">
      <c r="E76" s="101"/>
    </row>
    <row r="77" spans="1:5" ht="20.100000000000001" customHeight="1">
      <c r="D77" s="102"/>
    </row>
    <row r="78" spans="1:5" ht="20.100000000000001" customHeight="1">
      <c r="C78" s="7"/>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7.xml><?xml version="1.0" encoding="utf-8"?>
<worksheet xmlns="http://schemas.openxmlformats.org/spreadsheetml/2006/main" xmlns:r="http://schemas.openxmlformats.org/officeDocument/2006/relationships">
  <sheetPr codeName="Hoja7"/>
  <dimension ref="A1:I37791"/>
  <sheetViews>
    <sheetView zoomScale="110" zoomScaleNormal="110" workbookViewId="0">
      <selection activeCell="H10" sqref="H10"/>
    </sheetView>
  </sheetViews>
  <sheetFormatPr baseColWidth="10" defaultColWidth="11.42578125" defaultRowHeight="11.25"/>
  <cols>
    <col min="1" max="1" width="57.85546875" style="432" customWidth="1"/>
    <col min="2" max="2" width="7.5703125" style="432" bestFit="1" customWidth="1"/>
    <col min="3" max="3" width="16.28515625" style="432" customWidth="1"/>
    <col min="4" max="4" width="18.28515625" style="433" customWidth="1"/>
    <col min="5" max="5" width="62.7109375" style="380" customWidth="1"/>
    <col min="6" max="16384" width="11.42578125" style="371"/>
  </cols>
  <sheetData>
    <row r="1" spans="1:5">
      <c r="A1" s="371"/>
      <c r="B1" s="371"/>
      <c r="C1" s="371"/>
      <c r="D1" s="434"/>
    </row>
    <row r="2" spans="1:5" ht="11.25" customHeight="1">
      <c r="A2" s="371"/>
      <c r="B2" s="371"/>
      <c r="C2" s="371"/>
      <c r="D2" s="434"/>
    </row>
    <row r="3" spans="1:5" ht="11.25" customHeight="1">
      <c r="A3" s="371"/>
      <c r="B3" s="371"/>
      <c r="C3" s="371"/>
      <c r="D3" s="434"/>
    </row>
    <row r="4" spans="1:5">
      <c r="A4" s="371"/>
      <c r="B4" s="371"/>
      <c r="C4" s="371"/>
      <c r="D4" s="434"/>
    </row>
    <row r="5" spans="1:5" s="359" customFormat="1">
      <c r="A5" s="357" t="s">
        <v>1125</v>
      </c>
      <c r="B5" s="274"/>
      <c r="C5" s="273"/>
      <c r="D5" s="358"/>
    </row>
    <row r="6" spans="1:5" s="359" customFormat="1">
      <c r="A6" s="273"/>
      <c r="B6" s="274"/>
      <c r="C6" s="273"/>
      <c r="D6" s="358"/>
    </row>
    <row r="7" spans="1:5" s="361" customFormat="1">
      <c r="A7" s="267" t="s">
        <v>1135</v>
      </c>
      <c r="B7" s="267" t="s">
        <v>1311</v>
      </c>
      <c r="C7" s="267" t="s">
        <v>1312</v>
      </c>
      <c r="D7" s="360" t="s">
        <v>1123</v>
      </c>
      <c r="E7" s="267" t="s">
        <v>1124</v>
      </c>
    </row>
    <row r="8" spans="1:5" s="361" customFormat="1">
      <c r="A8" s="362" t="s">
        <v>1290</v>
      </c>
      <c r="B8" s="363"/>
      <c r="C8" s="363"/>
      <c r="D8" s="364"/>
      <c r="E8" s="365"/>
    </row>
    <row r="9" spans="1:5">
      <c r="A9" s="366"/>
      <c r="B9" s="367"/>
      <c r="C9" s="368"/>
      <c r="D9" s="369"/>
      <c r="E9" s="370" t="str">
        <f t="shared" ref="E9:E24" si="0">IFERROR(VLOOKUP(D9,Tabla_Indices,5,FALSE),"")</f>
        <v/>
      </c>
    </row>
    <row r="10" spans="1:5">
      <c r="A10" s="366"/>
      <c r="B10" s="367"/>
      <c r="C10" s="368"/>
      <c r="D10" s="369"/>
      <c r="E10" s="370" t="str">
        <f t="shared" si="0"/>
        <v/>
      </c>
    </row>
    <row r="11" spans="1:5">
      <c r="A11" s="366"/>
      <c r="B11" s="367"/>
      <c r="C11" s="368"/>
      <c r="D11" s="369"/>
      <c r="E11" s="370" t="str">
        <f t="shared" si="0"/>
        <v/>
      </c>
    </row>
    <row r="12" spans="1:5">
      <c r="A12" s="366"/>
      <c r="B12" s="367"/>
      <c r="C12" s="368"/>
      <c r="D12" s="369"/>
      <c r="E12" s="370" t="str">
        <f t="shared" si="0"/>
        <v/>
      </c>
    </row>
    <row r="13" spans="1:5">
      <c r="A13" s="366"/>
      <c r="B13" s="367"/>
      <c r="C13" s="368"/>
      <c r="D13" s="369"/>
      <c r="E13" s="370" t="str">
        <f t="shared" si="0"/>
        <v/>
      </c>
    </row>
    <row r="14" spans="1:5">
      <c r="A14" s="366"/>
      <c r="B14" s="367"/>
      <c r="C14" s="368"/>
      <c r="D14" s="369"/>
      <c r="E14" s="370" t="str">
        <f t="shared" si="0"/>
        <v/>
      </c>
    </row>
    <row r="15" spans="1:5">
      <c r="A15" s="366"/>
      <c r="B15" s="367"/>
      <c r="C15" s="368"/>
      <c r="D15" s="369"/>
      <c r="E15" s="370" t="str">
        <f t="shared" si="0"/>
        <v/>
      </c>
    </row>
    <row r="16" spans="1:5">
      <c r="A16" s="366"/>
      <c r="B16" s="367"/>
      <c r="C16" s="368"/>
      <c r="D16" s="369"/>
      <c r="E16" s="370" t="str">
        <f t="shared" si="0"/>
        <v/>
      </c>
    </row>
    <row r="17" spans="1:6" s="361" customFormat="1">
      <c r="A17" s="372"/>
      <c r="B17" s="367"/>
      <c r="C17" s="368"/>
      <c r="D17" s="369"/>
      <c r="E17" s="370" t="str">
        <f t="shared" si="0"/>
        <v/>
      </c>
    </row>
    <row r="18" spans="1:6">
      <c r="A18" s="366"/>
      <c r="B18" s="367"/>
      <c r="C18" s="368"/>
      <c r="D18" s="369"/>
      <c r="E18" s="370" t="str">
        <f t="shared" si="0"/>
        <v/>
      </c>
    </row>
    <row r="19" spans="1:6" s="361" customFormat="1">
      <c r="A19" s="372"/>
      <c r="B19" s="367"/>
      <c r="C19" s="368"/>
      <c r="D19" s="369"/>
      <c r="E19" s="370" t="str">
        <f t="shared" si="0"/>
        <v/>
      </c>
    </row>
    <row r="20" spans="1:6" s="361" customFormat="1">
      <c r="A20" s="374"/>
      <c r="B20" s="373"/>
      <c r="C20" s="368"/>
      <c r="D20" s="369"/>
      <c r="E20" s="370" t="str">
        <f t="shared" si="0"/>
        <v/>
      </c>
    </row>
    <row r="21" spans="1:6" s="361" customFormat="1">
      <c r="A21" s="372"/>
      <c r="B21" s="373"/>
      <c r="C21" s="368"/>
      <c r="D21" s="369"/>
      <c r="E21" s="370" t="str">
        <f t="shared" si="0"/>
        <v/>
      </c>
    </row>
    <row r="22" spans="1:6" s="361" customFormat="1" ht="15" customHeight="1">
      <c r="A22" s="372"/>
      <c r="B22" s="373"/>
      <c r="C22" s="368"/>
      <c r="D22" s="369"/>
      <c r="E22" s="370" t="str">
        <f t="shared" si="0"/>
        <v/>
      </c>
    </row>
    <row r="23" spans="1:6" s="361" customFormat="1" ht="15" customHeight="1">
      <c r="A23" s="372"/>
      <c r="B23" s="373"/>
      <c r="C23" s="368"/>
      <c r="D23" s="369"/>
      <c r="E23" s="370" t="str">
        <f t="shared" si="0"/>
        <v/>
      </c>
    </row>
    <row r="24" spans="1:6" s="361" customFormat="1" ht="15" customHeight="1">
      <c r="A24" s="366"/>
      <c r="B24" s="367"/>
      <c r="C24" s="368"/>
      <c r="D24" s="369"/>
      <c r="E24" s="370" t="str">
        <f t="shared" si="0"/>
        <v/>
      </c>
    </row>
    <row r="25" spans="1:6" s="361" customFormat="1" ht="15" customHeight="1">
      <c r="A25" s="364"/>
      <c r="B25" s="363"/>
      <c r="C25" s="363"/>
      <c r="D25" s="364"/>
      <c r="E25" s="365"/>
    </row>
    <row r="26" spans="1:6" s="361" customFormat="1" ht="15" customHeight="1">
      <c r="A26" s="362" t="s">
        <v>1291</v>
      </c>
      <c r="B26" s="363"/>
      <c r="C26" s="363"/>
      <c r="D26" s="365"/>
      <c r="E26" s="365"/>
    </row>
    <row r="27" spans="1:6" ht="15" customHeight="1">
      <c r="A27" s="366"/>
      <c r="B27" s="376"/>
      <c r="C27" s="368"/>
      <c r="D27" s="369"/>
      <c r="E27" s="370" t="str">
        <f t="shared" ref="E27:E67" si="1">IFERROR(VLOOKUP(D27,Tabla_Indices,5,FALSE),"")</f>
        <v/>
      </c>
      <c r="F27" s="361"/>
    </row>
    <row r="28" spans="1:6" ht="15" customHeight="1">
      <c r="A28" s="366"/>
      <c r="B28" s="376"/>
      <c r="C28" s="368"/>
      <c r="D28" s="369"/>
      <c r="E28" s="370" t="str">
        <f t="shared" si="1"/>
        <v/>
      </c>
      <c r="F28" s="361"/>
    </row>
    <row r="29" spans="1:6" ht="15" customHeight="1">
      <c r="A29" s="366"/>
      <c r="B29" s="376"/>
      <c r="C29" s="368"/>
      <c r="D29" s="369"/>
      <c r="E29" s="370" t="str">
        <f t="shared" si="1"/>
        <v/>
      </c>
      <c r="F29" s="361"/>
    </row>
    <row r="30" spans="1:6" ht="15" customHeight="1">
      <c r="A30" s="366"/>
      <c r="B30" s="367"/>
      <c r="C30" s="368"/>
      <c r="D30" s="369"/>
      <c r="E30" s="370" t="str">
        <f t="shared" si="1"/>
        <v/>
      </c>
      <c r="F30" s="361"/>
    </row>
    <row r="31" spans="1:6" ht="15" customHeight="1">
      <c r="A31" s="366"/>
      <c r="B31" s="367"/>
      <c r="C31" s="368"/>
      <c r="D31" s="369"/>
      <c r="E31" s="370" t="str">
        <f t="shared" si="1"/>
        <v/>
      </c>
      <c r="F31" s="361"/>
    </row>
    <row r="32" spans="1:6" ht="15" customHeight="1">
      <c r="A32" s="366"/>
      <c r="B32" s="367"/>
      <c r="C32" s="368"/>
      <c r="D32" s="369"/>
      <c r="E32" s="370" t="str">
        <f t="shared" si="1"/>
        <v/>
      </c>
      <c r="F32" s="361"/>
    </row>
    <row r="33" spans="1:6" ht="15" customHeight="1">
      <c r="A33" s="366"/>
      <c r="B33" s="367"/>
      <c r="C33" s="368"/>
      <c r="D33" s="369"/>
      <c r="E33" s="370" t="str">
        <f t="shared" si="1"/>
        <v/>
      </c>
    </row>
    <row r="34" spans="1:6" ht="15" customHeight="1">
      <c r="A34" s="375"/>
      <c r="B34" s="367"/>
      <c r="C34" s="368"/>
      <c r="D34" s="369"/>
      <c r="E34" s="370" t="str">
        <f t="shared" si="1"/>
        <v/>
      </c>
    </row>
    <row r="35" spans="1:6" ht="15" customHeight="1">
      <c r="A35" s="366"/>
      <c r="B35" s="376"/>
      <c r="C35" s="368"/>
      <c r="D35" s="369"/>
      <c r="E35" s="370" t="str">
        <f t="shared" si="1"/>
        <v/>
      </c>
      <c r="F35" s="361"/>
    </row>
    <row r="36" spans="1:6" ht="15" customHeight="1">
      <c r="A36" s="366"/>
      <c r="B36" s="376"/>
      <c r="C36" s="368"/>
      <c r="D36" s="369"/>
      <c r="E36" s="370" t="str">
        <f t="shared" si="1"/>
        <v/>
      </c>
      <c r="F36" s="361"/>
    </row>
    <row r="37" spans="1:6" ht="15" customHeight="1">
      <c r="A37" s="366"/>
      <c r="B37" s="376"/>
      <c r="C37" s="368"/>
      <c r="D37" s="369"/>
      <c r="E37" s="370" t="str">
        <f t="shared" si="1"/>
        <v/>
      </c>
      <c r="F37" s="361"/>
    </row>
    <row r="38" spans="1:6" ht="15" customHeight="1">
      <c r="A38" s="366"/>
      <c r="B38" s="376"/>
      <c r="C38" s="368"/>
      <c r="D38" s="369"/>
      <c r="E38" s="370" t="str">
        <f t="shared" si="1"/>
        <v/>
      </c>
    </row>
    <row r="39" spans="1:6" s="361" customFormat="1" ht="15" customHeight="1">
      <c r="A39" s="374"/>
      <c r="B39" s="451"/>
      <c r="C39" s="368"/>
      <c r="D39" s="374"/>
      <c r="E39" s="370" t="str">
        <f t="shared" si="1"/>
        <v/>
      </c>
    </row>
    <row r="40" spans="1:6" s="361" customFormat="1" ht="15" customHeight="1">
      <c r="A40" s="374"/>
      <c r="B40" s="451"/>
      <c r="C40" s="368"/>
      <c r="D40" s="374"/>
      <c r="E40" s="370" t="str">
        <f t="shared" si="1"/>
        <v/>
      </c>
    </row>
    <row r="41" spans="1:6" s="361" customFormat="1" ht="15" customHeight="1">
      <c r="A41" s="374"/>
      <c r="B41" s="451"/>
      <c r="C41" s="368"/>
      <c r="D41" s="374"/>
      <c r="E41" s="370" t="str">
        <f t="shared" si="1"/>
        <v/>
      </c>
    </row>
    <row r="42" spans="1:6" s="361" customFormat="1" ht="15" customHeight="1">
      <c r="A42" s="374"/>
      <c r="B42" s="451"/>
      <c r="C42" s="368"/>
      <c r="D42" s="374"/>
      <c r="E42" s="370" t="str">
        <f t="shared" si="1"/>
        <v/>
      </c>
    </row>
    <row r="43" spans="1:6" s="361" customFormat="1" ht="15" customHeight="1">
      <c r="A43" s="473"/>
      <c r="B43" s="451"/>
      <c r="C43" s="368"/>
      <c r="D43" s="374"/>
      <c r="E43" s="370" t="str">
        <f t="shared" si="1"/>
        <v/>
      </c>
    </row>
    <row r="44" spans="1:6" s="361" customFormat="1" ht="15" customHeight="1">
      <c r="A44" s="374"/>
      <c r="B44" s="373"/>
      <c r="C44" s="368"/>
      <c r="D44" s="372"/>
      <c r="E44" s="370" t="str">
        <f t="shared" si="1"/>
        <v/>
      </c>
    </row>
    <row r="45" spans="1:6" s="361" customFormat="1" ht="15" customHeight="1">
      <c r="A45" s="374"/>
      <c r="B45" s="373"/>
      <c r="C45" s="368"/>
      <c r="D45" s="372"/>
      <c r="E45" s="370" t="str">
        <f t="shared" si="1"/>
        <v/>
      </c>
    </row>
    <row r="46" spans="1:6" s="361" customFormat="1" ht="15" customHeight="1">
      <c r="A46" s="374"/>
      <c r="B46" s="373"/>
      <c r="C46" s="368"/>
      <c r="D46" s="372"/>
      <c r="E46" s="370" t="str">
        <f t="shared" si="1"/>
        <v/>
      </c>
    </row>
    <row r="47" spans="1:6" s="361" customFormat="1" ht="15" customHeight="1">
      <c r="A47" s="374"/>
      <c r="B47" s="373"/>
      <c r="C47" s="368"/>
      <c r="D47" s="372"/>
      <c r="E47" s="370" t="str">
        <f t="shared" si="1"/>
        <v/>
      </c>
    </row>
    <row r="48" spans="1:6" s="361" customFormat="1" ht="15" customHeight="1">
      <c r="A48" s="374"/>
      <c r="B48" s="373"/>
      <c r="C48" s="368"/>
      <c r="D48" s="372"/>
      <c r="E48" s="370" t="str">
        <f t="shared" si="1"/>
        <v/>
      </c>
    </row>
    <row r="49" spans="1:5" s="361" customFormat="1" ht="15" customHeight="1">
      <c r="A49" s="372"/>
      <c r="B49" s="373"/>
      <c r="C49" s="368"/>
      <c r="D49" s="372"/>
      <c r="E49" s="370" t="str">
        <f t="shared" si="1"/>
        <v/>
      </c>
    </row>
    <row r="50" spans="1:5" s="361" customFormat="1" ht="15" customHeight="1">
      <c r="A50" s="374"/>
      <c r="B50" s="373"/>
      <c r="C50" s="368"/>
      <c r="D50" s="372"/>
      <c r="E50" s="370" t="str">
        <f t="shared" si="1"/>
        <v/>
      </c>
    </row>
    <row r="51" spans="1:5" s="361" customFormat="1" ht="15" customHeight="1">
      <c r="A51" s="366"/>
      <c r="B51" s="373"/>
      <c r="C51" s="368"/>
      <c r="D51" s="372"/>
      <c r="E51" s="370" t="str">
        <f t="shared" si="1"/>
        <v/>
      </c>
    </row>
    <row r="52" spans="1:5" s="361" customFormat="1" ht="15" customHeight="1">
      <c r="A52" s="366"/>
      <c r="B52" s="451"/>
      <c r="C52" s="368"/>
      <c r="D52" s="369"/>
      <c r="E52" s="370" t="str">
        <f t="shared" si="1"/>
        <v/>
      </c>
    </row>
    <row r="53" spans="1:5" s="361" customFormat="1" ht="15" customHeight="1">
      <c r="A53" s="366"/>
      <c r="B53" s="451"/>
      <c r="C53" s="368"/>
      <c r="D53" s="374"/>
      <c r="E53" s="370" t="str">
        <f t="shared" si="1"/>
        <v/>
      </c>
    </row>
    <row r="54" spans="1:5" s="361" customFormat="1" ht="15" customHeight="1">
      <c r="A54" s="374"/>
      <c r="B54" s="451"/>
      <c r="C54" s="368"/>
      <c r="D54" s="369"/>
      <c r="E54" s="370" t="str">
        <f t="shared" si="1"/>
        <v/>
      </c>
    </row>
    <row r="55" spans="1:5" s="361" customFormat="1" ht="15" customHeight="1">
      <c r="A55" s="374"/>
      <c r="B55" s="451"/>
      <c r="C55" s="368"/>
      <c r="D55" s="369"/>
      <c r="E55" s="370" t="str">
        <f t="shared" si="1"/>
        <v/>
      </c>
    </row>
    <row r="56" spans="1:5" s="361" customFormat="1" ht="15" customHeight="1">
      <c r="A56" s="366"/>
      <c r="B56" s="451"/>
      <c r="C56" s="368"/>
      <c r="D56" s="369"/>
      <c r="E56" s="370" t="str">
        <f t="shared" si="1"/>
        <v/>
      </c>
    </row>
    <row r="57" spans="1:5" s="361" customFormat="1" ht="15" customHeight="1">
      <c r="A57" s="366"/>
      <c r="B57" s="451"/>
      <c r="C57" s="368"/>
      <c r="D57" s="452"/>
      <c r="E57" s="370" t="str">
        <f t="shared" si="1"/>
        <v/>
      </c>
    </row>
    <row r="58" spans="1:5" s="361" customFormat="1" ht="15" customHeight="1">
      <c r="A58" s="366"/>
      <c r="B58" s="373"/>
      <c r="C58" s="368"/>
      <c r="D58" s="377"/>
      <c r="E58" s="370" t="str">
        <f t="shared" si="1"/>
        <v/>
      </c>
    </row>
    <row r="59" spans="1:5" s="361" customFormat="1" ht="15" customHeight="1">
      <c r="A59" s="366"/>
      <c r="B59" s="373"/>
      <c r="C59" s="368"/>
      <c r="D59" s="372"/>
      <c r="E59" s="370" t="str">
        <f t="shared" si="1"/>
        <v/>
      </c>
    </row>
    <row r="60" spans="1:5" s="361" customFormat="1" ht="15" customHeight="1">
      <c r="A60" s="378"/>
      <c r="B60" s="379"/>
      <c r="C60" s="368"/>
      <c r="D60" s="372"/>
      <c r="E60" s="370" t="str">
        <f t="shared" si="1"/>
        <v/>
      </c>
    </row>
    <row r="61" spans="1:5" s="361" customFormat="1" ht="15" customHeight="1">
      <c r="A61" s="366"/>
      <c r="B61" s="373"/>
      <c r="C61" s="368"/>
      <c r="D61" s="372"/>
      <c r="E61" s="370" t="str">
        <f t="shared" si="1"/>
        <v/>
      </c>
    </row>
    <row r="62" spans="1:5" s="361" customFormat="1" ht="15" customHeight="1">
      <c r="A62" s="378"/>
      <c r="B62" s="379"/>
      <c r="C62" s="368"/>
      <c r="D62" s="374"/>
      <c r="E62" s="370" t="str">
        <f t="shared" si="1"/>
        <v/>
      </c>
    </row>
    <row r="63" spans="1:5" s="361" customFormat="1" ht="15" customHeight="1">
      <c r="A63" s="378"/>
      <c r="B63" s="379"/>
      <c r="C63" s="368"/>
      <c r="D63" s="374"/>
      <c r="E63" s="370" t="str">
        <f t="shared" si="1"/>
        <v/>
      </c>
    </row>
    <row r="64" spans="1:5" s="361" customFormat="1" ht="15" customHeight="1">
      <c r="A64" s="378"/>
      <c r="B64" s="379"/>
      <c r="C64" s="368"/>
      <c r="D64" s="374"/>
      <c r="E64" s="370" t="str">
        <f t="shared" si="1"/>
        <v/>
      </c>
    </row>
    <row r="65" spans="1:6" s="361" customFormat="1" ht="15" customHeight="1">
      <c r="A65" s="378"/>
      <c r="B65" s="379"/>
      <c r="C65" s="368"/>
      <c r="D65" s="374"/>
      <c r="E65" s="370" t="str">
        <f t="shared" si="1"/>
        <v/>
      </c>
    </row>
    <row r="66" spans="1:6" s="361" customFormat="1" ht="15" customHeight="1">
      <c r="A66" s="378"/>
      <c r="B66" s="379"/>
      <c r="C66" s="368"/>
      <c r="D66" s="374"/>
      <c r="E66" s="370" t="str">
        <f t="shared" si="1"/>
        <v/>
      </c>
    </row>
    <row r="67" spans="1:6" s="361" customFormat="1" ht="15" customHeight="1">
      <c r="A67" s="366"/>
      <c r="B67" s="373"/>
      <c r="C67" s="368"/>
      <c r="D67" s="377"/>
      <c r="E67" s="370" t="str">
        <f t="shared" si="1"/>
        <v/>
      </c>
    </row>
    <row r="68" spans="1:6" s="361" customFormat="1" ht="15" customHeight="1">
      <c r="A68" s="362" t="s">
        <v>1292</v>
      </c>
      <c r="B68" s="363"/>
      <c r="C68" s="363"/>
      <c r="D68" s="364"/>
      <c r="E68" s="380"/>
      <c r="F68" s="363"/>
    </row>
    <row r="69" spans="1:6" s="361" customFormat="1" ht="15" customHeight="1">
      <c r="A69" s="382" t="s">
        <v>1293</v>
      </c>
      <c r="B69" s="363"/>
      <c r="C69" s="363"/>
      <c r="D69" s="364"/>
      <c r="E69" s="380"/>
      <c r="F69" s="363"/>
    </row>
    <row r="70" spans="1:6" s="361" customFormat="1" ht="15" customHeight="1">
      <c r="A70" s="372"/>
      <c r="B70" s="373"/>
      <c r="C70" s="368"/>
      <c r="D70" s="372"/>
      <c r="E70" s="370" t="str">
        <f t="shared" ref="E70:E96" si="2">IFERROR(VLOOKUP(D70,Tabla_Indices,5,FALSE),"")</f>
        <v/>
      </c>
    </row>
    <row r="71" spans="1:6" s="361" customFormat="1" ht="15" customHeight="1">
      <c r="A71" s="372"/>
      <c r="B71" s="373"/>
      <c r="C71" s="368"/>
      <c r="D71" s="372"/>
      <c r="E71" s="370" t="str">
        <f t="shared" si="2"/>
        <v/>
      </c>
    </row>
    <row r="72" spans="1:6" s="361" customFormat="1" ht="15" customHeight="1">
      <c r="A72" s="372"/>
      <c r="B72" s="373"/>
      <c r="C72" s="368"/>
      <c r="D72" s="372"/>
      <c r="E72" s="370" t="str">
        <f t="shared" si="2"/>
        <v/>
      </c>
    </row>
    <row r="73" spans="1:6" s="361" customFormat="1">
      <c r="A73" s="372"/>
      <c r="B73" s="373"/>
      <c r="C73" s="368"/>
      <c r="D73" s="372"/>
      <c r="E73" s="370" t="str">
        <f t="shared" si="2"/>
        <v/>
      </c>
    </row>
    <row r="74" spans="1:6" s="361" customFormat="1">
      <c r="A74" s="372"/>
      <c r="B74" s="373"/>
      <c r="C74" s="368"/>
      <c r="D74" s="372"/>
      <c r="E74" s="370" t="str">
        <f t="shared" si="2"/>
        <v/>
      </c>
    </row>
    <row r="75" spans="1:6" s="361" customFormat="1">
      <c r="A75" s="372"/>
      <c r="B75" s="373"/>
      <c r="C75" s="368"/>
      <c r="D75" s="372"/>
      <c r="E75" s="370" t="str">
        <f t="shared" si="2"/>
        <v/>
      </c>
    </row>
    <row r="76" spans="1:6" s="361" customFormat="1">
      <c r="A76" s="372"/>
      <c r="B76" s="373"/>
      <c r="C76" s="368"/>
      <c r="D76" s="372"/>
      <c r="E76" s="370" t="str">
        <f t="shared" si="2"/>
        <v/>
      </c>
    </row>
    <row r="77" spans="1:6" s="361" customFormat="1">
      <c r="A77" s="372"/>
      <c r="B77" s="373"/>
      <c r="C77" s="368"/>
      <c r="D77" s="372"/>
      <c r="E77" s="370" t="str">
        <f t="shared" si="2"/>
        <v/>
      </c>
    </row>
    <row r="78" spans="1:6" s="361" customFormat="1">
      <c r="A78" s="372"/>
      <c r="B78" s="373"/>
      <c r="C78" s="368"/>
      <c r="D78" s="372"/>
      <c r="E78" s="370" t="str">
        <f t="shared" si="2"/>
        <v/>
      </c>
    </row>
    <row r="79" spans="1:6" s="361" customFormat="1">
      <c r="A79" s="372"/>
      <c r="B79" s="373"/>
      <c r="C79" s="368"/>
      <c r="D79" s="372"/>
      <c r="E79" s="370" t="str">
        <f t="shared" si="2"/>
        <v/>
      </c>
    </row>
    <row r="80" spans="1:6" s="361" customFormat="1">
      <c r="A80" s="372"/>
      <c r="B80" s="373"/>
      <c r="C80" s="368"/>
      <c r="D80" s="377"/>
      <c r="E80" s="370" t="str">
        <f t="shared" si="2"/>
        <v/>
      </c>
    </row>
    <row r="81" spans="1:5" s="361" customFormat="1">
      <c r="A81" s="372"/>
      <c r="B81" s="373"/>
      <c r="C81" s="368"/>
      <c r="D81" s="372"/>
      <c r="E81" s="370" t="str">
        <f t="shared" si="2"/>
        <v/>
      </c>
    </row>
    <row r="82" spans="1:5" s="361" customFormat="1">
      <c r="A82" s="372"/>
      <c r="B82" s="373"/>
      <c r="C82" s="368"/>
      <c r="D82" s="372"/>
      <c r="E82" s="370" t="str">
        <f t="shared" si="2"/>
        <v/>
      </c>
    </row>
    <row r="83" spans="1:5" s="361" customFormat="1">
      <c r="A83" s="372"/>
      <c r="B83" s="373"/>
      <c r="C83" s="368"/>
      <c r="D83" s="372"/>
      <c r="E83" s="370" t="str">
        <f t="shared" si="2"/>
        <v/>
      </c>
    </row>
    <row r="84" spans="1:5" s="361" customFormat="1">
      <c r="A84" s="372"/>
      <c r="B84" s="373"/>
      <c r="C84" s="368"/>
      <c r="D84" s="372"/>
      <c r="E84" s="370" t="str">
        <f t="shared" si="2"/>
        <v/>
      </c>
    </row>
    <row r="85" spans="1:5" s="361" customFormat="1">
      <c r="A85" s="372"/>
      <c r="B85" s="373"/>
      <c r="C85" s="368"/>
      <c r="D85" s="372"/>
      <c r="E85" s="370" t="str">
        <f t="shared" si="2"/>
        <v/>
      </c>
    </row>
    <row r="86" spans="1:5" s="361" customFormat="1">
      <c r="A86" s="372"/>
      <c r="B86" s="373"/>
      <c r="C86" s="368"/>
      <c r="D86" s="372"/>
      <c r="E86" s="370" t="str">
        <f t="shared" si="2"/>
        <v/>
      </c>
    </row>
    <row r="87" spans="1:5" s="361" customFormat="1">
      <c r="A87" s="372"/>
      <c r="B87" s="373"/>
      <c r="C87" s="368"/>
      <c r="D87" s="372"/>
      <c r="E87" s="370" t="str">
        <f t="shared" si="2"/>
        <v/>
      </c>
    </row>
    <row r="88" spans="1:5" s="361" customFormat="1">
      <c r="A88" s="372"/>
      <c r="B88" s="373"/>
      <c r="C88" s="368"/>
      <c r="D88" s="372"/>
      <c r="E88" s="370" t="str">
        <f t="shared" si="2"/>
        <v/>
      </c>
    </row>
    <row r="89" spans="1:5" s="361" customFormat="1">
      <c r="A89" s="372"/>
      <c r="B89" s="373"/>
      <c r="C89" s="368"/>
      <c r="D89" s="377"/>
      <c r="E89" s="370" t="str">
        <f t="shared" si="2"/>
        <v/>
      </c>
    </row>
    <row r="90" spans="1:5" s="361" customFormat="1">
      <c r="A90" s="372"/>
      <c r="B90" s="373"/>
      <c r="C90" s="368"/>
      <c r="D90" s="377"/>
      <c r="E90" s="370" t="str">
        <f t="shared" si="2"/>
        <v/>
      </c>
    </row>
    <row r="91" spans="1:5" s="361" customFormat="1">
      <c r="A91" s="372"/>
      <c r="B91" s="373"/>
      <c r="C91" s="368"/>
      <c r="D91" s="377"/>
      <c r="E91" s="370" t="str">
        <f t="shared" si="2"/>
        <v/>
      </c>
    </row>
    <row r="92" spans="1:5" s="361" customFormat="1">
      <c r="A92" s="372"/>
      <c r="B92" s="373"/>
      <c r="C92" s="368"/>
      <c r="D92" s="372"/>
      <c r="E92" s="370" t="str">
        <f t="shared" si="2"/>
        <v/>
      </c>
    </row>
    <row r="93" spans="1:5" s="361" customFormat="1">
      <c r="A93" s="372"/>
      <c r="B93" s="373"/>
      <c r="C93" s="368"/>
      <c r="D93" s="372"/>
      <c r="E93" s="370" t="str">
        <f t="shared" si="2"/>
        <v/>
      </c>
    </row>
    <row r="94" spans="1:5" s="361" customFormat="1">
      <c r="A94" s="372"/>
      <c r="B94" s="373"/>
      <c r="C94" s="368"/>
      <c r="D94" s="372"/>
      <c r="E94" s="370" t="str">
        <f t="shared" si="2"/>
        <v/>
      </c>
    </row>
    <row r="95" spans="1:5" s="361" customFormat="1">
      <c r="A95" s="372"/>
      <c r="B95" s="373"/>
      <c r="C95" s="368"/>
      <c r="D95" s="372"/>
      <c r="E95" s="370" t="str">
        <f t="shared" si="2"/>
        <v/>
      </c>
    </row>
    <row r="96" spans="1:5" s="361" customFormat="1">
      <c r="A96" s="383"/>
      <c r="B96" s="384"/>
      <c r="C96" s="385"/>
      <c r="D96" s="383"/>
      <c r="E96" s="370" t="str">
        <f t="shared" si="2"/>
        <v/>
      </c>
    </row>
    <row r="97" spans="1:6" s="274" customFormat="1">
      <c r="A97" s="386"/>
      <c r="B97" s="387"/>
      <c r="C97" s="388"/>
      <c r="D97" s="390"/>
      <c r="E97" s="381"/>
      <c r="F97" s="363"/>
    </row>
    <row r="98" spans="1:6" s="361" customFormat="1">
      <c r="A98" s="391" t="s">
        <v>1294</v>
      </c>
      <c r="B98" s="392"/>
      <c r="C98" s="393"/>
      <c r="D98" s="395"/>
      <c r="E98" s="395"/>
      <c r="F98" s="363"/>
    </row>
    <row r="99" spans="1:6" s="361" customFormat="1">
      <c r="A99" s="396"/>
      <c r="B99" s="397"/>
      <c r="C99" s="398"/>
      <c r="D99" s="396"/>
      <c r="E99" s="370" t="str">
        <f t="shared" ref="E99:E111" si="3">IFERROR(VLOOKUP(D99,Tabla_Indices,5,FALSE),"")</f>
        <v/>
      </c>
    </row>
    <row r="100" spans="1:6" s="361" customFormat="1">
      <c r="A100" s="482"/>
      <c r="B100" s="397"/>
      <c r="C100" s="398"/>
      <c r="D100" s="396"/>
      <c r="E100" s="370" t="str">
        <f t="shared" si="3"/>
        <v/>
      </c>
    </row>
    <row r="101" spans="1:6" s="361" customFormat="1">
      <c r="A101" s="372"/>
      <c r="B101" s="373"/>
      <c r="C101" s="368"/>
      <c r="D101" s="372"/>
      <c r="E101" s="370" t="str">
        <f t="shared" si="3"/>
        <v/>
      </c>
    </row>
    <row r="102" spans="1:6" s="361" customFormat="1">
      <c r="A102" s="482"/>
      <c r="B102" s="373"/>
      <c r="C102" s="368"/>
      <c r="D102" s="372"/>
      <c r="E102" s="370" t="str">
        <f t="shared" si="3"/>
        <v/>
      </c>
    </row>
    <row r="103" spans="1:6" s="361" customFormat="1">
      <c r="A103" s="372"/>
      <c r="B103" s="373"/>
      <c r="C103" s="368"/>
      <c r="D103" s="372"/>
      <c r="E103" s="370" t="str">
        <f t="shared" si="3"/>
        <v/>
      </c>
    </row>
    <row r="104" spans="1:6" s="361" customFormat="1">
      <c r="A104" s="372"/>
      <c r="B104" s="373"/>
      <c r="C104" s="368"/>
      <c r="D104" s="372"/>
      <c r="E104" s="370" t="str">
        <f t="shared" si="3"/>
        <v/>
      </c>
    </row>
    <row r="105" spans="1:6" s="361" customFormat="1">
      <c r="A105" s="482"/>
      <c r="B105" s="373"/>
      <c r="C105" s="368"/>
      <c r="D105" s="372"/>
      <c r="E105" s="370" t="str">
        <f t="shared" si="3"/>
        <v/>
      </c>
    </row>
    <row r="106" spans="1:6" s="361" customFormat="1">
      <c r="A106" s="372"/>
      <c r="B106" s="373"/>
      <c r="C106" s="368"/>
      <c r="D106" s="377"/>
      <c r="E106" s="370" t="str">
        <f t="shared" si="3"/>
        <v/>
      </c>
    </row>
    <row r="107" spans="1:6" s="361" customFormat="1">
      <c r="A107" s="431"/>
      <c r="B107" s="373"/>
      <c r="C107" s="368"/>
      <c r="D107" s="377"/>
      <c r="E107" s="370" t="str">
        <f t="shared" si="3"/>
        <v/>
      </c>
    </row>
    <row r="108" spans="1:6" s="361" customFormat="1">
      <c r="A108" s="399"/>
      <c r="B108" s="373"/>
      <c r="C108" s="385"/>
      <c r="D108" s="372"/>
      <c r="E108" s="370" t="str">
        <f t="shared" si="3"/>
        <v/>
      </c>
    </row>
    <row r="109" spans="1:6" s="361" customFormat="1">
      <c r="A109" s="399"/>
      <c r="B109" s="373"/>
      <c r="C109" s="385"/>
      <c r="D109" s="590"/>
      <c r="E109" s="370" t="str">
        <f t="shared" si="3"/>
        <v/>
      </c>
    </row>
    <row r="110" spans="1:6" s="361" customFormat="1">
      <c r="A110" s="399"/>
      <c r="B110" s="373"/>
      <c r="C110" s="385"/>
      <c r="D110" s="590"/>
      <c r="E110" s="370" t="str">
        <f t="shared" si="3"/>
        <v/>
      </c>
    </row>
    <row r="111" spans="1:6" s="361" customFormat="1">
      <c r="A111" s="372"/>
      <c r="B111" s="373"/>
      <c r="C111" s="368"/>
      <c r="D111" s="372"/>
      <c r="E111" s="370" t="str">
        <f t="shared" si="3"/>
        <v/>
      </c>
    </row>
    <row r="112" spans="1:6" s="361" customFormat="1">
      <c r="A112" s="591"/>
      <c r="B112" s="592"/>
      <c r="C112" s="535"/>
      <c r="D112" s="583"/>
      <c r="E112" s="380"/>
    </row>
    <row r="113" spans="1:6" s="361" customFormat="1" ht="15" customHeight="1">
      <c r="A113" s="391" t="s">
        <v>1295</v>
      </c>
      <c r="B113" s="392"/>
      <c r="C113" s="393"/>
      <c r="D113" s="394"/>
      <c r="E113" s="401"/>
      <c r="F113" s="363"/>
    </row>
    <row r="114" spans="1:6" s="361" customFormat="1" ht="15" customHeight="1">
      <c r="A114" s="396"/>
      <c r="B114" s="397"/>
      <c r="C114" s="398"/>
      <c r="D114" s="396"/>
      <c r="E114" s="402" t="str">
        <f t="shared" ref="E114:E148" si="4">IFERROR(VLOOKUP(D114,Tabla_Indices,5,FALSE),"")</f>
        <v/>
      </c>
    </row>
    <row r="115" spans="1:6" s="361" customFormat="1" ht="15" customHeight="1">
      <c r="A115" s="453"/>
      <c r="B115" s="454"/>
      <c r="C115" s="398"/>
      <c r="D115" s="453"/>
      <c r="E115" s="402" t="str">
        <f t="shared" si="4"/>
        <v/>
      </c>
    </row>
    <row r="116" spans="1:6" s="361" customFormat="1" ht="15" customHeight="1">
      <c r="A116" s="453"/>
      <c r="B116" s="454"/>
      <c r="C116" s="398"/>
      <c r="D116" s="453"/>
      <c r="E116" s="402" t="str">
        <f t="shared" si="4"/>
        <v/>
      </c>
    </row>
    <row r="117" spans="1:6" s="361" customFormat="1" ht="15" customHeight="1">
      <c r="A117" s="453"/>
      <c r="B117" s="454"/>
      <c r="C117" s="398"/>
      <c r="D117" s="453"/>
      <c r="E117" s="402" t="str">
        <f t="shared" si="4"/>
        <v/>
      </c>
    </row>
    <row r="118" spans="1:6" s="361" customFormat="1" ht="15" customHeight="1">
      <c r="A118" s="453"/>
      <c r="B118" s="454"/>
      <c r="C118" s="398"/>
      <c r="D118" s="453"/>
      <c r="E118" s="402" t="str">
        <f t="shared" si="4"/>
        <v/>
      </c>
    </row>
    <row r="119" spans="1:6" s="361" customFormat="1" ht="15" customHeight="1">
      <c r="A119" s="453"/>
      <c r="B119" s="454"/>
      <c r="C119" s="398"/>
      <c r="D119" s="453"/>
      <c r="E119" s="402" t="str">
        <f t="shared" si="4"/>
        <v/>
      </c>
    </row>
    <row r="120" spans="1:6" s="361" customFormat="1" ht="15" customHeight="1">
      <c r="A120" s="453"/>
      <c r="B120" s="454"/>
      <c r="C120" s="398"/>
      <c r="D120" s="453"/>
      <c r="E120" s="402" t="str">
        <f t="shared" si="4"/>
        <v/>
      </c>
    </row>
    <row r="121" spans="1:6" s="361" customFormat="1" ht="15" customHeight="1">
      <c r="A121" s="453"/>
      <c r="B121" s="454"/>
      <c r="C121" s="398"/>
      <c r="D121" s="453"/>
      <c r="E121" s="402" t="str">
        <f t="shared" si="4"/>
        <v/>
      </c>
    </row>
    <row r="122" spans="1:6" s="361" customFormat="1" ht="15" customHeight="1">
      <c r="A122" s="372"/>
      <c r="B122" s="373"/>
      <c r="C122" s="398"/>
      <c r="D122" s="372"/>
      <c r="E122" s="402" t="str">
        <f t="shared" si="4"/>
        <v/>
      </c>
    </row>
    <row r="123" spans="1:6" s="361" customFormat="1" ht="15" customHeight="1">
      <c r="A123" s="403"/>
      <c r="B123" s="373"/>
      <c r="C123" s="398"/>
      <c r="D123" s="372"/>
      <c r="E123" s="402" t="str">
        <f t="shared" si="4"/>
        <v/>
      </c>
    </row>
    <row r="124" spans="1:6" s="361" customFormat="1" ht="15" customHeight="1">
      <c r="A124" s="372"/>
      <c r="B124" s="373"/>
      <c r="C124" s="398"/>
      <c r="D124" s="372"/>
      <c r="E124" s="402" t="str">
        <f t="shared" si="4"/>
        <v/>
      </c>
    </row>
    <row r="125" spans="1:6" s="361" customFormat="1" ht="15" customHeight="1">
      <c r="A125" s="372"/>
      <c r="B125" s="373"/>
      <c r="C125" s="398"/>
      <c r="D125" s="372"/>
      <c r="E125" s="402" t="str">
        <f t="shared" si="4"/>
        <v/>
      </c>
    </row>
    <row r="126" spans="1:6" s="361" customFormat="1" ht="15" customHeight="1">
      <c r="A126" s="372"/>
      <c r="B126" s="373"/>
      <c r="C126" s="398"/>
      <c r="D126" s="372"/>
      <c r="E126" s="402" t="str">
        <f t="shared" si="4"/>
        <v/>
      </c>
    </row>
    <row r="127" spans="1:6" s="361" customFormat="1" ht="15" customHeight="1">
      <c r="A127" s="455"/>
      <c r="B127" s="451"/>
      <c r="C127" s="398"/>
      <c r="D127" s="374"/>
      <c r="E127" s="402" t="str">
        <f t="shared" si="4"/>
        <v/>
      </c>
    </row>
    <row r="128" spans="1:6" s="361" customFormat="1" ht="15" customHeight="1">
      <c r="A128" s="455"/>
      <c r="B128" s="451"/>
      <c r="C128" s="398"/>
      <c r="D128" s="374"/>
      <c r="E128" s="402" t="str">
        <f t="shared" si="4"/>
        <v/>
      </c>
    </row>
    <row r="129" spans="1:5" s="361" customFormat="1" ht="15" customHeight="1">
      <c r="A129" s="455"/>
      <c r="B129" s="451"/>
      <c r="C129" s="398"/>
      <c r="D129" s="374"/>
      <c r="E129" s="402" t="str">
        <f t="shared" si="4"/>
        <v/>
      </c>
    </row>
    <row r="130" spans="1:5" s="361" customFormat="1" ht="15" customHeight="1">
      <c r="A130" s="455"/>
      <c r="B130" s="451"/>
      <c r="C130" s="398"/>
      <c r="D130" s="374"/>
      <c r="E130" s="402" t="str">
        <f t="shared" si="4"/>
        <v/>
      </c>
    </row>
    <row r="131" spans="1:5" s="361" customFormat="1" ht="15" customHeight="1">
      <c r="A131" s="455"/>
      <c r="B131" s="451"/>
      <c r="C131" s="398"/>
      <c r="D131" s="374"/>
      <c r="E131" s="402" t="str">
        <f t="shared" si="4"/>
        <v/>
      </c>
    </row>
    <row r="132" spans="1:5" s="361" customFormat="1" ht="15" customHeight="1">
      <c r="A132" s="455"/>
      <c r="B132" s="451"/>
      <c r="C132" s="398"/>
      <c r="D132" s="374"/>
      <c r="E132" s="402" t="str">
        <f t="shared" si="4"/>
        <v/>
      </c>
    </row>
    <row r="133" spans="1:5" s="361" customFormat="1" ht="15" customHeight="1">
      <c r="A133" s="455"/>
      <c r="B133" s="451"/>
      <c r="C133" s="398"/>
      <c r="D133" s="374"/>
      <c r="E133" s="402" t="str">
        <f t="shared" si="4"/>
        <v/>
      </c>
    </row>
    <row r="134" spans="1:5" s="361" customFormat="1" ht="15" customHeight="1">
      <c r="A134" s="455"/>
      <c r="B134" s="451"/>
      <c r="C134" s="398"/>
      <c r="D134" s="374"/>
      <c r="E134" s="402" t="str">
        <f t="shared" si="4"/>
        <v/>
      </c>
    </row>
    <row r="135" spans="1:5" s="361" customFormat="1" ht="15" customHeight="1">
      <c r="A135" s="455"/>
      <c r="B135" s="451"/>
      <c r="C135" s="398"/>
      <c r="D135" s="374"/>
      <c r="E135" s="402" t="str">
        <f t="shared" si="4"/>
        <v/>
      </c>
    </row>
    <row r="136" spans="1:5" s="361" customFormat="1" ht="15" customHeight="1">
      <c r="A136" s="455"/>
      <c r="B136" s="451"/>
      <c r="C136" s="398"/>
      <c r="D136" s="374"/>
      <c r="E136" s="402" t="str">
        <f t="shared" si="4"/>
        <v/>
      </c>
    </row>
    <row r="137" spans="1:5" s="361" customFormat="1" ht="15" customHeight="1">
      <c r="A137" s="455"/>
      <c r="B137" s="451"/>
      <c r="C137" s="398"/>
      <c r="D137" s="374"/>
      <c r="E137" s="402" t="str">
        <f t="shared" si="4"/>
        <v/>
      </c>
    </row>
    <row r="138" spans="1:5" s="361" customFormat="1" ht="15" customHeight="1">
      <c r="A138" s="404"/>
      <c r="B138" s="373"/>
      <c r="C138" s="398"/>
      <c r="D138" s="372"/>
      <c r="E138" s="402" t="str">
        <f t="shared" si="4"/>
        <v/>
      </c>
    </row>
    <row r="139" spans="1:5" s="361" customFormat="1" ht="15" customHeight="1">
      <c r="A139" s="404"/>
      <c r="B139" s="373"/>
      <c r="C139" s="398"/>
      <c r="D139" s="372"/>
      <c r="E139" s="402" t="str">
        <f t="shared" si="4"/>
        <v/>
      </c>
    </row>
    <row r="140" spans="1:5" s="361" customFormat="1" ht="15" customHeight="1">
      <c r="A140" s="404"/>
      <c r="B140" s="373"/>
      <c r="C140" s="398"/>
      <c r="D140" s="372"/>
      <c r="E140" s="402" t="str">
        <f t="shared" si="4"/>
        <v/>
      </c>
    </row>
    <row r="141" spans="1:5" s="361" customFormat="1" ht="15" customHeight="1">
      <c r="A141" s="404"/>
      <c r="B141" s="373"/>
      <c r="C141" s="398"/>
      <c r="D141" s="372"/>
      <c r="E141" s="402" t="str">
        <f t="shared" si="4"/>
        <v/>
      </c>
    </row>
    <row r="142" spans="1:5" s="361" customFormat="1" ht="15" customHeight="1">
      <c r="A142" s="404"/>
      <c r="B142" s="373"/>
      <c r="C142" s="398"/>
      <c r="D142" s="372"/>
      <c r="E142" s="402" t="str">
        <f t="shared" si="4"/>
        <v/>
      </c>
    </row>
    <row r="143" spans="1:5" s="361" customFormat="1" ht="15" customHeight="1">
      <c r="A143" s="265"/>
      <c r="B143" s="456"/>
      <c r="C143" s="411"/>
      <c r="D143" s="457"/>
      <c r="E143" s="402" t="str">
        <f t="shared" si="4"/>
        <v/>
      </c>
    </row>
    <row r="144" spans="1:5" s="361" customFormat="1" ht="15" customHeight="1">
      <c r="A144" s="265"/>
      <c r="B144" s="451"/>
      <c r="C144" s="368"/>
      <c r="D144" s="457"/>
      <c r="E144" s="402" t="str">
        <f t="shared" si="4"/>
        <v/>
      </c>
    </row>
    <row r="145" spans="1:6" s="361" customFormat="1" ht="15" customHeight="1">
      <c r="A145" s="265"/>
      <c r="B145" s="451"/>
      <c r="C145" s="368"/>
      <c r="D145" s="457"/>
      <c r="E145" s="402" t="str">
        <f t="shared" si="4"/>
        <v/>
      </c>
    </row>
    <row r="146" spans="1:6" s="361" customFormat="1" ht="15" customHeight="1">
      <c r="A146" s="455"/>
      <c r="B146" s="451"/>
      <c r="C146" s="368"/>
      <c r="D146" s="457"/>
      <c r="E146" s="402" t="str">
        <f t="shared" si="4"/>
        <v/>
      </c>
    </row>
    <row r="147" spans="1:6" s="361" customFormat="1" ht="15" customHeight="1">
      <c r="A147" s="455"/>
      <c r="B147" s="451"/>
      <c r="C147" s="368"/>
      <c r="D147" s="374"/>
      <c r="E147" s="402" t="str">
        <f t="shared" si="4"/>
        <v/>
      </c>
    </row>
    <row r="148" spans="1:6" s="361" customFormat="1" ht="14.25" customHeight="1">
      <c r="A148" s="455"/>
      <c r="B148" s="451"/>
      <c r="C148" s="368"/>
      <c r="D148" s="374"/>
      <c r="E148" s="402" t="str">
        <f t="shared" si="4"/>
        <v/>
      </c>
    </row>
    <row r="149" spans="1:6" s="361" customFormat="1" ht="15" customHeight="1">
      <c r="A149" s="458"/>
      <c r="B149" s="459"/>
      <c r="C149" s="388"/>
      <c r="D149" s="460"/>
      <c r="E149" s="400"/>
      <c r="F149" s="363"/>
    </row>
    <row r="150" spans="1:6" s="361" customFormat="1" ht="15" customHeight="1">
      <c r="A150" s="461" t="s">
        <v>1251</v>
      </c>
      <c r="B150" s="462"/>
      <c r="C150" s="393"/>
      <c r="D150" s="463"/>
      <c r="E150" s="401"/>
      <c r="F150" s="363"/>
    </row>
    <row r="151" spans="1:6" s="361" customFormat="1" ht="15" customHeight="1">
      <c r="A151" s="453"/>
      <c r="B151" s="464"/>
      <c r="C151" s="398"/>
      <c r="D151" s="453"/>
      <c r="E151" s="402" t="str">
        <f t="shared" ref="E151:E187" si="5">IFERROR(VLOOKUP(D151,Tabla_Indices,5,FALSE),"")</f>
        <v/>
      </c>
    </row>
    <row r="152" spans="1:6" s="361" customFormat="1" ht="15" customHeight="1">
      <c r="A152" s="453"/>
      <c r="B152" s="464"/>
      <c r="C152" s="398"/>
      <c r="D152" s="453"/>
      <c r="E152" s="402" t="str">
        <f t="shared" si="5"/>
        <v/>
      </c>
    </row>
    <row r="153" spans="1:6" s="361" customFormat="1" ht="15" customHeight="1">
      <c r="A153" s="453"/>
      <c r="B153" s="464"/>
      <c r="C153" s="398"/>
      <c r="D153" s="453"/>
      <c r="E153" s="402" t="str">
        <f t="shared" si="5"/>
        <v/>
      </c>
    </row>
    <row r="154" spans="1:6" s="361" customFormat="1" ht="15" customHeight="1">
      <c r="A154" s="374"/>
      <c r="B154" s="465"/>
      <c r="C154" s="398"/>
      <c r="D154" s="374"/>
      <c r="E154" s="402" t="str">
        <f t="shared" si="5"/>
        <v/>
      </c>
    </row>
    <row r="155" spans="1:6" s="361" customFormat="1" ht="15" customHeight="1">
      <c r="A155" s="374"/>
      <c r="B155" s="465"/>
      <c r="C155" s="398"/>
      <c r="D155" s="374"/>
      <c r="E155" s="402" t="str">
        <f t="shared" si="5"/>
        <v/>
      </c>
    </row>
    <row r="156" spans="1:6" s="361" customFormat="1" ht="15" customHeight="1">
      <c r="A156" s="374"/>
      <c r="B156" s="465"/>
      <c r="C156" s="398"/>
      <c r="D156" s="374"/>
      <c r="E156" s="402" t="str">
        <f t="shared" si="5"/>
        <v/>
      </c>
    </row>
    <row r="157" spans="1:6" s="361" customFormat="1" ht="15" customHeight="1">
      <c r="A157" s="372"/>
      <c r="B157" s="373"/>
      <c r="C157" s="398"/>
      <c r="D157" s="372"/>
      <c r="E157" s="402" t="str">
        <f t="shared" si="5"/>
        <v/>
      </c>
    </row>
    <row r="158" spans="1:6" s="361" customFormat="1" ht="15" customHeight="1">
      <c r="A158" s="372"/>
      <c r="B158" s="373"/>
      <c r="C158" s="398"/>
      <c r="D158" s="405"/>
      <c r="E158" s="402" t="str">
        <f t="shared" si="5"/>
        <v/>
      </c>
    </row>
    <row r="159" spans="1:6" s="361" customFormat="1" ht="15" customHeight="1">
      <c r="A159" s="372"/>
      <c r="B159" s="373"/>
      <c r="C159" s="398"/>
      <c r="D159" s="405"/>
      <c r="E159" s="402" t="str">
        <f t="shared" si="5"/>
        <v/>
      </c>
    </row>
    <row r="160" spans="1:6" s="361" customFormat="1" ht="15" customHeight="1">
      <c r="A160" s="372"/>
      <c r="B160" s="373"/>
      <c r="C160" s="398"/>
      <c r="D160" s="405"/>
      <c r="E160" s="402" t="str">
        <f t="shared" si="5"/>
        <v/>
      </c>
    </row>
    <row r="161" spans="1:5" s="361" customFormat="1" ht="15" customHeight="1">
      <c r="A161" s="374"/>
      <c r="B161" s="451"/>
      <c r="C161" s="398"/>
      <c r="D161" s="466"/>
      <c r="E161" s="402" t="str">
        <f t="shared" si="5"/>
        <v/>
      </c>
    </row>
    <row r="162" spans="1:5" s="361" customFormat="1" ht="15" customHeight="1">
      <c r="A162" s="374"/>
      <c r="B162" s="451"/>
      <c r="C162" s="398"/>
      <c r="D162" s="466"/>
      <c r="E162" s="402" t="str">
        <f t="shared" si="5"/>
        <v/>
      </c>
    </row>
    <row r="163" spans="1:5" s="361" customFormat="1" ht="15" customHeight="1">
      <c r="A163" s="374"/>
      <c r="B163" s="451"/>
      <c r="C163" s="398"/>
      <c r="D163" s="466"/>
      <c r="E163" s="402" t="str">
        <f t="shared" si="5"/>
        <v/>
      </c>
    </row>
    <row r="164" spans="1:5" s="361" customFormat="1" ht="15" customHeight="1">
      <c r="A164" s="374"/>
      <c r="B164" s="451"/>
      <c r="C164" s="398"/>
      <c r="D164" s="466"/>
      <c r="E164" s="402" t="str">
        <f t="shared" si="5"/>
        <v/>
      </c>
    </row>
    <row r="165" spans="1:5" s="361" customFormat="1" ht="15" customHeight="1">
      <c r="A165" s="374"/>
      <c r="B165" s="451"/>
      <c r="C165" s="398"/>
      <c r="D165" s="466"/>
      <c r="E165" s="402" t="str">
        <f t="shared" si="5"/>
        <v/>
      </c>
    </row>
    <row r="166" spans="1:5" s="361" customFormat="1" ht="15" customHeight="1">
      <c r="A166" s="374"/>
      <c r="B166" s="451"/>
      <c r="C166" s="398"/>
      <c r="D166" s="466"/>
      <c r="E166" s="402" t="str">
        <f t="shared" si="5"/>
        <v/>
      </c>
    </row>
    <row r="167" spans="1:5" s="361" customFormat="1" ht="15" customHeight="1">
      <c r="A167" s="374"/>
      <c r="B167" s="451"/>
      <c r="C167" s="398"/>
      <c r="D167" s="374"/>
      <c r="E167" s="402" t="str">
        <f t="shared" si="5"/>
        <v/>
      </c>
    </row>
    <row r="168" spans="1:5" s="361" customFormat="1" ht="15" customHeight="1">
      <c r="A168" s="374"/>
      <c r="B168" s="451"/>
      <c r="C168" s="398"/>
      <c r="D168" s="374"/>
      <c r="E168" s="402" t="str">
        <f t="shared" si="5"/>
        <v/>
      </c>
    </row>
    <row r="169" spans="1:5" s="361" customFormat="1" ht="15" customHeight="1">
      <c r="A169" s="374"/>
      <c r="B169" s="451"/>
      <c r="C169" s="398"/>
      <c r="D169" s="374"/>
      <c r="E169" s="402" t="str">
        <f t="shared" si="5"/>
        <v/>
      </c>
    </row>
    <row r="170" spans="1:5" s="361" customFormat="1" ht="15" customHeight="1">
      <c r="A170" s="374"/>
      <c r="B170" s="451"/>
      <c r="C170" s="398"/>
      <c r="D170" s="374"/>
      <c r="E170" s="402" t="str">
        <f t="shared" si="5"/>
        <v/>
      </c>
    </row>
    <row r="171" spans="1:5" s="361" customFormat="1" ht="15" customHeight="1">
      <c r="A171" s="374"/>
      <c r="B171" s="451"/>
      <c r="C171" s="398"/>
      <c r="D171" s="374"/>
      <c r="E171" s="402" t="str">
        <f t="shared" si="5"/>
        <v/>
      </c>
    </row>
    <row r="172" spans="1:5" s="361" customFormat="1" ht="15" customHeight="1">
      <c r="A172" s="374"/>
      <c r="B172" s="451"/>
      <c r="C172" s="398"/>
      <c r="D172" s="374"/>
      <c r="E172" s="402" t="str">
        <f t="shared" si="5"/>
        <v/>
      </c>
    </row>
    <row r="173" spans="1:5" s="361" customFormat="1" ht="15" customHeight="1">
      <c r="A173" s="374"/>
      <c r="B173" s="451"/>
      <c r="C173" s="398"/>
      <c r="D173" s="374"/>
      <c r="E173" s="402" t="str">
        <f t="shared" si="5"/>
        <v/>
      </c>
    </row>
    <row r="174" spans="1:5" s="361" customFormat="1" ht="15" customHeight="1">
      <c r="A174" s="374"/>
      <c r="B174" s="451"/>
      <c r="C174" s="398"/>
      <c r="D174" s="374"/>
      <c r="E174" s="402" t="str">
        <f t="shared" si="5"/>
        <v/>
      </c>
    </row>
    <row r="175" spans="1:5" s="361" customFormat="1" ht="15" customHeight="1">
      <c r="A175" s="374"/>
      <c r="B175" s="451"/>
      <c r="C175" s="398"/>
      <c r="D175" s="374"/>
      <c r="E175" s="402" t="str">
        <f t="shared" si="5"/>
        <v/>
      </c>
    </row>
    <row r="176" spans="1:5" s="361" customFormat="1" ht="15" customHeight="1">
      <c r="A176" s="455"/>
      <c r="B176" s="451"/>
      <c r="C176" s="398"/>
      <c r="D176" s="374"/>
      <c r="E176" s="402" t="str">
        <f t="shared" si="5"/>
        <v/>
      </c>
    </row>
    <row r="177" spans="1:6" s="361" customFormat="1" ht="15" customHeight="1">
      <c r="A177" s="455"/>
      <c r="B177" s="451"/>
      <c r="C177" s="398"/>
      <c r="D177" s="374"/>
      <c r="E177" s="402" t="str">
        <f t="shared" si="5"/>
        <v/>
      </c>
    </row>
    <row r="178" spans="1:6" s="361" customFormat="1" ht="15" customHeight="1">
      <c r="A178" s="455"/>
      <c r="B178" s="451"/>
      <c r="C178" s="398"/>
      <c r="D178" s="374"/>
      <c r="E178" s="402" t="str">
        <f t="shared" si="5"/>
        <v/>
      </c>
    </row>
    <row r="179" spans="1:6" s="361" customFormat="1" ht="15" customHeight="1">
      <c r="A179" s="455"/>
      <c r="B179" s="451"/>
      <c r="C179" s="398"/>
      <c r="D179" s="374"/>
      <c r="E179" s="402" t="str">
        <f t="shared" si="5"/>
        <v/>
      </c>
    </row>
    <row r="180" spans="1:6" s="361" customFormat="1" ht="15" customHeight="1">
      <c r="A180" s="455"/>
      <c r="B180" s="451"/>
      <c r="C180" s="398"/>
      <c r="D180" s="374"/>
      <c r="E180" s="402" t="str">
        <f t="shared" si="5"/>
        <v/>
      </c>
    </row>
    <row r="181" spans="1:6" s="361" customFormat="1" ht="15" customHeight="1">
      <c r="A181" s="455"/>
      <c r="B181" s="451"/>
      <c r="C181" s="398"/>
      <c r="D181" s="374"/>
      <c r="E181" s="402" t="str">
        <f t="shared" si="5"/>
        <v/>
      </c>
    </row>
    <row r="182" spans="1:6" s="361" customFormat="1" ht="15" customHeight="1">
      <c r="A182" s="455"/>
      <c r="B182" s="451"/>
      <c r="C182" s="398"/>
      <c r="D182" s="374"/>
      <c r="E182" s="402" t="str">
        <f t="shared" si="5"/>
        <v/>
      </c>
    </row>
    <row r="183" spans="1:6" s="361" customFormat="1" ht="15" customHeight="1">
      <c r="A183" s="455"/>
      <c r="B183" s="451"/>
      <c r="C183" s="398"/>
      <c r="D183" s="374"/>
      <c r="E183" s="402" t="str">
        <f t="shared" si="5"/>
        <v/>
      </c>
    </row>
    <row r="184" spans="1:6" s="361" customFormat="1" ht="15" customHeight="1">
      <c r="A184" s="455"/>
      <c r="B184" s="451"/>
      <c r="C184" s="398"/>
      <c r="D184" s="374"/>
      <c r="E184" s="402" t="str">
        <f t="shared" si="5"/>
        <v/>
      </c>
    </row>
    <row r="185" spans="1:6" s="361" customFormat="1" ht="15" customHeight="1">
      <c r="A185" s="455"/>
      <c r="B185" s="451"/>
      <c r="C185" s="398"/>
      <c r="D185" s="374"/>
      <c r="E185" s="402" t="str">
        <f t="shared" si="5"/>
        <v/>
      </c>
    </row>
    <row r="186" spans="1:6" s="361" customFormat="1" ht="15" customHeight="1">
      <c r="A186" s="584"/>
      <c r="B186" s="456"/>
      <c r="C186" s="368"/>
      <c r="D186" s="457"/>
      <c r="E186" s="402" t="str">
        <f t="shared" si="5"/>
        <v/>
      </c>
    </row>
    <row r="187" spans="1:6" s="361" customFormat="1" ht="15" customHeight="1">
      <c r="A187" s="585"/>
      <c r="B187" s="267"/>
      <c r="C187" s="368"/>
      <c r="D187" s="585"/>
      <c r="E187" s="401" t="str">
        <f t="shared" si="5"/>
        <v/>
      </c>
      <c r="F187" s="363"/>
    </row>
    <row r="188" spans="1:6" s="361" customFormat="1" ht="15" customHeight="1">
      <c r="A188" s="534"/>
      <c r="B188" s="363"/>
      <c r="C188" s="535"/>
      <c r="D188" s="364"/>
      <c r="E188" s="380"/>
      <c r="F188" s="363"/>
    </row>
    <row r="189" spans="1:6" s="361" customFormat="1" ht="15" customHeight="1">
      <c r="A189" s="364"/>
      <c r="B189" s="363"/>
      <c r="C189" s="535"/>
      <c r="D189" s="364"/>
      <c r="E189" s="380"/>
      <c r="F189" s="363"/>
    </row>
    <row r="190" spans="1:6" s="361" customFormat="1" ht="15" customHeight="1">
      <c r="A190" s="406" t="s">
        <v>1296</v>
      </c>
      <c r="B190" s="407"/>
      <c r="C190" s="393"/>
      <c r="D190" s="408"/>
      <c r="E190" s="401"/>
      <c r="F190" s="363"/>
    </row>
    <row r="191" spans="1:6" s="361" customFormat="1" ht="15" customHeight="1">
      <c r="A191" s="453"/>
      <c r="B191" s="454"/>
      <c r="C191" s="398"/>
      <c r="D191" s="453"/>
      <c r="E191" s="402" t="str">
        <f t="shared" ref="E191:E206" si="6">IFERROR(VLOOKUP(D191,Tabla_Indices,5,FALSE),"")</f>
        <v/>
      </c>
    </row>
    <row r="192" spans="1:6" s="361" customFormat="1" ht="15" customHeight="1">
      <c r="A192" s="453"/>
      <c r="B192" s="454"/>
      <c r="C192" s="398"/>
      <c r="D192" s="453"/>
      <c r="E192" s="402" t="str">
        <f t="shared" si="6"/>
        <v/>
      </c>
    </row>
    <row r="193" spans="1:5" s="361" customFormat="1" ht="15" customHeight="1">
      <c r="A193" s="374"/>
      <c r="B193" s="465"/>
      <c r="C193" s="398"/>
      <c r="D193" s="374"/>
      <c r="E193" s="402" t="str">
        <f t="shared" si="6"/>
        <v/>
      </c>
    </row>
    <row r="194" spans="1:5" s="361" customFormat="1" ht="15" customHeight="1">
      <c r="A194" s="374"/>
      <c r="B194" s="465"/>
      <c r="C194" s="398"/>
      <c r="D194" s="374"/>
      <c r="E194" s="402" t="str">
        <f t="shared" si="6"/>
        <v/>
      </c>
    </row>
    <row r="195" spans="1:5" s="361" customFormat="1" ht="15" customHeight="1">
      <c r="A195" s="374"/>
      <c r="B195" s="465"/>
      <c r="C195" s="398"/>
      <c r="D195" s="374"/>
      <c r="E195" s="402" t="str">
        <f t="shared" si="6"/>
        <v/>
      </c>
    </row>
    <row r="196" spans="1:5" s="361" customFormat="1" ht="15" customHeight="1">
      <c r="A196" s="374"/>
      <c r="B196" s="451"/>
      <c r="C196" s="398"/>
      <c r="D196" s="466"/>
      <c r="E196" s="402" t="str">
        <f t="shared" si="6"/>
        <v/>
      </c>
    </row>
    <row r="197" spans="1:5" s="361" customFormat="1" ht="15" customHeight="1">
      <c r="A197" s="453"/>
      <c r="B197" s="454"/>
      <c r="C197" s="398"/>
      <c r="D197" s="453"/>
      <c r="E197" s="402" t="str">
        <f t="shared" si="6"/>
        <v/>
      </c>
    </row>
    <row r="198" spans="1:5" s="361" customFormat="1" ht="15" customHeight="1">
      <c r="A198" s="419"/>
      <c r="B198" s="454"/>
      <c r="C198" s="398"/>
      <c r="D198" s="374"/>
      <c r="E198" s="402" t="str">
        <f t="shared" si="6"/>
        <v/>
      </c>
    </row>
    <row r="199" spans="1:5" s="361" customFormat="1" ht="15" customHeight="1">
      <c r="A199" s="419"/>
      <c r="B199" s="454"/>
      <c r="C199" s="398"/>
      <c r="D199" s="374"/>
      <c r="E199" s="402" t="str">
        <f t="shared" si="6"/>
        <v/>
      </c>
    </row>
    <row r="200" spans="1:5" s="361" customFormat="1" ht="15" customHeight="1">
      <c r="A200" s="455"/>
      <c r="B200" s="454"/>
      <c r="C200" s="398"/>
      <c r="D200" s="374"/>
      <c r="E200" s="402" t="str">
        <f t="shared" si="6"/>
        <v/>
      </c>
    </row>
    <row r="201" spans="1:5" s="361" customFormat="1" ht="15" customHeight="1">
      <c r="A201" s="455"/>
      <c r="B201" s="454"/>
      <c r="C201" s="398"/>
      <c r="D201" s="374"/>
      <c r="E201" s="402" t="str">
        <f t="shared" si="6"/>
        <v/>
      </c>
    </row>
    <row r="202" spans="1:5" s="361" customFormat="1" ht="15" customHeight="1">
      <c r="A202" s="374"/>
      <c r="B202" s="454"/>
      <c r="C202" s="398"/>
      <c r="D202" s="374"/>
      <c r="E202" s="402" t="str">
        <f t="shared" si="6"/>
        <v/>
      </c>
    </row>
    <row r="203" spans="1:5" s="361" customFormat="1" ht="15" customHeight="1">
      <c r="A203" s="374"/>
      <c r="B203" s="454"/>
      <c r="C203" s="398"/>
      <c r="D203" s="374"/>
      <c r="E203" s="402" t="str">
        <f t="shared" si="6"/>
        <v/>
      </c>
    </row>
    <row r="204" spans="1:5" s="361" customFormat="1" ht="15" customHeight="1">
      <c r="A204" s="374"/>
      <c r="B204" s="454"/>
      <c r="C204" s="398"/>
      <c r="D204" s="374"/>
      <c r="E204" s="402" t="str">
        <f t="shared" si="6"/>
        <v/>
      </c>
    </row>
    <row r="205" spans="1:5" s="361" customFormat="1" ht="15" customHeight="1">
      <c r="A205" s="457"/>
      <c r="B205" s="454"/>
      <c r="C205" s="398"/>
      <c r="D205" s="457"/>
      <c r="E205" s="402" t="str">
        <f t="shared" si="6"/>
        <v/>
      </c>
    </row>
    <row r="206" spans="1:5" s="361" customFormat="1" ht="15" customHeight="1">
      <c r="A206" s="504"/>
      <c r="B206" s="454"/>
      <c r="C206" s="398"/>
      <c r="D206" s="457"/>
      <c r="E206" s="402" t="str">
        <f t="shared" si="6"/>
        <v/>
      </c>
    </row>
    <row r="207" spans="1:5" s="361" customFormat="1" ht="15" customHeight="1">
      <c r="A207" s="410"/>
      <c r="B207" s="387"/>
      <c r="C207" s="388"/>
      <c r="D207" s="389"/>
      <c r="E207" s="400"/>
    </row>
    <row r="208" spans="1:5" s="361" customFormat="1" ht="15" customHeight="1">
      <c r="A208" s="406" t="s">
        <v>1297</v>
      </c>
      <c r="B208" s="407"/>
      <c r="C208" s="393"/>
      <c r="D208" s="408"/>
      <c r="E208" s="401"/>
    </row>
    <row r="209" spans="1:5" s="361" customFormat="1" ht="15" customHeight="1">
      <c r="A209" s="396"/>
      <c r="B209" s="397"/>
      <c r="C209" s="398"/>
      <c r="D209" s="396"/>
      <c r="E209" s="402" t="str">
        <f t="shared" ref="E209:E238" si="7">IFERROR(VLOOKUP(D209,Tabla_Indices,5,FALSE),"")</f>
        <v/>
      </c>
    </row>
    <row r="210" spans="1:5" s="361" customFormat="1" ht="15" customHeight="1">
      <c r="A210" s="372"/>
      <c r="B210" s="373"/>
      <c r="C210" s="398"/>
      <c r="D210" s="372"/>
      <c r="E210" s="402" t="str">
        <f t="shared" si="7"/>
        <v/>
      </c>
    </row>
    <row r="211" spans="1:5" s="361" customFormat="1" ht="15" customHeight="1">
      <c r="A211" s="374"/>
      <c r="B211" s="451"/>
      <c r="C211" s="398"/>
      <c r="D211" s="374"/>
      <c r="E211" s="402" t="str">
        <f t="shared" si="7"/>
        <v/>
      </c>
    </row>
    <row r="212" spans="1:5" s="361" customFormat="1" ht="15" customHeight="1">
      <c r="A212" s="374"/>
      <c r="B212" s="451"/>
      <c r="C212" s="398"/>
      <c r="D212" s="374"/>
      <c r="E212" s="402" t="str">
        <f t="shared" si="7"/>
        <v/>
      </c>
    </row>
    <row r="213" spans="1:5" s="361" customFormat="1" ht="15" customHeight="1">
      <c r="A213" s="374"/>
      <c r="B213" s="451"/>
      <c r="C213" s="398"/>
      <c r="D213" s="374"/>
      <c r="E213" s="402" t="str">
        <f t="shared" si="7"/>
        <v/>
      </c>
    </row>
    <row r="214" spans="1:5" s="361" customFormat="1" ht="15" customHeight="1">
      <c r="A214" s="374"/>
      <c r="B214" s="451"/>
      <c r="C214" s="398"/>
      <c r="D214" s="374"/>
      <c r="E214" s="402" t="str">
        <f t="shared" si="7"/>
        <v/>
      </c>
    </row>
    <row r="215" spans="1:5" s="361" customFormat="1" ht="15" customHeight="1">
      <c r="A215" s="374"/>
      <c r="B215" s="451"/>
      <c r="C215" s="398"/>
      <c r="D215" s="374"/>
      <c r="E215" s="402" t="str">
        <f t="shared" si="7"/>
        <v/>
      </c>
    </row>
    <row r="216" spans="1:5" s="361" customFormat="1" ht="15" customHeight="1">
      <c r="A216" s="374"/>
      <c r="B216" s="451"/>
      <c r="C216" s="398"/>
      <c r="D216" s="374"/>
      <c r="E216" s="402" t="str">
        <f t="shared" si="7"/>
        <v/>
      </c>
    </row>
    <row r="217" spans="1:5" s="361" customFormat="1" ht="15" customHeight="1">
      <c r="A217" s="374"/>
      <c r="B217" s="451"/>
      <c r="C217" s="398"/>
      <c r="D217" s="374"/>
      <c r="E217" s="402" t="str">
        <f t="shared" si="7"/>
        <v/>
      </c>
    </row>
    <row r="218" spans="1:5" s="361" customFormat="1" ht="15" customHeight="1">
      <c r="A218" s="374"/>
      <c r="B218" s="451"/>
      <c r="C218" s="398"/>
      <c r="D218" s="374"/>
      <c r="E218" s="402" t="str">
        <f t="shared" si="7"/>
        <v/>
      </c>
    </row>
    <row r="219" spans="1:5" s="361" customFormat="1" ht="15" customHeight="1">
      <c r="A219" s="374"/>
      <c r="B219" s="451"/>
      <c r="C219" s="398"/>
      <c r="D219" s="374"/>
      <c r="E219" s="402" t="str">
        <f t="shared" si="7"/>
        <v/>
      </c>
    </row>
    <row r="220" spans="1:5" s="361" customFormat="1" ht="15" customHeight="1">
      <c r="A220" s="374"/>
      <c r="B220" s="451"/>
      <c r="C220" s="398"/>
      <c r="D220" s="374"/>
      <c r="E220" s="402" t="str">
        <f t="shared" ref="E220" si="8">IFERROR(VLOOKUP(D220,Tabla_Indices,5,FALSE),"")</f>
        <v/>
      </c>
    </row>
    <row r="221" spans="1:5" s="361" customFormat="1" ht="15" customHeight="1">
      <c r="A221" s="374"/>
      <c r="B221" s="451"/>
      <c r="C221" s="398"/>
      <c r="D221" s="374"/>
      <c r="E221" s="402" t="str">
        <f t="shared" si="7"/>
        <v/>
      </c>
    </row>
    <row r="222" spans="1:5" s="361" customFormat="1" ht="15" customHeight="1">
      <c r="A222" s="374"/>
      <c r="B222" s="451"/>
      <c r="C222" s="398"/>
      <c r="D222" s="374"/>
      <c r="E222" s="402" t="str">
        <f t="shared" si="7"/>
        <v/>
      </c>
    </row>
    <row r="223" spans="1:5" s="361" customFormat="1" ht="15" customHeight="1">
      <c r="A223" s="374"/>
      <c r="B223" s="451"/>
      <c r="C223" s="398"/>
      <c r="D223" s="374"/>
      <c r="E223" s="402" t="str">
        <f t="shared" si="7"/>
        <v/>
      </c>
    </row>
    <row r="224" spans="1:5" s="361" customFormat="1" ht="15" customHeight="1">
      <c r="A224" s="374"/>
      <c r="B224" s="451"/>
      <c r="C224" s="398"/>
      <c r="D224" s="374"/>
      <c r="E224" s="402" t="str">
        <f t="shared" si="7"/>
        <v/>
      </c>
    </row>
    <row r="225" spans="1:6" s="361" customFormat="1" ht="15" customHeight="1">
      <c r="A225" s="374"/>
      <c r="B225" s="451"/>
      <c r="C225" s="398"/>
      <c r="D225" s="452"/>
      <c r="E225" s="402" t="str">
        <f t="shared" si="7"/>
        <v/>
      </c>
    </row>
    <row r="226" spans="1:6" s="361" customFormat="1" ht="15" customHeight="1">
      <c r="A226" s="374"/>
      <c r="B226" s="451"/>
      <c r="C226" s="398"/>
      <c r="D226" s="374"/>
      <c r="E226" s="402" t="str">
        <f t="shared" si="7"/>
        <v/>
      </c>
    </row>
    <row r="227" spans="1:6" s="361" customFormat="1" ht="15" customHeight="1">
      <c r="A227" s="374"/>
      <c r="B227" s="451"/>
      <c r="C227" s="398"/>
      <c r="D227" s="374"/>
      <c r="E227" s="402" t="str">
        <f t="shared" si="7"/>
        <v/>
      </c>
    </row>
    <row r="228" spans="1:6" s="361" customFormat="1" ht="15" customHeight="1">
      <c r="A228" s="374"/>
      <c r="B228" s="451"/>
      <c r="C228" s="398"/>
      <c r="D228" s="374"/>
      <c r="E228" s="402" t="str">
        <f t="shared" si="7"/>
        <v/>
      </c>
    </row>
    <row r="229" spans="1:6" s="361" customFormat="1" ht="15" customHeight="1">
      <c r="A229" s="374"/>
      <c r="B229" s="451"/>
      <c r="C229" s="398"/>
      <c r="D229" s="374"/>
      <c r="E229" s="402" t="str">
        <f t="shared" ref="E229" si="9">IFERROR(VLOOKUP(D229,Tabla_Indices,5,FALSE),"")</f>
        <v/>
      </c>
    </row>
    <row r="230" spans="1:6" s="361" customFormat="1" ht="15" customHeight="1">
      <c r="A230" s="374"/>
      <c r="B230" s="451"/>
      <c r="C230" s="398"/>
      <c r="D230" s="374"/>
      <c r="E230" s="402" t="str">
        <f t="shared" si="7"/>
        <v/>
      </c>
    </row>
    <row r="231" spans="1:6" s="361" customFormat="1" ht="15" customHeight="1">
      <c r="A231" s="374"/>
      <c r="B231" s="451"/>
      <c r="C231" s="398"/>
      <c r="D231" s="374"/>
      <c r="E231" s="402" t="str">
        <f t="shared" si="7"/>
        <v/>
      </c>
    </row>
    <row r="232" spans="1:6" s="361" customFormat="1" ht="15" customHeight="1">
      <c r="A232" s="374"/>
      <c r="B232" s="451"/>
      <c r="C232" s="398"/>
      <c r="D232" s="374"/>
      <c r="E232" s="402" t="str">
        <f t="shared" si="7"/>
        <v/>
      </c>
    </row>
    <row r="233" spans="1:6" s="361" customFormat="1" ht="15" customHeight="1">
      <c r="A233" s="457"/>
      <c r="B233" s="456"/>
      <c r="C233" s="411"/>
      <c r="D233" s="457"/>
      <c r="E233" s="402" t="str">
        <f t="shared" si="7"/>
        <v/>
      </c>
    </row>
    <row r="234" spans="1:6" s="361" customFormat="1" ht="15" customHeight="1">
      <c r="A234" s="457"/>
      <c r="B234" s="456"/>
      <c r="C234" s="368"/>
      <c r="D234" s="457"/>
      <c r="E234" s="402" t="str">
        <f t="shared" si="7"/>
        <v/>
      </c>
    </row>
    <row r="235" spans="1:6" s="361" customFormat="1" ht="15" customHeight="1">
      <c r="A235" s="457"/>
      <c r="B235" s="456"/>
      <c r="C235" s="368"/>
      <c r="D235" s="457"/>
      <c r="E235" s="402" t="str">
        <f t="shared" si="7"/>
        <v/>
      </c>
    </row>
    <row r="236" spans="1:6" s="361" customFormat="1" ht="15" customHeight="1">
      <c r="A236" s="457"/>
      <c r="B236" s="456"/>
      <c r="C236" s="368"/>
      <c r="D236" s="457"/>
      <c r="E236" s="402" t="str">
        <f t="shared" si="7"/>
        <v/>
      </c>
    </row>
    <row r="237" spans="1:6" s="361" customFormat="1" ht="15" customHeight="1">
      <c r="A237" s="457"/>
      <c r="B237" s="456"/>
      <c r="C237" s="368"/>
      <c r="D237" s="457"/>
      <c r="E237" s="402" t="str">
        <f t="shared" si="7"/>
        <v/>
      </c>
    </row>
    <row r="238" spans="1:6" s="361" customFormat="1" ht="15" customHeight="1">
      <c r="A238" s="374"/>
      <c r="B238" s="451"/>
      <c r="C238" s="368"/>
      <c r="D238" s="374"/>
      <c r="E238" s="370" t="str">
        <f t="shared" si="7"/>
        <v/>
      </c>
    </row>
    <row r="239" spans="1:6" s="361" customFormat="1" ht="15" customHeight="1">
      <c r="A239" s="374"/>
      <c r="B239" s="451"/>
      <c r="C239" s="368"/>
      <c r="D239" s="374"/>
      <c r="E239" s="370" t="str">
        <f t="shared" ref="E239" si="10">IFERROR(VLOOKUP(D239,Tabla_Indices,5,FALSE),"")</f>
        <v/>
      </c>
    </row>
    <row r="240" spans="1:6" s="365" customFormat="1" ht="15" customHeight="1">
      <c r="A240" s="403"/>
      <c r="B240" s="586"/>
      <c r="C240" s="535"/>
      <c r="D240" s="403"/>
      <c r="E240" s="380"/>
      <c r="F240" s="363"/>
    </row>
    <row r="241" spans="1:6" s="361" customFormat="1" ht="15" customHeight="1">
      <c r="A241" s="406" t="s">
        <v>1208</v>
      </c>
      <c r="B241" s="407"/>
      <c r="C241" s="393"/>
      <c r="D241" s="408"/>
      <c r="E241" s="401"/>
      <c r="F241" s="363"/>
    </row>
    <row r="242" spans="1:6" s="361" customFormat="1" ht="15" customHeight="1">
      <c r="A242" s="396"/>
      <c r="B242" s="412"/>
      <c r="C242" s="398"/>
      <c r="D242" s="396"/>
      <c r="E242" s="402" t="str">
        <f t="shared" ref="E242:E273" si="11">IFERROR(VLOOKUP(D242,Tabla_Indices,5,FALSE),"")</f>
        <v/>
      </c>
    </row>
    <row r="243" spans="1:6" s="361" customFormat="1" ht="15" customHeight="1">
      <c r="A243" s="372"/>
      <c r="B243" s="413"/>
      <c r="C243" s="398"/>
      <c r="D243" s="372"/>
      <c r="E243" s="402" t="str">
        <f t="shared" si="11"/>
        <v/>
      </c>
    </row>
    <row r="244" spans="1:6" s="361" customFormat="1" ht="15" customHeight="1">
      <c r="A244" s="372"/>
      <c r="B244" s="413"/>
      <c r="C244" s="398"/>
      <c r="D244" s="372"/>
      <c r="E244" s="402" t="str">
        <f t="shared" si="11"/>
        <v/>
      </c>
    </row>
    <row r="245" spans="1:6" s="361" customFormat="1" ht="15" customHeight="1">
      <c r="A245" s="372"/>
      <c r="B245" s="413"/>
      <c r="C245" s="398"/>
      <c r="D245" s="372"/>
      <c r="E245" s="402" t="str">
        <f t="shared" si="11"/>
        <v/>
      </c>
    </row>
    <row r="246" spans="1:6" s="361" customFormat="1" ht="15" customHeight="1">
      <c r="A246" s="374"/>
      <c r="B246" s="413"/>
      <c r="C246" s="368"/>
      <c r="D246" s="372"/>
      <c r="E246" s="402" t="str">
        <f t="shared" si="11"/>
        <v/>
      </c>
    </row>
    <row r="247" spans="1:6" s="361" customFormat="1" ht="15" customHeight="1">
      <c r="A247" s="374"/>
      <c r="B247" s="413"/>
      <c r="C247" s="368"/>
      <c r="D247" s="374"/>
      <c r="E247" s="402" t="str">
        <f t="shared" si="11"/>
        <v/>
      </c>
    </row>
    <row r="248" spans="1:6" s="361" customFormat="1" ht="15" customHeight="1">
      <c r="A248" s="374"/>
      <c r="B248" s="413"/>
      <c r="C248" s="368"/>
      <c r="D248" s="374"/>
      <c r="E248" s="402" t="str">
        <f t="shared" si="11"/>
        <v/>
      </c>
    </row>
    <row r="249" spans="1:6" s="361" customFormat="1" ht="15" customHeight="1">
      <c r="A249" s="374"/>
      <c r="B249" s="413"/>
      <c r="C249" s="368"/>
      <c r="D249" s="374"/>
      <c r="E249" s="402" t="str">
        <f t="shared" si="11"/>
        <v/>
      </c>
    </row>
    <row r="250" spans="1:6" s="361" customFormat="1" ht="15" customHeight="1">
      <c r="A250" s="374"/>
      <c r="B250" s="413"/>
      <c r="C250" s="368"/>
      <c r="D250" s="374"/>
      <c r="E250" s="402" t="str">
        <f t="shared" si="11"/>
        <v/>
      </c>
    </row>
    <row r="251" spans="1:6" s="361" customFormat="1" ht="15" customHeight="1">
      <c r="A251" s="374"/>
      <c r="B251" s="413"/>
      <c r="C251" s="368"/>
      <c r="D251" s="374"/>
      <c r="E251" s="402" t="str">
        <f t="shared" si="11"/>
        <v/>
      </c>
    </row>
    <row r="252" spans="1:6" s="361" customFormat="1" ht="15" customHeight="1">
      <c r="A252" s="372"/>
      <c r="B252" s="373"/>
      <c r="C252" s="398"/>
      <c r="D252" s="372"/>
      <c r="E252" s="402" t="str">
        <f t="shared" si="11"/>
        <v/>
      </c>
    </row>
    <row r="253" spans="1:6" s="361" customFormat="1" ht="15" customHeight="1">
      <c r="A253" s="372"/>
      <c r="B253" s="373"/>
      <c r="C253" s="398"/>
      <c r="D253" s="372"/>
      <c r="E253" s="402" t="str">
        <f t="shared" si="11"/>
        <v/>
      </c>
    </row>
    <row r="254" spans="1:6" s="361" customFormat="1" ht="15" customHeight="1">
      <c r="A254" s="372"/>
      <c r="B254" s="373"/>
      <c r="C254" s="398"/>
      <c r="D254" s="372"/>
      <c r="E254" s="402" t="str">
        <f t="shared" si="11"/>
        <v/>
      </c>
    </row>
    <row r="255" spans="1:6" s="361" customFormat="1" ht="15" customHeight="1">
      <c r="A255" s="372"/>
      <c r="B255" s="373"/>
      <c r="C255" s="398"/>
      <c r="D255" s="372"/>
      <c r="E255" s="402" t="str">
        <f t="shared" si="11"/>
        <v/>
      </c>
    </row>
    <row r="256" spans="1:6" s="361" customFormat="1" ht="15" customHeight="1">
      <c r="A256" s="372"/>
      <c r="B256" s="373"/>
      <c r="C256" s="398"/>
      <c r="D256" s="372"/>
      <c r="E256" s="402" t="str">
        <f t="shared" si="11"/>
        <v/>
      </c>
    </row>
    <row r="257" spans="1:5" s="361" customFormat="1">
      <c r="A257" s="372"/>
      <c r="B257" s="373"/>
      <c r="C257" s="398"/>
      <c r="D257" s="372"/>
      <c r="E257" s="402" t="str">
        <f t="shared" si="11"/>
        <v/>
      </c>
    </row>
    <row r="258" spans="1:5" s="361" customFormat="1">
      <c r="A258" s="372"/>
      <c r="B258" s="373"/>
      <c r="C258" s="398"/>
      <c r="D258" s="372"/>
      <c r="E258" s="402" t="str">
        <f t="shared" si="11"/>
        <v/>
      </c>
    </row>
    <row r="259" spans="1:5" s="361" customFormat="1">
      <c r="A259" s="372"/>
      <c r="B259" s="373"/>
      <c r="C259" s="398"/>
      <c r="D259" s="372"/>
      <c r="E259" s="402" t="str">
        <f t="shared" si="11"/>
        <v/>
      </c>
    </row>
    <row r="260" spans="1:5" s="361" customFormat="1">
      <c r="A260" s="372"/>
      <c r="B260" s="373"/>
      <c r="C260" s="398"/>
      <c r="D260" s="372"/>
      <c r="E260" s="402" t="str">
        <f t="shared" si="11"/>
        <v/>
      </c>
    </row>
    <row r="261" spans="1:5" s="361" customFormat="1">
      <c r="A261" s="409"/>
      <c r="B261" s="373"/>
      <c r="C261" s="398"/>
      <c r="D261" s="372"/>
      <c r="E261" s="402" t="str">
        <f t="shared" si="11"/>
        <v/>
      </c>
    </row>
    <row r="262" spans="1:5" s="361" customFormat="1">
      <c r="A262" s="409"/>
      <c r="B262" s="373"/>
      <c r="C262" s="398"/>
      <c r="D262" s="372"/>
      <c r="E262" s="402" t="str">
        <f t="shared" si="11"/>
        <v/>
      </c>
    </row>
    <row r="263" spans="1:5" s="361" customFormat="1">
      <c r="A263" s="409"/>
      <c r="B263" s="373"/>
      <c r="C263" s="398"/>
      <c r="D263" s="372"/>
      <c r="E263" s="402" t="str">
        <f t="shared" si="11"/>
        <v/>
      </c>
    </row>
    <row r="264" spans="1:5" s="361" customFormat="1">
      <c r="A264" s="409"/>
      <c r="B264" s="373"/>
      <c r="C264" s="398"/>
      <c r="D264" s="372"/>
      <c r="E264" s="402" t="str">
        <f t="shared" si="11"/>
        <v/>
      </c>
    </row>
    <row r="265" spans="1:5" s="361" customFormat="1">
      <c r="A265" s="409"/>
      <c r="B265" s="373"/>
      <c r="C265" s="398"/>
      <c r="D265" s="372"/>
      <c r="E265" s="402" t="str">
        <f t="shared" si="11"/>
        <v/>
      </c>
    </row>
    <row r="266" spans="1:5" s="361" customFormat="1">
      <c r="A266" s="372"/>
      <c r="B266" s="373"/>
      <c r="C266" s="398"/>
      <c r="D266" s="372"/>
      <c r="E266" s="402" t="str">
        <f t="shared" si="11"/>
        <v/>
      </c>
    </row>
    <row r="267" spans="1:5" s="361" customFormat="1">
      <c r="A267" s="372"/>
      <c r="B267" s="373"/>
      <c r="C267" s="398"/>
      <c r="D267" s="372"/>
      <c r="E267" s="402" t="str">
        <f t="shared" si="11"/>
        <v/>
      </c>
    </row>
    <row r="268" spans="1:5" s="361" customFormat="1">
      <c r="A268" s="372"/>
      <c r="B268" s="373"/>
      <c r="C268" s="398"/>
      <c r="D268" s="372"/>
      <c r="E268" s="402" t="str">
        <f t="shared" si="11"/>
        <v/>
      </c>
    </row>
    <row r="269" spans="1:5" s="361" customFormat="1">
      <c r="A269" s="372"/>
      <c r="B269" s="373"/>
      <c r="C269" s="398"/>
      <c r="D269" s="372"/>
      <c r="E269" s="402" t="str">
        <f t="shared" si="11"/>
        <v/>
      </c>
    </row>
    <row r="270" spans="1:5" s="361" customFormat="1">
      <c r="A270" s="372"/>
      <c r="B270" s="373"/>
      <c r="C270" s="398"/>
      <c r="D270" s="372"/>
      <c r="E270" s="402" t="str">
        <f t="shared" si="11"/>
        <v/>
      </c>
    </row>
    <row r="271" spans="1:5" s="361" customFormat="1">
      <c r="A271" s="372"/>
      <c r="B271" s="373"/>
      <c r="C271" s="398"/>
      <c r="D271" s="372"/>
      <c r="E271" s="402" t="str">
        <f t="shared" si="11"/>
        <v/>
      </c>
    </row>
    <row r="272" spans="1:5" s="361" customFormat="1">
      <c r="A272" s="372"/>
      <c r="B272" s="373"/>
      <c r="C272" s="398"/>
      <c r="D272" s="372"/>
      <c r="E272" s="402" t="str">
        <f t="shared" si="11"/>
        <v/>
      </c>
    </row>
    <row r="273" spans="1:5" s="361" customFormat="1">
      <c r="A273" s="372"/>
      <c r="B273" s="373"/>
      <c r="C273" s="398"/>
      <c r="D273" s="372"/>
      <c r="E273" s="402" t="str">
        <f t="shared" si="11"/>
        <v/>
      </c>
    </row>
    <row r="274" spans="1:5" s="361" customFormat="1">
      <c r="A274" s="414"/>
      <c r="B274" s="373"/>
      <c r="C274" s="398"/>
      <c r="D274" s="369"/>
      <c r="E274" s="402" t="str">
        <f t="shared" ref="E274:E305" si="12">IFERROR(VLOOKUP(D274,Tabla_Indices,5,FALSE),"")</f>
        <v/>
      </c>
    </row>
    <row r="275" spans="1:5" s="361" customFormat="1">
      <c r="A275" s="415"/>
      <c r="B275" s="373"/>
      <c r="C275" s="398"/>
      <c r="D275" s="372"/>
      <c r="E275" s="402" t="str">
        <f t="shared" si="12"/>
        <v/>
      </c>
    </row>
    <row r="276" spans="1:5" s="361" customFormat="1">
      <c r="A276" s="415"/>
      <c r="B276" s="373"/>
      <c r="C276" s="398"/>
      <c r="D276" s="405"/>
      <c r="E276" s="402" t="str">
        <f t="shared" si="12"/>
        <v/>
      </c>
    </row>
    <row r="277" spans="1:5" s="361" customFormat="1">
      <c r="A277" s="366"/>
      <c r="B277" s="373"/>
      <c r="C277" s="398"/>
      <c r="D277" s="372"/>
      <c r="E277" s="402" t="str">
        <f t="shared" si="12"/>
        <v/>
      </c>
    </row>
    <row r="278" spans="1:5" s="361" customFormat="1">
      <c r="A278" s="416"/>
      <c r="B278" s="413"/>
      <c r="C278" s="398"/>
      <c r="D278" s="372"/>
      <c r="E278" s="402" t="str">
        <f t="shared" si="12"/>
        <v/>
      </c>
    </row>
    <row r="279" spans="1:5" s="361" customFormat="1">
      <c r="A279" s="416"/>
      <c r="B279" s="413"/>
      <c r="C279" s="398"/>
      <c r="D279" s="372"/>
      <c r="E279" s="402" t="str">
        <f t="shared" si="12"/>
        <v/>
      </c>
    </row>
    <row r="280" spans="1:5" s="361" customFormat="1">
      <c r="A280" s="416"/>
      <c r="B280" s="413"/>
      <c r="C280" s="398"/>
      <c r="D280" s="372"/>
      <c r="E280" s="402" t="str">
        <f t="shared" si="12"/>
        <v/>
      </c>
    </row>
    <row r="281" spans="1:5" s="361" customFormat="1">
      <c r="A281" s="409"/>
      <c r="B281" s="373"/>
      <c r="C281" s="398"/>
      <c r="D281" s="372"/>
      <c r="E281" s="402" t="str">
        <f t="shared" si="12"/>
        <v/>
      </c>
    </row>
    <row r="282" spans="1:5" s="361" customFormat="1">
      <c r="A282" s="366"/>
      <c r="B282" s="373"/>
      <c r="C282" s="398"/>
      <c r="D282" s="372"/>
      <c r="E282" s="402" t="str">
        <f t="shared" si="12"/>
        <v/>
      </c>
    </row>
    <row r="283" spans="1:5" s="361" customFormat="1">
      <c r="A283" s="417"/>
      <c r="B283" s="373"/>
      <c r="C283" s="398"/>
      <c r="D283" s="377"/>
      <c r="E283" s="402" t="str">
        <f t="shared" si="12"/>
        <v/>
      </c>
    </row>
    <row r="284" spans="1:5" s="361" customFormat="1">
      <c r="A284" s="417"/>
      <c r="B284" s="373"/>
      <c r="C284" s="398"/>
      <c r="D284" s="372"/>
      <c r="E284" s="402" t="str">
        <f t="shared" si="12"/>
        <v/>
      </c>
    </row>
    <row r="285" spans="1:5" s="361" customFormat="1">
      <c r="A285" s="417"/>
      <c r="B285" s="373"/>
      <c r="C285" s="398"/>
      <c r="D285" s="372"/>
      <c r="E285" s="402" t="str">
        <f t="shared" si="12"/>
        <v/>
      </c>
    </row>
    <row r="286" spans="1:5" s="361" customFormat="1">
      <c r="A286" s="418"/>
      <c r="B286" s="373"/>
      <c r="C286" s="398"/>
      <c r="D286" s="372"/>
      <c r="E286" s="402" t="str">
        <f t="shared" si="12"/>
        <v/>
      </c>
    </row>
    <row r="287" spans="1:5" s="361" customFormat="1">
      <c r="A287" s="418"/>
      <c r="B287" s="373"/>
      <c r="C287" s="398"/>
      <c r="D287" s="372"/>
      <c r="E287" s="402" t="str">
        <f t="shared" si="12"/>
        <v/>
      </c>
    </row>
    <row r="288" spans="1:5" s="361" customFormat="1">
      <c r="A288" s="419"/>
      <c r="B288" s="373"/>
      <c r="C288" s="398"/>
      <c r="D288" s="372"/>
      <c r="E288" s="402" t="str">
        <f t="shared" si="12"/>
        <v/>
      </c>
    </row>
    <row r="289" spans="1:5" s="361" customFormat="1">
      <c r="A289" s="366"/>
      <c r="B289" s="373"/>
      <c r="C289" s="398"/>
      <c r="D289" s="372"/>
      <c r="E289" s="402" t="str">
        <f t="shared" si="12"/>
        <v/>
      </c>
    </row>
    <row r="290" spans="1:5" s="361" customFormat="1">
      <c r="A290" s="366"/>
      <c r="B290" s="373"/>
      <c r="C290" s="398"/>
      <c r="D290" s="372"/>
      <c r="E290" s="402" t="str">
        <f t="shared" si="12"/>
        <v/>
      </c>
    </row>
    <row r="291" spans="1:5" s="361" customFormat="1">
      <c r="A291" s="366"/>
      <c r="B291" s="373"/>
      <c r="C291" s="398"/>
      <c r="D291" s="420"/>
      <c r="E291" s="402" t="str">
        <f t="shared" si="12"/>
        <v/>
      </c>
    </row>
    <row r="292" spans="1:5" s="361" customFormat="1" ht="15" customHeight="1">
      <c r="A292" s="372"/>
      <c r="B292" s="373"/>
      <c r="C292" s="398"/>
      <c r="D292" s="372"/>
      <c r="E292" s="402" t="str">
        <f t="shared" si="12"/>
        <v/>
      </c>
    </row>
    <row r="293" spans="1:5" s="361" customFormat="1" ht="15" customHeight="1">
      <c r="A293" s="372"/>
      <c r="B293" s="373"/>
      <c r="C293" s="398"/>
      <c r="D293" s="405"/>
      <c r="E293" s="402" t="str">
        <f t="shared" si="12"/>
        <v/>
      </c>
    </row>
    <row r="294" spans="1:5" s="361" customFormat="1" ht="15" customHeight="1">
      <c r="A294" s="467"/>
      <c r="B294" s="451"/>
      <c r="C294" s="398"/>
      <c r="D294" s="466"/>
      <c r="E294" s="402" t="str">
        <f t="shared" si="12"/>
        <v/>
      </c>
    </row>
    <row r="295" spans="1:5" s="361" customFormat="1" ht="15" customHeight="1">
      <c r="A295" s="467"/>
      <c r="B295" s="451"/>
      <c r="C295" s="398"/>
      <c r="D295" s="466"/>
      <c r="E295" s="402" t="str">
        <f t="shared" si="12"/>
        <v/>
      </c>
    </row>
    <row r="296" spans="1:5" s="361" customFormat="1" ht="15" customHeight="1">
      <c r="A296" s="467"/>
      <c r="B296" s="451"/>
      <c r="C296" s="398"/>
      <c r="D296" s="466"/>
      <c r="E296" s="402" t="str">
        <f t="shared" si="12"/>
        <v/>
      </c>
    </row>
    <row r="297" spans="1:5" s="361" customFormat="1" ht="15" customHeight="1">
      <c r="A297" s="414"/>
      <c r="B297" s="373"/>
      <c r="C297" s="398"/>
      <c r="D297" s="405"/>
      <c r="E297" s="402" t="str">
        <f t="shared" si="12"/>
        <v/>
      </c>
    </row>
    <row r="298" spans="1:5" s="361" customFormat="1" ht="15" customHeight="1">
      <c r="A298" s="421"/>
      <c r="B298" s="373"/>
      <c r="C298" s="398"/>
      <c r="D298" s="405"/>
      <c r="E298" s="402" t="str">
        <f t="shared" si="12"/>
        <v/>
      </c>
    </row>
    <row r="299" spans="1:5" s="361" customFormat="1" ht="15" customHeight="1">
      <c r="A299" s="265"/>
      <c r="B299" s="373"/>
      <c r="C299" s="398"/>
      <c r="D299" s="405"/>
      <c r="E299" s="402" t="str">
        <f t="shared" si="12"/>
        <v/>
      </c>
    </row>
    <row r="300" spans="1:5" s="361" customFormat="1" ht="15" customHeight="1">
      <c r="A300" s="265"/>
      <c r="B300" s="373"/>
      <c r="C300" s="398"/>
      <c r="D300" s="405"/>
      <c r="E300" s="402" t="str">
        <f t="shared" si="12"/>
        <v/>
      </c>
    </row>
    <row r="301" spans="1:5" s="361" customFormat="1" ht="15" customHeight="1">
      <c r="A301" s="467"/>
      <c r="B301" s="451"/>
      <c r="C301" s="398"/>
      <c r="D301" s="466"/>
      <c r="E301" s="402" t="str">
        <f t="shared" si="12"/>
        <v/>
      </c>
    </row>
    <row r="302" spans="1:5" s="361" customFormat="1" ht="15" customHeight="1">
      <c r="A302" s="467"/>
      <c r="B302" s="451"/>
      <c r="C302" s="398"/>
      <c r="D302" s="468"/>
      <c r="E302" s="402" t="str">
        <f t="shared" si="12"/>
        <v/>
      </c>
    </row>
    <row r="303" spans="1:5" s="361" customFormat="1" ht="15" customHeight="1">
      <c r="A303" s="414"/>
      <c r="B303" s="373"/>
      <c r="C303" s="398"/>
      <c r="D303" s="409"/>
      <c r="E303" s="402" t="str">
        <f t="shared" si="12"/>
        <v/>
      </c>
    </row>
    <row r="304" spans="1:5" s="361" customFormat="1" ht="15" customHeight="1">
      <c r="A304" s="414"/>
      <c r="B304" s="373"/>
      <c r="C304" s="398"/>
      <c r="D304" s="409"/>
      <c r="E304" s="402" t="str">
        <f t="shared" si="12"/>
        <v/>
      </c>
    </row>
    <row r="305" spans="1:5" s="361" customFormat="1" ht="15" customHeight="1">
      <c r="A305" s="416"/>
      <c r="B305" s="413"/>
      <c r="C305" s="398"/>
      <c r="D305" s="422"/>
      <c r="E305" s="402" t="str">
        <f t="shared" si="12"/>
        <v/>
      </c>
    </row>
    <row r="306" spans="1:5" s="361" customFormat="1">
      <c r="A306" s="416"/>
      <c r="B306" s="413"/>
      <c r="C306" s="398"/>
      <c r="D306" s="409"/>
      <c r="E306" s="402" t="str">
        <f t="shared" ref="E306:E337" si="13">IFERROR(VLOOKUP(D306,Tabla_Indices,5,FALSE),"")</f>
        <v/>
      </c>
    </row>
    <row r="307" spans="1:5" s="361" customFormat="1">
      <c r="A307" s="416"/>
      <c r="B307" s="413"/>
      <c r="C307" s="398"/>
      <c r="D307" s="422"/>
      <c r="E307" s="402" t="str">
        <f t="shared" si="13"/>
        <v/>
      </c>
    </row>
    <row r="308" spans="1:5" s="361" customFormat="1">
      <c r="A308" s="416"/>
      <c r="B308" s="413"/>
      <c r="C308" s="398"/>
      <c r="D308" s="422"/>
      <c r="E308" s="402" t="str">
        <f t="shared" si="13"/>
        <v/>
      </c>
    </row>
    <row r="309" spans="1:5" s="361" customFormat="1">
      <c r="A309" s="414"/>
      <c r="B309" s="373"/>
      <c r="C309" s="398"/>
      <c r="D309" s="422"/>
      <c r="E309" s="402" t="str">
        <f t="shared" si="13"/>
        <v/>
      </c>
    </row>
    <row r="310" spans="1:5" s="361" customFormat="1">
      <c r="A310" s="414"/>
      <c r="B310" s="373"/>
      <c r="C310" s="398"/>
      <c r="D310" s="422"/>
      <c r="E310" s="402" t="str">
        <f t="shared" si="13"/>
        <v/>
      </c>
    </row>
    <row r="311" spans="1:5" s="361" customFormat="1">
      <c r="A311" s="414"/>
      <c r="B311" s="413"/>
      <c r="C311" s="398"/>
      <c r="D311" s="422"/>
      <c r="E311" s="402" t="str">
        <f t="shared" si="13"/>
        <v/>
      </c>
    </row>
    <row r="312" spans="1:5" s="361" customFormat="1">
      <c r="A312" s="414"/>
      <c r="B312" s="413"/>
      <c r="C312" s="398"/>
      <c r="D312" s="409"/>
      <c r="E312" s="402" t="str">
        <f t="shared" si="13"/>
        <v/>
      </c>
    </row>
    <row r="313" spans="1:5" s="361" customFormat="1">
      <c r="A313" s="414"/>
      <c r="B313" s="413"/>
      <c r="C313" s="398"/>
      <c r="D313" s="422"/>
      <c r="E313" s="402" t="str">
        <f t="shared" si="13"/>
        <v/>
      </c>
    </row>
    <row r="314" spans="1:5" s="361" customFormat="1">
      <c r="A314" s="414"/>
      <c r="B314" s="413"/>
      <c r="C314" s="398"/>
      <c r="D314" s="422"/>
      <c r="E314" s="402" t="str">
        <f t="shared" si="13"/>
        <v/>
      </c>
    </row>
    <row r="315" spans="1:5" s="361" customFormat="1">
      <c r="A315" s="467"/>
      <c r="B315" s="413"/>
      <c r="C315" s="398"/>
      <c r="D315" s="468"/>
      <c r="E315" s="402" t="str">
        <f t="shared" si="13"/>
        <v/>
      </c>
    </row>
    <row r="316" spans="1:5" s="361" customFormat="1">
      <c r="A316" s="414"/>
      <c r="B316" s="413"/>
      <c r="C316" s="398"/>
      <c r="D316" s="422"/>
      <c r="E316" s="402" t="str">
        <f t="shared" si="13"/>
        <v/>
      </c>
    </row>
    <row r="317" spans="1:5" s="361" customFormat="1">
      <c r="A317" s="416"/>
      <c r="B317" s="373"/>
      <c r="C317" s="398"/>
      <c r="D317" s="372"/>
      <c r="E317" s="402" t="str">
        <f t="shared" si="13"/>
        <v/>
      </c>
    </row>
    <row r="318" spans="1:5" s="361" customFormat="1">
      <c r="A318" s="416"/>
      <c r="B318" s="373"/>
      <c r="C318" s="398"/>
      <c r="D318" s="377"/>
      <c r="E318" s="402" t="str">
        <f t="shared" si="13"/>
        <v/>
      </c>
    </row>
    <row r="319" spans="1:5" s="361" customFormat="1">
      <c r="A319" s="416"/>
      <c r="B319" s="373"/>
      <c r="C319" s="398"/>
      <c r="D319" s="372"/>
      <c r="E319" s="402" t="str">
        <f t="shared" si="13"/>
        <v/>
      </c>
    </row>
    <row r="320" spans="1:5" s="361" customFormat="1">
      <c r="A320" s="416"/>
      <c r="B320" s="373"/>
      <c r="C320" s="398"/>
      <c r="D320" s="372"/>
      <c r="E320" s="402" t="str">
        <f t="shared" si="13"/>
        <v/>
      </c>
    </row>
    <row r="321" spans="1:5" s="361" customFormat="1">
      <c r="A321" s="416"/>
      <c r="B321" s="373"/>
      <c r="C321" s="398"/>
      <c r="D321" s="372"/>
      <c r="E321" s="402" t="str">
        <f t="shared" si="13"/>
        <v/>
      </c>
    </row>
    <row r="322" spans="1:5" s="361" customFormat="1">
      <c r="A322" s="416"/>
      <c r="B322" s="373"/>
      <c r="C322" s="398"/>
      <c r="D322" s="372"/>
      <c r="E322" s="402" t="str">
        <f t="shared" si="13"/>
        <v/>
      </c>
    </row>
    <row r="323" spans="1:5" s="361" customFormat="1">
      <c r="A323" s="416"/>
      <c r="B323" s="373"/>
      <c r="C323" s="398"/>
      <c r="D323" s="372"/>
      <c r="E323" s="402" t="str">
        <f t="shared" si="13"/>
        <v/>
      </c>
    </row>
    <row r="324" spans="1:5" s="361" customFormat="1">
      <c r="A324" s="416"/>
      <c r="B324" s="373"/>
      <c r="C324" s="398"/>
      <c r="D324" s="372"/>
      <c r="E324" s="402" t="str">
        <f t="shared" si="13"/>
        <v/>
      </c>
    </row>
    <row r="325" spans="1:5" s="361" customFormat="1">
      <c r="A325" s="416"/>
      <c r="B325" s="373"/>
      <c r="C325" s="398"/>
      <c r="D325" s="372"/>
      <c r="E325" s="402" t="str">
        <f t="shared" si="13"/>
        <v/>
      </c>
    </row>
    <row r="326" spans="1:5" s="361" customFormat="1">
      <c r="A326" s="416"/>
      <c r="B326" s="373"/>
      <c r="C326" s="398"/>
      <c r="D326" s="372"/>
      <c r="E326" s="402" t="str">
        <f t="shared" si="13"/>
        <v/>
      </c>
    </row>
    <row r="327" spans="1:5" s="361" customFormat="1">
      <c r="A327" s="416"/>
      <c r="B327" s="373"/>
      <c r="C327" s="398"/>
      <c r="D327" s="377"/>
      <c r="E327" s="402" t="str">
        <f t="shared" si="13"/>
        <v/>
      </c>
    </row>
    <row r="328" spans="1:5" s="361" customFormat="1">
      <c r="A328" s="416"/>
      <c r="B328" s="373"/>
      <c r="C328" s="398"/>
      <c r="D328" s="372"/>
      <c r="E328" s="402" t="str">
        <f t="shared" si="13"/>
        <v/>
      </c>
    </row>
    <row r="329" spans="1:5" s="361" customFormat="1">
      <c r="A329" s="416"/>
      <c r="B329" s="373"/>
      <c r="C329" s="398"/>
      <c r="D329" s="372"/>
      <c r="E329" s="402" t="str">
        <f t="shared" si="13"/>
        <v/>
      </c>
    </row>
    <row r="330" spans="1:5" s="361" customFormat="1">
      <c r="A330" s="416"/>
      <c r="B330" s="373"/>
      <c r="C330" s="398"/>
      <c r="D330" s="372"/>
      <c r="E330" s="402" t="str">
        <f t="shared" si="13"/>
        <v/>
      </c>
    </row>
    <row r="331" spans="1:5" s="361" customFormat="1">
      <c r="A331" s="416"/>
      <c r="B331" s="373"/>
      <c r="C331" s="398"/>
      <c r="D331" s="372"/>
      <c r="E331" s="402" t="str">
        <f t="shared" si="13"/>
        <v/>
      </c>
    </row>
    <row r="332" spans="1:5" s="361" customFormat="1">
      <c r="A332" s="416"/>
      <c r="B332" s="373"/>
      <c r="C332" s="398"/>
      <c r="D332" s="372"/>
      <c r="E332" s="402" t="str">
        <f t="shared" si="13"/>
        <v/>
      </c>
    </row>
    <row r="333" spans="1:5" s="361" customFormat="1">
      <c r="A333" s="372"/>
      <c r="B333" s="373"/>
      <c r="C333" s="398"/>
      <c r="D333" s="372"/>
      <c r="E333" s="402" t="str">
        <f t="shared" si="13"/>
        <v/>
      </c>
    </row>
    <row r="334" spans="1:5" s="361" customFormat="1">
      <c r="A334" s="372"/>
      <c r="B334" s="373"/>
      <c r="C334" s="398"/>
      <c r="D334" s="372"/>
      <c r="E334" s="402" t="str">
        <f t="shared" si="13"/>
        <v/>
      </c>
    </row>
    <row r="335" spans="1:5" s="361" customFormat="1">
      <c r="A335" s="372"/>
      <c r="B335" s="373"/>
      <c r="C335" s="398"/>
      <c r="D335" s="372"/>
      <c r="E335" s="402" t="str">
        <f t="shared" si="13"/>
        <v/>
      </c>
    </row>
    <row r="336" spans="1:5" s="361" customFormat="1">
      <c r="A336" s="372"/>
      <c r="B336" s="373"/>
      <c r="C336" s="398"/>
      <c r="D336" s="372"/>
      <c r="E336" s="402" t="str">
        <f t="shared" si="13"/>
        <v/>
      </c>
    </row>
    <row r="337" spans="1:9" s="361" customFormat="1">
      <c r="A337" s="372"/>
      <c r="B337" s="373"/>
      <c r="C337" s="398"/>
      <c r="D337" s="372"/>
      <c r="E337" s="402" t="str">
        <f t="shared" si="13"/>
        <v/>
      </c>
    </row>
    <row r="338" spans="1:9" s="361" customFormat="1">
      <c r="A338" s="372"/>
      <c r="B338" s="373"/>
      <c r="C338" s="398"/>
      <c r="D338" s="372"/>
      <c r="E338" s="402" t="str">
        <f t="shared" ref="E338:E347" si="14">IFERROR(VLOOKUP(D338,Tabla_Indices,5,FALSE),"")</f>
        <v/>
      </c>
    </row>
    <row r="339" spans="1:9" s="361" customFormat="1">
      <c r="A339" s="372"/>
      <c r="B339" s="373"/>
      <c r="C339" s="398"/>
      <c r="D339" s="372"/>
      <c r="E339" s="402" t="str">
        <f t="shared" si="14"/>
        <v/>
      </c>
    </row>
    <row r="340" spans="1:9" s="361" customFormat="1">
      <c r="A340" s="537"/>
      <c r="B340" s="373"/>
      <c r="C340" s="398"/>
      <c r="D340" s="372"/>
      <c r="E340" s="402" t="str">
        <f t="shared" si="14"/>
        <v/>
      </c>
    </row>
    <row r="341" spans="1:9" s="361" customFormat="1">
      <c r="A341" s="537"/>
      <c r="B341" s="373"/>
      <c r="C341" s="398"/>
      <c r="D341" s="372"/>
      <c r="E341" s="402" t="str">
        <f t="shared" si="14"/>
        <v/>
      </c>
    </row>
    <row r="342" spans="1:9" s="361" customFormat="1">
      <c r="A342" s="537"/>
      <c r="B342" s="373"/>
      <c r="C342" s="398"/>
      <c r="D342" s="372"/>
      <c r="E342" s="402" t="str">
        <f t="shared" si="14"/>
        <v/>
      </c>
    </row>
    <row r="343" spans="1:9" s="361" customFormat="1">
      <c r="A343" s="537"/>
      <c r="B343" s="373"/>
      <c r="C343" s="398"/>
      <c r="D343" s="372"/>
      <c r="E343" s="402" t="str">
        <f t="shared" si="14"/>
        <v/>
      </c>
    </row>
    <row r="344" spans="1:9" s="274" customFormat="1">
      <c r="A344" s="423"/>
      <c r="B344" s="424"/>
      <c r="C344" s="398"/>
      <c r="D344" s="423"/>
      <c r="E344" s="402" t="str">
        <f t="shared" si="14"/>
        <v/>
      </c>
    </row>
    <row r="345" spans="1:9" s="274" customFormat="1">
      <c r="A345" s="585"/>
      <c r="B345" s="267"/>
      <c r="C345" s="368"/>
      <c r="D345" s="585"/>
      <c r="E345" s="370" t="str">
        <f t="shared" si="14"/>
        <v/>
      </c>
    </row>
    <row r="346" spans="1:9" s="274" customFormat="1">
      <c r="A346" s="585"/>
      <c r="B346" s="267"/>
      <c r="C346" s="368"/>
      <c r="D346" s="585"/>
      <c r="E346" s="370" t="str">
        <f t="shared" si="14"/>
        <v/>
      </c>
    </row>
    <row r="347" spans="1:9" s="274" customFormat="1">
      <c r="A347" s="585"/>
      <c r="B347" s="267"/>
      <c r="C347" s="368"/>
      <c r="D347" s="585"/>
      <c r="E347" s="370" t="str">
        <f t="shared" si="14"/>
        <v/>
      </c>
    </row>
    <row r="348" spans="1:9" s="274" customFormat="1">
      <c r="A348" s="534"/>
      <c r="B348" s="363"/>
      <c r="C348" s="535"/>
      <c r="D348" s="364"/>
      <c r="E348" s="380"/>
      <c r="F348" s="363"/>
    </row>
    <row r="349" spans="1:9" s="274" customFormat="1">
      <c r="A349" s="534"/>
      <c r="B349" s="363"/>
      <c r="C349" s="535"/>
      <c r="D349" s="364"/>
      <c r="E349" s="380"/>
      <c r="F349" s="363"/>
    </row>
    <row r="350" spans="1:9" s="274" customFormat="1">
      <c r="A350" s="534"/>
      <c r="B350" s="363"/>
      <c r="C350" s="535"/>
      <c r="D350" s="364"/>
      <c r="E350" s="380"/>
      <c r="F350" s="363"/>
    </row>
    <row r="351" spans="1:9" s="274" customFormat="1">
      <c r="A351" s="534"/>
      <c r="B351" s="363"/>
      <c r="C351" s="535"/>
      <c r="D351" s="364"/>
      <c r="E351" s="380"/>
      <c r="F351" s="363"/>
    </row>
    <row r="352" spans="1:9">
      <c r="A352" s="406" t="s">
        <v>1298</v>
      </c>
      <c r="B352" s="425"/>
      <c r="C352" s="393"/>
      <c r="D352" s="426"/>
      <c r="E352" s="401"/>
      <c r="I352" s="274"/>
    </row>
    <row r="353" spans="1:9">
      <c r="A353" s="427"/>
      <c r="B353" s="428"/>
      <c r="C353" s="398"/>
      <c r="D353" s="429"/>
      <c r="E353" s="402" t="str">
        <f t="shared" ref="E353:E382" si="15">IFERROR(VLOOKUP(D353,Tabla_Indices,5,FALSE),"")</f>
        <v/>
      </c>
      <c r="I353" s="274"/>
    </row>
    <row r="354" spans="1:9">
      <c r="A354" s="378"/>
      <c r="B354" s="367"/>
      <c r="C354" s="398"/>
      <c r="D354" s="372"/>
      <c r="E354" s="402" t="str">
        <f t="shared" si="15"/>
        <v/>
      </c>
      <c r="I354" s="274"/>
    </row>
    <row r="355" spans="1:9" ht="15" customHeight="1">
      <c r="A355" s="409"/>
      <c r="B355" s="367"/>
      <c r="C355" s="398"/>
      <c r="D355" s="369"/>
      <c r="E355" s="402" t="str">
        <f t="shared" si="15"/>
        <v/>
      </c>
    </row>
    <row r="356" spans="1:9" ht="15" customHeight="1">
      <c r="A356" s="378"/>
      <c r="B356" s="367"/>
      <c r="C356" s="398"/>
      <c r="D356" s="405"/>
      <c r="E356" s="402" t="str">
        <f t="shared" si="15"/>
        <v/>
      </c>
    </row>
    <row r="357" spans="1:9" ht="15" customHeight="1">
      <c r="A357" s="378"/>
      <c r="B357" s="367"/>
      <c r="C357" s="398"/>
      <c r="D357" s="466"/>
      <c r="E357" s="402" t="str">
        <f t="shared" si="15"/>
        <v/>
      </c>
    </row>
    <row r="358" spans="1:9" ht="15" customHeight="1">
      <c r="A358" s="378"/>
      <c r="B358" s="367"/>
      <c r="C358" s="398"/>
      <c r="D358" s="466"/>
      <c r="E358" s="402" t="str">
        <f t="shared" si="15"/>
        <v/>
      </c>
    </row>
    <row r="359" spans="1:9" ht="15" customHeight="1">
      <c r="A359" s="378"/>
      <c r="B359" s="367"/>
      <c r="C359" s="398"/>
      <c r="D359" s="466"/>
      <c r="E359" s="402" t="str">
        <f t="shared" si="15"/>
        <v/>
      </c>
    </row>
    <row r="360" spans="1:9" ht="15" customHeight="1">
      <c r="A360" s="378"/>
      <c r="B360" s="367"/>
      <c r="C360" s="398"/>
      <c r="D360" s="374"/>
      <c r="E360" s="402" t="str">
        <f t="shared" si="15"/>
        <v/>
      </c>
    </row>
    <row r="361" spans="1:9" ht="15" customHeight="1">
      <c r="A361" s="430"/>
      <c r="B361" s="367"/>
      <c r="C361" s="398"/>
      <c r="D361" s="369"/>
      <c r="E361" s="402" t="str">
        <f t="shared" si="15"/>
        <v/>
      </c>
    </row>
    <row r="362" spans="1:9" ht="15" customHeight="1">
      <c r="A362" s="430"/>
      <c r="B362" s="367"/>
      <c r="C362" s="398"/>
      <c r="D362" s="374"/>
      <c r="E362" s="402" t="str">
        <f t="shared" si="15"/>
        <v/>
      </c>
    </row>
    <row r="363" spans="1:9" ht="15" customHeight="1">
      <c r="A363" s="378"/>
      <c r="B363" s="367"/>
      <c r="C363" s="398"/>
      <c r="D363" s="369"/>
      <c r="E363" s="402" t="str">
        <f t="shared" si="15"/>
        <v/>
      </c>
    </row>
    <row r="364" spans="1:9" ht="15" customHeight="1">
      <c r="A364" s="378"/>
      <c r="B364" s="367"/>
      <c r="C364" s="398"/>
      <c r="D364" s="369"/>
      <c r="E364" s="402" t="str">
        <f t="shared" si="15"/>
        <v/>
      </c>
    </row>
    <row r="365" spans="1:9" ht="15" customHeight="1">
      <c r="A365" s="378"/>
      <c r="B365" s="367"/>
      <c r="C365" s="398"/>
      <c r="D365" s="369"/>
      <c r="E365" s="402" t="str">
        <f t="shared" si="15"/>
        <v/>
      </c>
    </row>
    <row r="366" spans="1:9" ht="15" customHeight="1">
      <c r="A366" s="378"/>
      <c r="B366" s="367"/>
      <c r="C366" s="398"/>
      <c r="D366" s="466"/>
      <c r="E366" s="402" t="str">
        <f t="shared" si="15"/>
        <v/>
      </c>
    </row>
    <row r="367" spans="1:9" ht="15" customHeight="1">
      <c r="A367" s="455"/>
      <c r="B367" s="367"/>
      <c r="C367" s="398"/>
      <c r="D367" s="466"/>
      <c r="E367" s="402" t="str">
        <f t="shared" si="15"/>
        <v/>
      </c>
    </row>
    <row r="368" spans="1:9" ht="15" customHeight="1">
      <c r="A368" s="455"/>
      <c r="B368" s="367"/>
      <c r="C368" s="398"/>
      <c r="D368" s="466"/>
      <c r="E368" s="402" t="str">
        <f t="shared" si="15"/>
        <v/>
      </c>
    </row>
    <row r="369" spans="1:5" ht="15" customHeight="1">
      <c r="A369" s="455"/>
      <c r="B369" s="367"/>
      <c r="C369" s="398"/>
      <c r="D369" s="466"/>
      <c r="E369" s="402" t="str">
        <f t="shared" si="15"/>
        <v/>
      </c>
    </row>
    <row r="370" spans="1:5" ht="15" customHeight="1">
      <c r="A370" s="455"/>
      <c r="B370" s="367"/>
      <c r="C370" s="398"/>
      <c r="D370" s="466"/>
      <c r="E370" s="402" t="str">
        <f t="shared" si="15"/>
        <v/>
      </c>
    </row>
    <row r="371" spans="1:5" ht="15" customHeight="1">
      <c r="A371" s="455"/>
      <c r="B371" s="367"/>
      <c r="C371" s="398"/>
      <c r="D371" s="466"/>
      <c r="E371" s="402" t="str">
        <f t="shared" si="15"/>
        <v/>
      </c>
    </row>
    <row r="372" spans="1:5" ht="15" customHeight="1">
      <c r="A372" s="455"/>
      <c r="B372" s="367"/>
      <c r="C372" s="398"/>
      <c r="D372" s="466"/>
      <c r="E372" s="402" t="str">
        <f t="shared" si="15"/>
        <v/>
      </c>
    </row>
    <row r="373" spans="1:5" ht="15" customHeight="1">
      <c r="A373" s="455"/>
      <c r="B373" s="367"/>
      <c r="C373" s="398"/>
      <c r="D373" s="466"/>
      <c r="E373" s="402" t="str">
        <f t="shared" si="15"/>
        <v/>
      </c>
    </row>
    <row r="374" spans="1:5" ht="15" customHeight="1">
      <c r="A374" s="378"/>
      <c r="B374" s="367"/>
      <c r="C374" s="398"/>
      <c r="D374" s="369"/>
      <c r="E374" s="402" t="str">
        <f t="shared" si="15"/>
        <v/>
      </c>
    </row>
    <row r="375" spans="1:5" ht="15" customHeight="1">
      <c r="A375" s="431"/>
      <c r="B375" s="367"/>
      <c r="C375" s="398"/>
      <c r="D375" s="466"/>
      <c r="E375" s="402" t="str">
        <f t="shared" si="15"/>
        <v/>
      </c>
    </row>
    <row r="376" spans="1:5" ht="15" customHeight="1">
      <c r="A376" s="378"/>
      <c r="B376" s="367"/>
      <c r="C376" s="398"/>
      <c r="D376" s="466"/>
      <c r="E376" s="402" t="str">
        <f t="shared" si="15"/>
        <v/>
      </c>
    </row>
    <row r="377" spans="1:5" ht="15" customHeight="1">
      <c r="A377" s="366"/>
      <c r="B377" s="367"/>
      <c r="C377" s="368"/>
      <c r="D377" s="466"/>
      <c r="E377" s="370" t="str">
        <f t="shared" si="15"/>
        <v/>
      </c>
    </row>
    <row r="378" spans="1:5" ht="15" customHeight="1">
      <c r="A378" s="366"/>
      <c r="B378" s="367"/>
      <c r="C378" s="368"/>
      <c r="D378" s="466"/>
      <c r="E378" s="370" t="str">
        <f t="shared" si="15"/>
        <v/>
      </c>
    </row>
    <row r="379" spans="1:5" ht="15" customHeight="1">
      <c r="A379" s="366"/>
      <c r="B379" s="367"/>
      <c r="C379" s="368"/>
      <c r="D379" s="466"/>
      <c r="E379" s="370" t="str">
        <f t="shared" si="15"/>
        <v/>
      </c>
    </row>
    <row r="380" spans="1:5" ht="15" customHeight="1">
      <c r="A380" s="431"/>
      <c r="B380" s="367"/>
      <c r="C380" s="368"/>
      <c r="D380" s="466"/>
      <c r="E380" s="370" t="str">
        <f t="shared" si="15"/>
        <v/>
      </c>
    </row>
    <row r="381" spans="1:5" ht="15" customHeight="1">
      <c r="A381" s="431"/>
      <c r="B381" s="367"/>
      <c r="C381" s="368"/>
      <c r="D381" s="466"/>
      <c r="E381" s="370" t="str">
        <f t="shared" si="15"/>
        <v/>
      </c>
    </row>
    <row r="382" spans="1:5" ht="15" customHeight="1">
      <c r="A382" s="431"/>
      <c r="B382" s="367"/>
      <c r="C382" s="368"/>
      <c r="D382" s="466"/>
      <c r="E382" s="370" t="str">
        <f t="shared" si="15"/>
        <v/>
      </c>
    </row>
    <row r="383" spans="1:5" ht="15" customHeight="1">
      <c r="A383" s="371"/>
      <c r="B383" s="587"/>
      <c r="C383" s="535"/>
      <c r="D383" s="588"/>
    </row>
    <row r="384" spans="1:5" ht="15" customHeight="1">
      <c r="A384" s="371"/>
      <c r="B384" s="587"/>
      <c r="C384" s="535"/>
      <c r="D384" s="588"/>
    </row>
    <row r="385" spans="1:5" ht="15" customHeight="1">
      <c r="A385" s="589" t="s">
        <v>1417</v>
      </c>
      <c r="B385" s="587"/>
      <c r="C385" s="535"/>
      <c r="D385" s="588"/>
    </row>
    <row r="386" spans="1:5" ht="14.25" customHeight="1">
      <c r="A386" s="378"/>
      <c r="B386" s="580"/>
      <c r="C386" s="368"/>
      <c r="D386" s="466"/>
      <c r="E386" s="370" t="str">
        <f t="shared" ref="E386:E402" si="16">IFERROR(VLOOKUP(D386,Tabla_Indices,5,FALSE),"")</f>
        <v/>
      </c>
    </row>
    <row r="387" spans="1:5" ht="15" customHeight="1">
      <c r="A387" s="378"/>
      <c r="B387" s="580"/>
      <c r="C387" s="368"/>
      <c r="D387" s="466"/>
      <c r="E387" s="370" t="str">
        <f t="shared" si="16"/>
        <v/>
      </c>
    </row>
    <row r="388" spans="1:5" ht="15" customHeight="1">
      <c r="A388" s="378"/>
      <c r="B388" s="580"/>
      <c r="C388" s="368"/>
      <c r="D388" s="466"/>
      <c r="E388" s="370" t="str">
        <f t="shared" si="16"/>
        <v/>
      </c>
    </row>
    <row r="389" spans="1:5" ht="15" customHeight="1">
      <c r="A389" s="378"/>
      <c r="B389" s="580"/>
      <c r="C389" s="398"/>
      <c r="D389" s="466"/>
      <c r="E389" s="402" t="str">
        <f t="shared" si="16"/>
        <v/>
      </c>
    </row>
    <row r="390" spans="1:5" ht="15" customHeight="1">
      <c r="A390" s="378"/>
      <c r="B390" s="580"/>
      <c r="C390" s="398"/>
      <c r="D390" s="466"/>
      <c r="E390" s="402" t="str">
        <f t="shared" si="16"/>
        <v/>
      </c>
    </row>
    <row r="391" spans="1:5" ht="15" customHeight="1">
      <c r="A391" s="378"/>
      <c r="B391" s="580"/>
      <c r="C391" s="398"/>
      <c r="D391" s="466"/>
      <c r="E391" s="402" t="str">
        <f t="shared" si="16"/>
        <v/>
      </c>
    </row>
    <row r="392" spans="1:5" ht="15" customHeight="1">
      <c r="A392" s="378"/>
      <c r="B392" s="580"/>
      <c r="C392" s="398"/>
      <c r="D392" s="466"/>
      <c r="E392" s="402" t="str">
        <f t="shared" si="16"/>
        <v/>
      </c>
    </row>
    <row r="393" spans="1:5" ht="15" customHeight="1">
      <c r="A393" s="378"/>
      <c r="B393" s="580"/>
      <c r="C393" s="398"/>
      <c r="D393" s="466"/>
      <c r="E393" s="402" t="str">
        <f t="shared" si="16"/>
        <v/>
      </c>
    </row>
    <row r="394" spans="1:5" ht="15" customHeight="1">
      <c r="A394" s="378"/>
      <c r="B394" s="580"/>
      <c r="C394" s="398"/>
      <c r="D394" s="466"/>
      <c r="E394" s="402" t="str">
        <f t="shared" si="16"/>
        <v/>
      </c>
    </row>
    <row r="395" spans="1:5" ht="15" customHeight="1">
      <c r="A395" s="378"/>
      <c r="B395" s="580"/>
      <c r="C395" s="398"/>
      <c r="D395" s="466"/>
      <c r="E395" s="402" t="str">
        <f t="shared" si="16"/>
        <v/>
      </c>
    </row>
    <row r="396" spans="1:5" ht="15" customHeight="1">
      <c r="A396" s="378"/>
      <c r="B396" s="580"/>
      <c r="C396" s="398"/>
      <c r="D396" s="466"/>
      <c r="E396" s="581" t="str">
        <f t="shared" si="16"/>
        <v/>
      </c>
    </row>
    <row r="397" spans="1:5" ht="15" customHeight="1">
      <c r="A397" s="378"/>
      <c r="B397" s="580"/>
      <c r="C397" s="398"/>
      <c r="D397" s="466"/>
      <c r="E397" s="581" t="str">
        <f t="shared" si="16"/>
        <v/>
      </c>
    </row>
    <row r="398" spans="1:5" ht="15" customHeight="1">
      <c r="A398" s="378"/>
      <c r="B398" s="580"/>
      <c r="C398" s="398"/>
      <c r="D398" s="466"/>
      <c r="E398" s="581" t="str">
        <f t="shared" si="16"/>
        <v/>
      </c>
    </row>
    <row r="399" spans="1:5" ht="15" customHeight="1">
      <c r="A399" s="378"/>
      <c r="B399" s="580"/>
      <c r="C399" s="398"/>
      <c r="D399" s="466"/>
      <c r="E399" s="581" t="str">
        <f t="shared" si="16"/>
        <v/>
      </c>
    </row>
    <row r="400" spans="1:5" ht="15" customHeight="1">
      <c r="A400" s="378"/>
      <c r="B400" s="580"/>
      <c r="C400" s="398"/>
      <c r="D400" s="466"/>
      <c r="E400" s="581" t="str">
        <f t="shared" si="16"/>
        <v/>
      </c>
    </row>
    <row r="401" spans="1:5" ht="15" customHeight="1">
      <c r="A401" s="378"/>
      <c r="B401" s="580"/>
      <c r="C401" s="398"/>
      <c r="D401" s="466"/>
      <c r="E401" s="581" t="str">
        <f t="shared" si="16"/>
        <v/>
      </c>
    </row>
    <row r="402" spans="1:5" ht="15" customHeight="1">
      <c r="A402" s="378"/>
      <c r="B402" s="580"/>
      <c r="C402" s="398"/>
      <c r="D402" s="466"/>
      <c r="E402" s="402" t="str">
        <f t="shared" si="16"/>
        <v/>
      </c>
    </row>
    <row r="403" spans="1:5">
      <c r="A403" s="371"/>
      <c r="B403" s="371"/>
      <c r="C403" s="371"/>
      <c r="D403" s="434"/>
    </row>
    <row r="404" spans="1:5">
      <c r="A404" s="371"/>
      <c r="B404" s="371"/>
      <c r="C404" s="371"/>
      <c r="D404" s="434"/>
    </row>
    <row r="405" spans="1:5">
      <c r="A405" s="371"/>
      <c r="B405" s="371"/>
      <c r="C405" s="371"/>
      <c r="D405" s="434"/>
    </row>
    <row r="406" spans="1:5">
      <c r="A406" s="371"/>
      <c r="B406" s="371"/>
      <c r="C406" s="371"/>
      <c r="D406" s="434"/>
    </row>
    <row r="407" spans="1:5">
      <c r="A407" s="371"/>
      <c r="B407" s="371"/>
      <c r="C407" s="371"/>
      <c r="D407" s="434"/>
    </row>
    <row r="408" spans="1:5">
      <c r="A408" s="371"/>
      <c r="B408" s="371"/>
      <c r="C408" s="371"/>
      <c r="D408" s="434"/>
    </row>
    <row r="409" spans="1:5">
      <c r="A409" s="371"/>
      <c r="B409" s="371"/>
      <c r="C409" s="371"/>
      <c r="D409" s="434"/>
    </row>
    <row r="410" spans="1:5">
      <c r="A410" s="371"/>
      <c r="B410" s="371"/>
      <c r="C410" s="653"/>
      <c r="D410" s="655"/>
    </row>
    <row r="411" spans="1:5">
      <c r="A411" s="371"/>
      <c r="B411" s="371"/>
      <c r="C411" s="653"/>
      <c r="D411" s="655"/>
    </row>
    <row r="412" spans="1:5">
      <c r="A412" s="371"/>
      <c r="B412" s="371"/>
      <c r="C412" s="371"/>
      <c r="D412" s="434"/>
    </row>
    <row r="413" spans="1:5">
      <c r="A413" s="371"/>
      <c r="B413" s="371"/>
      <c r="C413" s="371"/>
      <c r="D413" s="434"/>
    </row>
    <row r="414" spans="1:5">
      <c r="A414" s="371"/>
      <c r="B414" s="371"/>
      <c r="C414" s="371"/>
      <c r="D414" s="434"/>
    </row>
    <row r="415" spans="1:5">
      <c r="A415" s="371"/>
      <c r="B415" s="371"/>
      <c r="C415" s="371"/>
      <c r="D415" s="434"/>
    </row>
    <row r="416" spans="1:5">
      <c r="A416" s="371"/>
      <c r="B416" s="371"/>
      <c r="C416" s="371"/>
      <c r="D416" s="434"/>
    </row>
    <row r="417" spans="1:4">
      <c r="A417" s="371"/>
      <c r="B417" s="371"/>
      <c r="C417" s="371"/>
      <c r="D417" s="434"/>
    </row>
    <row r="418" spans="1:4">
      <c r="A418" s="371"/>
      <c r="B418" s="371"/>
      <c r="C418" s="654"/>
      <c r="D418" s="434"/>
    </row>
    <row r="419" spans="1:4">
      <c r="A419" s="371"/>
      <c r="B419" s="371"/>
      <c r="C419" s="371"/>
      <c r="D419" s="434"/>
    </row>
    <row r="420" spans="1:4">
      <c r="A420" s="371"/>
      <c r="B420" s="371"/>
      <c r="C420" s="653"/>
      <c r="D420" s="434"/>
    </row>
    <row r="421" spans="1:4">
      <c r="A421" s="371"/>
      <c r="B421" s="371"/>
      <c r="C421" s="371"/>
      <c r="D421" s="434"/>
    </row>
    <row r="422" spans="1:4">
      <c r="A422" s="371"/>
      <c r="B422" s="371"/>
      <c r="C422" s="371"/>
      <c r="D422" s="434"/>
    </row>
    <row r="423" spans="1:4">
      <c r="A423" s="371"/>
      <c r="B423" s="371"/>
      <c r="C423" s="371"/>
      <c r="D423" s="434"/>
    </row>
    <row r="424" spans="1:4">
      <c r="A424" s="371"/>
      <c r="B424" s="371"/>
      <c r="C424" s="371"/>
      <c r="D424" s="434"/>
    </row>
    <row r="425" spans="1:4">
      <c r="A425" s="371"/>
      <c r="B425" s="371"/>
      <c r="C425" s="371"/>
      <c r="D425" s="434"/>
    </row>
    <row r="426" spans="1:4">
      <c r="A426" s="371"/>
      <c r="B426" s="371"/>
      <c r="C426" s="371"/>
      <c r="D426" s="434"/>
    </row>
    <row r="427" spans="1:4">
      <c r="A427" s="371"/>
      <c r="B427" s="371"/>
      <c r="C427" s="371"/>
      <c r="D427" s="434"/>
    </row>
    <row r="428" spans="1:4">
      <c r="A428" s="371"/>
      <c r="B428" s="371"/>
      <c r="C428" s="371"/>
      <c r="D428" s="434"/>
    </row>
    <row r="429" spans="1:4">
      <c r="A429" s="371"/>
      <c r="B429" s="371"/>
      <c r="C429" s="371"/>
      <c r="D429" s="434"/>
    </row>
    <row r="430" spans="1:4">
      <c r="A430" s="371"/>
      <c r="B430" s="371"/>
      <c r="C430" s="371"/>
      <c r="D430" s="434"/>
    </row>
    <row r="431" spans="1:4">
      <c r="A431" s="371"/>
      <c r="B431" s="371"/>
      <c r="C431" s="371"/>
      <c r="D431" s="434"/>
    </row>
    <row r="432" spans="1:4">
      <c r="A432" s="371"/>
      <c r="B432" s="371"/>
      <c r="C432" s="371"/>
      <c r="D432" s="434"/>
    </row>
    <row r="433" spans="1:4">
      <c r="A433" s="371"/>
      <c r="B433" s="371"/>
      <c r="C433" s="371"/>
      <c r="D433" s="434"/>
    </row>
    <row r="434" spans="1:4">
      <c r="A434" s="371"/>
      <c r="B434" s="371"/>
      <c r="C434" s="371"/>
      <c r="D434" s="434"/>
    </row>
    <row r="435" spans="1:4">
      <c r="A435" s="371"/>
      <c r="B435" s="371"/>
      <c r="C435" s="371"/>
      <c r="D435" s="434"/>
    </row>
    <row r="436" spans="1:4">
      <c r="A436" s="371"/>
      <c r="B436" s="371"/>
      <c r="C436" s="371"/>
      <c r="D436" s="434"/>
    </row>
    <row r="437" spans="1:4">
      <c r="A437" s="371"/>
      <c r="B437" s="371"/>
      <c r="C437" s="371"/>
      <c r="D437" s="434"/>
    </row>
    <row r="438" spans="1:4">
      <c r="A438" s="371"/>
      <c r="B438" s="371"/>
      <c r="C438" s="371"/>
      <c r="D438" s="434"/>
    </row>
    <row r="439" spans="1:4">
      <c r="A439" s="371"/>
      <c r="B439" s="371"/>
      <c r="C439" s="371"/>
      <c r="D439" s="434"/>
    </row>
    <row r="440" spans="1:4">
      <c r="A440" s="371"/>
      <c r="B440" s="371"/>
      <c r="C440" s="371"/>
      <c r="D440" s="434"/>
    </row>
    <row r="441" spans="1:4">
      <c r="A441" s="371"/>
      <c r="B441" s="371"/>
      <c r="C441" s="371"/>
      <c r="D441" s="434"/>
    </row>
    <row r="442" spans="1:4">
      <c r="A442" s="371"/>
      <c r="B442" s="371"/>
      <c r="C442" s="371"/>
      <c r="D442" s="434"/>
    </row>
    <row r="443" spans="1:4">
      <c r="A443" s="371"/>
      <c r="B443" s="371"/>
      <c r="C443" s="371"/>
      <c r="D443" s="434"/>
    </row>
    <row r="444" spans="1:4">
      <c r="A444" s="371"/>
      <c r="B444" s="371"/>
      <c r="C444" s="371"/>
      <c r="D444" s="434"/>
    </row>
    <row r="445" spans="1:4">
      <c r="A445" s="371"/>
      <c r="B445" s="371"/>
      <c r="C445" s="371"/>
      <c r="D445" s="434"/>
    </row>
    <row r="446" spans="1:4">
      <c r="A446" s="371"/>
      <c r="B446" s="371"/>
      <c r="C446" s="371"/>
      <c r="D446" s="434"/>
    </row>
    <row r="447" spans="1:4">
      <c r="A447" s="371"/>
      <c r="B447" s="371"/>
      <c r="C447" s="371"/>
      <c r="D447" s="434"/>
    </row>
    <row r="448" spans="1:4">
      <c r="A448" s="371"/>
      <c r="B448" s="371"/>
      <c r="C448" s="371"/>
      <c r="D448" s="434"/>
    </row>
    <row r="449" spans="1:4">
      <c r="A449" s="371"/>
      <c r="B449" s="371"/>
      <c r="C449" s="371"/>
      <c r="D449" s="434"/>
    </row>
    <row r="450" spans="1:4">
      <c r="A450" s="371"/>
      <c r="B450" s="371"/>
      <c r="C450" s="371"/>
      <c r="D450" s="434"/>
    </row>
    <row r="451" spans="1:4">
      <c r="A451" s="371"/>
      <c r="B451" s="371"/>
      <c r="C451" s="371"/>
      <c r="D451" s="434"/>
    </row>
    <row r="452" spans="1:4">
      <c r="A452" s="371"/>
      <c r="B452" s="371"/>
      <c r="C452" s="371"/>
      <c r="D452" s="434"/>
    </row>
    <row r="453" spans="1:4">
      <c r="A453" s="371"/>
      <c r="B453" s="371"/>
      <c r="C453" s="371"/>
      <c r="D453" s="434"/>
    </row>
    <row r="454" spans="1:4">
      <c r="A454" s="371"/>
      <c r="B454" s="371"/>
      <c r="C454" s="371"/>
      <c r="D454" s="434"/>
    </row>
    <row r="455" spans="1:4">
      <c r="A455" s="371"/>
      <c r="B455" s="371"/>
      <c r="C455" s="371"/>
      <c r="D455" s="434"/>
    </row>
    <row r="456" spans="1:4">
      <c r="A456" s="371"/>
      <c r="B456" s="371"/>
      <c r="C456" s="371"/>
      <c r="D456" s="434"/>
    </row>
    <row r="457" spans="1:4">
      <c r="A457" s="371"/>
      <c r="B457" s="371"/>
      <c r="C457" s="371"/>
      <c r="D457" s="434"/>
    </row>
    <row r="458" spans="1:4">
      <c r="A458" s="371"/>
      <c r="B458" s="371"/>
      <c r="C458" s="371"/>
      <c r="D458" s="434"/>
    </row>
    <row r="459" spans="1:4">
      <c r="A459" s="371"/>
      <c r="B459" s="371"/>
      <c r="C459" s="371"/>
      <c r="D459" s="434"/>
    </row>
    <row r="460" spans="1:4">
      <c r="A460" s="371"/>
      <c r="B460" s="371"/>
      <c r="C460" s="371"/>
      <c r="D460" s="434"/>
    </row>
    <row r="461" spans="1:4">
      <c r="A461" s="371"/>
      <c r="B461" s="371"/>
      <c r="C461" s="371"/>
      <c r="D461" s="434"/>
    </row>
    <row r="462" spans="1:4">
      <c r="A462" s="371"/>
      <c r="B462" s="371"/>
      <c r="C462" s="371"/>
      <c r="D462" s="434"/>
    </row>
    <row r="463" spans="1:4">
      <c r="A463" s="371"/>
      <c r="B463" s="371"/>
      <c r="C463" s="371"/>
      <c r="D463" s="434"/>
    </row>
    <row r="464" spans="1:4">
      <c r="A464" s="371"/>
      <c r="B464" s="371"/>
      <c r="C464" s="371"/>
      <c r="D464" s="434"/>
    </row>
    <row r="465" spans="1:4">
      <c r="A465" s="371"/>
      <c r="B465" s="371"/>
      <c r="C465" s="371"/>
      <c r="D465" s="434"/>
    </row>
    <row r="466" spans="1:4">
      <c r="A466" s="371"/>
      <c r="B466" s="371"/>
      <c r="C466" s="371"/>
      <c r="D466" s="434"/>
    </row>
    <row r="467" spans="1:4">
      <c r="A467" s="371"/>
      <c r="B467" s="371"/>
      <c r="C467" s="371"/>
      <c r="D467" s="434"/>
    </row>
    <row r="468" spans="1:4">
      <c r="A468" s="371"/>
      <c r="B468" s="371"/>
      <c r="C468" s="371"/>
      <c r="D468" s="434"/>
    </row>
    <row r="469" spans="1:4">
      <c r="A469" s="371"/>
      <c r="B469" s="371"/>
      <c r="C469" s="371"/>
      <c r="D469" s="434"/>
    </row>
    <row r="470" spans="1:4">
      <c r="A470" s="371"/>
      <c r="B470" s="371"/>
      <c r="C470" s="371"/>
      <c r="D470" s="434"/>
    </row>
    <row r="471" spans="1:4">
      <c r="A471" s="371"/>
      <c r="B471" s="371"/>
      <c r="C471" s="371"/>
      <c r="D471" s="434"/>
    </row>
    <row r="472" spans="1:4">
      <c r="A472" s="371"/>
      <c r="B472" s="371"/>
      <c r="C472" s="371"/>
      <c r="D472" s="434"/>
    </row>
    <row r="473" spans="1:4">
      <c r="A473" s="371"/>
      <c r="B473" s="371"/>
      <c r="C473" s="371"/>
      <c r="D473" s="434"/>
    </row>
    <row r="474" spans="1:4">
      <c r="A474" s="371"/>
      <c r="B474" s="371"/>
      <c r="C474" s="371"/>
      <c r="D474" s="434"/>
    </row>
    <row r="475" spans="1:4">
      <c r="A475" s="371"/>
      <c r="B475" s="371"/>
      <c r="C475" s="371"/>
      <c r="D475" s="434"/>
    </row>
    <row r="476" spans="1:4">
      <c r="A476" s="371"/>
      <c r="B476" s="371"/>
      <c r="C476" s="371"/>
      <c r="D476" s="434"/>
    </row>
    <row r="477" spans="1:4">
      <c r="A477" s="371"/>
      <c r="B477" s="371"/>
      <c r="C477" s="371"/>
      <c r="D477" s="434"/>
    </row>
    <row r="478" spans="1:4">
      <c r="A478" s="371"/>
      <c r="B478" s="371"/>
      <c r="C478" s="371"/>
      <c r="D478" s="434"/>
    </row>
    <row r="479" spans="1:4">
      <c r="A479" s="371"/>
      <c r="B479" s="371"/>
      <c r="C479" s="371"/>
      <c r="D479" s="434"/>
    </row>
    <row r="480" spans="1:4">
      <c r="A480" s="371"/>
      <c r="B480" s="371"/>
      <c r="C480" s="371"/>
      <c r="D480" s="434"/>
    </row>
    <row r="481" spans="1:4">
      <c r="A481" s="371"/>
      <c r="B481" s="371"/>
      <c r="C481" s="371"/>
      <c r="D481" s="434"/>
    </row>
    <row r="482" spans="1:4">
      <c r="A482" s="371"/>
      <c r="B482" s="371"/>
      <c r="C482" s="371"/>
      <c r="D482" s="434"/>
    </row>
    <row r="483" spans="1:4">
      <c r="A483" s="371"/>
      <c r="B483" s="371"/>
      <c r="C483" s="371"/>
      <c r="D483" s="434"/>
    </row>
    <row r="484" spans="1:4">
      <c r="A484" s="371"/>
      <c r="B484" s="371"/>
      <c r="C484" s="371"/>
      <c r="D484" s="434"/>
    </row>
    <row r="485" spans="1:4">
      <c r="A485" s="371"/>
      <c r="B485" s="371"/>
      <c r="C485" s="371"/>
      <c r="D485" s="434"/>
    </row>
    <row r="486" spans="1:4">
      <c r="A486" s="371"/>
      <c r="B486" s="371"/>
      <c r="C486" s="371"/>
      <c r="D486" s="434"/>
    </row>
    <row r="487" spans="1:4">
      <c r="A487" s="371"/>
      <c r="B487" s="371"/>
      <c r="C487" s="371"/>
      <c r="D487" s="434"/>
    </row>
    <row r="488" spans="1:4">
      <c r="A488" s="371"/>
      <c r="B488" s="371"/>
      <c r="C488" s="371"/>
      <c r="D488" s="434"/>
    </row>
    <row r="489" spans="1:4">
      <c r="A489" s="371"/>
      <c r="B489" s="371"/>
      <c r="C489" s="371"/>
      <c r="D489" s="434"/>
    </row>
    <row r="490" spans="1:4">
      <c r="A490" s="371"/>
      <c r="B490" s="371"/>
      <c r="C490" s="371"/>
      <c r="D490" s="434"/>
    </row>
    <row r="491" spans="1:4">
      <c r="A491" s="371"/>
      <c r="B491" s="371"/>
      <c r="C491" s="371"/>
      <c r="D491" s="434"/>
    </row>
    <row r="492" spans="1:4">
      <c r="A492" s="371"/>
      <c r="B492" s="371"/>
      <c r="C492" s="371"/>
      <c r="D492" s="434"/>
    </row>
    <row r="493" spans="1:4">
      <c r="A493" s="371"/>
      <c r="B493" s="371"/>
      <c r="C493" s="371"/>
      <c r="D493" s="434"/>
    </row>
    <row r="494" spans="1:4">
      <c r="A494" s="371"/>
      <c r="B494" s="371"/>
      <c r="C494" s="371"/>
      <c r="D494" s="434"/>
    </row>
    <row r="495" spans="1:4">
      <c r="A495" s="371"/>
      <c r="B495" s="371"/>
      <c r="C495" s="371"/>
      <c r="D495" s="434"/>
    </row>
    <row r="496" spans="1:4">
      <c r="A496" s="371"/>
      <c r="B496" s="371"/>
      <c r="C496" s="371"/>
      <c r="D496" s="434"/>
    </row>
    <row r="497" spans="1:4">
      <c r="A497" s="371"/>
      <c r="B497" s="371"/>
      <c r="C497" s="371"/>
      <c r="D497" s="434"/>
    </row>
    <row r="498" spans="1:4">
      <c r="A498" s="371"/>
      <c r="B498" s="371"/>
      <c r="C498" s="371"/>
      <c r="D498" s="434"/>
    </row>
    <row r="499" spans="1:4">
      <c r="A499" s="371"/>
      <c r="B499" s="371"/>
      <c r="C499" s="371"/>
      <c r="D499" s="434"/>
    </row>
    <row r="500" spans="1:4">
      <c r="A500" s="371"/>
      <c r="B500" s="371"/>
      <c r="C500" s="371"/>
      <c r="D500" s="434"/>
    </row>
    <row r="501" spans="1:4">
      <c r="A501" s="371"/>
      <c r="B501" s="371"/>
      <c r="C501" s="371"/>
      <c r="D501" s="434"/>
    </row>
    <row r="502" spans="1:4">
      <c r="A502" s="371"/>
      <c r="B502" s="371"/>
      <c r="C502" s="371"/>
      <c r="D502" s="434"/>
    </row>
    <row r="503" spans="1:4">
      <c r="A503" s="371"/>
      <c r="B503" s="371"/>
      <c r="C503" s="371"/>
      <c r="D503" s="434"/>
    </row>
    <row r="504" spans="1:4">
      <c r="A504" s="371"/>
      <c r="B504" s="371"/>
      <c r="C504" s="371"/>
      <c r="D504" s="434"/>
    </row>
    <row r="505" spans="1:4">
      <c r="A505" s="371"/>
      <c r="B505" s="371"/>
      <c r="C505" s="371"/>
      <c r="D505" s="434"/>
    </row>
    <row r="506" spans="1:4">
      <c r="A506" s="371"/>
      <c r="B506" s="371"/>
      <c r="C506" s="371"/>
      <c r="D506" s="434"/>
    </row>
    <row r="507" spans="1:4">
      <c r="A507" s="371"/>
      <c r="B507" s="371"/>
      <c r="C507" s="371"/>
      <c r="D507" s="434"/>
    </row>
    <row r="508" spans="1:4">
      <c r="A508" s="371"/>
      <c r="B508" s="371"/>
      <c r="C508" s="371"/>
      <c r="D508" s="434"/>
    </row>
    <row r="509" spans="1:4">
      <c r="A509" s="371"/>
      <c r="B509" s="371"/>
      <c r="C509" s="371"/>
      <c r="D509" s="434"/>
    </row>
    <row r="510" spans="1:4">
      <c r="A510" s="371"/>
      <c r="B510" s="371"/>
      <c r="C510" s="371"/>
      <c r="D510" s="434"/>
    </row>
    <row r="511" spans="1:4">
      <c r="A511" s="371"/>
      <c r="B511" s="371"/>
      <c r="C511" s="371"/>
      <c r="D511" s="434"/>
    </row>
    <row r="512" spans="1:4">
      <c r="A512" s="371"/>
      <c r="B512" s="371"/>
      <c r="C512" s="371"/>
      <c r="D512" s="434"/>
    </row>
    <row r="513" spans="1:4">
      <c r="A513" s="371"/>
      <c r="B513" s="371"/>
      <c r="C513" s="371"/>
      <c r="D513" s="434"/>
    </row>
    <row r="514" spans="1:4">
      <c r="A514" s="371"/>
      <c r="B514" s="371"/>
      <c r="C514" s="371"/>
      <c r="D514" s="434"/>
    </row>
    <row r="515" spans="1:4">
      <c r="A515" s="371"/>
      <c r="B515" s="371"/>
      <c r="C515" s="371"/>
      <c r="D515" s="434"/>
    </row>
    <row r="516" spans="1:4">
      <c r="A516" s="371"/>
      <c r="B516" s="371"/>
      <c r="C516" s="371"/>
      <c r="D516" s="434"/>
    </row>
    <row r="517" spans="1:4">
      <c r="A517" s="371"/>
      <c r="B517" s="371"/>
      <c r="C517" s="371"/>
      <c r="D517" s="434"/>
    </row>
    <row r="518" spans="1:4">
      <c r="A518" s="371"/>
      <c r="B518" s="371"/>
      <c r="C518" s="371"/>
      <c r="D518" s="434"/>
    </row>
    <row r="519" spans="1:4">
      <c r="A519" s="371"/>
      <c r="B519" s="371"/>
      <c r="C519" s="371"/>
      <c r="D519" s="434"/>
    </row>
    <row r="520" spans="1:4">
      <c r="A520" s="371"/>
      <c r="B520" s="371"/>
      <c r="C520" s="371"/>
      <c r="D520" s="434"/>
    </row>
    <row r="521" spans="1:4">
      <c r="A521" s="371"/>
      <c r="B521" s="371"/>
      <c r="C521" s="371"/>
      <c r="D521" s="434"/>
    </row>
    <row r="522" spans="1:4">
      <c r="A522" s="371"/>
      <c r="B522" s="371"/>
      <c r="C522" s="371"/>
      <c r="D522" s="434"/>
    </row>
    <row r="523" spans="1:4">
      <c r="A523" s="371"/>
      <c r="B523" s="371"/>
      <c r="C523" s="371"/>
      <c r="D523" s="434"/>
    </row>
    <row r="524" spans="1:4">
      <c r="A524" s="371"/>
      <c r="B524" s="371"/>
      <c r="C524" s="371"/>
      <c r="D524" s="434"/>
    </row>
    <row r="525" spans="1:4">
      <c r="A525" s="371"/>
      <c r="B525" s="371"/>
      <c r="C525" s="371"/>
      <c r="D525" s="434"/>
    </row>
    <row r="526" spans="1:4">
      <c r="A526" s="371"/>
      <c r="B526" s="371"/>
      <c r="C526" s="371"/>
      <c r="D526" s="434"/>
    </row>
    <row r="527" spans="1:4">
      <c r="A527" s="371"/>
      <c r="B527" s="371"/>
      <c r="C527" s="371"/>
      <c r="D527" s="434"/>
    </row>
    <row r="528" spans="1:4">
      <c r="A528" s="371"/>
      <c r="B528" s="371"/>
      <c r="C528" s="371"/>
      <c r="D528" s="434"/>
    </row>
    <row r="529" spans="1:4">
      <c r="A529" s="371"/>
      <c r="B529" s="371"/>
      <c r="C529" s="371"/>
      <c r="D529" s="434"/>
    </row>
    <row r="530" spans="1:4">
      <c r="A530" s="371"/>
      <c r="B530" s="371"/>
      <c r="C530" s="371"/>
      <c r="D530" s="434"/>
    </row>
    <row r="531" spans="1:4">
      <c r="A531" s="371"/>
      <c r="B531" s="371"/>
      <c r="C531" s="371"/>
      <c r="D531" s="434"/>
    </row>
    <row r="532" spans="1:4">
      <c r="A532" s="371"/>
      <c r="B532" s="371"/>
      <c r="C532" s="371"/>
      <c r="D532" s="434"/>
    </row>
    <row r="533" spans="1:4">
      <c r="A533" s="371"/>
      <c r="B533" s="371"/>
      <c r="C533" s="371"/>
      <c r="D533" s="434"/>
    </row>
    <row r="534" spans="1:4">
      <c r="A534" s="371"/>
      <c r="B534" s="371"/>
      <c r="C534" s="371"/>
      <c r="D534" s="434"/>
    </row>
    <row r="535" spans="1:4">
      <c r="A535" s="371"/>
      <c r="B535" s="371"/>
      <c r="C535" s="371"/>
      <c r="D535" s="434"/>
    </row>
    <row r="536" spans="1:4">
      <c r="A536" s="371"/>
      <c r="B536" s="371"/>
      <c r="C536" s="371"/>
      <c r="D536" s="434"/>
    </row>
    <row r="537" spans="1:4">
      <c r="A537" s="371"/>
      <c r="B537" s="371"/>
      <c r="C537" s="371"/>
      <c r="D537" s="434"/>
    </row>
    <row r="538" spans="1:4">
      <c r="A538" s="371"/>
      <c r="B538" s="371"/>
      <c r="C538" s="371"/>
      <c r="D538" s="434"/>
    </row>
    <row r="539" spans="1:4">
      <c r="A539" s="371"/>
      <c r="B539" s="371"/>
      <c r="C539" s="371"/>
      <c r="D539" s="434"/>
    </row>
    <row r="540" spans="1:4">
      <c r="A540" s="371"/>
      <c r="B540" s="371"/>
      <c r="C540" s="371"/>
      <c r="D540" s="434"/>
    </row>
    <row r="541" spans="1:4">
      <c r="A541" s="371"/>
      <c r="B541" s="371"/>
      <c r="C541" s="371"/>
      <c r="D541" s="434"/>
    </row>
    <row r="542" spans="1:4">
      <c r="A542" s="371"/>
      <c r="B542" s="371"/>
      <c r="C542" s="371"/>
      <c r="D542" s="434"/>
    </row>
    <row r="543" spans="1:4">
      <c r="A543" s="371"/>
      <c r="B543" s="371"/>
      <c r="C543" s="371"/>
      <c r="D543" s="434"/>
    </row>
    <row r="544" spans="1:4">
      <c r="A544" s="371"/>
      <c r="B544" s="371"/>
      <c r="C544" s="371"/>
      <c r="D544" s="434"/>
    </row>
    <row r="545" spans="1:4">
      <c r="A545" s="371"/>
      <c r="B545" s="371"/>
      <c r="C545" s="371"/>
      <c r="D545" s="434"/>
    </row>
    <row r="546" spans="1:4">
      <c r="A546" s="371"/>
      <c r="B546" s="371"/>
      <c r="C546" s="371"/>
      <c r="D546" s="434"/>
    </row>
    <row r="547" spans="1:4">
      <c r="A547" s="371"/>
      <c r="B547" s="371"/>
      <c r="C547" s="371"/>
      <c r="D547" s="434"/>
    </row>
    <row r="548" spans="1:4">
      <c r="A548" s="371"/>
      <c r="B548" s="371"/>
      <c r="C548" s="371"/>
      <c r="D548" s="434"/>
    </row>
    <row r="549" spans="1:4">
      <c r="A549" s="371"/>
      <c r="B549" s="371"/>
      <c r="C549" s="371"/>
      <c r="D549" s="434"/>
    </row>
    <row r="550" spans="1:4">
      <c r="A550" s="371"/>
      <c r="B550" s="371"/>
      <c r="C550" s="371"/>
      <c r="D550" s="434"/>
    </row>
    <row r="551" spans="1:4">
      <c r="A551" s="371"/>
      <c r="B551" s="371"/>
      <c r="C551" s="371"/>
      <c r="D551" s="434"/>
    </row>
    <row r="552" spans="1:4">
      <c r="A552" s="371"/>
      <c r="B552" s="371"/>
      <c r="C552" s="371"/>
      <c r="D552" s="434"/>
    </row>
    <row r="553" spans="1:4">
      <c r="A553" s="371"/>
      <c r="B553" s="371"/>
      <c r="C553" s="371"/>
      <c r="D553" s="434"/>
    </row>
    <row r="554" spans="1:4">
      <c r="A554" s="371"/>
      <c r="B554" s="371"/>
      <c r="C554" s="371"/>
      <c r="D554" s="434"/>
    </row>
    <row r="555" spans="1:4">
      <c r="A555" s="371"/>
      <c r="B555" s="371"/>
      <c r="C555" s="371"/>
      <c r="D555" s="434"/>
    </row>
    <row r="556" spans="1:4">
      <c r="A556" s="371"/>
      <c r="B556" s="371"/>
      <c r="C556" s="371"/>
      <c r="D556" s="434"/>
    </row>
    <row r="557" spans="1:4">
      <c r="A557" s="371"/>
      <c r="B557" s="371"/>
      <c r="C557" s="371"/>
      <c r="D557" s="434"/>
    </row>
    <row r="558" spans="1:4">
      <c r="A558" s="371"/>
      <c r="B558" s="371"/>
      <c r="C558" s="371"/>
      <c r="D558" s="434"/>
    </row>
    <row r="559" spans="1:4">
      <c r="A559" s="371"/>
      <c r="B559" s="371"/>
      <c r="C559" s="371"/>
      <c r="D559" s="434"/>
    </row>
    <row r="560" spans="1:4">
      <c r="A560" s="371"/>
      <c r="B560" s="371"/>
      <c r="C560" s="371"/>
      <c r="D560" s="434"/>
    </row>
    <row r="561" spans="1:4">
      <c r="A561" s="371"/>
      <c r="B561" s="371"/>
      <c r="C561" s="371"/>
      <c r="D561" s="434"/>
    </row>
    <row r="562" spans="1:4">
      <c r="A562" s="371"/>
      <c r="B562" s="371"/>
      <c r="C562" s="371"/>
      <c r="D562" s="434"/>
    </row>
    <row r="563" spans="1:4">
      <c r="A563" s="371"/>
      <c r="B563" s="371"/>
      <c r="C563" s="371"/>
      <c r="D563" s="434"/>
    </row>
    <row r="564" spans="1:4">
      <c r="A564" s="371"/>
      <c r="B564" s="371"/>
      <c r="C564" s="371"/>
      <c r="D564" s="434"/>
    </row>
    <row r="565" spans="1:4">
      <c r="A565" s="371"/>
      <c r="B565" s="371"/>
      <c r="C565" s="371"/>
      <c r="D565" s="434"/>
    </row>
    <row r="566" spans="1:4">
      <c r="A566" s="371"/>
      <c r="B566" s="371"/>
      <c r="C566" s="371"/>
      <c r="D566" s="434"/>
    </row>
    <row r="567" spans="1:4">
      <c r="A567" s="371"/>
      <c r="B567" s="371"/>
      <c r="C567" s="371"/>
      <c r="D567" s="434"/>
    </row>
    <row r="568" spans="1:4">
      <c r="A568" s="371"/>
      <c r="B568" s="371"/>
      <c r="C568" s="371"/>
      <c r="D568" s="434"/>
    </row>
    <row r="569" spans="1:4">
      <c r="A569" s="371"/>
      <c r="B569" s="371"/>
      <c r="C569" s="371"/>
      <c r="D569" s="434"/>
    </row>
    <row r="570" spans="1:4">
      <c r="A570" s="371"/>
      <c r="B570" s="371"/>
      <c r="C570" s="371"/>
      <c r="D570" s="434"/>
    </row>
    <row r="571" spans="1:4">
      <c r="A571" s="371"/>
      <c r="B571" s="371"/>
      <c r="C571" s="371"/>
      <c r="D571" s="434"/>
    </row>
    <row r="572" spans="1:4">
      <c r="A572" s="371"/>
      <c r="B572" s="371"/>
      <c r="C572" s="371"/>
      <c r="D572" s="434"/>
    </row>
    <row r="573" spans="1:4">
      <c r="A573" s="371"/>
      <c r="B573" s="371"/>
      <c r="C573" s="371"/>
      <c r="D573" s="434"/>
    </row>
    <row r="574" spans="1:4">
      <c r="A574" s="371"/>
      <c r="B574" s="371"/>
      <c r="C574" s="371"/>
      <c r="D574" s="434"/>
    </row>
    <row r="575" spans="1:4">
      <c r="A575" s="371"/>
      <c r="B575" s="371"/>
      <c r="C575" s="371"/>
      <c r="D575" s="434"/>
    </row>
    <row r="576" spans="1:4">
      <c r="A576" s="371"/>
      <c r="B576" s="371"/>
      <c r="C576" s="371"/>
      <c r="D576" s="434"/>
    </row>
    <row r="577" spans="1:4">
      <c r="A577" s="371"/>
      <c r="B577" s="371"/>
      <c r="C577" s="371"/>
      <c r="D577" s="434"/>
    </row>
    <row r="578" spans="1:4">
      <c r="A578" s="371"/>
      <c r="B578" s="371"/>
      <c r="C578" s="371"/>
      <c r="D578" s="434"/>
    </row>
    <row r="579" spans="1:4">
      <c r="A579" s="371"/>
      <c r="B579" s="371"/>
      <c r="C579" s="371"/>
      <c r="D579" s="434"/>
    </row>
    <row r="580" spans="1:4">
      <c r="A580" s="371"/>
      <c r="B580" s="371"/>
      <c r="C580" s="371"/>
      <c r="D580" s="434"/>
    </row>
    <row r="581" spans="1:4">
      <c r="A581" s="371"/>
      <c r="B581" s="371"/>
      <c r="C581" s="371"/>
      <c r="D581" s="434"/>
    </row>
    <row r="582" spans="1:4">
      <c r="A582" s="371"/>
      <c r="B582" s="371"/>
      <c r="C582" s="371"/>
      <c r="D582" s="434"/>
    </row>
    <row r="583" spans="1:4">
      <c r="A583" s="371"/>
      <c r="B583" s="371"/>
      <c r="C583" s="371"/>
      <c r="D583" s="434"/>
    </row>
    <row r="584" spans="1:4">
      <c r="A584" s="371"/>
      <c r="B584" s="371"/>
      <c r="C584" s="371"/>
      <c r="D584" s="434"/>
    </row>
    <row r="585" spans="1:4">
      <c r="A585" s="371"/>
      <c r="B585" s="371"/>
      <c r="C585" s="371"/>
      <c r="D585" s="434"/>
    </row>
    <row r="586" spans="1:4">
      <c r="A586" s="371"/>
      <c r="B586" s="371"/>
      <c r="C586" s="371"/>
      <c r="D586" s="434"/>
    </row>
    <row r="587" spans="1:4">
      <c r="A587" s="371"/>
      <c r="B587" s="371"/>
      <c r="C587" s="371"/>
      <c r="D587" s="434"/>
    </row>
    <row r="588" spans="1:4">
      <c r="A588" s="371"/>
      <c r="B588" s="371"/>
      <c r="C588" s="371"/>
      <c r="D588" s="434"/>
    </row>
    <row r="589" spans="1:4">
      <c r="A589" s="371"/>
      <c r="B589" s="371"/>
      <c r="C589" s="371"/>
      <c r="D589" s="434"/>
    </row>
    <row r="590" spans="1:4">
      <c r="A590" s="371"/>
      <c r="B590" s="371"/>
      <c r="C590" s="371"/>
      <c r="D590" s="434"/>
    </row>
    <row r="591" spans="1:4">
      <c r="A591" s="371"/>
      <c r="B591" s="371"/>
      <c r="C591" s="371"/>
      <c r="D591" s="434"/>
    </row>
    <row r="592" spans="1:4">
      <c r="A592" s="371"/>
      <c r="B592" s="371"/>
      <c r="C592" s="371"/>
      <c r="D592" s="434"/>
    </row>
    <row r="593" spans="1:4">
      <c r="A593" s="371"/>
      <c r="B593" s="371"/>
      <c r="C593" s="371"/>
      <c r="D593" s="434"/>
    </row>
    <row r="594" spans="1:4">
      <c r="A594" s="371"/>
      <c r="B594" s="371"/>
      <c r="C594" s="371"/>
      <c r="D594" s="434"/>
    </row>
    <row r="595" spans="1:4">
      <c r="A595" s="371"/>
      <c r="B595" s="371"/>
      <c r="C595" s="371"/>
      <c r="D595" s="434"/>
    </row>
    <row r="596" spans="1:4">
      <c r="A596" s="371"/>
      <c r="B596" s="371"/>
      <c r="C596" s="371"/>
      <c r="D596" s="434"/>
    </row>
    <row r="597" spans="1:4">
      <c r="A597" s="371"/>
      <c r="B597" s="371"/>
      <c r="C597" s="371"/>
      <c r="D597" s="434"/>
    </row>
    <row r="598" spans="1:4">
      <c r="A598" s="371"/>
      <c r="B598" s="371"/>
      <c r="C598" s="371"/>
      <c r="D598" s="434"/>
    </row>
    <row r="599" spans="1:4">
      <c r="A599" s="371"/>
      <c r="B599" s="371"/>
      <c r="C599" s="371"/>
      <c r="D599" s="434"/>
    </row>
    <row r="600" spans="1:4">
      <c r="A600" s="371"/>
      <c r="B600" s="371"/>
      <c r="C600" s="371"/>
      <c r="D600" s="434"/>
    </row>
    <row r="601" spans="1:4">
      <c r="A601" s="371"/>
      <c r="B601" s="371"/>
      <c r="C601" s="371"/>
      <c r="D601" s="434"/>
    </row>
    <row r="602" spans="1:4">
      <c r="A602" s="371"/>
      <c r="B602" s="371"/>
      <c r="C602" s="371"/>
      <c r="D602" s="434"/>
    </row>
    <row r="603" spans="1:4">
      <c r="A603" s="371"/>
      <c r="B603" s="371"/>
      <c r="C603" s="371"/>
      <c r="D603" s="434"/>
    </row>
    <row r="604" spans="1:4">
      <c r="A604" s="371"/>
      <c r="B604" s="371"/>
      <c r="C604" s="371"/>
      <c r="D604" s="434"/>
    </row>
    <row r="605" spans="1:4">
      <c r="A605" s="371"/>
      <c r="B605" s="371"/>
      <c r="C605" s="371"/>
      <c r="D605" s="434"/>
    </row>
    <row r="606" spans="1:4">
      <c r="A606" s="371"/>
      <c r="B606" s="371"/>
      <c r="C606" s="371"/>
      <c r="D606" s="434"/>
    </row>
    <row r="607" spans="1:4">
      <c r="A607" s="371"/>
      <c r="B607" s="371"/>
      <c r="C607" s="371"/>
      <c r="D607" s="434"/>
    </row>
    <row r="608" spans="1:4">
      <c r="A608" s="371"/>
      <c r="B608" s="371"/>
      <c r="C608" s="371"/>
      <c r="D608" s="434"/>
    </row>
    <row r="609" spans="1:4">
      <c r="A609" s="371"/>
      <c r="B609" s="371"/>
      <c r="C609" s="371"/>
      <c r="D609" s="434"/>
    </row>
    <row r="610" spans="1:4">
      <c r="A610" s="371"/>
      <c r="B610" s="371"/>
      <c r="C610" s="371"/>
      <c r="D610" s="434"/>
    </row>
    <row r="611" spans="1:4">
      <c r="A611" s="371"/>
      <c r="B611" s="371"/>
      <c r="C611" s="371"/>
      <c r="D611" s="434"/>
    </row>
    <row r="612" spans="1:4">
      <c r="A612" s="371"/>
      <c r="B612" s="371"/>
      <c r="C612" s="371"/>
      <c r="D612" s="434"/>
    </row>
    <row r="613" spans="1:4">
      <c r="A613" s="371"/>
      <c r="B613" s="371"/>
      <c r="C613" s="371"/>
      <c r="D613" s="434"/>
    </row>
    <row r="614" spans="1:4">
      <c r="A614" s="371"/>
      <c r="B614" s="371"/>
      <c r="C614" s="371"/>
      <c r="D614" s="434"/>
    </row>
    <row r="615" spans="1:4">
      <c r="A615" s="371"/>
      <c r="B615" s="371"/>
      <c r="C615" s="371"/>
      <c r="D615" s="434"/>
    </row>
    <row r="616" spans="1:4">
      <c r="A616" s="371"/>
      <c r="B616" s="371"/>
      <c r="C616" s="371"/>
      <c r="D616" s="434"/>
    </row>
    <row r="617" spans="1:4">
      <c r="A617" s="371"/>
      <c r="B617" s="371"/>
      <c r="C617" s="371"/>
      <c r="D617" s="434"/>
    </row>
    <row r="618" spans="1:4">
      <c r="A618" s="371"/>
      <c r="B618" s="371"/>
      <c r="C618" s="371"/>
      <c r="D618" s="434"/>
    </row>
    <row r="619" spans="1:4">
      <c r="A619" s="371"/>
      <c r="B619" s="371"/>
      <c r="C619" s="371"/>
      <c r="D619" s="434"/>
    </row>
    <row r="620" spans="1:4">
      <c r="A620" s="371"/>
      <c r="B620" s="371"/>
      <c r="C620" s="371"/>
      <c r="D620" s="434"/>
    </row>
    <row r="621" spans="1:4">
      <c r="A621" s="371"/>
      <c r="B621" s="371"/>
      <c r="C621" s="371"/>
      <c r="D621" s="434"/>
    </row>
    <row r="622" spans="1:4">
      <c r="A622" s="371"/>
      <c r="B622" s="371"/>
      <c r="C622" s="371"/>
      <c r="D622" s="434"/>
    </row>
    <row r="623" spans="1:4">
      <c r="A623" s="371"/>
      <c r="B623" s="371"/>
      <c r="C623" s="371"/>
      <c r="D623" s="434"/>
    </row>
    <row r="624" spans="1:4">
      <c r="A624" s="371"/>
      <c r="B624" s="371"/>
      <c r="C624" s="371"/>
      <c r="D624" s="434"/>
    </row>
    <row r="625" spans="1:4">
      <c r="A625" s="371"/>
      <c r="B625" s="371"/>
      <c r="C625" s="371"/>
      <c r="D625" s="434"/>
    </row>
    <row r="626" spans="1:4">
      <c r="A626" s="371"/>
      <c r="B626" s="371"/>
      <c r="C626" s="371"/>
      <c r="D626" s="434"/>
    </row>
    <row r="627" spans="1:4">
      <c r="A627" s="371"/>
      <c r="B627" s="371"/>
      <c r="C627" s="371"/>
      <c r="D627" s="434"/>
    </row>
    <row r="628" spans="1:4">
      <c r="A628" s="371"/>
      <c r="B628" s="371"/>
      <c r="C628" s="371"/>
      <c r="D628" s="434"/>
    </row>
    <row r="629" spans="1:4">
      <c r="A629" s="371"/>
      <c r="B629" s="371"/>
      <c r="C629" s="371"/>
      <c r="D629" s="434"/>
    </row>
    <row r="630" spans="1:4">
      <c r="A630" s="371"/>
      <c r="B630" s="371"/>
      <c r="C630" s="371"/>
      <c r="D630" s="434"/>
    </row>
    <row r="631" spans="1:4">
      <c r="A631" s="371"/>
      <c r="B631" s="371"/>
      <c r="C631" s="371"/>
      <c r="D631" s="434"/>
    </row>
    <row r="632" spans="1:4">
      <c r="A632" s="371"/>
      <c r="B632" s="371"/>
      <c r="C632" s="371"/>
      <c r="D632" s="434"/>
    </row>
    <row r="633" spans="1:4">
      <c r="A633" s="371"/>
      <c r="B633" s="371"/>
      <c r="C633" s="371"/>
      <c r="D633" s="434"/>
    </row>
    <row r="634" spans="1:4">
      <c r="A634" s="371"/>
      <c r="B634" s="371"/>
      <c r="C634" s="371"/>
      <c r="D634" s="434"/>
    </row>
    <row r="635" spans="1:4">
      <c r="A635" s="371"/>
      <c r="B635" s="371"/>
      <c r="C635" s="371"/>
      <c r="D635" s="434"/>
    </row>
    <row r="636" spans="1:4">
      <c r="A636" s="371"/>
      <c r="B636" s="371"/>
      <c r="C636" s="371"/>
      <c r="D636" s="434"/>
    </row>
    <row r="637" spans="1:4">
      <c r="A637" s="371"/>
      <c r="B637" s="371"/>
      <c r="C637" s="371"/>
      <c r="D637" s="434"/>
    </row>
    <row r="638" spans="1:4">
      <c r="A638" s="371"/>
      <c r="B638" s="371"/>
      <c r="C638" s="371"/>
      <c r="D638" s="434"/>
    </row>
    <row r="639" spans="1:4">
      <c r="A639" s="371"/>
      <c r="B639" s="371"/>
      <c r="C639" s="371"/>
      <c r="D639" s="434"/>
    </row>
    <row r="640" spans="1:4">
      <c r="A640" s="371"/>
      <c r="B640" s="371"/>
      <c r="C640" s="371"/>
      <c r="D640" s="434"/>
    </row>
    <row r="641" spans="1:4">
      <c r="A641" s="371"/>
      <c r="B641" s="371"/>
      <c r="C641" s="371"/>
      <c r="D641" s="434"/>
    </row>
    <row r="642" spans="1:4">
      <c r="A642" s="371"/>
      <c r="B642" s="371"/>
      <c r="C642" s="371"/>
      <c r="D642" s="434"/>
    </row>
    <row r="643" spans="1:4">
      <c r="A643" s="371"/>
      <c r="B643" s="371"/>
      <c r="C643" s="371"/>
      <c r="D643" s="434"/>
    </row>
    <row r="644" spans="1:4">
      <c r="A644" s="371"/>
      <c r="B644" s="371"/>
      <c r="C644" s="371"/>
      <c r="D644" s="434"/>
    </row>
    <row r="645" spans="1:4">
      <c r="A645" s="371"/>
      <c r="B645" s="371"/>
      <c r="C645" s="371"/>
      <c r="D645" s="434"/>
    </row>
    <row r="646" spans="1:4">
      <c r="A646" s="371"/>
      <c r="B646" s="371"/>
      <c r="C646" s="371"/>
      <c r="D646" s="434"/>
    </row>
    <row r="647" spans="1:4">
      <c r="A647" s="371"/>
      <c r="B647" s="371"/>
      <c r="C647" s="371"/>
      <c r="D647" s="434"/>
    </row>
    <row r="648" spans="1:4">
      <c r="A648" s="371"/>
      <c r="B648" s="371"/>
      <c r="C648" s="371"/>
      <c r="D648" s="434"/>
    </row>
    <row r="649" spans="1:4">
      <c r="A649" s="371"/>
      <c r="B649" s="371"/>
      <c r="C649" s="371"/>
      <c r="D649" s="434"/>
    </row>
    <row r="650" spans="1:4">
      <c r="A650" s="371"/>
      <c r="B650" s="371"/>
      <c r="C650" s="371"/>
      <c r="D650" s="434"/>
    </row>
    <row r="651" spans="1:4">
      <c r="A651" s="371"/>
      <c r="B651" s="371"/>
      <c r="C651" s="371"/>
      <c r="D651" s="434"/>
    </row>
    <row r="652" spans="1:4">
      <c r="A652" s="371"/>
      <c r="B652" s="371"/>
      <c r="C652" s="371"/>
      <c r="D652" s="434"/>
    </row>
    <row r="653" spans="1:4">
      <c r="A653" s="371"/>
      <c r="B653" s="371"/>
      <c r="C653" s="371"/>
      <c r="D653" s="434"/>
    </row>
    <row r="654" spans="1:4">
      <c r="A654" s="371"/>
      <c r="B654" s="371"/>
      <c r="C654" s="371"/>
      <c r="D654" s="434"/>
    </row>
    <row r="655" spans="1:4">
      <c r="A655" s="371"/>
      <c r="B655" s="371"/>
      <c r="C655" s="371"/>
      <c r="D655" s="434"/>
    </row>
    <row r="656" spans="1:4">
      <c r="A656" s="371"/>
      <c r="B656" s="371"/>
      <c r="C656" s="371"/>
      <c r="D656" s="434"/>
    </row>
    <row r="657" spans="1:4">
      <c r="A657" s="371"/>
      <c r="B657" s="371"/>
      <c r="C657" s="371"/>
      <c r="D657" s="434"/>
    </row>
    <row r="658" spans="1:4">
      <c r="A658" s="371"/>
      <c r="B658" s="371"/>
      <c r="C658" s="371"/>
      <c r="D658" s="434"/>
    </row>
    <row r="659" spans="1:4">
      <c r="A659" s="371"/>
      <c r="B659" s="371"/>
      <c r="C659" s="371"/>
      <c r="D659" s="434"/>
    </row>
    <row r="660" spans="1:4">
      <c r="A660" s="371"/>
      <c r="B660" s="371"/>
      <c r="C660" s="371"/>
      <c r="D660" s="434"/>
    </row>
    <row r="661" spans="1:4">
      <c r="A661" s="371"/>
      <c r="B661" s="371"/>
      <c r="C661" s="371"/>
      <c r="D661" s="434"/>
    </row>
    <row r="662" spans="1:4">
      <c r="A662" s="371"/>
      <c r="B662" s="371"/>
      <c r="C662" s="371"/>
      <c r="D662" s="434"/>
    </row>
    <row r="663" spans="1:4">
      <c r="A663" s="371"/>
      <c r="B663" s="371"/>
      <c r="C663" s="371"/>
      <c r="D663" s="434"/>
    </row>
    <row r="664" spans="1:4">
      <c r="A664" s="371"/>
      <c r="B664" s="371"/>
      <c r="C664" s="371"/>
      <c r="D664" s="434"/>
    </row>
    <row r="665" spans="1:4">
      <c r="A665" s="371"/>
      <c r="B665" s="371"/>
      <c r="C665" s="371"/>
      <c r="D665" s="434"/>
    </row>
    <row r="666" spans="1:4">
      <c r="A666" s="371"/>
      <c r="B666" s="371"/>
      <c r="C666" s="371"/>
      <c r="D666" s="434"/>
    </row>
    <row r="667" spans="1:4">
      <c r="A667" s="371"/>
      <c r="B667" s="371"/>
      <c r="C667" s="371"/>
      <c r="D667" s="434"/>
    </row>
    <row r="668" spans="1:4">
      <c r="A668" s="371"/>
      <c r="B668" s="371"/>
      <c r="C668" s="371"/>
      <c r="D668" s="434"/>
    </row>
    <row r="669" spans="1:4">
      <c r="A669" s="371"/>
      <c r="B669" s="371"/>
      <c r="C669" s="371"/>
      <c r="D669" s="434"/>
    </row>
    <row r="670" spans="1:4">
      <c r="A670" s="371"/>
      <c r="B670" s="371"/>
      <c r="C670" s="371"/>
      <c r="D670" s="434"/>
    </row>
    <row r="671" spans="1:4">
      <c r="A671" s="371"/>
      <c r="B671" s="371"/>
      <c r="C671" s="371"/>
      <c r="D671" s="434"/>
    </row>
    <row r="672" spans="1:4">
      <c r="A672" s="371"/>
      <c r="B672" s="371"/>
      <c r="C672" s="371"/>
      <c r="D672" s="434"/>
    </row>
    <row r="673" spans="1:4">
      <c r="A673" s="371"/>
      <c r="B673" s="371"/>
      <c r="C673" s="371"/>
      <c r="D673" s="434"/>
    </row>
    <row r="674" spans="1:4">
      <c r="A674" s="371"/>
      <c r="B674" s="371"/>
      <c r="C674" s="371"/>
      <c r="D674" s="434"/>
    </row>
    <row r="675" spans="1:4">
      <c r="A675" s="371"/>
      <c r="B675" s="371"/>
      <c r="C675" s="371"/>
      <c r="D675" s="434"/>
    </row>
    <row r="676" spans="1:4">
      <c r="A676" s="371"/>
      <c r="B676" s="371"/>
      <c r="C676" s="371"/>
      <c r="D676" s="434"/>
    </row>
    <row r="677" spans="1:4">
      <c r="A677" s="371"/>
      <c r="B677" s="371"/>
      <c r="C677" s="371"/>
      <c r="D677" s="434"/>
    </row>
    <row r="678" spans="1:4">
      <c r="A678" s="371"/>
      <c r="B678" s="371"/>
      <c r="C678" s="371"/>
      <c r="D678" s="434"/>
    </row>
    <row r="679" spans="1:4">
      <c r="A679" s="371"/>
      <c r="B679" s="371"/>
      <c r="C679" s="371"/>
      <c r="D679" s="434"/>
    </row>
    <row r="680" spans="1:4">
      <c r="A680" s="371"/>
      <c r="B680" s="371"/>
      <c r="C680" s="371"/>
      <c r="D680" s="434"/>
    </row>
    <row r="681" spans="1:4">
      <c r="A681" s="371"/>
      <c r="B681" s="371"/>
      <c r="C681" s="371"/>
      <c r="D681" s="434"/>
    </row>
    <row r="682" spans="1:4">
      <c r="A682" s="371"/>
      <c r="B682" s="371"/>
      <c r="C682" s="371"/>
      <c r="D682" s="434"/>
    </row>
    <row r="683" spans="1:4">
      <c r="A683" s="371"/>
      <c r="B683" s="371"/>
      <c r="C683" s="371"/>
      <c r="D683" s="434"/>
    </row>
    <row r="684" spans="1:4">
      <c r="A684" s="371"/>
      <c r="B684" s="371"/>
      <c r="C684" s="371"/>
      <c r="D684" s="434"/>
    </row>
    <row r="685" spans="1:4">
      <c r="A685" s="371"/>
      <c r="B685" s="371"/>
      <c r="C685" s="371"/>
      <c r="D685" s="434"/>
    </row>
    <row r="686" spans="1:4">
      <c r="A686" s="371"/>
      <c r="B686" s="371"/>
      <c r="C686" s="371"/>
      <c r="D686" s="434"/>
    </row>
    <row r="687" spans="1:4">
      <c r="A687" s="371"/>
      <c r="B687" s="371"/>
      <c r="C687" s="371"/>
      <c r="D687" s="434"/>
    </row>
    <row r="688" spans="1:4">
      <c r="A688" s="371"/>
      <c r="B688" s="371"/>
      <c r="C688" s="371"/>
      <c r="D688" s="434"/>
    </row>
    <row r="689" spans="1:4">
      <c r="A689" s="371"/>
      <c r="B689" s="371"/>
      <c r="C689" s="371"/>
      <c r="D689" s="434"/>
    </row>
    <row r="690" spans="1:4">
      <c r="A690" s="371"/>
      <c r="B690" s="371"/>
      <c r="C690" s="371"/>
      <c r="D690" s="434"/>
    </row>
    <row r="691" spans="1:4">
      <c r="A691" s="371"/>
      <c r="B691" s="371"/>
      <c r="C691" s="371"/>
      <c r="D691" s="434"/>
    </row>
    <row r="692" spans="1:4">
      <c r="A692" s="371"/>
      <c r="B692" s="371"/>
      <c r="C692" s="371"/>
      <c r="D692" s="434"/>
    </row>
    <row r="693" spans="1:4">
      <c r="A693" s="371"/>
      <c r="B693" s="371"/>
      <c r="C693" s="371"/>
      <c r="D693" s="434"/>
    </row>
    <row r="694" spans="1:4">
      <c r="A694" s="371"/>
      <c r="B694" s="371"/>
      <c r="C694" s="371"/>
      <c r="D694" s="434"/>
    </row>
    <row r="695" spans="1:4">
      <c r="A695" s="371"/>
      <c r="B695" s="371"/>
      <c r="C695" s="371"/>
      <c r="D695" s="434"/>
    </row>
    <row r="696" spans="1:4">
      <c r="A696" s="371"/>
      <c r="B696" s="371"/>
      <c r="C696" s="371"/>
      <c r="D696" s="434"/>
    </row>
    <row r="697" spans="1:4">
      <c r="A697" s="371"/>
      <c r="B697" s="371"/>
      <c r="C697" s="371"/>
      <c r="D697" s="434"/>
    </row>
    <row r="698" spans="1:4">
      <c r="A698" s="371"/>
      <c r="B698" s="371"/>
      <c r="C698" s="371"/>
      <c r="D698" s="434"/>
    </row>
    <row r="699" spans="1:4">
      <c r="A699" s="371"/>
      <c r="B699" s="371"/>
      <c r="C699" s="371"/>
      <c r="D699" s="434"/>
    </row>
    <row r="700" spans="1:4">
      <c r="A700" s="371"/>
      <c r="B700" s="371"/>
      <c r="C700" s="371"/>
      <c r="D700" s="434"/>
    </row>
    <row r="701" spans="1:4">
      <c r="A701" s="371"/>
      <c r="B701" s="371"/>
      <c r="C701" s="371"/>
      <c r="D701" s="434"/>
    </row>
    <row r="702" spans="1:4">
      <c r="A702" s="371"/>
      <c r="B702" s="371"/>
      <c r="C702" s="371"/>
      <c r="D702" s="434"/>
    </row>
    <row r="703" spans="1:4">
      <c r="A703" s="371"/>
      <c r="B703" s="371"/>
      <c r="C703" s="371"/>
      <c r="D703" s="434"/>
    </row>
    <row r="704" spans="1:4">
      <c r="A704" s="371"/>
      <c r="B704" s="371"/>
      <c r="C704" s="371"/>
      <c r="D704" s="434"/>
    </row>
    <row r="705" spans="1:4">
      <c r="A705" s="371"/>
      <c r="B705" s="371"/>
      <c r="C705" s="371"/>
      <c r="D705" s="434"/>
    </row>
    <row r="706" spans="1:4">
      <c r="A706" s="371"/>
      <c r="B706" s="371"/>
      <c r="C706" s="371"/>
      <c r="D706" s="434"/>
    </row>
    <row r="707" spans="1:4">
      <c r="A707" s="371"/>
      <c r="B707" s="371"/>
      <c r="C707" s="371"/>
      <c r="D707" s="434"/>
    </row>
    <row r="708" spans="1:4">
      <c r="A708" s="371"/>
      <c r="B708" s="371"/>
      <c r="C708" s="371"/>
      <c r="D708" s="434"/>
    </row>
    <row r="709" spans="1:4">
      <c r="A709" s="371"/>
      <c r="B709" s="371"/>
      <c r="C709" s="371"/>
      <c r="D709" s="434"/>
    </row>
    <row r="710" spans="1:4">
      <c r="A710" s="371"/>
      <c r="B710" s="371"/>
      <c r="C710" s="371"/>
      <c r="D710" s="434"/>
    </row>
    <row r="711" spans="1:4">
      <c r="A711" s="371"/>
      <c r="B711" s="371"/>
      <c r="C711" s="371"/>
      <c r="D711" s="434"/>
    </row>
    <row r="712" spans="1:4">
      <c r="A712" s="371"/>
      <c r="B712" s="371"/>
      <c r="C712" s="371"/>
      <c r="D712" s="434"/>
    </row>
    <row r="713" spans="1:4">
      <c r="A713" s="371"/>
      <c r="B713" s="371"/>
      <c r="C713" s="371"/>
      <c r="D713" s="434"/>
    </row>
    <row r="714" spans="1:4">
      <c r="A714" s="371"/>
      <c r="B714" s="371"/>
      <c r="C714" s="371"/>
      <c r="D714" s="434"/>
    </row>
    <row r="715" spans="1:4">
      <c r="A715" s="371"/>
      <c r="B715" s="371"/>
      <c r="C715" s="371"/>
      <c r="D715" s="434"/>
    </row>
    <row r="716" spans="1:4">
      <c r="A716" s="371"/>
      <c r="B716" s="371"/>
      <c r="C716" s="371"/>
      <c r="D716" s="434"/>
    </row>
    <row r="717" spans="1:4">
      <c r="A717" s="371"/>
      <c r="B717" s="371"/>
      <c r="C717" s="371"/>
      <c r="D717" s="434"/>
    </row>
    <row r="718" spans="1:4">
      <c r="A718" s="371"/>
      <c r="B718" s="371"/>
      <c r="C718" s="371"/>
      <c r="D718" s="434"/>
    </row>
    <row r="719" spans="1:4">
      <c r="A719" s="371"/>
      <c r="B719" s="371"/>
      <c r="C719" s="371"/>
      <c r="D719" s="434"/>
    </row>
    <row r="720" spans="1:4">
      <c r="A720" s="371"/>
      <c r="B720" s="371"/>
      <c r="C720" s="371"/>
      <c r="D720" s="434"/>
    </row>
    <row r="721" spans="1:4">
      <c r="A721" s="371"/>
      <c r="B721" s="371"/>
      <c r="C721" s="371"/>
      <c r="D721" s="434"/>
    </row>
    <row r="722" spans="1:4">
      <c r="A722" s="371"/>
      <c r="B722" s="371"/>
      <c r="C722" s="371"/>
      <c r="D722" s="434"/>
    </row>
    <row r="723" spans="1:4">
      <c r="A723" s="371"/>
      <c r="B723" s="371"/>
      <c r="C723" s="371"/>
      <c r="D723" s="434"/>
    </row>
    <row r="724" spans="1:4">
      <c r="A724" s="371"/>
      <c r="B724" s="371"/>
      <c r="C724" s="371"/>
      <c r="D724" s="434"/>
    </row>
    <row r="725" spans="1:4">
      <c r="A725" s="371"/>
      <c r="B725" s="371"/>
      <c r="C725" s="371"/>
      <c r="D725" s="434"/>
    </row>
    <row r="726" spans="1:4">
      <c r="A726" s="371"/>
      <c r="B726" s="371"/>
      <c r="C726" s="371"/>
      <c r="D726" s="434"/>
    </row>
    <row r="727" spans="1:4">
      <c r="A727" s="371"/>
      <c r="B727" s="371"/>
      <c r="C727" s="371"/>
      <c r="D727" s="434"/>
    </row>
    <row r="728" spans="1:4">
      <c r="A728" s="371"/>
      <c r="B728" s="371"/>
      <c r="C728" s="371"/>
      <c r="D728" s="434"/>
    </row>
    <row r="729" spans="1:4">
      <c r="A729" s="371"/>
      <c r="B729" s="371"/>
      <c r="C729" s="371"/>
      <c r="D729" s="434"/>
    </row>
    <row r="730" spans="1:4">
      <c r="A730" s="371"/>
      <c r="B730" s="371"/>
      <c r="C730" s="371"/>
      <c r="D730" s="434"/>
    </row>
    <row r="731" spans="1:4">
      <c r="A731" s="371"/>
      <c r="B731" s="371"/>
      <c r="C731" s="371"/>
      <c r="D731" s="434"/>
    </row>
    <row r="732" spans="1:4">
      <c r="A732" s="371"/>
      <c r="B732" s="371"/>
      <c r="C732" s="371"/>
      <c r="D732" s="434"/>
    </row>
    <row r="733" spans="1:4">
      <c r="A733" s="371"/>
      <c r="B733" s="371"/>
      <c r="C733" s="371"/>
      <c r="D733" s="434"/>
    </row>
    <row r="734" spans="1:4">
      <c r="A734" s="371"/>
      <c r="B734" s="371"/>
      <c r="C734" s="371"/>
      <c r="D734" s="434"/>
    </row>
    <row r="735" spans="1:4">
      <c r="A735" s="371"/>
      <c r="B735" s="371"/>
      <c r="C735" s="371"/>
      <c r="D735" s="434"/>
    </row>
    <row r="736" spans="1:4">
      <c r="A736" s="371"/>
      <c r="B736" s="371"/>
      <c r="C736" s="371"/>
      <c r="D736" s="434"/>
    </row>
    <row r="737" spans="1:4">
      <c r="A737" s="371"/>
      <c r="B737" s="371"/>
      <c r="C737" s="371"/>
      <c r="D737" s="434"/>
    </row>
    <row r="738" spans="1:4">
      <c r="A738" s="371"/>
      <c r="B738" s="371"/>
      <c r="C738" s="371"/>
      <c r="D738" s="434"/>
    </row>
    <row r="739" spans="1:4">
      <c r="A739" s="371"/>
      <c r="B739" s="371"/>
      <c r="C739" s="371"/>
      <c r="D739" s="434"/>
    </row>
    <row r="740" spans="1:4">
      <c r="A740" s="371"/>
      <c r="B740" s="371"/>
      <c r="C740" s="371"/>
      <c r="D740" s="434"/>
    </row>
    <row r="741" spans="1:4">
      <c r="A741" s="371"/>
      <c r="B741" s="371"/>
      <c r="C741" s="371"/>
      <c r="D741" s="434"/>
    </row>
    <row r="742" spans="1:4">
      <c r="A742" s="371"/>
      <c r="B742" s="371"/>
      <c r="C742" s="371"/>
      <c r="D742" s="434"/>
    </row>
    <row r="743" spans="1:4">
      <c r="A743" s="371"/>
      <c r="B743" s="371"/>
      <c r="C743" s="371"/>
      <c r="D743" s="434"/>
    </row>
    <row r="744" spans="1:4">
      <c r="A744" s="371"/>
      <c r="B744" s="371"/>
      <c r="C744" s="371"/>
      <c r="D744" s="434"/>
    </row>
    <row r="745" spans="1:4">
      <c r="A745" s="371"/>
      <c r="B745" s="371"/>
      <c r="C745" s="371"/>
      <c r="D745" s="434"/>
    </row>
    <row r="746" spans="1:4">
      <c r="A746" s="371"/>
      <c r="B746" s="371"/>
      <c r="C746" s="371"/>
      <c r="D746" s="434"/>
    </row>
    <row r="747" spans="1:4">
      <c r="A747" s="371"/>
      <c r="B747" s="371"/>
      <c r="C747" s="371"/>
      <c r="D747" s="434"/>
    </row>
    <row r="748" spans="1:4">
      <c r="A748" s="371"/>
      <c r="B748" s="371"/>
      <c r="C748" s="371"/>
      <c r="D748" s="434"/>
    </row>
    <row r="749" spans="1:4">
      <c r="A749" s="371"/>
      <c r="B749" s="371"/>
      <c r="C749" s="371"/>
      <c r="D749" s="434"/>
    </row>
    <row r="750" spans="1:4">
      <c r="A750" s="371"/>
      <c r="B750" s="371"/>
      <c r="C750" s="371"/>
      <c r="D750" s="434"/>
    </row>
    <row r="751" spans="1:4">
      <c r="A751" s="371"/>
      <c r="B751" s="371"/>
      <c r="C751" s="371"/>
      <c r="D751" s="434"/>
    </row>
    <row r="752" spans="1:4">
      <c r="A752" s="371"/>
      <c r="B752" s="371"/>
      <c r="C752" s="371"/>
      <c r="D752" s="434"/>
    </row>
    <row r="753" spans="1:4">
      <c r="A753" s="371"/>
      <c r="B753" s="371"/>
      <c r="C753" s="371"/>
      <c r="D753" s="434"/>
    </row>
    <row r="754" spans="1:4">
      <c r="A754" s="371"/>
      <c r="B754" s="371"/>
      <c r="C754" s="371"/>
      <c r="D754" s="434"/>
    </row>
    <row r="755" spans="1:4">
      <c r="A755" s="371"/>
      <c r="B755" s="371"/>
      <c r="C755" s="371"/>
      <c r="D755" s="434"/>
    </row>
    <row r="756" spans="1:4">
      <c r="A756" s="371"/>
      <c r="B756" s="371"/>
      <c r="C756" s="371"/>
      <c r="D756" s="434"/>
    </row>
    <row r="757" spans="1:4">
      <c r="A757" s="371"/>
      <c r="B757" s="371"/>
      <c r="C757" s="371"/>
      <c r="D757" s="434"/>
    </row>
    <row r="758" spans="1:4">
      <c r="A758" s="371"/>
      <c r="B758" s="371"/>
      <c r="C758" s="371"/>
      <c r="D758" s="434"/>
    </row>
    <row r="759" spans="1:4">
      <c r="A759" s="371"/>
      <c r="B759" s="371"/>
      <c r="C759" s="371"/>
      <c r="D759" s="434"/>
    </row>
    <row r="760" spans="1:4">
      <c r="A760" s="371"/>
      <c r="B760" s="371"/>
      <c r="C760" s="371"/>
      <c r="D760" s="434"/>
    </row>
    <row r="761" spans="1:4">
      <c r="A761" s="371"/>
      <c r="B761" s="371"/>
      <c r="C761" s="371"/>
      <c r="D761" s="434"/>
    </row>
    <row r="762" spans="1:4">
      <c r="A762" s="371"/>
      <c r="B762" s="371"/>
      <c r="C762" s="371"/>
      <c r="D762" s="434"/>
    </row>
    <row r="763" spans="1:4">
      <c r="A763" s="371"/>
      <c r="B763" s="371"/>
      <c r="C763" s="371"/>
      <c r="D763" s="434"/>
    </row>
    <row r="764" spans="1:4">
      <c r="A764" s="371"/>
      <c r="B764" s="371"/>
      <c r="C764" s="371"/>
      <c r="D764" s="434"/>
    </row>
    <row r="765" spans="1:4">
      <c r="A765" s="371"/>
      <c r="B765" s="371"/>
      <c r="C765" s="371"/>
      <c r="D765" s="434"/>
    </row>
    <row r="766" spans="1:4">
      <c r="A766" s="371"/>
      <c r="B766" s="371"/>
      <c r="C766" s="371"/>
      <c r="D766" s="434"/>
    </row>
    <row r="767" spans="1:4">
      <c r="A767" s="371"/>
      <c r="B767" s="371"/>
      <c r="C767" s="371"/>
      <c r="D767" s="434"/>
    </row>
    <row r="768" spans="1:4">
      <c r="A768" s="371"/>
      <c r="B768" s="371"/>
      <c r="C768" s="371"/>
      <c r="D768" s="434"/>
    </row>
    <row r="769" spans="1:4">
      <c r="A769" s="371"/>
      <c r="B769" s="371"/>
      <c r="C769" s="371"/>
      <c r="D769" s="434"/>
    </row>
    <row r="770" spans="1:4">
      <c r="A770" s="371"/>
      <c r="B770" s="371"/>
      <c r="C770" s="371"/>
      <c r="D770" s="434"/>
    </row>
    <row r="771" spans="1:4">
      <c r="A771" s="371"/>
      <c r="B771" s="371"/>
      <c r="C771" s="371"/>
      <c r="D771" s="434"/>
    </row>
    <row r="772" spans="1:4">
      <c r="A772" s="371"/>
      <c r="B772" s="371"/>
      <c r="C772" s="371"/>
      <c r="D772" s="434"/>
    </row>
    <row r="773" spans="1:4">
      <c r="A773" s="371"/>
      <c r="B773" s="371"/>
      <c r="C773" s="371"/>
      <c r="D773" s="434"/>
    </row>
    <row r="774" spans="1:4">
      <c r="A774" s="371"/>
      <c r="B774" s="371"/>
      <c r="C774" s="371"/>
      <c r="D774" s="434"/>
    </row>
    <row r="775" spans="1:4">
      <c r="A775" s="371"/>
      <c r="B775" s="371"/>
      <c r="C775" s="371"/>
      <c r="D775" s="434"/>
    </row>
    <row r="776" spans="1:4">
      <c r="A776" s="371"/>
      <c r="B776" s="371"/>
      <c r="C776" s="371"/>
      <c r="D776" s="434"/>
    </row>
    <row r="777" spans="1:4">
      <c r="A777" s="371"/>
      <c r="B777" s="371"/>
      <c r="C777" s="371"/>
      <c r="D777" s="434"/>
    </row>
    <row r="778" spans="1:4">
      <c r="A778" s="371"/>
      <c r="B778" s="371"/>
      <c r="C778" s="371"/>
      <c r="D778" s="434"/>
    </row>
    <row r="779" spans="1:4">
      <c r="A779" s="371"/>
      <c r="B779" s="371"/>
      <c r="C779" s="371"/>
      <c r="D779" s="434"/>
    </row>
    <row r="780" spans="1:4">
      <c r="A780" s="371"/>
      <c r="B780" s="371"/>
      <c r="C780" s="371"/>
      <c r="D780" s="434"/>
    </row>
    <row r="781" spans="1:4">
      <c r="A781" s="371"/>
      <c r="B781" s="371"/>
      <c r="C781" s="371"/>
      <c r="D781" s="434"/>
    </row>
    <row r="782" spans="1:4">
      <c r="A782" s="371"/>
      <c r="B782" s="371"/>
      <c r="C782" s="371"/>
      <c r="D782" s="434"/>
    </row>
    <row r="783" spans="1:4">
      <c r="A783" s="371"/>
      <c r="B783" s="371"/>
      <c r="C783" s="371"/>
      <c r="D783" s="434"/>
    </row>
    <row r="784" spans="1:4">
      <c r="A784" s="371"/>
      <c r="B784" s="371"/>
      <c r="C784" s="371"/>
      <c r="D784" s="434"/>
    </row>
    <row r="785" spans="1:4">
      <c r="A785" s="371"/>
      <c r="B785" s="371"/>
      <c r="C785" s="371"/>
      <c r="D785" s="434"/>
    </row>
    <row r="786" spans="1:4">
      <c r="A786" s="371"/>
      <c r="B786" s="371"/>
      <c r="C786" s="371"/>
      <c r="D786" s="434"/>
    </row>
    <row r="787" spans="1:4">
      <c r="A787" s="371"/>
      <c r="B787" s="371"/>
      <c r="C787" s="371"/>
      <c r="D787" s="434"/>
    </row>
    <row r="788" spans="1:4">
      <c r="A788" s="371"/>
      <c r="B788" s="371"/>
      <c r="C788" s="371"/>
      <c r="D788" s="434"/>
    </row>
    <row r="789" spans="1:4">
      <c r="A789" s="371"/>
      <c r="B789" s="371"/>
      <c r="C789" s="371"/>
      <c r="D789" s="434"/>
    </row>
    <row r="790" spans="1:4">
      <c r="A790" s="371"/>
      <c r="B790" s="371"/>
      <c r="C790" s="371"/>
      <c r="D790" s="434"/>
    </row>
    <row r="791" spans="1:4">
      <c r="A791" s="371"/>
      <c r="B791" s="371"/>
      <c r="C791" s="371"/>
      <c r="D791" s="434"/>
    </row>
    <row r="792" spans="1:4">
      <c r="A792" s="371"/>
      <c r="B792" s="371"/>
      <c r="C792" s="371"/>
      <c r="D792" s="434"/>
    </row>
    <row r="793" spans="1:4">
      <c r="A793" s="371"/>
      <c r="B793" s="371"/>
      <c r="C793" s="371"/>
      <c r="D793" s="434"/>
    </row>
    <row r="794" spans="1:4">
      <c r="A794" s="371"/>
      <c r="B794" s="371"/>
      <c r="C794" s="371"/>
      <c r="D794" s="434"/>
    </row>
    <row r="795" spans="1:4">
      <c r="A795" s="371"/>
      <c r="B795" s="371"/>
      <c r="C795" s="371"/>
      <c r="D795" s="434"/>
    </row>
    <row r="796" spans="1:4">
      <c r="A796" s="371"/>
      <c r="B796" s="371"/>
      <c r="C796" s="371"/>
      <c r="D796" s="434"/>
    </row>
    <row r="797" spans="1:4">
      <c r="A797" s="371"/>
      <c r="B797" s="371"/>
      <c r="C797" s="371"/>
      <c r="D797" s="434"/>
    </row>
    <row r="798" spans="1:4">
      <c r="A798" s="371"/>
      <c r="B798" s="371"/>
      <c r="C798" s="371"/>
      <c r="D798" s="434"/>
    </row>
    <row r="799" spans="1:4">
      <c r="A799" s="371"/>
      <c r="B799" s="371"/>
      <c r="C799" s="371"/>
      <c r="D799" s="434"/>
    </row>
    <row r="800" spans="1:4">
      <c r="A800" s="371"/>
      <c r="B800" s="371"/>
      <c r="C800" s="371"/>
      <c r="D800" s="434"/>
    </row>
    <row r="801" spans="1:4">
      <c r="A801" s="371"/>
      <c r="B801" s="371"/>
      <c r="C801" s="371"/>
      <c r="D801" s="434"/>
    </row>
    <row r="802" spans="1:4">
      <c r="A802" s="371"/>
      <c r="B802" s="371"/>
      <c r="C802" s="371"/>
      <c r="D802" s="434"/>
    </row>
    <row r="803" spans="1:4">
      <c r="A803" s="371"/>
      <c r="B803" s="371"/>
      <c r="C803" s="371"/>
      <c r="D803" s="434"/>
    </row>
    <row r="804" spans="1:4">
      <c r="A804" s="371"/>
      <c r="B804" s="371"/>
      <c r="C804" s="371"/>
      <c r="D804" s="434"/>
    </row>
    <row r="805" spans="1:4">
      <c r="A805" s="371"/>
      <c r="B805" s="371"/>
      <c r="C805" s="371"/>
      <c r="D805" s="434"/>
    </row>
    <row r="806" spans="1:4">
      <c r="A806" s="371"/>
      <c r="B806" s="371"/>
      <c r="C806" s="371"/>
      <c r="D806" s="434"/>
    </row>
    <row r="807" spans="1:4">
      <c r="A807" s="371"/>
      <c r="B807" s="371"/>
      <c r="C807" s="371"/>
      <c r="D807" s="434"/>
    </row>
    <row r="808" spans="1:4">
      <c r="A808" s="371"/>
      <c r="B808" s="371"/>
      <c r="C808" s="371"/>
      <c r="D808" s="434"/>
    </row>
    <row r="809" spans="1:4">
      <c r="A809" s="371"/>
      <c r="B809" s="371"/>
      <c r="C809" s="371"/>
      <c r="D809" s="434"/>
    </row>
    <row r="810" spans="1:4">
      <c r="A810" s="371"/>
      <c r="B810" s="371"/>
      <c r="C810" s="371"/>
      <c r="D810" s="434"/>
    </row>
    <row r="811" spans="1:4">
      <c r="A811" s="371"/>
      <c r="B811" s="371"/>
      <c r="C811" s="371"/>
      <c r="D811" s="434"/>
    </row>
    <row r="812" spans="1:4">
      <c r="A812" s="371"/>
      <c r="B812" s="371"/>
      <c r="C812" s="371"/>
      <c r="D812" s="434"/>
    </row>
    <row r="813" spans="1:4">
      <c r="A813" s="371"/>
      <c r="B813" s="371"/>
      <c r="C813" s="371"/>
      <c r="D813" s="434"/>
    </row>
    <row r="814" spans="1:4">
      <c r="A814" s="371"/>
      <c r="B814" s="371"/>
      <c r="C814" s="371"/>
      <c r="D814" s="434"/>
    </row>
    <row r="815" spans="1:4">
      <c r="A815" s="371"/>
      <c r="B815" s="371"/>
      <c r="C815" s="371"/>
      <c r="D815" s="434"/>
    </row>
    <row r="816" spans="1:4">
      <c r="A816" s="371"/>
      <c r="B816" s="371"/>
      <c r="C816" s="371"/>
      <c r="D816" s="434"/>
    </row>
    <row r="817" spans="1:4">
      <c r="A817" s="371"/>
      <c r="B817" s="371"/>
      <c r="C817" s="371"/>
      <c r="D817" s="434"/>
    </row>
    <row r="818" spans="1:4">
      <c r="A818" s="371"/>
      <c r="B818" s="371"/>
      <c r="C818" s="371"/>
      <c r="D818" s="434"/>
    </row>
    <row r="819" spans="1:4">
      <c r="A819" s="371"/>
      <c r="B819" s="371"/>
      <c r="C819" s="371"/>
      <c r="D819" s="434"/>
    </row>
    <row r="820" spans="1:4">
      <c r="A820" s="371"/>
      <c r="B820" s="371"/>
      <c r="C820" s="371"/>
      <c r="D820" s="434"/>
    </row>
    <row r="821" spans="1:4">
      <c r="A821" s="371"/>
      <c r="B821" s="371"/>
      <c r="C821" s="371"/>
      <c r="D821" s="434"/>
    </row>
    <row r="822" spans="1:4">
      <c r="A822" s="371"/>
      <c r="B822" s="371"/>
      <c r="C822" s="371"/>
      <c r="D822" s="434"/>
    </row>
    <row r="823" spans="1:4">
      <c r="A823" s="371"/>
      <c r="B823" s="371"/>
      <c r="C823" s="371"/>
      <c r="D823" s="434"/>
    </row>
    <row r="824" spans="1:4">
      <c r="A824" s="371"/>
      <c r="B824" s="371"/>
      <c r="C824" s="371"/>
      <c r="D824" s="434"/>
    </row>
    <row r="825" spans="1:4">
      <c r="A825" s="371"/>
      <c r="B825" s="371"/>
      <c r="C825" s="371"/>
      <c r="D825" s="434"/>
    </row>
    <row r="826" spans="1:4">
      <c r="A826" s="371"/>
      <c r="B826" s="371"/>
      <c r="C826" s="371"/>
      <c r="D826" s="434"/>
    </row>
    <row r="827" spans="1:4">
      <c r="A827" s="371"/>
      <c r="B827" s="371"/>
      <c r="C827" s="371"/>
      <c r="D827" s="434"/>
    </row>
    <row r="828" spans="1:4">
      <c r="A828" s="371"/>
      <c r="B828" s="371"/>
      <c r="C828" s="371"/>
      <c r="D828" s="434"/>
    </row>
    <row r="829" spans="1:4">
      <c r="A829" s="371"/>
      <c r="B829" s="371"/>
      <c r="C829" s="371"/>
      <c r="D829" s="434"/>
    </row>
    <row r="830" spans="1:4">
      <c r="A830" s="371"/>
      <c r="B830" s="371"/>
      <c r="C830" s="371"/>
      <c r="D830" s="434"/>
    </row>
    <row r="831" spans="1:4">
      <c r="A831" s="371"/>
      <c r="B831" s="371"/>
      <c r="C831" s="371"/>
      <c r="D831" s="434"/>
    </row>
    <row r="832" spans="1:4">
      <c r="A832" s="371"/>
      <c r="B832" s="371"/>
      <c r="C832" s="371"/>
      <c r="D832" s="434"/>
    </row>
    <row r="833" spans="1:4">
      <c r="A833" s="371"/>
      <c r="B833" s="371"/>
      <c r="C833" s="371"/>
      <c r="D833" s="434"/>
    </row>
    <row r="834" spans="1:4">
      <c r="A834" s="371"/>
      <c r="B834" s="371"/>
      <c r="C834" s="371"/>
      <c r="D834" s="434"/>
    </row>
    <row r="835" spans="1:4">
      <c r="A835" s="371"/>
      <c r="B835" s="371"/>
      <c r="C835" s="371"/>
      <c r="D835" s="434"/>
    </row>
    <row r="836" spans="1:4">
      <c r="A836" s="371"/>
      <c r="B836" s="371"/>
      <c r="C836" s="371"/>
      <c r="D836" s="434"/>
    </row>
    <row r="837" spans="1:4">
      <c r="A837" s="371"/>
      <c r="B837" s="371"/>
      <c r="C837" s="371"/>
      <c r="D837" s="434"/>
    </row>
    <row r="838" spans="1:4">
      <c r="A838" s="371"/>
      <c r="B838" s="371"/>
      <c r="C838" s="371"/>
      <c r="D838" s="434"/>
    </row>
    <row r="839" spans="1:4">
      <c r="A839" s="371"/>
      <c r="B839" s="371"/>
      <c r="C839" s="371"/>
      <c r="D839" s="434"/>
    </row>
    <row r="840" spans="1:4">
      <c r="A840" s="371"/>
      <c r="B840" s="371"/>
      <c r="C840" s="371"/>
      <c r="D840" s="434"/>
    </row>
    <row r="841" spans="1:4">
      <c r="A841" s="371"/>
      <c r="B841" s="371"/>
      <c r="C841" s="371"/>
      <c r="D841" s="434"/>
    </row>
    <row r="842" spans="1:4">
      <c r="A842" s="371"/>
      <c r="B842" s="371"/>
      <c r="C842" s="371"/>
      <c r="D842" s="434"/>
    </row>
    <row r="843" spans="1:4">
      <c r="A843" s="371"/>
      <c r="B843" s="371"/>
      <c r="C843" s="371"/>
      <c r="D843" s="434"/>
    </row>
    <row r="844" spans="1:4">
      <c r="A844" s="371"/>
      <c r="B844" s="371"/>
      <c r="C844" s="371"/>
      <c r="D844" s="434"/>
    </row>
    <row r="845" spans="1:4">
      <c r="A845" s="371"/>
      <c r="B845" s="371"/>
      <c r="C845" s="371"/>
      <c r="D845" s="434"/>
    </row>
    <row r="846" spans="1:4">
      <c r="A846" s="371"/>
      <c r="B846" s="371"/>
      <c r="C846" s="371"/>
      <c r="D846" s="434"/>
    </row>
    <row r="847" spans="1:4">
      <c r="A847" s="371"/>
      <c r="B847" s="371"/>
      <c r="C847" s="371"/>
      <c r="D847" s="434"/>
    </row>
    <row r="848" spans="1:4">
      <c r="A848" s="371"/>
      <c r="B848" s="371"/>
      <c r="C848" s="371"/>
      <c r="D848" s="434"/>
    </row>
    <row r="849" spans="1:4">
      <c r="A849" s="371"/>
      <c r="B849" s="371"/>
      <c r="C849" s="371"/>
      <c r="D849" s="434"/>
    </row>
    <row r="850" spans="1:4">
      <c r="A850" s="371"/>
      <c r="B850" s="371"/>
      <c r="C850" s="371"/>
      <c r="D850" s="434"/>
    </row>
    <row r="851" spans="1:4">
      <c r="A851" s="371"/>
      <c r="B851" s="371"/>
      <c r="C851" s="371"/>
      <c r="D851" s="434"/>
    </row>
    <row r="852" spans="1:4">
      <c r="A852" s="371"/>
      <c r="B852" s="371"/>
      <c r="C852" s="371"/>
      <c r="D852" s="434"/>
    </row>
    <row r="853" spans="1:4">
      <c r="A853" s="371"/>
      <c r="B853" s="371"/>
      <c r="C853" s="371"/>
      <c r="D853" s="434"/>
    </row>
    <row r="854" spans="1:4">
      <c r="A854" s="371"/>
      <c r="B854" s="371"/>
      <c r="C854" s="371"/>
      <c r="D854" s="434"/>
    </row>
    <row r="855" spans="1:4">
      <c r="A855" s="371"/>
      <c r="B855" s="371"/>
      <c r="C855" s="371"/>
      <c r="D855" s="434"/>
    </row>
    <row r="856" spans="1:4">
      <c r="A856" s="371"/>
      <c r="B856" s="371"/>
      <c r="C856" s="371"/>
      <c r="D856" s="434"/>
    </row>
    <row r="857" spans="1:4">
      <c r="A857" s="371"/>
      <c r="B857" s="371"/>
      <c r="C857" s="371"/>
      <c r="D857" s="434"/>
    </row>
    <row r="858" spans="1:4">
      <c r="A858" s="371"/>
      <c r="B858" s="371"/>
      <c r="C858" s="371"/>
      <c r="D858" s="434"/>
    </row>
    <row r="859" spans="1:4">
      <c r="A859" s="371"/>
      <c r="B859" s="371"/>
      <c r="C859" s="371"/>
      <c r="D859" s="434"/>
    </row>
    <row r="860" spans="1:4">
      <c r="A860" s="371"/>
      <c r="B860" s="371"/>
      <c r="C860" s="371"/>
      <c r="D860" s="434"/>
    </row>
    <row r="861" spans="1:4">
      <c r="A861" s="371"/>
      <c r="B861" s="371"/>
      <c r="C861" s="371"/>
      <c r="D861" s="434"/>
    </row>
    <row r="862" spans="1:4">
      <c r="A862" s="371"/>
      <c r="B862" s="371"/>
      <c r="C862" s="371"/>
      <c r="D862" s="434"/>
    </row>
    <row r="863" spans="1:4">
      <c r="A863" s="371"/>
      <c r="B863" s="371"/>
      <c r="C863" s="371"/>
      <c r="D863" s="434"/>
    </row>
    <row r="864" spans="1:4">
      <c r="A864" s="371"/>
      <c r="B864" s="371"/>
      <c r="C864" s="371"/>
      <c r="D864" s="434"/>
    </row>
    <row r="865" spans="1:4">
      <c r="A865" s="371"/>
      <c r="B865" s="371"/>
      <c r="C865" s="371"/>
      <c r="D865" s="434"/>
    </row>
    <row r="866" spans="1:4">
      <c r="A866" s="371"/>
      <c r="B866" s="371"/>
      <c r="C866" s="371"/>
      <c r="D866" s="434"/>
    </row>
    <row r="867" spans="1:4">
      <c r="A867" s="371"/>
      <c r="B867" s="371"/>
      <c r="C867" s="371"/>
      <c r="D867" s="434"/>
    </row>
    <row r="868" spans="1:4">
      <c r="A868" s="371"/>
      <c r="B868" s="371"/>
      <c r="C868" s="371"/>
      <c r="D868" s="434"/>
    </row>
    <row r="869" spans="1:4">
      <c r="A869" s="371"/>
      <c r="B869" s="371"/>
      <c r="C869" s="371"/>
      <c r="D869" s="434"/>
    </row>
    <row r="870" spans="1:4">
      <c r="A870" s="371"/>
      <c r="B870" s="371"/>
      <c r="C870" s="371"/>
      <c r="D870" s="434"/>
    </row>
    <row r="871" spans="1:4">
      <c r="A871" s="371"/>
      <c r="B871" s="371"/>
      <c r="C871" s="371"/>
      <c r="D871" s="434"/>
    </row>
    <row r="872" spans="1:4">
      <c r="A872" s="371"/>
      <c r="B872" s="371"/>
      <c r="C872" s="371"/>
      <c r="D872" s="434"/>
    </row>
    <row r="873" spans="1:4">
      <c r="A873" s="371"/>
      <c r="B873" s="371"/>
      <c r="C873" s="371"/>
      <c r="D873" s="434"/>
    </row>
    <row r="874" spans="1:4">
      <c r="A874" s="371"/>
      <c r="B874" s="371"/>
      <c r="C874" s="371"/>
      <c r="D874" s="434"/>
    </row>
    <row r="875" spans="1:4">
      <c r="A875" s="371"/>
      <c r="B875" s="371"/>
      <c r="C875" s="371"/>
      <c r="D875" s="434"/>
    </row>
    <row r="876" spans="1:4">
      <c r="A876" s="371"/>
      <c r="B876" s="371"/>
      <c r="C876" s="371"/>
      <c r="D876" s="434"/>
    </row>
    <row r="877" spans="1:4">
      <c r="A877" s="371"/>
      <c r="B877" s="371"/>
      <c r="C877" s="371"/>
      <c r="D877" s="434"/>
    </row>
    <row r="878" spans="1:4">
      <c r="A878" s="371"/>
      <c r="B878" s="371"/>
      <c r="C878" s="371"/>
      <c r="D878" s="434"/>
    </row>
    <row r="879" spans="1:4">
      <c r="A879" s="371"/>
      <c r="B879" s="371"/>
      <c r="C879" s="371"/>
      <c r="D879" s="434"/>
    </row>
    <row r="880" spans="1:4">
      <c r="A880" s="371"/>
      <c r="B880" s="371"/>
      <c r="C880" s="371"/>
      <c r="D880" s="434"/>
    </row>
    <row r="881" spans="1:4">
      <c r="A881" s="371"/>
      <c r="B881" s="371"/>
      <c r="C881" s="371"/>
      <c r="D881" s="434"/>
    </row>
    <row r="882" spans="1:4">
      <c r="A882" s="371"/>
      <c r="B882" s="371"/>
      <c r="C882" s="371"/>
      <c r="D882" s="434"/>
    </row>
    <row r="883" spans="1:4">
      <c r="A883" s="371"/>
      <c r="B883" s="371"/>
      <c r="C883" s="371"/>
      <c r="D883" s="434"/>
    </row>
    <row r="884" spans="1:4">
      <c r="A884" s="371"/>
      <c r="B884" s="371"/>
      <c r="C884" s="371"/>
      <c r="D884" s="434"/>
    </row>
    <row r="885" spans="1:4">
      <c r="A885" s="371"/>
      <c r="B885" s="371"/>
      <c r="C885" s="371"/>
      <c r="D885" s="434"/>
    </row>
    <row r="886" spans="1:4">
      <c r="A886" s="371"/>
      <c r="B886" s="371"/>
      <c r="C886" s="371"/>
      <c r="D886" s="434"/>
    </row>
    <row r="887" spans="1:4">
      <c r="A887" s="371"/>
      <c r="B887" s="371"/>
      <c r="C887" s="371"/>
      <c r="D887" s="434"/>
    </row>
    <row r="888" spans="1:4">
      <c r="A888" s="371"/>
      <c r="B888" s="371"/>
      <c r="C888" s="371"/>
      <c r="D888" s="434"/>
    </row>
    <row r="889" spans="1:4">
      <c r="A889" s="371"/>
      <c r="B889" s="371"/>
      <c r="C889" s="371"/>
      <c r="D889" s="434"/>
    </row>
    <row r="890" spans="1:4">
      <c r="A890" s="371"/>
      <c r="B890" s="371"/>
      <c r="C890" s="371"/>
      <c r="D890" s="434"/>
    </row>
    <row r="891" spans="1:4">
      <c r="A891" s="371"/>
      <c r="B891" s="371"/>
      <c r="C891" s="371"/>
      <c r="D891" s="434"/>
    </row>
    <row r="892" spans="1:4">
      <c r="A892" s="371"/>
      <c r="B892" s="371"/>
      <c r="C892" s="371"/>
      <c r="D892" s="434"/>
    </row>
    <row r="893" spans="1:4">
      <c r="A893" s="371"/>
      <c r="B893" s="371"/>
      <c r="C893" s="371"/>
      <c r="D893" s="434"/>
    </row>
    <row r="894" spans="1:4">
      <c r="A894" s="371"/>
      <c r="B894" s="371"/>
      <c r="C894" s="371"/>
      <c r="D894" s="434"/>
    </row>
    <row r="895" spans="1:4">
      <c r="A895" s="371"/>
      <c r="B895" s="371"/>
      <c r="C895" s="371"/>
      <c r="D895" s="434"/>
    </row>
    <row r="896" spans="1:4">
      <c r="A896" s="371"/>
      <c r="B896" s="371"/>
      <c r="C896" s="371"/>
      <c r="D896" s="434"/>
    </row>
    <row r="897" spans="1:4">
      <c r="A897" s="371"/>
      <c r="B897" s="371"/>
      <c r="C897" s="371"/>
      <c r="D897" s="434"/>
    </row>
    <row r="898" spans="1:4">
      <c r="A898" s="371"/>
      <c r="B898" s="371"/>
      <c r="C898" s="371"/>
      <c r="D898" s="434"/>
    </row>
    <row r="899" spans="1:4">
      <c r="A899" s="371"/>
      <c r="B899" s="371"/>
      <c r="C899" s="371"/>
      <c r="D899" s="434"/>
    </row>
    <row r="900" spans="1:4">
      <c r="A900" s="371"/>
      <c r="B900" s="371"/>
      <c r="C900" s="371"/>
      <c r="D900" s="434"/>
    </row>
    <row r="901" spans="1:4">
      <c r="A901" s="371"/>
      <c r="B901" s="371"/>
      <c r="C901" s="371"/>
      <c r="D901" s="434"/>
    </row>
    <row r="902" spans="1:4">
      <c r="A902" s="371"/>
      <c r="B902" s="371"/>
      <c r="C902" s="371"/>
      <c r="D902" s="434"/>
    </row>
    <row r="903" spans="1:4">
      <c r="A903" s="371"/>
      <c r="B903" s="371"/>
      <c r="C903" s="371"/>
      <c r="D903" s="434"/>
    </row>
    <row r="904" spans="1:4">
      <c r="A904" s="371"/>
      <c r="B904" s="371"/>
      <c r="C904" s="371"/>
      <c r="D904" s="434"/>
    </row>
    <row r="905" spans="1:4">
      <c r="A905" s="371"/>
      <c r="B905" s="371"/>
      <c r="C905" s="371"/>
      <c r="D905" s="434"/>
    </row>
    <row r="906" spans="1:4">
      <c r="A906" s="371"/>
      <c r="B906" s="371"/>
      <c r="C906" s="371"/>
      <c r="D906" s="434"/>
    </row>
    <row r="907" spans="1:4">
      <c r="A907" s="371"/>
      <c r="B907" s="371"/>
      <c r="C907" s="371"/>
      <c r="D907" s="434"/>
    </row>
    <row r="908" spans="1:4">
      <c r="A908" s="371"/>
      <c r="B908" s="371"/>
      <c r="C908" s="371"/>
      <c r="D908" s="434"/>
    </row>
    <row r="909" spans="1:4">
      <c r="A909" s="371"/>
      <c r="B909" s="371"/>
      <c r="C909" s="371"/>
      <c r="D909" s="434"/>
    </row>
    <row r="910" spans="1:4">
      <c r="A910" s="371"/>
      <c r="B910" s="371"/>
      <c r="C910" s="371"/>
      <c r="D910" s="434"/>
    </row>
    <row r="911" spans="1:4">
      <c r="A911" s="371"/>
      <c r="B911" s="371"/>
      <c r="C911" s="371"/>
      <c r="D911" s="434"/>
    </row>
    <row r="912" spans="1:4">
      <c r="A912" s="371"/>
      <c r="B912" s="371"/>
      <c r="C912" s="371"/>
      <c r="D912" s="434"/>
    </row>
    <row r="913" spans="1:4">
      <c r="A913" s="371"/>
      <c r="B913" s="371"/>
      <c r="C913" s="371"/>
      <c r="D913" s="434"/>
    </row>
    <row r="914" spans="1:4">
      <c r="A914" s="371"/>
      <c r="B914" s="371"/>
      <c r="C914" s="371"/>
      <c r="D914" s="434"/>
    </row>
    <row r="915" spans="1:4">
      <c r="A915" s="371"/>
      <c r="B915" s="371"/>
      <c r="C915" s="371"/>
      <c r="D915" s="434"/>
    </row>
    <row r="916" spans="1:4">
      <c r="A916" s="371"/>
      <c r="B916" s="371"/>
      <c r="C916" s="371"/>
      <c r="D916" s="434"/>
    </row>
    <row r="917" spans="1:4">
      <c r="A917" s="371"/>
      <c r="B917" s="371"/>
      <c r="C917" s="371"/>
      <c r="D917" s="434"/>
    </row>
    <row r="918" spans="1:4">
      <c r="A918" s="371"/>
      <c r="B918" s="371"/>
      <c r="C918" s="371"/>
      <c r="D918" s="434"/>
    </row>
    <row r="919" spans="1:4">
      <c r="A919" s="371"/>
      <c r="B919" s="371"/>
      <c r="C919" s="371"/>
      <c r="D919" s="434"/>
    </row>
    <row r="920" spans="1:4">
      <c r="A920" s="371"/>
      <c r="B920" s="371"/>
      <c r="C920" s="371"/>
      <c r="D920" s="434"/>
    </row>
    <row r="921" spans="1:4">
      <c r="A921" s="371"/>
      <c r="B921" s="371"/>
      <c r="C921" s="371"/>
      <c r="D921" s="434"/>
    </row>
    <row r="922" spans="1:4">
      <c r="A922" s="371"/>
      <c r="B922" s="371"/>
      <c r="C922" s="371"/>
      <c r="D922" s="434"/>
    </row>
    <row r="923" spans="1:4">
      <c r="A923" s="371"/>
      <c r="B923" s="371"/>
      <c r="C923" s="371"/>
      <c r="D923" s="434"/>
    </row>
    <row r="924" spans="1:4">
      <c r="A924" s="371"/>
      <c r="B924" s="371"/>
      <c r="C924" s="371"/>
      <c r="D924" s="434"/>
    </row>
    <row r="925" spans="1:4">
      <c r="A925" s="371"/>
      <c r="B925" s="371"/>
      <c r="C925" s="371"/>
      <c r="D925" s="434"/>
    </row>
    <row r="926" spans="1:4">
      <c r="A926" s="371"/>
      <c r="B926" s="371"/>
      <c r="C926" s="371"/>
      <c r="D926" s="434"/>
    </row>
    <row r="927" spans="1:4">
      <c r="A927" s="371"/>
      <c r="B927" s="371"/>
      <c r="C927" s="371"/>
      <c r="D927" s="434"/>
    </row>
    <row r="928" spans="1:4">
      <c r="A928" s="371"/>
      <c r="B928" s="371"/>
      <c r="C928" s="371"/>
      <c r="D928" s="434"/>
    </row>
    <row r="929" spans="1:4">
      <c r="A929" s="371"/>
      <c r="B929" s="371"/>
      <c r="C929" s="371"/>
      <c r="D929" s="434"/>
    </row>
    <row r="930" spans="1:4">
      <c r="A930" s="371"/>
      <c r="B930" s="371"/>
      <c r="C930" s="371"/>
      <c r="D930" s="434"/>
    </row>
    <row r="931" spans="1:4">
      <c r="A931" s="371"/>
      <c r="B931" s="371"/>
      <c r="C931" s="371"/>
      <c r="D931" s="434"/>
    </row>
    <row r="932" spans="1:4">
      <c r="A932" s="371"/>
      <c r="B932" s="371"/>
      <c r="C932" s="371"/>
      <c r="D932" s="434"/>
    </row>
    <row r="933" spans="1:4">
      <c r="A933" s="371"/>
      <c r="B933" s="371"/>
      <c r="C933" s="371"/>
      <c r="D933" s="434"/>
    </row>
    <row r="934" spans="1:4">
      <c r="A934" s="371"/>
      <c r="B934" s="371"/>
      <c r="C934" s="371"/>
      <c r="D934" s="434"/>
    </row>
    <row r="935" spans="1:4">
      <c r="A935" s="371"/>
      <c r="B935" s="371"/>
      <c r="C935" s="371"/>
      <c r="D935" s="434"/>
    </row>
    <row r="936" spans="1:4">
      <c r="A936" s="371"/>
      <c r="B936" s="371"/>
      <c r="C936" s="371"/>
      <c r="D936" s="434"/>
    </row>
    <row r="937" spans="1:4">
      <c r="A937" s="371"/>
      <c r="B937" s="371"/>
      <c r="C937" s="371"/>
      <c r="D937" s="434"/>
    </row>
    <row r="938" spans="1:4">
      <c r="A938" s="371"/>
      <c r="B938" s="371"/>
      <c r="C938" s="371"/>
      <c r="D938" s="434"/>
    </row>
    <row r="939" spans="1:4">
      <c r="A939" s="371"/>
      <c r="B939" s="371"/>
      <c r="C939" s="371"/>
      <c r="D939" s="434"/>
    </row>
    <row r="940" spans="1:4">
      <c r="A940" s="371"/>
      <c r="B940" s="371"/>
      <c r="C940" s="371"/>
      <c r="D940" s="434"/>
    </row>
    <row r="941" spans="1:4">
      <c r="A941" s="371"/>
      <c r="B941" s="371"/>
      <c r="C941" s="371"/>
      <c r="D941" s="434"/>
    </row>
    <row r="942" spans="1:4">
      <c r="A942" s="371"/>
      <c r="B942" s="371"/>
      <c r="C942" s="371"/>
      <c r="D942" s="434"/>
    </row>
    <row r="943" spans="1:4">
      <c r="A943" s="371"/>
      <c r="B943" s="371"/>
      <c r="C943" s="371"/>
      <c r="D943" s="434"/>
    </row>
    <row r="944" spans="1:4">
      <c r="A944" s="371"/>
      <c r="B944" s="371"/>
      <c r="C944" s="371"/>
      <c r="D944" s="434"/>
    </row>
    <row r="945" spans="1:4">
      <c r="A945" s="371"/>
      <c r="B945" s="371"/>
      <c r="C945" s="371"/>
      <c r="D945" s="434"/>
    </row>
    <row r="946" spans="1:4">
      <c r="A946" s="371"/>
      <c r="B946" s="371"/>
      <c r="C946" s="371"/>
      <c r="D946" s="434"/>
    </row>
    <row r="947" spans="1:4">
      <c r="A947" s="371"/>
      <c r="B947" s="371"/>
      <c r="C947" s="371"/>
      <c r="D947" s="434"/>
    </row>
    <row r="948" spans="1:4">
      <c r="A948" s="371"/>
      <c r="B948" s="371"/>
      <c r="C948" s="371"/>
      <c r="D948" s="434"/>
    </row>
    <row r="949" spans="1:4">
      <c r="A949" s="371"/>
      <c r="B949" s="371"/>
      <c r="C949" s="371"/>
      <c r="D949" s="434"/>
    </row>
    <row r="950" spans="1:4">
      <c r="A950" s="371"/>
      <c r="B950" s="371"/>
      <c r="C950" s="371"/>
      <c r="D950" s="434"/>
    </row>
    <row r="951" spans="1:4">
      <c r="A951" s="371"/>
      <c r="B951" s="371"/>
      <c r="C951" s="371"/>
      <c r="D951" s="434"/>
    </row>
    <row r="952" spans="1:4">
      <c r="A952" s="371"/>
      <c r="B952" s="371"/>
      <c r="C952" s="371"/>
      <c r="D952" s="434"/>
    </row>
    <row r="953" spans="1:4">
      <c r="A953" s="371"/>
      <c r="B953" s="371"/>
      <c r="C953" s="371"/>
      <c r="D953" s="434"/>
    </row>
    <row r="954" spans="1:4">
      <c r="A954" s="371"/>
      <c r="B954" s="371"/>
      <c r="C954" s="371"/>
      <c r="D954" s="434"/>
    </row>
    <row r="955" spans="1:4">
      <c r="A955" s="371"/>
      <c r="B955" s="371"/>
      <c r="C955" s="371"/>
      <c r="D955" s="434"/>
    </row>
    <row r="956" spans="1:4">
      <c r="A956" s="371"/>
      <c r="B956" s="371"/>
      <c r="C956" s="371"/>
      <c r="D956" s="434"/>
    </row>
    <row r="957" spans="1:4">
      <c r="A957" s="371"/>
      <c r="B957" s="371"/>
      <c r="C957" s="371"/>
      <c r="D957" s="434"/>
    </row>
    <row r="958" spans="1:4">
      <c r="A958" s="371"/>
      <c r="B958" s="371"/>
      <c r="C958" s="371"/>
      <c r="D958" s="434"/>
    </row>
    <row r="959" spans="1:4">
      <c r="A959" s="371"/>
      <c r="B959" s="371"/>
      <c r="C959" s="371"/>
      <c r="D959" s="434"/>
    </row>
    <row r="960" spans="1:4">
      <c r="A960" s="371"/>
      <c r="B960" s="371"/>
      <c r="C960" s="371"/>
      <c r="D960" s="434"/>
    </row>
    <row r="961" spans="1:4">
      <c r="A961" s="371"/>
      <c r="B961" s="371"/>
      <c r="C961" s="371"/>
      <c r="D961" s="434"/>
    </row>
    <row r="962" spans="1:4">
      <c r="A962" s="371"/>
      <c r="B962" s="371"/>
      <c r="C962" s="371"/>
      <c r="D962" s="434"/>
    </row>
    <row r="963" spans="1:4">
      <c r="A963" s="371"/>
      <c r="B963" s="371"/>
      <c r="C963" s="371"/>
      <c r="D963" s="434"/>
    </row>
    <row r="964" spans="1:4">
      <c r="A964" s="371"/>
      <c r="B964" s="371"/>
      <c r="C964" s="371"/>
      <c r="D964" s="434"/>
    </row>
    <row r="965" spans="1:4">
      <c r="A965" s="371"/>
      <c r="B965" s="371"/>
      <c r="C965" s="371"/>
      <c r="D965" s="434"/>
    </row>
    <row r="966" spans="1:4">
      <c r="A966" s="371"/>
      <c r="B966" s="371"/>
      <c r="C966" s="371"/>
      <c r="D966" s="434"/>
    </row>
    <row r="967" spans="1:4">
      <c r="A967" s="371"/>
      <c r="B967" s="371"/>
      <c r="C967" s="371"/>
      <c r="D967" s="434"/>
    </row>
    <row r="968" spans="1:4">
      <c r="A968" s="371"/>
      <c r="B968" s="371"/>
      <c r="C968" s="371"/>
      <c r="D968" s="434"/>
    </row>
    <row r="969" spans="1:4">
      <c r="A969" s="371"/>
      <c r="B969" s="371"/>
      <c r="C969" s="371"/>
      <c r="D969" s="434"/>
    </row>
    <row r="970" spans="1:4">
      <c r="A970" s="371"/>
      <c r="B970" s="371"/>
      <c r="C970" s="371"/>
      <c r="D970" s="434"/>
    </row>
    <row r="971" spans="1:4">
      <c r="A971" s="371"/>
      <c r="B971" s="371"/>
      <c r="C971" s="371"/>
      <c r="D971" s="434"/>
    </row>
    <row r="972" spans="1:4">
      <c r="A972" s="371"/>
      <c r="B972" s="371"/>
      <c r="C972" s="371"/>
      <c r="D972" s="434"/>
    </row>
    <row r="973" spans="1:4">
      <c r="A973" s="371"/>
      <c r="B973" s="371"/>
      <c r="C973" s="371"/>
      <c r="D973" s="434"/>
    </row>
    <row r="974" spans="1:4">
      <c r="A974" s="371"/>
      <c r="B974" s="371"/>
      <c r="C974" s="371"/>
      <c r="D974" s="434"/>
    </row>
    <row r="975" spans="1:4">
      <c r="A975" s="371"/>
      <c r="B975" s="371"/>
      <c r="C975" s="371"/>
      <c r="D975" s="434"/>
    </row>
    <row r="976" spans="1:4">
      <c r="A976" s="371"/>
      <c r="B976" s="371"/>
      <c r="C976" s="371"/>
      <c r="D976" s="434"/>
    </row>
    <row r="977" spans="1:4">
      <c r="A977" s="371"/>
      <c r="B977" s="371"/>
      <c r="C977" s="371"/>
      <c r="D977" s="434"/>
    </row>
    <row r="978" spans="1:4">
      <c r="A978" s="371"/>
      <c r="B978" s="371"/>
      <c r="C978" s="371"/>
      <c r="D978" s="434"/>
    </row>
    <row r="979" spans="1:4">
      <c r="A979" s="371"/>
      <c r="B979" s="371"/>
      <c r="C979" s="371"/>
      <c r="D979" s="434"/>
    </row>
    <row r="980" spans="1:4">
      <c r="A980" s="371"/>
      <c r="B980" s="371"/>
      <c r="C980" s="371"/>
      <c r="D980" s="434"/>
    </row>
    <row r="981" spans="1:4">
      <c r="A981" s="371"/>
      <c r="B981" s="371"/>
      <c r="C981" s="371"/>
      <c r="D981" s="434"/>
    </row>
    <row r="982" spans="1:4">
      <c r="A982" s="371"/>
      <c r="B982" s="371"/>
      <c r="C982" s="371"/>
      <c r="D982" s="434"/>
    </row>
    <row r="983" spans="1:4">
      <c r="A983" s="371"/>
      <c r="B983" s="371"/>
      <c r="C983" s="371"/>
      <c r="D983" s="434"/>
    </row>
    <row r="984" spans="1:4">
      <c r="A984" s="371"/>
      <c r="B984" s="371"/>
      <c r="C984" s="371"/>
      <c r="D984" s="434"/>
    </row>
    <row r="985" spans="1:4">
      <c r="A985" s="371"/>
      <c r="B985" s="371"/>
      <c r="C985" s="371"/>
      <c r="D985" s="434"/>
    </row>
    <row r="986" spans="1:4">
      <c r="A986" s="371"/>
      <c r="B986" s="371"/>
      <c r="C986" s="371"/>
      <c r="D986" s="434"/>
    </row>
    <row r="987" spans="1:4">
      <c r="A987" s="371"/>
      <c r="B987" s="371"/>
      <c r="C987" s="371"/>
      <c r="D987" s="434"/>
    </row>
    <row r="988" spans="1:4">
      <c r="A988" s="371"/>
      <c r="B988" s="371"/>
      <c r="C988" s="371"/>
      <c r="D988" s="434"/>
    </row>
    <row r="989" spans="1:4">
      <c r="A989" s="371"/>
      <c r="B989" s="371"/>
      <c r="C989" s="371"/>
      <c r="D989" s="434"/>
    </row>
    <row r="990" spans="1:4">
      <c r="A990" s="371"/>
      <c r="B990" s="371"/>
      <c r="C990" s="371"/>
      <c r="D990" s="434"/>
    </row>
    <row r="991" spans="1:4">
      <c r="A991" s="371"/>
      <c r="B991" s="371"/>
      <c r="C991" s="371"/>
      <c r="D991" s="434"/>
    </row>
    <row r="992" spans="1:4">
      <c r="A992" s="371"/>
      <c r="B992" s="371"/>
      <c r="C992" s="371"/>
      <c r="D992" s="434"/>
    </row>
    <row r="993" spans="1:4">
      <c r="A993" s="371"/>
      <c r="B993" s="371"/>
      <c r="C993" s="371"/>
      <c r="D993" s="434"/>
    </row>
    <row r="994" spans="1:4">
      <c r="A994" s="371"/>
      <c r="B994" s="371"/>
      <c r="C994" s="371"/>
      <c r="D994" s="434"/>
    </row>
    <row r="995" spans="1:4">
      <c r="A995" s="371"/>
      <c r="B995" s="371"/>
      <c r="C995" s="371"/>
      <c r="D995" s="434"/>
    </row>
    <row r="996" spans="1:4">
      <c r="A996" s="371"/>
      <c r="B996" s="371"/>
      <c r="C996" s="371"/>
      <c r="D996" s="434"/>
    </row>
    <row r="997" spans="1:4">
      <c r="A997" s="371"/>
      <c r="B997" s="371"/>
      <c r="C997" s="371"/>
      <c r="D997" s="434"/>
    </row>
    <row r="998" spans="1:4">
      <c r="A998" s="371"/>
      <c r="B998" s="371"/>
      <c r="C998" s="371"/>
      <c r="D998" s="434"/>
    </row>
    <row r="999" spans="1:4">
      <c r="A999" s="371"/>
      <c r="B999" s="371"/>
      <c r="C999" s="371"/>
      <c r="D999" s="434"/>
    </row>
    <row r="1000" spans="1:4">
      <c r="A1000" s="371"/>
      <c r="B1000" s="371"/>
      <c r="C1000" s="371"/>
      <c r="D1000" s="434"/>
    </row>
    <row r="1001" spans="1:4">
      <c r="A1001" s="371"/>
      <c r="B1001" s="371"/>
      <c r="C1001" s="371"/>
      <c r="D1001" s="434"/>
    </row>
    <row r="1002" spans="1:4">
      <c r="A1002" s="371"/>
      <c r="B1002" s="371"/>
      <c r="C1002" s="371"/>
      <c r="D1002" s="434"/>
    </row>
    <row r="1003" spans="1:4">
      <c r="A1003" s="371"/>
      <c r="B1003" s="371"/>
      <c r="C1003" s="371"/>
      <c r="D1003" s="434"/>
    </row>
    <row r="1004" spans="1:4">
      <c r="A1004" s="371"/>
      <c r="B1004" s="371"/>
      <c r="C1004" s="371"/>
      <c r="D1004" s="434"/>
    </row>
    <row r="1005" spans="1:4">
      <c r="A1005" s="371"/>
      <c r="B1005" s="371"/>
      <c r="C1005" s="371"/>
      <c r="D1005" s="434"/>
    </row>
    <row r="1006" spans="1:4">
      <c r="A1006" s="371"/>
      <c r="B1006" s="371"/>
      <c r="C1006" s="371"/>
      <c r="D1006" s="434"/>
    </row>
    <row r="1007" spans="1:4">
      <c r="A1007" s="371"/>
      <c r="B1007" s="371"/>
      <c r="C1007" s="371"/>
      <c r="D1007" s="434"/>
    </row>
    <row r="1008" spans="1:4">
      <c r="A1008" s="371"/>
      <c r="B1008" s="371"/>
      <c r="C1008" s="371"/>
      <c r="D1008" s="434"/>
    </row>
    <row r="1009" spans="1:4">
      <c r="A1009" s="371"/>
      <c r="B1009" s="371"/>
      <c r="C1009" s="371"/>
      <c r="D1009" s="434"/>
    </row>
    <row r="1010" spans="1:4">
      <c r="A1010" s="371"/>
      <c r="B1010" s="371"/>
      <c r="C1010" s="371"/>
      <c r="D1010" s="434"/>
    </row>
    <row r="1011" spans="1:4">
      <c r="A1011" s="371"/>
      <c r="B1011" s="371"/>
      <c r="C1011" s="371"/>
      <c r="D1011" s="434"/>
    </row>
    <row r="1012" spans="1:4">
      <c r="A1012" s="371"/>
      <c r="B1012" s="371"/>
      <c r="C1012" s="371"/>
      <c r="D1012" s="434"/>
    </row>
    <row r="1013" spans="1:4">
      <c r="A1013" s="371"/>
      <c r="B1013" s="371"/>
      <c r="C1013" s="371"/>
      <c r="D1013" s="434"/>
    </row>
    <row r="1014" spans="1:4">
      <c r="A1014" s="371"/>
      <c r="B1014" s="371"/>
      <c r="C1014" s="371"/>
      <c r="D1014" s="434"/>
    </row>
    <row r="1015" spans="1:4">
      <c r="A1015" s="371"/>
      <c r="B1015" s="371"/>
      <c r="C1015" s="371"/>
      <c r="D1015" s="434"/>
    </row>
    <row r="1016" spans="1:4">
      <c r="A1016" s="371"/>
      <c r="B1016" s="371"/>
      <c r="C1016" s="371"/>
      <c r="D1016" s="434"/>
    </row>
    <row r="1017" spans="1:4">
      <c r="A1017" s="371"/>
      <c r="B1017" s="371"/>
      <c r="C1017" s="371"/>
      <c r="D1017" s="434"/>
    </row>
    <row r="1018" spans="1:4">
      <c r="A1018" s="371"/>
      <c r="B1018" s="371"/>
      <c r="C1018" s="371"/>
      <c r="D1018" s="434"/>
    </row>
    <row r="1019" spans="1:4">
      <c r="A1019" s="371"/>
      <c r="B1019" s="371"/>
      <c r="C1019" s="371"/>
      <c r="D1019" s="434"/>
    </row>
    <row r="1020" spans="1:4">
      <c r="A1020" s="371"/>
      <c r="B1020" s="371"/>
      <c r="C1020" s="371"/>
      <c r="D1020" s="434"/>
    </row>
    <row r="1021" spans="1:4">
      <c r="A1021" s="371"/>
      <c r="B1021" s="371"/>
      <c r="C1021" s="371"/>
      <c r="D1021" s="434"/>
    </row>
    <row r="1022" spans="1:4">
      <c r="A1022" s="371"/>
      <c r="B1022" s="371"/>
      <c r="C1022" s="371"/>
      <c r="D1022" s="434"/>
    </row>
    <row r="1023" spans="1:4">
      <c r="A1023" s="371"/>
      <c r="B1023" s="371"/>
      <c r="C1023" s="371"/>
      <c r="D1023" s="434"/>
    </row>
    <row r="1024" spans="1:4">
      <c r="A1024" s="371"/>
      <c r="B1024" s="371"/>
      <c r="C1024" s="371"/>
      <c r="D1024" s="434"/>
    </row>
    <row r="1025" spans="1:4">
      <c r="A1025" s="371"/>
      <c r="B1025" s="371"/>
      <c r="C1025" s="371"/>
      <c r="D1025" s="434"/>
    </row>
    <row r="1026" spans="1:4">
      <c r="A1026" s="371"/>
      <c r="B1026" s="371"/>
      <c r="C1026" s="371"/>
      <c r="D1026" s="434"/>
    </row>
    <row r="1027" spans="1:4">
      <c r="A1027" s="371"/>
      <c r="B1027" s="371"/>
      <c r="C1027" s="371"/>
      <c r="D1027" s="434"/>
    </row>
    <row r="1028" spans="1:4">
      <c r="A1028" s="371"/>
      <c r="B1028" s="371"/>
      <c r="C1028" s="371"/>
      <c r="D1028" s="434"/>
    </row>
    <row r="1029" spans="1:4">
      <c r="A1029" s="371"/>
      <c r="B1029" s="371"/>
      <c r="C1029" s="371"/>
      <c r="D1029" s="434"/>
    </row>
    <row r="1030" spans="1:4">
      <c r="A1030" s="371"/>
      <c r="B1030" s="371"/>
      <c r="C1030" s="371"/>
      <c r="D1030" s="434"/>
    </row>
    <row r="1031" spans="1:4">
      <c r="A1031" s="371"/>
      <c r="B1031" s="371"/>
      <c r="C1031" s="371"/>
      <c r="D1031" s="434"/>
    </row>
    <row r="1032" spans="1:4">
      <c r="A1032" s="371"/>
      <c r="B1032" s="371"/>
      <c r="C1032" s="371"/>
      <c r="D1032" s="434"/>
    </row>
    <row r="1033" spans="1:4">
      <c r="A1033" s="371"/>
      <c r="B1033" s="371"/>
      <c r="C1033" s="371"/>
      <c r="D1033" s="434"/>
    </row>
    <row r="1034" spans="1:4">
      <c r="A1034" s="371"/>
      <c r="B1034" s="371"/>
      <c r="C1034" s="371"/>
      <c r="D1034" s="434"/>
    </row>
    <row r="1035" spans="1:4">
      <c r="A1035" s="371"/>
      <c r="B1035" s="371"/>
      <c r="C1035" s="371"/>
      <c r="D1035" s="434"/>
    </row>
    <row r="1036" spans="1:4">
      <c r="A1036" s="371"/>
      <c r="B1036" s="371"/>
      <c r="C1036" s="371"/>
      <c r="D1036" s="434"/>
    </row>
    <row r="1037" spans="1:4">
      <c r="A1037" s="371"/>
      <c r="B1037" s="371"/>
      <c r="C1037" s="371"/>
      <c r="D1037" s="434"/>
    </row>
    <row r="1038" spans="1:4">
      <c r="A1038" s="371"/>
      <c r="B1038" s="371"/>
      <c r="C1038" s="371"/>
      <c r="D1038" s="434"/>
    </row>
    <row r="1039" spans="1:4">
      <c r="A1039" s="371"/>
      <c r="B1039" s="371"/>
      <c r="C1039" s="371"/>
      <c r="D1039" s="434"/>
    </row>
    <row r="1040" spans="1:4">
      <c r="A1040" s="371"/>
      <c r="B1040" s="371"/>
      <c r="C1040" s="371"/>
      <c r="D1040" s="434"/>
    </row>
    <row r="1041" spans="1:4">
      <c r="A1041" s="371"/>
      <c r="B1041" s="371"/>
      <c r="C1041" s="371"/>
      <c r="D1041" s="434"/>
    </row>
    <row r="1042" spans="1:4">
      <c r="A1042" s="371"/>
      <c r="B1042" s="371"/>
      <c r="C1042" s="371"/>
      <c r="D1042" s="434"/>
    </row>
    <row r="1043" spans="1:4">
      <c r="A1043" s="371"/>
      <c r="B1043" s="371"/>
      <c r="C1043" s="371"/>
      <c r="D1043" s="434"/>
    </row>
    <row r="1044" spans="1:4">
      <c r="A1044" s="371"/>
      <c r="B1044" s="371"/>
      <c r="C1044" s="371"/>
      <c r="D1044" s="434"/>
    </row>
    <row r="1045" spans="1:4">
      <c r="A1045" s="371"/>
      <c r="B1045" s="371"/>
      <c r="C1045" s="371"/>
      <c r="D1045" s="434"/>
    </row>
    <row r="1046" spans="1:4">
      <c r="A1046" s="371"/>
      <c r="B1046" s="371"/>
      <c r="C1046" s="371"/>
      <c r="D1046" s="434"/>
    </row>
    <row r="1047" spans="1:4">
      <c r="A1047" s="371"/>
      <c r="B1047" s="371"/>
      <c r="C1047" s="371"/>
      <c r="D1047" s="434"/>
    </row>
    <row r="1048" spans="1:4">
      <c r="A1048" s="371"/>
      <c r="B1048" s="371"/>
      <c r="C1048" s="371"/>
      <c r="D1048" s="434"/>
    </row>
    <row r="1049" spans="1:4">
      <c r="A1049" s="371"/>
      <c r="B1049" s="371"/>
      <c r="C1049" s="371"/>
      <c r="D1049" s="434"/>
    </row>
    <row r="1050" spans="1:4">
      <c r="A1050" s="371"/>
      <c r="B1050" s="371"/>
      <c r="C1050" s="371"/>
      <c r="D1050" s="434"/>
    </row>
    <row r="1051" spans="1:4">
      <c r="A1051" s="371"/>
      <c r="B1051" s="371"/>
      <c r="C1051" s="371"/>
      <c r="D1051" s="434"/>
    </row>
    <row r="1052" spans="1:4">
      <c r="A1052" s="371"/>
      <c r="B1052" s="371"/>
      <c r="C1052" s="371"/>
      <c r="D1052" s="434"/>
    </row>
    <row r="1053" spans="1:4">
      <c r="A1053" s="371"/>
      <c r="B1053" s="371"/>
      <c r="C1053" s="371"/>
      <c r="D1053" s="434"/>
    </row>
    <row r="1054" spans="1:4">
      <c r="A1054" s="371"/>
      <c r="B1054" s="371"/>
      <c r="C1054" s="371"/>
      <c r="D1054" s="434"/>
    </row>
    <row r="1055" spans="1:4">
      <c r="A1055" s="371"/>
      <c r="B1055" s="371"/>
      <c r="C1055" s="371"/>
      <c r="D1055" s="434"/>
    </row>
    <row r="1056" spans="1:4">
      <c r="A1056" s="371"/>
      <c r="B1056" s="371"/>
      <c r="C1056" s="371"/>
      <c r="D1056" s="434"/>
    </row>
    <row r="1057" spans="1:4">
      <c r="A1057" s="371"/>
      <c r="B1057" s="371"/>
      <c r="C1057" s="371"/>
      <c r="D1057" s="434"/>
    </row>
    <row r="1058" spans="1:4">
      <c r="A1058" s="371"/>
      <c r="B1058" s="371"/>
      <c r="C1058" s="371"/>
      <c r="D1058" s="434"/>
    </row>
    <row r="1059" spans="1:4">
      <c r="A1059" s="371"/>
      <c r="B1059" s="371"/>
      <c r="C1059" s="371"/>
      <c r="D1059" s="434"/>
    </row>
    <row r="1060" spans="1:4">
      <c r="A1060" s="371"/>
      <c r="B1060" s="371"/>
      <c r="C1060" s="371"/>
      <c r="D1060" s="434"/>
    </row>
    <row r="1061" spans="1:4">
      <c r="A1061" s="371"/>
      <c r="B1061" s="371"/>
      <c r="C1061" s="371"/>
      <c r="D1061" s="434"/>
    </row>
    <row r="1062" spans="1:4">
      <c r="A1062" s="371"/>
      <c r="B1062" s="371"/>
      <c r="C1062" s="371"/>
      <c r="D1062" s="434"/>
    </row>
    <row r="1063" spans="1:4">
      <c r="A1063" s="371"/>
      <c r="B1063" s="371"/>
      <c r="C1063" s="371"/>
      <c r="D1063" s="434"/>
    </row>
    <row r="1064" spans="1:4">
      <c r="A1064" s="371"/>
      <c r="B1064" s="371"/>
      <c r="C1064" s="371"/>
      <c r="D1064" s="434"/>
    </row>
    <row r="1065" spans="1:4">
      <c r="A1065" s="371"/>
      <c r="B1065" s="371"/>
      <c r="C1065" s="371"/>
      <c r="D1065" s="434"/>
    </row>
    <row r="1066" spans="1:4">
      <c r="A1066" s="371"/>
      <c r="B1066" s="371"/>
      <c r="C1066" s="371"/>
      <c r="D1066" s="434"/>
    </row>
    <row r="1067" spans="1:4">
      <c r="A1067" s="371"/>
      <c r="B1067" s="371"/>
      <c r="C1067" s="371"/>
      <c r="D1067" s="434"/>
    </row>
    <row r="1068" spans="1:4">
      <c r="A1068" s="371"/>
      <c r="B1068" s="371"/>
      <c r="C1068" s="371"/>
      <c r="D1068" s="434"/>
    </row>
    <row r="1069" spans="1:4">
      <c r="A1069" s="371"/>
      <c r="B1069" s="371"/>
      <c r="C1069" s="371"/>
      <c r="D1069" s="434"/>
    </row>
    <row r="1070" spans="1:4">
      <c r="A1070" s="371"/>
      <c r="B1070" s="371"/>
      <c r="C1070" s="371"/>
      <c r="D1070" s="434"/>
    </row>
    <row r="1071" spans="1:4">
      <c r="A1071" s="371"/>
      <c r="B1071" s="371"/>
      <c r="C1071" s="371"/>
      <c r="D1071" s="434"/>
    </row>
    <row r="1072" spans="1:4">
      <c r="A1072" s="371"/>
      <c r="B1072" s="371"/>
      <c r="C1072" s="371"/>
      <c r="D1072" s="434"/>
    </row>
    <row r="1073" spans="1:4">
      <c r="A1073" s="371"/>
      <c r="B1073" s="371"/>
      <c r="C1073" s="371"/>
      <c r="D1073" s="434"/>
    </row>
    <row r="1074" spans="1:4">
      <c r="A1074" s="371"/>
      <c r="B1074" s="371"/>
      <c r="C1074" s="371"/>
      <c r="D1074" s="434"/>
    </row>
    <row r="1075" spans="1:4">
      <c r="A1075" s="371"/>
      <c r="B1075" s="371"/>
      <c r="C1075" s="371"/>
      <c r="D1075" s="434"/>
    </row>
    <row r="1076" spans="1:4">
      <c r="A1076" s="371"/>
      <c r="B1076" s="371"/>
      <c r="C1076" s="371"/>
      <c r="D1076" s="434"/>
    </row>
    <row r="1077" spans="1:4">
      <c r="A1077" s="371"/>
      <c r="B1077" s="371"/>
      <c r="C1077" s="371"/>
      <c r="D1077" s="434"/>
    </row>
    <row r="1078" spans="1:4">
      <c r="A1078" s="371"/>
      <c r="B1078" s="371"/>
      <c r="C1078" s="371"/>
      <c r="D1078" s="434"/>
    </row>
    <row r="1079" spans="1:4">
      <c r="A1079" s="371"/>
      <c r="B1079" s="371"/>
      <c r="C1079" s="371"/>
      <c r="D1079" s="434"/>
    </row>
    <row r="1080" spans="1:4">
      <c r="A1080" s="371"/>
      <c r="B1080" s="371"/>
      <c r="C1080" s="371"/>
      <c r="D1080" s="434"/>
    </row>
    <row r="1081" spans="1:4">
      <c r="A1081" s="371"/>
      <c r="B1081" s="371"/>
      <c r="C1081" s="371"/>
      <c r="D1081" s="434"/>
    </row>
    <row r="1082" spans="1:4">
      <c r="A1082" s="371"/>
      <c r="B1082" s="371"/>
      <c r="C1082" s="371"/>
      <c r="D1082" s="434"/>
    </row>
    <row r="1083" spans="1:4">
      <c r="A1083" s="371"/>
      <c r="B1083" s="371"/>
      <c r="C1083" s="371"/>
      <c r="D1083" s="434"/>
    </row>
    <row r="1084" spans="1:4">
      <c r="A1084" s="371"/>
      <c r="B1084" s="371"/>
      <c r="C1084" s="371"/>
      <c r="D1084" s="434"/>
    </row>
    <row r="1085" spans="1:4">
      <c r="A1085" s="371"/>
      <c r="B1085" s="371"/>
      <c r="C1085" s="371"/>
      <c r="D1085" s="434"/>
    </row>
    <row r="1086" spans="1:4">
      <c r="A1086" s="371"/>
      <c r="B1086" s="371"/>
      <c r="C1086" s="371"/>
      <c r="D1086" s="434"/>
    </row>
    <row r="1087" spans="1:4">
      <c r="A1087" s="371"/>
      <c r="B1087" s="371"/>
      <c r="C1087" s="371"/>
      <c r="D1087" s="434"/>
    </row>
    <row r="1088" spans="1:4">
      <c r="A1088" s="371"/>
      <c r="B1088" s="371"/>
      <c r="C1088" s="371"/>
      <c r="D1088" s="434"/>
    </row>
    <row r="1089" spans="1:4">
      <c r="A1089" s="371"/>
      <c r="B1089" s="371"/>
      <c r="C1089" s="371"/>
      <c r="D1089" s="434"/>
    </row>
    <row r="1090" spans="1:4">
      <c r="A1090" s="371"/>
      <c r="B1090" s="371"/>
      <c r="C1090" s="371"/>
      <c r="D1090" s="434"/>
    </row>
    <row r="1091" spans="1:4">
      <c r="A1091" s="371"/>
      <c r="B1091" s="371"/>
      <c r="C1091" s="371"/>
      <c r="D1091" s="434"/>
    </row>
    <row r="1092" spans="1:4">
      <c r="A1092" s="371"/>
      <c r="B1092" s="371"/>
      <c r="C1092" s="371"/>
      <c r="D1092" s="434"/>
    </row>
    <row r="1093" spans="1:4">
      <c r="A1093" s="371"/>
      <c r="B1093" s="371"/>
      <c r="C1093" s="371"/>
      <c r="D1093" s="434"/>
    </row>
    <row r="1094" spans="1:4">
      <c r="A1094" s="371"/>
      <c r="B1094" s="371"/>
      <c r="C1094" s="371"/>
      <c r="D1094" s="434"/>
    </row>
    <row r="1095" spans="1:4">
      <c r="A1095" s="371"/>
      <c r="B1095" s="371"/>
      <c r="C1095" s="371"/>
      <c r="D1095" s="434"/>
    </row>
    <row r="1096" spans="1:4">
      <c r="A1096" s="371"/>
      <c r="B1096" s="371"/>
      <c r="C1096" s="371"/>
      <c r="D1096" s="434"/>
    </row>
    <row r="1097" spans="1:4">
      <c r="A1097" s="371"/>
      <c r="B1097" s="371"/>
      <c r="C1097" s="371"/>
      <c r="D1097" s="434"/>
    </row>
    <row r="1098" spans="1:4">
      <c r="A1098" s="371"/>
      <c r="B1098" s="371"/>
      <c r="C1098" s="371"/>
      <c r="D1098" s="434"/>
    </row>
    <row r="1099" spans="1:4">
      <c r="A1099" s="371"/>
      <c r="B1099" s="371"/>
      <c r="C1099" s="371"/>
      <c r="D1099" s="434"/>
    </row>
    <row r="1100" spans="1:4">
      <c r="A1100" s="371"/>
      <c r="B1100" s="371"/>
      <c r="C1100" s="371"/>
      <c r="D1100" s="434"/>
    </row>
    <row r="1101" spans="1:4">
      <c r="A1101" s="371"/>
      <c r="B1101" s="371"/>
      <c r="C1101" s="371"/>
      <c r="D1101" s="434"/>
    </row>
    <row r="1102" spans="1:4">
      <c r="A1102" s="371"/>
      <c r="B1102" s="371"/>
      <c r="C1102" s="371"/>
      <c r="D1102" s="434"/>
    </row>
    <row r="1103" spans="1:4">
      <c r="A1103" s="371"/>
      <c r="B1103" s="371"/>
      <c r="C1103" s="371"/>
      <c r="D1103" s="434"/>
    </row>
    <row r="1104" spans="1:4">
      <c r="A1104" s="371"/>
      <c r="B1104" s="371"/>
      <c r="C1104" s="371"/>
      <c r="D1104" s="434"/>
    </row>
    <row r="1105" spans="1:4">
      <c r="A1105" s="371"/>
      <c r="B1105" s="371"/>
      <c r="C1105" s="371"/>
      <c r="D1105" s="434"/>
    </row>
    <row r="1106" spans="1:4">
      <c r="A1106" s="371"/>
      <c r="B1106" s="371"/>
      <c r="C1106" s="371"/>
      <c r="D1106" s="434"/>
    </row>
    <row r="1107" spans="1:4">
      <c r="A1107" s="371"/>
      <c r="B1107" s="371"/>
      <c r="C1107" s="371"/>
      <c r="D1107" s="434"/>
    </row>
    <row r="1108" spans="1:4">
      <c r="A1108" s="371"/>
      <c r="B1108" s="371"/>
      <c r="C1108" s="371"/>
      <c r="D1108" s="434"/>
    </row>
    <row r="1109" spans="1:4">
      <c r="A1109" s="371"/>
      <c r="B1109" s="371"/>
      <c r="C1109" s="371"/>
      <c r="D1109" s="434"/>
    </row>
    <row r="1110" spans="1:4">
      <c r="A1110" s="371"/>
      <c r="B1110" s="371"/>
      <c r="C1110" s="371"/>
      <c r="D1110" s="434"/>
    </row>
    <row r="1111" spans="1:4">
      <c r="A1111" s="371"/>
      <c r="B1111" s="371"/>
      <c r="C1111" s="371"/>
      <c r="D1111" s="434"/>
    </row>
    <row r="1112" spans="1:4">
      <c r="A1112" s="371"/>
      <c r="B1112" s="371"/>
      <c r="C1112" s="371"/>
      <c r="D1112" s="434"/>
    </row>
    <row r="1113" spans="1:4">
      <c r="A1113" s="371"/>
      <c r="B1113" s="371"/>
      <c r="C1113" s="371"/>
      <c r="D1113" s="434"/>
    </row>
    <row r="1114" spans="1:4">
      <c r="A1114" s="371"/>
      <c r="B1114" s="371"/>
      <c r="C1114" s="371"/>
      <c r="D1114" s="434"/>
    </row>
    <row r="1115" spans="1:4">
      <c r="A1115" s="371"/>
      <c r="B1115" s="371"/>
      <c r="C1115" s="371"/>
      <c r="D1115" s="434"/>
    </row>
    <row r="1116" spans="1:4">
      <c r="A1116" s="371"/>
      <c r="B1116" s="371"/>
      <c r="C1116" s="371"/>
      <c r="D1116" s="434"/>
    </row>
    <row r="1117" spans="1:4">
      <c r="A1117" s="371"/>
      <c r="B1117" s="371"/>
      <c r="C1117" s="371"/>
      <c r="D1117" s="434"/>
    </row>
    <row r="1118" spans="1:4">
      <c r="A1118" s="371"/>
      <c r="B1118" s="371"/>
      <c r="C1118" s="371"/>
      <c r="D1118" s="434"/>
    </row>
    <row r="1119" spans="1:4">
      <c r="A1119" s="371"/>
      <c r="B1119" s="371"/>
      <c r="C1119" s="371"/>
      <c r="D1119" s="434"/>
    </row>
    <row r="1120" spans="1:4">
      <c r="A1120" s="371"/>
      <c r="B1120" s="371"/>
      <c r="C1120" s="371"/>
      <c r="D1120" s="434"/>
    </row>
    <row r="1121" spans="1:4">
      <c r="A1121" s="371"/>
      <c r="B1121" s="371"/>
      <c r="C1121" s="371"/>
      <c r="D1121" s="434"/>
    </row>
    <row r="1122" spans="1:4">
      <c r="A1122" s="371"/>
      <c r="B1122" s="371"/>
      <c r="C1122" s="371"/>
      <c r="D1122" s="434"/>
    </row>
    <row r="1123" spans="1:4">
      <c r="A1123" s="371"/>
      <c r="B1123" s="371"/>
      <c r="C1123" s="371"/>
      <c r="D1123" s="434"/>
    </row>
    <row r="1124" spans="1:4">
      <c r="A1124" s="371"/>
      <c r="B1124" s="371"/>
      <c r="C1124" s="371"/>
      <c r="D1124" s="434"/>
    </row>
    <row r="1125" spans="1:4">
      <c r="A1125" s="371"/>
      <c r="B1125" s="371"/>
      <c r="C1125" s="371"/>
      <c r="D1125" s="434"/>
    </row>
    <row r="1126" spans="1:4">
      <c r="A1126" s="371"/>
      <c r="B1126" s="371"/>
      <c r="C1126" s="371"/>
      <c r="D1126" s="434"/>
    </row>
    <row r="1127" spans="1:4">
      <c r="A1127" s="371"/>
      <c r="B1127" s="371"/>
      <c r="C1127" s="371"/>
      <c r="D1127" s="434"/>
    </row>
    <row r="1128" spans="1:4">
      <c r="A1128" s="371"/>
      <c r="B1128" s="371"/>
      <c r="C1128" s="371"/>
      <c r="D1128" s="434"/>
    </row>
    <row r="1129" spans="1:4">
      <c r="A1129" s="371"/>
      <c r="B1129" s="371"/>
      <c r="C1129" s="371"/>
      <c r="D1129" s="434"/>
    </row>
    <row r="1130" spans="1:4">
      <c r="A1130" s="371"/>
      <c r="B1130" s="371"/>
      <c r="C1130" s="371"/>
      <c r="D1130" s="434"/>
    </row>
    <row r="1131" spans="1:4">
      <c r="A1131" s="371"/>
      <c r="B1131" s="371"/>
      <c r="C1131" s="371"/>
      <c r="D1131" s="434"/>
    </row>
    <row r="1132" spans="1:4">
      <c r="A1132" s="371"/>
      <c r="B1132" s="371"/>
      <c r="C1132" s="371"/>
      <c r="D1132" s="434"/>
    </row>
    <row r="1133" spans="1:4">
      <c r="A1133" s="371"/>
      <c r="B1133" s="371"/>
      <c r="C1133" s="371"/>
      <c r="D1133" s="434"/>
    </row>
    <row r="1134" spans="1:4">
      <c r="A1134" s="371"/>
      <c r="B1134" s="371"/>
      <c r="C1134" s="371"/>
      <c r="D1134" s="434"/>
    </row>
    <row r="1135" spans="1:4">
      <c r="A1135" s="371"/>
      <c r="B1135" s="371"/>
      <c r="C1135" s="371"/>
      <c r="D1135" s="434"/>
    </row>
    <row r="1136" spans="1:4">
      <c r="A1136" s="371"/>
      <c r="B1136" s="371"/>
      <c r="C1136" s="371"/>
      <c r="D1136" s="434"/>
    </row>
    <row r="1137" spans="1:4">
      <c r="A1137" s="371"/>
      <c r="B1137" s="371"/>
      <c r="C1137" s="371"/>
      <c r="D1137" s="434"/>
    </row>
    <row r="1138" spans="1:4">
      <c r="A1138" s="371"/>
      <c r="B1138" s="371"/>
      <c r="C1138" s="371"/>
      <c r="D1138" s="434"/>
    </row>
    <row r="1139" spans="1:4">
      <c r="A1139" s="371"/>
      <c r="B1139" s="371"/>
      <c r="C1139" s="371"/>
      <c r="D1139" s="434"/>
    </row>
    <row r="1140" spans="1:4">
      <c r="A1140" s="371"/>
      <c r="B1140" s="371"/>
      <c r="C1140" s="371"/>
      <c r="D1140" s="434"/>
    </row>
    <row r="1141" spans="1:4">
      <c r="A1141" s="371"/>
      <c r="B1141" s="371"/>
      <c r="C1141" s="371"/>
      <c r="D1141" s="434"/>
    </row>
    <row r="1142" spans="1:4">
      <c r="A1142" s="371"/>
      <c r="B1142" s="371"/>
      <c r="C1142" s="371"/>
      <c r="D1142" s="434"/>
    </row>
    <row r="1143" spans="1:4">
      <c r="A1143" s="371"/>
      <c r="B1143" s="371"/>
      <c r="C1143" s="371"/>
      <c r="D1143" s="434"/>
    </row>
    <row r="1144" spans="1:4">
      <c r="A1144" s="371"/>
      <c r="B1144" s="371"/>
      <c r="C1144" s="371"/>
      <c r="D1144" s="434"/>
    </row>
    <row r="1145" spans="1:4">
      <c r="A1145" s="371"/>
      <c r="B1145" s="371"/>
      <c r="C1145" s="371"/>
      <c r="D1145" s="434"/>
    </row>
    <row r="1146" spans="1:4">
      <c r="A1146" s="371"/>
      <c r="B1146" s="371"/>
      <c r="C1146" s="371"/>
      <c r="D1146" s="434"/>
    </row>
    <row r="1147" spans="1:4">
      <c r="A1147" s="371"/>
      <c r="B1147" s="371"/>
      <c r="C1147" s="371"/>
      <c r="D1147" s="434"/>
    </row>
    <row r="1148" spans="1:4">
      <c r="A1148" s="371"/>
      <c r="B1148" s="371"/>
      <c r="C1148" s="371"/>
      <c r="D1148" s="434"/>
    </row>
    <row r="1149" spans="1:4">
      <c r="A1149" s="371"/>
      <c r="B1149" s="371"/>
      <c r="C1149" s="371"/>
      <c r="D1149" s="434"/>
    </row>
    <row r="1150" spans="1:4">
      <c r="A1150" s="371"/>
      <c r="B1150" s="371"/>
      <c r="C1150" s="371"/>
      <c r="D1150" s="434"/>
    </row>
    <row r="1151" spans="1:4">
      <c r="A1151" s="371"/>
      <c r="B1151" s="371"/>
      <c r="C1151" s="371"/>
      <c r="D1151" s="434"/>
    </row>
    <row r="1152" spans="1:4">
      <c r="A1152" s="371"/>
      <c r="B1152" s="371"/>
      <c r="C1152" s="371"/>
      <c r="D1152" s="434"/>
    </row>
    <row r="1153" spans="1:4">
      <c r="A1153" s="371"/>
      <c r="B1153" s="371"/>
      <c r="C1153" s="371"/>
      <c r="D1153" s="434"/>
    </row>
    <row r="1154" spans="1:4">
      <c r="A1154" s="371"/>
      <c r="B1154" s="371"/>
      <c r="C1154" s="371"/>
      <c r="D1154" s="434"/>
    </row>
    <row r="1155" spans="1:4">
      <c r="A1155" s="371"/>
      <c r="B1155" s="371"/>
      <c r="C1155" s="371"/>
      <c r="D1155" s="434"/>
    </row>
    <row r="1156" spans="1:4">
      <c r="A1156" s="371"/>
      <c r="B1156" s="371"/>
      <c r="C1156" s="371"/>
      <c r="D1156" s="434"/>
    </row>
    <row r="1157" spans="1:4">
      <c r="A1157" s="371"/>
      <c r="B1157" s="371"/>
      <c r="C1157" s="371"/>
      <c r="D1157" s="434"/>
    </row>
    <row r="1158" spans="1:4">
      <c r="A1158" s="371"/>
      <c r="B1158" s="371"/>
      <c r="C1158" s="371"/>
      <c r="D1158" s="434"/>
    </row>
    <row r="1159" spans="1:4">
      <c r="A1159" s="371"/>
      <c r="B1159" s="371"/>
      <c r="C1159" s="371"/>
      <c r="D1159" s="434"/>
    </row>
    <row r="1160" spans="1:4">
      <c r="A1160" s="371"/>
      <c r="B1160" s="371"/>
      <c r="C1160" s="371"/>
      <c r="D1160" s="434"/>
    </row>
    <row r="1161" spans="1:4">
      <c r="A1161" s="371"/>
      <c r="B1161" s="371"/>
      <c r="C1161" s="371"/>
      <c r="D1161" s="434"/>
    </row>
    <row r="1162" spans="1:4">
      <c r="A1162" s="371"/>
      <c r="B1162" s="371"/>
      <c r="C1162" s="371"/>
      <c r="D1162" s="434"/>
    </row>
    <row r="1163" spans="1:4">
      <c r="A1163" s="371"/>
      <c r="B1163" s="371"/>
      <c r="C1163" s="371"/>
      <c r="D1163" s="434"/>
    </row>
    <row r="1164" spans="1:4">
      <c r="A1164" s="371"/>
      <c r="B1164" s="371"/>
      <c r="C1164" s="371"/>
      <c r="D1164" s="434"/>
    </row>
    <row r="1165" spans="1:4">
      <c r="A1165" s="371"/>
      <c r="B1165" s="371"/>
      <c r="C1165" s="371"/>
      <c r="D1165" s="434"/>
    </row>
    <row r="1166" spans="1:4">
      <c r="A1166" s="371"/>
      <c r="B1166" s="371"/>
      <c r="C1166" s="371"/>
      <c r="D1166" s="434"/>
    </row>
    <row r="1167" spans="1:4">
      <c r="A1167" s="371"/>
      <c r="B1167" s="371"/>
      <c r="C1167" s="371"/>
      <c r="D1167" s="434"/>
    </row>
    <row r="1168" spans="1:4">
      <c r="A1168" s="371"/>
      <c r="B1168" s="371"/>
      <c r="C1168" s="371"/>
      <c r="D1168" s="434"/>
    </row>
    <row r="1169" spans="1:4">
      <c r="A1169" s="371"/>
      <c r="B1169" s="371"/>
      <c r="C1169" s="371"/>
      <c r="D1169" s="434"/>
    </row>
    <row r="1170" spans="1:4">
      <c r="A1170" s="371"/>
      <c r="B1170" s="371"/>
      <c r="C1170" s="371"/>
      <c r="D1170" s="434"/>
    </row>
    <row r="1171" spans="1:4">
      <c r="A1171" s="371"/>
      <c r="B1171" s="371"/>
      <c r="C1171" s="371"/>
      <c r="D1171" s="434"/>
    </row>
    <row r="1172" spans="1:4">
      <c r="A1172" s="371"/>
      <c r="B1172" s="371"/>
      <c r="C1172" s="371"/>
      <c r="D1172" s="434"/>
    </row>
    <row r="1173" spans="1:4">
      <c r="A1173" s="371"/>
      <c r="B1173" s="371"/>
      <c r="C1173" s="371"/>
      <c r="D1173" s="434"/>
    </row>
    <row r="1174" spans="1:4">
      <c r="A1174" s="371"/>
      <c r="B1174" s="371"/>
      <c r="C1174" s="371"/>
      <c r="D1174" s="434"/>
    </row>
    <row r="1175" spans="1:4">
      <c r="A1175" s="371"/>
      <c r="B1175" s="371"/>
      <c r="C1175" s="371"/>
      <c r="D1175" s="434"/>
    </row>
    <row r="1176" spans="1:4">
      <c r="A1176" s="371"/>
      <c r="B1176" s="371"/>
      <c r="C1176" s="371"/>
      <c r="D1176" s="434"/>
    </row>
    <row r="1177" spans="1:4">
      <c r="A1177" s="371"/>
      <c r="B1177" s="371"/>
      <c r="C1177" s="371"/>
      <c r="D1177" s="434"/>
    </row>
    <row r="1178" spans="1:4">
      <c r="A1178" s="371"/>
      <c r="B1178" s="371"/>
      <c r="C1178" s="371"/>
      <c r="D1178" s="434"/>
    </row>
    <row r="1179" spans="1:4">
      <c r="A1179" s="371"/>
      <c r="B1179" s="371"/>
      <c r="C1179" s="371"/>
      <c r="D1179" s="434"/>
    </row>
    <row r="1180" spans="1:4">
      <c r="A1180" s="371"/>
      <c r="B1180" s="371"/>
      <c r="C1180" s="371"/>
      <c r="D1180" s="434"/>
    </row>
    <row r="1181" spans="1:4">
      <c r="A1181" s="371"/>
      <c r="B1181" s="371"/>
      <c r="C1181" s="371"/>
      <c r="D1181" s="434"/>
    </row>
    <row r="1182" spans="1:4">
      <c r="A1182" s="371"/>
      <c r="B1182" s="371"/>
      <c r="C1182" s="371"/>
      <c r="D1182" s="434"/>
    </row>
    <row r="1183" spans="1:4">
      <c r="A1183" s="371"/>
      <c r="B1183" s="371"/>
      <c r="C1183" s="371"/>
      <c r="D1183" s="434"/>
    </row>
    <row r="1184" spans="1:4">
      <c r="A1184" s="371"/>
      <c r="B1184" s="371"/>
      <c r="C1184" s="371"/>
      <c r="D1184" s="434"/>
    </row>
    <row r="1185" spans="1:4">
      <c r="A1185" s="371"/>
      <c r="B1185" s="371"/>
      <c r="C1185" s="371"/>
      <c r="D1185" s="434"/>
    </row>
    <row r="1186" spans="1:4">
      <c r="A1186" s="371"/>
      <c r="B1186" s="371"/>
      <c r="C1186" s="371"/>
      <c r="D1186" s="434"/>
    </row>
    <row r="1187" spans="1:4">
      <c r="A1187" s="371"/>
      <c r="B1187" s="371"/>
      <c r="C1187" s="371"/>
      <c r="D1187" s="434"/>
    </row>
    <row r="1188" spans="1:4">
      <c r="A1188" s="371"/>
      <c r="B1188" s="371"/>
      <c r="C1188" s="371"/>
      <c r="D1188" s="434"/>
    </row>
    <row r="1189" spans="1:4">
      <c r="A1189" s="371"/>
      <c r="B1189" s="371"/>
      <c r="C1189" s="371"/>
      <c r="D1189" s="434"/>
    </row>
    <row r="1190" spans="1:4">
      <c r="A1190" s="371"/>
      <c r="B1190" s="371"/>
      <c r="C1190" s="371"/>
      <c r="D1190" s="434"/>
    </row>
    <row r="1191" spans="1:4">
      <c r="A1191" s="371"/>
      <c r="B1191" s="371"/>
      <c r="C1191" s="371"/>
      <c r="D1191" s="434"/>
    </row>
    <row r="1192" spans="1:4">
      <c r="A1192" s="371"/>
      <c r="B1192" s="371"/>
      <c r="C1192" s="371"/>
      <c r="D1192" s="434"/>
    </row>
    <row r="1193" spans="1:4">
      <c r="A1193" s="371"/>
      <c r="B1193" s="371"/>
      <c r="C1193" s="371"/>
      <c r="D1193" s="434"/>
    </row>
    <row r="1194" spans="1:4">
      <c r="A1194" s="371"/>
      <c r="B1194" s="371"/>
      <c r="C1194" s="371"/>
      <c r="D1194" s="434"/>
    </row>
    <row r="1195" spans="1:4">
      <c r="A1195" s="371"/>
      <c r="B1195" s="371"/>
      <c r="C1195" s="371"/>
      <c r="D1195" s="434"/>
    </row>
    <row r="1196" spans="1:4">
      <c r="A1196" s="371"/>
      <c r="B1196" s="371"/>
      <c r="C1196" s="371"/>
      <c r="D1196" s="434"/>
    </row>
    <row r="1197" spans="1:4">
      <c r="A1197" s="371"/>
      <c r="B1197" s="371"/>
      <c r="C1197" s="371"/>
      <c r="D1197" s="434"/>
    </row>
    <row r="1198" spans="1:4">
      <c r="A1198" s="371"/>
      <c r="B1198" s="371"/>
      <c r="C1198" s="371"/>
      <c r="D1198" s="434"/>
    </row>
    <row r="1199" spans="1:4">
      <c r="A1199" s="371"/>
      <c r="B1199" s="371"/>
      <c r="C1199" s="371"/>
      <c r="D1199" s="434"/>
    </row>
    <row r="1200" spans="1:4">
      <c r="A1200" s="371"/>
      <c r="B1200" s="371"/>
      <c r="C1200" s="371"/>
      <c r="D1200" s="434"/>
    </row>
    <row r="1201" spans="1:4">
      <c r="A1201" s="371"/>
      <c r="B1201" s="371"/>
      <c r="C1201" s="371"/>
      <c r="D1201" s="434"/>
    </row>
    <row r="1202" spans="1:4">
      <c r="A1202" s="371"/>
      <c r="B1202" s="371"/>
      <c r="C1202" s="371"/>
      <c r="D1202" s="434"/>
    </row>
    <row r="1203" spans="1:4">
      <c r="A1203" s="371"/>
      <c r="B1203" s="371"/>
      <c r="C1203" s="371"/>
      <c r="D1203" s="434"/>
    </row>
    <row r="1204" spans="1:4">
      <c r="A1204" s="371"/>
      <c r="B1204" s="371"/>
      <c r="C1204" s="371"/>
      <c r="D1204" s="434"/>
    </row>
    <row r="1205" spans="1:4">
      <c r="A1205" s="371"/>
      <c r="B1205" s="371"/>
      <c r="C1205" s="371"/>
      <c r="D1205" s="434"/>
    </row>
    <row r="1206" spans="1:4">
      <c r="A1206" s="371"/>
      <c r="B1206" s="371"/>
      <c r="C1206" s="371"/>
      <c r="D1206" s="434"/>
    </row>
    <row r="1207" spans="1:4">
      <c r="A1207" s="371"/>
      <c r="B1207" s="371"/>
      <c r="C1207" s="371"/>
      <c r="D1207" s="434"/>
    </row>
    <row r="1208" spans="1:4">
      <c r="A1208" s="371"/>
      <c r="B1208" s="371"/>
      <c r="C1208" s="371"/>
      <c r="D1208" s="434"/>
    </row>
    <row r="1209" spans="1:4">
      <c r="A1209" s="371"/>
      <c r="B1209" s="371"/>
      <c r="C1209" s="371"/>
      <c r="D1209" s="434"/>
    </row>
    <row r="1210" spans="1:4">
      <c r="A1210" s="371"/>
      <c r="B1210" s="371"/>
      <c r="C1210" s="371"/>
      <c r="D1210" s="434"/>
    </row>
    <row r="1211" spans="1:4">
      <c r="A1211" s="371"/>
      <c r="B1211" s="371"/>
      <c r="C1211" s="371"/>
      <c r="D1211" s="434"/>
    </row>
    <row r="1212" spans="1:4">
      <c r="A1212" s="371"/>
      <c r="B1212" s="371"/>
      <c r="C1212" s="371"/>
      <c r="D1212" s="434"/>
    </row>
    <row r="1213" spans="1:4">
      <c r="A1213" s="371"/>
      <c r="B1213" s="371"/>
      <c r="C1213" s="371"/>
      <c r="D1213" s="434"/>
    </row>
    <row r="1214" spans="1:4">
      <c r="A1214" s="371"/>
      <c r="B1214" s="371"/>
      <c r="C1214" s="371"/>
      <c r="D1214" s="434"/>
    </row>
    <row r="1215" spans="1:4">
      <c r="A1215" s="371"/>
      <c r="B1215" s="371"/>
      <c r="C1215" s="371"/>
      <c r="D1215" s="434"/>
    </row>
    <row r="1216" spans="1:4">
      <c r="A1216" s="371"/>
      <c r="B1216" s="371"/>
      <c r="C1216" s="371"/>
      <c r="D1216" s="434"/>
    </row>
    <row r="1217" spans="1:4">
      <c r="A1217" s="371"/>
      <c r="B1217" s="371"/>
      <c r="C1217" s="371"/>
      <c r="D1217" s="434"/>
    </row>
    <row r="1218" spans="1:4">
      <c r="A1218" s="371"/>
      <c r="B1218" s="371"/>
      <c r="C1218" s="371"/>
      <c r="D1218" s="434"/>
    </row>
    <row r="1219" spans="1:4">
      <c r="A1219" s="371"/>
      <c r="B1219" s="371"/>
      <c r="C1219" s="371"/>
      <c r="D1219" s="434"/>
    </row>
    <row r="1220" spans="1:4">
      <c r="A1220" s="371"/>
      <c r="B1220" s="371"/>
      <c r="C1220" s="371"/>
      <c r="D1220" s="434"/>
    </row>
    <row r="1221" spans="1:4">
      <c r="A1221" s="371"/>
      <c r="B1221" s="371"/>
      <c r="C1221" s="371"/>
      <c r="D1221" s="434"/>
    </row>
    <row r="1222" spans="1:4">
      <c r="A1222" s="371"/>
      <c r="B1222" s="371"/>
      <c r="C1222" s="371"/>
      <c r="D1222" s="434"/>
    </row>
    <row r="1223" spans="1:4">
      <c r="A1223" s="371"/>
      <c r="B1223" s="371"/>
      <c r="C1223" s="371"/>
      <c r="D1223" s="434"/>
    </row>
    <row r="1224" spans="1:4">
      <c r="A1224" s="371"/>
      <c r="B1224" s="371"/>
      <c r="C1224" s="371"/>
      <c r="D1224" s="434"/>
    </row>
    <row r="1225" spans="1:4">
      <c r="A1225" s="371"/>
      <c r="B1225" s="371"/>
      <c r="C1225" s="371"/>
      <c r="D1225" s="434"/>
    </row>
    <row r="1226" spans="1:4">
      <c r="A1226" s="371"/>
      <c r="B1226" s="371"/>
      <c r="C1226" s="371"/>
      <c r="D1226" s="434"/>
    </row>
    <row r="1227" spans="1:4">
      <c r="A1227" s="371"/>
      <c r="B1227" s="371"/>
      <c r="C1227" s="371"/>
      <c r="D1227" s="434"/>
    </row>
    <row r="1228" spans="1:4">
      <c r="A1228" s="371"/>
      <c r="B1228" s="371"/>
      <c r="C1228" s="371"/>
      <c r="D1228" s="434"/>
    </row>
    <row r="1229" spans="1:4">
      <c r="A1229" s="371"/>
      <c r="B1229" s="371"/>
      <c r="C1229" s="371"/>
      <c r="D1229" s="434"/>
    </row>
    <row r="1230" spans="1:4">
      <c r="A1230" s="371"/>
      <c r="B1230" s="371"/>
      <c r="C1230" s="371"/>
      <c r="D1230" s="434"/>
    </row>
    <row r="1231" spans="1:4">
      <c r="A1231" s="371"/>
      <c r="B1231" s="371"/>
      <c r="C1231" s="371"/>
      <c r="D1231" s="434"/>
    </row>
    <row r="1232" spans="1:4">
      <c r="A1232" s="371"/>
      <c r="B1232" s="371"/>
      <c r="C1232" s="371"/>
      <c r="D1232" s="434"/>
    </row>
    <row r="1233" spans="1:4">
      <c r="A1233" s="371"/>
      <c r="B1233" s="371"/>
      <c r="C1233" s="371"/>
      <c r="D1233" s="434"/>
    </row>
    <row r="1234" spans="1:4">
      <c r="A1234" s="371"/>
      <c r="B1234" s="371"/>
      <c r="C1234" s="371"/>
      <c r="D1234" s="434"/>
    </row>
    <row r="1235" spans="1:4">
      <c r="A1235" s="371"/>
      <c r="B1235" s="371"/>
      <c r="C1235" s="371"/>
      <c r="D1235" s="434"/>
    </row>
    <row r="1236" spans="1:4">
      <c r="A1236" s="371"/>
      <c r="B1236" s="371"/>
      <c r="C1236" s="371"/>
      <c r="D1236" s="434"/>
    </row>
    <row r="1237" spans="1:4">
      <c r="A1237" s="371"/>
      <c r="B1237" s="371"/>
      <c r="C1237" s="371"/>
      <c r="D1237" s="434"/>
    </row>
    <row r="1238" spans="1:4">
      <c r="A1238" s="371"/>
      <c r="B1238" s="371"/>
      <c r="C1238" s="371"/>
      <c r="D1238" s="434"/>
    </row>
    <row r="1239" spans="1:4">
      <c r="A1239" s="371"/>
      <c r="B1239" s="371"/>
      <c r="C1239" s="371"/>
      <c r="D1239" s="434"/>
    </row>
    <row r="1240" spans="1:4">
      <c r="A1240" s="371"/>
      <c r="B1240" s="371"/>
      <c r="C1240" s="371"/>
      <c r="D1240" s="434"/>
    </row>
    <row r="1241" spans="1:4">
      <c r="A1241" s="371"/>
      <c r="B1241" s="371"/>
      <c r="C1241" s="371"/>
      <c r="D1241" s="434"/>
    </row>
    <row r="1242" spans="1:4">
      <c r="A1242" s="371"/>
      <c r="B1242" s="371"/>
      <c r="C1242" s="371"/>
      <c r="D1242" s="434"/>
    </row>
    <row r="1243" spans="1:4">
      <c r="A1243" s="371"/>
      <c r="B1243" s="371"/>
      <c r="C1243" s="371"/>
      <c r="D1243" s="434"/>
    </row>
    <row r="1244" spans="1:4">
      <c r="A1244" s="371"/>
      <c r="B1244" s="371"/>
      <c r="C1244" s="371"/>
      <c r="D1244" s="434"/>
    </row>
    <row r="1245" spans="1:4">
      <c r="A1245" s="371"/>
      <c r="B1245" s="371"/>
      <c r="C1245" s="371"/>
      <c r="D1245" s="434"/>
    </row>
    <row r="1246" spans="1:4">
      <c r="A1246" s="371"/>
      <c r="B1246" s="371"/>
      <c r="C1246" s="371"/>
      <c r="D1246" s="434"/>
    </row>
    <row r="1247" spans="1:4">
      <c r="A1247" s="371"/>
      <c r="B1247" s="371"/>
      <c r="C1247" s="371"/>
      <c r="D1247" s="434"/>
    </row>
    <row r="1248" spans="1:4">
      <c r="A1248" s="371"/>
      <c r="B1248" s="371"/>
      <c r="C1248" s="371"/>
      <c r="D1248" s="434"/>
    </row>
    <row r="1249" spans="1:4">
      <c r="A1249" s="371"/>
      <c r="B1249" s="371"/>
      <c r="C1249" s="371"/>
      <c r="D1249" s="434"/>
    </row>
    <row r="1250" spans="1:4">
      <c r="A1250" s="371"/>
      <c r="B1250" s="371"/>
      <c r="C1250" s="371"/>
      <c r="D1250" s="434"/>
    </row>
    <row r="1251" spans="1:4">
      <c r="A1251" s="371"/>
      <c r="B1251" s="371"/>
      <c r="C1251" s="371"/>
      <c r="D1251" s="434"/>
    </row>
    <row r="1252" spans="1:4">
      <c r="A1252" s="371"/>
      <c r="B1252" s="371"/>
      <c r="C1252" s="371"/>
      <c r="D1252" s="434"/>
    </row>
    <row r="1253" spans="1:4">
      <c r="A1253" s="371"/>
      <c r="B1253" s="371"/>
      <c r="C1253" s="371"/>
      <c r="D1253" s="434"/>
    </row>
    <row r="1254" spans="1:4">
      <c r="A1254" s="371"/>
      <c r="B1254" s="371"/>
      <c r="C1254" s="371"/>
      <c r="D1254" s="434"/>
    </row>
    <row r="1255" spans="1:4">
      <c r="A1255" s="371"/>
      <c r="B1255" s="371"/>
      <c r="C1255" s="371"/>
      <c r="D1255" s="434"/>
    </row>
    <row r="1256" spans="1:4">
      <c r="A1256" s="371"/>
      <c r="B1256" s="371"/>
      <c r="C1256" s="371"/>
      <c r="D1256" s="434"/>
    </row>
    <row r="1257" spans="1:4">
      <c r="A1257" s="371"/>
      <c r="B1257" s="371"/>
      <c r="C1257" s="371"/>
      <c r="D1257" s="434"/>
    </row>
    <row r="1258" spans="1:4">
      <c r="A1258" s="371"/>
      <c r="B1258" s="371"/>
      <c r="C1258" s="371"/>
      <c r="D1258" s="434"/>
    </row>
    <row r="1259" spans="1:4">
      <c r="A1259" s="371"/>
      <c r="B1259" s="371"/>
      <c r="C1259" s="371"/>
      <c r="D1259" s="434"/>
    </row>
    <row r="1260" spans="1:4">
      <c r="A1260" s="371"/>
      <c r="B1260" s="371"/>
      <c r="C1260" s="371"/>
      <c r="D1260" s="434"/>
    </row>
    <row r="1261" spans="1:4">
      <c r="A1261" s="371"/>
      <c r="B1261" s="371"/>
      <c r="C1261" s="371"/>
      <c r="D1261" s="434"/>
    </row>
    <row r="1262" spans="1:4">
      <c r="A1262" s="371"/>
      <c r="B1262" s="371"/>
      <c r="C1262" s="371"/>
      <c r="D1262" s="434"/>
    </row>
    <row r="1263" spans="1:4">
      <c r="A1263" s="371"/>
      <c r="B1263" s="371"/>
      <c r="C1263" s="371"/>
      <c r="D1263" s="434"/>
    </row>
    <row r="1264" spans="1:4">
      <c r="A1264" s="371"/>
      <c r="B1264" s="371"/>
      <c r="C1264" s="371"/>
      <c r="D1264" s="434"/>
    </row>
    <row r="1265" spans="1:4">
      <c r="A1265" s="371"/>
      <c r="B1265" s="371"/>
      <c r="C1265" s="371"/>
      <c r="D1265" s="434"/>
    </row>
    <row r="1266" spans="1:4">
      <c r="A1266" s="371"/>
      <c r="B1266" s="371"/>
      <c r="C1266" s="371"/>
      <c r="D1266" s="434"/>
    </row>
    <row r="1267" spans="1:4">
      <c r="A1267" s="371"/>
      <c r="B1267" s="371"/>
      <c r="C1267" s="371"/>
      <c r="D1267" s="434"/>
    </row>
    <row r="1268" spans="1:4">
      <c r="A1268" s="371"/>
      <c r="B1268" s="371"/>
      <c r="C1268" s="371"/>
      <c r="D1268" s="434"/>
    </row>
    <row r="1269" spans="1:4">
      <c r="A1269" s="371"/>
      <c r="B1269" s="371"/>
      <c r="C1269" s="371"/>
      <c r="D1269" s="434"/>
    </row>
    <row r="1270" spans="1:4">
      <c r="A1270" s="371"/>
      <c r="B1270" s="371"/>
      <c r="C1270" s="371"/>
      <c r="D1270" s="434"/>
    </row>
    <row r="1271" spans="1:4">
      <c r="A1271" s="371"/>
      <c r="B1271" s="371"/>
      <c r="C1271" s="371"/>
      <c r="D1271" s="434"/>
    </row>
    <row r="1272" spans="1:4">
      <c r="A1272" s="371"/>
      <c r="B1272" s="371"/>
      <c r="C1272" s="371"/>
      <c r="D1272" s="434"/>
    </row>
    <row r="1273" spans="1:4">
      <c r="A1273" s="371"/>
      <c r="B1273" s="371"/>
      <c r="C1273" s="371"/>
      <c r="D1273" s="434"/>
    </row>
    <row r="1274" spans="1:4">
      <c r="A1274" s="371"/>
      <c r="B1274" s="371"/>
      <c r="C1274" s="371"/>
      <c r="D1274" s="434"/>
    </row>
    <row r="1275" spans="1:4">
      <c r="A1275" s="371"/>
      <c r="B1275" s="371"/>
      <c r="C1275" s="371"/>
      <c r="D1275" s="434"/>
    </row>
    <row r="1276" spans="1:4">
      <c r="A1276" s="371"/>
      <c r="B1276" s="371"/>
      <c r="C1276" s="371"/>
      <c r="D1276" s="434"/>
    </row>
    <row r="1277" spans="1:4">
      <c r="A1277" s="371"/>
      <c r="B1277" s="371"/>
      <c r="C1277" s="371"/>
      <c r="D1277" s="434"/>
    </row>
    <row r="1278" spans="1:4">
      <c r="A1278" s="371"/>
      <c r="B1278" s="371"/>
      <c r="C1278" s="371"/>
      <c r="D1278" s="434"/>
    </row>
    <row r="1279" spans="1:4">
      <c r="A1279" s="371"/>
      <c r="B1279" s="371"/>
      <c r="C1279" s="371"/>
      <c r="D1279" s="434"/>
    </row>
    <row r="1280" spans="1:4">
      <c r="A1280" s="371"/>
      <c r="B1280" s="371"/>
      <c r="C1280" s="371"/>
      <c r="D1280" s="434"/>
    </row>
    <row r="1281" spans="1:4">
      <c r="A1281" s="371"/>
      <c r="B1281" s="371"/>
      <c r="C1281" s="371"/>
      <c r="D1281" s="434"/>
    </row>
    <row r="1282" spans="1:4">
      <c r="A1282" s="371"/>
      <c r="B1282" s="371"/>
      <c r="C1282" s="371"/>
      <c r="D1282" s="434"/>
    </row>
    <row r="1283" spans="1:4">
      <c r="A1283" s="371"/>
      <c r="B1283" s="371"/>
      <c r="C1283" s="371"/>
      <c r="D1283" s="434"/>
    </row>
    <row r="1284" spans="1:4">
      <c r="A1284" s="371"/>
      <c r="B1284" s="371"/>
      <c r="C1284" s="371"/>
      <c r="D1284" s="434"/>
    </row>
    <row r="1285" spans="1:4">
      <c r="A1285" s="371"/>
      <c r="B1285" s="371"/>
      <c r="C1285" s="371"/>
      <c r="D1285" s="434"/>
    </row>
    <row r="1286" spans="1:4">
      <c r="A1286" s="371"/>
      <c r="B1286" s="371"/>
      <c r="C1286" s="371"/>
      <c r="D1286" s="434"/>
    </row>
    <row r="1287" spans="1:4">
      <c r="A1287" s="371"/>
      <c r="B1287" s="371"/>
      <c r="C1287" s="371"/>
      <c r="D1287" s="434"/>
    </row>
    <row r="1288" spans="1:4">
      <c r="A1288" s="371"/>
      <c r="B1288" s="371"/>
      <c r="C1288" s="371"/>
      <c r="D1288" s="434"/>
    </row>
    <row r="1289" spans="1:4">
      <c r="A1289" s="371"/>
      <c r="B1289" s="371"/>
      <c r="C1289" s="371"/>
      <c r="D1289" s="434"/>
    </row>
    <row r="1290" spans="1:4">
      <c r="A1290" s="371"/>
      <c r="B1290" s="371"/>
      <c r="C1290" s="371"/>
      <c r="D1290" s="434"/>
    </row>
    <row r="1291" spans="1:4">
      <c r="A1291" s="371"/>
      <c r="B1291" s="371"/>
      <c r="C1291" s="371"/>
      <c r="D1291" s="434"/>
    </row>
    <row r="1292" spans="1:4">
      <c r="A1292" s="371"/>
      <c r="B1292" s="371"/>
      <c r="C1292" s="371"/>
      <c r="D1292" s="434"/>
    </row>
    <row r="1293" spans="1:4">
      <c r="A1293" s="371"/>
      <c r="B1293" s="371"/>
      <c r="C1293" s="371"/>
      <c r="D1293" s="434"/>
    </row>
    <row r="1294" spans="1:4">
      <c r="A1294" s="371"/>
      <c r="B1294" s="371"/>
      <c r="C1294" s="371"/>
      <c r="D1294" s="434"/>
    </row>
    <row r="1295" spans="1:4">
      <c r="A1295" s="371"/>
      <c r="B1295" s="371"/>
      <c r="C1295" s="371"/>
      <c r="D1295" s="434"/>
    </row>
    <row r="1296" spans="1:4">
      <c r="A1296" s="371"/>
      <c r="B1296" s="371"/>
      <c r="C1296" s="371"/>
      <c r="D1296" s="434"/>
    </row>
    <row r="1297" spans="1:4">
      <c r="A1297" s="371"/>
      <c r="B1297" s="371"/>
      <c r="C1297" s="371"/>
      <c r="D1297" s="434"/>
    </row>
    <row r="1298" spans="1:4">
      <c r="A1298" s="371"/>
      <c r="B1298" s="371"/>
      <c r="C1298" s="371"/>
      <c r="D1298" s="434"/>
    </row>
    <row r="1299" spans="1:4">
      <c r="A1299" s="371"/>
      <c r="B1299" s="371"/>
      <c r="C1299" s="371"/>
      <c r="D1299" s="434"/>
    </row>
    <row r="1300" spans="1:4">
      <c r="A1300" s="371"/>
      <c r="B1300" s="371"/>
      <c r="C1300" s="371"/>
      <c r="D1300" s="434"/>
    </row>
    <row r="1301" spans="1:4">
      <c r="A1301" s="371"/>
      <c r="B1301" s="371"/>
      <c r="C1301" s="371"/>
      <c r="D1301" s="434"/>
    </row>
    <row r="1302" spans="1:4">
      <c r="A1302" s="371"/>
      <c r="B1302" s="371"/>
      <c r="C1302" s="371"/>
      <c r="D1302" s="434"/>
    </row>
    <row r="1303" spans="1:4">
      <c r="A1303" s="371"/>
      <c r="B1303" s="371"/>
      <c r="C1303" s="371"/>
      <c r="D1303" s="434"/>
    </row>
    <row r="1304" spans="1:4">
      <c r="A1304" s="371"/>
      <c r="B1304" s="371"/>
      <c r="C1304" s="371"/>
      <c r="D1304" s="434"/>
    </row>
    <row r="1305" spans="1:4">
      <c r="A1305" s="371"/>
      <c r="B1305" s="371"/>
      <c r="C1305" s="371"/>
      <c r="D1305" s="434"/>
    </row>
    <row r="1306" spans="1:4">
      <c r="A1306" s="371"/>
      <c r="B1306" s="371"/>
      <c r="C1306" s="371"/>
      <c r="D1306" s="434"/>
    </row>
    <row r="1307" spans="1:4">
      <c r="A1307" s="371"/>
      <c r="B1307" s="371"/>
      <c r="C1307" s="371"/>
      <c r="D1307" s="434"/>
    </row>
    <row r="1308" spans="1:4">
      <c r="A1308" s="371"/>
      <c r="B1308" s="371"/>
      <c r="C1308" s="371"/>
      <c r="D1308" s="434"/>
    </row>
    <row r="1309" spans="1:4">
      <c r="A1309" s="371"/>
      <c r="B1309" s="371"/>
      <c r="C1309" s="371"/>
      <c r="D1309" s="434"/>
    </row>
    <row r="1310" spans="1:4">
      <c r="A1310" s="371"/>
      <c r="B1310" s="371"/>
      <c r="C1310" s="371"/>
      <c r="D1310" s="434"/>
    </row>
    <row r="1311" spans="1:4">
      <c r="A1311" s="371"/>
      <c r="B1311" s="371"/>
      <c r="C1311" s="371"/>
      <c r="D1311" s="434"/>
    </row>
    <row r="1312" spans="1:4">
      <c r="A1312" s="371"/>
      <c r="B1312" s="371"/>
      <c r="C1312" s="371"/>
      <c r="D1312" s="434"/>
    </row>
    <row r="1313" spans="1:4">
      <c r="A1313" s="371"/>
      <c r="B1313" s="371"/>
      <c r="C1313" s="371"/>
      <c r="D1313" s="434"/>
    </row>
    <row r="1314" spans="1:4">
      <c r="A1314" s="371"/>
      <c r="B1314" s="371"/>
      <c r="C1314" s="371"/>
      <c r="D1314" s="434"/>
    </row>
    <row r="1315" spans="1:4">
      <c r="A1315" s="371"/>
      <c r="B1315" s="371"/>
      <c r="C1315" s="371"/>
      <c r="D1315" s="434"/>
    </row>
    <row r="1316" spans="1:4">
      <c r="A1316" s="371"/>
      <c r="B1316" s="371"/>
      <c r="C1316" s="371"/>
      <c r="D1316" s="434"/>
    </row>
    <row r="1317" spans="1:4">
      <c r="A1317" s="371"/>
      <c r="B1317" s="371"/>
      <c r="C1317" s="371"/>
      <c r="D1317" s="434"/>
    </row>
    <row r="1318" spans="1:4">
      <c r="A1318" s="371"/>
      <c r="B1318" s="371"/>
      <c r="C1318" s="371"/>
      <c r="D1318" s="434"/>
    </row>
    <row r="1319" spans="1:4">
      <c r="A1319" s="371"/>
      <c r="B1319" s="371"/>
      <c r="C1319" s="371"/>
      <c r="D1319" s="434"/>
    </row>
    <row r="1320" spans="1:4">
      <c r="A1320" s="371"/>
      <c r="B1320" s="371"/>
      <c r="C1320" s="371"/>
      <c r="D1320" s="434"/>
    </row>
    <row r="1321" spans="1:4">
      <c r="A1321" s="371"/>
      <c r="B1321" s="371"/>
      <c r="C1321" s="371"/>
      <c r="D1321" s="434"/>
    </row>
    <row r="1322" spans="1:4">
      <c r="A1322" s="371"/>
      <c r="B1322" s="371"/>
      <c r="C1322" s="371"/>
      <c r="D1322" s="434"/>
    </row>
    <row r="1323" spans="1:4">
      <c r="A1323" s="371"/>
      <c r="B1323" s="371"/>
      <c r="C1323" s="371"/>
      <c r="D1323" s="434"/>
    </row>
    <row r="1324" spans="1:4">
      <c r="A1324" s="371"/>
      <c r="B1324" s="371"/>
      <c r="C1324" s="371"/>
      <c r="D1324" s="434"/>
    </row>
    <row r="1325" spans="1:4">
      <c r="A1325" s="371"/>
      <c r="B1325" s="371"/>
      <c r="C1325" s="371"/>
      <c r="D1325" s="434"/>
    </row>
    <row r="1326" spans="1:4">
      <c r="A1326" s="371"/>
      <c r="B1326" s="371"/>
      <c r="C1326" s="371"/>
      <c r="D1326" s="434"/>
    </row>
    <row r="1327" spans="1:4">
      <c r="A1327" s="371"/>
      <c r="B1327" s="371"/>
      <c r="C1327" s="371"/>
      <c r="D1327" s="434"/>
    </row>
    <row r="1328" spans="1:4">
      <c r="A1328" s="371"/>
      <c r="B1328" s="371"/>
      <c r="C1328" s="371"/>
      <c r="D1328" s="434"/>
    </row>
    <row r="1329" spans="1:4">
      <c r="A1329" s="371"/>
      <c r="B1329" s="371"/>
      <c r="C1329" s="371"/>
      <c r="D1329" s="434"/>
    </row>
    <row r="1330" spans="1:4">
      <c r="A1330" s="371"/>
      <c r="B1330" s="371"/>
      <c r="C1330" s="371"/>
      <c r="D1330" s="434"/>
    </row>
    <row r="1331" spans="1:4">
      <c r="A1331" s="371"/>
      <c r="B1331" s="371"/>
      <c r="C1331" s="371"/>
      <c r="D1331" s="434"/>
    </row>
    <row r="1332" spans="1:4">
      <c r="A1332" s="371"/>
      <c r="B1332" s="371"/>
      <c r="C1332" s="371"/>
      <c r="D1332" s="434"/>
    </row>
    <row r="1333" spans="1:4">
      <c r="A1333" s="371"/>
      <c r="B1333" s="371"/>
      <c r="C1333" s="371"/>
      <c r="D1333" s="434"/>
    </row>
    <row r="1334" spans="1:4">
      <c r="A1334" s="371"/>
      <c r="B1334" s="371"/>
      <c r="C1334" s="371"/>
      <c r="D1334" s="434"/>
    </row>
    <row r="1335" spans="1:4">
      <c r="A1335" s="371"/>
      <c r="B1335" s="371"/>
      <c r="C1335" s="371"/>
      <c r="D1335" s="434"/>
    </row>
    <row r="1336" spans="1:4">
      <c r="A1336" s="371"/>
      <c r="B1336" s="371"/>
      <c r="C1336" s="371"/>
      <c r="D1336" s="434"/>
    </row>
    <row r="1337" spans="1:4">
      <c r="A1337" s="371"/>
      <c r="B1337" s="371"/>
      <c r="C1337" s="371"/>
      <c r="D1337" s="434"/>
    </row>
    <row r="1338" spans="1:4">
      <c r="A1338" s="371"/>
      <c r="B1338" s="371"/>
      <c r="C1338" s="371"/>
      <c r="D1338" s="434"/>
    </row>
    <row r="1339" spans="1:4">
      <c r="A1339" s="371"/>
      <c r="B1339" s="371"/>
      <c r="C1339" s="371"/>
      <c r="D1339" s="434"/>
    </row>
    <row r="1340" spans="1:4">
      <c r="A1340" s="371"/>
      <c r="B1340" s="371"/>
      <c r="C1340" s="371"/>
      <c r="D1340" s="434"/>
    </row>
    <row r="1341" spans="1:4">
      <c r="A1341" s="371"/>
      <c r="B1341" s="371"/>
      <c r="C1341" s="371"/>
      <c r="D1341" s="434"/>
    </row>
    <row r="1342" spans="1:4">
      <c r="A1342" s="371"/>
      <c r="B1342" s="371"/>
      <c r="C1342" s="371"/>
      <c r="D1342" s="434"/>
    </row>
    <row r="1343" spans="1:4">
      <c r="A1343" s="371"/>
      <c r="B1343" s="371"/>
      <c r="C1343" s="371"/>
      <c r="D1343" s="434"/>
    </row>
    <row r="1344" spans="1:4">
      <c r="A1344" s="371"/>
      <c r="B1344" s="371"/>
      <c r="C1344" s="371"/>
      <c r="D1344" s="434"/>
    </row>
    <row r="1345" spans="1:4">
      <c r="A1345" s="371"/>
      <c r="B1345" s="371"/>
      <c r="C1345" s="371"/>
      <c r="D1345" s="434"/>
    </row>
    <row r="1346" spans="1:4">
      <c r="A1346" s="371"/>
      <c r="B1346" s="371"/>
      <c r="C1346" s="371"/>
      <c r="D1346" s="434"/>
    </row>
    <row r="1347" spans="1:4">
      <c r="A1347" s="371"/>
      <c r="B1347" s="371"/>
      <c r="C1347" s="371"/>
      <c r="D1347" s="434"/>
    </row>
    <row r="1348" spans="1:4">
      <c r="A1348" s="371"/>
      <c r="B1348" s="371"/>
      <c r="C1348" s="371"/>
      <c r="D1348" s="434"/>
    </row>
    <row r="1349" spans="1:4">
      <c r="A1349" s="371"/>
      <c r="B1349" s="371"/>
      <c r="C1349" s="371"/>
      <c r="D1349" s="434"/>
    </row>
    <row r="1350" spans="1:4">
      <c r="A1350" s="371"/>
      <c r="B1350" s="371"/>
      <c r="C1350" s="371"/>
      <c r="D1350" s="434"/>
    </row>
    <row r="1351" spans="1:4">
      <c r="A1351" s="371"/>
      <c r="B1351" s="371"/>
      <c r="C1351" s="371"/>
      <c r="D1351" s="434"/>
    </row>
    <row r="1352" spans="1:4">
      <c r="A1352" s="371"/>
      <c r="B1352" s="371"/>
      <c r="C1352" s="371"/>
      <c r="D1352" s="434"/>
    </row>
    <row r="1353" spans="1:4">
      <c r="A1353" s="371"/>
      <c r="B1353" s="371"/>
      <c r="C1353" s="371"/>
      <c r="D1353" s="434"/>
    </row>
    <row r="1354" spans="1:4">
      <c r="A1354" s="371"/>
      <c r="B1354" s="371"/>
      <c r="C1354" s="371"/>
      <c r="D1354" s="434"/>
    </row>
    <row r="1355" spans="1:4">
      <c r="A1355" s="371"/>
      <c r="B1355" s="371"/>
      <c r="C1355" s="371"/>
      <c r="D1355" s="434"/>
    </row>
    <row r="1356" spans="1:4">
      <c r="A1356" s="371"/>
      <c r="B1356" s="371"/>
      <c r="C1356" s="371"/>
      <c r="D1356" s="434"/>
    </row>
    <row r="1357" spans="1:4">
      <c r="A1357" s="371"/>
      <c r="B1357" s="371"/>
      <c r="C1357" s="371"/>
      <c r="D1357" s="434"/>
    </row>
    <row r="1358" spans="1:4">
      <c r="A1358" s="371"/>
      <c r="B1358" s="371"/>
      <c r="C1358" s="371"/>
      <c r="D1358" s="434"/>
    </row>
    <row r="1359" spans="1:4">
      <c r="A1359" s="371"/>
      <c r="B1359" s="371"/>
      <c r="C1359" s="371"/>
      <c r="D1359" s="434"/>
    </row>
    <row r="1360" spans="1:4">
      <c r="A1360" s="371"/>
      <c r="B1360" s="371"/>
      <c r="C1360" s="371"/>
      <c r="D1360" s="434"/>
    </row>
    <row r="1361" spans="1:4">
      <c r="A1361" s="371"/>
      <c r="B1361" s="371"/>
      <c r="C1361" s="371"/>
      <c r="D1361" s="434"/>
    </row>
    <row r="1362" spans="1:4">
      <c r="A1362" s="371"/>
      <c r="B1362" s="371"/>
      <c r="C1362" s="371"/>
      <c r="D1362" s="434"/>
    </row>
    <row r="1363" spans="1:4">
      <c r="A1363" s="371"/>
      <c r="B1363" s="371"/>
      <c r="C1363" s="371"/>
      <c r="D1363" s="434"/>
    </row>
    <row r="1364" spans="1:4">
      <c r="A1364" s="371"/>
      <c r="B1364" s="371"/>
      <c r="C1364" s="371"/>
      <c r="D1364" s="434"/>
    </row>
    <row r="1365" spans="1:4">
      <c r="A1365" s="371"/>
      <c r="B1365" s="371"/>
      <c r="C1365" s="371"/>
      <c r="D1365" s="434"/>
    </row>
    <row r="1366" spans="1:4">
      <c r="A1366" s="371"/>
      <c r="B1366" s="371"/>
      <c r="C1366" s="371"/>
      <c r="D1366" s="434"/>
    </row>
    <row r="1367" spans="1:4">
      <c r="A1367" s="371"/>
      <c r="B1367" s="371"/>
      <c r="C1367" s="371"/>
      <c r="D1367" s="434"/>
    </row>
    <row r="1368" spans="1:4">
      <c r="A1368" s="371"/>
      <c r="B1368" s="371"/>
      <c r="C1368" s="371"/>
      <c r="D1368" s="434"/>
    </row>
    <row r="1369" spans="1:4">
      <c r="A1369" s="371"/>
      <c r="B1369" s="371"/>
      <c r="C1369" s="371"/>
      <c r="D1369" s="434"/>
    </row>
    <row r="1370" spans="1:4">
      <c r="A1370" s="371"/>
      <c r="B1370" s="371"/>
      <c r="C1370" s="371"/>
      <c r="D1370" s="434"/>
    </row>
    <row r="1371" spans="1:4">
      <c r="A1371" s="371"/>
      <c r="B1371" s="371"/>
      <c r="C1371" s="371"/>
      <c r="D1371" s="434"/>
    </row>
    <row r="1372" spans="1:4">
      <c r="A1372" s="371"/>
      <c r="B1372" s="371"/>
      <c r="C1372" s="371"/>
      <c r="D1372" s="434"/>
    </row>
    <row r="1373" spans="1:4">
      <c r="A1373" s="371"/>
      <c r="B1373" s="371"/>
      <c r="C1373" s="371"/>
      <c r="D1373" s="434"/>
    </row>
    <row r="1374" spans="1:4">
      <c r="A1374" s="371"/>
      <c r="B1374" s="371"/>
      <c r="C1374" s="371"/>
      <c r="D1374" s="434"/>
    </row>
    <row r="1375" spans="1:4">
      <c r="A1375" s="371"/>
      <c r="B1375" s="371"/>
      <c r="C1375" s="371"/>
      <c r="D1375" s="434"/>
    </row>
    <row r="1376" spans="1:4">
      <c r="A1376" s="371"/>
      <c r="B1376" s="371"/>
      <c r="C1376" s="371"/>
      <c r="D1376" s="434"/>
    </row>
    <row r="1377" spans="1:4">
      <c r="A1377" s="371"/>
      <c r="B1377" s="371"/>
      <c r="C1377" s="371"/>
      <c r="D1377" s="434"/>
    </row>
    <row r="1378" spans="1:4">
      <c r="A1378" s="371"/>
      <c r="B1378" s="371"/>
      <c r="C1378" s="371"/>
      <c r="D1378" s="434"/>
    </row>
    <row r="1379" spans="1:4">
      <c r="A1379" s="371"/>
      <c r="B1379" s="371"/>
      <c r="C1379" s="371"/>
      <c r="D1379" s="434"/>
    </row>
    <row r="1380" spans="1:4">
      <c r="A1380" s="371"/>
      <c r="B1380" s="371"/>
      <c r="C1380" s="371"/>
      <c r="D1380" s="434"/>
    </row>
    <row r="1381" spans="1:4">
      <c r="A1381" s="371"/>
      <c r="B1381" s="371"/>
      <c r="C1381" s="371"/>
      <c r="D1381" s="434"/>
    </row>
    <row r="1382" spans="1:4">
      <c r="A1382" s="371"/>
      <c r="B1382" s="371"/>
      <c r="C1382" s="371"/>
      <c r="D1382" s="434"/>
    </row>
    <row r="1383" spans="1:4">
      <c r="A1383" s="371"/>
      <c r="B1383" s="371"/>
      <c r="C1383" s="371"/>
      <c r="D1383" s="434"/>
    </row>
    <row r="1384" spans="1:4">
      <c r="A1384" s="371"/>
      <c r="B1384" s="371"/>
      <c r="C1384" s="371"/>
      <c r="D1384" s="434"/>
    </row>
    <row r="1385" spans="1:4">
      <c r="A1385" s="371"/>
      <c r="B1385" s="371"/>
      <c r="C1385" s="371"/>
      <c r="D1385" s="434"/>
    </row>
    <row r="1386" spans="1:4">
      <c r="A1386" s="371"/>
      <c r="B1386" s="371"/>
      <c r="C1386" s="371"/>
      <c r="D1386" s="434"/>
    </row>
    <row r="1387" spans="1:4">
      <c r="A1387" s="371"/>
      <c r="B1387" s="371"/>
      <c r="C1387" s="371"/>
      <c r="D1387" s="434"/>
    </row>
    <row r="1388" spans="1:4">
      <c r="A1388" s="371"/>
      <c r="B1388" s="371"/>
      <c r="C1388" s="371"/>
      <c r="D1388" s="434"/>
    </row>
    <row r="1389" spans="1:4">
      <c r="A1389" s="371"/>
      <c r="B1389" s="371"/>
      <c r="C1389" s="371"/>
      <c r="D1389" s="434"/>
    </row>
    <row r="1390" spans="1:4">
      <c r="A1390" s="371"/>
      <c r="B1390" s="371"/>
      <c r="C1390" s="371"/>
      <c r="D1390" s="434"/>
    </row>
    <row r="1391" spans="1:4">
      <c r="A1391" s="371"/>
      <c r="B1391" s="371"/>
      <c r="C1391" s="371"/>
      <c r="D1391" s="434"/>
    </row>
    <row r="1392" spans="1:4">
      <c r="A1392" s="371"/>
      <c r="B1392" s="371"/>
      <c r="C1392" s="371"/>
      <c r="D1392" s="434"/>
    </row>
    <row r="1393" spans="1:4">
      <c r="A1393" s="371"/>
      <c r="B1393" s="371"/>
      <c r="C1393" s="371"/>
      <c r="D1393" s="434"/>
    </row>
    <row r="1394" spans="1:4">
      <c r="A1394" s="371"/>
      <c r="B1394" s="371"/>
      <c r="C1394" s="371"/>
      <c r="D1394" s="434"/>
    </row>
    <row r="1395" spans="1:4">
      <c r="A1395" s="371"/>
      <c r="B1395" s="371"/>
      <c r="C1395" s="371"/>
      <c r="D1395" s="434"/>
    </row>
    <row r="1396" spans="1:4">
      <c r="A1396" s="371"/>
      <c r="B1396" s="371"/>
      <c r="C1396" s="371"/>
      <c r="D1396" s="434"/>
    </row>
    <row r="1397" spans="1:4">
      <c r="A1397" s="371"/>
      <c r="B1397" s="371"/>
      <c r="C1397" s="371"/>
      <c r="D1397" s="434"/>
    </row>
    <row r="1398" spans="1:4">
      <c r="A1398" s="371"/>
      <c r="B1398" s="371"/>
      <c r="C1398" s="371"/>
      <c r="D1398" s="434"/>
    </row>
    <row r="1399" spans="1:4">
      <c r="A1399" s="371"/>
      <c r="B1399" s="371"/>
      <c r="C1399" s="371"/>
      <c r="D1399" s="434"/>
    </row>
    <row r="1400" spans="1:4">
      <c r="A1400" s="371"/>
      <c r="B1400" s="371"/>
      <c r="C1400" s="371"/>
      <c r="D1400" s="434"/>
    </row>
    <row r="1401" spans="1:4">
      <c r="A1401" s="371"/>
      <c r="B1401" s="371"/>
      <c r="C1401" s="371"/>
      <c r="D1401" s="434"/>
    </row>
    <row r="1402" spans="1:4">
      <c r="A1402" s="371"/>
      <c r="B1402" s="371"/>
      <c r="C1402" s="371"/>
      <c r="D1402" s="434"/>
    </row>
    <row r="1403" spans="1:4">
      <c r="A1403" s="371"/>
      <c r="B1403" s="371"/>
      <c r="C1403" s="371"/>
      <c r="D1403" s="434"/>
    </row>
    <row r="1404" spans="1:4">
      <c r="A1404" s="371"/>
      <c r="B1404" s="371"/>
      <c r="C1404" s="371"/>
      <c r="D1404" s="434"/>
    </row>
    <row r="1405" spans="1:4">
      <c r="A1405" s="371"/>
      <c r="B1405" s="371"/>
      <c r="C1405" s="371"/>
      <c r="D1405" s="434"/>
    </row>
    <row r="1406" spans="1:4">
      <c r="A1406" s="371"/>
      <c r="B1406" s="371"/>
      <c r="C1406" s="371"/>
      <c r="D1406" s="434"/>
    </row>
    <row r="1407" spans="1:4">
      <c r="A1407" s="371"/>
      <c r="B1407" s="371"/>
      <c r="C1407" s="371"/>
      <c r="D1407" s="434"/>
    </row>
    <row r="1408" spans="1:4">
      <c r="A1408" s="371"/>
      <c r="B1408" s="371"/>
      <c r="C1408" s="371"/>
      <c r="D1408" s="434"/>
    </row>
    <row r="1409" spans="1:4">
      <c r="A1409" s="371"/>
      <c r="B1409" s="371"/>
      <c r="C1409" s="371"/>
      <c r="D1409" s="434"/>
    </row>
    <row r="1410" spans="1:4">
      <c r="A1410" s="371"/>
      <c r="B1410" s="371"/>
      <c r="C1410" s="371"/>
      <c r="D1410" s="434"/>
    </row>
    <row r="1411" spans="1:4">
      <c r="A1411" s="371"/>
      <c r="B1411" s="371"/>
      <c r="C1411" s="371"/>
      <c r="D1411" s="434"/>
    </row>
    <row r="1412" spans="1:4">
      <c r="A1412" s="371"/>
      <c r="B1412" s="371"/>
      <c r="C1412" s="371"/>
      <c r="D1412" s="434"/>
    </row>
    <row r="1413" spans="1:4">
      <c r="A1413" s="371"/>
      <c r="B1413" s="371"/>
      <c r="C1413" s="371"/>
      <c r="D1413" s="434"/>
    </row>
    <row r="1414" spans="1:4">
      <c r="A1414" s="371"/>
      <c r="B1414" s="371"/>
      <c r="C1414" s="371"/>
      <c r="D1414" s="434"/>
    </row>
    <row r="1415" spans="1:4">
      <c r="A1415" s="371"/>
      <c r="B1415" s="371"/>
      <c r="C1415" s="371"/>
      <c r="D1415" s="434"/>
    </row>
    <row r="1416" spans="1:4">
      <c r="A1416" s="371"/>
      <c r="B1416" s="371"/>
      <c r="C1416" s="371"/>
      <c r="D1416" s="434"/>
    </row>
    <row r="1417" spans="1:4">
      <c r="A1417" s="371"/>
      <c r="B1417" s="371"/>
      <c r="C1417" s="371"/>
      <c r="D1417" s="434"/>
    </row>
    <row r="1418" spans="1:4">
      <c r="A1418" s="371"/>
      <c r="B1418" s="371"/>
      <c r="C1418" s="371"/>
      <c r="D1418" s="434"/>
    </row>
    <row r="1419" spans="1:4">
      <c r="A1419" s="371"/>
      <c r="B1419" s="371"/>
      <c r="C1419" s="371"/>
      <c r="D1419" s="434"/>
    </row>
    <row r="1420" spans="1:4">
      <c r="A1420" s="371"/>
      <c r="B1420" s="371"/>
      <c r="C1420" s="371"/>
      <c r="D1420" s="434"/>
    </row>
    <row r="1421" spans="1:4">
      <c r="A1421" s="371"/>
      <c r="B1421" s="371"/>
      <c r="C1421" s="371"/>
      <c r="D1421" s="434"/>
    </row>
    <row r="1422" spans="1:4">
      <c r="A1422" s="371"/>
      <c r="B1422" s="371"/>
      <c r="C1422" s="371"/>
      <c r="D1422" s="434"/>
    </row>
    <row r="1423" spans="1:4">
      <c r="A1423" s="371"/>
      <c r="B1423" s="371"/>
      <c r="C1423" s="371"/>
      <c r="D1423" s="434"/>
    </row>
    <row r="1424" spans="1:4">
      <c r="A1424" s="371"/>
      <c r="B1424" s="371"/>
      <c r="C1424" s="371"/>
      <c r="D1424" s="434"/>
    </row>
    <row r="1425" spans="1:4">
      <c r="A1425" s="371"/>
      <c r="B1425" s="371"/>
      <c r="C1425" s="371"/>
      <c r="D1425" s="434"/>
    </row>
    <row r="1426" spans="1:4">
      <c r="A1426" s="371"/>
      <c r="B1426" s="371"/>
      <c r="C1426" s="371"/>
      <c r="D1426" s="434"/>
    </row>
    <row r="1427" spans="1:4">
      <c r="A1427" s="371"/>
      <c r="B1427" s="371"/>
      <c r="C1427" s="371"/>
      <c r="D1427" s="434"/>
    </row>
    <row r="1428" spans="1:4">
      <c r="A1428" s="371"/>
      <c r="B1428" s="371"/>
      <c r="C1428" s="371"/>
      <c r="D1428" s="434"/>
    </row>
    <row r="1429" spans="1:4">
      <c r="A1429" s="371"/>
      <c r="B1429" s="371"/>
      <c r="C1429" s="371"/>
      <c r="D1429" s="434"/>
    </row>
    <row r="1430" spans="1:4">
      <c r="A1430" s="371"/>
      <c r="B1430" s="371"/>
      <c r="C1430" s="371"/>
      <c r="D1430" s="434"/>
    </row>
    <row r="1431" spans="1:4">
      <c r="A1431" s="371"/>
      <c r="B1431" s="371"/>
      <c r="C1431" s="371"/>
      <c r="D1431" s="434"/>
    </row>
    <row r="1432" spans="1:4">
      <c r="A1432" s="371"/>
      <c r="B1432" s="371"/>
      <c r="C1432" s="371"/>
      <c r="D1432" s="434"/>
    </row>
    <row r="1433" spans="1:4">
      <c r="A1433" s="371"/>
      <c r="B1433" s="371"/>
      <c r="C1433" s="371"/>
      <c r="D1433" s="434"/>
    </row>
    <row r="1434" spans="1:4">
      <c r="A1434" s="371"/>
      <c r="B1434" s="371"/>
      <c r="C1434" s="371"/>
      <c r="D1434" s="434"/>
    </row>
    <row r="1435" spans="1:4">
      <c r="A1435" s="371"/>
      <c r="B1435" s="371"/>
      <c r="C1435" s="371"/>
      <c r="D1435" s="434"/>
    </row>
    <row r="1436" spans="1:4">
      <c r="A1436" s="371"/>
      <c r="B1436" s="371"/>
      <c r="C1436" s="371"/>
      <c r="D1436" s="434"/>
    </row>
    <row r="1437" spans="1:4">
      <c r="A1437" s="371"/>
      <c r="B1437" s="371"/>
      <c r="C1437" s="371"/>
      <c r="D1437" s="434"/>
    </row>
    <row r="1438" spans="1:4">
      <c r="A1438" s="371"/>
      <c r="B1438" s="371"/>
      <c r="C1438" s="371"/>
      <c r="D1438" s="434"/>
    </row>
    <row r="1439" spans="1:4">
      <c r="A1439" s="371"/>
      <c r="B1439" s="371"/>
      <c r="C1439" s="371"/>
      <c r="D1439" s="434"/>
    </row>
    <row r="1440" spans="1:4">
      <c r="A1440" s="371"/>
      <c r="B1440" s="371"/>
      <c r="C1440" s="371"/>
      <c r="D1440" s="434"/>
    </row>
    <row r="1441" spans="1:4">
      <c r="A1441" s="371"/>
      <c r="B1441" s="371"/>
      <c r="C1441" s="371"/>
      <c r="D1441" s="434"/>
    </row>
    <row r="1442" spans="1:4">
      <c r="A1442" s="371"/>
      <c r="B1442" s="371"/>
      <c r="C1442" s="371"/>
      <c r="D1442" s="434"/>
    </row>
    <row r="1443" spans="1:4">
      <c r="A1443" s="371"/>
      <c r="B1443" s="371"/>
      <c r="C1443" s="371"/>
      <c r="D1443" s="434"/>
    </row>
    <row r="1444" spans="1:4">
      <c r="A1444" s="371"/>
      <c r="B1444" s="371"/>
      <c r="C1444" s="371"/>
      <c r="D1444" s="434"/>
    </row>
    <row r="1445" spans="1:4">
      <c r="A1445" s="371"/>
      <c r="B1445" s="371"/>
      <c r="C1445" s="371"/>
      <c r="D1445" s="434"/>
    </row>
    <row r="1446" spans="1:4">
      <c r="A1446" s="371"/>
      <c r="B1446" s="371"/>
      <c r="C1446" s="371"/>
      <c r="D1446" s="434"/>
    </row>
    <row r="1447" spans="1:4">
      <c r="A1447" s="371"/>
      <c r="B1447" s="371"/>
      <c r="C1447" s="371"/>
      <c r="D1447" s="434"/>
    </row>
    <row r="1448" spans="1:4">
      <c r="A1448" s="371"/>
      <c r="B1448" s="371"/>
      <c r="C1448" s="371"/>
      <c r="D1448" s="434"/>
    </row>
    <row r="1449" spans="1:4">
      <c r="A1449" s="371"/>
      <c r="B1449" s="371"/>
      <c r="C1449" s="371"/>
      <c r="D1449" s="434"/>
    </row>
    <row r="1450" spans="1:4">
      <c r="A1450" s="371"/>
      <c r="B1450" s="371"/>
      <c r="C1450" s="371"/>
      <c r="D1450" s="434"/>
    </row>
    <row r="1451" spans="1:4">
      <c r="A1451" s="371"/>
      <c r="B1451" s="371"/>
      <c r="C1451" s="371"/>
      <c r="D1451" s="434"/>
    </row>
    <row r="1452" spans="1:4">
      <c r="A1452" s="371"/>
      <c r="B1452" s="371"/>
      <c r="C1452" s="371"/>
      <c r="D1452" s="434"/>
    </row>
    <row r="1453" spans="1:4">
      <c r="A1453" s="371"/>
      <c r="B1453" s="371"/>
      <c r="C1453" s="371"/>
      <c r="D1453" s="434"/>
    </row>
    <row r="1454" spans="1:4">
      <c r="A1454" s="371"/>
      <c r="B1454" s="371"/>
      <c r="C1454" s="371"/>
      <c r="D1454" s="434"/>
    </row>
    <row r="1455" spans="1:4">
      <c r="A1455" s="371"/>
      <c r="B1455" s="371"/>
      <c r="C1455" s="371"/>
      <c r="D1455" s="434"/>
    </row>
    <row r="1456" spans="1:4">
      <c r="A1456" s="371"/>
      <c r="B1456" s="371"/>
      <c r="C1456" s="371"/>
      <c r="D1456" s="434"/>
    </row>
    <row r="1457" spans="1:4">
      <c r="A1457" s="371"/>
      <c r="B1457" s="371"/>
      <c r="C1457" s="371"/>
      <c r="D1457" s="434"/>
    </row>
    <row r="1458" spans="1:4">
      <c r="A1458" s="371"/>
      <c r="B1458" s="371"/>
      <c r="C1458" s="371"/>
      <c r="D1458" s="434"/>
    </row>
    <row r="1459" spans="1:4">
      <c r="A1459" s="371"/>
      <c r="B1459" s="371"/>
      <c r="C1459" s="371"/>
      <c r="D1459" s="434"/>
    </row>
    <row r="1460" spans="1:4">
      <c r="A1460" s="371"/>
      <c r="B1460" s="371"/>
      <c r="C1460" s="371"/>
      <c r="D1460" s="434"/>
    </row>
    <row r="1461" spans="1:4">
      <c r="A1461" s="371"/>
      <c r="B1461" s="371"/>
      <c r="C1461" s="371"/>
      <c r="D1461" s="434"/>
    </row>
    <row r="1462" spans="1:4">
      <c r="A1462" s="371"/>
      <c r="B1462" s="371"/>
      <c r="C1462" s="371"/>
      <c r="D1462" s="434"/>
    </row>
    <row r="1463" spans="1:4">
      <c r="A1463" s="371"/>
      <c r="B1463" s="371"/>
      <c r="C1463" s="371"/>
      <c r="D1463" s="434"/>
    </row>
    <row r="1464" spans="1:4">
      <c r="A1464" s="371"/>
      <c r="B1464" s="371"/>
      <c r="C1464" s="371"/>
      <c r="D1464" s="434"/>
    </row>
    <row r="1465" spans="1:4">
      <c r="A1465" s="371"/>
      <c r="B1465" s="371"/>
      <c r="C1465" s="371"/>
      <c r="D1465" s="434"/>
    </row>
    <row r="1466" spans="1:4">
      <c r="A1466" s="371"/>
      <c r="B1466" s="371"/>
      <c r="C1466" s="371"/>
      <c r="D1466" s="434"/>
    </row>
    <row r="1467" spans="1:4">
      <c r="A1467" s="371"/>
      <c r="B1467" s="371"/>
      <c r="C1467" s="371"/>
      <c r="D1467" s="434"/>
    </row>
    <row r="1468" spans="1:4">
      <c r="A1468" s="371"/>
      <c r="B1468" s="371"/>
      <c r="C1468" s="371"/>
      <c r="D1468" s="434"/>
    </row>
    <row r="1469" spans="1:4">
      <c r="A1469" s="371"/>
      <c r="B1469" s="371"/>
      <c r="C1469" s="371"/>
      <c r="D1469" s="434"/>
    </row>
    <row r="1470" spans="1:4">
      <c r="A1470" s="371"/>
      <c r="B1470" s="371"/>
      <c r="C1470" s="371"/>
      <c r="D1470" s="434"/>
    </row>
    <row r="1471" spans="1:4">
      <c r="A1471" s="371"/>
      <c r="B1471" s="371"/>
      <c r="C1471" s="371"/>
      <c r="D1471" s="434"/>
    </row>
    <row r="1472" spans="1:4">
      <c r="A1472" s="371"/>
      <c r="B1472" s="371"/>
      <c r="C1472" s="371"/>
      <c r="D1472" s="434"/>
    </row>
    <row r="1473" spans="1:4">
      <c r="A1473" s="371"/>
      <c r="B1473" s="371"/>
      <c r="C1473" s="371"/>
      <c r="D1473" s="434"/>
    </row>
    <row r="1474" spans="1:4">
      <c r="A1474" s="371"/>
      <c r="B1474" s="371"/>
      <c r="C1474" s="371"/>
      <c r="D1474" s="434"/>
    </row>
    <row r="1475" spans="1:4">
      <c r="A1475" s="371"/>
      <c r="B1475" s="371"/>
      <c r="C1475" s="371"/>
      <c r="D1475" s="434"/>
    </row>
    <row r="1476" spans="1:4">
      <c r="A1476" s="371"/>
      <c r="B1476" s="371"/>
      <c r="C1476" s="371"/>
      <c r="D1476" s="434"/>
    </row>
    <row r="1477" spans="1:4">
      <c r="A1477" s="371"/>
      <c r="B1477" s="371"/>
      <c r="C1477" s="371"/>
      <c r="D1477" s="434"/>
    </row>
    <row r="1478" spans="1:4">
      <c r="A1478" s="371"/>
      <c r="B1478" s="371"/>
      <c r="C1478" s="371"/>
      <c r="D1478" s="434"/>
    </row>
    <row r="1479" spans="1:4">
      <c r="A1479" s="371"/>
      <c r="B1479" s="371"/>
      <c r="C1479" s="371"/>
      <c r="D1479" s="434"/>
    </row>
    <row r="1480" spans="1:4">
      <c r="A1480" s="371"/>
      <c r="B1480" s="371"/>
      <c r="C1480" s="371"/>
      <c r="D1480" s="434"/>
    </row>
    <row r="1481" spans="1:4">
      <c r="A1481" s="371"/>
      <c r="B1481" s="371"/>
      <c r="C1481" s="371"/>
      <c r="D1481" s="434"/>
    </row>
    <row r="1482" spans="1:4">
      <c r="A1482" s="371"/>
      <c r="B1482" s="371"/>
      <c r="C1482" s="371"/>
      <c r="D1482" s="434"/>
    </row>
    <row r="1483" spans="1:4">
      <c r="A1483" s="371"/>
      <c r="B1483" s="371"/>
      <c r="C1483" s="371"/>
      <c r="D1483" s="434"/>
    </row>
    <row r="1484" spans="1:4">
      <c r="A1484" s="371"/>
      <c r="B1484" s="371"/>
      <c r="C1484" s="371"/>
      <c r="D1484" s="434"/>
    </row>
    <row r="1485" spans="1:4">
      <c r="A1485" s="371"/>
      <c r="B1485" s="371"/>
      <c r="C1485" s="371"/>
      <c r="D1485" s="434"/>
    </row>
    <row r="1486" spans="1:4">
      <c r="A1486" s="371"/>
      <c r="B1486" s="371"/>
      <c r="C1486" s="371"/>
      <c r="D1486" s="434"/>
    </row>
    <row r="1487" spans="1:4">
      <c r="A1487" s="371"/>
      <c r="B1487" s="371"/>
      <c r="C1487" s="371"/>
      <c r="D1487" s="434"/>
    </row>
    <row r="1488" spans="1:4">
      <c r="A1488" s="371"/>
      <c r="B1488" s="371"/>
      <c r="C1488" s="371"/>
      <c r="D1488" s="434"/>
    </row>
    <row r="1489" spans="1:4">
      <c r="A1489" s="371"/>
      <c r="B1489" s="371"/>
      <c r="C1489" s="371"/>
      <c r="D1489" s="434"/>
    </row>
    <row r="1490" spans="1:4">
      <c r="A1490" s="371"/>
      <c r="B1490" s="371"/>
      <c r="C1490" s="371"/>
      <c r="D1490" s="434"/>
    </row>
    <row r="1491" spans="1:4">
      <c r="A1491" s="371"/>
      <c r="B1491" s="371"/>
      <c r="C1491" s="371"/>
      <c r="D1491" s="434"/>
    </row>
    <row r="1492" spans="1:4">
      <c r="A1492" s="371"/>
      <c r="B1492" s="371"/>
      <c r="C1492" s="371"/>
      <c r="D1492" s="434"/>
    </row>
    <row r="1493" spans="1:4">
      <c r="A1493" s="371"/>
      <c r="B1493" s="371"/>
      <c r="C1493" s="371"/>
      <c r="D1493" s="434"/>
    </row>
    <row r="1494" spans="1:4">
      <c r="A1494" s="371"/>
      <c r="B1494" s="371"/>
      <c r="C1494" s="371"/>
      <c r="D1494" s="434"/>
    </row>
    <row r="1495" spans="1:4">
      <c r="A1495" s="371"/>
      <c r="B1495" s="371"/>
      <c r="C1495" s="371"/>
      <c r="D1495" s="434"/>
    </row>
    <row r="1496" spans="1:4">
      <c r="A1496" s="371"/>
      <c r="B1496" s="371"/>
      <c r="C1496" s="371"/>
      <c r="D1496" s="434"/>
    </row>
    <row r="1497" spans="1:4">
      <c r="A1497" s="371"/>
      <c r="B1497" s="371"/>
      <c r="C1497" s="371"/>
      <c r="D1497" s="434"/>
    </row>
    <row r="1498" spans="1:4">
      <c r="A1498" s="371"/>
      <c r="B1498" s="371"/>
      <c r="C1498" s="371"/>
      <c r="D1498" s="434"/>
    </row>
    <row r="1499" spans="1:4">
      <c r="A1499" s="371"/>
      <c r="B1499" s="371"/>
      <c r="C1499" s="371"/>
      <c r="D1499" s="434"/>
    </row>
    <row r="1500" spans="1:4">
      <c r="A1500" s="371"/>
      <c r="B1500" s="371"/>
      <c r="C1500" s="371"/>
      <c r="D1500" s="434"/>
    </row>
    <row r="1501" spans="1:4">
      <c r="A1501" s="371"/>
      <c r="B1501" s="371"/>
      <c r="C1501" s="371"/>
      <c r="D1501" s="434"/>
    </row>
    <row r="1502" spans="1:4">
      <c r="A1502" s="371"/>
      <c r="B1502" s="371"/>
      <c r="C1502" s="371"/>
      <c r="D1502" s="434"/>
    </row>
    <row r="1503" spans="1:4">
      <c r="A1503" s="371"/>
      <c r="B1503" s="371"/>
      <c r="C1503" s="371"/>
      <c r="D1503" s="434"/>
    </row>
    <row r="1504" spans="1:4">
      <c r="A1504" s="371"/>
      <c r="B1504" s="371"/>
      <c r="C1504" s="371"/>
      <c r="D1504" s="434"/>
    </row>
    <row r="1505" spans="1:4">
      <c r="A1505" s="371"/>
      <c r="B1505" s="371"/>
      <c r="C1505" s="371"/>
      <c r="D1505" s="434"/>
    </row>
    <row r="1506" spans="1:4">
      <c r="A1506" s="371"/>
      <c r="B1506" s="371"/>
      <c r="C1506" s="371"/>
      <c r="D1506" s="434"/>
    </row>
    <row r="1507" spans="1:4">
      <c r="A1507" s="371"/>
      <c r="B1507" s="371"/>
      <c r="C1507" s="371"/>
      <c r="D1507" s="434"/>
    </row>
    <row r="1508" spans="1:4">
      <c r="A1508" s="371"/>
      <c r="B1508" s="371"/>
      <c r="C1508" s="371"/>
      <c r="D1508" s="434"/>
    </row>
    <row r="1509" spans="1:4">
      <c r="A1509" s="371"/>
      <c r="B1509" s="371"/>
      <c r="C1509" s="371"/>
      <c r="D1509" s="434"/>
    </row>
    <row r="1510" spans="1:4">
      <c r="A1510" s="371"/>
      <c r="B1510" s="371"/>
      <c r="C1510" s="371"/>
      <c r="D1510" s="434"/>
    </row>
    <row r="1511" spans="1:4">
      <c r="A1511" s="371"/>
      <c r="B1511" s="371"/>
      <c r="C1511" s="371"/>
      <c r="D1511" s="434"/>
    </row>
    <row r="1512" spans="1:4">
      <c r="A1512" s="371"/>
      <c r="B1512" s="371"/>
      <c r="C1512" s="371"/>
      <c r="D1512" s="434"/>
    </row>
    <row r="1513" spans="1:4">
      <c r="A1513" s="371"/>
      <c r="B1513" s="371"/>
      <c r="C1513" s="371"/>
      <c r="D1513" s="434"/>
    </row>
    <row r="1514" spans="1:4">
      <c r="A1514" s="371"/>
      <c r="B1514" s="371"/>
      <c r="C1514" s="371"/>
      <c r="D1514" s="434"/>
    </row>
    <row r="1515" spans="1:4">
      <c r="A1515" s="371"/>
      <c r="B1515" s="371"/>
      <c r="C1515" s="371"/>
      <c r="D1515" s="434"/>
    </row>
    <row r="1516" spans="1:4">
      <c r="A1516" s="371"/>
      <c r="B1516" s="371"/>
      <c r="C1516" s="371"/>
      <c r="D1516" s="434"/>
    </row>
    <row r="1517" spans="1:4">
      <c r="A1517" s="371"/>
      <c r="B1517" s="371"/>
      <c r="C1517" s="371"/>
      <c r="D1517" s="434"/>
    </row>
    <row r="1518" spans="1:4">
      <c r="A1518" s="371"/>
      <c r="B1518" s="371"/>
      <c r="C1518" s="371"/>
      <c r="D1518" s="434"/>
    </row>
    <row r="1519" spans="1:4">
      <c r="A1519" s="371"/>
      <c r="B1519" s="371"/>
      <c r="C1519" s="371"/>
      <c r="D1519" s="434"/>
    </row>
    <row r="1520" spans="1:4">
      <c r="A1520" s="371"/>
      <c r="B1520" s="371"/>
      <c r="C1520" s="371"/>
      <c r="D1520" s="434"/>
    </row>
    <row r="1521" spans="1:4">
      <c r="A1521" s="371"/>
      <c r="B1521" s="371"/>
      <c r="C1521" s="371"/>
      <c r="D1521" s="434"/>
    </row>
    <row r="1522" spans="1:4">
      <c r="A1522" s="371"/>
      <c r="B1522" s="371"/>
      <c r="C1522" s="371"/>
      <c r="D1522" s="434"/>
    </row>
    <row r="1523" spans="1:4">
      <c r="A1523" s="371"/>
      <c r="B1523" s="371"/>
      <c r="C1523" s="371"/>
      <c r="D1523" s="434"/>
    </row>
    <row r="1524" spans="1:4">
      <c r="A1524" s="371"/>
      <c r="B1524" s="371"/>
      <c r="C1524" s="371"/>
      <c r="D1524" s="434"/>
    </row>
    <row r="1525" spans="1:4">
      <c r="A1525" s="371"/>
      <c r="B1525" s="371"/>
      <c r="C1525" s="371"/>
      <c r="D1525" s="434"/>
    </row>
    <row r="1526" spans="1:4">
      <c r="A1526" s="371"/>
      <c r="B1526" s="371"/>
      <c r="C1526" s="371"/>
      <c r="D1526" s="434"/>
    </row>
    <row r="1527" spans="1:4">
      <c r="A1527" s="371"/>
      <c r="B1527" s="371"/>
      <c r="C1527" s="371"/>
      <c r="D1527" s="434"/>
    </row>
    <row r="1528" spans="1:4">
      <c r="A1528" s="371"/>
      <c r="B1528" s="371"/>
      <c r="C1528" s="371"/>
      <c r="D1528" s="434"/>
    </row>
    <row r="1529" spans="1:4">
      <c r="A1529" s="371"/>
      <c r="B1529" s="371"/>
      <c r="C1529" s="371"/>
      <c r="D1529" s="434"/>
    </row>
    <row r="1530" spans="1:4">
      <c r="A1530" s="371"/>
      <c r="B1530" s="371"/>
      <c r="C1530" s="371"/>
      <c r="D1530" s="434"/>
    </row>
    <row r="1531" spans="1:4">
      <c r="A1531" s="371"/>
      <c r="B1531" s="371"/>
      <c r="C1531" s="371"/>
      <c r="D1531" s="434"/>
    </row>
    <row r="1532" spans="1:4">
      <c r="A1532" s="371"/>
      <c r="B1532" s="371"/>
      <c r="C1532" s="371"/>
      <c r="D1532" s="434"/>
    </row>
    <row r="1533" spans="1:4">
      <c r="A1533" s="371"/>
      <c r="B1533" s="371"/>
      <c r="C1533" s="371"/>
      <c r="D1533" s="434"/>
    </row>
    <row r="1534" spans="1:4">
      <c r="A1534" s="371"/>
      <c r="B1534" s="371"/>
      <c r="C1534" s="371"/>
      <c r="D1534" s="434"/>
    </row>
    <row r="1535" spans="1:4">
      <c r="A1535" s="371"/>
      <c r="B1535" s="371"/>
      <c r="C1535" s="371"/>
      <c r="D1535" s="434"/>
    </row>
    <row r="1536" spans="1:4">
      <c r="A1536" s="371"/>
      <c r="B1536" s="371"/>
      <c r="C1536" s="371"/>
      <c r="D1536" s="434"/>
    </row>
    <row r="1537" spans="1:4">
      <c r="A1537" s="371"/>
      <c r="B1537" s="371"/>
      <c r="C1537" s="371"/>
      <c r="D1537" s="434"/>
    </row>
    <row r="1538" spans="1:4">
      <c r="A1538" s="371"/>
      <c r="B1538" s="371"/>
      <c r="C1538" s="371"/>
      <c r="D1538" s="434"/>
    </row>
    <row r="1539" spans="1:4">
      <c r="A1539" s="371"/>
      <c r="B1539" s="371"/>
      <c r="C1539" s="371"/>
      <c r="D1539" s="434"/>
    </row>
    <row r="1540" spans="1:4">
      <c r="A1540" s="371"/>
      <c r="B1540" s="371"/>
      <c r="C1540" s="371"/>
      <c r="D1540" s="434"/>
    </row>
    <row r="1541" spans="1:4">
      <c r="A1541" s="371"/>
      <c r="B1541" s="371"/>
      <c r="C1541" s="371"/>
      <c r="D1541" s="434"/>
    </row>
    <row r="1542" spans="1:4">
      <c r="A1542" s="371"/>
      <c r="B1542" s="371"/>
      <c r="C1542" s="371"/>
      <c r="D1542" s="434"/>
    </row>
    <row r="1543" spans="1:4">
      <c r="A1543" s="371"/>
      <c r="B1543" s="371"/>
      <c r="C1543" s="371"/>
      <c r="D1543" s="434"/>
    </row>
    <row r="1544" spans="1:4">
      <c r="A1544" s="371"/>
      <c r="B1544" s="371"/>
      <c r="C1544" s="371"/>
      <c r="D1544" s="434"/>
    </row>
    <row r="1545" spans="1:4">
      <c r="A1545" s="371"/>
      <c r="B1545" s="371"/>
      <c r="C1545" s="371"/>
      <c r="D1545" s="434"/>
    </row>
    <row r="1546" spans="1:4">
      <c r="A1546" s="371"/>
      <c r="B1546" s="371"/>
      <c r="C1546" s="371"/>
      <c r="D1546" s="434"/>
    </row>
    <row r="1547" spans="1:4">
      <c r="A1547" s="371"/>
      <c r="B1547" s="371"/>
      <c r="C1547" s="371"/>
      <c r="D1547" s="434"/>
    </row>
    <row r="1548" spans="1:4">
      <c r="A1548" s="371"/>
      <c r="B1548" s="371"/>
      <c r="C1548" s="371"/>
      <c r="D1548" s="434"/>
    </row>
    <row r="1549" spans="1:4">
      <c r="A1549" s="371"/>
      <c r="B1549" s="371"/>
      <c r="C1549" s="371"/>
      <c r="D1549" s="434"/>
    </row>
    <row r="1550" spans="1:4">
      <c r="A1550" s="371"/>
      <c r="B1550" s="371"/>
      <c r="C1550" s="371"/>
      <c r="D1550" s="434"/>
    </row>
    <row r="1551" spans="1:4">
      <c r="A1551" s="371"/>
      <c r="B1551" s="371"/>
      <c r="C1551" s="371"/>
      <c r="D1551" s="434"/>
    </row>
    <row r="1552" spans="1:4">
      <c r="A1552" s="371"/>
      <c r="B1552" s="371"/>
      <c r="C1552" s="371"/>
      <c r="D1552" s="434"/>
    </row>
    <row r="1553" spans="1:4">
      <c r="A1553" s="371"/>
      <c r="B1553" s="371"/>
      <c r="C1553" s="371"/>
      <c r="D1553" s="434"/>
    </row>
    <row r="1554" spans="1:4">
      <c r="A1554" s="371"/>
      <c r="B1554" s="371"/>
      <c r="C1554" s="371"/>
      <c r="D1554" s="434"/>
    </row>
    <row r="1555" spans="1:4">
      <c r="A1555" s="371"/>
      <c r="B1555" s="371"/>
      <c r="C1555" s="371"/>
      <c r="D1555" s="434"/>
    </row>
    <row r="1556" spans="1:4">
      <c r="A1556" s="371"/>
      <c r="B1556" s="371"/>
      <c r="C1556" s="371"/>
      <c r="D1556" s="434"/>
    </row>
    <row r="1557" spans="1:4">
      <c r="A1557" s="371"/>
      <c r="B1557" s="371"/>
      <c r="C1557" s="371"/>
      <c r="D1557" s="434"/>
    </row>
    <row r="1558" spans="1:4">
      <c r="A1558" s="371"/>
      <c r="B1558" s="371"/>
      <c r="C1558" s="371"/>
      <c r="D1558" s="434"/>
    </row>
    <row r="1559" spans="1:4">
      <c r="A1559" s="371"/>
      <c r="B1559" s="371"/>
      <c r="C1559" s="371"/>
      <c r="D1559" s="434"/>
    </row>
    <row r="1560" spans="1:4">
      <c r="A1560" s="371"/>
      <c r="B1560" s="371"/>
      <c r="C1560" s="371"/>
      <c r="D1560" s="434"/>
    </row>
    <row r="1561" spans="1:4">
      <c r="A1561" s="371"/>
      <c r="B1561" s="371"/>
      <c r="C1561" s="371"/>
      <c r="D1561" s="434"/>
    </row>
    <row r="1562" spans="1:4">
      <c r="A1562" s="371"/>
      <c r="B1562" s="371"/>
      <c r="C1562" s="371"/>
      <c r="D1562" s="434"/>
    </row>
    <row r="1563" spans="1:4">
      <c r="A1563" s="371"/>
      <c r="B1563" s="371"/>
      <c r="C1563" s="371"/>
      <c r="D1563" s="434"/>
    </row>
    <row r="1564" spans="1:4">
      <c r="A1564" s="371"/>
      <c r="B1564" s="371"/>
      <c r="C1564" s="371"/>
      <c r="D1564" s="434"/>
    </row>
    <row r="1565" spans="1:4">
      <c r="A1565" s="371"/>
      <c r="B1565" s="371"/>
      <c r="C1565" s="371"/>
      <c r="D1565" s="434"/>
    </row>
    <row r="1566" spans="1:4">
      <c r="A1566" s="371"/>
      <c r="B1566" s="371"/>
      <c r="C1566" s="371"/>
      <c r="D1566" s="434"/>
    </row>
    <row r="1567" spans="1:4">
      <c r="A1567" s="371"/>
      <c r="B1567" s="371"/>
      <c r="C1567" s="371"/>
      <c r="D1567" s="434"/>
    </row>
    <row r="1568" spans="1:4">
      <c r="A1568" s="371"/>
      <c r="B1568" s="371"/>
      <c r="C1568" s="371"/>
      <c r="D1568" s="434"/>
    </row>
    <row r="1569" spans="1:4">
      <c r="A1569" s="371"/>
      <c r="B1569" s="371"/>
      <c r="C1569" s="371"/>
      <c r="D1569" s="434"/>
    </row>
    <row r="1570" spans="1:4">
      <c r="A1570" s="371"/>
      <c r="B1570" s="371"/>
      <c r="C1570" s="371"/>
      <c r="D1570" s="434"/>
    </row>
    <row r="1571" spans="1:4">
      <c r="A1571" s="371"/>
      <c r="B1571" s="371"/>
      <c r="C1571" s="371"/>
      <c r="D1571" s="434"/>
    </row>
    <row r="1572" spans="1:4">
      <c r="A1572" s="371"/>
      <c r="B1572" s="371"/>
      <c r="C1572" s="371"/>
      <c r="D1572" s="434"/>
    </row>
    <row r="1573" spans="1:4">
      <c r="A1573" s="371"/>
      <c r="B1573" s="371"/>
      <c r="C1573" s="371"/>
      <c r="D1573" s="434"/>
    </row>
    <row r="1574" spans="1:4">
      <c r="A1574" s="371"/>
      <c r="B1574" s="371"/>
      <c r="C1574" s="371"/>
      <c r="D1574" s="434"/>
    </row>
    <row r="1575" spans="1:4">
      <c r="A1575" s="371"/>
      <c r="B1575" s="371"/>
      <c r="C1575" s="371"/>
      <c r="D1575" s="434"/>
    </row>
    <row r="1576" spans="1:4">
      <c r="A1576" s="371"/>
      <c r="B1576" s="371"/>
      <c r="C1576" s="371"/>
      <c r="D1576" s="434"/>
    </row>
    <row r="1577" spans="1:4">
      <c r="A1577" s="371"/>
      <c r="B1577" s="371"/>
      <c r="C1577" s="371"/>
      <c r="D1577" s="434"/>
    </row>
    <row r="1578" spans="1:4">
      <c r="A1578" s="371"/>
      <c r="B1578" s="371"/>
      <c r="C1578" s="371"/>
      <c r="D1578" s="434"/>
    </row>
    <row r="1579" spans="1:4">
      <c r="A1579" s="371"/>
      <c r="B1579" s="371"/>
      <c r="C1579" s="371"/>
      <c r="D1579" s="434"/>
    </row>
    <row r="1580" spans="1:4">
      <c r="A1580" s="371"/>
      <c r="B1580" s="371"/>
      <c r="C1580" s="371"/>
      <c r="D1580" s="434"/>
    </row>
    <row r="1581" spans="1:4">
      <c r="A1581" s="371"/>
      <c r="B1581" s="371"/>
      <c r="C1581" s="371"/>
      <c r="D1581" s="434"/>
    </row>
    <row r="1582" spans="1:4">
      <c r="A1582" s="371"/>
      <c r="B1582" s="371"/>
      <c r="C1582" s="371"/>
      <c r="D1582" s="434"/>
    </row>
    <row r="1583" spans="1:4">
      <c r="A1583" s="371"/>
      <c r="B1583" s="371"/>
      <c r="C1583" s="371"/>
      <c r="D1583" s="434"/>
    </row>
    <row r="1584" spans="1:4">
      <c r="A1584" s="371"/>
      <c r="B1584" s="371"/>
      <c r="C1584" s="371"/>
      <c r="D1584" s="434"/>
    </row>
    <row r="1585" spans="1:4">
      <c r="A1585" s="371"/>
      <c r="B1585" s="371"/>
      <c r="C1585" s="371"/>
      <c r="D1585" s="434"/>
    </row>
    <row r="1586" spans="1:4">
      <c r="A1586" s="371"/>
      <c r="B1586" s="371"/>
      <c r="C1586" s="371"/>
      <c r="D1586" s="434"/>
    </row>
    <row r="1587" spans="1:4">
      <c r="A1587" s="371"/>
      <c r="B1587" s="371"/>
      <c r="C1587" s="371"/>
      <c r="D1587" s="434"/>
    </row>
    <row r="1588" spans="1:4">
      <c r="A1588" s="371"/>
      <c r="B1588" s="371"/>
      <c r="C1588" s="371"/>
      <c r="D1588" s="434"/>
    </row>
    <row r="1589" spans="1:4">
      <c r="A1589" s="371"/>
      <c r="B1589" s="371"/>
      <c r="C1589" s="371"/>
      <c r="D1589" s="434"/>
    </row>
    <row r="1590" spans="1:4">
      <c r="A1590" s="371"/>
      <c r="B1590" s="371"/>
      <c r="C1590" s="371"/>
      <c r="D1590" s="434"/>
    </row>
    <row r="1591" spans="1:4">
      <c r="A1591" s="371"/>
      <c r="B1591" s="371"/>
      <c r="C1591" s="371"/>
      <c r="D1591" s="434"/>
    </row>
    <row r="1592" spans="1:4">
      <c r="A1592" s="371"/>
      <c r="B1592" s="371"/>
      <c r="C1592" s="371"/>
      <c r="D1592" s="434"/>
    </row>
    <row r="1593" spans="1:4">
      <c r="A1593" s="371"/>
      <c r="B1593" s="371"/>
      <c r="C1593" s="371"/>
      <c r="D1593" s="434"/>
    </row>
    <row r="1594" spans="1:4">
      <c r="A1594" s="371"/>
      <c r="B1594" s="371"/>
      <c r="C1594" s="371"/>
      <c r="D1594" s="434"/>
    </row>
    <row r="1595" spans="1:4">
      <c r="A1595" s="371"/>
      <c r="B1595" s="371"/>
      <c r="C1595" s="371"/>
      <c r="D1595" s="434"/>
    </row>
    <row r="1596" spans="1:4">
      <c r="A1596" s="371"/>
      <c r="B1596" s="371"/>
      <c r="C1596" s="371"/>
      <c r="D1596" s="434"/>
    </row>
    <row r="1597" spans="1:4">
      <c r="A1597" s="371"/>
      <c r="B1597" s="371"/>
      <c r="C1597" s="371"/>
      <c r="D1597" s="434"/>
    </row>
    <row r="1598" spans="1:4">
      <c r="A1598" s="371"/>
      <c r="B1598" s="371"/>
      <c r="C1598" s="371"/>
      <c r="D1598" s="434"/>
    </row>
    <row r="1599" spans="1:4">
      <c r="A1599" s="371"/>
      <c r="B1599" s="371"/>
      <c r="C1599" s="371"/>
      <c r="D1599" s="434"/>
    </row>
    <row r="1600" spans="1:4">
      <c r="A1600" s="371"/>
      <c r="B1600" s="371"/>
      <c r="C1600" s="371"/>
      <c r="D1600" s="434"/>
    </row>
    <row r="1601" spans="1:4">
      <c r="A1601" s="371"/>
      <c r="B1601" s="371"/>
      <c r="C1601" s="371"/>
      <c r="D1601" s="434"/>
    </row>
    <row r="1602" spans="1:4">
      <c r="A1602" s="371"/>
      <c r="B1602" s="371"/>
      <c r="C1602" s="371"/>
      <c r="D1602" s="434"/>
    </row>
    <row r="1603" spans="1:4">
      <c r="A1603" s="371"/>
      <c r="B1603" s="371"/>
      <c r="C1603" s="371"/>
      <c r="D1603" s="434"/>
    </row>
    <row r="1604" spans="1:4">
      <c r="A1604" s="371"/>
      <c r="B1604" s="371"/>
      <c r="C1604" s="371"/>
      <c r="D1604" s="434"/>
    </row>
    <row r="1605" spans="1:4">
      <c r="A1605" s="371"/>
      <c r="B1605" s="371"/>
      <c r="C1605" s="371"/>
      <c r="D1605" s="434"/>
    </row>
    <row r="1606" spans="1:4">
      <c r="A1606" s="371"/>
      <c r="B1606" s="371"/>
      <c r="C1606" s="371"/>
      <c r="D1606" s="434"/>
    </row>
    <row r="1607" spans="1:4">
      <c r="A1607" s="371"/>
      <c r="B1607" s="371"/>
      <c r="C1607" s="371"/>
      <c r="D1607" s="434"/>
    </row>
    <row r="1608" spans="1:4">
      <c r="A1608" s="371"/>
      <c r="B1608" s="371"/>
      <c r="C1608" s="371"/>
      <c r="D1608" s="434"/>
    </row>
    <row r="1609" spans="1:4">
      <c r="A1609" s="371"/>
      <c r="B1609" s="371"/>
      <c r="C1609" s="371"/>
      <c r="D1609" s="434"/>
    </row>
    <row r="1610" spans="1:4">
      <c r="A1610" s="371"/>
      <c r="B1610" s="371"/>
      <c r="C1610" s="371"/>
      <c r="D1610" s="434"/>
    </row>
    <row r="1611" spans="1:4">
      <c r="A1611" s="371"/>
      <c r="B1611" s="371"/>
      <c r="C1611" s="371"/>
      <c r="D1611" s="434"/>
    </row>
    <row r="1612" spans="1:4">
      <c r="A1612" s="371"/>
      <c r="B1612" s="371"/>
      <c r="C1612" s="371"/>
      <c r="D1612" s="434"/>
    </row>
    <row r="1613" spans="1:4">
      <c r="A1613" s="371"/>
      <c r="B1613" s="371"/>
      <c r="C1613" s="371"/>
      <c r="D1613" s="434"/>
    </row>
    <row r="1614" spans="1:4">
      <c r="A1614" s="371"/>
      <c r="B1614" s="371"/>
      <c r="C1614" s="371"/>
      <c r="D1614" s="434"/>
    </row>
    <row r="1615" spans="1:4">
      <c r="A1615" s="371"/>
      <c r="B1615" s="371"/>
      <c r="C1615" s="371"/>
      <c r="D1615" s="434"/>
    </row>
    <row r="1616" spans="1:4">
      <c r="A1616" s="371"/>
      <c r="B1616" s="371"/>
      <c r="C1616" s="371"/>
      <c r="D1616" s="434"/>
    </row>
    <row r="1617" spans="1:4">
      <c r="A1617" s="371"/>
      <c r="B1617" s="371"/>
      <c r="C1617" s="371"/>
      <c r="D1617" s="434"/>
    </row>
    <row r="1618" spans="1:4">
      <c r="A1618" s="371"/>
      <c r="B1618" s="371"/>
      <c r="C1618" s="371"/>
      <c r="D1618" s="434"/>
    </row>
    <row r="1619" spans="1:4">
      <c r="A1619" s="371"/>
      <c r="B1619" s="371"/>
      <c r="C1619" s="371"/>
      <c r="D1619" s="434"/>
    </row>
    <row r="1620" spans="1:4">
      <c r="A1620" s="371"/>
      <c r="B1620" s="371"/>
      <c r="C1620" s="371"/>
      <c r="D1620" s="434"/>
    </row>
    <row r="1621" spans="1:4">
      <c r="A1621" s="371"/>
      <c r="B1621" s="371"/>
      <c r="C1621" s="371"/>
      <c r="D1621" s="434"/>
    </row>
    <row r="1622" spans="1:4">
      <c r="A1622" s="371"/>
      <c r="B1622" s="371"/>
      <c r="C1622" s="371"/>
      <c r="D1622" s="434"/>
    </row>
    <row r="1623" spans="1:4">
      <c r="A1623" s="371"/>
      <c r="B1623" s="371"/>
      <c r="C1623" s="371"/>
      <c r="D1623" s="434"/>
    </row>
    <row r="1624" spans="1:4">
      <c r="A1624" s="371"/>
      <c r="B1624" s="371"/>
      <c r="C1624" s="371"/>
      <c r="D1624" s="434"/>
    </row>
    <row r="1625" spans="1:4">
      <c r="A1625" s="371"/>
      <c r="B1625" s="371"/>
      <c r="C1625" s="371"/>
      <c r="D1625" s="434"/>
    </row>
    <row r="1626" spans="1:4">
      <c r="A1626" s="371"/>
      <c r="B1626" s="371"/>
      <c r="C1626" s="371"/>
      <c r="D1626" s="434"/>
    </row>
    <row r="1627" spans="1:4">
      <c r="A1627" s="371"/>
      <c r="B1627" s="371"/>
      <c r="C1627" s="371"/>
      <c r="D1627" s="434"/>
    </row>
    <row r="1628" spans="1:4">
      <c r="A1628" s="371"/>
      <c r="B1628" s="371"/>
      <c r="C1628" s="371"/>
      <c r="D1628" s="434"/>
    </row>
    <row r="1629" spans="1:4">
      <c r="A1629" s="371"/>
      <c r="B1629" s="371"/>
      <c r="C1629" s="371"/>
      <c r="D1629" s="434"/>
    </row>
    <row r="1630" spans="1:4">
      <c r="A1630" s="371"/>
      <c r="B1630" s="371"/>
      <c r="C1630" s="371"/>
      <c r="D1630" s="434"/>
    </row>
    <row r="1631" spans="1:4">
      <c r="A1631" s="371"/>
      <c r="B1631" s="371"/>
      <c r="C1631" s="371"/>
      <c r="D1631" s="434"/>
    </row>
    <row r="1632" spans="1:4">
      <c r="A1632" s="371"/>
      <c r="B1632" s="371"/>
      <c r="C1632" s="371"/>
      <c r="D1632" s="434"/>
    </row>
    <row r="1633" spans="1:4">
      <c r="A1633" s="371"/>
      <c r="B1633" s="371"/>
      <c r="C1633" s="371"/>
      <c r="D1633" s="434"/>
    </row>
    <row r="1634" spans="1:4">
      <c r="A1634" s="371"/>
      <c r="B1634" s="371"/>
      <c r="C1634" s="371"/>
      <c r="D1634" s="434"/>
    </row>
    <row r="1635" spans="1:4">
      <c r="A1635" s="371"/>
      <c r="B1635" s="371"/>
      <c r="C1635" s="371"/>
      <c r="D1635" s="434"/>
    </row>
    <row r="1636" spans="1:4">
      <c r="A1636" s="371"/>
      <c r="B1636" s="371"/>
      <c r="C1636" s="371"/>
      <c r="D1636" s="434"/>
    </row>
    <row r="1637" spans="1:4">
      <c r="A1637" s="371"/>
      <c r="B1637" s="371"/>
      <c r="C1637" s="371"/>
      <c r="D1637" s="434"/>
    </row>
    <row r="1638" spans="1:4">
      <c r="A1638" s="371"/>
      <c r="B1638" s="371"/>
      <c r="C1638" s="371"/>
      <c r="D1638" s="434"/>
    </row>
    <row r="1639" spans="1:4">
      <c r="A1639" s="371"/>
      <c r="B1639" s="371"/>
      <c r="C1639" s="371"/>
      <c r="D1639" s="434"/>
    </row>
    <row r="1640" spans="1:4">
      <c r="A1640" s="371"/>
      <c r="B1640" s="371"/>
      <c r="C1640" s="371"/>
      <c r="D1640" s="434"/>
    </row>
    <row r="1641" spans="1:4">
      <c r="A1641" s="371"/>
      <c r="B1641" s="371"/>
      <c r="C1641" s="371"/>
      <c r="D1641" s="434"/>
    </row>
    <row r="1642" spans="1:4">
      <c r="A1642" s="371"/>
      <c r="B1642" s="371"/>
      <c r="C1642" s="371"/>
      <c r="D1642" s="434"/>
    </row>
    <row r="1643" spans="1:4">
      <c r="A1643" s="371"/>
      <c r="B1643" s="371"/>
      <c r="C1643" s="371"/>
      <c r="D1643" s="434"/>
    </row>
    <row r="1644" spans="1:4">
      <c r="A1644" s="371"/>
      <c r="B1644" s="371"/>
      <c r="C1644" s="371"/>
      <c r="D1644" s="434"/>
    </row>
    <row r="1645" spans="1:4">
      <c r="A1645" s="371"/>
      <c r="B1645" s="371"/>
      <c r="C1645" s="371"/>
      <c r="D1645" s="434"/>
    </row>
    <row r="1646" spans="1:4">
      <c r="A1646" s="371"/>
      <c r="B1646" s="371"/>
      <c r="C1646" s="371"/>
      <c r="D1646" s="434"/>
    </row>
    <row r="1647" spans="1:4">
      <c r="A1647" s="371"/>
      <c r="B1647" s="371"/>
      <c r="C1647" s="371"/>
      <c r="D1647" s="434"/>
    </row>
    <row r="1648" spans="1:4">
      <c r="A1648" s="371"/>
      <c r="B1648" s="371"/>
      <c r="C1648" s="371"/>
      <c r="D1648" s="434"/>
    </row>
    <row r="1649" spans="1:4">
      <c r="A1649" s="371"/>
      <c r="B1649" s="371"/>
      <c r="C1649" s="371"/>
      <c r="D1649" s="434"/>
    </row>
    <row r="1650" spans="1:4">
      <c r="A1650" s="371"/>
      <c r="B1650" s="371"/>
      <c r="C1650" s="371"/>
      <c r="D1650" s="434"/>
    </row>
    <row r="1651" spans="1:4">
      <c r="A1651" s="371"/>
      <c r="B1651" s="371"/>
      <c r="C1651" s="371"/>
      <c r="D1651" s="434"/>
    </row>
    <row r="1652" spans="1:4">
      <c r="A1652" s="371"/>
      <c r="B1652" s="371"/>
      <c r="C1652" s="371"/>
      <c r="D1652" s="434"/>
    </row>
    <row r="1653" spans="1:4">
      <c r="A1653" s="371"/>
      <c r="B1653" s="371"/>
      <c r="C1653" s="371"/>
      <c r="D1653" s="434"/>
    </row>
    <row r="1654" spans="1:4">
      <c r="A1654" s="371"/>
      <c r="B1654" s="371"/>
      <c r="C1654" s="371"/>
      <c r="D1654" s="434"/>
    </row>
    <row r="1655" spans="1:4">
      <c r="A1655" s="371"/>
      <c r="B1655" s="371"/>
      <c r="C1655" s="371"/>
      <c r="D1655" s="434"/>
    </row>
    <row r="1656" spans="1:4">
      <c r="A1656" s="371"/>
      <c r="B1656" s="371"/>
      <c r="C1656" s="371"/>
      <c r="D1656" s="434"/>
    </row>
    <row r="1657" spans="1:4">
      <c r="A1657" s="371"/>
      <c r="B1657" s="371"/>
      <c r="C1657" s="371"/>
      <c r="D1657" s="434"/>
    </row>
    <row r="1658" spans="1:4">
      <c r="A1658" s="371"/>
      <c r="B1658" s="371"/>
      <c r="C1658" s="371"/>
      <c r="D1658" s="434"/>
    </row>
    <row r="1659" spans="1:4">
      <c r="A1659" s="371"/>
      <c r="B1659" s="371"/>
      <c r="C1659" s="371"/>
      <c r="D1659" s="434"/>
    </row>
    <row r="1660" spans="1:4">
      <c r="A1660" s="371"/>
      <c r="B1660" s="371"/>
      <c r="C1660" s="371"/>
      <c r="D1660" s="434"/>
    </row>
    <row r="1661" spans="1:4">
      <c r="A1661" s="371"/>
      <c r="B1661" s="371"/>
      <c r="C1661" s="371"/>
      <c r="D1661" s="434"/>
    </row>
    <row r="1662" spans="1:4">
      <c r="A1662" s="371"/>
      <c r="B1662" s="371"/>
      <c r="C1662" s="371"/>
      <c r="D1662" s="434"/>
    </row>
    <row r="1663" spans="1:4">
      <c r="A1663" s="371"/>
      <c r="B1663" s="371"/>
      <c r="C1663" s="371"/>
      <c r="D1663" s="434"/>
    </row>
    <row r="1664" spans="1:4">
      <c r="A1664" s="371"/>
      <c r="B1664" s="371"/>
      <c r="C1664" s="371"/>
      <c r="D1664" s="434"/>
    </row>
    <row r="1665" spans="1:4">
      <c r="A1665" s="371"/>
      <c r="B1665" s="371"/>
      <c r="C1665" s="371"/>
      <c r="D1665" s="434"/>
    </row>
    <row r="1666" spans="1:4">
      <c r="A1666" s="371"/>
      <c r="B1666" s="371"/>
      <c r="C1666" s="371"/>
      <c r="D1666" s="434"/>
    </row>
    <row r="1667" spans="1:4">
      <c r="A1667" s="371"/>
      <c r="B1667" s="371"/>
      <c r="C1667" s="371"/>
      <c r="D1667" s="434"/>
    </row>
    <row r="1668" spans="1:4">
      <c r="A1668" s="371"/>
      <c r="B1668" s="371"/>
      <c r="C1668" s="371"/>
      <c r="D1668" s="434"/>
    </row>
    <row r="1669" spans="1:4">
      <c r="A1669" s="371"/>
      <c r="B1669" s="371"/>
      <c r="C1669" s="371"/>
      <c r="D1669" s="434"/>
    </row>
    <row r="1670" spans="1:4">
      <c r="A1670" s="371"/>
      <c r="B1670" s="371"/>
      <c r="C1670" s="371"/>
      <c r="D1670" s="434"/>
    </row>
    <row r="1671" spans="1:4">
      <c r="A1671" s="371"/>
      <c r="B1671" s="371"/>
      <c r="C1671" s="371"/>
      <c r="D1671" s="434"/>
    </row>
    <row r="1672" spans="1:4">
      <c r="A1672" s="371"/>
      <c r="B1672" s="371"/>
      <c r="C1672" s="371"/>
      <c r="D1672" s="434"/>
    </row>
    <row r="1673" spans="1:4">
      <c r="A1673" s="371"/>
      <c r="B1673" s="371"/>
      <c r="C1673" s="371"/>
      <c r="D1673" s="434"/>
    </row>
    <row r="1674" spans="1:4">
      <c r="A1674" s="371"/>
      <c r="B1674" s="371"/>
      <c r="C1674" s="371"/>
      <c r="D1674" s="434"/>
    </row>
    <row r="1675" spans="1:4">
      <c r="A1675" s="371"/>
      <c r="B1675" s="371"/>
      <c r="C1675" s="371"/>
      <c r="D1675" s="434"/>
    </row>
    <row r="1676" spans="1:4">
      <c r="A1676" s="371"/>
      <c r="B1676" s="371"/>
      <c r="C1676" s="371"/>
      <c r="D1676" s="434"/>
    </row>
    <row r="1677" spans="1:4">
      <c r="A1677" s="371"/>
      <c r="B1677" s="371"/>
      <c r="C1677" s="371"/>
      <c r="D1677" s="434"/>
    </row>
    <row r="1678" spans="1:4">
      <c r="A1678" s="371"/>
      <c r="B1678" s="371"/>
      <c r="C1678" s="371"/>
      <c r="D1678" s="434"/>
    </row>
    <row r="1679" spans="1:4">
      <c r="A1679" s="371"/>
      <c r="B1679" s="371"/>
      <c r="C1679" s="371"/>
      <c r="D1679" s="434"/>
    </row>
    <row r="1680" spans="1:4">
      <c r="A1680" s="371"/>
      <c r="B1680" s="371"/>
      <c r="C1680" s="371"/>
      <c r="D1680" s="434"/>
    </row>
    <row r="1681" spans="1:4">
      <c r="A1681" s="371"/>
      <c r="B1681" s="371"/>
      <c r="C1681" s="371"/>
      <c r="D1681" s="434"/>
    </row>
    <row r="1682" spans="1:4">
      <c r="A1682" s="371"/>
      <c r="B1682" s="371"/>
      <c r="C1682" s="371"/>
      <c r="D1682" s="434"/>
    </row>
    <row r="1683" spans="1:4">
      <c r="A1683" s="371"/>
      <c r="B1683" s="371"/>
      <c r="C1683" s="371"/>
      <c r="D1683" s="434"/>
    </row>
    <row r="1684" spans="1:4">
      <c r="A1684" s="371"/>
      <c r="B1684" s="371"/>
      <c r="C1684" s="371"/>
      <c r="D1684" s="434"/>
    </row>
    <row r="1685" spans="1:4">
      <c r="A1685" s="371"/>
      <c r="B1685" s="371"/>
      <c r="C1685" s="371"/>
      <c r="D1685" s="434"/>
    </row>
    <row r="1686" spans="1:4">
      <c r="A1686" s="371"/>
      <c r="B1686" s="371"/>
      <c r="C1686" s="371"/>
      <c r="D1686" s="434"/>
    </row>
    <row r="1687" spans="1:4">
      <c r="A1687" s="371"/>
      <c r="B1687" s="371"/>
      <c r="C1687" s="371"/>
      <c r="D1687" s="434"/>
    </row>
    <row r="1688" spans="1:4">
      <c r="A1688" s="371"/>
      <c r="B1688" s="371"/>
      <c r="C1688" s="371"/>
      <c r="D1688" s="434"/>
    </row>
    <row r="1689" spans="1:4">
      <c r="A1689" s="371"/>
      <c r="B1689" s="371"/>
      <c r="C1689" s="371"/>
      <c r="D1689" s="434"/>
    </row>
    <row r="1690" spans="1:4">
      <c r="A1690" s="371"/>
      <c r="B1690" s="371"/>
      <c r="C1690" s="371"/>
      <c r="D1690" s="434"/>
    </row>
    <row r="1691" spans="1:4">
      <c r="A1691" s="371"/>
      <c r="B1691" s="371"/>
      <c r="C1691" s="371"/>
      <c r="D1691" s="434"/>
    </row>
    <row r="1692" spans="1:4">
      <c r="A1692" s="371"/>
      <c r="B1692" s="371"/>
      <c r="C1692" s="371"/>
      <c r="D1692" s="434"/>
    </row>
    <row r="1693" spans="1:4">
      <c r="A1693" s="371"/>
      <c r="B1693" s="371"/>
      <c r="C1693" s="371"/>
      <c r="D1693" s="434"/>
    </row>
    <row r="1694" spans="1:4">
      <c r="A1694" s="371"/>
      <c r="B1694" s="371"/>
      <c r="C1694" s="371"/>
      <c r="D1694" s="434"/>
    </row>
    <row r="1695" spans="1:4">
      <c r="A1695" s="371"/>
      <c r="B1695" s="371"/>
      <c r="C1695" s="371"/>
      <c r="D1695" s="434"/>
    </row>
    <row r="1696" spans="1:4">
      <c r="A1696" s="371"/>
      <c r="B1696" s="371"/>
      <c r="C1696" s="371"/>
      <c r="D1696" s="434"/>
    </row>
    <row r="1697" spans="1:4">
      <c r="A1697" s="371"/>
      <c r="B1697" s="371"/>
      <c r="C1697" s="371"/>
      <c r="D1697" s="434"/>
    </row>
    <row r="1698" spans="1:4">
      <c r="A1698" s="371"/>
      <c r="B1698" s="371"/>
      <c r="C1698" s="371"/>
      <c r="D1698" s="434"/>
    </row>
    <row r="1699" spans="1:4">
      <c r="A1699" s="371"/>
      <c r="B1699" s="371"/>
      <c r="C1699" s="371"/>
      <c r="D1699" s="434"/>
    </row>
    <row r="1700" spans="1:4">
      <c r="A1700" s="371"/>
      <c r="B1700" s="371"/>
      <c r="C1700" s="371"/>
      <c r="D1700" s="434"/>
    </row>
    <row r="1701" spans="1:4">
      <c r="A1701" s="371"/>
      <c r="B1701" s="371"/>
      <c r="C1701" s="371"/>
      <c r="D1701" s="434"/>
    </row>
    <row r="1702" spans="1:4">
      <c r="A1702" s="371"/>
      <c r="B1702" s="371"/>
      <c r="C1702" s="371"/>
      <c r="D1702" s="434"/>
    </row>
    <row r="1703" spans="1:4">
      <c r="A1703" s="371"/>
      <c r="B1703" s="371"/>
      <c r="C1703" s="371"/>
      <c r="D1703" s="434"/>
    </row>
    <row r="1704" spans="1:4">
      <c r="A1704" s="371"/>
      <c r="B1704" s="371"/>
      <c r="C1704" s="371"/>
      <c r="D1704" s="434"/>
    </row>
    <row r="1705" spans="1:4">
      <c r="A1705" s="371"/>
      <c r="B1705" s="371"/>
      <c r="C1705" s="371"/>
      <c r="D1705" s="434"/>
    </row>
    <row r="1706" spans="1:4">
      <c r="A1706" s="371"/>
      <c r="B1706" s="371"/>
      <c r="C1706" s="371"/>
      <c r="D1706" s="434"/>
    </row>
    <row r="1707" spans="1:4">
      <c r="A1707" s="371"/>
      <c r="B1707" s="371"/>
      <c r="C1707" s="371"/>
      <c r="D1707" s="434"/>
    </row>
    <row r="1708" spans="1:4">
      <c r="A1708" s="371"/>
      <c r="B1708" s="371"/>
      <c r="C1708" s="371"/>
      <c r="D1708" s="434"/>
    </row>
    <row r="1709" spans="1:4">
      <c r="A1709" s="371"/>
      <c r="B1709" s="371"/>
      <c r="C1709" s="371"/>
      <c r="D1709" s="434"/>
    </row>
    <row r="1710" spans="1:4">
      <c r="A1710" s="371"/>
      <c r="B1710" s="371"/>
      <c r="C1710" s="371"/>
      <c r="D1710" s="434"/>
    </row>
    <row r="1711" spans="1:4">
      <c r="A1711" s="371"/>
      <c r="B1711" s="371"/>
      <c r="C1711" s="371"/>
      <c r="D1711" s="434"/>
    </row>
    <row r="1712" spans="1:4">
      <c r="A1712" s="371"/>
      <c r="B1712" s="371"/>
      <c r="C1712" s="371"/>
      <c r="D1712" s="434"/>
    </row>
    <row r="1713" spans="1:4">
      <c r="A1713" s="371"/>
      <c r="B1713" s="371"/>
      <c r="C1713" s="371"/>
      <c r="D1713" s="434"/>
    </row>
    <row r="1714" spans="1:4">
      <c r="A1714" s="371"/>
      <c r="B1714" s="371"/>
      <c r="C1714" s="371"/>
      <c r="D1714" s="434"/>
    </row>
    <row r="1715" spans="1:4">
      <c r="A1715" s="371"/>
      <c r="B1715" s="371"/>
      <c r="C1715" s="371"/>
      <c r="D1715" s="434"/>
    </row>
    <row r="1716" spans="1:4">
      <c r="A1716" s="371"/>
      <c r="B1716" s="371"/>
      <c r="C1716" s="371"/>
      <c r="D1716" s="434"/>
    </row>
    <row r="1717" spans="1:4">
      <c r="A1717" s="371"/>
      <c r="B1717" s="371"/>
      <c r="C1717" s="371"/>
      <c r="D1717" s="434"/>
    </row>
    <row r="1718" spans="1:4">
      <c r="A1718" s="371"/>
      <c r="B1718" s="371"/>
      <c r="C1718" s="371"/>
      <c r="D1718" s="434"/>
    </row>
    <row r="1719" spans="1:4">
      <c r="A1719" s="371"/>
      <c r="B1719" s="371"/>
      <c r="C1719" s="371"/>
      <c r="D1719" s="434"/>
    </row>
    <row r="1720" spans="1:4">
      <c r="A1720" s="371"/>
      <c r="B1720" s="371"/>
      <c r="C1720" s="371"/>
      <c r="D1720" s="434"/>
    </row>
    <row r="1721" spans="1:4">
      <c r="A1721" s="371"/>
      <c r="B1721" s="371"/>
      <c r="C1721" s="371"/>
      <c r="D1721" s="434"/>
    </row>
    <row r="1722" spans="1:4">
      <c r="A1722" s="371"/>
      <c r="B1722" s="371"/>
      <c r="C1722" s="371"/>
      <c r="D1722" s="434"/>
    </row>
    <row r="1723" spans="1:4">
      <c r="A1723" s="371"/>
      <c r="B1723" s="371"/>
      <c r="C1723" s="371"/>
      <c r="D1723" s="434"/>
    </row>
    <row r="1724" spans="1:4">
      <c r="A1724" s="371"/>
      <c r="B1724" s="371"/>
      <c r="C1724" s="371"/>
      <c r="D1724" s="434"/>
    </row>
    <row r="1725" spans="1:4">
      <c r="A1725" s="371"/>
      <c r="B1725" s="371"/>
      <c r="C1725" s="371"/>
      <c r="D1725" s="434"/>
    </row>
    <row r="1726" spans="1:4">
      <c r="A1726" s="371"/>
      <c r="B1726" s="371"/>
      <c r="C1726" s="371"/>
      <c r="D1726" s="434"/>
    </row>
    <row r="1727" spans="1:4">
      <c r="A1727" s="371"/>
      <c r="B1727" s="371"/>
      <c r="C1727" s="371"/>
      <c r="D1727" s="434"/>
    </row>
    <row r="1728" spans="1:4">
      <c r="A1728" s="371"/>
      <c r="B1728" s="371"/>
      <c r="C1728" s="371"/>
      <c r="D1728" s="434"/>
    </row>
    <row r="1729" spans="1:4">
      <c r="A1729" s="371"/>
      <c r="B1729" s="371"/>
      <c r="C1729" s="371"/>
      <c r="D1729" s="434"/>
    </row>
    <row r="1730" spans="1:4">
      <c r="A1730" s="371"/>
      <c r="B1730" s="371"/>
      <c r="C1730" s="371"/>
      <c r="D1730" s="434"/>
    </row>
    <row r="1731" spans="1:4">
      <c r="A1731" s="371"/>
      <c r="B1731" s="371"/>
      <c r="C1731" s="371"/>
      <c r="D1731" s="434"/>
    </row>
    <row r="1732" spans="1:4">
      <c r="A1732" s="371"/>
      <c r="B1732" s="371"/>
      <c r="C1732" s="371"/>
      <c r="D1732" s="434"/>
    </row>
    <row r="1733" spans="1:4">
      <c r="A1733" s="371"/>
      <c r="B1733" s="371"/>
      <c r="C1733" s="371"/>
      <c r="D1733" s="434"/>
    </row>
    <row r="1734" spans="1:4">
      <c r="A1734" s="371"/>
      <c r="B1734" s="371"/>
      <c r="C1734" s="371"/>
      <c r="D1734" s="434"/>
    </row>
    <row r="1735" spans="1:4">
      <c r="A1735" s="371"/>
      <c r="B1735" s="371"/>
      <c r="C1735" s="371"/>
      <c r="D1735" s="434"/>
    </row>
    <row r="1736" spans="1:4">
      <c r="A1736" s="371"/>
      <c r="B1736" s="371"/>
      <c r="C1736" s="371"/>
      <c r="D1736" s="434"/>
    </row>
    <row r="1737" spans="1:4">
      <c r="A1737" s="371"/>
      <c r="B1737" s="371"/>
      <c r="C1737" s="371"/>
      <c r="D1737" s="434"/>
    </row>
    <row r="1738" spans="1:4">
      <c r="A1738" s="371"/>
      <c r="B1738" s="371"/>
      <c r="C1738" s="371"/>
      <c r="D1738" s="434"/>
    </row>
    <row r="1739" spans="1:4">
      <c r="A1739" s="371"/>
      <c r="B1739" s="371"/>
      <c r="C1739" s="371"/>
      <c r="D1739" s="434"/>
    </row>
    <row r="1740" spans="1:4">
      <c r="A1740" s="371"/>
      <c r="B1740" s="371"/>
      <c r="C1740" s="371"/>
      <c r="D1740" s="434"/>
    </row>
    <row r="1741" spans="1:4">
      <c r="A1741" s="371"/>
      <c r="B1741" s="371"/>
      <c r="C1741" s="371"/>
      <c r="D1741" s="434"/>
    </row>
    <row r="1742" spans="1:4">
      <c r="A1742" s="371"/>
      <c r="B1742" s="371"/>
      <c r="C1742" s="371"/>
      <c r="D1742" s="434"/>
    </row>
    <row r="1743" spans="1:4">
      <c r="A1743" s="371"/>
      <c r="B1743" s="371"/>
      <c r="C1743" s="371"/>
      <c r="D1743" s="434"/>
    </row>
    <row r="1744" spans="1:4">
      <c r="A1744" s="371"/>
      <c r="B1744" s="371"/>
      <c r="C1744" s="371"/>
      <c r="D1744" s="434"/>
    </row>
    <row r="1745" spans="1:4">
      <c r="A1745" s="371"/>
      <c r="B1745" s="371"/>
      <c r="C1745" s="371"/>
      <c r="D1745" s="434"/>
    </row>
    <row r="1746" spans="1:4">
      <c r="A1746" s="371"/>
      <c r="B1746" s="371"/>
      <c r="C1746" s="371"/>
      <c r="D1746" s="434"/>
    </row>
    <row r="1747" spans="1:4">
      <c r="A1747" s="371"/>
      <c r="B1747" s="371"/>
      <c r="C1747" s="371"/>
      <c r="D1747" s="434"/>
    </row>
    <row r="1748" spans="1:4">
      <c r="A1748" s="371"/>
      <c r="B1748" s="371"/>
      <c r="C1748" s="371"/>
      <c r="D1748" s="434"/>
    </row>
    <row r="1749" spans="1:4">
      <c r="A1749" s="371"/>
      <c r="B1749" s="371"/>
      <c r="C1749" s="371"/>
      <c r="D1749" s="434"/>
    </row>
    <row r="1750" spans="1:4">
      <c r="A1750" s="371"/>
      <c r="B1750" s="371"/>
      <c r="C1750" s="371"/>
      <c r="D1750" s="434"/>
    </row>
    <row r="1751" spans="1:4">
      <c r="A1751" s="371"/>
      <c r="B1751" s="371"/>
      <c r="C1751" s="371"/>
      <c r="D1751" s="434"/>
    </row>
    <row r="1752" spans="1:4">
      <c r="A1752" s="371"/>
      <c r="B1752" s="371"/>
      <c r="C1752" s="371"/>
      <c r="D1752" s="434"/>
    </row>
    <row r="1753" spans="1:4">
      <c r="A1753" s="371"/>
      <c r="B1753" s="371"/>
      <c r="C1753" s="371"/>
      <c r="D1753" s="434"/>
    </row>
    <row r="1754" spans="1:4">
      <c r="A1754" s="371"/>
      <c r="B1754" s="371"/>
      <c r="C1754" s="371"/>
      <c r="D1754" s="434"/>
    </row>
    <row r="1755" spans="1:4">
      <c r="A1755" s="371"/>
      <c r="B1755" s="371"/>
      <c r="C1755" s="371"/>
      <c r="D1755" s="434"/>
    </row>
    <row r="1756" spans="1:4">
      <c r="A1756" s="371"/>
      <c r="B1756" s="371"/>
      <c r="C1756" s="371"/>
      <c r="D1756" s="434"/>
    </row>
    <row r="1757" spans="1:4">
      <c r="A1757" s="371"/>
      <c r="B1757" s="371"/>
      <c r="C1757" s="371"/>
      <c r="D1757" s="434"/>
    </row>
    <row r="1758" spans="1:4">
      <c r="A1758" s="371"/>
      <c r="B1758" s="371"/>
      <c r="C1758" s="371"/>
      <c r="D1758" s="434"/>
    </row>
    <row r="1759" spans="1:4">
      <c r="A1759" s="371"/>
      <c r="B1759" s="371"/>
      <c r="C1759" s="371"/>
      <c r="D1759" s="434"/>
    </row>
    <row r="1760" spans="1:4">
      <c r="A1760" s="371"/>
      <c r="B1760" s="371"/>
      <c r="C1760" s="371"/>
      <c r="D1760" s="434"/>
    </row>
    <row r="1761" spans="1:4">
      <c r="A1761" s="371"/>
      <c r="B1761" s="371"/>
      <c r="C1761" s="371"/>
      <c r="D1761" s="434"/>
    </row>
    <row r="1762" spans="1:4">
      <c r="A1762" s="371"/>
      <c r="B1762" s="371"/>
      <c r="C1762" s="371"/>
      <c r="D1762" s="434"/>
    </row>
    <row r="1763" spans="1:4">
      <c r="A1763" s="371"/>
      <c r="B1763" s="371"/>
      <c r="C1763" s="371"/>
      <c r="D1763" s="434"/>
    </row>
    <row r="1764" spans="1:4">
      <c r="A1764" s="371"/>
      <c r="B1764" s="371"/>
      <c r="C1764" s="371"/>
      <c r="D1764" s="434"/>
    </row>
    <row r="1765" spans="1:4">
      <c r="A1765" s="371"/>
      <c r="B1765" s="371"/>
      <c r="C1765" s="371"/>
      <c r="D1765" s="434"/>
    </row>
    <row r="1766" spans="1:4">
      <c r="A1766" s="371"/>
      <c r="B1766" s="371"/>
      <c r="C1766" s="371"/>
      <c r="D1766" s="434"/>
    </row>
    <row r="1767" spans="1:4">
      <c r="A1767" s="371"/>
      <c r="B1767" s="371"/>
      <c r="C1767" s="371"/>
      <c r="D1767" s="434"/>
    </row>
    <row r="1768" spans="1:4">
      <c r="A1768" s="371"/>
      <c r="B1768" s="371"/>
      <c r="C1768" s="371"/>
      <c r="D1768" s="434"/>
    </row>
    <row r="1769" spans="1:4">
      <c r="A1769" s="371"/>
      <c r="B1769" s="371"/>
      <c r="C1769" s="371"/>
      <c r="D1769" s="434"/>
    </row>
    <row r="1770" spans="1:4">
      <c r="A1770" s="371"/>
      <c r="B1770" s="371"/>
      <c r="C1770" s="371"/>
      <c r="D1770" s="434"/>
    </row>
    <row r="1771" spans="1:4">
      <c r="A1771" s="371"/>
      <c r="B1771" s="371"/>
      <c r="C1771" s="371"/>
      <c r="D1771" s="434"/>
    </row>
    <row r="1772" spans="1:4">
      <c r="A1772" s="371"/>
      <c r="B1772" s="371"/>
      <c r="C1772" s="371"/>
      <c r="D1772" s="434"/>
    </row>
    <row r="1773" spans="1:4">
      <c r="A1773" s="371"/>
      <c r="B1773" s="371"/>
      <c r="C1773" s="371"/>
      <c r="D1773" s="434"/>
    </row>
    <row r="1774" spans="1:4">
      <c r="A1774" s="371"/>
      <c r="B1774" s="371"/>
      <c r="C1774" s="371"/>
      <c r="D1774" s="434"/>
    </row>
    <row r="1775" spans="1:4">
      <c r="A1775" s="371"/>
      <c r="B1775" s="371"/>
      <c r="C1775" s="371"/>
      <c r="D1775" s="434"/>
    </row>
    <row r="1776" spans="1:4">
      <c r="A1776" s="371"/>
      <c r="B1776" s="371"/>
      <c r="C1776" s="371"/>
      <c r="D1776" s="434"/>
    </row>
    <row r="1777" spans="1:4">
      <c r="A1777" s="371"/>
      <c r="B1777" s="371"/>
      <c r="C1777" s="371"/>
      <c r="D1777" s="434"/>
    </row>
    <row r="1778" spans="1:4">
      <c r="A1778" s="371"/>
      <c r="B1778" s="371"/>
      <c r="C1778" s="371"/>
      <c r="D1778" s="434"/>
    </row>
    <row r="1779" spans="1:4">
      <c r="A1779" s="371"/>
      <c r="B1779" s="371"/>
      <c r="C1779" s="371"/>
      <c r="D1779" s="434"/>
    </row>
    <row r="1780" spans="1:4">
      <c r="A1780" s="371"/>
      <c r="B1780" s="371"/>
      <c r="C1780" s="371"/>
      <c r="D1780" s="434"/>
    </row>
    <row r="1781" spans="1:4">
      <c r="A1781" s="371"/>
      <c r="B1781" s="371"/>
      <c r="C1781" s="371"/>
      <c r="D1781" s="434"/>
    </row>
    <row r="1782" spans="1:4">
      <c r="A1782" s="371"/>
      <c r="B1782" s="371"/>
      <c r="C1782" s="371"/>
      <c r="D1782" s="434"/>
    </row>
    <row r="1783" spans="1:4">
      <c r="A1783" s="371"/>
      <c r="B1783" s="371"/>
      <c r="C1783" s="371"/>
      <c r="D1783" s="434"/>
    </row>
    <row r="1784" spans="1:4">
      <c r="A1784" s="371"/>
      <c r="B1784" s="371"/>
      <c r="C1784" s="371"/>
      <c r="D1784" s="434"/>
    </row>
    <row r="1785" spans="1:4">
      <c r="A1785" s="371"/>
      <c r="B1785" s="371"/>
      <c r="C1785" s="371"/>
      <c r="D1785" s="434"/>
    </row>
    <row r="1786" spans="1:4">
      <c r="A1786" s="371"/>
      <c r="B1786" s="371"/>
      <c r="C1786" s="371"/>
      <c r="D1786" s="434"/>
    </row>
    <row r="1787" spans="1:4">
      <c r="A1787" s="371"/>
      <c r="B1787" s="371"/>
      <c r="C1787" s="371"/>
      <c r="D1787" s="434"/>
    </row>
    <row r="1788" spans="1:4">
      <c r="A1788" s="371"/>
      <c r="B1788" s="371"/>
      <c r="C1788" s="371"/>
      <c r="D1788" s="434"/>
    </row>
    <row r="1789" spans="1:4">
      <c r="A1789" s="371"/>
      <c r="B1789" s="371"/>
      <c r="C1789" s="371"/>
      <c r="D1789" s="434"/>
    </row>
    <row r="1790" spans="1:4">
      <c r="A1790" s="371"/>
      <c r="B1790" s="371"/>
      <c r="C1790" s="371"/>
      <c r="D1790" s="434"/>
    </row>
    <row r="1791" spans="1:4">
      <c r="A1791" s="371"/>
      <c r="B1791" s="371"/>
      <c r="C1791" s="371"/>
      <c r="D1791" s="434"/>
    </row>
    <row r="1792" spans="1:4">
      <c r="A1792" s="371"/>
      <c r="B1792" s="371"/>
      <c r="C1792" s="371"/>
      <c r="D1792" s="434"/>
    </row>
    <row r="1793" spans="1:4">
      <c r="A1793" s="371"/>
      <c r="B1793" s="371"/>
      <c r="C1793" s="371"/>
      <c r="D1793" s="434"/>
    </row>
    <row r="1794" spans="1:4">
      <c r="A1794" s="371"/>
      <c r="B1794" s="371"/>
      <c r="C1794" s="371"/>
      <c r="D1794" s="434"/>
    </row>
    <row r="1795" spans="1:4">
      <c r="A1795" s="371"/>
      <c r="B1795" s="371"/>
      <c r="C1795" s="371"/>
      <c r="D1795" s="434"/>
    </row>
    <row r="1796" spans="1:4">
      <c r="A1796" s="371"/>
      <c r="B1796" s="371"/>
      <c r="C1796" s="371"/>
      <c r="D1796" s="434"/>
    </row>
    <row r="1797" spans="1:4">
      <c r="A1797" s="371"/>
      <c r="B1797" s="371"/>
      <c r="C1797" s="371"/>
      <c r="D1797" s="434"/>
    </row>
    <row r="1798" spans="1:4">
      <c r="A1798" s="371"/>
      <c r="B1798" s="371"/>
      <c r="C1798" s="371"/>
      <c r="D1798" s="434"/>
    </row>
    <row r="1799" spans="1:4">
      <c r="A1799" s="371"/>
      <c r="B1799" s="371"/>
      <c r="C1799" s="371"/>
      <c r="D1799" s="434"/>
    </row>
    <row r="1800" spans="1:4">
      <c r="A1800" s="371"/>
      <c r="B1800" s="371"/>
      <c r="C1800" s="371"/>
      <c r="D1800" s="434"/>
    </row>
    <row r="1801" spans="1:4">
      <c r="A1801" s="371"/>
      <c r="B1801" s="371"/>
      <c r="C1801" s="371"/>
      <c r="D1801" s="434"/>
    </row>
    <row r="1802" spans="1:4">
      <c r="A1802" s="371"/>
      <c r="B1802" s="371"/>
      <c r="C1802" s="371"/>
      <c r="D1802" s="434"/>
    </row>
    <row r="1803" spans="1:4">
      <c r="A1803" s="371"/>
      <c r="B1803" s="371"/>
      <c r="C1803" s="371"/>
      <c r="D1803" s="434"/>
    </row>
    <row r="1804" spans="1:4">
      <c r="A1804" s="371"/>
      <c r="B1804" s="371"/>
      <c r="C1804" s="371"/>
      <c r="D1804" s="434"/>
    </row>
    <row r="1805" spans="1:4">
      <c r="A1805" s="371"/>
      <c r="B1805" s="371"/>
      <c r="C1805" s="371"/>
      <c r="D1805" s="434"/>
    </row>
    <row r="1806" spans="1:4">
      <c r="A1806" s="371"/>
      <c r="B1806" s="371"/>
      <c r="C1806" s="371"/>
      <c r="D1806" s="434"/>
    </row>
    <row r="1807" spans="1:4">
      <c r="A1807" s="371"/>
      <c r="B1807" s="371"/>
      <c r="C1807" s="371"/>
      <c r="D1807" s="434"/>
    </row>
    <row r="1808" spans="1:4">
      <c r="A1808" s="371"/>
      <c r="B1808" s="371"/>
      <c r="C1808" s="371"/>
      <c r="D1808" s="434"/>
    </row>
    <row r="1809" spans="1:4">
      <c r="A1809" s="371"/>
      <c r="B1809" s="371"/>
      <c r="C1809" s="371"/>
      <c r="D1809" s="434"/>
    </row>
    <row r="1810" spans="1:4">
      <c r="A1810" s="371"/>
      <c r="B1810" s="371"/>
      <c r="C1810" s="371"/>
      <c r="D1810" s="434"/>
    </row>
    <row r="1811" spans="1:4">
      <c r="A1811" s="371"/>
      <c r="B1811" s="371"/>
      <c r="C1811" s="371"/>
      <c r="D1811" s="434"/>
    </row>
    <row r="1812" spans="1:4">
      <c r="A1812" s="371"/>
      <c r="B1812" s="371"/>
      <c r="C1812" s="371"/>
      <c r="D1812" s="434"/>
    </row>
    <row r="1813" spans="1:4">
      <c r="A1813" s="371"/>
      <c r="B1813" s="371"/>
      <c r="C1813" s="371"/>
      <c r="D1813" s="434"/>
    </row>
    <row r="1814" spans="1:4">
      <c r="A1814" s="371"/>
      <c r="B1814" s="371"/>
      <c r="C1814" s="371"/>
      <c r="D1814" s="434"/>
    </row>
    <row r="1815" spans="1:4">
      <c r="A1815" s="371"/>
      <c r="B1815" s="371"/>
      <c r="C1815" s="371"/>
      <c r="D1815" s="434"/>
    </row>
    <row r="1816" spans="1:4">
      <c r="A1816" s="371"/>
      <c r="B1816" s="371"/>
      <c r="C1816" s="371"/>
      <c r="D1816" s="434"/>
    </row>
    <row r="1817" spans="1:4">
      <c r="A1817" s="371"/>
      <c r="B1817" s="371"/>
      <c r="C1817" s="371"/>
      <c r="D1817" s="434"/>
    </row>
    <row r="1818" spans="1:4">
      <c r="A1818" s="371"/>
      <c r="B1818" s="371"/>
      <c r="C1818" s="371"/>
      <c r="D1818" s="434"/>
    </row>
    <row r="1819" spans="1:4">
      <c r="A1819" s="371"/>
      <c r="B1819" s="371"/>
      <c r="C1819" s="371"/>
      <c r="D1819" s="434"/>
    </row>
    <row r="1820" spans="1:4">
      <c r="A1820" s="371"/>
      <c r="B1820" s="371"/>
      <c r="C1820" s="371"/>
      <c r="D1820" s="434"/>
    </row>
    <row r="1821" spans="1:4">
      <c r="A1821" s="371"/>
      <c r="B1821" s="371"/>
      <c r="C1821" s="371"/>
      <c r="D1821" s="434"/>
    </row>
    <row r="1822" spans="1:4">
      <c r="A1822" s="371"/>
      <c r="B1822" s="371"/>
      <c r="C1822" s="371"/>
      <c r="D1822" s="434"/>
    </row>
    <row r="1823" spans="1:4">
      <c r="A1823" s="371"/>
      <c r="B1823" s="371"/>
      <c r="C1823" s="371"/>
      <c r="D1823" s="434"/>
    </row>
    <row r="1824" spans="1:4">
      <c r="A1824" s="371"/>
      <c r="B1824" s="371"/>
      <c r="C1824" s="371"/>
      <c r="D1824" s="434"/>
    </row>
    <row r="1825" spans="1:4">
      <c r="A1825" s="371"/>
      <c r="B1825" s="371"/>
      <c r="C1825" s="371"/>
      <c r="D1825" s="434"/>
    </row>
    <row r="1826" spans="1:4">
      <c r="A1826" s="371"/>
      <c r="B1826" s="371"/>
      <c r="C1826" s="371"/>
      <c r="D1826" s="434"/>
    </row>
    <row r="1827" spans="1:4">
      <c r="A1827" s="371"/>
      <c r="B1827" s="371"/>
      <c r="C1827" s="371"/>
      <c r="D1827" s="434"/>
    </row>
    <row r="1828" spans="1:4">
      <c r="A1828" s="371"/>
      <c r="B1828" s="371"/>
      <c r="C1828" s="371"/>
      <c r="D1828" s="434"/>
    </row>
    <row r="1829" spans="1:4">
      <c r="A1829" s="371"/>
      <c r="B1829" s="371"/>
      <c r="C1829" s="371"/>
      <c r="D1829" s="434"/>
    </row>
    <row r="1830" spans="1:4">
      <c r="A1830" s="371"/>
      <c r="B1830" s="371"/>
      <c r="C1830" s="371"/>
      <c r="D1830" s="434"/>
    </row>
    <row r="1831" spans="1:4">
      <c r="A1831" s="371"/>
      <c r="B1831" s="371"/>
      <c r="C1831" s="371"/>
      <c r="D1831" s="434"/>
    </row>
    <row r="1832" spans="1:4">
      <c r="A1832" s="371"/>
      <c r="B1832" s="371"/>
      <c r="C1832" s="371"/>
      <c r="D1832" s="434"/>
    </row>
    <row r="1833" spans="1:4">
      <c r="A1833" s="371"/>
      <c r="B1833" s="371"/>
      <c r="C1833" s="371"/>
      <c r="D1833" s="434"/>
    </row>
    <row r="1834" spans="1:4">
      <c r="A1834" s="371"/>
      <c r="B1834" s="371"/>
      <c r="C1834" s="371"/>
      <c r="D1834" s="434"/>
    </row>
    <row r="1835" spans="1:4">
      <c r="A1835" s="371"/>
      <c r="B1835" s="371"/>
      <c r="C1835" s="371"/>
      <c r="D1835" s="434"/>
    </row>
    <row r="1836" spans="1:4">
      <c r="A1836" s="371"/>
      <c r="B1836" s="371"/>
      <c r="C1836" s="371"/>
      <c r="D1836" s="434"/>
    </row>
    <row r="1837" spans="1:4">
      <c r="A1837" s="371"/>
      <c r="B1837" s="371"/>
      <c r="C1837" s="371"/>
      <c r="D1837" s="434"/>
    </row>
    <row r="1838" spans="1:4">
      <c r="A1838" s="371"/>
      <c r="B1838" s="371"/>
      <c r="C1838" s="371"/>
      <c r="D1838" s="434"/>
    </row>
    <row r="1839" spans="1:4">
      <c r="A1839" s="371"/>
      <c r="B1839" s="371"/>
      <c r="C1839" s="371"/>
      <c r="D1839" s="434"/>
    </row>
    <row r="1840" spans="1:4">
      <c r="A1840" s="371"/>
      <c r="B1840" s="371"/>
      <c r="C1840" s="371"/>
      <c r="D1840" s="434"/>
    </row>
    <row r="1841" spans="1:4">
      <c r="A1841" s="371"/>
      <c r="B1841" s="371"/>
      <c r="C1841" s="371"/>
      <c r="D1841" s="434"/>
    </row>
    <row r="1842" spans="1:4">
      <c r="A1842" s="371"/>
      <c r="B1842" s="371"/>
      <c r="C1842" s="371"/>
      <c r="D1842" s="434"/>
    </row>
    <row r="1843" spans="1:4">
      <c r="A1843" s="371"/>
      <c r="B1843" s="371"/>
      <c r="C1843" s="371"/>
      <c r="D1843" s="434"/>
    </row>
    <row r="1844" spans="1:4">
      <c r="A1844" s="371"/>
      <c r="B1844" s="371"/>
      <c r="C1844" s="371"/>
      <c r="D1844" s="434"/>
    </row>
    <row r="1845" spans="1:4">
      <c r="A1845" s="371"/>
      <c r="B1845" s="371"/>
      <c r="C1845" s="371"/>
      <c r="D1845" s="434"/>
    </row>
    <row r="1846" spans="1:4">
      <c r="A1846" s="371"/>
      <c r="B1846" s="371"/>
      <c r="C1846" s="371"/>
      <c r="D1846" s="434"/>
    </row>
    <row r="1847" spans="1:4">
      <c r="A1847" s="371"/>
      <c r="B1847" s="371"/>
      <c r="C1847" s="371"/>
      <c r="D1847" s="434"/>
    </row>
    <row r="1848" spans="1:4">
      <c r="A1848" s="371"/>
      <c r="B1848" s="371"/>
      <c r="C1848" s="371"/>
      <c r="D1848" s="434"/>
    </row>
    <row r="1849" spans="1:4">
      <c r="A1849" s="371"/>
      <c r="B1849" s="371"/>
      <c r="C1849" s="371"/>
      <c r="D1849" s="434"/>
    </row>
    <row r="1850" spans="1:4">
      <c r="A1850" s="371"/>
      <c r="B1850" s="371"/>
      <c r="C1850" s="371"/>
      <c r="D1850" s="434"/>
    </row>
    <row r="1851" spans="1:4">
      <c r="A1851" s="371"/>
      <c r="B1851" s="371"/>
      <c r="C1851" s="371"/>
      <c r="D1851" s="434"/>
    </row>
    <row r="1852" spans="1:4">
      <c r="A1852" s="371"/>
      <c r="B1852" s="371"/>
      <c r="C1852" s="371"/>
      <c r="D1852" s="434"/>
    </row>
    <row r="1853" spans="1:4">
      <c r="A1853" s="371"/>
      <c r="B1853" s="371"/>
      <c r="C1853" s="371"/>
      <c r="D1853" s="434"/>
    </row>
    <row r="1854" spans="1:4">
      <c r="A1854" s="371"/>
      <c r="B1854" s="371"/>
      <c r="C1854" s="371"/>
      <c r="D1854" s="434"/>
    </row>
    <row r="1855" spans="1:4">
      <c r="A1855" s="371"/>
      <c r="B1855" s="371"/>
      <c r="C1855" s="371"/>
      <c r="D1855" s="434"/>
    </row>
    <row r="1856" spans="1:4">
      <c r="A1856" s="371"/>
      <c r="B1856" s="371"/>
      <c r="C1856" s="371"/>
      <c r="D1856" s="434"/>
    </row>
    <row r="1857" spans="1:4">
      <c r="A1857" s="371"/>
      <c r="B1857" s="371"/>
      <c r="C1857" s="371"/>
      <c r="D1857" s="434"/>
    </row>
    <row r="1858" spans="1:4">
      <c r="A1858" s="371"/>
      <c r="B1858" s="371"/>
      <c r="C1858" s="371"/>
      <c r="D1858" s="434"/>
    </row>
    <row r="1859" spans="1:4">
      <c r="A1859" s="371"/>
      <c r="B1859" s="371"/>
      <c r="C1859" s="371"/>
      <c r="D1859" s="434"/>
    </row>
    <row r="1860" spans="1:4">
      <c r="A1860" s="371"/>
      <c r="B1860" s="371"/>
      <c r="C1860" s="371"/>
      <c r="D1860" s="434"/>
    </row>
    <row r="1861" spans="1:4">
      <c r="A1861" s="371"/>
      <c r="B1861" s="371"/>
      <c r="C1861" s="371"/>
      <c r="D1861" s="434"/>
    </row>
    <row r="1862" spans="1:4">
      <c r="A1862" s="371"/>
      <c r="B1862" s="371"/>
      <c r="C1862" s="371"/>
      <c r="D1862" s="434"/>
    </row>
    <row r="1863" spans="1:4">
      <c r="A1863" s="371"/>
      <c r="B1863" s="371"/>
      <c r="C1863" s="371"/>
      <c r="D1863" s="434"/>
    </row>
    <row r="1864" spans="1:4">
      <c r="A1864" s="371"/>
      <c r="B1864" s="371"/>
      <c r="C1864" s="371"/>
      <c r="D1864" s="434"/>
    </row>
    <row r="1865" spans="1:4">
      <c r="A1865" s="371"/>
      <c r="B1865" s="371"/>
      <c r="C1865" s="371"/>
      <c r="D1865" s="434"/>
    </row>
    <row r="1866" spans="1:4">
      <c r="A1866" s="371"/>
      <c r="B1866" s="371"/>
      <c r="C1866" s="371"/>
      <c r="D1866" s="434"/>
    </row>
    <row r="1867" spans="1:4">
      <c r="A1867" s="371"/>
      <c r="B1867" s="371"/>
      <c r="C1867" s="371"/>
      <c r="D1867" s="434"/>
    </row>
    <row r="1868" spans="1:4">
      <c r="A1868" s="371"/>
      <c r="B1868" s="371"/>
      <c r="C1868" s="371"/>
      <c r="D1868" s="434"/>
    </row>
    <row r="1869" spans="1:4">
      <c r="A1869" s="371"/>
      <c r="B1869" s="371"/>
      <c r="C1869" s="371"/>
      <c r="D1869" s="434"/>
    </row>
    <row r="1870" spans="1:4">
      <c r="A1870" s="371"/>
      <c r="B1870" s="371"/>
      <c r="C1870" s="371"/>
      <c r="D1870" s="434"/>
    </row>
    <row r="1871" spans="1:4">
      <c r="A1871" s="371"/>
      <c r="B1871" s="371"/>
      <c r="C1871" s="371"/>
      <c r="D1871" s="434"/>
    </row>
    <row r="1872" spans="1:4">
      <c r="A1872" s="371"/>
      <c r="B1872" s="371"/>
      <c r="C1872" s="371"/>
      <c r="D1872" s="434"/>
    </row>
    <row r="1873" spans="1:4">
      <c r="A1873" s="371"/>
      <c r="B1873" s="371"/>
      <c r="C1873" s="371"/>
      <c r="D1873" s="434"/>
    </row>
    <row r="1874" spans="1:4">
      <c r="A1874" s="371"/>
      <c r="B1874" s="371"/>
      <c r="C1874" s="371"/>
      <c r="D1874" s="434"/>
    </row>
    <row r="1875" spans="1:4">
      <c r="A1875" s="371"/>
      <c r="B1875" s="371"/>
      <c r="C1875" s="371"/>
      <c r="D1875" s="434"/>
    </row>
    <row r="1876" spans="1:4">
      <c r="A1876" s="371"/>
      <c r="B1876" s="371"/>
      <c r="C1876" s="371"/>
      <c r="D1876" s="434"/>
    </row>
    <row r="1877" spans="1:4">
      <c r="A1877" s="371"/>
      <c r="B1877" s="371"/>
      <c r="C1877" s="371"/>
      <c r="D1877" s="434"/>
    </row>
    <row r="1878" spans="1:4">
      <c r="A1878" s="371"/>
      <c r="B1878" s="371"/>
      <c r="C1878" s="371"/>
      <c r="D1878" s="434"/>
    </row>
    <row r="1879" spans="1:4">
      <c r="A1879" s="371"/>
      <c r="B1879" s="371"/>
      <c r="C1879" s="371"/>
      <c r="D1879" s="434"/>
    </row>
    <row r="1880" spans="1:4">
      <c r="A1880" s="371"/>
      <c r="B1880" s="371"/>
      <c r="C1880" s="371"/>
      <c r="D1880" s="434"/>
    </row>
    <row r="1881" spans="1:4">
      <c r="A1881" s="371"/>
      <c r="B1881" s="371"/>
      <c r="C1881" s="371"/>
      <c r="D1881" s="434"/>
    </row>
    <row r="1882" spans="1:4">
      <c r="A1882" s="371"/>
      <c r="B1882" s="371"/>
      <c r="C1882" s="371"/>
      <c r="D1882" s="434"/>
    </row>
    <row r="1883" spans="1:4">
      <c r="A1883" s="371"/>
      <c r="B1883" s="371"/>
      <c r="C1883" s="371"/>
      <c r="D1883" s="434"/>
    </row>
    <row r="1884" spans="1:4">
      <c r="A1884" s="371"/>
      <c r="B1884" s="371"/>
      <c r="C1884" s="371"/>
      <c r="D1884" s="434"/>
    </row>
    <row r="1885" spans="1:4">
      <c r="A1885" s="371"/>
      <c r="B1885" s="371"/>
      <c r="C1885" s="371"/>
      <c r="D1885" s="434"/>
    </row>
    <row r="1886" spans="1:4">
      <c r="A1886" s="371"/>
      <c r="B1886" s="371"/>
      <c r="C1886" s="371"/>
      <c r="D1886" s="434"/>
    </row>
    <row r="1887" spans="1:4">
      <c r="A1887" s="371"/>
      <c r="B1887" s="371"/>
      <c r="C1887" s="371"/>
      <c r="D1887" s="434"/>
    </row>
    <row r="1888" spans="1:4">
      <c r="A1888" s="371"/>
      <c r="B1888" s="371"/>
      <c r="C1888" s="371"/>
      <c r="D1888" s="434"/>
    </row>
    <row r="1889" spans="1:4">
      <c r="A1889" s="371"/>
      <c r="B1889" s="371"/>
      <c r="C1889" s="371"/>
      <c r="D1889" s="434"/>
    </row>
    <row r="1890" spans="1:4">
      <c r="A1890" s="371"/>
      <c r="B1890" s="371"/>
      <c r="C1890" s="371"/>
      <c r="D1890" s="434"/>
    </row>
    <row r="1891" spans="1:4">
      <c r="A1891" s="371"/>
      <c r="B1891" s="371"/>
      <c r="C1891" s="371"/>
      <c r="D1891" s="434"/>
    </row>
    <row r="1892" spans="1:4">
      <c r="A1892" s="371"/>
      <c r="B1892" s="371"/>
      <c r="C1892" s="371"/>
      <c r="D1892" s="434"/>
    </row>
    <row r="1893" spans="1:4">
      <c r="A1893" s="371"/>
      <c r="B1893" s="371"/>
      <c r="C1893" s="371"/>
      <c r="D1893" s="434"/>
    </row>
    <row r="1894" spans="1:4">
      <c r="A1894" s="371"/>
      <c r="B1894" s="371"/>
      <c r="C1894" s="371"/>
      <c r="D1894" s="434"/>
    </row>
    <row r="1895" spans="1:4">
      <c r="A1895" s="371"/>
      <c r="B1895" s="371"/>
      <c r="C1895" s="371"/>
      <c r="D1895" s="434"/>
    </row>
    <row r="1896" spans="1:4">
      <c r="A1896" s="371"/>
      <c r="B1896" s="371"/>
      <c r="C1896" s="371"/>
      <c r="D1896" s="434"/>
    </row>
    <row r="1897" spans="1:4">
      <c r="A1897" s="371"/>
      <c r="B1897" s="371"/>
      <c r="C1897" s="371"/>
      <c r="D1897" s="434"/>
    </row>
    <row r="1898" spans="1:4">
      <c r="A1898" s="371"/>
      <c r="B1898" s="371"/>
      <c r="C1898" s="371"/>
      <c r="D1898" s="434"/>
    </row>
    <row r="1899" spans="1:4">
      <c r="A1899" s="371"/>
      <c r="B1899" s="371"/>
      <c r="C1899" s="371"/>
      <c r="D1899" s="434"/>
    </row>
    <row r="1900" spans="1:4">
      <c r="A1900" s="371"/>
      <c r="B1900" s="371"/>
      <c r="C1900" s="371"/>
      <c r="D1900" s="434"/>
    </row>
    <row r="1901" spans="1:4">
      <c r="A1901" s="371"/>
      <c r="B1901" s="371"/>
      <c r="C1901" s="371"/>
      <c r="D1901" s="434"/>
    </row>
    <row r="1902" spans="1:4">
      <c r="A1902" s="371"/>
      <c r="B1902" s="371"/>
      <c r="C1902" s="371"/>
      <c r="D1902" s="434"/>
    </row>
    <row r="1903" spans="1:4">
      <c r="A1903" s="371"/>
      <c r="B1903" s="371"/>
      <c r="C1903" s="371"/>
      <c r="D1903" s="434"/>
    </row>
    <row r="1904" spans="1:4">
      <c r="A1904" s="371"/>
      <c r="B1904" s="371"/>
      <c r="C1904" s="371"/>
      <c r="D1904" s="434"/>
    </row>
    <row r="1905" spans="1:4">
      <c r="A1905" s="371"/>
      <c r="B1905" s="371"/>
      <c r="C1905" s="371"/>
      <c r="D1905" s="434"/>
    </row>
    <row r="1906" spans="1:4">
      <c r="A1906" s="371"/>
      <c r="B1906" s="371"/>
      <c r="C1906" s="371"/>
      <c r="D1906" s="434"/>
    </row>
    <row r="1907" spans="1:4">
      <c r="A1907" s="371"/>
      <c r="B1907" s="371"/>
      <c r="C1907" s="371"/>
      <c r="D1907" s="434"/>
    </row>
    <row r="1908" spans="1:4">
      <c r="A1908" s="371"/>
      <c r="B1908" s="371"/>
      <c r="C1908" s="371"/>
      <c r="D1908" s="434"/>
    </row>
    <row r="1909" spans="1:4">
      <c r="A1909" s="371"/>
      <c r="B1909" s="371"/>
      <c r="C1909" s="371"/>
      <c r="D1909" s="434"/>
    </row>
    <row r="1910" spans="1:4">
      <c r="A1910" s="371"/>
      <c r="B1910" s="371"/>
      <c r="C1910" s="371"/>
      <c r="D1910" s="434"/>
    </row>
    <row r="1911" spans="1:4">
      <c r="A1911" s="371"/>
      <c r="B1911" s="371"/>
      <c r="C1911" s="371"/>
      <c r="D1911" s="434"/>
    </row>
    <row r="1912" spans="1:4">
      <c r="A1912" s="371"/>
      <c r="B1912" s="371"/>
      <c r="C1912" s="371"/>
      <c r="D1912" s="434"/>
    </row>
    <row r="1913" spans="1:4">
      <c r="A1913" s="371"/>
      <c r="B1913" s="371"/>
      <c r="C1913" s="371"/>
      <c r="D1913" s="434"/>
    </row>
    <row r="1914" spans="1:4">
      <c r="A1914" s="371"/>
      <c r="B1914" s="371"/>
      <c r="C1914" s="371"/>
      <c r="D1914" s="434"/>
    </row>
    <row r="1915" spans="1:4">
      <c r="A1915" s="371"/>
      <c r="B1915" s="371"/>
      <c r="C1915" s="371"/>
      <c r="D1915" s="434"/>
    </row>
    <row r="1916" spans="1:4">
      <c r="A1916" s="371"/>
      <c r="B1916" s="371"/>
      <c r="C1916" s="371"/>
      <c r="D1916" s="434"/>
    </row>
    <row r="1917" spans="1:4">
      <c r="A1917" s="371"/>
      <c r="B1917" s="371"/>
      <c r="C1917" s="371"/>
      <c r="D1917" s="434"/>
    </row>
    <row r="1918" spans="1:4">
      <c r="A1918" s="371"/>
      <c r="B1918" s="371"/>
      <c r="C1918" s="371"/>
      <c r="D1918" s="434"/>
    </row>
    <row r="1919" spans="1:4">
      <c r="A1919" s="371"/>
      <c r="B1919" s="371"/>
      <c r="C1919" s="371"/>
      <c r="D1919" s="434"/>
    </row>
    <row r="1920" spans="1:4">
      <c r="A1920" s="371"/>
      <c r="B1920" s="371"/>
      <c r="C1920" s="371"/>
      <c r="D1920" s="434"/>
    </row>
    <row r="1921" spans="1:4">
      <c r="A1921" s="371"/>
      <c r="B1921" s="371"/>
      <c r="C1921" s="371"/>
      <c r="D1921" s="434"/>
    </row>
    <row r="1922" spans="1:4">
      <c r="A1922" s="371"/>
      <c r="B1922" s="371"/>
      <c r="C1922" s="371"/>
      <c r="D1922" s="434"/>
    </row>
    <row r="1923" spans="1:4">
      <c r="A1923" s="371"/>
      <c r="B1923" s="371"/>
      <c r="C1923" s="371"/>
      <c r="D1923" s="434"/>
    </row>
    <row r="1924" spans="1:4">
      <c r="A1924" s="371"/>
      <c r="B1924" s="371"/>
      <c r="C1924" s="371"/>
      <c r="D1924" s="434"/>
    </row>
    <row r="1925" spans="1:4">
      <c r="A1925" s="371"/>
      <c r="B1925" s="371"/>
      <c r="C1925" s="371"/>
      <c r="D1925" s="434"/>
    </row>
    <row r="1926" spans="1:4">
      <c r="A1926" s="371"/>
      <c r="B1926" s="371"/>
      <c r="C1926" s="371"/>
      <c r="D1926" s="434"/>
    </row>
    <row r="1927" spans="1:4">
      <c r="A1927" s="371"/>
      <c r="B1927" s="371"/>
      <c r="C1927" s="371"/>
      <c r="D1927" s="434"/>
    </row>
    <row r="1928" spans="1:4">
      <c r="A1928" s="371"/>
      <c r="B1928" s="371"/>
      <c r="C1928" s="371"/>
      <c r="D1928" s="434"/>
    </row>
    <row r="1929" spans="1:4">
      <c r="A1929" s="371"/>
      <c r="B1929" s="371"/>
      <c r="C1929" s="371"/>
      <c r="D1929" s="434"/>
    </row>
    <row r="1930" spans="1:4">
      <c r="A1930" s="371"/>
      <c r="B1930" s="371"/>
      <c r="C1930" s="371"/>
      <c r="D1930" s="434"/>
    </row>
    <row r="1931" spans="1:4">
      <c r="A1931" s="371"/>
      <c r="B1931" s="371"/>
      <c r="C1931" s="371"/>
      <c r="D1931" s="434"/>
    </row>
    <row r="1932" spans="1:4">
      <c r="A1932" s="371"/>
      <c r="B1932" s="371"/>
      <c r="C1932" s="371"/>
      <c r="D1932" s="434"/>
    </row>
    <row r="1933" spans="1:4">
      <c r="A1933" s="371"/>
      <c r="B1933" s="371"/>
      <c r="C1933" s="371"/>
      <c r="D1933" s="434"/>
    </row>
    <row r="1934" spans="1:4">
      <c r="A1934" s="371"/>
      <c r="B1934" s="371"/>
      <c r="C1934" s="371"/>
      <c r="D1934" s="434"/>
    </row>
    <row r="1935" spans="1:4">
      <c r="A1935" s="371"/>
      <c r="B1935" s="371"/>
      <c r="C1935" s="371"/>
      <c r="D1935" s="434"/>
    </row>
    <row r="1936" spans="1:4">
      <c r="A1936" s="371"/>
      <c r="B1936" s="371"/>
      <c r="C1936" s="371"/>
      <c r="D1936" s="434"/>
    </row>
    <row r="1937" spans="1:4">
      <c r="A1937" s="371"/>
      <c r="B1937" s="371"/>
      <c r="C1937" s="371"/>
      <c r="D1937" s="434"/>
    </row>
    <row r="1938" spans="1:4">
      <c r="A1938" s="371"/>
      <c r="B1938" s="371"/>
      <c r="C1938" s="371"/>
      <c r="D1938" s="434"/>
    </row>
    <row r="1939" spans="1:4">
      <c r="A1939" s="371"/>
      <c r="B1939" s="371"/>
      <c r="C1939" s="371"/>
      <c r="D1939" s="434"/>
    </row>
    <row r="1940" spans="1:4">
      <c r="A1940" s="371"/>
      <c r="B1940" s="371"/>
      <c r="C1940" s="371"/>
      <c r="D1940" s="434"/>
    </row>
    <row r="1941" spans="1:4">
      <c r="A1941" s="371"/>
      <c r="B1941" s="371"/>
      <c r="C1941" s="371"/>
      <c r="D1941" s="434"/>
    </row>
    <row r="1942" spans="1:4">
      <c r="A1942" s="371"/>
      <c r="B1942" s="371"/>
      <c r="C1942" s="371"/>
      <c r="D1942" s="434"/>
    </row>
    <row r="1943" spans="1:4">
      <c r="A1943" s="371"/>
      <c r="B1943" s="371"/>
      <c r="C1943" s="371"/>
      <c r="D1943" s="434"/>
    </row>
    <row r="1944" spans="1:4">
      <c r="A1944" s="371"/>
      <c r="B1944" s="371"/>
      <c r="C1944" s="371"/>
      <c r="D1944" s="434"/>
    </row>
    <row r="1945" spans="1:4">
      <c r="A1945" s="371"/>
      <c r="B1945" s="371"/>
      <c r="C1945" s="371"/>
      <c r="D1945" s="434"/>
    </row>
    <row r="1946" spans="1:4">
      <c r="A1946" s="371"/>
      <c r="B1946" s="371"/>
      <c r="C1946" s="371"/>
      <c r="D1946" s="434"/>
    </row>
    <row r="1947" spans="1:4">
      <c r="A1947" s="371"/>
      <c r="B1947" s="371"/>
      <c r="C1947" s="371"/>
      <c r="D1947" s="434"/>
    </row>
    <row r="1948" spans="1:4">
      <c r="A1948" s="371"/>
      <c r="B1948" s="371"/>
      <c r="C1948" s="371"/>
      <c r="D1948" s="434"/>
    </row>
    <row r="1949" spans="1:4">
      <c r="A1949" s="371"/>
      <c r="B1949" s="371"/>
      <c r="C1949" s="371"/>
      <c r="D1949" s="434"/>
    </row>
    <row r="1950" spans="1:4">
      <c r="A1950" s="371"/>
      <c r="B1950" s="371"/>
      <c r="C1950" s="371"/>
      <c r="D1950" s="434"/>
    </row>
    <row r="1951" spans="1:4">
      <c r="A1951" s="371"/>
      <c r="B1951" s="371"/>
      <c r="C1951" s="371"/>
      <c r="D1951" s="434"/>
    </row>
    <row r="1952" spans="1:4">
      <c r="A1952" s="371"/>
      <c r="B1952" s="371"/>
      <c r="C1952" s="371"/>
      <c r="D1952" s="434"/>
    </row>
    <row r="1953" spans="1:4">
      <c r="A1953" s="371"/>
      <c r="B1953" s="371"/>
      <c r="C1953" s="371"/>
      <c r="D1953" s="434"/>
    </row>
    <row r="1954" spans="1:4">
      <c r="A1954" s="371"/>
      <c r="B1954" s="371"/>
      <c r="C1954" s="371"/>
      <c r="D1954" s="434"/>
    </row>
    <row r="1955" spans="1:4">
      <c r="A1955" s="371"/>
      <c r="B1955" s="371"/>
      <c r="C1955" s="371"/>
      <c r="D1955" s="434"/>
    </row>
    <row r="1956" spans="1:4">
      <c r="A1956" s="371"/>
      <c r="B1956" s="371"/>
      <c r="C1956" s="371"/>
      <c r="D1956" s="434"/>
    </row>
    <row r="1957" spans="1:4">
      <c r="A1957" s="371"/>
      <c r="B1957" s="371"/>
      <c r="C1957" s="371"/>
      <c r="D1957" s="434"/>
    </row>
    <row r="1958" spans="1:4">
      <c r="A1958" s="371"/>
      <c r="B1958" s="371"/>
      <c r="C1958" s="371"/>
      <c r="D1958" s="434"/>
    </row>
    <row r="1959" spans="1:4">
      <c r="A1959" s="371"/>
      <c r="B1959" s="371"/>
      <c r="C1959" s="371"/>
      <c r="D1959" s="434"/>
    </row>
    <row r="1960" spans="1:4">
      <c r="A1960" s="371"/>
      <c r="B1960" s="371"/>
      <c r="C1960" s="371"/>
      <c r="D1960" s="434"/>
    </row>
    <row r="1961" spans="1:4">
      <c r="A1961" s="371"/>
      <c r="B1961" s="371"/>
      <c r="C1961" s="371"/>
      <c r="D1961" s="434"/>
    </row>
    <row r="1962" spans="1:4">
      <c r="A1962" s="371"/>
      <c r="B1962" s="371"/>
      <c r="C1962" s="371"/>
      <c r="D1962" s="434"/>
    </row>
    <row r="1963" spans="1:4">
      <c r="A1963" s="371"/>
      <c r="B1963" s="371"/>
      <c r="C1963" s="371"/>
      <c r="D1963" s="434"/>
    </row>
    <row r="1964" spans="1:4">
      <c r="A1964" s="371"/>
      <c r="B1964" s="371"/>
      <c r="C1964" s="371"/>
      <c r="D1964" s="434"/>
    </row>
    <row r="1965" spans="1:4">
      <c r="A1965" s="371"/>
      <c r="B1965" s="371"/>
      <c r="C1965" s="371"/>
      <c r="D1965" s="434"/>
    </row>
    <row r="1966" spans="1:4">
      <c r="A1966" s="371"/>
      <c r="B1966" s="371"/>
      <c r="C1966" s="371"/>
      <c r="D1966" s="434"/>
    </row>
    <row r="1967" spans="1:4">
      <c r="A1967" s="371"/>
      <c r="B1967" s="371"/>
      <c r="C1967" s="371"/>
      <c r="D1967" s="434"/>
    </row>
    <row r="1968" spans="1:4">
      <c r="A1968" s="371"/>
      <c r="B1968" s="371"/>
      <c r="C1968" s="371"/>
      <c r="D1968" s="434"/>
    </row>
    <row r="1969" spans="1:4">
      <c r="A1969" s="371"/>
      <c r="B1969" s="371"/>
      <c r="C1969" s="371"/>
      <c r="D1969" s="434"/>
    </row>
    <row r="1970" spans="1:4">
      <c r="A1970" s="371"/>
      <c r="B1970" s="371"/>
      <c r="C1970" s="371"/>
      <c r="D1970" s="434"/>
    </row>
    <row r="1971" spans="1:4">
      <c r="A1971" s="371"/>
      <c r="B1971" s="371"/>
      <c r="C1971" s="371"/>
      <c r="D1971" s="434"/>
    </row>
    <row r="1972" spans="1:4">
      <c r="A1972" s="371"/>
      <c r="B1972" s="371"/>
      <c r="C1972" s="371"/>
      <c r="D1972" s="434"/>
    </row>
    <row r="1973" spans="1:4">
      <c r="A1973" s="371"/>
      <c r="B1973" s="371"/>
      <c r="C1973" s="371"/>
      <c r="D1973" s="434"/>
    </row>
    <row r="1974" spans="1:4">
      <c r="A1974" s="371"/>
      <c r="B1974" s="371"/>
      <c r="C1974" s="371"/>
      <c r="D1974" s="434"/>
    </row>
    <row r="1975" spans="1:4">
      <c r="A1975" s="371"/>
      <c r="B1975" s="371"/>
      <c r="C1975" s="371"/>
      <c r="D1975" s="434"/>
    </row>
    <row r="1976" spans="1:4">
      <c r="A1976" s="371"/>
      <c r="B1976" s="371"/>
      <c r="C1976" s="371"/>
      <c r="D1976" s="434"/>
    </row>
    <row r="1977" spans="1:4">
      <c r="A1977" s="371"/>
      <c r="B1977" s="371"/>
      <c r="C1977" s="371"/>
      <c r="D1977" s="434"/>
    </row>
    <row r="1978" spans="1:4">
      <c r="A1978" s="371"/>
      <c r="B1978" s="371"/>
      <c r="C1978" s="371"/>
      <c r="D1978" s="434"/>
    </row>
    <row r="1979" spans="1:4">
      <c r="A1979" s="371"/>
      <c r="B1979" s="371"/>
      <c r="C1979" s="371"/>
      <c r="D1979" s="434"/>
    </row>
    <row r="1980" spans="1:4">
      <c r="A1980" s="371"/>
      <c r="B1980" s="371"/>
      <c r="C1980" s="371"/>
      <c r="D1980" s="434"/>
    </row>
    <row r="1981" spans="1:4">
      <c r="A1981" s="371"/>
      <c r="B1981" s="371"/>
      <c r="C1981" s="371"/>
      <c r="D1981" s="434"/>
    </row>
    <row r="1982" spans="1:4">
      <c r="A1982" s="371"/>
      <c r="B1982" s="371"/>
      <c r="C1982" s="371"/>
      <c r="D1982" s="434"/>
    </row>
    <row r="1983" spans="1:4">
      <c r="A1983" s="371"/>
      <c r="B1983" s="371"/>
      <c r="C1983" s="371"/>
      <c r="D1983" s="434"/>
    </row>
    <row r="1984" spans="1:4">
      <c r="A1984" s="371"/>
      <c r="B1984" s="371"/>
      <c r="C1984" s="371"/>
      <c r="D1984" s="434"/>
    </row>
    <row r="1985" spans="1:4">
      <c r="A1985" s="371"/>
      <c r="B1985" s="371"/>
      <c r="C1985" s="371"/>
      <c r="D1985" s="434"/>
    </row>
    <row r="1986" spans="1:4">
      <c r="A1986" s="371"/>
      <c r="B1986" s="371"/>
      <c r="C1986" s="371"/>
      <c r="D1986" s="434"/>
    </row>
    <row r="1987" spans="1:4">
      <c r="A1987" s="371"/>
      <c r="B1987" s="371"/>
      <c r="C1987" s="371"/>
      <c r="D1987" s="434"/>
    </row>
    <row r="1988" spans="1:4">
      <c r="A1988" s="371"/>
      <c r="B1988" s="371"/>
      <c r="C1988" s="371"/>
      <c r="D1988" s="434"/>
    </row>
    <row r="1989" spans="1:4">
      <c r="A1989" s="371"/>
      <c r="B1989" s="371"/>
      <c r="C1989" s="371"/>
      <c r="D1989" s="434"/>
    </row>
    <row r="1990" spans="1:4">
      <c r="A1990" s="371"/>
      <c r="B1990" s="371"/>
      <c r="C1990" s="371"/>
      <c r="D1990" s="434"/>
    </row>
    <row r="1991" spans="1:4">
      <c r="A1991" s="371"/>
      <c r="B1991" s="371"/>
      <c r="C1991" s="371"/>
      <c r="D1991" s="434"/>
    </row>
    <row r="1992" spans="1:4">
      <c r="A1992" s="371"/>
      <c r="B1992" s="371"/>
      <c r="C1992" s="371"/>
      <c r="D1992" s="434"/>
    </row>
    <row r="1993" spans="1:4">
      <c r="A1993" s="371"/>
      <c r="B1993" s="371"/>
      <c r="C1993" s="371"/>
      <c r="D1993" s="434"/>
    </row>
    <row r="1994" spans="1:4">
      <c r="A1994" s="371"/>
      <c r="B1994" s="371"/>
      <c r="C1994" s="371"/>
      <c r="D1994" s="434"/>
    </row>
    <row r="1995" spans="1:4">
      <c r="A1995" s="371"/>
      <c r="B1995" s="371"/>
      <c r="C1995" s="371"/>
      <c r="D1995" s="434"/>
    </row>
    <row r="1996" spans="1:4">
      <c r="A1996" s="371"/>
      <c r="B1996" s="371"/>
      <c r="C1996" s="371"/>
      <c r="D1996" s="434"/>
    </row>
    <row r="1997" spans="1:4">
      <c r="A1997" s="371"/>
      <c r="B1997" s="371"/>
      <c r="C1997" s="371"/>
      <c r="D1997" s="434"/>
    </row>
    <row r="1998" spans="1:4">
      <c r="A1998" s="371"/>
      <c r="B1998" s="371"/>
      <c r="C1998" s="371"/>
      <c r="D1998" s="434"/>
    </row>
    <row r="1999" spans="1:4">
      <c r="A1999" s="371"/>
      <c r="B1999" s="371"/>
      <c r="C1999" s="371"/>
      <c r="D1999" s="434"/>
    </row>
    <row r="2000" spans="1:4">
      <c r="A2000" s="371"/>
      <c r="B2000" s="371"/>
      <c r="C2000" s="371"/>
      <c r="D2000" s="434"/>
    </row>
    <row r="2001" spans="1:4">
      <c r="A2001" s="371"/>
      <c r="B2001" s="371"/>
      <c r="C2001" s="371"/>
      <c r="D2001" s="434"/>
    </row>
    <row r="2002" spans="1:4">
      <c r="A2002" s="371"/>
      <c r="B2002" s="371"/>
      <c r="C2002" s="371"/>
      <c r="D2002" s="434"/>
    </row>
    <row r="2003" spans="1:4">
      <c r="A2003" s="371"/>
      <c r="B2003" s="371"/>
      <c r="C2003" s="371"/>
      <c r="D2003" s="434"/>
    </row>
    <row r="2004" spans="1:4">
      <c r="A2004" s="371"/>
      <c r="B2004" s="371"/>
      <c r="C2004" s="371"/>
      <c r="D2004" s="434"/>
    </row>
    <row r="2005" spans="1:4">
      <c r="A2005" s="371"/>
      <c r="B2005" s="371"/>
      <c r="C2005" s="371"/>
      <c r="D2005" s="434"/>
    </row>
    <row r="2006" spans="1:4">
      <c r="A2006" s="371"/>
      <c r="B2006" s="371"/>
      <c r="C2006" s="371"/>
      <c r="D2006" s="434"/>
    </row>
    <row r="2007" spans="1:4">
      <c r="A2007" s="371"/>
      <c r="B2007" s="371"/>
      <c r="C2007" s="371"/>
      <c r="D2007" s="434"/>
    </row>
    <row r="2008" spans="1:4">
      <c r="A2008" s="371"/>
      <c r="B2008" s="371"/>
      <c r="C2008" s="371"/>
      <c r="D2008" s="434"/>
    </row>
    <row r="2009" spans="1:4">
      <c r="A2009" s="371"/>
      <c r="B2009" s="371"/>
      <c r="C2009" s="371"/>
      <c r="D2009" s="434"/>
    </row>
    <row r="2010" spans="1:4">
      <c r="A2010" s="371"/>
      <c r="B2010" s="371"/>
      <c r="C2010" s="371"/>
      <c r="D2010" s="434"/>
    </row>
    <row r="2011" spans="1:4">
      <c r="A2011" s="371"/>
      <c r="B2011" s="371"/>
      <c r="C2011" s="371"/>
      <c r="D2011" s="434"/>
    </row>
    <row r="2012" spans="1:4">
      <c r="A2012" s="371"/>
      <c r="B2012" s="371"/>
      <c r="C2012" s="371"/>
      <c r="D2012" s="434"/>
    </row>
    <row r="2013" spans="1:4">
      <c r="A2013" s="371"/>
      <c r="B2013" s="371"/>
      <c r="C2013" s="371"/>
      <c r="D2013" s="434"/>
    </row>
    <row r="2014" spans="1:4">
      <c r="A2014" s="371"/>
      <c r="B2014" s="371"/>
      <c r="C2014" s="371"/>
      <c r="D2014" s="434"/>
    </row>
    <row r="2015" spans="1:4">
      <c r="A2015" s="371"/>
      <c r="B2015" s="371"/>
      <c r="C2015" s="371"/>
      <c r="D2015" s="434"/>
    </row>
    <row r="2016" spans="1:4">
      <c r="A2016" s="371"/>
      <c r="B2016" s="371"/>
      <c r="C2016" s="371"/>
      <c r="D2016" s="434"/>
    </row>
    <row r="2017" spans="1:4">
      <c r="A2017" s="371"/>
      <c r="B2017" s="371"/>
      <c r="C2017" s="371"/>
      <c r="D2017" s="434"/>
    </row>
    <row r="2018" spans="1:4">
      <c r="A2018" s="371"/>
      <c r="B2018" s="371"/>
      <c r="C2018" s="371"/>
      <c r="D2018" s="434"/>
    </row>
    <row r="2019" spans="1:4">
      <c r="A2019" s="371"/>
      <c r="B2019" s="371"/>
      <c r="C2019" s="371"/>
      <c r="D2019" s="434"/>
    </row>
    <row r="2020" spans="1:4">
      <c r="A2020" s="371"/>
      <c r="B2020" s="371"/>
      <c r="C2020" s="371"/>
      <c r="D2020" s="434"/>
    </row>
    <row r="2021" spans="1:4">
      <c r="A2021" s="371"/>
      <c r="B2021" s="371"/>
      <c r="C2021" s="371"/>
      <c r="D2021" s="434"/>
    </row>
    <row r="2022" spans="1:4">
      <c r="A2022" s="371"/>
      <c r="B2022" s="371"/>
      <c r="C2022" s="371"/>
      <c r="D2022" s="434"/>
    </row>
    <row r="2023" spans="1:4">
      <c r="A2023" s="371"/>
      <c r="B2023" s="371"/>
      <c r="C2023" s="371"/>
      <c r="D2023" s="434"/>
    </row>
    <row r="2024" spans="1:4">
      <c r="A2024" s="371"/>
      <c r="B2024" s="371"/>
      <c r="C2024" s="371"/>
      <c r="D2024" s="434"/>
    </row>
    <row r="2025" spans="1:4">
      <c r="A2025" s="371"/>
      <c r="B2025" s="371"/>
      <c r="C2025" s="371"/>
      <c r="D2025" s="434"/>
    </row>
    <row r="2026" spans="1:4">
      <c r="A2026" s="371"/>
      <c r="B2026" s="371"/>
      <c r="C2026" s="371"/>
      <c r="D2026" s="434"/>
    </row>
    <row r="2027" spans="1:4">
      <c r="A2027" s="371"/>
      <c r="B2027" s="371"/>
      <c r="C2027" s="371"/>
      <c r="D2027" s="434"/>
    </row>
    <row r="2028" spans="1:4">
      <c r="A2028" s="371"/>
      <c r="B2028" s="371"/>
      <c r="C2028" s="371"/>
      <c r="D2028" s="434"/>
    </row>
    <row r="2029" spans="1:4">
      <c r="A2029" s="371"/>
      <c r="B2029" s="371"/>
      <c r="C2029" s="371"/>
      <c r="D2029" s="434"/>
    </row>
    <row r="2030" spans="1:4">
      <c r="A2030" s="371"/>
      <c r="B2030" s="371"/>
      <c r="C2030" s="371"/>
      <c r="D2030" s="434"/>
    </row>
    <row r="2031" spans="1:4">
      <c r="A2031" s="371"/>
      <c r="B2031" s="371"/>
      <c r="C2031" s="371"/>
      <c r="D2031" s="434"/>
    </row>
    <row r="2032" spans="1:4">
      <c r="A2032" s="371"/>
      <c r="B2032" s="371"/>
      <c r="C2032" s="371"/>
      <c r="D2032" s="434"/>
    </row>
    <row r="2033" spans="1:4">
      <c r="A2033" s="371"/>
      <c r="B2033" s="371"/>
      <c r="C2033" s="371"/>
      <c r="D2033" s="434"/>
    </row>
    <row r="2034" spans="1:4">
      <c r="A2034" s="371"/>
      <c r="B2034" s="371"/>
      <c r="C2034" s="371"/>
      <c r="D2034" s="434"/>
    </row>
    <row r="2035" spans="1:4">
      <c r="A2035" s="371"/>
      <c r="B2035" s="371"/>
      <c r="C2035" s="371"/>
      <c r="D2035" s="434"/>
    </row>
    <row r="2036" spans="1:4">
      <c r="A2036" s="371"/>
      <c r="B2036" s="371"/>
      <c r="C2036" s="371"/>
      <c r="D2036" s="434"/>
    </row>
    <row r="2037" spans="1:4">
      <c r="A2037" s="371"/>
      <c r="B2037" s="371"/>
      <c r="C2037" s="371"/>
      <c r="D2037" s="434"/>
    </row>
    <row r="2038" spans="1:4">
      <c r="A2038" s="371"/>
      <c r="B2038" s="371"/>
      <c r="C2038" s="371"/>
      <c r="D2038" s="434"/>
    </row>
    <row r="2039" spans="1:4">
      <c r="A2039" s="371"/>
      <c r="B2039" s="371"/>
      <c r="C2039" s="371"/>
      <c r="D2039" s="434"/>
    </row>
    <row r="2040" spans="1:4">
      <c r="A2040" s="371"/>
      <c r="B2040" s="371"/>
      <c r="C2040" s="371"/>
      <c r="D2040" s="434"/>
    </row>
    <row r="2041" spans="1:4">
      <c r="A2041" s="371"/>
      <c r="B2041" s="371"/>
      <c r="C2041" s="371"/>
      <c r="D2041" s="434"/>
    </row>
    <row r="2042" spans="1:4">
      <c r="A2042" s="371"/>
      <c r="B2042" s="371"/>
      <c r="C2042" s="371"/>
      <c r="D2042" s="434"/>
    </row>
    <row r="2043" spans="1:4">
      <c r="A2043" s="371"/>
      <c r="B2043" s="371"/>
      <c r="C2043" s="371"/>
      <c r="D2043" s="434"/>
    </row>
    <row r="2044" spans="1:4">
      <c r="A2044" s="371"/>
      <c r="B2044" s="371"/>
      <c r="C2044" s="371"/>
      <c r="D2044" s="434"/>
    </row>
    <row r="2045" spans="1:4">
      <c r="A2045" s="371"/>
      <c r="B2045" s="371"/>
      <c r="C2045" s="371"/>
      <c r="D2045" s="434"/>
    </row>
    <row r="2046" spans="1:4">
      <c r="A2046" s="371"/>
      <c r="B2046" s="371"/>
      <c r="C2046" s="371"/>
      <c r="D2046" s="434"/>
    </row>
    <row r="2047" spans="1:4">
      <c r="A2047" s="371"/>
      <c r="B2047" s="371"/>
      <c r="C2047" s="371"/>
      <c r="D2047" s="434"/>
    </row>
    <row r="2048" spans="1:4">
      <c r="A2048" s="371"/>
      <c r="B2048" s="371"/>
      <c r="C2048" s="371"/>
      <c r="D2048" s="434"/>
    </row>
    <row r="2049" spans="1:4">
      <c r="A2049" s="371"/>
      <c r="B2049" s="371"/>
      <c r="C2049" s="371"/>
      <c r="D2049" s="434"/>
    </row>
    <row r="2050" spans="1:4">
      <c r="A2050" s="371"/>
      <c r="B2050" s="371"/>
      <c r="C2050" s="371"/>
      <c r="D2050" s="434"/>
    </row>
    <row r="2051" spans="1:4">
      <c r="A2051" s="371"/>
      <c r="B2051" s="371"/>
      <c r="C2051" s="371"/>
      <c r="D2051" s="434"/>
    </row>
    <row r="2052" spans="1:4">
      <c r="A2052" s="371"/>
      <c r="B2052" s="371"/>
      <c r="C2052" s="371"/>
      <c r="D2052" s="434"/>
    </row>
    <row r="2053" spans="1:4">
      <c r="A2053" s="371"/>
      <c r="B2053" s="371"/>
      <c r="C2053" s="371"/>
      <c r="D2053" s="434"/>
    </row>
    <row r="2054" spans="1:4">
      <c r="A2054" s="371"/>
      <c r="B2054" s="371"/>
      <c r="C2054" s="371"/>
      <c r="D2054" s="434"/>
    </row>
    <row r="2055" spans="1:4">
      <c r="A2055" s="371"/>
      <c r="B2055" s="371"/>
      <c r="C2055" s="371"/>
      <c r="D2055" s="434"/>
    </row>
    <row r="2056" spans="1:4">
      <c r="A2056" s="371"/>
      <c r="B2056" s="371"/>
      <c r="C2056" s="371"/>
      <c r="D2056" s="434"/>
    </row>
    <row r="2057" spans="1:4">
      <c r="A2057" s="371"/>
      <c r="B2057" s="371"/>
      <c r="C2057" s="371"/>
      <c r="D2057" s="434"/>
    </row>
    <row r="2058" spans="1:4">
      <c r="A2058" s="371"/>
      <c r="B2058" s="371"/>
      <c r="C2058" s="371"/>
      <c r="D2058" s="434"/>
    </row>
    <row r="2059" spans="1:4">
      <c r="A2059" s="371"/>
      <c r="B2059" s="371"/>
      <c r="C2059" s="371"/>
      <c r="D2059" s="434"/>
    </row>
    <row r="2060" spans="1:4">
      <c r="A2060" s="371"/>
      <c r="B2060" s="371"/>
      <c r="C2060" s="371"/>
      <c r="D2060" s="434"/>
    </row>
    <row r="2061" spans="1:4">
      <c r="A2061" s="371"/>
      <c r="B2061" s="371"/>
      <c r="C2061" s="371"/>
      <c r="D2061" s="434"/>
    </row>
    <row r="2062" spans="1:4">
      <c r="A2062" s="371"/>
      <c r="B2062" s="371"/>
      <c r="C2062" s="371"/>
      <c r="D2062" s="434"/>
    </row>
    <row r="2063" spans="1:4">
      <c r="A2063" s="371"/>
      <c r="B2063" s="371"/>
      <c r="C2063" s="371"/>
      <c r="D2063" s="434"/>
    </row>
    <row r="2064" spans="1:4">
      <c r="A2064" s="371"/>
      <c r="B2064" s="371"/>
      <c r="C2064" s="371"/>
      <c r="D2064" s="434"/>
    </row>
    <row r="2065" spans="1:4">
      <c r="A2065" s="371"/>
      <c r="B2065" s="371"/>
      <c r="C2065" s="371"/>
      <c r="D2065" s="434"/>
    </row>
    <row r="2066" spans="1:4">
      <c r="A2066" s="371"/>
      <c r="B2066" s="371"/>
      <c r="C2066" s="371"/>
      <c r="D2066" s="434"/>
    </row>
    <row r="2067" spans="1:4">
      <c r="A2067" s="371"/>
      <c r="B2067" s="371"/>
      <c r="C2067" s="371"/>
      <c r="D2067" s="434"/>
    </row>
    <row r="2068" spans="1:4">
      <c r="A2068" s="371"/>
      <c r="B2068" s="371"/>
      <c r="C2068" s="371"/>
      <c r="D2068" s="434"/>
    </row>
    <row r="2069" spans="1:4">
      <c r="A2069" s="371"/>
      <c r="B2069" s="371"/>
      <c r="C2069" s="371"/>
      <c r="D2069" s="434"/>
    </row>
    <row r="2070" spans="1:4">
      <c r="A2070" s="371"/>
      <c r="B2070" s="371"/>
      <c r="C2070" s="371"/>
      <c r="D2070" s="434"/>
    </row>
    <row r="2071" spans="1:4">
      <c r="A2071" s="371"/>
      <c r="B2071" s="371"/>
      <c r="C2071" s="371"/>
      <c r="D2071" s="434"/>
    </row>
    <row r="2072" spans="1:4">
      <c r="A2072" s="371"/>
      <c r="B2072" s="371"/>
      <c r="C2072" s="371"/>
      <c r="D2072" s="434"/>
    </row>
    <row r="2073" spans="1:4">
      <c r="A2073" s="371"/>
      <c r="B2073" s="371"/>
      <c r="C2073" s="371"/>
      <c r="D2073" s="434"/>
    </row>
    <row r="2074" spans="1:4">
      <c r="A2074" s="371"/>
      <c r="B2074" s="371"/>
      <c r="C2074" s="371"/>
      <c r="D2074" s="434"/>
    </row>
    <row r="2075" spans="1:4">
      <c r="A2075" s="371"/>
      <c r="B2075" s="371"/>
      <c r="C2075" s="371"/>
      <c r="D2075" s="434"/>
    </row>
    <row r="2076" spans="1:4">
      <c r="A2076" s="371"/>
      <c r="B2076" s="371"/>
      <c r="C2076" s="371"/>
      <c r="D2076" s="434"/>
    </row>
    <row r="2077" spans="1:4">
      <c r="A2077" s="371"/>
      <c r="B2077" s="371"/>
      <c r="C2077" s="371"/>
      <c r="D2077" s="434"/>
    </row>
    <row r="2078" spans="1:4">
      <c r="A2078" s="371"/>
      <c r="B2078" s="371"/>
      <c r="C2078" s="371"/>
      <c r="D2078" s="434"/>
    </row>
    <row r="2079" spans="1:4">
      <c r="A2079" s="371"/>
      <c r="B2079" s="371"/>
      <c r="C2079" s="371"/>
      <c r="D2079" s="434"/>
    </row>
    <row r="2080" spans="1:4">
      <c r="A2080" s="371"/>
      <c r="B2080" s="371"/>
      <c r="C2080" s="371"/>
      <c r="D2080" s="434"/>
    </row>
    <row r="2081" spans="1:4">
      <c r="A2081" s="371"/>
      <c r="B2081" s="371"/>
      <c r="C2081" s="371"/>
      <c r="D2081" s="434"/>
    </row>
    <row r="2082" spans="1:4">
      <c r="A2082" s="371"/>
      <c r="B2082" s="371"/>
      <c r="C2082" s="371"/>
      <c r="D2082" s="434"/>
    </row>
    <row r="2083" spans="1:4">
      <c r="A2083" s="371"/>
      <c r="B2083" s="371"/>
      <c r="C2083" s="371"/>
      <c r="D2083" s="434"/>
    </row>
    <row r="2084" spans="1:4">
      <c r="A2084" s="371"/>
      <c r="B2084" s="371"/>
      <c r="C2084" s="371"/>
      <c r="D2084" s="434"/>
    </row>
    <row r="2085" spans="1:4">
      <c r="A2085" s="371"/>
      <c r="B2085" s="371"/>
      <c r="C2085" s="371"/>
      <c r="D2085" s="434"/>
    </row>
    <row r="2086" spans="1:4">
      <c r="A2086" s="371"/>
      <c r="B2086" s="371"/>
      <c r="C2086" s="371"/>
      <c r="D2086" s="434"/>
    </row>
    <row r="2087" spans="1:4">
      <c r="A2087" s="371"/>
      <c r="B2087" s="371"/>
      <c r="C2087" s="371"/>
      <c r="D2087" s="434"/>
    </row>
    <row r="2088" spans="1:4">
      <c r="A2088" s="371"/>
      <c r="B2088" s="371"/>
      <c r="C2088" s="371"/>
      <c r="D2088" s="434"/>
    </row>
    <row r="2089" spans="1:4">
      <c r="A2089" s="371"/>
      <c r="B2089" s="371"/>
      <c r="C2089" s="371"/>
      <c r="D2089" s="434"/>
    </row>
    <row r="2090" spans="1:4">
      <c r="A2090" s="371"/>
      <c r="B2090" s="371"/>
      <c r="C2090" s="371"/>
      <c r="D2090" s="434"/>
    </row>
    <row r="2091" spans="1:4">
      <c r="A2091" s="371"/>
      <c r="B2091" s="371"/>
      <c r="C2091" s="371"/>
      <c r="D2091" s="434"/>
    </row>
    <row r="2092" spans="1:4">
      <c r="A2092" s="371"/>
      <c r="B2092" s="371"/>
      <c r="C2092" s="371"/>
      <c r="D2092" s="434"/>
    </row>
    <row r="2093" spans="1:4">
      <c r="A2093" s="371"/>
      <c r="B2093" s="371"/>
      <c r="C2093" s="371"/>
      <c r="D2093" s="434"/>
    </row>
    <row r="2094" spans="1:4">
      <c r="A2094" s="371"/>
      <c r="B2094" s="371"/>
      <c r="C2094" s="371"/>
      <c r="D2094" s="434"/>
    </row>
    <row r="2095" spans="1:4">
      <c r="A2095" s="371"/>
      <c r="B2095" s="371"/>
      <c r="C2095" s="371"/>
      <c r="D2095" s="434"/>
    </row>
    <row r="2096" spans="1:4">
      <c r="A2096" s="371"/>
      <c r="B2096" s="371"/>
      <c r="C2096" s="371"/>
      <c r="D2096" s="434"/>
    </row>
    <row r="2097" spans="1:4">
      <c r="A2097" s="371"/>
      <c r="B2097" s="371"/>
      <c r="C2097" s="371"/>
      <c r="D2097" s="434"/>
    </row>
    <row r="2098" spans="1:4">
      <c r="A2098" s="371"/>
      <c r="B2098" s="371"/>
      <c r="C2098" s="371"/>
      <c r="D2098" s="434"/>
    </row>
    <row r="2099" spans="1:4">
      <c r="A2099" s="371"/>
      <c r="B2099" s="371"/>
      <c r="C2099" s="371"/>
      <c r="D2099" s="434"/>
    </row>
    <row r="2100" spans="1:4">
      <c r="A2100" s="371"/>
      <c r="B2100" s="371"/>
      <c r="C2100" s="371"/>
      <c r="D2100" s="434"/>
    </row>
    <row r="2101" spans="1:4">
      <c r="A2101" s="371"/>
      <c r="B2101" s="371"/>
      <c r="C2101" s="371"/>
      <c r="D2101" s="434"/>
    </row>
    <row r="2102" spans="1:4">
      <c r="A2102" s="371"/>
      <c r="B2102" s="371"/>
      <c r="C2102" s="371"/>
      <c r="D2102" s="434"/>
    </row>
    <row r="2103" spans="1:4">
      <c r="A2103" s="371"/>
      <c r="B2103" s="371"/>
      <c r="C2103" s="371"/>
      <c r="D2103" s="434"/>
    </row>
    <row r="2104" spans="1:4">
      <c r="A2104" s="371"/>
      <c r="B2104" s="371"/>
      <c r="C2104" s="371"/>
      <c r="D2104" s="434"/>
    </row>
    <row r="2105" spans="1:4">
      <c r="A2105" s="371"/>
      <c r="B2105" s="371"/>
      <c r="C2105" s="371"/>
      <c r="D2105" s="434"/>
    </row>
    <row r="2106" spans="1:4">
      <c r="A2106" s="371"/>
      <c r="B2106" s="371"/>
      <c r="C2106" s="371"/>
      <c r="D2106" s="434"/>
    </row>
    <row r="2107" spans="1:4">
      <c r="A2107" s="371"/>
      <c r="B2107" s="371"/>
      <c r="C2107" s="371"/>
      <c r="D2107" s="434"/>
    </row>
    <row r="2108" spans="1:4">
      <c r="A2108" s="371"/>
      <c r="B2108" s="371"/>
      <c r="C2108" s="371"/>
      <c r="D2108" s="434"/>
    </row>
    <row r="2109" spans="1:4">
      <c r="A2109" s="371"/>
      <c r="B2109" s="371"/>
      <c r="C2109" s="371"/>
      <c r="D2109" s="434"/>
    </row>
    <row r="2110" spans="1:4">
      <c r="A2110" s="371"/>
      <c r="B2110" s="371"/>
      <c r="C2110" s="371"/>
      <c r="D2110" s="434"/>
    </row>
    <row r="2111" spans="1:4">
      <c r="A2111" s="371"/>
      <c r="B2111" s="371"/>
      <c r="C2111" s="371"/>
      <c r="D2111" s="434"/>
    </row>
    <row r="2112" spans="1:4">
      <c r="A2112" s="371"/>
      <c r="B2112" s="371"/>
      <c r="C2112" s="371"/>
      <c r="D2112" s="434"/>
    </row>
    <row r="2113" spans="1:4">
      <c r="A2113" s="371"/>
      <c r="B2113" s="371"/>
      <c r="C2113" s="371"/>
      <c r="D2113" s="434"/>
    </row>
    <row r="2114" spans="1:4">
      <c r="A2114" s="371"/>
      <c r="B2114" s="371"/>
      <c r="C2114" s="371"/>
      <c r="D2114" s="434"/>
    </row>
    <row r="2115" spans="1:4">
      <c r="A2115" s="371"/>
      <c r="B2115" s="371"/>
      <c r="C2115" s="371"/>
      <c r="D2115" s="434"/>
    </row>
    <row r="2116" spans="1:4">
      <c r="A2116" s="371"/>
      <c r="B2116" s="371"/>
      <c r="C2116" s="371"/>
      <c r="D2116" s="434"/>
    </row>
    <row r="2117" spans="1:4">
      <c r="A2117" s="371"/>
      <c r="B2117" s="371"/>
      <c r="C2117" s="371"/>
      <c r="D2117" s="434"/>
    </row>
    <row r="2118" spans="1:4">
      <c r="A2118" s="371"/>
      <c r="B2118" s="371"/>
      <c r="C2118" s="371"/>
      <c r="D2118" s="434"/>
    </row>
    <row r="2119" spans="1:4">
      <c r="A2119" s="371"/>
      <c r="B2119" s="371"/>
      <c r="C2119" s="371"/>
      <c r="D2119" s="434"/>
    </row>
    <row r="2120" spans="1:4">
      <c r="A2120" s="371"/>
      <c r="B2120" s="371"/>
      <c r="C2120" s="371"/>
      <c r="D2120" s="434"/>
    </row>
    <row r="2121" spans="1:4">
      <c r="A2121" s="371"/>
      <c r="B2121" s="371"/>
      <c r="C2121" s="371"/>
      <c r="D2121" s="434"/>
    </row>
    <row r="2122" spans="1:4">
      <c r="A2122" s="371"/>
      <c r="B2122" s="371"/>
      <c r="C2122" s="371"/>
      <c r="D2122" s="434"/>
    </row>
    <row r="2123" spans="1:4">
      <c r="A2123" s="371"/>
      <c r="B2123" s="371"/>
      <c r="C2123" s="371"/>
      <c r="D2123" s="434"/>
    </row>
    <row r="2124" spans="1:4">
      <c r="A2124" s="371"/>
      <c r="B2124" s="371"/>
      <c r="C2124" s="371"/>
      <c r="D2124" s="434"/>
    </row>
    <row r="2125" spans="1:4">
      <c r="A2125" s="371"/>
      <c r="B2125" s="371"/>
      <c r="C2125" s="371"/>
      <c r="D2125" s="434"/>
    </row>
    <row r="2126" spans="1:4">
      <c r="A2126" s="371"/>
      <c r="B2126" s="371"/>
      <c r="C2126" s="371"/>
      <c r="D2126" s="434"/>
    </row>
    <row r="2127" spans="1:4">
      <c r="A2127" s="371"/>
      <c r="B2127" s="371"/>
      <c r="C2127" s="371"/>
      <c r="D2127" s="434"/>
    </row>
    <row r="2128" spans="1:4">
      <c r="A2128" s="371"/>
      <c r="B2128" s="371"/>
      <c r="C2128" s="371"/>
      <c r="D2128" s="434"/>
    </row>
    <row r="2129" spans="1:4">
      <c r="A2129" s="371"/>
      <c r="B2129" s="371"/>
      <c r="C2129" s="371"/>
      <c r="D2129" s="434"/>
    </row>
    <row r="2130" spans="1:4">
      <c r="A2130" s="371"/>
      <c r="B2130" s="371"/>
      <c r="C2130" s="371"/>
      <c r="D2130" s="434"/>
    </row>
    <row r="2131" spans="1:4">
      <c r="A2131" s="371"/>
      <c r="B2131" s="371"/>
      <c r="C2131" s="371"/>
      <c r="D2131" s="434"/>
    </row>
    <row r="2132" spans="1:4">
      <c r="A2132" s="371"/>
      <c r="B2132" s="371"/>
      <c r="C2132" s="371"/>
      <c r="D2132" s="434"/>
    </row>
    <row r="2133" spans="1:4">
      <c r="A2133" s="371"/>
      <c r="B2133" s="371"/>
      <c r="C2133" s="371"/>
      <c r="D2133" s="434"/>
    </row>
    <row r="2134" spans="1:4">
      <c r="A2134" s="371"/>
      <c r="B2134" s="371"/>
      <c r="C2134" s="371"/>
      <c r="D2134" s="434"/>
    </row>
    <row r="2135" spans="1:4">
      <c r="A2135" s="371"/>
      <c r="B2135" s="371"/>
      <c r="C2135" s="371"/>
      <c r="D2135" s="434"/>
    </row>
    <row r="2136" spans="1:4">
      <c r="A2136" s="371"/>
      <c r="B2136" s="371"/>
      <c r="C2136" s="371"/>
      <c r="D2136" s="434"/>
    </row>
    <row r="2137" spans="1:4">
      <c r="A2137" s="371"/>
      <c r="B2137" s="371"/>
      <c r="C2137" s="371"/>
      <c r="D2137" s="434"/>
    </row>
    <row r="2138" spans="1:4">
      <c r="A2138" s="371"/>
      <c r="B2138" s="371"/>
      <c r="C2138" s="371"/>
      <c r="D2138" s="434"/>
    </row>
    <row r="2139" spans="1:4">
      <c r="A2139" s="371"/>
      <c r="B2139" s="371"/>
      <c r="C2139" s="371"/>
      <c r="D2139" s="434"/>
    </row>
    <row r="2140" spans="1:4">
      <c r="A2140" s="371"/>
      <c r="B2140" s="371"/>
      <c r="C2140" s="371"/>
      <c r="D2140" s="434"/>
    </row>
    <row r="2141" spans="1:4">
      <c r="A2141" s="371"/>
      <c r="B2141" s="371"/>
      <c r="C2141" s="371"/>
      <c r="D2141" s="434"/>
    </row>
    <row r="2142" spans="1:4">
      <c r="A2142" s="371"/>
      <c r="B2142" s="371"/>
      <c r="C2142" s="371"/>
      <c r="D2142" s="434"/>
    </row>
    <row r="2143" spans="1:4">
      <c r="A2143" s="371"/>
      <c r="B2143" s="371"/>
      <c r="C2143" s="371"/>
      <c r="D2143" s="434"/>
    </row>
    <row r="2144" spans="1:4">
      <c r="A2144" s="371"/>
      <c r="B2144" s="371"/>
      <c r="C2144" s="371"/>
      <c r="D2144" s="434"/>
    </row>
    <row r="2145" spans="1:4">
      <c r="A2145" s="371"/>
      <c r="B2145" s="371"/>
      <c r="C2145" s="371"/>
      <c r="D2145" s="434"/>
    </row>
    <row r="2146" spans="1:4">
      <c r="A2146" s="371"/>
      <c r="B2146" s="371"/>
      <c r="C2146" s="371"/>
      <c r="D2146" s="434"/>
    </row>
    <row r="2147" spans="1:4">
      <c r="A2147" s="371"/>
      <c r="B2147" s="371"/>
      <c r="C2147" s="371"/>
      <c r="D2147" s="434"/>
    </row>
    <row r="2148" spans="1:4">
      <c r="A2148" s="371"/>
      <c r="B2148" s="371"/>
      <c r="C2148" s="371"/>
      <c r="D2148" s="434"/>
    </row>
    <row r="2149" spans="1:4">
      <c r="A2149" s="371"/>
      <c r="B2149" s="371"/>
      <c r="C2149" s="371"/>
      <c r="D2149" s="434"/>
    </row>
    <row r="2150" spans="1:4">
      <c r="A2150" s="371"/>
      <c r="B2150" s="371"/>
      <c r="C2150" s="371"/>
      <c r="D2150" s="434"/>
    </row>
    <row r="2151" spans="1:4">
      <c r="A2151" s="371"/>
      <c r="B2151" s="371"/>
      <c r="C2151" s="371"/>
      <c r="D2151" s="434"/>
    </row>
    <row r="2152" spans="1:4">
      <c r="A2152" s="371"/>
      <c r="B2152" s="371"/>
      <c r="C2152" s="371"/>
      <c r="D2152" s="434"/>
    </row>
    <row r="2153" spans="1:4">
      <c r="A2153" s="371"/>
      <c r="B2153" s="371"/>
      <c r="C2153" s="371"/>
      <c r="D2153" s="434"/>
    </row>
    <row r="2154" spans="1:4">
      <c r="A2154" s="371"/>
      <c r="B2154" s="371"/>
      <c r="C2154" s="371"/>
      <c r="D2154" s="434"/>
    </row>
    <row r="2155" spans="1:4">
      <c r="A2155" s="371"/>
      <c r="B2155" s="371"/>
      <c r="C2155" s="371"/>
      <c r="D2155" s="434"/>
    </row>
    <row r="2156" spans="1:4">
      <c r="A2156" s="371"/>
      <c r="B2156" s="371"/>
      <c r="C2156" s="371"/>
      <c r="D2156" s="434"/>
    </row>
    <row r="2157" spans="1:4">
      <c r="A2157" s="371"/>
      <c r="B2157" s="371"/>
      <c r="C2157" s="371"/>
      <c r="D2157" s="434"/>
    </row>
    <row r="2158" spans="1:4">
      <c r="A2158" s="371"/>
      <c r="B2158" s="371"/>
      <c r="C2158" s="371"/>
      <c r="D2158" s="434"/>
    </row>
    <row r="2159" spans="1:4">
      <c r="A2159" s="371"/>
      <c r="B2159" s="371"/>
      <c r="C2159" s="371"/>
      <c r="D2159" s="434"/>
    </row>
    <row r="2160" spans="1:4">
      <c r="A2160" s="371"/>
      <c r="B2160" s="371"/>
      <c r="C2160" s="371"/>
      <c r="D2160" s="434"/>
    </row>
    <row r="2161" spans="1:4">
      <c r="A2161" s="371"/>
      <c r="B2161" s="371"/>
      <c r="C2161" s="371"/>
      <c r="D2161" s="434"/>
    </row>
    <row r="2162" spans="1:4">
      <c r="A2162" s="371"/>
      <c r="B2162" s="371"/>
      <c r="C2162" s="371"/>
      <c r="D2162" s="434"/>
    </row>
    <row r="2163" spans="1:4">
      <c r="A2163" s="371"/>
      <c r="B2163" s="371"/>
      <c r="C2163" s="371"/>
      <c r="D2163" s="434"/>
    </row>
    <row r="2164" spans="1:4">
      <c r="A2164" s="371"/>
      <c r="B2164" s="371"/>
      <c r="C2164" s="371"/>
      <c r="D2164" s="434"/>
    </row>
    <row r="2165" spans="1:4">
      <c r="A2165" s="371"/>
      <c r="B2165" s="371"/>
      <c r="C2165" s="371"/>
      <c r="D2165" s="434"/>
    </row>
    <row r="2166" spans="1:4">
      <c r="A2166" s="371"/>
      <c r="B2166" s="371"/>
      <c r="C2166" s="371"/>
      <c r="D2166" s="434"/>
    </row>
    <row r="2167" spans="1:4">
      <c r="A2167" s="371"/>
      <c r="B2167" s="371"/>
      <c r="C2167" s="371"/>
      <c r="D2167" s="434"/>
    </row>
    <row r="2168" spans="1:4">
      <c r="A2168" s="371"/>
      <c r="B2168" s="371"/>
      <c r="C2168" s="371"/>
      <c r="D2168" s="434"/>
    </row>
    <row r="2169" spans="1:4">
      <c r="A2169" s="371"/>
      <c r="B2169" s="371"/>
      <c r="C2169" s="371"/>
      <c r="D2169" s="434"/>
    </row>
    <row r="2170" spans="1:4">
      <c r="A2170" s="371"/>
      <c r="B2170" s="371"/>
      <c r="C2170" s="371"/>
      <c r="D2170" s="434"/>
    </row>
    <row r="2171" spans="1:4">
      <c r="A2171" s="371"/>
      <c r="B2171" s="371"/>
      <c r="C2171" s="371"/>
      <c r="D2171" s="434"/>
    </row>
    <row r="2172" spans="1:4">
      <c r="A2172" s="371"/>
      <c r="B2172" s="371"/>
      <c r="C2172" s="371"/>
      <c r="D2172" s="434"/>
    </row>
    <row r="2173" spans="1:4">
      <c r="A2173" s="371"/>
      <c r="B2173" s="371"/>
      <c r="C2173" s="371"/>
      <c r="D2173" s="434"/>
    </row>
    <row r="2174" spans="1:4">
      <c r="A2174" s="371"/>
      <c r="B2174" s="371"/>
      <c r="C2174" s="371"/>
      <c r="D2174" s="434"/>
    </row>
    <row r="2175" spans="1:4">
      <c r="A2175" s="371"/>
      <c r="B2175" s="371"/>
      <c r="C2175" s="371"/>
      <c r="D2175" s="434"/>
    </row>
    <row r="2176" spans="1:4">
      <c r="A2176" s="371"/>
      <c r="B2176" s="371"/>
      <c r="C2176" s="371"/>
      <c r="D2176" s="434"/>
    </row>
    <row r="2177" spans="1:4">
      <c r="A2177" s="371"/>
      <c r="B2177" s="371"/>
      <c r="C2177" s="371"/>
      <c r="D2177" s="434"/>
    </row>
    <row r="2178" spans="1:4">
      <c r="A2178" s="371"/>
      <c r="B2178" s="371"/>
      <c r="C2178" s="371"/>
      <c r="D2178" s="434"/>
    </row>
    <row r="2179" spans="1:4">
      <c r="A2179" s="371"/>
      <c r="B2179" s="371"/>
      <c r="C2179" s="371"/>
      <c r="D2179" s="434"/>
    </row>
    <row r="2180" spans="1:4">
      <c r="A2180" s="371"/>
      <c r="B2180" s="371"/>
      <c r="C2180" s="371"/>
      <c r="D2180" s="434"/>
    </row>
    <row r="2181" spans="1:4">
      <c r="A2181" s="371"/>
      <c r="B2181" s="371"/>
      <c r="C2181" s="371"/>
      <c r="D2181" s="434"/>
    </row>
    <row r="2182" spans="1:4">
      <c r="A2182" s="371"/>
      <c r="B2182" s="371"/>
      <c r="C2182" s="371"/>
      <c r="D2182" s="434"/>
    </row>
    <row r="2183" spans="1:4">
      <c r="A2183" s="371"/>
      <c r="B2183" s="371"/>
      <c r="C2183" s="371"/>
      <c r="D2183" s="434"/>
    </row>
    <row r="2184" spans="1:4">
      <c r="A2184" s="371"/>
      <c r="B2184" s="371"/>
      <c r="C2184" s="371"/>
      <c r="D2184" s="434"/>
    </row>
    <row r="2185" spans="1:4">
      <c r="A2185" s="371"/>
      <c r="B2185" s="371"/>
      <c r="C2185" s="371"/>
      <c r="D2185" s="434"/>
    </row>
    <row r="2186" spans="1:4">
      <c r="A2186" s="371"/>
      <c r="B2186" s="371"/>
      <c r="C2186" s="371"/>
      <c r="D2186" s="434"/>
    </row>
    <row r="2187" spans="1:4">
      <c r="A2187" s="371"/>
      <c r="B2187" s="371"/>
      <c r="C2187" s="371"/>
      <c r="D2187" s="434"/>
    </row>
    <row r="2188" spans="1:4">
      <c r="A2188" s="371"/>
      <c r="B2188" s="371"/>
      <c r="C2188" s="371"/>
      <c r="D2188" s="434"/>
    </row>
    <row r="2189" spans="1:4">
      <c r="A2189" s="371"/>
      <c r="B2189" s="371"/>
      <c r="C2189" s="371"/>
      <c r="D2189" s="434"/>
    </row>
    <row r="2190" spans="1:4">
      <c r="A2190" s="371"/>
      <c r="B2190" s="371"/>
      <c r="C2190" s="371"/>
      <c r="D2190" s="434"/>
    </row>
    <row r="2191" spans="1:4">
      <c r="A2191" s="371"/>
      <c r="B2191" s="371"/>
      <c r="C2191" s="371"/>
      <c r="D2191" s="434"/>
    </row>
    <row r="2192" spans="1:4">
      <c r="A2192" s="371"/>
      <c r="B2192" s="371"/>
      <c r="C2192" s="371"/>
      <c r="D2192" s="434"/>
    </row>
    <row r="2193" spans="1:4">
      <c r="A2193" s="371"/>
      <c r="B2193" s="371"/>
      <c r="C2193" s="371"/>
      <c r="D2193" s="434"/>
    </row>
    <row r="2194" spans="1:4">
      <c r="A2194" s="371"/>
      <c r="B2194" s="371"/>
      <c r="C2194" s="371"/>
      <c r="D2194" s="434"/>
    </row>
    <row r="2195" spans="1:4">
      <c r="A2195" s="371"/>
      <c r="B2195" s="371"/>
      <c r="C2195" s="371"/>
      <c r="D2195" s="434"/>
    </row>
    <row r="2196" spans="1:4">
      <c r="A2196" s="371"/>
      <c r="B2196" s="371"/>
      <c r="C2196" s="371"/>
      <c r="D2196" s="434"/>
    </row>
    <row r="2197" spans="1:4">
      <c r="A2197" s="371"/>
      <c r="B2197" s="371"/>
      <c r="C2197" s="371"/>
      <c r="D2197" s="434"/>
    </row>
    <row r="2198" spans="1:4">
      <c r="A2198" s="371"/>
      <c r="B2198" s="371"/>
      <c r="C2198" s="371"/>
      <c r="D2198" s="434"/>
    </row>
    <row r="2199" spans="1:4">
      <c r="A2199" s="371"/>
      <c r="B2199" s="371"/>
      <c r="C2199" s="371"/>
      <c r="D2199" s="434"/>
    </row>
    <row r="2200" spans="1:4">
      <c r="A2200" s="371"/>
      <c r="B2200" s="371"/>
      <c r="C2200" s="371"/>
      <c r="D2200" s="434"/>
    </row>
    <row r="2201" spans="1:4">
      <c r="A2201" s="371"/>
      <c r="B2201" s="371"/>
      <c r="C2201" s="371"/>
      <c r="D2201" s="434"/>
    </row>
    <row r="2202" spans="1:4">
      <c r="A2202" s="371"/>
      <c r="B2202" s="371"/>
      <c r="C2202" s="371"/>
      <c r="D2202" s="434"/>
    </row>
    <row r="2203" spans="1:4">
      <c r="A2203" s="371"/>
      <c r="B2203" s="371"/>
      <c r="C2203" s="371"/>
      <c r="D2203" s="434"/>
    </row>
    <row r="2204" spans="1:4">
      <c r="A2204" s="371"/>
      <c r="B2204" s="371"/>
      <c r="C2204" s="371"/>
      <c r="D2204" s="434"/>
    </row>
    <row r="2205" spans="1:4">
      <c r="A2205" s="371"/>
      <c r="B2205" s="371"/>
      <c r="C2205" s="371"/>
      <c r="D2205" s="434"/>
    </row>
    <row r="2206" spans="1:4">
      <c r="A2206" s="371"/>
      <c r="B2206" s="371"/>
      <c r="C2206" s="371"/>
      <c r="D2206" s="434"/>
    </row>
    <row r="2207" spans="1:4">
      <c r="A2207" s="371"/>
      <c r="B2207" s="371"/>
      <c r="C2207" s="371"/>
      <c r="D2207" s="434"/>
    </row>
    <row r="2208" spans="1:4">
      <c r="A2208" s="371"/>
      <c r="B2208" s="371"/>
      <c r="C2208" s="371"/>
      <c r="D2208" s="434"/>
    </row>
    <row r="2209" spans="1:4">
      <c r="A2209" s="371"/>
      <c r="B2209" s="371"/>
      <c r="C2209" s="371"/>
      <c r="D2209" s="434"/>
    </row>
    <row r="2210" spans="1:4">
      <c r="A2210" s="371"/>
      <c r="B2210" s="371"/>
      <c r="C2210" s="371"/>
      <c r="D2210" s="434"/>
    </row>
    <row r="2211" spans="1:4">
      <c r="A2211" s="371"/>
      <c r="B2211" s="371"/>
      <c r="C2211" s="371"/>
      <c r="D2211" s="434"/>
    </row>
    <row r="2212" spans="1:4">
      <c r="A2212" s="371"/>
      <c r="B2212" s="371"/>
      <c r="C2212" s="371"/>
      <c r="D2212" s="434"/>
    </row>
    <row r="2213" spans="1:4">
      <c r="A2213" s="371"/>
      <c r="B2213" s="371"/>
      <c r="C2213" s="371"/>
      <c r="D2213" s="434"/>
    </row>
    <row r="2214" spans="1:4">
      <c r="A2214" s="371"/>
      <c r="B2214" s="371"/>
      <c r="C2214" s="371"/>
      <c r="D2214" s="434"/>
    </row>
    <row r="2215" spans="1:4">
      <c r="A2215" s="371"/>
      <c r="B2215" s="371"/>
      <c r="C2215" s="371"/>
      <c r="D2215" s="434"/>
    </row>
    <row r="2216" spans="1:4">
      <c r="A2216" s="371"/>
      <c r="B2216" s="371"/>
      <c r="C2216" s="371"/>
      <c r="D2216" s="434"/>
    </row>
    <row r="2217" spans="1:4">
      <c r="A2217" s="371"/>
      <c r="B2217" s="371"/>
      <c r="C2217" s="371"/>
      <c r="D2217" s="434"/>
    </row>
    <row r="2218" spans="1:4">
      <c r="A2218" s="371"/>
      <c r="B2218" s="371"/>
      <c r="C2218" s="371"/>
      <c r="D2218" s="434"/>
    </row>
    <row r="2219" spans="1:4">
      <c r="A2219" s="371"/>
      <c r="B2219" s="371"/>
      <c r="C2219" s="371"/>
      <c r="D2219" s="434"/>
    </row>
    <row r="2220" spans="1:4">
      <c r="A2220" s="371"/>
      <c r="B2220" s="371"/>
      <c r="C2220" s="371"/>
      <c r="D2220" s="434"/>
    </row>
    <row r="2221" spans="1:4">
      <c r="A2221" s="371"/>
      <c r="B2221" s="371"/>
      <c r="C2221" s="371"/>
      <c r="D2221" s="434"/>
    </row>
    <row r="2222" spans="1:4">
      <c r="A2222" s="371"/>
      <c r="B2222" s="371"/>
      <c r="C2222" s="371"/>
      <c r="D2222" s="434"/>
    </row>
    <row r="2223" spans="1:4">
      <c r="A2223" s="371"/>
      <c r="B2223" s="371"/>
      <c r="C2223" s="371"/>
      <c r="D2223" s="434"/>
    </row>
    <row r="2224" spans="1:4">
      <c r="A2224" s="371"/>
      <c r="B2224" s="371"/>
      <c r="C2224" s="371"/>
      <c r="D2224" s="434"/>
    </row>
    <row r="2225" spans="1:4">
      <c r="A2225" s="371"/>
      <c r="B2225" s="371"/>
      <c r="C2225" s="371"/>
      <c r="D2225" s="434"/>
    </row>
    <row r="2226" spans="1:4">
      <c r="A2226" s="371"/>
      <c r="B2226" s="371"/>
      <c r="C2226" s="371"/>
      <c r="D2226" s="434"/>
    </row>
    <row r="2227" spans="1:4">
      <c r="A2227" s="371"/>
      <c r="B2227" s="371"/>
      <c r="C2227" s="371"/>
      <c r="D2227" s="434"/>
    </row>
    <row r="2228" spans="1:4">
      <c r="A2228" s="371"/>
      <c r="B2228" s="371"/>
      <c r="C2228" s="371"/>
      <c r="D2228" s="434"/>
    </row>
    <row r="2229" spans="1:4">
      <c r="A2229" s="371"/>
      <c r="B2229" s="371"/>
      <c r="C2229" s="371"/>
      <c r="D2229" s="434"/>
    </row>
    <row r="2230" spans="1:4">
      <c r="A2230" s="371"/>
      <c r="B2230" s="371"/>
      <c r="C2230" s="371"/>
      <c r="D2230" s="434"/>
    </row>
    <row r="2231" spans="1:4">
      <c r="A2231" s="371"/>
      <c r="B2231" s="371"/>
      <c r="C2231" s="371"/>
      <c r="D2231" s="434"/>
    </row>
    <row r="2232" spans="1:4">
      <c r="A2232" s="371"/>
      <c r="B2232" s="371"/>
      <c r="C2232" s="371"/>
      <c r="D2232" s="434"/>
    </row>
    <row r="2233" spans="1:4">
      <c r="A2233" s="371"/>
      <c r="B2233" s="371"/>
      <c r="C2233" s="371"/>
      <c r="D2233" s="434"/>
    </row>
    <row r="2234" spans="1:4">
      <c r="A2234" s="371"/>
      <c r="B2234" s="371"/>
      <c r="C2234" s="371"/>
      <c r="D2234" s="434"/>
    </row>
    <row r="2235" spans="1:4">
      <c r="A2235" s="371"/>
      <c r="B2235" s="371"/>
      <c r="C2235" s="371"/>
      <c r="D2235" s="434"/>
    </row>
    <row r="2236" spans="1:4">
      <c r="A2236" s="371"/>
      <c r="B2236" s="371"/>
      <c r="C2236" s="371"/>
      <c r="D2236" s="434"/>
    </row>
    <row r="2237" spans="1:4">
      <c r="A2237" s="371"/>
      <c r="B2237" s="371"/>
      <c r="C2237" s="371"/>
      <c r="D2237" s="434"/>
    </row>
    <row r="2238" spans="1:4">
      <c r="A2238" s="371"/>
      <c r="B2238" s="371"/>
      <c r="C2238" s="371"/>
      <c r="D2238" s="434"/>
    </row>
    <row r="2239" spans="1:4">
      <c r="A2239" s="371"/>
      <c r="B2239" s="371"/>
      <c r="C2239" s="371"/>
      <c r="D2239" s="434"/>
    </row>
    <row r="2240" spans="1:4">
      <c r="A2240" s="371"/>
      <c r="B2240" s="371"/>
      <c r="C2240" s="371"/>
      <c r="D2240" s="434"/>
    </row>
    <row r="2241" spans="1:4">
      <c r="A2241" s="371"/>
      <c r="B2241" s="371"/>
      <c r="C2241" s="371"/>
      <c r="D2241" s="434"/>
    </row>
    <row r="2242" spans="1:4">
      <c r="A2242" s="371"/>
      <c r="B2242" s="371"/>
      <c r="C2242" s="371"/>
      <c r="D2242" s="434"/>
    </row>
    <row r="2243" spans="1:4">
      <c r="A2243" s="371"/>
      <c r="B2243" s="371"/>
      <c r="C2243" s="371"/>
      <c r="D2243" s="434"/>
    </row>
    <row r="2244" spans="1:4">
      <c r="A2244" s="371"/>
      <c r="B2244" s="371"/>
      <c r="C2244" s="371"/>
      <c r="D2244" s="434"/>
    </row>
    <row r="2245" spans="1:4">
      <c r="A2245" s="371"/>
      <c r="B2245" s="371"/>
      <c r="C2245" s="371"/>
      <c r="D2245" s="434"/>
    </row>
    <row r="2246" spans="1:4">
      <c r="A2246" s="371"/>
      <c r="B2246" s="371"/>
      <c r="C2246" s="371"/>
      <c r="D2246" s="434"/>
    </row>
    <row r="2247" spans="1:4">
      <c r="A2247" s="371"/>
      <c r="B2247" s="371"/>
      <c r="C2247" s="371"/>
      <c r="D2247" s="434"/>
    </row>
    <row r="2248" spans="1:4">
      <c r="A2248" s="371"/>
      <c r="B2248" s="371"/>
      <c r="C2248" s="371"/>
      <c r="D2248" s="434"/>
    </row>
    <row r="2249" spans="1:4">
      <c r="A2249" s="371"/>
      <c r="B2249" s="371"/>
      <c r="C2249" s="371"/>
      <c r="D2249" s="434"/>
    </row>
    <row r="2250" spans="1:4">
      <c r="A2250" s="371"/>
      <c r="B2250" s="371"/>
      <c r="C2250" s="371"/>
      <c r="D2250" s="434"/>
    </row>
    <row r="2251" spans="1:4">
      <c r="A2251" s="371"/>
      <c r="B2251" s="371"/>
      <c r="C2251" s="371"/>
      <c r="D2251" s="434"/>
    </row>
    <row r="2252" spans="1:4">
      <c r="A2252" s="371"/>
      <c r="B2252" s="371"/>
      <c r="C2252" s="371"/>
      <c r="D2252" s="434"/>
    </row>
    <row r="2253" spans="1:4">
      <c r="A2253" s="371"/>
      <c r="B2253" s="371"/>
      <c r="C2253" s="371"/>
      <c r="D2253" s="434"/>
    </row>
    <row r="2254" spans="1:4">
      <c r="A2254" s="371"/>
      <c r="B2254" s="371"/>
      <c r="C2254" s="371"/>
      <c r="D2254" s="434"/>
    </row>
    <row r="2255" spans="1:4">
      <c r="A2255" s="371"/>
      <c r="B2255" s="371"/>
      <c r="C2255" s="371"/>
      <c r="D2255" s="434"/>
    </row>
    <row r="2256" spans="1:4">
      <c r="A2256" s="371"/>
      <c r="B2256" s="371"/>
      <c r="C2256" s="371"/>
      <c r="D2256" s="434"/>
    </row>
    <row r="2257" spans="1:4">
      <c r="A2257" s="371"/>
      <c r="B2257" s="371"/>
      <c r="C2257" s="371"/>
      <c r="D2257" s="434"/>
    </row>
    <row r="2258" spans="1:4">
      <c r="A2258" s="371"/>
      <c r="B2258" s="371"/>
      <c r="C2258" s="371"/>
      <c r="D2258" s="434"/>
    </row>
    <row r="2259" spans="1:4">
      <c r="A2259" s="371"/>
      <c r="B2259" s="371"/>
      <c r="C2259" s="371"/>
      <c r="D2259" s="434"/>
    </row>
    <row r="2260" spans="1:4">
      <c r="A2260" s="371"/>
      <c r="B2260" s="371"/>
      <c r="C2260" s="371"/>
      <c r="D2260" s="434"/>
    </row>
    <row r="2261" spans="1:4">
      <c r="A2261" s="371"/>
      <c r="B2261" s="371"/>
      <c r="C2261" s="371"/>
      <c r="D2261" s="434"/>
    </row>
    <row r="2262" spans="1:4">
      <c r="A2262" s="371"/>
      <c r="B2262" s="371"/>
      <c r="C2262" s="371"/>
      <c r="D2262" s="434"/>
    </row>
    <row r="2263" spans="1:4">
      <c r="A2263" s="371"/>
      <c r="B2263" s="371"/>
      <c r="C2263" s="371"/>
      <c r="D2263" s="434"/>
    </row>
    <row r="2264" spans="1:4">
      <c r="A2264" s="371"/>
      <c r="B2264" s="371"/>
      <c r="C2264" s="371"/>
      <c r="D2264" s="434"/>
    </row>
    <row r="2265" spans="1:4">
      <c r="A2265" s="371"/>
      <c r="B2265" s="371"/>
      <c r="C2265" s="371"/>
      <c r="D2265" s="434"/>
    </row>
    <row r="2266" spans="1:4">
      <c r="A2266" s="371"/>
      <c r="B2266" s="371"/>
      <c r="C2266" s="371"/>
      <c r="D2266" s="434"/>
    </row>
    <row r="2267" spans="1:4">
      <c r="A2267" s="371"/>
      <c r="B2267" s="371"/>
      <c r="C2267" s="371"/>
      <c r="D2267" s="434"/>
    </row>
    <row r="2268" spans="1:4">
      <c r="A2268" s="371"/>
      <c r="B2268" s="371"/>
      <c r="C2268" s="371"/>
      <c r="D2268" s="434"/>
    </row>
    <row r="2269" spans="1:4">
      <c r="A2269" s="371"/>
      <c r="B2269" s="371"/>
      <c r="C2269" s="371"/>
      <c r="D2269" s="434"/>
    </row>
    <row r="2270" spans="1:4">
      <c r="A2270" s="371"/>
      <c r="B2270" s="371"/>
      <c r="C2270" s="371"/>
      <c r="D2270" s="434"/>
    </row>
    <row r="2271" spans="1:4">
      <c r="A2271" s="371"/>
      <c r="B2271" s="371"/>
      <c r="C2271" s="371"/>
      <c r="D2271" s="434"/>
    </row>
    <row r="2272" spans="1:4">
      <c r="A2272" s="371"/>
      <c r="B2272" s="371"/>
      <c r="C2272" s="371"/>
      <c r="D2272" s="434"/>
    </row>
    <row r="2273" spans="1:4">
      <c r="A2273" s="371"/>
      <c r="B2273" s="371"/>
      <c r="C2273" s="371"/>
      <c r="D2273" s="434"/>
    </row>
    <row r="2274" spans="1:4">
      <c r="A2274" s="371"/>
      <c r="B2274" s="371"/>
      <c r="C2274" s="371"/>
      <c r="D2274" s="434"/>
    </row>
    <row r="2275" spans="1:4">
      <c r="A2275" s="371"/>
      <c r="B2275" s="371"/>
      <c r="C2275" s="371"/>
      <c r="D2275" s="434"/>
    </row>
    <row r="2276" spans="1:4">
      <c r="A2276" s="371"/>
      <c r="B2276" s="371"/>
      <c r="C2276" s="371"/>
      <c r="D2276" s="434"/>
    </row>
    <row r="2277" spans="1:4">
      <c r="A2277" s="371"/>
      <c r="B2277" s="371"/>
      <c r="C2277" s="371"/>
      <c r="D2277" s="434"/>
    </row>
    <row r="2278" spans="1:4">
      <c r="A2278" s="371"/>
      <c r="B2278" s="371"/>
      <c r="C2278" s="371"/>
      <c r="D2278" s="434"/>
    </row>
    <row r="2279" spans="1:4">
      <c r="A2279" s="371"/>
      <c r="B2279" s="371"/>
      <c r="C2279" s="371"/>
      <c r="D2279" s="434"/>
    </row>
    <row r="2280" spans="1:4">
      <c r="A2280" s="371"/>
      <c r="B2280" s="371"/>
      <c r="C2280" s="371"/>
      <c r="D2280" s="434"/>
    </row>
    <row r="2281" spans="1:4">
      <c r="A2281" s="371"/>
      <c r="B2281" s="371"/>
      <c r="C2281" s="371"/>
      <c r="D2281" s="434"/>
    </row>
    <row r="2282" spans="1:4">
      <c r="A2282" s="371"/>
      <c r="B2282" s="371"/>
      <c r="C2282" s="371"/>
      <c r="D2282" s="434"/>
    </row>
    <row r="2283" spans="1:4">
      <c r="A2283" s="371"/>
      <c r="B2283" s="371"/>
      <c r="C2283" s="371"/>
      <c r="D2283" s="434"/>
    </row>
    <row r="2284" spans="1:4">
      <c r="A2284" s="371"/>
      <c r="B2284" s="371"/>
      <c r="C2284" s="371"/>
      <c r="D2284" s="434"/>
    </row>
    <row r="2285" spans="1:4">
      <c r="A2285" s="371"/>
      <c r="B2285" s="371"/>
      <c r="C2285" s="371"/>
      <c r="D2285" s="434"/>
    </row>
    <row r="2286" spans="1:4">
      <c r="A2286" s="371"/>
      <c r="B2286" s="371"/>
      <c r="C2286" s="371"/>
      <c r="D2286" s="434"/>
    </row>
    <row r="2287" spans="1:4">
      <c r="A2287" s="371"/>
      <c r="B2287" s="371"/>
      <c r="C2287" s="371"/>
      <c r="D2287" s="434"/>
    </row>
    <row r="2288" spans="1:4">
      <c r="A2288" s="371"/>
      <c r="B2288" s="371"/>
      <c r="C2288" s="371"/>
      <c r="D2288" s="434"/>
    </row>
    <row r="2289" spans="1:4">
      <c r="A2289" s="371"/>
      <c r="B2289" s="371"/>
      <c r="C2289" s="371"/>
      <c r="D2289" s="434"/>
    </row>
    <row r="2290" spans="1:4">
      <c r="A2290" s="371"/>
      <c r="B2290" s="371"/>
      <c r="C2290" s="371"/>
      <c r="D2290" s="434"/>
    </row>
    <row r="2291" spans="1:4">
      <c r="A2291" s="371"/>
      <c r="B2291" s="371"/>
      <c r="C2291" s="371"/>
      <c r="D2291" s="434"/>
    </row>
    <row r="2292" spans="1:4">
      <c r="A2292" s="371"/>
      <c r="B2292" s="371"/>
      <c r="C2292" s="371"/>
      <c r="D2292" s="434"/>
    </row>
    <row r="2293" spans="1:4">
      <c r="A2293" s="371"/>
      <c r="B2293" s="371"/>
      <c r="C2293" s="371"/>
      <c r="D2293" s="434"/>
    </row>
    <row r="2294" spans="1:4">
      <c r="A2294" s="371"/>
      <c r="B2294" s="371"/>
      <c r="C2294" s="371"/>
      <c r="D2294" s="434"/>
    </row>
    <row r="2295" spans="1:4">
      <c r="A2295" s="371"/>
      <c r="B2295" s="371"/>
      <c r="C2295" s="371"/>
      <c r="D2295" s="434"/>
    </row>
    <row r="2296" spans="1:4">
      <c r="A2296" s="371"/>
      <c r="B2296" s="371"/>
      <c r="C2296" s="371"/>
      <c r="D2296" s="434"/>
    </row>
    <row r="2297" spans="1:4">
      <c r="A2297" s="371"/>
      <c r="B2297" s="371"/>
      <c r="C2297" s="371"/>
      <c r="D2297" s="434"/>
    </row>
    <row r="2298" spans="1:4">
      <c r="A2298" s="371"/>
      <c r="B2298" s="371"/>
      <c r="C2298" s="371"/>
      <c r="D2298" s="434"/>
    </row>
    <row r="2299" spans="1:4">
      <c r="A2299" s="371"/>
      <c r="B2299" s="371"/>
      <c r="C2299" s="371"/>
      <c r="D2299" s="434"/>
    </row>
    <row r="2300" spans="1:4">
      <c r="A2300" s="371"/>
      <c r="B2300" s="371"/>
      <c r="C2300" s="371"/>
      <c r="D2300" s="434"/>
    </row>
    <row r="2301" spans="1:4">
      <c r="A2301" s="371"/>
      <c r="B2301" s="371"/>
      <c r="C2301" s="371"/>
      <c r="D2301" s="434"/>
    </row>
    <row r="2302" spans="1:4">
      <c r="A2302" s="371"/>
      <c r="B2302" s="371"/>
      <c r="C2302" s="371"/>
      <c r="D2302" s="434"/>
    </row>
    <row r="2303" spans="1:4">
      <c r="A2303" s="371"/>
      <c r="B2303" s="371"/>
      <c r="C2303" s="371"/>
      <c r="D2303" s="434"/>
    </row>
    <row r="2304" spans="1:4">
      <c r="A2304" s="371"/>
      <c r="B2304" s="371"/>
      <c r="C2304" s="371"/>
      <c r="D2304" s="434"/>
    </row>
    <row r="2305" spans="1:4">
      <c r="A2305" s="371"/>
      <c r="B2305" s="371"/>
      <c r="C2305" s="371"/>
      <c r="D2305" s="434"/>
    </row>
    <row r="2306" spans="1:4">
      <c r="A2306" s="371"/>
      <c r="B2306" s="371"/>
      <c r="C2306" s="371"/>
      <c r="D2306" s="434"/>
    </row>
    <row r="2307" spans="1:4">
      <c r="A2307" s="371"/>
      <c r="B2307" s="371"/>
      <c r="C2307" s="371"/>
      <c r="D2307" s="434"/>
    </row>
    <row r="2308" spans="1:4">
      <c r="A2308" s="371"/>
      <c r="B2308" s="371"/>
      <c r="C2308" s="371"/>
      <c r="D2308" s="434"/>
    </row>
    <row r="2309" spans="1:4">
      <c r="A2309" s="371"/>
      <c r="B2309" s="371"/>
      <c r="C2309" s="371"/>
      <c r="D2309" s="434"/>
    </row>
    <row r="2310" spans="1:4">
      <c r="A2310" s="371"/>
      <c r="B2310" s="371"/>
      <c r="C2310" s="371"/>
      <c r="D2310" s="434"/>
    </row>
    <row r="2311" spans="1:4">
      <c r="A2311" s="371"/>
      <c r="B2311" s="371"/>
      <c r="C2311" s="371"/>
      <c r="D2311" s="434"/>
    </row>
    <row r="2312" spans="1:4">
      <c r="A2312" s="371"/>
      <c r="B2312" s="371"/>
      <c r="C2312" s="371"/>
      <c r="D2312" s="434"/>
    </row>
    <row r="2313" spans="1:4">
      <c r="A2313" s="371"/>
      <c r="B2313" s="371"/>
      <c r="C2313" s="371"/>
      <c r="D2313" s="434"/>
    </row>
    <row r="2314" spans="1:4">
      <c r="A2314" s="371"/>
      <c r="B2314" s="371"/>
      <c r="C2314" s="371"/>
      <c r="D2314" s="434"/>
    </row>
    <row r="2315" spans="1:4">
      <c r="A2315" s="371"/>
      <c r="B2315" s="371"/>
      <c r="C2315" s="371"/>
      <c r="D2315" s="434"/>
    </row>
    <row r="2316" spans="1:4">
      <c r="A2316" s="371"/>
      <c r="B2316" s="371"/>
      <c r="C2316" s="371"/>
      <c r="D2316" s="434"/>
    </row>
    <row r="2317" spans="1:4">
      <c r="A2317" s="371"/>
      <c r="B2317" s="371"/>
      <c r="C2317" s="371"/>
      <c r="D2317" s="434"/>
    </row>
    <row r="2318" spans="1:4">
      <c r="A2318" s="371"/>
      <c r="B2318" s="371"/>
      <c r="C2318" s="371"/>
      <c r="D2318" s="434"/>
    </row>
    <row r="2319" spans="1:4">
      <c r="A2319" s="371"/>
      <c r="B2319" s="371"/>
      <c r="C2319" s="371"/>
      <c r="D2319" s="434"/>
    </row>
    <row r="2320" spans="1:4">
      <c r="A2320" s="371"/>
      <c r="B2320" s="371"/>
      <c r="C2320" s="371"/>
      <c r="D2320" s="434"/>
    </row>
    <row r="2321" spans="1:4">
      <c r="A2321" s="371"/>
      <c r="B2321" s="371"/>
      <c r="C2321" s="371"/>
      <c r="D2321" s="434"/>
    </row>
    <row r="2322" spans="1:4">
      <c r="A2322" s="371"/>
      <c r="B2322" s="371"/>
      <c r="C2322" s="371"/>
      <c r="D2322" s="434"/>
    </row>
    <row r="2323" spans="1:4">
      <c r="A2323" s="371"/>
      <c r="B2323" s="371"/>
      <c r="C2323" s="371"/>
      <c r="D2323" s="434"/>
    </row>
    <row r="2324" spans="1:4">
      <c r="A2324" s="371"/>
      <c r="B2324" s="371"/>
      <c r="C2324" s="371"/>
      <c r="D2324" s="434"/>
    </row>
    <row r="2325" spans="1:4">
      <c r="A2325" s="371"/>
      <c r="B2325" s="371"/>
      <c r="C2325" s="371"/>
      <c r="D2325" s="434"/>
    </row>
    <row r="2326" spans="1:4">
      <c r="A2326" s="371"/>
      <c r="B2326" s="371"/>
      <c r="C2326" s="371"/>
      <c r="D2326" s="434"/>
    </row>
    <row r="2327" spans="1:4">
      <c r="A2327" s="371"/>
      <c r="B2327" s="371"/>
      <c r="C2327" s="371"/>
      <c r="D2327" s="434"/>
    </row>
    <row r="2328" spans="1:4">
      <c r="A2328" s="371"/>
      <c r="B2328" s="371"/>
      <c r="C2328" s="371"/>
      <c r="D2328" s="434"/>
    </row>
    <row r="2329" spans="1:4">
      <c r="A2329" s="371"/>
      <c r="B2329" s="371"/>
      <c r="C2329" s="371"/>
      <c r="D2329" s="434"/>
    </row>
    <row r="2330" spans="1:4">
      <c r="A2330" s="371"/>
      <c r="B2330" s="371"/>
      <c r="C2330" s="371"/>
      <c r="D2330" s="434"/>
    </row>
    <row r="2331" spans="1:4">
      <c r="A2331" s="371"/>
      <c r="B2331" s="371"/>
      <c r="C2331" s="371"/>
      <c r="D2331" s="434"/>
    </row>
    <row r="2332" spans="1:4">
      <c r="A2332" s="371"/>
      <c r="B2332" s="371"/>
      <c r="C2332" s="371"/>
      <c r="D2332" s="434"/>
    </row>
    <row r="2333" spans="1:4">
      <c r="A2333" s="371"/>
      <c r="B2333" s="371"/>
      <c r="C2333" s="371"/>
      <c r="D2333" s="434"/>
    </row>
    <row r="2334" spans="1:4">
      <c r="A2334" s="371"/>
      <c r="B2334" s="371"/>
      <c r="C2334" s="371"/>
      <c r="D2334" s="434"/>
    </row>
    <row r="2335" spans="1:4">
      <c r="A2335" s="371"/>
      <c r="B2335" s="371"/>
      <c r="C2335" s="371"/>
      <c r="D2335" s="434"/>
    </row>
    <row r="2336" spans="1:4">
      <c r="A2336" s="371"/>
      <c r="B2336" s="371"/>
      <c r="C2336" s="371"/>
      <c r="D2336" s="434"/>
    </row>
    <row r="2337" spans="1:4">
      <c r="A2337" s="371"/>
      <c r="B2337" s="371"/>
      <c r="C2337" s="371"/>
      <c r="D2337" s="434"/>
    </row>
    <row r="2338" spans="1:4">
      <c r="A2338" s="371"/>
      <c r="B2338" s="371"/>
      <c r="C2338" s="371"/>
      <c r="D2338" s="434"/>
    </row>
    <row r="2339" spans="1:4">
      <c r="A2339" s="371"/>
      <c r="B2339" s="371"/>
      <c r="C2339" s="371"/>
      <c r="D2339" s="434"/>
    </row>
    <row r="2340" spans="1:4">
      <c r="A2340" s="371"/>
      <c r="B2340" s="371"/>
      <c r="C2340" s="371"/>
      <c r="D2340" s="434"/>
    </row>
    <row r="2341" spans="1:4">
      <c r="A2341" s="371"/>
      <c r="B2341" s="371"/>
      <c r="C2341" s="371"/>
      <c r="D2341" s="434"/>
    </row>
    <row r="2342" spans="1:4">
      <c r="A2342" s="371"/>
      <c r="B2342" s="371"/>
      <c r="C2342" s="371"/>
      <c r="D2342" s="434"/>
    </row>
    <row r="2343" spans="1:4">
      <c r="A2343" s="371"/>
      <c r="B2343" s="371"/>
      <c r="C2343" s="371"/>
      <c r="D2343" s="434"/>
    </row>
    <row r="2344" spans="1:4">
      <c r="A2344" s="371"/>
      <c r="B2344" s="371"/>
      <c r="C2344" s="371"/>
      <c r="D2344" s="434"/>
    </row>
    <row r="2345" spans="1:4">
      <c r="A2345" s="371"/>
      <c r="B2345" s="371"/>
      <c r="C2345" s="371"/>
      <c r="D2345" s="434"/>
    </row>
    <row r="2346" spans="1:4">
      <c r="A2346" s="371"/>
      <c r="B2346" s="371"/>
      <c r="C2346" s="371"/>
      <c r="D2346" s="434"/>
    </row>
    <row r="2347" spans="1:4">
      <c r="A2347" s="371"/>
      <c r="B2347" s="371"/>
      <c r="C2347" s="371"/>
      <c r="D2347" s="434"/>
    </row>
    <row r="2348" spans="1:4">
      <c r="A2348" s="371"/>
      <c r="B2348" s="371"/>
      <c r="C2348" s="371"/>
      <c r="D2348" s="434"/>
    </row>
    <row r="2349" spans="1:4">
      <c r="A2349" s="371"/>
      <c r="B2349" s="371"/>
      <c r="C2349" s="371"/>
      <c r="D2349" s="434"/>
    </row>
    <row r="2350" spans="1:4">
      <c r="A2350" s="371"/>
      <c r="B2350" s="371"/>
      <c r="C2350" s="371"/>
      <c r="D2350" s="434"/>
    </row>
    <row r="2351" spans="1:4">
      <c r="A2351" s="371"/>
      <c r="B2351" s="371"/>
      <c r="C2351" s="371"/>
      <c r="D2351" s="434"/>
    </row>
    <row r="2352" spans="1:4">
      <c r="A2352" s="371"/>
      <c r="B2352" s="371"/>
      <c r="C2352" s="371"/>
      <c r="D2352" s="434"/>
    </row>
    <row r="2353" spans="1:4">
      <c r="A2353" s="371"/>
      <c r="B2353" s="371"/>
      <c r="C2353" s="371"/>
      <c r="D2353" s="434"/>
    </row>
    <row r="2354" spans="1:4">
      <c r="A2354" s="371"/>
      <c r="B2354" s="371"/>
      <c r="C2354" s="371"/>
      <c r="D2354" s="434"/>
    </row>
    <row r="2355" spans="1:4">
      <c r="A2355" s="371"/>
      <c r="B2355" s="371"/>
      <c r="C2355" s="371"/>
      <c r="D2355" s="434"/>
    </row>
    <row r="2356" spans="1:4">
      <c r="A2356" s="371"/>
      <c r="B2356" s="371"/>
      <c r="C2356" s="371"/>
      <c r="D2356" s="434"/>
    </row>
    <row r="2357" spans="1:4">
      <c r="A2357" s="371"/>
      <c r="B2357" s="371"/>
      <c r="C2357" s="371"/>
      <c r="D2357" s="434"/>
    </row>
    <row r="2358" spans="1:4">
      <c r="A2358" s="371"/>
      <c r="B2358" s="371"/>
      <c r="C2358" s="371"/>
      <c r="D2358" s="434"/>
    </row>
    <row r="2359" spans="1:4">
      <c r="A2359" s="371"/>
      <c r="B2359" s="371"/>
      <c r="C2359" s="371"/>
      <c r="D2359" s="434"/>
    </row>
    <row r="2360" spans="1:4">
      <c r="A2360" s="371"/>
      <c r="B2360" s="371"/>
      <c r="C2360" s="371"/>
      <c r="D2360" s="434"/>
    </row>
    <row r="2361" spans="1:4">
      <c r="A2361" s="371"/>
      <c r="B2361" s="371"/>
      <c r="C2361" s="371"/>
      <c r="D2361" s="434"/>
    </row>
    <row r="2362" spans="1:4">
      <c r="A2362" s="371"/>
      <c r="B2362" s="371"/>
      <c r="C2362" s="371"/>
      <c r="D2362" s="434"/>
    </row>
    <row r="2363" spans="1:4">
      <c r="A2363" s="371"/>
      <c r="B2363" s="371"/>
      <c r="C2363" s="371"/>
      <c r="D2363" s="434"/>
    </row>
    <row r="2364" spans="1:4">
      <c r="A2364" s="371"/>
      <c r="B2364" s="371"/>
      <c r="C2364" s="371"/>
      <c r="D2364" s="434"/>
    </row>
    <row r="2365" spans="1:4">
      <c r="A2365" s="371"/>
      <c r="B2365" s="371"/>
      <c r="C2365" s="371"/>
      <c r="D2365" s="434"/>
    </row>
    <row r="2366" spans="1:4">
      <c r="A2366" s="371"/>
      <c r="B2366" s="371"/>
      <c r="C2366" s="371"/>
      <c r="D2366" s="434"/>
    </row>
    <row r="2367" spans="1:4">
      <c r="A2367" s="371"/>
      <c r="B2367" s="371"/>
      <c r="C2367" s="371"/>
      <c r="D2367" s="434"/>
    </row>
    <row r="2368" spans="1:4">
      <c r="A2368" s="371"/>
      <c r="B2368" s="371"/>
      <c r="C2368" s="371"/>
      <c r="D2368" s="434"/>
    </row>
    <row r="2369" spans="1:4">
      <c r="A2369" s="371"/>
      <c r="B2369" s="371"/>
      <c r="C2369" s="371"/>
      <c r="D2369" s="434"/>
    </row>
    <row r="2370" spans="1:4">
      <c r="A2370" s="371"/>
      <c r="B2370" s="371"/>
      <c r="C2370" s="371"/>
      <c r="D2370" s="434"/>
    </row>
    <row r="2371" spans="1:4">
      <c r="A2371" s="371"/>
      <c r="B2371" s="371"/>
      <c r="C2371" s="371"/>
      <c r="D2371" s="434"/>
    </row>
    <row r="2372" spans="1:4">
      <c r="A2372" s="371"/>
      <c r="B2372" s="371"/>
      <c r="C2372" s="371"/>
      <c r="D2372" s="434"/>
    </row>
    <row r="2373" spans="1:4">
      <c r="A2373" s="371"/>
      <c r="B2373" s="371"/>
      <c r="C2373" s="371"/>
      <c r="D2373" s="434"/>
    </row>
    <row r="2374" spans="1:4">
      <c r="A2374" s="371"/>
      <c r="B2374" s="371"/>
      <c r="C2374" s="371"/>
      <c r="D2374" s="434"/>
    </row>
    <row r="2375" spans="1:4">
      <c r="A2375" s="371"/>
      <c r="B2375" s="371"/>
      <c r="C2375" s="371"/>
      <c r="D2375" s="434"/>
    </row>
    <row r="2376" spans="1:4">
      <c r="A2376" s="371"/>
      <c r="B2376" s="371"/>
      <c r="C2376" s="371"/>
      <c r="D2376" s="434"/>
    </row>
    <row r="2377" spans="1:4">
      <c r="A2377" s="371"/>
      <c r="B2377" s="371"/>
      <c r="C2377" s="371"/>
      <c r="D2377" s="434"/>
    </row>
    <row r="2378" spans="1:4">
      <c r="A2378" s="371"/>
      <c r="B2378" s="371"/>
      <c r="C2378" s="371"/>
      <c r="D2378" s="434"/>
    </row>
    <row r="2379" spans="1:4">
      <c r="A2379" s="371"/>
      <c r="B2379" s="371"/>
      <c r="C2379" s="371"/>
      <c r="D2379" s="434"/>
    </row>
    <row r="2380" spans="1:4">
      <c r="A2380" s="371"/>
      <c r="B2380" s="371"/>
      <c r="C2380" s="371"/>
      <c r="D2380" s="434"/>
    </row>
    <row r="2381" spans="1:4">
      <c r="A2381" s="371"/>
      <c r="B2381" s="371"/>
      <c r="C2381" s="371"/>
      <c r="D2381" s="434"/>
    </row>
    <row r="2382" spans="1:4">
      <c r="A2382" s="371"/>
      <c r="B2382" s="371"/>
      <c r="C2382" s="371"/>
      <c r="D2382" s="434"/>
    </row>
    <row r="2383" spans="1:4">
      <c r="A2383" s="371"/>
      <c r="B2383" s="371"/>
      <c r="C2383" s="371"/>
      <c r="D2383" s="434"/>
    </row>
    <row r="2384" spans="1:4">
      <c r="A2384" s="371"/>
      <c r="B2384" s="371"/>
      <c r="C2384" s="371"/>
      <c r="D2384" s="434"/>
    </row>
    <row r="2385" spans="1:4">
      <c r="A2385" s="371"/>
      <c r="B2385" s="371"/>
      <c r="C2385" s="371"/>
      <c r="D2385" s="434"/>
    </row>
    <row r="2386" spans="1:4">
      <c r="A2386" s="371"/>
      <c r="B2386" s="371"/>
      <c r="C2386" s="371"/>
      <c r="D2386" s="434"/>
    </row>
    <row r="2387" spans="1:4">
      <c r="A2387" s="371"/>
      <c r="B2387" s="371"/>
      <c r="C2387" s="371"/>
      <c r="D2387" s="434"/>
    </row>
    <row r="2388" spans="1:4">
      <c r="A2388" s="371"/>
      <c r="B2388" s="371"/>
      <c r="C2388" s="371"/>
      <c r="D2388" s="434"/>
    </row>
    <row r="2389" spans="1:4">
      <c r="A2389" s="371"/>
      <c r="B2389" s="371"/>
      <c r="C2389" s="371"/>
      <c r="D2389" s="434"/>
    </row>
    <row r="2390" spans="1:4">
      <c r="A2390" s="371"/>
      <c r="B2390" s="371"/>
      <c r="C2390" s="371"/>
      <c r="D2390" s="434"/>
    </row>
    <row r="2391" spans="1:4">
      <c r="A2391" s="371"/>
      <c r="B2391" s="371"/>
      <c r="C2391" s="371"/>
      <c r="D2391" s="434"/>
    </row>
    <row r="2392" spans="1:4">
      <c r="A2392" s="371"/>
      <c r="B2392" s="371"/>
      <c r="C2392" s="371"/>
      <c r="D2392" s="434"/>
    </row>
    <row r="2393" spans="1:4">
      <c r="A2393" s="371"/>
      <c r="B2393" s="371"/>
      <c r="C2393" s="371"/>
      <c r="D2393" s="434"/>
    </row>
    <row r="2394" spans="1:4">
      <c r="A2394" s="371"/>
      <c r="B2394" s="371"/>
      <c r="C2394" s="371"/>
      <c r="D2394" s="434"/>
    </row>
    <row r="2395" spans="1:4">
      <c r="A2395" s="371"/>
      <c r="B2395" s="371"/>
      <c r="C2395" s="371"/>
      <c r="D2395" s="434"/>
    </row>
    <row r="2396" spans="1:4">
      <c r="A2396" s="371"/>
      <c r="B2396" s="371"/>
      <c r="C2396" s="371"/>
      <c r="D2396" s="434"/>
    </row>
    <row r="2397" spans="1:4">
      <c r="A2397" s="371"/>
      <c r="B2397" s="371"/>
      <c r="C2397" s="371"/>
      <c r="D2397" s="434"/>
    </row>
    <row r="2398" spans="1:4">
      <c r="A2398" s="371"/>
      <c r="B2398" s="371"/>
      <c r="C2398" s="371"/>
      <c r="D2398" s="434"/>
    </row>
    <row r="2399" spans="1:4">
      <c r="A2399" s="371"/>
      <c r="B2399" s="371"/>
      <c r="C2399" s="371"/>
      <c r="D2399" s="434"/>
    </row>
    <row r="2400" spans="1:4">
      <c r="A2400" s="371"/>
      <c r="B2400" s="371"/>
      <c r="C2400" s="371"/>
      <c r="D2400" s="434"/>
    </row>
    <row r="2401" spans="1:4">
      <c r="A2401" s="371"/>
      <c r="B2401" s="371"/>
      <c r="C2401" s="371"/>
      <c r="D2401" s="434"/>
    </row>
    <row r="2402" spans="1:4">
      <c r="A2402" s="371"/>
      <c r="B2402" s="371"/>
      <c r="C2402" s="371"/>
      <c r="D2402" s="434"/>
    </row>
    <row r="2403" spans="1:4">
      <c r="A2403" s="371"/>
      <c r="B2403" s="371"/>
      <c r="C2403" s="371"/>
      <c r="D2403" s="434"/>
    </row>
    <row r="2404" spans="1:4">
      <c r="A2404" s="371"/>
      <c r="B2404" s="371"/>
      <c r="C2404" s="371"/>
      <c r="D2404" s="434"/>
    </row>
    <row r="2405" spans="1:4">
      <c r="A2405" s="371"/>
      <c r="B2405" s="371"/>
      <c r="C2405" s="371"/>
      <c r="D2405" s="434"/>
    </row>
    <row r="2406" spans="1:4">
      <c r="A2406" s="371"/>
      <c r="B2406" s="371"/>
      <c r="C2406" s="371"/>
      <c r="D2406" s="434"/>
    </row>
    <row r="2407" spans="1:4">
      <c r="A2407" s="371"/>
      <c r="B2407" s="371"/>
      <c r="C2407" s="371"/>
      <c r="D2407" s="434"/>
    </row>
    <row r="2408" spans="1:4">
      <c r="A2408" s="371"/>
      <c r="B2408" s="371"/>
      <c r="C2408" s="371"/>
      <c r="D2408" s="434"/>
    </row>
    <row r="2409" spans="1:4">
      <c r="A2409" s="371"/>
      <c r="B2409" s="371"/>
      <c r="C2409" s="371"/>
      <c r="D2409" s="434"/>
    </row>
    <row r="2410" spans="1:4">
      <c r="A2410" s="371"/>
      <c r="B2410" s="371"/>
      <c r="C2410" s="371"/>
      <c r="D2410" s="434"/>
    </row>
    <row r="2411" spans="1:4">
      <c r="A2411" s="371"/>
      <c r="B2411" s="371"/>
      <c r="C2411" s="371"/>
      <c r="D2411" s="434"/>
    </row>
    <row r="2412" spans="1:4">
      <c r="A2412" s="371"/>
      <c r="B2412" s="371"/>
      <c r="C2412" s="371"/>
      <c r="D2412" s="434"/>
    </row>
    <row r="2413" spans="1:4">
      <c r="A2413" s="371"/>
      <c r="B2413" s="371"/>
      <c r="C2413" s="371"/>
      <c r="D2413" s="434"/>
    </row>
    <row r="2414" spans="1:4">
      <c r="A2414" s="371"/>
      <c r="B2414" s="371"/>
      <c r="C2414" s="371"/>
      <c r="D2414" s="434"/>
    </row>
    <row r="2415" spans="1:4">
      <c r="A2415" s="371"/>
      <c r="B2415" s="371"/>
      <c r="C2415" s="371"/>
      <c r="D2415" s="434"/>
    </row>
    <row r="2416" spans="1:4">
      <c r="A2416" s="371"/>
      <c r="B2416" s="371"/>
      <c r="C2416" s="371"/>
      <c r="D2416" s="434"/>
    </row>
    <row r="2417" spans="1:4">
      <c r="A2417" s="371"/>
      <c r="B2417" s="371"/>
      <c r="C2417" s="371"/>
      <c r="D2417" s="434"/>
    </row>
    <row r="2418" spans="1:4">
      <c r="A2418" s="371"/>
      <c r="B2418" s="371"/>
      <c r="C2418" s="371"/>
      <c r="D2418" s="434"/>
    </row>
    <row r="2419" spans="1:4">
      <c r="A2419" s="371"/>
      <c r="B2419" s="371"/>
      <c r="C2419" s="371"/>
      <c r="D2419" s="434"/>
    </row>
    <row r="2420" spans="1:4">
      <c r="A2420" s="371"/>
      <c r="B2420" s="371"/>
      <c r="C2420" s="371"/>
      <c r="D2420" s="434"/>
    </row>
    <row r="2421" spans="1:4">
      <c r="A2421" s="371"/>
      <c r="B2421" s="371"/>
      <c r="C2421" s="371"/>
      <c r="D2421" s="434"/>
    </row>
    <row r="2422" spans="1:4">
      <c r="A2422" s="371"/>
      <c r="B2422" s="371"/>
      <c r="C2422" s="371"/>
      <c r="D2422" s="434"/>
    </row>
    <row r="2423" spans="1:4">
      <c r="A2423" s="371"/>
      <c r="B2423" s="371"/>
      <c r="C2423" s="371"/>
      <c r="D2423" s="434"/>
    </row>
    <row r="2424" spans="1:4">
      <c r="A2424" s="371"/>
      <c r="B2424" s="371"/>
      <c r="C2424" s="371"/>
      <c r="D2424" s="434"/>
    </row>
    <row r="2425" spans="1:4">
      <c r="A2425" s="371"/>
      <c r="B2425" s="371"/>
      <c r="C2425" s="371"/>
      <c r="D2425" s="434"/>
    </row>
    <row r="2426" spans="1:4">
      <c r="A2426" s="371"/>
      <c r="B2426" s="371"/>
      <c r="C2426" s="371"/>
      <c r="D2426" s="434"/>
    </row>
    <row r="2427" spans="1:4">
      <c r="A2427" s="371"/>
      <c r="B2427" s="371"/>
      <c r="C2427" s="371"/>
      <c r="D2427" s="434"/>
    </row>
    <row r="2428" spans="1:4">
      <c r="A2428" s="371"/>
      <c r="B2428" s="371"/>
      <c r="C2428" s="371"/>
      <c r="D2428" s="434"/>
    </row>
    <row r="2429" spans="1:4">
      <c r="A2429" s="371"/>
      <c r="B2429" s="371"/>
      <c r="C2429" s="371"/>
      <c r="D2429" s="434"/>
    </row>
    <row r="2430" spans="1:4">
      <c r="A2430" s="371"/>
      <c r="B2430" s="371"/>
      <c r="C2430" s="371"/>
      <c r="D2430" s="434"/>
    </row>
    <row r="2431" spans="1:4">
      <c r="A2431" s="371"/>
      <c r="B2431" s="371"/>
      <c r="C2431" s="371"/>
      <c r="D2431" s="434"/>
    </row>
    <row r="2432" spans="1:4">
      <c r="A2432" s="371"/>
      <c r="B2432" s="371"/>
      <c r="C2432" s="371"/>
      <c r="D2432" s="434"/>
    </row>
    <row r="2433" spans="1:4">
      <c r="A2433" s="371"/>
      <c r="B2433" s="371"/>
      <c r="C2433" s="371"/>
      <c r="D2433" s="434"/>
    </row>
    <row r="2434" spans="1:4">
      <c r="A2434" s="371"/>
      <c r="B2434" s="371"/>
      <c r="C2434" s="371"/>
      <c r="D2434" s="434"/>
    </row>
    <row r="2435" spans="1:4">
      <c r="A2435" s="371"/>
      <c r="B2435" s="371"/>
      <c r="C2435" s="371"/>
      <c r="D2435" s="434"/>
    </row>
    <row r="2436" spans="1:4">
      <c r="A2436" s="371"/>
      <c r="B2436" s="371"/>
      <c r="C2436" s="371"/>
      <c r="D2436" s="434"/>
    </row>
    <row r="2437" spans="1:4">
      <c r="A2437" s="371"/>
      <c r="B2437" s="371"/>
      <c r="C2437" s="371"/>
      <c r="D2437" s="434"/>
    </row>
    <row r="2438" spans="1:4">
      <c r="A2438" s="371"/>
      <c r="B2438" s="371"/>
      <c r="C2438" s="371"/>
      <c r="D2438" s="434"/>
    </row>
    <row r="2439" spans="1:4">
      <c r="A2439" s="371"/>
      <c r="B2439" s="371"/>
      <c r="C2439" s="371"/>
      <c r="D2439" s="434"/>
    </row>
    <row r="2440" spans="1:4">
      <c r="A2440" s="371"/>
      <c r="B2440" s="371"/>
      <c r="C2440" s="371"/>
      <c r="D2440" s="434"/>
    </row>
    <row r="2441" spans="1:4">
      <c r="A2441" s="371"/>
      <c r="B2441" s="371"/>
      <c r="C2441" s="371"/>
      <c r="D2441" s="434"/>
    </row>
    <row r="2442" spans="1:4">
      <c r="A2442" s="371"/>
      <c r="B2442" s="371"/>
      <c r="C2442" s="371"/>
      <c r="D2442" s="434"/>
    </row>
    <row r="2443" spans="1:4">
      <c r="A2443" s="371"/>
      <c r="B2443" s="371"/>
      <c r="C2443" s="371"/>
      <c r="D2443" s="434"/>
    </row>
    <row r="2444" spans="1:4">
      <c r="A2444" s="371"/>
      <c r="B2444" s="371"/>
      <c r="C2444" s="371"/>
      <c r="D2444" s="434"/>
    </row>
    <row r="2445" spans="1:4">
      <c r="A2445" s="371"/>
      <c r="B2445" s="371"/>
      <c r="C2445" s="371"/>
      <c r="D2445" s="434"/>
    </row>
    <row r="2446" spans="1:4">
      <c r="A2446" s="371"/>
      <c r="B2446" s="371"/>
      <c r="C2446" s="371"/>
      <c r="D2446" s="434"/>
    </row>
    <row r="2447" spans="1:4">
      <c r="A2447" s="371"/>
      <c r="B2447" s="371"/>
      <c r="C2447" s="371"/>
      <c r="D2447" s="434"/>
    </row>
    <row r="2448" spans="1:4">
      <c r="A2448" s="371"/>
      <c r="B2448" s="371"/>
      <c r="C2448" s="371"/>
      <c r="D2448" s="434"/>
    </row>
    <row r="2449" spans="1:4">
      <c r="A2449" s="371"/>
      <c r="B2449" s="371"/>
      <c r="C2449" s="371"/>
      <c r="D2449" s="434"/>
    </row>
    <row r="2450" spans="1:4">
      <c r="A2450" s="371"/>
      <c r="B2450" s="371"/>
      <c r="C2450" s="371"/>
      <c r="D2450" s="434"/>
    </row>
    <row r="2451" spans="1:4">
      <c r="A2451" s="371"/>
      <c r="B2451" s="371"/>
      <c r="C2451" s="371"/>
      <c r="D2451" s="434"/>
    </row>
    <row r="2452" spans="1:4">
      <c r="A2452" s="371"/>
      <c r="B2452" s="371"/>
      <c r="C2452" s="371"/>
      <c r="D2452" s="434"/>
    </row>
    <row r="2453" spans="1:4">
      <c r="A2453" s="371"/>
      <c r="B2453" s="371"/>
      <c r="C2453" s="371"/>
      <c r="D2453" s="434"/>
    </row>
    <row r="2454" spans="1:4">
      <c r="A2454" s="371"/>
      <c r="B2454" s="371"/>
      <c r="C2454" s="371"/>
      <c r="D2454" s="434"/>
    </row>
    <row r="2455" spans="1:4">
      <c r="A2455" s="371"/>
      <c r="B2455" s="371"/>
      <c r="C2455" s="371"/>
      <c r="D2455" s="434"/>
    </row>
    <row r="2456" spans="1:4">
      <c r="A2456" s="371"/>
      <c r="B2456" s="371"/>
      <c r="C2456" s="371"/>
      <c r="D2456" s="434"/>
    </row>
    <row r="2457" spans="1:4">
      <c r="A2457" s="371"/>
      <c r="B2457" s="371"/>
      <c r="C2457" s="371"/>
      <c r="D2457" s="434"/>
    </row>
    <row r="2458" spans="1:4">
      <c r="A2458" s="371"/>
      <c r="B2458" s="371"/>
      <c r="C2458" s="371"/>
      <c r="D2458" s="434"/>
    </row>
    <row r="2459" spans="1:4">
      <c r="A2459" s="371"/>
      <c r="B2459" s="371"/>
      <c r="C2459" s="371"/>
      <c r="D2459" s="434"/>
    </row>
    <row r="2460" spans="1:4">
      <c r="A2460" s="371"/>
      <c r="B2460" s="371"/>
      <c r="C2460" s="371"/>
      <c r="D2460" s="434"/>
    </row>
    <row r="2461" spans="1:4">
      <c r="A2461" s="371"/>
      <c r="B2461" s="371"/>
      <c r="C2461" s="371"/>
      <c r="D2461" s="434"/>
    </row>
    <row r="2462" spans="1:4">
      <c r="A2462" s="371"/>
      <c r="B2462" s="371"/>
      <c r="C2462" s="371"/>
      <c r="D2462" s="434"/>
    </row>
    <row r="2463" spans="1:4">
      <c r="A2463" s="371"/>
      <c r="B2463" s="371"/>
      <c r="C2463" s="371"/>
      <c r="D2463" s="434"/>
    </row>
    <row r="2464" spans="1:4">
      <c r="A2464" s="371"/>
      <c r="B2464" s="371"/>
      <c r="C2464" s="371"/>
      <c r="D2464" s="434"/>
    </row>
    <row r="2465" spans="1:4">
      <c r="A2465" s="371"/>
      <c r="B2465" s="371"/>
      <c r="C2465" s="371"/>
      <c r="D2465" s="434"/>
    </row>
    <row r="2466" spans="1:4">
      <c r="A2466" s="371"/>
      <c r="B2466" s="371"/>
      <c r="C2466" s="371"/>
      <c r="D2466" s="434"/>
    </row>
    <row r="2467" spans="1:4">
      <c r="A2467" s="371"/>
      <c r="B2467" s="371"/>
      <c r="C2467" s="371"/>
      <c r="D2467" s="434"/>
    </row>
    <row r="2468" spans="1:4">
      <c r="A2468" s="371"/>
      <c r="B2468" s="371"/>
      <c r="C2468" s="371"/>
      <c r="D2468" s="434"/>
    </row>
    <row r="2469" spans="1:4">
      <c r="A2469" s="371"/>
      <c r="B2469" s="371"/>
      <c r="C2469" s="371"/>
      <c r="D2469" s="434"/>
    </row>
    <row r="2470" spans="1:4">
      <c r="A2470" s="371"/>
      <c r="B2470" s="371"/>
      <c r="C2470" s="371"/>
      <c r="D2470" s="434"/>
    </row>
    <row r="2471" spans="1:4">
      <c r="A2471" s="371"/>
      <c r="B2471" s="371"/>
      <c r="C2471" s="371"/>
      <c r="D2471" s="434"/>
    </row>
    <row r="2472" spans="1:4">
      <c r="A2472" s="371"/>
      <c r="B2472" s="371"/>
      <c r="C2472" s="371"/>
      <c r="D2472" s="434"/>
    </row>
    <row r="2473" spans="1:4">
      <c r="A2473" s="371"/>
      <c r="B2473" s="371"/>
      <c r="C2473" s="371"/>
      <c r="D2473" s="434"/>
    </row>
    <row r="2474" spans="1:4">
      <c r="A2474" s="371"/>
      <c r="B2474" s="371"/>
      <c r="C2474" s="371"/>
      <c r="D2474" s="434"/>
    </row>
    <row r="2475" spans="1:4">
      <c r="A2475" s="371"/>
      <c r="B2475" s="371"/>
      <c r="C2475" s="371"/>
      <c r="D2475" s="434"/>
    </row>
    <row r="2476" spans="1:4">
      <c r="A2476" s="371"/>
      <c r="B2476" s="371"/>
      <c r="C2476" s="371"/>
      <c r="D2476" s="434"/>
    </row>
    <row r="2477" spans="1:4">
      <c r="A2477" s="371"/>
      <c r="B2477" s="371"/>
      <c r="C2477" s="371"/>
      <c r="D2477" s="434"/>
    </row>
    <row r="2478" spans="1:4">
      <c r="A2478" s="371"/>
      <c r="B2478" s="371"/>
      <c r="C2478" s="371"/>
      <c r="D2478" s="434"/>
    </row>
    <row r="2479" spans="1:4">
      <c r="A2479" s="371"/>
      <c r="B2479" s="371"/>
      <c r="C2479" s="371"/>
      <c r="D2479" s="434"/>
    </row>
    <row r="2480" spans="1:4">
      <c r="A2480" s="371"/>
      <c r="B2480" s="371"/>
      <c r="C2480" s="371"/>
      <c r="D2480" s="434"/>
    </row>
    <row r="2481" spans="1:4">
      <c r="A2481" s="371"/>
      <c r="B2481" s="371"/>
      <c r="C2481" s="371"/>
      <c r="D2481" s="434"/>
    </row>
    <row r="2482" spans="1:4">
      <c r="A2482" s="371"/>
      <c r="B2482" s="371"/>
      <c r="C2482" s="371"/>
      <c r="D2482" s="434"/>
    </row>
    <row r="2483" spans="1:4">
      <c r="A2483" s="371"/>
      <c r="B2483" s="371"/>
      <c r="C2483" s="371"/>
      <c r="D2483" s="434"/>
    </row>
    <row r="2484" spans="1:4">
      <c r="A2484" s="371"/>
      <c r="B2484" s="371"/>
      <c r="C2484" s="371"/>
      <c r="D2484" s="434"/>
    </row>
    <row r="2485" spans="1:4">
      <c r="A2485" s="371"/>
      <c r="B2485" s="371"/>
      <c r="C2485" s="371"/>
      <c r="D2485" s="434"/>
    </row>
    <row r="2486" spans="1:4">
      <c r="A2486" s="371"/>
      <c r="B2486" s="371"/>
      <c r="C2486" s="371"/>
      <c r="D2486" s="434"/>
    </row>
    <row r="2487" spans="1:4">
      <c r="A2487" s="371"/>
      <c r="B2487" s="371"/>
      <c r="C2487" s="371"/>
      <c r="D2487" s="434"/>
    </row>
    <row r="2488" spans="1:4">
      <c r="A2488" s="371"/>
      <c r="B2488" s="371"/>
      <c r="C2488" s="371"/>
      <c r="D2488" s="434"/>
    </row>
    <row r="2489" spans="1:4">
      <c r="A2489" s="371"/>
      <c r="B2489" s="371"/>
      <c r="C2489" s="371"/>
      <c r="D2489" s="434"/>
    </row>
    <row r="2490" spans="1:4">
      <c r="A2490" s="371"/>
      <c r="B2490" s="371"/>
      <c r="C2490" s="371"/>
      <c r="D2490" s="434"/>
    </row>
    <row r="2491" spans="1:4">
      <c r="A2491" s="371"/>
      <c r="B2491" s="371"/>
      <c r="C2491" s="371"/>
      <c r="D2491" s="434"/>
    </row>
    <row r="2492" spans="1:4">
      <c r="A2492" s="371"/>
      <c r="B2492" s="371"/>
      <c r="C2492" s="371"/>
      <c r="D2492" s="434"/>
    </row>
    <row r="2493" spans="1:4">
      <c r="A2493" s="371"/>
      <c r="B2493" s="371"/>
      <c r="C2493" s="371"/>
      <c r="D2493" s="434"/>
    </row>
    <row r="2494" spans="1:4">
      <c r="A2494" s="371"/>
      <c r="B2494" s="371"/>
      <c r="C2494" s="371"/>
      <c r="D2494" s="434"/>
    </row>
    <row r="2495" spans="1:4">
      <c r="A2495" s="371"/>
      <c r="B2495" s="371"/>
      <c r="C2495" s="371"/>
      <c r="D2495" s="434"/>
    </row>
    <row r="2496" spans="1:4">
      <c r="A2496" s="371"/>
      <c r="B2496" s="371"/>
      <c r="C2496" s="371"/>
      <c r="D2496" s="434"/>
    </row>
    <row r="2497" spans="1:4">
      <c r="A2497" s="371"/>
      <c r="B2497" s="371"/>
      <c r="C2497" s="371"/>
      <c r="D2497" s="434"/>
    </row>
    <row r="2498" spans="1:4">
      <c r="A2498" s="371"/>
      <c r="B2498" s="371"/>
      <c r="C2498" s="371"/>
      <c r="D2498" s="434"/>
    </row>
    <row r="2499" spans="1:4">
      <c r="A2499" s="371"/>
      <c r="B2499" s="371"/>
      <c r="C2499" s="371"/>
      <c r="D2499" s="434"/>
    </row>
    <row r="2500" spans="1:4">
      <c r="A2500" s="371"/>
      <c r="B2500" s="371"/>
      <c r="C2500" s="371"/>
      <c r="D2500" s="434"/>
    </row>
    <row r="2501" spans="1:4">
      <c r="A2501" s="371"/>
      <c r="B2501" s="371"/>
      <c r="C2501" s="371"/>
      <c r="D2501" s="434"/>
    </row>
    <row r="2502" spans="1:4">
      <c r="A2502" s="371"/>
      <c r="B2502" s="371"/>
      <c r="C2502" s="371"/>
      <c r="D2502" s="434"/>
    </row>
    <row r="2503" spans="1:4">
      <c r="A2503" s="371"/>
      <c r="B2503" s="371"/>
      <c r="C2503" s="371"/>
      <c r="D2503" s="434"/>
    </row>
    <row r="2504" spans="1:4">
      <c r="A2504" s="371"/>
      <c r="B2504" s="371"/>
      <c r="C2504" s="371"/>
      <c r="D2504" s="434"/>
    </row>
    <row r="2505" spans="1:4">
      <c r="A2505" s="371"/>
      <c r="B2505" s="371"/>
      <c r="C2505" s="371"/>
      <c r="D2505" s="434"/>
    </row>
    <row r="2506" spans="1:4">
      <c r="A2506" s="371"/>
      <c r="B2506" s="371"/>
      <c r="C2506" s="371"/>
      <c r="D2506" s="434"/>
    </row>
    <row r="2507" spans="1:4">
      <c r="A2507" s="371"/>
      <c r="B2507" s="371"/>
      <c r="C2507" s="371"/>
      <c r="D2507" s="434"/>
    </row>
    <row r="2508" spans="1:4">
      <c r="A2508" s="371"/>
      <c r="B2508" s="371"/>
      <c r="C2508" s="371"/>
      <c r="D2508" s="434"/>
    </row>
    <row r="2509" spans="1:4">
      <c r="A2509" s="371"/>
      <c r="B2509" s="371"/>
      <c r="C2509" s="371"/>
      <c r="D2509" s="434"/>
    </row>
    <row r="2510" spans="1:4">
      <c r="A2510" s="371"/>
      <c r="B2510" s="371"/>
      <c r="C2510" s="371"/>
      <c r="D2510" s="434"/>
    </row>
    <row r="2511" spans="1:4">
      <c r="A2511" s="371"/>
      <c r="B2511" s="371"/>
      <c r="C2511" s="371"/>
      <c r="D2511" s="434"/>
    </row>
    <row r="2512" spans="1:4">
      <c r="A2512" s="371"/>
      <c r="B2512" s="371"/>
      <c r="C2512" s="371"/>
      <c r="D2512" s="434"/>
    </row>
    <row r="2513" spans="1:4">
      <c r="A2513" s="371"/>
      <c r="B2513" s="371"/>
      <c r="C2513" s="371"/>
      <c r="D2513" s="434"/>
    </row>
    <row r="2514" spans="1:4">
      <c r="A2514" s="371"/>
      <c r="B2514" s="371"/>
      <c r="C2514" s="371"/>
      <c r="D2514" s="434"/>
    </row>
    <row r="2515" spans="1:4">
      <c r="A2515" s="371"/>
      <c r="B2515" s="371"/>
      <c r="C2515" s="371"/>
      <c r="D2515" s="434"/>
    </row>
    <row r="2516" spans="1:4">
      <c r="A2516" s="371"/>
      <c r="B2516" s="371"/>
      <c r="C2516" s="371"/>
      <c r="D2516" s="434"/>
    </row>
    <row r="2517" spans="1:4">
      <c r="A2517" s="371"/>
      <c r="B2517" s="371"/>
      <c r="C2517" s="371"/>
      <c r="D2517" s="434"/>
    </row>
    <row r="2518" spans="1:4">
      <c r="A2518" s="371"/>
      <c r="B2518" s="371"/>
      <c r="C2518" s="371"/>
      <c r="D2518" s="434"/>
    </row>
    <row r="2519" spans="1:4">
      <c r="A2519" s="371"/>
      <c r="B2519" s="371"/>
      <c r="C2519" s="371"/>
      <c r="D2519" s="434"/>
    </row>
    <row r="2520" spans="1:4">
      <c r="A2520" s="371"/>
      <c r="B2520" s="371"/>
      <c r="C2520" s="371"/>
      <c r="D2520" s="434"/>
    </row>
    <row r="2521" spans="1:4">
      <c r="A2521" s="371"/>
      <c r="B2521" s="371"/>
      <c r="C2521" s="371"/>
      <c r="D2521" s="434"/>
    </row>
    <row r="2522" spans="1:4">
      <c r="A2522" s="371"/>
      <c r="B2522" s="371"/>
      <c r="C2522" s="371"/>
      <c r="D2522" s="434"/>
    </row>
    <row r="2523" spans="1:4">
      <c r="A2523" s="371"/>
      <c r="B2523" s="371"/>
      <c r="C2523" s="371"/>
      <c r="D2523" s="434"/>
    </row>
    <row r="2524" spans="1:4">
      <c r="A2524" s="371"/>
      <c r="B2524" s="371"/>
      <c r="C2524" s="371"/>
      <c r="D2524" s="434"/>
    </row>
    <row r="2525" spans="1:4">
      <c r="A2525" s="371"/>
      <c r="B2525" s="371"/>
      <c r="C2525" s="371"/>
      <c r="D2525" s="434"/>
    </row>
    <row r="2526" spans="1:4">
      <c r="A2526" s="371"/>
      <c r="B2526" s="371"/>
      <c r="C2526" s="371"/>
      <c r="D2526" s="434"/>
    </row>
    <row r="2527" spans="1:4">
      <c r="A2527" s="371"/>
      <c r="B2527" s="371"/>
      <c r="C2527" s="371"/>
      <c r="D2527" s="434"/>
    </row>
    <row r="2528" spans="1:4">
      <c r="A2528" s="371"/>
      <c r="B2528" s="371"/>
      <c r="C2528" s="371"/>
      <c r="D2528" s="434"/>
    </row>
    <row r="2529" spans="1:4">
      <c r="A2529" s="371"/>
      <c r="B2529" s="371"/>
      <c r="C2529" s="371"/>
      <c r="D2529" s="434"/>
    </row>
    <row r="2530" spans="1:4">
      <c r="A2530" s="371"/>
      <c r="B2530" s="371"/>
      <c r="C2530" s="371"/>
      <c r="D2530" s="434"/>
    </row>
    <row r="2531" spans="1:4">
      <c r="A2531" s="371"/>
      <c r="B2531" s="371"/>
      <c r="C2531" s="371"/>
      <c r="D2531" s="434"/>
    </row>
    <row r="2532" spans="1:4">
      <c r="A2532" s="371"/>
      <c r="B2532" s="371"/>
      <c r="C2532" s="371"/>
      <c r="D2532" s="434"/>
    </row>
    <row r="2533" spans="1:4">
      <c r="A2533" s="371"/>
      <c r="B2533" s="371"/>
      <c r="C2533" s="371"/>
      <c r="D2533" s="434"/>
    </row>
    <row r="2534" spans="1:4">
      <c r="A2534" s="371"/>
      <c r="B2534" s="371"/>
      <c r="C2534" s="371"/>
      <c r="D2534" s="434"/>
    </row>
    <row r="2535" spans="1:4">
      <c r="A2535" s="371"/>
      <c r="B2535" s="371"/>
      <c r="C2535" s="371"/>
      <c r="D2535" s="434"/>
    </row>
    <row r="2536" spans="1:4">
      <c r="A2536" s="371"/>
      <c r="B2536" s="371"/>
      <c r="C2536" s="371"/>
      <c r="D2536" s="434"/>
    </row>
    <row r="2537" spans="1:4">
      <c r="A2537" s="371"/>
      <c r="B2537" s="371"/>
      <c r="C2537" s="371"/>
      <c r="D2537" s="434"/>
    </row>
    <row r="2538" spans="1:4">
      <c r="A2538" s="371"/>
      <c r="B2538" s="371"/>
      <c r="C2538" s="371"/>
      <c r="D2538" s="434"/>
    </row>
    <row r="2539" spans="1:4">
      <c r="A2539" s="371"/>
      <c r="B2539" s="371"/>
      <c r="C2539" s="371"/>
      <c r="D2539" s="434"/>
    </row>
    <row r="2540" spans="1:4">
      <c r="A2540" s="371"/>
      <c r="B2540" s="371"/>
      <c r="C2540" s="371"/>
      <c r="D2540" s="434"/>
    </row>
    <row r="2541" spans="1:4">
      <c r="A2541" s="371"/>
      <c r="B2541" s="371"/>
      <c r="C2541" s="371"/>
      <c r="D2541" s="434"/>
    </row>
    <row r="2542" spans="1:4">
      <c r="A2542" s="371"/>
      <c r="B2542" s="371"/>
      <c r="C2542" s="371"/>
      <c r="D2542" s="434"/>
    </row>
    <row r="2543" spans="1:4">
      <c r="A2543" s="371"/>
      <c r="B2543" s="371"/>
      <c r="C2543" s="371"/>
      <c r="D2543" s="434"/>
    </row>
    <row r="2544" spans="1:4">
      <c r="A2544" s="371"/>
      <c r="B2544" s="371"/>
      <c r="C2544" s="371"/>
      <c r="D2544" s="434"/>
    </row>
    <row r="2545" spans="1:4">
      <c r="A2545" s="371"/>
      <c r="B2545" s="371"/>
      <c r="C2545" s="371"/>
      <c r="D2545" s="434"/>
    </row>
    <row r="2546" spans="1:4">
      <c r="A2546" s="371"/>
      <c r="B2546" s="371"/>
      <c r="C2546" s="371"/>
      <c r="D2546" s="434"/>
    </row>
    <row r="2547" spans="1:4">
      <c r="A2547" s="371"/>
      <c r="B2547" s="371"/>
      <c r="C2547" s="371"/>
      <c r="D2547" s="434"/>
    </row>
    <row r="2548" spans="1:4">
      <c r="A2548" s="371"/>
      <c r="B2548" s="371"/>
      <c r="C2548" s="371"/>
      <c r="D2548" s="434"/>
    </row>
    <row r="2549" spans="1:4">
      <c r="A2549" s="371"/>
      <c r="B2549" s="371"/>
      <c r="C2549" s="371"/>
      <c r="D2549" s="434"/>
    </row>
    <row r="2550" spans="1:4">
      <c r="A2550" s="371"/>
      <c r="B2550" s="371"/>
      <c r="C2550" s="371"/>
      <c r="D2550" s="434"/>
    </row>
    <row r="2551" spans="1:4">
      <c r="A2551" s="371"/>
      <c r="B2551" s="371"/>
      <c r="C2551" s="371"/>
      <c r="D2551" s="434"/>
    </row>
    <row r="2552" spans="1:4">
      <c r="A2552" s="371"/>
      <c r="B2552" s="371"/>
      <c r="C2552" s="371"/>
      <c r="D2552" s="434"/>
    </row>
    <row r="2553" spans="1:4">
      <c r="A2553" s="371"/>
      <c r="B2553" s="371"/>
      <c r="C2553" s="371"/>
      <c r="D2553" s="434"/>
    </row>
    <row r="2554" spans="1:4">
      <c r="A2554" s="371"/>
      <c r="B2554" s="371"/>
      <c r="C2554" s="371"/>
      <c r="D2554" s="434"/>
    </row>
    <row r="2555" spans="1:4">
      <c r="A2555" s="371"/>
      <c r="B2555" s="371"/>
      <c r="C2555" s="371"/>
      <c r="D2555" s="434"/>
    </row>
    <row r="2556" spans="1:4">
      <c r="A2556" s="371"/>
      <c r="B2556" s="371"/>
      <c r="C2556" s="371"/>
      <c r="D2556" s="434"/>
    </row>
    <row r="2557" spans="1:4">
      <c r="A2557" s="371"/>
      <c r="B2557" s="371"/>
      <c r="C2557" s="371"/>
      <c r="D2557" s="434"/>
    </row>
    <row r="2558" spans="1:4">
      <c r="A2558" s="371"/>
      <c r="B2558" s="371"/>
      <c r="C2558" s="371"/>
      <c r="D2558" s="434"/>
    </row>
    <row r="2559" spans="1:4">
      <c r="A2559" s="371"/>
      <c r="B2559" s="371"/>
      <c r="C2559" s="371"/>
      <c r="D2559" s="434"/>
    </row>
    <row r="2560" spans="1:4">
      <c r="A2560" s="371"/>
      <c r="B2560" s="371"/>
      <c r="C2560" s="371"/>
      <c r="D2560" s="434"/>
    </row>
    <row r="2561" spans="1:4">
      <c r="A2561" s="371"/>
      <c r="B2561" s="371"/>
      <c r="C2561" s="371"/>
      <c r="D2561" s="434"/>
    </row>
    <row r="2562" spans="1:4">
      <c r="A2562" s="371"/>
      <c r="B2562" s="371"/>
      <c r="C2562" s="371"/>
      <c r="D2562" s="434"/>
    </row>
    <row r="2563" spans="1:4">
      <c r="A2563" s="371"/>
      <c r="B2563" s="371"/>
      <c r="C2563" s="371"/>
      <c r="D2563" s="434"/>
    </row>
    <row r="2564" spans="1:4">
      <c r="A2564" s="371"/>
      <c r="B2564" s="371"/>
      <c r="C2564" s="371"/>
      <c r="D2564" s="434"/>
    </row>
    <row r="2565" spans="1:4">
      <c r="A2565" s="371"/>
      <c r="B2565" s="371"/>
      <c r="C2565" s="371"/>
      <c r="D2565" s="434"/>
    </row>
    <row r="2566" spans="1:4">
      <c r="A2566" s="371"/>
      <c r="B2566" s="371"/>
      <c r="C2566" s="371"/>
      <c r="D2566" s="434"/>
    </row>
    <row r="2567" spans="1:4">
      <c r="A2567" s="371"/>
      <c r="B2567" s="371"/>
      <c r="C2567" s="371"/>
      <c r="D2567" s="434"/>
    </row>
    <row r="2568" spans="1:4">
      <c r="A2568" s="371"/>
      <c r="B2568" s="371"/>
      <c r="C2568" s="371"/>
      <c r="D2568" s="434"/>
    </row>
    <row r="2569" spans="1:4">
      <c r="A2569" s="371"/>
      <c r="B2569" s="371"/>
      <c r="C2569" s="371"/>
      <c r="D2569" s="434"/>
    </row>
    <row r="2570" spans="1:4">
      <c r="A2570" s="371"/>
      <c r="B2570" s="371"/>
      <c r="C2570" s="371"/>
      <c r="D2570" s="434"/>
    </row>
    <row r="2571" spans="1:4">
      <c r="A2571" s="371"/>
      <c r="B2571" s="371"/>
      <c r="C2571" s="371"/>
      <c r="D2571" s="434"/>
    </row>
    <row r="2572" spans="1:4">
      <c r="A2572" s="371"/>
      <c r="B2572" s="371"/>
      <c r="C2572" s="371"/>
      <c r="D2572" s="434"/>
    </row>
    <row r="2573" spans="1:4">
      <c r="A2573" s="371"/>
      <c r="B2573" s="371"/>
      <c r="C2573" s="371"/>
      <c r="D2573" s="434"/>
    </row>
    <row r="2574" spans="1:4">
      <c r="A2574" s="371"/>
      <c r="B2574" s="371"/>
      <c r="C2574" s="371"/>
      <c r="D2574" s="434"/>
    </row>
    <row r="2575" spans="1:4">
      <c r="A2575" s="371"/>
      <c r="B2575" s="371"/>
      <c r="C2575" s="371"/>
      <c r="D2575" s="434"/>
    </row>
    <row r="2576" spans="1:4">
      <c r="A2576" s="371"/>
      <c r="B2576" s="371"/>
      <c r="C2576" s="371"/>
      <c r="D2576" s="434"/>
    </row>
    <row r="2577" spans="1:4">
      <c r="A2577" s="371"/>
      <c r="B2577" s="371"/>
      <c r="C2577" s="371"/>
      <c r="D2577" s="434"/>
    </row>
    <row r="2578" spans="1:4">
      <c r="A2578" s="371"/>
      <c r="B2578" s="371"/>
      <c r="C2578" s="371"/>
      <c r="D2578" s="434"/>
    </row>
    <row r="2579" spans="1:4">
      <c r="A2579" s="371"/>
      <c r="B2579" s="371"/>
      <c r="C2579" s="371"/>
      <c r="D2579" s="434"/>
    </row>
    <row r="2580" spans="1:4">
      <c r="A2580" s="371"/>
      <c r="B2580" s="371"/>
      <c r="C2580" s="371"/>
      <c r="D2580" s="434"/>
    </row>
    <row r="2581" spans="1:4">
      <c r="A2581" s="371"/>
      <c r="B2581" s="371"/>
      <c r="C2581" s="371"/>
      <c r="D2581" s="434"/>
    </row>
    <row r="2582" spans="1:4">
      <c r="A2582" s="371"/>
      <c r="B2582" s="371"/>
      <c r="C2582" s="371"/>
      <c r="D2582" s="434"/>
    </row>
    <row r="2583" spans="1:4">
      <c r="A2583" s="371"/>
      <c r="B2583" s="371"/>
      <c r="C2583" s="371"/>
      <c r="D2583" s="434"/>
    </row>
    <row r="2584" spans="1:4">
      <c r="A2584" s="371"/>
      <c r="B2584" s="371"/>
      <c r="C2584" s="371"/>
      <c r="D2584" s="434"/>
    </row>
    <row r="2585" spans="1:4">
      <c r="A2585" s="371"/>
      <c r="B2585" s="371"/>
      <c r="C2585" s="371"/>
      <c r="D2585" s="434"/>
    </row>
    <row r="2586" spans="1:4">
      <c r="A2586" s="371"/>
      <c r="B2586" s="371"/>
      <c r="C2586" s="371"/>
      <c r="D2586" s="434"/>
    </row>
    <row r="2587" spans="1:4">
      <c r="A2587" s="371"/>
      <c r="B2587" s="371"/>
      <c r="C2587" s="371"/>
      <c r="D2587" s="434"/>
    </row>
    <row r="2588" spans="1:4">
      <c r="A2588" s="371"/>
      <c r="B2588" s="371"/>
      <c r="C2588" s="371"/>
      <c r="D2588" s="434"/>
    </row>
    <row r="2589" spans="1:4">
      <c r="A2589" s="371"/>
      <c r="B2589" s="371"/>
      <c r="C2589" s="371"/>
      <c r="D2589" s="434"/>
    </row>
    <row r="2590" spans="1:4">
      <c r="A2590" s="371"/>
      <c r="B2590" s="371"/>
      <c r="C2590" s="371"/>
      <c r="D2590" s="434"/>
    </row>
    <row r="2591" spans="1:4">
      <c r="A2591" s="371"/>
      <c r="B2591" s="371"/>
      <c r="C2591" s="371"/>
      <c r="D2591" s="434"/>
    </row>
    <row r="2592" spans="1:4">
      <c r="A2592" s="371"/>
      <c r="B2592" s="371"/>
      <c r="C2592" s="371"/>
      <c r="D2592" s="434"/>
    </row>
    <row r="2593" spans="1:4">
      <c r="A2593" s="371"/>
      <c r="B2593" s="371"/>
      <c r="C2593" s="371"/>
      <c r="D2593" s="434"/>
    </row>
    <row r="2594" spans="1:4">
      <c r="A2594" s="371"/>
      <c r="B2594" s="371"/>
      <c r="C2594" s="371"/>
      <c r="D2594" s="434"/>
    </row>
    <row r="2595" spans="1:4">
      <c r="A2595" s="371"/>
      <c r="B2595" s="371"/>
      <c r="C2595" s="371"/>
      <c r="D2595" s="434"/>
    </row>
    <row r="2596" spans="1:4">
      <c r="A2596" s="371"/>
      <c r="B2596" s="371"/>
      <c r="C2596" s="371"/>
      <c r="D2596" s="434"/>
    </row>
    <row r="2597" spans="1:4">
      <c r="A2597" s="371"/>
      <c r="B2597" s="371"/>
      <c r="C2597" s="371"/>
      <c r="D2597" s="434"/>
    </row>
    <row r="2598" spans="1:4">
      <c r="A2598" s="371"/>
      <c r="B2598" s="371"/>
      <c r="C2598" s="371"/>
      <c r="D2598" s="434"/>
    </row>
    <row r="2599" spans="1:4">
      <c r="A2599" s="371"/>
      <c r="B2599" s="371"/>
      <c r="C2599" s="371"/>
      <c r="D2599" s="434"/>
    </row>
    <row r="2600" spans="1:4">
      <c r="A2600" s="371"/>
      <c r="B2600" s="371"/>
      <c r="C2600" s="371"/>
      <c r="D2600" s="434"/>
    </row>
    <row r="2601" spans="1:4">
      <c r="A2601" s="371"/>
      <c r="B2601" s="371"/>
      <c r="C2601" s="371"/>
      <c r="D2601" s="434"/>
    </row>
    <row r="2602" spans="1:4">
      <c r="A2602" s="371"/>
      <c r="B2602" s="371"/>
      <c r="C2602" s="371"/>
      <c r="D2602" s="434"/>
    </row>
    <row r="2603" spans="1:4">
      <c r="A2603" s="371"/>
      <c r="B2603" s="371"/>
      <c r="C2603" s="371"/>
      <c r="D2603" s="434"/>
    </row>
    <row r="2604" spans="1:4">
      <c r="A2604" s="371"/>
      <c r="B2604" s="371"/>
      <c r="C2604" s="371"/>
      <c r="D2604" s="434"/>
    </row>
    <row r="2605" spans="1:4">
      <c r="A2605" s="371"/>
      <c r="B2605" s="371"/>
      <c r="C2605" s="371"/>
      <c r="D2605" s="434"/>
    </row>
    <row r="2606" spans="1:4">
      <c r="A2606" s="371"/>
      <c r="B2606" s="371"/>
      <c r="C2606" s="371"/>
      <c r="D2606" s="434"/>
    </row>
    <row r="2607" spans="1:4">
      <c r="A2607" s="371"/>
      <c r="B2607" s="371"/>
      <c r="C2607" s="371"/>
      <c r="D2607" s="434"/>
    </row>
    <row r="2608" spans="1:4">
      <c r="A2608" s="371"/>
      <c r="B2608" s="371"/>
      <c r="C2608" s="371"/>
      <c r="D2608" s="434"/>
    </row>
    <row r="2609" spans="1:4">
      <c r="A2609" s="371"/>
      <c r="B2609" s="371"/>
      <c r="C2609" s="371"/>
      <c r="D2609" s="434"/>
    </row>
    <row r="2610" spans="1:4">
      <c r="A2610" s="371"/>
      <c r="B2610" s="371"/>
      <c r="C2610" s="371"/>
      <c r="D2610" s="434"/>
    </row>
    <row r="2611" spans="1:4">
      <c r="A2611" s="371"/>
      <c r="B2611" s="371"/>
      <c r="C2611" s="371"/>
      <c r="D2611" s="434"/>
    </row>
    <row r="2612" spans="1:4">
      <c r="A2612" s="371"/>
      <c r="B2612" s="371"/>
      <c r="C2612" s="371"/>
      <c r="D2612" s="434"/>
    </row>
    <row r="2613" spans="1:4">
      <c r="A2613" s="371"/>
      <c r="B2613" s="371"/>
      <c r="C2613" s="371"/>
      <c r="D2613" s="434"/>
    </row>
    <row r="2614" spans="1:4">
      <c r="A2614" s="371"/>
      <c r="B2614" s="371"/>
      <c r="C2614" s="371"/>
      <c r="D2614" s="434"/>
    </row>
    <row r="2615" spans="1:4">
      <c r="A2615" s="371"/>
      <c r="B2615" s="371"/>
      <c r="C2615" s="371"/>
      <c r="D2615" s="434"/>
    </row>
    <row r="2616" spans="1:4">
      <c r="A2616" s="371"/>
      <c r="B2616" s="371"/>
      <c r="C2616" s="371"/>
      <c r="D2616" s="434"/>
    </row>
    <row r="2617" spans="1:4">
      <c r="A2617" s="371"/>
      <c r="B2617" s="371"/>
      <c r="C2617" s="371"/>
      <c r="D2617" s="434"/>
    </row>
    <row r="2618" spans="1:4">
      <c r="A2618" s="371"/>
      <c r="B2618" s="371"/>
      <c r="C2618" s="371"/>
      <c r="D2618" s="434"/>
    </row>
    <row r="2619" spans="1:4">
      <c r="A2619" s="371"/>
      <c r="B2619" s="371"/>
      <c r="C2619" s="371"/>
      <c r="D2619" s="434"/>
    </row>
    <row r="2620" spans="1:4">
      <c r="A2620" s="371"/>
      <c r="B2620" s="371"/>
      <c r="C2620" s="371"/>
      <c r="D2620" s="434"/>
    </row>
    <row r="2621" spans="1:4">
      <c r="A2621" s="371"/>
      <c r="B2621" s="371"/>
      <c r="C2621" s="371"/>
      <c r="D2621" s="434"/>
    </row>
    <row r="2622" spans="1:4">
      <c r="A2622" s="371"/>
      <c r="B2622" s="371"/>
      <c r="C2622" s="371"/>
      <c r="D2622" s="434"/>
    </row>
    <row r="2623" spans="1:4">
      <c r="A2623" s="371"/>
      <c r="B2623" s="371"/>
      <c r="C2623" s="371"/>
      <c r="D2623" s="434"/>
    </row>
    <row r="2624" spans="1:4">
      <c r="A2624" s="371"/>
      <c r="B2624" s="371"/>
      <c r="C2624" s="371"/>
      <c r="D2624" s="434"/>
    </row>
    <row r="2625" spans="1:4">
      <c r="A2625" s="371"/>
      <c r="B2625" s="371"/>
      <c r="C2625" s="371"/>
      <c r="D2625" s="434"/>
    </row>
    <row r="2626" spans="1:4">
      <c r="A2626" s="371"/>
      <c r="B2626" s="371"/>
      <c r="C2626" s="371"/>
      <c r="D2626" s="434"/>
    </row>
    <row r="2627" spans="1:4">
      <c r="A2627" s="371"/>
      <c r="B2627" s="371"/>
      <c r="C2627" s="371"/>
      <c r="D2627" s="434"/>
    </row>
    <row r="2628" spans="1:4">
      <c r="A2628" s="371"/>
      <c r="B2628" s="371"/>
      <c r="C2628" s="371"/>
      <c r="D2628" s="434"/>
    </row>
    <row r="2629" spans="1:4">
      <c r="A2629" s="371"/>
      <c r="B2629" s="371"/>
      <c r="C2629" s="371"/>
      <c r="D2629" s="434"/>
    </row>
    <row r="2630" spans="1:4">
      <c r="A2630" s="371"/>
      <c r="B2630" s="371"/>
      <c r="C2630" s="371"/>
      <c r="D2630" s="434"/>
    </row>
    <row r="2631" spans="1:4">
      <c r="A2631" s="371"/>
      <c r="B2631" s="371"/>
      <c r="C2631" s="371"/>
      <c r="D2631" s="434"/>
    </row>
    <row r="2632" spans="1:4">
      <c r="A2632" s="371"/>
      <c r="B2632" s="371"/>
      <c r="C2632" s="371"/>
      <c r="D2632" s="434"/>
    </row>
    <row r="2633" spans="1:4">
      <c r="A2633" s="371"/>
      <c r="B2633" s="371"/>
      <c r="C2633" s="371"/>
      <c r="D2633" s="434"/>
    </row>
    <row r="2634" spans="1:4">
      <c r="A2634" s="371"/>
      <c r="B2634" s="371"/>
      <c r="C2634" s="371"/>
      <c r="D2634" s="434"/>
    </row>
    <row r="2635" spans="1:4">
      <c r="A2635" s="371"/>
      <c r="B2635" s="371"/>
      <c r="C2635" s="371"/>
      <c r="D2635" s="434"/>
    </row>
    <row r="2636" spans="1:4">
      <c r="A2636" s="371"/>
      <c r="B2636" s="371"/>
      <c r="C2636" s="371"/>
      <c r="D2636" s="434"/>
    </row>
    <row r="2637" spans="1:4">
      <c r="A2637" s="371"/>
      <c r="B2637" s="371"/>
      <c r="C2637" s="371"/>
      <c r="D2637" s="434"/>
    </row>
    <row r="2638" spans="1:4">
      <c r="A2638" s="371"/>
      <c r="B2638" s="371"/>
      <c r="C2638" s="371"/>
      <c r="D2638" s="434"/>
    </row>
    <row r="2639" spans="1:4">
      <c r="A2639" s="371"/>
      <c r="B2639" s="371"/>
      <c r="C2639" s="371"/>
      <c r="D2639" s="434"/>
    </row>
    <row r="2640" spans="1:4">
      <c r="A2640" s="371"/>
      <c r="B2640" s="371"/>
      <c r="C2640" s="371"/>
      <c r="D2640" s="434"/>
    </row>
    <row r="2641" spans="1:4">
      <c r="A2641" s="371"/>
      <c r="B2641" s="371"/>
      <c r="C2641" s="371"/>
      <c r="D2641" s="434"/>
    </row>
    <row r="2642" spans="1:4">
      <c r="A2642" s="371"/>
      <c r="B2642" s="371"/>
      <c r="C2642" s="371"/>
      <c r="D2642" s="434"/>
    </row>
    <row r="2643" spans="1:4">
      <c r="A2643" s="371"/>
      <c r="B2643" s="371"/>
      <c r="C2643" s="371"/>
      <c r="D2643" s="434"/>
    </row>
    <row r="2644" spans="1:4">
      <c r="A2644" s="371"/>
      <c r="B2644" s="371"/>
      <c r="C2644" s="371"/>
      <c r="D2644" s="434"/>
    </row>
    <row r="2645" spans="1:4">
      <c r="A2645" s="371"/>
      <c r="B2645" s="371"/>
      <c r="C2645" s="371"/>
      <c r="D2645" s="434"/>
    </row>
    <row r="2646" spans="1:4">
      <c r="A2646" s="371"/>
      <c r="B2646" s="371"/>
      <c r="C2646" s="371"/>
      <c r="D2646" s="434"/>
    </row>
    <row r="2647" spans="1:4">
      <c r="A2647" s="371"/>
      <c r="B2647" s="371"/>
      <c r="C2647" s="371"/>
      <c r="D2647" s="434"/>
    </row>
    <row r="2648" spans="1:4">
      <c r="A2648" s="371"/>
      <c r="B2648" s="371"/>
      <c r="C2648" s="371"/>
      <c r="D2648" s="434"/>
    </row>
    <row r="2649" spans="1:4">
      <c r="A2649" s="371"/>
      <c r="B2649" s="371"/>
      <c r="C2649" s="371"/>
      <c r="D2649" s="434"/>
    </row>
    <row r="2650" spans="1:4">
      <c r="A2650" s="371"/>
      <c r="B2650" s="371"/>
      <c r="C2650" s="371"/>
      <c r="D2650" s="434"/>
    </row>
    <row r="2651" spans="1:4">
      <c r="A2651" s="371"/>
      <c r="B2651" s="371"/>
      <c r="C2651" s="371"/>
      <c r="D2651" s="434"/>
    </row>
    <row r="2652" spans="1:4">
      <c r="A2652" s="371"/>
      <c r="B2652" s="371"/>
      <c r="C2652" s="371"/>
      <c r="D2652" s="434"/>
    </row>
    <row r="2653" spans="1:4">
      <c r="A2653" s="371"/>
      <c r="B2653" s="371"/>
      <c r="C2653" s="371"/>
      <c r="D2653" s="434"/>
    </row>
    <row r="2654" spans="1:4">
      <c r="A2654" s="371"/>
      <c r="B2654" s="371"/>
      <c r="C2654" s="371"/>
      <c r="D2654" s="434"/>
    </row>
    <row r="2655" spans="1:4">
      <c r="A2655" s="371"/>
      <c r="B2655" s="371"/>
      <c r="C2655" s="371"/>
      <c r="D2655" s="434"/>
    </row>
    <row r="2656" spans="1:4">
      <c r="A2656" s="371"/>
      <c r="B2656" s="371"/>
      <c r="C2656" s="371"/>
      <c r="D2656" s="434"/>
    </row>
    <row r="2657" spans="1:4">
      <c r="A2657" s="371"/>
      <c r="B2657" s="371"/>
      <c r="C2657" s="371"/>
      <c r="D2657" s="434"/>
    </row>
    <row r="2658" spans="1:4">
      <c r="A2658" s="371"/>
      <c r="B2658" s="371"/>
      <c r="C2658" s="371"/>
      <c r="D2658" s="434"/>
    </row>
    <row r="2659" spans="1:4">
      <c r="A2659" s="371"/>
      <c r="B2659" s="371"/>
      <c r="C2659" s="371"/>
      <c r="D2659" s="434"/>
    </row>
    <row r="2660" spans="1:4">
      <c r="A2660" s="371"/>
      <c r="B2660" s="371"/>
      <c r="C2660" s="371"/>
      <c r="D2660" s="434"/>
    </row>
    <row r="2661" spans="1:4">
      <c r="A2661" s="371"/>
      <c r="B2661" s="371"/>
      <c r="C2661" s="371"/>
      <c r="D2661" s="434"/>
    </row>
    <row r="2662" spans="1:4">
      <c r="A2662" s="371"/>
      <c r="B2662" s="371"/>
      <c r="C2662" s="371"/>
      <c r="D2662" s="434"/>
    </row>
    <row r="2663" spans="1:4">
      <c r="A2663" s="371"/>
      <c r="B2663" s="371"/>
      <c r="C2663" s="371"/>
      <c r="D2663" s="434"/>
    </row>
    <row r="2664" spans="1:4">
      <c r="A2664" s="371"/>
      <c r="B2664" s="371"/>
      <c r="C2664" s="371"/>
      <c r="D2664" s="434"/>
    </row>
    <row r="2665" spans="1:4">
      <c r="A2665" s="371"/>
      <c r="B2665" s="371"/>
      <c r="C2665" s="371"/>
      <c r="D2665" s="434"/>
    </row>
    <row r="2666" spans="1:4">
      <c r="A2666" s="371"/>
      <c r="B2666" s="371"/>
      <c r="C2666" s="371"/>
      <c r="D2666" s="434"/>
    </row>
    <row r="2667" spans="1:4">
      <c r="A2667" s="371"/>
      <c r="B2667" s="371"/>
      <c r="C2667" s="371"/>
      <c r="D2667" s="434"/>
    </row>
    <row r="2668" spans="1:4">
      <c r="A2668" s="371"/>
      <c r="B2668" s="371"/>
      <c r="C2668" s="371"/>
      <c r="D2668" s="434"/>
    </row>
    <row r="2669" spans="1:4">
      <c r="A2669" s="371"/>
      <c r="B2669" s="371"/>
      <c r="C2669" s="371"/>
      <c r="D2669" s="434"/>
    </row>
    <row r="2670" spans="1:4">
      <c r="A2670" s="371"/>
      <c r="B2670" s="371"/>
      <c r="C2670" s="371"/>
      <c r="D2670" s="434"/>
    </row>
    <row r="2671" spans="1:4">
      <c r="A2671" s="371"/>
      <c r="B2671" s="371"/>
      <c r="C2671" s="371"/>
      <c r="D2671" s="434"/>
    </row>
    <row r="2672" spans="1:4">
      <c r="A2672" s="371"/>
      <c r="B2672" s="371"/>
      <c r="C2672" s="371"/>
      <c r="D2672" s="434"/>
    </row>
    <row r="2673" spans="1:4">
      <c r="A2673" s="371"/>
      <c r="B2673" s="371"/>
      <c r="C2673" s="371"/>
      <c r="D2673" s="434"/>
    </row>
    <row r="2674" spans="1:4">
      <c r="A2674" s="371"/>
      <c r="B2674" s="371"/>
      <c r="C2674" s="371"/>
      <c r="D2674" s="434"/>
    </row>
    <row r="2675" spans="1:4">
      <c r="A2675" s="371"/>
      <c r="B2675" s="371"/>
      <c r="C2675" s="371"/>
      <c r="D2675" s="434"/>
    </row>
    <row r="2676" spans="1:4">
      <c r="A2676" s="371"/>
      <c r="B2676" s="371"/>
      <c r="C2676" s="371"/>
      <c r="D2676" s="434"/>
    </row>
    <row r="2677" spans="1:4">
      <c r="A2677" s="371"/>
      <c r="B2677" s="371"/>
      <c r="C2677" s="371"/>
      <c r="D2677" s="434"/>
    </row>
    <row r="2678" spans="1:4">
      <c r="A2678" s="371"/>
      <c r="B2678" s="371"/>
      <c r="C2678" s="371"/>
      <c r="D2678" s="434"/>
    </row>
    <row r="2679" spans="1:4">
      <c r="A2679" s="371"/>
      <c r="B2679" s="371"/>
      <c r="C2679" s="371"/>
      <c r="D2679" s="434"/>
    </row>
    <row r="2680" spans="1:4">
      <c r="A2680" s="371"/>
      <c r="B2680" s="371"/>
      <c r="C2680" s="371"/>
      <c r="D2680" s="434"/>
    </row>
    <row r="2681" spans="1:4">
      <c r="A2681" s="371"/>
      <c r="B2681" s="371"/>
      <c r="C2681" s="371"/>
      <c r="D2681" s="434"/>
    </row>
    <row r="2682" spans="1:4">
      <c r="A2682" s="371"/>
      <c r="B2682" s="371"/>
      <c r="C2682" s="371"/>
      <c r="D2682" s="434"/>
    </row>
    <row r="2683" spans="1:4">
      <c r="A2683" s="371"/>
      <c r="B2683" s="371"/>
      <c r="C2683" s="371"/>
      <c r="D2683" s="434"/>
    </row>
    <row r="2684" spans="1:4">
      <c r="A2684" s="371"/>
      <c r="B2684" s="371"/>
      <c r="C2684" s="371"/>
      <c r="D2684" s="434"/>
    </row>
    <row r="2685" spans="1:4">
      <c r="A2685" s="371"/>
      <c r="B2685" s="371"/>
      <c r="C2685" s="371"/>
      <c r="D2685" s="434"/>
    </row>
    <row r="2686" spans="1:4">
      <c r="A2686" s="371"/>
      <c r="B2686" s="371"/>
      <c r="C2686" s="371"/>
      <c r="D2686" s="434"/>
    </row>
    <row r="2687" spans="1:4">
      <c r="A2687" s="371"/>
      <c r="B2687" s="371"/>
      <c r="C2687" s="371"/>
      <c r="D2687" s="434"/>
    </row>
    <row r="2688" spans="1:4">
      <c r="A2688" s="371"/>
      <c r="B2688" s="371"/>
      <c r="C2688" s="371"/>
      <c r="D2688" s="434"/>
    </row>
    <row r="2689" spans="1:4">
      <c r="A2689" s="371"/>
      <c r="B2689" s="371"/>
      <c r="C2689" s="371"/>
      <c r="D2689" s="434"/>
    </row>
    <row r="2690" spans="1:4">
      <c r="A2690" s="371"/>
      <c r="B2690" s="371"/>
      <c r="C2690" s="371"/>
      <c r="D2690" s="434"/>
    </row>
    <row r="2691" spans="1:4">
      <c r="A2691" s="371"/>
      <c r="B2691" s="371"/>
      <c r="C2691" s="371"/>
      <c r="D2691" s="434"/>
    </row>
    <row r="2692" spans="1:4">
      <c r="A2692" s="371"/>
      <c r="B2692" s="371"/>
      <c r="C2692" s="371"/>
      <c r="D2692" s="434"/>
    </row>
    <row r="2693" spans="1:4">
      <c r="A2693" s="371"/>
      <c r="B2693" s="371"/>
      <c r="C2693" s="371"/>
      <c r="D2693" s="434"/>
    </row>
    <row r="2694" spans="1:4">
      <c r="A2694" s="371"/>
      <c r="B2694" s="371"/>
      <c r="C2694" s="371"/>
      <c r="D2694" s="434"/>
    </row>
    <row r="2695" spans="1:4">
      <c r="A2695" s="371"/>
      <c r="B2695" s="371"/>
      <c r="C2695" s="371"/>
      <c r="D2695" s="434"/>
    </row>
    <row r="2696" spans="1:4">
      <c r="A2696" s="371"/>
      <c r="B2696" s="371"/>
      <c r="C2696" s="371"/>
      <c r="D2696" s="434"/>
    </row>
    <row r="2697" spans="1:4">
      <c r="A2697" s="371"/>
      <c r="B2697" s="371"/>
      <c r="C2697" s="371"/>
      <c r="D2697" s="434"/>
    </row>
    <row r="2698" spans="1:4">
      <c r="A2698" s="371"/>
      <c r="B2698" s="371"/>
      <c r="C2698" s="371"/>
      <c r="D2698" s="434"/>
    </row>
    <row r="2699" spans="1:4">
      <c r="A2699" s="371"/>
      <c r="B2699" s="371"/>
      <c r="C2699" s="371"/>
      <c r="D2699" s="434"/>
    </row>
    <row r="2700" spans="1:4">
      <c r="A2700" s="371"/>
      <c r="B2700" s="371"/>
      <c r="C2700" s="371"/>
      <c r="D2700" s="434"/>
    </row>
    <row r="2701" spans="1:4">
      <c r="A2701" s="371"/>
      <c r="B2701" s="371"/>
      <c r="C2701" s="371"/>
      <c r="D2701" s="434"/>
    </row>
    <row r="2702" spans="1:4">
      <c r="A2702" s="371"/>
      <c r="B2702" s="371"/>
      <c r="C2702" s="371"/>
      <c r="D2702" s="434"/>
    </row>
    <row r="2703" spans="1:4">
      <c r="A2703" s="371"/>
      <c r="B2703" s="371"/>
      <c r="C2703" s="371"/>
      <c r="D2703" s="434"/>
    </row>
    <row r="2704" spans="1:4">
      <c r="A2704" s="371"/>
      <c r="B2704" s="371"/>
      <c r="C2704" s="371"/>
      <c r="D2704" s="434"/>
    </row>
    <row r="2705" spans="1:4">
      <c r="A2705" s="371"/>
      <c r="B2705" s="371"/>
      <c r="C2705" s="371"/>
      <c r="D2705" s="434"/>
    </row>
    <row r="2706" spans="1:4">
      <c r="A2706" s="371"/>
      <c r="B2706" s="371"/>
      <c r="C2706" s="371"/>
      <c r="D2706" s="434"/>
    </row>
    <row r="2707" spans="1:4">
      <c r="A2707" s="371"/>
      <c r="B2707" s="371"/>
      <c r="C2707" s="371"/>
      <c r="D2707" s="434"/>
    </row>
    <row r="2708" spans="1:4">
      <c r="A2708" s="371"/>
      <c r="B2708" s="371"/>
      <c r="C2708" s="371"/>
      <c r="D2708" s="434"/>
    </row>
    <row r="2709" spans="1:4">
      <c r="A2709" s="371"/>
      <c r="B2709" s="371"/>
      <c r="C2709" s="371"/>
      <c r="D2709" s="434"/>
    </row>
    <row r="2710" spans="1:4">
      <c r="A2710" s="371"/>
      <c r="B2710" s="371"/>
      <c r="C2710" s="371"/>
      <c r="D2710" s="434"/>
    </row>
    <row r="2711" spans="1:4">
      <c r="A2711" s="371"/>
      <c r="B2711" s="371"/>
      <c r="C2711" s="371"/>
      <c r="D2711" s="434"/>
    </row>
    <row r="2712" spans="1:4">
      <c r="A2712" s="371"/>
      <c r="B2712" s="371"/>
      <c r="C2712" s="371"/>
      <c r="D2712" s="434"/>
    </row>
    <row r="2713" spans="1:4">
      <c r="A2713" s="371"/>
      <c r="B2713" s="371"/>
      <c r="C2713" s="371"/>
      <c r="D2713" s="434"/>
    </row>
    <row r="2714" spans="1:4">
      <c r="A2714" s="371"/>
      <c r="B2714" s="371"/>
      <c r="C2714" s="371"/>
      <c r="D2714" s="434"/>
    </row>
    <row r="2715" spans="1:4">
      <c r="A2715" s="371"/>
      <c r="B2715" s="371"/>
      <c r="C2715" s="371"/>
      <c r="D2715" s="434"/>
    </row>
    <row r="2716" spans="1:4">
      <c r="A2716" s="371"/>
      <c r="B2716" s="371"/>
      <c r="C2716" s="371"/>
      <c r="D2716" s="434"/>
    </row>
    <row r="2717" spans="1:4">
      <c r="A2717" s="371"/>
      <c r="B2717" s="371"/>
      <c r="C2717" s="371"/>
      <c r="D2717" s="434"/>
    </row>
    <row r="2718" spans="1:4">
      <c r="A2718" s="371"/>
      <c r="B2718" s="371"/>
      <c r="C2718" s="371"/>
      <c r="D2718" s="434"/>
    </row>
    <row r="2719" spans="1:4">
      <c r="A2719" s="371"/>
      <c r="B2719" s="371"/>
      <c r="C2719" s="371"/>
      <c r="D2719" s="434"/>
    </row>
    <row r="2720" spans="1:4">
      <c r="A2720" s="371"/>
      <c r="B2720" s="371"/>
      <c r="C2720" s="371"/>
      <c r="D2720" s="434"/>
    </row>
    <row r="2721" spans="1:4">
      <c r="A2721" s="371"/>
      <c r="B2721" s="371"/>
      <c r="C2721" s="371"/>
      <c r="D2721" s="434"/>
    </row>
    <row r="2722" spans="1:4">
      <c r="A2722" s="371"/>
      <c r="B2722" s="371"/>
      <c r="C2722" s="371"/>
      <c r="D2722" s="434"/>
    </row>
    <row r="2723" spans="1:4">
      <c r="A2723" s="371"/>
      <c r="B2723" s="371"/>
      <c r="C2723" s="371"/>
      <c r="D2723" s="434"/>
    </row>
    <row r="2724" spans="1:4">
      <c r="A2724" s="371"/>
      <c r="B2724" s="371"/>
      <c r="C2724" s="371"/>
      <c r="D2724" s="434"/>
    </row>
    <row r="2725" spans="1:4">
      <c r="A2725" s="371"/>
      <c r="B2725" s="371"/>
      <c r="C2725" s="371"/>
      <c r="D2725" s="434"/>
    </row>
    <row r="2726" spans="1:4">
      <c r="A2726" s="371"/>
      <c r="B2726" s="371"/>
      <c r="C2726" s="371"/>
      <c r="D2726" s="434"/>
    </row>
    <row r="2727" spans="1:4">
      <c r="A2727" s="371"/>
      <c r="B2727" s="371"/>
      <c r="C2727" s="371"/>
      <c r="D2727" s="434"/>
    </row>
    <row r="2728" spans="1:4">
      <c r="A2728" s="371"/>
      <c r="B2728" s="371"/>
      <c r="C2728" s="371"/>
      <c r="D2728" s="434"/>
    </row>
    <row r="2729" spans="1:4">
      <c r="A2729" s="371"/>
      <c r="B2729" s="371"/>
      <c r="C2729" s="371"/>
      <c r="D2729" s="434"/>
    </row>
    <row r="2730" spans="1:4">
      <c r="A2730" s="371"/>
      <c r="B2730" s="371"/>
      <c r="C2730" s="371"/>
      <c r="D2730" s="434"/>
    </row>
    <row r="2731" spans="1:4">
      <c r="A2731" s="371"/>
      <c r="B2731" s="371"/>
      <c r="C2731" s="371"/>
      <c r="D2731" s="434"/>
    </row>
    <row r="2732" spans="1:4">
      <c r="A2732" s="371"/>
      <c r="B2732" s="371"/>
      <c r="C2732" s="371"/>
      <c r="D2732" s="434"/>
    </row>
    <row r="2733" spans="1:4">
      <c r="A2733" s="371"/>
      <c r="B2733" s="371"/>
      <c r="C2733" s="371"/>
      <c r="D2733" s="434"/>
    </row>
    <row r="2734" spans="1:4">
      <c r="A2734" s="371"/>
      <c r="B2734" s="371"/>
      <c r="C2734" s="371"/>
      <c r="D2734" s="434"/>
    </row>
    <row r="2735" spans="1:4">
      <c r="A2735" s="371"/>
      <c r="B2735" s="371"/>
      <c r="C2735" s="371"/>
      <c r="D2735" s="434"/>
    </row>
    <row r="2736" spans="1:4">
      <c r="A2736" s="371"/>
      <c r="B2736" s="371"/>
      <c r="C2736" s="371"/>
      <c r="D2736" s="434"/>
    </row>
    <row r="2737" spans="1:4">
      <c r="A2737" s="371"/>
      <c r="B2737" s="371"/>
      <c r="C2737" s="371"/>
      <c r="D2737" s="434"/>
    </row>
    <row r="2738" spans="1:4">
      <c r="A2738" s="371"/>
      <c r="B2738" s="371"/>
      <c r="C2738" s="371"/>
      <c r="D2738" s="434"/>
    </row>
    <row r="2739" spans="1:4">
      <c r="A2739" s="371"/>
      <c r="B2739" s="371"/>
      <c r="C2739" s="371"/>
      <c r="D2739" s="434"/>
    </row>
    <row r="2740" spans="1:4">
      <c r="A2740" s="371"/>
      <c r="B2740" s="371"/>
      <c r="C2740" s="371"/>
      <c r="D2740" s="434"/>
    </row>
    <row r="2741" spans="1:4">
      <c r="A2741" s="371"/>
      <c r="B2741" s="371"/>
      <c r="C2741" s="371"/>
      <c r="D2741" s="434"/>
    </row>
    <row r="2742" spans="1:4">
      <c r="A2742" s="371"/>
      <c r="B2742" s="371"/>
      <c r="C2742" s="371"/>
      <c r="D2742" s="434"/>
    </row>
    <row r="2743" spans="1:4">
      <c r="A2743" s="371"/>
      <c r="B2743" s="371"/>
      <c r="C2743" s="371"/>
      <c r="D2743" s="434"/>
    </row>
    <row r="2744" spans="1:4">
      <c r="A2744" s="371"/>
      <c r="B2744" s="371"/>
      <c r="C2744" s="371"/>
      <c r="D2744" s="434"/>
    </row>
    <row r="2745" spans="1:4">
      <c r="A2745" s="371"/>
      <c r="B2745" s="371"/>
      <c r="C2745" s="371"/>
      <c r="D2745" s="434"/>
    </row>
    <row r="2746" spans="1:4">
      <c r="A2746" s="371"/>
      <c r="B2746" s="371"/>
      <c r="C2746" s="371"/>
      <c r="D2746" s="434"/>
    </row>
    <row r="2747" spans="1:4">
      <c r="A2747" s="371"/>
      <c r="B2747" s="371"/>
      <c r="C2747" s="371"/>
      <c r="D2747" s="434"/>
    </row>
    <row r="2748" spans="1:4">
      <c r="A2748" s="371"/>
      <c r="B2748" s="371"/>
      <c r="C2748" s="371"/>
      <c r="D2748" s="434"/>
    </row>
    <row r="2749" spans="1:4">
      <c r="A2749" s="371"/>
      <c r="B2749" s="371"/>
      <c r="C2749" s="371"/>
      <c r="D2749" s="434"/>
    </row>
    <row r="2750" spans="1:4">
      <c r="A2750" s="371"/>
      <c r="B2750" s="371"/>
      <c r="C2750" s="371"/>
      <c r="D2750" s="434"/>
    </row>
    <row r="2751" spans="1:4">
      <c r="A2751" s="371"/>
      <c r="B2751" s="371"/>
      <c r="C2751" s="371"/>
      <c r="D2751" s="434"/>
    </row>
    <row r="2752" spans="1:4">
      <c r="A2752" s="371"/>
      <c r="B2752" s="371"/>
      <c r="C2752" s="371"/>
      <c r="D2752" s="434"/>
    </row>
    <row r="2753" spans="1:4">
      <c r="A2753" s="371"/>
      <c r="B2753" s="371"/>
      <c r="C2753" s="371"/>
      <c r="D2753" s="434"/>
    </row>
    <row r="2754" spans="1:4">
      <c r="A2754" s="371"/>
      <c r="B2754" s="371"/>
      <c r="C2754" s="371"/>
      <c r="D2754" s="434"/>
    </row>
    <row r="2755" spans="1:4">
      <c r="A2755" s="371"/>
      <c r="B2755" s="371"/>
      <c r="C2755" s="371"/>
      <c r="D2755" s="434"/>
    </row>
    <row r="2756" spans="1:4">
      <c r="A2756" s="371"/>
      <c r="B2756" s="371"/>
      <c r="C2756" s="371"/>
      <c r="D2756" s="434"/>
    </row>
    <row r="2757" spans="1:4">
      <c r="A2757" s="371"/>
      <c r="B2757" s="371"/>
      <c r="C2757" s="371"/>
      <c r="D2757" s="434"/>
    </row>
    <row r="2758" spans="1:4">
      <c r="A2758" s="371"/>
      <c r="B2758" s="371"/>
      <c r="C2758" s="371"/>
      <c r="D2758" s="434"/>
    </row>
    <row r="2759" spans="1:4">
      <c r="A2759" s="371"/>
      <c r="B2759" s="371"/>
      <c r="C2759" s="371"/>
      <c r="D2759" s="434"/>
    </row>
    <row r="2760" spans="1:4">
      <c r="A2760" s="371"/>
      <c r="B2760" s="371"/>
      <c r="C2760" s="371"/>
      <c r="D2760" s="434"/>
    </row>
    <row r="2761" spans="1:4">
      <c r="A2761" s="371"/>
      <c r="B2761" s="371"/>
      <c r="C2761" s="371"/>
      <c r="D2761" s="434"/>
    </row>
    <row r="2762" spans="1:4">
      <c r="A2762" s="371"/>
      <c r="B2762" s="371"/>
      <c r="C2762" s="371"/>
      <c r="D2762" s="434"/>
    </row>
    <row r="2763" spans="1:4">
      <c r="A2763" s="371"/>
      <c r="B2763" s="371"/>
      <c r="C2763" s="371"/>
      <c r="D2763" s="434"/>
    </row>
    <row r="2764" spans="1:4">
      <c r="A2764" s="371"/>
      <c r="B2764" s="371"/>
      <c r="C2764" s="371"/>
      <c r="D2764" s="434"/>
    </row>
    <row r="2765" spans="1:4">
      <c r="A2765" s="371"/>
      <c r="B2765" s="371"/>
      <c r="C2765" s="371"/>
      <c r="D2765" s="434"/>
    </row>
    <row r="2766" spans="1:4">
      <c r="A2766" s="371"/>
      <c r="B2766" s="371"/>
      <c r="C2766" s="371"/>
      <c r="D2766" s="434"/>
    </row>
    <row r="2767" spans="1:4">
      <c r="A2767" s="371"/>
      <c r="B2767" s="371"/>
      <c r="C2767" s="371"/>
      <c r="D2767" s="434"/>
    </row>
    <row r="2768" spans="1:4">
      <c r="A2768" s="371"/>
      <c r="B2768" s="371"/>
      <c r="C2768" s="371"/>
      <c r="D2768" s="434"/>
    </row>
    <row r="2769" spans="1:4">
      <c r="A2769" s="371"/>
      <c r="B2769" s="371"/>
      <c r="C2769" s="371"/>
      <c r="D2769" s="434"/>
    </row>
    <row r="2770" spans="1:4">
      <c r="A2770" s="371"/>
      <c r="B2770" s="371"/>
      <c r="C2770" s="371"/>
      <c r="D2770" s="434"/>
    </row>
    <row r="2771" spans="1:4">
      <c r="A2771" s="371"/>
      <c r="B2771" s="371"/>
      <c r="C2771" s="371"/>
      <c r="D2771" s="434"/>
    </row>
    <row r="2772" spans="1:4">
      <c r="A2772" s="371"/>
      <c r="B2772" s="371"/>
      <c r="C2772" s="371"/>
      <c r="D2772" s="434"/>
    </row>
    <row r="2773" spans="1:4">
      <c r="A2773" s="371"/>
      <c r="B2773" s="371"/>
      <c r="C2773" s="371"/>
      <c r="D2773" s="434"/>
    </row>
    <row r="2774" spans="1:4">
      <c r="A2774" s="371"/>
      <c r="B2774" s="371"/>
      <c r="C2774" s="371"/>
      <c r="D2774" s="434"/>
    </row>
    <row r="2775" spans="1:4">
      <c r="A2775" s="371"/>
      <c r="B2775" s="371"/>
      <c r="C2775" s="371"/>
      <c r="D2775" s="434"/>
    </row>
    <row r="2776" spans="1:4">
      <c r="A2776" s="371"/>
      <c r="B2776" s="371"/>
      <c r="C2776" s="371"/>
      <c r="D2776" s="434"/>
    </row>
    <row r="2777" spans="1:4">
      <c r="A2777" s="371"/>
      <c r="B2777" s="371"/>
      <c r="C2777" s="371"/>
      <c r="D2777" s="434"/>
    </row>
    <row r="2778" spans="1:4">
      <c r="A2778" s="371"/>
      <c r="B2778" s="371"/>
      <c r="C2778" s="371"/>
      <c r="D2778" s="434"/>
    </row>
    <row r="2779" spans="1:4">
      <c r="A2779" s="371"/>
      <c r="B2779" s="371"/>
      <c r="C2779" s="371"/>
      <c r="D2779" s="434"/>
    </row>
    <row r="2780" spans="1:4">
      <c r="A2780" s="371"/>
      <c r="B2780" s="371"/>
      <c r="C2780" s="371"/>
      <c r="D2780" s="434"/>
    </row>
    <row r="2781" spans="1:4">
      <c r="A2781" s="371"/>
      <c r="B2781" s="371"/>
      <c r="C2781" s="371"/>
      <c r="D2781" s="434"/>
    </row>
    <row r="2782" spans="1:4">
      <c r="A2782" s="371"/>
      <c r="B2782" s="371"/>
      <c r="C2782" s="371"/>
      <c r="D2782" s="434"/>
    </row>
    <row r="2783" spans="1:4">
      <c r="A2783" s="371"/>
      <c r="B2783" s="371"/>
      <c r="C2783" s="371"/>
      <c r="D2783" s="434"/>
    </row>
    <row r="2784" spans="1:4">
      <c r="A2784" s="371"/>
      <c r="B2784" s="371"/>
      <c r="C2784" s="371"/>
      <c r="D2784" s="434"/>
    </row>
    <row r="2785" spans="1:4">
      <c r="A2785" s="371"/>
      <c r="B2785" s="371"/>
      <c r="C2785" s="371"/>
      <c r="D2785" s="434"/>
    </row>
    <row r="2786" spans="1:4">
      <c r="A2786" s="371"/>
      <c r="B2786" s="371"/>
      <c r="C2786" s="371"/>
      <c r="D2786" s="434"/>
    </row>
    <row r="2787" spans="1:4">
      <c r="A2787" s="371"/>
      <c r="B2787" s="371"/>
      <c r="C2787" s="371"/>
      <c r="D2787" s="434"/>
    </row>
    <row r="2788" spans="1:4">
      <c r="A2788" s="371"/>
      <c r="B2788" s="371"/>
      <c r="C2788" s="371"/>
      <c r="D2788" s="434"/>
    </row>
    <row r="2789" spans="1:4">
      <c r="A2789" s="371"/>
      <c r="B2789" s="371"/>
      <c r="C2789" s="371"/>
      <c r="D2789" s="434"/>
    </row>
    <row r="2790" spans="1:4">
      <c r="A2790" s="371"/>
      <c r="B2790" s="371"/>
      <c r="C2790" s="371"/>
      <c r="D2790" s="434"/>
    </row>
    <row r="2791" spans="1:4">
      <c r="A2791" s="371"/>
      <c r="B2791" s="371"/>
      <c r="C2791" s="371"/>
      <c r="D2791" s="434"/>
    </row>
    <row r="2792" spans="1:4">
      <c r="A2792" s="371"/>
      <c r="B2792" s="371"/>
      <c r="C2792" s="371"/>
      <c r="D2792" s="434"/>
    </row>
    <row r="2793" spans="1:4">
      <c r="A2793" s="371"/>
      <c r="B2793" s="371"/>
      <c r="C2793" s="371"/>
      <c r="D2793" s="434"/>
    </row>
    <row r="2794" spans="1:4">
      <c r="A2794" s="371"/>
      <c r="B2794" s="371"/>
      <c r="C2794" s="371"/>
      <c r="D2794" s="434"/>
    </row>
    <row r="2795" spans="1:4">
      <c r="A2795" s="371"/>
      <c r="B2795" s="371"/>
      <c r="C2795" s="371"/>
      <c r="D2795" s="434"/>
    </row>
    <row r="2796" spans="1:4">
      <c r="A2796" s="371"/>
      <c r="B2796" s="371"/>
      <c r="C2796" s="371"/>
      <c r="D2796" s="434"/>
    </row>
    <row r="2797" spans="1:4">
      <c r="A2797" s="371"/>
      <c r="B2797" s="371"/>
      <c r="C2797" s="371"/>
      <c r="D2797" s="434"/>
    </row>
    <row r="2798" spans="1:4">
      <c r="A2798" s="371"/>
      <c r="B2798" s="371"/>
      <c r="C2798" s="371"/>
      <c r="D2798" s="434"/>
    </row>
    <row r="2799" spans="1:4">
      <c r="A2799" s="371"/>
      <c r="B2799" s="371"/>
      <c r="C2799" s="371"/>
      <c r="D2799" s="434"/>
    </row>
    <row r="2800" spans="1:4">
      <c r="A2800" s="371"/>
      <c r="B2800" s="371"/>
      <c r="C2800" s="371"/>
      <c r="D2800" s="434"/>
    </row>
    <row r="2801" spans="1:4">
      <c r="A2801" s="371"/>
      <c r="B2801" s="371"/>
      <c r="C2801" s="371"/>
      <c r="D2801" s="434"/>
    </row>
    <row r="2802" spans="1:4">
      <c r="A2802" s="371"/>
      <c r="B2802" s="371"/>
      <c r="C2802" s="371"/>
      <c r="D2802" s="434"/>
    </row>
    <row r="2803" spans="1:4">
      <c r="A2803" s="371"/>
      <c r="B2803" s="371"/>
      <c r="C2803" s="371"/>
      <c r="D2803" s="434"/>
    </row>
    <row r="2804" spans="1:4">
      <c r="A2804" s="371"/>
      <c r="B2804" s="371"/>
      <c r="C2804" s="371"/>
      <c r="D2804" s="434"/>
    </row>
    <row r="2805" spans="1:4">
      <c r="A2805" s="371"/>
      <c r="B2805" s="371"/>
      <c r="C2805" s="371"/>
      <c r="D2805" s="434"/>
    </row>
    <row r="2806" spans="1:4">
      <c r="A2806" s="371"/>
      <c r="B2806" s="371"/>
      <c r="C2806" s="371"/>
      <c r="D2806" s="434"/>
    </row>
    <row r="2807" spans="1:4">
      <c r="A2807" s="371"/>
      <c r="B2807" s="371"/>
      <c r="C2807" s="371"/>
      <c r="D2807" s="434"/>
    </row>
    <row r="2808" spans="1:4">
      <c r="A2808" s="371"/>
      <c r="B2808" s="371"/>
      <c r="C2808" s="371"/>
      <c r="D2808" s="434"/>
    </row>
    <row r="2809" spans="1:4">
      <c r="A2809" s="371"/>
      <c r="B2809" s="371"/>
      <c r="C2809" s="371"/>
      <c r="D2809" s="434"/>
    </row>
    <row r="2810" spans="1:4">
      <c r="A2810" s="371"/>
      <c r="B2810" s="371"/>
      <c r="C2810" s="371"/>
      <c r="D2810" s="434"/>
    </row>
    <row r="2811" spans="1:4">
      <c r="A2811" s="371"/>
      <c r="B2811" s="371"/>
      <c r="C2811" s="371"/>
      <c r="D2811" s="434"/>
    </row>
    <row r="2812" spans="1:4">
      <c r="A2812" s="371"/>
      <c r="B2812" s="371"/>
      <c r="C2812" s="371"/>
      <c r="D2812" s="434"/>
    </row>
    <row r="2813" spans="1:4">
      <c r="A2813" s="371"/>
      <c r="B2813" s="371"/>
      <c r="C2813" s="371"/>
      <c r="D2813" s="434"/>
    </row>
    <row r="2814" spans="1:4">
      <c r="A2814" s="371"/>
      <c r="B2814" s="371"/>
      <c r="C2814" s="371"/>
      <c r="D2814" s="434"/>
    </row>
    <row r="2815" spans="1:4">
      <c r="A2815" s="371"/>
      <c r="B2815" s="371"/>
      <c r="C2815" s="371"/>
      <c r="D2815" s="434"/>
    </row>
    <row r="2816" spans="1:4">
      <c r="A2816" s="371"/>
      <c r="B2816" s="371"/>
      <c r="C2816" s="371"/>
      <c r="D2816" s="434"/>
    </row>
    <row r="2817" spans="1:4">
      <c r="A2817" s="371"/>
      <c r="B2817" s="371"/>
      <c r="C2817" s="371"/>
      <c r="D2817" s="434"/>
    </row>
    <row r="2818" spans="1:4">
      <c r="A2818" s="371"/>
      <c r="B2818" s="371"/>
      <c r="C2818" s="371"/>
      <c r="D2818" s="434"/>
    </row>
    <row r="2819" spans="1:4">
      <c r="A2819" s="371"/>
      <c r="B2819" s="371"/>
      <c r="C2819" s="371"/>
      <c r="D2819" s="434"/>
    </row>
    <row r="2820" spans="1:4">
      <c r="A2820" s="371"/>
      <c r="B2820" s="371"/>
      <c r="C2820" s="371"/>
      <c r="D2820" s="434"/>
    </row>
    <row r="2821" spans="1:4">
      <c r="A2821" s="371"/>
      <c r="B2821" s="371"/>
      <c r="C2821" s="371"/>
      <c r="D2821" s="434"/>
    </row>
    <row r="2822" spans="1:4">
      <c r="A2822" s="371"/>
      <c r="B2822" s="371"/>
      <c r="C2822" s="371"/>
      <c r="D2822" s="434"/>
    </row>
    <row r="2823" spans="1:4">
      <c r="A2823" s="371"/>
      <c r="B2823" s="371"/>
      <c r="C2823" s="371"/>
      <c r="D2823" s="434"/>
    </row>
    <row r="2824" spans="1:4">
      <c r="A2824" s="371"/>
      <c r="B2824" s="371"/>
      <c r="C2824" s="371"/>
      <c r="D2824" s="434"/>
    </row>
    <row r="2825" spans="1:4">
      <c r="A2825" s="371"/>
      <c r="B2825" s="371"/>
      <c r="C2825" s="371"/>
      <c r="D2825" s="434"/>
    </row>
    <row r="2826" spans="1:4">
      <c r="A2826" s="371"/>
      <c r="B2826" s="371"/>
      <c r="C2826" s="371"/>
      <c r="D2826" s="434"/>
    </row>
    <row r="2827" spans="1:4">
      <c r="A2827" s="371"/>
      <c r="B2827" s="371"/>
      <c r="C2827" s="371"/>
      <c r="D2827" s="434"/>
    </row>
    <row r="2828" spans="1:4">
      <c r="A2828" s="371"/>
      <c r="B2828" s="371"/>
      <c r="C2828" s="371"/>
      <c r="D2828" s="434"/>
    </row>
    <row r="2829" spans="1:4">
      <c r="A2829" s="371"/>
      <c r="B2829" s="371"/>
      <c r="C2829" s="371"/>
      <c r="D2829" s="434"/>
    </row>
    <row r="2830" spans="1:4">
      <c r="A2830" s="371"/>
      <c r="B2830" s="371"/>
      <c r="C2830" s="371"/>
      <c r="D2830" s="434"/>
    </row>
    <row r="2831" spans="1:4">
      <c r="A2831" s="371"/>
      <c r="B2831" s="371"/>
      <c r="C2831" s="371"/>
      <c r="D2831" s="434"/>
    </row>
    <row r="2832" spans="1:4">
      <c r="A2832" s="371"/>
      <c r="B2832" s="371"/>
      <c r="C2832" s="371"/>
      <c r="D2832" s="434"/>
    </row>
    <row r="2833" spans="1:4">
      <c r="A2833" s="371"/>
      <c r="B2833" s="371"/>
      <c r="C2833" s="371"/>
      <c r="D2833" s="434"/>
    </row>
    <row r="2834" spans="1:4">
      <c r="A2834" s="371"/>
      <c r="B2834" s="371"/>
      <c r="C2834" s="371"/>
      <c r="D2834" s="434"/>
    </row>
    <row r="2835" spans="1:4">
      <c r="A2835" s="371"/>
      <c r="B2835" s="371"/>
      <c r="C2835" s="371"/>
      <c r="D2835" s="434"/>
    </row>
    <row r="2836" spans="1:4">
      <c r="A2836" s="371"/>
      <c r="B2836" s="371"/>
      <c r="C2836" s="371"/>
      <c r="D2836" s="434"/>
    </row>
    <row r="2837" spans="1:4">
      <c r="A2837" s="371"/>
      <c r="B2837" s="371"/>
      <c r="C2837" s="371"/>
      <c r="D2837" s="434"/>
    </row>
    <row r="2838" spans="1:4">
      <c r="A2838" s="371"/>
      <c r="B2838" s="371"/>
      <c r="C2838" s="371"/>
      <c r="D2838" s="434"/>
    </row>
    <row r="2839" spans="1:4">
      <c r="A2839" s="371"/>
      <c r="B2839" s="371"/>
      <c r="C2839" s="371"/>
      <c r="D2839" s="434"/>
    </row>
    <row r="2840" spans="1:4">
      <c r="A2840" s="371"/>
      <c r="B2840" s="371"/>
      <c r="C2840" s="371"/>
      <c r="D2840" s="434"/>
    </row>
    <row r="2841" spans="1:4">
      <c r="A2841" s="371"/>
      <c r="B2841" s="371"/>
      <c r="C2841" s="371"/>
      <c r="D2841" s="434"/>
    </row>
    <row r="2842" spans="1:4">
      <c r="A2842" s="371"/>
      <c r="B2842" s="371"/>
      <c r="C2842" s="371"/>
      <c r="D2842" s="434"/>
    </row>
    <row r="2843" spans="1:4">
      <c r="A2843" s="371"/>
      <c r="B2843" s="371"/>
      <c r="C2843" s="371"/>
      <c r="D2843" s="434"/>
    </row>
    <row r="2844" spans="1:4">
      <c r="A2844" s="371"/>
      <c r="B2844" s="371"/>
      <c r="C2844" s="371"/>
      <c r="D2844" s="434"/>
    </row>
    <row r="2845" spans="1:4">
      <c r="A2845" s="371"/>
      <c r="B2845" s="371"/>
      <c r="C2845" s="371"/>
      <c r="D2845" s="434"/>
    </row>
    <row r="2846" spans="1:4">
      <c r="A2846" s="371"/>
      <c r="B2846" s="371"/>
      <c r="C2846" s="371"/>
      <c r="D2846" s="434"/>
    </row>
    <row r="2847" spans="1:4">
      <c r="A2847" s="371"/>
      <c r="B2847" s="371"/>
      <c r="C2847" s="371"/>
      <c r="D2847" s="434"/>
    </row>
    <row r="2848" spans="1:4">
      <c r="A2848" s="371"/>
      <c r="B2848" s="371"/>
      <c r="C2848" s="371"/>
      <c r="D2848" s="434"/>
    </row>
    <row r="2849" spans="1:4">
      <c r="A2849" s="371"/>
      <c r="B2849" s="371"/>
      <c r="C2849" s="371"/>
      <c r="D2849" s="434"/>
    </row>
    <row r="2850" spans="1:4">
      <c r="A2850" s="371"/>
      <c r="B2850" s="371"/>
      <c r="C2850" s="371"/>
      <c r="D2850" s="434"/>
    </row>
    <row r="2851" spans="1:4">
      <c r="A2851" s="371"/>
      <c r="B2851" s="371"/>
      <c r="C2851" s="371"/>
      <c r="D2851" s="434"/>
    </row>
    <row r="2852" spans="1:4">
      <c r="A2852" s="371"/>
      <c r="B2852" s="371"/>
      <c r="C2852" s="371"/>
      <c r="D2852" s="434"/>
    </row>
    <row r="2853" spans="1:4">
      <c r="A2853" s="371"/>
      <c r="B2853" s="371"/>
      <c r="C2853" s="371"/>
      <c r="D2853" s="434"/>
    </row>
    <row r="2854" spans="1:4">
      <c r="A2854" s="371"/>
      <c r="B2854" s="371"/>
      <c r="C2854" s="371"/>
      <c r="D2854" s="434"/>
    </row>
    <row r="2855" spans="1:4">
      <c r="A2855" s="371"/>
      <c r="B2855" s="371"/>
      <c r="C2855" s="371"/>
      <c r="D2855" s="434"/>
    </row>
    <row r="2856" spans="1:4">
      <c r="A2856" s="371"/>
      <c r="B2856" s="371"/>
      <c r="C2856" s="371"/>
      <c r="D2856" s="434"/>
    </row>
    <row r="2857" spans="1:4">
      <c r="A2857" s="371"/>
      <c r="B2857" s="371"/>
      <c r="C2857" s="371"/>
      <c r="D2857" s="434"/>
    </row>
    <row r="2858" spans="1:4">
      <c r="A2858" s="371"/>
      <c r="B2858" s="371"/>
      <c r="C2858" s="371"/>
      <c r="D2858" s="434"/>
    </row>
    <row r="2859" spans="1:4">
      <c r="A2859" s="371"/>
      <c r="B2859" s="371"/>
      <c r="C2859" s="371"/>
      <c r="D2859" s="434"/>
    </row>
    <row r="2860" spans="1:4">
      <c r="A2860" s="371"/>
      <c r="B2860" s="371"/>
      <c r="C2860" s="371"/>
      <c r="D2860" s="434"/>
    </row>
    <row r="2861" spans="1:4">
      <c r="A2861" s="371"/>
      <c r="B2861" s="371"/>
      <c r="C2861" s="371"/>
      <c r="D2861" s="434"/>
    </row>
    <row r="2862" spans="1:4">
      <c r="A2862" s="371"/>
      <c r="B2862" s="371"/>
      <c r="C2862" s="371"/>
      <c r="D2862" s="434"/>
    </row>
    <row r="2863" spans="1:4">
      <c r="A2863" s="371"/>
      <c r="B2863" s="371"/>
      <c r="C2863" s="371"/>
      <c r="D2863" s="434"/>
    </row>
    <row r="2864" spans="1:4">
      <c r="A2864" s="371"/>
      <c r="B2864" s="371"/>
      <c r="C2864" s="371"/>
      <c r="D2864" s="434"/>
    </row>
    <row r="2865" spans="1:4">
      <c r="A2865" s="371"/>
      <c r="B2865" s="371"/>
      <c r="C2865" s="371"/>
      <c r="D2865" s="434"/>
    </row>
    <row r="2866" spans="1:4">
      <c r="A2866" s="371"/>
      <c r="B2866" s="371"/>
      <c r="C2866" s="371"/>
      <c r="D2866" s="434"/>
    </row>
    <row r="2867" spans="1:4">
      <c r="A2867" s="371"/>
      <c r="B2867" s="371"/>
      <c r="C2867" s="371"/>
      <c r="D2867" s="434"/>
    </row>
    <row r="2868" spans="1:4">
      <c r="A2868" s="371"/>
      <c r="B2868" s="371"/>
      <c r="C2868" s="371"/>
      <c r="D2868" s="434"/>
    </row>
    <row r="2869" spans="1:4">
      <c r="A2869" s="371"/>
      <c r="B2869" s="371"/>
      <c r="C2869" s="371"/>
      <c r="D2869" s="434"/>
    </row>
    <row r="2870" spans="1:4">
      <c r="A2870" s="371"/>
      <c r="B2870" s="371"/>
      <c r="C2870" s="371"/>
      <c r="D2870" s="434"/>
    </row>
    <row r="2871" spans="1:4">
      <c r="A2871" s="371"/>
      <c r="B2871" s="371"/>
      <c r="C2871" s="371"/>
      <c r="D2871" s="434"/>
    </row>
    <row r="2872" spans="1:4">
      <c r="A2872" s="371"/>
      <c r="B2872" s="371"/>
      <c r="C2872" s="371"/>
      <c r="D2872" s="434"/>
    </row>
    <row r="2873" spans="1:4">
      <c r="A2873" s="371"/>
      <c r="B2873" s="371"/>
      <c r="C2873" s="371"/>
      <c r="D2873" s="434"/>
    </row>
    <row r="2874" spans="1:4">
      <c r="A2874" s="371"/>
      <c r="B2874" s="371"/>
      <c r="C2874" s="371"/>
      <c r="D2874" s="434"/>
    </row>
    <row r="2875" spans="1:4">
      <c r="A2875" s="371"/>
      <c r="B2875" s="371"/>
      <c r="C2875" s="371"/>
      <c r="D2875" s="434"/>
    </row>
    <row r="2876" spans="1:4">
      <c r="A2876" s="371"/>
      <c r="B2876" s="371"/>
      <c r="C2876" s="371"/>
      <c r="D2876" s="434"/>
    </row>
    <row r="2877" spans="1:4">
      <c r="A2877" s="371"/>
      <c r="B2877" s="371"/>
      <c r="C2877" s="371"/>
      <c r="D2877" s="434"/>
    </row>
    <row r="2878" spans="1:4">
      <c r="A2878" s="371"/>
      <c r="B2878" s="371"/>
      <c r="C2878" s="371"/>
      <c r="D2878" s="434"/>
    </row>
    <row r="2879" spans="1:4">
      <c r="A2879" s="371"/>
      <c r="B2879" s="371"/>
      <c r="C2879" s="371"/>
      <c r="D2879" s="434"/>
    </row>
    <row r="2880" spans="1:4">
      <c r="A2880" s="371"/>
      <c r="B2880" s="371"/>
      <c r="C2880" s="371"/>
      <c r="D2880" s="434"/>
    </row>
    <row r="2881" spans="1:4">
      <c r="A2881" s="371"/>
      <c r="B2881" s="371"/>
      <c r="C2881" s="371"/>
      <c r="D2881" s="434"/>
    </row>
    <row r="2882" spans="1:4">
      <c r="A2882" s="371"/>
      <c r="B2882" s="371"/>
      <c r="C2882" s="371"/>
      <c r="D2882" s="434"/>
    </row>
    <row r="2883" spans="1:4">
      <c r="A2883" s="371"/>
      <c r="B2883" s="371"/>
      <c r="C2883" s="371"/>
      <c r="D2883" s="434"/>
    </row>
    <row r="2884" spans="1:4">
      <c r="A2884" s="371"/>
      <c r="B2884" s="371"/>
      <c r="C2884" s="371"/>
      <c r="D2884" s="434"/>
    </row>
    <row r="2885" spans="1:4">
      <c r="A2885" s="371"/>
      <c r="B2885" s="371"/>
      <c r="C2885" s="371"/>
      <c r="D2885" s="434"/>
    </row>
    <row r="2886" spans="1:4">
      <c r="A2886" s="371"/>
      <c r="B2886" s="371"/>
      <c r="C2886" s="371"/>
      <c r="D2886" s="434"/>
    </row>
    <row r="2887" spans="1:4">
      <c r="A2887" s="371"/>
      <c r="B2887" s="371"/>
      <c r="C2887" s="371"/>
      <c r="D2887" s="434"/>
    </row>
    <row r="2888" spans="1:4">
      <c r="A2888" s="371"/>
      <c r="B2888" s="371"/>
      <c r="C2888" s="371"/>
      <c r="D2888" s="434"/>
    </row>
    <row r="2889" spans="1:4">
      <c r="A2889" s="371"/>
      <c r="B2889" s="371"/>
      <c r="C2889" s="371"/>
      <c r="D2889" s="434"/>
    </row>
    <row r="2890" spans="1:4">
      <c r="A2890" s="371"/>
      <c r="B2890" s="371"/>
      <c r="C2890" s="371"/>
      <c r="D2890" s="434"/>
    </row>
    <row r="2891" spans="1:4">
      <c r="A2891" s="371"/>
      <c r="B2891" s="371"/>
      <c r="C2891" s="371"/>
      <c r="D2891" s="434"/>
    </row>
    <row r="2892" spans="1:4">
      <c r="A2892" s="371"/>
      <c r="B2892" s="371"/>
      <c r="C2892" s="371"/>
      <c r="D2892" s="434"/>
    </row>
    <row r="2893" spans="1:4">
      <c r="A2893" s="371"/>
      <c r="B2893" s="371"/>
      <c r="C2893" s="371"/>
      <c r="D2893" s="434"/>
    </row>
    <row r="2894" spans="1:4">
      <c r="A2894" s="371"/>
      <c r="B2894" s="371"/>
      <c r="C2894" s="371"/>
      <c r="D2894" s="434"/>
    </row>
    <row r="2895" spans="1:4">
      <c r="A2895" s="371"/>
      <c r="B2895" s="371"/>
      <c r="C2895" s="371"/>
      <c r="D2895" s="434"/>
    </row>
    <row r="2896" spans="1:4">
      <c r="A2896" s="371"/>
      <c r="B2896" s="371"/>
      <c r="C2896" s="371"/>
      <c r="D2896" s="434"/>
    </row>
    <row r="2897" spans="1:4">
      <c r="A2897" s="371"/>
      <c r="B2897" s="371"/>
      <c r="C2897" s="371"/>
      <c r="D2897" s="434"/>
    </row>
    <row r="2898" spans="1:4">
      <c r="A2898" s="371"/>
      <c r="B2898" s="371"/>
      <c r="C2898" s="371"/>
      <c r="D2898" s="434"/>
    </row>
    <row r="2899" spans="1:4">
      <c r="A2899" s="371"/>
      <c r="B2899" s="371"/>
      <c r="C2899" s="371"/>
      <c r="D2899" s="434"/>
    </row>
    <row r="2900" spans="1:4">
      <c r="A2900" s="371"/>
      <c r="B2900" s="371"/>
      <c r="C2900" s="371"/>
      <c r="D2900" s="434"/>
    </row>
    <row r="2901" spans="1:4">
      <c r="A2901" s="371"/>
      <c r="B2901" s="371"/>
      <c r="C2901" s="371"/>
      <c r="D2901" s="434"/>
    </row>
    <row r="2902" spans="1:4">
      <c r="A2902" s="371"/>
      <c r="B2902" s="371"/>
      <c r="C2902" s="371"/>
      <c r="D2902" s="434"/>
    </row>
    <row r="2903" spans="1:4">
      <c r="A2903" s="371"/>
      <c r="B2903" s="371"/>
      <c r="C2903" s="371"/>
      <c r="D2903" s="434"/>
    </row>
    <row r="2904" spans="1:4">
      <c r="A2904" s="371"/>
      <c r="B2904" s="371"/>
      <c r="C2904" s="371"/>
      <c r="D2904" s="434"/>
    </row>
    <row r="2905" spans="1:4">
      <c r="A2905" s="371"/>
      <c r="B2905" s="371"/>
      <c r="C2905" s="371"/>
      <c r="D2905" s="434"/>
    </row>
    <row r="2906" spans="1:4">
      <c r="A2906" s="371"/>
      <c r="B2906" s="371"/>
      <c r="C2906" s="371"/>
      <c r="D2906" s="434"/>
    </row>
    <row r="2907" spans="1:4">
      <c r="A2907" s="371"/>
      <c r="B2907" s="371"/>
      <c r="C2907" s="371"/>
      <c r="D2907" s="434"/>
    </row>
    <row r="2908" spans="1:4">
      <c r="A2908" s="371"/>
      <c r="B2908" s="371"/>
      <c r="C2908" s="371"/>
      <c r="D2908" s="434"/>
    </row>
    <row r="2909" spans="1:4">
      <c r="A2909" s="371"/>
      <c r="B2909" s="371"/>
      <c r="C2909" s="371"/>
      <c r="D2909" s="434"/>
    </row>
    <row r="2910" spans="1:4">
      <c r="A2910" s="371"/>
      <c r="B2910" s="371"/>
      <c r="C2910" s="371"/>
      <c r="D2910" s="434"/>
    </row>
    <row r="2911" spans="1:4">
      <c r="A2911" s="371"/>
      <c r="B2911" s="371"/>
      <c r="C2911" s="371"/>
      <c r="D2911" s="434"/>
    </row>
    <row r="2912" spans="1:4">
      <c r="A2912" s="371"/>
      <c r="B2912" s="371"/>
      <c r="C2912" s="371"/>
      <c r="D2912" s="434"/>
    </row>
    <row r="2913" spans="1:4">
      <c r="A2913" s="371"/>
      <c r="B2913" s="371"/>
      <c r="C2913" s="371"/>
      <c r="D2913" s="434"/>
    </row>
    <row r="2914" spans="1:4">
      <c r="A2914" s="371"/>
      <c r="B2914" s="371"/>
      <c r="C2914" s="371"/>
      <c r="D2914" s="434"/>
    </row>
    <row r="2915" spans="1:4">
      <c r="A2915" s="371"/>
      <c r="B2915" s="371"/>
      <c r="C2915" s="371"/>
      <c r="D2915" s="434"/>
    </row>
    <row r="2916" spans="1:4">
      <c r="A2916" s="371"/>
      <c r="B2916" s="371"/>
      <c r="C2916" s="371"/>
      <c r="D2916" s="434"/>
    </row>
    <row r="2917" spans="1:4">
      <c r="A2917" s="371"/>
      <c r="B2917" s="371"/>
      <c r="C2917" s="371"/>
      <c r="D2917" s="434"/>
    </row>
    <row r="2918" spans="1:4">
      <c r="A2918" s="371"/>
      <c r="B2918" s="371"/>
      <c r="C2918" s="371"/>
      <c r="D2918" s="434"/>
    </row>
    <row r="2919" spans="1:4">
      <c r="A2919" s="371"/>
      <c r="B2919" s="371"/>
      <c r="C2919" s="371"/>
      <c r="D2919" s="434"/>
    </row>
    <row r="2920" spans="1:4">
      <c r="A2920" s="371"/>
      <c r="B2920" s="371"/>
      <c r="C2920" s="371"/>
      <c r="D2920" s="434"/>
    </row>
    <row r="2921" spans="1:4">
      <c r="A2921" s="371"/>
      <c r="B2921" s="371"/>
      <c r="C2921" s="371"/>
      <c r="D2921" s="434"/>
    </row>
    <row r="2922" spans="1:4">
      <c r="A2922" s="371"/>
      <c r="B2922" s="371"/>
      <c r="C2922" s="371"/>
      <c r="D2922" s="434"/>
    </row>
    <row r="2923" spans="1:4">
      <c r="A2923" s="371"/>
      <c r="B2923" s="371"/>
      <c r="C2923" s="371"/>
      <c r="D2923" s="434"/>
    </row>
    <row r="2924" spans="1:4">
      <c r="A2924" s="371"/>
      <c r="B2924" s="371"/>
      <c r="C2924" s="371"/>
      <c r="D2924" s="434"/>
    </row>
    <row r="2925" spans="1:4">
      <c r="A2925" s="371"/>
      <c r="B2925" s="371"/>
      <c r="C2925" s="371"/>
      <c r="D2925" s="434"/>
    </row>
    <row r="2926" spans="1:4">
      <c r="A2926" s="371"/>
      <c r="B2926" s="371"/>
      <c r="C2926" s="371"/>
      <c r="D2926" s="434"/>
    </row>
    <row r="2927" spans="1:4">
      <c r="A2927" s="371"/>
      <c r="B2927" s="371"/>
      <c r="C2927" s="371"/>
      <c r="D2927" s="434"/>
    </row>
    <row r="2928" spans="1:4">
      <c r="A2928" s="371"/>
      <c r="B2928" s="371"/>
      <c r="C2928" s="371"/>
      <c r="D2928" s="434"/>
    </row>
    <row r="2929" spans="1:4">
      <c r="A2929" s="371"/>
      <c r="B2929" s="371"/>
      <c r="C2929" s="371"/>
      <c r="D2929" s="434"/>
    </row>
    <row r="2930" spans="1:4">
      <c r="A2930" s="371"/>
      <c r="B2930" s="371"/>
      <c r="C2930" s="371"/>
      <c r="D2930" s="434"/>
    </row>
    <row r="2931" spans="1:4">
      <c r="A2931" s="371"/>
      <c r="B2931" s="371"/>
      <c r="C2931" s="371"/>
      <c r="D2931" s="434"/>
    </row>
    <row r="2932" spans="1:4">
      <c r="A2932" s="371"/>
      <c r="B2932" s="371"/>
      <c r="C2932" s="371"/>
      <c r="D2932" s="434"/>
    </row>
    <row r="2933" spans="1:4">
      <c r="A2933" s="371"/>
      <c r="B2933" s="371"/>
      <c r="C2933" s="371"/>
      <c r="D2933" s="434"/>
    </row>
    <row r="2934" spans="1:4">
      <c r="A2934" s="371"/>
      <c r="B2934" s="371"/>
      <c r="C2934" s="371"/>
      <c r="D2934" s="434"/>
    </row>
    <row r="2935" spans="1:4">
      <c r="A2935" s="371"/>
      <c r="B2935" s="371"/>
      <c r="C2935" s="371"/>
      <c r="D2935" s="434"/>
    </row>
    <row r="2936" spans="1:4">
      <c r="A2936" s="371"/>
      <c r="B2936" s="371"/>
      <c r="C2936" s="371"/>
      <c r="D2936" s="434"/>
    </row>
    <row r="2937" spans="1:4">
      <c r="A2937" s="371"/>
      <c r="B2937" s="371"/>
      <c r="C2937" s="371"/>
      <c r="D2937" s="434"/>
    </row>
    <row r="2938" spans="1:4">
      <c r="A2938" s="371"/>
      <c r="B2938" s="371"/>
      <c r="C2938" s="371"/>
      <c r="D2938" s="434"/>
    </row>
    <row r="2939" spans="1:4">
      <c r="A2939" s="371"/>
      <c r="B2939" s="371"/>
      <c r="C2939" s="371"/>
      <c r="D2939" s="434"/>
    </row>
    <row r="2940" spans="1:4">
      <c r="A2940" s="371"/>
      <c r="B2940" s="371"/>
      <c r="C2940" s="371"/>
      <c r="D2940" s="434"/>
    </row>
    <row r="2941" spans="1:4">
      <c r="A2941" s="371"/>
      <c r="B2941" s="371"/>
      <c r="C2941" s="371"/>
      <c r="D2941" s="434"/>
    </row>
    <row r="2942" spans="1:4">
      <c r="A2942" s="371"/>
      <c r="B2942" s="371"/>
      <c r="C2942" s="371"/>
      <c r="D2942" s="434"/>
    </row>
    <row r="2943" spans="1:4">
      <c r="A2943" s="371"/>
      <c r="B2943" s="371"/>
      <c r="C2943" s="371"/>
      <c r="D2943" s="434"/>
    </row>
    <row r="2944" spans="1:4">
      <c r="A2944" s="371"/>
      <c r="B2944" s="371"/>
      <c r="C2944" s="371"/>
      <c r="D2944" s="434"/>
    </row>
    <row r="2945" spans="1:4">
      <c r="A2945" s="371"/>
      <c r="B2945" s="371"/>
      <c r="C2945" s="371"/>
      <c r="D2945" s="434"/>
    </row>
    <row r="2946" spans="1:4">
      <c r="A2946" s="371"/>
      <c r="B2946" s="371"/>
      <c r="C2946" s="371"/>
      <c r="D2946" s="434"/>
    </row>
    <row r="2947" spans="1:4">
      <c r="A2947" s="371"/>
      <c r="B2947" s="371"/>
      <c r="C2947" s="371"/>
      <c r="D2947" s="434"/>
    </row>
    <row r="2948" spans="1:4">
      <c r="A2948" s="371"/>
      <c r="B2948" s="371"/>
      <c r="C2948" s="371"/>
      <c r="D2948" s="434"/>
    </row>
    <row r="2949" spans="1:4">
      <c r="A2949" s="371"/>
      <c r="B2949" s="371"/>
      <c r="C2949" s="371"/>
      <c r="D2949" s="434"/>
    </row>
    <row r="2950" spans="1:4">
      <c r="A2950" s="371"/>
      <c r="B2950" s="371"/>
      <c r="C2950" s="371"/>
      <c r="D2950" s="434"/>
    </row>
    <row r="2951" spans="1:4">
      <c r="A2951" s="371"/>
      <c r="B2951" s="371"/>
      <c r="C2951" s="371"/>
      <c r="D2951" s="434"/>
    </row>
    <row r="2952" spans="1:4">
      <c r="A2952" s="371"/>
      <c r="B2952" s="371"/>
      <c r="C2952" s="371"/>
      <c r="D2952" s="434"/>
    </row>
    <row r="2953" spans="1:4">
      <c r="A2953" s="371"/>
      <c r="B2953" s="371"/>
      <c r="C2953" s="371"/>
      <c r="D2953" s="434"/>
    </row>
    <row r="2954" spans="1:4">
      <c r="A2954" s="371"/>
      <c r="B2954" s="371"/>
      <c r="C2954" s="371"/>
      <c r="D2954" s="434"/>
    </row>
    <row r="2955" spans="1:4">
      <c r="A2955" s="371"/>
      <c r="B2955" s="371"/>
      <c r="C2955" s="371"/>
      <c r="D2955" s="434"/>
    </row>
    <row r="2956" spans="1:4">
      <c r="A2956" s="371"/>
      <c r="B2956" s="371"/>
      <c r="C2956" s="371"/>
      <c r="D2956" s="434"/>
    </row>
    <row r="2957" spans="1:4">
      <c r="A2957" s="371"/>
      <c r="B2957" s="371"/>
      <c r="C2957" s="371"/>
      <c r="D2957" s="434"/>
    </row>
    <row r="2958" spans="1:4">
      <c r="A2958" s="371"/>
      <c r="B2958" s="371"/>
      <c r="C2958" s="371"/>
      <c r="D2958" s="434"/>
    </row>
    <row r="2959" spans="1:4">
      <c r="A2959" s="371"/>
      <c r="B2959" s="371"/>
      <c r="C2959" s="371"/>
      <c r="D2959" s="434"/>
    </row>
    <row r="2960" spans="1:4">
      <c r="A2960" s="371"/>
      <c r="B2960" s="371"/>
      <c r="C2960" s="371"/>
      <c r="D2960" s="434"/>
    </row>
    <row r="2961" spans="1:4">
      <c r="A2961" s="371"/>
      <c r="B2961" s="371"/>
      <c r="C2961" s="371"/>
      <c r="D2961" s="434"/>
    </row>
    <row r="2962" spans="1:4">
      <c r="A2962" s="371"/>
      <c r="B2962" s="371"/>
      <c r="C2962" s="371"/>
      <c r="D2962" s="434"/>
    </row>
    <row r="2963" spans="1:4">
      <c r="A2963" s="371"/>
      <c r="B2963" s="371"/>
      <c r="C2963" s="371"/>
      <c r="D2963" s="434"/>
    </row>
    <row r="2964" spans="1:4">
      <c r="A2964" s="371"/>
      <c r="B2964" s="371"/>
      <c r="C2964" s="371"/>
      <c r="D2964" s="434"/>
    </row>
    <row r="2965" spans="1:4">
      <c r="A2965" s="371"/>
      <c r="B2965" s="371"/>
      <c r="C2965" s="371"/>
      <c r="D2965" s="434"/>
    </row>
    <row r="2966" spans="1:4">
      <c r="A2966" s="371"/>
      <c r="B2966" s="371"/>
      <c r="C2966" s="371"/>
      <c r="D2966" s="434"/>
    </row>
    <row r="2967" spans="1:4">
      <c r="A2967" s="371"/>
      <c r="B2967" s="371"/>
      <c r="C2967" s="371"/>
      <c r="D2967" s="434"/>
    </row>
    <row r="2968" spans="1:4">
      <c r="A2968" s="371"/>
      <c r="B2968" s="371"/>
      <c r="C2968" s="371"/>
      <c r="D2968" s="434"/>
    </row>
    <row r="2969" spans="1:4">
      <c r="A2969" s="371"/>
      <c r="B2969" s="371"/>
      <c r="C2969" s="371"/>
      <c r="D2969" s="434"/>
    </row>
    <row r="2970" spans="1:4">
      <c r="A2970" s="371"/>
      <c r="B2970" s="371"/>
      <c r="C2970" s="371"/>
      <c r="D2970" s="434"/>
    </row>
    <row r="2971" spans="1:4">
      <c r="A2971" s="371"/>
      <c r="B2971" s="371"/>
      <c r="C2971" s="371"/>
      <c r="D2971" s="434"/>
    </row>
    <row r="2972" spans="1:4">
      <c r="A2972" s="371"/>
      <c r="B2972" s="371"/>
      <c r="C2972" s="371"/>
      <c r="D2972" s="434"/>
    </row>
    <row r="2973" spans="1:4">
      <c r="A2973" s="371"/>
      <c r="B2973" s="371"/>
      <c r="C2973" s="371"/>
      <c r="D2973" s="434"/>
    </row>
    <row r="2974" spans="1:4">
      <c r="A2974" s="371"/>
      <c r="B2974" s="371"/>
      <c r="C2974" s="371"/>
      <c r="D2974" s="434"/>
    </row>
    <row r="2975" spans="1:4">
      <c r="A2975" s="371"/>
      <c r="B2975" s="371"/>
      <c r="C2975" s="371"/>
      <c r="D2975" s="434"/>
    </row>
    <row r="2976" spans="1:4">
      <c r="A2976" s="371"/>
      <c r="B2976" s="371"/>
      <c r="C2976" s="371"/>
      <c r="D2976" s="434"/>
    </row>
    <row r="2977" spans="1:4">
      <c r="A2977" s="371"/>
      <c r="B2977" s="371"/>
      <c r="C2977" s="371"/>
      <c r="D2977" s="434"/>
    </row>
    <row r="2978" spans="1:4">
      <c r="A2978" s="371"/>
      <c r="B2978" s="371"/>
      <c r="C2978" s="371"/>
      <c r="D2978" s="434"/>
    </row>
    <row r="2979" spans="1:4">
      <c r="A2979" s="371"/>
      <c r="B2979" s="371"/>
      <c r="C2979" s="371"/>
      <c r="D2979" s="434"/>
    </row>
    <row r="2980" spans="1:4">
      <c r="A2980" s="371"/>
      <c r="B2980" s="371"/>
      <c r="C2980" s="371"/>
      <c r="D2980" s="434"/>
    </row>
    <row r="2981" spans="1:4">
      <c r="A2981" s="371"/>
      <c r="B2981" s="371"/>
      <c r="C2981" s="371"/>
      <c r="D2981" s="434"/>
    </row>
    <row r="2982" spans="1:4">
      <c r="A2982" s="371"/>
      <c r="B2982" s="371"/>
      <c r="C2982" s="371"/>
      <c r="D2982" s="434"/>
    </row>
    <row r="2983" spans="1:4">
      <c r="A2983" s="371"/>
      <c r="B2983" s="371"/>
      <c r="C2983" s="371"/>
      <c r="D2983" s="434"/>
    </row>
    <row r="2984" spans="1:4">
      <c r="A2984" s="371"/>
      <c r="B2984" s="371"/>
      <c r="C2984" s="371"/>
      <c r="D2984" s="434"/>
    </row>
    <row r="2985" spans="1:4">
      <c r="A2985" s="371"/>
      <c r="B2985" s="371"/>
      <c r="C2985" s="371"/>
      <c r="D2985" s="434"/>
    </row>
    <row r="2986" spans="1:4">
      <c r="A2986" s="371"/>
      <c r="B2986" s="371"/>
      <c r="C2986" s="371"/>
      <c r="D2986" s="434"/>
    </row>
    <row r="2987" spans="1:4">
      <c r="A2987" s="371"/>
      <c r="B2987" s="371"/>
      <c r="C2987" s="371"/>
      <c r="D2987" s="434"/>
    </row>
    <row r="2988" spans="1:4">
      <c r="A2988" s="371"/>
      <c r="B2988" s="371"/>
      <c r="C2988" s="371"/>
      <c r="D2988" s="434"/>
    </row>
    <row r="2989" spans="1:4">
      <c r="A2989" s="371"/>
      <c r="B2989" s="371"/>
      <c r="C2989" s="371"/>
      <c r="D2989" s="434"/>
    </row>
    <row r="2990" spans="1:4">
      <c r="A2990" s="371"/>
      <c r="B2990" s="371"/>
      <c r="C2990" s="371"/>
      <c r="D2990" s="434"/>
    </row>
    <row r="2991" spans="1:4">
      <c r="A2991" s="371"/>
      <c r="B2991" s="371"/>
      <c r="C2991" s="371"/>
      <c r="D2991" s="434"/>
    </row>
    <row r="2992" spans="1:4">
      <c r="A2992" s="371"/>
      <c r="B2992" s="371"/>
      <c r="C2992" s="371"/>
      <c r="D2992" s="434"/>
    </row>
    <row r="2993" spans="1:4">
      <c r="A2993" s="371"/>
      <c r="B2993" s="371"/>
      <c r="C2993" s="371"/>
      <c r="D2993" s="434"/>
    </row>
    <row r="2994" spans="1:4">
      <c r="A2994" s="371"/>
      <c r="B2994" s="371"/>
      <c r="C2994" s="371"/>
      <c r="D2994" s="434"/>
    </row>
    <row r="2995" spans="1:4">
      <c r="A2995" s="371"/>
      <c r="B2995" s="371"/>
      <c r="C2995" s="371"/>
      <c r="D2995" s="434"/>
    </row>
    <row r="2996" spans="1:4">
      <c r="A2996" s="371"/>
      <c r="B2996" s="371"/>
      <c r="C2996" s="371"/>
      <c r="D2996" s="434"/>
    </row>
    <row r="2997" spans="1:4">
      <c r="A2997" s="371"/>
      <c r="B2997" s="371"/>
      <c r="C2997" s="371"/>
      <c r="D2997" s="434"/>
    </row>
    <row r="2998" spans="1:4">
      <c r="A2998" s="371"/>
      <c r="B2998" s="371"/>
      <c r="C2998" s="371"/>
      <c r="D2998" s="434"/>
    </row>
    <row r="2999" spans="1:4">
      <c r="A2999" s="371"/>
      <c r="B2999" s="371"/>
      <c r="C2999" s="371"/>
      <c r="D2999" s="434"/>
    </row>
    <row r="3000" spans="1:4">
      <c r="A3000" s="371"/>
      <c r="B3000" s="371"/>
      <c r="C3000" s="371"/>
      <c r="D3000" s="434"/>
    </row>
    <row r="3001" spans="1:4">
      <c r="A3001" s="371"/>
      <c r="B3001" s="371"/>
      <c r="C3001" s="371"/>
      <c r="D3001" s="434"/>
    </row>
    <row r="3002" spans="1:4">
      <c r="A3002" s="371"/>
      <c r="B3002" s="371"/>
      <c r="C3002" s="371"/>
      <c r="D3002" s="434"/>
    </row>
    <row r="3003" spans="1:4">
      <c r="A3003" s="371"/>
      <c r="B3003" s="371"/>
      <c r="C3003" s="371"/>
      <c r="D3003" s="434"/>
    </row>
    <row r="3004" spans="1:4">
      <c r="A3004" s="371"/>
      <c r="B3004" s="371"/>
      <c r="C3004" s="371"/>
      <c r="D3004" s="434"/>
    </row>
    <row r="3005" spans="1:4">
      <c r="A3005" s="371"/>
      <c r="B3005" s="371"/>
      <c r="C3005" s="371"/>
      <c r="D3005" s="434"/>
    </row>
    <row r="3006" spans="1:4">
      <c r="A3006" s="371"/>
      <c r="B3006" s="371"/>
      <c r="C3006" s="371"/>
      <c r="D3006" s="434"/>
    </row>
    <row r="3007" spans="1:4">
      <c r="A3007" s="371"/>
      <c r="B3007" s="371"/>
      <c r="C3007" s="371"/>
      <c r="D3007" s="434"/>
    </row>
    <row r="3008" spans="1:4">
      <c r="A3008" s="371"/>
      <c r="B3008" s="371"/>
      <c r="C3008" s="371"/>
      <c r="D3008" s="434"/>
    </row>
    <row r="3009" spans="1:4">
      <c r="A3009" s="371"/>
      <c r="B3009" s="371"/>
      <c r="C3009" s="371"/>
      <c r="D3009" s="434"/>
    </row>
    <row r="3010" spans="1:4">
      <c r="A3010" s="371"/>
      <c r="B3010" s="371"/>
      <c r="C3010" s="371"/>
      <c r="D3010" s="434"/>
    </row>
    <row r="3011" spans="1:4">
      <c r="A3011" s="371"/>
      <c r="B3011" s="371"/>
      <c r="C3011" s="371"/>
      <c r="D3011" s="434"/>
    </row>
    <row r="3012" spans="1:4">
      <c r="A3012" s="371"/>
      <c r="B3012" s="371"/>
      <c r="C3012" s="371"/>
      <c r="D3012" s="434"/>
    </row>
    <row r="3013" spans="1:4">
      <c r="A3013" s="371"/>
      <c r="B3013" s="371"/>
      <c r="C3013" s="371"/>
      <c r="D3013" s="434"/>
    </row>
    <row r="3014" spans="1:4">
      <c r="A3014" s="371"/>
      <c r="B3014" s="371"/>
      <c r="C3014" s="371"/>
      <c r="D3014" s="434"/>
    </row>
    <row r="3015" spans="1:4">
      <c r="A3015" s="371"/>
      <c r="B3015" s="371"/>
      <c r="C3015" s="371"/>
      <c r="D3015" s="434"/>
    </row>
    <row r="3016" spans="1:4">
      <c r="A3016" s="371"/>
      <c r="B3016" s="371"/>
      <c r="C3016" s="371"/>
      <c r="D3016" s="434"/>
    </row>
    <row r="3017" spans="1:4">
      <c r="A3017" s="371"/>
      <c r="B3017" s="371"/>
      <c r="C3017" s="371"/>
      <c r="D3017" s="434"/>
    </row>
    <row r="3018" spans="1:4">
      <c r="A3018" s="371"/>
      <c r="B3018" s="371"/>
      <c r="C3018" s="371"/>
      <c r="D3018" s="434"/>
    </row>
    <row r="3019" spans="1:4">
      <c r="A3019" s="371"/>
      <c r="B3019" s="371"/>
      <c r="C3019" s="371"/>
      <c r="D3019" s="434"/>
    </row>
    <row r="3020" spans="1:4">
      <c r="A3020" s="371"/>
      <c r="B3020" s="371"/>
      <c r="C3020" s="371"/>
      <c r="D3020" s="434"/>
    </row>
    <row r="3021" spans="1:4">
      <c r="A3021" s="371"/>
      <c r="B3021" s="371"/>
      <c r="C3021" s="371"/>
      <c r="D3021" s="434"/>
    </row>
    <row r="3022" spans="1:4">
      <c r="A3022" s="371"/>
      <c r="B3022" s="371"/>
      <c r="C3022" s="371"/>
      <c r="D3022" s="434"/>
    </row>
    <row r="3023" spans="1:4">
      <c r="A3023" s="371"/>
      <c r="B3023" s="371"/>
      <c r="C3023" s="371"/>
      <c r="D3023" s="434"/>
    </row>
    <row r="3024" spans="1:4">
      <c r="A3024" s="371"/>
      <c r="B3024" s="371"/>
      <c r="C3024" s="371"/>
      <c r="D3024" s="434"/>
    </row>
    <row r="3025" spans="1:4">
      <c r="A3025" s="371"/>
      <c r="B3025" s="371"/>
      <c r="C3025" s="371"/>
      <c r="D3025" s="434"/>
    </row>
    <row r="3026" spans="1:4">
      <c r="A3026" s="371"/>
      <c r="B3026" s="371"/>
      <c r="C3026" s="371"/>
      <c r="D3026" s="434"/>
    </row>
    <row r="3027" spans="1:4">
      <c r="A3027" s="371"/>
      <c r="B3027" s="371"/>
      <c r="C3027" s="371"/>
      <c r="D3027" s="434"/>
    </row>
    <row r="3028" spans="1:4">
      <c r="A3028" s="371"/>
      <c r="B3028" s="371"/>
      <c r="C3028" s="371"/>
      <c r="D3028" s="434"/>
    </row>
    <row r="3029" spans="1:4">
      <c r="A3029" s="371"/>
      <c r="B3029" s="371"/>
      <c r="C3029" s="371"/>
      <c r="D3029" s="434"/>
    </row>
    <row r="3030" spans="1:4">
      <c r="A3030" s="371"/>
      <c r="B3030" s="371"/>
      <c r="C3030" s="371"/>
      <c r="D3030" s="434"/>
    </row>
    <row r="3031" spans="1:4">
      <c r="A3031" s="371"/>
      <c r="B3031" s="371"/>
      <c r="C3031" s="371"/>
      <c r="D3031" s="434"/>
    </row>
    <row r="3032" spans="1:4">
      <c r="A3032" s="371"/>
      <c r="B3032" s="371"/>
      <c r="C3032" s="371"/>
      <c r="D3032" s="434"/>
    </row>
    <row r="3033" spans="1:4">
      <c r="A3033" s="371"/>
      <c r="B3033" s="371"/>
      <c r="C3033" s="371"/>
      <c r="D3033" s="434"/>
    </row>
    <row r="3034" spans="1:4">
      <c r="A3034" s="371"/>
      <c r="B3034" s="371"/>
      <c r="C3034" s="371"/>
      <c r="D3034" s="434"/>
    </row>
    <row r="3035" spans="1:4">
      <c r="A3035" s="371"/>
      <c r="B3035" s="371"/>
      <c r="C3035" s="371"/>
      <c r="D3035" s="434"/>
    </row>
    <row r="3036" spans="1:4">
      <c r="A3036" s="371"/>
      <c r="B3036" s="371"/>
      <c r="C3036" s="371"/>
      <c r="D3036" s="434"/>
    </row>
    <row r="3037" spans="1:4">
      <c r="A3037" s="371"/>
      <c r="B3037" s="371"/>
      <c r="C3037" s="371"/>
      <c r="D3037" s="434"/>
    </row>
    <row r="3038" spans="1:4">
      <c r="A3038" s="371"/>
      <c r="B3038" s="371"/>
      <c r="C3038" s="371"/>
      <c r="D3038" s="434"/>
    </row>
    <row r="3039" spans="1:4">
      <c r="A3039" s="371"/>
      <c r="B3039" s="371"/>
      <c r="C3039" s="371"/>
      <c r="D3039" s="434"/>
    </row>
    <row r="3040" spans="1:4">
      <c r="A3040" s="371"/>
      <c r="B3040" s="371"/>
      <c r="C3040" s="371"/>
      <c r="D3040" s="434"/>
    </row>
    <row r="3041" spans="1:4">
      <c r="A3041" s="371"/>
      <c r="B3041" s="371"/>
      <c r="C3041" s="371"/>
      <c r="D3041" s="434"/>
    </row>
    <row r="3042" spans="1:4">
      <c r="A3042" s="371"/>
      <c r="B3042" s="371"/>
      <c r="C3042" s="371"/>
      <c r="D3042" s="434"/>
    </row>
    <row r="3043" spans="1:4">
      <c r="A3043" s="371"/>
      <c r="B3043" s="371"/>
      <c r="C3043" s="371"/>
      <c r="D3043" s="434"/>
    </row>
    <row r="3044" spans="1:4">
      <c r="A3044" s="371"/>
      <c r="B3044" s="371"/>
      <c r="C3044" s="371"/>
      <c r="D3044" s="434"/>
    </row>
    <row r="3045" spans="1:4">
      <c r="A3045" s="371"/>
      <c r="B3045" s="371"/>
      <c r="C3045" s="371"/>
      <c r="D3045" s="434"/>
    </row>
    <row r="3046" spans="1:4">
      <c r="A3046" s="371"/>
      <c r="B3046" s="371"/>
      <c r="C3046" s="371"/>
      <c r="D3046" s="434"/>
    </row>
    <row r="3047" spans="1:4">
      <c r="A3047" s="371"/>
      <c r="B3047" s="371"/>
      <c r="C3047" s="371"/>
      <c r="D3047" s="434"/>
    </row>
    <row r="3048" spans="1:4">
      <c r="A3048" s="371"/>
      <c r="B3048" s="371"/>
      <c r="C3048" s="371"/>
      <c r="D3048" s="434"/>
    </row>
    <row r="3049" spans="1:4">
      <c r="A3049" s="371"/>
      <c r="B3049" s="371"/>
      <c r="C3049" s="371"/>
      <c r="D3049" s="434"/>
    </row>
    <row r="3050" spans="1:4">
      <c r="A3050" s="371"/>
      <c r="B3050" s="371"/>
      <c r="C3050" s="371"/>
      <c r="D3050" s="434"/>
    </row>
    <row r="3051" spans="1:4">
      <c r="A3051" s="371"/>
      <c r="B3051" s="371"/>
      <c r="C3051" s="371"/>
      <c r="D3051" s="434"/>
    </row>
    <row r="3052" spans="1:4">
      <c r="A3052" s="371"/>
      <c r="B3052" s="371"/>
      <c r="C3052" s="371"/>
      <c r="D3052" s="434"/>
    </row>
    <row r="3053" spans="1:4">
      <c r="A3053" s="371"/>
      <c r="B3053" s="371"/>
      <c r="C3053" s="371"/>
      <c r="D3053" s="434"/>
    </row>
    <row r="3054" spans="1:4">
      <c r="A3054" s="371"/>
      <c r="B3054" s="371"/>
      <c r="C3054" s="371"/>
      <c r="D3054" s="434"/>
    </row>
    <row r="3055" spans="1:4">
      <c r="A3055" s="371"/>
      <c r="B3055" s="371"/>
      <c r="C3055" s="371"/>
      <c r="D3055" s="434"/>
    </row>
    <row r="3056" spans="1:4">
      <c r="A3056" s="371"/>
      <c r="B3056" s="371"/>
      <c r="C3056" s="371"/>
      <c r="D3056" s="434"/>
    </row>
    <row r="3057" spans="1:4">
      <c r="A3057" s="371"/>
      <c r="B3057" s="371"/>
      <c r="C3057" s="371"/>
      <c r="D3057" s="434"/>
    </row>
    <row r="3058" spans="1:4">
      <c r="A3058" s="371"/>
      <c r="B3058" s="371"/>
      <c r="C3058" s="371"/>
      <c r="D3058" s="434"/>
    </row>
    <row r="3059" spans="1:4">
      <c r="A3059" s="371"/>
      <c r="B3059" s="371"/>
      <c r="C3059" s="371"/>
      <c r="D3059" s="434"/>
    </row>
    <row r="3060" spans="1:4">
      <c r="A3060" s="371"/>
      <c r="B3060" s="371"/>
      <c r="C3060" s="371"/>
      <c r="D3060" s="434"/>
    </row>
    <row r="3061" spans="1:4">
      <c r="A3061" s="371"/>
      <c r="B3061" s="371"/>
      <c r="C3061" s="371"/>
      <c r="D3061" s="434"/>
    </row>
    <row r="3062" spans="1:4">
      <c r="A3062" s="371"/>
      <c r="B3062" s="371"/>
      <c r="C3062" s="371"/>
      <c r="D3062" s="434"/>
    </row>
    <row r="3063" spans="1:4">
      <c r="A3063" s="371"/>
      <c r="B3063" s="371"/>
      <c r="C3063" s="371"/>
      <c r="D3063" s="434"/>
    </row>
    <row r="3064" spans="1:4">
      <c r="A3064" s="371"/>
      <c r="B3064" s="371"/>
      <c r="C3064" s="371"/>
      <c r="D3064" s="434"/>
    </row>
    <row r="3065" spans="1:4">
      <c r="A3065" s="371"/>
      <c r="B3065" s="371"/>
      <c r="C3065" s="371"/>
      <c r="D3065" s="434"/>
    </row>
    <row r="3066" spans="1:4">
      <c r="A3066" s="371"/>
      <c r="B3066" s="371"/>
      <c r="C3066" s="371"/>
      <c r="D3066" s="434"/>
    </row>
    <row r="3067" spans="1:4">
      <c r="A3067" s="371"/>
      <c r="B3067" s="371"/>
      <c r="C3067" s="371"/>
      <c r="D3067" s="434"/>
    </row>
    <row r="3068" spans="1:4">
      <c r="A3068" s="371"/>
      <c r="B3068" s="371"/>
      <c r="C3068" s="371"/>
      <c r="D3068" s="434"/>
    </row>
    <row r="3069" spans="1:4">
      <c r="A3069" s="371"/>
      <c r="B3069" s="371"/>
      <c r="C3069" s="371"/>
      <c r="D3069" s="434"/>
    </row>
    <row r="3070" spans="1:4">
      <c r="A3070" s="371"/>
      <c r="B3070" s="371"/>
      <c r="C3070" s="371"/>
      <c r="D3070" s="434"/>
    </row>
    <row r="3071" spans="1:4">
      <c r="A3071" s="371"/>
      <c r="B3071" s="371"/>
      <c r="C3071" s="371"/>
      <c r="D3071" s="434"/>
    </row>
    <row r="3072" spans="1:4">
      <c r="A3072" s="371"/>
      <c r="B3072" s="371"/>
      <c r="C3072" s="371"/>
      <c r="D3072" s="434"/>
    </row>
    <row r="3073" spans="1:4">
      <c r="A3073" s="371"/>
      <c r="B3073" s="371"/>
      <c r="C3073" s="371"/>
      <c r="D3073" s="434"/>
    </row>
    <row r="3074" spans="1:4">
      <c r="A3074" s="371"/>
      <c r="B3074" s="371"/>
      <c r="C3074" s="371"/>
      <c r="D3074" s="434"/>
    </row>
    <row r="3075" spans="1:4">
      <c r="A3075" s="371"/>
      <c r="B3075" s="371"/>
      <c r="C3075" s="371"/>
      <c r="D3075" s="434"/>
    </row>
    <row r="3076" spans="1:4">
      <c r="A3076" s="371"/>
      <c r="B3076" s="371"/>
      <c r="C3076" s="371"/>
      <c r="D3076" s="434"/>
    </row>
    <row r="3077" spans="1:4">
      <c r="A3077" s="371"/>
      <c r="B3077" s="371"/>
      <c r="C3077" s="371"/>
      <c r="D3077" s="434"/>
    </row>
    <row r="3078" spans="1:4">
      <c r="A3078" s="371"/>
      <c r="B3078" s="371"/>
      <c r="C3078" s="371"/>
      <c r="D3078" s="434"/>
    </row>
    <row r="3079" spans="1:4">
      <c r="A3079" s="371"/>
      <c r="B3079" s="371"/>
      <c r="C3079" s="371"/>
      <c r="D3079" s="434"/>
    </row>
    <row r="3080" spans="1:4">
      <c r="A3080" s="371"/>
      <c r="B3080" s="371"/>
      <c r="C3080" s="371"/>
      <c r="D3080" s="434"/>
    </row>
    <row r="3081" spans="1:4">
      <c r="A3081" s="371"/>
      <c r="B3081" s="371"/>
      <c r="C3081" s="371"/>
      <c r="D3081" s="434"/>
    </row>
    <row r="3082" spans="1:4">
      <c r="A3082" s="371"/>
      <c r="B3082" s="371"/>
      <c r="C3082" s="371"/>
      <c r="D3082" s="434"/>
    </row>
    <row r="3083" spans="1:4">
      <c r="A3083" s="371"/>
      <c r="B3083" s="371"/>
      <c r="C3083" s="371"/>
      <c r="D3083" s="434"/>
    </row>
    <row r="3084" spans="1:4">
      <c r="A3084" s="371"/>
      <c r="B3084" s="371"/>
      <c r="C3084" s="371"/>
      <c r="D3084" s="434"/>
    </row>
    <row r="3085" spans="1:4">
      <c r="A3085" s="371"/>
      <c r="B3085" s="371"/>
      <c r="C3085" s="371"/>
      <c r="D3085" s="434"/>
    </row>
    <row r="3086" spans="1:4">
      <c r="A3086" s="371"/>
      <c r="B3086" s="371"/>
      <c r="C3086" s="371"/>
      <c r="D3086" s="434"/>
    </row>
    <row r="3087" spans="1:4">
      <c r="A3087" s="371"/>
      <c r="B3087" s="371"/>
      <c r="C3087" s="371"/>
      <c r="D3087" s="434"/>
    </row>
    <row r="3088" spans="1:4">
      <c r="A3088" s="371"/>
      <c r="B3088" s="371"/>
      <c r="C3088" s="371"/>
      <c r="D3088" s="434"/>
    </row>
    <row r="3089" spans="1:4">
      <c r="A3089" s="371"/>
      <c r="B3089" s="371"/>
      <c r="C3089" s="371"/>
      <c r="D3089" s="434"/>
    </row>
    <row r="3090" spans="1:4">
      <c r="A3090" s="371"/>
      <c r="B3090" s="371"/>
      <c r="C3090" s="371"/>
      <c r="D3090" s="434"/>
    </row>
    <row r="3091" spans="1:4">
      <c r="A3091" s="371"/>
      <c r="B3091" s="371"/>
      <c r="C3091" s="371"/>
      <c r="D3091" s="434"/>
    </row>
    <row r="3092" spans="1:4">
      <c r="A3092" s="371"/>
      <c r="B3092" s="371"/>
      <c r="C3092" s="371"/>
      <c r="D3092" s="434"/>
    </row>
    <row r="3093" spans="1:4">
      <c r="A3093" s="371"/>
      <c r="B3093" s="371"/>
      <c r="C3093" s="371"/>
      <c r="D3093" s="434"/>
    </row>
    <row r="3094" spans="1:4">
      <c r="A3094" s="371"/>
      <c r="B3094" s="371"/>
      <c r="C3094" s="371"/>
      <c r="D3094" s="434"/>
    </row>
    <row r="3095" spans="1:4">
      <c r="A3095" s="371"/>
      <c r="B3095" s="371"/>
      <c r="C3095" s="371"/>
      <c r="D3095" s="434"/>
    </row>
    <row r="3096" spans="1:4">
      <c r="A3096" s="371"/>
      <c r="B3096" s="371"/>
      <c r="C3096" s="371"/>
      <c r="D3096" s="434"/>
    </row>
    <row r="3097" spans="1:4">
      <c r="A3097" s="371"/>
      <c r="B3097" s="371"/>
      <c r="C3097" s="371"/>
      <c r="D3097" s="434"/>
    </row>
    <row r="3098" spans="1:4">
      <c r="A3098" s="371"/>
      <c r="B3098" s="371"/>
      <c r="C3098" s="371"/>
      <c r="D3098" s="434"/>
    </row>
    <row r="3099" spans="1:4">
      <c r="A3099" s="371"/>
      <c r="B3099" s="371"/>
      <c r="C3099" s="371"/>
      <c r="D3099" s="434"/>
    </row>
    <row r="3100" spans="1:4">
      <c r="A3100" s="371"/>
      <c r="B3100" s="371"/>
      <c r="C3100" s="371"/>
      <c r="D3100" s="434"/>
    </row>
    <row r="3101" spans="1:4">
      <c r="A3101" s="371"/>
      <c r="B3101" s="371"/>
      <c r="C3101" s="371"/>
      <c r="D3101" s="434"/>
    </row>
    <row r="3102" spans="1:4">
      <c r="A3102" s="371"/>
      <c r="B3102" s="371"/>
      <c r="C3102" s="371"/>
      <c r="D3102" s="434"/>
    </row>
    <row r="3103" spans="1:4">
      <c r="A3103" s="371"/>
      <c r="B3103" s="371"/>
      <c r="C3103" s="371"/>
      <c r="D3103" s="434"/>
    </row>
    <row r="3104" spans="1:4">
      <c r="A3104" s="371"/>
      <c r="B3104" s="371"/>
      <c r="C3104" s="371"/>
      <c r="D3104" s="434"/>
    </row>
    <row r="3105" spans="1:4">
      <c r="A3105" s="371"/>
      <c r="B3105" s="371"/>
      <c r="C3105" s="371"/>
      <c r="D3105" s="434"/>
    </row>
    <row r="3106" spans="1:4">
      <c r="A3106" s="371"/>
      <c r="B3106" s="371"/>
      <c r="C3106" s="371"/>
      <c r="D3106" s="434"/>
    </row>
    <row r="3107" spans="1:4">
      <c r="A3107" s="371"/>
      <c r="B3107" s="371"/>
      <c r="C3107" s="371"/>
      <c r="D3107" s="434"/>
    </row>
    <row r="3108" spans="1:4">
      <c r="A3108" s="371"/>
      <c r="B3108" s="371"/>
      <c r="C3108" s="371"/>
      <c r="D3108" s="434"/>
    </row>
    <row r="3109" spans="1:4">
      <c r="A3109" s="371"/>
      <c r="B3109" s="371"/>
      <c r="C3109" s="371"/>
      <c r="D3109" s="434"/>
    </row>
    <row r="3110" spans="1:4">
      <c r="A3110" s="371"/>
      <c r="B3110" s="371"/>
      <c r="C3110" s="371"/>
      <c r="D3110" s="434"/>
    </row>
    <row r="3111" spans="1:4">
      <c r="A3111" s="371"/>
      <c r="B3111" s="371"/>
      <c r="C3111" s="371"/>
      <c r="D3111" s="434"/>
    </row>
    <row r="3112" spans="1:4">
      <c r="A3112" s="371"/>
      <c r="B3112" s="371"/>
      <c r="C3112" s="371"/>
      <c r="D3112" s="434"/>
    </row>
    <row r="3113" spans="1:4">
      <c r="A3113" s="371"/>
      <c r="B3113" s="371"/>
      <c r="C3113" s="371"/>
      <c r="D3113" s="434"/>
    </row>
    <row r="3114" spans="1:4">
      <c r="A3114" s="371"/>
      <c r="B3114" s="371"/>
      <c r="C3114" s="371"/>
      <c r="D3114" s="434"/>
    </row>
    <row r="3115" spans="1:4">
      <c r="A3115" s="371"/>
      <c r="B3115" s="371"/>
      <c r="C3115" s="371"/>
      <c r="D3115" s="434"/>
    </row>
    <row r="3116" spans="1:4">
      <c r="A3116" s="371"/>
      <c r="B3116" s="371"/>
      <c r="C3116" s="371"/>
      <c r="D3116" s="434"/>
    </row>
    <row r="3117" spans="1:4">
      <c r="A3117" s="371"/>
      <c r="B3117" s="371"/>
      <c r="C3117" s="371"/>
      <c r="D3117" s="434"/>
    </row>
    <row r="3118" spans="1:4">
      <c r="A3118" s="371"/>
      <c r="B3118" s="371"/>
      <c r="C3118" s="371"/>
      <c r="D3118" s="434"/>
    </row>
    <row r="3119" spans="1:4">
      <c r="A3119" s="371"/>
      <c r="B3119" s="371"/>
      <c r="C3119" s="371"/>
      <c r="D3119" s="434"/>
    </row>
    <row r="3120" spans="1:4">
      <c r="A3120" s="371"/>
      <c r="B3120" s="371"/>
      <c r="C3120" s="371"/>
      <c r="D3120" s="434"/>
    </row>
    <row r="3121" spans="1:4">
      <c r="A3121" s="371"/>
      <c r="B3121" s="371"/>
      <c r="C3121" s="371"/>
      <c r="D3121" s="434"/>
    </row>
    <row r="3122" spans="1:4">
      <c r="A3122" s="371"/>
      <c r="B3122" s="371"/>
      <c r="C3122" s="371"/>
      <c r="D3122" s="434"/>
    </row>
    <row r="3123" spans="1:4">
      <c r="A3123" s="371"/>
      <c r="B3123" s="371"/>
      <c r="C3123" s="371"/>
      <c r="D3123" s="434"/>
    </row>
    <row r="3124" spans="1:4">
      <c r="A3124" s="371"/>
      <c r="B3124" s="371"/>
      <c r="C3124" s="371"/>
      <c r="D3124" s="434"/>
    </row>
    <row r="3125" spans="1:4">
      <c r="A3125" s="371"/>
      <c r="B3125" s="371"/>
      <c r="C3125" s="371"/>
      <c r="D3125" s="434"/>
    </row>
    <row r="3126" spans="1:4">
      <c r="A3126" s="371"/>
      <c r="B3126" s="371"/>
      <c r="C3126" s="371"/>
      <c r="D3126" s="434"/>
    </row>
    <row r="3127" spans="1:4">
      <c r="A3127" s="371"/>
      <c r="B3127" s="371"/>
      <c r="C3127" s="371"/>
      <c r="D3127" s="434"/>
    </row>
    <row r="3128" spans="1:4">
      <c r="A3128" s="371"/>
      <c r="B3128" s="371"/>
      <c r="C3128" s="371"/>
      <c r="D3128" s="434"/>
    </row>
    <row r="3129" spans="1:4">
      <c r="A3129" s="371"/>
      <c r="B3129" s="371"/>
      <c r="C3129" s="371"/>
      <c r="D3129" s="434"/>
    </row>
    <row r="3130" spans="1:4">
      <c r="A3130" s="371"/>
      <c r="B3130" s="371"/>
      <c r="C3130" s="371"/>
      <c r="D3130" s="434"/>
    </row>
    <row r="3131" spans="1:4">
      <c r="A3131" s="371"/>
      <c r="B3131" s="371"/>
      <c r="C3131" s="371"/>
      <c r="D3131" s="434"/>
    </row>
    <row r="3132" spans="1:4">
      <c r="A3132" s="371"/>
      <c r="B3132" s="371"/>
      <c r="C3132" s="371"/>
      <c r="D3132" s="434"/>
    </row>
    <row r="3133" spans="1:4">
      <c r="A3133" s="371"/>
      <c r="B3133" s="371"/>
      <c r="C3133" s="371"/>
      <c r="D3133" s="434"/>
    </row>
    <row r="3134" spans="1:4">
      <c r="A3134" s="371"/>
      <c r="B3134" s="371"/>
      <c r="C3134" s="371"/>
      <c r="D3134" s="434"/>
    </row>
    <row r="3135" spans="1:4">
      <c r="A3135" s="371"/>
      <c r="B3135" s="371"/>
      <c r="C3135" s="371"/>
      <c r="D3135" s="434"/>
    </row>
    <row r="3136" spans="1:4">
      <c r="A3136" s="371"/>
      <c r="B3136" s="371"/>
      <c r="C3136" s="371"/>
      <c r="D3136" s="434"/>
    </row>
    <row r="3137" spans="1:4">
      <c r="A3137" s="371"/>
      <c r="B3137" s="371"/>
      <c r="C3137" s="371"/>
      <c r="D3137" s="434"/>
    </row>
    <row r="3138" spans="1:4">
      <c r="A3138" s="371"/>
      <c r="B3138" s="371"/>
      <c r="C3138" s="371"/>
      <c r="D3138" s="434"/>
    </row>
    <row r="3139" spans="1:4">
      <c r="A3139" s="371"/>
      <c r="B3139" s="371"/>
      <c r="C3139" s="371"/>
      <c r="D3139" s="434"/>
    </row>
    <row r="3140" spans="1:4">
      <c r="A3140" s="371"/>
      <c r="B3140" s="371"/>
      <c r="C3140" s="371"/>
      <c r="D3140" s="434"/>
    </row>
    <row r="3141" spans="1:4">
      <c r="A3141" s="371"/>
      <c r="B3141" s="371"/>
      <c r="C3141" s="371"/>
      <c r="D3141" s="434"/>
    </row>
    <row r="3142" spans="1:4">
      <c r="A3142" s="371"/>
      <c r="B3142" s="371"/>
      <c r="C3142" s="371"/>
      <c r="D3142" s="434"/>
    </row>
    <row r="3143" spans="1:4">
      <c r="A3143" s="371"/>
      <c r="B3143" s="371"/>
      <c r="C3143" s="371"/>
      <c r="D3143" s="434"/>
    </row>
    <row r="3144" spans="1:4">
      <c r="A3144" s="371"/>
      <c r="B3144" s="371"/>
      <c r="C3144" s="371"/>
      <c r="D3144" s="434"/>
    </row>
    <row r="3145" spans="1:4">
      <c r="A3145" s="371"/>
      <c r="B3145" s="371"/>
      <c r="C3145" s="371"/>
      <c r="D3145" s="434"/>
    </row>
    <row r="3146" spans="1:4">
      <c r="A3146" s="371"/>
      <c r="B3146" s="371"/>
      <c r="C3146" s="371"/>
      <c r="D3146" s="434"/>
    </row>
    <row r="3147" spans="1:4">
      <c r="A3147" s="371"/>
      <c r="B3147" s="371"/>
      <c r="C3147" s="371"/>
      <c r="D3147" s="434"/>
    </row>
    <row r="3148" spans="1:4">
      <c r="A3148" s="371"/>
      <c r="B3148" s="371"/>
      <c r="C3148" s="371"/>
      <c r="D3148" s="434"/>
    </row>
    <row r="3149" spans="1:4">
      <c r="A3149" s="371"/>
      <c r="B3149" s="371"/>
      <c r="C3149" s="371"/>
      <c r="D3149" s="434"/>
    </row>
    <row r="3150" spans="1:4">
      <c r="A3150" s="371"/>
      <c r="B3150" s="371"/>
      <c r="C3150" s="371"/>
      <c r="D3150" s="434"/>
    </row>
    <row r="3151" spans="1:4">
      <c r="A3151" s="371"/>
      <c r="B3151" s="371"/>
      <c r="C3151" s="371"/>
      <c r="D3151" s="434"/>
    </row>
    <row r="3152" spans="1:4">
      <c r="A3152" s="371"/>
      <c r="B3152" s="371"/>
      <c r="C3152" s="371"/>
      <c r="D3152" s="434"/>
    </row>
    <row r="3153" spans="1:4">
      <c r="A3153" s="371"/>
      <c r="B3153" s="371"/>
      <c r="C3153" s="371"/>
      <c r="D3153" s="434"/>
    </row>
    <row r="3154" spans="1:4">
      <c r="A3154" s="371"/>
      <c r="B3154" s="371"/>
      <c r="C3154" s="371"/>
      <c r="D3154" s="434"/>
    </row>
    <row r="3155" spans="1:4">
      <c r="A3155" s="371"/>
      <c r="B3155" s="371"/>
      <c r="C3155" s="371"/>
      <c r="D3155" s="434"/>
    </row>
    <row r="3156" spans="1:4">
      <c r="A3156" s="371"/>
      <c r="B3156" s="371"/>
      <c r="C3156" s="371"/>
      <c r="D3156" s="434"/>
    </row>
    <row r="3157" spans="1:4">
      <c r="A3157" s="371"/>
      <c r="B3157" s="371"/>
      <c r="C3157" s="371"/>
      <c r="D3157" s="434"/>
    </row>
    <row r="3158" spans="1:4">
      <c r="A3158" s="371"/>
      <c r="B3158" s="371"/>
      <c r="C3158" s="371"/>
      <c r="D3158" s="434"/>
    </row>
    <row r="3159" spans="1:4">
      <c r="A3159" s="371"/>
      <c r="B3159" s="371"/>
      <c r="C3159" s="371"/>
      <c r="D3159" s="434"/>
    </row>
    <row r="3160" spans="1:4">
      <c r="A3160" s="371"/>
      <c r="B3160" s="371"/>
      <c r="C3160" s="371"/>
      <c r="D3160" s="434"/>
    </row>
    <row r="3161" spans="1:4">
      <c r="A3161" s="371"/>
      <c r="B3161" s="371"/>
      <c r="C3161" s="371"/>
      <c r="D3161" s="434"/>
    </row>
    <row r="3162" spans="1:4">
      <c r="A3162" s="371"/>
      <c r="B3162" s="371"/>
      <c r="C3162" s="371"/>
      <c r="D3162" s="434"/>
    </row>
    <row r="3163" spans="1:4">
      <c r="A3163" s="371"/>
      <c r="B3163" s="371"/>
      <c r="C3163" s="371"/>
      <c r="D3163" s="434"/>
    </row>
    <row r="3164" spans="1:4">
      <c r="A3164" s="371"/>
      <c r="B3164" s="371"/>
      <c r="C3164" s="371"/>
      <c r="D3164" s="434"/>
    </row>
    <row r="3165" spans="1:4">
      <c r="A3165" s="371"/>
      <c r="B3165" s="371"/>
      <c r="C3165" s="371"/>
      <c r="D3165" s="434"/>
    </row>
    <row r="3166" spans="1:4">
      <c r="A3166" s="371"/>
      <c r="B3166" s="371"/>
      <c r="C3166" s="371"/>
      <c r="D3166" s="434"/>
    </row>
    <row r="3167" spans="1:4">
      <c r="A3167" s="371"/>
      <c r="B3167" s="371"/>
      <c r="C3167" s="371"/>
      <c r="D3167" s="434"/>
    </row>
    <row r="3168" spans="1:4">
      <c r="A3168" s="371"/>
      <c r="B3168" s="371"/>
      <c r="C3168" s="371"/>
      <c r="D3168" s="434"/>
    </row>
    <row r="3169" spans="1:4">
      <c r="A3169" s="371"/>
      <c r="B3169" s="371"/>
      <c r="C3169" s="371"/>
      <c r="D3169" s="434"/>
    </row>
    <row r="3170" spans="1:4">
      <c r="A3170" s="371"/>
      <c r="B3170" s="371"/>
      <c r="C3170" s="371"/>
      <c r="D3170" s="434"/>
    </row>
    <row r="3171" spans="1:4">
      <c r="A3171" s="371"/>
      <c r="B3171" s="371"/>
      <c r="C3171" s="371"/>
      <c r="D3171" s="434"/>
    </row>
    <row r="3172" spans="1:4">
      <c r="A3172" s="371"/>
      <c r="B3172" s="371"/>
      <c r="C3172" s="371"/>
      <c r="D3172" s="434"/>
    </row>
    <row r="3173" spans="1:4">
      <c r="A3173" s="371"/>
      <c r="B3173" s="371"/>
      <c r="C3173" s="371"/>
      <c r="D3173" s="434"/>
    </row>
    <row r="3174" spans="1:4">
      <c r="A3174" s="371"/>
      <c r="B3174" s="371"/>
      <c r="C3174" s="371"/>
      <c r="D3174" s="434"/>
    </row>
    <row r="3175" spans="1:4">
      <c r="A3175" s="371"/>
      <c r="B3175" s="371"/>
      <c r="C3175" s="371"/>
      <c r="D3175" s="434"/>
    </row>
    <row r="3176" spans="1:4">
      <c r="A3176" s="371"/>
      <c r="B3176" s="371"/>
      <c r="C3176" s="371"/>
      <c r="D3176" s="434"/>
    </row>
    <row r="3177" spans="1:4">
      <c r="A3177" s="371"/>
      <c r="B3177" s="371"/>
      <c r="C3177" s="371"/>
      <c r="D3177" s="434"/>
    </row>
    <row r="3178" spans="1:4">
      <c r="A3178" s="371"/>
      <c r="B3178" s="371"/>
      <c r="C3178" s="371"/>
      <c r="D3178" s="434"/>
    </row>
    <row r="3179" spans="1:4">
      <c r="A3179" s="371"/>
      <c r="B3179" s="371"/>
      <c r="C3179" s="371"/>
      <c r="D3179" s="434"/>
    </row>
    <row r="3180" spans="1:4">
      <c r="A3180" s="371"/>
      <c r="B3180" s="371"/>
      <c r="C3180" s="371"/>
      <c r="D3180" s="434"/>
    </row>
    <row r="3181" spans="1:4">
      <c r="A3181" s="371"/>
      <c r="B3181" s="371"/>
      <c r="C3181" s="371"/>
      <c r="D3181" s="434"/>
    </row>
    <row r="3182" spans="1:4">
      <c r="A3182" s="371"/>
      <c r="B3182" s="371"/>
      <c r="C3182" s="371"/>
      <c r="D3182" s="434"/>
    </row>
    <row r="3183" spans="1:4">
      <c r="A3183" s="371"/>
      <c r="B3183" s="371"/>
      <c r="C3183" s="371"/>
      <c r="D3183" s="434"/>
    </row>
    <row r="3184" spans="1:4">
      <c r="A3184" s="371"/>
      <c r="B3184" s="371"/>
      <c r="C3184" s="371"/>
      <c r="D3184" s="434"/>
    </row>
    <row r="3185" spans="1:4">
      <c r="A3185" s="371"/>
      <c r="B3185" s="371"/>
      <c r="C3185" s="371"/>
      <c r="D3185" s="434"/>
    </row>
    <row r="3186" spans="1:4">
      <c r="A3186" s="371"/>
      <c r="B3186" s="371"/>
      <c r="C3186" s="371"/>
      <c r="D3186" s="434"/>
    </row>
    <row r="3187" spans="1:4">
      <c r="A3187" s="371"/>
      <c r="B3187" s="371"/>
      <c r="C3187" s="371"/>
      <c r="D3187" s="434"/>
    </row>
    <row r="3188" spans="1:4">
      <c r="A3188" s="371"/>
      <c r="B3188" s="371"/>
      <c r="C3188" s="371"/>
      <c r="D3188" s="434"/>
    </row>
    <row r="3189" spans="1:4">
      <c r="A3189" s="371"/>
      <c r="B3189" s="371"/>
      <c r="C3189" s="371"/>
      <c r="D3189" s="434"/>
    </row>
    <row r="3190" spans="1:4">
      <c r="A3190" s="371"/>
      <c r="B3190" s="371"/>
      <c r="C3190" s="371"/>
      <c r="D3190" s="434"/>
    </row>
    <row r="3191" spans="1:4">
      <c r="A3191" s="371"/>
      <c r="B3191" s="371"/>
      <c r="C3191" s="371"/>
      <c r="D3191" s="434"/>
    </row>
    <row r="3192" spans="1:4">
      <c r="A3192" s="371"/>
      <c r="B3192" s="371"/>
      <c r="C3192" s="371"/>
      <c r="D3192" s="434"/>
    </row>
    <row r="3193" spans="1:4">
      <c r="A3193" s="371"/>
      <c r="B3193" s="371"/>
      <c r="C3193" s="371"/>
      <c r="D3193" s="434"/>
    </row>
    <row r="3194" spans="1:4">
      <c r="A3194" s="371"/>
      <c r="B3194" s="371"/>
      <c r="C3194" s="371"/>
      <c r="D3194" s="434"/>
    </row>
    <row r="3195" spans="1:4">
      <c r="A3195" s="371"/>
      <c r="B3195" s="371"/>
      <c r="C3195" s="371"/>
      <c r="D3195" s="434"/>
    </row>
    <row r="3196" spans="1:4">
      <c r="A3196" s="371"/>
      <c r="B3196" s="371"/>
      <c r="C3196" s="371"/>
      <c r="D3196" s="434"/>
    </row>
    <row r="3197" spans="1:4">
      <c r="A3197" s="371"/>
      <c r="B3197" s="371"/>
      <c r="C3197" s="371"/>
      <c r="D3197" s="434"/>
    </row>
    <row r="3198" spans="1:4">
      <c r="A3198" s="371"/>
      <c r="B3198" s="371"/>
      <c r="C3198" s="371"/>
      <c r="D3198" s="434"/>
    </row>
    <row r="3199" spans="1:4">
      <c r="A3199" s="371"/>
      <c r="B3199" s="371"/>
      <c r="C3199" s="371"/>
      <c r="D3199" s="434"/>
    </row>
    <row r="3200" spans="1:4">
      <c r="A3200" s="371"/>
      <c r="B3200" s="371"/>
      <c r="C3200" s="371"/>
      <c r="D3200" s="434"/>
    </row>
    <row r="3201" spans="1:4">
      <c r="A3201" s="371"/>
      <c r="B3201" s="371"/>
      <c r="C3201" s="371"/>
      <c r="D3201" s="434"/>
    </row>
    <row r="3202" spans="1:4">
      <c r="A3202" s="371"/>
      <c r="B3202" s="371"/>
      <c r="C3202" s="371"/>
      <c r="D3202" s="434"/>
    </row>
    <row r="3203" spans="1:4">
      <c r="A3203" s="371"/>
      <c r="B3203" s="371"/>
      <c r="C3203" s="371"/>
      <c r="D3203" s="434"/>
    </row>
    <row r="3204" spans="1:4">
      <c r="A3204" s="371"/>
      <c r="B3204" s="371"/>
      <c r="C3204" s="371"/>
      <c r="D3204" s="434"/>
    </row>
    <row r="3205" spans="1:4">
      <c r="A3205" s="371"/>
      <c r="B3205" s="371"/>
      <c r="C3205" s="371"/>
      <c r="D3205" s="434"/>
    </row>
    <row r="3206" spans="1:4">
      <c r="A3206" s="371"/>
      <c r="B3206" s="371"/>
      <c r="C3206" s="371"/>
      <c r="D3206" s="434"/>
    </row>
    <row r="3207" spans="1:4">
      <c r="A3207" s="371"/>
      <c r="B3207" s="371"/>
      <c r="C3207" s="371"/>
      <c r="D3207" s="434"/>
    </row>
    <row r="3208" spans="1:4">
      <c r="A3208" s="371"/>
      <c r="B3208" s="371"/>
      <c r="C3208" s="371"/>
      <c r="D3208" s="434"/>
    </row>
    <row r="3209" spans="1:4">
      <c r="A3209" s="371"/>
      <c r="B3209" s="371"/>
      <c r="C3209" s="371"/>
      <c r="D3209" s="434"/>
    </row>
    <row r="3210" spans="1:4">
      <c r="A3210" s="371"/>
      <c r="B3210" s="371"/>
      <c r="C3210" s="371"/>
      <c r="D3210" s="434"/>
    </row>
    <row r="3211" spans="1:4">
      <c r="A3211" s="371"/>
      <c r="B3211" s="371"/>
      <c r="C3211" s="371"/>
      <c r="D3211" s="434"/>
    </row>
    <row r="3212" spans="1:4">
      <c r="A3212" s="371"/>
      <c r="B3212" s="371"/>
      <c r="C3212" s="371"/>
      <c r="D3212" s="434"/>
    </row>
    <row r="3213" spans="1:4">
      <c r="A3213" s="371"/>
      <c r="B3213" s="371"/>
      <c r="C3213" s="371"/>
      <c r="D3213" s="434"/>
    </row>
    <row r="3214" spans="1:4">
      <c r="A3214" s="371"/>
      <c r="B3214" s="371"/>
      <c r="C3214" s="371"/>
      <c r="D3214" s="434"/>
    </row>
    <row r="3215" spans="1:4">
      <c r="A3215" s="371"/>
      <c r="B3215" s="371"/>
      <c r="C3215" s="371"/>
      <c r="D3215" s="434"/>
    </row>
    <row r="3216" spans="1:4">
      <c r="A3216" s="371"/>
      <c r="B3216" s="371"/>
      <c r="C3216" s="371"/>
      <c r="D3216" s="434"/>
    </row>
    <row r="3217" spans="1:4">
      <c r="A3217" s="371"/>
      <c r="B3217" s="371"/>
      <c r="C3217" s="371"/>
      <c r="D3217" s="434"/>
    </row>
    <row r="3218" spans="1:4">
      <c r="A3218" s="371"/>
      <c r="B3218" s="371"/>
      <c r="C3218" s="371"/>
      <c r="D3218" s="434"/>
    </row>
    <row r="3219" spans="1:4">
      <c r="A3219" s="371"/>
      <c r="B3219" s="371"/>
      <c r="C3219" s="371"/>
      <c r="D3219" s="434"/>
    </row>
    <row r="3220" spans="1:4">
      <c r="A3220" s="371"/>
      <c r="B3220" s="371"/>
      <c r="C3220" s="371"/>
      <c r="D3220" s="434"/>
    </row>
    <row r="3221" spans="1:4">
      <c r="A3221" s="371"/>
      <c r="B3221" s="371"/>
      <c r="C3221" s="371"/>
      <c r="D3221" s="434"/>
    </row>
    <row r="3222" spans="1:4">
      <c r="A3222" s="371"/>
      <c r="B3222" s="371"/>
      <c r="C3222" s="371"/>
      <c r="D3222" s="434"/>
    </row>
    <row r="3223" spans="1:4">
      <c r="A3223" s="371"/>
      <c r="B3223" s="371"/>
      <c r="C3223" s="371"/>
      <c r="D3223" s="434"/>
    </row>
    <row r="3224" spans="1:4">
      <c r="A3224" s="371"/>
      <c r="B3224" s="371"/>
      <c r="C3224" s="371"/>
      <c r="D3224" s="434"/>
    </row>
    <row r="3225" spans="1:4">
      <c r="A3225" s="371"/>
      <c r="B3225" s="371"/>
      <c r="C3225" s="371"/>
      <c r="D3225" s="434"/>
    </row>
    <row r="3226" spans="1:4">
      <c r="A3226" s="371"/>
      <c r="B3226" s="371"/>
      <c r="C3226" s="371"/>
      <c r="D3226" s="434"/>
    </row>
    <row r="3227" spans="1:4">
      <c r="A3227" s="371"/>
      <c r="B3227" s="371"/>
      <c r="C3227" s="371"/>
      <c r="D3227" s="434"/>
    </row>
    <row r="3228" spans="1:4">
      <c r="A3228" s="371"/>
      <c r="B3228" s="371"/>
      <c r="C3228" s="371"/>
      <c r="D3228" s="434"/>
    </row>
    <row r="3229" spans="1:4">
      <c r="A3229" s="371"/>
      <c r="B3229" s="371"/>
      <c r="C3229" s="371"/>
      <c r="D3229" s="434"/>
    </row>
    <row r="3230" spans="1:4">
      <c r="A3230" s="371"/>
      <c r="B3230" s="371"/>
      <c r="C3230" s="371"/>
      <c r="D3230" s="434"/>
    </row>
    <row r="3231" spans="1:4">
      <c r="A3231" s="371"/>
      <c r="B3231" s="371"/>
      <c r="C3231" s="371"/>
      <c r="D3231" s="434"/>
    </row>
    <row r="3232" spans="1:4">
      <c r="A3232" s="371"/>
      <c r="B3232" s="371"/>
      <c r="C3232" s="371"/>
      <c r="D3232" s="434"/>
    </row>
    <row r="3233" spans="1:4">
      <c r="A3233" s="371"/>
      <c r="B3233" s="371"/>
      <c r="C3233" s="371"/>
      <c r="D3233" s="434"/>
    </row>
    <row r="3234" spans="1:4">
      <c r="A3234" s="371"/>
      <c r="B3234" s="371"/>
      <c r="C3234" s="371"/>
      <c r="D3234" s="434"/>
    </row>
    <row r="3235" spans="1:4">
      <c r="A3235" s="371"/>
      <c r="B3235" s="371"/>
      <c r="C3235" s="371"/>
      <c r="D3235" s="434"/>
    </row>
    <row r="3236" spans="1:4">
      <c r="A3236" s="371"/>
      <c r="B3236" s="371"/>
      <c r="C3236" s="371"/>
      <c r="D3236" s="434"/>
    </row>
    <row r="3237" spans="1:4">
      <c r="A3237" s="371"/>
      <c r="B3237" s="371"/>
      <c r="C3237" s="371"/>
      <c r="D3237" s="434"/>
    </row>
    <row r="3238" spans="1:4">
      <c r="A3238" s="371"/>
      <c r="B3238" s="371"/>
      <c r="C3238" s="371"/>
      <c r="D3238" s="434"/>
    </row>
    <row r="3239" spans="1:4">
      <c r="A3239" s="371"/>
      <c r="B3239" s="371"/>
      <c r="C3239" s="371"/>
      <c r="D3239" s="434"/>
    </row>
    <row r="3240" spans="1:4">
      <c r="A3240" s="371"/>
      <c r="B3240" s="371"/>
      <c r="C3240" s="371"/>
      <c r="D3240" s="434"/>
    </row>
    <row r="3241" spans="1:4">
      <c r="A3241" s="371"/>
      <c r="B3241" s="371"/>
      <c r="C3241" s="371"/>
      <c r="D3241" s="434"/>
    </row>
    <row r="3242" spans="1:4">
      <c r="A3242" s="371"/>
      <c r="B3242" s="371"/>
      <c r="C3242" s="371"/>
      <c r="D3242" s="434"/>
    </row>
    <row r="3243" spans="1:4">
      <c r="A3243" s="371"/>
      <c r="B3243" s="371"/>
      <c r="C3243" s="371"/>
      <c r="D3243" s="434"/>
    </row>
    <row r="3244" spans="1:4">
      <c r="A3244" s="371"/>
      <c r="B3244" s="371"/>
      <c r="C3244" s="371"/>
      <c r="D3244" s="434"/>
    </row>
    <row r="3245" spans="1:4">
      <c r="A3245" s="371"/>
      <c r="B3245" s="371"/>
      <c r="C3245" s="371"/>
      <c r="D3245" s="434"/>
    </row>
    <row r="3246" spans="1:4">
      <c r="A3246" s="371"/>
      <c r="B3246" s="371"/>
      <c r="C3246" s="371"/>
      <c r="D3246" s="434"/>
    </row>
    <row r="3247" spans="1:4">
      <c r="A3247" s="371"/>
      <c r="B3247" s="371"/>
      <c r="C3247" s="371"/>
      <c r="D3247" s="434"/>
    </row>
    <row r="3248" spans="1:4">
      <c r="A3248" s="371"/>
      <c r="B3248" s="371"/>
      <c r="C3248" s="371"/>
      <c r="D3248" s="434"/>
    </row>
    <row r="3249" spans="1:4">
      <c r="A3249" s="371"/>
      <c r="B3249" s="371"/>
      <c r="C3249" s="371"/>
      <c r="D3249" s="434"/>
    </row>
    <row r="3250" spans="1:4">
      <c r="A3250" s="371"/>
      <c r="B3250" s="371"/>
      <c r="C3250" s="371"/>
      <c r="D3250" s="434"/>
    </row>
    <row r="3251" spans="1:4">
      <c r="A3251" s="371"/>
      <c r="B3251" s="371"/>
      <c r="C3251" s="371"/>
      <c r="D3251" s="434"/>
    </row>
    <row r="3252" spans="1:4">
      <c r="A3252" s="371"/>
      <c r="B3252" s="371"/>
      <c r="C3252" s="371"/>
      <c r="D3252" s="434"/>
    </row>
    <row r="3253" spans="1:4">
      <c r="A3253" s="371"/>
      <c r="B3253" s="371"/>
      <c r="C3253" s="371"/>
      <c r="D3253" s="434"/>
    </row>
    <row r="3254" spans="1:4">
      <c r="A3254" s="371"/>
      <c r="B3254" s="371"/>
      <c r="C3254" s="371"/>
      <c r="D3254" s="434"/>
    </row>
    <row r="3255" spans="1:4">
      <c r="A3255" s="371"/>
      <c r="B3255" s="371"/>
      <c r="C3255" s="371"/>
      <c r="D3255" s="434"/>
    </row>
    <row r="3256" spans="1:4">
      <c r="A3256" s="371"/>
      <c r="B3256" s="371"/>
      <c r="C3256" s="371"/>
      <c r="D3256" s="434"/>
    </row>
    <row r="3257" spans="1:4">
      <c r="A3257" s="371"/>
      <c r="B3257" s="371"/>
      <c r="C3257" s="371"/>
      <c r="D3257" s="434"/>
    </row>
    <row r="3258" spans="1:4">
      <c r="A3258" s="371"/>
      <c r="B3258" s="371"/>
      <c r="C3258" s="371"/>
      <c r="D3258" s="434"/>
    </row>
    <row r="3259" spans="1:4">
      <c r="A3259" s="371"/>
      <c r="B3259" s="371"/>
      <c r="C3259" s="371"/>
      <c r="D3259" s="434"/>
    </row>
    <row r="3260" spans="1:4">
      <c r="A3260" s="371"/>
      <c r="B3260" s="371"/>
      <c r="C3260" s="371"/>
      <c r="D3260" s="434"/>
    </row>
    <row r="3261" spans="1:4">
      <c r="A3261" s="371"/>
      <c r="B3261" s="371"/>
      <c r="C3261" s="371"/>
      <c r="D3261" s="434"/>
    </row>
    <row r="3262" spans="1:4">
      <c r="A3262" s="371"/>
      <c r="B3262" s="371"/>
      <c r="C3262" s="371"/>
      <c r="D3262" s="434"/>
    </row>
    <row r="3263" spans="1:4">
      <c r="A3263" s="371"/>
      <c r="B3263" s="371"/>
      <c r="C3263" s="371"/>
      <c r="D3263" s="434"/>
    </row>
    <row r="3264" spans="1:4">
      <c r="A3264" s="371"/>
      <c r="B3264" s="371"/>
      <c r="C3264" s="371"/>
      <c r="D3264" s="434"/>
    </row>
    <row r="3265" spans="1:4">
      <c r="A3265" s="371"/>
      <c r="B3265" s="371"/>
      <c r="C3265" s="371"/>
      <c r="D3265" s="434"/>
    </row>
    <row r="3266" spans="1:4">
      <c r="A3266" s="371"/>
      <c r="B3266" s="371"/>
      <c r="C3266" s="371"/>
      <c r="D3266" s="434"/>
    </row>
    <row r="3267" spans="1:4">
      <c r="A3267" s="371"/>
      <c r="B3267" s="371"/>
      <c r="C3267" s="371"/>
      <c r="D3267" s="434"/>
    </row>
    <row r="3268" spans="1:4">
      <c r="A3268" s="371"/>
      <c r="B3268" s="371"/>
      <c r="C3268" s="371"/>
      <c r="D3268" s="434"/>
    </row>
    <row r="3269" spans="1:4">
      <c r="A3269" s="371"/>
      <c r="B3269" s="371"/>
      <c r="C3269" s="371"/>
      <c r="D3269" s="434"/>
    </row>
    <row r="3270" spans="1:4">
      <c r="A3270" s="371"/>
      <c r="B3270" s="371"/>
      <c r="C3270" s="371"/>
      <c r="D3270" s="434"/>
    </row>
    <row r="3271" spans="1:4">
      <c r="A3271" s="371"/>
      <c r="B3271" s="371"/>
      <c r="C3271" s="371"/>
      <c r="D3271" s="434"/>
    </row>
    <row r="3272" spans="1:4">
      <c r="A3272" s="371"/>
      <c r="B3272" s="371"/>
      <c r="C3272" s="371"/>
      <c r="D3272" s="434"/>
    </row>
    <row r="3273" spans="1:4">
      <c r="A3273" s="371"/>
      <c r="B3273" s="371"/>
      <c r="C3273" s="371"/>
      <c r="D3273" s="434"/>
    </row>
    <row r="3274" spans="1:4">
      <c r="A3274" s="371"/>
      <c r="B3274" s="371"/>
      <c r="C3274" s="371"/>
      <c r="D3274" s="434"/>
    </row>
    <row r="3275" spans="1:4">
      <c r="A3275" s="371"/>
      <c r="B3275" s="371"/>
      <c r="C3275" s="371"/>
      <c r="D3275" s="434"/>
    </row>
    <row r="3276" spans="1:4">
      <c r="A3276" s="371"/>
      <c r="B3276" s="371"/>
      <c r="C3276" s="371"/>
      <c r="D3276" s="434"/>
    </row>
    <row r="3277" spans="1:4">
      <c r="A3277" s="371"/>
      <c r="B3277" s="371"/>
      <c r="C3277" s="371"/>
      <c r="D3277" s="434"/>
    </row>
    <row r="3278" spans="1:4">
      <c r="A3278" s="371"/>
      <c r="B3278" s="371"/>
      <c r="C3278" s="371"/>
      <c r="D3278" s="434"/>
    </row>
    <row r="3279" spans="1:4">
      <c r="A3279" s="371"/>
      <c r="B3279" s="371"/>
      <c r="C3279" s="371"/>
      <c r="D3279" s="434"/>
    </row>
    <row r="3280" spans="1:4">
      <c r="A3280" s="371"/>
      <c r="B3280" s="371"/>
      <c r="C3280" s="371"/>
      <c r="D3280" s="434"/>
    </row>
    <row r="3281" spans="1:4">
      <c r="A3281" s="371"/>
      <c r="B3281" s="371"/>
      <c r="C3281" s="371"/>
      <c r="D3281" s="434"/>
    </row>
    <row r="3282" spans="1:4">
      <c r="A3282" s="371"/>
      <c r="B3282" s="371"/>
      <c r="C3282" s="371"/>
      <c r="D3282" s="434"/>
    </row>
    <row r="3283" spans="1:4">
      <c r="A3283" s="371"/>
      <c r="B3283" s="371"/>
      <c r="C3283" s="371"/>
      <c r="D3283" s="434"/>
    </row>
    <row r="3284" spans="1:4">
      <c r="A3284" s="371"/>
      <c r="B3284" s="371"/>
      <c r="C3284" s="371"/>
      <c r="D3284" s="434"/>
    </row>
    <row r="3285" spans="1:4">
      <c r="A3285" s="371"/>
      <c r="B3285" s="371"/>
      <c r="C3285" s="371"/>
      <c r="D3285" s="434"/>
    </row>
    <row r="3286" spans="1:4">
      <c r="A3286" s="371"/>
      <c r="B3286" s="371"/>
      <c r="C3286" s="371"/>
      <c r="D3286" s="434"/>
    </row>
    <row r="3287" spans="1:4">
      <c r="A3287" s="371"/>
      <c r="B3287" s="371"/>
      <c r="C3287" s="371"/>
      <c r="D3287" s="434"/>
    </row>
    <row r="3288" spans="1:4">
      <c r="A3288" s="371"/>
      <c r="B3288" s="371"/>
      <c r="C3288" s="371"/>
      <c r="D3288" s="434"/>
    </row>
    <row r="3289" spans="1:4">
      <c r="A3289" s="371"/>
      <c r="B3289" s="371"/>
      <c r="C3289" s="371"/>
      <c r="D3289" s="434"/>
    </row>
    <row r="3290" spans="1:4">
      <c r="A3290" s="371"/>
      <c r="B3290" s="371"/>
      <c r="C3290" s="371"/>
      <c r="D3290" s="434"/>
    </row>
    <row r="3291" spans="1:4">
      <c r="A3291" s="371"/>
      <c r="B3291" s="371"/>
      <c r="C3291" s="371"/>
      <c r="D3291" s="434"/>
    </row>
    <row r="3292" spans="1:4">
      <c r="A3292" s="371"/>
      <c r="B3292" s="371"/>
      <c r="C3292" s="371"/>
      <c r="D3292" s="434"/>
    </row>
    <row r="3293" spans="1:4">
      <c r="A3293" s="371"/>
      <c r="B3293" s="371"/>
      <c r="C3293" s="371"/>
      <c r="D3293" s="434"/>
    </row>
    <row r="3294" spans="1:4">
      <c r="A3294" s="371"/>
      <c r="B3294" s="371"/>
      <c r="C3294" s="371"/>
      <c r="D3294" s="434"/>
    </row>
    <row r="3295" spans="1:4">
      <c r="A3295" s="371"/>
      <c r="B3295" s="371"/>
      <c r="C3295" s="371"/>
      <c r="D3295" s="434"/>
    </row>
    <row r="3296" spans="1:4">
      <c r="A3296" s="371"/>
      <c r="B3296" s="371"/>
      <c r="C3296" s="371"/>
      <c r="D3296" s="434"/>
    </row>
    <row r="3297" spans="1:4">
      <c r="A3297" s="371"/>
      <c r="B3297" s="371"/>
      <c r="C3297" s="371"/>
      <c r="D3297" s="434"/>
    </row>
    <row r="3298" spans="1:4">
      <c r="A3298" s="371"/>
      <c r="B3298" s="371"/>
      <c r="C3298" s="371"/>
      <c r="D3298" s="434"/>
    </row>
    <row r="3299" spans="1:4">
      <c r="A3299" s="371"/>
      <c r="B3299" s="371"/>
      <c r="C3299" s="371"/>
      <c r="D3299" s="434"/>
    </row>
    <row r="3300" spans="1:4">
      <c r="A3300" s="371"/>
      <c r="B3300" s="371"/>
      <c r="C3300" s="371"/>
      <c r="D3300" s="434"/>
    </row>
    <row r="3301" spans="1:4">
      <c r="A3301" s="371"/>
      <c r="B3301" s="371"/>
      <c r="C3301" s="371"/>
      <c r="D3301" s="434"/>
    </row>
    <row r="3302" spans="1:4">
      <c r="A3302" s="371"/>
      <c r="B3302" s="371"/>
      <c r="C3302" s="371"/>
      <c r="D3302" s="434"/>
    </row>
    <row r="3303" spans="1:4">
      <c r="A3303" s="371"/>
      <c r="B3303" s="371"/>
      <c r="C3303" s="371"/>
      <c r="D3303" s="434"/>
    </row>
    <row r="3304" spans="1:4">
      <c r="A3304" s="371"/>
      <c r="B3304" s="371"/>
      <c r="C3304" s="371"/>
      <c r="D3304" s="434"/>
    </row>
    <row r="3305" spans="1:4">
      <c r="A3305" s="371"/>
      <c r="B3305" s="371"/>
      <c r="C3305" s="371"/>
      <c r="D3305" s="434"/>
    </row>
    <row r="3306" spans="1:4">
      <c r="A3306" s="371"/>
      <c r="B3306" s="371"/>
      <c r="C3306" s="371"/>
      <c r="D3306" s="434"/>
    </row>
    <row r="3307" spans="1:4">
      <c r="A3307" s="371"/>
      <c r="B3307" s="371"/>
      <c r="C3307" s="371"/>
      <c r="D3307" s="434"/>
    </row>
    <row r="3308" spans="1:4">
      <c r="A3308" s="371"/>
      <c r="B3308" s="371"/>
      <c r="C3308" s="371"/>
      <c r="D3308" s="434"/>
    </row>
    <row r="3309" spans="1:4">
      <c r="A3309" s="371"/>
      <c r="B3309" s="371"/>
      <c r="C3309" s="371"/>
      <c r="D3309" s="434"/>
    </row>
    <row r="3310" spans="1:4">
      <c r="A3310" s="371"/>
      <c r="B3310" s="371"/>
      <c r="C3310" s="371"/>
      <c r="D3310" s="434"/>
    </row>
    <row r="3311" spans="1:4">
      <c r="A3311" s="371"/>
      <c r="B3311" s="371"/>
      <c r="C3311" s="371"/>
      <c r="D3311" s="434"/>
    </row>
    <row r="3312" spans="1:4">
      <c r="A3312" s="371"/>
      <c r="B3312" s="371"/>
      <c r="C3312" s="371"/>
      <c r="D3312" s="434"/>
    </row>
    <row r="3313" spans="1:4">
      <c r="A3313" s="371"/>
      <c r="B3313" s="371"/>
      <c r="C3313" s="371"/>
      <c r="D3313" s="434"/>
    </row>
    <row r="3314" spans="1:4">
      <c r="A3314" s="371"/>
      <c r="B3314" s="371"/>
      <c r="C3314" s="371"/>
      <c r="D3314" s="434"/>
    </row>
    <row r="3315" spans="1:4">
      <c r="A3315" s="371"/>
      <c r="B3315" s="371"/>
      <c r="C3315" s="371"/>
      <c r="D3315" s="434"/>
    </row>
    <row r="3316" spans="1:4">
      <c r="A3316" s="371"/>
      <c r="B3316" s="371"/>
      <c r="C3316" s="371"/>
      <c r="D3316" s="434"/>
    </row>
    <row r="3317" spans="1:4">
      <c r="A3317" s="371"/>
      <c r="B3317" s="371"/>
      <c r="C3317" s="371"/>
      <c r="D3317" s="434"/>
    </row>
    <row r="3318" spans="1:4">
      <c r="A3318" s="371"/>
      <c r="B3318" s="371"/>
      <c r="C3318" s="371"/>
      <c r="D3318" s="434"/>
    </row>
    <row r="3319" spans="1:4">
      <c r="A3319" s="371"/>
      <c r="B3319" s="371"/>
      <c r="C3319" s="371"/>
      <c r="D3319" s="434"/>
    </row>
    <row r="3320" spans="1:4">
      <c r="A3320" s="371"/>
      <c r="B3320" s="371"/>
      <c r="C3320" s="371"/>
      <c r="D3320" s="434"/>
    </row>
    <row r="3321" spans="1:4">
      <c r="A3321" s="371"/>
      <c r="B3321" s="371"/>
      <c r="C3321" s="371"/>
      <c r="D3321" s="434"/>
    </row>
    <row r="3322" spans="1:4">
      <c r="A3322" s="371"/>
      <c r="B3322" s="371"/>
      <c r="C3322" s="371"/>
      <c r="D3322" s="434"/>
    </row>
    <row r="3323" spans="1:4">
      <c r="A3323" s="371"/>
      <c r="B3323" s="371"/>
      <c r="C3323" s="371"/>
      <c r="D3323" s="434"/>
    </row>
    <row r="3324" spans="1:4">
      <c r="A3324" s="371"/>
      <c r="B3324" s="371"/>
      <c r="C3324" s="371"/>
      <c r="D3324" s="434"/>
    </row>
    <row r="3325" spans="1:4">
      <c r="A3325" s="371"/>
      <c r="B3325" s="371"/>
      <c r="C3325" s="371"/>
      <c r="D3325" s="434"/>
    </row>
    <row r="3326" spans="1:4">
      <c r="A3326" s="371"/>
      <c r="B3326" s="371"/>
      <c r="C3326" s="371"/>
      <c r="D3326" s="434"/>
    </row>
    <row r="3327" spans="1:4">
      <c r="A3327" s="371"/>
      <c r="B3327" s="371"/>
      <c r="C3327" s="371"/>
      <c r="D3327" s="434"/>
    </row>
    <row r="3328" spans="1:4">
      <c r="A3328" s="371"/>
      <c r="B3328" s="371"/>
      <c r="C3328" s="371"/>
      <c r="D3328" s="434"/>
    </row>
    <row r="3329" spans="1:4">
      <c r="A3329" s="371"/>
      <c r="B3329" s="371"/>
      <c r="C3329" s="371"/>
      <c r="D3329" s="434"/>
    </row>
    <row r="3330" spans="1:4">
      <c r="A3330" s="371"/>
      <c r="B3330" s="371"/>
      <c r="C3330" s="371"/>
      <c r="D3330" s="434"/>
    </row>
    <row r="3331" spans="1:4">
      <c r="A3331" s="371"/>
      <c r="B3331" s="371"/>
      <c r="C3331" s="371"/>
      <c r="D3331" s="434"/>
    </row>
    <row r="3332" spans="1:4">
      <c r="A3332" s="371"/>
      <c r="B3332" s="371"/>
      <c r="C3332" s="371"/>
      <c r="D3332" s="434"/>
    </row>
    <row r="3333" spans="1:4">
      <c r="A3333" s="371"/>
      <c r="B3333" s="371"/>
      <c r="C3333" s="371"/>
      <c r="D3333" s="434"/>
    </row>
    <row r="3334" spans="1:4">
      <c r="A3334" s="371"/>
      <c r="B3334" s="371"/>
      <c r="C3334" s="371"/>
      <c r="D3334" s="434"/>
    </row>
    <row r="3335" spans="1:4">
      <c r="A3335" s="371"/>
      <c r="B3335" s="371"/>
      <c r="C3335" s="371"/>
      <c r="D3335" s="434"/>
    </row>
    <row r="3336" spans="1:4">
      <c r="A3336" s="371"/>
      <c r="B3336" s="371"/>
      <c r="C3336" s="371"/>
      <c r="D3336" s="434"/>
    </row>
    <row r="3337" spans="1:4">
      <c r="A3337" s="371"/>
      <c r="B3337" s="371"/>
      <c r="C3337" s="371"/>
      <c r="D3337" s="434"/>
    </row>
    <row r="3338" spans="1:4">
      <c r="A3338" s="371"/>
      <c r="B3338" s="371"/>
      <c r="C3338" s="371"/>
      <c r="D3338" s="434"/>
    </row>
    <row r="3339" spans="1:4">
      <c r="A3339" s="371"/>
      <c r="B3339" s="371"/>
      <c r="C3339" s="371"/>
      <c r="D3339" s="434"/>
    </row>
    <row r="3340" spans="1:4">
      <c r="A3340" s="371"/>
      <c r="B3340" s="371"/>
      <c r="C3340" s="371"/>
      <c r="D3340" s="434"/>
    </row>
    <row r="3341" spans="1:4">
      <c r="A3341" s="371"/>
      <c r="B3341" s="371"/>
      <c r="C3341" s="371"/>
      <c r="D3341" s="434"/>
    </row>
    <row r="3342" spans="1:4">
      <c r="A3342" s="371"/>
      <c r="B3342" s="371"/>
      <c r="C3342" s="371"/>
      <c r="D3342" s="434"/>
    </row>
    <row r="3343" spans="1:4">
      <c r="A3343" s="371"/>
      <c r="B3343" s="371"/>
      <c r="C3343" s="371"/>
      <c r="D3343" s="434"/>
    </row>
    <row r="3344" spans="1:4">
      <c r="A3344" s="371"/>
      <c r="B3344" s="371"/>
      <c r="C3344" s="371"/>
      <c r="D3344" s="434"/>
    </row>
    <row r="3345" spans="1:4">
      <c r="A3345" s="371"/>
      <c r="B3345" s="371"/>
      <c r="C3345" s="371"/>
      <c r="D3345" s="434"/>
    </row>
    <row r="3346" spans="1:4">
      <c r="A3346" s="371"/>
      <c r="B3346" s="371"/>
      <c r="C3346" s="371"/>
      <c r="D3346" s="434"/>
    </row>
    <row r="3347" spans="1:4">
      <c r="A3347" s="371"/>
      <c r="B3347" s="371"/>
      <c r="C3347" s="371"/>
      <c r="D3347" s="434"/>
    </row>
    <row r="3348" spans="1:4">
      <c r="A3348" s="371"/>
      <c r="B3348" s="371"/>
      <c r="C3348" s="371"/>
      <c r="D3348" s="434"/>
    </row>
    <row r="3349" spans="1:4">
      <c r="A3349" s="371"/>
      <c r="B3349" s="371"/>
      <c r="C3349" s="371"/>
      <c r="D3349" s="434"/>
    </row>
    <row r="3350" spans="1:4">
      <c r="A3350" s="371"/>
      <c r="B3350" s="371"/>
      <c r="C3350" s="371"/>
      <c r="D3350" s="434"/>
    </row>
    <row r="3351" spans="1:4">
      <c r="A3351" s="371"/>
      <c r="B3351" s="371"/>
      <c r="C3351" s="371"/>
      <c r="D3351" s="434"/>
    </row>
    <row r="3352" spans="1:4">
      <c r="A3352" s="371"/>
      <c r="B3352" s="371"/>
      <c r="C3352" s="371"/>
      <c r="D3352" s="434"/>
    </row>
    <row r="3353" spans="1:4">
      <c r="A3353" s="371"/>
      <c r="B3353" s="371"/>
      <c r="C3353" s="371"/>
      <c r="D3353" s="434"/>
    </row>
    <row r="3354" spans="1:4">
      <c r="A3354" s="371"/>
      <c r="B3354" s="371"/>
      <c r="C3354" s="371"/>
      <c r="D3354" s="434"/>
    </row>
    <row r="3355" spans="1:4">
      <c r="A3355" s="371"/>
      <c r="B3355" s="371"/>
      <c r="C3355" s="371"/>
      <c r="D3355" s="434"/>
    </row>
    <row r="3356" spans="1:4">
      <c r="A3356" s="371"/>
      <c r="B3356" s="371"/>
      <c r="C3356" s="371"/>
      <c r="D3356" s="434"/>
    </row>
    <row r="3357" spans="1:4">
      <c r="A3357" s="371"/>
      <c r="B3357" s="371"/>
      <c r="C3357" s="371"/>
      <c r="D3357" s="434"/>
    </row>
    <row r="3358" spans="1:4">
      <c r="A3358" s="371"/>
      <c r="B3358" s="371"/>
      <c r="C3358" s="371"/>
      <c r="D3358" s="434"/>
    </row>
    <row r="3359" spans="1:4">
      <c r="A3359" s="371"/>
      <c r="B3359" s="371"/>
      <c r="C3359" s="371"/>
      <c r="D3359" s="434"/>
    </row>
    <row r="3360" spans="1:4">
      <c r="A3360" s="371"/>
      <c r="B3360" s="371"/>
      <c r="C3360" s="371"/>
      <c r="D3360" s="434"/>
    </row>
    <row r="3361" spans="1:4">
      <c r="A3361" s="371"/>
      <c r="B3361" s="371"/>
      <c r="C3361" s="371"/>
      <c r="D3361" s="434"/>
    </row>
    <row r="3362" spans="1:4">
      <c r="A3362" s="371"/>
      <c r="B3362" s="371"/>
      <c r="C3362" s="371"/>
      <c r="D3362" s="434"/>
    </row>
    <row r="3363" spans="1:4">
      <c r="A3363" s="371"/>
      <c r="B3363" s="371"/>
      <c r="C3363" s="371"/>
      <c r="D3363" s="434"/>
    </row>
    <row r="3364" spans="1:4">
      <c r="A3364" s="371"/>
      <c r="B3364" s="371"/>
      <c r="C3364" s="371"/>
      <c r="D3364" s="434"/>
    </row>
    <row r="3365" spans="1:4">
      <c r="A3365" s="371"/>
      <c r="B3365" s="371"/>
      <c r="C3365" s="371"/>
      <c r="D3365" s="434"/>
    </row>
    <row r="3366" spans="1:4">
      <c r="A3366" s="371"/>
      <c r="B3366" s="371"/>
      <c r="C3366" s="371"/>
      <c r="D3366" s="434"/>
    </row>
    <row r="3367" spans="1:4">
      <c r="A3367" s="371"/>
      <c r="B3367" s="371"/>
      <c r="C3367" s="371"/>
      <c r="D3367" s="434"/>
    </row>
    <row r="3368" spans="1:4">
      <c r="A3368" s="371"/>
      <c r="B3368" s="371"/>
      <c r="C3368" s="371"/>
      <c r="D3368" s="434"/>
    </row>
    <row r="3369" spans="1:4">
      <c r="A3369" s="371"/>
      <c r="B3369" s="371"/>
      <c r="C3369" s="371"/>
      <c r="D3369" s="434"/>
    </row>
    <row r="3370" spans="1:4">
      <c r="A3370" s="371"/>
      <c r="B3370" s="371"/>
      <c r="C3370" s="371"/>
      <c r="D3370" s="434"/>
    </row>
    <row r="3371" spans="1:4">
      <c r="A3371" s="371"/>
      <c r="B3371" s="371"/>
      <c r="C3371" s="371"/>
      <c r="D3371" s="434"/>
    </row>
    <row r="3372" spans="1:4">
      <c r="A3372" s="371"/>
      <c r="B3372" s="371"/>
      <c r="C3372" s="371"/>
      <c r="D3372" s="434"/>
    </row>
    <row r="3373" spans="1:4">
      <c r="A3373" s="371"/>
      <c r="B3373" s="371"/>
      <c r="C3373" s="371"/>
      <c r="D3373" s="434"/>
    </row>
    <row r="3374" spans="1:4">
      <c r="A3374" s="371"/>
      <c r="B3374" s="371"/>
      <c r="C3374" s="371"/>
      <c r="D3374" s="434"/>
    </row>
    <row r="3375" spans="1:4">
      <c r="A3375" s="371"/>
      <c r="B3375" s="371"/>
      <c r="C3375" s="371"/>
      <c r="D3375" s="434"/>
    </row>
    <row r="3376" spans="1:4">
      <c r="A3376" s="371"/>
      <c r="B3376" s="371"/>
      <c r="C3376" s="371"/>
      <c r="D3376" s="434"/>
    </row>
    <row r="3377" spans="1:4">
      <c r="A3377" s="371"/>
      <c r="B3377" s="371"/>
      <c r="C3377" s="371"/>
      <c r="D3377" s="434"/>
    </row>
    <row r="3378" spans="1:4">
      <c r="A3378" s="371"/>
      <c r="B3378" s="371"/>
      <c r="C3378" s="371"/>
      <c r="D3378" s="434"/>
    </row>
    <row r="3379" spans="1:4">
      <c r="A3379" s="371"/>
      <c r="B3379" s="371"/>
      <c r="C3379" s="371"/>
      <c r="D3379" s="434"/>
    </row>
    <row r="3380" spans="1:4">
      <c r="A3380" s="371"/>
      <c r="B3380" s="371"/>
      <c r="C3380" s="371"/>
      <c r="D3380" s="434"/>
    </row>
    <row r="3381" spans="1:4">
      <c r="A3381" s="371"/>
      <c r="B3381" s="371"/>
      <c r="C3381" s="371"/>
      <c r="D3381" s="434"/>
    </row>
    <row r="3382" spans="1:4">
      <c r="A3382" s="371"/>
      <c r="B3382" s="371"/>
      <c r="C3382" s="371"/>
      <c r="D3382" s="434"/>
    </row>
    <row r="3383" spans="1:4">
      <c r="A3383" s="371"/>
      <c r="B3383" s="371"/>
      <c r="C3383" s="371"/>
      <c r="D3383" s="434"/>
    </row>
    <row r="3384" spans="1:4">
      <c r="A3384" s="371"/>
      <c r="B3384" s="371"/>
      <c r="C3384" s="371"/>
      <c r="D3384" s="434"/>
    </row>
    <row r="3385" spans="1:4">
      <c r="A3385" s="371"/>
      <c r="B3385" s="371"/>
      <c r="C3385" s="371"/>
      <c r="D3385" s="434"/>
    </row>
    <row r="3386" spans="1:4">
      <c r="A3386" s="371"/>
      <c r="B3386" s="371"/>
      <c r="C3386" s="371"/>
      <c r="D3386" s="434"/>
    </row>
    <row r="3387" spans="1:4">
      <c r="A3387" s="371"/>
      <c r="B3387" s="371"/>
      <c r="C3387" s="371"/>
      <c r="D3387" s="434"/>
    </row>
    <row r="3388" spans="1:4">
      <c r="A3388" s="371"/>
      <c r="B3388" s="371"/>
      <c r="C3388" s="371"/>
      <c r="D3388" s="434"/>
    </row>
    <row r="3389" spans="1:4">
      <c r="A3389" s="371"/>
      <c r="B3389" s="371"/>
      <c r="C3389" s="371"/>
      <c r="D3389" s="434"/>
    </row>
    <row r="3390" spans="1:4">
      <c r="A3390" s="371"/>
      <c r="B3390" s="371"/>
      <c r="C3390" s="371"/>
      <c r="D3390" s="434"/>
    </row>
    <row r="3391" spans="1:4">
      <c r="A3391" s="371"/>
      <c r="B3391" s="371"/>
      <c r="C3391" s="371"/>
      <c r="D3391" s="434"/>
    </row>
    <row r="3392" spans="1:4">
      <c r="A3392" s="371"/>
      <c r="B3392" s="371"/>
      <c r="C3392" s="371"/>
      <c r="D3392" s="434"/>
    </row>
    <row r="3393" spans="1:4">
      <c r="A3393" s="371"/>
      <c r="B3393" s="371"/>
      <c r="C3393" s="371"/>
      <c r="D3393" s="434"/>
    </row>
    <row r="3394" spans="1:4">
      <c r="A3394" s="371"/>
      <c r="B3394" s="371"/>
      <c r="C3394" s="371"/>
      <c r="D3394" s="434"/>
    </row>
    <row r="3395" spans="1:4">
      <c r="A3395" s="371"/>
      <c r="B3395" s="371"/>
      <c r="C3395" s="371"/>
      <c r="D3395" s="434"/>
    </row>
    <row r="3396" spans="1:4">
      <c r="A3396" s="371"/>
      <c r="B3396" s="371"/>
      <c r="C3396" s="371"/>
      <c r="D3396" s="434"/>
    </row>
    <row r="3397" spans="1:4">
      <c r="A3397" s="371"/>
      <c r="B3397" s="371"/>
      <c r="C3397" s="371"/>
      <c r="D3397" s="434"/>
    </row>
    <row r="3398" spans="1:4">
      <c r="A3398" s="371"/>
      <c r="B3398" s="371"/>
      <c r="C3398" s="371"/>
      <c r="D3398" s="434"/>
    </row>
    <row r="3399" spans="1:4">
      <c r="A3399" s="371"/>
      <c r="B3399" s="371"/>
      <c r="C3399" s="371"/>
      <c r="D3399" s="434"/>
    </row>
    <row r="3400" spans="1:4">
      <c r="A3400" s="371"/>
      <c r="B3400" s="371"/>
      <c r="C3400" s="371"/>
      <c r="D3400" s="434"/>
    </row>
    <row r="3401" spans="1:4">
      <c r="A3401" s="371"/>
      <c r="B3401" s="371"/>
      <c r="C3401" s="371"/>
      <c r="D3401" s="434"/>
    </row>
    <row r="3402" spans="1:4">
      <c r="A3402" s="371"/>
      <c r="B3402" s="371"/>
      <c r="C3402" s="371"/>
      <c r="D3402" s="434"/>
    </row>
    <row r="3403" spans="1:4">
      <c r="A3403" s="371"/>
      <c r="B3403" s="371"/>
      <c r="C3403" s="371"/>
      <c r="D3403" s="434"/>
    </row>
    <row r="3404" spans="1:4">
      <c r="A3404" s="371"/>
      <c r="B3404" s="371"/>
      <c r="C3404" s="371"/>
      <c r="D3404" s="434"/>
    </row>
    <row r="3405" spans="1:4">
      <c r="A3405" s="371"/>
      <c r="B3405" s="371"/>
      <c r="C3405" s="371"/>
      <c r="D3405" s="434"/>
    </row>
    <row r="3406" spans="1:4">
      <c r="A3406" s="371"/>
      <c r="B3406" s="371"/>
      <c r="C3406" s="371"/>
      <c r="D3406" s="434"/>
    </row>
    <row r="3407" spans="1:4">
      <c r="A3407" s="371"/>
      <c r="B3407" s="371"/>
      <c r="C3407" s="371"/>
      <c r="D3407" s="434"/>
    </row>
    <row r="3408" spans="1:4">
      <c r="A3408" s="371"/>
      <c r="B3408" s="371"/>
      <c r="C3408" s="371"/>
      <c r="D3408" s="434"/>
    </row>
    <row r="3409" spans="1:4">
      <c r="A3409" s="371"/>
      <c r="B3409" s="371"/>
      <c r="C3409" s="371"/>
      <c r="D3409" s="434"/>
    </row>
    <row r="3410" spans="1:4">
      <c r="A3410" s="371"/>
      <c r="B3410" s="371"/>
      <c r="C3410" s="371"/>
      <c r="D3410" s="434"/>
    </row>
    <row r="3411" spans="1:4">
      <c r="A3411" s="371"/>
      <c r="B3411" s="371"/>
      <c r="C3411" s="371"/>
      <c r="D3411" s="434"/>
    </row>
    <row r="3412" spans="1:4">
      <c r="A3412" s="371"/>
      <c r="B3412" s="371"/>
      <c r="C3412" s="371"/>
      <c r="D3412" s="434"/>
    </row>
    <row r="3413" spans="1:4">
      <c r="A3413" s="371"/>
      <c r="B3413" s="371"/>
      <c r="C3413" s="371"/>
      <c r="D3413" s="434"/>
    </row>
    <row r="3414" spans="1:4">
      <c r="A3414" s="371"/>
      <c r="B3414" s="371"/>
      <c r="C3414" s="371"/>
      <c r="D3414" s="434"/>
    </row>
    <row r="3415" spans="1:4">
      <c r="A3415" s="371"/>
      <c r="B3415" s="371"/>
      <c r="C3415" s="371"/>
      <c r="D3415" s="434"/>
    </row>
    <row r="3416" spans="1:4">
      <c r="A3416" s="371"/>
      <c r="B3416" s="371"/>
      <c r="C3416" s="371"/>
      <c r="D3416" s="434"/>
    </row>
    <row r="3417" spans="1:4">
      <c r="A3417" s="371"/>
      <c r="B3417" s="371"/>
      <c r="C3417" s="371"/>
      <c r="D3417" s="434"/>
    </row>
    <row r="3418" spans="1:4">
      <c r="A3418" s="371"/>
      <c r="B3418" s="371"/>
      <c r="C3418" s="371"/>
      <c r="D3418" s="434"/>
    </row>
    <row r="3419" spans="1:4">
      <c r="A3419" s="371"/>
      <c r="B3419" s="371"/>
      <c r="C3419" s="371"/>
      <c r="D3419" s="434"/>
    </row>
    <row r="3420" spans="1:4">
      <c r="A3420" s="371"/>
      <c r="B3420" s="371"/>
      <c r="C3420" s="371"/>
      <c r="D3420" s="434"/>
    </row>
    <row r="3421" spans="1:4">
      <c r="A3421" s="371"/>
      <c r="B3421" s="371"/>
      <c r="C3421" s="371"/>
      <c r="D3421" s="434"/>
    </row>
    <row r="3422" spans="1:4">
      <c r="A3422" s="371"/>
      <c r="B3422" s="371"/>
      <c r="C3422" s="371"/>
      <c r="D3422" s="434"/>
    </row>
    <row r="3423" spans="1:4">
      <c r="A3423" s="371"/>
      <c r="B3423" s="371"/>
      <c r="C3423" s="371"/>
      <c r="D3423" s="434"/>
    </row>
    <row r="3424" spans="1:4">
      <c r="A3424" s="371"/>
      <c r="B3424" s="371"/>
      <c r="C3424" s="371"/>
      <c r="D3424" s="434"/>
    </row>
    <row r="3425" spans="1:4">
      <c r="A3425" s="371"/>
      <c r="B3425" s="371"/>
      <c r="C3425" s="371"/>
      <c r="D3425" s="434"/>
    </row>
    <row r="3426" spans="1:4">
      <c r="A3426" s="371"/>
      <c r="B3426" s="371"/>
      <c r="C3426" s="371"/>
      <c r="D3426" s="434"/>
    </row>
    <row r="3427" spans="1:4">
      <c r="A3427" s="371"/>
      <c r="B3427" s="371"/>
      <c r="C3427" s="371"/>
      <c r="D3427" s="434"/>
    </row>
    <row r="3428" spans="1:4">
      <c r="A3428" s="371"/>
      <c r="B3428" s="371"/>
      <c r="C3428" s="371"/>
      <c r="D3428" s="434"/>
    </row>
    <row r="3429" spans="1:4">
      <c r="A3429" s="371"/>
      <c r="B3429" s="371"/>
      <c r="C3429" s="371"/>
      <c r="D3429" s="434"/>
    </row>
    <row r="3430" spans="1:4">
      <c r="A3430" s="371"/>
      <c r="B3430" s="371"/>
      <c r="C3430" s="371"/>
      <c r="D3430" s="434"/>
    </row>
    <row r="3431" spans="1:4">
      <c r="A3431" s="371"/>
      <c r="B3431" s="371"/>
      <c r="C3431" s="371"/>
      <c r="D3431" s="434"/>
    </row>
    <row r="3432" spans="1:4">
      <c r="A3432" s="371"/>
      <c r="B3432" s="371"/>
      <c r="C3432" s="371"/>
      <c r="D3432" s="434"/>
    </row>
    <row r="3433" spans="1:4">
      <c r="A3433" s="371"/>
      <c r="B3433" s="371"/>
      <c r="C3433" s="371"/>
      <c r="D3433" s="434"/>
    </row>
    <row r="3434" spans="1:4">
      <c r="A3434" s="371"/>
      <c r="B3434" s="371"/>
      <c r="C3434" s="371"/>
      <c r="D3434" s="434"/>
    </row>
    <row r="3435" spans="1:4">
      <c r="A3435" s="371"/>
      <c r="B3435" s="371"/>
      <c r="C3435" s="371"/>
      <c r="D3435" s="434"/>
    </row>
    <row r="3436" spans="1:4">
      <c r="A3436" s="371"/>
      <c r="B3436" s="371"/>
      <c r="C3436" s="371"/>
      <c r="D3436" s="434"/>
    </row>
    <row r="3437" spans="1:4">
      <c r="A3437" s="371"/>
      <c r="B3437" s="371"/>
      <c r="C3437" s="371"/>
      <c r="D3437" s="434"/>
    </row>
    <row r="3438" spans="1:4">
      <c r="A3438" s="371"/>
      <c r="B3438" s="371"/>
      <c r="C3438" s="371"/>
      <c r="D3438" s="434"/>
    </row>
    <row r="3439" spans="1:4">
      <c r="A3439" s="371"/>
      <c r="B3439" s="371"/>
      <c r="C3439" s="371"/>
      <c r="D3439" s="434"/>
    </row>
    <row r="3440" spans="1:4">
      <c r="A3440" s="371"/>
      <c r="B3440" s="371"/>
      <c r="C3440" s="371"/>
      <c r="D3440" s="434"/>
    </row>
    <row r="3441" spans="1:4">
      <c r="A3441" s="371"/>
      <c r="B3441" s="371"/>
      <c r="C3441" s="371"/>
      <c r="D3441" s="434"/>
    </row>
    <row r="3442" spans="1:4">
      <c r="A3442" s="371"/>
      <c r="B3442" s="371"/>
      <c r="C3442" s="371"/>
      <c r="D3442" s="434"/>
    </row>
    <row r="3443" spans="1:4">
      <c r="A3443" s="371"/>
      <c r="B3443" s="371"/>
      <c r="C3443" s="371"/>
      <c r="D3443" s="434"/>
    </row>
    <row r="3444" spans="1:4">
      <c r="A3444" s="371"/>
      <c r="B3444" s="371"/>
      <c r="C3444" s="371"/>
      <c r="D3444" s="434"/>
    </row>
    <row r="3445" spans="1:4">
      <c r="A3445" s="371"/>
      <c r="B3445" s="371"/>
      <c r="C3445" s="371"/>
      <c r="D3445" s="434"/>
    </row>
    <row r="3446" spans="1:4">
      <c r="A3446" s="371"/>
      <c r="B3446" s="371"/>
      <c r="C3446" s="371"/>
      <c r="D3446" s="434"/>
    </row>
    <row r="3447" spans="1:4">
      <c r="A3447" s="371"/>
      <c r="B3447" s="371"/>
      <c r="C3447" s="371"/>
      <c r="D3447" s="434"/>
    </row>
    <row r="3448" spans="1:4">
      <c r="A3448" s="371"/>
      <c r="B3448" s="371"/>
      <c r="C3448" s="371"/>
      <c r="D3448" s="434"/>
    </row>
    <row r="3449" spans="1:4">
      <c r="A3449" s="371"/>
      <c r="B3449" s="371"/>
      <c r="C3449" s="371"/>
      <c r="D3449" s="434"/>
    </row>
    <row r="3450" spans="1:4">
      <c r="A3450" s="371"/>
      <c r="B3450" s="371"/>
      <c r="C3450" s="371"/>
      <c r="D3450" s="434"/>
    </row>
    <row r="3451" spans="1:4">
      <c r="A3451" s="371"/>
      <c r="B3451" s="371"/>
      <c r="C3451" s="371"/>
      <c r="D3451" s="434"/>
    </row>
    <row r="3452" spans="1:4">
      <c r="A3452" s="371"/>
      <c r="B3452" s="371"/>
      <c r="C3452" s="371"/>
      <c r="D3452" s="434"/>
    </row>
    <row r="3453" spans="1:4">
      <c r="A3453" s="371"/>
      <c r="B3453" s="371"/>
      <c r="C3453" s="371"/>
      <c r="D3453" s="434"/>
    </row>
    <row r="3454" spans="1:4">
      <c r="A3454" s="371"/>
      <c r="B3454" s="371"/>
      <c r="C3454" s="371"/>
      <c r="D3454" s="434"/>
    </row>
    <row r="3455" spans="1:4">
      <c r="A3455" s="371"/>
      <c r="B3455" s="371"/>
      <c r="C3455" s="371"/>
      <c r="D3455" s="434"/>
    </row>
    <row r="3456" spans="1:4">
      <c r="A3456" s="371"/>
      <c r="B3456" s="371"/>
      <c r="C3456" s="371"/>
      <c r="D3456" s="434"/>
    </row>
    <row r="3457" spans="1:4">
      <c r="A3457" s="371"/>
      <c r="B3457" s="371"/>
      <c r="C3457" s="371"/>
      <c r="D3457" s="434"/>
    </row>
    <row r="3458" spans="1:4">
      <c r="A3458" s="371"/>
      <c r="B3458" s="371"/>
      <c r="C3458" s="371"/>
      <c r="D3458" s="434"/>
    </row>
    <row r="3459" spans="1:4">
      <c r="A3459" s="371"/>
      <c r="B3459" s="371"/>
      <c r="C3459" s="371"/>
      <c r="D3459" s="434"/>
    </row>
    <row r="3460" spans="1:4">
      <c r="A3460" s="371"/>
      <c r="B3460" s="371"/>
      <c r="C3460" s="371"/>
      <c r="D3460" s="434"/>
    </row>
    <row r="3461" spans="1:4">
      <c r="A3461" s="371"/>
      <c r="B3461" s="371"/>
      <c r="C3461" s="371"/>
      <c r="D3461" s="434"/>
    </row>
    <row r="3462" spans="1:4">
      <c r="A3462" s="371"/>
      <c r="B3462" s="371"/>
      <c r="C3462" s="371"/>
      <c r="D3462" s="434"/>
    </row>
    <row r="3463" spans="1:4">
      <c r="A3463" s="371"/>
      <c r="B3463" s="371"/>
      <c r="C3463" s="371"/>
      <c r="D3463" s="434"/>
    </row>
    <row r="3464" spans="1:4">
      <c r="A3464" s="371"/>
      <c r="B3464" s="371"/>
      <c r="C3464" s="371"/>
      <c r="D3464" s="434"/>
    </row>
    <row r="3465" spans="1:4">
      <c r="A3465" s="371"/>
      <c r="B3465" s="371"/>
      <c r="C3465" s="371"/>
      <c r="D3465" s="434"/>
    </row>
    <row r="3466" spans="1:4">
      <c r="A3466" s="371"/>
      <c r="B3466" s="371"/>
      <c r="C3466" s="371"/>
      <c r="D3466" s="434"/>
    </row>
    <row r="3467" spans="1:4">
      <c r="A3467" s="371"/>
      <c r="B3467" s="371"/>
      <c r="C3467" s="371"/>
      <c r="D3467" s="434"/>
    </row>
    <row r="3468" spans="1:4">
      <c r="A3468" s="371"/>
      <c r="B3468" s="371"/>
      <c r="C3468" s="371"/>
      <c r="D3468" s="434"/>
    </row>
    <row r="3469" spans="1:4">
      <c r="A3469" s="371"/>
      <c r="B3469" s="371"/>
      <c r="C3469" s="371"/>
      <c r="D3469" s="434"/>
    </row>
    <row r="3470" spans="1:4">
      <c r="A3470" s="371"/>
      <c r="B3470" s="371"/>
      <c r="C3470" s="371"/>
      <c r="D3470" s="434"/>
    </row>
    <row r="3471" spans="1:4">
      <c r="A3471" s="371"/>
      <c r="B3471" s="371"/>
      <c r="C3471" s="371"/>
      <c r="D3471" s="434"/>
    </row>
    <row r="3472" spans="1:4">
      <c r="A3472" s="371"/>
      <c r="B3472" s="371"/>
      <c r="C3472" s="371"/>
      <c r="D3472" s="434"/>
    </row>
    <row r="3473" spans="1:4">
      <c r="A3473" s="371"/>
      <c r="B3473" s="371"/>
      <c r="C3473" s="371"/>
      <c r="D3473" s="434"/>
    </row>
    <row r="3474" spans="1:4">
      <c r="A3474" s="371"/>
      <c r="B3474" s="371"/>
      <c r="C3474" s="371"/>
      <c r="D3474" s="434"/>
    </row>
    <row r="3475" spans="1:4">
      <c r="A3475" s="371"/>
      <c r="B3475" s="371"/>
      <c r="C3475" s="371"/>
      <c r="D3475" s="434"/>
    </row>
    <row r="3476" spans="1:4">
      <c r="A3476" s="371"/>
      <c r="B3476" s="371"/>
      <c r="C3476" s="371"/>
      <c r="D3476" s="434"/>
    </row>
    <row r="3477" spans="1:4">
      <c r="A3477" s="371"/>
      <c r="B3477" s="371"/>
      <c r="C3477" s="371"/>
      <c r="D3477" s="434"/>
    </row>
    <row r="3478" spans="1:4">
      <c r="A3478" s="371"/>
      <c r="B3478" s="371"/>
      <c r="C3478" s="371"/>
      <c r="D3478" s="434"/>
    </row>
    <row r="3479" spans="1:4">
      <c r="A3479" s="371"/>
      <c r="B3479" s="371"/>
      <c r="C3479" s="371"/>
      <c r="D3479" s="434"/>
    </row>
    <row r="3480" spans="1:4">
      <c r="A3480" s="371"/>
      <c r="B3480" s="371"/>
      <c r="C3480" s="371"/>
      <c r="D3480" s="434"/>
    </row>
    <row r="3481" spans="1:4">
      <c r="A3481" s="371"/>
      <c r="B3481" s="371"/>
      <c r="C3481" s="371"/>
      <c r="D3481" s="434"/>
    </row>
    <row r="3482" spans="1:4">
      <c r="A3482" s="371"/>
      <c r="B3482" s="371"/>
      <c r="C3482" s="371"/>
      <c r="D3482" s="434"/>
    </row>
    <row r="3483" spans="1:4">
      <c r="A3483" s="371"/>
      <c r="B3483" s="371"/>
      <c r="C3483" s="371"/>
      <c r="D3483" s="434"/>
    </row>
    <row r="3484" spans="1:4">
      <c r="A3484" s="371"/>
      <c r="B3484" s="371"/>
      <c r="C3484" s="371"/>
      <c r="D3484" s="434"/>
    </row>
    <row r="3485" spans="1:4">
      <c r="A3485" s="371"/>
      <c r="B3485" s="371"/>
      <c r="C3485" s="371"/>
      <c r="D3485" s="434"/>
    </row>
    <row r="3486" spans="1:4">
      <c r="A3486" s="371"/>
      <c r="B3486" s="371"/>
      <c r="C3486" s="371"/>
      <c r="D3486" s="434"/>
    </row>
    <row r="3487" spans="1:4">
      <c r="A3487" s="371"/>
      <c r="B3487" s="371"/>
      <c r="C3487" s="371"/>
      <c r="D3487" s="434"/>
    </row>
    <row r="3488" spans="1:4">
      <c r="A3488" s="371"/>
      <c r="B3488" s="371"/>
      <c r="C3488" s="371"/>
      <c r="D3488" s="434"/>
    </row>
    <row r="3489" spans="1:4">
      <c r="A3489" s="371"/>
      <c r="B3489" s="371"/>
      <c r="C3489" s="371"/>
      <c r="D3489" s="434"/>
    </row>
    <row r="3490" spans="1:4">
      <c r="A3490" s="371"/>
      <c r="B3490" s="371"/>
      <c r="C3490" s="371"/>
      <c r="D3490" s="434"/>
    </row>
    <row r="3491" spans="1:4">
      <c r="A3491" s="371"/>
      <c r="B3491" s="371"/>
      <c r="C3491" s="371"/>
      <c r="D3491" s="434"/>
    </row>
    <row r="3492" spans="1:4">
      <c r="A3492" s="371"/>
      <c r="B3492" s="371"/>
      <c r="C3492" s="371"/>
      <c r="D3492" s="434"/>
    </row>
    <row r="3493" spans="1:4">
      <c r="A3493" s="371"/>
      <c r="B3493" s="371"/>
      <c r="C3493" s="371"/>
      <c r="D3493" s="434"/>
    </row>
    <row r="3494" spans="1:4">
      <c r="A3494" s="371"/>
      <c r="B3494" s="371"/>
      <c r="C3494" s="371"/>
      <c r="D3494" s="434"/>
    </row>
    <row r="3495" spans="1:4">
      <c r="A3495" s="371"/>
      <c r="B3495" s="371"/>
      <c r="C3495" s="371"/>
      <c r="D3495" s="434"/>
    </row>
    <row r="3496" spans="1:4">
      <c r="A3496" s="371"/>
      <c r="B3496" s="371"/>
      <c r="C3496" s="371"/>
      <c r="D3496" s="434"/>
    </row>
    <row r="3497" spans="1:4">
      <c r="A3497" s="371"/>
      <c r="B3497" s="371"/>
      <c r="C3497" s="371"/>
      <c r="D3497" s="434"/>
    </row>
    <row r="3498" spans="1:4">
      <c r="A3498" s="371"/>
      <c r="B3498" s="371"/>
      <c r="C3498" s="371"/>
      <c r="D3498" s="434"/>
    </row>
    <row r="3499" spans="1:4">
      <c r="A3499" s="371"/>
      <c r="B3499" s="371"/>
      <c r="C3499" s="371"/>
      <c r="D3499" s="434"/>
    </row>
    <row r="3500" spans="1:4">
      <c r="A3500" s="371"/>
      <c r="B3500" s="371"/>
      <c r="C3500" s="371"/>
      <c r="D3500" s="434"/>
    </row>
    <row r="3501" spans="1:4">
      <c r="A3501" s="371"/>
      <c r="B3501" s="371"/>
      <c r="C3501" s="371"/>
      <c r="D3501" s="434"/>
    </row>
    <row r="3502" spans="1:4">
      <c r="A3502" s="371"/>
      <c r="B3502" s="371"/>
      <c r="C3502" s="371"/>
      <c r="D3502" s="434"/>
    </row>
    <row r="3503" spans="1:4">
      <c r="A3503" s="371"/>
      <c r="B3503" s="371"/>
      <c r="C3503" s="371"/>
      <c r="D3503" s="434"/>
    </row>
    <row r="3504" spans="1:4">
      <c r="A3504" s="371"/>
      <c r="B3504" s="371"/>
      <c r="C3504" s="371"/>
      <c r="D3504" s="434"/>
    </row>
    <row r="3505" spans="1:4">
      <c r="A3505" s="371"/>
      <c r="B3505" s="371"/>
      <c r="C3505" s="371"/>
      <c r="D3505" s="434"/>
    </row>
    <row r="3506" spans="1:4">
      <c r="A3506" s="371"/>
      <c r="B3506" s="371"/>
      <c r="C3506" s="371"/>
      <c r="D3506" s="434"/>
    </row>
    <row r="3507" spans="1:4">
      <c r="A3507" s="371"/>
      <c r="B3507" s="371"/>
      <c r="C3507" s="371"/>
      <c r="D3507" s="434"/>
    </row>
    <row r="3508" spans="1:4">
      <c r="A3508" s="371"/>
      <c r="B3508" s="371"/>
      <c r="C3508" s="371"/>
      <c r="D3508" s="434"/>
    </row>
    <row r="3509" spans="1:4">
      <c r="A3509" s="371"/>
      <c r="B3509" s="371"/>
      <c r="C3509" s="371"/>
      <c r="D3509" s="434"/>
    </row>
    <row r="3510" spans="1:4">
      <c r="A3510" s="371"/>
      <c r="B3510" s="371"/>
      <c r="C3510" s="371"/>
      <c r="D3510" s="434"/>
    </row>
    <row r="3511" spans="1:4">
      <c r="A3511" s="371"/>
      <c r="B3511" s="371"/>
      <c r="C3511" s="371"/>
      <c r="D3511" s="434"/>
    </row>
    <row r="3512" spans="1:4">
      <c r="A3512" s="371"/>
      <c r="B3512" s="371"/>
      <c r="C3512" s="371"/>
      <c r="D3512" s="434"/>
    </row>
    <row r="3513" spans="1:4">
      <c r="A3513" s="371"/>
      <c r="B3513" s="371"/>
      <c r="C3513" s="371"/>
      <c r="D3513" s="434"/>
    </row>
    <row r="3514" spans="1:4">
      <c r="A3514" s="371"/>
      <c r="B3514" s="371"/>
      <c r="C3514" s="371"/>
      <c r="D3514" s="434"/>
    </row>
    <row r="3515" spans="1:4">
      <c r="A3515" s="371"/>
      <c r="B3515" s="371"/>
      <c r="C3515" s="371"/>
      <c r="D3515" s="434"/>
    </row>
    <row r="3516" spans="1:4">
      <c r="A3516" s="371"/>
      <c r="B3516" s="371"/>
      <c r="C3516" s="371"/>
      <c r="D3516" s="434"/>
    </row>
    <row r="3517" spans="1:4">
      <c r="A3517" s="371"/>
      <c r="B3517" s="371"/>
      <c r="C3517" s="371"/>
      <c r="D3517" s="434"/>
    </row>
    <row r="3518" spans="1:4">
      <c r="A3518" s="371"/>
      <c r="B3518" s="371"/>
      <c r="C3518" s="371"/>
      <c r="D3518" s="434"/>
    </row>
    <row r="3519" spans="1:4">
      <c r="A3519" s="371"/>
      <c r="B3519" s="371"/>
      <c r="C3519" s="371"/>
      <c r="D3519" s="434"/>
    </row>
    <row r="3520" spans="1:4">
      <c r="A3520" s="371"/>
      <c r="B3520" s="371"/>
      <c r="C3520" s="371"/>
      <c r="D3520" s="434"/>
    </row>
    <row r="3521" spans="1:4">
      <c r="A3521" s="371"/>
      <c r="B3521" s="371"/>
      <c r="C3521" s="371"/>
      <c r="D3521" s="434"/>
    </row>
    <row r="3522" spans="1:4">
      <c r="A3522" s="371"/>
      <c r="B3522" s="371"/>
      <c r="C3522" s="371"/>
      <c r="D3522" s="434"/>
    </row>
    <row r="3523" spans="1:4">
      <c r="A3523" s="371"/>
      <c r="B3523" s="371"/>
      <c r="C3523" s="371"/>
      <c r="D3523" s="434"/>
    </row>
    <row r="3524" spans="1:4">
      <c r="A3524" s="371"/>
      <c r="B3524" s="371"/>
      <c r="C3524" s="371"/>
      <c r="D3524" s="434"/>
    </row>
    <row r="3525" spans="1:4">
      <c r="A3525" s="371"/>
      <c r="B3525" s="371"/>
      <c r="C3525" s="371"/>
      <c r="D3525" s="434"/>
    </row>
    <row r="3526" spans="1:4">
      <c r="A3526" s="371"/>
      <c r="B3526" s="371"/>
      <c r="C3526" s="371"/>
      <c r="D3526" s="434"/>
    </row>
    <row r="3527" spans="1:4">
      <c r="A3527" s="371"/>
      <c r="B3527" s="371"/>
      <c r="C3527" s="371"/>
      <c r="D3527" s="434"/>
    </row>
    <row r="3528" spans="1:4">
      <c r="A3528" s="371"/>
      <c r="B3528" s="371"/>
      <c r="C3528" s="371"/>
      <c r="D3528" s="434"/>
    </row>
    <row r="3529" spans="1:4">
      <c r="A3529" s="371"/>
      <c r="B3529" s="371"/>
      <c r="C3529" s="371"/>
      <c r="D3529" s="434"/>
    </row>
    <row r="3530" spans="1:4">
      <c r="A3530" s="371"/>
      <c r="B3530" s="371"/>
      <c r="C3530" s="371"/>
      <c r="D3530" s="434"/>
    </row>
    <row r="3531" spans="1:4">
      <c r="A3531" s="371"/>
      <c r="B3531" s="371"/>
      <c r="C3531" s="371"/>
      <c r="D3531" s="434"/>
    </row>
    <row r="3532" spans="1:4">
      <c r="A3532" s="371"/>
      <c r="B3532" s="371"/>
      <c r="C3532" s="371"/>
      <c r="D3532" s="434"/>
    </row>
    <row r="3533" spans="1:4">
      <c r="A3533" s="371"/>
      <c r="B3533" s="371"/>
      <c r="C3533" s="371"/>
      <c r="D3533" s="434"/>
    </row>
    <row r="3534" spans="1:4">
      <c r="A3534" s="371"/>
      <c r="B3534" s="371"/>
      <c r="C3534" s="371"/>
      <c r="D3534" s="434"/>
    </row>
    <row r="3535" spans="1:4">
      <c r="A3535" s="371"/>
      <c r="B3535" s="371"/>
      <c r="C3535" s="371"/>
      <c r="D3535" s="434"/>
    </row>
    <row r="3536" spans="1:4">
      <c r="A3536" s="371"/>
      <c r="B3536" s="371"/>
      <c r="C3536" s="371"/>
      <c r="D3536" s="434"/>
    </row>
    <row r="3537" spans="1:4">
      <c r="A3537" s="371"/>
      <c r="B3537" s="371"/>
      <c r="C3537" s="371"/>
      <c r="D3537" s="434"/>
    </row>
    <row r="3538" spans="1:4">
      <c r="A3538" s="371"/>
      <c r="B3538" s="371"/>
      <c r="C3538" s="371"/>
      <c r="D3538" s="434"/>
    </row>
    <row r="3539" spans="1:4">
      <c r="A3539" s="371"/>
      <c r="B3539" s="371"/>
      <c r="C3539" s="371"/>
      <c r="D3539" s="434"/>
    </row>
    <row r="3540" spans="1:4">
      <c r="A3540" s="371"/>
      <c r="B3540" s="371"/>
      <c r="C3540" s="371"/>
      <c r="D3540" s="434"/>
    </row>
    <row r="3541" spans="1:4">
      <c r="A3541" s="371"/>
      <c r="B3541" s="371"/>
      <c r="C3541" s="371"/>
      <c r="D3541" s="434"/>
    </row>
    <row r="3542" spans="1:4">
      <c r="A3542" s="371"/>
      <c r="B3542" s="371"/>
      <c r="C3542" s="371"/>
      <c r="D3542" s="434"/>
    </row>
    <row r="3543" spans="1:4">
      <c r="A3543" s="371"/>
      <c r="B3543" s="371"/>
      <c r="C3543" s="371"/>
      <c r="D3543" s="434"/>
    </row>
    <row r="3544" spans="1:4">
      <c r="A3544" s="371"/>
      <c r="B3544" s="371"/>
      <c r="C3544" s="371"/>
      <c r="D3544" s="434"/>
    </row>
    <row r="3545" spans="1:4">
      <c r="A3545" s="371"/>
      <c r="B3545" s="371"/>
      <c r="C3545" s="371"/>
      <c r="D3545" s="434"/>
    </row>
    <row r="3546" spans="1:4">
      <c r="A3546" s="371"/>
      <c r="B3546" s="371"/>
      <c r="C3546" s="371"/>
      <c r="D3546" s="434"/>
    </row>
    <row r="3547" spans="1:4">
      <c r="A3547" s="371"/>
      <c r="B3547" s="371"/>
      <c r="C3547" s="371"/>
      <c r="D3547" s="434"/>
    </row>
    <row r="3548" spans="1:4">
      <c r="A3548" s="371"/>
      <c r="B3548" s="371"/>
      <c r="C3548" s="371"/>
      <c r="D3548" s="434"/>
    </row>
    <row r="3549" spans="1:4">
      <c r="A3549" s="371"/>
      <c r="B3549" s="371"/>
      <c r="C3549" s="371"/>
      <c r="D3549" s="434"/>
    </row>
    <row r="3550" spans="1:4">
      <c r="A3550" s="371"/>
      <c r="B3550" s="371"/>
      <c r="C3550" s="371"/>
      <c r="D3550" s="434"/>
    </row>
    <row r="3551" spans="1:4">
      <c r="A3551" s="371"/>
      <c r="B3551" s="371"/>
      <c r="C3551" s="371"/>
      <c r="D3551" s="434"/>
    </row>
    <row r="3552" spans="1:4">
      <c r="A3552" s="371"/>
      <c r="B3552" s="371"/>
      <c r="C3552" s="371"/>
      <c r="D3552" s="434"/>
    </row>
    <row r="3553" spans="1:4">
      <c r="A3553" s="371"/>
      <c r="B3553" s="371"/>
      <c r="C3553" s="371"/>
      <c r="D3553" s="434"/>
    </row>
    <row r="3554" spans="1:4">
      <c r="A3554" s="371"/>
      <c r="B3554" s="371"/>
      <c r="C3554" s="371"/>
      <c r="D3554" s="434"/>
    </row>
    <row r="3555" spans="1:4">
      <c r="A3555" s="371"/>
      <c r="B3555" s="371"/>
      <c r="C3555" s="371"/>
      <c r="D3555" s="434"/>
    </row>
    <row r="3556" spans="1:4">
      <c r="A3556" s="371"/>
      <c r="B3556" s="371"/>
      <c r="C3556" s="371"/>
      <c r="D3556" s="434"/>
    </row>
    <row r="3557" spans="1:4">
      <c r="A3557" s="371"/>
      <c r="B3557" s="371"/>
      <c r="C3557" s="371"/>
      <c r="D3557" s="434"/>
    </row>
    <row r="3558" spans="1:4">
      <c r="A3558" s="371"/>
      <c r="B3558" s="371"/>
      <c r="C3558" s="371"/>
      <c r="D3558" s="434"/>
    </row>
    <row r="3559" spans="1:4">
      <c r="A3559" s="371"/>
      <c r="B3559" s="371"/>
      <c r="C3559" s="371"/>
      <c r="D3559" s="434"/>
    </row>
    <row r="3560" spans="1:4">
      <c r="A3560" s="371"/>
      <c r="B3560" s="371"/>
      <c r="C3560" s="371"/>
      <c r="D3560" s="434"/>
    </row>
    <row r="3561" spans="1:4">
      <c r="A3561" s="371"/>
      <c r="B3561" s="371"/>
      <c r="C3561" s="371"/>
      <c r="D3561" s="434"/>
    </row>
    <row r="3562" spans="1:4">
      <c r="A3562" s="371"/>
      <c r="B3562" s="371"/>
      <c r="C3562" s="371"/>
      <c r="D3562" s="434"/>
    </row>
    <row r="3563" spans="1:4">
      <c r="A3563" s="371"/>
      <c r="B3563" s="371"/>
      <c r="C3563" s="371"/>
      <c r="D3563" s="434"/>
    </row>
    <row r="3564" spans="1:4">
      <c r="A3564" s="371"/>
      <c r="B3564" s="371"/>
      <c r="C3564" s="371"/>
      <c r="D3564" s="434"/>
    </row>
    <row r="3565" spans="1:4">
      <c r="A3565" s="371"/>
      <c r="B3565" s="371"/>
      <c r="C3565" s="371"/>
      <c r="D3565" s="434"/>
    </row>
    <row r="3566" spans="1:4">
      <c r="A3566" s="371"/>
      <c r="B3566" s="371"/>
      <c r="C3566" s="371"/>
      <c r="D3566" s="434"/>
    </row>
    <row r="3567" spans="1:4">
      <c r="A3567" s="371"/>
      <c r="B3567" s="371"/>
      <c r="C3567" s="371"/>
      <c r="D3567" s="434"/>
    </row>
    <row r="3568" spans="1:4">
      <c r="A3568" s="371"/>
      <c r="B3568" s="371"/>
      <c r="C3568" s="371"/>
      <c r="D3568" s="434"/>
    </row>
    <row r="3569" spans="1:4">
      <c r="A3569" s="371"/>
      <c r="B3569" s="371"/>
      <c r="C3569" s="371"/>
      <c r="D3569" s="434"/>
    </row>
    <row r="3570" spans="1:4">
      <c r="A3570" s="371"/>
      <c r="B3570" s="371"/>
      <c r="C3570" s="371"/>
      <c r="D3570" s="434"/>
    </row>
    <row r="3571" spans="1:4">
      <c r="A3571" s="371"/>
      <c r="B3571" s="371"/>
      <c r="C3571" s="371"/>
      <c r="D3571" s="434"/>
    </row>
    <row r="3572" spans="1:4">
      <c r="A3572" s="371"/>
      <c r="B3572" s="371"/>
      <c r="C3572" s="371"/>
      <c r="D3572" s="434"/>
    </row>
    <row r="3573" spans="1:4">
      <c r="A3573" s="371"/>
      <c r="B3573" s="371"/>
      <c r="C3573" s="371"/>
      <c r="D3573" s="434"/>
    </row>
    <row r="3574" spans="1:4">
      <c r="A3574" s="371"/>
      <c r="B3574" s="371"/>
      <c r="C3574" s="371"/>
      <c r="D3574" s="434"/>
    </row>
    <row r="3575" spans="1:4">
      <c r="A3575" s="371"/>
      <c r="B3575" s="371"/>
      <c r="C3575" s="371"/>
      <c r="D3575" s="434"/>
    </row>
    <row r="3576" spans="1:4">
      <c r="A3576" s="371"/>
      <c r="B3576" s="371"/>
      <c r="C3576" s="371"/>
      <c r="D3576" s="434"/>
    </row>
    <row r="3577" spans="1:4">
      <c r="A3577" s="371"/>
      <c r="B3577" s="371"/>
      <c r="C3577" s="371"/>
      <c r="D3577" s="434"/>
    </row>
    <row r="3578" spans="1:4">
      <c r="A3578" s="371"/>
      <c r="B3578" s="371"/>
      <c r="C3578" s="371"/>
      <c r="D3578" s="434"/>
    </row>
    <row r="3579" spans="1:4">
      <c r="A3579" s="371"/>
      <c r="B3579" s="371"/>
      <c r="C3579" s="371"/>
      <c r="D3579" s="434"/>
    </row>
    <row r="3580" spans="1:4">
      <c r="A3580" s="371"/>
      <c r="B3580" s="371"/>
      <c r="C3580" s="371"/>
      <c r="D3580" s="434"/>
    </row>
    <row r="3581" spans="1:4">
      <c r="A3581" s="371"/>
      <c r="B3581" s="371"/>
      <c r="C3581" s="371"/>
      <c r="D3581" s="434"/>
    </row>
    <row r="3582" spans="1:4">
      <c r="A3582" s="371"/>
      <c r="B3582" s="371"/>
      <c r="C3582" s="371"/>
      <c r="D3582" s="434"/>
    </row>
    <row r="3583" spans="1:4">
      <c r="A3583" s="371"/>
      <c r="B3583" s="371"/>
      <c r="C3583" s="371"/>
      <c r="D3583" s="434"/>
    </row>
    <row r="3584" spans="1:4">
      <c r="A3584" s="371"/>
      <c r="B3584" s="371"/>
      <c r="C3584" s="371"/>
      <c r="D3584" s="434"/>
    </row>
    <row r="3585" spans="1:4">
      <c r="A3585" s="371"/>
      <c r="B3585" s="371"/>
      <c r="C3585" s="371"/>
      <c r="D3585" s="434"/>
    </row>
    <row r="3586" spans="1:4">
      <c r="A3586" s="371"/>
      <c r="B3586" s="371"/>
      <c r="C3586" s="371"/>
      <c r="D3586" s="434"/>
    </row>
    <row r="3587" spans="1:4">
      <c r="A3587" s="371"/>
      <c r="B3587" s="371"/>
      <c r="C3587" s="371"/>
      <c r="D3587" s="434"/>
    </row>
    <row r="3588" spans="1:4">
      <c r="A3588" s="371"/>
      <c r="B3588" s="371"/>
      <c r="C3588" s="371"/>
      <c r="D3588" s="434"/>
    </row>
    <row r="3589" spans="1:4">
      <c r="A3589" s="371"/>
      <c r="B3589" s="371"/>
      <c r="C3589" s="371"/>
      <c r="D3589" s="434"/>
    </row>
    <row r="3590" spans="1:4">
      <c r="A3590" s="371"/>
      <c r="B3590" s="371"/>
      <c r="C3590" s="371"/>
      <c r="D3590" s="434"/>
    </row>
    <row r="3591" spans="1:4">
      <c r="A3591" s="371"/>
      <c r="B3591" s="371"/>
      <c r="C3591" s="371"/>
      <c r="D3591" s="434"/>
    </row>
    <row r="3592" spans="1:4">
      <c r="A3592" s="371"/>
      <c r="B3592" s="371"/>
      <c r="C3592" s="371"/>
      <c r="D3592" s="434"/>
    </row>
    <row r="3593" spans="1:4">
      <c r="A3593" s="371"/>
      <c r="B3593" s="371"/>
      <c r="C3593" s="371"/>
      <c r="D3593" s="434"/>
    </row>
    <row r="3594" spans="1:4">
      <c r="A3594" s="371"/>
      <c r="B3594" s="371"/>
      <c r="C3594" s="371"/>
      <c r="D3594" s="434"/>
    </row>
    <row r="3595" spans="1:4">
      <c r="A3595" s="371"/>
      <c r="B3595" s="371"/>
      <c r="C3595" s="371"/>
      <c r="D3595" s="434"/>
    </row>
    <row r="3596" spans="1:4">
      <c r="A3596" s="371"/>
      <c r="B3596" s="371"/>
      <c r="C3596" s="371"/>
      <c r="D3596" s="434"/>
    </row>
    <row r="3597" spans="1:4">
      <c r="A3597" s="371"/>
      <c r="B3597" s="371"/>
      <c r="C3597" s="371"/>
      <c r="D3597" s="434"/>
    </row>
    <row r="3598" spans="1:4">
      <c r="A3598" s="371"/>
      <c r="B3598" s="371"/>
      <c r="C3598" s="371"/>
      <c r="D3598" s="434"/>
    </row>
    <row r="3599" spans="1:4">
      <c r="A3599" s="371"/>
      <c r="B3599" s="371"/>
      <c r="C3599" s="371"/>
      <c r="D3599" s="434"/>
    </row>
    <row r="3600" spans="1:4">
      <c r="A3600" s="371"/>
      <c r="B3600" s="371"/>
      <c r="C3600" s="371"/>
      <c r="D3600" s="434"/>
    </row>
    <row r="3601" spans="1:4">
      <c r="A3601" s="371"/>
      <c r="B3601" s="371"/>
      <c r="C3601" s="371"/>
      <c r="D3601" s="434"/>
    </row>
    <row r="3602" spans="1:4">
      <c r="A3602" s="371"/>
      <c r="B3602" s="371"/>
      <c r="C3602" s="371"/>
      <c r="D3602" s="434"/>
    </row>
    <row r="3603" spans="1:4">
      <c r="A3603" s="371"/>
      <c r="B3603" s="371"/>
      <c r="C3603" s="371"/>
      <c r="D3603" s="434"/>
    </row>
    <row r="3604" spans="1:4">
      <c r="A3604" s="371"/>
      <c r="B3604" s="371"/>
      <c r="C3604" s="371"/>
      <c r="D3604" s="434"/>
    </row>
    <row r="3605" spans="1:4">
      <c r="A3605" s="371"/>
      <c r="B3605" s="371"/>
      <c r="C3605" s="371"/>
      <c r="D3605" s="434"/>
    </row>
    <row r="3606" spans="1:4">
      <c r="A3606" s="371"/>
      <c r="B3606" s="371"/>
      <c r="C3606" s="371"/>
      <c r="D3606" s="434"/>
    </row>
    <row r="3607" spans="1:4">
      <c r="A3607" s="371"/>
      <c r="B3607" s="371"/>
      <c r="C3607" s="371"/>
      <c r="D3607" s="434"/>
    </row>
    <row r="3608" spans="1:4">
      <c r="A3608" s="371"/>
      <c r="B3608" s="371"/>
      <c r="C3608" s="371"/>
      <c r="D3608" s="434"/>
    </row>
    <row r="3609" spans="1:4">
      <c r="A3609" s="371"/>
      <c r="B3609" s="371"/>
      <c r="C3609" s="371"/>
      <c r="D3609" s="434"/>
    </row>
    <row r="3610" spans="1:4">
      <c r="A3610" s="371"/>
      <c r="B3610" s="371"/>
      <c r="C3610" s="371"/>
      <c r="D3610" s="434"/>
    </row>
    <row r="3611" spans="1:4">
      <c r="A3611" s="371"/>
      <c r="B3611" s="371"/>
      <c r="C3611" s="371"/>
      <c r="D3611" s="434"/>
    </row>
    <row r="3612" spans="1:4">
      <c r="A3612" s="371"/>
      <c r="B3612" s="371"/>
      <c r="C3612" s="371"/>
      <c r="D3612" s="434"/>
    </row>
    <row r="3613" spans="1:4">
      <c r="A3613" s="371"/>
      <c r="B3613" s="371"/>
      <c r="C3613" s="371"/>
      <c r="D3613" s="434"/>
    </row>
    <row r="3614" spans="1:4">
      <c r="A3614" s="371"/>
      <c r="B3614" s="371"/>
      <c r="C3614" s="371"/>
      <c r="D3614" s="434"/>
    </row>
    <row r="3615" spans="1:4">
      <c r="A3615" s="371"/>
      <c r="B3615" s="371"/>
      <c r="C3615" s="371"/>
      <c r="D3615" s="434"/>
    </row>
    <row r="3616" spans="1:4">
      <c r="A3616" s="371"/>
      <c r="B3616" s="371"/>
      <c r="C3616" s="371"/>
      <c r="D3616" s="434"/>
    </row>
    <row r="3617" spans="1:4">
      <c r="A3617" s="371"/>
      <c r="B3617" s="371"/>
      <c r="C3617" s="371"/>
      <c r="D3617" s="434"/>
    </row>
    <row r="3618" spans="1:4">
      <c r="A3618" s="371"/>
      <c r="B3618" s="371"/>
      <c r="C3618" s="371"/>
      <c r="D3618" s="434"/>
    </row>
    <row r="3619" spans="1:4">
      <c r="A3619" s="371"/>
      <c r="B3619" s="371"/>
      <c r="C3619" s="371"/>
      <c r="D3619" s="434"/>
    </row>
    <row r="3620" spans="1:4">
      <c r="A3620" s="371"/>
      <c r="B3620" s="371"/>
      <c r="C3620" s="371"/>
      <c r="D3620" s="434"/>
    </row>
    <row r="3621" spans="1:4">
      <c r="A3621" s="371"/>
      <c r="B3621" s="371"/>
      <c r="C3621" s="371"/>
      <c r="D3621" s="434"/>
    </row>
    <row r="3622" spans="1:4">
      <c r="A3622" s="371"/>
      <c r="B3622" s="371"/>
      <c r="C3622" s="371"/>
      <c r="D3622" s="434"/>
    </row>
    <row r="3623" spans="1:4">
      <c r="A3623" s="371"/>
      <c r="B3623" s="371"/>
      <c r="C3623" s="371"/>
      <c r="D3623" s="434"/>
    </row>
    <row r="3624" spans="1:4">
      <c r="A3624" s="371"/>
      <c r="B3624" s="371"/>
      <c r="C3624" s="371"/>
      <c r="D3624" s="434"/>
    </row>
    <row r="3625" spans="1:4">
      <c r="A3625" s="371"/>
      <c r="B3625" s="371"/>
      <c r="C3625" s="371"/>
      <c r="D3625" s="434"/>
    </row>
    <row r="3626" spans="1:4">
      <c r="A3626" s="371"/>
      <c r="B3626" s="371"/>
      <c r="C3626" s="371"/>
      <c r="D3626" s="434"/>
    </row>
    <row r="3627" spans="1:4">
      <c r="A3627" s="371"/>
      <c r="B3627" s="371"/>
      <c r="C3627" s="371"/>
      <c r="D3627" s="434"/>
    </row>
    <row r="3628" spans="1:4">
      <c r="A3628" s="371"/>
      <c r="B3628" s="371"/>
      <c r="C3628" s="371"/>
      <c r="D3628" s="434"/>
    </row>
    <row r="3629" spans="1:4">
      <c r="A3629" s="371"/>
      <c r="B3629" s="371"/>
      <c r="C3629" s="371"/>
      <c r="D3629" s="434"/>
    </row>
    <row r="3630" spans="1:4">
      <c r="A3630" s="371"/>
      <c r="B3630" s="371"/>
      <c r="C3630" s="371"/>
      <c r="D3630" s="434"/>
    </row>
    <row r="3631" spans="1:4">
      <c r="A3631" s="371"/>
      <c r="B3631" s="371"/>
      <c r="C3631" s="371"/>
      <c r="D3631" s="434"/>
    </row>
    <row r="3632" spans="1:4">
      <c r="A3632" s="371"/>
      <c r="B3632" s="371"/>
      <c r="C3632" s="371"/>
      <c r="D3632" s="434"/>
    </row>
    <row r="3633" spans="1:4">
      <c r="A3633" s="371"/>
      <c r="B3633" s="371"/>
      <c r="C3633" s="371"/>
      <c r="D3633" s="434"/>
    </row>
    <row r="3634" spans="1:4">
      <c r="A3634" s="371"/>
      <c r="B3634" s="371"/>
      <c r="C3634" s="371"/>
      <c r="D3634" s="434"/>
    </row>
    <row r="3635" spans="1:4">
      <c r="A3635" s="371"/>
      <c r="B3635" s="371"/>
      <c r="C3635" s="371"/>
      <c r="D3635" s="434"/>
    </row>
    <row r="3636" spans="1:4">
      <c r="A3636" s="371"/>
      <c r="B3636" s="371"/>
      <c r="C3636" s="371"/>
      <c r="D3636" s="434"/>
    </row>
    <row r="3637" spans="1:4">
      <c r="A3637" s="371"/>
      <c r="B3637" s="371"/>
      <c r="C3637" s="371"/>
      <c r="D3637" s="434"/>
    </row>
    <row r="3638" spans="1:4">
      <c r="A3638" s="371"/>
      <c r="B3638" s="371"/>
      <c r="C3638" s="371"/>
      <c r="D3638" s="434"/>
    </row>
    <row r="3639" spans="1:4">
      <c r="A3639" s="371"/>
      <c r="B3639" s="371"/>
      <c r="C3639" s="371"/>
      <c r="D3639" s="434"/>
    </row>
    <row r="3640" spans="1:4">
      <c r="A3640" s="371"/>
      <c r="B3640" s="371"/>
      <c r="C3640" s="371"/>
      <c r="D3640" s="434"/>
    </row>
    <row r="3641" spans="1:4">
      <c r="A3641" s="371"/>
      <c r="B3641" s="371"/>
      <c r="C3641" s="371"/>
      <c r="D3641" s="434"/>
    </row>
    <row r="3642" spans="1:4">
      <c r="A3642" s="371"/>
      <c r="B3642" s="371"/>
      <c r="C3642" s="371"/>
      <c r="D3642" s="434"/>
    </row>
    <row r="3643" spans="1:4">
      <c r="A3643" s="371"/>
      <c r="B3643" s="371"/>
      <c r="C3643" s="371"/>
      <c r="D3643" s="434"/>
    </row>
    <row r="3644" spans="1:4">
      <c r="A3644" s="371"/>
      <c r="B3644" s="371"/>
      <c r="C3644" s="371"/>
      <c r="D3644" s="434"/>
    </row>
    <row r="3645" spans="1:4">
      <c r="A3645" s="371"/>
      <c r="B3645" s="371"/>
      <c r="C3645" s="371"/>
      <c r="D3645" s="434"/>
    </row>
    <row r="3646" spans="1:4">
      <c r="A3646" s="371"/>
      <c r="B3646" s="371"/>
      <c r="C3646" s="371"/>
      <c r="D3646" s="434"/>
    </row>
    <row r="3647" spans="1:4">
      <c r="A3647" s="371"/>
      <c r="B3647" s="371"/>
      <c r="C3647" s="371"/>
      <c r="D3647" s="434"/>
    </row>
    <row r="3648" spans="1:4">
      <c r="A3648" s="371"/>
      <c r="B3648" s="371"/>
      <c r="C3648" s="371"/>
      <c r="D3648" s="434"/>
    </row>
    <row r="3649" spans="1:4">
      <c r="A3649" s="371"/>
      <c r="B3649" s="371"/>
      <c r="C3649" s="371"/>
      <c r="D3649" s="434"/>
    </row>
    <row r="3650" spans="1:4">
      <c r="A3650" s="371"/>
      <c r="B3650" s="371"/>
      <c r="C3650" s="371"/>
      <c r="D3650" s="434"/>
    </row>
    <row r="3651" spans="1:4">
      <c r="A3651" s="371"/>
      <c r="B3651" s="371"/>
      <c r="C3651" s="371"/>
      <c r="D3651" s="434"/>
    </row>
    <row r="3652" spans="1:4">
      <c r="A3652" s="371"/>
      <c r="B3652" s="371"/>
      <c r="C3652" s="371"/>
      <c r="D3652" s="434"/>
    </row>
    <row r="3653" spans="1:4">
      <c r="A3653" s="371"/>
      <c r="B3653" s="371"/>
      <c r="C3653" s="371"/>
      <c r="D3653" s="434"/>
    </row>
    <row r="3654" spans="1:4">
      <c r="A3654" s="371"/>
      <c r="B3654" s="371"/>
      <c r="C3654" s="371"/>
      <c r="D3654" s="434"/>
    </row>
    <row r="3655" spans="1:4">
      <c r="A3655" s="371"/>
      <c r="B3655" s="371"/>
      <c r="C3655" s="371"/>
      <c r="D3655" s="434"/>
    </row>
    <row r="3656" spans="1:4">
      <c r="A3656" s="371"/>
      <c r="B3656" s="371"/>
      <c r="C3656" s="371"/>
      <c r="D3656" s="434"/>
    </row>
    <row r="3657" spans="1:4">
      <c r="A3657" s="371"/>
      <c r="B3657" s="371"/>
      <c r="C3657" s="371"/>
      <c r="D3657" s="434"/>
    </row>
    <row r="3658" spans="1:4">
      <c r="A3658" s="371"/>
      <c r="B3658" s="371"/>
      <c r="C3658" s="371"/>
      <c r="D3658" s="434"/>
    </row>
    <row r="3659" spans="1:4">
      <c r="A3659" s="371"/>
      <c r="B3659" s="371"/>
      <c r="C3659" s="371"/>
      <c r="D3659" s="434"/>
    </row>
    <row r="3660" spans="1:4">
      <c r="A3660" s="371"/>
      <c r="B3660" s="371"/>
      <c r="C3660" s="371"/>
      <c r="D3660" s="434"/>
    </row>
    <row r="3661" spans="1:4">
      <c r="A3661" s="371"/>
      <c r="B3661" s="371"/>
      <c r="C3661" s="371"/>
      <c r="D3661" s="434"/>
    </row>
    <row r="3662" spans="1:4">
      <c r="A3662" s="371"/>
      <c r="B3662" s="371"/>
      <c r="C3662" s="371"/>
      <c r="D3662" s="434"/>
    </row>
    <row r="3663" spans="1:4">
      <c r="A3663" s="371"/>
      <c r="B3663" s="371"/>
      <c r="C3663" s="371"/>
      <c r="D3663" s="434"/>
    </row>
    <row r="3664" spans="1:4">
      <c r="A3664" s="371"/>
      <c r="B3664" s="371"/>
      <c r="C3664" s="371"/>
      <c r="D3664" s="434"/>
    </row>
    <row r="3665" spans="1:4">
      <c r="A3665" s="371"/>
      <c r="B3665" s="371"/>
      <c r="C3665" s="371"/>
      <c r="D3665" s="434"/>
    </row>
    <row r="3666" spans="1:4">
      <c r="A3666" s="371"/>
      <c r="B3666" s="371"/>
      <c r="C3666" s="371"/>
      <c r="D3666" s="434"/>
    </row>
    <row r="3667" spans="1:4">
      <c r="A3667" s="371"/>
      <c r="B3667" s="371"/>
      <c r="C3667" s="371"/>
      <c r="D3667" s="434"/>
    </row>
    <row r="3668" spans="1:4">
      <c r="A3668" s="371"/>
      <c r="B3668" s="371"/>
      <c r="C3668" s="371"/>
      <c r="D3668" s="434"/>
    </row>
    <row r="3669" spans="1:4">
      <c r="A3669" s="371"/>
      <c r="B3669" s="371"/>
      <c r="C3669" s="371"/>
      <c r="D3669" s="434"/>
    </row>
    <row r="3670" spans="1:4">
      <c r="A3670" s="371"/>
      <c r="B3670" s="371"/>
      <c r="C3670" s="371"/>
      <c r="D3670" s="434"/>
    </row>
    <row r="3671" spans="1:4">
      <c r="A3671" s="371"/>
      <c r="B3671" s="371"/>
      <c r="C3671" s="371"/>
      <c r="D3671" s="434"/>
    </row>
    <row r="3672" spans="1:4">
      <c r="A3672" s="371"/>
      <c r="B3672" s="371"/>
      <c r="C3672" s="371"/>
      <c r="D3672" s="434"/>
    </row>
    <row r="3673" spans="1:4">
      <c r="A3673" s="371"/>
      <c r="B3673" s="371"/>
      <c r="C3673" s="371"/>
      <c r="D3673" s="434"/>
    </row>
    <row r="3674" spans="1:4">
      <c r="A3674" s="371"/>
      <c r="B3674" s="371"/>
      <c r="C3674" s="371"/>
      <c r="D3674" s="434"/>
    </row>
    <row r="3675" spans="1:4">
      <c r="A3675" s="371"/>
      <c r="B3675" s="371"/>
      <c r="C3675" s="371"/>
      <c r="D3675" s="434"/>
    </row>
    <row r="3676" spans="1:4">
      <c r="A3676" s="371"/>
      <c r="B3676" s="371"/>
      <c r="C3676" s="371"/>
      <c r="D3676" s="434"/>
    </row>
    <row r="3677" spans="1:4">
      <c r="A3677" s="371"/>
      <c r="B3677" s="371"/>
      <c r="C3677" s="371"/>
      <c r="D3677" s="434"/>
    </row>
    <row r="3678" spans="1:4">
      <c r="A3678" s="371"/>
      <c r="B3678" s="371"/>
      <c r="C3678" s="371"/>
      <c r="D3678" s="434"/>
    </row>
    <row r="3679" spans="1:4">
      <c r="A3679" s="371"/>
      <c r="B3679" s="371"/>
      <c r="C3679" s="371"/>
      <c r="D3679" s="434"/>
    </row>
    <row r="3680" spans="1:4">
      <c r="A3680" s="371"/>
      <c r="B3680" s="371"/>
      <c r="C3680" s="371"/>
      <c r="D3680" s="434"/>
    </row>
    <row r="3681" spans="1:4">
      <c r="A3681" s="371"/>
      <c r="B3681" s="371"/>
      <c r="C3681" s="371"/>
      <c r="D3681" s="434"/>
    </row>
    <row r="3682" spans="1:4">
      <c r="A3682" s="371"/>
      <c r="B3682" s="371"/>
      <c r="C3682" s="371"/>
      <c r="D3682" s="434"/>
    </row>
    <row r="3683" spans="1:4">
      <c r="A3683" s="371"/>
      <c r="B3683" s="371"/>
      <c r="C3683" s="371"/>
      <c r="D3683" s="434"/>
    </row>
    <row r="3684" spans="1:4">
      <c r="A3684" s="371"/>
      <c r="B3684" s="371"/>
      <c r="C3684" s="371"/>
      <c r="D3684" s="434"/>
    </row>
    <row r="3685" spans="1:4">
      <c r="A3685" s="371"/>
      <c r="B3685" s="371"/>
      <c r="C3685" s="371"/>
      <c r="D3685" s="434"/>
    </row>
    <row r="3686" spans="1:4">
      <c r="A3686" s="371"/>
      <c r="B3686" s="371"/>
      <c r="C3686" s="371"/>
      <c r="D3686" s="434"/>
    </row>
    <row r="3687" spans="1:4">
      <c r="A3687" s="371"/>
      <c r="B3687" s="371"/>
      <c r="C3687" s="371"/>
      <c r="D3687" s="434"/>
    </row>
    <row r="3688" spans="1:4">
      <c r="A3688" s="371"/>
      <c r="B3688" s="371"/>
      <c r="C3688" s="371"/>
      <c r="D3688" s="434"/>
    </row>
    <row r="3689" spans="1:4">
      <c r="A3689" s="371"/>
      <c r="B3689" s="371"/>
      <c r="C3689" s="371"/>
      <c r="D3689" s="434"/>
    </row>
    <row r="3690" spans="1:4">
      <c r="A3690" s="371"/>
      <c r="B3690" s="371"/>
      <c r="C3690" s="371"/>
      <c r="D3690" s="434"/>
    </row>
    <row r="3691" spans="1:4">
      <c r="A3691" s="371"/>
      <c r="B3691" s="371"/>
      <c r="C3691" s="371"/>
      <c r="D3691" s="434"/>
    </row>
    <row r="3692" spans="1:4">
      <c r="A3692" s="371"/>
      <c r="B3692" s="371"/>
      <c r="C3692" s="371"/>
      <c r="D3692" s="434"/>
    </row>
    <row r="3693" spans="1:4">
      <c r="A3693" s="371"/>
      <c r="B3693" s="371"/>
      <c r="C3693" s="371"/>
      <c r="D3693" s="434"/>
    </row>
    <row r="3694" spans="1:4">
      <c r="A3694" s="371"/>
      <c r="B3694" s="371"/>
      <c r="C3694" s="371"/>
      <c r="D3694" s="434"/>
    </row>
    <row r="3695" spans="1:4">
      <c r="A3695" s="371"/>
      <c r="B3695" s="371"/>
      <c r="C3695" s="371"/>
      <c r="D3695" s="434"/>
    </row>
    <row r="3696" spans="1:4">
      <c r="A3696" s="371"/>
      <c r="B3696" s="371"/>
      <c r="C3696" s="371"/>
      <c r="D3696" s="434"/>
    </row>
    <row r="3697" spans="1:4">
      <c r="A3697" s="371"/>
      <c r="B3697" s="371"/>
      <c r="C3697" s="371"/>
      <c r="D3697" s="434"/>
    </row>
    <row r="3698" spans="1:4">
      <c r="A3698" s="371"/>
      <c r="B3698" s="371"/>
      <c r="C3698" s="371"/>
      <c r="D3698" s="434"/>
    </row>
    <row r="3699" spans="1:4">
      <c r="A3699" s="371"/>
      <c r="B3699" s="371"/>
      <c r="C3699" s="371"/>
      <c r="D3699" s="434"/>
    </row>
    <row r="3700" spans="1:4">
      <c r="A3700" s="371"/>
      <c r="B3700" s="371"/>
      <c r="C3700" s="371"/>
      <c r="D3700" s="434"/>
    </row>
    <row r="3701" spans="1:4">
      <c r="A3701" s="371"/>
      <c r="B3701" s="371"/>
      <c r="C3701" s="371"/>
      <c r="D3701" s="434"/>
    </row>
    <row r="3702" spans="1:4">
      <c r="A3702" s="371"/>
      <c r="B3702" s="371"/>
      <c r="C3702" s="371"/>
      <c r="D3702" s="434"/>
    </row>
    <row r="3703" spans="1:4">
      <c r="A3703" s="371"/>
      <c r="B3703" s="371"/>
      <c r="C3703" s="371"/>
      <c r="D3703" s="434"/>
    </row>
    <row r="3704" spans="1:4">
      <c r="A3704" s="371"/>
      <c r="B3704" s="371"/>
      <c r="C3704" s="371"/>
      <c r="D3704" s="434"/>
    </row>
    <row r="3705" spans="1:4">
      <c r="A3705" s="371"/>
      <c r="B3705" s="371"/>
      <c r="C3705" s="371"/>
      <c r="D3705" s="434"/>
    </row>
    <row r="3706" spans="1:4">
      <c r="A3706" s="371"/>
      <c r="B3706" s="371"/>
      <c r="C3706" s="371"/>
      <c r="D3706" s="434"/>
    </row>
    <row r="3707" spans="1:4">
      <c r="A3707" s="371"/>
      <c r="B3707" s="371"/>
      <c r="C3707" s="371"/>
      <c r="D3707" s="434"/>
    </row>
    <row r="3708" spans="1:4">
      <c r="A3708" s="371"/>
      <c r="B3708" s="371"/>
      <c r="C3708" s="371"/>
      <c r="D3708" s="434"/>
    </row>
    <row r="3709" spans="1:4">
      <c r="A3709" s="371"/>
      <c r="B3709" s="371"/>
      <c r="C3709" s="371"/>
      <c r="D3709" s="434"/>
    </row>
    <row r="3710" spans="1:4">
      <c r="A3710" s="371"/>
      <c r="B3710" s="371"/>
      <c r="C3710" s="371"/>
      <c r="D3710" s="434"/>
    </row>
    <row r="3711" spans="1:4">
      <c r="A3711" s="371"/>
      <c r="B3711" s="371"/>
      <c r="C3711" s="371"/>
      <c r="D3711" s="434"/>
    </row>
    <row r="3712" spans="1:4">
      <c r="A3712" s="371"/>
      <c r="B3712" s="371"/>
      <c r="C3712" s="371"/>
      <c r="D3712" s="434"/>
    </row>
    <row r="3713" spans="1:4">
      <c r="A3713" s="371"/>
      <c r="B3713" s="371"/>
      <c r="C3713" s="371"/>
      <c r="D3713" s="434"/>
    </row>
    <row r="3714" spans="1:4">
      <c r="A3714" s="371"/>
      <c r="B3714" s="371"/>
      <c r="C3714" s="371"/>
      <c r="D3714" s="434"/>
    </row>
    <row r="3715" spans="1:4">
      <c r="A3715" s="371"/>
      <c r="B3715" s="371"/>
      <c r="C3715" s="371"/>
      <c r="D3715" s="434"/>
    </row>
    <row r="3716" spans="1:4">
      <c r="A3716" s="371"/>
      <c r="B3716" s="371"/>
      <c r="C3716" s="371"/>
      <c r="D3716" s="434"/>
    </row>
    <row r="3717" spans="1:4">
      <c r="A3717" s="371"/>
      <c r="B3717" s="371"/>
      <c r="C3717" s="371"/>
      <c r="D3717" s="434"/>
    </row>
    <row r="3718" spans="1:4">
      <c r="A3718" s="371"/>
      <c r="B3718" s="371"/>
      <c r="C3718" s="371"/>
      <c r="D3718" s="434"/>
    </row>
    <row r="3719" spans="1:4">
      <c r="A3719" s="371"/>
      <c r="B3719" s="371"/>
      <c r="C3719" s="371"/>
      <c r="D3719" s="434"/>
    </row>
    <row r="3720" spans="1:4">
      <c r="A3720" s="371"/>
      <c r="B3720" s="371"/>
      <c r="C3720" s="371"/>
      <c r="D3720" s="434"/>
    </row>
    <row r="3721" spans="1:4">
      <c r="A3721" s="371"/>
      <c r="B3721" s="371"/>
      <c r="C3721" s="371"/>
      <c r="D3721" s="434"/>
    </row>
    <row r="3722" spans="1:4">
      <c r="A3722" s="371"/>
      <c r="B3722" s="371"/>
      <c r="C3722" s="371"/>
      <c r="D3722" s="434"/>
    </row>
    <row r="3723" spans="1:4">
      <c r="A3723" s="371"/>
      <c r="B3723" s="371"/>
      <c r="C3723" s="371"/>
      <c r="D3723" s="434"/>
    </row>
    <row r="3724" spans="1:4">
      <c r="A3724" s="371"/>
      <c r="B3724" s="371"/>
      <c r="C3724" s="371"/>
      <c r="D3724" s="434"/>
    </row>
    <row r="3725" spans="1:4">
      <c r="A3725" s="371"/>
      <c r="B3725" s="371"/>
      <c r="C3725" s="371"/>
      <c r="D3725" s="434"/>
    </row>
    <row r="3726" spans="1:4">
      <c r="A3726" s="371"/>
      <c r="B3726" s="371"/>
      <c r="C3726" s="371"/>
      <c r="D3726" s="434"/>
    </row>
    <row r="3727" spans="1:4">
      <c r="A3727" s="371"/>
      <c r="B3727" s="371"/>
      <c r="C3727" s="371"/>
      <c r="D3727" s="434"/>
    </row>
    <row r="3728" spans="1:4">
      <c r="A3728" s="371"/>
      <c r="B3728" s="371"/>
      <c r="C3728" s="371"/>
      <c r="D3728" s="434"/>
    </row>
    <row r="3729" spans="1:4">
      <c r="A3729" s="371"/>
      <c r="B3729" s="371"/>
      <c r="C3729" s="371"/>
      <c r="D3729" s="434"/>
    </row>
    <row r="3730" spans="1:4">
      <c r="A3730" s="371"/>
      <c r="B3730" s="371"/>
      <c r="C3730" s="371"/>
      <c r="D3730" s="434"/>
    </row>
    <row r="3731" spans="1:4">
      <c r="A3731" s="371"/>
      <c r="B3731" s="371"/>
      <c r="C3731" s="371"/>
      <c r="D3731" s="434"/>
    </row>
    <row r="3732" spans="1:4">
      <c r="A3732" s="371"/>
      <c r="B3732" s="371"/>
      <c r="C3732" s="371"/>
      <c r="D3732" s="434"/>
    </row>
    <row r="3733" spans="1:4">
      <c r="A3733" s="371"/>
      <c r="B3733" s="371"/>
      <c r="C3733" s="371"/>
      <c r="D3733" s="434"/>
    </row>
    <row r="3734" spans="1:4">
      <c r="A3734" s="371"/>
      <c r="B3734" s="371"/>
      <c r="C3734" s="371"/>
      <c r="D3734" s="434"/>
    </row>
    <row r="3735" spans="1:4">
      <c r="A3735" s="371"/>
      <c r="B3735" s="371"/>
      <c r="C3735" s="371"/>
      <c r="D3735" s="434"/>
    </row>
    <row r="3736" spans="1:4">
      <c r="A3736" s="371"/>
      <c r="B3736" s="371"/>
      <c r="C3736" s="371"/>
      <c r="D3736" s="434"/>
    </row>
    <row r="3737" spans="1:4">
      <c r="A3737" s="371"/>
      <c r="B3737" s="371"/>
      <c r="C3737" s="371"/>
      <c r="D3737" s="434"/>
    </row>
    <row r="3738" spans="1:4">
      <c r="A3738" s="371"/>
      <c r="B3738" s="371"/>
      <c r="C3738" s="371"/>
      <c r="D3738" s="434"/>
    </row>
    <row r="3739" spans="1:4">
      <c r="A3739" s="371"/>
      <c r="B3739" s="371"/>
      <c r="C3739" s="371"/>
      <c r="D3739" s="434"/>
    </row>
    <row r="3740" spans="1:4">
      <c r="A3740" s="371"/>
      <c r="B3740" s="371"/>
      <c r="C3740" s="371"/>
      <c r="D3740" s="434"/>
    </row>
    <row r="3741" spans="1:4">
      <c r="A3741" s="371"/>
      <c r="B3741" s="371"/>
      <c r="C3741" s="371"/>
      <c r="D3741" s="434"/>
    </row>
    <row r="3742" spans="1:4">
      <c r="A3742" s="371"/>
      <c r="B3742" s="371"/>
      <c r="C3742" s="371"/>
      <c r="D3742" s="434"/>
    </row>
    <row r="3743" spans="1:4">
      <c r="A3743" s="371"/>
      <c r="B3743" s="371"/>
      <c r="C3743" s="371"/>
      <c r="D3743" s="434"/>
    </row>
    <row r="3744" spans="1:4">
      <c r="A3744" s="371"/>
      <c r="B3744" s="371"/>
      <c r="C3744" s="371"/>
      <c r="D3744" s="434"/>
    </row>
    <row r="3745" spans="1:4">
      <c r="A3745" s="371"/>
      <c r="B3745" s="371"/>
      <c r="C3745" s="371"/>
      <c r="D3745" s="434"/>
    </row>
    <row r="3746" spans="1:4">
      <c r="A3746" s="371"/>
      <c r="B3746" s="371"/>
      <c r="C3746" s="371"/>
      <c r="D3746" s="434"/>
    </row>
    <row r="3747" spans="1:4">
      <c r="A3747" s="371"/>
      <c r="B3747" s="371"/>
      <c r="C3747" s="371"/>
      <c r="D3747" s="434"/>
    </row>
    <row r="3748" spans="1:4">
      <c r="A3748" s="371"/>
      <c r="B3748" s="371"/>
      <c r="C3748" s="371"/>
      <c r="D3748" s="434"/>
    </row>
    <row r="3749" spans="1:4">
      <c r="A3749" s="371"/>
      <c r="B3749" s="371"/>
      <c r="C3749" s="371"/>
      <c r="D3749" s="434"/>
    </row>
    <row r="3750" spans="1:4">
      <c r="A3750" s="371"/>
      <c r="B3750" s="371"/>
      <c r="C3750" s="371"/>
      <c r="D3750" s="434"/>
    </row>
    <row r="3751" spans="1:4">
      <c r="A3751" s="371"/>
      <c r="B3751" s="371"/>
      <c r="C3751" s="371"/>
      <c r="D3751" s="434"/>
    </row>
    <row r="3752" spans="1:4">
      <c r="A3752" s="371"/>
      <c r="B3752" s="371"/>
      <c r="C3752" s="371"/>
      <c r="D3752" s="434"/>
    </row>
    <row r="3753" spans="1:4">
      <c r="A3753" s="371"/>
      <c r="B3753" s="371"/>
      <c r="C3753" s="371"/>
      <c r="D3753" s="434"/>
    </row>
    <row r="3754" spans="1:4">
      <c r="A3754" s="371"/>
      <c r="B3754" s="371"/>
      <c r="C3754" s="371"/>
      <c r="D3754" s="434"/>
    </row>
    <row r="3755" spans="1:4">
      <c r="A3755" s="371"/>
      <c r="B3755" s="371"/>
      <c r="C3755" s="371"/>
      <c r="D3755" s="434"/>
    </row>
    <row r="3756" spans="1:4">
      <c r="A3756" s="371"/>
      <c r="B3756" s="371"/>
      <c r="C3756" s="371"/>
      <c r="D3756" s="434"/>
    </row>
    <row r="3757" spans="1:4">
      <c r="A3757" s="371"/>
      <c r="B3757" s="371"/>
      <c r="C3757" s="371"/>
      <c r="D3757" s="434"/>
    </row>
    <row r="3758" spans="1:4">
      <c r="A3758" s="371"/>
      <c r="B3758" s="371"/>
      <c r="C3758" s="371"/>
      <c r="D3758" s="434"/>
    </row>
    <row r="3759" spans="1:4">
      <c r="A3759" s="371"/>
      <c r="B3759" s="371"/>
      <c r="C3759" s="371"/>
      <c r="D3759" s="434"/>
    </row>
    <row r="3760" spans="1:4">
      <c r="A3760" s="371"/>
      <c r="B3760" s="371"/>
      <c r="C3760" s="371"/>
      <c r="D3760" s="434"/>
    </row>
    <row r="3761" spans="1:4">
      <c r="A3761" s="371"/>
      <c r="B3761" s="371"/>
      <c r="C3761" s="371"/>
      <c r="D3761" s="434"/>
    </row>
    <row r="3762" spans="1:4">
      <c r="A3762" s="371"/>
      <c r="B3762" s="371"/>
      <c r="C3762" s="371"/>
      <c r="D3762" s="434"/>
    </row>
    <row r="3763" spans="1:4">
      <c r="A3763" s="371"/>
      <c r="B3763" s="371"/>
      <c r="C3763" s="371"/>
      <c r="D3763" s="434"/>
    </row>
    <row r="3764" spans="1:4">
      <c r="A3764" s="371"/>
      <c r="B3764" s="371"/>
      <c r="C3764" s="371"/>
      <c r="D3764" s="434"/>
    </row>
    <row r="3765" spans="1:4">
      <c r="A3765" s="371"/>
      <c r="B3765" s="371"/>
      <c r="C3765" s="371"/>
      <c r="D3765" s="434"/>
    </row>
    <row r="3766" spans="1:4">
      <c r="A3766" s="371"/>
      <c r="B3766" s="371"/>
      <c r="C3766" s="371"/>
      <c r="D3766" s="434"/>
    </row>
    <row r="3767" spans="1:4">
      <c r="A3767" s="371"/>
      <c r="B3767" s="371"/>
      <c r="C3767" s="371"/>
      <c r="D3767" s="434"/>
    </row>
    <row r="3768" spans="1:4">
      <c r="A3768" s="371"/>
      <c r="B3768" s="371"/>
      <c r="C3768" s="371"/>
      <c r="D3768" s="434"/>
    </row>
    <row r="3769" spans="1:4">
      <c r="A3769" s="371"/>
      <c r="B3769" s="371"/>
      <c r="C3769" s="371"/>
      <c r="D3769" s="434"/>
    </row>
    <row r="3770" spans="1:4">
      <c r="A3770" s="371"/>
      <c r="B3770" s="371"/>
      <c r="C3770" s="371"/>
      <c r="D3770" s="434"/>
    </row>
    <row r="3771" spans="1:4">
      <c r="A3771" s="371"/>
      <c r="B3771" s="371"/>
      <c r="C3771" s="371"/>
      <c r="D3771" s="434"/>
    </row>
    <row r="3772" spans="1:4">
      <c r="A3772" s="371"/>
      <c r="B3772" s="371"/>
      <c r="C3772" s="371"/>
      <c r="D3772" s="434"/>
    </row>
    <row r="3773" spans="1:4">
      <c r="A3773" s="371"/>
      <c r="B3773" s="371"/>
      <c r="C3773" s="371"/>
      <c r="D3773" s="434"/>
    </row>
    <row r="3774" spans="1:4">
      <c r="A3774" s="371"/>
      <c r="B3774" s="371"/>
      <c r="C3774" s="371"/>
      <c r="D3774" s="434"/>
    </row>
    <row r="3775" spans="1:4">
      <c r="A3775" s="371"/>
      <c r="B3775" s="371"/>
      <c r="C3775" s="371"/>
      <c r="D3775" s="434"/>
    </row>
    <row r="3776" spans="1:4">
      <c r="A3776" s="371"/>
      <c r="B3776" s="371"/>
      <c r="C3776" s="371"/>
      <c r="D3776" s="434"/>
    </row>
    <row r="3777" spans="1:4">
      <c r="A3777" s="371"/>
      <c r="B3777" s="371"/>
      <c r="C3777" s="371"/>
      <c r="D3777" s="434"/>
    </row>
    <row r="3778" spans="1:4">
      <c r="A3778" s="371"/>
      <c r="B3778" s="371"/>
      <c r="C3778" s="371"/>
      <c r="D3778" s="434"/>
    </row>
    <row r="3779" spans="1:4">
      <c r="A3779" s="371"/>
      <c r="B3779" s="371"/>
      <c r="C3779" s="371"/>
      <c r="D3779" s="434"/>
    </row>
    <row r="3780" spans="1:4">
      <c r="A3780" s="371"/>
      <c r="B3780" s="371"/>
      <c r="C3780" s="371"/>
      <c r="D3780" s="434"/>
    </row>
    <row r="3781" spans="1:4">
      <c r="A3781" s="371"/>
      <c r="B3781" s="371"/>
      <c r="C3781" s="371"/>
      <c r="D3781" s="434"/>
    </row>
    <row r="3782" spans="1:4">
      <c r="A3782" s="371"/>
      <c r="B3782" s="371"/>
      <c r="C3782" s="371"/>
      <c r="D3782" s="434"/>
    </row>
    <row r="3783" spans="1:4">
      <c r="A3783" s="371"/>
      <c r="B3783" s="371"/>
      <c r="C3783" s="371"/>
      <c r="D3783" s="434"/>
    </row>
    <row r="3784" spans="1:4">
      <c r="A3784" s="371"/>
      <c r="B3784" s="371"/>
      <c r="C3784" s="371"/>
      <c r="D3784" s="434"/>
    </row>
    <row r="3785" spans="1:4">
      <c r="A3785" s="371"/>
      <c r="B3785" s="371"/>
      <c r="C3785" s="371"/>
      <c r="D3785" s="434"/>
    </row>
    <row r="3786" spans="1:4">
      <c r="A3786" s="371"/>
      <c r="B3786" s="371"/>
      <c r="C3786" s="371"/>
      <c r="D3786" s="434"/>
    </row>
    <row r="3787" spans="1:4">
      <c r="A3787" s="371"/>
      <c r="B3787" s="371"/>
      <c r="C3787" s="371"/>
      <c r="D3787" s="434"/>
    </row>
    <row r="3788" spans="1:4">
      <c r="A3788" s="371"/>
      <c r="B3788" s="371"/>
      <c r="C3788" s="371"/>
      <c r="D3788" s="434"/>
    </row>
    <row r="3789" spans="1:4">
      <c r="A3789" s="371"/>
      <c r="B3789" s="371"/>
      <c r="C3789" s="371"/>
      <c r="D3789" s="434"/>
    </row>
    <row r="3790" spans="1:4">
      <c r="A3790" s="371"/>
      <c r="B3790" s="371"/>
      <c r="C3790" s="371"/>
      <c r="D3790" s="434"/>
    </row>
    <row r="3791" spans="1:4">
      <c r="A3791" s="371"/>
      <c r="B3791" s="371"/>
      <c r="C3791" s="371"/>
      <c r="D3791" s="434"/>
    </row>
    <row r="3792" spans="1:4">
      <c r="A3792" s="371"/>
      <c r="B3792" s="371"/>
      <c r="C3792" s="371"/>
      <c r="D3792" s="434"/>
    </row>
    <row r="3793" spans="1:4">
      <c r="A3793" s="371"/>
      <c r="B3793" s="371"/>
      <c r="C3793" s="371"/>
      <c r="D3793" s="434"/>
    </row>
    <row r="3794" spans="1:4">
      <c r="A3794" s="371"/>
      <c r="B3794" s="371"/>
      <c r="C3794" s="371"/>
      <c r="D3794" s="434"/>
    </row>
    <row r="3795" spans="1:4">
      <c r="A3795" s="371"/>
      <c r="B3795" s="371"/>
      <c r="C3795" s="371"/>
      <c r="D3795" s="434"/>
    </row>
    <row r="3796" spans="1:4">
      <c r="A3796" s="371"/>
      <c r="B3796" s="371"/>
      <c r="C3796" s="371"/>
      <c r="D3796" s="434"/>
    </row>
    <row r="3797" spans="1:4">
      <c r="A3797" s="371"/>
      <c r="B3797" s="371"/>
      <c r="C3797" s="371"/>
      <c r="D3797" s="434"/>
    </row>
    <row r="3798" spans="1:4">
      <c r="A3798" s="371"/>
      <c r="B3798" s="371"/>
      <c r="C3798" s="371"/>
      <c r="D3798" s="434"/>
    </row>
    <row r="3799" spans="1:4">
      <c r="A3799" s="371"/>
      <c r="B3799" s="371"/>
      <c r="C3799" s="371"/>
      <c r="D3799" s="434"/>
    </row>
    <row r="3800" spans="1:4">
      <c r="A3800" s="371"/>
      <c r="B3800" s="371"/>
      <c r="C3800" s="371"/>
      <c r="D3800" s="434"/>
    </row>
    <row r="3801" spans="1:4">
      <c r="A3801" s="371"/>
      <c r="B3801" s="371"/>
      <c r="C3801" s="371"/>
      <c r="D3801" s="434"/>
    </row>
    <row r="3802" spans="1:4">
      <c r="A3802" s="371"/>
      <c r="B3802" s="371"/>
      <c r="C3802" s="371"/>
      <c r="D3802" s="434"/>
    </row>
    <row r="3803" spans="1:4">
      <c r="A3803" s="371"/>
      <c r="B3803" s="371"/>
      <c r="C3803" s="371"/>
      <c r="D3803" s="434"/>
    </row>
    <row r="3804" spans="1:4">
      <c r="A3804" s="371"/>
      <c r="B3804" s="371"/>
      <c r="C3804" s="371"/>
      <c r="D3804" s="434"/>
    </row>
    <row r="3805" spans="1:4">
      <c r="A3805" s="371"/>
      <c r="B3805" s="371"/>
      <c r="C3805" s="371"/>
      <c r="D3805" s="434"/>
    </row>
    <row r="3806" spans="1:4">
      <c r="A3806" s="371"/>
      <c r="B3806" s="371"/>
      <c r="C3806" s="371"/>
      <c r="D3806" s="434"/>
    </row>
    <row r="3807" spans="1:4">
      <c r="A3807" s="371"/>
      <c r="B3807" s="371"/>
      <c r="C3807" s="371"/>
      <c r="D3807" s="434"/>
    </row>
    <row r="3808" spans="1:4">
      <c r="A3808" s="371"/>
      <c r="B3808" s="371"/>
      <c r="C3808" s="371"/>
      <c r="D3808" s="434"/>
    </row>
    <row r="3809" spans="1:4">
      <c r="A3809" s="371"/>
      <c r="B3809" s="371"/>
      <c r="C3809" s="371"/>
      <c r="D3809" s="434"/>
    </row>
    <row r="3810" spans="1:4">
      <c r="A3810" s="371"/>
      <c r="B3810" s="371"/>
      <c r="C3810" s="371"/>
      <c r="D3810" s="434"/>
    </row>
    <row r="3811" spans="1:4">
      <c r="A3811" s="371"/>
      <c r="B3811" s="371"/>
      <c r="C3811" s="371"/>
      <c r="D3811" s="434"/>
    </row>
    <row r="3812" spans="1:4">
      <c r="A3812" s="371"/>
      <c r="B3812" s="371"/>
      <c r="C3812" s="371"/>
      <c r="D3812" s="434"/>
    </row>
    <row r="3813" spans="1:4">
      <c r="A3813" s="371"/>
      <c r="B3813" s="371"/>
      <c r="C3813" s="371"/>
      <c r="D3813" s="434"/>
    </row>
    <row r="3814" spans="1:4">
      <c r="A3814" s="371"/>
      <c r="B3814" s="371"/>
      <c r="C3814" s="371"/>
      <c r="D3814" s="434"/>
    </row>
    <row r="3815" spans="1:4">
      <c r="A3815" s="371"/>
      <c r="B3815" s="371"/>
      <c r="C3815" s="371"/>
      <c r="D3815" s="434"/>
    </row>
    <row r="3816" spans="1:4">
      <c r="A3816" s="371"/>
      <c r="B3816" s="371"/>
      <c r="C3816" s="371"/>
      <c r="D3816" s="434"/>
    </row>
    <row r="3817" spans="1:4">
      <c r="A3817" s="371"/>
      <c r="B3817" s="371"/>
      <c r="C3817" s="371"/>
      <c r="D3817" s="434"/>
    </row>
    <row r="3818" spans="1:4">
      <c r="A3818" s="371"/>
      <c r="B3818" s="371"/>
      <c r="C3818" s="371"/>
      <c r="D3818" s="434"/>
    </row>
    <row r="3819" spans="1:4">
      <c r="A3819" s="371"/>
      <c r="B3819" s="371"/>
      <c r="C3819" s="371"/>
      <c r="D3819" s="434"/>
    </row>
    <row r="3820" spans="1:4">
      <c r="A3820" s="371"/>
      <c r="B3820" s="371"/>
      <c r="C3820" s="371"/>
      <c r="D3820" s="434"/>
    </row>
    <row r="3821" spans="1:4">
      <c r="A3821" s="371"/>
      <c r="B3821" s="371"/>
      <c r="C3821" s="371"/>
      <c r="D3821" s="434"/>
    </row>
    <row r="3822" spans="1:4">
      <c r="A3822" s="371"/>
      <c r="B3822" s="371"/>
      <c r="C3822" s="371"/>
      <c r="D3822" s="434"/>
    </row>
    <row r="3823" spans="1:4">
      <c r="A3823" s="371"/>
      <c r="B3823" s="371"/>
      <c r="C3823" s="371"/>
      <c r="D3823" s="434"/>
    </row>
    <row r="3824" spans="1:4">
      <c r="A3824" s="371"/>
      <c r="B3824" s="371"/>
      <c r="C3824" s="371"/>
      <c r="D3824" s="434"/>
    </row>
    <row r="3825" spans="1:4">
      <c r="A3825" s="371"/>
      <c r="B3825" s="371"/>
      <c r="C3825" s="371"/>
      <c r="D3825" s="434"/>
    </row>
    <row r="3826" spans="1:4">
      <c r="A3826" s="371"/>
      <c r="B3826" s="371"/>
      <c r="C3826" s="371"/>
      <c r="D3826" s="434"/>
    </row>
    <row r="3827" spans="1:4">
      <c r="A3827" s="371"/>
      <c r="B3827" s="371"/>
      <c r="C3827" s="371"/>
      <c r="D3827" s="434"/>
    </row>
    <row r="3828" spans="1:4">
      <c r="A3828" s="371"/>
      <c r="B3828" s="371"/>
      <c r="C3828" s="371"/>
      <c r="D3828" s="434"/>
    </row>
    <row r="3829" spans="1:4">
      <c r="A3829" s="371"/>
      <c r="B3829" s="371"/>
      <c r="C3829" s="371"/>
      <c r="D3829" s="434"/>
    </row>
    <row r="3830" spans="1:4">
      <c r="A3830" s="371"/>
      <c r="B3830" s="371"/>
      <c r="C3830" s="371"/>
      <c r="D3830" s="434"/>
    </row>
    <row r="3831" spans="1:4">
      <c r="A3831" s="371"/>
      <c r="B3831" s="371"/>
      <c r="C3831" s="371"/>
      <c r="D3831" s="434"/>
    </row>
    <row r="3832" spans="1:4">
      <c r="A3832" s="371"/>
      <c r="B3832" s="371"/>
      <c r="C3832" s="371"/>
      <c r="D3832" s="434"/>
    </row>
    <row r="3833" spans="1:4">
      <c r="A3833" s="371"/>
      <c r="B3833" s="371"/>
      <c r="C3833" s="371"/>
      <c r="D3833" s="434"/>
    </row>
    <row r="3834" spans="1:4">
      <c r="A3834" s="371"/>
      <c r="B3834" s="371"/>
      <c r="C3834" s="371"/>
      <c r="D3834" s="434"/>
    </row>
    <row r="3835" spans="1:4">
      <c r="A3835" s="371"/>
      <c r="B3835" s="371"/>
      <c r="C3835" s="371"/>
      <c r="D3835" s="434"/>
    </row>
    <row r="3836" spans="1:4">
      <c r="A3836" s="371"/>
      <c r="B3836" s="371"/>
      <c r="C3836" s="371"/>
      <c r="D3836" s="434"/>
    </row>
    <row r="3837" spans="1:4">
      <c r="A3837" s="371"/>
      <c r="B3837" s="371"/>
      <c r="C3837" s="371"/>
      <c r="D3837" s="434"/>
    </row>
    <row r="3838" spans="1:4">
      <c r="A3838" s="371"/>
      <c r="B3838" s="371"/>
      <c r="C3838" s="371"/>
      <c r="D3838" s="434"/>
    </row>
    <row r="3839" spans="1:4">
      <c r="A3839" s="371"/>
      <c r="B3839" s="371"/>
      <c r="C3839" s="371"/>
      <c r="D3839" s="434"/>
    </row>
    <row r="3840" spans="1:4">
      <c r="A3840" s="371"/>
      <c r="B3840" s="371"/>
      <c r="C3840" s="371"/>
      <c r="D3840" s="434"/>
    </row>
    <row r="3841" spans="1:4">
      <c r="A3841" s="371"/>
      <c r="B3841" s="371"/>
      <c r="C3841" s="371"/>
      <c r="D3841" s="434"/>
    </row>
    <row r="3842" spans="1:4">
      <c r="A3842" s="371"/>
      <c r="B3842" s="371"/>
      <c r="C3842" s="371"/>
      <c r="D3842" s="434"/>
    </row>
    <row r="3843" spans="1:4">
      <c r="A3843" s="371"/>
      <c r="B3843" s="371"/>
      <c r="C3843" s="371"/>
      <c r="D3843" s="434"/>
    </row>
    <row r="3844" spans="1:4">
      <c r="A3844" s="371"/>
      <c r="B3844" s="371"/>
      <c r="C3844" s="371"/>
      <c r="D3844" s="434"/>
    </row>
    <row r="3845" spans="1:4">
      <c r="A3845" s="371"/>
      <c r="B3845" s="371"/>
      <c r="C3845" s="371"/>
      <c r="D3845" s="434"/>
    </row>
    <row r="3846" spans="1:4">
      <c r="A3846" s="371"/>
      <c r="B3846" s="371"/>
      <c r="C3846" s="371"/>
      <c r="D3846" s="434"/>
    </row>
    <row r="3847" spans="1:4">
      <c r="A3847" s="371"/>
      <c r="B3847" s="371"/>
      <c r="C3847" s="371"/>
      <c r="D3847" s="434"/>
    </row>
    <row r="3848" spans="1:4">
      <c r="A3848" s="371"/>
      <c r="B3848" s="371"/>
      <c r="C3848" s="371"/>
      <c r="D3848" s="434"/>
    </row>
    <row r="3849" spans="1:4">
      <c r="A3849" s="371"/>
      <c r="B3849" s="371"/>
      <c r="C3849" s="371"/>
      <c r="D3849" s="434"/>
    </row>
    <row r="3850" spans="1:4">
      <c r="A3850" s="371"/>
      <c r="B3850" s="371"/>
      <c r="C3850" s="371"/>
      <c r="D3850" s="434"/>
    </row>
    <row r="3851" spans="1:4">
      <c r="A3851" s="371"/>
      <c r="B3851" s="371"/>
      <c r="C3851" s="371"/>
      <c r="D3851" s="434"/>
    </row>
    <row r="3852" spans="1:4">
      <c r="A3852" s="371"/>
      <c r="B3852" s="371"/>
      <c r="C3852" s="371"/>
      <c r="D3852" s="434"/>
    </row>
    <row r="3853" spans="1:4">
      <c r="A3853" s="371"/>
      <c r="B3853" s="371"/>
      <c r="C3853" s="371"/>
      <c r="D3853" s="434"/>
    </row>
    <row r="3854" spans="1:4">
      <c r="A3854" s="371"/>
      <c r="B3854" s="371"/>
      <c r="C3854" s="371"/>
      <c r="D3854" s="434"/>
    </row>
    <row r="3855" spans="1:4">
      <c r="A3855" s="371"/>
      <c r="B3855" s="371"/>
      <c r="C3855" s="371"/>
      <c r="D3855" s="434"/>
    </row>
    <row r="3856" spans="1:4">
      <c r="A3856" s="371"/>
      <c r="B3856" s="371"/>
      <c r="C3856" s="371"/>
      <c r="D3856" s="434"/>
    </row>
    <row r="3857" spans="1:4">
      <c r="A3857" s="371"/>
      <c r="B3857" s="371"/>
      <c r="C3857" s="371"/>
      <c r="D3857" s="434"/>
    </row>
    <row r="3858" spans="1:4">
      <c r="A3858" s="371"/>
      <c r="B3858" s="371"/>
      <c r="C3858" s="371"/>
      <c r="D3858" s="434"/>
    </row>
    <row r="3859" spans="1:4">
      <c r="A3859" s="371"/>
      <c r="B3859" s="371"/>
      <c r="C3859" s="371"/>
      <c r="D3859" s="434"/>
    </row>
    <row r="3860" spans="1:4">
      <c r="A3860" s="371"/>
      <c r="B3860" s="371"/>
      <c r="C3860" s="371"/>
      <c r="D3860" s="434"/>
    </row>
    <row r="3861" spans="1:4">
      <c r="A3861" s="371"/>
      <c r="B3861" s="371"/>
      <c r="C3861" s="371"/>
      <c r="D3861" s="434"/>
    </row>
    <row r="3862" spans="1:4">
      <c r="A3862" s="371"/>
      <c r="B3862" s="371"/>
      <c r="C3862" s="371"/>
      <c r="D3862" s="434"/>
    </row>
    <row r="3863" spans="1:4">
      <c r="A3863" s="371"/>
      <c r="B3863" s="371"/>
      <c r="C3863" s="371"/>
      <c r="D3863" s="434"/>
    </row>
    <row r="3864" spans="1:4">
      <c r="A3864" s="371"/>
      <c r="B3864" s="371"/>
      <c r="C3864" s="371"/>
      <c r="D3864" s="434"/>
    </row>
    <row r="3865" spans="1:4">
      <c r="A3865" s="371"/>
      <c r="B3865" s="371"/>
      <c r="C3865" s="371"/>
      <c r="D3865" s="434"/>
    </row>
    <row r="3866" spans="1:4">
      <c r="A3866" s="371"/>
      <c r="B3866" s="371"/>
      <c r="C3866" s="371"/>
      <c r="D3866" s="434"/>
    </row>
    <row r="3867" spans="1:4">
      <c r="A3867" s="371"/>
      <c r="B3867" s="371"/>
      <c r="C3867" s="371"/>
      <c r="D3867" s="434"/>
    </row>
    <row r="3868" spans="1:4">
      <c r="A3868" s="371"/>
      <c r="B3868" s="371"/>
      <c r="C3868" s="371"/>
      <c r="D3868" s="434"/>
    </row>
    <row r="3869" spans="1:4">
      <c r="A3869" s="371"/>
      <c r="B3869" s="371"/>
      <c r="C3869" s="371"/>
      <c r="D3869" s="434"/>
    </row>
    <row r="3870" spans="1:4">
      <c r="A3870" s="371"/>
      <c r="B3870" s="371"/>
      <c r="C3870" s="371"/>
      <c r="D3870" s="434"/>
    </row>
    <row r="3871" spans="1:4">
      <c r="A3871" s="371"/>
      <c r="B3871" s="371"/>
      <c r="C3871" s="371"/>
      <c r="D3871" s="434"/>
    </row>
    <row r="3872" spans="1:4">
      <c r="A3872" s="371"/>
      <c r="B3872" s="371"/>
      <c r="C3872" s="371"/>
      <c r="D3872" s="434"/>
    </row>
    <row r="3873" spans="1:4">
      <c r="A3873" s="371"/>
      <c r="B3873" s="371"/>
      <c r="C3873" s="371"/>
      <c r="D3873" s="434"/>
    </row>
    <row r="3874" spans="1:4">
      <c r="A3874" s="371"/>
      <c r="B3874" s="371"/>
      <c r="C3874" s="371"/>
      <c r="D3874" s="434"/>
    </row>
    <row r="3875" spans="1:4">
      <c r="A3875" s="371"/>
      <c r="B3875" s="371"/>
      <c r="C3875" s="371"/>
      <c r="D3875" s="434"/>
    </row>
    <row r="3876" spans="1:4">
      <c r="A3876" s="371"/>
      <c r="B3876" s="371"/>
      <c r="C3876" s="371"/>
      <c r="D3876" s="434"/>
    </row>
    <row r="3877" spans="1:4">
      <c r="A3877" s="371"/>
      <c r="B3877" s="371"/>
      <c r="C3877" s="371"/>
      <c r="D3877" s="434"/>
    </row>
    <row r="3878" spans="1:4">
      <c r="A3878" s="371"/>
      <c r="B3878" s="371"/>
      <c r="C3878" s="371"/>
      <c r="D3878" s="434"/>
    </row>
    <row r="3879" spans="1:4">
      <c r="A3879" s="371"/>
      <c r="B3879" s="371"/>
      <c r="C3879" s="371"/>
      <c r="D3879" s="434"/>
    </row>
    <row r="3880" spans="1:4">
      <c r="A3880" s="371"/>
      <c r="B3880" s="371"/>
      <c r="C3880" s="371"/>
      <c r="D3880" s="434"/>
    </row>
    <row r="3881" spans="1:4">
      <c r="A3881" s="371"/>
      <c r="B3881" s="371"/>
      <c r="C3881" s="371"/>
      <c r="D3881" s="434"/>
    </row>
    <row r="3882" spans="1:4">
      <c r="A3882" s="371"/>
      <c r="B3882" s="371"/>
      <c r="C3882" s="371"/>
      <c r="D3882" s="434"/>
    </row>
    <row r="3883" spans="1:4">
      <c r="A3883" s="371"/>
      <c r="B3883" s="371"/>
      <c r="C3883" s="371"/>
      <c r="D3883" s="434"/>
    </row>
    <row r="3884" spans="1:4">
      <c r="A3884" s="371"/>
      <c r="B3884" s="371"/>
      <c r="C3884" s="371"/>
      <c r="D3884" s="434"/>
    </row>
    <row r="3885" spans="1:4">
      <c r="A3885" s="371"/>
      <c r="B3885" s="371"/>
      <c r="C3885" s="371"/>
      <c r="D3885" s="434"/>
    </row>
    <row r="3886" spans="1:4">
      <c r="A3886" s="371"/>
      <c r="B3886" s="371"/>
      <c r="C3886" s="371"/>
      <c r="D3886" s="434"/>
    </row>
    <row r="3887" spans="1:4">
      <c r="A3887" s="371"/>
      <c r="B3887" s="371"/>
      <c r="C3887" s="371"/>
      <c r="D3887" s="434"/>
    </row>
    <row r="3888" spans="1:4">
      <c r="A3888" s="371"/>
      <c r="B3888" s="371"/>
      <c r="C3888" s="371"/>
      <c r="D3888" s="434"/>
    </row>
    <row r="3889" spans="1:4">
      <c r="A3889" s="371"/>
      <c r="B3889" s="371"/>
      <c r="C3889" s="371"/>
      <c r="D3889" s="434"/>
    </row>
    <row r="3890" spans="1:4">
      <c r="A3890" s="371"/>
      <c r="B3890" s="371"/>
      <c r="C3890" s="371"/>
      <c r="D3890" s="434"/>
    </row>
    <row r="3891" spans="1:4">
      <c r="A3891" s="371"/>
      <c r="B3891" s="371"/>
      <c r="C3891" s="371"/>
      <c r="D3891" s="434"/>
    </row>
    <row r="3892" spans="1:4">
      <c r="A3892" s="371"/>
      <c r="B3892" s="371"/>
      <c r="C3892" s="371"/>
      <c r="D3892" s="434"/>
    </row>
    <row r="3893" spans="1:4">
      <c r="A3893" s="371"/>
      <c r="B3893" s="371"/>
      <c r="C3893" s="371"/>
      <c r="D3893" s="434"/>
    </row>
    <row r="3894" spans="1:4">
      <c r="A3894" s="371"/>
      <c r="B3894" s="371"/>
      <c r="C3894" s="371"/>
      <c r="D3894" s="434"/>
    </row>
    <row r="3895" spans="1:4">
      <c r="A3895" s="371"/>
      <c r="B3895" s="371"/>
      <c r="C3895" s="371"/>
      <c r="D3895" s="434"/>
    </row>
    <row r="3896" spans="1:4">
      <c r="A3896" s="371"/>
      <c r="B3896" s="371"/>
      <c r="C3896" s="371"/>
      <c r="D3896" s="434"/>
    </row>
    <row r="3897" spans="1:4">
      <c r="A3897" s="371"/>
      <c r="B3897" s="371"/>
      <c r="C3897" s="371"/>
      <c r="D3897" s="434"/>
    </row>
    <row r="3898" spans="1:4">
      <c r="A3898" s="371"/>
      <c r="B3898" s="371"/>
      <c r="C3898" s="371"/>
      <c r="D3898" s="434"/>
    </row>
    <row r="3899" spans="1:4">
      <c r="A3899" s="371"/>
      <c r="B3899" s="371"/>
      <c r="C3899" s="371"/>
      <c r="D3899" s="434"/>
    </row>
    <row r="3900" spans="1:4">
      <c r="A3900" s="371"/>
      <c r="B3900" s="371"/>
      <c r="C3900" s="371"/>
      <c r="D3900" s="434"/>
    </row>
    <row r="3901" spans="1:4">
      <c r="A3901" s="371"/>
      <c r="B3901" s="371"/>
      <c r="C3901" s="371"/>
      <c r="D3901" s="434"/>
    </row>
    <row r="3902" spans="1:4">
      <c r="A3902" s="371"/>
      <c r="B3902" s="371"/>
      <c r="C3902" s="371"/>
      <c r="D3902" s="434"/>
    </row>
    <row r="3903" spans="1:4">
      <c r="A3903" s="371"/>
      <c r="B3903" s="371"/>
      <c r="C3903" s="371"/>
      <c r="D3903" s="434"/>
    </row>
    <row r="3904" spans="1:4">
      <c r="A3904" s="371"/>
      <c r="B3904" s="371"/>
      <c r="C3904" s="371"/>
      <c r="D3904" s="434"/>
    </row>
    <row r="3905" spans="1:4">
      <c r="A3905" s="371"/>
      <c r="B3905" s="371"/>
      <c r="C3905" s="371"/>
      <c r="D3905" s="434"/>
    </row>
    <row r="3906" spans="1:4">
      <c r="A3906" s="371"/>
      <c r="B3906" s="371"/>
      <c r="C3906" s="371"/>
      <c r="D3906" s="434"/>
    </row>
    <row r="3907" spans="1:4">
      <c r="A3907" s="371"/>
      <c r="B3907" s="371"/>
      <c r="C3907" s="371"/>
      <c r="D3907" s="434"/>
    </row>
    <row r="3908" spans="1:4">
      <c r="A3908" s="371"/>
      <c r="B3908" s="371"/>
      <c r="C3908" s="371"/>
      <c r="D3908" s="434"/>
    </row>
    <row r="3909" spans="1:4">
      <c r="A3909" s="371"/>
      <c r="B3909" s="371"/>
      <c r="C3909" s="371"/>
      <c r="D3909" s="434"/>
    </row>
    <row r="3910" spans="1:4">
      <c r="A3910" s="371"/>
      <c r="B3910" s="371"/>
      <c r="C3910" s="371"/>
      <c r="D3910" s="434"/>
    </row>
    <row r="3911" spans="1:4">
      <c r="A3911" s="371"/>
      <c r="B3911" s="371"/>
      <c r="C3911" s="371"/>
      <c r="D3911" s="434"/>
    </row>
    <row r="3912" spans="1:4">
      <c r="A3912" s="371"/>
      <c r="B3912" s="371"/>
      <c r="C3912" s="371"/>
      <c r="D3912" s="434"/>
    </row>
    <row r="3913" spans="1:4">
      <c r="A3913" s="371"/>
      <c r="B3913" s="371"/>
      <c r="C3913" s="371"/>
      <c r="D3913" s="434"/>
    </row>
    <row r="3914" spans="1:4">
      <c r="A3914" s="371"/>
      <c r="B3914" s="371"/>
      <c r="C3914" s="371"/>
      <c r="D3914" s="434"/>
    </row>
    <row r="3915" spans="1:4">
      <c r="A3915" s="371"/>
      <c r="B3915" s="371"/>
      <c r="C3915" s="371"/>
      <c r="D3915" s="434"/>
    </row>
    <row r="3916" spans="1:4">
      <c r="A3916" s="371"/>
      <c r="B3916" s="371"/>
      <c r="C3916" s="371"/>
      <c r="D3916" s="434"/>
    </row>
    <row r="3917" spans="1:4">
      <c r="A3917" s="371"/>
      <c r="B3917" s="371"/>
      <c r="C3917" s="371"/>
      <c r="D3917" s="434"/>
    </row>
    <row r="3918" spans="1:4">
      <c r="A3918" s="371"/>
      <c r="B3918" s="371"/>
      <c r="C3918" s="371"/>
      <c r="D3918" s="434"/>
    </row>
    <row r="3919" spans="1:4">
      <c r="A3919" s="371"/>
      <c r="B3919" s="371"/>
      <c r="C3919" s="371"/>
      <c r="D3919" s="434"/>
    </row>
    <row r="3920" spans="1:4">
      <c r="A3920" s="371"/>
      <c r="B3920" s="371"/>
      <c r="C3920" s="371"/>
      <c r="D3920" s="434"/>
    </row>
    <row r="3921" spans="1:4">
      <c r="A3921" s="371"/>
      <c r="B3921" s="371"/>
      <c r="C3921" s="371"/>
      <c r="D3921" s="434"/>
    </row>
    <row r="3922" spans="1:4">
      <c r="A3922" s="371"/>
      <c r="B3922" s="371"/>
      <c r="C3922" s="371"/>
      <c r="D3922" s="434"/>
    </row>
    <row r="3923" spans="1:4">
      <c r="A3923" s="371"/>
      <c r="B3923" s="371"/>
      <c r="C3923" s="371"/>
      <c r="D3923" s="434"/>
    </row>
    <row r="3924" spans="1:4">
      <c r="A3924" s="371"/>
      <c r="B3924" s="371"/>
      <c r="C3924" s="371"/>
      <c r="D3924" s="434"/>
    </row>
    <row r="3925" spans="1:4">
      <c r="A3925" s="371"/>
      <c r="B3925" s="371"/>
      <c r="C3925" s="371"/>
      <c r="D3925" s="434"/>
    </row>
    <row r="3926" spans="1:4">
      <c r="A3926" s="371"/>
      <c r="B3926" s="371"/>
      <c r="C3926" s="371"/>
      <c r="D3926" s="434"/>
    </row>
    <row r="3927" spans="1:4">
      <c r="A3927" s="371"/>
      <c r="B3927" s="371"/>
      <c r="C3927" s="371"/>
      <c r="D3927" s="434"/>
    </row>
    <row r="3928" spans="1:4">
      <c r="A3928" s="371"/>
      <c r="B3928" s="371"/>
      <c r="C3928" s="371"/>
      <c r="D3928" s="434"/>
    </row>
    <row r="3929" spans="1:4">
      <c r="A3929" s="371"/>
      <c r="B3929" s="371"/>
      <c r="C3929" s="371"/>
      <c r="D3929" s="434"/>
    </row>
    <row r="3930" spans="1:4">
      <c r="A3930" s="371"/>
      <c r="B3930" s="371"/>
      <c r="C3930" s="371"/>
      <c r="D3930" s="434"/>
    </row>
    <row r="3931" spans="1:4">
      <c r="A3931" s="371"/>
      <c r="B3931" s="371"/>
      <c r="C3931" s="371"/>
      <c r="D3931" s="434"/>
    </row>
    <row r="3932" spans="1:4">
      <c r="A3932" s="371"/>
      <c r="B3932" s="371"/>
      <c r="C3932" s="371"/>
      <c r="D3932" s="434"/>
    </row>
    <row r="3933" spans="1:4">
      <c r="A3933" s="371"/>
      <c r="B3933" s="371"/>
      <c r="C3933" s="371"/>
      <c r="D3933" s="434"/>
    </row>
    <row r="3934" spans="1:4">
      <c r="A3934" s="371"/>
      <c r="B3934" s="371"/>
      <c r="C3934" s="371"/>
      <c r="D3934" s="434"/>
    </row>
    <row r="3935" spans="1:4">
      <c r="A3935" s="371"/>
      <c r="B3935" s="371"/>
      <c r="C3935" s="371"/>
      <c r="D3935" s="434"/>
    </row>
    <row r="3936" spans="1:4">
      <c r="A3936" s="371"/>
      <c r="B3936" s="371"/>
      <c r="C3936" s="371"/>
      <c r="D3936" s="434"/>
    </row>
    <row r="3937" spans="1:4">
      <c r="A3937" s="371"/>
      <c r="B3937" s="371"/>
      <c r="C3937" s="371"/>
      <c r="D3937" s="434"/>
    </row>
    <row r="3938" spans="1:4">
      <c r="A3938" s="371"/>
      <c r="B3938" s="371"/>
      <c r="C3938" s="371"/>
      <c r="D3938" s="434"/>
    </row>
    <row r="3939" spans="1:4">
      <c r="A3939" s="371"/>
      <c r="B3939" s="371"/>
      <c r="C3939" s="371"/>
      <c r="D3939" s="434"/>
    </row>
    <row r="3940" spans="1:4">
      <c r="A3940" s="371"/>
      <c r="B3940" s="371"/>
      <c r="C3940" s="371"/>
      <c r="D3940" s="434"/>
    </row>
    <row r="3941" spans="1:4">
      <c r="A3941" s="371"/>
      <c r="B3941" s="371"/>
      <c r="C3941" s="371"/>
      <c r="D3941" s="434"/>
    </row>
    <row r="3942" spans="1:4">
      <c r="A3942" s="371"/>
      <c r="B3942" s="371"/>
      <c r="C3942" s="371"/>
      <c r="D3942" s="434"/>
    </row>
    <row r="3943" spans="1:4">
      <c r="A3943" s="371"/>
      <c r="B3943" s="371"/>
      <c r="C3943" s="371"/>
      <c r="D3943" s="434"/>
    </row>
    <row r="3944" spans="1:4">
      <c r="A3944" s="371"/>
      <c r="B3944" s="371"/>
      <c r="C3944" s="371"/>
      <c r="D3944" s="434"/>
    </row>
    <row r="3945" spans="1:4">
      <c r="A3945" s="371"/>
      <c r="B3945" s="371"/>
      <c r="C3945" s="371"/>
      <c r="D3945" s="434"/>
    </row>
    <row r="3946" spans="1:4">
      <c r="A3946" s="371"/>
      <c r="B3946" s="371"/>
      <c r="C3946" s="371"/>
      <c r="D3946" s="434"/>
    </row>
    <row r="3947" spans="1:4">
      <c r="A3947" s="371"/>
      <c r="B3947" s="371"/>
      <c r="C3947" s="371"/>
      <c r="D3947" s="434"/>
    </row>
    <row r="3948" spans="1:4">
      <c r="A3948" s="371"/>
      <c r="B3948" s="371"/>
      <c r="C3948" s="371"/>
      <c r="D3948" s="434"/>
    </row>
    <row r="3949" spans="1:4">
      <c r="A3949" s="371"/>
      <c r="B3949" s="371"/>
      <c r="C3949" s="371"/>
      <c r="D3949" s="434"/>
    </row>
    <row r="3950" spans="1:4">
      <c r="A3950" s="371"/>
      <c r="B3950" s="371"/>
      <c r="C3950" s="371"/>
      <c r="D3950" s="434"/>
    </row>
    <row r="3951" spans="1:4">
      <c r="A3951" s="371"/>
      <c r="B3951" s="371"/>
      <c r="C3951" s="371"/>
      <c r="D3951" s="434"/>
    </row>
    <row r="3952" spans="1:4">
      <c r="A3952" s="371"/>
      <c r="B3952" s="371"/>
      <c r="C3952" s="371"/>
      <c r="D3952" s="434"/>
    </row>
    <row r="3953" spans="1:4">
      <c r="A3953" s="371"/>
      <c r="B3953" s="371"/>
      <c r="C3953" s="371"/>
      <c r="D3953" s="434"/>
    </row>
    <row r="3954" spans="1:4">
      <c r="A3954" s="371"/>
      <c r="B3954" s="371"/>
      <c r="C3954" s="371"/>
      <c r="D3954" s="434"/>
    </row>
    <row r="3955" spans="1:4">
      <c r="A3955" s="371"/>
      <c r="B3955" s="371"/>
      <c r="C3955" s="371"/>
      <c r="D3955" s="434"/>
    </row>
    <row r="3956" spans="1:4">
      <c r="A3956" s="371"/>
      <c r="B3956" s="371"/>
      <c r="C3956" s="371"/>
      <c r="D3956" s="434"/>
    </row>
    <row r="3957" spans="1:4">
      <c r="A3957" s="371"/>
      <c r="B3957" s="371"/>
      <c r="C3957" s="371"/>
      <c r="D3957" s="434"/>
    </row>
    <row r="3958" spans="1:4">
      <c r="A3958" s="371"/>
      <c r="B3958" s="371"/>
      <c r="C3958" s="371"/>
      <c r="D3958" s="434"/>
    </row>
    <row r="3959" spans="1:4">
      <c r="A3959" s="371"/>
      <c r="B3959" s="371"/>
      <c r="C3959" s="371"/>
      <c r="D3959" s="434"/>
    </row>
    <row r="3960" spans="1:4">
      <c r="A3960" s="371"/>
      <c r="B3960" s="371"/>
      <c r="C3960" s="371"/>
      <c r="D3960" s="434"/>
    </row>
    <row r="3961" spans="1:4">
      <c r="A3961" s="371"/>
      <c r="B3961" s="371"/>
      <c r="C3961" s="371"/>
      <c r="D3961" s="434"/>
    </row>
    <row r="3962" spans="1:4">
      <c r="A3962" s="371"/>
      <c r="B3962" s="371"/>
      <c r="C3962" s="371"/>
      <c r="D3962" s="434"/>
    </row>
    <row r="3963" spans="1:4">
      <c r="A3963" s="371"/>
      <c r="B3963" s="371"/>
      <c r="C3963" s="371"/>
      <c r="D3963" s="434"/>
    </row>
    <row r="3964" spans="1:4">
      <c r="A3964" s="371"/>
      <c r="B3964" s="371"/>
      <c r="C3964" s="371"/>
      <c r="D3964" s="434"/>
    </row>
    <row r="3965" spans="1:4">
      <c r="A3965" s="371"/>
      <c r="B3965" s="371"/>
      <c r="C3965" s="371"/>
      <c r="D3965" s="434"/>
    </row>
    <row r="3966" spans="1:4">
      <c r="A3966" s="371"/>
      <c r="B3966" s="371"/>
      <c r="C3966" s="371"/>
      <c r="D3966" s="434"/>
    </row>
    <row r="3967" spans="1:4">
      <c r="A3967" s="371"/>
      <c r="B3967" s="371"/>
      <c r="C3967" s="371"/>
      <c r="D3967" s="434"/>
    </row>
    <row r="3968" spans="1:4">
      <c r="A3968" s="371"/>
      <c r="B3968" s="371"/>
      <c r="C3968" s="371"/>
      <c r="D3968" s="434"/>
    </row>
    <row r="3969" spans="1:4">
      <c r="A3969" s="371"/>
      <c r="B3969" s="371"/>
      <c r="C3969" s="371"/>
      <c r="D3969" s="434"/>
    </row>
    <row r="3970" spans="1:4">
      <c r="A3970" s="371"/>
      <c r="B3970" s="371"/>
      <c r="C3970" s="371"/>
      <c r="D3970" s="434"/>
    </row>
    <row r="3971" spans="1:4">
      <c r="A3971" s="371"/>
      <c r="B3971" s="371"/>
      <c r="C3971" s="371"/>
      <c r="D3971" s="434"/>
    </row>
    <row r="3972" spans="1:4">
      <c r="A3972" s="371"/>
      <c r="B3972" s="371"/>
      <c r="C3972" s="371"/>
      <c r="D3972" s="434"/>
    </row>
    <row r="3973" spans="1:4">
      <c r="A3973" s="371"/>
      <c r="B3973" s="371"/>
      <c r="C3973" s="371"/>
      <c r="D3973" s="434"/>
    </row>
    <row r="3974" spans="1:4">
      <c r="A3974" s="371"/>
      <c r="B3974" s="371"/>
      <c r="C3974" s="371"/>
      <c r="D3974" s="434"/>
    </row>
    <row r="3975" spans="1:4">
      <c r="A3975" s="371"/>
      <c r="B3975" s="371"/>
      <c r="C3975" s="371"/>
      <c r="D3975" s="434"/>
    </row>
    <row r="3976" spans="1:4">
      <c r="A3976" s="371"/>
      <c r="B3976" s="371"/>
      <c r="C3976" s="371"/>
      <c r="D3976" s="434"/>
    </row>
    <row r="3977" spans="1:4">
      <c r="A3977" s="371"/>
      <c r="B3977" s="371"/>
      <c r="C3977" s="371"/>
      <c r="D3977" s="434"/>
    </row>
    <row r="3978" spans="1:4">
      <c r="A3978" s="371"/>
      <c r="B3978" s="371"/>
      <c r="C3978" s="371"/>
      <c r="D3978" s="434"/>
    </row>
    <row r="3979" spans="1:4">
      <c r="A3979" s="371"/>
      <c r="B3979" s="371"/>
      <c r="C3979" s="371"/>
      <c r="D3979" s="434"/>
    </row>
    <row r="3980" spans="1:4">
      <c r="A3980" s="371"/>
      <c r="B3980" s="371"/>
      <c r="C3980" s="371"/>
      <c r="D3980" s="434"/>
    </row>
    <row r="3981" spans="1:4">
      <c r="A3981" s="371"/>
      <c r="B3981" s="371"/>
      <c r="C3981" s="371"/>
      <c r="D3981" s="434"/>
    </row>
    <row r="3982" spans="1:4">
      <c r="A3982" s="371"/>
      <c r="B3982" s="371"/>
      <c r="C3982" s="371"/>
      <c r="D3982" s="434"/>
    </row>
    <row r="3983" spans="1:4">
      <c r="A3983" s="371"/>
      <c r="B3983" s="371"/>
      <c r="C3983" s="371"/>
      <c r="D3983" s="434"/>
    </row>
    <row r="3984" spans="1:4">
      <c r="A3984" s="371"/>
      <c r="B3984" s="371"/>
      <c r="C3984" s="371"/>
      <c r="D3984" s="434"/>
    </row>
    <row r="3985" spans="1:4">
      <c r="A3985" s="371"/>
      <c r="B3985" s="371"/>
      <c r="C3985" s="371"/>
      <c r="D3985" s="434"/>
    </row>
    <row r="3986" spans="1:4">
      <c r="A3986" s="371"/>
      <c r="B3986" s="371"/>
      <c r="C3986" s="371"/>
      <c r="D3986" s="434"/>
    </row>
    <row r="3987" spans="1:4">
      <c r="A3987" s="371"/>
      <c r="B3987" s="371"/>
      <c r="C3987" s="371"/>
      <c r="D3987" s="434"/>
    </row>
    <row r="3988" spans="1:4">
      <c r="A3988" s="371"/>
      <c r="B3988" s="371"/>
      <c r="C3988" s="371"/>
      <c r="D3988" s="434"/>
    </row>
    <row r="3989" spans="1:4">
      <c r="A3989" s="371"/>
      <c r="B3989" s="371"/>
      <c r="C3989" s="371"/>
      <c r="D3989" s="434"/>
    </row>
    <row r="3990" spans="1:4">
      <c r="A3990" s="371"/>
      <c r="B3990" s="371"/>
      <c r="C3990" s="371"/>
      <c r="D3990" s="434"/>
    </row>
    <row r="3991" spans="1:4">
      <c r="A3991" s="371"/>
      <c r="B3991" s="371"/>
      <c r="C3991" s="371"/>
      <c r="D3991" s="434"/>
    </row>
    <row r="3992" spans="1:4">
      <c r="A3992" s="371"/>
      <c r="B3992" s="371"/>
      <c r="C3992" s="371"/>
      <c r="D3992" s="434"/>
    </row>
    <row r="3993" spans="1:4">
      <c r="A3993" s="371"/>
      <c r="B3993" s="371"/>
      <c r="C3993" s="371"/>
      <c r="D3993" s="434"/>
    </row>
    <row r="3994" spans="1:4">
      <c r="A3994" s="371"/>
      <c r="B3994" s="371"/>
      <c r="C3994" s="371"/>
      <c r="D3994" s="434"/>
    </row>
    <row r="3995" spans="1:4">
      <c r="A3995" s="371"/>
      <c r="B3995" s="371"/>
      <c r="C3995" s="371"/>
      <c r="D3995" s="434"/>
    </row>
    <row r="3996" spans="1:4">
      <c r="A3996" s="371"/>
      <c r="B3996" s="371"/>
      <c r="C3996" s="371"/>
      <c r="D3996" s="434"/>
    </row>
    <row r="3997" spans="1:4">
      <c r="A3997" s="371"/>
      <c r="B3997" s="371"/>
      <c r="C3997" s="371"/>
      <c r="D3997" s="434"/>
    </row>
    <row r="3998" spans="1:4">
      <c r="A3998" s="371"/>
      <c r="B3998" s="371"/>
      <c r="C3998" s="371"/>
      <c r="D3998" s="434"/>
    </row>
    <row r="3999" spans="1:4">
      <c r="A3999" s="371"/>
      <c r="B3999" s="371"/>
      <c r="C3999" s="371"/>
      <c r="D3999" s="434"/>
    </row>
    <row r="4000" spans="1:4">
      <c r="A4000" s="371"/>
      <c r="B4000" s="371"/>
      <c r="C4000" s="371"/>
      <c r="D4000" s="434"/>
    </row>
    <row r="4001" spans="1:4">
      <c r="A4001" s="371"/>
      <c r="B4001" s="371"/>
      <c r="C4001" s="371"/>
      <c r="D4001" s="434"/>
    </row>
    <row r="4002" spans="1:4">
      <c r="A4002" s="371"/>
      <c r="B4002" s="371"/>
      <c r="C4002" s="371"/>
      <c r="D4002" s="434"/>
    </row>
    <row r="4003" spans="1:4">
      <c r="A4003" s="371"/>
      <c r="B4003" s="371"/>
      <c r="C4003" s="371"/>
      <c r="D4003" s="434"/>
    </row>
    <row r="4004" spans="1:4">
      <c r="A4004" s="371"/>
      <c r="B4004" s="371"/>
      <c r="C4004" s="371"/>
      <c r="D4004" s="434"/>
    </row>
    <row r="4005" spans="1:4">
      <c r="A4005" s="371"/>
      <c r="B4005" s="371"/>
      <c r="C4005" s="371"/>
      <c r="D4005" s="434"/>
    </row>
    <row r="4006" spans="1:4">
      <c r="A4006" s="371"/>
      <c r="B4006" s="371"/>
      <c r="C4006" s="371"/>
      <c r="D4006" s="434"/>
    </row>
    <row r="4007" spans="1:4">
      <c r="A4007" s="371"/>
      <c r="B4007" s="371"/>
      <c r="C4007" s="371"/>
      <c r="D4007" s="434"/>
    </row>
    <row r="4008" spans="1:4">
      <c r="A4008" s="371"/>
      <c r="B4008" s="371"/>
      <c r="C4008" s="371"/>
      <c r="D4008" s="434"/>
    </row>
    <row r="4009" spans="1:4">
      <c r="A4009" s="371"/>
      <c r="B4009" s="371"/>
      <c r="C4009" s="371"/>
      <c r="D4009" s="434"/>
    </row>
    <row r="4010" spans="1:4">
      <c r="A4010" s="371"/>
      <c r="B4010" s="371"/>
      <c r="C4010" s="371"/>
      <c r="D4010" s="434"/>
    </row>
    <row r="4011" spans="1:4">
      <c r="A4011" s="371"/>
      <c r="B4011" s="371"/>
      <c r="C4011" s="371"/>
      <c r="D4011" s="434"/>
    </row>
    <row r="4012" spans="1:4">
      <c r="A4012" s="371"/>
      <c r="B4012" s="371"/>
      <c r="C4012" s="371"/>
      <c r="D4012" s="434"/>
    </row>
    <row r="4013" spans="1:4">
      <c r="A4013" s="371"/>
      <c r="B4013" s="371"/>
      <c r="C4013" s="371"/>
      <c r="D4013" s="434"/>
    </row>
    <row r="4014" spans="1:4">
      <c r="A4014" s="371"/>
      <c r="B4014" s="371"/>
      <c r="C4014" s="371"/>
      <c r="D4014" s="434"/>
    </row>
    <row r="4015" spans="1:4">
      <c r="A4015" s="371"/>
      <c r="B4015" s="371"/>
      <c r="C4015" s="371"/>
      <c r="D4015" s="434"/>
    </row>
    <row r="4016" spans="1:4">
      <c r="A4016" s="371"/>
      <c r="B4016" s="371"/>
      <c r="C4016" s="371"/>
      <c r="D4016" s="434"/>
    </row>
    <row r="4017" spans="1:4">
      <c r="A4017" s="371"/>
      <c r="B4017" s="371"/>
      <c r="C4017" s="371"/>
      <c r="D4017" s="434"/>
    </row>
    <row r="4018" spans="1:4">
      <c r="A4018" s="371"/>
      <c r="B4018" s="371"/>
      <c r="C4018" s="371"/>
      <c r="D4018" s="434"/>
    </row>
    <row r="4019" spans="1:4">
      <c r="A4019" s="371"/>
      <c r="B4019" s="371"/>
      <c r="C4019" s="371"/>
      <c r="D4019" s="434"/>
    </row>
    <row r="4020" spans="1:4">
      <c r="A4020" s="371"/>
      <c r="B4020" s="371"/>
      <c r="C4020" s="371"/>
      <c r="D4020" s="434"/>
    </row>
    <row r="4021" spans="1:4">
      <c r="A4021" s="371"/>
      <c r="B4021" s="371"/>
      <c r="C4021" s="371"/>
      <c r="D4021" s="434"/>
    </row>
    <row r="4022" spans="1:4">
      <c r="A4022" s="371"/>
      <c r="B4022" s="371"/>
      <c r="C4022" s="371"/>
      <c r="D4022" s="434"/>
    </row>
    <row r="4023" spans="1:4">
      <c r="A4023" s="371"/>
      <c r="B4023" s="371"/>
      <c r="C4023" s="371"/>
      <c r="D4023" s="434"/>
    </row>
    <row r="4024" spans="1:4">
      <c r="A4024" s="371"/>
      <c r="B4024" s="371"/>
      <c r="C4024" s="371"/>
      <c r="D4024" s="434"/>
    </row>
    <row r="4025" spans="1:4">
      <c r="A4025" s="371"/>
      <c r="B4025" s="371"/>
      <c r="C4025" s="371"/>
      <c r="D4025" s="434"/>
    </row>
    <row r="4026" spans="1:4">
      <c r="A4026" s="371"/>
      <c r="B4026" s="371"/>
      <c r="C4026" s="371"/>
      <c r="D4026" s="434"/>
    </row>
    <row r="4027" spans="1:4">
      <c r="A4027" s="371"/>
      <c r="B4027" s="371"/>
      <c r="C4027" s="371"/>
      <c r="D4027" s="434"/>
    </row>
    <row r="4028" spans="1:4">
      <c r="A4028" s="371"/>
      <c r="B4028" s="371"/>
      <c r="C4028" s="371"/>
      <c r="D4028" s="434"/>
    </row>
    <row r="4029" spans="1:4">
      <c r="A4029" s="371"/>
      <c r="B4029" s="371"/>
      <c r="C4029" s="371"/>
      <c r="D4029" s="434"/>
    </row>
    <row r="4030" spans="1:4">
      <c r="A4030" s="371"/>
      <c r="B4030" s="371"/>
      <c r="C4030" s="371"/>
      <c r="D4030" s="434"/>
    </row>
    <row r="4031" spans="1:4">
      <c r="A4031" s="371"/>
      <c r="B4031" s="371"/>
      <c r="C4031" s="371"/>
      <c r="D4031" s="434"/>
    </row>
    <row r="4032" spans="1:4">
      <c r="A4032" s="371"/>
      <c r="B4032" s="371"/>
      <c r="C4032" s="371"/>
      <c r="D4032" s="434"/>
    </row>
    <row r="4033" spans="1:4">
      <c r="A4033" s="371"/>
      <c r="B4033" s="371"/>
      <c r="C4033" s="371"/>
      <c r="D4033" s="434"/>
    </row>
    <row r="4034" spans="1:4">
      <c r="A4034" s="371"/>
      <c r="B4034" s="371"/>
      <c r="C4034" s="371"/>
      <c r="D4034" s="434"/>
    </row>
    <row r="4035" spans="1:4">
      <c r="A4035" s="371"/>
      <c r="B4035" s="371"/>
      <c r="C4035" s="371"/>
      <c r="D4035" s="434"/>
    </row>
    <row r="4036" spans="1:4">
      <c r="A4036" s="371"/>
      <c r="B4036" s="371"/>
      <c r="C4036" s="371"/>
      <c r="D4036" s="434"/>
    </row>
    <row r="4037" spans="1:4">
      <c r="A4037" s="371"/>
      <c r="B4037" s="371"/>
      <c r="C4037" s="371"/>
      <c r="D4037" s="434"/>
    </row>
    <row r="4038" spans="1:4">
      <c r="A4038" s="371"/>
      <c r="B4038" s="371"/>
      <c r="C4038" s="371"/>
      <c r="D4038" s="434"/>
    </row>
    <row r="4039" spans="1:4">
      <c r="A4039" s="371"/>
      <c r="B4039" s="371"/>
      <c r="C4039" s="371"/>
      <c r="D4039" s="434"/>
    </row>
    <row r="4040" spans="1:4">
      <c r="A4040" s="371"/>
      <c r="B4040" s="371"/>
      <c r="C4040" s="371"/>
      <c r="D4040" s="434"/>
    </row>
    <row r="4041" spans="1:4">
      <c r="A4041" s="371"/>
      <c r="B4041" s="371"/>
      <c r="C4041" s="371"/>
      <c r="D4041" s="434"/>
    </row>
    <row r="4042" spans="1:4">
      <c r="A4042" s="371"/>
      <c r="B4042" s="371"/>
      <c r="C4042" s="371"/>
      <c r="D4042" s="434"/>
    </row>
    <row r="4043" spans="1:4">
      <c r="A4043" s="371"/>
      <c r="B4043" s="371"/>
      <c r="C4043" s="371"/>
      <c r="D4043" s="434"/>
    </row>
    <row r="4044" spans="1:4">
      <c r="A4044" s="371"/>
      <c r="B4044" s="371"/>
      <c r="C4044" s="371"/>
      <c r="D4044" s="434"/>
    </row>
    <row r="4045" spans="1:4">
      <c r="A4045" s="371"/>
      <c r="B4045" s="371"/>
      <c r="C4045" s="371"/>
      <c r="D4045" s="434"/>
    </row>
    <row r="4046" spans="1:4">
      <c r="A4046" s="371"/>
      <c r="B4046" s="371"/>
      <c r="C4046" s="371"/>
      <c r="D4046" s="434"/>
    </row>
    <row r="4047" spans="1:4">
      <c r="A4047" s="371"/>
      <c r="B4047" s="371"/>
      <c r="C4047" s="371"/>
      <c r="D4047" s="434"/>
    </row>
    <row r="4048" spans="1:4">
      <c r="A4048" s="371"/>
      <c r="B4048" s="371"/>
      <c r="C4048" s="371"/>
      <c r="D4048" s="434"/>
    </row>
    <row r="4049" spans="1:4">
      <c r="A4049" s="371"/>
      <c r="B4049" s="371"/>
      <c r="C4049" s="371"/>
      <c r="D4049" s="434"/>
    </row>
    <row r="4050" spans="1:4">
      <c r="A4050" s="371"/>
      <c r="B4050" s="371"/>
      <c r="C4050" s="371"/>
      <c r="D4050" s="434"/>
    </row>
    <row r="4051" spans="1:4">
      <c r="A4051" s="371"/>
      <c r="B4051" s="371"/>
      <c r="C4051" s="371"/>
      <c r="D4051" s="434"/>
    </row>
    <row r="4052" spans="1:4">
      <c r="A4052" s="371"/>
      <c r="B4052" s="371"/>
      <c r="C4052" s="371"/>
      <c r="D4052" s="434"/>
    </row>
    <row r="4053" spans="1:4">
      <c r="A4053" s="371"/>
      <c r="B4053" s="371"/>
      <c r="C4053" s="371"/>
      <c r="D4053" s="434"/>
    </row>
    <row r="4054" spans="1:4">
      <c r="A4054" s="371"/>
      <c r="B4054" s="371"/>
      <c r="C4054" s="371"/>
      <c r="D4054" s="434"/>
    </row>
    <row r="4055" spans="1:4">
      <c r="A4055" s="371"/>
      <c r="B4055" s="371"/>
      <c r="C4055" s="371"/>
      <c r="D4055" s="434"/>
    </row>
    <row r="4056" spans="1:4">
      <c r="A4056" s="371"/>
      <c r="B4056" s="371"/>
      <c r="C4056" s="371"/>
      <c r="D4056" s="434"/>
    </row>
    <row r="4057" spans="1:4">
      <c r="A4057" s="371"/>
      <c r="B4057" s="371"/>
      <c r="C4057" s="371"/>
      <c r="D4057" s="434"/>
    </row>
    <row r="4058" spans="1:4">
      <c r="A4058" s="371"/>
      <c r="B4058" s="371"/>
      <c r="C4058" s="371"/>
      <c r="D4058" s="434"/>
    </row>
    <row r="4059" spans="1:4">
      <c r="A4059" s="371"/>
      <c r="B4059" s="371"/>
      <c r="C4059" s="371"/>
      <c r="D4059" s="434"/>
    </row>
    <row r="4060" spans="1:4">
      <c r="A4060" s="371"/>
      <c r="B4060" s="371"/>
      <c r="C4060" s="371"/>
      <c r="D4060" s="434"/>
    </row>
    <row r="4061" spans="1:4">
      <c r="A4061" s="371"/>
      <c r="B4061" s="371"/>
      <c r="C4061" s="371"/>
      <c r="D4061" s="434"/>
    </row>
    <row r="4062" spans="1:4">
      <c r="A4062" s="371"/>
      <c r="B4062" s="371"/>
      <c r="C4062" s="371"/>
      <c r="D4062" s="434"/>
    </row>
    <row r="4063" spans="1:4">
      <c r="A4063" s="371"/>
      <c r="B4063" s="371"/>
      <c r="C4063" s="371"/>
      <c r="D4063" s="434"/>
    </row>
    <row r="4064" spans="1:4">
      <c r="A4064" s="371"/>
      <c r="B4064" s="371"/>
      <c r="C4064" s="371"/>
      <c r="D4064" s="434"/>
    </row>
    <row r="4065" spans="1:4">
      <c r="A4065" s="371"/>
      <c r="B4065" s="371"/>
      <c r="C4065" s="371"/>
      <c r="D4065" s="434"/>
    </row>
    <row r="4066" spans="1:4">
      <c r="A4066" s="371"/>
      <c r="B4066" s="371"/>
      <c r="C4066" s="371"/>
      <c r="D4066" s="434"/>
    </row>
    <row r="4067" spans="1:4">
      <c r="A4067" s="371"/>
      <c r="B4067" s="371"/>
      <c r="C4067" s="371"/>
      <c r="D4067" s="434"/>
    </row>
    <row r="4068" spans="1:4">
      <c r="A4068" s="371"/>
      <c r="B4068" s="371"/>
      <c r="C4068" s="371"/>
      <c r="D4068" s="434"/>
    </row>
    <row r="4069" spans="1:4">
      <c r="A4069" s="371"/>
      <c r="B4069" s="371"/>
      <c r="C4069" s="371"/>
      <c r="D4069" s="434"/>
    </row>
    <row r="4070" spans="1:4">
      <c r="A4070" s="371"/>
      <c r="B4070" s="371"/>
      <c r="C4070" s="371"/>
      <c r="D4070" s="434"/>
    </row>
    <row r="4071" spans="1:4">
      <c r="A4071" s="371"/>
      <c r="B4071" s="371"/>
      <c r="C4071" s="371"/>
      <c r="D4071" s="434"/>
    </row>
    <row r="4072" spans="1:4">
      <c r="A4072" s="371"/>
      <c r="B4072" s="371"/>
      <c r="C4072" s="371"/>
      <c r="D4072" s="434"/>
    </row>
    <row r="4073" spans="1:4">
      <c r="A4073" s="371"/>
      <c r="B4073" s="371"/>
      <c r="C4073" s="371"/>
      <c r="D4073" s="434"/>
    </row>
    <row r="4074" spans="1:4">
      <c r="A4074" s="371"/>
      <c r="B4074" s="371"/>
      <c r="C4074" s="371"/>
      <c r="D4074" s="434"/>
    </row>
    <row r="4075" spans="1:4">
      <c r="A4075" s="371"/>
      <c r="B4075" s="371"/>
      <c r="C4075" s="371"/>
      <c r="D4075" s="434"/>
    </row>
    <row r="4076" spans="1:4">
      <c r="A4076" s="371"/>
      <c r="B4076" s="371"/>
      <c r="C4076" s="371"/>
      <c r="D4076" s="434"/>
    </row>
    <row r="4077" spans="1:4">
      <c r="A4077" s="371"/>
      <c r="B4077" s="371"/>
      <c r="C4077" s="371"/>
      <c r="D4077" s="434"/>
    </row>
    <row r="4078" spans="1:4">
      <c r="A4078" s="371"/>
      <c r="B4078" s="371"/>
      <c r="C4078" s="371"/>
      <c r="D4078" s="434"/>
    </row>
    <row r="4079" spans="1:4">
      <c r="A4079" s="371"/>
      <c r="B4079" s="371"/>
      <c r="C4079" s="371"/>
      <c r="D4079" s="434"/>
    </row>
    <row r="4080" spans="1:4">
      <c r="A4080" s="371"/>
      <c r="B4080" s="371"/>
      <c r="C4080" s="371"/>
      <c r="D4080" s="434"/>
    </row>
    <row r="4081" spans="1:4">
      <c r="A4081" s="371"/>
      <c r="B4081" s="371"/>
      <c r="C4081" s="371"/>
      <c r="D4081" s="434"/>
    </row>
    <row r="4082" spans="1:4">
      <c r="A4082" s="371"/>
      <c r="B4082" s="371"/>
      <c r="C4082" s="371"/>
      <c r="D4082" s="434"/>
    </row>
    <row r="4083" spans="1:4">
      <c r="A4083" s="371"/>
      <c r="B4083" s="371"/>
      <c r="C4083" s="371"/>
      <c r="D4083" s="434"/>
    </row>
    <row r="4084" spans="1:4">
      <c r="A4084" s="371"/>
      <c r="B4084" s="371"/>
      <c r="C4084" s="371"/>
      <c r="D4084" s="434"/>
    </row>
    <row r="4085" spans="1:4">
      <c r="A4085" s="371"/>
      <c r="B4085" s="371"/>
      <c r="C4085" s="371"/>
      <c r="D4085" s="434"/>
    </row>
    <row r="4086" spans="1:4">
      <c r="A4086" s="371"/>
      <c r="B4086" s="371"/>
      <c r="C4086" s="371"/>
      <c r="D4086" s="434"/>
    </row>
    <row r="4087" spans="1:4">
      <c r="A4087" s="371"/>
      <c r="B4087" s="371"/>
      <c r="C4087" s="371"/>
      <c r="D4087" s="434"/>
    </row>
    <row r="4088" spans="1:4">
      <c r="A4088" s="371"/>
      <c r="B4088" s="371"/>
      <c r="C4088" s="371"/>
      <c r="D4088" s="434"/>
    </row>
    <row r="4089" spans="1:4">
      <c r="A4089" s="371"/>
      <c r="B4089" s="371"/>
      <c r="C4089" s="371"/>
      <c r="D4089" s="434"/>
    </row>
    <row r="4090" spans="1:4">
      <c r="A4090" s="371"/>
      <c r="B4090" s="371"/>
      <c r="C4090" s="371"/>
      <c r="D4090" s="434"/>
    </row>
    <row r="4091" spans="1:4">
      <c r="A4091" s="371"/>
      <c r="B4091" s="371"/>
      <c r="C4091" s="371"/>
      <c r="D4091" s="434"/>
    </row>
    <row r="4092" spans="1:4">
      <c r="A4092" s="371"/>
      <c r="B4092" s="371"/>
      <c r="C4092" s="371"/>
      <c r="D4092" s="434"/>
    </row>
    <row r="4093" spans="1:4">
      <c r="A4093" s="371"/>
      <c r="B4093" s="371"/>
      <c r="C4093" s="371"/>
      <c r="D4093" s="434"/>
    </row>
    <row r="4094" spans="1:4">
      <c r="A4094" s="371"/>
      <c r="B4094" s="371"/>
      <c r="C4094" s="371"/>
      <c r="D4094" s="434"/>
    </row>
    <row r="4095" spans="1:4">
      <c r="A4095" s="371"/>
      <c r="B4095" s="371"/>
      <c r="C4095" s="371"/>
      <c r="D4095" s="434"/>
    </row>
    <row r="4096" spans="1:4">
      <c r="A4096" s="371"/>
      <c r="B4096" s="371"/>
      <c r="C4096" s="371"/>
      <c r="D4096" s="434"/>
    </row>
    <row r="4097" spans="1:4">
      <c r="A4097" s="371"/>
      <c r="B4097" s="371"/>
      <c r="C4097" s="371"/>
      <c r="D4097" s="434"/>
    </row>
    <row r="4098" spans="1:4">
      <c r="A4098" s="371"/>
      <c r="B4098" s="371"/>
      <c r="C4098" s="371"/>
      <c r="D4098" s="434"/>
    </row>
    <row r="4099" spans="1:4">
      <c r="A4099" s="371"/>
      <c r="B4099" s="371"/>
      <c r="C4099" s="371"/>
      <c r="D4099" s="434"/>
    </row>
    <row r="4100" spans="1:4">
      <c r="A4100" s="371"/>
      <c r="B4100" s="371"/>
      <c r="C4100" s="371"/>
      <c r="D4100" s="434"/>
    </row>
    <row r="4101" spans="1:4">
      <c r="A4101" s="371"/>
      <c r="B4101" s="371"/>
      <c r="C4101" s="371"/>
      <c r="D4101" s="434"/>
    </row>
    <row r="4102" spans="1:4">
      <c r="A4102" s="371"/>
      <c r="B4102" s="371"/>
      <c r="C4102" s="371"/>
      <c r="D4102" s="434"/>
    </row>
    <row r="4103" spans="1:4">
      <c r="A4103" s="371"/>
      <c r="B4103" s="371"/>
      <c r="C4103" s="371"/>
      <c r="D4103" s="434"/>
    </row>
    <row r="4104" spans="1:4">
      <c r="A4104" s="371"/>
      <c r="B4104" s="371"/>
      <c r="C4104" s="371"/>
      <c r="D4104" s="434"/>
    </row>
    <row r="4105" spans="1:4">
      <c r="A4105" s="371"/>
      <c r="B4105" s="371"/>
      <c r="C4105" s="371"/>
      <c r="D4105" s="434"/>
    </row>
    <row r="4106" spans="1:4">
      <c r="A4106" s="371"/>
      <c r="B4106" s="371"/>
      <c r="C4106" s="371"/>
      <c r="D4106" s="434"/>
    </row>
    <row r="4107" spans="1:4">
      <c r="A4107" s="371"/>
      <c r="B4107" s="371"/>
      <c r="C4107" s="371"/>
      <c r="D4107" s="434"/>
    </row>
    <row r="4108" spans="1:4">
      <c r="A4108" s="371"/>
      <c r="B4108" s="371"/>
      <c r="C4108" s="371"/>
      <c r="D4108" s="434"/>
    </row>
    <row r="4109" spans="1:4">
      <c r="A4109" s="371"/>
      <c r="B4109" s="371"/>
      <c r="C4109" s="371"/>
      <c r="D4109" s="434"/>
    </row>
    <row r="4110" spans="1:4">
      <c r="A4110" s="371"/>
      <c r="B4110" s="371"/>
      <c r="C4110" s="371"/>
      <c r="D4110" s="434"/>
    </row>
    <row r="4111" spans="1:4">
      <c r="A4111" s="371"/>
      <c r="B4111" s="371"/>
      <c r="C4111" s="371"/>
      <c r="D4111" s="434"/>
    </row>
    <row r="4112" spans="1:4">
      <c r="A4112" s="371"/>
      <c r="B4112" s="371"/>
      <c r="C4112" s="371"/>
      <c r="D4112" s="434"/>
    </row>
    <row r="4113" spans="1:4">
      <c r="A4113" s="371"/>
      <c r="B4113" s="371"/>
      <c r="C4113" s="371"/>
      <c r="D4113" s="434"/>
    </row>
    <row r="4114" spans="1:4">
      <c r="A4114" s="371"/>
      <c r="B4114" s="371"/>
      <c r="C4114" s="371"/>
      <c r="D4114" s="434"/>
    </row>
    <row r="4115" spans="1:4">
      <c r="A4115" s="371"/>
      <c r="B4115" s="371"/>
      <c r="C4115" s="371"/>
      <c r="D4115" s="434"/>
    </row>
    <row r="4116" spans="1:4">
      <c r="A4116" s="371"/>
      <c r="B4116" s="371"/>
      <c r="C4116" s="371"/>
      <c r="D4116" s="434"/>
    </row>
    <row r="4117" spans="1:4">
      <c r="A4117" s="371"/>
      <c r="B4117" s="371"/>
      <c r="C4117" s="371"/>
      <c r="D4117" s="434"/>
    </row>
    <row r="4118" spans="1:4">
      <c r="A4118" s="371"/>
      <c r="B4118" s="371"/>
      <c r="C4118" s="371"/>
      <c r="D4118" s="434"/>
    </row>
    <row r="4119" spans="1:4">
      <c r="A4119" s="371"/>
      <c r="B4119" s="371"/>
      <c r="C4119" s="371"/>
      <c r="D4119" s="434"/>
    </row>
    <row r="4120" spans="1:4">
      <c r="A4120" s="371"/>
      <c r="B4120" s="371"/>
      <c r="C4120" s="371"/>
      <c r="D4120" s="434"/>
    </row>
    <row r="4121" spans="1:4">
      <c r="A4121" s="371"/>
      <c r="B4121" s="371"/>
      <c r="C4121" s="371"/>
      <c r="D4121" s="434"/>
    </row>
    <row r="4122" spans="1:4">
      <c r="A4122" s="371"/>
      <c r="B4122" s="371"/>
      <c r="C4122" s="371"/>
      <c r="D4122" s="434"/>
    </row>
    <row r="4123" spans="1:4">
      <c r="A4123" s="371"/>
      <c r="B4123" s="371"/>
      <c r="C4123" s="371"/>
      <c r="D4123" s="434"/>
    </row>
    <row r="4124" spans="1:4">
      <c r="A4124" s="371"/>
      <c r="B4124" s="371"/>
      <c r="C4124" s="371"/>
      <c r="D4124" s="434"/>
    </row>
    <row r="4125" spans="1:4">
      <c r="A4125" s="371"/>
      <c r="B4125" s="371"/>
      <c r="C4125" s="371"/>
      <c r="D4125" s="434"/>
    </row>
    <row r="4126" spans="1:4">
      <c r="A4126" s="371"/>
      <c r="B4126" s="371"/>
      <c r="C4126" s="371"/>
      <c r="D4126" s="434"/>
    </row>
    <row r="4127" spans="1:4">
      <c r="A4127" s="371"/>
      <c r="B4127" s="371"/>
      <c r="C4127" s="371"/>
      <c r="D4127" s="434"/>
    </row>
    <row r="4128" spans="1:4">
      <c r="A4128" s="371"/>
      <c r="B4128" s="371"/>
      <c r="C4128" s="371"/>
      <c r="D4128" s="434"/>
    </row>
    <row r="4129" spans="1:4">
      <c r="A4129" s="371"/>
      <c r="B4129" s="371"/>
      <c r="C4129" s="371"/>
      <c r="D4129" s="434"/>
    </row>
    <row r="4130" spans="1:4">
      <c r="A4130" s="371"/>
      <c r="B4130" s="371"/>
      <c r="C4130" s="371"/>
      <c r="D4130" s="434"/>
    </row>
    <row r="4131" spans="1:4">
      <c r="A4131" s="371"/>
      <c r="B4131" s="371"/>
      <c r="C4131" s="371"/>
      <c r="D4131" s="434"/>
    </row>
    <row r="4132" spans="1:4">
      <c r="A4132" s="371"/>
      <c r="B4132" s="371"/>
      <c r="C4132" s="371"/>
      <c r="D4132" s="434"/>
    </row>
    <row r="4133" spans="1:4">
      <c r="A4133" s="371"/>
      <c r="B4133" s="371"/>
      <c r="C4133" s="371"/>
      <c r="D4133" s="434"/>
    </row>
    <row r="4134" spans="1:4">
      <c r="A4134" s="371"/>
      <c r="B4134" s="371"/>
      <c r="C4134" s="371"/>
      <c r="D4134" s="434"/>
    </row>
    <row r="4135" spans="1:4">
      <c r="A4135" s="371"/>
      <c r="B4135" s="371"/>
      <c r="C4135" s="371"/>
      <c r="D4135" s="434"/>
    </row>
    <row r="4136" spans="1:4">
      <c r="A4136" s="371"/>
      <c r="B4136" s="371"/>
      <c r="C4136" s="371"/>
      <c r="D4136" s="434"/>
    </row>
    <row r="4137" spans="1:4">
      <c r="A4137" s="371"/>
      <c r="B4137" s="371"/>
      <c r="C4137" s="371"/>
      <c r="D4137" s="434"/>
    </row>
    <row r="4138" spans="1:4">
      <c r="A4138" s="371"/>
      <c r="B4138" s="371"/>
      <c r="C4138" s="371"/>
      <c r="D4138" s="434"/>
    </row>
    <row r="4139" spans="1:4">
      <c r="A4139" s="371"/>
      <c r="B4139" s="371"/>
      <c r="C4139" s="371"/>
      <c r="D4139" s="434"/>
    </row>
    <row r="4140" spans="1:4">
      <c r="A4140" s="371"/>
      <c r="B4140" s="371"/>
      <c r="C4140" s="371"/>
      <c r="D4140" s="434"/>
    </row>
    <row r="4141" spans="1:4">
      <c r="A4141" s="371"/>
      <c r="B4141" s="371"/>
      <c r="C4141" s="371"/>
      <c r="D4141" s="434"/>
    </row>
    <row r="4142" spans="1:4">
      <c r="A4142" s="371"/>
      <c r="B4142" s="371"/>
      <c r="C4142" s="371"/>
      <c r="D4142" s="434"/>
    </row>
    <row r="4143" spans="1:4">
      <c r="A4143" s="371"/>
      <c r="B4143" s="371"/>
      <c r="C4143" s="371"/>
      <c r="D4143" s="434"/>
    </row>
    <row r="4144" spans="1:4">
      <c r="A4144" s="371"/>
      <c r="B4144" s="371"/>
      <c r="C4144" s="371"/>
      <c r="D4144" s="434"/>
    </row>
    <row r="4145" spans="1:4">
      <c r="A4145" s="371"/>
      <c r="B4145" s="371"/>
      <c r="C4145" s="371"/>
      <c r="D4145" s="434"/>
    </row>
    <row r="4146" spans="1:4">
      <c r="A4146" s="371"/>
      <c r="B4146" s="371"/>
      <c r="C4146" s="371"/>
      <c r="D4146" s="434"/>
    </row>
    <row r="4147" spans="1:4">
      <c r="A4147" s="371"/>
      <c r="B4147" s="371"/>
      <c r="C4147" s="371"/>
      <c r="D4147" s="434"/>
    </row>
    <row r="4148" spans="1:4">
      <c r="A4148" s="371"/>
      <c r="B4148" s="371"/>
      <c r="C4148" s="371"/>
      <c r="D4148" s="434"/>
    </row>
    <row r="4149" spans="1:4">
      <c r="A4149" s="371"/>
      <c r="B4149" s="371"/>
      <c r="C4149" s="371"/>
      <c r="D4149" s="434"/>
    </row>
    <row r="4150" spans="1:4">
      <c r="A4150" s="371"/>
      <c r="B4150" s="371"/>
      <c r="C4150" s="371"/>
      <c r="D4150" s="434"/>
    </row>
    <row r="4151" spans="1:4">
      <c r="A4151" s="371"/>
      <c r="B4151" s="371"/>
      <c r="C4151" s="371"/>
      <c r="D4151" s="434"/>
    </row>
    <row r="4152" spans="1:4">
      <c r="A4152" s="371"/>
      <c r="B4152" s="371"/>
      <c r="C4152" s="371"/>
      <c r="D4152" s="434"/>
    </row>
    <row r="4153" spans="1:4">
      <c r="A4153" s="371"/>
      <c r="B4153" s="371"/>
      <c r="C4153" s="371"/>
      <c r="D4153" s="434"/>
    </row>
    <row r="4154" spans="1:4">
      <c r="A4154" s="371"/>
      <c r="B4154" s="371"/>
      <c r="C4154" s="371"/>
      <c r="D4154" s="434"/>
    </row>
    <row r="4155" spans="1:4">
      <c r="A4155" s="371"/>
      <c r="B4155" s="371"/>
      <c r="C4155" s="371"/>
      <c r="D4155" s="434"/>
    </row>
    <row r="4156" spans="1:4">
      <c r="A4156" s="371"/>
      <c r="B4156" s="371"/>
      <c r="C4156" s="371"/>
      <c r="D4156" s="434"/>
    </row>
    <row r="4157" spans="1:4">
      <c r="A4157" s="371"/>
      <c r="B4157" s="371"/>
      <c r="C4157" s="371"/>
      <c r="D4157" s="434"/>
    </row>
    <row r="4158" spans="1:4">
      <c r="A4158" s="371"/>
      <c r="B4158" s="371"/>
      <c r="C4158" s="371"/>
      <c r="D4158" s="434"/>
    </row>
    <row r="4159" spans="1:4">
      <c r="A4159" s="371"/>
      <c r="B4159" s="371"/>
      <c r="C4159" s="371"/>
      <c r="D4159" s="434"/>
    </row>
    <row r="4160" spans="1:4">
      <c r="A4160" s="371"/>
      <c r="B4160" s="371"/>
      <c r="C4160" s="371"/>
      <c r="D4160" s="434"/>
    </row>
    <row r="4161" spans="1:4">
      <c r="A4161" s="371"/>
      <c r="B4161" s="371"/>
      <c r="C4161" s="371"/>
      <c r="D4161" s="434"/>
    </row>
    <row r="4162" spans="1:4">
      <c r="A4162" s="371"/>
      <c r="B4162" s="371"/>
      <c r="C4162" s="371"/>
      <c r="D4162" s="434"/>
    </row>
    <row r="4163" spans="1:4">
      <c r="A4163" s="371"/>
      <c r="B4163" s="371"/>
      <c r="C4163" s="371"/>
      <c r="D4163" s="434"/>
    </row>
    <row r="4164" spans="1:4">
      <c r="A4164" s="371"/>
      <c r="B4164" s="371"/>
      <c r="C4164" s="371"/>
      <c r="D4164" s="434"/>
    </row>
    <row r="4165" spans="1:4">
      <c r="A4165" s="371"/>
      <c r="B4165" s="371"/>
      <c r="C4165" s="371"/>
      <c r="D4165" s="434"/>
    </row>
    <row r="4166" spans="1:4">
      <c r="A4166" s="371"/>
      <c r="B4166" s="371"/>
      <c r="C4166" s="371"/>
      <c r="D4166" s="434"/>
    </row>
    <row r="4167" spans="1:4">
      <c r="A4167" s="371"/>
      <c r="B4167" s="371"/>
      <c r="C4167" s="371"/>
      <c r="D4167" s="434"/>
    </row>
    <row r="4168" spans="1:4">
      <c r="A4168" s="371"/>
      <c r="B4168" s="371"/>
      <c r="C4168" s="371"/>
      <c r="D4168" s="434"/>
    </row>
    <row r="4169" spans="1:4">
      <c r="A4169" s="371"/>
      <c r="B4169" s="371"/>
      <c r="C4169" s="371"/>
      <c r="D4169" s="434"/>
    </row>
    <row r="4170" spans="1:4">
      <c r="A4170" s="371"/>
      <c r="B4170" s="371"/>
      <c r="C4170" s="371"/>
      <c r="D4170" s="434"/>
    </row>
    <row r="4171" spans="1:4">
      <c r="A4171" s="371"/>
      <c r="B4171" s="371"/>
      <c r="C4171" s="371"/>
      <c r="D4171" s="434"/>
    </row>
    <row r="4172" spans="1:4">
      <c r="A4172" s="371"/>
      <c r="B4172" s="371"/>
      <c r="C4172" s="371"/>
      <c r="D4172" s="434"/>
    </row>
    <row r="4173" spans="1:4">
      <c r="A4173" s="371"/>
      <c r="B4173" s="371"/>
      <c r="C4173" s="371"/>
      <c r="D4173" s="434"/>
    </row>
    <row r="4174" spans="1:4">
      <c r="A4174" s="371"/>
      <c r="B4174" s="371"/>
      <c r="C4174" s="371"/>
      <c r="D4174" s="434"/>
    </row>
    <row r="4175" spans="1:4">
      <c r="A4175" s="371"/>
      <c r="B4175" s="371"/>
      <c r="C4175" s="371"/>
      <c r="D4175" s="434"/>
    </row>
    <row r="4176" spans="1:4">
      <c r="A4176" s="371"/>
      <c r="B4176" s="371"/>
      <c r="C4176" s="371"/>
      <c r="D4176" s="434"/>
    </row>
    <row r="4177" spans="1:4">
      <c r="A4177" s="371"/>
      <c r="B4177" s="371"/>
      <c r="C4177" s="371"/>
      <c r="D4177" s="434"/>
    </row>
    <row r="4178" spans="1:4">
      <c r="A4178" s="371"/>
      <c r="B4178" s="371"/>
      <c r="C4178" s="371"/>
      <c r="D4178" s="434"/>
    </row>
    <row r="4179" spans="1:4">
      <c r="A4179" s="371"/>
      <c r="B4179" s="371"/>
      <c r="C4179" s="371"/>
      <c r="D4179" s="434"/>
    </row>
    <row r="4180" spans="1:4">
      <c r="A4180" s="371"/>
      <c r="B4180" s="371"/>
      <c r="C4180" s="371"/>
      <c r="D4180" s="434"/>
    </row>
    <row r="4181" spans="1:4">
      <c r="A4181" s="371"/>
      <c r="B4181" s="371"/>
      <c r="C4181" s="371"/>
      <c r="D4181" s="434"/>
    </row>
    <row r="4182" spans="1:4">
      <c r="A4182" s="371"/>
      <c r="B4182" s="371"/>
      <c r="C4182" s="371"/>
      <c r="D4182" s="434"/>
    </row>
    <row r="4183" spans="1:4">
      <c r="A4183" s="371"/>
      <c r="B4183" s="371"/>
      <c r="C4183" s="371"/>
      <c r="D4183" s="434"/>
    </row>
    <row r="4184" spans="1:4">
      <c r="A4184" s="371"/>
      <c r="B4184" s="371"/>
      <c r="C4184" s="371"/>
      <c r="D4184" s="434"/>
    </row>
    <row r="4185" spans="1:4">
      <c r="A4185" s="371"/>
      <c r="B4185" s="371"/>
      <c r="C4185" s="371"/>
      <c r="D4185" s="434"/>
    </row>
    <row r="4186" spans="1:4">
      <c r="A4186" s="371"/>
      <c r="B4186" s="371"/>
      <c r="C4186" s="371"/>
      <c r="D4186" s="434"/>
    </row>
    <row r="4187" spans="1:4">
      <c r="A4187" s="371"/>
      <c r="B4187" s="371"/>
      <c r="C4187" s="371"/>
      <c r="D4187" s="434"/>
    </row>
    <row r="4188" spans="1:4">
      <c r="A4188" s="371"/>
      <c r="B4188" s="371"/>
      <c r="C4188" s="371"/>
      <c r="D4188" s="434"/>
    </row>
    <row r="4189" spans="1:4">
      <c r="A4189" s="371"/>
      <c r="B4189" s="371"/>
      <c r="C4189" s="371"/>
      <c r="D4189" s="434"/>
    </row>
    <row r="4190" spans="1:4">
      <c r="A4190" s="371"/>
      <c r="B4190" s="371"/>
      <c r="C4190" s="371"/>
      <c r="D4190" s="434"/>
    </row>
    <row r="4191" spans="1:4">
      <c r="A4191" s="371"/>
      <c r="B4191" s="371"/>
      <c r="C4191" s="371"/>
      <c r="D4191" s="434"/>
    </row>
    <row r="4192" spans="1:4">
      <c r="A4192" s="371"/>
      <c r="B4192" s="371"/>
      <c r="C4192" s="371"/>
      <c r="D4192" s="434"/>
    </row>
    <row r="4193" spans="1:4">
      <c r="A4193" s="371"/>
      <c r="B4193" s="371"/>
      <c r="C4193" s="371"/>
      <c r="D4193" s="434"/>
    </row>
    <row r="4194" spans="1:4">
      <c r="A4194" s="371"/>
      <c r="B4194" s="371"/>
      <c r="C4194" s="371"/>
      <c r="D4194" s="434"/>
    </row>
    <row r="4195" spans="1:4">
      <c r="A4195" s="371"/>
      <c r="B4195" s="371"/>
      <c r="C4195" s="371"/>
      <c r="D4195" s="434"/>
    </row>
    <row r="4196" spans="1:4">
      <c r="A4196" s="371"/>
      <c r="B4196" s="371"/>
      <c r="C4196" s="371"/>
      <c r="D4196" s="434"/>
    </row>
    <row r="4197" spans="1:4">
      <c r="A4197" s="371"/>
      <c r="B4197" s="371"/>
      <c r="C4197" s="371"/>
      <c r="D4197" s="434"/>
    </row>
    <row r="4198" spans="1:4">
      <c r="A4198" s="371"/>
      <c r="B4198" s="371"/>
      <c r="C4198" s="371"/>
      <c r="D4198" s="434"/>
    </row>
    <row r="4199" spans="1:4">
      <c r="A4199" s="371"/>
      <c r="B4199" s="371"/>
      <c r="C4199" s="371"/>
      <c r="D4199" s="434"/>
    </row>
    <row r="4200" spans="1:4">
      <c r="A4200" s="371"/>
      <c r="B4200" s="371"/>
      <c r="C4200" s="371"/>
      <c r="D4200" s="434"/>
    </row>
    <row r="4201" spans="1:4">
      <c r="A4201" s="371"/>
      <c r="B4201" s="371"/>
      <c r="C4201" s="371"/>
      <c r="D4201" s="434"/>
    </row>
    <row r="4202" spans="1:4">
      <c r="A4202" s="371"/>
      <c r="B4202" s="371"/>
      <c r="C4202" s="371"/>
      <c r="D4202" s="434"/>
    </row>
    <row r="4203" spans="1:4">
      <c r="A4203" s="371"/>
      <c r="B4203" s="371"/>
      <c r="C4203" s="371"/>
      <c r="D4203" s="434"/>
    </row>
    <row r="4204" spans="1:4">
      <c r="A4204" s="371"/>
      <c r="B4204" s="371"/>
      <c r="C4204" s="371"/>
      <c r="D4204" s="434"/>
    </row>
    <row r="4205" spans="1:4">
      <c r="A4205" s="371"/>
      <c r="B4205" s="371"/>
      <c r="C4205" s="371"/>
      <c r="D4205" s="434"/>
    </row>
    <row r="4206" spans="1:4">
      <c r="A4206" s="371"/>
      <c r="B4206" s="371"/>
      <c r="C4206" s="371"/>
      <c r="D4206" s="434"/>
    </row>
    <row r="4207" spans="1:4">
      <c r="A4207" s="371"/>
      <c r="B4207" s="371"/>
      <c r="C4207" s="371"/>
      <c r="D4207" s="434"/>
    </row>
    <row r="4208" spans="1:4">
      <c r="A4208" s="371"/>
      <c r="B4208" s="371"/>
      <c r="C4208" s="371"/>
      <c r="D4208" s="434"/>
    </row>
    <row r="4209" spans="1:4">
      <c r="A4209" s="371"/>
      <c r="B4209" s="371"/>
      <c r="C4209" s="371"/>
      <c r="D4209" s="434"/>
    </row>
    <row r="4210" spans="1:4">
      <c r="A4210" s="371"/>
      <c r="B4210" s="371"/>
      <c r="C4210" s="371"/>
      <c r="D4210" s="434"/>
    </row>
    <row r="4211" spans="1:4">
      <c r="A4211" s="371"/>
      <c r="B4211" s="371"/>
      <c r="C4211" s="371"/>
      <c r="D4211" s="434"/>
    </row>
    <row r="4212" spans="1:4">
      <c r="A4212" s="371"/>
      <c r="B4212" s="371"/>
      <c r="C4212" s="371"/>
      <c r="D4212" s="434"/>
    </row>
    <row r="4213" spans="1:4">
      <c r="A4213" s="371"/>
      <c r="B4213" s="371"/>
      <c r="C4213" s="371"/>
      <c r="D4213" s="434"/>
    </row>
    <row r="4214" spans="1:4">
      <c r="A4214" s="371"/>
      <c r="B4214" s="371"/>
      <c r="C4214" s="371"/>
      <c r="D4214" s="434"/>
    </row>
    <row r="4215" spans="1:4">
      <c r="A4215" s="371"/>
      <c r="B4215" s="371"/>
      <c r="C4215" s="371"/>
      <c r="D4215" s="434"/>
    </row>
    <row r="4216" spans="1:4">
      <c r="A4216" s="371"/>
      <c r="B4216" s="371"/>
      <c r="C4216" s="371"/>
      <c r="D4216" s="434"/>
    </row>
    <row r="4217" spans="1:4">
      <c r="A4217" s="371"/>
      <c r="B4217" s="371"/>
      <c r="C4217" s="371"/>
      <c r="D4217" s="434"/>
    </row>
    <row r="4218" spans="1:4">
      <c r="A4218" s="371"/>
      <c r="B4218" s="371"/>
      <c r="C4218" s="371"/>
      <c r="D4218" s="434"/>
    </row>
    <row r="4219" spans="1:4">
      <c r="A4219" s="371"/>
      <c r="B4219" s="371"/>
      <c r="C4219" s="371"/>
      <c r="D4219" s="434"/>
    </row>
    <row r="4220" spans="1:4">
      <c r="A4220" s="371"/>
      <c r="B4220" s="371"/>
      <c r="C4220" s="371"/>
      <c r="D4220" s="434"/>
    </row>
    <row r="4221" spans="1:4">
      <c r="A4221" s="371"/>
      <c r="B4221" s="371"/>
      <c r="C4221" s="371"/>
      <c r="D4221" s="434"/>
    </row>
    <row r="4222" spans="1:4">
      <c r="A4222" s="371"/>
      <c r="B4222" s="371"/>
      <c r="C4222" s="371"/>
      <c r="D4222" s="434"/>
    </row>
    <row r="4223" spans="1:4">
      <c r="A4223" s="371"/>
      <c r="B4223" s="371"/>
      <c r="C4223" s="371"/>
      <c r="D4223" s="434"/>
    </row>
    <row r="4224" spans="1:4">
      <c r="A4224" s="371"/>
      <c r="B4224" s="371"/>
      <c r="C4224" s="371"/>
      <c r="D4224" s="434"/>
    </row>
    <row r="4225" spans="1:4">
      <c r="A4225" s="371"/>
      <c r="B4225" s="371"/>
      <c r="C4225" s="371"/>
      <c r="D4225" s="434"/>
    </row>
    <row r="4226" spans="1:4">
      <c r="A4226" s="371"/>
      <c r="B4226" s="371"/>
      <c r="C4226" s="371"/>
      <c r="D4226" s="434"/>
    </row>
    <row r="4227" spans="1:4">
      <c r="A4227" s="371"/>
      <c r="B4227" s="371"/>
      <c r="C4227" s="371"/>
      <c r="D4227" s="434"/>
    </row>
    <row r="4228" spans="1:4">
      <c r="A4228" s="371"/>
      <c r="B4228" s="371"/>
      <c r="C4228" s="371"/>
      <c r="D4228" s="434"/>
    </row>
    <row r="4229" spans="1:4">
      <c r="A4229" s="371"/>
      <c r="B4229" s="371"/>
      <c r="C4229" s="371"/>
      <c r="D4229" s="434"/>
    </row>
    <row r="4230" spans="1:4">
      <c r="A4230" s="371"/>
      <c r="B4230" s="371"/>
      <c r="C4230" s="371"/>
      <c r="D4230" s="434"/>
    </row>
    <row r="4231" spans="1:4">
      <c r="A4231" s="371"/>
      <c r="B4231" s="371"/>
      <c r="C4231" s="371"/>
      <c r="D4231" s="434"/>
    </row>
    <row r="4232" spans="1:4">
      <c r="A4232" s="371"/>
      <c r="B4232" s="371"/>
      <c r="C4232" s="371"/>
      <c r="D4232" s="434"/>
    </row>
    <row r="4233" spans="1:4">
      <c r="A4233" s="371"/>
      <c r="B4233" s="371"/>
      <c r="C4233" s="371"/>
      <c r="D4233" s="434"/>
    </row>
    <row r="4234" spans="1:4">
      <c r="A4234" s="371"/>
      <c r="B4234" s="371"/>
      <c r="C4234" s="371"/>
      <c r="D4234" s="434"/>
    </row>
    <row r="4235" spans="1:4">
      <c r="A4235" s="371"/>
      <c r="B4235" s="371"/>
      <c r="C4235" s="371"/>
      <c r="D4235" s="434"/>
    </row>
    <row r="4236" spans="1:4">
      <c r="A4236" s="371"/>
      <c r="B4236" s="371"/>
      <c r="C4236" s="371"/>
      <c r="D4236" s="434"/>
    </row>
    <row r="4237" spans="1:4">
      <c r="A4237" s="371"/>
      <c r="B4237" s="371"/>
      <c r="C4237" s="371"/>
      <c r="D4237" s="434"/>
    </row>
    <row r="4238" spans="1:4">
      <c r="A4238" s="371"/>
      <c r="B4238" s="371"/>
      <c r="C4238" s="371"/>
      <c r="D4238" s="434"/>
    </row>
    <row r="4239" spans="1:4">
      <c r="A4239" s="371"/>
      <c r="B4239" s="371"/>
      <c r="C4239" s="371"/>
      <c r="D4239" s="434"/>
    </row>
    <row r="4240" spans="1:4">
      <c r="A4240" s="371"/>
      <c r="B4240" s="371"/>
      <c r="C4240" s="371"/>
      <c r="D4240" s="434"/>
    </row>
    <row r="4241" spans="1:4">
      <c r="A4241" s="371"/>
      <c r="B4241" s="371"/>
      <c r="C4241" s="371"/>
      <c r="D4241" s="434"/>
    </row>
    <row r="4242" spans="1:4">
      <c r="A4242" s="371"/>
      <c r="B4242" s="371"/>
      <c r="C4242" s="371"/>
      <c r="D4242" s="434"/>
    </row>
    <row r="4243" spans="1:4">
      <c r="A4243" s="371"/>
      <c r="B4243" s="371"/>
      <c r="C4243" s="371"/>
      <c r="D4243" s="434"/>
    </row>
    <row r="4244" spans="1:4">
      <c r="A4244" s="371"/>
      <c r="B4244" s="371"/>
      <c r="C4244" s="371"/>
      <c r="D4244" s="434"/>
    </row>
    <row r="4245" spans="1:4">
      <c r="A4245" s="371"/>
      <c r="B4245" s="371"/>
      <c r="C4245" s="371"/>
      <c r="D4245" s="434"/>
    </row>
    <row r="4246" spans="1:4">
      <c r="A4246" s="371"/>
      <c r="B4246" s="371"/>
      <c r="C4246" s="371"/>
      <c r="D4246" s="434"/>
    </row>
    <row r="4247" spans="1:4">
      <c r="A4247" s="371"/>
      <c r="B4247" s="371"/>
      <c r="C4247" s="371"/>
      <c r="D4247" s="434"/>
    </row>
    <row r="4248" spans="1:4">
      <c r="A4248" s="371"/>
      <c r="B4248" s="371"/>
      <c r="C4248" s="371"/>
      <c r="D4248" s="434"/>
    </row>
    <row r="4249" spans="1:4">
      <c r="A4249" s="371"/>
      <c r="B4249" s="371"/>
      <c r="C4249" s="371"/>
      <c r="D4249" s="434"/>
    </row>
    <row r="4250" spans="1:4">
      <c r="A4250" s="371"/>
      <c r="B4250" s="371"/>
      <c r="C4250" s="371"/>
      <c r="D4250" s="434"/>
    </row>
    <row r="4251" spans="1:4">
      <c r="A4251" s="371"/>
      <c r="B4251" s="371"/>
      <c r="C4251" s="371"/>
      <c r="D4251" s="434"/>
    </row>
    <row r="4252" spans="1:4">
      <c r="A4252" s="371"/>
      <c r="B4252" s="371"/>
      <c r="C4252" s="371"/>
      <c r="D4252" s="434"/>
    </row>
    <row r="4253" spans="1:4">
      <c r="A4253" s="371"/>
      <c r="B4253" s="371"/>
      <c r="C4253" s="371"/>
      <c r="D4253" s="434"/>
    </row>
    <row r="4254" spans="1:4">
      <c r="A4254" s="371"/>
      <c r="B4254" s="371"/>
      <c r="C4254" s="371"/>
      <c r="D4254" s="434"/>
    </row>
    <row r="4255" spans="1:4">
      <c r="A4255" s="371"/>
      <c r="B4255" s="371"/>
      <c r="C4255" s="371"/>
      <c r="D4255" s="434"/>
    </row>
    <row r="4256" spans="1:4">
      <c r="A4256" s="371"/>
      <c r="B4256" s="371"/>
      <c r="C4256" s="371"/>
      <c r="D4256" s="434"/>
    </row>
    <row r="4257" spans="1:4">
      <c r="A4257" s="371"/>
      <c r="B4257" s="371"/>
      <c r="C4257" s="371"/>
      <c r="D4257" s="434"/>
    </row>
    <row r="4258" spans="1:4">
      <c r="A4258" s="371"/>
      <c r="B4258" s="371"/>
      <c r="C4258" s="371"/>
      <c r="D4258" s="434"/>
    </row>
    <row r="4259" spans="1:4">
      <c r="A4259" s="371"/>
      <c r="B4259" s="371"/>
      <c r="C4259" s="371"/>
      <c r="D4259" s="434"/>
    </row>
    <row r="4260" spans="1:4">
      <c r="A4260" s="371"/>
      <c r="B4260" s="371"/>
      <c r="C4260" s="371"/>
      <c r="D4260" s="434"/>
    </row>
    <row r="4261" spans="1:4">
      <c r="A4261" s="371"/>
      <c r="B4261" s="371"/>
      <c r="C4261" s="371"/>
      <c r="D4261" s="434"/>
    </row>
    <row r="4262" spans="1:4">
      <c r="A4262" s="371"/>
      <c r="B4262" s="371"/>
      <c r="C4262" s="371"/>
      <c r="D4262" s="434"/>
    </row>
    <row r="4263" spans="1:4">
      <c r="A4263" s="371"/>
      <c r="B4263" s="371"/>
      <c r="C4263" s="371"/>
      <c r="D4263" s="434"/>
    </row>
    <row r="4264" spans="1:4">
      <c r="A4264" s="371"/>
      <c r="B4264" s="371"/>
      <c r="C4264" s="371"/>
      <c r="D4264" s="434"/>
    </row>
    <row r="4265" spans="1:4">
      <c r="A4265" s="371"/>
      <c r="B4265" s="371"/>
      <c r="C4265" s="371"/>
      <c r="D4265" s="434"/>
    </row>
    <row r="4266" spans="1:4">
      <c r="A4266" s="371"/>
      <c r="B4266" s="371"/>
      <c r="C4266" s="371"/>
      <c r="D4266" s="434"/>
    </row>
    <row r="4267" spans="1:4">
      <c r="A4267" s="371"/>
      <c r="B4267" s="371"/>
      <c r="C4267" s="371"/>
      <c r="D4267" s="434"/>
    </row>
    <row r="4268" spans="1:4">
      <c r="A4268" s="371"/>
      <c r="B4268" s="371"/>
      <c r="C4268" s="371"/>
      <c r="D4268" s="434"/>
    </row>
    <row r="4269" spans="1:4">
      <c r="A4269" s="371"/>
      <c r="B4269" s="371"/>
      <c r="C4269" s="371"/>
      <c r="D4269" s="434"/>
    </row>
    <row r="4270" spans="1:4">
      <c r="A4270" s="371"/>
      <c r="B4270" s="371"/>
      <c r="C4270" s="371"/>
      <c r="D4270" s="434"/>
    </row>
    <row r="4271" spans="1:4">
      <c r="A4271" s="371"/>
      <c r="B4271" s="371"/>
      <c r="C4271" s="371"/>
      <c r="D4271" s="434"/>
    </row>
    <row r="4272" spans="1:4">
      <c r="A4272" s="371"/>
      <c r="B4272" s="371"/>
      <c r="C4272" s="371"/>
      <c r="D4272" s="434"/>
    </row>
    <row r="4273" spans="1:4">
      <c r="A4273" s="371"/>
      <c r="B4273" s="371"/>
      <c r="C4273" s="371"/>
      <c r="D4273" s="434"/>
    </row>
    <row r="4274" spans="1:4">
      <c r="A4274" s="371"/>
      <c r="B4274" s="371"/>
      <c r="C4274" s="371"/>
      <c r="D4274" s="434"/>
    </row>
    <row r="4275" spans="1:4">
      <c r="A4275" s="371"/>
      <c r="B4275" s="371"/>
      <c r="C4275" s="371"/>
      <c r="D4275" s="434"/>
    </row>
    <row r="4276" spans="1:4">
      <c r="A4276" s="371"/>
      <c r="B4276" s="371"/>
      <c r="C4276" s="371"/>
      <c r="D4276" s="434"/>
    </row>
    <row r="4277" spans="1:4">
      <c r="A4277" s="371"/>
      <c r="B4277" s="371"/>
      <c r="C4277" s="371"/>
      <c r="D4277" s="434"/>
    </row>
    <row r="4278" spans="1:4">
      <c r="A4278" s="371"/>
      <c r="B4278" s="371"/>
      <c r="C4278" s="371"/>
      <c r="D4278" s="434"/>
    </row>
    <row r="4279" spans="1:4">
      <c r="A4279" s="371"/>
      <c r="B4279" s="371"/>
      <c r="C4279" s="371"/>
      <c r="D4279" s="434"/>
    </row>
    <row r="4280" spans="1:4">
      <c r="A4280" s="371"/>
      <c r="B4280" s="371"/>
      <c r="C4280" s="371"/>
      <c r="D4280" s="434"/>
    </row>
    <row r="4281" spans="1:4">
      <c r="A4281" s="371"/>
      <c r="B4281" s="371"/>
      <c r="C4281" s="371"/>
      <c r="D4281" s="434"/>
    </row>
    <row r="4282" spans="1:4">
      <c r="A4282" s="371"/>
      <c r="B4282" s="371"/>
      <c r="C4282" s="371"/>
      <c r="D4282" s="434"/>
    </row>
    <row r="4283" spans="1:4">
      <c r="A4283" s="371"/>
      <c r="B4283" s="371"/>
      <c r="C4283" s="371"/>
      <c r="D4283" s="434"/>
    </row>
    <row r="4284" spans="1:4">
      <c r="A4284" s="371"/>
      <c r="B4284" s="371"/>
      <c r="C4284" s="371"/>
      <c r="D4284" s="434"/>
    </row>
    <row r="4285" spans="1:4">
      <c r="A4285" s="371"/>
      <c r="B4285" s="371"/>
      <c r="C4285" s="371"/>
      <c r="D4285" s="434"/>
    </row>
    <row r="4286" spans="1:4">
      <c r="A4286" s="371"/>
      <c r="B4286" s="371"/>
      <c r="C4286" s="371"/>
      <c r="D4286" s="434"/>
    </row>
    <row r="4287" spans="1:4">
      <c r="A4287" s="371"/>
      <c r="B4287" s="371"/>
      <c r="C4287" s="371"/>
      <c r="D4287" s="434"/>
    </row>
    <row r="4288" spans="1:4">
      <c r="A4288" s="371"/>
      <c r="B4288" s="371"/>
      <c r="C4288" s="371"/>
      <c r="D4288" s="434"/>
    </row>
    <row r="4289" spans="1:4">
      <c r="A4289" s="371"/>
      <c r="B4289" s="371"/>
      <c r="C4289" s="371"/>
      <c r="D4289" s="434"/>
    </row>
    <row r="4290" spans="1:4">
      <c r="A4290" s="371"/>
      <c r="B4290" s="371"/>
      <c r="C4290" s="371"/>
      <c r="D4290" s="434"/>
    </row>
    <row r="4291" spans="1:4">
      <c r="A4291" s="371"/>
      <c r="B4291" s="371"/>
      <c r="C4291" s="371"/>
      <c r="D4291" s="434"/>
    </row>
    <row r="4292" spans="1:4">
      <c r="A4292" s="371"/>
      <c r="B4292" s="371"/>
      <c r="C4292" s="371"/>
      <c r="D4292" s="434"/>
    </row>
    <row r="4293" spans="1:4">
      <c r="A4293" s="371"/>
      <c r="B4293" s="371"/>
      <c r="C4293" s="371"/>
      <c r="D4293" s="434"/>
    </row>
    <row r="4294" spans="1:4">
      <c r="A4294" s="371"/>
      <c r="B4294" s="371"/>
      <c r="C4294" s="371"/>
      <c r="D4294" s="434"/>
    </row>
    <row r="4295" spans="1:4">
      <c r="A4295" s="371"/>
      <c r="B4295" s="371"/>
      <c r="C4295" s="371"/>
      <c r="D4295" s="434"/>
    </row>
    <row r="4296" spans="1:4">
      <c r="A4296" s="371"/>
      <c r="B4296" s="371"/>
      <c r="C4296" s="371"/>
      <c r="D4296" s="434"/>
    </row>
    <row r="4297" spans="1:4">
      <c r="A4297" s="371"/>
      <c r="B4297" s="371"/>
      <c r="C4297" s="371"/>
      <c r="D4297" s="434"/>
    </row>
    <row r="4298" spans="1:4">
      <c r="A4298" s="371"/>
      <c r="B4298" s="371"/>
      <c r="C4298" s="371"/>
      <c r="D4298" s="434"/>
    </row>
    <row r="4299" spans="1:4">
      <c r="A4299" s="371"/>
      <c r="B4299" s="371"/>
      <c r="C4299" s="371"/>
      <c r="D4299" s="434"/>
    </row>
    <row r="4300" spans="1:4">
      <c r="A4300" s="371"/>
      <c r="B4300" s="371"/>
      <c r="C4300" s="371"/>
      <c r="D4300" s="434"/>
    </row>
    <row r="4301" spans="1:4">
      <c r="A4301" s="371"/>
      <c r="B4301" s="371"/>
      <c r="C4301" s="371"/>
      <c r="D4301" s="434"/>
    </row>
    <row r="4302" spans="1:4">
      <c r="A4302" s="371"/>
      <c r="B4302" s="371"/>
      <c r="C4302" s="371"/>
      <c r="D4302" s="434"/>
    </row>
    <row r="4303" spans="1:4">
      <c r="A4303" s="371"/>
      <c r="B4303" s="371"/>
      <c r="C4303" s="371"/>
      <c r="D4303" s="434"/>
    </row>
    <row r="4304" spans="1:4">
      <c r="A4304" s="371"/>
      <c r="B4304" s="371"/>
      <c r="C4304" s="371"/>
      <c r="D4304" s="434"/>
    </row>
    <row r="4305" spans="1:4">
      <c r="A4305" s="371"/>
      <c r="B4305" s="371"/>
      <c r="C4305" s="371"/>
      <c r="D4305" s="434"/>
    </row>
    <row r="4306" spans="1:4">
      <c r="A4306" s="371"/>
      <c r="B4306" s="371"/>
      <c r="C4306" s="371"/>
      <c r="D4306" s="434"/>
    </row>
    <row r="4307" spans="1:4">
      <c r="A4307" s="371"/>
      <c r="B4307" s="371"/>
      <c r="C4307" s="371"/>
      <c r="D4307" s="434"/>
    </row>
    <row r="4308" spans="1:4">
      <c r="A4308" s="371"/>
      <c r="B4308" s="371"/>
      <c r="C4308" s="371"/>
      <c r="D4308" s="434"/>
    </row>
    <row r="4309" spans="1:4">
      <c r="A4309" s="371"/>
      <c r="B4309" s="371"/>
      <c r="C4309" s="371"/>
      <c r="D4309" s="434"/>
    </row>
    <row r="4310" spans="1:4">
      <c r="A4310" s="371"/>
      <c r="B4310" s="371"/>
      <c r="C4310" s="371"/>
      <c r="D4310" s="434"/>
    </row>
    <row r="4311" spans="1:4">
      <c r="A4311" s="371"/>
      <c r="B4311" s="371"/>
      <c r="C4311" s="371"/>
      <c r="D4311" s="434"/>
    </row>
    <row r="4312" spans="1:4">
      <c r="A4312" s="371"/>
      <c r="B4312" s="371"/>
      <c r="C4312" s="371"/>
      <c r="D4312" s="434"/>
    </row>
    <row r="4313" spans="1:4">
      <c r="A4313" s="371"/>
      <c r="B4313" s="371"/>
      <c r="C4313" s="371"/>
      <c r="D4313" s="434"/>
    </row>
    <row r="4314" spans="1:4">
      <c r="A4314" s="371"/>
      <c r="B4314" s="371"/>
      <c r="C4314" s="371"/>
      <c r="D4314" s="434"/>
    </row>
    <row r="4315" spans="1:4">
      <c r="A4315" s="371"/>
      <c r="B4315" s="371"/>
      <c r="C4315" s="371"/>
      <c r="D4315" s="434"/>
    </row>
    <row r="4316" spans="1:4">
      <c r="A4316" s="371"/>
      <c r="B4316" s="371"/>
      <c r="C4316" s="371"/>
      <c r="D4316" s="434"/>
    </row>
    <row r="4317" spans="1:4">
      <c r="A4317" s="371"/>
      <c r="B4317" s="371"/>
      <c r="C4317" s="371"/>
      <c r="D4317" s="434"/>
    </row>
    <row r="4318" spans="1:4">
      <c r="A4318" s="371"/>
      <c r="B4318" s="371"/>
      <c r="C4318" s="371"/>
      <c r="D4318" s="434"/>
    </row>
    <row r="4319" spans="1:4">
      <c r="A4319" s="371"/>
      <c r="B4319" s="371"/>
      <c r="C4319" s="371"/>
      <c r="D4319" s="434"/>
    </row>
    <row r="4320" spans="1:4">
      <c r="A4320" s="371"/>
      <c r="B4320" s="371"/>
      <c r="C4320" s="371"/>
      <c r="D4320" s="434"/>
    </row>
    <row r="4321" spans="1:4">
      <c r="A4321" s="371"/>
      <c r="B4321" s="371"/>
      <c r="C4321" s="371"/>
      <c r="D4321" s="434"/>
    </row>
    <row r="4322" spans="1:4">
      <c r="A4322" s="371"/>
      <c r="B4322" s="371"/>
      <c r="C4322" s="371"/>
      <c r="D4322" s="434"/>
    </row>
    <row r="4323" spans="1:4">
      <c r="A4323" s="371"/>
      <c r="B4323" s="371"/>
      <c r="C4323" s="371"/>
      <c r="D4323" s="434"/>
    </row>
    <row r="4324" spans="1:4">
      <c r="A4324" s="371"/>
      <c r="B4324" s="371"/>
      <c r="C4324" s="371"/>
      <c r="D4324" s="434"/>
    </row>
    <row r="4325" spans="1:4">
      <c r="A4325" s="371"/>
      <c r="B4325" s="371"/>
      <c r="C4325" s="371"/>
      <c r="D4325" s="434"/>
    </row>
    <row r="4326" spans="1:4">
      <c r="A4326" s="371"/>
      <c r="B4326" s="371"/>
      <c r="C4326" s="371"/>
      <c r="D4326" s="434"/>
    </row>
    <row r="4327" spans="1:4">
      <c r="A4327" s="371"/>
      <c r="B4327" s="371"/>
      <c r="C4327" s="371"/>
      <c r="D4327" s="434"/>
    </row>
    <row r="4328" spans="1:4">
      <c r="A4328" s="371"/>
      <c r="B4328" s="371"/>
      <c r="C4328" s="371"/>
      <c r="D4328" s="434"/>
    </row>
    <row r="4329" spans="1:4">
      <c r="A4329" s="371"/>
      <c r="B4329" s="371"/>
      <c r="C4329" s="371"/>
      <c r="D4329" s="434"/>
    </row>
    <row r="4330" spans="1:4">
      <c r="A4330" s="371"/>
      <c r="B4330" s="371"/>
      <c r="C4330" s="371"/>
      <c r="D4330" s="434"/>
    </row>
    <row r="4331" spans="1:4">
      <c r="A4331" s="371"/>
      <c r="B4331" s="371"/>
      <c r="C4331" s="371"/>
      <c r="D4331" s="434"/>
    </row>
    <row r="4332" spans="1:4">
      <c r="A4332" s="371"/>
      <c r="B4332" s="371"/>
      <c r="C4332" s="371"/>
      <c r="D4332" s="434"/>
    </row>
    <row r="4333" spans="1:4">
      <c r="A4333" s="371"/>
      <c r="B4333" s="371"/>
      <c r="C4333" s="371"/>
      <c r="D4333" s="434"/>
    </row>
    <row r="4334" spans="1:4">
      <c r="A4334" s="371"/>
      <c r="B4334" s="371"/>
      <c r="C4334" s="371"/>
      <c r="D4334" s="434"/>
    </row>
    <row r="4335" spans="1:4">
      <c r="A4335" s="371"/>
      <c r="B4335" s="371"/>
      <c r="C4335" s="371"/>
      <c r="D4335" s="434"/>
    </row>
    <row r="4336" spans="1:4">
      <c r="A4336" s="371"/>
      <c r="B4336" s="371"/>
      <c r="C4336" s="371"/>
      <c r="D4336" s="434"/>
    </row>
    <row r="4337" spans="1:4">
      <c r="A4337" s="371"/>
      <c r="B4337" s="371"/>
      <c r="C4337" s="371"/>
      <c r="D4337" s="434"/>
    </row>
    <row r="4338" spans="1:4">
      <c r="A4338" s="371"/>
      <c r="B4338" s="371"/>
      <c r="C4338" s="371"/>
      <c r="D4338" s="434"/>
    </row>
    <row r="4339" spans="1:4">
      <c r="A4339" s="371"/>
      <c r="B4339" s="371"/>
      <c r="C4339" s="371"/>
      <c r="D4339" s="434"/>
    </row>
    <row r="4340" spans="1:4">
      <c r="A4340" s="371"/>
      <c r="B4340" s="371"/>
      <c r="C4340" s="371"/>
      <c r="D4340" s="434"/>
    </row>
    <row r="4341" spans="1:4">
      <c r="A4341" s="371"/>
      <c r="B4341" s="371"/>
      <c r="C4341" s="371"/>
      <c r="D4341" s="434"/>
    </row>
    <row r="4342" spans="1:4">
      <c r="A4342" s="371"/>
      <c r="B4342" s="371"/>
      <c r="C4342" s="371"/>
      <c r="D4342" s="434"/>
    </row>
    <row r="4343" spans="1:4">
      <c r="A4343" s="371"/>
      <c r="B4343" s="371"/>
      <c r="C4343" s="371"/>
      <c r="D4343" s="434"/>
    </row>
    <row r="4344" spans="1:4">
      <c r="A4344" s="371"/>
      <c r="B4344" s="371"/>
      <c r="C4344" s="371"/>
      <c r="D4344" s="434"/>
    </row>
    <row r="4345" spans="1:4">
      <c r="A4345" s="371"/>
      <c r="B4345" s="371"/>
      <c r="C4345" s="371"/>
      <c r="D4345" s="434"/>
    </row>
    <row r="4346" spans="1:4">
      <c r="A4346" s="371"/>
      <c r="B4346" s="371"/>
      <c r="C4346" s="371"/>
      <c r="D4346" s="434"/>
    </row>
    <row r="4347" spans="1:4">
      <c r="A4347" s="371"/>
      <c r="B4347" s="371"/>
      <c r="C4347" s="371"/>
      <c r="D4347" s="434"/>
    </row>
    <row r="4348" spans="1:4">
      <c r="A4348" s="371"/>
      <c r="B4348" s="371"/>
      <c r="C4348" s="371"/>
      <c r="D4348" s="434"/>
    </row>
    <row r="4349" spans="1:4">
      <c r="A4349" s="371"/>
      <c r="B4349" s="371"/>
      <c r="C4349" s="371"/>
      <c r="D4349" s="434"/>
    </row>
    <row r="4350" spans="1:4">
      <c r="A4350" s="371"/>
      <c r="B4350" s="371"/>
      <c r="C4350" s="371"/>
      <c r="D4350" s="434"/>
    </row>
    <row r="4351" spans="1:4">
      <c r="A4351" s="371"/>
      <c r="B4351" s="371"/>
      <c r="C4351" s="371"/>
      <c r="D4351" s="434"/>
    </row>
    <row r="4352" spans="1:4">
      <c r="A4352" s="371"/>
      <c r="B4352" s="371"/>
      <c r="C4352" s="371"/>
      <c r="D4352" s="434"/>
    </row>
    <row r="4353" spans="1:4">
      <c r="A4353" s="371"/>
      <c r="B4353" s="371"/>
      <c r="C4353" s="371"/>
      <c r="D4353" s="434"/>
    </row>
    <row r="4354" spans="1:4">
      <c r="A4354" s="371"/>
      <c r="B4354" s="371"/>
      <c r="C4354" s="371"/>
      <c r="D4354" s="434"/>
    </row>
    <row r="4355" spans="1:4">
      <c r="A4355" s="371"/>
      <c r="B4355" s="371"/>
      <c r="C4355" s="371"/>
      <c r="D4355" s="434"/>
    </row>
    <row r="4356" spans="1:4">
      <c r="A4356" s="371"/>
      <c r="B4356" s="371"/>
      <c r="C4356" s="371"/>
      <c r="D4356" s="434"/>
    </row>
    <row r="4357" spans="1:4">
      <c r="A4357" s="371"/>
      <c r="B4357" s="371"/>
      <c r="C4357" s="371"/>
      <c r="D4357" s="434"/>
    </row>
    <row r="4358" spans="1:4">
      <c r="A4358" s="371"/>
      <c r="B4358" s="371"/>
      <c r="C4358" s="371"/>
      <c r="D4358" s="434"/>
    </row>
    <row r="4359" spans="1:4">
      <c r="A4359" s="371"/>
      <c r="B4359" s="371"/>
      <c r="C4359" s="371"/>
      <c r="D4359" s="434"/>
    </row>
    <row r="4360" spans="1:4">
      <c r="A4360" s="371"/>
      <c r="B4360" s="371"/>
      <c r="C4360" s="371"/>
      <c r="D4360" s="434"/>
    </row>
    <row r="4361" spans="1:4">
      <c r="A4361" s="371"/>
      <c r="B4361" s="371"/>
      <c r="C4361" s="371"/>
      <c r="D4361" s="434"/>
    </row>
    <row r="4362" spans="1:4">
      <c r="A4362" s="371"/>
      <c r="B4362" s="371"/>
      <c r="C4362" s="371"/>
      <c r="D4362" s="434"/>
    </row>
    <row r="4363" spans="1:4">
      <c r="A4363" s="371"/>
      <c r="B4363" s="371"/>
      <c r="C4363" s="371"/>
      <c r="D4363" s="434"/>
    </row>
    <row r="4364" spans="1:4">
      <c r="A4364" s="371"/>
      <c r="B4364" s="371"/>
      <c r="C4364" s="371"/>
      <c r="D4364" s="434"/>
    </row>
    <row r="4365" spans="1:4">
      <c r="A4365" s="371"/>
      <c r="B4365" s="371"/>
      <c r="C4365" s="371"/>
      <c r="D4365" s="434"/>
    </row>
    <row r="4366" spans="1:4">
      <c r="A4366" s="371"/>
      <c r="B4366" s="371"/>
      <c r="C4366" s="371"/>
      <c r="D4366" s="434"/>
    </row>
    <row r="4367" spans="1:4">
      <c r="A4367" s="371"/>
      <c r="B4367" s="371"/>
      <c r="C4367" s="371"/>
      <c r="D4367" s="434"/>
    </row>
    <row r="4368" spans="1:4">
      <c r="A4368" s="371"/>
      <c r="B4368" s="371"/>
      <c r="C4368" s="371"/>
      <c r="D4368" s="434"/>
    </row>
    <row r="4369" spans="1:4">
      <c r="A4369" s="371"/>
      <c r="B4369" s="371"/>
      <c r="C4369" s="371"/>
      <c r="D4369" s="434"/>
    </row>
    <row r="4370" spans="1:4">
      <c r="A4370" s="371"/>
      <c r="B4370" s="371"/>
      <c r="C4370" s="371"/>
      <c r="D4370" s="434"/>
    </row>
    <row r="4371" spans="1:4">
      <c r="A4371" s="371"/>
      <c r="B4371" s="371"/>
      <c r="C4371" s="371"/>
      <c r="D4371" s="434"/>
    </row>
    <row r="4372" spans="1:4">
      <c r="A4372" s="371"/>
      <c r="B4372" s="371"/>
      <c r="C4372" s="371"/>
      <c r="D4372" s="434"/>
    </row>
    <row r="4373" spans="1:4">
      <c r="A4373" s="371"/>
      <c r="B4373" s="371"/>
      <c r="C4373" s="371"/>
      <c r="D4373" s="434"/>
    </row>
    <row r="4374" spans="1:4">
      <c r="A4374" s="371"/>
      <c r="B4374" s="371"/>
      <c r="C4374" s="371"/>
      <c r="D4374" s="434"/>
    </row>
    <row r="4375" spans="1:4">
      <c r="A4375" s="371"/>
      <c r="B4375" s="371"/>
      <c r="C4375" s="371"/>
      <c r="D4375" s="434"/>
    </row>
    <row r="4376" spans="1:4">
      <c r="A4376" s="371"/>
      <c r="B4376" s="371"/>
      <c r="C4376" s="371"/>
      <c r="D4376" s="434"/>
    </row>
    <row r="4377" spans="1:4">
      <c r="A4377" s="371"/>
      <c r="B4377" s="371"/>
      <c r="C4377" s="371"/>
      <c r="D4377" s="434"/>
    </row>
    <row r="4378" spans="1:4">
      <c r="A4378" s="371"/>
      <c r="B4378" s="371"/>
      <c r="C4378" s="371"/>
      <c r="D4378" s="434"/>
    </row>
    <row r="4379" spans="1:4">
      <c r="A4379" s="371"/>
      <c r="B4379" s="371"/>
      <c r="C4379" s="371"/>
      <c r="D4379" s="434"/>
    </row>
    <row r="4380" spans="1:4">
      <c r="A4380" s="371"/>
      <c r="B4380" s="371"/>
      <c r="C4380" s="371"/>
      <c r="D4380" s="434"/>
    </row>
    <row r="4381" spans="1:4">
      <c r="A4381" s="371"/>
      <c r="B4381" s="371"/>
      <c r="C4381" s="371"/>
      <c r="D4381" s="434"/>
    </row>
    <row r="4382" spans="1:4">
      <c r="A4382" s="371"/>
      <c r="B4382" s="371"/>
      <c r="C4382" s="371"/>
      <c r="D4382" s="434"/>
    </row>
    <row r="4383" spans="1:4">
      <c r="A4383" s="371"/>
      <c r="B4383" s="371"/>
      <c r="C4383" s="371"/>
      <c r="D4383" s="434"/>
    </row>
    <row r="4384" spans="1:4">
      <c r="A4384" s="371"/>
      <c r="B4384" s="371"/>
      <c r="C4384" s="371"/>
      <c r="D4384" s="434"/>
    </row>
    <row r="4385" spans="1:4">
      <c r="A4385" s="371"/>
      <c r="B4385" s="371"/>
      <c r="C4385" s="371"/>
      <c r="D4385" s="434"/>
    </row>
    <row r="4386" spans="1:4">
      <c r="A4386" s="371"/>
      <c r="B4386" s="371"/>
      <c r="C4386" s="371"/>
      <c r="D4386" s="434"/>
    </row>
    <row r="4387" spans="1:4">
      <c r="A4387" s="371"/>
      <c r="B4387" s="371"/>
      <c r="C4387" s="371"/>
      <c r="D4387" s="434"/>
    </row>
    <row r="4388" spans="1:4">
      <c r="A4388" s="371"/>
      <c r="B4388" s="371"/>
      <c r="C4388" s="371"/>
      <c r="D4388" s="434"/>
    </row>
    <row r="4389" spans="1:4">
      <c r="A4389" s="371"/>
      <c r="B4389" s="371"/>
      <c r="C4389" s="371"/>
      <c r="D4389" s="434"/>
    </row>
    <row r="4390" spans="1:4">
      <c r="A4390" s="371"/>
      <c r="B4390" s="371"/>
      <c r="C4390" s="371"/>
      <c r="D4390" s="434"/>
    </row>
    <row r="4391" spans="1:4">
      <c r="A4391" s="371"/>
      <c r="B4391" s="371"/>
      <c r="C4391" s="371"/>
      <c r="D4391" s="434"/>
    </row>
    <row r="4392" spans="1:4">
      <c r="A4392" s="371"/>
      <c r="B4392" s="371"/>
      <c r="C4392" s="371"/>
      <c r="D4392" s="434"/>
    </row>
    <row r="4393" spans="1:4">
      <c r="A4393" s="371"/>
      <c r="B4393" s="371"/>
      <c r="C4393" s="371"/>
      <c r="D4393" s="434"/>
    </row>
    <row r="4394" spans="1:4">
      <c r="A4394" s="371"/>
      <c r="B4394" s="371"/>
      <c r="C4394" s="371"/>
      <c r="D4394" s="434"/>
    </row>
    <row r="4395" spans="1:4">
      <c r="A4395" s="371"/>
      <c r="B4395" s="371"/>
      <c r="C4395" s="371"/>
      <c r="D4395" s="434"/>
    </row>
    <row r="4396" spans="1:4">
      <c r="A4396" s="371"/>
      <c r="B4396" s="371"/>
      <c r="C4396" s="371"/>
      <c r="D4396" s="434"/>
    </row>
    <row r="4397" spans="1:4">
      <c r="A4397" s="371"/>
      <c r="B4397" s="371"/>
      <c r="C4397" s="371"/>
      <c r="D4397" s="434"/>
    </row>
    <row r="4398" spans="1:4">
      <c r="A4398" s="371"/>
      <c r="B4398" s="371"/>
      <c r="C4398" s="371"/>
      <c r="D4398" s="434"/>
    </row>
    <row r="4399" spans="1:4">
      <c r="A4399" s="371"/>
      <c r="B4399" s="371"/>
      <c r="C4399" s="371"/>
      <c r="D4399" s="434"/>
    </row>
    <row r="4400" spans="1:4">
      <c r="A4400" s="371"/>
      <c r="B4400" s="371"/>
      <c r="C4400" s="371"/>
      <c r="D4400" s="434"/>
    </row>
    <row r="4401" spans="1:4">
      <c r="A4401" s="371"/>
      <c r="B4401" s="371"/>
      <c r="C4401" s="371"/>
      <c r="D4401" s="434"/>
    </row>
    <row r="4402" spans="1:4">
      <c r="A4402" s="371"/>
      <c r="B4402" s="371"/>
      <c r="C4402" s="371"/>
      <c r="D4402" s="434"/>
    </row>
    <row r="4403" spans="1:4">
      <c r="A4403" s="371"/>
      <c r="B4403" s="371"/>
      <c r="C4403" s="371"/>
      <c r="D4403" s="434"/>
    </row>
    <row r="4404" spans="1:4">
      <c r="A4404" s="371"/>
      <c r="B4404" s="371"/>
      <c r="C4404" s="371"/>
      <c r="D4404" s="434"/>
    </row>
    <row r="4405" spans="1:4">
      <c r="A4405" s="371"/>
      <c r="B4405" s="371"/>
      <c r="C4405" s="371"/>
      <c r="D4405" s="434"/>
    </row>
    <row r="4406" spans="1:4">
      <c r="A4406" s="371"/>
      <c r="B4406" s="371"/>
      <c r="C4406" s="371"/>
      <c r="D4406" s="434"/>
    </row>
    <row r="4407" spans="1:4">
      <c r="A4407" s="371"/>
      <c r="B4407" s="371"/>
      <c r="C4407" s="371"/>
      <c r="D4407" s="434"/>
    </row>
    <row r="4408" spans="1:4">
      <c r="A4408" s="371"/>
      <c r="B4408" s="371"/>
      <c r="C4408" s="371"/>
      <c r="D4408" s="434"/>
    </row>
    <row r="4409" spans="1:4">
      <c r="A4409" s="371"/>
      <c r="B4409" s="371"/>
      <c r="C4409" s="371"/>
      <c r="D4409" s="434"/>
    </row>
    <row r="4410" spans="1:4">
      <c r="A4410" s="371"/>
      <c r="B4410" s="371"/>
      <c r="C4410" s="371"/>
      <c r="D4410" s="434"/>
    </row>
    <row r="4411" spans="1:4">
      <c r="A4411" s="371"/>
      <c r="B4411" s="371"/>
      <c r="C4411" s="371"/>
      <c r="D4411" s="434"/>
    </row>
    <row r="4412" spans="1:4">
      <c r="A4412" s="371"/>
      <c r="B4412" s="371"/>
      <c r="C4412" s="371"/>
      <c r="D4412" s="434"/>
    </row>
    <row r="4413" spans="1:4">
      <c r="A4413" s="371"/>
      <c r="B4413" s="371"/>
      <c r="C4413" s="371"/>
      <c r="D4413" s="434"/>
    </row>
    <row r="4414" spans="1:4">
      <c r="A4414" s="371"/>
      <c r="B4414" s="371"/>
      <c r="C4414" s="371"/>
      <c r="D4414" s="434"/>
    </row>
    <row r="4415" spans="1:4">
      <c r="A4415" s="371"/>
      <c r="B4415" s="371"/>
      <c r="C4415" s="371"/>
      <c r="D4415" s="434"/>
    </row>
    <row r="4416" spans="1:4">
      <c r="A4416" s="371"/>
      <c r="B4416" s="371"/>
      <c r="C4416" s="371"/>
      <c r="D4416" s="434"/>
    </row>
    <row r="4417" spans="1:4">
      <c r="A4417" s="371"/>
      <c r="B4417" s="371"/>
      <c r="C4417" s="371"/>
      <c r="D4417" s="434"/>
    </row>
    <row r="4418" spans="1:4">
      <c r="A4418" s="371"/>
      <c r="B4418" s="371"/>
      <c r="C4418" s="371"/>
      <c r="D4418" s="434"/>
    </row>
    <row r="4419" spans="1:4">
      <c r="A4419" s="371"/>
      <c r="B4419" s="371"/>
      <c r="C4419" s="371"/>
      <c r="D4419" s="434"/>
    </row>
    <row r="4420" spans="1:4">
      <c r="A4420" s="371"/>
      <c r="B4420" s="371"/>
      <c r="C4420" s="371"/>
      <c r="D4420" s="434"/>
    </row>
    <row r="4421" spans="1:4">
      <c r="A4421" s="371"/>
      <c r="B4421" s="371"/>
      <c r="C4421" s="371"/>
      <c r="D4421" s="434"/>
    </row>
    <row r="4422" spans="1:4">
      <c r="A4422" s="371"/>
      <c r="B4422" s="371"/>
      <c r="C4422" s="371"/>
      <c r="D4422" s="434"/>
    </row>
    <row r="4423" spans="1:4">
      <c r="A4423" s="371"/>
      <c r="B4423" s="371"/>
      <c r="C4423" s="371"/>
      <c r="D4423" s="434"/>
    </row>
    <row r="4424" spans="1:4">
      <c r="A4424" s="371"/>
      <c r="B4424" s="371"/>
      <c r="C4424" s="371"/>
      <c r="D4424" s="434"/>
    </row>
    <row r="4425" spans="1:4">
      <c r="A4425" s="371"/>
      <c r="B4425" s="371"/>
      <c r="C4425" s="371"/>
      <c r="D4425" s="434"/>
    </row>
    <row r="4426" spans="1:4">
      <c r="A4426" s="371"/>
      <c r="B4426" s="371"/>
      <c r="C4426" s="371"/>
      <c r="D4426" s="434"/>
    </row>
    <row r="4427" spans="1:4">
      <c r="A4427" s="371"/>
      <c r="B4427" s="371"/>
      <c r="C4427" s="371"/>
      <c r="D4427" s="434"/>
    </row>
    <row r="4428" spans="1:4">
      <c r="A4428" s="371"/>
      <c r="B4428" s="371"/>
      <c r="C4428" s="371"/>
      <c r="D4428" s="434"/>
    </row>
    <row r="4429" spans="1:4">
      <c r="A4429" s="371"/>
      <c r="B4429" s="371"/>
      <c r="C4429" s="371"/>
      <c r="D4429" s="434"/>
    </row>
    <row r="4430" spans="1:4">
      <c r="A4430" s="371"/>
      <c r="B4430" s="371"/>
      <c r="C4430" s="371"/>
      <c r="D4430" s="434"/>
    </row>
    <row r="4431" spans="1:4">
      <c r="A4431" s="371"/>
      <c r="B4431" s="371"/>
      <c r="C4431" s="371"/>
      <c r="D4431" s="434"/>
    </row>
    <row r="4432" spans="1:4">
      <c r="A4432" s="371"/>
      <c r="B4432" s="371"/>
      <c r="C4432" s="371"/>
      <c r="D4432" s="434"/>
    </row>
    <row r="4433" spans="1:4">
      <c r="A4433" s="371"/>
      <c r="B4433" s="371"/>
      <c r="C4433" s="371"/>
      <c r="D4433" s="434"/>
    </row>
    <row r="4434" spans="1:4">
      <c r="A4434" s="371"/>
      <c r="B4434" s="371"/>
      <c r="C4434" s="371"/>
      <c r="D4434" s="434"/>
    </row>
    <row r="4435" spans="1:4">
      <c r="A4435" s="371"/>
      <c r="B4435" s="371"/>
      <c r="C4435" s="371"/>
      <c r="D4435" s="434"/>
    </row>
    <row r="4436" spans="1:4">
      <c r="A4436" s="371"/>
      <c r="B4436" s="371"/>
      <c r="C4436" s="371"/>
      <c r="D4436" s="434"/>
    </row>
    <row r="4437" spans="1:4">
      <c r="A4437" s="371"/>
      <c r="B4437" s="371"/>
      <c r="C4437" s="371"/>
      <c r="D4437" s="434"/>
    </row>
    <row r="4438" spans="1:4">
      <c r="A4438" s="371"/>
      <c r="B4438" s="371"/>
      <c r="C4438" s="371"/>
      <c r="D4438" s="434"/>
    </row>
    <row r="4439" spans="1:4">
      <c r="A4439" s="371"/>
      <c r="B4439" s="371"/>
      <c r="C4439" s="371"/>
      <c r="D4439" s="434"/>
    </row>
    <row r="4440" spans="1:4">
      <c r="A4440" s="371"/>
      <c r="B4440" s="371"/>
      <c r="C4440" s="371"/>
      <c r="D4440" s="434"/>
    </row>
    <row r="4441" spans="1:4">
      <c r="A4441" s="371"/>
      <c r="B4441" s="371"/>
      <c r="C4441" s="371"/>
      <c r="D4441" s="434"/>
    </row>
    <row r="4442" spans="1:4">
      <c r="A4442" s="371"/>
      <c r="B4442" s="371"/>
      <c r="C4442" s="371"/>
      <c r="D4442" s="434"/>
    </row>
    <row r="4443" spans="1:4">
      <c r="A4443" s="371"/>
      <c r="B4443" s="371"/>
      <c r="C4443" s="371"/>
      <c r="D4443" s="434"/>
    </row>
    <row r="4444" spans="1:4">
      <c r="A4444" s="371"/>
      <c r="B4444" s="371"/>
      <c r="C4444" s="371"/>
      <c r="D4444" s="434"/>
    </row>
    <row r="4445" spans="1:4">
      <c r="A4445" s="371"/>
      <c r="B4445" s="371"/>
      <c r="C4445" s="371"/>
      <c r="D4445" s="434"/>
    </row>
    <row r="4446" spans="1:4">
      <c r="A4446" s="371"/>
      <c r="B4446" s="371"/>
      <c r="C4446" s="371"/>
      <c r="D4446" s="434"/>
    </row>
    <row r="4447" spans="1:4">
      <c r="A4447" s="371"/>
      <c r="B4447" s="371"/>
      <c r="C4447" s="371"/>
      <c r="D4447" s="434"/>
    </row>
    <row r="4448" spans="1:4">
      <c r="A4448" s="371"/>
      <c r="B4448" s="371"/>
      <c r="C4448" s="371"/>
      <c r="D4448" s="434"/>
    </row>
    <row r="4449" spans="1:4">
      <c r="A4449" s="371"/>
      <c r="B4449" s="371"/>
      <c r="C4449" s="371"/>
      <c r="D4449" s="434"/>
    </row>
    <row r="4450" spans="1:4">
      <c r="A4450" s="371"/>
      <c r="B4450" s="371"/>
      <c r="C4450" s="371"/>
      <c r="D4450" s="434"/>
    </row>
    <row r="4451" spans="1:4">
      <c r="A4451" s="371"/>
      <c r="B4451" s="371"/>
      <c r="C4451" s="371"/>
      <c r="D4451" s="434"/>
    </row>
    <row r="4452" spans="1:4">
      <c r="A4452" s="371"/>
      <c r="B4452" s="371"/>
      <c r="C4452" s="371"/>
      <c r="D4452" s="434"/>
    </row>
    <row r="4453" spans="1:4">
      <c r="A4453" s="371"/>
      <c r="B4453" s="371"/>
      <c r="C4453" s="371"/>
      <c r="D4453" s="434"/>
    </row>
    <row r="4454" spans="1:4">
      <c r="A4454" s="371"/>
      <c r="B4454" s="371"/>
      <c r="C4454" s="371"/>
      <c r="D4454" s="434"/>
    </row>
    <row r="4455" spans="1:4">
      <c r="A4455" s="371"/>
      <c r="B4455" s="371"/>
      <c r="C4455" s="371"/>
      <c r="D4455" s="434"/>
    </row>
    <row r="4456" spans="1:4">
      <c r="A4456" s="371"/>
      <c r="B4456" s="371"/>
      <c r="C4456" s="371"/>
      <c r="D4456" s="434"/>
    </row>
    <row r="4457" spans="1:4">
      <c r="A4457" s="371"/>
      <c r="B4457" s="371"/>
      <c r="C4457" s="371"/>
      <c r="D4457" s="434"/>
    </row>
    <row r="4458" spans="1:4">
      <c r="A4458" s="371"/>
      <c r="B4458" s="371"/>
      <c r="C4458" s="371"/>
      <c r="D4458" s="434"/>
    </row>
    <row r="4459" spans="1:4">
      <c r="A4459" s="371"/>
      <c r="B4459" s="371"/>
      <c r="C4459" s="371"/>
      <c r="D4459" s="434"/>
    </row>
    <row r="4460" spans="1:4">
      <c r="A4460" s="371"/>
      <c r="B4460" s="371"/>
      <c r="C4460" s="371"/>
      <c r="D4460" s="434"/>
    </row>
    <row r="4461" spans="1:4">
      <c r="A4461" s="371"/>
      <c r="B4461" s="371"/>
      <c r="C4461" s="371"/>
      <c r="D4461" s="434"/>
    </row>
    <row r="4462" spans="1:4">
      <c r="A4462" s="371"/>
      <c r="B4462" s="371"/>
      <c r="C4462" s="371"/>
      <c r="D4462" s="434"/>
    </row>
    <row r="4463" spans="1:4">
      <c r="A4463" s="371"/>
      <c r="B4463" s="371"/>
      <c r="C4463" s="371"/>
      <c r="D4463" s="434"/>
    </row>
    <row r="4464" spans="1:4">
      <c r="A4464" s="371"/>
      <c r="B4464" s="371"/>
      <c r="C4464" s="371"/>
      <c r="D4464" s="434"/>
    </row>
    <row r="4465" spans="1:4">
      <c r="A4465" s="371"/>
      <c r="B4465" s="371"/>
      <c r="C4465" s="371"/>
      <c r="D4465" s="434"/>
    </row>
    <row r="4466" spans="1:4">
      <c r="A4466" s="371"/>
      <c r="B4466" s="371"/>
      <c r="C4466" s="371"/>
      <c r="D4466" s="434"/>
    </row>
    <row r="4467" spans="1:4">
      <c r="A4467" s="371"/>
      <c r="B4467" s="371"/>
      <c r="C4467" s="371"/>
      <c r="D4467" s="434"/>
    </row>
    <row r="4468" spans="1:4">
      <c r="A4468" s="371"/>
      <c r="B4468" s="371"/>
      <c r="C4468" s="371"/>
      <c r="D4468" s="434"/>
    </row>
    <row r="4469" spans="1:4">
      <c r="A4469" s="371"/>
      <c r="B4469" s="371"/>
      <c r="C4469" s="371"/>
      <c r="D4469" s="434"/>
    </row>
    <row r="4470" spans="1:4">
      <c r="A4470" s="371"/>
      <c r="B4470" s="371"/>
      <c r="C4470" s="371"/>
      <c r="D4470" s="434"/>
    </row>
    <row r="4471" spans="1:4">
      <c r="A4471" s="371"/>
      <c r="B4471" s="371"/>
      <c r="C4471" s="371"/>
      <c r="D4471" s="434"/>
    </row>
    <row r="4472" spans="1:4">
      <c r="A4472" s="371"/>
      <c r="B4472" s="371"/>
      <c r="C4472" s="371"/>
      <c r="D4472" s="434"/>
    </row>
    <row r="4473" spans="1:4">
      <c r="A4473" s="371"/>
      <c r="B4473" s="371"/>
      <c r="C4473" s="371"/>
      <c r="D4473" s="434"/>
    </row>
    <row r="4474" spans="1:4">
      <c r="A4474" s="371"/>
      <c r="B4474" s="371"/>
      <c r="C4474" s="371"/>
      <c r="D4474" s="434"/>
    </row>
    <row r="4475" spans="1:4">
      <c r="A4475" s="371"/>
      <c r="B4475" s="371"/>
      <c r="C4475" s="371"/>
      <c r="D4475" s="434"/>
    </row>
    <row r="4476" spans="1:4">
      <c r="A4476" s="371"/>
      <c r="B4476" s="371"/>
      <c r="C4476" s="371"/>
      <c r="D4476" s="434"/>
    </row>
    <row r="4477" spans="1:4">
      <c r="A4477" s="371"/>
      <c r="B4477" s="371"/>
      <c r="C4477" s="371"/>
      <c r="D4477" s="434"/>
    </row>
    <row r="4478" spans="1:4">
      <c r="A4478" s="371"/>
      <c r="B4478" s="371"/>
      <c r="C4478" s="371"/>
      <c r="D4478" s="434"/>
    </row>
    <row r="4479" spans="1:4">
      <c r="A4479" s="371"/>
      <c r="B4479" s="371"/>
      <c r="C4479" s="371"/>
      <c r="D4479" s="434"/>
    </row>
    <row r="4480" spans="1:4">
      <c r="A4480" s="371"/>
      <c r="B4480" s="371"/>
      <c r="C4480" s="371"/>
      <c r="D4480" s="434"/>
    </row>
    <row r="4481" spans="1:4">
      <c r="A4481" s="371"/>
      <c r="B4481" s="371"/>
      <c r="C4481" s="371"/>
      <c r="D4481" s="434"/>
    </row>
    <row r="4482" spans="1:4">
      <c r="A4482" s="371"/>
      <c r="B4482" s="371"/>
      <c r="C4482" s="371"/>
      <c r="D4482" s="434"/>
    </row>
    <row r="4483" spans="1:4">
      <c r="A4483" s="371"/>
      <c r="B4483" s="371"/>
      <c r="C4483" s="371"/>
      <c r="D4483" s="434"/>
    </row>
    <row r="4484" spans="1:4">
      <c r="A4484" s="371"/>
      <c r="B4484" s="371"/>
      <c r="C4484" s="371"/>
      <c r="D4484" s="434"/>
    </row>
    <row r="4485" spans="1:4">
      <c r="A4485" s="371"/>
      <c r="B4485" s="371"/>
      <c r="C4485" s="371"/>
      <c r="D4485" s="434"/>
    </row>
    <row r="4486" spans="1:4">
      <c r="A4486" s="371"/>
      <c r="B4486" s="371"/>
      <c r="C4486" s="371"/>
      <c r="D4486" s="434"/>
    </row>
    <row r="4487" spans="1:4">
      <c r="A4487" s="371"/>
      <c r="B4487" s="371"/>
      <c r="C4487" s="371"/>
      <c r="D4487" s="434"/>
    </row>
    <row r="4488" spans="1:4">
      <c r="A4488" s="371"/>
      <c r="B4488" s="371"/>
      <c r="C4488" s="371"/>
      <c r="D4488" s="434"/>
    </row>
    <row r="4489" spans="1:4">
      <c r="A4489" s="371"/>
      <c r="B4489" s="371"/>
      <c r="C4489" s="371"/>
      <c r="D4489" s="434"/>
    </row>
    <row r="4490" spans="1:4">
      <c r="A4490" s="371"/>
      <c r="B4490" s="371"/>
      <c r="C4490" s="371"/>
      <c r="D4490" s="434"/>
    </row>
    <row r="4491" spans="1:4">
      <c r="A4491" s="371"/>
      <c r="B4491" s="371"/>
      <c r="C4491" s="371"/>
      <c r="D4491" s="434"/>
    </row>
    <row r="4492" spans="1:4">
      <c r="A4492" s="371"/>
      <c r="B4492" s="371"/>
      <c r="C4492" s="371"/>
      <c r="D4492" s="434"/>
    </row>
    <row r="4493" spans="1:4">
      <c r="A4493" s="371"/>
      <c r="B4493" s="371"/>
      <c r="C4493" s="371"/>
      <c r="D4493" s="434"/>
    </row>
    <row r="4494" spans="1:4">
      <c r="A4494" s="371"/>
      <c r="B4494" s="371"/>
      <c r="C4494" s="371"/>
      <c r="D4494" s="434"/>
    </row>
    <row r="4495" spans="1:4">
      <c r="A4495" s="371"/>
      <c r="B4495" s="371"/>
      <c r="C4495" s="371"/>
      <c r="D4495" s="434"/>
    </row>
    <row r="4496" spans="1:4">
      <c r="A4496" s="371"/>
      <c r="B4496" s="371"/>
      <c r="C4496" s="371"/>
      <c r="D4496" s="434"/>
    </row>
    <row r="4497" spans="1:4">
      <c r="A4497" s="371"/>
      <c r="B4497" s="371"/>
      <c r="C4497" s="371"/>
      <c r="D4497" s="434"/>
    </row>
    <row r="4498" spans="1:4">
      <c r="A4498" s="371"/>
      <c r="B4498" s="371"/>
      <c r="C4498" s="371"/>
      <c r="D4498" s="434"/>
    </row>
    <row r="4499" spans="1:4">
      <c r="A4499" s="371"/>
      <c r="B4499" s="371"/>
      <c r="C4499" s="371"/>
      <c r="D4499" s="434"/>
    </row>
    <row r="4500" spans="1:4">
      <c r="A4500" s="371"/>
      <c r="B4500" s="371"/>
      <c r="C4500" s="371"/>
      <c r="D4500" s="434"/>
    </row>
    <row r="4501" spans="1:4">
      <c r="A4501" s="371"/>
      <c r="B4501" s="371"/>
      <c r="C4501" s="371"/>
      <c r="D4501" s="434"/>
    </row>
    <row r="4502" spans="1:4">
      <c r="A4502" s="371"/>
      <c r="B4502" s="371"/>
      <c r="C4502" s="371"/>
      <c r="D4502" s="434"/>
    </row>
    <row r="4503" spans="1:4">
      <c r="A4503" s="371"/>
      <c r="B4503" s="371"/>
      <c r="C4503" s="371"/>
      <c r="D4503" s="434"/>
    </row>
    <row r="4504" spans="1:4">
      <c r="A4504" s="371"/>
      <c r="B4504" s="371"/>
      <c r="C4504" s="371"/>
      <c r="D4504" s="434"/>
    </row>
    <row r="4505" spans="1:4">
      <c r="A4505" s="371"/>
      <c r="B4505" s="371"/>
      <c r="C4505" s="371"/>
      <c r="D4505" s="434"/>
    </row>
    <row r="4506" spans="1:4">
      <c r="A4506" s="371"/>
      <c r="B4506" s="371"/>
      <c r="C4506" s="371"/>
      <c r="D4506" s="434"/>
    </row>
    <row r="4507" spans="1:4">
      <c r="A4507" s="371"/>
      <c r="B4507" s="371"/>
      <c r="C4507" s="371"/>
      <c r="D4507" s="434"/>
    </row>
    <row r="4508" spans="1:4">
      <c r="A4508" s="371"/>
      <c r="B4508" s="371"/>
      <c r="C4508" s="371"/>
      <c r="D4508" s="434"/>
    </row>
    <row r="4509" spans="1:4">
      <c r="A4509" s="371"/>
      <c r="B4509" s="371"/>
      <c r="C4509" s="371"/>
      <c r="D4509" s="434"/>
    </row>
    <row r="4510" spans="1:4">
      <c r="A4510" s="371"/>
      <c r="B4510" s="371"/>
      <c r="C4510" s="371"/>
      <c r="D4510" s="434"/>
    </row>
    <row r="4511" spans="1:4">
      <c r="A4511" s="371"/>
      <c r="B4511" s="371"/>
      <c r="C4511" s="371"/>
      <c r="D4511" s="434"/>
    </row>
    <row r="4512" spans="1:4">
      <c r="A4512" s="371"/>
      <c r="B4512" s="371"/>
      <c r="C4512" s="371"/>
      <c r="D4512" s="434"/>
    </row>
    <row r="4513" spans="1:4">
      <c r="A4513" s="371"/>
      <c r="B4513" s="371"/>
      <c r="C4513" s="371"/>
      <c r="D4513" s="434"/>
    </row>
    <row r="4514" spans="1:4">
      <c r="A4514" s="371"/>
      <c r="B4514" s="371"/>
      <c r="C4514" s="371"/>
      <c r="D4514" s="434"/>
    </row>
    <row r="4515" spans="1:4">
      <c r="A4515" s="371"/>
      <c r="B4515" s="371"/>
      <c r="C4515" s="371"/>
      <c r="D4515" s="434"/>
    </row>
    <row r="4516" spans="1:4">
      <c r="A4516" s="371"/>
      <c r="B4516" s="371"/>
      <c r="C4516" s="371"/>
      <c r="D4516" s="434"/>
    </row>
    <row r="4517" spans="1:4">
      <c r="A4517" s="371"/>
      <c r="B4517" s="371"/>
      <c r="C4517" s="371"/>
      <c r="D4517" s="434"/>
    </row>
    <row r="4518" spans="1:4">
      <c r="A4518" s="371"/>
      <c r="B4518" s="371"/>
      <c r="C4518" s="371"/>
      <c r="D4518" s="434"/>
    </row>
    <row r="4519" spans="1:4">
      <c r="A4519" s="371"/>
      <c r="B4519" s="371"/>
      <c r="C4519" s="371"/>
      <c r="D4519" s="434"/>
    </row>
    <row r="4520" spans="1:4">
      <c r="A4520" s="371"/>
      <c r="B4520" s="371"/>
      <c r="C4520" s="371"/>
      <c r="D4520" s="434"/>
    </row>
    <row r="4521" spans="1:4">
      <c r="A4521" s="371"/>
      <c r="B4521" s="371"/>
      <c r="C4521" s="371"/>
      <c r="D4521" s="434"/>
    </row>
    <row r="4522" spans="1:4">
      <c r="A4522" s="371"/>
      <c r="B4522" s="371"/>
      <c r="C4522" s="371"/>
      <c r="D4522" s="434"/>
    </row>
    <row r="4523" spans="1:4">
      <c r="A4523" s="371"/>
      <c r="B4523" s="371"/>
      <c r="C4523" s="371"/>
      <c r="D4523" s="434"/>
    </row>
    <row r="4524" spans="1:4">
      <c r="A4524" s="371"/>
      <c r="B4524" s="371"/>
      <c r="C4524" s="371"/>
      <c r="D4524" s="434"/>
    </row>
    <row r="4525" spans="1:4">
      <c r="A4525" s="371"/>
      <c r="B4525" s="371"/>
      <c r="C4525" s="371"/>
      <c r="D4525" s="434"/>
    </row>
    <row r="4526" spans="1:4">
      <c r="A4526" s="371"/>
      <c r="B4526" s="371"/>
      <c r="C4526" s="371"/>
      <c r="D4526" s="434"/>
    </row>
    <row r="4527" spans="1:4">
      <c r="A4527" s="371"/>
      <c r="B4527" s="371"/>
      <c r="C4527" s="371"/>
      <c r="D4527" s="434"/>
    </row>
    <row r="4528" spans="1:4">
      <c r="A4528" s="371"/>
      <c r="B4528" s="371"/>
      <c r="C4528" s="371"/>
      <c r="D4528" s="434"/>
    </row>
    <row r="4529" spans="1:4">
      <c r="A4529" s="371"/>
      <c r="B4529" s="371"/>
      <c r="C4529" s="371"/>
      <c r="D4529" s="434"/>
    </row>
    <row r="4530" spans="1:4">
      <c r="A4530" s="371"/>
      <c r="B4530" s="371"/>
      <c r="C4530" s="371"/>
      <c r="D4530" s="434"/>
    </row>
    <row r="4531" spans="1:4">
      <c r="A4531" s="371"/>
      <c r="B4531" s="371"/>
      <c r="C4531" s="371"/>
      <c r="D4531" s="434"/>
    </row>
    <row r="4532" spans="1:4">
      <c r="A4532" s="371"/>
      <c r="B4532" s="371"/>
      <c r="C4532" s="371"/>
      <c r="D4532" s="434"/>
    </row>
    <row r="4533" spans="1:4">
      <c r="A4533" s="371"/>
      <c r="B4533" s="371"/>
      <c r="C4533" s="371"/>
      <c r="D4533" s="434"/>
    </row>
    <row r="4534" spans="1:4">
      <c r="A4534" s="371"/>
      <c r="B4534" s="371"/>
      <c r="C4534" s="371"/>
      <c r="D4534" s="434"/>
    </row>
    <row r="4535" spans="1:4">
      <c r="A4535" s="371"/>
      <c r="B4535" s="371"/>
      <c r="C4535" s="371"/>
      <c r="D4535" s="434"/>
    </row>
    <row r="4536" spans="1:4">
      <c r="A4536" s="371"/>
      <c r="B4536" s="371"/>
      <c r="C4536" s="371"/>
      <c r="D4536" s="434"/>
    </row>
    <row r="4537" spans="1:4">
      <c r="A4537" s="371"/>
      <c r="B4537" s="371"/>
      <c r="C4537" s="371"/>
      <c r="D4537" s="434"/>
    </row>
    <row r="4538" spans="1:4">
      <c r="A4538" s="371"/>
      <c r="B4538" s="371"/>
      <c r="C4538" s="371"/>
      <c r="D4538" s="434"/>
    </row>
    <row r="4539" spans="1:4">
      <c r="A4539" s="371"/>
      <c r="B4539" s="371"/>
      <c r="C4539" s="371"/>
      <c r="D4539" s="434"/>
    </row>
    <row r="4540" spans="1:4">
      <c r="A4540" s="371"/>
      <c r="B4540" s="371"/>
      <c r="C4540" s="371"/>
      <c r="D4540" s="434"/>
    </row>
    <row r="4541" spans="1:4">
      <c r="A4541" s="371"/>
      <c r="B4541" s="371"/>
      <c r="C4541" s="371"/>
      <c r="D4541" s="434"/>
    </row>
    <row r="4542" spans="1:4">
      <c r="A4542" s="371"/>
      <c r="B4542" s="371"/>
      <c r="C4542" s="371"/>
      <c r="D4542" s="434"/>
    </row>
    <row r="4543" spans="1:4">
      <c r="A4543" s="371"/>
      <c r="B4543" s="371"/>
      <c r="C4543" s="371"/>
      <c r="D4543" s="434"/>
    </row>
    <row r="4544" spans="1:4">
      <c r="A4544" s="371"/>
      <c r="B4544" s="371"/>
      <c r="C4544" s="371"/>
      <c r="D4544" s="434"/>
    </row>
    <row r="4545" spans="1:4">
      <c r="A4545" s="371"/>
      <c r="B4545" s="371"/>
      <c r="C4545" s="371"/>
      <c r="D4545" s="434"/>
    </row>
    <row r="4546" spans="1:4">
      <c r="A4546" s="371"/>
      <c r="B4546" s="371"/>
      <c r="C4546" s="371"/>
      <c r="D4546" s="434"/>
    </row>
    <row r="4547" spans="1:4">
      <c r="A4547" s="371"/>
      <c r="B4547" s="371"/>
      <c r="C4547" s="371"/>
      <c r="D4547" s="434"/>
    </row>
    <row r="4548" spans="1:4">
      <c r="A4548" s="371"/>
      <c r="B4548" s="371"/>
      <c r="C4548" s="371"/>
      <c r="D4548" s="434"/>
    </row>
    <row r="4549" spans="1:4">
      <c r="A4549" s="371"/>
      <c r="B4549" s="371"/>
      <c r="C4549" s="371"/>
      <c r="D4549" s="434"/>
    </row>
    <row r="4550" spans="1:4">
      <c r="A4550" s="371"/>
      <c r="B4550" s="371"/>
      <c r="C4550" s="371"/>
      <c r="D4550" s="434"/>
    </row>
    <row r="4551" spans="1:4">
      <c r="A4551" s="371"/>
      <c r="B4551" s="371"/>
      <c r="C4551" s="371"/>
      <c r="D4551" s="434"/>
    </row>
    <row r="4552" spans="1:4">
      <c r="A4552" s="371"/>
      <c r="B4552" s="371"/>
      <c r="C4552" s="371"/>
      <c r="D4552" s="434"/>
    </row>
    <row r="4553" spans="1:4">
      <c r="A4553" s="371"/>
      <c r="B4553" s="371"/>
      <c r="C4553" s="371"/>
      <c r="D4553" s="434"/>
    </row>
    <row r="4554" spans="1:4">
      <c r="A4554" s="371"/>
      <c r="B4554" s="371"/>
      <c r="C4554" s="371"/>
      <c r="D4554" s="434"/>
    </row>
    <row r="4555" spans="1:4">
      <c r="A4555" s="371"/>
      <c r="B4555" s="371"/>
      <c r="C4555" s="371"/>
      <c r="D4555" s="434"/>
    </row>
    <row r="4556" spans="1:4">
      <c r="A4556" s="371"/>
      <c r="B4556" s="371"/>
      <c r="C4556" s="371"/>
      <c r="D4556" s="434"/>
    </row>
    <row r="4557" spans="1:4">
      <c r="A4557" s="371"/>
      <c r="B4557" s="371"/>
      <c r="C4557" s="371"/>
      <c r="D4557" s="434"/>
    </row>
    <row r="4558" spans="1:4">
      <c r="A4558" s="371"/>
      <c r="B4558" s="371"/>
      <c r="C4558" s="371"/>
      <c r="D4558" s="434"/>
    </row>
    <row r="4559" spans="1:4">
      <c r="A4559" s="371"/>
      <c r="B4559" s="371"/>
      <c r="C4559" s="371"/>
      <c r="D4559" s="434"/>
    </row>
    <row r="4560" spans="1:4">
      <c r="A4560" s="371"/>
      <c r="B4560" s="371"/>
      <c r="C4560" s="371"/>
      <c r="D4560" s="434"/>
    </row>
    <row r="4561" spans="1:4">
      <c r="A4561" s="371"/>
      <c r="B4561" s="371"/>
      <c r="C4561" s="371"/>
      <c r="D4561" s="434"/>
    </row>
    <row r="4562" spans="1:4">
      <c r="A4562" s="371"/>
      <c r="B4562" s="371"/>
      <c r="C4562" s="371"/>
      <c r="D4562" s="434"/>
    </row>
    <row r="4563" spans="1:4">
      <c r="A4563" s="371"/>
      <c r="B4563" s="371"/>
      <c r="C4563" s="371"/>
      <c r="D4563" s="434"/>
    </row>
    <row r="4564" spans="1:4">
      <c r="A4564" s="371"/>
      <c r="B4564" s="371"/>
      <c r="C4564" s="371"/>
      <c r="D4564" s="434"/>
    </row>
    <row r="4565" spans="1:4">
      <c r="A4565" s="371"/>
      <c r="B4565" s="371"/>
      <c r="C4565" s="371"/>
      <c r="D4565" s="434"/>
    </row>
    <row r="4566" spans="1:4">
      <c r="A4566" s="371"/>
      <c r="B4566" s="371"/>
      <c r="C4566" s="371"/>
      <c r="D4566" s="434"/>
    </row>
    <row r="4567" spans="1:4">
      <c r="A4567" s="371"/>
      <c r="B4567" s="371"/>
      <c r="C4567" s="371"/>
      <c r="D4567" s="434"/>
    </row>
    <row r="4568" spans="1:4">
      <c r="A4568" s="371"/>
      <c r="B4568" s="371"/>
      <c r="C4568" s="371"/>
      <c r="D4568" s="434"/>
    </row>
    <row r="4569" spans="1:4">
      <c r="A4569" s="371"/>
      <c r="B4569" s="371"/>
      <c r="C4569" s="371"/>
      <c r="D4569" s="434"/>
    </row>
    <row r="4570" spans="1:4">
      <c r="A4570" s="371"/>
      <c r="B4570" s="371"/>
      <c r="C4570" s="371"/>
      <c r="D4570" s="434"/>
    </row>
    <row r="4571" spans="1:4">
      <c r="A4571" s="371"/>
      <c r="B4571" s="371"/>
      <c r="C4571" s="371"/>
      <c r="D4571" s="434"/>
    </row>
    <row r="4572" spans="1:4">
      <c r="A4572" s="371"/>
      <c r="B4572" s="371"/>
      <c r="C4572" s="371"/>
      <c r="D4572" s="434"/>
    </row>
    <row r="4573" spans="1:4">
      <c r="A4573" s="371"/>
      <c r="B4573" s="371"/>
      <c r="C4573" s="371"/>
      <c r="D4573" s="434"/>
    </row>
    <row r="4574" spans="1:4">
      <c r="A4574" s="371"/>
      <c r="B4574" s="371"/>
      <c r="C4574" s="371"/>
      <c r="D4574" s="434"/>
    </row>
    <row r="4575" spans="1:4">
      <c r="A4575" s="371"/>
      <c r="B4575" s="371"/>
      <c r="C4575" s="371"/>
      <c r="D4575" s="434"/>
    </row>
    <row r="4576" spans="1:4">
      <c r="A4576" s="371"/>
      <c r="B4576" s="371"/>
      <c r="C4576" s="371"/>
      <c r="D4576" s="434"/>
    </row>
    <row r="4577" spans="1:4">
      <c r="A4577" s="371"/>
      <c r="B4577" s="371"/>
      <c r="C4577" s="371"/>
      <c r="D4577" s="434"/>
    </row>
    <row r="4578" spans="1:4">
      <c r="A4578" s="371"/>
      <c r="B4578" s="371"/>
      <c r="C4578" s="371"/>
      <c r="D4578" s="434"/>
    </row>
    <row r="4579" spans="1:4">
      <c r="A4579" s="371"/>
      <c r="B4579" s="371"/>
      <c r="C4579" s="371"/>
      <c r="D4579" s="434"/>
    </row>
    <row r="4580" spans="1:4">
      <c r="A4580" s="371"/>
      <c r="B4580" s="371"/>
      <c r="C4580" s="371"/>
      <c r="D4580" s="434"/>
    </row>
    <row r="4581" spans="1:4">
      <c r="A4581" s="371"/>
      <c r="B4581" s="371"/>
      <c r="C4581" s="371"/>
      <c r="D4581" s="434"/>
    </row>
    <row r="4582" spans="1:4">
      <c r="A4582" s="371"/>
      <c r="B4582" s="371"/>
      <c r="C4582" s="371"/>
      <c r="D4582" s="434"/>
    </row>
    <row r="4583" spans="1:4">
      <c r="A4583" s="371"/>
      <c r="B4583" s="371"/>
      <c r="C4583" s="371"/>
      <c r="D4583" s="434"/>
    </row>
    <row r="4584" spans="1:4">
      <c r="A4584" s="371"/>
      <c r="B4584" s="371"/>
      <c r="C4584" s="371"/>
      <c r="D4584" s="434"/>
    </row>
    <row r="4585" spans="1:4">
      <c r="A4585" s="371"/>
      <c r="B4585" s="371"/>
      <c r="C4585" s="371"/>
      <c r="D4585" s="434"/>
    </row>
    <row r="4586" spans="1:4">
      <c r="A4586" s="371"/>
      <c r="B4586" s="371"/>
      <c r="C4586" s="371"/>
      <c r="D4586" s="434"/>
    </row>
    <row r="4587" spans="1:4">
      <c r="A4587" s="371"/>
      <c r="B4587" s="371"/>
      <c r="C4587" s="371"/>
      <c r="D4587" s="434"/>
    </row>
    <row r="4588" spans="1:4">
      <c r="A4588" s="371"/>
      <c r="B4588" s="371"/>
      <c r="C4588" s="371"/>
      <c r="D4588" s="434"/>
    </row>
    <row r="4589" spans="1:4">
      <c r="A4589" s="371"/>
      <c r="B4589" s="371"/>
      <c r="C4589" s="371"/>
      <c r="D4589" s="434"/>
    </row>
    <row r="4590" spans="1:4">
      <c r="A4590" s="371"/>
      <c r="B4590" s="371"/>
      <c r="C4590" s="371"/>
      <c r="D4590" s="434"/>
    </row>
    <row r="4591" spans="1:4">
      <c r="A4591" s="371"/>
      <c r="B4591" s="371"/>
      <c r="C4591" s="371"/>
      <c r="D4591" s="434"/>
    </row>
    <row r="4592" spans="1:4">
      <c r="A4592" s="371"/>
      <c r="B4592" s="371"/>
      <c r="C4592" s="371"/>
      <c r="D4592" s="434"/>
    </row>
    <row r="4593" spans="1:4">
      <c r="A4593" s="371"/>
      <c r="B4593" s="371"/>
      <c r="C4593" s="371"/>
      <c r="D4593" s="434"/>
    </row>
    <row r="4594" spans="1:4">
      <c r="A4594" s="371"/>
      <c r="B4594" s="371"/>
      <c r="C4594" s="371"/>
      <c r="D4594" s="434"/>
    </row>
    <row r="4595" spans="1:4">
      <c r="A4595" s="371"/>
      <c r="B4595" s="371"/>
      <c r="C4595" s="371"/>
      <c r="D4595" s="434"/>
    </row>
    <row r="4596" spans="1:4">
      <c r="A4596" s="371"/>
      <c r="B4596" s="371"/>
      <c r="C4596" s="371"/>
      <c r="D4596" s="434"/>
    </row>
    <row r="4597" spans="1:4">
      <c r="A4597" s="371"/>
      <c r="B4597" s="371"/>
      <c r="C4597" s="371"/>
      <c r="D4597" s="434"/>
    </row>
    <row r="4598" spans="1:4">
      <c r="A4598" s="371"/>
      <c r="B4598" s="371"/>
      <c r="C4598" s="371"/>
      <c r="D4598" s="434"/>
    </row>
    <row r="4599" spans="1:4">
      <c r="A4599" s="371"/>
      <c r="B4599" s="371"/>
      <c r="C4599" s="371"/>
      <c r="D4599" s="434"/>
    </row>
    <row r="4600" spans="1:4">
      <c r="A4600" s="371"/>
      <c r="B4600" s="371"/>
      <c r="C4600" s="371"/>
      <c r="D4600" s="434"/>
    </row>
    <row r="4601" spans="1:4">
      <c r="A4601" s="371"/>
      <c r="B4601" s="371"/>
      <c r="C4601" s="371"/>
      <c r="D4601" s="434"/>
    </row>
    <row r="4602" spans="1:4">
      <c r="A4602" s="371"/>
      <c r="B4602" s="371"/>
      <c r="C4602" s="371"/>
      <c r="D4602" s="434"/>
    </row>
    <row r="4603" spans="1:4">
      <c r="A4603" s="371"/>
      <c r="B4603" s="371"/>
      <c r="C4603" s="371"/>
      <c r="D4603" s="434"/>
    </row>
    <row r="4604" spans="1:4">
      <c r="A4604" s="371"/>
      <c r="B4604" s="371"/>
      <c r="C4604" s="371"/>
      <c r="D4604" s="434"/>
    </row>
    <row r="4605" spans="1:4">
      <c r="A4605" s="371"/>
      <c r="B4605" s="371"/>
      <c r="C4605" s="371"/>
      <c r="D4605" s="434"/>
    </row>
    <row r="4606" spans="1:4">
      <c r="A4606" s="371"/>
      <c r="B4606" s="371"/>
      <c r="C4606" s="371"/>
      <c r="D4606" s="434"/>
    </row>
    <row r="4607" spans="1:4">
      <c r="A4607" s="371"/>
      <c r="B4607" s="371"/>
      <c r="C4607" s="371"/>
      <c r="D4607" s="434"/>
    </row>
    <row r="4608" spans="1:4">
      <c r="A4608" s="371"/>
      <c r="B4608" s="371"/>
      <c r="C4608" s="371"/>
      <c r="D4608" s="434"/>
    </row>
    <row r="4609" spans="1:4">
      <c r="A4609" s="371"/>
      <c r="B4609" s="371"/>
      <c r="C4609" s="371"/>
      <c r="D4609" s="434"/>
    </row>
    <row r="4610" spans="1:4">
      <c r="A4610" s="371"/>
      <c r="B4610" s="371"/>
      <c r="C4610" s="371"/>
      <c r="D4610" s="434"/>
    </row>
    <row r="4611" spans="1:4">
      <c r="A4611" s="371"/>
      <c r="B4611" s="371"/>
      <c r="C4611" s="371"/>
      <c r="D4611" s="434"/>
    </row>
    <row r="4612" spans="1:4">
      <c r="A4612" s="371"/>
      <c r="B4612" s="371"/>
      <c r="C4612" s="371"/>
      <c r="D4612" s="434"/>
    </row>
    <row r="4613" spans="1:4">
      <c r="A4613" s="371"/>
      <c r="B4613" s="371"/>
      <c r="C4613" s="371"/>
      <c r="D4613" s="434"/>
    </row>
    <row r="4614" spans="1:4">
      <c r="A4614" s="371"/>
      <c r="B4614" s="371"/>
      <c r="C4614" s="371"/>
      <c r="D4614" s="434"/>
    </row>
    <row r="4615" spans="1:4">
      <c r="A4615" s="371"/>
      <c r="B4615" s="371"/>
      <c r="C4615" s="371"/>
      <c r="D4615" s="434"/>
    </row>
    <row r="4616" spans="1:4">
      <c r="A4616" s="371"/>
      <c r="B4616" s="371"/>
      <c r="C4616" s="371"/>
      <c r="D4616" s="434"/>
    </row>
    <row r="4617" spans="1:4">
      <c r="A4617" s="371"/>
      <c r="B4617" s="371"/>
      <c r="C4617" s="371"/>
      <c r="D4617" s="434"/>
    </row>
    <row r="4618" spans="1:4">
      <c r="A4618" s="371"/>
      <c r="B4618" s="371"/>
      <c r="C4618" s="371"/>
      <c r="D4618" s="434"/>
    </row>
    <row r="4619" spans="1:4">
      <c r="A4619" s="371"/>
      <c r="B4619" s="371"/>
      <c r="C4619" s="371"/>
      <c r="D4619" s="434"/>
    </row>
    <row r="4620" spans="1:4">
      <c r="A4620" s="371"/>
      <c r="B4620" s="371"/>
      <c r="C4620" s="371"/>
      <c r="D4620" s="434"/>
    </row>
    <row r="4621" spans="1:4">
      <c r="A4621" s="371"/>
      <c r="B4621" s="371"/>
      <c r="C4621" s="371"/>
      <c r="D4621" s="434"/>
    </row>
    <row r="4622" spans="1:4">
      <c r="A4622" s="371"/>
      <c r="B4622" s="371"/>
      <c r="C4622" s="371"/>
      <c r="D4622" s="434"/>
    </row>
    <row r="4623" spans="1:4">
      <c r="A4623" s="371"/>
      <c r="B4623" s="371"/>
      <c r="C4623" s="371"/>
      <c r="D4623" s="434"/>
    </row>
    <row r="4624" spans="1:4">
      <c r="A4624" s="371"/>
      <c r="B4624" s="371"/>
      <c r="C4624" s="371"/>
      <c r="D4624" s="434"/>
    </row>
    <row r="4625" spans="1:4">
      <c r="A4625" s="371"/>
      <c r="B4625" s="371"/>
      <c r="C4625" s="371"/>
      <c r="D4625" s="434"/>
    </row>
    <row r="4626" spans="1:4">
      <c r="A4626" s="371"/>
      <c r="B4626" s="371"/>
      <c r="C4626" s="371"/>
      <c r="D4626" s="434"/>
    </row>
    <row r="4627" spans="1:4">
      <c r="A4627" s="371"/>
      <c r="B4627" s="371"/>
      <c r="C4627" s="371"/>
      <c r="D4627" s="434"/>
    </row>
    <row r="4628" spans="1:4">
      <c r="A4628" s="371"/>
      <c r="B4628" s="371"/>
      <c r="C4628" s="371"/>
      <c r="D4628" s="434"/>
    </row>
    <row r="4629" spans="1:4">
      <c r="A4629" s="371"/>
      <c r="B4629" s="371"/>
      <c r="C4629" s="371"/>
      <c r="D4629" s="434"/>
    </row>
    <row r="4630" spans="1:4">
      <c r="A4630" s="371"/>
      <c r="B4630" s="371"/>
      <c r="C4630" s="371"/>
      <c r="D4630" s="434"/>
    </row>
    <row r="4631" spans="1:4">
      <c r="A4631" s="371"/>
      <c r="B4631" s="371"/>
      <c r="C4631" s="371"/>
      <c r="D4631" s="434"/>
    </row>
    <row r="4632" spans="1:4">
      <c r="A4632" s="371"/>
      <c r="B4632" s="371"/>
      <c r="C4632" s="371"/>
      <c r="D4632" s="434"/>
    </row>
    <row r="4633" spans="1:4">
      <c r="A4633" s="371"/>
      <c r="B4633" s="371"/>
      <c r="C4633" s="371"/>
      <c r="D4633" s="434"/>
    </row>
    <row r="4634" spans="1:4">
      <c r="A4634" s="371"/>
      <c r="B4634" s="371"/>
      <c r="C4634" s="371"/>
      <c r="D4634" s="434"/>
    </row>
    <row r="4635" spans="1:4">
      <c r="A4635" s="371"/>
      <c r="B4635" s="371"/>
      <c r="C4635" s="371"/>
      <c r="D4635" s="434"/>
    </row>
    <row r="4636" spans="1:4">
      <c r="A4636" s="371"/>
      <c r="B4636" s="371"/>
      <c r="C4636" s="371"/>
      <c r="D4636" s="434"/>
    </row>
    <row r="4637" spans="1:4">
      <c r="A4637" s="371"/>
      <c r="B4637" s="371"/>
      <c r="C4637" s="371"/>
      <c r="D4637" s="434"/>
    </row>
    <row r="4638" spans="1:4">
      <c r="A4638" s="371"/>
      <c r="B4638" s="371"/>
      <c r="C4638" s="371"/>
      <c r="D4638" s="434"/>
    </row>
    <row r="4639" spans="1:4">
      <c r="A4639" s="371"/>
      <c r="B4639" s="371"/>
      <c r="C4639" s="371"/>
      <c r="D4639" s="434"/>
    </row>
    <row r="4640" spans="1:4">
      <c r="A4640" s="371"/>
      <c r="B4640" s="371"/>
      <c r="C4640" s="371"/>
      <c r="D4640" s="434"/>
    </row>
    <row r="4641" spans="1:4">
      <c r="A4641" s="371"/>
      <c r="B4641" s="371"/>
      <c r="C4641" s="371"/>
      <c r="D4641" s="434"/>
    </row>
    <row r="4642" spans="1:4">
      <c r="A4642" s="371"/>
      <c r="B4642" s="371"/>
      <c r="C4642" s="371"/>
      <c r="D4642" s="434"/>
    </row>
    <row r="4643" spans="1:4">
      <c r="A4643" s="371"/>
      <c r="B4643" s="371"/>
      <c r="C4643" s="371"/>
      <c r="D4643" s="434"/>
    </row>
    <row r="4644" spans="1:4">
      <c r="A4644" s="371"/>
      <c r="B4644" s="371"/>
      <c r="C4644" s="371"/>
      <c r="D4644" s="434"/>
    </row>
    <row r="4645" spans="1:4">
      <c r="A4645" s="371"/>
      <c r="B4645" s="371"/>
      <c r="C4645" s="371"/>
      <c r="D4645" s="434"/>
    </row>
    <row r="4646" spans="1:4">
      <c r="A4646" s="371"/>
      <c r="B4646" s="371"/>
      <c r="C4646" s="371"/>
      <c r="D4646" s="434"/>
    </row>
    <row r="4647" spans="1:4">
      <c r="A4647" s="371"/>
      <c r="B4647" s="371"/>
      <c r="C4647" s="371"/>
      <c r="D4647" s="434"/>
    </row>
    <row r="4648" spans="1:4">
      <c r="A4648" s="371"/>
      <c r="B4648" s="371"/>
      <c r="C4648" s="371"/>
      <c r="D4648" s="434"/>
    </row>
    <row r="4649" spans="1:4">
      <c r="A4649" s="371"/>
      <c r="B4649" s="371"/>
      <c r="C4649" s="371"/>
      <c r="D4649" s="434"/>
    </row>
    <row r="4650" spans="1:4">
      <c r="A4650" s="371"/>
      <c r="B4650" s="371"/>
      <c r="C4650" s="371"/>
      <c r="D4650" s="434"/>
    </row>
    <row r="4651" spans="1:4">
      <c r="A4651" s="371"/>
      <c r="B4651" s="371"/>
      <c r="C4651" s="371"/>
      <c r="D4651" s="434"/>
    </row>
    <row r="4652" spans="1:4">
      <c r="A4652" s="371"/>
      <c r="B4652" s="371"/>
      <c r="C4652" s="371"/>
      <c r="D4652" s="434"/>
    </row>
    <row r="4653" spans="1:4">
      <c r="A4653" s="371"/>
      <c r="B4653" s="371"/>
      <c r="C4653" s="371"/>
      <c r="D4653" s="434"/>
    </row>
    <row r="4654" spans="1:4">
      <c r="A4654" s="371"/>
      <c r="B4654" s="371"/>
      <c r="C4654" s="371"/>
      <c r="D4654" s="434"/>
    </row>
    <row r="4655" spans="1:4">
      <c r="A4655" s="371"/>
      <c r="B4655" s="371"/>
      <c r="C4655" s="371"/>
      <c r="D4655" s="434"/>
    </row>
    <row r="4656" spans="1:4">
      <c r="A4656" s="371"/>
      <c r="B4656" s="371"/>
      <c r="C4656" s="371"/>
      <c r="D4656" s="434"/>
    </row>
    <row r="4657" spans="1:4">
      <c r="A4657" s="371"/>
      <c r="B4657" s="371"/>
      <c r="C4657" s="371"/>
      <c r="D4657" s="434"/>
    </row>
    <row r="4658" spans="1:4">
      <c r="A4658" s="371"/>
      <c r="B4658" s="371"/>
      <c r="C4658" s="371"/>
      <c r="D4658" s="434"/>
    </row>
    <row r="4659" spans="1:4">
      <c r="A4659" s="371"/>
      <c r="B4659" s="371"/>
      <c r="C4659" s="371"/>
      <c r="D4659" s="434"/>
    </row>
    <row r="4660" spans="1:4">
      <c r="A4660" s="371"/>
      <c r="B4660" s="371"/>
      <c r="C4660" s="371"/>
      <c r="D4660" s="434"/>
    </row>
    <row r="4661" spans="1:4">
      <c r="A4661" s="371"/>
      <c r="B4661" s="371"/>
      <c r="C4661" s="371"/>
      <c r="D4661" s="434"/>
    </row>
    <row r="4662" spans="1:4">
      <c r="A4662" s="371"/>
      <c r="B4662" s="371"/>
      <c r="C4662" s="371"/>
      <c r="D4662" s="434"/>
    </row>
    <row r="4663" spans="1:4">
      <c r="A4663" s="371"/>
      <c r="B4663" s="371"/>
      <c r="C4663" s="371"/>
      <c r="D4663" s="434"/>
    </row>
    <row r="4664" spans="1:4">
      <c r="A4664" s="371"/>
      <c r="B4664" s="371"/>
      <c r="C4664" s="371"/>
      <c r="D4664" s="434"/>
    </row>
    <row r="4665" spans="1:4">
      <c r="A4665" s="371"/>
      <c r="B4665" s="371"/>
      <c r="C4665" s="371"/>
      <c r="D4665" s="434"/>
    </row>
    <row r="4666" spans="1:4">
      <c r="A4666" s="371"/>
      <c r="B4666" s="371"/>
      <c r="C4666" s="371"/>
      <c r="D4666" s="434"/>
    </row>
    <row r="4667" spans="1:4">
      <c r="A4667" s="371"/>
      <c r="B4667" s="371"/>
      <c r="C4667" s="371"/>
      <c r="D4667" s="434"/>
    </row>
    <row r="4668" spans="1:4">
      <c r="A4668" s="371"/>
      <c r="B4668" s="371"/>
      <c r="C4668" s="371"/>
      <c r="D4668" s="434"/>
    </row>
    <row r="4669" spans="1:4">
      <c r="A4669" s="371"/>
      <c r="B4669" s="371"/>
      <c r="C4669" s="371"/>
      <c r="D4669" s="434"/>
    </row>
    <row r="4670" spans="1:4">
      <c r="A4670" s="371"/>
      <c r="B4670" s="371"/>
      <c r="C4670" s="371"/>
      <c r="D4670" s="434"/>
    </row>
    <row r="4671" spans="1:4">
      <c r="A4671" s="371"/>
      <c r="B4671" s="371"/>
      <c r="C4671" s="371"/>
      <c r="D4671" s="434"/>
    </row>
    <row r="4672" spans="1:4">
      <c r="A4672" s="371"/>
      <c r="B4672" s="371"/>
      <c r="C4672" s="371"/>
      <c r="D4672" s="434"/>
    </row>
    <row r="4673" spans="1:4">
      <c r="A4673" s="371"/>
      <c r="B4673" s="371"/>
      <c r="C4673" s="371"/>
      <c r="D4673" s="434"/>
    </row>
    <row r="4674" spans="1:4">
      <c r="A4674" s="371"/>
      <c r="B4674" s="371"/>
      <c r="C4674" s="371"/>
      <c r="D4674" s="434"/>
    </row>
    <row r="4675" spans="1:4">
      <c r="A4675" s="371"/>
      <c r="B4675" s="371"/>
      <c r="C4675" s="371"/>
      <c r="D4675" s="434"/>
    </row>
    <row r="4676" spans="1:4">
      <c r="A4676" s="371"/>
      <c r="B4676" s="371"/>
      <c r="C4676" s="371"/>
      <c r="D4676" s="434"/>
    </row>
    <row r="4677" spans="1:4">
      <c r="A4677" s="371"/>
      <c r="B4677" s="371"/>
      <c r="C4677" s="371"/>
      <c r="D4677" s="434"/>
    </row>
    <row r="4678" spans="1:4">
      <c r="A4678" s="371"/>
      <c r="B4678" s="371"/>
      <c r="C4678" s="371"/>
      <c r="D4678" s="434"/>
    </row>
    <row r="4679" spans="1:4">
      <c r="A4679" s="371"/>
      <c r="B4679" s="371"/>
      <c r="C4679" s="371"/>
      <c r="D4679" s="434"/>
    </row>
    <row r="4680" spans="1:4">
      <c r="A4680" s="371"/>
      <c r="B4680" s="371"/>
      <c r="C4680" s="371"/>
      <c r="D4680" s="434"/>
    </row>
    <row r="4681" spans="1:4">
      <c r="A4681" s="371"/>
      <c r="B4681" s="371"/>
      <c r="C4681" s="371"/>
      <c r="D4681" s="434"/>
    </row>
    <row r="4682" spans="1:4">
      <c r="A4682" s="371"/>
      <c r="B4682" s="371"/>
      <c r="C4682" s="371"/>
      <c r="D4682" s="434"/>
    </row>
    <row r="4683" spans="1:4">
      <c r="A4683" s="371"/>
      <c r="B4683" s="371"/>
      <c r="C4683" s="371"/>
      <c r="D4683" s="434"/>
    </row>
    <row r="4684" spans="1:4">
      <c r="A4684" s="371"/>
      <c r="B4684" s="371"/>
      <c r="C4684" s="371"/>
      <c r="D4684" s="434"/>
    </row>
    <row r="4685" spans="1:4">
      <c r="A4685" s="371"/>
      <c r="B4685" s="371"/>
      <c r="C4685" s="371"/>
      <c r="D4685" s="434"/>
    </row>
    <row r="4686" spans="1:4">
      <c r="A4686" s="371"/>
      <c r="B4686" s="371"/>
      <c r="C4686" s="371"/>
      <c r="D4686" s="434"/>
    </row>
    <row r="4687" spans="1:4">
      <c r="A4687" s="371"/>
      <c r="B4687" s="371"/>
      <c r="C4687" s="371"/>
      <c r="D4687" s="434"/>
    </row>
    <row r="4688" spans="1:4">
      <c r="A4688" s="371"/>
      <c r="B4688" s="371"/>
      <c r="C4688" s="371"/>
      <c r="D4688" s="434"/>
    </row>
    <row r="4689" spans="1:4">
      <c r="A4689" s="371"/>
      <c r="B4689" s="371"/>
      <c r="C4689" s="371"/>
      <c r="D4689" s="434"/>
    </row>
    <row r="4690" spans="1:4">
      <c r="A4690" s="371"/>
      <c r="B4690" s="371"/>
      <c r="C4690" s="371"/>
      <c r="D4690" s="434"/>
    </row>
    <row r="4691" spans="1:4">
      <c r="A4691" s="371"/>
      <c r="B4691" s="371"/>
      <c r="C4691" s="371"/>
      <c r="D4691" s="434"/>
    </row>
    <row r="4692" spans="1:4">
      <c r="A4692" s="371"/>
      <c r="B4692" s="371"/>
      <c r="C4692" s="371"/>
      <c r="D4692" s="434"/>
    </row>
    <row r="4693" spans="1:4">
      <c r="A4693" s="371"/>
      <c r="B4693" s="371"/>
      <c r="C4693" s="371"/>
      <c r="D4693" s="434"/>
    </row>
    <row r="4694" spans="1:4">
      <c r="A4694" s="371"/>
      <c r="B4694" s="371"/>
      <c r="C4694" s="371"/>
      <c r="D4694" s="434"/>
    </row>
    <row r="4695" spans="1:4">
      <c r="A4695" s="371"/>
      <c r="B4695" s="371"/>
      <c r="C4695" s="371"/>
      <c r="D4695" s="434"/>
    </row>
    <row r="4696" spans="1:4">
      <c r="A4696" s="371"/>
      <c r="B4696" s="371"/>
      <c r="C4696" s="371"/>
      <c r="D4696" s="434"/>
    </row>
    <row r="4697" spans="1:4">
      <c r="A4697" s="371"/>
      <c r="B4697" s="371"/>
      <c r="C4697" s="371"/>
      <c r="D4697" s="434"/>
    </row>
    <row r="4698" spans="1:4">
      <c r="A4698" s="371"/>
      <c r="B4698" s="371"/>
      <c r="C4698" s="371"/>
      <c r="D4698" s="434"/>
    </row>
    <row r="4699" spans="1:4">
      <c r="A4699" s="371"/>
      <c r="B4699" s="371"/>
      <c r="C4699" s="371"/>
      <c r="D4699" s="434"/>
    </row>
    <row r="4700" spans="1:4">
      <c r="A4700" s="371"/>
      <c r="B4700" s="371"/>
      <c r="C4700" s="371"/>
      <c r="D4700" s="434"/>
    </row>
    <row r="4701" spans="1:4">
      <c r="A4701" s="371"/>
      <c r="B4701" s="371"/>
      <c r="C4701" s="371"/>
      <c r="D4701" s="434"/>
    </row>
    <row r="4702" spans="1:4">
      <c r="A4702" s="371"/>
      <c r="B4702" s="371"/>
      <c r="C4702" s="371"/>
      <c r="D4702" s="434"/>
    </row>
    <row r="4703" spans="1:4">
      <c r="A4703" s="371"/>
      <c r="B4703" s="371"/>
      <c r="C4703" s="371"/>
      <c r="D4703" s="434"/>
    </row>
    <row r="4704" spans="1:4">
      <c r="A4704" s="371"/>
      <c r="B4704" s="371"/>
      <c r="C4704" s="371"/>
      <c r="D4704" s="434"/>
    </row>
    <row r="4705" spans="1:4">
      <c r="A4705" s="371"/>
      <c r="B4705" s="371"/>
      <c r="C4705" s="371"/>
      <c r="D4705" s="434"/>
    </row>
    <row r="4706" spans="1:4">
      <c r="A4706" s="371"/>
      <c r="B4706" s="371"/>
      <c r="C4706" s="371"/>
      <c r="D4706" s="434"/>
    </row>
    <row r="4707" spans="1:4">
      <c r="A4707" s="371"/>
      <c r="B4707" s="371"/>
      <c r="C4707" s="371"/>
      <c r="D4707" s="434"/>
    </row>
    <row r="4708" spans="1:4">
      <c r="A4708" s="371"/>
      <c r="B4708" s="371"/>
      <c r="C4708" s="371"/>
      <c r="D4708" s="434"/>
    </row>
    <row r="4709" spans="1:4">
      <c r="A4709" s="371"/>
      <c r="B4709" s="371"/>
      <c r="C4709" s="371"/>
      <c r="D4709" s="434"/>
    </row>
    <row r="4710" spans="1:4">
      <c r="A4710" s="371"/>
      <c r="B4710" s="371"/>
      <c r="C4710" s="371"/>
      <c r="D4710" s="434"/>
    </row>
    <row r="4711" spans="1:4">
      <c r="A4711" s="371"/>
      <c r="B4711" s="371"/>
      <c r="C4711" s="371"/>
      <c r="D4711" s="434"/>
    </row>
    <row r="4712" spans="1:4">
      <c r="A4712" s="371"/>
      <c r="B4712" s="371"/>
      <c r="C4712" s="371"/>
      <c r="D4712" s="434"/>
    </row>
    <row r="4713" spans="1:4">
      <c r="A4713" s="371"/>
      <c r="B4713" s="371"/>
      <c r="C4713" s="371"/>
      <c r="D4713" s="434"/>
    </row>
    <row r="4714" spans="1:4">
      <c r="A4714" s="371"/>
      <c r="B4714" s="371"/>
      <c r="C4714" s="371"/>
      <c r="D4714" s="434"/>
    </row>
    <row r="4715" spans="1:4">
      <c r="A4715" s="371"/>
      <c r="B4715" s="371"/>
      <c r="C4715" s="371"/>
      <c r="D4715" s="434"/>
    </row>
    <row r="4716" spans="1:4">
      <c r="A4716" s="371"/>
      <c r="B4716" s="371"/>
      <c r="C4716" s="371"/>
      <c r="D4716" s="434"/>
    </row>
    <row r="4717" spans="1:4">
      <c r="A4717" s="371"/>
      <c r="B4717" s="371"/>
      <c r="C4717" s="371"/>
      <c r="D4717" s="434"/>
    </row>
    <row r="4718" spans="1:4">
      <c r="A4718" s="371"/>
      <c r="B4718" s="371"/>
      <c r="C4718" s="371"/>
      <c r="D4718" s="434"/>
    </row>
    <row r="4719" spans="1:4">
      <c r="A4719" s="371"/>
      <c r="B4719" s="371"/>
      <c r="C4719" s="371"/>
      <c r="D4719" s="434"/>
    </row>
    <row r="4720" spans="1:4">
      <c r="A4720" s="371"/>
      <c r="B4720" s="371"/>
      <c r="C4720" s="371"/>
      <c r="D4720" s="434"/>
    </row>
    <row r="4721" spans="1:4">
      <c r="A4721" s="371"/>
      <c r="B4721" s="371"/>
      <c r="C4721" s="371"/>
      <c r="D4721" s="434"/>
    </row>
    <row r="4722" spans="1:4">
      <c r="A4722" s="371"/>
      <c r="B4722" s="371"/>
      <c r="C4722" s="371"/>
      <c r="D4722" s="434"/>
    </row>
    <row r="4723" spans="1:4">
      <c r="A4723" s="371"/>
      <c r="B4723" s="371"/>
      <c r="C4723" s="371"/>
      <c r="D4723" s="434"/>
    </row>
    <row r="4724" spans="1:4">
      <c r="A4724" s="371"/>
      <c r="B4724" s="371"/>
      <c r="C4724" s="371"/>
      <c r="D4724" s="434"/>
    </row>
    <row r="4725" spans="1:4">
      <c r="A4725" s="371"/>
      <c r="B4725" s="371"/>
      <c r="C4725" s="371"/>
      <c r="D4725" s="434"/>
    </row>
    <row r="4726" spans="1:4">
      <c r="A4726" s="371"/>
      <c r="B4726" s="371"/>
      <c r="C4726" s="371"/>
      <c r="D4726" s="434"/>
    </row>
    <row r="4727" spans="1:4">
      <c r="A4727" s="371"/>
      <c r="B4727" s="371"/>
      <c r="C4727" s="371"/>
      <c r="D4727" s="434"/>
    </row>
    <row r="4728" spans="1:4">
      <c r="A4728" s="371"/>
      <c r="B4728" s="371"/>
      <c r="C4728" s="371"/>
      <c r="D4728" s="434"/>
    </row>
    <row r="4729" spans="1:4">
      <c r="A4729" s="371"/>
      <c r="B4729" s="371"/>
      <c r="C4729" s="371"/>
      <c r="D4729" s="434"/>
    </row>
    <row r="4730" spans="1:4">
      <c r="A4730" s="371"/>
      <c r="B4730" s="371"/>
      <c r="C4730" s="371"/>
      <c r="D4730" s="434"/>
    </row>
    <row r="4731" spans="1:4">
      <c r="A4731" s="371"/>
      <c r="B4731" s="371"/>
      <c r="C4731" s="371"/>
      <c r="D4731" s="434"/>
    </row>
    <row r="4732" spans="1:4">
      <c r="A4732" s="371"/>
      <c r="B4732" s="371"/>
      <c r="C4732" s="371"/>
      <c r="D4732" s="434"/>
    </row>
    <row r="4733" spans="1:4">
      <c r="A4733" s="371"/>
      <c r="B4733" s="371"/>
      <c r="C4733" s="371"/>
      <c r="D4733" s="434"/>
    </row>
    <row r="4734" spans="1:4">
      <c r="A4734" s="371"/>
      <c r="B4734" s="371"/>
      <c r="C4734" s="371"/>
      <c r="D4734" s="434"/>
    </row>
    <row r="4735" spans="1:4">
      <c r="A4735" s="371"/>
      <c r="B4735" s="371"/>
      <c r="C4735" s="371"/>
      <c r="D4735" s="434"/>
    </row>
    <row r="4736" spans="1:4">
      <c r="A4736" s="371"/>
      <c r="B4736" s="371"/>
      <c r="C4736" s="371"/>
      <c r="D4736" s="434"/>
    </row>
    <row r="4737" spans="1:4">
      <c r="A4737" s="371"/>
      <c r="B4737" s="371"/>
      <c r="C4737" s="371"/>
      <c r="D4737" s="434"/>
    </row>
    <row r="4738" spans="1:4">
      <c r="A4738" s="371"/>
      <c r="B4738" s="371"/>
      <c r="C4738" s="371"/>
      <c r="D4738" s="434"/>
    </row>
    <row r="4739" spans="1:4">
      <c r="A4739" s="371"/>
      <c r="B4739" s="371"/>
      <c r="C4739" s="371"/>
      <c r="D4739" s="434"/>
    </row>
    <row r="4740" spans="1:4">
      <c r="A4740" s="371"/>
      <c r="B4740" s="371"/>
      <c r="C4740" s="371"/>
      <c r="D4740" s="434"/>
    </row>
    <row r="4741" spans="1:4">
      <c r="A4741" s="371"/>
      <c r="B4741" s="371"/>
      <c r="C4741" s="371"/>
      <c r="D4741" s="434"/>
    </row>
    <row r="4742" spans="1:4">
      <c r="A4742" s="371"/>
      <c r="B4742" s="371"/>
      <c r="C4742" s="371"/>
      <c r="D4742" s="434"/>
    </row>
    <row r="4743" spans="1:4">
      <c r="A4743" s="371"/>
      <c r="B4743" s="371"/>
      <c r="C4743" s="371"/>
      <c r="D4743" s="434"/>
    </row>
    <row r="4744" spans="1:4">
      <c r="A4744" s="371"/>
      <c r="B4744" s="371"/>
      <c r="C4744" s="371"/>
      <c r="D4744" s="434"/>
    </row>
    <row r="4745" spans="1:4">
      <c r="A4745" s="371"/>
      <c r="B4745" s="371"/>
      <c r="C4745" s="371"/>
      <c r="D4745" s="434"/>
    </row>
    <row r="4746" spans="1:4">
      <c r="A4746" s="371"/>
      <c r="B4746" s="371"/>
      <c r="C4746" s="371"/>
      <c r="D4746" s="434"/>
    </row>
    <row r="4747" spans="1:4">
      <c r="A4747" s="371"/>
      <c r="B4747" s="371"/>
      <c r="C4747" s="371"/>
      <c r="D4747" s="434"/>
    </row>
    <row r="4748" spans="1:4">
      <c r="A4748" s="371"/>
      <c r="B4748" s="371"/>
      <c r="C4748" s="371"/>
      <c r="D4748" s="434"/>
    </row>
    <row r="4749" spans="1:4">
      <c r="A4749" s="371"/>
      <c r="B4749" s="371"/>
      <c r="C4749" s="371"/>
      <c r="D4749" s="434"/>
    </row>
    <row r="4750" spans="1:4">
      <c r="A4750" s="371"/>
      <c r="B4750" s="371"/>
      <c r="C4750" s="371"/>
      <c r="D4750" s="434"/>
    </row>
    <row r="4751" spans="1:4">
      <c r="A4751" s="371"/>
      <c r="B4751" s="371"/>
      <c r="C4751" s="371"/>
      <c r="D4751" s="434"/>
    </row>
    <row r="4752" spans="1:4">
      <c r="A4752" s="371"/>
      <c r="B4752" s="371"/>
      <c r="C4752" s="371"/>
      <c r="D4752" s="434"/>
    </row>
    <row r="4753" spans="1:4">
      <c r="A4753" s="371"/>
      <c r="B4753" s="371"/>
      <c r="C4753" s="371"/>
      <c r="D4753" s="434"/>
    </row>
    <row r="4754" spans="1:4">
      <c r="A4754" s="371"/>
      <c r="B4754" s="371"/>
      <c r="C4754" s="371"/>
      <c r="D4754" s="434"/>
    </row>
    <row r="4755" spans="1:4">
      <c r="A4755" s="371"/>
      <c r="B4755" s="371"/>
      <c r="C4755" s="371"/>
      <c r="D4755" s="434"/>
    </row>
    <row r="4756" spans="1:4">
      <c r="A4756" s="371"/>
      <c r="B4756" s="371"/>
      <c r="C4756" s="371"/>
      <c r="D4756" s="434"/>
    </row>
    <row r="4757" spans="1:4">
      <c r="A4757" s="371"/>
      <c r="B4757" s="371"/>
      <c r="C4757" s="371"/>
      <c r="D4757" s="434"/>
    </row>
    <row r="4758" spans="1:4">
      <c r="A4758" s="371"/>
      <c r="B4758" s="371"/>
      <c r="C4758" s="371"/>
      <c r="D4758" s="434"/>
    </row>
    <row r="4759" spans="1:4">
      <c r="A4759" s="371"/>
      <c r="B4759" s="371"/>
      <c r="C4759" s="371"/>
      <c r="D4759" s="434"/>
    </row>
    <row r="4760" spans="1:4">
      <c r="A4760" s="371"/>
      <c r="B4760" s="371"/>
      <c r="C4760" s="371"/>
      <c r="D4760" s="434"/>
    </row>
    <row r="4761" spans="1:4">
      <c r="A4761" s="371"/>
      <c r="B4761" s="371"/>
      <c r="C4761" s="371"/>
      <c r="D4761" s="434"/>
    </row>
    <row r="4762" spans="1:4">
      <c r="A4762" s="371"/>
      <c r="B4762" s="371"/>
      <c r="C4762" s="371"/>
      <c r="D4762" s="434"/>
    </row>
    <row r="4763" spans="1:4">
      <c r="A4763" s="371"/>
      <c r="B4763" s="371"/>
      <c r="C4763" s="371"/>
      <c r="D4763" s="434"/>
    </row>
    <row r="4764" spans="1:4">
      <c r="A4764" s="371"/>
      <c r="B4764" s="371"/>
      <c r="C4764" s="371"/>
      <c r="D4764" s="434"/>
    </row>
    <row r="4765" spans="1:4">
      <c r="A4765" s="371"/>
      <c r="B4765" s="371"/>
      <c r="C4765" s="371"/>
      <c r="D4765" s="434"/>
    </row>
    <row r="4766" spans="1:4">
      <c r="A4766" s="371"/>
      <c r="B4766" s="371"/>
      <c r="C4766" s="371"/>
      <c r="D4766" s="434"/>
    </row>
    <row r="4767" spans="1:4">
      <c r="A4767" s="371"/>
      <c r="B4767" s="371"/>
      <c r="C4767" s="371"/>
      <c r="D4767" s="434"/>
    </row>
    <row r="4768" spans="1:4">
      <c r="A4768" s="371"/>
      <c r="B4768" s="371"/>
      <c r="C4768" s="371"/>
      <c r="D4768" s="434"/>
    </row>
    <row r="4769" spans="1:4">
      <c r="A4769" s="371"/>
      <c r="B4769" s="371"/>
      <c r="C4769" s="371"/>
      <c r="D4769" s="434"/>
    </row>
    <row r="4770" spans="1:4">
      <c r="A4770" s="371"/>
      <c r="B4770" s="371"/>
      <c r="C4770" s="371"/>
      <c r="D4770" s="434"/>
    </row>
    <row r="4771" spans="1:4">
      <c r="A4771" s="371"/>
      <c r="B4771" s="371"/>
      <c r="C4771" s="371"/>
      <c r="D4771" s="434"/>
    </row>
    <row r="4772" spans="1:4">
      <c r="A4772" s="371"/>
      <c r="B4772" s="371"/>
      <c r="C4772" s="371"/>
      <c r="D4772" s="434"/>
    </row>
    <row r="4773" spans="1:4">
      <c r="A4773" s="371"/>
      <c r="B4773" s="371"/>
      <c r="C4773" s="371"/>
      <c r="D4773" s="434"/>
    </row>
    <row r="4774" spans="1:4">
      <c r="A4774" s="371"/>
      <c r="B4774" s="371"/>
      <c r="C4774" s="371"/>
      <c r="D4774" s="434"/>
    </row>
    <row r="4775" spans="1:4">
      <c r="A4775" s="371"/>
      <c r="B4775" s="371"/>
      <c r="C4775" s="371"/>
      <c r="D4775" s="434"/>
    </row>
    <row r="4776" spans="1:4">
      <c r="A4776" s="371"/>
      <c r="B4776" s="371"/>
      <c r="C4776" s="371"/>
      <c r="D4776" s="434"/>
    </row>
    <row r="4777" spans="1:4">
      <c r="A4777" s="371"/>
      <c r="B4777" s="371"/>
      <c r="C4777" s="371"/>
      <c r="D4777" s="434"/>
    </row>
    <row r="4778" spans="1:4">
      <c r="A4778" s="371"/>
      <c r="B4778" s="371"/>
      <c r="C4778" s="371"/>
      <c r="D4778" s="434"/>
    </row>
    <row r="4779" spans="1:4">
      <c r="A4779" s="371"/>
      <c r="B4779" s="371"/>
      <c r="C4779" s="371"/>
      <c r="D4779" s="434"/>
    </row>
    <row r="4780" spans="1:4">
      <c r="A4780" s="371"/>
      <c r="B4780" s="371"/>
      <c r="C4780" s="371"/>
      <c r="D4780" s="434"/>
    </row>
    <row r="4781" spans="1:4">
      <c r="A4781" s="371"/>
      <c r="B4781" s="371"/>
      <c r="C4781" s="371"/>
      <c r="D4781" s="434"/>
    </row>
    <row r="4782" spans="1:4">
      <c r="A4782" s="371"/>
      <c r="B4782" s="371"/>
      <c r="C4782" s="371"/>
      <c r="D4782" s="434"/>
    </row>
    <row r="4783" spans="1:4">
      <c r="A4783" s="371"/>
      <c r="B4783" s="371"/>
      <c r="C4783" s="371"/>
      <c r="D4783" s="434"/>
    </row>
    <row r="4784" spans="1:4">
      <c r="A4784" s="371"/>
      <c r="B4784" s="371"/>
      <c r="C4784" s="371"/>
      <c r="D4784" s="434"/>
    </row>
    <row r="4785" spans="1:4">
      <c r="A4785" s="371"/>
      <c r="B4785" s="371"/>
      <c r="C4785" s="371"/>
      <c r="D4785" s="434"/>
    </row>
    <row r="4786" spans="1:4">
      <c r="A4786" s="371"/>
      <c r="B4786" s="371"/>
      <c r="C4786" s="371"/>
      <c r="D4786" s="434"/>
    </row>
    <row r="4787" spans="1:4">
      <c r="A4787" s="371"/>
      <c r="B4787" s="371"/>
      <c r="C4787" s="371"/>
      <c r="D4787" s="434"/>
    </row>
    <row r="4788" spans="1:4">
      <c r="A4788" s="371"/>
      <c r="B4788" s="371"/>
      <c r="C4788" s="371"/>
      <c r="D4788" s="434"/>
    </row>
    <row r="4789" spans="1:4">
      <c r="A4789" s="371"/>
      <c r="B4789" s="371"/>
      <c r="C4789" s="371"/>
      <c r="D4789" s="434"/>
    </row>
    <row r="4790" spans="1:4">
      <c r="A4790" s="371"/>
      <c r="B4790" s="371"/>
      <c r="C4790" s="371"/>
      <c r="D4790" s="434"/>
    </row>
    <row r="4791" spans="1:4">
      <c r="A4791" s="371"/>
      <c r="B4791" s="371"/>
      <c r="C4791" s="371"/>
      <c r="D4791" s="434"/>
    </row>
    <row r="4792" spans="1:4">
      <c r="A4792" s="371"/>
      <c r="B4792" s="371"/>
      <c r="C4792" s="371"/>
      <c r="D4792" s="434"/>
    </row>
    <row r="4793" spans="1:4">
      <c r="A4793" s="371"/>
      <c r="B4793" s="371"/>
      <c r="C4793" s="371"/>
      <c r="D4793" s="434"/>
    </row>
    <row r="4794" spans="1:4">
      <c r="A4794" s="371"/>
      <c r="B4794" s="371"/>
      <c r="C4794" s="371"/>
      <c r="D4794" s="434"/>
    </row>
    <row r="4795" spans="1:4">
      <c r="A4795" s="371"/>
      <c r="B4795" s="371"/>
      <c r="C4795" s="371"/>
      <c r="D4795" s="434"/>
    </row>
    <row r="4796" spans="1:4">
      <c r="A4796" s="371"/>
      <c r="B4796" s="371"/>
      <c r="C4796" s="371"/>
      <c r="D4796" s="434"/>
    </row>
    <row r="4797" spans="1:4">
      <c r="A4797" s="371"/>
      <c r="B4797" s="371"/>
      <c r="C4797" s="371"/>
      <c r="D4797" s="434"/>
    </row>
    <row r="4798" spans="1:4">
      <c r="A4798" s="371"/>
      <c r="B4798" s="371"/>
      <c r="C4798" s="371"/>
      <c r="D4798" s="434"/>
    </row>
    <row r="4799" spans="1:4">
      <c r="A4799" s="371"/>
      <c r="B4799" s="371"/>
      <c r="C4799" s="371"/>
      <c r="D4799" s="434"/>
    </row>
    <row r="4800" spans="1:4">
      <c r="A4800" s="371"/>
      <c r="B4800" s="371"/>
      <c r="C4800" s="371"/>
      <c r="D4800" s="434"/>
    </row>
    <row r="4801" spans="1:4">
      <c r="A4801" s="371"/>
      <c r="B4801" s="371"/>
      <c r="C4801" s="371"/>
      <c r="D4801" s="434"/>
    </row>
    <row r="4802" spans="1:4">
      <c r="A4802" s="371"/>
      <c r="B4802" s="371"/>
      <c r="C4802" s="371"/>
      <c r="D4802" s="434"/>
    </row>
    <row r="4803" spans="1:4">
      <c r="A4803" s="371"/>
      <c r="B4803" s="371"/>
      <c r="C4803" s="371"/>
      <c r="D4803" s="434"/>
    </row>
    <row r="4804" spans="1:4">
      <c r="A4804" s="371"/>
      <c r="B4804" s="371"/>
      <c r="C4804" s="371"/>
      <c r="D4804" s="434"/>
    </row>
    <row r="4805" spans="1:4">
      <c r="A4805" s="371"/>
      <c r="B4805" s="371"/>
      <c r="C4805" s="371"/>
      <c r="D4805" s="434"/>
    </row>
    <row r="4806" spans="1:4">
      <c r="A4806" s="371"/>
      <c r="B4806" s="371"/>
      <c r="C4806" s="371"/>
      <c r="D4806" s="434"/>
    </row>
    <row r="4807" spans="1:4">
      <c r="A4807" s="371"/>
      <c r="B4807" s="371"/>
      <c r="C4807" s="371"/>
      <c r="D4807" s="434"/>
    </row>
    <row r="4808" spans="1:4">
      <c r="A4808" s="371"/>
      <c r="B4808" s="371"/>
      <c r="C4808" s="371"/>
      <c r="D4808" s="434"/>
    </row>
    <row r="4809" spans="1:4">
      <c r="A4809" s="371"/>
      <c r="B4809" s="371"/>
      <c r="C4809" s="371"/>
      <c r="D4809" s="434"/>
    </row>
    <row r="4810" spans="1:4">
      <c r="A4810" s="371"/>
      <c r="B4810" s="371"/>
      <c r="C4810" s="371"/>
      <c r="D4810" s="434"/>
    </row>
    <row r="4811" spans="1:4">
      <c r="A4811" s="371"/>
      <c r="B4811" s="371"/>
      <c r="C4811" s="371"/>
      <c r="D4811" s="434"/>
    </row>
    <row r="4812" spans="1:4">
      <c r="A4812" s="371"/>
      <c r="B4812" s="371"/>
      <c r="C4812" s="371"/>
      <c r="D4812" s="434"/>
    </row>
    <row r="4813" spans="1:4">
      <c r="A4813" s="371"/>
      <c r="B4813" s="371"/>
      <c r="C4813" s="371"/>
      <c r="D4813" s="434"/>
    </row>
    <row r="4814" spans="1:4">
      <c r="A4814" s="371"/>
      <c r="B4814" s="371"/>
      <c r="C4814" s="371"/>
      <c r="D4814" s="434"/>
    </row>
    <row r="4815" spans="1:4">
      <c r="A4815" s="371"/>
      <c r="B4815" s="371"/>
      <c r="C4815" s="371"/>
      <c r="D4815" s="434"/>
    </row>
    <row r="4816" spans="1:4">
      <c r="A4816" s="371"/>
      <c r="B4816" s="371"/>
      <c r="C4816" s="371"/>
      <c r="D4816" s="434"/>
    </row>
    <row r="4817" spans="1:4">
      <c r="A4817" s="371"/>
      <c r="B4817" s="371"/>
      <c r="C4817" s="371"/>
      <c r="D4817" s="434"/>
    </row>
    <row r="4818" spans="1:4">
      <c r="A4818" s="371"/>
      <c r="B4818" s="371"/>
      <c r="C4818" s="371"/>
      <c r="D4818" s="434"/>
    </row>
    <row r="4819" spans="1:4">
      <c r="A4819" s="371"/>
      <c r="B4819" s="371"/>
      <c r="C4819" s="371"/>
      <c r="D4819" s="434"/>
    </row>
    <row r="4820" spans="1:4">
      <c r="A4820" s="371"/>
      <c r="B4820" s="371"/>
      <c r="C4820" s="371"/>
      <c r="D4820" s="434"/>
    </row>
    <row r="4821" spans="1:4">
      <c r="A4821" s="371"/>
      <c r="B4821" s="371"/>
      <c r="C4821" s="371"/>
      <c r="D4821" s="434"/>
    </row>
    <row r="4822" spans="1:4">
      <c r="A4822" s="371"/>
      <c r="B4822" s="371"/>
      <c r="C4822" s="371"/>
      <c r="D4822" s="434"/>
    </row>
    <row r="4823" spans="1:4">
      <c r="A4823" s="371"/>
      <c r="B4823" s="371"/>
      <c r="C4823" s="371"/>
      <c r="D4823" s="434"/>
    </row>
    <row r="4824" spans="1:4">
      <c r="A4824" s="371"/>
      <c r="B4824" s="371"/>
      <c r="C4824" s="371"/>
      <c r="D4824" s="434"/>
    </row>
    <row r="4825" spans="1:4">
      <c r="A4825" s="371"/>
      <c r="B4825" s="371"/>
      <c r="C4825" s="371"/>
      <c r="D4825" s="434"/>
    </row>
    <row r="4826" spans="1:4">
      <c r="A4826" s="371"/>
      <c r="B4826" s="371"/>
      <c r="C4826" s="371"/>
      <c r="D4826" s="434"/>
    </row>
    <row r="4827" spans="1:4">
      <c r="A4827" s="371"/>
      <c r="B4827" s="371"/>
      <c r="C4827" s="371"/>
      <c r="D4827" s="434"/>
    </row>
    <row r="4828" spans="1:4">
      <c r="A4828" s="371"/>
      <c r="B4828" s="371"/>
      <c r="C4828" s="371"/>
      <c r="D4828" s="434"/>
    </row>
    <row r="4829" spans="1:4">
      <c r="A4829" s="371"/>
      <c r="B4829" s="371"/>
      <c r="C4829" s="371"/>
      <c r="D4829" s="434"/>
    </row>
    <row r="4830" spans="1:4">
      <c r="A4830" s="371"/>
      <c r="B4830" s="371"/>
      <c r="C4830" s="371"/>
      <c r="D4830" s="434"/>
    </row>
    <row r="4831" spans="1:4">
      <c r="A4831" s="371"/>
      <c r="B4831" s="371"/>
      <c r="C4831" s="371"/>
      <c r="D4831" s="434"/>
    </row>
    <row r="4832" spans="1:4">
      <c r="A4832" s="371"/>
      <c r="B4832" s="371"/>
      <c r="C4832" s="371"/>
      <c r="D4832" s="434"/>
    </row>
    <row r="4833" spans="1:4">
      <c r="A4833" s="371"/>
      <c r="B4833" s="371"/>
      <c r="C4833" s="371"/>
      <c r="D4833" s="434"/>
    </row>
    <row r="4834" spans="1:4">
      <c r="A4834" s="371"/>
      <c r="B4834" s="371"/>
      <c r="C4834" s="371"/>
      <c r="D4834" s="434"/>
    </row>
    <row r="4835" spans="1:4">
      <c r="A4835" s="371"/>
      <c r="B4835" s="371"/>
      <c r="C4835" s="371"/>
      <c r="D4835" s="434"/>
    </row>
    <row r="4836" spans="1:4">
      <c r="A4836" s="371"/>
      <c r="B4836" s="371"/>
      <c r="C4836" s="371"/>
      <c r="D4836" s="434"/>
    </row>
    <row r="4837" spans="1:4">
      <c r="A4837" s="371"/>
      <c r="B4837" s="371"/>
      <c r="C4837" s="371"/>
      <c r="D4837" s="434"/>
    </row>
    <row r="4838" spans="1:4">
      <c r="A4838" s="371"/>
      <c r="B4838" s="371"/>
      <c r="C4838" s="371"/>
      <c r="D4838" s="434"/>
    </row>
    <row r="4839" spans="1:4">
      <c r="A4839" s="371"/>
      <c r="B4839" s="371"/>
      <c r="C4839" s="371"/>
      <c r="D4839" s="434"/>
    </row>
    <row r="4840" spans="1:4">
      <c r="A4840" s="371"/>
      <c r="B4840" s="371"/>
      <c r="C4840" s="371"/>
      <c r="D4840" s="434"/>
    </row>
    <row r="4841" spans="1:4">
      <c r="A4841" s="371"/>
      <c r="B4841" s="371"/>
      <c r="C4841" s="371"/>
      <c r="D4841" s="434"/>
    </row>
    <row r="4842" spans="1:4">
      <c r="A4842" s="371"/>
      <c r="B4842" s="371"/>
      <c r="C4842" s="371"/>
      <c r="D4842" s="434"/>
    </row>
    <row r="4843" spans="1:4">
      <c r="A4843" s="371"/>
      <c r="B4843" s="371"/>
      <c r="C4843" s="371"/>
      <c r="D4843" s="434"/>
    </row>
    <row r="4844" spans="1:4">
      <c r="A4844" s="371"/>
      <c r="B4844" s="371"/>
      <c r="C4844" s="371"/>
      <c r="D4844" s="434"/>
    </row>
    <row r="4845" spans="1:4">
      <c r="A4845" s="371"/>
      <c r="B4845" s="371"/>
      <c r="C4845" s="371"/>
      <c r="D4845" s="434"/>
    </row>
    <row r="4846" spans="1:4">
      <c r="A4846" s="371"/>
      <c r="B4846" s="371"/>
      <c r="C4846" s="371"/>
      <c r="D4846" s="434"/>
    </row>
    <row r="4847" spans="1:4">
      <c r="A4847" s="371"/>
      <c r="B4847" s="371"/>
      <c r="C4847" s="371"/>
      <c r="D4847" s="434"/>
    </row>
    <row r="4848" spans="1:4">
      <c r="A4848" s="371"/>
      <c r="B4848" s="371"/>
      <c r="C4848" s="371"/>
      <c r="D4848" s="434"/>
    </row>
    <row r="4849" spans="1:4">
      <c r="A4849" s="371"/>
      <c r="B4849" s="371"/>
      <c r="C4849" s="371"/>
      <c r="D4849" s="434"/>
    </row>
    <row r="4850" spans="1:4">
      <c r="A4850" s="371"/>
      <c r="B4850" s="371"/>
      <c r="C4850" s="371"/>
      <c r="D4850" s="434"/>
    </row>
    <row r="4851" spans="1:4">
      <c r="A4851" s="371"/>
      <c r="B4851" s="371"/>
      <c r="C4851" s="371"/>
      <c r="D4851" s="434"/>
    </row>
    <row r="4852" spans="1:4">
      <c r="A4852" s="371"/>
      <c r="B4852" s="371"/>
      <c r="C4852" s="371"/>
      <c r="D4852" s="434"/>
    </row>
    <row r="4853" spans="1:4">
      <c r="A4853" s="371"/>
      <c r="B4853" s="371"/>
      <c r="C4853" s="371"/>
      <c r="D4853" s="434"/>
    </row>
    <row r="4854" spans="1:4">
      <c r="A4854" s="371"/>
      <c r="B4854" s="371"/>
      <c r="C4854" s="371"/>
      <c r="D4854" s="434"/>
    </row>
    <row r="4855" spans="1:4">
      <c r="A4855" s="371"/>
      <c r="B4855" s="371"/>
      <c r="C4855" s="371"/>
      <c r="D4855" s="434"/>
    </row>
    <row r="4856" spans="1:4">
      <c r="A4856" s="371"/>
      <c r="B4856" s="371"/>
      <c r="C4856" s="371"/>
      <c r="D4856" s="434"/>
    </row>
    <row r="4857" spans="1:4">
      <c r="A4857" s="371"/>
      <c r="B4857" s="371"/>
      <c r="C4857" s="371"/>
      <c r="D4857" s="434"/>
    </row>
    <row r="4858" spans="1:4">
      <c r="A4858" s="371"/>
      <c r="B4858" s="371"/>
      <c r="C4858" s="371"/>
      <c r="D4858" s="434"/>
    </row>
    <row r="4859" spans="1:4">
      <c r="A4859" s="371"/>
      <c r="B4859" s="371"/>
      <c r="C4859" s="371"/>
      <c r="D4859" s="434"/>
    </row>
    <row r="4860" spans="1:4">
      <c r="A4860" s="371"/>
      <c r="B4860" s="371"/>
      <c r="C4860" s="371"/>
      <c r="D4860" s="434"/>
    </row>
    <row r="4861" spans="1:4">
      <c r="A4861" s="371"/>
      <c r="B4861" s="371"/>
      <c r="C4861" s="371"/>
      <c r="D4861" s="434"/>
    </row>
    <row r="4862" spans="1:4">
      <c r="A4862" s="371"/>
      <c r="B4862" s="371"/>
      <c r="C4862" s="371"/>
      <c r="D4862" s="434"/>
    </row>
    <row r="4863" spans="1:4">
      <c r="A4863" s="371"/>
      <c r="B4863" s="371"/>
      <c r="C4863" s="371"/>
      <c r="D4863" s="434"/>
    </row>
    <row r="4864" spans="1:4">
      <c r="A4864" s="371"/>
      <c r="B4864" s="371"/>
      <c r="C4864" s="371"/>
      <c r="D4864" s="434"/>
    </row>
    <row r="4865" spans="1:4">
      <c r="A4865" s="371"/>
      <c r="B4865" s="371"/>
      <c r="C4865" s="371"/>
      <c r="D4865" s="434"/>
    </row>
    <row r="4866" spans="1:4">
      <c r="A4866" s="371"/>
      <c r="B4866" s="371"/>
      <c r="C4866" s="371"/>
      <c r="D4866" s="434"/>
    </row>
    <row r="4867" spans="1:4">
      <c r="A4867" s="371"/>
      <c r="B4867" s="371"/>
      <c r="C4867" s="371"/>
      <c r="D4867" s="434"/>
    </row>
    <row r="4868" spans="1:4">
      <c r="A4868" s="371"/>
      <c r="B4868" s="371"/>
      <c r="C4868" s="371"/>
      <c r="D4868" s="434"/>
    </row>
    <row r="4869" spans="1:4">
      <c r="A4869" s="371"/>
      <c r="B4869" s="371"/>
      <c r="C4869" s="371"/>
      <c r="D4869" s="434"/>
    </row>
    <row r="4870" spans="1:4">
      <c r="A4870" s="371"/>
      <c r="B4870" s="371"/>
      <c r="C4870" s="371"/>
      <c r="D4870" s="434"/>
    </row>
    <row r="4871" spans="1:4">
      <c r="A4871" s="371"/>
      <c r="B4871" s="371"/>
      <c r="C4871" s="371"/>
      <c r="D4871" s="434"/>
    </row>
    <row r="4872" spans="1:4">
      <c r="A4872" s="371"/>
      <c r="B4872" s="371"/>
      <c r="C4872" s="371"/>
      <c r="D4872" s="434"/>
    </row>
    <row r="4873" spans="1:4">
      <c r="A4873" s="371"/>
      <c r="B4873" s="371"/>
      <c r="C4873" s="371"/>
      <c r="D4873" s="434"/>
    </row>
    <row r="4874" spans="1:4">
      <c r="A4874" s="371"/>
      <c r="B4874" s="371"/>
      <c r="C4874" s="371"/>
      <c r="D4874" s="434"/>
    </row>
    <row r="4875" spans="1:4">
      <c r="A4875" s="371"/>
      <c r="B4875" s="371"/>
      <c r="C4875" s="371"/>
      <c r="D4875" s="434"/>
    </row>
    <row r="4876" spans="1:4">
      <c r="A4876" s="371"/>
      <c r="B4876" s="371"/>
      <c r="C4876" s="371"/>
      <c r="D4876" s="434"/>
    </row>
    <row r="4877" spans="1:4">
      <c r="A4877" s="371"/>
      <c r="B4877" s="371"/>
      <c r="C4877" s="371"/>
      <c r="D4877" s="434"/>
    </row>
    <row r="4878" spans="1:4">
      <c r="A4878" s="371"/>
      <c r="B4878" s="371"/>
      <c r="C4878" s="371"/>
      <c r="D4878" s="434"/>
    </row>
    <row r="4879" spans="1:4">
      <c r="A4879" s="371"/>
      <c r="B4879" s="371"/>
      <c r="C4879" s="371"/>
      <c r="D4879" s="434"/>
    </row>
    <row r="4880" spans="1:4">
      <c r="A4880" s="371"/>
      <c r="B4880" s="371"/>
      <c r="C4880" s="371"/>
      <c r="D4880" s="434"/>
    </row>
    <row r="4881" spans="1:4">
      <c r="A4881" s="371"/>
      <c r="B4881" s="371"/>
      <c r="C4881" s="371"/>
      <c r="D4881" s="434"/>
    </row>
    <row r="4882" spans="1:4">
      <c r="A4882" s="371"/>
      <c r="B4882" s="371"/>
      <c r="C4882" s="371"/>
      <c r="D4882" s="434"/>
    </row>
    <row r="4883" spans="1:4">
      <c r="A4883" s="371"/>
      <c r="B4883" s="371"/>
      <c r="C4883" s="371"/>
      <c r="D4883" s="434"/>
    </row>
    <row r="4884" spans="1:4">
      <c r="A4884" s="371"/>
      <c r="B4884" s="371"/>
      <c r="C4884" s="371"/>
      <c r="D4884" s="434"/>
    </row>
    <row r="4885" spans="1:4">
      <c r="A4885" s="371"/>
      <c r="B4885" s="371"/>
      <c r="C4885" s="371"/>
      <c r="D4885" s="434"/>
    </row>
    <row r="4886" spans="1:4">
      <c r="A4886" s="371"/>
      <c r="B4886" s="371"/>
      <c r="C4886" s="371"/>
      <c r="D4886" s="434"/>
    </row>
    <row r="4887" spans="1:4">
      <c r="A4887" s="371"/>
      <c r="B4887" s="371"/>
      <c r="C4887" s="371"/>
      <c r="D4887" s="434"/>
    </row>
    <row r="4888" spans="1:4">
      <c r="A4888" s="371"/>
      <c r="B4888" s="371"/>
      <c r="C4888" s="371"/>
      <c r="D4888" s="434"/>
    </row>
    <row r="4889" spans="1:4">
      <c r="A4889" s="371"/>
      <c r="B4889" s="371"/>
      <c r="C4889" s="371"/>
      <c r="D4889" s="434"/>
    </row>
    <row r="4890" spans="1:4">
      <c r="A4890" s="371"/>
      <c r="B4890" s="371"/>
      <c r="C4890" s="371"/>
      <c r="D4890" s="434"/>
    </row>
    <row r="4891" spans="1:4">
      <c r="A4891" s="371"/>
      <c r="B4891" s="371"/>
      <c r="C4891" s="371"/>
      <c r="D4891" s="434"/>
    </row>
    <row r="4892" spans="1:4">
      <c r="A4892" s="371"/>
      <c r="B4892" s="371"/>
      <c r="C4892" s="371"/>
      <c r="D4892" s="434"/>
    </row>
    <row r="4893" spans="1:4">
      <c r="A4893" s="371"/>
      <c r="B4893" s="371"/>
      <c r="C4893" s="371"/>
      <c r="D4893" s="434"/>
    </row>
    <row r="4894" spans="1:4">
      <c r="A4894" s="371"/>
      <c r="B4894" s="371"/>
      <c r="C4894" s="371"/>
      <c r="D4894" s="434"/>
    </row>
    <row r="4895" spans="1:4">
      <c r="A4895" s="371"/>
      <c r="B4895" s="371"/>
      <c r="C4895" s="371"/>
      <c r="D4895" s="434"/>
    </row>
    <row r="4896" spans="1:4">
      <c r="A4896" s="371"/>
      <c r="B4896" s="371"/>
      <c r="C4896" s="371"/>
      <c r="D4896" s="434"/>
    </row>
    <row r="4897" spans="1:4">
      <c r="A4897" s="371"/>
      <c r="B4897" s="371"/>
      <c r="C4897" s="371"/>
      <c r="D4897" s="434"/>
    </row>
    <row r="4898" spans="1:4">
      <c r="A4898" s="371"/>
      <c r="B4898" s="371"/>
      <c r="C4898" s="371"/>
      <c r="D4898" s="434"/>
    </row>
    <row r="4899" spans="1:4">
      <c r="A4899" s="371"/>
      <c r="B4899" s="371"/>
      <c r="C4899" s="371"/>
      <c r="D4899" s="434"/>
    </row>
    <row r="4900" spans="1:4">
      <c r="A4900" s="371"/>
      <c r="B4900" s="371"/>
      <c r="C4900" s="371"/>
      <c r="D4900" s="434"/>
    </row>
    <row r="4901" spans="1:4">
      <c r="A4901" s="371"/>
      <c r="B4901" s="371"/>
      <c r="C4901" s="371"/>
      <c r="D4901" s="434"/>
    </row>
    <row r="4902" spans="1:4">
      <c r="A4902" s="371"/>
      <c r="B4902" s="371"/>
      <c r="C4902" s="371"/>
      <c r="D4902" s="434"/>
    </row>
    <row r="4903" spans="1:4">
      <c r="A4903" s="371"/>
      <c r="B4903" s="371"/>
      <c r="C4903" s="371"/>
      <c r="D4903" s="434"/>
    </row>
    <row r="4904" spans="1:4">
      <c r="A4904" s="371"/>
      <c r="B4904" s="371"/>
      <c r="C4904" s="371"/>
      <c r="D4904" s="434"/>
    </row>
    <row r="4905" spans="1:4">
      <c r="A4905" s="371"/>
      <c r="B4905" s="371"/>
      <c r="C4905" s="371"/>
      <c r="D4905" s="434"/>
    </row>
    <row r="4906" spans="1:4">
      <c r="A4906" s="371"/>
      <c r="B4906" s="371"/>
      <c r="C4906" s="371"/>
      <c r="D4906" s="434"/>
    </row>
    <row r="4907" spans="1:4">
      <c r="A4907" s="371"/>
      <c r="B4907" s="371"/>
      <c r="C4907" s="371"/>
      <c r="D4907" s="434"/>
    </row>
    <row r="4908" spans="1:4">
      <c r="A4908" s="371"/>
      <c r="B4908" s="371"/>
      <c r="C4908" s="371"/>
      <c r="D4908" s="434"/>
    </row>
    <row r="4909" spans="1:4">
      <c r="A4909" s="371"/>
      <c r="B4909" s="371"/>
      <c r="C4909" s="371"/>
      <c r="D4909" s="434"/>
    </row>
    <row r="4910" spans="1:4">
      <c r="A4910" s="371"/>
      <c r="B4910" s="371"/>
      <c r="C4910" s="371"/>
      <c r="D4910" s="434"/>
    </row>
    <row r="4911" spans="1:4">
      <c r="A4911" s="371"/>
      <c r="B4911" s="371"/>
      <c r="C4911" s="371"/>
      <c r="D4911" s="434"/>
    </row>
    <row r="4912" spans="1:4">
      <c r="A4912" s="371"/>
      <c r="B4912" s="371"/>
      <c r="C4912" s="371"/>
      <c r="D4912" s="434"/>
    </row>
    <row r="4913" spans="1:4">
      <c r="A4913" s="371"/>
      <c r="B4913" s="371"/>
      <c r="C4913" s="371"/>
      <c r="D4913" s="434"/>
    </row>
    <row r="4914" spans="1:4">
      <c r="A4914" s="371"/>
      <c r="B4914" s="371"/>
      <c r="C4914" s="371"/>
      <c r="D4914" s="434"/>
    </row>
    <row r="4915" spans="1:4">
      <c r="A4915" s="371"/>
      <c r="B4915" s="371"/>
      <c r="C4915" s="371"/>
      <c r="D4915" s="434"/>
    </row>
    <row r="4916" spans="1:4">
      <c r="A4916" s="371"/>
      <c r="B4916" s="371"/>
      <c r="C4916" s="371"/>
      <c r="D4916" s="434"/>
    </row>
    <row r="4917" spans="1:4">
      <c r="A4917" s="371"/>
      <c r="B4917" s="371"/>
      <c r="C4917" s="371"/>
      <c r="D4917" s="434"/>
    </row>
    <row r="4918" spans="1:4">
      <c r="A4918" s="371"/>
      <c r="B4918" s="371"/>
      <c r="C4918" s="371"/>
      <c r="D4918" s="434"/>
    </row>
    <row r="4919" spans="1:4">
      <c r="A4919" s="371"/>
      <c r="B4919" s="371"/>
      <c r="C4919" s="371"/>
      <c r="D4919" s="434"/>
    </row>
    <row r="4920" spans="1:4">
      <c r="A4920" s="371"/>
      <c r="B4920" s="371"/>
      <c r="C4920" s="371"/>
      <c r="D4920" s="434"/>
    </row>
    <row r="4921" spans="1:4">
      <c r="A4921" s="371"/>
      <c r="B4921" s="371"/>
      <c r="C4921" s="371"/>
      <c r="D4921" s="434"/>
    </row>
    <row r="4922" spans="1:4">
      <c r="A4922" s="371"/>
      <c r="B4922" s="371"/>
      <c r="C4922" s="371"/>
      <c r="D4922" s="434"/>
    </row>
    <row r="4923" spans="1:4">
      <c r="A4923" s="371"/>
      <c r="B4923" s="371"/>
      <c r="C4923" s="371"/>
      <c r="D4923" s="434"/>
    </row>
    <row r="4924" spans="1:4">
      <c r="A4924" s="371"/>
      <c r="B4924" s="371"/>
      <c r="C4924" s="371"/>
      <c r="D4924" s="434"/>
    </row>
    <row r="4925" spans="1:4">
      <c r="A4925" s="371"/>
      <c r="B4925" s="371"/>
      <c r="C4925" s="371"/>
      <c r="D4925" s="434"/>
    </row>
    <row r="4926" spans="1:4">
      <c r="A4926" s="371"/>
      <c r="B4926" s="371"/>
      <c r="C4926" s="371"/>
      <c r="D4926" s="434"/>
    </row>
    <row r="4927" spans="1:4">
      <c r="A4927" s="371"/>
      <c r="B4927" s="371"/>
      <c r="C4927" s="371"/>
      <c r="D4927" s="434"/>
    </row>
    <row r="4928" spans="1:4">
      <c r="A4928" s="371"/>
      <c r="B4928" s="371"/>
      <c r="C4928" s="371"/>
      <c r="D4928" s="434"/>
    </row>
    <row r="4929" spans="1:4">
      <c r="A4929" s="371"/>
      <c r="B4929" s="371"/>
      <c r="C4929" s="371"/>
      <c r="D4929" s="434"/>
    </row>
    <row r="4930" spans="1:4">
      <c r="A4930" s="371"/>
      <c r="B4930" s="371"/>
      <c r="C4930" s="371"/>
      <c r="D4930" s="434"/>
    </row>
    <row r="4931" spans="1:4">
      <c r="A4931" s="371"/>
      <c r="B4931" s="371"/>
      <c r="C4931" s="371"/>
      <c r="D4931" s="434"/>
    </row>
    <row r="4932" spans="1:4">
      <c r="A4932" s="371"/>
      <c r="B4932" s="371"/>
      <c r="C4932" s="371"/>
      <c r="D4932" s="434"/>
    </row>
    <row r="4933" spans="1:4">
      <c r="A4933" s="371"/>
      <c r="B4933" s="371"/>
      <c r="C4933" s="371"/>
      <c r="D4933" s="434"/>
    </row>
    <row r="4934" spans="1:4">
      <c r="A4934" s="371"/>
      <c r="B4934" s="371"/>
      <c r="C4934" s="371"/>
      <c r="D4934" s="434"/>
    </row>
    <row r="4935" spans="1:4">
      <c r="A4935" s="371"/>
      <c r="B4935" s="371"/>
      <c r="C4935" s="371"/>
      <c r="D4935" s="434"/>
    </row>
    <row r="4936" spans="1:4">
      <c r="A4936" s="371"/>
      <c r="B4936" s="371"/>
      <c r="C4936" s="371"/>
      <c r="D4936" s="434"/>
    </row>
    <row r="4937" spans="1:4">
      <c r="A4937" s="371"/>
      <c r="B4937" s="371"/>
      <c r="C4937" s="371"/>
      <c r="D4937" s="434"/>
    </row>
    <row r="4938" spans="1:4">
      <c r="A4938" s="371"/>
      <c r="B4938" s="371"/>
      <c r="C4938" s="371"/>
      <c r="D4938" s="434"/>
    </row>
    <row r="4939" spans="1:4">
      <c r="A4939" s="371"/>
      <c r="B4939" s="371"/>
      <c r="C4939" s="371"/>
      <c r="D4939" s="434"/>
    </row>
    <row r="4940" spans="1:4">
      <c r="A4940" s="371"/>
      <c r="B4940" s="371"/>
      <c r="C4940" s="371"/>
      <c r="D4940" s="434"/>
    </row>
    <row r="4941" spans="1:4">
      <c r="A4941" s="371"/>
      <c r="B4941" s="371"/>
      <c r="C4941" s="371"/>
      <c r="D4941" s="434"/>
    </row>
    <row r="4942" spans="1:4">
      <c r="A4942" s="371"/>
      <c r="B4942" s="371"/>
      <c r="C4942" s="371"/>
      <c r="D4942" s="434"/>
    </row>
    <row r="4943" spans="1:4">
      <c r="A4943" s="371"/>
      <c r="B4943" s="371"/>
      <c r="C4943" s="371"/>
      <c r="D4943" s="434"/>
    </row>
    <row r="4944" spans="1:4">
      <c r="A4944" s="371"/>
      <c r="B4944" s="371"/>
      <c r="C4944" s="371"/>
      <c r="D4944" s="434"/>
    </row>
    <row r="4945" spans="1:4">
      <c r="A4945" s="371"/>
      <c r="B4945" s="371"/>
      <c r="C4945" s="371"/>
      <c r="D4945" s="434"/>
    </row>
    <row r="4946" spans="1:4">
      <c r="A4946" s="371"/>
      <c r="B4946" s="371"/>
      <c r="C4946" s="371"/>
      <c r="D4946" s="434"/>
    </row>
    <row r="4947" spans="1:4">
      <c r="A4947" s="371"/>
      <c r="B4947" s="371"/>
      <c r="C4947" s="371"/>
      <c r="D4947" s="434"/>
    </row>
    <row r="4948" spans="1:4">
      <c r="A4948" s="371"/>
      <c r="B4948" s="371"/>
      <c r="C4948" s="371"/>
      <c r="D4948" s="434"/>
    </row>
    <row r="4949" spans="1:4">
      <c r="A4949" s="371"/>
      <c r="B4949" s="371"/>
      <c r="C4949" s="371"/>
      <c r="D4949" s="434"/>
    </row>
    <row r="4950" spans="1:4">
      <c r="A4950" s="371"/>
      <c r="B4950" s="371"/>
      <c r="C4950" s="371"/>
      <c r="D4950" s="434"/>
    </row>
    <row r="4951" spans="1:4">
      <c r="A4951" s="371"/>
      <c r="B4951" s="371"/>
      <c r="C4951" s="371"/>
      <c r="D4951" s="434"/>
    </row>
    <row r="4952" spans="1:4">
      <c r="A4952" s="371"/>
      <c r="B4952" s="371"/>
      <c r="C4952" s="371"/>
      <c r="D4952" s="434"/>
    </row>
    <row r="4953" spans="1:4">
      <c r="A4953" s="371"/>
      <c r="B4953" s="371"/>
      <c r="C4953" s="371"/>
      <c r="D4953" s="434"/>
    </row>
    <row r="4954" spans="1:4">
      <c r="A4954" s="371"/>
      <c r="B4954" s="371"/>
      <c r="C4954" s="371"/>
      <c r="D4954" s="434"/>
    </row>
    <row r="4955" spans="1:4">
      <c r="A4955" s="371"/>
      <c r="B4955" s="371"/>
      <c r="C4955" s="371"/>
      <c r="D4955" s="434"/>
    </row>
    <row r="4956" spans="1:4">
      <c r="A4956" s="371"/>
      <c r="B4956" s="371"/>
      <c r="C4956" s="371"/>
      <c r="D4956" s="434"/>
    </row>
    <row r="4957" spans="1:4">
      <c r="A4957" s="371"/>
      <c r="B4957" s="371"/>
      <c r="C4957" s="371"/>
      <c r="D4957" s="434"/>
    </row>
    <row r="4958" spans="1:4">
      <c r="A4958" s="371"/>
      <c r="B4958" s="371"/>
      <c r="C4958" s="371"/>
      <c r="D4958" s="434"/>
    </row>
    <row r="4959" spans="1:4">
      <c r="A4959" s="371"/>
      <c r="B4959" s="371"/>
      <c r="C4959" s="371"/>
      <c r="D4959" s="434"/>
    </row>
    <row r="4960" spans="1:4">
      <c r="A4960" s="371"/>
      <c r="B4960" s="371"/>
      <c r="C4960" s="371"/>
      <c r="D4960" s="434"/>
    </row>
    <row r="4961" spans="1:4">
      <c r="A4961" s="371"/>
      <c r="B4961" s="371"/>
      <c r="C4961" s="371"/>
      <c r="D4961" s="434"/>
    </row>
    <row r="4962" spans="1:4">
      <c r="A4962" s="371"/>
      <c r="B4962" s="371"/>
      <c r="C4962" s="371"/>
      <c r="D4962" s="434"/>
    </row>
    <row r="4963" spans="1:4">
      <c r="A4963" s="371"/>
      <c r="B4963" s="371"/>
      <c r="C4963" s="371"/>
      <c r="D4963" s="434"/>
    </row>
    <row r="4964" spans="1:4">
      <c r="A4964" s="371"/>
      <c r="B4964" s="371"/>
      <c r="C4964" s="371"/>
      <c r="D4964" s="434"/>
    </row>
    <row r="4965" spans="1:4">
      <c r="A4965" s="371"/>
      <c r="B4965" s="371"/>
      <c r="C4965" s="371"/>
      <c r="D4965" s="434"/>
    </row>
    <row r="4966" spans="1:4">
      <c r="A4966" s="371"/>
      <c r="B4966" s="371"/>
      <c r="C4966" s="371"/>
      <c r="D4966" s="434"/>
    </row>
    <row r="4967" spans="1:4">
      <c r="A4967" s="371"/>
      <c r="B4967" s="371"/>
      <c r="C4967" s="371"/>
      <c r="D4967" s="434"/>
    </row>
    <row r="4968" spans="1:4">
      <c r="A4968" s="371"/>
      <c r="B4968" s="371"/>
      <c r="C4968" s="371"/>
      <c r="D4968" s="434"/>
    </row>
    <row r="4969" spans="1:4">
      <c r="A4969" s="371"/>
      <c r="B4969" s="371"/>
      <c r="C4969" s="371"/>
      <c r="D4969" s="434"/>
    </row>
    <row r="4970" spans="1:4">
      <c r="A4970" s="371"/>
      <c r="B4970" s="371"/>
      <c r="C4970" s="371"/>
      <c r="D4970" s="434"/>
    </row>
    <row r="4971" spans="1:4">
      <c r="A4971" s="371"/>
      <c r="B4971" s="371"/>
      <c r="C4971" s="371"/>
      <c r="D4971" s="434"/>
    </row>
    <row r="4972" spans="1:4">
      <c r="A4972" s="371"/>
      <c r="B4972" s="371"/>
      <c r="C4972" s="371"/>
      <c r="D4972" s="434"/>
    </row>
    <row r="4973" spans="1:4">
      <c r="A4973" s="371"/>
      <c r="B4973" s="371"/>
      <c r="C4973" s="371"/>
      <c r="D4973" s="434"/>
    </row>
    <row r="4974" spans="1:4">
      <c r="A4974" s="371"/>
      <c r="B4974" s="371"/>
      <c r="C4974" s="371"/>
      <c r="D4974" s="434"/>
    </row>
    <row r="4975" spans="1:4">
      <c r="A4975" s="371"/>
      <c r="B4975" s="371"/>
      <c r="C4975" s="371"/>
      <c r="D4975" s="434"/>
    </row>
    <row r="4976" spans="1:4">
      <c r="A4976" s="371"/>
      <c r="B4976" s="371"/>
      <c r="C4976" s="371"/>
      <c r="D4976" s="434"/>
    </row>
    <row r="4977" spans="1:4">
      <c r="A4977" s="371"/>
      <c r="B4977" s="371"/>
      <c r="C4977" s="371"/>
      <c r="D4977" s="434"/>
    </row>
    <row r="4978" spans="1:4">
      <c r="A4978" s="371"/>
      <c r="B4978" s="371"/>
      <c r="C4978" s="371"/>
      <c r="D4978" s="434"/>
    </row>
    <row r="4979" spans="1:4">
      <c r="A4979" s="371"/>
      <c r="B4979" s="371"/>
      <c r="C4979" s="371"/>
      <c r="D4979" s="434"/>
    </row>
    <row r="4980" spans="1:4">
      <c r="A4980" s="371"/>
      <c r="B4980" s="371"/>
      <c r="C4980" s="371"/>
      <c r="D4980" s="434"/>
    </row>
    <row r="4981" spans="1:4">
      <c r="A4981" s="371"/>
      <c r="B4981" s="371"/>
      <c r="C4981" s="371"/>
      <c r="D4981" s="434"/>
    </row>
    <row r="4982" spans="1:4">
      <c r="A4982" s="371"/>
      <c r="B4982" s="371"/>
      <c r="C4982" s="371"/>
      <c r="D4982" s="434"/>
    </row>
    <row r="4983" spans="1:4">
      <c r="A4983" s="371"/>
      <c r="B4983" s="371"/>
      <c r="C4983" s="371"/>
      <c r="D4983" s="434"/>
    </row>
    <row r="4984" spans="1:4">
      <c r="A4984" s="371"/>
      <c r="B4984" s="371"/>
      <c r="C4984" s="371"/>
      <c r="D4984" s="434"/>
    </row>
    <row r="4985" spans="1:4">
      <c r="A4985" s="371"/>
      <c r="B4985" s="371"/>
      <c r="C4985" s="371"/>
      <c r="D4985" s="434"/>
    </row>
    <row r="4986" spans="1:4">
      <c r="A4986" s="371"/>
      <c r="B4986" s="371"/>
      <c r="C4986" s="371"/>
      <c r="D4986" s="434"/>
    </row>
    <row r="4987" spans="1:4">
      <c r="A4987" s="371"/>
      <c r="B4987" s="371"/>
      <c r="C4987" s="371"/>
      <c r="D4987" s="434"/>
    </row>
    <row r="4988" spans="1:4">
      <c r="A4988" s="371"/>
      <c r="B4988" s="371"/>
      <c r="C4988" s="371"/>
      <c r="D4988" s="434"/>
    </row>
    <row r="4989" spans="1:4">
      <c r="A4989" s="371"/>
      <c r="B4989" s="371"/>
      <c r="C4989" s="371"/>
      <c r="D4989" s="434"/>
    </row>
    <row r="4990" spans="1:4">
      <c r="A4990" s="371"/>
      <c r="B4990" s="371"/>
      <c r="C4990" s="371"/>
      <c r="D4990" s="434"/>
    </row>
    <row r="4991" spans="1:4">
      <c r="A4991" s="371"/>
      <c r="B4991" s="371"/>
      <c r="C4991" s="371"/>
      <c r="D4991" s="434"/>
    </row>
    <row r="4992" spans="1:4">
      <c r="A4992" s="371"/>
      <c r="B4992" s="371"/>
      <c r="C4992" s="371"/>
      <c r="D4992" s="434"/>
    </row>
    <row r="4993" spans="1:4">
      <c r="A4993" s="371"/>
      <c r="B4993" s="371"/>
      <c r="C4993" s="371"/>
      <c r="D4993" s="434"/>
    </row>
    <row r="4994" spans="1:4">
      <c r="A4994" s="371"/>
      <c r="B4994" s="371"/>
      <c r="C4994" s="371"/>
      <c r="D4994" s="434"/>
    </row>
    <row r="4995" spans="1:4">
      <c r="A4995" s="371"/>
      <c r="B4995" s="371"/>
      <c r="C4995" s="371"/>
      <c r="D4995" s="434"/>
    </row>
    <row r="4996" spans="1:4">
      <c r="A4996" s="371"/>
      <c r="B4996" s="371"/>
      <c r="C4996" s="371"/>
      <c r="D4996" s="434"/>
    </row>
    <row r="4997" spans="1:4">
      <c r="A4997" s="371"/>
      <c r="B4997" s="371"/>
      <c r="C4997" s="371"/>
      <c r="D4997" s="434"/>
    </row>
    <row r="4998" spans="1:4">
      <c r="A4998" s="371"/>
      <c r="B4998" s="371"/>
      <c r="C4998" s="371"/>
      <c r="D4998" s="434"/>
    </row>
    <row r="4999" spans="1:4">
      <c r="A4999" s="371"/>
      <c r="B4999" s="371"/>
      <c r="C4999" s="371"/>
      <c r="D4999" s="434"/>
    </row>
    <row r="5000" spans="1:4">
      <c r="A5000" s="371"/>
      <c r="B5000" s="371"/>
      <c r="C5000" s="371"/>
      <c r="D5000" s="434"/>
    </row>
    <row r="5001" spans="1:4">
      <c r="A5001" s="371"/>
      <c r="B5001" s="371"/>
      <c r="C5001" s="371"/>
      <c r="D5001" s="434"/>
    </row>
    <row r="5002" spans="1:4">
      <c r="A5002" s="371"/>
      <c r="B5002" s="371"/>
      <c r="C5002" s="371"/>
      <c r="D5002" s="434"/>
    </row>
    <row r="5003" spans="1:4">
      <c r="A5003" s="371"/>
      <c r="B5003" s="371"/>
      <c r="C5003" s="371"/>
      <c r="D5003" s="434"/>
    </row>
    <row r="5004" spans="1:4">
      <c r="A5004" s="371"/>
      <c r="B5004" s="371"/>
      <c r="C5004" s="371"/>
      <c r="D5004" s="434"/>
    </row>
    <row r="5005" spans="1:4">
      <c r="A5005" s="371"/>
      <c r="B5005" s="371"/>
      <c r="C5005" s="371"/>
      <c r="D5005" s="434"/>
    </row>
    <row r="5006" spans="1:4">
      <c r="A5006" s="371"/>
      <c r="B5006" s="371"/>
      <c r="C5006" s="371"/>
      <c r="D5006" s="434"/>
    </row>
    <row r="5007" spans="1:4">
      <c r="A5007" s="371"/>
      <c r="B5007" s="371"/>
      <c r="C5007" s="371"/>
      <c r="D5007" s="434"/>
    </row>
    <row r="5008" spans="1:4">
      <c r="A5008" s="371"/>
      <c r="B5008" s="371"/>
      <c r="C5008" s="371"/>
      <c r="D5008" s="434"/>
    </row>
    <row r="5009" spans="1:4">
      <c r="A5009" s="371"/>
      <c r="B5009" s="371"/>
      <c r="C5009" s="371"/>
      <c r="D5009" s="434"/>
    </row>
    <row r="5010" spans="1:4">
      <c r="A5010" s="371"/>
      <c r="B5010" s="371"/>
      <c r="C5010" s="371"/>
      <c r="D5010" s="434"/>
    </row>
    <row r="5011" spans="1:4">
      <c r="A5011" s="371"/>
      <c r="B5011" s="371"/>
      <c r="C5011" s="371"/>
      <c r="D5011" s="434"/>
    </row>
    <row r="5012" spans="1:4">
      <c r="A5012" s="371"/>
      <c r="B5012" s="371"/>
      <c r="C5012" s="371"/>
      <c r="D5012" s="434"/>
    </row>
    <row r="5013" spans="1:4">
      <c r="A5013" s="371"/>
      <c r="B5013" s="371"/>
      <c r="C5013" s="371"/>
      <c r="D5013" s="434"/>
    </row>
    <row r="5014" spans="1:4">
      <c r="A5014" s="371"/>
      <c r="B5014" s="371"/>
      <c r="C5014" s="371"/>
      <c r="D5014" s="434"/>
    </row>
    <row r="5015" spans="1:4">
      <c r="A5015" s="371"/>
      <c r="B5015" s="371"/>
      <c r="C5015" s="371"/>
      <c r="D5015" s="434"/>
    </row>
    <row r="5016" spans="1:4">
      <c r="A5016" s="371"/>
      <c r="B5016" s="371"/>
      <c r="C5016" s="371"/>
      <c r="D5016" s="434"/>
    </row>
    <row r="5017" spans="1:4">
      <c r="A5017" s="371"/>
      <c r="B5017" s="371"/>
      <c r="C5017" s="371"/>
      <c r="D5017" s="434"/>
    </row>
    <row r="5018" spans="1:4">
      <c r="A5018" s="371"/>
      <c r="B5018" s="371"/>
      <c r="C5018" s="371"/>
      <c r="D5018" s="434"/>
    </row>
    <row r="5019" spans="1:4">
      <c r="A5019" s="371"/>
      <c r="B5019" s="371"/>
      <c r="C5019" s="371"/>
      <c r="D5019" s="434"/>
    </row>
    <row r="5020" spans="1:4">
      <c r="A5020" s="371"/>
      <c r="B5020" s="371"/>
      <c r="C5020" s="371"/>
      <c r="D5020" s="434"/>
    </row>
    <row r="5021" spans="1:4">
      <c r="A5021" s="371"/>
      <c r="B5021" s="371"/>
      <c r="C5021" s="371"/>
      <c r="D5021" s="434"/>
    </row>
    <row r="5022" spans="1:4">
      <c r="A5022" s="371"/>
      <c r="B5022" s="371"/>
      <c r="C5022" s="371"/>
      <c r="D5022" s="434"/>
    </row>
    <row r="5023" spans="1:4">
      <c r="A5023" s="371"/>
      <c r="B5023" s="371"/>
      <c r="C5023" s="371"/>
      <c r="D5023" s="434"/>
    </row>
    <row r="5024" spans="1:4">
      <c r="A5024" s="371"/>
      <c r="B5024" s="371"/>
      <c r="C5024" s="371"/>
      <c r="D5024" s="434"/>
    </row>
    <row r="5025" spans="1:4">
      <c r="A5025" s="371"/>
      <c r="B5025" s="371"/>
      <c r="C5025" s="371"/>
      <c r="D5025" s="434"/>
    </row>
    <row r="5026" spans="1:4">
      <c r="A5026" s="371"/>
      <c r="B5026" s="371"/>
      <c r="C5026" s="371"/>
      <c r="D5026" s="434"/>
    </row>
    <row r="5027" spans="1:4">
      <c r="A5027" s="371"/>
      <c r="B5027" s="371"/>
      <c r="C5027" s="371"/>
      <c r="D5027" s="434"/>
    </row>
    <row r="5028" spans="1:4">
      <c r="A5028" s="371"/>
      <c r="B5028" s="371"/>
      <c r="C5028" s="371"/>
      <c r="D5028" s="434"/>
    </row>
    <row r="5029" spans="1:4">
      <c r="A5029" s="371"/>
      <c r="B5029" s="371"/>
      <c r="C5029" s="371"/>
      <c r="D5029" s="434"/>
    </row>
    <row r="5030" spans="1:4">
      <c r="A5030" s="371"/>
      <c r="B5030" s="371"/>
      <c r="C5030" s="371"/>
      <c r="D5030" s="434"/>
    </row>
    <row r="5031" spans="1:4">
      <c r="A5031" s="371"/>
      <c r="B5031" s="371"/>
      <c r="C5031" s="371"/>
      <c r="D5031" s="434"/>
    </row>
    <row r="5032" spans="1:4">
      <c r="A5032" s="371"/>
      <c r="B5032" s="371"/>
      <c r="C5032" s="371"/>
      <c r="D5032" s="434"/>
    </row>
    <row r="5033" spans="1:4">
      <c r="A5033" s="371"/>
      <c r="B5033" s="371"/>
      <c r="C5033" s="371"/>
      <c r="D5033" s="434"/>
    </row>
    <row r="5034" spans="1:4">
      <c r="A5034" s="371"/>
      <c r="B5034" s="371"/>
      <c r="C5034" s="371"/>
      <c r="D5034" s="434"/>
    </row>
    <row r="5035" spans="1:4">
      <c r="A5035" s="371"/>
      <c r="B5035" s="371"/>
      <c r="C5035" s="371"/>
      <c r="D5035" s="434"/>
    </row>
    <row r="5036" spans="1:4">
      <c r="A5036" s="371"/>
      <c r="B5036" s="371"/>
      <c r="C5036" s="371"/>
      <c r="D5036" s="434"/>
    </row>
    <row r="5037" spans="1:4">
      <c r="A5037" s="371"/>
      <c r="B5037" s="371"/>
      <c r="C5037" s="371"/>
      <c r="D5037" s="434"/>
    </row>
    <row r="5038" spans="1:4">
      <c r="A5038" s="371"/>
      <c r="B5038" s="371"/>
      <c r="C5038" s="371"/>
      <c r="D5038" s="434"/>
    </row>
    <row r="5039" spans="1:4">
      <c r="A5039" s="371"/>
      <c r="B5039" s="371"/>
      <c r="C5039" s="371"/>
      <c r="D5039" s="434"/>
    </row>
    <row r="5040" spans="1:4">
      <c r="A5040" s="371"/>
      <c r="B5040" s="371"/>
      <c r="C5040" s="371"/>
      <c r="D5040" s="434"/>
    </row>
    <row r="5041" spans="1:4">
      <c r="A5041" s="371"/>
      <c r="B5041" s="371"/>
      <c r="C5041" s="371"/>
      <c r="D5041" s="434"/>
    </row>
    <row r="5042" spans="1:4">
      <c r="A5042" s="371"/>
      <c r="B5042" s="371"/>
      <c r="C5042" s="371"/>
      <c r="D5042" s="434"/>
    </row>
    <row r="5043" spans="1:4">
      <c r="A5043" s="371"/>
      <c r="B5043" s="371"/>
      <c r="C5043" s="371"/>
      <c r="D5043" s="434"/>
    </row>
    <row r="5044" spans="1:4">
      <c r="A5044" s="371"/>
      <c r="B5044" s="371"/>
      <c r="C5044" s="371"/>
      <c r="D5044" s="434"/>
    </row>
    <row r="5045" spans="1:4">
      <c r="A5045" s="371"/>
      <c r="B5045" s="371"/>
      <c r="C5045" s="371"/>
      <c r="D5045" s="434"/>
    </row>
    <row r="5046" spans="1:4">
      <c r="A5046" s="371"/>
      <c r="B5046" s="371"/>
      <c r="C5046" s="371"/>
      <c r="D5046" s="434"/>
    </row>
    <row r="5047" spans="1:4">
      <c r="A5047" s="371"/>
      <c r="B5047" s="371"/>
      <c r="C5047" s="371"/>
      <c r="D5047" s="434"/>
    </row>
    <row r="5048" spans="1:4">
      <c r="A5048" s="371"/>
      <c r="B5048" s="371"/>
      <c r="C5048" s="371"/>
      <c r="D5048" s="434"/>
    </row>
    <row r="5049" spans="1:4">
      <c r="A5049" s="371"/>
      <c r="B5049" s="371"/>
      <c r="C5049" s="371"/>
      <c r="D5049" s="434"/>
    </row>
    <row r="5050" spans="1:4">
      <c r="A5050" s="371"/>
      <c r="B5050" s="371"/>
      <c r="C5050" s="371"/>
      <c r="D5050" s="434"/>
    </row>
    <row r="5051" spans="1:4">
      <c r="A5051" s="371"/>
      <c r="B5051" s="371"/>
      <c r="C5051" s="371"/>
      <c r="D5051" s="434"/>
    </row>
    <row r="5052" spans="1:4">
      <c r="A5052" s="371"/>
      <c r="B5052" s="371"/>
      <c r="C5052" s="371"/>
      <c r="D5052" s="434"/>
    </row>
    <row r="5053" spans="1:4">
      <c r="A5053" s="371"/>
      <c r="B5053" s="371"/>
      <c r="C5053" s="371"/>
      <c r="D5053" s="434"/>
    </row>
    <row r="5054" spans="1:4">
      <c r="A5054" s="371"/>
      <c r="B5054" s="371"/>
      <c r="C5054" s="371"/>
      <c r="D5054" s="434"/>
    </row>
    <row r="5055" spans="1:4">
      <c r="A5055" s="371"/>
      <c r="B5055" s="371"/>
      <c r="C5055" s="371"/>
      <c r="D5055" s="434"/>
    </row>
    <row r="5056" spans="1:4">
      <c r="A5056" s="371"/>
      <c r="B5056" s="371"/>
      <c r="C5056" s="371"/>
      <c r="D5056" s="434"/>
    </row>
    <row r="5057" spans="1:4">
      <c r="A5057" s="371"/>
      <c r="B5057" s="371"/>
      <c r="C5057" s="371"/>
      <c r="D5057" s="434"/>
    </row>
    <row r="5058" spans="1:4">
      <c r="A5058" s="371"/>
      <c r="B5058" s="371"/>
      <c r="C5058" s="371"/>
      <c r="D5058" s="434"/>
    </row>
    <row r="5059" spans="1:4">
      <c r="A5059" s="371"/>
      <c r="B5059" s="371"/>
      <c r="C5059" s="371"/>
      <c r="D5059" s="434"/>
    </row>
    <row r="5060" spans="1:4">
      <c r="A5060" s="371"/>
      <c r="B5060" s="371"/>
      <c r="C5060" s="371"/>
      <c r="D5060" s="434"/>
    </row>
    <row r="5061" spans="1:4">
      <c r="A5061" s="371"/>
      <c r="B5061" s="371"/>
      <c r="C5061" s="371"/>
      <c r="D5061" s="434"/>
    </row>
    <row r="5062" spans="1:4">
      <c r="A5062" s="371"/>
      <c r="B5062" s="371"/>
      <c r="C5062" s="371"/>
      <c r="D5062" s="434"/>
    </row>
    <row r="5063" spans="1:4">
      <c r="A5063" s="371"/>
      <c r="B5063" s="371"/>
      <c r="C5063" s="371"/>
      <c r="D5063" s="434"/>
    </row>
    <row r="5064" spans="1:4">
      <c r="A5064" s="371"/>
      <c r="B5064" s="371"/>
      <c r="C5064" s="371"/>
      <c r="D5064" s="434"/>
    </row>
    <row r="5065" spans="1:4">
      <c r="A5065" s="371"/>
      <c r="B5065" s="371"/>
      <c r="C5065" s="371"/>
      <c r="D5065" s="434"/>
    </row>
    <row r="5066" spans="1:4">
      <c r="A5066" s="371"/>
      <c r="B5066" s="371"/>
      <c r="C5066" s="371"/>
      <c r="D5066" s="434"/>
    </row>
    <row r="5067" spans="1:4">
      <c r="A5067" s="371"/>
      <c r="B5067" s="371"/>
      <c r="C5067" s="371"/>
      <c r="D5067" s="434"/>
    </row>
    <row r="5068" spans="1:4">
      <c r="A5068" s="371"/>
      <c r="B5068" s="371"/>
      <c r="C5068" s="371"/>
      <c r="D5068" s="434"/>
    </row>
    <row r="5069" spans="1:4">
      <c r="A5069" s="371"/>
      <c r="B5069" s="371"/>
      <c r="C5069" s="371"/>
      <c r="D5069" s="434"/>
    </row>
    <row r="5070" spans="1:4">
      <c r="A5070" s="371"/>
      <c r="B5070" s="371"/>
      <c r="C5070" s="371"/>
      <c r="D5070" s="434"/>
    </row>
    <row r="5071" spans="1:4">
      <c r="A5071" s="371"/>
      <c r="B5071" s="371"/>
      <c r="C5071" s="371"/>
      <c r="D5071" s="434"/>
    </row>
    <row r="5072" spans="1:4">
      <c r="A5072" s="371"/>
      <c r="B5072" s="371"/>
      <c r="C5072" s="371"/>
      <c r="D5072" s="434"/>
    </row>
    <row r="5073" spans="1:4">
      <c r="A5073" s="371"/>
      <c r="B5073" s="371"/>
      <c r="C5073" s="371"/>
      <c r="D5073" s="434"/>
    </row>
    <row r="5074" spans="1:4">
      <c r="A5074" s="371"/>
      <c r="B5074" s="371"/>
      <c r="C5074" s="371"/>
      <c r="D5074" s="434"/>
    </row>
    <row r="5075" spans="1:4">
      <c r="A5075" s="371"/>
      <c r="B5075" s="371"/>
      <c r="C5075" s="371"/>
      <c r="D5075" s="434"/>
    </row>
    <row r="5076" spans="1:4">
      <c r="A5076" s="371"/>
      <c r="B5076" s="371"/>
      <c r="C5076" s="371"/>
      <c r="D5076" s="434"/>
    </row>
    <row r="5077" spans="1:4">
      <c r="A5077" s="371"/>
      <c r="B5077" s="371"/>
      <c r="C5077" s="371"/>
      <c r="D5077" s="434"/>
    </row>
    <row r="5078" spans="1:4">
      <c r="A5078" s="371"/>
      <c r="B5078" s="371"/>
      <c r="C5078" s="371"/>
      <c r="D5078" s="434"/>
    </row>
    <row r="5079" spans="1:4">
      <c r="A5079" s="371"/>
      <c r="B5079" s="371"/>
      <c r="C5079" s="371"/>
      <c r="D5079" s="434"/>
    </row>
    <row r="5080" spans="1:4">
      <c r="A5080" s="371"/>
      <c r="B5080" s="371"/>
      <c r="C5080" s="371"/>
      <c r="D5080" s="434"/>
    </row>
    <row r="5081" spans="1:4">
      <c r="A5081" s="371"/>
      <c r="B5081" s="371"/>
      <c r="C5081" s="371"/>
      <c r="D5081" s="434"/>
    </row>
    <row r="5082" spans="1:4">
      <c r="A5082" s="371"/>
      <c r="B5082" s="371"/>
      <c r="C5082" s="371"/>
      <c r="D5082" s="434"/>
    </row>
    <row r="5083" spans="1:4">
      <c r="A5083" s="371"/>
      <c r="B5083" s="371"/>
      <c r="C5083" s="371"/>
      <c r="D5083" s="434"/>
    </row>
    <row r="5084" spans="1:4">
      <c r="A5084" s="371"/>
      <c r="B5084" s="371"/>
      <c r="C5084" s="371"/>
      <c r="D5084" s="434"/>
    </row>
    <row r="5085" spans="1:4">
      <c r="A5085" s="371"/>
      <c r="B5085" s="371"/>
      <c r="C5085" s="371"/>
      <c r="D5085" s="434"/>
    </row>
    <row r="5086" spans="1:4">
      <c r="A5086" s="371"/>
      <c r="B5086" s="371"/>
      <c r="C5086" s="371"/>
      <c r="D5086" s="434"/>
    </row>
    <row r="5087" spans="1:4">
      <c r="A5087" s="371"/>
      <c r="B5087" s="371"/>
      <c r="C5087" s="371"/>
      <c r="D5087" s="434"/>
    </row>
    <row r="5088" spans="1:4">
      <c r="A5088" s="371"/>
      <c r="B5088" s="371"/>
      <c r="C5088" s="371"/>
      <c r="D5088" s="434"/>
    </row>
    <row r="5089" spans="1:4">
      <c r="A5089" s="371"/>
      <c r="B5089" s="371"/>
      <c r="C5089" s="371"/>
      <c r="D5089" s="434"/>
    </row>
    <row r="5090" spans="1:4">
      <c r="A5090" s="371"/>
      <c r="B5090" s="371"/>
      <c r="C5090" s="371"/>
      <c r="D5090" s="434"/>
    </row>
    <row r="5091" spans="1:4">
      <c r="A5091" s="371"/>
      <c r="B5091" s="371"/>
      <c r="C5091" s="371"/>
      <c r="D5091" s="434"/>
    </row>
    <row r="5092" spans="1:4">
      <c r="A5092" s="371"/>
      <c r="B5092" s="371"/>
      <c r="C5092" s="371"/>
      <c r="D5092" s="434"/>
    </row>
    <row r="5093" spans="1:4">
      <c r="A5093" s="371"/>
      <c r="B5093" s="371"/>
      <c r="C5093" s="371"/>
      <c r="D5093" s="434"/>
    </row>
    <row r="5094" spans="1:4">
      <c r="A5094" s="371"/>
      <c r="B5094" s="371"/>
      <c r="C5094" s="371"/>
      <c r="D5094" s="434"/>
    </row>
    <row r="5095" spans="1:4">
      <c r="A5095" s="371"/>
      <c r="B5095" s="371"/>
      <c r="C5095" s="371"/>
      <c r="D5095" s="434"/>
    </row>
    <row r="5096" spans="1:4">
      <c r="A5096" s="371"/>
      <c r="B5096" s="371"/>
      <c r="C5096" s="371"/>
      <c r="D5096" s="434"/>
    </row>
    <row r="5097" spans="1:4">
      <c r="A5097" s="371"/>
      <c r="B5097" s="371"/>
      <c r="C5097" s="371"/>
      <c r="D5097" s="434"/>
    </row>
    <row r="5098" spans="1:4">
      <c r="A5098" s="371"/>
      <c r="B5098" s="371"/>
      <c r="C5098" s="371"/>
      <c r="D5098" s="434"/>
    </row>
    <row r="5099" spans="1:4">
      <c r="A5099" s="371"/>
      <c r="B5099" s="371"/>
      <c r="C5099" s="371"/>
      <c r="D5099" s="434"/>
    </row>
    <row r="5100" spans="1:4">
      <c r="A5100" s="371"/>
      <c r="B5100" s="371"/>
      <c r="C5100" s="371"/>
      <c r="D5100" s="434"/>
    </row>
    <row r="5101" spans="1:4">
      <c r="A5101" s="371"/>
      <c r="B5101" s="371"/>
      <c r="C5101" s="371"/>
      <c r="D5101" s="434"/>
    </row>
    <row r="5102" spans="1:4">
      <c r="A5102" s="371"/>
      <c r="B5102" s="371"/>
      <c r="C5102" s="371"/>
      <c r="D5102" s="434"/>
    </row>
    <row r="5103" spans="1:4">
      <c r="A5103" s="371"/>
      <c r="B5103" s="371"/>
      <c r="C5103" s="371"/>
      <c r="D5103" s="434"/>
    </row>
    <row r="5104" spans="1:4">
      <c r="A5104" s="371"/>
      <c r="B5104" s="371"/>
      <c r="C5104" s="371"/>
      <c r="D5104" s="434"/>
    </row>
    <row r="5105" spans="1:4">
      <c r="A5105" s="371"/>
      <c r="B5105" s="371"/>
      <c r="C5105" s="371"/>
      <c r="D5105" s="434"/>
    </row>
    <row r="5106" spans="1:4">
      <c r="A5106" s="371"/>
      <c r="B5106" s="371"/>
      <c r="C5106" s="371"/>
      <c r="D5106" s="434"/>
    </row>
    <row r="5107" spans="1:4">
      <c r="A5107" s="371"/>
      <c r="B5107" s="371"/>
      <c r="C5107" s="371"/>
      <c r="D5107" s="434"/>
    </row>
    <row r="5108" spans="1:4">
      <c r="A5108" s="371"/>
      <c r="B5108" s="371"/>
      <c r="C5108" s="371"/>
      <c r="D5108" s="434"/>
    </row>
    <row r="5109" spans="1:4">
      <c r="A5109" s="371"/>
      <c r="B5109" s="371"/>
      <c r="C5109" s="371"/>
      <c r="D5109" s="434"/>
    </row>
    <row r="5110" spans="1:4">
      <c r="A5110" s="371"/>
      <c r="B5110" s="371"/>
      <c r="C5110" s="371"/>
      <c r="D5110" s="434"/>
    </row>
    <row r="5111" spans="1:4">
      <c r="A5111" s="371"/>
      <c r="B5111" s="371"/>
      <c r="C5111" s="371"/>
      <c r="D5111" s="434"/>
    </row>
    <row r="5112" spans="1:4">
      <c r="A5112" s="371"/>
      <c r="B5112" s="371"/>
      <c r="C5112" s="371"/>
      <c r="D5112" s="434"/>
    </row>
    <row r="5113" spans="1:4">
      <c r="A5113" s="371"/>
      <c r="B5113" s="371"/>
      <c r="C5113" s="371"/>
      <c r="D5113" s="434"/>
    </row>
    <row r="5114" spans="1:4">
      <c r="A5114" s="371"/>
      <c r="B5114" s="371"/>
      <c r="C5114" s="371"/>
      <c r="D5114" s="434"/>
    </row>
    <row r="5115" spans="1:4">
      <c r="A5115" s="371"/>
      <c r="B5115" s="371"/>
      <c r="C5115" s="371"/>
      <c r="D5115" s="434"/>
    </row>
    <row r="5116" spans="1:4">
      <c r="A5116" s="371"/>
      <c r="B5116" s="371"/>
      <c r="C5116" s="371"/>
      <c r="D5116" s="434"/>
    </row>
    <row r="5117" spans="1:4">
      <c r="A5117" s="371"/>
      <c r="B5117" s="371"/>
      <c r="C5117" s="371"/>
      <c r="D5117" s="434"/>
    </row>
    <row r="5118" spans="1:4">
      <c r="A5118" s="371"/>
      <c r="B5118" s="371"/>
      <c r="C5118" s="371"/>
      <c r="D5118" s="434"/>
    </row>
    <row r="5119" spans="1:4">
      <c r="A5119" s="371"/>
      <c r="B5119" s="371"/>
      <c r="C5119" s="371"/>
      <c r="D5119" s="434"/>
    </row>
    <row r="5120" spans="1:4">
      <c r="A5120" s="371"/>
      <c r="B5120" s="371"/>
      <c r="C5120" s="371"/>
      <c r="D5120" s="434"/>
    </row>
    <row r="5121" spans="1:4">
      <c r="A5121" s="371"/>
      <c r="B5121" s="371"/>
      <c r="C5121" s="371"/>
      <c r="D5121" s="434"/>
    </row>
    <row r="5122" spans="1:4">
      <c r="A5122" s="371"/>
      <c r="B5122" s="371"/>
      <c r="C5122" s="371"/>
      <c r="D5122" s="434"/>
    </row>
    <row r="5123" spans="1:4">
      <c r="A5123" s="371"/>
      <c r="B5123" s="371"/>
      <c r="C5123" s="371"/>
      <c r="D5123" s="434"/>
    </row>
    <row r="5124" spans="1:4">
      <c r="A5124" s="371"/>
      <c r="B5124" s="371"/>
      <c r="C5124" s="371"/>
      <c r="D5124" s="434"/>
    </row>
    <row r="5125" spans="1:4">
      <c r="A5125" s="371"/>
      <c r="B5125" s="371"/>
      <c r="C5125" s="371"/>
      <c r="D5125" s="434"/>
    </row>
    <row r="5126" spans="1:4">
      <c r="A5126" s="371"/>
      <c r="B5126" s="371"/>
      <c r="C5126" s="371"/>
      <c r="D5126" s="434"/>
    </row>
    <row r="5127" spans="1:4">
      <c r="A5127" s="371"/>
      <c r="B5127" s="371"/>
      <c r="C5127" s="371"/>
      <c r="D5127" s="434"/>
    </row>
    <row r="5128" spans="1:4">
      <c r="A5128" s="371"/>
      <c r="B5128" s="371"/>
      <c r="C5128" s="371"/>
      <c r="D5128" s="434"/>
    </row>
    <row r="5129" spans="1:4">
      <c r="A5129" s="371"/>
      <c r="B5129" s="371"/>
      <c r="C5129" s="371"/>
      <c r="D5129" s="434"/>
    </row>
    <row r="5130" spans="1:4">
      <c r="A5130" s="371"/>
      <c r="B5130" s="371"/>
      <c r="C5130" s="371"/>
      <c r="D5130" s="434"/>
    </row>
    <row r="5131" spans="1:4">
      <c r="A5131" s="371"/>
      <c r="B5131" s="371"/>
      <c r="C5131" s="371"/>
      <c r="D5131" s="434"/>
    </row>
    <row r="5132" spans="1:4">
      <c r="A5132" s="371"/>
      <c r="B5132" s="371"/>
      <c r="C5132" s="371"/>
      <c r="D5132" s="434"/>
    </row>
    <row r="5133" spans="1:4">
      <c r="A5133" s="371"/>
      <c r="B5133" s="371"/>
      <c r="C5133" s="371"/>
      <c r="D5133" s="434"/>
    </row>
    <row r="5134" spans="1:4">
      <c r="A5134" s="371"/>
      <c r="B5134" s="371"/>
      <c r="C5134" s="371"/>
      <c r="D5134" s="434"/>
    </row>
    <row r="5135" spans="1:4">
      <c r="A5135" s="371"/>
      <c r="B5135" s="371"/>
      <c r="C5135" s="371"/>
      <c r="D5135" s="434"/>
    </row>
    <row r="5136" spans="1:4">
      <c r="A5136" s="371"/>
      <c r="B5136" s="371"/>
      <c r="C5136" s="371"/>
      <c r="D5136" s="434"/>
    </row>
    <row r="5137" spans="1:4">
      <c r="A5137" s="371"/>
      <c r="B5137" s="371"/>
      <c r="C5137" s="371"/>
      <c r="D5137" s="434"/>
    </row>
    <row r="5138" spans="1:4">
      <c r="A5138" s="371"/>
      <c r="B5138" s="371"/>
      <c r="C5138" s="371"/>
      <c r="D5138" s="434"/>
    </row>
    <row r="5139" spans="1:4">
      <c r="A5139" s="371"/>
      <c r="B5139" s="371"/>
      <c r="C5139" s="371"/>
      <c r="D5139" s="434"/>
    </row>
    <row r="5140" spans="1:4">
      <c r="A5140" s="371"/>
      <c r="B5140" s="371"/>
      <c r="C5140" s="371"/>
      <c r="D5140" s="434"/>
    </row>
    <row r="5141" spans="1:4">
      <c r="A5141" s="371"/>
      <c r="B5141" s="371"/>
      <c r="C5141" s="371"/>
      <c r="D5141" s="434"/>
    </row>
    <row r="5142" spans="1:4">
      <c r="A5142" s="371"/>
      <c r="B5142" s="371"/>
      <c r="C5142" s="371"/>
      <c r="D5142" s="434"/>
    </row>
    <row r="5143" spans="1:4">
      <c r="A5143" s="371"/>
      <c r="B5143" s="371"/>
      <c r="C5143" s="371"/>
      <c r="D5143" s="434"/>
    </row>
    <row r="5144" spans="1:4">
      <c r="A5144" s="371"/>
      <c r="B5144" s="371"/>
      <c r="C5144" s="371"/>
      <c r="D5144" s="434"/>
    </row>
    <row r="5145" spans="1:4">
      <c r="A5145" s="371"/>
      <c r="B5145" s="371"/>
      <c r="C5145" s="371"/>
      <c r="D5145" s="434"/>
    </row>
    <row r="5146" spans="1:4">
      <c r="A5146" s="371"/>
      <c r="B5146" s="371"/>
      <c r="C5146" s="371"/>
      <c r="D5146" s="434"/>
    </row>
    <row r="5147" spans="1:4">
      <c r="A5147" s="371"/>
      <c r="B5147" s="371"/>
      <c r="C5147" s="371"/>
      <c r="D5147" s="434"/>
    </row>
    <row r="5148" spans="1:4">
      <c r="A5148" s="371"/>
      <c r="B5148" s="371"/>
      <c r="C5148" s="371"/>
      <c r="D5148" s="434"/>
    </row>
    <row r="5149" spans="1:4">
      <c r="A5149" s="371"/>
      <c r="B5149" s="371"/>
      <c r="C5149" s="371"/>
      <c r="D5149" s="434"/>
    </row>
    <row r="5150" spans="1:4">
      <c r="A5150" s="371"/>
      <c r="B5150" s="371"/>
      <c r="C5150" s="371"/>
      <c r="D5150" s="434"/>
    </row>
    <row r="5151" spans="1:4">
      <c r="A5151" s="371"/>
      <c r="B5151" s="371"/>
      <c r="C5151" s="371"/>
      <c r="D5151" s="434"/>
    </row>
    <row r="5152" spans="1:4">
      <c r="A5152" s="371"/>
      <c r="B5152" s="371"/>
      <c r="C5152" s="371"/>
      <c r="D5152" s="434"/>
    </row>
    <row r="5153" spans="1:4">
      <c r="A5153" s="371"/>
      <c r="B5153" s="371"/>
      <c r="C5153" s="371"/>
      <c r="D5153" s="434"/>
    </row>
    <row r="5154" spans="1:4">
      <c r="A5154" s="371"/>
      <c r="B5154" s="371"/>
      <c r="C5154" s="371"/>
      <c r="D5154" s="434"/>
    </row>
    <row r="5155" spans="1:4">
      <c r="A5155" s="371"/>
      <c r="B5155" s="371"/>
      <c r="C5155" s="371"/>
      <c r="D5155" s="434"/>
    </row>
    <row r="5156" spans="1:4">
      <c r="A5156" s="371"/>
      <c r="B5156" s="371"/>
      <c r="C5156" s="371"/>
      <c r="D5156" s="434"/>
    </row>
    <row r="5157" spans="1:4">
      <c r="A5157" s="371"/>
      <c r="B5157" s="371"/>
      <c r="C5157" s="371"/>
      <c r="D5157" s="434"/>
    </row>
    <row r="5158" spans="1:4">
      <c r="A5158" s="371"/>
      <c r="B5158" s="371"/>
      <c r="C5158" s="371"/>
      <c r="D5158" s="434"/>
    </row>
    <row r="5159" spans="1:4">
      <c r="A5159" s="371"/>
      <c r="B5159" s="371"/>
      <c r="C5159" s="371"/>
      <c r="D5159" s="434"/>
    </row>
    <row r="5160" spans="1:4">
      <c r="A5160" s="371"/>
      <c r="B5160" s="371"/>
      <c r="C5160" s="371"/>
      <c r="D5160" s="434"/>
    </row>
    <row r="5161" spans="1:4">
      <c r="A5161" s="371"/>
      <c r="B5161" s="371"/>
      <c r="C5161" s="371"/>
      <c r="D5161" s="434"/>
    </row>
    <row r="5162" spans="1:4">
      <c r="A5162" s="371"/>
      <c r="B5162" s="371"/>
      <c r="C5162" s="371"/>
      <c r="D5162" s="434"/>
    </row>
    <row r="5163" spans="1:4">
      <c r="A5163" s="371"/>
      <c r="B5163" s="371"/>
      <c r="C5163" s="371"/>
      <c r="D5163" s="434"/>
    </row>
    <row r="5164" spans="1:4">
      <c r="A5164" s="371"/>
      <c r="B5164" s="371"/>
      <c r="C5164" s="371"/>
      <c r="D5164" s="434"/>
    </row>
    <row r="5165" spans="1:4">
      <c r="A5165" s="371"/>
      <c r="B5165" s="371"/>
      <c r="C5165" s="371"/>
      <c r="D5165" s="434"/>
    </row>
    <row r="5166" spans="1:4">
      <c r="A5166" s="371"/>
      <c r="B5166" s="371"/>
      <c r="C5166" s="371"/>
      <c r="D5166" s="434"/>
    </row>
    <row r="5167" spans="1:4">
      <c r="A5167" s="371"/>
      <c r="B5167" s="371"/>
      <c r="C5167" s="371"/>
      <c r="D5167" s="434"/>
    </row>
    <row r="5168" spans="1:4">
      <c r="A5168" s="371"/>
      <c r="B5168" s="371"/>
      <c r="C5168" s="371"/>
      <c r="D5168" s="434"/>
    </row>
    <row r="5169" spans="1:4">
      <c r="A5169" s="371"/>
      <c r="B5169" s="371"/>
      <c r="C5169" s="371"/>
      <c r="D5169" s="434"/>
    </row>
    <row r="5170" spans="1:4">
      <c r="A5170" s="371"/>
      <c r="B5170" s="371"/>
      <c r="C5170" s="371"/>
      <c r="D5170" s="434"/>
    </row>
    <row r="5171" spans="1:4">
      <c r="A5171" s="371"/>
      <c r="B5171" s="371"/>
      <c r="C5171" s="371"/>
      <c r="D5171" s="434"/>
    </row>
    <row r="5172" spans="1:4">
      <c r="A5172" s="371"/>
      <c r="B5172" s="371"/>
      <c r="C5172" s="371"/>
      <c r="D5172" s="434"/>
    </row>
    <row r="5173" spans="1:4">
      <c r="A5173" s="371"/>
      <c r="B5173" s="371"/>
      <c r="C5173" s="371"/>
      <c r="D5173" s="434"/>
    </row>
    <row r="5174" spans="1:4">
      <c r="A5174" s="371"/>
      <c r="B5174" s="371"/>
      <c r="C5174" s="371"/>
      <c r="D5174" s="434"/>
    </row>
    <row r="5175" spans="1:4">
      <c r="A5175" s="371"/>
      <c r="B5175" s="371"/>
      <c r="C5175" s="371"/>
      <c r="D5175" s="434"/>
    </row>
    <row r="5176" spans="1:4">
      <c r="A5176" s="371"/>
      <c r="B5176" s="371"/>
      <c r="C5176" s="371"/>
      <c r="D5176" s="434"/>
    </row>
    <row r="5177" spans="1:4">
      <c r="A5177" s="371"/>
      <c r="B5177" s="371"/>
      <c r="C5177" s="371"/>
      <c r="D5177" s="434"/>
    </row>
    <row r="5178" spans="1:4">
      <c r="A5178" s="371"/>
      <c r="B5178" s="371"/>
      <c r="C5178" s="371"/>
      <c r="D5178" s="434"/>
    </row>
    <row r="5179" spans="1:4">
      <c r="A5179" s="371"/>
      <c r="B5179" s="371"/>
      <c r="C5179" s="371"/>
      <c r="D5179" s="434"/>
    </row>
    <row r="5180" spans="1:4">
      <c r="A5180" s="371"/>
      <c r="B5180" s="371"/>
      <c r="C5180" s="371"/>
      <c r="D5180" s="434"/>
    </row>
    <row r="5181" spans="1:4">
      <c r="A5181" s="371"/>
      <c r="B5181" s="371"/>
      <c r="C5181" s="371"/>
      <c r="D5181" s="434"/>
    </row>
    <row r="5182" spans="1:4">
      <c r="A5182" s="371"/>
      <c r="B5182" s="371"/>
      <c r="C5182" s="371"/>
      <c r="D5182" s="434"/>
    </row>
    <row r="5183" spans="1:4">
      <c r="A5183" s="371"/>
      <c r="B5183" s="371"/>
      <c r="C5183" s="371"/>
      <c r="D5183" s="434"/>
    </row>
    <row r="5184" spans="1:4">
      <c r="A5184" s="371"/>
      <c r="B5184" s="371"/>
      <c r="C5184" s="371"/>
      <c r="D5184" s="434"/>
    </row>
    <row r="5185" spans="1:4">
      <c r="A5185" s="371"/>
      <c r="B5185" s="371"/>
      <c r="C5185" s="371"/>
      <c r="D5185" s="434"/>
    </row>
    <row r="5186" spans="1:4">
      <c r="A5186" s="371"/>
      <c r="B5186" s="371"/>
      <c r="C5186" s="371"/>
      <c r="D5186" s="434"/>
    </row>
    <row r="5187" spans="1:4">
      <c r="A5187" s="371"/>
      <c r="B5187" s="371"/>
      <c r="C5187" s="371"/>
      <c r="D5187" s="434"/>
    </row>
    <row r="5188" spans="1:4">
      <c r="A5188" s="371"/>
      <c r="B5188" s="371"/>
      <c r="C5188" s="371"/>
      <c r="D5188" s="434"/>
    </row>
    <row r="5189" spans="1:4">
      <c r="A5189" s="371"/>
      <c r="B5189" s="371"/>
      <c r="C5189" s="371"/>
      <c r="D5189" s="434"/>
    </row>
    <row r="5190" spans="1:4">
      <c r="A5190" s="371"/>
      <c r="B5190" s="371"/>
      <c r="C5190" s="371"/>
      <c r="D5190" s="434"/>
    </row>
    <row r="5191" spans="1:4">
      <c r="A5191" s="371"/>
      <c r="B5191" s="371"/>
      <c r="C5191" s="371"/>
      <c r="D5191" s="434"/>
    </row>
    <row r="5192" spans="1:4">
      <c r="A5192" s="371"/>
      <c r="B5192" s="371"/>
      <c r="C5192" s="371"/>
      <c r="D5192" s="434"/>
    </row>
    <row r="5193" spans="1:4">
      <c r="A5193" s="371"/>
      <c r="B5193" s="371"/>
      <c r="C5193" s="371"/>
      <c r="D5193" s="434"/>
    </row>
    <row r="5194" spans="1:4">
      <c r="A5194" s="371"/>
      <c r="B5194" s="371"/>
      <c r="C5194" s="371"/>
      <c r="D5194" s="434"/>
    </row>
    <row r="5195" spans="1:4">
      <c r="A5195" s="371"/>
      <c r="B5195" s="371"/>
      <c r="C5195" s="371"/>
      <c r="D5195" s="434"/>
    </row>
    <row r="5196" spans="1:4">
      <c r="A5196" s="371"/>
      <c r="B5196" s="371"/>
      <c r="C5196" s="371"/>
      <c r="D5196" s="434"/>
    </row>
    <row r="5197" spans="1:4">
      <c r="A5197" s="371"/>
      <c r="B5197" s="371"/>
      <c r="C5197" s="371"/>
      <c r="D5197" s="434"/>
    </row>
    <row r="5198" spans="1:4">
      <c r="A5198" s="371"/>
      <c r="B5198" s="371"/>
      <c r="C5198" s="371"/>
      <c r="D5198" s="434"/>
    </row>
    <row r="5199" spans="1:4">
      <c r="A5199" s="371"/>
      <c r="B5199" s="371"/>
      <c r="C5199" s="371"/>
      <c r="D5199" s="434"/>
    </row>
    <row r="5200" spans="1:4">
      <c r="A5200" s="371"/>
      <c r="B5200" s="371"/>
      <c r="C5200" s="371"/>
      <c r="D5200" s="434"/>
    </row>
    <row r="5201" spans="1:4">
      <c r="A5201" s="371"/>
      <c r="B5201" s="371"/>
      <c r="C5201" s="371"/>
      <c r="D5201" s="434"/>
    </row>
    <row r="5202" spans="1:4">
      <c r="A5202" s="371"/>
      <c r="B5202" s="371"/>
      <c r="C5202" s="371"/>
      <c r="D5202" s="434"/>
    </row>
    <row r="5203" spans="1:4">
      <c r="A5203" s="371"/>
      <c r="B5203" s="371"/>
      <c r="C5203" s="371"/>
      <c r="D5203" s="434"/>
    </row>
    <row r="5204" spans="1:4">
      <c r="A5204" s="371"/>
      <c r="B5204" s="371"/>
      <c r="C5204" s="371"/>
      <c r="D5204" s="434"/>
    </row>
    <row r="5205" spans="1:4">
      <c r="A5205" s="371"/>
      <c r="B5205" s="371"/>
      <c r="C5205" s="371"/>
      <c r="D5205" s="434"/>
    </row>
    <row r="5206" spans="1:4">
      <c r="A5206" s="371"/>
      <c r="B5206" s="371"/>
      <c r="C5206" s="371"/>
      <c r="D5206" s="434"/>
    </row>
    <row r="5207" spans="1:4">
      <c r="A5207" s="371"/>
      <c r="B5207" s="371"/>
      <c r="C5207" s="371"/>
      <c r="D5207" s="434"/>
    </row>
    <row r="5208" spans="1:4">
      <c r="A5208" s="371"/>
      <c r="B5208" s="371"/>
      <c r="C5208" s="371"/>
      <c r="D5208" s="434"/>
    </row>
    <row r="5209" spans="1:4">
      <c r="A5209" s="371"/>
      <c r="B5209" s="371"/>
      <c r="C5209" s="371"/>
      <c r="D5209" s="434"/>
    </row>
    <row r="5210" spans="1:4">
      <c r="A5210" s="371"/>
      <c r="B5210" s="371"/>
      <c r="C5210" s="371"/>
      <c r="D5210" s="434"/>
    </row>
    <row r="5211" spans="1:4">
      <c r="A5211" s="371"/>
      <c r="B5211" s="371"/>
      <c r="C5211" s="371"/>
      <c r="D5211" s="434"/>
    </row>
    <row r="5212" spans="1:4">
      <c r="A5212" s="371"/>
      <c r="B5212" s="371"/>
      <c r="C5212" s="371"/>
      <c r="D5212" s="434"/>
    </row>
    <row r="5213" spans="1:4">
      <c r="A5213" s="371"/>
      <c r="B5213" s="371"/>
      <c r="C5213" s="371"/>
      <c r="D5213" s="434"/>
    </row>
    <row r="5214" spans="1:4">
      <c r="A5214" s="371"/>
      <c r="B5214" s="371"/>
      <c r="C5214" s="371"/>
      <c r="D5214" s="434"/>
    </row>
    <row r="5215" spans="1:4">
      <c r="A5215" s="371"/>
      <c r="B5215" s="371"/>
      <c r="C5215" s="371"/>
      <c r="D5215" s="434"/>
    </row>
    <row r="5216" spans="1:4">
      <c r="A5216" s="371"/>
      <c r="B5216" s="371"/>
      <c r="C5216" s="371"/>
      <c r="D5216" s="434"/>
    </row>
    <row r="5217" spans="1:4">
      <c r="A5217" s="371"/>
      <c r="B5217" s="371"/>
      <c r="C5217" s="371"/>
      <c r="D5217" s="434"/>
    </row>
    <row r="5218" spans="1:4">
      <c r="A5218" s="371"/>
      <c r="B5218" s="371"/>
      <c r="C5218" s="371"/>
      <c r="D5218" s="434"/>
    </row>
    <row r="5219" spans="1:4">
      <c r="A5219" s="371"/>
      <c r="B5219" s="371"/>
      <c r="C5219" s="371"/>
      <c r="D5219" s="434"/>
    </row>
    <row r="5220" spans="1:4">
      <c r="A5220" s="371"/>
      <c r="B5220" s="371"/>
      <c r="C5220" s="371"/>
      <c r="D5220" s="434"/>
    </row>
    <row r="5221" spans="1:4">
      <c r="A5221" s="371"/>
      <c r="B5221" s="371"/>
      <c r="C5221" s="371"/>
      <c r="D5221" s="434"/>
    </row>
    <row r="5222" spans="1:4">
      <c r="A5222" s="371"/>
      <c r="B5222" s="371"/>
      <c r="C5222" s="371"/>
      <c r="D5222" s="434"/>
    </row>
    <row r="5223" spans="1:4">
      <c r="A5223" s="371"/>
      <c r="B5223" s="371"/>
      <c r="C5223" s="371"/>
      <c r="D5223" s="434"/>
    </row>
    <row r="5224" spans="1:4">
      <c r="A5224" s="371"/>
      <c r="B5224" s="371"/>
      <c r="C5224" s="371"/>
      <c r="D5224" s="434"/>
    </row>
    <row r="5225" spans="1:4">
      <c r="A5225" s="371"/>
      <c r="B5225" s="371"/>
      <c r="C5225" s="371"/>
      <c r="D5225" s="434"/>
    </row>
    <row r="5226" spans="1:4">
      <c r="A5226" s="371"/>
      <c r="B5226" s="371"/>
      <c r="C5226" s="371"/>
      <c r="D5226" s="434"/>
    </row>
    <row r="5227" spans="1:4">
      <c r="A5227" s="371"/>
      <c r="B5227" s="371"/>
      <c r="C5227" s="371"/>
      <c r="D5227" s="434"/>
    </row>
    <row r="5228" spans="1:4">
      <c r="A5228" s="371"/>
      <c r="B5228" s="371"/>
      <c r="C5228" s="371"/>
      <c r="D5228" s="434"/>
    </row>
    <row r="5229" spans="1:4">
      <c r="A5229" s="371"/>
      <c r="B5229" s="371"/>
      <c r="C5229" s="371"/>
      <c r="D5229" s="434"/>
    </row>
    <row r="5230" spans="1:4">
      <c r="A5230" s="371"/>
      <c r="B5230" s="371"/>
      <c r="C5230" s="371"/>
      <c r="D5230" s="434"/>
    </row>
    <row r="5231" spans="1:4">
      <c r="A5231" s="371"/>
      <c r="B5231" s="371"/>
      <c r="C5231" s="371"/>
      <c r="D5231" s="434"/>
    </row>
    <row r="5232" spans="1:4">
      <c r="A5232" s="371"/>
      <c r="B5232" s="371"/>
      <c r="C5232" s="371"/>
      <c r="D5232" s="434"/>
    </row>
    <row r="5233" spans="1:4">
      <c r="A5233" s="371"/>
      <c r="B5233" s="371"/>
      <c r="C5233" s="371"/>
      <c r="D5233" s="434"/>
    </row>
    <row r="5234" spans="1:4">
      <c r="A5234" s="371"/>
      <c r="B5234" s="371"/>
      <c r="C5234" s="371"/>
      <c r="D5234" s="434"/>
    </row>
    <row r="5235" spans="1:4">
      <c r="A5235" s="371"/>
      <c r="B5235" s="371"/>
      <c r="C5235" s="371"/>
      <c r="D5235" s="434"/>
    </row>
    <row r="5236" spans="1:4">
      <c r="A5236" s="371"/>
      <c r="B5236" s="371"/>
      <c r="C5236" s="371"/>
      <c r="D5236" s="434"/>
    </row>
    <row r="5237" spans="1:4">
      <c r="A5237" s="371"/>
      <c r="B5237" s="371"/>
      <c r="C5237" s="371"/>
      <c r="D5237" s="434"/>
    </row>
    <row r="5238" spans="1:4">
      <c r="A5238" s="371"/>
      <c r="B5238" s="371"/>
      <c r="C5238" s="371"/>
      <c r="D5238" s="434"/>
    </row>
    <row r="5239" spans="1:4">
      <c r="A5239" s="371"/>
      <c r="B5239" s="371"/>
      <c r="C5239" s="371"/>
      <c r="D5239" s="434"/>
    </row>
    <row r="5240" spans="1:4">
      <c r="A5240" s="371"/>
      <c r="B5240" s="371"/>
      <c r="C5240" s="371"/>
      <c r="D5240" s="434"/>
    </row>
    <row r="5241" spans="1:4">
      <c r="A5241" s="371"/>
      <c r="B5241" s="371"/>
      <c r="C5241" s="371"/>
      <c r="D5241" s="434"/>
    </row>
    <row r="5242" spans="1:4">
      <c r="A5242" s="371"/>
      <c r="B5242" s="371"/>
      <c r="C5242" s="371"/>
      <c r="D5242" s="434"/>
    </row>
    <row r="5243" spans="1:4">
      <c r="A5243" s="371"/>
      <c r="B5243" s="371"/>
      <c r="C5243" s="371"/>
      <c r="D5243" s="434"/>
    </row>
    <row r="5244" spans="1:4">
      <c r="A5244" s="371"/>
      <c r="B5244" s="371"/>
      <c r="C5244" s="371"/>
      <c r="D5244" s="434"/>
    </row>
    <row r="5245" spans="1:4">
      <c r="A5245" s="371"/>
      <c r="B5245" s="371"/>
      <c r="C5245" s="371"/>
      <c r="D5245" s="434"/>
    </row>
    <row r="5246" spans="1:4">
      <c r="A5246" s="371"/>
      <c r="B5246" s="371"/>
      <c r="C5246" s="371"/>
      <c r="D5246" s="434"/>
    </row>
    <row r="5247" spans="1:4">
      <c r="A5247" s="371"/>
      <c r="B5247" s="371"/>
      <c r="C5247" s="371"/>
      <c r="D5247" s="434"/>
    </row>
    <row r="5248" spans="1:4">
      <c r="A5248" s="371"/>
      <c r="B5248" s="371"/>
      <c r="C5248" s="371"/>
      <c r="D5248" s="434"/>
    </row>
    <row r="5249" spans="1:4">
      <c r="A5249" s="371"/>
      <c r="B5249" s="371"/>
      <c r="C5249" s="371"/>
      <c r="D5249" s="434"/>
    </row>
    <row r="5250" spans="1:4">
      <c r="A5250" s="371"/>
      <c r="B5250" s="371"/>
      <c r="C5250" s="371"/>
      <c r="D5250" s="434"/>
    </row>
    <row r="5251" spans="1:4">
      <c r="A5251" s="371"/>
      <c r="B5251" s="371"/>
      <c r="C5251" s="371"/>
      <c r="D5251" s="434"/>
    </row>
    <row r="5252" spans="1:4">
      <c r="A5252" s="371"/>
      <c r="B5252" s="371"/>
      <c r="C5252" s="371"/>
      <c r="D5252" s="434"/>
    </row>
    <row r="5253" spans="1:4">
      <c r="A5253" s="371"/>
      <c r="B5253" s="371"/>
      <c r="C5253" s="371"/>
      <c r="D5253" s="434"/>
    </row>
    <row r="5254" spans="1:4">
      <c r="A5254" s="371"/>
      <c r="B5254" s="371"/>
      <c r="C5254" s="371"/>
      <c r="D5254" s="434"/>
    </row>
    <row r="5255" spans="1:4">
      <c r="A5255" s="371"/>
      <c r="B5255" s="371"/>
      <c r="C5255" s="371"/>
      <c r="D5255" s="434"/>
    </row>
    <row r="5256" spans="1:4">
      <c r="A5256" s="371"/>
      <c r="B5256" s="371"/>
      <c r="C5256" s="371"/>
      <c r="D5256" s="434"/>
    </row>
    <row r="5257" spans="1:4">
      <c r="A5257" s="371"/>
      <c r="B5257" s="371"/>
      <c r="C5257" s="371"/>
      <c r="D5257" s="434"/>
    </row>
    <row r="5258" spans="1:4">
      <c r="A5258" s="371"/>
      <c r="B5258" s="371"/>
      <c r="C5258" s="371"/>
      <c r="D5258" s="434"/>
    </row>
    <row r="5259" spans="1:4">
      <c r="A5259" s="371"/>
      <c r="B5259" s="371"/>
      <c r="C5259" s="371"/>
      <c r="D5259" s="434"/>
    </row>
    <row r="5260" spans="1:4">
      <c r="A5260" s="371"/>
      <c r="B5260" s="371"/>
      <c r="C5260" s="371"/>
      <c r="D5260" s="434"/>
    </row>
    <row r="5261" spans="1:4">
      <c r="A5261" s="371"/>
      <c r="B5261" s="371"/>
      <c r="C5261" s="371"/>
      <c r="D5261" s="434"/>
    </row>
    <row r="5262" spans="1:4">
      <c r="A5262" s="371"/>
      <c r="B5262" s="371"/>
      <c r="C5262" s="371"/>
      <c r="D5262" s="434"/>
    </row>
    <row r="5263" spans="1:4">
      <c r="A5263" s="371"/>
      <c r="B5263" s="371"/>
      <c r="C5263" s="371"/>
      <c r="D5263" s="434"/>
    </row>
    <row r="5264" spans="1:4">
      <c r="A5264" s="371"/>
      <c r="B5264" s="371"/>
      <c r="C5264" s="371"/>
      <c r="D5264" s="434"/>
    </row>
    <row r="5265" spans="1:4">
      <c r="A5265" s="371"/>
      <c r="B5265" s="371"/>
      <c r="C5265" s="371"/>
      <c r="D5265" s="434"/>
    </row>
    <row r="5266" spans="1:4">
      <c r="A5266" s="371"/>
      <c r="B5266" s="371"/>
      <c r="C5266" s="371"/>
      <c r="D5266" s="434"/>
    </row>
    <row r="5267" spans="1:4">
      <c r="A5267" s="371"/>
      <c r="B5267" s="371"/>
      <c r="C5267" s="371"/>
      <c r="D5267" s="434"/>
    </row>
    <row r="5268" spans="1:4">
      <c r="A5268" s="371"/>
      <c r="B5268" s="371"/>
      <c r="C5268" s="371"/>
      <c r="D5268" s="434"/>
    </row>
    <row r="5269" spans="1:4">
      <c r="A5269" s="371"/>
      <c r="B5269" s="371"/>
      <c r="C5269" s="371"/>
      <c r="D5269" s="434"/>
    </row>
    <row r="5270" spans="1:4">
      <c r="A5270" s="371"/>
      <c r="B5270" s="371"/>
      <c r="C5270" s="371"/>
      <c r="D5270" s="434"/>
    </row>
    <row r="5271" spans="1:4">
      <c r="A5271" s="371"/>
      <c r="B5271" s="371"/>
      <c r="C5271" s="371"/>
      <c r="D5271" s="434"/>
    </row>
    <row r="5272" spans="1:4">
      <c r="A5272" s="371"/>
      <c r="B5272" s="371"/>
      <c r="C5272" s="371"/>
      <c r="D5272" s="434"/>
    </row>
    <row r="5273" spans="1:4">
      <c r="A5273" s="371"/>
      <c r="B5273" s="371"/>
      <c r="C5273" s="371"/>
      <c r="D5273" s="434"/>
    </row>
    <row r="5274" spans="1:4">
      <c r="A5274" s="371"/>
      <c r="B5274" s="371"/>
      <c r="C5274" s="371"/>
      <c r="D5274" s="434"/>
    </row>
    <row r="5275" spans="1:4">
      <c r="A5275" s="371"/>
      <c r="B5275" s="371"/>
      <c r="C5275" s="371"/>
      <c r="D5275" s="434"/>
    </row>
    <row r="5276" spans="1:4">
      <c r="A5276" s="371"/>
      <c r="B5276" s="371"/>
      <c r="C5276" s="371"/>
      <c r="D5276" s="434"/>
    </row>
    <row r="5277" spans="1:4">
      <c r="A5277" s="371"/>
      <c r="B5277" s="371"/>
      <c r="C5277" s="371"/>
      <c r="D5277" s="434"/>
    </row>
    <row r="5278" spans="1:4">
      <c r="A5278" s="371"/>
      <c r="B5278" s="371"/>
      <c r="C5278" s="371"/>
      <c r="D5278" s="434"/>
    </row>
    <row r="5279" spans="1:4">
      <c r="A5279" s="371"/>
      <c r="B5279" s="371"/>
      <c r="C5279" s="371"/>
      <c r="D5279" s="434"/>
    </row>
    <row r="5280" spans="1:4">
      <c r="A5280" s="371"/>
      <c r="B5280" s="371"/>
      <c r="C5280" s="371"/>
      <c r="D5280" s="434"/>
    </row>
    <row r="5281" spans="1:4">
      <c r="A5281" s="371"/>
      <c r="B5281" s="371"/>
      <c r="C5281" s="371"/>
      <c r="D5281" s="434"/>
    </row>
    <row r="5282" spans="1:4">
      <c r="A5282" s="371"/>
      <c r="B5282" s="371"/>
      <c r="C5282" s="371"/>
      <c r="D5282" s="434"/>
    </row>
    <row r="5283" spans="1:4">
      <c r="A5283" s="371"/>
      <c r="B5283" s="371"/>
      <c r="C5283" s="371"/>
      <c r="D5283" s="434"/>
    </row>
    <row r="5284" spans="1:4">
      <c r="A5284" s="371"/>
      <c r="B5284" s="371"/>
      <c r="C5284" s="371"/>
      <c r="D5284" s="434"/>
    </row>
    <row r="5285" spans="1:4">
      <c r="A5285" s="371"/>
      <c r="B5285" s="371"/>
      <c r="C5285" s="371"/>
      <c r="D5285" s="434"/>
    </row>
    <row r="5286" spans="1:4">
      <c r="A5286" s="371"/>
      <c r="B5286" s="371"/>
      <c r="C5286" s="371"/>
      <c r="D5286" s="434"/>
    </row>
    <row r="5287" spans="1:4">
      <c r="A5287" s="371"/>
      <c r="B5287" s="371"/>
      <c r="C5287" s="371"/>
      <c r="D5287" s="434"/>
    </row>
    <row r="5288" spans="1:4">
      <c r="A5288" s="371"/>
      <c r="B5288" s="371"/>
      <c r="C5288" s="371"/>
      <c r="D5288" s="434"/>
    </row>
    <row r="5289" spans="1:4">
      <c r="A5289" s="371"/>
      <c r="B5289" s="371"/>
      <c r="C5289" s="371"/>
      <c r="D5289" s="434"/>
    </row>
    <row r="5290" spans="1:4">
      <c r="A5290" s="371"/>
      <c r="B5290" s="371"/>
      <c r="C5290" s="371"/>
      <c r="D5290" s="434"/>
    </row>
    <row r="5291" spans="1:4">
      <c r="A5291" s="371"/>
      <c r="B5291" s="371"/>
      <c r="C5291" s="371"/>
      <c r="D5291" s="434"/>
    </row>
    <row r="5292" spans="1:4">
      <c r="A5292" s="371"/>
      <c r="B5292" s="371"/>
      <c r="C5292" s="371"/>
      <c r="D5292" s="434"/>
    </row>
    <row r="5293" spans="1:4">
      <c r="A5293" s="371"/>
      <c r="B5293" s="371"/>
      <c r="C5293" s="371"/>
      <c r="D5293" s="434"/>
    </row>
    <row r="5294" spans="1:4">
      <c r="A5294" s="371"/>
      <c r="B5294" s="371"/>
      <c r="C5294" s="371"/>
      <c r="D5294" s="434"/>
    </row>
    <row r="5295" spans="1:4">
      <c r="A5295" s="371"/>
      <c r="B5295" s="371"/>
      <c r="C5295" s="371"/>
      <c r="D5295" s="434"/>
    </row>
    <row r="5296" spans="1:4">
      <c r="A5296" s="371"/>
      <c r="B5296" s="371"/>
      <c r="C5296" s="371"/>
      <c r="D5296" s="434"/>
    </row>
    <row r="5297" spans="1:4">
      <c r="A5297" s="371"/>
      <c r="B5297" s="371"/>
      <c r="C5297" s="371"/>
      <c r="D5297" s="434"/>
    </row>
    <row r="5298" spans="1:4">
      <c r="A5298" s="371"/>
      <c r="B5298" s="371"/>
      <c r="C5298" s="371"/>
      <c r="D5298" s="434"/>
    </row>
    <row r="5299" spans="1:4">
      <c r="A5299" s="371"/>
      <c r="B5299" s="371"/>
      <c r="C5299" s="371"/>
      <c r="D5299" s="434"/>
    </row>
    <row r="5300" spans="1:4">
      <c r="A5300" s="371"/>
      <c r="B5300" s="371"/>
      <c r="C5300" s="371"/>
      <c r="D5300" s="434"/>
    </row>
    <row r="5301" spans="1:4">
      <c r="A5301" s="371"/>
      <c r="B5301" s="371"/>
      <c r="C5301" s="371"/>
      <c r="D5301" s="434"/>
    </row>
    <row r="5302" spans="1:4">
      <c r="A5302" s="371"/>
      <c r="B5302" s="371"/>
      <c r="C5302" s="371"/>
      <c r="D5302" s="434"/>
    </row>
    <row r="5303" spans="1:4">
      <c r="A5303" s="371"/>
      <c r="B5303" s="371"/>
      <c r="C5303" s="371"/>
      <c r="D5303" s="434"/>
    </row>
    <row r="5304" spans="1:4">
      <c r="A5304" s="371"/>
      <c r="B5304" s="371"/>
      <c r="C5304" s="371"/>
      <c r="D5304" s="434"/>
    </row>
    <row r="5305" spans="1:4">
      <c r="A5305" s="371"/>
      <c r="B5305" s="371"/>
      <c r="C5305" s="371"/>
      <c r="D5305" s="434"/>
    </row>
    <row r="5306" spans="1:4">
      <c r="A5306" s="371"/>
      <c r="B5306" s="371"/>
      <c r="C5306" s="371"/>
      <c r="D5306" s="434"/>
    </row>
    <row r="5307" spans="1:4">
      <c r="A5307" s="371"/>
      <c r="B5307" s="371"/>
      <c r="C5307" s="371"/>
      <c r="D5307" s="434"/>
    </row>
    <row r="5308" spans="1:4">
      <c r="A5308" s="371"/>
      <c r="B5308" s="371"/>
      <c r="C5308" s="371"/>
      <c r="D5308" s="434"/>
    </row>
    <row r="5309" spans="1:4">
      <c r="A5309" s="371"/>
      <c r="B5309" s="371"/>
      <c r="C5309" s="371"/>
      <c r="D5309" s="434"/>
    </row>
    <row r="5310" spans="1:4">
      <c r="A5310" s="371"/>
      <c r="B5310" s="371"/>
      <c r="C5310" s="371"/>
      <c r="D5310" s="434"/>
    </row>
    <row r="5311" spans="1:4">
      <c r="A5311" s="371"/>
      <c r="B5311" s="371"/>
      <c r="C5311" s="371"/>
      <c r="D5311" s="434"/>
    </row>
    <row r="5312" spans="1:4">
      <c r="A5312" s="371"/>
      <c r="B5312" s="371"/>
      <c r="C5312" s="371"/>
      <c r="D5312" s="434"/>
    </row>
    <row r="5313" spans="1:4">
      <c r="A5313" s="371"/>
      <c r="B5313" s="371"/>
      <c r="C5313" s="371"/>
      <c r="D5313" s="434"/>
    </row>
    <row r="5314" spans="1:4">
      <c r="A5314" s="371"/>
      <c r="B5314" s="371"/>
      <c r="C5314" s="371"/>
      <c r="D5314" s="434"/>
    </row>
    <row r="5315" spans="1:4">
      <c r="A5315" s="371"/>
      <c r="B5315" s="371"/>
      <c r="C5315" s="371"/>
      <c r="D5315" s="434"/>
    </row>
    <row r="5316" spans="1:4">
      <c r="A5316" s="371"/>
      <c r="B5316" s="371"/>
      <c r="C5316" s="371"/>
      <c r="D5316" s="434"/>
    </row>
    <row r="5317" spans="1:4">
      <c r="A5317" s="371"/>
      <c r="B5317" s="371"/>
      <c r="C5317" s="371"/>
      <c r="D5317" s="434"/>
    </row>
    <row r="5318" spans="1:4">
      <c r="A5318" s="371"/>
      <c r="B5318" s="371"/>
      <c r="C5318" s="371"/>
      <c r="D5318" s="434"/>
    </row>
    <row r="5319" spans="1:4">
      <c r="A5319" s="371"/>
      <c r="B5319" s="371"/>
      <c r="C5319" s="371"/>
      <c r="D5319" s="434"/>
    </row>
    <row r="5320" spans="1:4">
      <c r="A5320" s="371"/>
      <c r="B5320" s="371"/>
      <c r="C5320" s="371"/>
      <c r="D5320" s="434"/>
    </row>
    <row r="5321" spans="1:4">
      <c r="A5321" s="371"/>
      <c r="B5321" s="371"/>
      <c r="C5321" s="371"/>
      <c r="D5321" s="434"/>
    </row>
    <row r="5322" spans="1:4">
      <c r="A5322" s="371"/>
      <c r="B5322" s="371"/>
      <c r="C5322" s="371"/>
      <c r="D5322" s="434"/>
    </row>
    <row r="5323" spans="1:4">
      <c r="A5323" s="371"/>
      <c r="B5323" s="371"/>
      <c r="C5323" s="371"/>
      <c r="D5323" s="434"/>
    </row>
    <row r="5324" spans="1:4">
      <c r="A5324" s="371"/>
      <c r="B5324" s="371"/>
      <c r="C5324" s="371"/>
      <c r="D5324" s="434"/>
    </row>
    <row r="5325" spans="1:4">
      <c r="A5325" s="371"/>
      <c r="B5325" s="371"/>
      <c r="C5325" s="371"/>
      <c r="D5325" s="434"/>
    </row>
    <row r="5326" spans="1:4">
      <c r="A5326" s="371"/>
      <c r="B5326" s="371"/>
      <c r="C5326" s="371"/>
      <c r="D5326" s="434"/>
    </row>
    <row r="5327" spans="1:4">
      <c r="A5327" s="371"/>
      <c r="B5327" s="371"/>
      <c r="C5327" s="371"/>
      <c r="D5327" s="434"/>
    </row>
    <row r="5328" spans="1:4">
      <c r="A5328" s="371"/>
      <c r="B5328" s="371"/>
      <c r="C5328" s="371"/>
      <c r="D5328" s="434"/>
    </row>
    <row r="5329" spans="1:4">
      <c r="A5329" s="371"/>
      <c r="B5329" s="371"/>
      <c r="C5329" s="371"/>
      <c r="D5329" s="434"/>
    </row>
    <row r="5330" spans="1:4">
      <c r="A5330" s="371"/>
      <c r="B5330" s="371"/>
      <c r="C5330" s="371"/>
      <c r="D5330" s="434"/>
    </row>
    <row r="5331" spans="1:4">
      <c r="A5331" s="371"/>
      <c r="B5331" s="371"/>
      <c r="C5331" s="371"/>
      <c r="D5331" s="434"/>
    </row>
    <row r="5332" spans="1:4">
      <c r="A5332" s="371"/>
      <c r="B5332" s="371"/>
      <c r="C5332" s="371"/>
      <c r="D5332" s="434"/>
    </row>
    <row r="5333" spans="1:4">
      <c r="A5333" s="371"/>
      <c r="B5333" s="371"/>
      <c r="C5333" s="371"/>
      <c r="D5333" s="434"/>
    </row>
    <row r="5334" spans="1:4">
      <c r="A5334" s="371"/>
      <c r="B5334" s="371"/>
      <c r="C5334" s="371"/>
      <c r="D5334" s="434"/>
    </row>
    <row r="5335" spans="1:4">
      <c r="A5335" s="371"/>
      <c r="B5335" s="371"/>
      <c r="C5335" s="371"/>
      <c r="D5335" s="434"/>
    </row>
    <row r="5336" spans="1:4">
      <c r="A5336" s="371"/>
      <c r="B5336" s="371"/>
      <c r="C5336" s="371"/>
      <c r="D5336" s="434"/>
    </row>
    <row r="5337" spans="1:4">
      <c r="A5337" s="371"/>
      <c r="B5337" s="371"/>
      <c r="C5337" s="371"/>
      <c r="D5337" s="434"/>
    </row>
    <row r="5338" spans="1:4">
      <c r="A5338" s="371"/>
      <c r="B5338" s="371"/>
      <c r="C5338" s="371"/>
      <c r="D5338" s="434"/>
    </row>
    <row r="5339" spans="1:4">
      <c r="A5339" s="371"/>
      <c r="B5339" s="371"/>
      <c r="C5339" s="371"/>
      <c r="D5339" s="434"/>
    </row>
    <row r="5340" spans="1:4">
      <c r="A5340" s="371"/>
      <c r="B5340" s="371"/>
      <c r="C5340" s="371"/>
      <c r="D5340" s="434"/>
    </row>
    <row r="5341" spans="1:4">
      <c r="A5341" s="371"/>
      <c r="B5341" s="371"/>
      <c r="C5341" s="371"/>
      <c r="D5341" s="434"/>
    </row>
    <row r="5342" spans="1:4">
      <c r="A5342" s="371"/>
      <c r="B5342" s="371"/>
      <c r="C5342" s="371"/>
      <c r="D5342" s="434"/>
    </row>
    <row r="5343" spans="1:4">
      <c r="A5343" s="371"/>
      <c r="B5343" s="371"/>
      <c r="C5343" s="371"/>
      <c r="D5343" s="434"/>
    </row>
    <row r="5344" spans="1:4">
      <c r="A5344" s="371"/>
      <c r="B5344" s="371"/>
      <c r="C5344" s="371"/>
      <c r="D5344" s="434"/>
    </row>
    <row r="5345" spans="1:4">
      <c r="A5345" s="371"/>
      <c r="B5345" s="371"/>
      <c r="C5345" s="371"/>
      <c r="D5345" s="434"/>
    </row>
    <row r="5346" spans="1:4">
      <c r="A5346" s="371"/>
      <c r="B5346" s="371"/>
      <c r="C5346" s="371"/>
      <c r="D5346" s="434"/>
    </row>
    <row r="5347" spans="1:4">
      <c r="A5347" s="371"/>
      <c r="B5347" s="371"/>
      <c r="C5347" s="371"/>
      <c r="D5347" s="434"/>
    </row>
    <row r="5348" spans="1:4">
      <c r="A5348" s="371"/>
      <c r="B5348" s="371"/>
      <c r="C5348" s="371"/>
      <c r="D5348" s="434"/>
    </row>
    <row r="5349" spans="1:4">
      <c r="A5349" s="371"/>
      <c r="B5349" s="371"/>
      <c r="C5349" s="371"/>
      <c r="D5349" s="434"/>
    </row>
    <row r="5350" spans="1:4">
      <c r="A5350" s="371"/>
      <c r="B5350" s="371"/>
      <c r="C5350" s="371"/>
      <c r="D5350" s="434"/>
    </row>
    <row r="5351" spans="1:4">
      <c r="A5351" s="371"/>
      <c r="B5351" s="371"/>
      <c r="C5351" s="371"/>
      <c r="D5351" s="434"/>
    </row>
    <row r="5352" spans="1:4">
      <c r="A5352" s="371"/>
      <c r="B5352" s="371"/>
      <c r="C5352" s="371"/>
      <c r="D5352" s="434"/>
    </row>
    <row r="5353" spans="1:4">
      <c r="A5353" s="371"/>
      <c r="B5353" s="371"/>
      <c r="C5353" s="371"/>
      <c r="D5353" s="434"/>
    </row>
    <row r="5354" spans="1:4">
      <c r="A5354" s="371"/>
      <c r="B5354" s="371"/>
      <c r="C5354" s="371"/>
      <c r="D5354" s="434"/>
    </row>
    <row r="5355" spans="1:4">
      <c r="A5355" s="371"/>
      <c r="B5355" s="371"/>
      <c r="C5355" s="371"/>
      <c r="D5355" s="434"/>
    </row>
    <row r="5356" spans="1:4">
      <c r="A5356" s="371"/>
      <c r="B5356" s="371"/>
      <c r="C5356" s="371"/>
      <c r="D5356" s="434"/>
    </row>
    <row r="5357" spans="1:4">
      <c r="A5357" s="371"/>
      <c r="B5357" s="371"/>
      <c r="C5357" s="371"/>
      <c r="D5357" s="434"/>
    </row>
    <row r="5358" spans="1:4">
      <c r="A5358" s="371"/>
      <c r="B5358" s="371"/>
      <c r="C5358" s="371"/>
      <c r="D5358" s="434"/>
    </row>
    <row r="5359" spans="1:4">
      <c r="A5359" s="371"/>
      <c r="B5359" s="371"/>
      <c r="C5359" s="371"/>
      <c r="D5359" s="434"/>
    </row>
    <row r="5360" spans="1:4">
      <c r="A5360" s="371"/>
      <c r="B5360" s="371"/>
      <c r="C5360" s="371"/>
      <c r="D5360" s="434"/>
    </row>
    <row r="5361" spans="1:4">
      <c r="A5361" s="371"/>
      <c r="B5361" s="371"/>
      <c r="C5361" s="371"/>
      <c r="D5361" s="434"/>
    </row>
    <row r="5362" spans="1:4">
      <c r="A5362" s="371"/>
      <c r="B5362" s="371"/>
      <c r="C5362" s="371"/>
      <c r="D5362" s="434"/>
    </row>
    <row r="5363" spans="1:4">
      <c r="A5363" s="371"/>
      <c r="B5363" s="371"/>
      <c r="C5363" s="371"/>
      <c r="D5363" s="434"/>
    </row>
    <row r="5364" spans="1:4">
      <c r="A5364" s="371"/>
      <c r="B5364" s="371"/>
      <c r="C5364" s="371"/>
      <c r="D5364" s="434"/>
    </row>
    <row r="5365" spans="1:4">
      <c r="A5365" s="371"/>
      <c r="B5365" s="371"/>
      <c r="C5365" s="371"/>
      <c r="D5365" s="434"/>
    </row>
    <row r="5366" spans="1:4">
      <c r="A5366" s="371"/>
      <c r="B5366" s="371"/>
      <c r="C5366" s="371"/>
      <c r="D5366" s="434"/>
    </row>
    <row r="5367" spans="1:4">
      <c r="A5367" s="371"/>
      <c r="B5367" s="371"/>
      <c r="C5367" s="371"/>
      <c r="D5367" s="434"/>
    </row>
    <row r="5368" spans="1:4">
      <c r="A5368" s="371"/>
      <c r="B5368" s="371"/>
      <c r="C5368" s="371"/>
      <c r="D5368" s="434"/>
    </row>
    <row r="5369" spans="1:4">
      <c r="A5369" s="371"/>
      <c r="B5369" s="371"/>
      <c r="C5369" s="371"/>
      <c r="D5369" s="434"/>
    </row>
    <row r="5370" spans="1:4">
      <c r="A5370" s="371"/>
      <c r="B5370" s="371"/>
      <c r="C5370" s="371"/>
      <c r="D5370" s="434"/>
    </row>
    <row r="5371" spans="1:4">
      <c r="A5371" s="371"/>
      <c r="B5371" s="371"/>
      <c r="C5371" s="371"/>
      <c r="D5371" s="434"/>
    </row>
    <row r="5372" spans="1:4">
      <c r="A5372" s="371"/>
      <c r="B5372" s="371"/>
      <c r="C5372" s="371"/>
      <c r="D5372" s="434"/>
    </row>
    <row r="5373" spans="1:4">
      <c r="A5373" s="371"/>
      <c r="B5373" s="371"/>
      <c r="C5373" s="371"/>
      <c r="D5373" s="434"/>
    </row>
    <row r="5374" spans="1:4">
      <c r="A5374" s="371"/>
      <c r="B5374" s="371"/>
      <c r="C5374" s="371"/>
      <c r="D5374" s="434"/>
    </row>
    <row r="5375" spans="1:4">
      <c r="A5375" s="371"/>
      <c r="B5375" s="371"/>
      <c r="C5375" s="371"/>
      <c r="D5375" s="434"/>
    </row>
    <row r="5376" spans="1:4">
      <c r="A5376" s="371"/>
      <c r="B5376" s="371"/>
      <c r="C5376" s="371"/>
      <c r="D5376" s="434"/>
    </row>
    <row r="5377" spans="1:4">
      <c r="A5377" s="371"/>
      <c r="B5377" s="371"/>
      <c r="C5377" s="371"/>
      <c r="D5377" s="434"/>
    </row>
    <row r="5378" spans="1:4">
      <c r="A5378" s="371"/>
      <c r="B5378" s="371"/>
      <c r="C5378" s="371"/>
      <c r="D5378" s="434"/>
    </row>
    <row r="5379" spans="1:4">
      <c r="A5379" s="371"/>
      <c r="B5379" s="371"/>
      <c r="C5379" s="371"/>
      <c r="D5379" s="434"/>
    </row>
    <row r="5380" spans="1:4">
      <c r="A5380" s="371"/>
      <c r="B5380" s="371"/>
      <c r="C5380" s="371"/>
      <c r="D5380" s="434"/>
    </row>
    <row r="5381" spans="1:4">
      <c r="A5381" s="371"/>
      <c r="B5381" s="371"/>
      <c r="C5381" s="371"/>
      <c r="D5381" s="434"/>
    </row>
    <row r="5382" spans="1:4">
      <c r="A5382" s="371"/>
      <c r="B5382" s="371"/>
      <c r="C5382" s="371"/>
      <c r="D5382" s="434"/>
    </row>
    <row r="5383" spans="1:4">
      <c r="A5383" s="371"/>
      <c r="B5383" s="371"/>
      <c r="C5383" s="371"/>
      <c r="D5383" s="434"/>
    </row>
    <row r="5384" spans="1:4">
      <c r="A5384" s="371"/>
      <c r="B5384" s="371"/>
      <c r="C5384" s="371"/>
      <c r="D5384" s="434"/>
    </row>
    <row r="5385" spans="1:4">
      <c r="A5385" s="371"/>
      <c r="B5385" s="371"/>
      <c r="C5385" s="371"/>
      <c r="D5385" s="434"/>
    </row>
    <row r="5386" spans="1:4">
      <c r="A5386" s="371"/>
      <c r="B5386" s="371"/>
      <c r="C5386" s="371"/>
      <c r="D5386" s="434"/>
    </row>
    <row r="5387" spans="1:4">
      <c r="A5387" s="371"/>
      <c r="B5387" s="371"/>
      <c r="C5387" s="371"/>
      <c r="D5387" s="434"/>
    </row>
    <row r="5388" spans="1:4">
      <c r="A5388" s="371"/>
      <c r="B5388" s="371"/>
      <c r="C5388" s="371"/>
      <c r="D5388" s="434"/>
    </row>
    <row r="5389" spans="1:4">
      <c r="A5389" s="371"/>
      <c r="B5389" s="371"/>
      <c r="C5389" s="371"/>
      <c r="D5389" s="434"/>
    </row>
    <row r="5390" spans="1:4">
      <c r="A5390" s="371"/>
      <c r="B5390" s="371"/>
      <c r="C5390" s="371"/>
      <c r="D5390" s="434"/>
    </row>
    <row r="5391" spans="1:4">
      <c r="A5391" s="371"/>
      <c r="B5391" s="371"/>
      <c r="C5391" s="371"/>
      <c r="D5391" s="434"/>
    </row>
    <row r="5392" spans="1:4">
      <c r="A5392" s="371"/>
      <c r="B5392" s="371"/>
      <c r="C5392" s="371"/>
      <c r="D5392" s="434"/>
    </row>
    <row r="5393" spans="1:4">
      <c r="A5393" s="371"/>
      <c r="B5393" s="371"/>
      <c r="C5393" s="371"/>
      <c r="D5393" s="434"/>
    </row>
    <row r="5394" spans="1:4">
      <c r="A5394" s="371"/>
      <c r="B5394" s="371"/>
      <c r="C5394" s="371"/>
      <c r="D5394" s="434"/>
    </row>
    <row r="5395" spans="1:4">
      <c r="A5395" s="371"/>
      <c r="B5395" s="371"/>
      <c r="C5395" s="371"/>
      <c r="D5395" s="434"/>
    </row>
    <row r="5396" spans="1:4">
      <c r="A5396" s="371"/>
      <c r="B5396" s="371"/>
      <c r="C5396" s="371"/>
      <c r="D5396" s="434"/>
    </row>
    <row r="5397" spans="1:4">
      <c r="A5397" s="371"/>
      <c r="B5397" s="371"/>
      <c r="C5397" s="371"/>
      <c r="D5397" s="434"/>
    </row>
    <row r="5398" spans="1:4">
      <c r="A5398" s="371"/>
      <c r="B5398" s="371"/>
      <c r="C5398" s="371"/>
      <c r="D5398" s="434"/>
    </row>
    <row r="5399" spans="1:4">
      <c r="A5399" s="371"/>
      <c r="B5399" s="371"/>
      <c r="C5399" s="371"/>
      <c r="D5399" s="434"/>
    </row>
    <row r="5400" spans="1:4">
      <c r="A5400" s="371"/>
      <c r="B5400" s="371"/>
      <c r="C5400" s="371"/>
      <c r="D5400" s="434"/>
    </row>
    <row r="5401" spans="1:4">
      <c r="A5401" s="371"/>
      <c r="B5401" s="371"/>
      <c r="C5401" s="371"/>
      <c r="D5401" s="434"/>
    </row>
    <row r="5402" spans="1:4">
      <c r="A5402" s="371"/>
      <c r="B5402" s="371"/>
      <c r="C5402" s="371"/>
      <c r="D5402" s="434"/>
    </row>
    <row r="5403" spans="1:4">
      <c r="A5403" s="371"/>
      <c r="B5403" s="371"/>
      <c r="C5403" s="371"/>
      <c r="D5403" s="434"/>
    </row>
    <row r="5404" spans="1:4">
      <c r="A5404" s="371"/>
      <c r="B5404" s="371"/>
      <c r="C5404" s="371"/>
      <c r="D5404" s="434"/>
    </row>
    <row r="5405" spans="1:4">
      <c r="A5405" s="371"/>
      <c r="B5405" s="371"/>
      <c r="C5405" s="371"/>
      <c r="D5405" s="434"/>
    </row>
    <row r="5406" spans="1:4">
      <c r="A5406" s="371"/>
      <c r="B5406" s="371"/>
      <c r="C5406" s="371"/>
      <c r="D5406" s="434"/>
    </row>
    <row r="5407" spans="1:4">
      <c r="A5407" s="371"/>
      <c r="B5407" s="371"/>
      <c r="C5407" s="371"/>
      <c r="D5407" s="434"/>
    </row>
    <row r="5408" spans="1:4">
      <c r="A5408" s="371"/>
      <c r="B5408" s="371"/>
      <c r="C5408" s="371"/>
      <c r="D5408" s="434"/>
    </row>
    <row r="5409" spans="1:4">
      <c r="A5409" s="371"/>
      <c r="B5409" s="371"/>
      <c r="C5409" s="371"/>
      <c r="D5409" s="434"/>
    </row>
    <row r="5410" spans="1:4">
      <c r="A5410" s="371"/>
      <c r="B5410" s="371"/>
      <c r="C5410" s="371"/>
      <c r="D5410" s="434"/>
    </row>
    <row r="5411" spans="1:4">
      <c r="A5411" s="371"/>
      <c r="B5411" s="371"/>
      <c r="C5411" s="371"/>
      <c r="D5411" s="434"/>
    </row>
    <row r="5412" spans="1:4">
      <c r="A5412" s="371"/>
      <c r="B5412" s="371"/>
      <c r="C5412" s="371"/>
      <c r="D5412" s="434"/>
    </row>
    <row r="5413" spans="1:4">
      <c r="A5413" s="371"/>
      <c r="B5413" s="371"/>
      <c r="C5413" s="371"/>
      <c r="D5413" s="434"/>
    </row>
    <row r="5414" spans="1:4">
      <c r="A5414" s="371"/>
      <c r="B5414" s="371"/>
      <c r="C5414" s="371"/>
      <c r="D5414" s="434"/>
    </row>
    <row r="5415" spans="1:4">
      <c r="A5415" s="371"/>
      <c r="B5415" s="371"/>
      <c r="C5415" s="371"/>
      <c r="D5415" s="434"/>
    </row>
    <row r="5416" spans="1:4">
      <c r="A5416" s="371"/>
      <c r="B5416" s="371"/>
      <c r="C5416" s="371"/>
      <c r="D5416" s="434"/>
    </row>
    <row r="5417" spans="1:4">
      <c r="A5417" s="371"/>
      <c r="B5417" s="371"/>
      <c r="C5417" s="371"/>
      <c r="D5417" s="434"/>
    </row>
    <row r="5418" spans="1:4">
      <c r="A5418" s="371"/>
      <c r="B5418" s="371"/>
      <c r="C5418" s="371"/>
      <c r="D5418" s="434"/>
    </row>
    <row r="5419" spans="1:4">
      <c r="A5419" s="371"/>
      <c r="B5419" s="371"/>
      <c r="C5419" s="371"/>
      <c r="D5419" s="434"/>
    </row>
    <row r="5420" spans="1:4">
      <c r="A5420" s="371"/>
      <c r="B5420" s="371"/>
      <c r="C5420" s="371"/>
      <c r="D5420" s="434"/>
    </row>
    <row r="5421" spans="1:4">
      <c r="A5421" s="371"/>
      <c r="B5421" s="371"/>
      <c r="C5421" s="371"/>
      <c r="D5421" s="434"/>
    </row>
    <row r="5422" spans="1:4">
      <c r="A5422" s="371"/>
      <c r="B5422" s="371"/>
      <c r="C5422" s="371"/>
      <c r="D5422" s="434"/>
    </row>
    <row r="5423" spans="1:4">
      <c r="A5423" s="371"/>
      <c r="B5423" s="371"/>
      <c r="C5423" s="371"/>
      <c r="D5423" s="434"/>
    </row>
    <row r="5424" spans="1:4">
      <c r="A5424" s="371"/>
      <c r="B5424" s="371"/>
      <c r="C5424" s="371"/>
      <c r="D5424" s="434"/>
    </row>
    <row r="5425" spans="1:4">
      <c r="A5425" s="371"/>
      <c r="B5425" s="371"/>
      <c r="C5425" s="371"/>
      <c r="D5425" s="434"/>
    </row>
    <row r="5426" spans="1:4">
      <c r="A5426" s="371"/>
      <c r="B5426" s="371"/>
      <c r="C5426" s="371"/>
      <c r="D5426" s="434"/>
    </row>
    <row r="5427" spans="1:4">
      <c r="A5427" s="371"/>
      <c r="B5427" s="371"/>
      <c r="C5427" s="371"/>
      <c r="D5427" s="434"/>
    </row>
    <row r="5428" spans="1:4">
      <c r="A5428" s="371"/>
      <c r="B5428" s="371"/>
      <c r="C5428" s="371"/>
      <c r="D5428" s="434"/>
    </row>
    <row r="5429" spans="1:4">
      <c r="A5429" s="371"/>
      <c r="B5429" s="371"/>
      <c r="C5429" s="371"/>
      <c r="D5429" s="434"/>
    </row>
    <row r="5430" spans="1:4">
      <c r="A5430" s="371"/>
      <c r="B5430" s="371"/>
      <c r="C5430" s="371"/>
      <c r="D5430" s="434"/>
    </row>
    <row r="5431" spans="1:4">
      <c r="A5431" s="371"/>
      <c r="B5431" s="371"/>
      <c r="C5431" s="371"/>
      <c r="D5431" s="434"/>
    </row>
    <row r="5432" spans="1:4">
      <c r="A5432" s="371"/>
      <c r="B5432" s="371"/>
      <c r="C5432" s="371"/>
      <c r="D5432" s="434"/>
    </row>
    <row r="5433" spans="1:4">
      <c r="A5433" s="371"/>
      <c r="B5433" s="371"/>
      <c r="C5433" s="371"/>
      <c r="D5433" s="434"/>
    </row>
    <row r="5434" spans="1:4">
      <c r="A5434" s="371"/>
      <c r="B5434" s="371"/>
      <c r="C5434" s="371"/>
      <c r="D5434" s="434"/>
    </row>
    <row r="5435" spans="1:4">
      <c r="A5435" s="371"/>
      <c r="B5435" s="371"/>
      <c r="C5435" s="371"/>
      <c r="D5435" s="434"/>
    </row>
    <row r="5436" spans="1:4">
      <c r="A5436" s="371"/>
      <c r="B5436" s="371"/>
      <c r="C5436" s="371"/>
      <c r="D5436" s="434"/>
    </row>
    <row r="5437" spans="1:4">
      <c r="A5437" s="371"/>
      <c r="B5437" s="371"/>
      <c r="C5437" s="371"/>
      <c r="D5437" s="434"/>
    </row>
    <row r="5438" spans="1:4">
      <c r="A5438" s="371"/>
      <c r="B5438" s="371"/>
      <c r="C5438" s="371"/>
      <c r="D5438" s="434"/>
    </row>
    <row r="5439" spans="1:4">
      <c r="A5439" s="371"/>
      <c r="B5439" s="371"/>
      <c r="C5439" s="371"/>
      <c r="D5439" s="434"/>
    </row>
    <row r="5440" spans="1:4">
      <c r="A5440" s="371"/>
      <c r="B5440" s="371"/>
      <c r="C5440" s="371"/>
      <c r="D5440" s="434"/>
    </row>
    <row r="5441" spans="1:4">
      <c r="A5441" s="371"/>
      <c r="B5441" s="371"/>
      <c r="C5441" s="371"/>
      <c r="D5441" s="434"/>
    </row>
    <row r="5442" spans="1:4">
      <c r="A5442" s="371"/>
      <c r="B5442" s="371"/>
      <c r="C5442" s="371"/>
      <c r="D5442" s="434"/>
    </row>
    <row r="5443" spans="1:4">
      <c r="A5443" s="371"/>
      <c r="B5443" s="371"/>
      <c r="C5443" s="371"/>
      <c r="D5443" s="434"/>
    </row>
    <row r="5444" spans="1:4">
      <c r="A5444" s="371"/>
      <c r="B5444" s="371"/>
      <c r="C5444" s="371"/>
      <c r="D5444" s="434"/>
    </row>
    <row r="5445" spans="1:4">
      <c r="A5445" s="371"/>
      <c r="B5445" s="371"/>
      <c r="C5445" s="371"/>
      <c r="D5445" s="434"/>
    </row>
    <row r="5446" spans="1:4">
      <c r="A5446" s="371"/>
      <c r="B5446" s="371"/>
      <c r="C5446" s="371"/>
      <c r="D5446" s="434"/>
    </row>
    <row r="5447" spans="1:4">
      <c r="A5447" s="371"/>
      <c r="B5447" s="371"/>
      <c r="C5447" s="371"/>
      <c r="D5447" s="434"/>
    </row>
    <row r="5448" spans="1:4">
      <c r="A5448" s="371"/>
      <c r="B5448" s="371"/>
      <c r="C5448" s="371"/>
      <c r="D5448" s="434"/>
    </row>
    <row r="5449" spans="1:4">
      <c r="A5449" s="371"/>
      <c r="B5449" s="371"/>
      <c r="C5449" s="371"/>
      <c r="D5449" s="434"/>
    </row>
    <row r="5450" spans="1:4">
      <c r="A5450" s="371"/>
      <c r="B5450" s="371"/>
      <c r="C5450" s="371"/>
      <c r="D5450" s="434"/>
    </row>
    <row r="5451" spans="1:4">
      <c r="A5451" s="371"/>
      <c r="B5451" s="371"/>
      <c r="C5451" s="371"/>
      <c r="D5451" s="434"/>
    </row>
    <row r="5452" spans="1:4">
      <c r="A5452" s="371"/>
      <c r="B5452" s="371"/>
      <c r="C5452" s="371"/>
      <c r="D5452" s="434"/>
    </row>
    <row r="5453" spans="1:4">
      <c r="A5453" s="371"/>
      <c r="B5453" s="371"/>
      <c r="C5453" s="371"/>
      <c r="D5453" s="434"/>
    </row>
    <row r="5454" spans="1:4">
      <c r="A5454" s="371"/>
      <c r="B5454" s="371"/>
      <c r="C5454" s="371"/>
      <c r="D5454" s="434"/>
    </row>
    <row r="5455" spans="1:4">
      <c r="A5455" s="371"/>
      <c r="B5455" s="371"/>
      <c r="C5455" s="371"/>
      <c r="D5455" s="434"/>
    </row>
    <row r="5456" spans="1:4">
      <c r="A5456" s="371"/>
      <c r="B5456" s="371"/>
      <c r="C5456" s="371"/>
      <c r="D5456" s="434"/>
    </row>
    <row r="5457" spans="1:4">
      <c r="A5457" s="371"/>
      <c r="B5457" s="371"/>
      <c r="C5457" s="371"/>
      <c r="D5457" s="434"/>
    </row>
    <row r="5458" spans="1:4">
      <c r="A5458" s="371"/>
      <c r="B5458" s="371"/>
      <c r="C5458" s="371"/>
      <c r="D5458" s="434"/>
    </row>
    <row r="5459" spans="1:4">
      <c r="A5459" s="371"/>
      <c r="B5459" s="371"/>
      <c r="C5459" s="371"/>
      <c r="D5459" s="434"/>
    </row>
    <row r="5460" spans="1:4">
      <c r="A5460" s="371"/>
      <c r="B5460" s="371"/>
      <c r="C5460" s="371"/>
      <c r="D5460" s="434"/>
    </row>
    <row r="5461" spans="1:4">
      <c r="A5461" s="371"/>
      <c r="B5461" s="371"/>
      <c r="C5461" s="371"/>
      <c r="D5461" s="434"/>
    </row>
    <row r="5462" spans="1:4">
      <c r="A5462" s="371"/>
      <c r="B5462" s="371"/>
      <c r="C5462" s="371"/>
      <c r="D5462" s="434"/>
    </row>
    <row r="5463" spans="1:4">
      <c r="A5463" s="371"/>
      <c r="B5463" s="371"/>
      <c r="C5463" s="371"/>
      <c r="D5463" s="434"/>
    </row>
    <row r="5464" spans="1:4">
      <c r="A5464" s="371"/>
      <c r="B5464" s="371"/>
      <c r="C5464" s="371"/>
      <c r="D5464" s="434"/>
    </row>
    <row r="5465" spans="1:4">
      <c r="A5465" s="371"/>
      <c r="B5465" s="371"/>
      <c r="C5465" s="371"/>
      <c r="D5465" s="434"/>
    </row>
    <row r="5466" spans="1:4">
      <c r="A5466" s="371"/>
      <c r="B5466" s="371"/>
      <c r="C5466" s="371"/>
      <c r="D5466" s="434"/>
    </row>
    <row r="5467" spans="1:4">
      <c r="A5467" s="371"/>
      <c r="B5467" s="371"/>
      <c r="C5467" s="371"/>
      <c r="D5467" s="434"/>
    </row>
    <row r="5468" spans="1:4">
      <c r="A5468" s="371"/>
      <c r="B5468" s="371"/>
      <c r="C5468" s="371"/>
      <c r="D5468" s="434"/>
    </row>
    <row r="5469" spans="1:4">
      <c r="A5469" s="371"/>
      <c r="B5469" s="371"/>
      <c r="C5469" s="371"/>
      <c r="D5469" s="434"/>
    </row>
    <row r="5470" spans="1:4">
      <c r="A5470" s="371"/>
      <c r="B5470" s="371"/>
      <c r="C5470" s="371"/>
      <c r="D5470" s="434"/>
    </row>
    <row r="5471" spans="1:4">
      <c r="A5471" s="371"/>
      <c r="B5471" s="371"/>
      <c r="C5471" s="371"/>
      <c r="D5471" s="434"/>
    </row>
    <row r="5472" spans="1:4">
      <c r="A5472" s="371"/>
      <c r="B5472" s="371"/>
      <c r="C5472" s="371"/>
      <c r="D5472" s="434"/>
    </row>
    <row r="5473" spans="1:4">
      <c r="A5473" s="371"/>
      <c r="B5473" s="371"/>
      <c r="C5473" s="371"/>
      <c r="D5473" s="434"/>
    </row>
    <row r="5474" spans="1:4">
      <c r="A5474" s="371"/>
      <c r="B5474" s="371"/>
      <c r="C5474" s="371"/>
      <c r="D5474" s="434"/>
    </row>
    <row r="5475" spans="1:4">
      <c r="A5475" s="371"/>
      <c r="B5475" s="371"/>
      <c r="C5475" s="371"/>
      <c r="D5475" s="434"/>
    </row>
    <row r="5476" spans="1:4">
      <c r="A5476" s="371"/>
      <c r="B5476" s="371"/>
      <c r="C5476" s="371"/>
      <c r="D5476" s="434"/>
    </row>
    <row r="5477" spans="1:4">
      <c r="A5477" s="371"/>
      <c r="B5477" s="371"/>
      <c r="C5477" s="371"/>
      <c r="D5477" s="434"/>
    </row>
    <row r="5478" spans="1:4">
      <c r="A5478" s="371"/>
      <c r="B5478" s="371"/>
      <c r="C5478" s="371"/>
      <c r="D5478" s="434"/>
    </row>
    <row r="5479" spans="1:4">
      <c r="A5479" s="371"/>
      <c r="B5479" s="371"/>
      <c r="C5479" s="371"/>
      <c r="D5479" s="434"/>
    </row>
    <row r="5480" spans="1:4">
      <c r="A5480" s="371"/>
      <c r="B5480" s="371"/>
      <c r="C5480" s="371"/>
      <c r="D5480" s="434"/>
    </row>
    <row r="5481" spans="1:4">
      <c r="A5481" s="371"/>
      <c r="B5481" s="371"/>
      <c r="C5481" s="371"/>
      <c r="D5481" s="434"/>
    </row>
    <row r="5482" spans="1:4">
      <c r="A5482" s="371"/>
      <c r="B5482" s="371"/>
      <c r="C5482" s="371"/>
      <c r="D5482" s="434"/>
    </row>
    <row r="5483" spans="1:4">
      <c r="A5483" s="371"/>
      <c r="B5483" s="371"/>
      <c r="C5483" s="371"/>
      <c r="D5483" s="434"/>
    </row>
    <row r="5484" spans="1:4">
      <c r="A5484" s="371"/>
      <c r="B5484" s="371"/>
      <c r="C5484" s="371"/>
      <c r="D5484" s="434"/>
    </row>
    <row r="5485" spans="1:4">
      <c r="A5485" s="371"/>
      <c r="B5485" s="371"/>
      <c r="C5485" s="371"/>
      <c r="D5485" s="434"/>
    </row>
    <row r="5486" spans="1:4">
      <c r="A5486" s="371"/>
      <c r="B5486" s="371"/>
      <c r="C5486" s="371"/>
      <c r="D5486" s="434"/>
    </row>
    <row r="5487" spans="1:4">
      <c r="A5487" s="371"/>
      <c r="B5487" s="371"/>
      <c r="C5487" s="371"/>
      <c r="D5487" s="434"/>
    </row>
    <row r="5488" spans="1:4">
      <c r="A5488" s="371"/>
      <c r="B5488" s="371"/>
      <c r="C5488" s="371"/>
      <c r="D5488" s="434"/>
    </row>
    <row r="5489" spans="1:4">
      <c r="A5489" s="371"/>
      <c r="B5489" s="371"/>
      <c r="C5489" s="371"/>
      <c r="D5489" s="434"/>
    </row>
    <row r="5490" spans="1:4">
      <c r="A5490" s="371"/>
      <c r="B5490" s="371"/>
      <c r="C5490" s="371"/>
      <c r="D5490" s="434"/>
    </row>
    <row r="5491" spans="1:4">
      <c r="A5491" s="371"/>
      <c r="B5491" s="371"/>
      <c r="C5491" s="371"/>
      <c r="D5491" s="434"/>
    </row>
    <row r="5492" spans="1:4">
      <c r="A5492" s="371"/>
      <c r="B5492" s="371"/>
      <c r="C5492" s="371"/>
      <c r="D5492" s="434"/>
    </row>
    <row r="5493" spans="1:4">
      <c r="A5493" s="371"/>
      <c r="B5493" s="371"/>
      <c r="C5493" s="371"/>
      <c r="D5493" s="434"/>
    </row>
    <row r="5494" spans="1:4">
      <c r="A5494" s="371"/>
      <c r="B5494" s="371"/>
      <c r="C5494" s="371"/>
      <c r="D5494" s="434"/>
    </row>
    <row r="5495" spans="1:4">
      <c r="A5495" s="371"/>
      <c r="B5495" s="371"/>
      <c r="C5495" s="371"/>
      <c r="D5495" s="434"/>
    </row>
    <row r="5496" spans="1:4">
      <c r="A5496" s="371"/>
      <c r="B5496" s="371"/>
      <c r="C5496" s="371"/>
      <c r="D5496" s="434"/>
    </row>
    <row r="5497" spans="1:4">
      <c r="A5497" s="371"/>
      <c r="B5497" s="371"/>
      <c r="C5497" s="371"/>
      <c r="D5497" s="434"/>
    </row>
    <row r="5498" spans="1:4">
      <c r="A5498" s="371"/>
      <c r="B5498" s="371"/>
      <c r="C5498" s="371"/>
      <c r="D5498" s="434"/>
    </row>
    <row r="5499" spans="1:4">
      <c r="A5499" s="371"/>
      <c r="B5499" s="371"/>
      <c r="C5499" s="371"/>
      <c r="D5499" s="434"/>
    </row>
    <row r="5500" spans="1:4">
      <c r="A5500" s="371"/>
      <c r="B5500" s="371"/>
      <c r="C5500" s="371"/>
      <c r="D5500" s="434"/>
    </row>
    <row r="5501" spans="1:4">
      <c r="A5501" s="371"/>
      <c r="B5501" s="371"/>
      <c r="C5501" s="371"/>
      <c r="D5501" s="434"/>
    </row>
    <row r="5502" spans="1:4">
      <c r="A5502" s="371"/>
      <c r="B5502" s="371"/>
      <c r="C5502" s="371"/>
      <c r="D5502" s="434"/>
    </row>
    <row r="5503" spans="1:4">
      <c r="A5503" s="371"/>
      <c r="B5503" s="371"/>
      <c r="C5503" s="371"/>
      <c r="D5503" s="434"/>
    </row>
    <row r="5504" spans="1:4">
      <c r="A5504" s="371"/>
      <c r="B5504" s="371"/>
      <c r="C5504" s="371"/>
      <c r="D5504" s="434"/>
    </row>
    <row r="5505" spans="1:4">
      <c r="A5505" s="371"/>
      <c r="B5505" s="371"/>
      <c r="C5505" s="371"/>
      <c r="D5505" s="434"/>
    </row>
    <row r="5506" spans="1:4">
      <c r="A5506" s="371"/>
      <c r="B5506" s="371"/>
      <c r="C5506" s="371"/>
      <c r="D5506" s="434"/>
    </row>
    <row r="5507" spans="1:4">
      <c r="A5507" s="371"/>
      <c r="B5507" s="371"/>
      <c r="C5507" s="371"/>
      <c r="D5507" s="434"/>
    </row>
    <row r="5508" spans="1:4">
      <c r="A5508" s="371"/>
      <c r="B5508" s="371"/>
      <c r="C5508" s="371"/>
      <c r="D5508" s="434"/>
    </row>
    <row r="5509" spans="1:4">
      <c r="A5509" s="371"/>
      <c r="B5509" s="371"/>
      <c r="C5509" s="371"/>
      <c r="D5509" s="434"/>
    </row>
    <row r="5510" spans="1:4">
      <c r="A5510" s="371"/>
      <c r="B5510" s="371"/>
      <c r="C5510" s="371"/>
      <c r="D5510" s="434"/>
    </row>
    <row r="5511" spans="1:4">
      <c r="A5511" s="371"/>
      <c r="B5511" s="371"/>
      <c r="C5511" s="371"/>
      <c r="D5511" s="434"/>
    </row>
    <row r="5512" spans="1:4">
      <c r="A5512" s="371"/>
      <c r="B5512" s="371"/>
      <c r="C5512" s="371"/>
      <c r="D5512" s="434"/>
    </row>
    <row r="5513" spans="1:4">
      <c r="A5513" s="371"/>
      <c r="B5513" s="371"/>
      <c r="C5513" s="371"/>
      <c r="D5513" s="434"/>
    </row>
    <row r="5514" spans="1:4">
      <c r="A5514" s="371"/>
      <c r="B5514" s="371"/>
      <c r="C5514" s="371"/>
      <c r="D5514" s="434"/>
    </row>
    <row r="5515" spans="1:4">
      <c r="A5515" s="371"/>
      <c r="B5515" s="371"/>
      <c r="C5515" s="371"/>
      <c r="D5515" s="434"/>
    </row>
    <row r="5516" spans="1:4">
      <c r="A5516" s="371"/>
      <c r="B5516" s="371"/>
      <c r="C5516" s="371"/>
      <c r="D5516" s="434"/>
    </row>
    <row r="5517" spans="1:4">
      <c r="A5517" s="371"/>
      <c r="B5517" s="371"/>
      <c r="C5517" s="371"/>
      <c r="D5517" s="434"/>
    </row>
    <row r="5518" spans="1:4">
      <c r="A5518" s="371"/>
      <c r="B5518" s="371"/>
      <c r="C5518" s="371"/>
      <c r="D5518" s="434"/>
    </row>
    <row r="5519" spans="1:4">
      <c r="A5519" s="371"/>
      <c r="B5519" s="371"/>
      <c r="C5519" s="371"/>
      <c r="D5519" s="434"/>
    </row>
    <row r="5520" spans="1:4">
      <c r="A5520" s="371"/>
      <c r="B5520" s="371"/>
      <c r="C5520" s="371"/>
      <c r="D5520" s="434"/>
    </row>
    <row r="5521" spans="1:4">
      <c r="A5521" s="371"/>
      <c r="B5521" s="371"/>
      <c r="C5521" s="371"/>
      <c r="D5521" s="434"/>
    </row>
    <row r="5522" spans="1:4">
      <c r="A5522" s="371"/>
      <c r="B5522" s="371"/>
      <c r="C5522" s="371"/>
      <c r="D5522" s="434"/>
    </row>
    <row r="5523" spans="1:4">
      <c r="A5523" s="371"/>
      <c r="B5523" s="371"/>
      <c r="C5523" s="371"/>
      <c r="D5523" s="434"/>
    </row>
    <row r="5524" spans="1:4">
      <c r="A5524" s="371"/>
      <c r="B5524" s="371"/>
      <c r="C5524" s="371"/>
      <c r="D5524" s="434"/>
    </row>
    <row r="5525" spans="1:4">
      <c r="A5525" s="371"/>
      <c r="B5525" s="371"/>
      <c r="C5525" s="371"/>
      <c r="D5525" s="434"/>
    </row>
    <row r="5526" spans="1:4">
      <c r="A5526" s="371"/>
      <c r="B5526" s="371"/>
      <c r="C5526" s="371"/>
      <c r="D5526" s="434"/>
    </row>
    <row r="5527" spans="1:4">
      <c r="A5527" s="371"/>
      <c r="B5527" s="371"/>
      <c r="C5527" s="371"/>
      <c r="D5527" s="434"/>
    </row>
    <row r="5528" spans="1:4">
      <c r="A5528" s="371"/>
      <c r="B5528" s="371"/>
      <c r="C5528" s="371"/>
      <c r="D5528" s="434"/>
    </row>
    <row r="5529" spans="1:4">
      <c r="A5529" s="371"/>
      <c r="B5529" s="371"/>
      <c r="C5529" s="371"/>
      <c r="D5529" s="434"/>
    </row>
    <row r="5530" spans="1:4">
      <c r="A5530" s="371"/>
      <c r="B5530" s="371"/>
      <c r="C5530" s="371"/>
      <c r="D5530" s="434"/>
    </row>
    <row r="5531" spans="1:4">
      <c r="A5531" s="371"/>
      <c r="B5531" s="371"/>
      <c r="C5531" s="371"/>
      <c r="D5531" s="434"/>
    </row>
    <row r="5532" spans="1:4">
      <c r="A5532" s="371"/>
      <c r="B5532" s="371"/>
      <c r="C5532" s="371"/>
      <c r="D5532" s="434"/>
    </row>
    <row r="5533" spans="1:4">
      <c r="A5533" s="371"/>
      <c r="B5533" s="371"/>
      <c r="C5533" s="371"/>
      <c r="D5533" s="434"/>
    </row>
    <row r="5534" spans="1:4">
      <c r="A5534" s="371"/>
      <c r="B5534" s="371"/>
      <c r="C5534" s="371"/>
      <c r="D5534" s="434"/>
    </row>
    <row r="5535" spans="1:4">
      <c r="A5535" s="371"/>
      <c r="B5535" s="371"/>
      <c r="C5535" s="371"/>
      <c r="D5535" s="434"/>
    </row>
    <row r="5536" spans="1:4">
      <c r="A5536" s="371"/>
      <c r="B5536" s="371"/>
      <c r="C5536" s="371"/>
      <c r="D5536" s="434"/>
    </row>
    <row r="5537" spans="1:4">
      <c r="A5537" s="371"/>
      <c r="B5537" s="371"/>
      <c r="C5537" s="371"/>
      <c r="D5537" s="434"/>
    </row>
    <row r="5538" spans="1:4">
      <c r="A5538" s="371"/>
      <c r="B5538" s="371"/>
      <c r="C5538" s="371"/>
      <c r="D5538" s="434"/>
    </row>
    <row r="5539" spans="1:4">
      <c r="A5539" s="371"/>
      <c r="B5539" s="371"/>
      <c r="C5539" s="371"/>
      <c r="D5539" s="434"/>
    </row>
    <row r="5540" spans="1:4">
      <c r="A5540" s="371"/>
      <c r="B5540" s="371"/>
      <c r="C5540" s="371"/>
      <c r="D5540" s="434"/>
    </row>
    <row r="5541" spans="1:4">
      <c r="A5541" s="371"/>
      <c r="B5541" s="371"/>
      <c r="C5541" s="371"/>
      <c r="D5541" s="434"/>
    </row>
    <row r="5542" spans="1:4">
      <c r="A5542" s="371"/>
      <c r="B5542" s="371"/>
      <c r="C5542" s="371"/>
      <c r="D5542" s="434"/>
    </row>
    <row r="5543" spans="1:4">
      <c r="A5543" s="371"/>
      <c r="B5543" s="371"/>
      <c r="C5543" s="371"/>
      <c r="D5543" s="434"/>
    </row>
    <row r="5544" spans="1:4">
      <c r="A5544" s="371"/>
      <c r="B5544" s="371"/>
      <c r="C5544" s="371"/>
      <c r="D5544" s="434"/>
    </row>
    <row r="5545" spans="1:4">
      <c r="A5545" s="371"/>
      <c r="B5545" s="371"/>
      <c r="C5545" s="371"/>
      <c r="D5545" s="434"/>
    </row>
    <row r="5546" spans="1:4">
      <c r="A5546" s="371"/>
      <c r="B5546" s="371"/>
      <c r="C5546" s="371"/>
      <c r="D5546" s="434"/>
    </row>
    <row r="5547" spans="1:4">
      <c r="A5547" s="371"/>
      <c r="B5547" s="371"/>
      <c r="C5547" s="371"/>
      <c r="D5547" s="434"/>
    </row>
    <row r="5548" spans="1:4">
      <c r="A5548" s="371"/>
      <c r="B5548" s="371"/>
      <c r="C5548" s="371"/>
      <c r="D5548" s="434"/>
    </row>
    <row r="5549" spans="1:4">
      <c r="A5549" s="371"/>
      <c r="B5549" s="371"/>
      <c r="C5549" s="371"/>
      <c r="D5549" s="434"/>
    </row>
    <row r="5550" spans="1:4">
      <c r="A5550" s="371"/>
      <c r="B5550" s="371"/>
      <c r="C5550" s="371"/>
      <c r="D5550" s="434"/>
    </row>
    <row r="5551" spans="1:4">
      <c r="A5551" s="371"/>
      <c r="B5551" s="371"/>
      <c r="C5551" s="371"/>
      <c r="D5551" s="434"/>
    </row>
    <row r="5552" spans="1:4">
      <c r="A5552" s="371"/>
      <c r="B5552" s="371"/>
      <c r="C5552" s="371"/>
      <c r="D5552" s="434"/>
    </row>
    <row r="5553" spans="1:4">
      <c r="A5553" s="371"/>
      <c r="B5553" s="371"/>
      <c r="C5553" s="371"/>
      <c r="D5553" s="434"/>
    </row>
    <row r="5554" spans="1:4">
      <c r="A5554" s="371"/>
      <c r="B5554" s="371"/>
      <c r="C5554" s="371"/>
      <c r="D5554" s="434"/>
    </row>
    <row r="5555" spans="1:4">
      <c r="A5555" s="371"/>
      <c r="B5555" s="371"/>
      <c r="C5555" s="371"/>
      <c r="D5555" s="434"/>
    </row>
    <row r="5556" spans="1:4">
      <c r="A5556" s="371"/>
      <c r="B5556" s="371"/>
      <c r="C5556" s="371"/>
      <c r="D5556" s="434"/>
    </row>
    <row r="5557" spans="1:4">
      <c r="A5557" s="371"/>
      <c r="B5557" s="371"/>
      <c r="C5557" s="371"/>
      <c r="D5557" s="434"/>
    </row>
    <row r="5558" spans="1:4">
      <c r="A5558" s="371"/>
      <c r="B5558" s="371"/>
      <c r="C5558" s="371"/>
      <c r="D5558" s="434"/>
    </row>
    <row r="5559" spans="1:4">
      <c r="A5559" s="371"/>
      <c r="B5559" s="371"/>
      <c r="C5559" s="371"/>
      <c r="D5559" s="434"/>
    </row>
    <row r="5560" spans="1:4">
      <c r="A5560" s="371"/>
      <c r="B5560" s="371"/>
      <c r="C5560" s="371"/>
      <c r="D5560" s="434"/>
    </row>
    <row r="5561" spans="1:4">
      <c r="A5561" s="371"/>
      <c r="B5561" s="371"/>
      <c r="C5561" s="371"/>
      <c r="D5561" s="434"/>
    </row>
    <row r="5562" spans="1:4">
      <c r="A5562" s="371"/>
      <c r="B5562" s="371"/>
      <c r="C5562" s="371"/>
      <c r="D5562" s="434"/>
    </row>
    <row r="5563" spans="1:4">
      <c r="A5563" s="371"/>
      <c r="B5563" s="371"/>
      <c r="C5563" s="371"/>
      <c r="D5563" s="434"/>
    </row>
    <row r="5564" spans="1:4">
      <c r="A5564" s="371"/>
      <c r="B5564" s="371"/>
      <c r="C5564" s="371"/>
      <c r="D5564" s="434"/>
    </row>
    <row r="5565" spans="1:4">
      <c r="A5565" s="371"/>
      <c r="B5565" s="371"/>
      <c r="C5565" s="371"/>
      <c r="D5565" s="434"/>
    </row>
    <row r="5566" spans="1:4">
      <c r="A5566" s="371"/>
      <c r="B5566" s="371"/>
      <c r="C5566" s="371"/>
      <c r="D5566" s="434"/>
    </row>
    <row r="5567" spans="1:4">
      <c r="A5567" s="371"/>
      <c r="B5567" s="371"/>
      <c r="C5567" s="371"/>
      <c r="D5567" s="434"/>
    </row>
    <row r="5568" spans="1:4">
      <c r="A5568" s="371"/>
      <c r="B5568" s="371"/>
      <c r="C5568" s="371"/>
      <c r="D5568" s="434"/>
    </row>
    <row r="5569" spans="1:4">
      <c r="A5569" s="371"/>
      <c r="B5569" s="371"/>
      <c r="C5569" s="371"/>
      <c r="D5569" s="434"/>
    </row>
    <row r="5570" spans="1:4">
      <c r="A5570" s="371"/>
      <c r="B5570" s="371"/>
      <c r="C5570" s="371"/>
      <c r="D5570" s="434"/>
    </row>
    <row r="5571" spans="1:4">
      <c r="A5571" s="371"/>
      <c r="B5571" s="371"/>
      <c r="C5571" s="371"/>
      <c r="D5571" s="434"/>
    </row>
    <row r="5572" spans="1:4">
      <c r="A5572" s="371"/>
      <c r="B5572" s="371"/>
      <c r="C5572" s="371"/>
      <c r="D5572" s="434"/>
    </row>
    <row r="5573" spans="1:4">
      <c r="A5573" s="371"/>
      <c r="B5573" s="371"/>
      <c r="C5573" s="371"/>
      <c r="D5573" s="434"/>
    </row>
    <row r="5574" spans="1:4">
      <c r="A5574" s="371"/>
      <c r="B5574" s="371"/>
      <c r="C5574" s="371"/>
      <c r="D5574" s="434"/>
    </row>
    <row r="5575" spans="1:4">
      <c r="A5575" s="371"/>
      <c r="B5575" s="371"/>
      <c r="C5575" s="371"/>
      <c r="D5575" s="434"/>
    </row>
    <row r="5576" spans="1:4">
      <c r="A5576" s="371"/>
      <c r="B5576" s="371"/>
      <c r="C5576" s="371"/>
      <c r="D5576" s="434"/>
    </row>
    <row r="5577" spans="1:4">
      <c r="A5577" s="371"/>
      <c r="B5577" s="371"/>
      <c r="C5577" s="371"/>
      <c r="D5577" s="434"/>
    </row>
    <row r="5578" spans="1:4">
      <c r="A5578" s="371"/>
      <c r="B5578" s="371"/>
      <c r="C5578" s="371"/>
      <c r="D5578" s="434"/>
    </row>
    <row r="5579" spans="1:4">
      <c r="A5579" s="371"/>
      <c r="B5579" s="371"/>
      <c r="C5579" s="371"/>
      <c r="D5579" s="434"/>
    </row>
    <row r="5580" spans="1:4">
      <c r="A5580" s="371"/>
      <c r="B5580" s="371"/>
      <c r="C5580" s="371"/>
      <c r="D5580" s="434"/>
    </row>
    <row r="5581" spans="1:4">
      <c r="A5581" s="371"/>
      <c r="B5581" s="371"/>
      <c r="C5581" s="371"/>
      <c r="D5581" s="434"/>
    </row>
    <row r="5582" spans="1:4">
      <c r="A5582" s="371"/>
      <c r="B5582" s="371"/>
      <c r="C5582" s="371"/>
      <c r="D5582" s="434"/>
    </row>
    <row r="5583" spans="1:4">
      <c r="A5583" s="371"/>
      <c r="B5583" s="371"/>
      <c r="C5583" s="371"/>
      <c r="D5583" s="434"/>
    </row>
    <row r="5584" spans="1:4">
      <c r="A5584" s="371"/>
      <c r="B5584" s="371"/>
      <c r="C5584" s="371"/>
      <c r="D5584" s="434"/>
    </row>
    <row r="5585" spans="1:4">
      <c r="A5585" s="371"/>
      <c r="B5585" s="371"/>
      <c r="C5585" s="371"/>
      <c r="D5585" s="434"/>
    </row>
    <row r="5586" spans="1:4">
      <c r="A5586" s="371"/>
      <c r="B5586" s="371"/>
      <c r="C5586" s="371"/>
      <c r="D5586" s="434"/>
    </row>
    <row r="5587" spans="1:4">
      <c r="A5587" s="371"/>
      <c r="B5587" s="371"/>
      <c r="C5587" s="371"/>
      <c r="D5587" s="434"/>
    </row>
    <row r="5588" spans="1:4">
      <c r="A5588" s="371"/>
      <c r="B5588" s="371"/>
      <c r="C5588" s="371"/>
      <c r="D5588" s="434"/>
    </row>
    <row r="5589" spans="1:4">
      <c r="A5589" s="371"/>
      <c r="B5589" s="371"/>
      <c r="C5589" s="371"/>
      <c r="D5589" s="434"/>
    </row>
    <row r="5590" spans="1:4">
      <c r="A5590" s="371"/>
      <c r="B5590" s="371"/>
      <c r="C5590" s="371"/>
      <c r="D5590" s="434"/>
    </row>
    <row r="5591" spans="1:4">
      <c r="A5591" s="371"/>
      <c r="B5591" s="371"/>
      <c r="C5591" s="371"/>
      <c r="D5591" s="434"/>
    </row>
    <row r="5592" spans="1:4">
      <c r="A5592" s="371"/>
      <c r="B5592" s="371"/>
      <c r="C5592" s="371"/>
      <c r="D5592" s="434"/>
    </row>
    <row r="5593" spans="1:4">
      <c r="A5593" s="371"/>
      <c r="B5593" s="371"/>
      <c r="C5593" s="371"/>
      <c r="D5593" s="434"/>
    </row>
    <row r="5594" spans="1:4">
      <c r="A5594" s="371"/>
      <c r="B5594" s="371"/>
      <c r="C5594" s="371"/>
      <c r="D5594" s="434"/>
    </row>
    <row r="5595" spans="1:4">
      <c r="A5595" s="371"/>
      <c r="B5595" s="371"/>
      <c r="C5595" s="371"/>
      <c r="D5595" s="434"/>
    </row>
    <row r="5596" spans="1:4">
      <c r="A5596" s="371"/>
      <c r="B5596" s="371"/>
      <c r="C5596" s="371"/>
      <c r="D5596" s="434"/>
    </row>
    <row r="5597" spans="1:4">
      <c r="A5597" s="371"/>
      <c r="B5597" s="371"/>
      <c r="C5597" s="371"/>
      <c r="D5597" s="434"/>
    </row>
    <row r="5598" spans="1:4">
      <c r="A5598" s="371"/>
      <c r="B5598" s="371"/>
      <c r="C5598" s="371"/>
      <c r="D5598" s="434"/>
    </row>
    <row r="5599" spans="1:4">
      <c r="A5599" s="371"/>
      <c r="B5599" s="371"/>
      <c r="C5599" s="371"/>
      <c r="D5599" s="434"/>
    </row>
    <row r="5600" spans="1:4">
      <c r="A5600" s="371"/>
      <c r="B5600" s="371"/>
      <c r="C5600" s="371"/>
      <c r="D5600" s="434"/>
    </row>
    <row r="5601" spans="1:4">
      <c r="A5601" s="371"/>
      <c r="B5601" s="371"/>
      <c r="C5601" s="371"/>
      <c r="D5601" s="434"/>
    </row>
    <row r="5602" spans="1:4">
      <c r="A5602" s="371"/>
      <c r="B5602" s="371"/>
      <c r="C5602" s="371"/>
      <c r="D5602" s="434"/>
    </row>
    <row r="5603" spans="1:4">
      <c r="A5603" s="371"/>
      <c r="B5603" s="371"/>
      <c r="C5603" s="371"/>
      <c r="D5603" s="434"/>
    </row>
    <row r="5604" spans="1:4">
      <c r="A5604" s="371"/>
      <c r="B5604" s="371"/>
      <c r="C5604" s="371"/>
      <c r="D5604" s="434"/>
    </row>
    <row r="5605" spans="1:4">
      <c r="A5605" s="371"/>
      <c r="B5605" s="371"/>
      <c r="C5605" s="371"/>
      <c r="D5605" s="434"/>
    </row>
    <row r="5606" spans="1:4">
      <c r="A5606" s="371"/>
      <c r="B5606" s="371"/>
      <c r="C5606" s="371"/>
      <c r="D5606" s="434"/>
    </row>
    <row r="5607" spans="1:4">
      <c r="A5607" s="371"/>
      <c r="B5607" s="371"/>
      <c r="C5607" s="371"/>
      <c r="D5607" s="434"/>
    </row>
    <row r="5608" spans="1:4">
      <c r="A5608" s="371"/>
      <c r="B5608" s="371"/>
      <c r="C5608" s="371"/>
      <c r="D5608" s="434"/>
    </row>
    <row r="5609" spans="1:4">
      <c r="A5609" s="371"/>
      <c r="B5609" s="371"/>
      <c r="C5609" s="371"/>
      <c r="D5609" s="434"/>
    </row>
    <row r="5610" spans="1:4">
      <c r="A5610" s="371"/>
      <c r="B5610" s="371"/>
      <c r="C5610" s="371"/>
      <c r="D5610" s="434"/>
    </row>
    <row r="5611" spans="1:4">
      <c r="A5611" s="371"/>
      <c r="B5611" s="371"/>
      <c r="C5611" s="371"/>
      <c r="D5611" s="434"/>
    </row>
    <row r="5612" spans="1:4">
      <c r="A5612" s="371"/>
      <c r="B5612" s="371"/>
      <c r="C5612" s="371"/>
      <c r="D5612" s="434"/>
    </row>
    <row r="5613" spans="1:4">
      <c r="A5613" s="371"/>
      <c r="B5613" s="371"/>
      <c r="C5613" s="371"/>
      <c r="D5613" s="434"/>
    </row>
    <row r="5614" spans="1:4">
      <c r="A5614" s="371"/>
      <c r="B5614" s="371"/>
      <c r="C5614" s="371"/>
      <c r="D5614" s="434"/>
    </row>
    <row r="5615" spans="1:4">
      <c r="A5615" s="371"/>
      <c r="B5615" s="371"/>
      <c r="C5615" s="371"/>
      <c r="D5615" s="434"/>
    </row>
    <row r="5616" spans="1:4">
      <c r="A5616" s="371"/>
      <c r="B5616" s="371"/>
      <c r="C5616" s="371"/>
      <c r="D5616" s="434"/>
    </row>
    <row r="5617" spans="1:4">
      <c r="A5617" s="371"/>
      <c r="B5617" s="371"/>
      <c r="C5617" s="371"/>
      <c r="D5617" s="434"/>
    </row>
    <row r="5618" spans="1:4">
      <c r="A5618" s="371"/>
      <c r="B5618" s="371"/>
      <c r="C5618" s="371"/>
      <c r="D5618" s="434"/>
    </row>
    <row r="5619" spans="1:4">
      <c r="A5619" s="371"/>
      <c r="B5619" s="371"/>
      <c r="C5619" s="371"/>
      <c r="D5619" s="434"/>
    </row>
    <row r="5620" spans="1:4">
      <c r="A5620" s="371"/>
      <c r="B5620" s="371"/>
      <c r="C5620" s="371"/>
      <c r="D5620" s="434"/>
    </row>
    <row r="5621" spans="1:4">
      <c r="A5621" s="371"/>
      <c r="B5621" s="371"/>
      <c r="C5621" s="371"/>
      <c r="D5621" s="434"/>
    </row>
    <row r="5622" spans="1:4">
      <c r="A5622" s="371"/>
      <c r="B5622" s="371"/>
      <c r="C5622" s="371"/>
      <c r="D5622" s="434"/>
    </row>
    <row r="5623" spans="1:4">
      <c r="A5623" s="371"/>
      <c r="B5623" s="371"/>
      <c r="C5623" s="371"/>
      <c r="D5623" s="434"/>
    </row>
    <row r="5624" spans="1:4">
      <c r="A5624" s="371"/>
      <c r="B5624" s="371"/>
      <c r="C5624" s="371"/>
      <c r="D5624" s="434"/>
    </row>
    <row r="5625" spans="1:4">
      <c r="A5625" s="371"/>
      <c r="B5625" s="371"/>
      <c r="C5625" s="371"/>
      <c r="D5625" s="434"/>
    </row>
    <row r="5626" spans="1:4">
      <c r="A5626" s="371"/>
      <c r="B5626" s="371"/>
      <c r="C5626" s="371"/>
      <c r="D5626" s="434"/>
    </row>
    <row r="5627" spans="1:4">
      <c r="A5627" s="371"/>
      <c r="B5627" s="371"/>
      <c r="C5627" s="371"/>
      <c r="D5627" s="434"/>
    </row>
    <row r="5628" spans="1:4">
      <c r="A5628" s="371"/>
      <c r="B5628" s="371"/>
      <c r="C5628" s="371"/>
      <c r="D5628" s="434"/>
    </row>
    <row r="5629" spans="1:4">
      <c r="A5629" s="371"/>
      <c r="B5629" s="371"/>
      <c r="C5629" s="371"/>
      <c r="D5629" s="434"/>
    </row>
    <row r="5630" spans="1:4">
      <c r="A5630" s="371"/>
      <c r="B5630" s="371"/>
      <c r="C5630" s="371"/>
      <c r="D5630" s="434"/>
    </row>
    <row r="5631" spans="1:4">
      <c r="A5631" s="371"/>
      <c r="B5631" s="371"/>
      <c r="C5631" s="371"/>
      <c r="D5631" s="434"/>
    </row>
    <row r="5632" spans="1:4">
      <c r="A5632" s="371"/>
      <c r="B5632" s="371"/>
      <c r="C5632" s="371"/>
      <c r="D5632" s="434"/>
    </row>
    <row r="5633" spans="1:4">
      <c r="A5633" s="371"/>
      <c r="B5633" s="371"/>
      <c r="C5633" s="371"/>
      <c r="D5633" s="434"/>
    </row>
    <row r="5634" spans="1:4">
      <c r="A5634" s="371"/>
      <c r="B5634" s="371"/>
      <c r="C5634" s="371"/>
      <c r="D5634" s="434"/>
    </row>
    <row r="5635" spans="1:4">
      <c r="A5635" s="371"/>
      <c r="B5635" s="371"/>
      <c r="C5635" s="371"/>
      <c r="D5635" s="434"/>
    </row>
    <row r="5636" spans="1:4">
      <c r="A5636" s="371"/>
      <c r="B5636" s="371"/>
      <c r="C5636" s="371"/>
      <c r="D5636" s="434"/>
    </row>
    <row r="5637" spans="1:4">
      <c r="A5637" s="371"/>
      <c r="B5637" s="371"/>
      <c r="C5637" s="371"/>
      <c r="D5637" s="434"/>
    </row>
    <row r="5638" spans="1:4">
      <c r="A5638" s="371"/>
      <c r="B5638" s="371"/>
      <c r="C5638" s="371"/>
      <c r="D5638" s="434"/>
    </row>
    <row r="5639" spans="1:4">
      <c r="A5639" s="371"/>
      <c r="B5639" s="371"/>
      <c r="C5639" s="371"/>
      <c r="D5639" s="434"/>
    </row>
    <row r="5640" spans="1:4">
      <c r="A5640" s="371"/>
      <c r="B5640" s="371"/>
      <c r="C5640" s="371"/>
      <c r="D5640" s="434"/>
    </row>
    <row r="5641" spans="1:4">
      <c r="A5641" s="371"/>
      <c r="B5641" s="371"/>
      <c r="C5641" s="371"/>
      <c r="D5641" s="434"/>
    </row>
    <row r="5642" spans="1:4">
      <c r="A5642" s="371"/>
      <c r="B5642" s="371"/>
      <c r="C5642" s="371"/>
      <c r="D5642" s="434"/>
    </row>
    <row r="5643" spans="1:4">
      <c r="A5643" s="371"/>
      <c r="B5643" s="371"/>
      <c r="C5643" s="371"/>
      <c r="D5643" s="434"/>
    </row>
    <row r="5644" spans="1:4">
      <c r="A5644" s="371"/>
      <c r="B5644" s="371"/>
      <c r="C5644" s="371"/>
      <c r="D5644" s="434"/>
    </row>
    <row r="5645" spans="1:4">
      <c r="A5645" s="371"/>
      <c r="B5645" s="371"/>
      <c r="C5645" s="371"/>
      <c r="D5645" s="434"/>
    </row>
    <row r="5646" spans="1:4">
      <c r="A5646" s="371"/>
      <c r="B5646" s="371"/>
      <c r="C5646" s="371"/>
      <c r="D5646" s="434"/>
    </row>
    <row r="5647" spans="1:4">
      <c r="A5647" s="371"/>
      <c r="B5647" s="371"/>
      <c r="C5647" s="371"/>
      <c r="D5647" s="434"/>
    </row>
    <row r="5648" spans="1:4">
      <c r="A5648" s="371"/>
      <c r="B5648" s="371"/>
      <c r="C5648" s="371"/>
      <c r="D5648" s="434"/>
    </row>
    <row r="5649" spans="1:4">
      <c r="A5649" s="371"/>
      <c r="B5649" s="371"/>
      <c r="C5649" s="371"/>
      <c r="D5649" s="434"/>
    </row>
    <row r="5650" spans="1:4">
      <c r="A5650" s="371"/>
      <c r="B5650" s="371"/>
      <c r="C5650" s="371"/>
      <c r="D5650" s="434"/>
    </row>
    <row r="5651" spans="1:4">
      <c r="A5651" s="371"/>
      <c r="B5651" s="371"/>
      <c r="C5651" s="371"/>
      <c r="D5651" s="434"/>
    </row>
    <row r="5652" spans="1:4">
      <c r="A5652" s="371"/>
      <c r="B5652" s="371"/>
      <c r="C5652" s="371"/>
      <c r="D5652" s="434"/>
    </row>
    <row r="5653" spans="1:4">
      <c r="A5653" s="371"/>
      <c r="B5653" s="371"/>
      <c r="C5653" s="371"/>
      <c r="D5653" s="434"/>
    </row>
    <row r="5654" spans="1:4">
      <c r="A5654" s="371"/>
      <c r="B5654" s="371"/>
      <c r="C5654" s="371"/>
      <c r="D5654" s="434"/>
    </row>
    <row r="5655" spans="1:4">
      <c r="A5655" s="371"/>
      <c r="B5655" s="371"/>
      <c r="C5655" s="371"/>
      <c r="D5655" s="434"/>
    </row>
    <row r="5656" spans="1:4">
      <c r="A5656" s="371"/>
      <c r="B5656" s="371"/>
      <c r="C5656" s="371"/>
      <c r="D5656" s="434"/>
    </row>
    <row r="5657" spans="1:4">
      <c r="A5657" s="371"/>
      <c r="B5657" s="371"/>
      <c r="C5657" s="371"/>
      <c r="D5657" s="434"/>
    </row>
    <row r="5658" spans="1:4">
      <c r="A5658" s="371"/>
      <c r="B5658" s="371"/>
      <c r="C5658" s="371"/>
      <c r="D5658" s="434"/>
    </row>
    <row r="5659" spans="1:4">
      <c r="A5659" s="371"/>
      <c r="B5659" s="371"/>
      <c r="C5659" s="371"/>
      <c r="D5659" s="434"/>
    </row>
    <row r="5660" spans="1:4">
      <c r="A5660" s="371"/>
      <c r="B5660" s="371"/>
      <c r="C5660" s="371"/>
      <c r="D5660" s="434"/>
    </row>
    <row r="5661" spans="1:4">
      <c r="A5661" s="371"/>
      <c r="B5661" s="371"/>
      <c r="C5661" s="371"/>
      <c r="D5661" s="434"/>
    </row>
    <row r="5662" spans="1:4">
      <c r="A5662" s="371"/>
      <c r="B5662" s="371"/>
      <c r="C5662" s="371"/>
      <c r="D5662" s="434"/>
    </row>
    <row r="5663" spans="1:4">
      <c r="A5663" s="371"/>
      <c r="B5663" s="371"/>
      <c r="C5663" s="371"/>
      <c r="D5663" s="434"/>
    </row>
    <row r="5664" spans="1:4">
      <c r="A5664" s="371"/>
      <c r="B5664" s="371"/>
      <c r="C5664" s="371"/>
      <c r="D5664" s="434"/>
    </row>
    <row r="5665" spans="1:4">
      <c r="A5665" s="371"/>
      <c r="B5665" s="371"/>
      <c r="C5665" s="371"/>
      <c r="D5665" s="434"/>
    </row>
    <row r="5666" spans="1:4">
      <c r="A5666" s="371"/>
      <c r="B5666" s="371"/>
      <c r="C5666" s="371"/>
      <c r="D5666" s="434"/>
    </row>
    <row r="5667" spans="1:4">
      <c r="A5667" s="371"/>
      <c r="B5667" s="371"/>
      <c r="C5667" s="371"/>
      <c r="D5667" s="434"/>
    </row>
    <row r="5668" spans="1:4">
      <c r="A5668" s="371"/>
      <c r="B5668" s="371"/>
      <c r="C5668" s="371"/>
      <c r="D5668" s="434"/>
    </row>
    <row r="5669" spans="1:4">
      <c r="A5669" s="371"/>
      <c r="B5669" s="371"/>
      <c r="C5669" s="371"/>
      <c r="D5669" s="434"/>
    </row>
    <row r="5670" spans="1:4">
      <c r="A5670" s="371"/>
      <c r="B5670" s="371"/>
      <c r="C5670" s="371"/>
      <c r="D5670" s="434"/>
    </row>
    <row r="5671" spans="1:4">
      <c r="A5671" s="371"/>
      <c r="B5671" s="371"/>
      <c r="C5671" s="371"/>
      <c r="D5671" s="434"/>
    </row>
    <row r="5672" spans="1:4">
      <c r="A5672" s="371"/>
      <c r="B5672" s="371"/>
      <c r="C5672" s="371"/>
      <c r="D5672" s="434"/>
    </row>
    <row r="5673" spans="1:4">
      <c r="A5673" s="371"/>
      <c r="B5673" s="371"/>
      <c r="C5673" s="371"/>
      <c r="D5673" s="434"/>
    </row>
    <row r="5674" spans="1:4">
      <c r="A5674" s="371"/>
      <c r="B5674" s="371"/>
      <c r="C5674" s="371"/>
      <c r="D5674" s="434"/>
    </row>
    <row r="5675" spans="1:4">
      <c r="A5675" s="371"/>
      <c r="B5675" s="371"/>
      <c r="C5675" s="371"/>
      <c r="D5675" s="434"/>
    </row>
    <row r="5676" spans="1:4">
      <c r="A5676" s="371"/>
      <c r="B5676" s="371"/>
      <c r="C5676" s="371"/>
      <c r="D5676" s="434"/>
    </row>
    <row r="5677" spans="1:4">
      <c r="A5677" s="371"/>
      <c r="B5677" s="371"/>
      <c r="C5677" s="371"/>
      <c r="D5677" s="434"/>
    </row>
    <row r="5678" spans="1:4">
      <c r="A5678" s="371"/>
      <c r="B5678" s="371"/>
      <c r="C5678" s="371"/>
      <c r="D5678" s="434"/>
    </row>
    <row r="5679" spans="1:4">
      <c r="A5679" s="371"/>
      <c r="B5679" s="371"/>
      <c r="C5679" s="371"/>
      <c r="D5679" s="434"/>
    </row>
    <row r="5680" spans="1:4">
      <c r="A5680" s="371"/>
      <c r="B5680" s="371"/>
      <c r="C5680" s="371"/>
      <c r="D5680" s="434"/>
    </row>
    <row r="5681" spans="1:4">
      <c r="A5681" s="371"/>
      <c r="B5681" s="371"/>
      <c r="C5681" s="371"/>
      <c r="D5681" s="434"/>
    </row>
    <row r="5682" spans="1:4">
      <c r="A5682" s="371"/>
      <c r="B5682" s="371"/>
      <c r="C5682" s="371"/>
      <c r="D5682" s="434"/>
    </row>
    <row r="5683" spans="1:4">
      <c r="A5683" s="371"/>
      <c r="B5683" s="371"/>
      <c r="C5683" s="371"/>
      <c r="D5683" s="434"/>
    </row>
    <row r="5684" spans="1:4">
      <c r="A5684" s="371"/>
      <c r="B5684" s="371"/>
      <c r="C5684" s="371"/>
      <c r="D5684" s="434"/>
    </row>
    <row r="5685" spans="1:4">
      <c r="A5685" s="371"/>
      <c r="B5685" s="371"/>
      <c r="C5685" s="371"/>
      <c r="D5685" s="434"/>
    </row>
    <row r="5686" spans="1:4">
      <c r="A5686" s="371"/>
      <c r="B5686" s="371"/>
      <c r="C5686" s="371"/>
      <c r="D5686" s="434"/>
    </row>
    <row r="5687" spans="1:4">
      <c r="A5687" s="371"/>
      <c r="B5687" s="371"/>
      <c r="C5687" s="371"/>
      <c r="D5687" s="434"/>
    </row>
    <row r="5688" spans="1:4">
      <c r="A5688" s="371"/>
      <c r="B5688" s="371"/>
      <c r="C5688" s="371"/>
      <c r="D5688" s="434"/>
    </row>
    <row r="5689" spans="1:4">
      <c r="A5689" s="371"/>
      <c r="B5689" s="371"/>
      <c r="C5689" s="371"/>
      <c r="D5689" s="434"/>
    </row>
    <row r="5690" spans="1:4">
      <c r="A5690" s="371"/>
      <c r="B5690" s="371"/>
      <c r="C5690" s="371"/>
      <c r="D5690" s="434"/>
    </row>
    <row r="5691" spans="1:4">
      <c r="A5691" s="371"/>
      <c r="B5691" s="371"/>
      <c r="C5691" s="371"/>
      <c r="D5691" s="434"/>
    </row>
    <row r="5692" spans="1:4">
      <c r="A5692" s="371"/>
      <c r="B5692" s="371"/>
      <c r="C5692" s="371"/>
      <c r="D5692" s="434"/>
    </row>
    <row r="5693" spans="1:4">
      <c r="A5693" s="371"/>
      <c r="B5693" s="371"/>
      <c r="C5693" s="371"/>
      <c r="D5693" s="434"/>
    </row>
    <row r="5694" spans="1:4">
      <c r="A5694" s="371"/>
      <c r="B5694" s="371"/>
      <c r="C5694" s="371"/>
      <c r="D5694" s="434"/>
    </row>
    <row r="5695" spans="1:4">
      <c r="A5695" s="371"/>
      <c r="B5695" s="371"/>
      <c r="C5695" s="371"/>
      <c r="D5695" s="434"/>
    </row>
    <row r="5696" spans="1:4">
      <c r="A5696" s="371"/>
      <c r="B5696" s="371"/>
      <c r="C5696" s="371"/>
      <c r="D5696" s="434"/>
    </row>
    <row r="5697" spans="1:4">
      <c r="A5697" s="371"/>
      <c r="B5697" s="371"/>
      <c r="C5697" s="371"/>
      <c r="D5697" s="434"/>
    </row>
    <row r="5698" spans="1:4">
      <c r="A5698" s="371"/>
      <c r="B5698" s="371"/>
      <c r="C5698" s="371"/>
      <c r="D5698" s="434"/>
    </row>
    <row r="5699" spans="1:4">
      <c r="A5699" s="371"/>
      <c r="B5699" s="371"/>
      <c r="C5699" s="371"/>
      <c r="D5699" s="434"/>
    </row>
    <row r="5700" spans="1:4">
      <c r="A5700" s="371"/>
      <c r="B5700" s="371"/>
      <c r="C5700" s="371"/>
      <c r="D5700" s="434"/>
    </row>
    <row r="5701" spans="1:4">
      <c r="A5701" s="371"/>
      <c r="B5701" s="371"/>
      <c r="C5701" s="371"/>
      <c r="D5701" s="434"/>
    </row>
    <row r="5702" spans="1:4">
      <c r="A5702" s="371"/>
      <c r="B5702" s="371"/>
      <c r="C5702" s="371"/>
      <c r="D5702" s="434"/>
    </row>
    <row r="5703" spans="1:4">
      <c r="A5703" s="371"/>
      <c r="B5703" s="371"/>
      <c r="C5703" s="371"/>
      <c r="D5703" s="434"/>
    </row>
    <row r="5704" spans="1:4">
      <c r="A5704" s="371"/>
      <c r="B5704" s="371"/>
      <c r="C5704" s="371"/>
      <c r="D5704" s="434"/>
    </row>
    <row r="5705" spans="1:4">
      <c r="A5705" s="371"/>
      <c r="B5705" s="371"/>
      <c r="C5705" s="371"/>
      <c r="D5705" s="434"/>
    </row>
    <row r="5706" spans="1:4">
      <c r="A5706" s="371"/>
      <c r="B5706" s="371"/>
      <c r="C5706" s="371"/>
      <c r="D5706" s="434"/>
    </row>
    <row r="5707" spans="1:4">
      <c r="A5707" s="371"/>
      <c r="B5707" s="371"/>
      <c r="C5707" s="371"/>
      <c r="D5707" s="434"/>
    </row>
    <row r="5708" spans="1:4">
      <c r="A5708" s="371"/>
      <c r="B5708" s="371"/>
      <c r="C5708" s="371"/>
      <c r="D5708" s="434"/>
    </row>
    <row r="5709" spans="1:4">
      <c r="A5709" s="371"/>
      <c r="B5709" s="371"/>
      <c r="C5709" s="371"/>
      <c r="D5709" s="434"/>
    </row>
    <row r="5710" spans="1:4">
      <c r="A5710" s="371"/>
      <c r="B5710" s="371"/>
      <c r="C5710" s="371"/>
      <c r="D5710" s="434"/>
    </row>
    <row r="5711" spans="1:4">
      <c r="A5711" s="371"/>
      <c r="B5711" s="371"/>
      <c r="C5711" s="371"/>
      <c r="D5711" s="434"/>
    </row>
    <row r="5712" spans="1:4">
      <c r="A5712" s="371"/>
      <c r="B5712" s="371"/>
      <c r="C5712" s="371"/>
      <c r="D5712" s="434"/>
    </row>
    <row r="5713" spans="1:4">
      <c r="A5713" s="371"/>
      <c r="B5713" s="371"/>
      <c r="C5713" s="371"/>
      <c r="D5713" s="434"/>
    </row>
    <row r="5714" spans="1:4">
      <c r="A5714" s="371"/>
      <c r="B5714" s="371"/>
      <c r="C5714" s="371"/>
      <c r="D5714" s="434"/>
    </row>
    <row r="5715" spans="1:4">
      <c r="A5715" s="371"/>
      <c r="B5715" s="371"/>
      <c r="C5715" s="371"/>
      <c r="D5715" s="434"/>
    </row>
    <row r="5716" spans="1:4">
      <c r="A5716" s="371"/>
      <c r="B5716" s="371"/>
      <c r="C5716" s="371"/>
      <c r="D5716" s="434"/>
    </row>
    <row r="5717" spans="1:4">
      <c r="A5717" s="371"/>
      <c r="B5717" s="371"/>
      <c r="C5717" s="371"/>
      <c r="D5717" s="434"/>
    </row>
    <row r="5718" spans="1:4">
      <c r="A5718" s="371"/>
      <c r="B5718" s="371"/>
      <c r="C5718" s="371"/>
      <c r="D5718" s="434"/>
    </row>
    <row r="5719" spans="1:4">
      <c r="A5719" s="371"/>
      <c r="B5719" s="371"/>
      <c r="C5719" s="371"/>
      <c r="D5719" s="434"/>
    </row>
    <row r="5720" spans="1:4">
      <c r="A5720" s="371"/>
      <c r="B5720" s="371"/>
      <c r="C5720" s="371"/>
      <c r="D5720" s="434"/>
    </row>
    <row r="5721" spans="1:4">
      <c r="A5721" s="371"/>
      <c r="B5721" s="371"/>
      <c r="C5721" s="371"/>
      <c r="D5721" s="434"/>
    </row>
    <row r="5722" spans="1:4">
      <c r="A5722" s="371"/>
      <c r="B5722" s="371"/>
      <c r="C5722" s="371"/>
      <c r="D5722" s="434"/>
    </row>
    <row r="5723" spans="1:4">
      <c r="A5723" s="371"/>
      <c r="B5723" s="371"/>
      <c r="C5723" s="371"/>
      <c r="D5723" s="434"/>
    </row>
    <row r="5724" spans="1:4">
      <c r="A5724" s="371"/>
      <c r="B5724" s="371"/>
      <c r="C5724" s="371"/>
      <c r="D5724" s="434"/>
    </row>
    <row r="5725" spans="1:4">
      <c r="A5725" s="371"/>
      <c r="B5725" s="371"/>
      <c r="C5725" s="371"/>
      <c r="D5725" s="434"/>
    </row>
    <row r="5726" spans="1:4">
      <c r="A5726" s="371"/>
      <c r="B5726" s="371"/>
      <c r="C5726" s="371"/>
      <c r="D5726" s="434"/>
    </row>
    <row r="5727" spans="1:4">
      <c r="A5727" s="371"/>
      <c r="B5727" s="371"/>
      <c r="C5727" s="371"/>
      <c r="D5727" s="434"/>
    </row>
    <row r="5728" spans="1:4">
      <c r="A5728" s="371"/>
      <c r="B5728" s="371"/>
      <c r="C5728" s="371"/>
      <c r="D5728" s="434"/>
    </row>
    <row r="5729" spans="1:4">
      <c r="A5729" s="371"/>
      <c r="B5729" s="371"/>
      <c r="C5729" s="371"/>
      <c r="D5729" s="434"/>
    </row>
    <row r="5730" spans="1:4">
      <c r="A5730" s="371"/>
      <c r="B5730" s="371"/>
      <c r="C5730" s="371"/>
      <c r="D5730" s="434"/>
    </row>
    <row r="5731" spans="1:4">
      <c r="A5731" s="371"/>
      <c r="B5731" s="371"/>
      <c r="C5731" s="371"/>
      <c r="D5731" s="434"/>
    </row>
    <row r="5732" spans="1:4">
      <c r="A5732" s="371"/>
      <c r="B5732" s="371"/>
      <c r="C5732" s="371"/>
      <c r="D5732" s="434"/>
    </row>
    <row r="5733" spans="1:4">
      <c r="A5733" s="371"/>
      <c r="B5733" s="371"/>
      <c r="C5733" s="371"/>
      <c r="D5733" s="434"/>
    </row>
    <row r="5734" spans="1:4">
      <c r="A5734" s="371"/>
      <c r="B5734" s="371"/>
      <c r="C5734" s="371"/>
      <c r="D5734" s="434"/>
    </row>
    <row r="5735" spans="1:4">
      <c r="A5735" s="371"/>
      <c r="B5735" s="371"/>
      <c r="C5735" s="371"/>
      <c r="D5735" s="434"/>
    </row>
    <row r="5736" spans="1:4">
      <c r="A5736" s="371"/>
      <c r="B5736" s="371"/>
      <c r="C5736" s="371"/>
      <c r="D5736" s="434"/>
    </row>
    <row r="5737" spans="1:4">
      <c r="A5737" s="371"/>
      <c r="B5737" s="371"/>
      <c r="C5737" s="371"/>
      <c r="D5737" s="434"/>
    </row>
    <row r="5738" spans="1:4">
      <c r="A5738" s="371"/>
      <c r="B5738" s="371"/>
      <c r="C5738" s="371"/>
      <c r="D5738" s="434"/>
    </row>
    <row r="5739" spans="1:4">
      <c r="A5739" s="371"/>
      <c r="B5739" s="371"/>
      <c r="C5739" s="371"/>
      <c r="D5739" s="434"/>
    </row>
    <row r="5740" spans="1:4">
      <c r="A5740" s="371"/>
      <c r="B5740" s="371"/>
      <c r="C5740" s="371"/>
      <c r="D5740" s="434"/>
    </row>
    <row r="5741" spans="1:4">
      <c r="A5741" s="371"/>
      <c r="B5741" s="371"/>
      <c r="C5741" s="371"/>
      <c r="D5741" s="434"/>
    </row>
    <row r="5742" spans="1:4">
      <c r="A5742" s="371"/>
      <c r="B5742" s="371"/>
      <c r="C5742" s="371"/>
      <c r="D5742" s="434"/>
    </row>
    <row r="5743" spans="1:4">
      <c r="A5743" s="371"/>
      <c r="B5743" s="371"/>
      <c r="C5743" s="371"/>
      <c r="D5743" s="434"/>
    </row>
    <row r="5744" spans="1:4">
      <c r="A5744" s="371"/>
      <c r="B5744" s="371"/>
      <c r="C5744" s="371"/>
      <c r="D5744" s="434"/>
    </row>
    <row r="5745" spans="1:4">
      <c r="A5745" s="371"/>
      <c r="B5745" s="371"/>
      <c r="C5745" s="371"/>
      <c r="D5745" s="434"/>
    </row>
    <row r="5746" spans="1:4">
      <c r="A5746" s="371"/>
      <c r="B5746" s="371"/>
      <c r="C5746" s="371"/>
      <c r="D5746" s="434"/>
    </row>
    <row r="5747" spans="1:4">
      <c r="A5747" s="371"/>
      <c r="B5747" s="371"/>
      <c r="C5747" s="371"/>
      <c r="D5747" s="434"/>
    </row>
    <row r="5748" spans="1:4">
      <c r="A5748" s="371"/>
      <c r="B5748" s="371"/>
      <c r="C5748" s="371"/>
      <c r="D5748" s="434"/>
    </row>
    <row r="5749" spans="1:4">
      <c r="A5749" s="371"/>
      <c r="B5749" s="371"/>
      <c r="C5749" s="371"/>
      <c r="D5749" s="434"/>
    </row>
    <row r="5750" spans="1:4">
      <c r="A5750" s="371"/>
      <c r="B5750" s="371"/>
      <c r="C5750" s="371"/>
      <c r="D5750" s="434"/>
    </row>
    <row r="5751" spans="1:4">
      <c r="A5751" s="371"/>
      <c r="B5751" s="371"/>
      <c r="C5751" s="371"/>
      <c r="D5751" s="434"/>
    </row>
    <row r="5752" spans="1:4">
      <c r="A5752" s="371"/>
      <c r="B5752" s="371"/>
      <c r="C5752" s="371"/>
      <c r="D5752" s="434"/>
    </row>
    <row r="5753" spans="1:4">
      <c r="A5753" s="371"/>
      <c r="B5753" s="371"/>
      <c r="C5753" s="371"/>
      <c r="D5753" s="434"/>
    </row>
    <row r="5754" spans="1:4">
      <c r="A5754" s="371"/>
      <c r="B5754" s="371"/>
      <c r="C5754" s="371"/>
      <c r="D5754" s="434"/>
    </row>
    <row r="5755" spans="1:4">
      <c r="A5755" s="371"/>
      <c r="B5755" s="371"/>
      <c r="C5755" s="371"/>
      <c r="D5755" s="434"/>
    </row>
    <row r="5756" spans="1:4">
      <c r="A5756" s="371"/>
      <c r="B5756" s="371"/>
      <c r="C5756" s="371"/>
      <c r="D5756" s="434"/>
    </row>
    <row r="5757" spans="1:4">
      <c r="A5757" s="371"/>
      <c r="B5757" s="371"/>
      <c r="C5757" s="371"/>
      <c r="D5757" s="434"/>
    </row>
    <row r="5758" spans="1:4">
      <c r="A5758" s="371"/>
      <c r="B5758" s="371"/>
      <c r="C5758" s="371"/>
      <c r="D5758" s="434"/>
    </row>
    <row r="5759" spans="1:4">
      <c r="A5759" s="371"/>
      <c r="B5759" s="371"/>
      <c r="C5759" s="371"/>
      <c r="D5759" s="434"/>
    </row>
    <row r="5760" spans="1:4">
      <c r="A5760" s="371"/>
      <c r="B5760" s="371"/>
      <c r="C5760" s="371"/>
      <c r="D5760" s="434"/>
    </row>
    <row r="5761" spans="1:4">
      <c r="A5761" s="371"/>
      <c r="B5761" s="371"/>
      <c r="C5761" s="371"/>
      <c r="D5761" s="434"/>
    </row>
    <row r="5762" spans="1:4">
      <c r="A5762" s="371"/>
      <c r="B5762" s="371"/>
      <c r="C5762" s="371"/>
      <c r="D5762" s="434"/>
    </row>
    <row r="5763" spans="1:4">
      <c r="A5763" s="371"/>
      <c r="B5763" s="371"/>
      <c r="C5763" s="371"/>
      <c r="D5763" s="434"/>
    </row>
    <row r="5764" spans="1:4">
      <c r="A5764" s="371"/>
      <c r="B5764" s="371"/>
      <c r="C5764" s="371"/>
      <c r="D5764" s="434"/>
    </row>
    <row r="5765" spans="1:4">
      <c r="A5765" s="371"/>
      <c r="B5765" s="371"/>
      <c r="C5765" s="371"/>
      <c r="D5765" s="434"/>
    </row>
    <row r="5766" spans="1:4">
      <c r="A5766" s="371"/>
      <c r="B5766" s="371"/>
      <c r="C5766" s="371"/>
      <c r="D5766" s="434"/>
    </row>
    <row r="5767" spans="1:4">
      <c r="A5767" s="371"/>
      <c r="B5767" s="371"/>
      <c r="C5767" s="371"/>
      <c r="D5767" s="434"/>
    </row>
    <row r="5768" spans="1:4">
      <c r="A5768" s="371"/>
      <c r="B5768" s="371"/>
      <c r="C5768" s="371"/>
      <c r="D5768" s="434"/>
    </row>
    <row r="5769" spans="1:4">
      <c r="A5769" s="371"/>
      <c r="B5769" s="371"/>
      <c r="C5769" s="371"/>
      <c r="D5769" s="434"/>
    </row>
    <row r="5770" spans="1:4">
      <c r="A5770" s="371"/>
      <c r="B5770" s="371"/>
      <c r="C5770" s="371"/>
      <c r="D5770" s="434"/>
    </row>
    <row r="5771" spans="1:4">
      <c r="A5771" s="371"/>
      <c r="B5771" s="371"/>
      <c r="C5771" s="371"/>
      <c r="D5771" s="434"/>
    </row>
    <row r="5772" spans="1:4">
      <c r="A5772" s="371"/>
      <c r="B5772" s="371"/>
      <c r="C5772" s="371"/>
      <c r="D5772" s="434"/>
    </row>
    <row r="5773" spans="1:4">
      <c r="A5773" s="371"/>
      <c r="B5773" s="371"/>
      <c r="C5773" s="371"/>
      <c r="D5773" s="434"/>
    </row>
    <row r="5774" spans="1:4">
      <c r="A5774" s="371"/>
      <c r="B5774" s="371"/>
      <c r="C5774" s="371"/>
      <c r="D5774" s="434"/>
    </row>
    <row r="5775" spans="1:4">
      <c r="A5775" s="371"/>
      <c r="B5775" s="371"/>
      <c r="C5775" s="371"/>
      <c r="D5775" s="434"/>
    </row>
    <row r="5776" spans="1:4">
      <c r="A5776" s="371"/>
      <c r="B5776" s="371"/>
      <c r="C5776" s="371"/>
      <c r="D5776" s="434"/>
    </row>
    <row r="5777" spans="1:4">
      <c r="A5777" s="371"/>
      <c r="B5777" s="371"/>
      <c r="C5777" s="371"/>
      <c r="D5777" s="434"/>
    </row>
    <row r="5778" spans="1:4">
      <c r="A5778" s="371"/>
      <c r="B5778" s="371"/>
      <c r="C5778" s="371"/>
      <c r="D5778" s="434"/>
    </row>
    <row r="5779" spans="1:4">
      <c r="A5779" s="371"/>
      <c r="B5779" s="371"/>
      <c r="C5779" s="371"/>
      <c r="D5779" s="434"/>
    </row>
    <row r="5780" spans="1:4">
      <c r="A5780" s="371"/>
      <c r="B5780" s="371"/>
      <c r="C5780" s="371"/>
      <c r="D5780" s="434"/>
    </row>
    <row r="5781" spans="1:4">
      <c r="A5781" s="371"/>
      <c r="B5781" s="371"/>
      <c r="C5781" s="371"/>
      <c r="D5781" s="434"/>
    </row>
    <row r="5782" spans="1:4">
      <c r="A5782" s="371"/>
      <c r="B5782" s="371"/>
      <c r="C5782" s="371"/>
      <c r="D5782" s="434"/>
    </row>
    <row r="5783" spans="1:4">
      <c r="A5783" s="371"/>
      <c r="B5783" s="371"/>
      <c r="C5783" s="371"/>
      <c r="D5783" s="434"/>
    </row>
    <row r="5784" spans="1:4">
      <c r="A5784" s="371"/>
      <c r="B5784" s="371"/>
      <c r="C5784" s="371"/>
      <c r="D5784" s="434"/>
    </row>
    <row r="5785" spans="1:4">
      <c r="A5785" s="371"/>
      <c r="B5785" s="371"/>
      <c r="C5785" s="371"/>
      <c r="D5785" s="434"/>
    </row>
    <row r="5786" spans="1:4">
      <c r="A5786" s="371"/>
      <c r="B5786" s="371"/>
      <c r="C5786" s="371"/>
      <c r="D5786" s="434"/>
    </row>
    <row r="5787" spans="1:4">
      <c r="A5787" s="371"/>
      <c r="B5787" s="371"/>
      <c r="C5787" s="371"/>
      <c r="D5787" s="434"/>
    </row>
    <row r="5788" spans="1:4">
      <c r="A5788" s="371"/>
      <c r="B5788" s="371"/>
      <c r="C5788" s="371"/>
      <c r="D5788" s="434"/>
    </row>
    <row r="5789" spans="1:4">
      <c r="A5789" s="371"/>
      <c r="B5789" s="371"/>
      <c r="C5789" s="371"/>
      <c r="D5789" s="434"/>
    </row>
    <row r="5790" spans="1:4">
      <c r="A5790" s="371"/>
      <c r="B5790" s="371"/>
      <c r="C5790" s="371"/>
      <c r="D5790" s="434"/>
    </row>
    <row r="5791" spans="1:4">
      <c r="A5791" s="371"/>
      <c r="B5791" s="371"/>
      <c r="C5791" s="371"/>
      <c r="D5791" s="434"/>
    </row>
    <row r="5792" spans="1:4">
      <c r="A5792" s="371"/>
      <c r="B5792" s="371"/>
      <c r="C5792" s="371"/>
      <c r="D5792" s="434"/>
    </row>
    <row r="5793" spans="1:4">
      <c r="A5793" s="371"/>
      <c r="B5793" s="371"/>
      <c r="C5793" s="371"/>
      <c r="D5793" s="434"/>
    </row>
    <row r="5794" spans="1:4">
      <c r="A5794" s="371"/>
      <c r="B5794" s="371"/>
      <c r="C5794" s="371"/>
      <c r="D5794" s="434"/>
    </row>
    <row r="5795" spans="1:4">
      <c r="A5795" s="371"/>
      <c r="B5795" s="371"/>
      <c r="C5795" s="371"/>
      <c r="D5795" s="434"/>
    </row>
    <row r="5796" spans="1:4">
      <c r="A5796" s="371"/>
      <c r="B5796" s="371"/>
      <c r="C5796" s="371"/>
      <c r="D5796" s="434"/>
    </row>
    <row r="5797" spans="1:4">
      <c r="A5797" s="371"/>
      <c r="B5797" s="371"/>
      <c r="C5797" s="371"/>
      <c r="D5797" s="434"/>
    </row>
    <row r="5798" spans="1:4">
      <c r="A5798" s="371"/>
      <c r="B5798" s="371"/>
      <c r="C5798" s="371"/>
      <c r="D5798" s="434"/>
    </row>
    <row r="5799" spans="1:4">
      <c r="A5799" s="371"/>
      <c r="B5799" s="371"/>
      <c r="C5799" s="371"/>
      <c r="D5799" s="434"/>
    </row>
    <row r="5800" spans="1:4">
      <c r="A5800" s="371"/>
      <c r="B5800" s="371"/>
      <c r="C5800" s="371"/>
      <c r="D5800" s="434"/>
    </row>
    <row r="5801" spans="1:4">
      <c r="A5801" s="371"/>
      <c r="B5801" s="371"/>
      <c r="C5801" s="371"/>
      <c r="D5801" s="434"/>
    </row>
    <row r="5802" spans="1:4">
      <c r="A5802" s="371"/>
      <c r="B5802" s="371"/>
      <c r="C5802" s="371"/>
      <c r="D5802" s="434"/>
    </row>
    <row r="5803" spans="1:4">
      <c r="A5803" s="371"/>
      <c r="B5803" s="371"/>
      <c r="C5803" s="371"/>
      <c r="D5803" s="434"/>
    </row>
    <row r="5804" spans="1:4">
      <c r="A5804" s="371"/>
      <c r="B5804" s="371"/>
      <c r="C5804" s="371"/>
      <c r="D5804" s="434"/>
    </row>
    <row r="5805" spans="1:4">
      <c r="A5805" s="371"/>
      <c r="B5805" s="371"/>
      <c r="C5805" s="371"/>
      <c r="D5805" s="434"/>
    </row>
    <row r="5806" spans="1:4">
      <c r="A5806" s="371"/>
      <c r="B5806" s="371"/>
      <c r="C5806" s="371"/>
      <c r="D5806" s="434"/>
    </row>
    <row r="5807" spans="1:4">
      <c r="A5807" s="371"/>
      <c r="B5807" s="371"/>
      <c r="C5807" s="371"/>
      <c r="D5807" s="434"/>
    </row>
    <row r="5808" spans="1:4">
      <c r="A5808" s="371"/>
      <c r="B5808" s="371"/>
      <c r="C5808" s="371"/>
      <c r="D5808" s="434"/>
    </row>
    <row r="5809" spans="1:4">
      <c r="A5809" s="371"/>
      <c r="B5809" s="371"/>
      <c r="C5809" s="371"/>
      <c r="D5809" s="434"/>
    </row>
    <row r="5810" spans="1:4">
      <c r="A5810" s="371"/>
      <c r="B5810" s="371"/>
      <c r="C5810" s="371"/>
      <c r="D5810" s="434"/>
    </row>
    <row r="5811" spans="1:4">
      <c r="A5811" s="371"/>
      <c r="B5811" s="371"/>
      <c r="C5811" s="371"/>
      <c r="D5811" s="434"/>
    </row>
    <row r="5812" spans="1:4">
      <c r="A5812" s="371"/>
      <c r="B5812" s="371"/>
      <c r="C5812" s="371"/>
      <c r="D5812" s="434"/>
    </row>
    <row r="5813" spans="1:4">
      <c r="A5813" s="371"/>
      <c r="B5813" s="371"/>
      <c r="C5813" s="371"/>
      <c r="D5813" s="434"/>
    </row>
    <row r="5814" spans="1:4">
      <c r="A5814" s="371"/>
      <c r="B5814" s="371"/>
      <c r="C5814" s="371"/>
      <c r="D5814" s="434"/>
    </row>
    <row r="5815" spans="1:4">
      <c r="A5815" s="371"/>
      <c r="B5815" s="371"/>
      <c r="C5815" s="371"/>
      <c r="D5815" s="434"/>
    </row>
    <row r="5816" spans="1:4">
      <c r="A5816" s="371"/>
      <c r="B5816" s="371"/>
      <c r="C5816" s="371"/>
      <c r="D5816" s="434"/>
    </row>
    <row r="5817" spans="1:4">
      <c r="A5817" s="371"/>
      <c r="B5817" s="371"/>
      <c r="C5817" s="371"/>
      <c r="D5817" s="434"/>
    </row>
    <row r="5818" spans="1:4">
      <c r="A5818" s="371"/>
      <c r="B5818" s="371"/>
      <c r="C5818" s="371"/>
      <c r="D5818" s="434"/>
    </row>
    <row r="5819" spans="1:4">
      <c r="A5819" s="371"/>
      <c r="B5819" s="371"/>
      <c r="C5819" s="371"/>
      <c r="D5819" s="434"/>
    </row>
    <row r="5820" spans="1:4">
      <c r="A5820" s="371"/>
      <c r="B5820" s="371"/>
      <c r="C5820" s="371"/>
      <c r="D5820" s="434"/>
    </row>
    <row r="5821" spans="1:4">
      <c r="A5821" s="371"/>
      <c r="B5821" s="371"/>
      <c r="C5821" s="371"/>
      <c r="D5821" s="434"/>
    </row>
    <row r="5822" spans="1:4">
      <c r="A5822" s="371"/>
      <c r="B5822" s="371"/>
      <c r="C5822" s="371"/>
      <c r="D5822" s="434"/>
    </row>
    <row r="5823" spans="1:4">
      <c r="A5823" s="371"/>
      <c r="B5823" s="371"/>
      <c r="C5823" s="371"/>
      <c r="D5823" s="434"/>
    </row>
    <row r="5824" spans="1:4">
      <c r="A5824" s="371"/>
      <c r="B5824" s="371"/>
      <c r="C5824" s="371"/>
      <c r="D5824" s="434"/>
    </row>
    <row r="5825" spans="1:4">
      <c r="A5825" s="371"/>
      <c r="B5825" s="371"/>
      <c r="C5825" s="371"/>
      <c r="D5825" s="434"/>
    </row>
    <row r="5826" spans="1:4">
      <c r="A5826" s="371"/>
      <c r="B5826" s="371"/>
      <c r="C5826" s="371"/>
      <c r="D5826" s="434"/>
    </row>
    <row r="5827" spans="1:4">
      <c r="A5827" s="371"/>
      <c r="B5827" s="371"/>
      <c r="C5827" s="371"/>
      <c r="D5827" s="434"/>
    </row>
    <row r="5828" spans="1:4">
      <c r="A5828" s="371"/>
      <c r="B5828" s="371"/>
      <c r="C5828" s="371"/>
      <c r="D5828" s="434"/>
    </row>
    <row r="5829" spans="1:4">
      <c r="A5829" s="371"/>
      <c r="B5829" s="371"/>
      <c r="C5829" s="371"/>
      <c r="D5829" s="434"/>
    </row>
    <row r="5830" spans="1:4">
      <c r="A5830" s="371"/>
      <c r="B5830" s="371"/>
      <c r="C5830" s="371"/>
      <c r="D5830" s="434"/>
    </row>
    <row r="5831" spans="1:4">
      <c r="A5831" s="371"/>
      <c r="B5831" s="371"/>
      <c r="C5831" s="371"/>
      <c r="D5831" s="434"/>
    </row>
    <row r="5832" spans="1:4">
      <c r="A5832" s="371"/>
      <c r="B5832" s="371"/>
      <c r="C5832" s="371"/>
      <c r="D5832" s="434"/>
    </row>
    <row r="5833" spans="1:4">
      <c r="A5833" s="371"/>
      <c r="B5833" s="371"/>
      <c r="C5833" s="371"/>
      <c r="D5833" s="434"/>
    </row>
    <row r="5834" spans="1:4">
      <c r="A5834" s="371"/>
      <c r="B5834" s="371"/>
      <c r="C5834" s="371"/>
      <c r="D5834" s="434"/>
    </row>
    <row r="5835" spans="1:4">
      <c r="A5835" s="371"/>
      <c r="B5835" s="371"/>
      <c r="C5835" s="371"/>
      <c r="D5835" s="434"/>
    </row>
    <row r="5836" spans="1:4">
      <c r="A5836" s="371"/>
      <c r="B5836" s="371"/>
      <c r="C5836" s="371"/>
      <c r="D5836" s="434"/>
    </row>
    <row r="5837" spans="1:4">
      <c r="A5837" s="371"/>
      <c r="B5837" s="371"/>
      <c r="C5837" s="371"/>
      <c r="D5837" s="434"/>
    </row>
    <row r="5838" spans="1:4">
      <c r="A5838" s="371"/>
      <c r="B5838" s="371"/>
      <c r="C5838" s="371"/>
      <c r="D5838" s="434"/>
    </row>
    <row r="5839" spans="1:4">
      <c r="A5839" s="371"/>
      <c r="B5839" s="371"/>
      <c r="C5839" s="371"/>
      <c r="D5839" s="434"/>
    </row>
    <row r="5840" spans="1:4">
      <c r="A5840" s="371"/>
      <c r="B5840" s="371"/>
      <c r="C5840" s="371"/>
      <c r="D5840" s="434"/>
    </row>
    <row r="5841" spans="1:4">
      <c r="A5841" s="371"/>
      <c r="B5841" s="371"/>
      <c r="C5841" s="371"/>
      <c r="D5841" s="434"/>
    </row>
    <row r="5842" spans="1:4">
      <c r="A5842" s="371"/>
      <c r="B5842" s="371"/>
      <c r="C5842" s="371"/>
      <c r="D5842" s="434"/>
    </row>
    <row r="5843" spans="1:4">
      <c r="A5843" s="371"/>
      <c r="B5843" s="371"/>
      <c r="C5843" s="371"/>
      <c r="D5843" s="434"/>
    </row>
    <row r="5844" spans="1:4">
      <c r="A5844" s="371"/>
      <c r="B5844" s="371"/>
      <c r="C5844" s="371"/>
      <c r="D5844" s="434"/>
    </row>
    <row r="5845" spans="1:4">
      <c r="A5845" s="371"/>
      <c r="B5845" s="371"/>
      <c r="C5845" s="371"/>
      <c r="D5845" s="434"/>
    </row>
    <row r="5846" spans="1:4">
      <c r="A5846" s="371"/>
      <c r="B5846" s="371"/>
      <c r="C5846" s="371"/>
      <c r="D5846" s="434"/>
    </row>
    <row r="5847" spans="1:4">
      <c r="A5847" s="371"/>
      <c r="B5847" s="371"/>
      <c r="C5847" s="371"/>
      <c r="D5847" s="434"/>
    </row>
    <row r="5848" spans="1:4">
      <c r="A5848" s="371"/>
      <c r="B5848" s="371"/>
      <c r="C5848" s="371"/>
      <c r="D5848" s="434"/>
    </row>
    <row r="5849" spans="1:4">
      <c r="A5849" s="371"/>
      <c r="B5849" s="371"/>
      <c r="C5849" s="371"/>
      <c r="D5849" s="434"/>
    </row>
    <row r="5850" spans="1:4">
      <c r="A5850" s="371"/>
      <c r="B5850" s="371"/>
      <c r="C5850" s="371"/>
      <c r="D5850" s="434"/>
    </row>
    <row r="5851" spans="1:4">
      <c r="A5851" s="371"/>
      <c r="B5851" s="371"/>
      <c r="C5851" s="371"/>
      <c r="D5851" s="434"/>
    </row>
    <row r="5852" spans="1:4">
      <c r="A5852" s="371"/>
      <c r="B5852" s="371"/>
      <c r="C5852" s="371"/>
      <c r="D5852" s="434"/>
    </row>
    <row r="5853" spans="1:4">
      <c r="A5853" s="371"/>
      <c r="B5853" s="371"/>
      <c r="C5853" s="371"/>
      <c r="D5853" s="434"/>
    </row>
    <row r="5854" spans="1:4">
      <c r="A5854" s="371"/>
      <c r="B5854" s="371"/>
      <c r="C5854" s="371"/>
      <c r="D5854" s="434"/>
    </row>
    <row r="5855" spans="1:4">
      <c r="A5855" s="371"/>
      <c r="B5855" s="371"/>
      <c r="C5855" s="371"/>
      <c r="D5855" s="434"/>
    </row>
    <row r="5856" spans="1:4">
      <c r="A5856" s="371"/>
      <c r="B5856" s="371"/>
      <c r="C5856" s="371"/>
      <c r="D5856" s="434"/>
    </row>
    <row r="5857" spans="1:4">
      <c r="A5857" s="371"/>
      <c r="B5857" s="371"/>
      <c r="C5857" s="371"/>
      <c r="D5857" s="434"/>
    </row>
    <row r="5858" spans="1:4">
      <c r="A5858" s="371"/>
      <c r="B5858" s="371"/>
      <c r="C5858" s="371"/>
      <c r="D5858" s="434"/>
    </row>
    <row r="5859" spans="1:4">
      <c r="A5859" s="371"/>
      <c r="B5859" s="371"/>
      <c r="C5859" s="371"/>
      <c r="D5859" s="434"/>
    </row>
    <row r="5860" spans="1:4">
      <c r="A5860" s="371"/>
      <c r="B5860" s="371"/>
      <c r="C5860" s="371"/>
      <c r="D5860" s="434"/>
    </row>
    <row r="5861" spans="1:4">
      <c r="A5861" s="371"/>
      <c r="B5861" s="371"/>
      <c r="C5861" s="371"/>
      <c r="D5861" s="434"/>
    </row>
    <row r="5862" spans="1:4">
      <c r="A5862" s="371"/>
      <c r="B5862" s="371"/>
      <c r="C5862" s="371"/>
      <c r="D5862" s="434"/>
    </row>
    <row r="5863" spans="1:4">
      <c r="A5863" s="371"/>
      <c r="B5863" s="371"/>
      <c r="C5863" s="371"/>
      <c r="D5863" s="434"/>
    </row>
    <row r="5864" spans="1:4">
      <c r="A5864" s="371"/>
      <c r="B5864" s="371"/>
      <c r="C5864" s="371"/>
      <c r="D5864" s="434"/>
    </row>
    <row r="5865" spans="1:4">
      <c r="A5865" s="371"/>
      <c r="B5865" s="371"/>
      <c r="C5865" s="371"/>
      <c r="D5865" s="434"/>
    </row>
    <row r="5866" spans="1:4">
      <c r="A5866" s="371"/>
      <c r="B5866" s="371"/>
      <c r="C5866" s="371"/>
      <c r="D5866" s="434"/>
    </row>
    <row r="5867" spans="1:4">
      <c r="A5867" s="371"/>
      <c r="B5867" s="371"/>
      <c r="C5867" s="371"/>
      <c r="D5867" s="434"/>
    </row>
    <row r="5868" spans="1:4">
      <c r="A5868" s="371"/>
      <c r="B5868" s="371"/>
      <c r="C5868" s="371"/>
      <c r="D5868" s="434"/>
    </row>
    <row r="5869" spans="1:4">
      <c r="A5869" s="371"/>
      <c r="B5869" s="371"/>
      <c r="C5869" s="371"/>
      <c r="D5869" s="434"/>
    </row>
    <row r="5870" spans="1:4">
      <c r="A5870" s="371"/>
      <c r="B5870" s="371"/>
      <c r="C5870" s="371"/>
      <c r="D5870" s="434"/>
    </row>
    <row r="5871" spans="1:4">
      <c r="A5871" s="371"/>
      <c r="B5871" s="371"/>
      <c r="C5871" s="371"/>
      <c r="D5871" s="434"/>
    </row>
    <row r="5872" spans="1:4">
      <c r="A5872" s="371"/>
      <c r="B5872" s="371"/>
      <c r="C5872" s="371"/>
      <c r="D5872" s="434"/>
    </row>
    <row r="5873" spans="1:4">
      <c r="A5873" s="371"/>
      <c r="B5873" s="371"/>
      <c r="C5873" s="371"/>
      <c r="D5873" s="434"/>
    </row>
    <row r="5874" spans="1:4">
      <c r="A5874" s="371"/>
      <c r="B5874" s="371"/>
      <c r="C5874" s="371"/>
      <c r="D5874" s="434"/>
    </row>
    <row r="5875" spans="1:4">
      <c r="A5875" s="371"/>
      <c r="B5875" s="371"/>
      <c r="C5875" s="371"/>
      <c r="D5875" s="434"/>
    </row>
    <row r="5876" spans="1:4">
      <c r="A5876" s="371"/>
      <c r="B5876" s="371"/>
      <c r="C5876" s="371"/>
      <c r="D5876" s="434"/>
    </row>
    <row r="5877" spans="1:4">
      <c r="A5877" s="371"/>
      <c r="B5877" s="371"/>
      <c r="C5877" s="371"/>
      <c r="D5877" s="434"/>
    </row>
    <row r="5878" spans="1:4">
      <c r="A5878" s="371"/>
      <c r="B5878" s="371"/>
      <c r="C5878" s="371"/>
      <c r="D5878" s="434"/>
    </row>
    <row r="5879" spans="1:4">
      <c r="A5879" s="371"/>
      <c r="B5879" s="371"/>
      <c r="C5879" s="371"/>
      <c r="D5879" s="434"/>
    </row>
    <row r="5880" spans="1:4">
      <c r="A5880" s="371"/>
      <c r="B5880" s="371"/>
      <c r="C5880" s="371"/>
      <c r="D5880" s="434"/>
    </row>
    <row r="5881" spans="1:4">
      <c r="A5881" s="371"/>
      <c r="B5881" s="371"/>
      <c r="C5881" s="371"/>
      <c r="D5881" s="434"/>
    </row>
    <row r="5882" spans="1:4">
      <c r="A5882" s="371"/>
      <c r="B5882" s="371"/>
      <c r="C5882" s="371"/>
      <c r="D5882" s="434"/>
    </row>
    <row r="5883" spans="1:4">
      <c r="A5883" s="371"/>
      <c r="B5883" s="371"/>
      <c r="C5883" s="371"/>
      <c r="D5883" s="434"/>
    </row>
    <row r="5884" spans="1:4">
      <c r="A5884" s="371"/>
      <c r="B5884" s="371"/>
      <c r="C5884" s="371"/>
      <c r="D5884" s="434"/>
    </row>
    <row r="5885" spans="1:4">
      <c r="A5885" s="371"/>
      <c r="B5885" s="371"/>
      <c r="C5885" s="371"/>
      <c r="D5885" s="434"/>
    </row>
    <row r="5886" spans="1:4">
      <c r="A5886" s="371"/>
      <c r="B5886" s="371"/>
      <c r="C5886" s="371"/>
      <c r="D5886" s="434"/>
    </row>
    <row r="5887" spans="1:4">
      <c r="A5887" s="371"/>
      <c r="B5887" s="371"/>
      <c r="C5887" s="371"/>
      <c r="D5887" s="434"/>
    </row>
    <row r="5888" spans="1:4">
      <c r="A5888" s="371"/>
      <c r="B5888" s="371"/>
      <c r="C5888" s="371"/>
      <c r="D5888" s="434"/>
    </row>
    <row r="5889" spans="1:4">
      <c r="A5889" s="371"/>
      <c r="B5889" s="371"/>
      <c r="C5889" s="371"/>
      <c r="D5889" s="434"/>
    </row>
    <row r="5890" spans="1:4">
      <c r="A5890" s="371"/>
      <c r="B5890" s="371"/>
      <c r="C5890" s="371"/>
      <c r="D5890" s="434"/>
    </row>
    <row r="5891" spans="1:4">
      <c r="A5891" s="371"/>
      <c r="B5891" s="371"/>
      <c r="C5891" s="371"/>
      <c r="D5891" s="434"/>
    </row>
    <row r="5892" spans="1:4">
      <c r="A5892" s="371"/>
      <c r="B5892" s="371"/>
      <c r="C5892" s="371"/>
      <c r="D5892" s="434"/>
    </row>
    <row r="5893" spans="1:4">
      <c r="A5893" s="371"/>
      <c r="B5893" s="371"/>
      <c r="C5893" s="371"/>
      <c r="D5893" s="434"/>
    </row>
    <row r="5894" spans="1:4">
      <c r="A5894" s="371"/>
      <c r="B5894" s="371"/>
      <c r="C5894" s="371"/>
      <c r="D5894" s="434"/>
    </row>
    <row r="5895" spans="1:4">
      <c r="A5895" s="371"/>
      <c r="B5895" s="371"/>
      <c r="C5895" s="371"/>
      <c r="D5895" s="434"/>
    </row>
    <row r="5896" spans="1:4">
      <c r="A5896" s="371"/>
      <c r="B5896" s="371"/>
      <c r="C5896" s="371"/>
      <c r="D5896" s="434"/>
    </row>
    <row r="5897" spans="1:4">
      <c r="A5897" s="371"/>
      <c r="B5897" s="371"/>
      <c r="C5897" s="371"/>
      <c r="D5897" s="434"/>
    </row>
    <row r="5898" spans="1:4">
      <c r="A5898" s="371"/>
      <c r="B5898" s="371"/>
      <c r="C5898" s="371"/>
      <c r="D5898" s="434"/>
    </row>
    <row r="5899" spans="1:4">
      <c r="A5899" s="371"/>
      <c r="B5899" s="371"/>
      <c r="C5899" s="371"/>
      <c r="D5899" s="434"/>
    </row>
    <row r="5900" spans="1:4">
      <c r="A5900" s="371"/>
      <c r="B5900" s="371"/>
      <c r="C5900" s="371"/>
      <c r="D5900" s="434"/>
    </row>
    <row r="5901" spans="1:4">
      <c r="A5901" s="371"/>
      <c r="B5901" s="371"/>
      <c r="C5901" s="371"/>
      <c r="D5901" s="434"/>
    </row>
    <row r="5902" spans="1:4">
      <c r="A5902" s="371"/>
      <c r="B5902" s="371"/>
      <c r="C5902" s="371"/>
      <c r="D5902" s="434"/>
    </row>
    <row r="5903" spans="1:4">
      <c r="A5903" s="371"/>
      <c r="B5903" s="371"/>
      <c r="C5903" s="371"/>
      <c r="D5903" s="434"/>
    </row>
    <row r="5904" spans="1:4">
      <c r="A5904" s="371"/>
      <c r="B5904" s="371"/>
      <c r="C5904" s="371"/>
      <c r="D5904" s="434"/>
    </row>
    <row r="5905" spans="1:4">
      <c r="A5905" s="371"/>
      <c r="B5905" s="371"/>
      <c r="C5905" s="371"/>
      <c r="D5905" s="434"/>
    </row>
    <row r="5906" spans="1:4">
      <c r="A5906" s="371"/>
      <c r="B5906" s="371"/>
      <c r="C5906" s="371"/>
      <c r="D5906" s="434"/>
    </row>
    <row r="5907" spans="1:4">
      <c r="A5907" s="371"/>
      <c r="B5907" s="371"/>
      <c r="C5907" s="371"/>
      <c r="D5907" s="434"/>
    </row>
    <row r="5908" spans="1:4">
      <c r="A5908" s="371"/>
      <c r="B5908" s="371"/>
      <c r="C5908" s="371"/>
      <c r="D5908" s="434"/>
    </row>
    <row r="5909" spans="1:4">
      <c r="A5909" s="371"/>
      <c r="B5909" s="371"/>
      <c r="C5909" s="371"/>
      <c r="D5909" s="434"/>
    </row>
    <row r="5910" spans="1:4">
      <c r="A5910" s="371"/>
      <c r="B5910" s="371"/>
      <c r="C5910" s="371"/>
      <c r="D5910" s="434"/>
    </row>
    <row r="5911" spans="1:4">
      <c r="A5911" s="371"/>
      <c r="B5911" s="371"/>
      <c r="C5911" s="371"/>
      <c r="D5911" s="434"/>
    </row>
    <row r="5912" spans="1:4">
      <c r="A5912" s="371"/>
      <c r="B5912" s="371"/>
      <c r="C5912" s="371"/>
      <c r="D5912" s="434"/>
    </row>
    <row r="5913" spans="1:4">
      <c r="A5913" s="371"/>
      <c r="B5913" s="371"/>
      <c r="C5913" s="371"/>
      <c r="D5913" s="434"/>
    </row>
    <row r="5914" spans="1:4">
      <c r="A5914" s="371"/>
      <c r="B5914" s="371"/>
      <c r="C5914" s="371"/>
      <c r="D5914" s="434"/>
    </row>
    <row r="5915" spans="1:4">
      <c r="A5915" s="371"/>
      <c r="B5915" s="371"/>
      <c r="C5915" s="371"/>
      <c r="D5915" s="434"/>
    </row>
    <row r="5916" spans="1:4">
      <c r="A5916" s="371"/>
      <c r="B5916" s="371"/>
      <c r="C5916" s="371"/>
      <c r="D5916" s="434"/>
    </row>
    <row r="5917" spans="1:4">
      <c r="A5917" s="371"/>
      <c r="B5917" s="371"/>
      <c r="C5917" s="371"/>
      <c r="D5917" s="434"/>
    </row>
    <row r="5918" spans="1:4">
      <c r="A5918" s="371"/>
      <c r="B5918" s="371"/>
      <c r="C5918" s="371"/>
      <c r="D5918" s="434"/>
    </row>
    <row r="5919" spans="1:4">
      <c r="A5919" s="371"/>
      <c r="B5919" s="371"/>
      <c r="C5919" s="371"/>
      <c r="D5919" s="434"/>
    </row>
    <row r="5920" spans="1:4">
      <c r="A5920" s="371"/>
      <c r="B5920" s="371"/>
      <c r="C5920" s="371"/>
      <c r="D5920" s="434"/>
    </row>
    <row r="5921" spans="1:4">
      <c r="A5921" s="371"/>
      <c r="B5921" s="371"/>
      <c r="C5921" s="371"/>
      <c r="D5921" s="434"/>
    </row>
    <row r="5922" spans="1:4">
      <c r="A5922" s="371"/>
      <c r="B5922" s="371"/>
      <c r="C5922" s="371"/>
      <c r="D5922" s="434"/>
    </row>
    <row r="5923" spans="1:4">
      <c r="A5923" s="371"/>
      <c r="B5923" s="371"/>
      <c r="C5923" s="371"/>
      <c r="D5923" s="434"/>
    </row>
    <row r="5924" spans="1:4">
      <c r="A5924" s="371"/>
      <c r="B5924" s="371"/>
      <c r="C5924" s="371"/>
      <c r="D5924" s="434"/>
    </row>
    <row r="5925" spans="1:4">
      <c r="A5925" s="371"/>
      <c r="B5925" s="371"/>
      <c r="C5925" s="371"/>
      <c r="D5925" s="434"/>
    </row>
    <row r="5926" spans="1:4">
      <c r="A5926" s="371"/>
      <c r="B5926" s="371"/>
      <c r="C5926" s="371"/>
      <c r="D5926" s="434"/>
    </row>
    <row r="5927" spans="1:4">
      <c r="A5927" s="371"/>
      <c r="B5927" s="371"/>
      <c r="C5927" s="371"/>
      <c r="D5927" s="434"/>
    </row>
    <row r="5928" spans="1:4">
      <c r="A5928" s="371"/>
      <c r="B5928" s="371"/>
      <c r="C5928" s="371"/>
      <c r="D5928" s="434"/>
    </row>
    <row r="5929" spans="1:4">
      <c r="A5929" s="371"/>
      <c r="B5929" s="371"/>
      <c r="C5929" s="371"/>
      <c r="D5929" s="434"/>
    </row>
    <row r="5930" spans="1:4">
      <c r="A5930" s="371"/>
      <c r="B5930" s="371"/>
      <c r="C5930" s="371"/>
      <c r="D5930" s="434"/>
    </row>
    <row r="5931" spans="1:4">
      <c r="A5931" s="371"/>
      <c r="B5931" s="371"/>
      <c r="C5931" s="371"/>
      <c r="D5931" s="434"/>
    </row>
    <row r="5932" spans="1:4">
      <c r="A5932" s="371"/>
      <c r="B5932" s="371"/>
      <c r="C5932" s="371"/>
      <c r="D5932" s="434"/>
    </row>
    <row r="5933" spans="1:4">
      <c r="A5933" s="371"/>
      <c r="B5933" s="371"/>
      <c r="C5933" s="371"/>
      <c r="D5933" s="434"/>
    </row>
    <row r="5934" spans="1:4">
      <c r="A5934" s="371"/>
      <c r="B5934" s="371"/>
      <c r="C5934" s="371"/>
      <c r="D5934" s="434"/>
    </row>
    <row r="5935" spans="1:4">
      <c r="A5935" s="371"/>
      <c r="B5935" s="371"/>
      <c r="C5935" s="371"/>
      <c r="D5935" s="434"/>
    </row>
    <row r="5936" spans="1:4">
      <c r="A5936" s="371"/>
      <c r="B5936" s="371"/>
      <c r="C5936" s="371"/>
      <c r="D5936" s="434"/>
    </row>
    <row r="5937" spans="1:4">
      <c r="A5937" s="371"/>
      <c r="B5937" s="371"/>
      <c r="C5937" s="371"/>
      <c r="D5937" s="434"/>
    </row>
    <row r="5938" spans="1:4">
      <c r="A5938" s="371"/>
      <c r="B5938" s="371"/>
      <c r="C5938" s="371"/>
      <c r="D5938" s="434"/>
    </row>
    <row r="5939" spans="1:4">
      <c r="A5939" s="371"/>
      <c r="B5939" s="371"/>
      <c r="C5939" s="371"/>
      <c r="D5939" s="434"/>
    </row>
    <row r="5940" spans="1:4">
      <c r="A5940" s="371"/>
      <c r="B5940" s="371"/>
      <c r="C5940" s="371"/>
      <c r="D5940" s="434"/>
    </row>
    <row r="5941" spans="1:4">
      <c r="A5941" s="371"/>
      <c r="B5941" s="371"/>
      <c r="C5941" s="371"/>
      <c r="D5941" s="434"/>
    </row>
    <row r="5942" spans="1:4">
      <c r="A5942" s="371"/>
      <c r="B5942" s="371"/>
      <c r="C5942" s="371"/>
      <c r="D5942" s="434"/>
    </row>
    <row r="5943" spans="1:4">
      <c r="A5943" s="371"/>
      <c r="B5943" s="371"/>
      <c r="C5943" s="371"/>
      <c r="D5943" s="434"/>
    </row>
    <row r="5944" spans="1:4">
      <c r="A5944" s="371"/>
      <c r="B5944" s="371"/>
      <c r="C5944" s="371"/>
      <c r="D5944" s="434"/>
    </row>
    <row r="5945" spans="1:4">
      <c r="A5945" s="371"/>
      <c r="B5945" s="371"/>
      <c r="C5945" s="371"/>
      <c r="D5945" s="434"/>
    </row>
    <row r="5946" spans="1:4">
      <c r="A5946" s="371"/>
      <c r="B5946" s="371"/>
      <c r="C5946" s="371"/>
      <c r="D5946" s="434"/>
    </row>
    <row r="5947" spans="1:4">
      <c r="A5947" s="371"/>
      <c r="B5947" s="371"/>
      <c r="C5947" s="371"/>
      <c r="D5947" s="434"/>
    </row>
    <row r="5948" spans="1:4">
      <c r="A5948" s="371"/>
      <c r="B5948" s="371"/>
      <c r="C5948" s="371"/>
      <c r="D5948" s="434"/>
    </row>
    <row r="5949" spans="1:4">
      <c r="A5949" s="371"/>
      <c r="B5949" s="371"/>
      <c r="C5949" s="371"/>
      <c r="D5949" s="434"/>
    </row>
    <row r="5950" spans="1:4">
      <c r="A5950" s="371"/>
      <c r="B5950" s="371"/>
      <c r="C5950" s="371"/>
      <c r="D5950" s="434"/>
    </row>
    <row r="5951" spans="1:4">
      <c r="A5951" s="371"/>
      <c r="B5951" s="371"/>
      <c r="C5951" s="371"/>
      <c r="D5951" s="434"/>
    </row>
    <row r="5952" spans="1:4">
      <c r="A5952" s="371"/>
      <c r="B5952" s="371"/>
      <c r="C5952" s="371"/>
      <c r="D5952" s="434"/>
    </row>
    <row r="5953" spans="1:4">
      <c r="A5953" s="371"/>
      <c r="B5953" s="371"/>
      <c r="C5953" s="371"/>
      <c r="D5953" s="434"/>
    </row>
    <row r="5954" spans="1:4">
      <c r="A5954" s="371"/>
      <c r="B5954" s="371"/>
      <c r="C5954" s="371"/>
      <c r="D5954" s="434"/>
    </row>
    <row r="5955" spans="1:4">
      <c r="A5955" s="371"/>
      <c r="B5955" s="371"/>
      <c r="C5955" s="371"/>
      <c r="D5955" s="434"/>
    </row>
    <row r="5956" spans="1:4">
      <c r="A5956" s="371"/>
      <c r="B5956" s="371"/>
      <c r="C5956" s="371"/>
      <c r="D5956" s="434"/>
    </row>
    <row r="5957" spans="1:4">
      <c r="A5957" s="371"/>
      <c r="B5957" s="371"/>
      <c r="C5957" s="371"/>
      <c r="D5957" s="434"/>
    </row>
    <row r="5958" spans="1:4">
      <c r="A5958" s="371"/>
      <c r="B5958" s="371"/>
      <c r="C5958" s="371"/>
      <c r="D5958" s="434"/>
    </row>
    <row r="5959" spans="1:4">
      <c r="A5959" s="371"/>
      <c r="B5959" s="371"/>
      <c r="C5959" s="371"/>
      <c r="D5959" s="434"/>
    </row>
    <row r="5960" spans="1:4">
      <c r="A5960" s="371"/>
      <c r="B5960" s="371"/>
      <c r="C5960" s="371"/>
      <c r="D5960" s="434"/>
    </row>
    <row r="5961" spans="1:4">
      <c r="A5961" s="371"/>
      <c r="B5961" s="371"/>
      <c r="C5961" s="371"/>
      <c r="D5961" s="434"/>
    </row>
    <row r="5962" spans="1:4">
      <c r="A5962" s="371"/>
      <c r="B5962" s="371"/>
      <c r="C5962" s="371"/>
      <c r="D5962" s="434"/>
    </row>
    <row r="5963" spans="1:4">
      <c r="A5963" s="371"/>
      <c r="B5963" s="371"/>
      <c r="C5963" s="371"/>
      <c r="D5963" s="434"/>
    </row>
    <row r="5964" spans="1:4">
      <c r="A5964" s="371"/>
      <c r="B5964" s="371"/>
      <c r="C5964" s="371"/>
      <c r="D5964" s="434"/>
    </row>
    <row r="5965" spans="1:4">
      <c r="A5965" s="371"/>
      <c r="B5965" s="371"/>
      <c r="C5965" s="371"/>
      <c r="D5965" s="434"/>
    </row>
    <row r="5966" spans="1:4">
      <c r="A5966" s="371"/>
      <c r="B5966" s="371"/>
      <c r="C5966" s="371"/>
      <c r="D5966" s="434"/>
    </row>
    <row r="5967" spans="1:4">
      <c r="A5967" s="371"/>
      <c r="B5967" s="371"/>
      <c r="C5967" s="371"/>
      <c r="D5967" s="434"/>
    </row>
    <row r="5968" spans="1:4">
      <c r="A5968" s="371"/>
      <c r="B5968" s="371"/>
      <c r="C5968" s="371"/>
      <c r="D5968" s="434"/>
    </row>
    <row r="5969" spans="1:4">
      <c r="A5969" s="371"/>
      <c r="B5969" s="371"/>
      <c r="C5969" s="371"/>
      <c r="D5969" s="434"/>
    </row>
    <row r="5970" spans="1:4">
      <c r="A5970" s="371"/>
      <c r="B5970" s="371"/>
      <c r="C5970" s="371"/>
      <c r="D5970" s="434"/>
    </row>
    <row r="5971" spans="1:4">
      <c r="A5971" s="371"/>
      <c r="B5971" s="371"/>
      <c r="C5971" s="371"/>
      <c r="D5971" s="434"/>
    </row>
    <row r="5972" spans="1:4">
      <c r="A5972" s="371"/>
      <c r="B5972" s="371"/>
      <c r="C5972" s="371"/>
      <c r="D5972" s="434"/>
    </row>
    <row r="5973" spans="1:4">
      <c r="A5973" s="371"/>
      <c r="B5973" s="371"/>
      <c r="C5973" s="371"/>
      <c r="D5973" s="434"/>
    </row>
    <row r="5974" spans="1:4">
      <c r="A5974" s="371"/>
      <c r="B5974" s="371"/>
      <c r="C5974" s="371"/>
      <c r="D5974" s="434"/>
    </row>
    <row r="5975" spans="1:4">
      <c r="A5975" s="371"/>
      <c r="B5975" s="371"/>
      <c r="C5975" s="371"/>
      <c r="D5975" s="434"/>
    </row>
    <row r="5976" spans="1:4">
      <c r="A5976" s="371"/>
      <c r="B5976" s="371"/>
      <c r="C5976" s="371"/>
      <c r="D5976" s="434"/>
    </row>
    <row r="5977" spans="1:4">
      <c r="A5977" s="371"/>
      <c r="B5977" s="371"/>
      <c r="C5977" s="371"/>
      <c r="D5977" s="434"/>
    </row>
    <row r="5978" spans="1:4">
      <c r="A5978" s="371"/>
      <c r="B5978" s="371"/>
      <c r="C5978" s="371"/>
      <c r="D5978" s="434"/>
    </row>
    <row r="5979" spans="1:4">
      <c r="A5979" s="371"/>
      <c r="B5979" s="371"/>
      <c r="C5979" s="371"/>
      <c r="D5979" s="434"/>
    </row>
    <row r="5980" spans="1:4">
      <c r="A5980" s="371"/>
      <c r="B5980" s="371"/>
      <c r="C5980" s="371"/>
      <c r="D5980" s="434"/>
    </row>
    <row r="5981" spans="1:4">
      <c r="A5981" s="371"/>
      <c r="B5981" s="371"/>
      <c r="C5981" s="371"/>
      <c r="D5981" s="434"/>
    </row>
    <row r="5982" spans="1:4">
      <c r="A5982" s="371"/>
      <c r="B5982" s="371"/>
      <c r="C5982" s="371"/>
      <c r="D5982" s="434"/>
    </row>
    <row r="5983" spans="1:4">
      <c r="A5983" s="371"/>
      <c r="B5983" s="371"/>
      <c r="C5983" s="371"/>
      <c r="D5983" s="434"/>
    </row>
    <row r="5984" spans="1:4">
      <c r="A5984" s="371"/>
      <c r="B5984" s="371"/>
      <c r="C5984" s="371"/>
      <c r="D5984" s="434"/>
    </row>
    <row r="5985" spans="1:4">
      <c r="A5985" s="371"/>
      <c r="B5985" s="371"/>
      <c r="C5985" s="371"/>
      <c r="D5985" s="434"/>
    </row>
    <row r="5986" spans="1:4">
      <c r="A5986" s="371"/>
      <c r="B5986" s="371"/>
      <c r="C5986" s="371"/>
      <c r="D5986" s="434"/>
    </row>
    <row r="5987" spans="1:4">
      <c r="A5987" s="371"/>
      <c r="B5987" s="371"/>
      <c r="C5987" s="371"/>
      <c r="D5987" s="434"/>
    </row>
    <row r="5988" spans="1:4">
      <c r="A5988" s="371"/>
      <c r="B5988" s="371"/>
      <c r="C5988" s="371"/>
      <c r="D5988" s="434"/>
    </row>
    <row r="5989" spans="1:4">
      <c r="A5989" s="371"/>
      <c r="B5989" s="371"/>
      <c r="C5989" s="371"/>
      <c r="D5989" s="434"/>
    </row>
    <row r="5990" spans="1:4">
      <c r="A5990" s="371"/>
      <c r="B5990" s="371"/>
      <c r="C5990" s="371"/>
      <c r="D5990" s="434"/>
    </row>
    <row r="5991" spans="1:4">
      <c r="A5991" s="371"/>
      <c r="B5991" s="371"/>
      <c r="C5991" s="371"/>
      <c r="D5991" s="434"/>
    </row>
    <row r="5992" spans="1:4">
      <c r="A5992" s="371"/>
      <c r="B5992" s="371"/>
      <c r="C5992" s="371"/>
      <c r="D5992" s="434"/>
    </row>
    <row r="5993" spans="1:4">
      <c r="A5993" s="371"/>
      <c r="B5993" s="371"/>
      <c r="C5993" s="371"/>
      <c r="D5993" s="434"/>
    </row>
    <row r="5994" spans="1:4">
      <c r="A5994" s="371"/>
      <c r="B5994" s="371"/>
      <c r="C5994" s="371"/>
      <c r="D5994" s="434"/>
    </row>
    <row r="5995" spans="1:4">
      <c r="A5995" s="371"/>
      <c r="B5995" s="371"/>
      <c r="C5995" s="371"/>
      <c r="D5995" s="434"/>
    </row>
    <row r="5996" spans="1:4">
      <c r="A5996" s="371"/>
      <c r="B5996" s="371"/>
      <c r="C5996" s="371"/>
      <c r="D5996" s="434"/>
    </row>
    <row r="5997" spans="1:4">
      <c r="A5997" s="371"/>
      <c r="B5997" s="371"/>
      <c r="C5997" s="371"/>
      <c r="D5997" s="434"/>
    </row>
    <row r="5998" spans="1:4">
      <c r="A5998" s="371"/>
      <c r="B5998" s="371"/>
      <c r="C5998" s="371"/>
      <c r="D5998" s="434"/>
    </row>
    <row r="5999" spans="1:4">
      <c r="A5999" s="371"/>
      <c r="B5999" s="371"/>
      <c r="C5999" s="371"/>
      <c r="D5999" s="434"/>
    </row>
    <row r="6000" spans="1:4">
      <c r="A6000" s="371"/>
      <c r="B6000" s="371"/>
      <c r="C6000" s="371"/>
      <c r="D6000" s="434"/>
    </row>
    <row r="6001" spans="1:4">
      <c r="A6001" s="371"/>
      <c r="B6001" s="371"/>
      <c r="C6001" s="371"/>
      <c r="D6001" s="434"/>
    </row>
    <row r="6002" spans="1:4">
      <c r="A6002" s="371"/>
      <c r="B6002" s="371"/>
      <c r="C6002" s="371"/>
      <c r="D6002" s="434"/>
    </row>
    <row r="6003" spans="1:4">
      <c r="A6003" s="371"/>
      <c r="B6003" s="371"/>
      <c r="C6003" s="371"/>
      <c r="D6003" s="434"/>
    </row>
    <row r="6004" spans="1:4">
      <c r="A6004" s="371"/>
      <c r="B6004" s="371"/>
      <c r="C6004" s="371"/>
      <c r="D6004" s="434"/>
    </row>
    <row r="6005" spans="1:4">
      <c r="A6005" s="371"/>
      <c r="B6005" s="371"/>
      <c r="C6005" s="371"/>
      <c r="D6005" s="434"/>
    </row>
    <row r="6006" spans="1:4">
      <c r="A6006" s="371"/>
      <c r="B6006" s="371"/>
      <c r="C6006" s="371"/>
      <c r="D6006" s="434"/>
    </row>
    <row r="6007" spans="1:4">
      <c r="A6007" s="371"/>
      <c r="B6007" s="371"/>
      <c r="C6007" s="371"/>
      <c r="D6007" s="434"/>
    </row>
    <row r="6008" spans="1:4">
      <c r="A6008" s="371"/>
      <c r="B6008" s="371"/>
      <c r="C6008" s="371"/>
      <c r="D6008" s="434"/>
    </row>
    <row r="6009" spans="1:4">
      <c r="A6009" s="371"/>
      <c r="B6009" s="371"/>
      <c r="C6009" s="371"/>
      <c r="D6009" s="434"/>
    </row>
    <row r="6010" spans="1:4">
      <c r="A6010" s="371"/>
      <c r="B6010" s="371"/>
      <c r="C6010" s="371"/>
      <c r="D6010" s="434"/>
    </row>
    <row r="6011" spans="1:4">
      <c r="A6011" s="371"/>
      <c r="B6011" s="371"/>
      <c r="C6011" s="371"/>
      <c r="D6011" s="434"/>
    </row>
    <row r="6012" spans="1:4">
      <c r="A6012" s="371"/>
      <c r="B6012" s="371"/>
      <c r="C6012" s="371"/>
      <c r="D6012" s="434"/>
    </row>
    <row r="6013" spans="1:4">
      <c r="A6013" s="371"/>
      <c r="B6013" s="371"/>
      <c r="C6013" s="371"/>
      <c r="D6013" s="434"/>
    </row>
    <row r="6014" spans="1:4">
      <c r="A6014" s="371"/>
      <c r="B6014" s="371"/>
      <c r="C6014" s="371"/>
      <c r="D6014" s="434"/>
    </row>
    <row r="6015" spans="1:4">
      <c r="A6015" s="371"/>
      <c r="B6015" s="371"/>
      <c r="C6015" s="371"/>
      <c r="D6015" s="434"/>
    </row>
    <row r="6016" spans="1:4">
      <c r="A6016" s="371"/>
      <c r="B6016" s="371"/>
      <c r="C6016" s="371"/>
      <c r="D6016" s="434"/>
    </row>
    <row r="6017" spans="1:4">
      <c r="A6017" s="371"/>
      <c r="B6017" s="371"/>
      <c r="C6017" s="371"/>
      <c r="D6017" s="434"/>
    </row>
    <row r="6018" spans="1:4">
      <c r="A6018" s="371"/>
      <c r="B6018" s="371"/>
      <c r="C6018" s="371"/>
      <c r="D6018" s="434"/>
    </row>
    <row r="6019" spans="1:4">
      <c r="A6019" s="371"/>
      <c r="B6019" s="371"/>
      <c r="C6019" s="371"/>
      <c r="D6019" s="434"/>
    </row>
    <row r="6020" spans="1:4">
      <c r="A6020" s="371"/>
      <c r="B6020" s="371"/>
      <c r="C6020" s="371"/>
      <c r="D6020" s="434"/>
    </row>
    <row r="6021" spans="1:4">
      <c r="A6021" s="371"/>
      <c r="B6021" s="371"/>
      <c r="C6021" s="371"/>
      <c r="D6021" s="434"/>
    </row>
    <row r="6022" spans="1:4">
      <c r="A6022" s="371"/>
      <c r="B6022" s="371"/>
      <c r="C6022" s="371"/>
      <c r="D6022" s="434"/>
    </row>
    <row r="6023" spans="1:4">
      <c r="A6023" s="371"/>
      <c r="B6023" s="371"/>
      <c r="C6023" s="371"/>
      <c r="D6023" s="434"/>
    </row>
    <row r="6024" spans="1:4">
      <c r="A6024" s="371"/>
      <c r="B6024" s="371"/>
      <c r="C6024" s="371"/>
      <c r="D6024" s="434"/>
    </row>
    <row r="6025" spans="1:4">
      <c r="A6025" s="371"/>
      <c r="B6025" s="371"/>
      <c r="C6025" s="371"/>
      <c r="D6025" s="434"/>
    </row>
    <row r="6026" spans="1:4">
      <c r="A6026" s="371"/>
      <c r="B6026" s="371"/>
      <c r="C6026" s="371"/>
      <c r="D6026" s="434"/>
    </row>
    <row r="6027" spans="1:4">
      <c r="A6027" s="371"/>
      <c r="B6027" s="371"/>
      <c r="C6027" s="371"/>
      <c r="D6027" s="434"/>
    </row>
    <row r="6028" spans="1:4">
      <c r="A6028" s="371"/>
      <c r="B6028" s="371"/>
      <c r="C6028" s="371"/>
      <c r="D6028" s="434"/>
    </row>
    <row r="6029" spans="1:4">
      <c r="A6029" s="371"/>
      <c r="B6029" s="371"/>
      <c r="C6029" s="371"/>
      <c r="D6029" s="434"/>
    </row>
    <row r="6030" spans="1:4">
      <c r="A6030" s="371"/>
      <c r="B6030" s="371"/>
      <c r="C6030" s="371"/>
      <c r="D6030" s="434"/>
    </row>
    <row r="6031" spans="1:4">
      <c r="A6031" s="371"/>
      <c r="B6031" s="371"/>
      <c r="C6031" s="371"/>
      <c r="D6031" s="434"/>
    </row>
    <row r="6032" spans="1:4">
      <c r="A6032" s="371"/>
      <c r="B6032" s="371"/>
      <c r="C6032" s="371"/>
      <c r="D6032" s="434"/>
    </row>
    <row r="6033" spans="1:4">
      <c r="A6033" s="371"/>
      <c r="B6033" s="371"/>
      <c r="C6033" s="371"/>
      <c r="D6033" s="434"/>
    </row>
    <row r="6034" spans="1:4">
      <c r="A6034" s="371"/>
      <c r="B6034" s="371"/>
      <c r="C6034" s="371"/>
      <c r="D6034" s="434"/>
    </row>
    <row r="6035" spans="1:4">
      <c r="A6035" s="371"/>
      <c r="B6035" s="371"/>
      <c r="C6035" s="371"/>
      <c r="D6035" s="434"/>
    </row>
    <row r="6036" spans="1:4">
      <c r="A6036" s="371"/>
      <c r="B6036" s="371"/>
      <c r="C6036" s="371"/>
      <c r="D6036" s="434"/>
    </row>
    <row r="6037" spans="1:4">
      <c r="A6037" s="371"/>
      <c r="B6037" s="371"/>
      <c r="C6037" s="371"/>
      <c r="D6037" s="434"/>
    </row>
    <row r="6038" spans="1:4">
      <c r="A6038" s="371"/>
      <c r="B6038" s="371"/>
      <c r="C6038" s="371"/>
      <c r="D6038" s="434"/>
    </row>
    <row r="6039" spans="1:4">
      <c r="A6039" s="371"/>
      <c r="B6039" s="371"/>
      <c r="C6039" s="371"/>
      <c r="D6039" s="434"/>
    </row>
    <row r="6040" spans="1:4">
      <c r="A6040" s="371"/>
      <c r="B6040" s="371"/>
      <c r="C6040" s="371"/>
      <c r="D6040" s="434"/>
    </row>
    <row r="6041" spans="1:4">
      <c r="A6041" s="371"/>
      <c r="B6041" s="371"/>
      <c r="C6041" s="371"/>
      <c r="D6041" s="434"/>
    </row>
    <row r="6042" spans="1:4">
      <c r="A6042" s="371"/>
      <c r="B6042" s="371"/>
      <c r="C6042" s="371"/>
      <c r="D6042" s="434"/>
    </row>
    <row r="6043" spans="1:4">
      <c r="A6043" s="371"/>
      <c r="B6043" s="371"/>
      <c r="C6043" s="371"/>
      <c r="D6043" s="434"/>
    </row>
    <row r="6044" spans="1:4">
      <c r="A6044" s="371"/>
      <c r="B6044" s="371"/>
      <c r="C6044" s="371"/>
      <c r="D6044" s="434"/>
    </row>
    <row r="6045" spans="1:4">
      <c r="A6045" s="371"/>
      <c r="B6045" s="371"/>
      <c r="C6045" s="371"/>
      <c r="D6045" s="434"/>
    </row>
    <row r="6046" spans="1:4">
      <c r="A6046" s="371"/>
      <c r="B6046" s="371"/>
      <c r="C6046" s="371"/>
      <c r="D6046" s="434"/>
    </row>
    <row r="6047" spans="1:4">
      <c r="A6047" s="371"/>
      <c r="B6047" s="371"/>
      <c r="C6047" s="371"/>
      <c r="D6047" s="434"/>
    </row>
    <row r="6048" spans="1:4">
      <c r="A6048" s="371"/>
      <c r="B6048" s="371"/>
      <c r="C6048" s="371"/>
      <c r="D6048" s="434"/>
    </row>
    <row r="6049" spans="1:4">
      <c r="A6049" s="371"/>
      <c r="B6049" s="371"/>
      <c r="C6049" s="371"/>
      <c r="D6049" s="434"/>
    </row>
    <row r="6050" spans="1:4">
      <c r="A6050" s="371"/>
      <c r="B6050" s="371"/>
      <c r="C6050" s="371"/>
      <c r="D6050" s="434"/>
    </row>
    <row r="6051" spans="1:4">
      <c r="A6051" s="371"/>
      <c r="B6051" s="371"/>
      <c r="C6051" s="371"/>
      <c r="D6051" s="434"/>
    </row>
    <row r="6052" spans="1:4">
      <c r="A6052" s="371"/>
      <c r="B6052" s="371"/>
      <c r="C6052" s="371"/>
      <c r="D6052" s="434"/>
    </row>
    <row r="6053" spans="1:4">
      <c r="A6053" s="371"/>
      <c r="B6053" s="371"/>
      <c r="C6053" s="371"/>
      <c r="D6053" s="434"/>
    </row>
    <row r="6054" spans="1:4">
      <c r="A6054" s="371"/>
      <c r="B6054" s="371"/>
      <c r="C6054" s="371"/>
      <c r="D6054" s="434"/>
    </row>
    <row r="6055" spans="1:4">
      <c r="A6055" s="371"/>
      <c r="B6055" s="371"/>
      <c r="C6055" s="371"/>
      <c r="D6055" s="434"/>
    </row>
    <row r="6056" spans="1:4">
      <c r="A6056" s="371"/>
      <c r="B6056" s="371"/>
      <c r="C6056" s="371"/>
      <c r="D6056" s="434"/>
    </row>
    <row r="6057" spans="1:4">
      <c r="A6057" s="371"/>
      <c r="B6057" s="371"/>
      <c r="C6057" s="371"/>
      <c r="D6057" s="434"/>
    </row>
    <row r="6058" spans="1:4">
      <c r="A6058" s="371"/>
      <c r="B6058" s="371"/>
      <c r="C6058" s="371"/>
      <c r="D6058" s="434"/>
    </row>
    <row r="6059" spans="1:4">
      <c r="A6059" s="371"/>
      <c r="B6059" s="371"/>
      <c r="C6059" s="371"/>
      <c r="D6059" s="434"/>
    </row>
    <row r="6060" spans="1:4">
      <c r="A6060" s="371"/>
      <c r="B6060" s="371"/>
      <c r="C6060" s="371"/>
      <c r="D6060" s="434"/>
    </row>
    <row r="6061" spans="1:4">
      <c r="A6061" s="371"/>
      <c r="B6061" s="371"/>
      <c r="C6061" s="371"/>
      <c r="D6061" s="434"/>
    </row>
    <row r="6062" spans="1:4">
      <c r="A6062" s="371"/>
      <c r="B6062" s="371"/>
      <c r="C6062" s="371"/>
      <c r="D6062" s="434"/>
    </row>
    <row r="6063" spans="1:4">
      <c r="A6063" s="371"/>
      <c r="B6063" s="371"/>
      <c r="C6063" s="371"/>
      <c r="D6063" s="434"/>
    </row>
    <row r="6064" spans="1:4">
      <c r="A6064" s="371"/>
      <c r="B6064" s="371"/>
      <c r="C6064" s="371"/>
      <c r="D6064" s="434"/>
    </row>
    <row r="6065" spans="1:4">
      <c r="A6065" s="371"/>
      <c r="B6065" s="371"/>
      <c r="C6065" s="371"/>
      <c r="D6065" s="434"/>
    </row>
    <row r="6066" spans="1:4">
      <c r="A6066" s="371"/>
      <c r="B6066" s="371"/>
      <c r="C6066" s="371"/>
      <c r="D6066" s="434"/>
    </row>
    <row r="6067" spans="1:4">
      <c r="A6067" s="371"/>
      <c r="B6067" s="371"/>
      <c r="C6067" s="371"/>
      <c r="D6067" s="434"/>
    </row>
    <row r="6068" spans="1:4">
      <c r="A6068" s="371"/>
      <c r="B6068" s="371"/>
      <c r="C6068" s="371"/>
      <c r="D6068" s="434"/>
    </row>
    <row r="6069" spans="1:4">
      <c r="A6069" s="371"/>
      <c r="B6069" s="371"/>
      <c r="C6069" s="371"/>
      <c r="D6069" s="434"/>
    </row>
    <row r="6070" spans="1:4">
      <c r="A6070" s="371"/>
      <c r="B6070" s="371"/>
      <c r="C6070" s="371"/>
      <c r="D6070" s="434"/>
    </row>
    <row r="6071" spans="1:4">
      <c r="A6071" s="371"/>
      <c r="B6071" s="371"/>
      <c r="C6071" s="371"/>
      <c r="D6071" s="434"/>
    </row>
    <row r="6072" spans="1:4">
      <c r="A6072" s="371"/>
      <c r="B6072" s="371"/>
      <c r="C6072" s="371"/>
      <c r="D6072" s="434"/>
    </row>
    <row r="6073" spans="1:4">
      <c r="A6073" s="371"/>
      <c r="B6073" s="371"/>
      <c r="C6073" s="371"/>
      <c r="D6073" s="434"/>
    </row>
    <row r="6074" spans="1:4">
      <c r="A6074" s="371"/>
      <c r="B6074" s="371"/>
      <c r="C6074" s="371"/>
      <c r="D6074" s="434"/>
    </row>
    <row r="6075" spans="1:4">
      <c r="A6075" s="371"/>
      <c r="B6075" s="371"/>
      <c r="C6075" s="371"/>
      <c r="D6075" s="434"/>
    </row>
    <row r="6076" spans="1:4">
      <c r="A6076" s="371"/>
      <c r="B6076" s="371"/>
      <c r="C6076" s="371"/>
      <c r="D6076" s="434"/>
    </row>
    <row r="6077" spans="1:4">
      <c r="A6077" s="371"/>
      <c r="B6077" s="371"/>
      <c r="C6077" s="371"/>
      <c r="D6077" s="434"/>
    </row>
    <row r="6078" spans="1:4">
      <c r="A6078" s="371"/>
      <c r="B6078" s="371"/>
      <c r="C6078" s="371"/>
      <c r="D6078" s="434"/>
    </row>
    <row r="6079" spans="1:4">
      <c r="A6079" s="371"/>
      <c r="B6079" s="371"/>
      <c r="C6079" s="371"/>
      <c r="D6079" s="434"/>
    </row>
    <row r="6080" spans="1:4">
      <c r="A6080" s="371"/>
      <c r="B6080" s="371"/>
      <c r="C6080" s="371"/>
      <c r="D6080" s="434"/>
    </row>
    <row r="6081" spans="1:4">
      <c r="A6081" s="371"/>
      <c r="B6081" s="371"/>
      <c r="C6081" s="371"/>
      <c r="D6081" s="434"/>
    </row>
    <row r="6082" spans="1:4">
      <c r="A6082" s="371"/>
      <c r="B6082" s="371"/>
      <c r="C6082" s="371"/>
      <c r="D6082" s="434"/>
    </row>
    <row r="6083" spans="1:4">
      <c r="A6083" s="371"/>
      <c r="B6083" s="371"/>
      <c r="C6083" s="371"/>
      <c r="D6083" s="434"/>
    </row>
    <row r="6084" spans="1:4">
      <c r="A6084" s="371"/>
      <c r="B6084" s="371"/>
      <c r="C6084" s="371"/>
      <c r="D6084" s="434"/>
    </row>
    <row r="6085" spans="1:4">
      <c r="A6085" s="371"/>
      <c r="B6085" s="371"/>
      <c r="C6085" s="371"/>
      <c r="D6085" s="434"/>
    </row>
    <row r="6086" spans="1:4">
      <c r="A6086" s="371"/>
      <c r="B6086" s="371"/>
      <c r="C6086" s="371"/>
      <c r="D6086" s="434"/>
    </row>
    <row r="6087" spans="1:4">
      <c r="A6087" s="371"/>
      <c r="B6087" s="371"/>
      <c r="C6087" s="371"/>
      <c r="D6087" s="434"/>
    </row>
    <row r="6088" spans="1:4">
      <c r="A6088" s="371"/>
      <c r="B6088" s="371"/>
      <c r="C6088" s="371"/>
      <c r="D6088" s="434"/>
    </row>
    <row r="6089" spans="1:4">
      <c r="A6089" s="371"/>
      <c r="B6089" s="371"/>
      <c r="C6089" s="371"/>
      <c r="D6089" s="434"/>
    </row>
    <row r="6090" spans="1:4">
      <c r="A6090" s="371"/>
      <c r="B6090" s="371"/>
      <c r="C6090" s="371"/>
      <c r="D6090" s="434"/>
    </row>
    <row r="6091" spans="1:4">
      <c r="A6091" s="371"/>
      <c r="B6091" s="371"/>
      <c r="C6091" s="371"/>
      <c r="D6091" s="434"/>
    </row>
    <row r="6092" spans="1:4">
      <c r="A6092" s="371"/>
      <c r="B6092" s="371"/>
      <c r="C6092" s="371"/>
      <c r="D6092" s="434"/>
    </row>
    <row r="6093" spans="1:4">
      <c r="A6093" s="371"/>
      <c r="B6093" s="371"/>
      <c r="C6093" s="371"/>
      <c r="D6093" s="434"/>
    </row>
    <row r="6094" spans="1:4">
      <c r="A6094" s="371"/>
      <c r="B6094" s="371"/>
      <c r="C6094" s="371"/>
      <c r="D6094" s="434"/>
    </row>
    <row r="6095" spans="1:4">
      <c r="A6095" s="371"/>
      <c r="B6095" s="371"/>
      <c r="C6095" s="371"/>
      <c r="D6095" s="434"/>
    </row>
    <row r="6096" spans="1:4">
      <c r="A6096" s="371"/>
      <c r="B6096" s="371"/>
      <c r="C6096" s="371"/>
      <c r="D6096" s="434"/>
    </row>
    <row r="6097" spans="1:4">
      <c r="A6097" s="371"/>
      <c r="B6097" s="371"/>
      <c r="C6097" s="371"/>
      <c r="D6097" s="434"/>
    </row>
    <row r="6098" spans="1:4">
      <c r="A6098" s="371"/>
      <c r="B6098" s="371"/>
      <c r="C6098" s="371"/>
      <c r="D6098" s="434"/>
    </row>
    <row r="6099" spans="1:4">
      <c r="A6099" s="371"/>
      <c r="B6099" s="371"/>
      <c r="C6099" s="371"/>
      <c r="D6099" s="434"/>
    </row>
    <row r="6100" spans="1:4">
      <c r="A6100" s="371"/>
      <c r="B6100" s="371"/>
      <c r="C6100" s="371"/>
      <c r="D6100" s="434"/>
    </row>
    <row r="6101" spans="1:4">
      <c r="A6101" s="371"/>
      <c r="B6101" s="371"/>
      <c r="C6101" s="371"/>
      <c r="D6101" s="434"/>
    </row>
    <row r="6102" spans="1:4">
      <c r="A6102" s="371"/>
      <c r="B6102" s="371"/>
      <c r="C6102" s="371"/>
      <c r="D6102" s="434"/>
    </row>
    <row r="6103" spans="1:4">
      <c r="A6103" s="371"/>
      <c r="B6103" s="371"/>
      <c r="C6103" s="371"/>
      <c r="D6103" s="434"/>
    </row>
    <row r="6104" spans="1:4">
      <c r="A6104" s="371"/>
      <c r="B6104" s="371"/>
      <c r="C6104" s="371"/>
      <c r="D6104" s="434"/>
    </row>
    <row r="6105" spans="1:4">
      <c r="A6105" s="371"/>
      <c r="B6105" s="371"/>
      <c r="C6105" s="371"/>
      <c r="D6105" s="434"/>
    </row>
    <row r="6106" spans="1:4">
      <c r="A6106" s="371"/>
      <c r="B6106" s="371"/>
      <c r="C6106" s="371"/>
      <c r="D6106" s="434"/>
    </row>
    <row r="6107" spans="1:4">
      <c r="A6107" s="371"/>
      <c r="B6107" s="371"/>
      <c r="C6107" s="371"/>
      <c r="D6107" s="434"/>
    </row>
    <row r="6108" spans="1:4">
      <c r="A6108" s="371"/>
      <c r="B6108" s="371"/>
      <c r="C6108" s="371"/>
      <c r="D6108" s="434"/>
    </row>
    <row r="6109" spans="1:4">
      <c r="A6109" s="371"/>
      <c r="B6109" s="371"/>
      <c r="C6109" s="371"/>
      <c r="D6109" s="434"/>
    </row>
    <row r="6110" spans="1:4">
      <c r="A6110" s="371"/>
      <c r="B6110" s="371"/>
      <c r="C6110" s="371"/>
      <c r="D6110" s="434"/>
    </row>
    <row r="6111" spans="1:4">
      <c r="A6111" s="371"/>
      <c r="B6111" s="371"/>
      <c r="C6111" s="371"/>
      <c r="D6111" s="434"/>
    </row>
    <row r="6112" spans="1:4">
      <c r="A6112" s="371"/>
      <c r="B6112" s="371"/>
      <c r="C6112" s="371"/>
      <c r="D6112" s="434"/>
    </row>
    <row r="6113" spans="1:4">
      <c r="A6113" s="371"/>
      <c r="B6113" s="371"/>
      <c r="C6113" s="371"/>
      <c r="D6113" s="434"/>
    </row>
    <row r="6114" spans="1:4">
      <c r="A6114" s="371"/>
      <c r="B6114" s="371"/>
      <c r="C6114" s="371"/>
      <c r="D6114" s="434"/>
    </row>
    <row r="6115" spans="1:4">
      <c r="A6115" s="371"/>
      <c r="B6115" s="371"/>
      <c r="C6115" s="371"/>
      <c r="D6115" s="434"/>
    </row>
    <row r="6116" spans="1:4">
      <c r="A6116" s="371"/>
      <c r="B6116" s="371"/>
      <c r="C6116" s="371"/>
      <c r="D6116" s="434"/>
    </row>
    <row r="6117" spans="1:4">
      <c r="A6117" s="371"/>
      <c r="B6117" s="371"/>
      <c r="C6117" s="371"/>
      <c r="D6117" s="434"/>
    </row>
    <row r="6118" spans="1:4">
      <c r="A6118" s="371"/>
      <c r="B6118" s="371"/>
      <c r="C6118" s="371"/>
      <c r="D6118" s="434"/>
    </row>
    <row r="6119" spans="1:4">
      <c r="A6119" s="371"/>
      <c r="B6119" s="371"/>
      <c r="C6119" s="371"/>
      <c r="D6119" s="434"/>
    </row>
    <row r="6120" spans="1:4">
      <c r="A6120" s="371"/>
      <c r="B6120" s="371"/>
      <c r="C6120" s="371"/>
      <c r="D6120" s="434"/>
    </row>
    <row r="6121" spans="1:4">
      <c r="A6121" s="371"/>
      <c r="B6121" s="371"/>
      <c r="C6121" s="371"/>
      <c r="D6121" s="434"/>
    </row>
    <row r="6122" spans="1:4">
      <c r="A6122" s="371"/>
      <c r="B6122" s="371"/>
      <c r="C6122" s="371"/>
      <c r="D6122" s="434"/>
    </row>
    <row r="6123" spans="1:4">
      <c r="A6123" s="371"/>
      <c r="B6123" s="371"/>
      <c r="C6123" s="371"/>
      <c r="D6123" s="434"/>
    </row>
    <row r="6124" spans="1:4">
      <c r="A6124" s="371"/>
      <c r="B6124" s="371"/>
      <c r="C6124" s="371"/>
      <c r="D6124" s="434"/>
    </row>
    <row r="6125" spans="1:4">
      <c r="A6125" s="371"/>
      <c r="B6125" s="371"/>
      <c r="C6125" s="371"/>
      <c r="D6125" s="434"/>
    </row>
    <row r="6126" spans="1:4">
      <c r="A6126" s="371"/>
      <c r="B6126" s="371"/>
      <c r="C6126" s="371"/>
      <c r="D6126" s="434"/>
    </row>
    <row r="6127" spans="1:4">
      <c r="A6127" s="371"/>
      <c r="B6127" s="371"/>
      <c r="C6127" s="371"/>
      <c r="D6127" s="434"/>
    </row>
    <row r="6128" spans="1:4">
      <c r="A6128" s="371"/>
      <c r="B6128" s="371"/>
      <c r="C6128" s="371"/>
      <c r="D6128" s="434"/>
    </row>
    <row r="6129" spans="1:4">
      <c r="A6129" s="371"/>
      <c r="B6129" s="371"/>
      <c r="C6129" s="371"/>
      <c r="D6129" s="434"/>
    </row>
    <row r="6130" spans="1:4">
      <c r="A6130" s="371"/>
      <c r="B6130" s="371"/>
      <c r="C6130" s="371"/>
      <c r="D6130" s="434"/>
    </row>
    <row r="6131" spans="1:4">
      <c r="A6131" s="371"/>
      <c r="B6131" s="371"/>
      <c r="C6131" s="371"/>
      <c r="D6131" s="434"/>
    </row>
    <row r="6132" spans="1:4">
      <c r="A6132" s="371"/>
      <c r="B6132" s="371"/>
      <c r="C6132" s="371"/>
      <c r="D6132" s="434"/>
    </row>
    <row r="6133" spans="1:4">
      <c r="A6133" s="371"/>
      <c r="B6133" s="371"/>
      <c r="C6133" s="371"/>
      <c r="D6133" s="434"/>
    </row>
    <row r="6134" spans="1:4">
      <c r="A6134" s="371"/>
      <c r="B6134" s="371"/>
      <c r="C6134" s="371"/>
      <c r="D6134" s="434"/>
    </row>
    <row r="6135" spans="1:4">
      <c r="A6135" s="371"/>
      <c r="B6135" s="371"/>
      <c r="C6135" s="371"/>
      <c r="D6135" s="434"/>
    </row>
    <row r="6136" spans="1:4">
      <c r="A6136" s="371"/>
      <c r="B6136" s="371"/>
      <c r="C6136" s="371"/>
      <c r="D6136" s="434"/>
    </row>
    <row r="6137" spans="1:4">
      <c r="A6137" s="371"/>
      <c r="B6137" s="371"/>
      <c r="C6137" s="371"/>
      <c r="D6137" s="434"/>
    </row>
    <row r="6138" spans="1:4">
      <c r="A6138" s="371"/>
      <c r="B6138" s="371"/>
      <c r="C6138" s="371"/>
      <c r="D6138" s="434"/>
    </row>
    <row r="6139" spans="1:4">
      <c r="A6139" s="371"/>
      <c r="B6139" s="371"/>
      <c r="C6139" s="371"/>
      <c r="D6139" s="434"/>
    </row>
    <row r="6140" spans="1:4">
      <c r="A6140" s="371"/>
      <c r="B6140" s="371"/>
      <c r="C6140" s="371"/>
      <c r="D6140" s="434"/>
    </row>
    <row r="6141" spans="1:4">
      <c r="A6141" s="371"/>
      <c r="B6141" s="371"/>
      <c r="C6141" s="371"/>
      <c r="D6141" s="434"/>
    </row>
    <row r="6142" spans="1:4">
      <c r="A6142" s="371"/>
      <c r="B6142" s="371"/>
      <c r="C6142" s="371"/>
      <c r="D6142" s="434"/>
    </row>
    <row r="6143" spans="1:4">
      <c r="A6143" s="371"/>
      <c r="B6143" s="371"/>
      <c r="C6143" s="371"/>
      <c r="D6143" s="434"/>
    </row>
    <row r="6144" spans="1:4">
      <c r="A6144" s="371"/>
      <c r="B6144" s="371"/>
      <c r="C6144" s="371"/>
      <c r="D6144" s="434"/>
    </row>
    <row r="6145" spans="1:4">
      <c r="A6145" s="371"/>
      <c r="B6145" s="371"/>
      <c r="C6145" s="371"/>
      <c r="D6145" s="434"/>
    </row>
    <row r="6146" spans="1:4">
      <c r="A6146" s="371"/>
      <c r="B6146" s="371"/>
      <c r="C6146" s="371"/>
      <c r="D6146" s="434"/>
    </row>
    <row r="6147" spans="1:4">
      <c r="A6147" s="371"/>
      <c r="B6147" s="371"/>
      <c r="C6147" s="371"/>
      <c r="D6147" s="434"/>
    </row>
    <row r="6148" spans="1:4">
      <c r="A6148" s="371"/>
      <c r="B6148" s="371"/>
      <c r="C6148" s="371"/>
      <c r="D6148" s="434"/>
    </row>
    <row r="6149" spans="1:4">
      <c r="A6149" s="371"/>
      <c r="B6149" s="371"/>
      <c r="C6149" s="371"/>
      <c r="D6149" s="434"/>
    </row>
    <row r="6150" spans="1:4">
      <c r="A6150" s="371"/>
      <c r="B6150" s="371"/>
      <c r="C6150" s="371"/>
      <c r="D6150" s="434"/>
    </row>
    <row r="6151" spans="1:4">
      <c r="A6151" s="371"/>
      <c r="B6151" s="371"/>
      <c r="C6151" s="371"/>
      <c r="D6151" s="434"/>
    </row>
    <row r="6152" spans="1:4">
      <c r="A6152" s="371"/>
      <c r="B6152" s="371"/>
      <c r="C6152" s="371"/>
      <c r="D6152" s="434"/>
    </row>
    <row r="6153" spans="1:4">
      <c r="A6153" s="371"/>
      <c r="B6153" s="371"/>
      <c r="C6153" s="371"/>
      <c r="D6153" s="434"/>
    </row>
    <row r="6154" spans="1:4">
      <c r="A6154" s="371"/>
      <c r="B6154" s="371"/>
      <c r="C6154" s="371"/>
      <c r="D6154" s="434"/>
    </row>
    <row r="6155" spans="1:4">
      <c r="A6155" s="371"/>
      <c r="B6155" s="371"/>
      <c r="C6155" s="371"/>
      <c r="D6155" s="434"/>
    </row>
    <row r="6156" spans="1:4">
      <c r="A6156" s="371"/>
      <c r="B6156" s="371"/>
      <c r="C6156" s="371"/>
      <c r="D6156" s="434"/>
    </row>
    <row r="6157" spans="1:4">
      <c r="A6157" s="371"/>
      <c r="B6157" s="371"/>
      <c r="C6157" s="371"/>
      <c r="D6157" s="434"/>
    </row>
    <row r="6158" spans="1:4">
      <c r="A6158" s="371"/>
      <c r="B6158" s="371"/>
      <c r="C6158" s="371"/>
      <c r="D6158" s="434"/>
    </row>
    <row r="6159" spans="1:4">
      <c r="A6159" s="371"/>
      <c r="B6159" s="371"/>
      <c r="C6159" s="371"/>
      <c r="D6159" s="434"/>
    </row>
    <row r="6160" spans="1:4">
      <c r="A6160" s="371"/>
      <c r="B6160" s="371"/>
      <c r="C6160" s="371"/>
      <c r="D6160" s="434"/>
    </row>
    <row r="6161" spans="1:4">
      <c r="A6161" s="371"/>
      <c r="B6161" s="371"/>
      <c r="C6161" s="371"/>
      <c r="D6161" s="434"/>
    </row>
    <row r="6162" spans="1:4">
      <c r="A6162" s="371"/>
      <c r="B6162" s="371"/>
      <c r="C6162" s="371"/>
      <c r="D6162" s="434"/>
    </row>
    <row r="6163" spans="1:4">
      <c r="A6163" s="371"/>
      <c r="B6163" s="371"/>
      <c r="C6163" s="371"/>
      <c r="D6163" s="434"/>
    </row>
    <row r="6164" spans="1:4">
      <c r="A6164" s="371"/>
      <c r="B6164" s="371"/>
      <c r="C6164" s="371"/>
      <c r="D6164" s="434"/>
    </row>
    <row r="6165" spans="1:4">
      <c r="A6165" s="371"/>
      <c r="B6165" s="371"/>
      <c r="C6165" s="371"/>
      <c r="D6165" s="434"/>
    </row>
    <row r="6166" spans="1:4">
      <c r="A6166" s="371"/>
      <c r="B6166" s="371"/>
      <c r="C6166" s="371"/>
      <c r="D6166" s="434"/>
    </row>
    <row r="6167" spans="1:4">
      <c r="A6167" s="371"/>
      <c r="B6167" s="371"/>
      <c r="C6167" s="371"/>
      <c r="D6167" s="434"/>
    </row>
    <row r="6168" spans="1:4">
      <c r="A6168" s="371"/>
      <c r="B6168" s="371"/>
      <c r="C6168" s="371"/>
      <c r="D6168" s="434"/>
    </row>
    <row r="6169" spans="1:4">
      <c r="A6169" s="371"/>
      <c r="B6169" s="371"/>
      <c r="C6169" s="371"/>
      <c r="D6169" s="434"/>
    </row>
    <row r="6170" spans="1:4">
      <c r="A6170" s="371"/>
      <c r="B6170" s="371"/>
      <c r="C6170" s="371"/>
      <c r="D6170" s="434"/>
    </row>
    <row r="6171" spans="1:4">
      <c r="A6171" s="371"/>
      <c r="B6171" s="371"/>
      <c r="C6171" s="371"/>
      <c r="D6171" s="434"/>
    </row>
    <row r="6172" spans="1:4">
      <c r="A6172" s="371"/>
      <c r="B6172" s="371"/>
      <c r="C6172" s="371"/>
      <c r="D6172" s="434"/>
    </row>
    <row r="6173" spans="1:4">
      <c r="A6173" s="371"/>
      <c r="B6173" s="371"/>
      <c r="C6173" s="371"/>
      <c r="D6173" s="434"/>
    </row>
    <row r="6174" spans="1:4">
      <c r="A6174" s="371"/>
      <c r="B6174" s="371"/>
      <c r="C6174" s="371"/>
      <c r="D6174" s="434"/>
    </row>
    <row r="6175" spans="1:4">
      <c r="A6175" s="371"/>
      <c r="B6175" s="371"/>
      <c r="C6175" s="371"/>
      <c r="D6175" s="434"/>
    </row>
    <row r="6176" spans="1:4">
      <c r="A6176" s="371"/>
      <c r="B6176" s="371"/>
      <c r="C6176" s="371"/>
      <c r="D6176" s="434"/>
    </row>
    <row r="6177" spans="1:4">
      <c r="A6177" s="371"/>
      <c r="B6177" s="371"/>
      <c r="C6177" s="371"/>
      <c r="D6177" s="434"/>
    </row>
    <row r="6178" spans="1:4">
      <c r="A6178" s="371"/>
      <c r="B6178" s="371"/>
      <c r="C6178" s="371"/>
      <c r="D6178" s="434"/>
    </row>
    <row r="6179" spans="1:4">
      <c r="A6179" s="371"/>
      <c r="B6179" s="371"/>
      <c r="C6179" s="371"/>
      <c r="D6179" s="434"/>
    </row>
    <row r="6180" spans="1:4">
      <c r="A6180" s="371"/>
      <c r="B6180" s="371"/>
      <c r="C6180" s="371"/>
      <c r="D6180" s="434"/>
    </row>
    <row r="6181" spans="1:4">
      <c r="A6181" s="371"/>
      <c r="B6181" s="371"/>
      <c r="C6181" s="371"/>
      <c r="D6181" s="434"/>
    </row>
    <row r="6182" spans="1:4">
      <c r="A6182" s="371"/>
      <c r="B6182" s="371"/>
      <c r="C6182" s="371"/>
      <c r="D6182" s="434"/>
    </row>
    <row r="6183" spans="1:4">
      <c r="A6183" s="371"/>
      <c r="B6183" s="371"/>
      <c r="C6183" s="371"/>
      <c r="D6183" s="434"/>
    </row>
    <row r="6184" spans="1:4">
      <c r="A6184" s="371"/>
      <c r="B6184" s="371"/>
      <c r="C6184" s="371"/>
      <c r="D6184" s="434"/>
    </row>
    <row r="6185" spans="1:4">
      <c r="A6185" s="371"/>
      <c r="B6185" s="371"/>
      <c r="C6185" s="371"/>
      <c r="D6185" s="434"/>
    </row>
    <row r="6186" spans="1:4">
      <c r="A6186" s="371"/>
      <c r="B6186" s="371"/>
      <c r="C6186" s="371"/>
      <c r="D6186" s="434"/>
    </row>
    <row r="6187" spans="1:4">
      <c r="A6187" s="371"/>
      <c r="B6187" s="371"/>
      <c r="C6187" s="371"/>
      <c r="D6187" s="434"/>
    </row>
    <row r="6188" spans="1:4">
      <c r="A6188" s="371"/>
      <c r="B6188" s="371"/>
      <c r="C6188" s="371"/>
      <c r="D6188" s="434"/>
    </row>
    <row r="6189" spans="1:4">
      <c r="A6189" s="371"/>
      <c r="B6189" s="371"/>
      <c r="C6189" s="371"/>
      <c r="D6189" s="434"/>
    </row>
    <row r="6190" spans="1:4">
      <c r="A6190" s="371"/>
      <c r="B6190" s="371"/>
      <c r="C6190" s="371"/>
      <c r="D6190" s="434"/>
    </row>
    <row r="6191" spans="1:4">
      <c r="A6191" s="371"/>
      <c r="B6191" s="371"/>
      <c r="C6191" s="371"/>
      <c r="D6191" s="434"/>
    </row>
    <row r="6192" spans="1:4">
      <c r="A6192" s="371"/>
      <c r="B6192" s="371"/>
      <c r="C6192" s="371"/>
      <c r="D6192" s="434"/>
    </row>
    <row r="6193" spans="1:4">
      <c r="A6193" s="371"/>
      <c r="B6193" s="371"/>
      <c r="C6193" s="371"/>
      <c r="D6193" s="434"/>
    </row>
    <row r="6194" spans="1:4">
      <c r="A6194" s="371"/>
      <c r="B6194" s="371"/>
      <c r="C6194" s="371"/>
      <c r="D6194" s="434"/>
    </row>
    <row r="6195" spans="1:4">
      <c r="A6195" s="371"/>
      <c r="B6195" s="371"/>
      <c r="C6195" s="371"/>
      <c r="D6195" s="434"/>
    </row>
    <row r="6196" spans="1:4">
      <c r="A6196" s="371"/>
      <c r="B6196" s="371"/>
      <c r="C6196" s="371"/>
      <c r="D6196" s="434"/>
    </row>
    <row r="6197" spans="1:4">
      <c r="A6197" s="371"/>
      <c r="B6197" s="371"/>
      <c r="C6197" s="371"/>
      <c r="D6197" s="434"/>
    </row>
    <row r="6198" spans="1:4">
      <c r="A6198" s="371"/>
      <c r="B6198" s="371"/>
      <c r="C6198" s="371"/>
      <c r="D6198" s="434"/>
    </row>
    <row r="6199" spans="1:4">
      <c r="A6199" s="371"/>
      <c r="B6199" s="371"/>
      <c r="C6199" s="371"/>
      <c r="D6199" s="434"/>
    </row>
    <row r="6200" spans="1:4">
      <c r="A6200" s="371"/>
      <c r="B6200" s="371"/>
      <c r="C6200" s="371"/>
      <c r="D6200" s="434"/>
    </row>
    <row r="6201" spans="1:4">
      <c r="A6201" s="371"/>
      <c r="B6201" s="371"/>
      <c r="C6201" s="371"/>
      <c r="D6201" s="434"/>
    </row>
    <row r="6202" spans="1:4">
      <c r="A6202" s="371"/>
      <c r="B6202" s="371"/>
      <c r="C6202" s="371"/>
      <c r="D6202" s="434"/>
    </row>
    <row r="6203" spans="1:4">
      <c r="A6203" s="371"/>
      <c r="B6203" s="371"/>
      <c r="C6203" s="371"/>
      <c r="D6203" s="434"/>
    </row>
    <row r="6204" spans="1:4">
      <c r="A6204" s="371"/>
      <c r="B6204" s="371"/>
      <c r="C6204" s="371"/>
      <c r="D6204" s="434"/>
    </row>
    <row r="6205" spans="1:4">
      <c r="A6205" s="371"/>
      <c r="B6205" s="371"/>
      <c r="C6205" s="371"/>
      <c r="D6205" s="434"/>
    </row>
    <row r="6206" spans="1:4">
      <c r="A6206" s="371"/>
      <c r="B6206" s="371"/>
      <c r="C6206" s="371"/>
      <c r="D6206" s="434"/>
    </row>
    <row r="6207" spans="1:4">
      <c r="A6207" s="371"/>
      <c r="B6207" s="371"/>
      <c r="C6207" s="371"/>
      <c r="D6207" s="434"/>
    </row>
    <row r="6208" spans="1:4">
      <c r="A6208" s="371"/>
      <c r="B6208" s="371"/>
      <c r="C6208" s="371"/>
      <c r="D6208" s="434"/>
    </row>
    <row r="6209" spans="1:4">
      <c r="A6209" s="371"/>
      <c r="B6209" s="371"/>
      <c r="C6209" s="371"/>
      <c r="D6209" s="434"/>
    </row>
    <row r="6210" spans="1:4">
      <c r="A6210" s="371"/>
      <c r="B6210" s="371"/>
      <c r="C6210" s="371"/>
      <c r="D6210" s="434"/>
    </row>
    <row r="6211" spans="1:4">
      <c r="A6211" s="371"/>
      <c r="B6211" s="371"/>
      <c r="C6211" s="371"/>
      <c r="D6211" s="434"/>
    </row>
    <row r="6212" spans="1:4">
      <c r="A6212" s="371"/>
      <c r="B6212" s="371"/>
      <c r="C6212" s="371"/>
      <c r="D6212" s="434"/>
    </row>
    <row r="6213" spans="1:4">
      <c r="A6213" s="371"/>
      <c r="B6213" s="371"/>
      <c r="C6213" s="371"/>
      <c r="D6213" s="434"/>
    </row>
    <row r="6214" spans="1:4">
      <c r="A6214" s="371"/>
      <c r="B6214" s="371"/>
      <c r="C6214" s="371"/>
      <c r="D6214" s="434"/>
    </row>
    <row r="6215" spans="1:4">
      <c r="A6215" s="371"/>
      <c r="B6215" s="371"/>
      <c r="C6215" s="371"/>
      <c r="D6215" s="434"/>
    </row>
    <row r="6216" spans="1:4">
      <c r="A6216" s="371"/>
      <c r="B6216" s="371"/>
      <c r="C6216" s="371"/>
      <c r="D6216" s="434"/>
    </row>
    <row r="6217" spans="1:4">
      <c r="A6217" s="371"/>
      <c r="B6217" s="371"/>
      <c r="C6217" s="371"/>
      <c r="D6217" s="434"/>
    </row>
    <row r="6218" spans="1:4">
      <c r="A6218" s="371"/>
      <c r="B6218" s="371"/>
      <c r="C6218" s="371"/>
      <c r="D6218" s="434"/>
    </row>
    <row r="6219" spans="1:4">
      <c r="A6219" s="371"/>
      <c r="B6219" s="371"/>
      <c r="C6219" s="371"/>
      <c r="D6219" s="434"/>
    </row>
    <row r="6220" spans="1:4">
      <c r="A6220" s="371"/>
      <c r="B6220" s="371"/>
      <c r="C6220" s="371"/>
      <c r="D6220" s="434"/>
    </row>
    <row r="6221" spans="1:4">
      <c r="A6221" s="371"/>
      <c r="B6221" s="371"/>
      <c r="C6221" s="371"/>
      <c r="D6221" s="434"/>
    </row>
    <row r="6222" spans="1:4">
      <c r="A6222" s="371"/>
      <c r="B6222" s="371"/>
      <c r="C6222" s="371"/>
      <c r="D6222" s="434"/>
    </row>
    <row r="6223" spans="1:4">
      <c r="A6223" s="371"/>
      <c r="B6223" s="371"/>
      <c r="C6223" s="371"/>
      <c r="D6223" s="434"/>
    </row>
    <row r="6224" spans="1:4">
      <c r="A6224" s="371"/>
      <c r="B6224" s="371"/>
      <c r="C6224" s="371"/>
      <c r="D6224" s="434"/>
    </row>
    <row r="6225" spans="1:4">
      <c r="A6225" s="371"/>
      <c r="B6225" s="371"/>
      <c r="C6225" s="371"/>
      <c r="D6225" s="434"/>
    </row>
    <row r="6226" spans="1:4">
      <c r="A6226" s="371"/>
      <c r="B6226" s="371"/>
      <c r="C6226" s="371"/>
      <c r="D6226" s="434"/>
    </row>
    <row r="6227" spans="1:4">
      <c r="A6227" s="371"/>
      <c r="B6227" s="371"/>
      <c r="C6227" s="371"/>
      <c r="D6227" s="434"/>
    </row>
    <row r="6228" spans="1:4">
      <c r="A6228" s="371"/>
      <c r="B6228" s="371"/>
      <c r="C6228" s="371"/>
      <c r="D6228" s="434"/>
    </row>
    <row r="6229" spans="1:4">
      <c r="A6229" s="371"/>
      <c r="B6229" s="371"/>
      <c r="C6229" s="371"/>
      <c r="D6229" s="434"/>
    </row>
    <row r="6230" spans="1:4">
      <c r="A6230" s="371"/>
      <c r="B6230" s="371"/>
      <c r="C6230" s="371"/>
      <c r="D6230" s="434"/>
    </row>
    <row r="6231" spans="1:4">
      <c r="A6231" s="371"/>
      <c r="B6231" s="371"/>
      <c r="C6231" s="371"/>
      <c r="D6231" s="434"/>
    </row>
    <row r="6232" spans="1:4">
      <c r="A6232" s="371"/>
      <c r="B6232" s="371"/>
      <c r="C6232" s="371"/>
      <c r="D6232" s="434"/>
    </row>
    <row r="6233" spans="1:4">
      <c r="A6233" s="371"/>
      <c r="B6233" s="371"/>
      <c r="C6233" s="371"/>
      <c r="D6233" s="434"/>
    </row>
    <row r="6234" spans="1:4">
      <c r="A6234" s="371"/>
      <c r="B6234" s="371"/>
      <c r="C6234" s="371"/>
      <c r="D6234" s="434"/>
    </row>
    <row r="6235" spans="1:4">
      <c r="A6235" s="371"/>
      <c r="B6235" s="371"/>
      <c r="C6235" s="371"/>
      <c r="D6235" s="434"/>
    </row>
    <row r="6236" spans="1:4">
      <c r="A6236" s="371"/>
      <c r="B6236" s="371"/>
      <c r="C6236" s="371"/>
      <c r="D6236" s="434"/>
    </row>
    <row r="6237" spans="1:4">
      <c r="A6237" s="371"/>
      <c r="B6237" s="371"/>
      <c r="C6237" s="371"/>
      <c r="D6237" s="434"/>
    </row>
    <row r="6238" spans="1:4">
      <c r="A6238" s="371"/>
      <c r="B6238" s="371"/>
      <c r="C6238" s="371"/>
      <c r="D6238" s="434"/>
    </row>
    <row r="6239" spans="1:4">
      <c r="A6239" s="371"/>
      <c r="B6239" s="371"/>
      <c r="C6239" s="371"/>
      <c r="D6239" s="434"/>
    </row>
    <row r="6240" spans="1:4">
      <c r="A6240" s="371"/>
      <c r="B6240" s="371"/>
      <c r="C6240" s="371"/>
      <c r="D6240" s="434"/>
    </row>
    <row r="6241" spans="1:4">
      <c r="A6241" s="371"/>
      <c r="B6241" s="371"/>
      <c r="C6241" s="371"/>
      <c r="D6241" s="434"/>
    </row>
    <row r="6242" spans="1:4">
      <c r="A6242" s="371"/>
      <c r="B6242" s="371"/>
      <c r="C6242" s="371"/>
      <c r="D6242" s="434"/>
    </row>
    <row r="6243" spans="1:4">
      <c r="A6243" s="371"/>
      <c r="B6243" s="371"/>
      <c r="C6243" s="371"/>
      <c r="D6243" s="434"/>
    </row>
    <row r="6244" spans="1:4">
      <c r="A6244" s="371"/>
      <c r="B6244" s="371"/>
      <c r="C6244" s="371"/>
      <c r="D6244" s="434"/>
    </row>
    <row r="6245" spans="1:4">
      <c r="A6245" s="371"/>
      <c r="B6245" s="371"/>
      <c r="C6245" s="371"/>
      <c r="D6245" s="434"/>
    </row>
    <row r="6246" spans="1:4">
      <c r="A6246" s="371"/>
      <c r="B6246" s="371"/>
      <c r="C6246" s="371"/>
      <c r="D6246" s="434"/>
    </row>
    <row r="6247" spans="1:4">
      <c r="A6247" s="371"/>
      <c r="B6247" s="371"/>
      <c r="C6247" s="371"/>
      <c r="D6247" s="434"/>
    </row>
    <row r="6248" spans="1:4">
      <c r="A6248" s="371"/>
      <c r="B6248" s="371"/>
      <c r="C6248" s="371"/>
      <c r="D6248" s="434"/>
    </row>
    <row r="6249" spans="1:4">
      <c r="A6249" s="371"/>
      <c r="B6249" s="371"/>
      <c r="C6249" s="371"/>
      <c r="D6249" s="434"/>
    </row>
    <row r="6250" spans="1:4">
      <c r="A6250" s="371"/>
      <c r="B6250" s="371"/>
      <c r="C6250" s="371"/>
      <c r="D6250" s="434"/>
    </row>
    <row r="6251" spans="1:4">
      <c r="A6251" s="371"/>
      <c r="B6251" s="371"/>
      <c r="C6251" s="371"/>
      <c r="D6251" s="434"/>
    </row>
    <row r="6252" spans="1:4">
      <c r="A6252" s="371"/>
      <c r="B6252" s="371"/>
      <c r="C6252" s="371"/>
      <c r="D6252" s="434"/>
    </row>
    <row r="6253" spans="1:4">
      <c r="A6253" s="371"/>
      <c r="B6253" s="371"/>
      <c r="C6253" s="371"/>
      <c r="D6253" s="434"/>
    </row>
    <row r="6254" spans="1:4">
      <c r="A6254" s="371"/>
      <c r="B6254" s="371"/>
      <c r="C6254" s="371"/>
      <c r="D6254" s="434"/>
    </row>
    <row r="6255" spans="1:4">
      <c r="A6255" s="371"/>
      <c r="B6255" s="371"/>
      <c r="C6255" s="371"/>
      <c r="D6255" s="434"/>
    </row>
    <row r="6256" spans="1:4">
      <c r="A6256" s="371"/>
      <c r="B6256" s="371"/>
      <c r="C6256" s="371"/>
      <c r="D6256" s="434"/>
    </row>
    <row r="6257" spans="1:4">
      <c r="A6257" s="371"/>
      <c r="B6257" s="371"/>
      <c r="C6257" s="371"/>
      <c r="D6257" s="434"/>
    </row>
    <row r="6258" spans="1:4">
      <c r="A6258" s="371"/>
      <c r="B6258" s="371"/>
      <c r="C6258" s="371"/>
      <c r="D6258" s="434"/>
    </row>
    <row r="6259" spans="1:4">
      <c r="A6259" s="371"/>
      <c r="B6259" s="371"/>
      <c r="C6259" s="371"/>
      <c r="D6259" s="434"/>
    </row>
    <row r="6260" spans="1:4">
      <c r="A6260" s="371"/>
      <c r="B6260" s="371"/>
      <c r="C6260" s="371"/>
      <c r="D6260" s="434"/>
    </row>
    <row r="6261" spans="1:4">
      <c r="A6261" s="371"/>
      <c r="B6261" s="371"/>
      <c r="C6261" s="371"/>
      <c r="D6261" s="434"/>
    </row>
    <row r="6262" spans="1:4">
      <c r="A6262" s="371"/>
      <c r="B6262" s="371"/>
      <c r="C6262" s="371"/>
      <c r="D6262" s="434"/>
    </row>
    <row r="6263" spans="1:4">
      <c r="A6263" s="371"/>
      <c r="B6263" s="371"/>
      <c r="C6263" s="371"/>
      <c r="D6263" s="434"/>
    </row>
    <row r="6264" spans="1:4">
      <c r="A6264" s="371"/>
      <c r="B6264" s="371"/>
      <c r="C6264" s="371"/>
      <c r="D6264" s="434"/>
    </row>
    <row r="6265" spans="1:4">
      <c r="A6265" s="371"/>
      <c r="B6265" s="371"/>
      <c r="C6265" s="371"/>
      <c r="D6265" s="434"/>
    </row>
    <row r="6266" spans="1:4">
      <c r="A6266" s="371"/>
      <c r="B6266" s="371"/>
      <c r="C6266" s="371"/>
      <c r="D6266" s="434"/>
    </row>
    <row r="6267" spans="1:4">
      <c r="A6267" s="371"/>
      <c r="B6267" s="371"/>
      <c r="C6267" s="371"/>
      <c r="D6267" s="434"/>
    </row>
    <row r="6268" spans="1:4">
      <c r="A6268" s="371"/>
      <c r="B6268" s="371"/>
      <c r="C6268" s="371"/>
      <c r="D6268" s="434"/>
    </row>
    <row r="6269" spans="1:4">
      <c r="A6269" s="371"/>
      <c r="B6269" s="371"/>
      <c r="C6269" s="371"/>
      <c r="D6269" s="434"/>
    </row>
    <row r="6270" spans="1:4">
      <c r="A6270" s="371"/>
      <c r="B6270" s="371"/>
      <c r="C6270" s="371"/>
      <c r="D6270" s="434"/>
    </row>
    <row r="6271" spans="1:4">
      <c r="A6271" s="371"/>
      <c r="B6271" s="371"/>
      <c r="C6271" s="371"/>
      <c r="D6271" s="434"/>
    </row>
    <row r="6272" spans="1:4">
      <c r="A6272" s="371"/>
      <c r="B6272" s="371"/>
      <c r="C6272" s="371"/>
      <c r="D6272" s="434"/>
    </row>
    <row r="6273" spans="1:4">
      <c r="A6273" s="371"/>
      <c r="B6273" s="371"/>
      <c r="C6273" s="371"/>
      <c r="D6273" s="434"/>
    </row>
    <row r="6274" spans="1:4">
      <c r="A6274" s="371"/>
      <c r="B6274" s="371"/>
      <c r="C6274" s="371"/>
      <c r="D6274" s="434"/>
    </row>
    <row r="6275" spans="1:4">
      <c r="A6275" s="371"/>
      <c r="B6275" s="371"/>
      <c r="C6275" s="371"/>
      <c r="D6275" s="434"/>
    </row>
    <row r="6276" spans="1:4">
      <c r="A6276" s="371"/>
      <c r="B6276" s="371"/>
      <c r="C6276" s="371"/>
      <c r="D6276" s="434"/>
    </row>
    <row r="6277" spans="1:4">
      <c r="A6277" s="371"/>
      <c r="B6277" s="371"/>
      <c r="C6277" s="371"/>
      <c r="D6277" s="434"/>
    </row>
    <row r="6278" spans="1:4">
      <c r="A6278" s="371"/>
      <c r="B6278" s="371"/>
      <c r="C6278" s="371"/>
      <c r="D6278" s="434"/>
    </row>
    <row r="6279" spans="1:4">
      <c r="A6279" s="371"/>
      <c r="B6279" s="371"/>
      <c r="C6279" s="371"/>
      <c r="D6279" s="434"/>
    </row>
    <row r="6280" spans="1:4">
      <c r="A6280" s="371"/>
      <c r="B6280" s="371"/>
      <c r="C6280" s="371"/>
      <c r="D6280" s="434"/>
    </row>
    <row r="6281" spans="1:4">
      <c r="A6281" s="371"/>
      <c r="B6281" s="371"/>
      <c r="C6281" s="371"/>
      <c r="D6281" s="434"/>
    </row>
    <row r="6282" spans="1:4">
      <c r="A6282" s="371"/>
      <c r="B6282" s="371"/>
      <c r="C6282" s="371"/>
      <c r="D6282" s="434"/>
    </row>
    <row r="6283" spans="1:4">
      <c r="A6283" s="371"/>
      <c r="B6283" s="371"/>
      <c r="C6283" s="371"/>
      <c r="D6283" s="434"/>
    </row>
    <row r="6284" spans="1:4">
      <c r="A6284" s="371"/>
      <c r="B6284" s="371"/>
      <c r="C6284" s="371"/>
      <c r="D6284" s="434"/>
    </row>
    <row r="6285" spans="1:4">
      <c r="A6285" s="371"/>
      <c r="B6285" s="371"/>
      <c r="C6285" s="371"/>
      <c r="D6285" s="434"/>
    </row>
    <row r="6286" spans="1:4">
      <c r="A6286" s="371"/>
      <c r="B6286" s="371"/>
      <c r="C6286" s="371"/>
      <c r="D6286" s="434"/>
    </row>
    <row r="6287" spans="1:4">
      <c r="A6287" s="371"/>
      <c r="B6287" s="371"/>
      <c r="C6287" s="371"/>
      <c r="D6287" s="434"/>
    </row>
    <row r="6288" spans="1:4">
      <c r="A6288" s="371"/>
      <c r="B6288" s="371"/>
      <c r="C6288" s="371"/>
      <c r="D6288" s="434"/>
    </row>
    <row r="6289" spans="1:4">
      <c r="A6289" s="371"/>
      <c r="B6289" s="371"/>
      <c r="C6289" s="371"/>
      <c r="D6289" s="434"/>
    </row>
    <row r="6290" spans="1:4">
      <c r="A6290" s="371"/>
      <c r="B6290" s="371"/>
      <c r="C6290" s="371"/>
      <c r="D6290" s="434"/>
    </row>
    <row r="6291" spans="1:4">
      <c r="A6291" s="371"/>
      <c r="B6291" s="371"/>
      <c r="C6291" s="371"/>
      <c r="D6291" s="434"/>
    </row>
    <row r="6292" spans="1:4">
      <c r="A6292" s="371"/>
      <c r="B6292" s="371"/>
      <c r="C6292" s="371"/>
      <c r="D6292" s="434"/>
    </row>
    <row r="6293" spans="1:4">
      <c r="A6293" s="371"/>
      <c r="B6293" s="371"/>
      <c r="C6293" s="371"/>
      <c r="D6293" s="434"/>
    </row>
    <row r="6294" spans="1:4">
      <c r="A6294" s="371"/>
      <c r="B6294" s="371"/>
      <c r="C6294" s="371"/>
      <c r="D6294" s="434"/>
    </row>
    <row r="6295" spans="1:4">
      <c r="A6295" s="371"/>
      <c r="B6295" s="371"/>
      <c r="C6295" s="371"/>
      <c r="D6295" s="434"/>
    </row>
    <row r="6296" spans="1:4">
      <c r="A6296" s="371"/>
      <c r="B6296" s="371"/>
      <c r="C6296" s="371"/>
      <c r="D6296" s="434"/>
    </row>
    <row r="6297" spans="1:4">
      <c r="A6297" s="371"/>
      <c r="B6297" s="371"/>
      <c r="C6297" s="371"/>
      <c r="D6297" s="434"/>
    </row>
    <row r="6298" spans="1:4">
      <c r="A6298" s="371"/>
      <c r="B6298" s="371"/>
      <c r="C6298" s="371"/>
      <c r="D6298" s="434"/>
    </row>
    <row r="6299" spans="1:4">
      <c r="A6299" s="371"/>
      <c r="B6299" s="371"/>
      <c r="C6299" s="371"/>
      <c r="D6299" s="434"/>
    </row>
    <row r="6300" spans="1:4">
      <c r="A6300" s="371"/>
      <c r="B6300" s="371"/>
      <c r="C6300" s="371"/>
      <c r="D6300" s="434"/>
    </row>
    <row r="6301" spans="1:4">
      <c r="A6301" s="371"/>
      <c r="B6301" s="371"/>
      <c r="C6301" s="371"/>
      <c r="D6301" s="434"/>
    </row>
    <row r="6302" spans="1:4">
      <c r="A6302" s="371"/>
      <c r="B6302" s="371"/>
      <c r="C6302" s="371"/>
      <c r="D6302" s="434"/>
    </row>
    <row r="6303" spans="1:4">
      <c r="A6303" s="371"/>
      <c r="B6303" s="371"/>
      <c r="C6303" s="371"/>
      <c r="D6303" s="434"/>
    </row>
    <row r="6304" spans="1:4">
      <c r="A6304" s="371"/>
      <c r="B6304" s="371"/>
      <c r="C6304" s="371"/>
      <c r="D6304" s="434"/>
    </row>
    <row r="6305" spans="1:4">
      <c r="A6305" s="371"/>
      <c r="B6305" s="371"/>
      <c r="C6305" s="371"/>
      <c r="D6305" s="434"/>
    </row>
    <row r="6306" spans="1:4">
      <c r="A6306" s="371"/>
      <c r="B6306" s="371"/>
      <c r="C6306" s="371"/>
      <c r="D6306" s="434"/>
    </row>
    <row r="6307" spans="1:4">
      <c r="A6307" s="371"/>
      <c r="B6307" s="371"/>
      <c r="C6307" s="371"/>
      <c r="D6307" s="434"/>
    </row>
    <row r="6308" spans="1:4">
      <c r="A6308" s="371"/>
      <c r="B6308" s="371"/>
      <c r="C6308" s="371"/>
      <c r="D6308" s="434"/>
    </row>
    <row r="6309" spans="1:4">
      <c r="A6309" s="371"/>
      <c r="B6309" s="371"/>
      <c r="C6309" s="371"/>
      <c r="D6309" s="434"/>
    </row>
    <row r="6310" spans="1:4">
      <c r="A6310" s="371"/>
      <c r="B6310" s="371"/>
      <c r="C6310" s="371"/>
      <c r="D6310" s="434"/>
    </row>
    <row r="6311" spans="1:4">
      <c r="A6311" s="371"/>
      <c r="B6311" s="371"/>
      <c r="C6311" s="371"/>
      <c r="D6311" s="434"/>
    </row>
    <row r="6312" spans="1:4">
      <c r="A6312" s="371"/>
      <c r="B6312" s="371"/>
      <c r="C6312" s="371"/>
      <c r="D6312" s="434"/>
    </row>
    <row r="6313" spans="1:4">
      <c r="A6313" s="371"/>
      <c r="B6313" s="371"/>
      <c r="C6313" s="371"/>
      <c r="D6313" s="434"/>
    </row>
    <row r="6314" spans="1:4">
      <c r="A6314" s="371"/>
      <c r="B6314" s="371"/>
      <c r="C6314" s="371"/>
      <c r="D6314" s="434"/>
    </row>
    <row r="6315" spans="1:4">
      <c r="A6315" s="371"/>
      <c r="B6315" s="371"/>
      <c r="C6315" s="371"/>
      <c r="D6315" s="434"/>
    </row>
    <row r="6316" spans="1:4">
      <c r="A6316" s="371"/>
      <c r="B6316" s="371"/>
      <c r="C6316" s="371"/>
      <c r="D6316" s="434"/>
    </row>
    <row r="6317" spans="1:4">
      <c r="A6317" s="371"/>
      <c r="B6317" s="371"/>
      <c r="C6317" s="371"/>
      <c r="D6317" s="434"/>
    </row>
    <row r="6318" spans="1:4">
      <c r="A6318" s="371"/>
      <c r="B6318" s="371"/>
      <c r="C6318" s="371"/>
      <c r="D6318" s="434"/>
    </row>
    <row r="6319" spans="1:4">
      <c r="A6319" s="371"/>
      <c r="B6319" s="371"/>
      <c r="C6319" s="371"/>
      <c r="D6319" s="434"/>
    </row>
    <row r="6320" spans="1:4">
      <c r="A6320" s="371"/>
      <c r="B6320" s="371"/>
      <c r="C6320" s="371"/>
      <c r="D6320" s="434"/>
    </row>
    <row r="6321" spans="1:4">
      <c r="A6321" s="371"/>
      <c r="B6321" s="371"/>
      <c r="C6321" s="371"/>
      <c r="D6321" s="434"/>
    </row>
    <row r="6322" spans="1:4">
      <c r="A6322" s="371"/>
      <c r="B6322" s="371"/>
      <c r="C6322" s="371"/>
      <c r="D6322" s="434"/>
    </row>
    <row r="6323" spans="1:4">
      <c r="A6323" s="371"/>
      <c r="B6323" s="371"/>
      <c r="C6323" s="371"/>
      <c r="D6323" s="434"/>
    </row>
    <row r="6324" spans="1:4">
      <c r="A6324" s="371"/>
      <c r="B6324" s="371"/>
      <c r="C6324" s="371"/>
      <c r="D6324" s="434"/>
    </row>
    <row r="6325" spans="1:4">
      <c r="A6325" s="371"/>
      <c r="B6325" s="371"/>
      <c r="C6325" s="371"/>
      <c r="D6325" s="434"/>
    </row>
    <row r="6326" spans="1:4">
      <c r="A6326" s="371"/>
      <c r="B6326" s="371"/>
      <c r="C6326" s="371"/>
      <c r="D6326" s="434"/>
    </row>
    <row r="6327" spans="1:4">
      <c r="A6327" s="371"/>
      <c r="B6327" s="371"/>
      <c r="C6327" s="371"/>
      <c r="D6327" s="434"/>
    </row>
    <row r="6328" spans="1:4">
      <c r="A6328" s="371"/>
      <c r="B6328" s="371"/>
      <c r="C6328" s="371"/>
      <c r="D6328" s="434"/>
    </row>
    <row r="6329" spans="1:4">
      <c r="A6329" s="371"/>
      <c r="B6329" s="371"/>
      <c r="C6329" s="371"/>
      <c r="D6329" s="434"/>
    </row>
    <row r="6330" spans="1:4">
      <c r="A6330" s="371"/>
      <c r="B6330" s="371"/>
      <c r="C6330" s="371"/>
      <c r="D6330" s="434"/>
    </row>
    <row r="6331" spans="1:4">
      <c r="A6331" s="371"/>
      <c r="B6331" s="371"/>
      <c r="C6331" s="371"/>
      <c r="D6331" s="434"/>
    </row>
    <row r="6332" spans="1:4">
      <c r="A6332" s="371"/>
      <c r="B6332" s="371"/>
      <c r="C6332" s="371"/>
      <c r="D6332" s="434"/>
    </row>
    <row r="6333" spans="1:4">
      <c r="A6333" s="371"/>
      <c r="B6333" s="371"/>
      <c r="C6333" s="371"/>
      <c r="D6333" s="434"/>
    </row>
    <row r="6334" spans="1:4">
      <c r="A6334" s="371"/>
      <c r="B6334" s="371"/>
      <c r="C6334" s="371"/>
      <c r="D6334" s="434"/>
    </row>
    <row r="6335" spans="1:4">
      <c r="A6335" s="371"/>
      <c r="B6335" s="371"/>
      <c r="C6335" s="371"/>
      <c r="D6335" s="434"/>
    </row>
    <row r="6336" spans="1:4">
      <c r="A6336" s="371"/>
      <c r="B6336" s="371"/>
      <c r="C6336" s="371"/>
      <c r="D6336" s="434"/>
    </row>
    <row r="6337" spans="1:4">
      <c r="A6337" s="371"/>
      <c r="B6337" s="371"/>
      <c r="C6337" s="371"/>
      <c r="D6337" s="434"/>
    </row>
    <row r="6338" spans="1:4">
      <c r="A6338" s="371"/>
      <c r="B6338" s="371"/>
      <c r="C6338" s="371"/>
      <c r="D6338" s="434"/>
    </row>
    <row r="6339" spans="1:4">
      <c r="A6339" s="371"/>
      <c r="B6339" s="371"/>
      <c r="C6339" s="371"/>
      <c r="D6339" s="434"/>
    </row>
    <row r="6340" spans="1:4">
      <c r="A6340" s="371"/>
      <c r="B6340" s="371"/>
      <c r="C6340" s="371"/>
      <c r="D6340" s="434"/>
    </row>
    <row r="6341" spans="1:4">
      <c r="A6341" s="371"/>
      <c r="B6341" s="371"/>
      <c r="C6341" s="371"/>
      <c r="D6341" s="434"/>
    </row>
    <row r="6342" spans="1:4">
      <c r="A6342" s="371"/>
      <c r="B6342" s="371"/>
      <c r="C6342" s="371"/>
      <c r="D6342" s="434"/>
    </row>
    <row r="6343" spans="1:4">
      <c r="A6343" s="371"/>
      <c r="B6343" s="371"/>
      <c r="C6343" s="371"/>
      <c r="D6343" s="434"/>
    </row>
    <row r="6344" spans="1:4">
      <c r="A6344" s="371"/>
      <c r="B6344" s="371"/>
      <c r="C6344" s="371"/>
      <c r="D6344" s="434"/>
    </row>
    <row r="6345" spans="1:4">
      <c r="A6345" s="371"/>
      <c r="B6345" s="371"/>
      <c r="C6345" s="371"/>
      <c r="D6345" s="434"/>
    </row>
    <row r="6346" spans="1:4">
      <c r="A6346" s="371"/>
      <c r="B6346" s="371"/>
      <c r="C6346" s="371"/>
      <c r="D6346" s="434"/>
    </row>
    <row r="6347" spans="1:4">
      <c r="A6347" s="371"/>
      <c r="B6347" s="371"/>
      <c r="C6347" s="371"/>
      <c r="D6347" s="434"/>
    </row>
    <row r="6348" spans="1:4">
      <c r="A6348" s="371"/>
      <c r="B6348" s="371"/>
      <c r="C6348" s="371"/>
      <c r="D6348" s="434"/>
    </row>
    <row r="6349" spans="1:4">
      <c r="A6349" s="371"/>
      <c r="B6349" s="371"/>
      <c r="C6349" s="371"/>
      <c r="D6349" s="434"/>
    </row>
    <row r="6350" spans="1:4">
      <c r="A6350" s="371"/>
      <c r="B6350" s="371"/>
      <c r="C6350" s="371"/>
      <c r="D6350" s="434"/>
    </row>
    <row r="6351" spans="1:4">
      <c r="A6351" s="371"/>
      <c r="B6351" s="371"/>
      <c r="C6351" s="371"/>
      <c r="D6351" s="434"/>
    </row>
    <row r="6352" spans="1:4">
      <c r="A6352" s="371"/>
      <c r="B6352" s="371"/>
      <c r="C6352" s="371"/>
      <c r="D6352" s="434"/>
    </row>
    <row r="6353" spans="1:4">
      <c r="A6353" s="371"/>
      <c r="B6353" s="371"/>
      <c r="C6353" s="371"/>
      <c r="D6353" s="434"/>
    </row>
    <row r="6354" spans="1:4">
      <c r="A6354" s="371"/>
      <c r="B6354" s="371"/>
      <c r="C6354" s="371"/>
      <c r="D6354" s="434"/>
    </row>
    <row r="6355" spans="1:4">
      <c r="A6355" s="371"/>
      <c r="B6355" s="371"/>
      <c r="C6355" s="371"/>
      <c r="D6355" s="434"/>
    </row>
    <row r="6356" spans="1:4">
      <c r="A6356" s="371"/>
      <c r="B6356" s="371"/>
      <c r="C6356" s="371"/>
      <c r="D6356" s="434"/>
    </row>
    <row r="6357" spans="1:4">
      <c r="A6357" s="371"/>
      <c r="B6357" s="371"/>
      <c r="C6357" s="371"/>
      <c r="D6357" s="434"/>
    </row>
    <row r="6358" spans="1:4">
      <c r="A6358" s="371"/>
      <c r="B6358" s="371"/>
      <c r="C6358" s="371"/>
      <c r="D6358" s="434"/>
    </row>
    <row r="6359" spans="1:4">
      <c r="A6359" s="371"/>
      <c r="B6359" s="371"/>
      <c r="C6359" s="371"/>
      <c r="D6359" s="434"/>
    </row>
    <row r="6360" spans="1:4">
      <c r="A6360" s="371"/>
      <c r="B6360" s="371"/>
      <c r="C6360" s="371"/>
      <c r="D6360" s="434"/>
    </row>
    <row r="6361" spans="1:4">
      <c r="A6361" s="371"/>
      <c r="B6361" s="371"/>
      <c r="C6361" s="371"/>
      <c r="D6361" s="434"/>
    </row>
    <row r="6362" spans="1:4">
      <c r="A6362" s="371"/>
      <c r="B6362" s="371"/>
      <c r="C6362" s="371"/>
      <c r="D6362" s="434"/>
    </row>
    <row r="6363" spans="1:4">
      <c r="A6363" s="371"/>
      <c r="B6363" s="371"/>
      <c r="C6363" s="371"/>
      <c r="D6363" s="434"/>
    </row>
    <row r="6364" spans="1:4">
      <c r="A6364" s="371"/>
      <c r="B6364" s="371"/>
      <c r="C6364" s="371"/>
      <c r="D6364" s="434"/>
    </row>
    <row r="6365" spans="1:4">
      <c r="A6365" s="371"/>
      <c r="B6365" s="371"/>
      <c r="C6365" s="371"/>
      <c r="D6365" s="434"/>
    </row>
    <row r="6366" spans="1:4">
      <c r="A6366" s="371"/>
      <c r="B6366" s="371"/>
      <c r="C6366" s="371"/>
      <c r="D6366" s="434"/>
    </row>
    <row r="6367" spans="1:4">
      <c r="A6367" s="371"/>
      <c r="B6367" s="371"/>
      <c r="C6367" s="371"/>
      <c r="D6367" s="434"/>
    </row>
    <row r="6368" spans="1:4">
      <c r="A6368" s="371"/>
      <c r="B6368" s="371"/>
      <c r="C6368" s="371"/>
      <c r="D6368" s="434"/>
    </row>
    <row r="6369" spans="1:4">
      <c r="A6369" s="371"/>
      <c r="B6369" s="371"/>
      <c r="C6369" s="371"/>
      <c r="D6369" s="434"/>
    </row>
    <row r="6370" spans="1:4">
      <c r="A6370" s="371"/>
      <c r="B6370" s="371"/>
      <c r="C6370" s="371"/>
      <c r="D6370" s="434"/>
    </row>
    <row r="6371" spans="1:4">
      <c r="A6371" s="371"/>
      <c r="B6371" s="371"/>
      <c r="C6371" s="371"/>
      <c r="D6371" s="434"/>
    </row>
    <row r="6372" spans="1:4">
      <c r="A6372" s="371"/>
      <c r="B6372" s="371"/>
      <c r="C6372" s="371"/>
      <c r="D6372" s="434"/>
    </row>
    <row r="6373" spans="1:4">
      <c r="A6373" s="371"/>
      <c r="B6373" s="371"/>
      <c r="C6373" s="371"/>
      <c r="D6373" s="434"/>
    </row>
    <row r="6374" spans="1:4">
      <c r="A6374" s="371"/>
      <c r="B6374" s="371"/>
      <c r="C6374" s="371"/>
      <c r="D6374" s="434"/>
    </row>
    <row r="6375" spans="1:4">
      <c r="A6375" s="371"/>
      <c r="B6375" s="371"/>
      <c r="C6375" s="371"/>
      <c r="D6375" s="434"/>
    </row>
    <row r="6376" spans="1:4">
      <c r="A6376" s="371"/>
      <c r="B6376" s="371"/>
      <c r="C6376" s="371"/>
      <c r="D6376" s="434"/>
    </row>
    <row r="6377" spans="1:4">
      <c r="A6377" s="371"/>
      <c r="B6377" s="371"/>
      <c r="C6377" s="371"/>
      <c r="D6377" s="434"/>
    </row>
    <row r="6378" spans="1:4">
      <c r="A6378" s="371"/>
      <c r="B6378" s="371"/>
      <c r="C6378" s="371"/>
      <c r="D6378" s="434"/>
    </row>
    <row r="6379" spans="1:4">
      <c r="A6379" s="371"/>
      <c r="B6379" s="371"/>
      <c r="C6379" s="371"/>
      <c r="D6379" s="434"/>
    </row>
    <row r="6380" spans="1:4">
      <c r="A6380" s="371"/>
      <c r="B6380" s="371"/>
      <c r="C6380" s="371"/>
      <c r="D6380" s="434"/>
    </row>
    <row r="6381" spans="1:4">
      <c r="A6381" s="371"/>
      <c r="B6381" s="371"/>
      <c r="C6381" s="371"/>
      <c r="D6381" s="434"/>
    </row>
    <row r="6382" spans="1:4">
      <c r="A6382" s="371"/>
      <c r="B6382" s="371"/>
      <c r="C6382" s="371"/>
      <c r="D6382" s="434"/>
    </row>
    <row r="6383" spans="1:4">
      <c r="A6383" s="371"/>
      <c r="B6383" s="371"/>
      <c r="C6383" s="371"/>
      <c r="D6383" s="434"/>
    </row>
    <row r="6384" spans="1:4">
      <c r="A6384" s="371"/>
      <c r="B6384" s="371"/>
      <c r="C6384" s="371"/>
      <c r="D6384" s="434"/>
    </row>
    <row r="6385" spans="1:4">
      <c r="A6385" s="371"/>
      <c r="B6385" s="371"/>
      <c r="C6385" s="371"/>
      <c r="D6385" s="434"/>
    </row>
    <row r="6386" spans="1:4">
      <c r="A6386" s="371"/>
      <c r="B6386" s="371"/>
      <c r="C6386" s="371"/>
      <c r="D6386" s="434"/>
    </row>
    <row r="6387" spans="1:4">
      <c r="A6387" s="371"/>
      <c r="B6387" s="371"/>
      <c r="C6387" s="371"/>
      <c r="D6387" s="434"/>
    </row>
    <row r="6388" spans="1:4">
      <c r="A6388" s="371"/>
      <c r="B6388" s="371"/>
      <c r="C6388" s="371"/>
      <c r="D6388" s="434"/>
    </row>
    <row r="6389" spans="1:4">
      <c r="A6389" s="371"/>
      <c r="B6389" s="371"/>
      <c r="C6389" s="371"/>
      <c r="D6389" s="434"/>
    </row>
    <row r="6390" spans="1:4">
      <c r="A6390" s="371"/>
      <c r="B6390" s="371"/>
      <c r="C6390" s="371"/>
      <c r="D6390" s="434"/>
    </row>
    <row r="6391" spans="1:4">
      <c r="A6391" s="371"/>
      <c r="B6391" s="371"/>
      <c r="C6391" s="371"/>
      <c r="D6391" s="434"/>
    </row>
    <row r="6392" spans="1:4">
      <c r="A6392" s="371"/>
      <c r="B6392" s="371"/>
      <c r="C6392" s="371"/>
      <c r="D6392" s="434"/>
    </row>
    <row r="6393" spans="1:4">
      <c r="A6393" s="371"/>
      <c r="B6393" s="371"/>
      <c r="C6393" s="371"/>
      <c r="D6393" s="434"/>
    </row>
    <row r="6394" spans="1:4">
      <c r="A6394" s="371"/>
      <c r="B6394" s="371"/>
      <c r="C6394" s="371"/>
      <c r="D6394" s="434"/>
    </row>
    <row r="6395" spans="1:4">
      <c r="A6395" s="371"/>
      <c r="B6395" s="371"/>
      <c r="C6395" s="371"/>
      <c r="D6395" s="434"/>
    </row>
    <row r="6396" spans="1:4">
      <c r="A6396" s="371"/>
      <c r="B6396" s="371"/>
      <c r="C6396" s="371"/>
      <c r="D6396" s="434"/>
    </row>
    <row r="6397" spans="1:4">
      <c r="A6397" s="371"/>
      <c r="B6397" s="371"/>
      <c r="C6397" s="371"/>
      <c r="D6397" s="434"/>
    </row>
    <row r="6398" spans="1:4">
      <c r="A6398" s="371"/>
      <c r="B6398" s="371"/>
      <c r="C6398" s="371"/>
      <c r="D6398" s="434"/>
    </row>
    <row r="6399" spans="1:4">
      <c r="A6399" s="371"/>
      <c r="B6399" s="371"/>
      <c r="C6399" s="371"/>
      <c r="D6399" s="434"/>
    </row>
    <row r="6400" spans="1:4">
      <c r="A6400" s="371"/>
      <c r="B6400" s="371"/>
      <c r="C6400" s="371"/>
      <c r="D6400" s="434"/>
    </row>
    <row r="6401" spans="1:4">
      <c r="A6401" s="371"/>
      <c r="B6401" s="371"/>
      <c r="C6401" s="371"/>
      <c r="D6401" s="434"/>
    </row>
    <row r="6402" spans="1:4">
      <c r="A6402" s="371"/>
      <c r="B6402" s="371"/>
      <c r="C6402" s="371"/>
      <c r="D6402" s="434"/>
    </row>
    <row r="6403" spans="1:4">
      <c r="A6403" s="371"/>
      <c r="B6403" s="371"/>
      <c r="C6403" s="371"/>
      <c r="D6403" s="434"/>
    </row>
    <row r="6404" spans="1:4">
      <c r="A6404" s="371"/>
      <c r="B6404" s="371"/>
      <c r="C6404" s="371"/>
      <c r="D6404" s="434"/>
    </row>
    <row r="6405" spans="1:4">
      <c r="A6405" s="371"/>
      <c r="B6405" s="371"/>
      <c r="C6405" s="371"/>
      <c r="D6405" s="434"/>
    </row>
    <row r="6406" spans="1:4">
      <c r="A6406" s="371"/>
      <c r="B6406" s="371"/>
      <c r="C6406" s="371"/>
      <c r="D6406" s="434"/>
    </row>
    <row r="6407" spans="1:4">
      <c r="A6407" s="371"/>
      <c r="B6407" s="371"/>
      <c r="C6407" s="371"/>
      <c r="D6407" s="434"/>
    </row>
    <row r="6408" spans="1:4">
      <c r="A6408" s="371"/>
      <c r="B6408" s="371"/>
      <c r="C6408" s="371"/>
      <c r="D6408" s="434"/>
    </row>
    <row r="6409" spans="1:4">
      <c r="A6409" s="371"/>
      <c r="B6409" s="371"/>
      <c r="C6409" s="371"/>
      <c r="D6409" s="434"/>
    </row>
    <row r="6410" spans="1:4">
      <c r="A6410" s="371"/>
      <c r="B6410" s="371"/>
      <c r="C6410" s="371"/>
      <c r="D6410" s="434"/>
    </row>
    <row r="6411" spans="1:4">
      <c r="A6411" s="371"/>
      <c r="B6411" s="371"/>
      <c r="C6411" s="371"/>
      <c r="D6411" s="434"/>
    </row>
    <row r="6412" spans="1:4">
      <c r="A6412" s="371"/>
      <c r="B6412" s="371"/>
      <c r="C6412" s="371"/>
      <c r="D6412" s="434"/>
    </row>
    <row r="6413" spans="1:4">
      <c r="A6413" s="371"/>
      <c r="B6413" s="371"/>
      <c r="C6413" s="371"/>
      <c r="D6413" s="434"/>
    </row>
    <row r="6414" spans="1:4">
      <c r="A6414" s="371"/>
      <c r="B6414" s="371"/>
      <c r="C6414" s="371"/>
      <c r="D6414" s="434"/>
    </row>
    <row r="6415" spans="1:4">
      <c r="A6415" s="371"/>
      <c r="B6415" s="371"/>
      <c r="C6415" s="371"/>
      <c r="D6415" s="434"/>
    </row>
    <row r="6416" spans="1:4">
      <c r="A6416" s="371"/>
      <c r="B6416" s="371"/>
      <c r="C6416" s="371"/>
      <c r="D6416" s="434"/>
    </row>
    <row r="6417" spans="1:4">
      <c r="A6417" s="371"/>
      <c r="B6417" s="371"/>
      <c r="C6417" s="371"/>
      <c r="D6417" s="434"/>
    </row>
    <row r="6418" spans="1:4">
      <c r="A6418" s="371"/>
      <c r="B6418" s="371"/>
      <c r="C6418" s="371"/>
      <c r="D6418" s="434"/>
    </row>
    <row r="6419" spans="1:4">
      <c r="A6419" s="371"/>
      <c r="B6419" s="371"/>
      <c r="C6419" s="371"/>
      <c r="D6419" s="434"/>
    </row>
    <row r="6420" spans="1:4">
      <c r="A6420" s="371"/>
      <c r="B6420" s="371"/>
      <c r="C6420" s="371"/>
      <c r="D6420" s="434"/>
    </row>
    <row r="6421" spans="1:4">
      <c r="A6421" s="371"/>
      <c r="B6421" s="371"/>
      <c r="C6421" s="371"/>
      <c r="D6421" s="434"/>
    </row>
    <row r="6422" spans="1:4">
      <c r="A6422" s="371"/>
      <c r="B6422" s="371"/>
      <c r="C6422" s="371"/>
      <c r="D6422" s="434"/>
    </row>
    <row r="6423" spans="1:4">
      <c r="A6423" s="371"/>
      <c r="B6423" s="371"/>
      <c r="C6423" s="371"/>
      <c r="D6423" s="434"/>
    </row>
    <row r="6424" spans="1:4">
      <c r="A6424" s="371"/>
      <c r="B6424" s="371"/>
      <c r="C6424" s="371"/>
      <c r="D6424" s="434"/>
    </row>
    <row r="6425" spans="1:4">
      <c r="A6425" s="371"/>
      <c r="B6425" s="371"/>
      <c r="C6425" s="371"/>
      <c r="D6425" s="434"/>
    </row>
    <row r="6426" spans="1:4">
      <c r="A6426" s="371"/>
      <c r="B6426" s="371"/>
      <c r="C6426" s="371"/>
      <c r="D6426" s="434"/>
    </row>
    <row r="6427" spans="1:4">
      <c r="A6427" s="371"/>
      <c r="B6427" s="371"/>
      <c r="C6427" s="371"/>
      <c r="D6427" s="434"/>
    </row>
    <row r="6428" spans="1:4">
      <c r="A6428" s="371"/>
      <c r="B6428" s="371"/>
      <c r="C6428" s="371"/>
      <c r="D6428" s="434"/>
    </row>
    <row r="6429" spans="1:4">
      <c r="A6429" s="371"/>
      <c r="B6429" s="371"/>
      <c r="C6429" s="371"/>
      <c r="D6429" s="434"/>
    </row>
    <row r="6430" spans="1:4">
      <c r="A6430" s="371"/>
      <c r="B6430" s="371"/>
      <c r="C6430" s="371"/>
      <c r="D6430" s="434"/>
    </row>
    <row r="6431" spans="1:4">
      <c r="A6431" s="371"/>
      <c r="B6431" s="371"/>
      <c r="C6431" s="371"/>
      <c r="D6431" s="434"/>
    </row>
    <row r="6432" spans="1:4">
      <c r="A6432" s="371"/>
      <c r="B6432" s="371"/>
      <c r="C6432" s="371"/>
      <c r="D6432" s="434"/>
    </row>
    <row r="6433" spans="1:4">
      <c r="A6433" s="371"/>
      <c r="B6433" s="371"/>
      <c r="C6433" s="371"/>
      <c r="D6433" s="434"/>
    </row>
    <row r="6434" spans="1:4">
      <c r="A6434" s="371"/>
      <c r="B6434" s="371"/>
      <c r="C6434" s="371"/>
      <c r="D6434" s="434"/>
    </row>
    <row r="6435" spans="1:4">
      <c r="A6435" s="371"/>
      <c r="B6435" s="371"/>
      <c r="C6435" s="371"/>
      <c r="D6435" s="434"/>
    </row>
    <row r="6436" spans="1:4">
      <c r="A6436" s="371"/>
      <c r="B6436" s="371"/>
      <c r="C6436" s="371"/>
      <c r="D6436" s="434"/>
    </row>
    <row r="6437" spans="1:4">
      <c r="A6437" s="371"/>
      <c r="B6437" s="371"/>
      <c r="C6437" s="371"/>
      <c r="D6437" s="434"/>
    </row>
    <row r="6438" spans="1:4">
      <c r="A6438" s="371"/>
      <c r="B6438" s="371"/>
      <c r="C6438" s="371"/>
      <c r="D6438" s="434"/>
    </row>
    <row r="6439" spans="1:4">
      <c r="A6439" s="371"/>
      <c r="B6439" s="371"/>
      <c r="C6439" s="371"/>
      <c r="D6439" s="434"/>
    </row>
    <row r="6440" spans="1:4">
      <c r="A6440" s="371"/>
      <c r="B6440" s="371"/>
      <c r="C6440" s="371"/>
      <c r="D6440" s="434"/>
    </row>
    <row r="6441" spans="1:4">
      <c r="A6441" s="371"/>
      <c r="B6441" s="371"/>
      <c r="C6441" s="371"/>
      <c r="D6441" s="434"/>
    </row>
    <row r="6442" spans="1:4">
      <c r="A6442" s="371"/>
      <c r="B6442" s="371"/>
      <c r="C6442" s="371"/>
      <c r="D6442" s="434"/>
    </row>
    <row r="6443" spans="1:4">
      <c r="A6443" s="371"/>
      <c r="B6443" s="371"/>
      <c r="C6443" s="371"/>
      <c r="D6443" s="434"/>
    </row>
    <row r="6444" spans="1:4">
      <c r="A6444" s="371"/>
      <c r="B6444" s="371"/>
      <c r="C6444" s="371"/>
      <c r="D6444" s="434"/>
    </row>
    <row r="6445" spans="1:4">
      <c r="A6445" s="371"/>
      <c r="B6445" s="371"/>
      <c r="C6445" s="371"/>
      <c r="D6445" s="434"/>
    </row>
    <row r="6446" spans="1:4">
      <c r="A6446" s="371"/>
      <c r="B6446" s="371"/>
      <c r="C6446" s="371"/>
      <c r="D6446" s="434"/>
    </row>
    <row r="6447" spans="1:4">
      <c r="A6447" s="371"/>
      <c r="B6447" s="371"/>
      <c r="C6447" s="371"/>
      <c r="D6447" s="434"/>
    </row>
    <row r="6448" spans="1:4">
      <c r="A6448" s="371"/>
      <c r="B6448" s="371"/>
      <c r="C6448" s="371"/>
      <c r="D6448" s="434"/>
    </row>
    <row r="6449" spans="1:4">
      <c r="A6449" s="371"/>
      <c r="B6449" s="371"/>
      <c r="C6449" s="371"/>
      <c r="D6449" s="434"/>
    </row>
    <row r="6450" spans="1:4">
      <c r="A6450" s="371"/>
      <c r="B6450" s="371"/>
      <c r="C6450" s="371"/>
      <c r="D6450" s="434"/>
    </row>
    <row r="6451" spans="1:4">
      <c r="A6451" s="371"/>
      <c r="B6451" s="371"/>
      <c r="C6451" s="371"/>
      <c r="D6451" s="434"/>
    </row>
    <row r="6452" spans="1:4">
      <c r="A6452" s="371"/>
      <c r="B6452" s="371"/>
      <c r="C6452" s="371"/>
      <c r="D6452" s="434"/>
    </row>
    <row r="6453" spans="1:4">
      <c r="A6453" s="371"/>
      <c r="B6453" s="371"/>
      <c r="C6453" s="371"/>
      <c r="D6453" s="434"/>
    </row>
    <row r="6454" spans="1:4">
      <c r="A6454" s="371"/>
      <c r="B6454" s="371"/>
      <c r="C6454" s="371"/>
      <c r="D6454" s="434"/>
    </row>
    <row r="6455" spans="1:4">
      <c r="A6455" s="371"/>
      <c r="B6455" s="371"/>
      <c r="C6455" s="371"/>
      <c r="D6455" s="434"/>
    </row>
    <row r="6456" spans="1:4">
      <c r="A6456" s="371"/>
      <c r="B6456" s="371"/>
      <c r="C6456" s="371"/>
      <c r="D6456" s="434"/>
    </row>
    <row r="6457" spans="1:4">
      <c r="A6457" s="371"/>
      <c r="B6457" s="371"/>
      <c r="C6457" s="371"/>
      <c r="D6457" s="434"/>
    </row>
    <row r="6458" spans="1:4">
      <c r="A6458" s="371"/>
      <c r="B6458" s="371"/>
      <c r="C6458" s="371"/>
      <c r="D6458" s="434"/>
    </row>
    <row r="6459" spans="1:4">
      <c r="A6459" s="371"/>
      <c r="B6459" s="371"/>
      <c r="C6459" s="371"/>
      <c r="D6459" s="434"/>
    </row>
    <row r="6460" spans="1:4">
      <c r="A6460" s="371"/>
      <c r="B6460" s="371"/>
      <c r="C6460" s="371"/>
      <c r="D6460" s="434"/>
    </row>
    <row r="6461" spans="1:4">
      <c r="A6461" s="371"/>
      <c r="B6461" s="371"/>
      <c r="C6461" s="371"/>
      <c r="D6461" s="434"/>
    </row>
    <row r="6462" spans="1:4">
      <c r="A6462" s="371"/>
      <c r="B6462" s="371"/>
      <c r="C6462" s="371"/>
      <c r="D6462" s="434"/>
    </row>
    <row r="6463" spans="1:4">
      <c r="A6463" s="371"/>
      <c r="B6463" s="371"/>
      <c r="C6463" s="371"/>
      <c r="D6463" s="434"/>
    </row>
    <row r="6464" spans="1:4">
      <c r="A6464" s="371"/>
      <c r="B6464" s="371"/>
      <c r="C6464" s="371"/>
      <c r="D6464" s="434"/>
    </row>
    <row r="6465" spans="1:4">
      <c r="A6465" s="371"/>
      <c r="B6465" s="371"/>
      <c r="C6465" s="371"/>
      <c r="D6465" s="434"/>
    </row>
    <row r="6466" spans="1:4">
      <c r="A6466" s="371"/>
      <c r="B6466" s="371"/>
      <c r="C6466" s="371"/>
      <c r="D6466" s="434"/>
    </row>
    <row r="6467" spans="1:4">
      <c r="A6467" s="371"/>
      <c r="B6467" s="371"/>
      <c r="C6467" s="371"/>
      <c r="D6467" s="434"/>
    </row>
    <row r="6468" spans="1:4">
      <c r="A6468" s="371"/>
      <c r="B6468" s="371"/>
      <c r="C6468" s="371"/>
      <c r="D6468" s="434"/>
    </row>
    <row r="6469" spans="1:4">
      <c r="A6469" s="371"/>
      <c r="B6469" s="371"/>
      <c r="C6469" s="371"/>
      <c r="D6469" s="434"/>
    </row>
    <row r="6470" spans="1:4">
      <c r="A6470" s="371"/>
      <c r="B6470" s="371"/>
      <c r="C6470" s="371"/>
      <c r="D6470" s="434"/>
    </row>
    <row r="6471" spans="1:4">
      <c r="A6471" s="371"/>
      <c r="B6471" s="371"/>
      <c r="C6471" s="371"/>
      <c r="D6471" s="434"/>
    </row>
    <row r="6472" spans="1:4">
      <c r="A6472" s="371"/>
      <c r="B6472" s="371"/>
      <c r="C6472" s="371"/>
      <c r="D6472" s="434"/>
    </row>
    <row r="6473" spans="1:4">
      <c r="A6473" s="371"/>
      <c r="B6473" s="371"/>
      <c r="C6473" s="371"/>
      <c r="D6473" s="434"/>
    </row>
    <row r="6474" spans="1:4">
      <c r="A6474" s="371"/>
      <c r="B6474" s="371"/>
      <c r="C6474" s="371"/>
      <c r="D6474" s="434"/>
    </row>
    <row r="6475" spans="1:4">
      <c r="A6475" s="371"/>
      <c r="B6475" s="371"/>
      <c r="C6475" s="371"/>
      <c r="D6475" s="434"/>
    </row>
    <row r="6476" spans="1:4">
      <c r="A6476" s="371"/>
      <c r="B6476" s="371"/>
      <c r="C6476" s="371"/>
      <c r="D6476" s="434"/>
    </row>
    <row r="6477" spans="1:4">
      <c r="A6477" s="371"/>
      <c r="B6477" s="371"/>
      <c r="C6477" s="371"/>
      <c r="D6477" s="434"/>
    </row>
    <row r="6478" spans="1:4">
      <c r="A6478" s="371"/>
      <c r="B6478" s="371"/>
      <c r="C6478" s="371"/>
      <c r="D6478" s="434"/>
    </row>
    <row r="6479" spans="1:4">
      <c r="A6479" s="371"/>
      <c r="B6479" s="371"/>
      <c r="C6479" s="371"/>
      <c r="D6479" s="434"/>
    </row>
    <row r="6480" spans="1:4">
      <c r="A6480" s="371"/>
      <c r="B6480" s="371"/>
      <c r="C6480" s="371"/>
      <c r="D6480" s="434"/>
    </row>
    <row r="6481" spans="1:4">
      <c r="A6481" s="371"/>
      <c r="B6481" s="371"/>
      <c r="C6481" s="371"/>
      <c r="D6481" s="434"/>
    </row>
    <row r="6482" spans="1:4">
      <c r="A6482" s="371"/>
      <c r="B6482" s="371"/>
      <c r="C6482" s="371"/>
      <c r="D6482" s="434"/>
    </row>
    <row r="6483" spans="1:4">
      <c r="A6483" s="371"/>
      <c r="B6483" s="371"/>
      <c r="C6483" s="371"/>
      <c r="D6483" s="434"/>
    </row>
    <row r="6484" spans="1:4">
      <c r="A6484" s="371"/>
      <c r="B6484" s="371"/>
      <c r="C6484" s="371"/>
      <c r="D6484" s="434"/>
    </row>
    <row r="6485" spans="1:4">
      <c r="A6485" s="371"/>
      <c r="B6485" s="371"/>
      <c r="C6485" s="371"/>
      <c r="D6485" s="434"/>
    </row>
    <row r="6486" spans="1:4">
      <c r="A6486" s="371"/>
      <c r="B6486" s="371"/>
      <c r="C6486" s="371"/>
      <c r="D6486" s="434"/>
    </row>
    <row r="6487" spans="1:4">
      <c r="A6487" s="371"/>
      <c r="B6487" s="371"/>
      <c r="C6487" s="371"/>
      <c r="D6487" s="434"/>
    </row>
    <row r="6488" spans="1:4">
      <c r="A6488" s="371"/>
      <c r="B6488" s="371"/>
      <c r="C6488" s="371"/>
      <c r="D6488" s="434"/>
    </row>
    <row r="6489" spans="1:4">
      <c r="A6489" s="371"/>
      <c r="B6489" s="371"/>
      <c r="C6489" s="371"/>
      <c r="D6489" s="434"/>
    </row>
    <row r="6490" spans="1:4">
      <c r="A6490" s="371"/>
      <c r="B6490" s="371"/>
      <c r="C6490" s="371"/>
      <c r="D6490" s="434"/>
    </row>
    <row r="6491" spans="1:4">
      <c r="A6491" s="371"/>
      <c r="B6491" s="371"/>
      <c r="C6491" s="371"/>
      <c r="D6491" s="434"/>
    </row>
    <row r="6492" spans="1:4">
      <c r="A6492" s="371"/>
      <c r="B6492" s="371"/>
      <c r="C6492" s="371"/>
      <c r="D6492" s="434"/>
    </row>
    <row r="6493" spans="1:4">
      <c r="A6493" s="371"/>
      <c r="B6493" s="371"/>
      <c r="C6493" s="371"/>
      <c r="D6493" s="434"/>
    </row>
    <row r="6494" spans="1:4">
      <c r="A6494" s="371"/>
      <c r="B6494" s="371"/>
      <c r="C6494" s="371"/>
      <c r="D6494" s="434"/>
    </row>
    <row r="6495" spans="1:4">
      <c r="A6495" s="371"/>
      <c r="B6495" s="371"/>
      <c r="C6495" s="371"/>
      <c r="D6495" s="434"/>
    </row>
    <row r="6496" spans="1:4">
      <c r="A6496" s="371"/>
      <c r="B6496" s="371"/>
      <c r="C6496" s="371"/>
      <c r="D6496" s="434"/>
    </row>
    <row r="6497" spans="1:4">
      <c r="A6497" s="371"/>
      <c r="B6497" s="371"/>
      <c r="C6497" s="371"/>
      <c r="D6497" s="434"/>
    </row>
    <row r="6498" spans="1:4">
      <c r="A6498" s="371"/>
      <c r="B6498" s="371"/>
      <c r="C6498" s="371"/>
      <c r="D6498" s="434"/>
    </row>
    <row r="6499" spans="1:4">
      <c r="A6499" s="371"/>
      <c r="B6499" s="371"/>
      <c r="C6499" s="371"/>
      <c r="D6499" s="434"/>
    </row>
    <row r="6500" spans="1:4">
      <c r="A6500" s="371"/>
      <c r="B6500" s="371"/>
      <c r="C6500" s="371"/>
      <c r="D6500" s="434"/>
    </row>
    <row r="6501" spans="1:4">
      <c r="A6501" s="371"/>
      <c r="B6501" s="371"/>
      <c r="C6501" s="371"/>
      <c r="D6501" s="434"/>
    </row>
    <row r="6502" spans="1:4">
      <c r="A6502" s="371"/>
      <c r="B6502" s="371"/>
      <c r="C6502" s="371"/>
      <c r="D6502" s="434"/>
    </row>
    <row r="6503" spans="1:4">
      <c r="A6503" s="371"/>
      <c r="B6503" s="371"/>
      <c r="C6503" s="371"/>
      <c r="D6503" s="434"/>
    </row>
    <row r="6504" spans="1:4">
      <c r="A6504" s="371"/>
      <c r="B6504" s="371"/>
      <c r="C6504" s="371"/>
      <c r="D6504" s="434"/>
    </row>
    <row r="6505" spans="1:4">
      <c r="A6505" s="371"/>
      <c r="B6505" s="371"/>
      <c r="C6505" s="371"/>
      <c r="D6505" s="434"/>
    </row>
    <row r="6506" spans="1:4">
      <c r="A6506" s="371"/>
      <c r="B6506" s="371"/>
      <c r="C6506" s="371"/>
      <c r="D6506" s="434"/>
    </row>
    <row r="6507" spans="1:4">
      <c r="A6507" s="371"/>
      <c r="B6507" s="371"/>
      <c r="C6507" s="371"/>
      <c r="D6507" s="434"/>
    </row>
    <row r="6508" spans="1:4">
      <c r="A6508" s="371"/>
      <c r="B6508" s="371"/>
      <c r="C6508" s="371"/>
      <c r="D6508" s="434"/>
    </row>
    <row r="6509" spans="1:4">
      <c r="A6509" s="371"/>
      <c r="B6509" s="371"/>
      <c r="C6509" s="371"/>
      <c r="D6509" s="434"/>
    </row>
    <row r="6510" spans="1:4">
      <c r="A6510" s="371"/>
      <c r="B6510" s="371"/>
      <c r="C6510" s="371"/>
      <c r="D6510" s="434"/>
    </row>
    <row r="6511" spans="1:4">
      <c r="A6511" s="371"/>
      <c r="B6511" s="371"/>
      <c r="C6511" s="371"/>
      <c r="D6511" s="434"/>
    </row>
    <row r="6512" spans="1:4">
      <c r="A6512" s="371"/>
      <c r="B6512" s="371"/>
      <c r="C6512" s="371"/>
      <c r="D6512" s="434"/>
    </row>
    <row r="6513" spans="1:4">
      <c r="A6513" s="371"/>
      <c r="B6513" s="371"/>
      <c r="C6513" s="371"/>
      <c r="D6513" s="434"/>
    </row>
    <row r="6514" spans="1:4">
      <c r="A6514" s="371"/>
      <c r="B6514" s="371"/>
      <c r="C6514" s="371"/>
      <c r="D6514" s="434"/>
    </row>
    <row r="6515" spans="1:4">
      <c r="A6515" s="371"/>
      <c r="B6515" s="371"/>
      <c r="C6515" s="371"/>
      <c r="D6515" s="434"/>
    </row>
    <row r="6516" spans="1:4">
      <c r="A6516" s="371"/>
      <c r="B6516" s="371"/>
      <c r="C6516" s="371"/>
      <c r="D6516" s="434"/>
    </row>
    <row r="6517" spans="1:4">
      <c r="A6517" s="371"/>
      <c r="B6517" s="371"/>
      <c r="C6517" s="371"/>
      <c r="D6517" s="434"/>
    </row>
    <row r="6518" spans="1:4">
      <c r="A6518" s="371"/>
      <c r="B6518" s="371"/>
      <c r="C6518" s="371"/>
      <c r="D6518" s="434"/>
    </row>
    <row r="6519" spans="1:4">
      <c r="A6519" s="371"/>
      <c r="B6519" s="371"/>
      <c r="C6519" s="371"/>
      <c r="D6519" s="434"/>
    </row>
    <row r="6520" spans="1:4">
      <c r="A6520" s="371"/>
      <c r="B6520" s="371"/>
      <c r="C6520" s="371"/>
      <c r="D6520" s="434"/>
    </row>
    <row r="6521" spans="1:4">
      <c r="A6521" s="371"/>
      <c r="B6521" s="371"/>
      <c r="C6521" s="371"/>
      <c r="D6521" s="434"/>
    </row>
    <row r="6522" spans="1:4">
      <c r="A6522" s="371"/>
      <c r="B6522" s="371"/>
      <c r="C6522" s="371"/>
      <c r="D6522" s="434"/>
    </row>
    <row r="6523" spans="1:4">
      <c r="A6523" s="371"/>
      <c r="B6523" s="371"/>
      <c r="C6523" s="371"/>
      <c r="D6523" s="434"/>
    </row>
    <row r="6524" spans="1:4">
      <c r="A6524" s="371"/>
      <c r="B6524" s="371"/>
      <c r="C6524" s="371"/>
      <c r="D6524" s="434"/>
    </row>
    <row r="6525" spans="1:4">
      <c r="A6525" s="371"/>
      <c r="B6525" s="371"/>
      <c r="C6525" s="371"/>
      <c r="D6525" s="434"/>
    </row>
    <row r="6526" spans="1:4">
      <c r="A6526" s="371"/>
      <c r="B6526" s="371"/>
      <c r="C6526" s="371"/>
      <c r="D6526" s="434"/>
    </row>
    <row r="6527" spans="1:4">
      <c r="A6527" s="371"/>
      <c r="B6527" s="371"/>
      <c r="C6527" s="371"/>
      <c r="D6527" s="434"/>
    </row>
    <row r="6528" spans="1:4">
      <c r="A6528" s="371"/>
      <c r="B6528" s="371"/>
      <c r="C6528" s="371"/>
      <c r="D6528" s="434"/>
    </row>
    <row r="6529" spans="1:4">
      <c r="A6529" s="371"/>
      <c r="B6529" s="371"/>
      <c r="C6529" s="371"/>
      <c r="D6529" s="434"/>
    </row>
    <row r="6530" spans="1:4">
      <c r="A6530" s="371"/>
      <c r="B6530" s="371"/>
      <c r="C6530" s="371"/>
      <c r="D6530" s="434"/>
    </row>
    <row r="6531" spans="1:4">
      <c r="A6531" s="371"/>
      <c r="B6531" s="371"/>
      <c r="C6531" s="371"/>
      <c r="D6531" s="434"/>
    </row>
    <row r="6532" spans="1:4">
      <c r="A6532" s="371"/>
      <c r="B6532" s="371"/>
      <c r="C6532" s="371"/>
      <c r="D6532" s="434"/>
    </row>
    <row r="6533" spans="1:4">
      <c r="A6533" s="371"/>
      <c r="B6533" s="371"/>
      <c r="C6533" s="371"/>
      <c r="D6533" s="434"/>
    </row>
    <row r="6534" spans="1:4">
      <c r="A6534" s="371"/>
      <c r="B6534" s="371"/>
      <c r="C6534" s="371"/>
      <c r="D6534" s="434"/>
    </row>
    <row r="6535" spans="1:4">
      <c r="A6535" s="371"/>
      <c r="B6535" s="371"/>
      <c r="C6535" s="371"/>
      <c r="D6535" s="434"/>
    </row>
    <row r="6536" spans="1:4">
      <c r="A6536" s="371"/>
      <c r="B6536" s="371"/>
      <c r="C6536" s="371"/>
      <c r="D6536" s="434"/>
    </row>
    <row r="6537" spans="1:4">
      <c r="A6537" s="371"/>
      <c r="B6537" s="371"/>
      <c r="C6537" s="371"/>
      <c r="D6537" s="434"/>
    </row>
    <row r="6538" spans="1:4">
      <c r="A6538" s="371"/>
      <c r="B6538" s="371"/>
      <c r="C6538" s="371"/>
      <c r="D6538" s="434"/>
    </row>
    <row r="6539" spans="1:4">
      <c r="A6539" s="371"/>
      <c r="B6539" s="371"/>
      <c r="C6539" s="371"/>
      <c r="D6539" s="434"/>
    </row>
    <row r="6540" spans="1:4">
      <c r="A6540" s="371"/>
      <c r="B6540" s="371"/>
      <c r="C6540" s="371"/>
      <c r="D6540" s="434"/>
    </row>
    <row r="6541" spans="1:4">
      <c r="A6541" s="371"/>
      <c r="B6541" s="371"/>
      <c r="C6541" s="371"/>
      <c r="D6541" s="434"/>
    </row>
    <row r="6542" spans="1:4">
      <c r="A6542" s="371"/>
      <c r="B6542" s="371"/>
      <c r="C6542" s="371"/>
      <c r="D6542" s="434"/>
    </row>
    <row r="6543" spans="1:4">
      <c r="A6543" s="371"/>
      <c r="B6543" s="371"/>
      <c r="C6543" s="371"/>
      <c r="D6543" s="434"/>
    </row>
    <row r="6544" spans="1:4">
      <c r="A6544" s="371"/>
      <c r="B6544" s="371"/>
      <c r="C6544" s="371"/>
      <c r="D6544" s="434"/>
    </row>
    <row r="6545" spans="1:4">
      <c r="A6545" s="371"/>
      <c r="B6545" s="371"/>
      <c r="C6545" s="371"/>
      <c r="D6545" s="434"/>
    </row>
    <row r="6546" spans="1:4">
      <c r="A6546" s="371"/>
      <c r="B6546" s="371"/>
      <c r="C6546" s="371"/>
      <c r="D6546" s="434"/>
    </row>
    <row r="6547" spans="1:4">
      <c r="A6547" s="371"/>
      <c r="B6547" s="371"/>
      <c r="C6547" s="371"/>
      <c r="D6547" s="434"/>
    </row>
    <row r="6548" spans="1:4">
      <c r="A6548" s="371"/>
      <c r="B6548" s="371"/>
      <c r="C6548" s="371"/>
      <c r="D6548" s="434"/>
    </row>
    <row r="6549" spans="1:4">
      <c r="A6549" s="371"/>
      <c r="B6549" s="371"/>
      <c r="C6549" s="371"/>
      <c r="D6549" s="434"/>
    </row>
    <row r="6550" spans="1:4">
      <c r="A6550" s="371"/>
      <c r="B6550" s="371"/>
      <c r="C6550" s="371"/>
      <c r="D6550" s="434"/>
    </row>
    <row r="6551" spans="1:4">
      <c r="A6551" s="371"/>
      <c r="B6551" s="371"/>
      <c r="C6551" s="371"/>
      <c r="D6551" s="434"/>
    </row>
    <row r="6552" spans="1:4">
      <c r="A6552" s="371"/>
      <c r="B6552" s="371"/>
      <c r="C6552" s="371"/>
      <c r="D6552" s="434"/>
    </row>
    <row r="6553" spans="1:4">
      <c r="A6553" s="371"/>
      <c r="B6553" s="371"/>
      <c r="C6553" s="371"/>
      <c r="D6553" s="434"/>
    </row>
    <row r="6554" spans="1:4">
      <c r="A6554" s="371"/>
      <c r="B6554" s="371"/>
      <c r="C6554" s="371"/>
      <c r="D6554" s="434"/>
    </row>
    <row r="6555" spans="1:4">
      <c r="A6555" s="371"/>
      <c r="B6555" s="371"/>
      <c r="C6555" s="371"/>
      <c r="D6555" s="434"/>
    </row>
    <row r="6556" spans="1:4">
      <c r="A6556" s="371"/>
      <c r="B6556" s="371"/>
      <c r="C6556" s="371"/>
      <c r="D6556" s="434"/>
    </row>
    <row r="6557" spans="1:4">
      <c r="A6557" s="371"/>
      <c r="B6557" s="371"/>
      <c r="C6557" s="371"/>
      <c r="D6557" s="434"/>
    </row>
    <row r="6558" spans="1:4">
      <c r="A6558" s="371"/>
      <c r="B6558" s="371"/>
      <c r="C6558" s="371"/>
      <c r="D6558" s="434"/>
    </row>
    <row r="6559" spans="1:4">
      <c r="A6559" s="371"/>
      <c r="B6559" s="371"/>
      <c r="C6559" s="371"/>
      <c r="D6559" s="434"/>
    </row>
    <row r="6560" spans="1:4">
      <c r="A6560" s="371"/>
      <c r="B6560" s="371"/>
      <c r="C6560" s="371"/>
      <c r="D6560" s="434"/>
    </row>
    <row r="6561" spans="1:4">
      <c r="A6561" s="371"/>
      <c r="B6561" s="371"/>
      <c r="C6561" s="371"/>
      <c r="D6561" s="434"/>
    </row>
    <row r="6562" spans="1:4">
      <c r="A6562" s="371"/>
      <c r="B6562" s="371"/>
      <c r="C6562" s="371"/>
      <c r="D6562" s="434"/>
    </row>
    <row r="6563" spans="1:4">
      <c r="A6563" s="371"/>
      <c r="B6563" s="371"/>
      <c r="C6563" s="371"/>
      <c r="D6563" s="434"/>
    </row>
    <row r="6564" spans="1:4">
      <c r="A6564" s="371"/>
      <c r="B6564" s="371"/>
      <c r="C6564" s="371"/>
      <c r="D6564" s="434"/>
    </row>
    <row r="6565" spans="1:4">
      <c r="A6565" s="371"/>
      <c r="B6565" s="371"/>
      <c r="C6565" s="371"/>
      <c r="D6565" s="434"/>
    </row>
    <row r="6566" spans="1:4">
      <c r="A6566" s="371"/>
      <c r="B6566" s="371"/>
      <c r="C6566" s="371"/>
      <c r="D6566" s="434"/>
    </row>
    <row r="6567" spans="1:4">
      <c r="A6567" s="371"/>
      <c r="B6567" s="371"/>
      <c r="C6567" s="371"/>
      <c r="D6567" s="434"/>
    </row>
    <row r="6568" spans="1:4">
      <c r="A6568" s="371"/>
      <c r="B6568" s="371"/>
      <c r="C6568" s="371"/>
      <c r="D6568" s="434"/>
    </row>
    <row r="6569" spans="1:4">
      <c r="A6569" s="371"/>
      <c r="B6569" s="371"/>
      <c r="C6569" s="371"/>
      <c r="D6569" s="434"/>
    </row>
    <row r="6570" spans="1:4">
      <c r="A6570" s="371"/>
      <c r="B6570" s="371"/>
      <c r="C6570" s="371"/>
      <c r="D6570" s="434"/>
    </row>
    <row r="6571" spans="1:4">
      <c r="A6571" s="371"/>
      <c r="B6571" s="371"/>
      <c r="C6571" s="371"/>
      <c r="D6571" s="434"/>
    </row>
    <row r="6572" spans="1:4">
      <c r="A6572" s="371"/>
      <c r="B6572" s="371"/>
      <c r="C6572" s="371"/>
      <c r="D6572" s="434"/>
    </row>
    <row r="6573" spans="1:4">
      <c r="A6573" s="371"/>
      <c r="B6573" s="371"/>
      <c r="C6573" s="371"/>
      <c r="D6573" s="434"/>
    </row>
    <row r="6574" spans="1:4">
      <c r="A6574" s="371"/>
      <c r="B6574" s="371"/>
      <c r="C6574" s="371"/>
      <c r="D6574" s="434"/>
    </row>
    <row r="6575" spans="1:4">
      <c r="A6575" s="371"/>
      <c r="B6575" s="371"/>
      <c r="C6575" s="371"/>
      <c r="D6575" s="434"/>
    </row>
    <row r="6576" spans="1:4">
      <c r="A6576" s="371"/>
      <c r="B6576" s="371"/>
      <c r="C6576" s="371"/>
      <c r="D6576" s="434"/>
    </row>
    <row r="6577" spans="1:4">
      <c r="A6577" s="371"/>
      <c r="B6577" s="371"/>
      <c r="C6577" s="371"/>
      <c r="D6577" s="434"/>
    </row>
    <row r="6578" spans="1:4">
      <c r="A6578" s="371"/>
      <c r="B6578" s="371"/>
      <c r="C6578" s="371"/>
      <c r="D6578" s="434"/>
    </row>
    <row r="6579" spans="1:4">
      <c r="A6579" s="371"/>
      <c r="B6579" s="371"/>
      <c r="C6579" s="371"/>
      <c r="D6579" s="434"/>
    </row>
    <row r="6580" spans="1:4">
      <c r="A6580" s="371"/>
      <c r="B6580" s="371"/>
      <c r="C6580" s="371"/>
      <c r="D6580" s="434"/>
    </row>
    <row r="6581" spans="1:4">
      <c r="A6581" s="371"/>
      <c r="B6581" s="371"/>
      <c r="C6581" s="371"/>
      <c r="D6581" s="434"/>
    </row>
    <row r="6582" spans="1:4">
      <c r="A6582" s="371"/>
      <c r="B6582" s="371"/>
      <c r="C6582" s="371"/>
      <c r="D6582" s="434"/>
    </row>
    <row r="6583" spans="1:4">
      <c r="A6583" s="371"/>
      <c r="B6583" s="371"/>
      <c r="C6583" s="371"/>
      <c r="D6583" s="434"/>
    </row>
    <row r="6584" spans="1:4">
      <c r="A6584" s="371"/>
      <c r="B6584" s="371"/>
      <c r="C6584" s="371"/>
      <c r="D6584" s="434"/>
    </row>
    <row r="6585" spans="1:4">
      <c r="A6585" s="371"/>
      <c r="B6585" s="371"/>
      <c r="C6585" s="371"/>
      <c r="D6585" s="434"/>
    </row>
    <row r="6586" spans="1:4">
      <c r="A6586" s="371"/>
      <c r="B6586" s="371"/>
      <c r="C6586" s="371"/>
      <c r="D6586" s="434"/>
    </row>
    <row r="6587" spans="1:4">
      <c r="A6587" s="371"/>
      <c r="B6587" s="371"/>
      <c r="C6587" s="371"/>
      <c r="D6587" s="434"/>
    </row>
    <row r="6588" spans="1:4">
      <c r="A6588" s="371"/>
      <c r="B6588" s="371"/>
      <c r="C6588" s="371"/>
      <c r="D6588" s="434"/>
    </row>
    <row r="6589" spans="1:4">
      <c r="A6589" s="371"/>
      <c r="B6589" s="371"/>
      <c r="C6589" s="371"/>
      <c r="D6589" s="434"/>
    </row>
    <row r="6590" spans="1:4">
      <c r="A6590" s="371"/>
      <c r="B6590" s="371"/>
      <c r="C6590" s="371"/>
      <c r="D6590" s="434"/>
    </row>
    <row r="6591" spans="1:4">
      <c r="A6591" s="371"/>
      <c r="B6591" s="371"/>
      <c r="C6591" s="371"/>
      <c r="D6591" s="434"/>
    </row>
    <row r="6592" spans="1:4">
      <c r="A6592" s="371"/>
      <c r="B6592" s="371"/>
      <c r="C6592" s="371"/>
      <c r="D6592" s="434"/>
    </row>
    <row r="6593" spans="1:4">
      <c r="A6593" s="371"/>
      <c r="B6593" s="371"/>
      <c r="C6593" s="371"/>
      <c r="D6593" s="434"/>
    </row>
    <row r="6594" spans="1:4">
      <c r="A6594" s="371"/>
      <c r="B6594" s="371"/>
      <c r="C6594" s="371"/>
      <c r="D6594" s="434"/>
    </row>
    <row r="6595" spans="1:4">
      <c r="A6595" s="371"/>
      <c r="B6595" s="371"/>
      <c r="C6595" s="371"/>
      <c r="D6595" s="434"/>
    </row>
    <row r="6596" spans="1:4">
      <c r="A6596" s="371"/>
      <c r="B6596" s="371"/>
      <c r="C6596" s="371"/>
      <c r="D6596" s="434"/>
    </row>
    <row r="6597" spans="1:4">
      <c r="A6597" s="371"/>
      <c r="B6597" s="371"/>
      <c r="C6597" s="371"/>
      <c r="D6597" s="434"/>
    </row>
    <row r="6598" spans="1:4">
      <c r="A6598" s="371"/>
      <c r="B6598" s="371"/>
      <c r="C6598" s="371"/>
      <c r="D6598" s="434"/>
    </row>
    <row r="6599" spans="1:4">
      <c r="A6599" s="371"/>
      <c r="B6599" s="371"/>
      <c r="C6599" s="371"/>
      <c r="D6599" s="434"/>
    </row>
    <row r="6600" spans="1:4">
      <c r="A6600" s="371"/>
      <c r="B6600" s="371"/>
      <c r="C6600" s="371"/>
      <c r="D6600" s="434"/>
    </row>
    <row r="6601" spans="1:4">
      <c r="A6601" s="371"/>
      <c r="B6601" s="371"/>
      <c r="C6601" s="371"/>
      <c r="D6601" s="434"/>
    </row>
    <row r="6602" spans="1:4">
      <c r="A6602" s="371"/>
      <c r="B6602" s="371"/>
      <c r="C6602" s="371"/>
      <c r="D6602" s="434"/>
    </row>
    <row r="6603" spans="1:4">
      <c r="A6603" s="371"/>
      <c r="B6603" s="371"/>
      <c r="C6603" s="371"/>
      <c r="D6603" s="434"/>
    </row>
    <row r="6604" spans="1:4">
      <c r="A6604" s="371"/>
      <c r="B6604" s="371"/>
      <c r="C6604" s="371"/>
      <c r="D6604" s="434"/>
    </row>
    <row r="6605" spans="1:4">
      <c r="A6605" s="371"/>
      <c r="B6605" s="371"/>
      <c r="C6605" s="371"/>
      <c r="D6605" s="434"/>
    </row>
    <row r="6606" spans="1:4">
      <c r="A6606" s="371"/>
      <c r="B6606" s="371"/>
      <c r="C6606" s="371"/>
      <c r="D6606" s="434"/>
    </row>
    <row r="6607" spans="1:4">
      <c r="A6607" s="371"/>
      <c r="B6607" s="371"/>
      <c r="C6607" s="371"/>
      <c r="D6607" s="434"/>
    </row>
    <row r="6608" spans="1:4">
      <c r="A6608" s="371"/>
      <c r="B6608" s="371"/>
      <c r="C6608" s="371"/>
      <c r="D6608" s="434"/>
    </row>
    <row r="6609" spans="1:4">
      <c r="A6609" s="371"/>
      <c r="B6609" s="371"/>
      <c r="C6609" s="371"/>
      <c r="D6609" s="434"/>
    </row>
    <row r="6610" spans="1:4">
      <c r="A6610" s="371"/>
      <c r="B6610" s="371"/>
      <c r="C6610" s="371"/>
      <c r="D6610" s="434"/>
    </row>
    <row r="6611" spans="1:4">
      <c r="A6611" s="371"/>
      <c r="B6611" s="371"/>
      <c r="C6611" s="371"/>
      <c r="D6611" s="434"/>
    </row>
    <row r="6612" spans="1:4">
      <c r="A6612" s="371"/>
      <c r="B6612" s="371"/>
      <c r="C6612" s="371"/>
      <c r="D6612" s="434"/>
    </row>
    <row r="6613" spans="1:4">
      <c r="A6613" s="371"/>
      <c r="B6613" s="371"/>
      <c r="C6613" s="371"/>
      <c r="D6613" s="434"/>
    </row>
    <row r="6614" spans="1:4">
      <c r="A6614" s="371"/>
      <c r="B6614" s="371"/>
      <c r="C6614" s="371"/>
      <c r="D6614" s="434"/>
    </row>
    <row r="6615" spans="1:4">
      <c r="A6615" s="371"/>
      <c r="B6615" s="371"/>
      <c r="C6615" s="371"/>
      <c r="D6615" s="434"/>
    </row>
    <row r="6616" spans="1:4">
      <c r="A6616" s="371"/>
      <c r="B6616" s="371"/>
      <c r="C6616" s="371"/>
      <c r="D6616" s="434"/>
    </row>
    <row r="6617" spans="1:4">
      <c r="A6617" s="371"/>
      <c r="B6617" s="371"/>
      <c r="C6617" s="371"/>
      <c r="D6617" s="434"/>
    </row>
    <row r="6618" spans="1:4">
      <c r="A6618" s="371"/>
      <c r="B6618" s="371"/>
      <c r="C6618" s="371"/>
      <c r="D6618" s="434"/>
    </row>
    <row r="6619" spans="1:4">
      <c r="A6619" s="371"/>
      <c r="B6619" s="371"/>
      <c r="C6619" s="371"/>
      <c r="D6619" s="434"/>
    </row>
    <row r="6620" spans="1:4">
      <c r="A6620" s="371"/>
      <c r="B6620" s="371"/>
      <c r="C6620" s="371"/>
      <c r="D6620" s="434"/>
    </row>
    <row r="6621" spans="1:4">
      <c r="A6621" s="371"/>
      <c r="B6621" s="371"/>
      <c r="C6621" s="371"/>
      <c r="D6621" s="434"/>
    </row>
    <row r="6622" spans="1:4">
      <c r="A6622" s="371"/>
      <c r="B6622" s="371"/>
      <c r="C6622" s="371"/>
      <c r="D6622" s="434"/>
    </row>
    <row r="6623" spans="1:4">
      <c r="A6623" s="371"/>
      <c r="B6623" s="371"/>
      <c r="C6623" s="371"/>
      <c r="D6623" s="434"/>
    </row>
    <row r="6624" spans="1:4">
      <c r="A6624" s="371"/>
      <c r="B6624" s="371"/>
      <c r="C6624" s="371"/>
      <c r="D6624" s="434"/>
    </row>
    <row r="6625" spans="1:4">
      <c r="A6625" s="371"/>
      <c r="B6625" s="371"/>
      <c r="C6625" s="371"/>
      <c r="D6625" s="434"/>
    </row>
    <row r="6626" spans="1:4">
      <c r="A6626" s="371"/>
      <c r="B6626" s="371"/>
      <c r="C6626" s="371"/>
      <c r="D6626" s="434"/>
    </row>
    <row r="6627" spans="1:4">
      <c r="A6627" s="371"/>
      <c r="B6627" s="371"/>
      <c r="C6627" s="371"/>
      <c r="D6627" s="434"/>
    </row>
    <row r="6628" spans="1:4">
      <c r="A6628" s="371"/>
      <c r="B6628" s="371"/>
      <c r="C6628" s="371"/>
      <c r="D6628" s="434"/>
    </row>
    <row r="6629" spans="1:4">
      <c r="A6629" s="371"/>
      <c r="B6629" s="371"/>
      <c r="C6629" s="371"/>
      <c r="D6629" s="434"/>
    </row>
    <row r="6630" spans="1:4">
      <c r="A6630" s="371"/>
      <c r="B6630" s="371"/>
      <c r="C6630" s="371"/>
      <c r="D6630" s="434"/>
    </row>
    <row r="6631" spans="1:4">
      <c r="A6631" s="371"/>
      <c r="B6631" s="371"/>
      <c r="C6631" s="371"/>
      <c r="D6631" s="434"/>
    </row>
    <row r="6632" spans="1:4">
      <c r="A6632" s="371"/>
      <c r="B6632" s="371"/>
      <c r="C6632" s="371"/>
      <c r="D6632" s="434"/>
    </row>
    <row r="6633" spans="1:4">
      <c r="A6633" s="371"/>
      <c r="B6633" s="371"/>
      <c r="C6633" s="371"/>
      <c r="D6633" s="434"/>
    </row>
    <row r="6634" spans="1:4">
      <c r="A6634" s="371"/>
      <c r="B6634" s="371"/>
      <c r="C6634" s="371"/>
      <c r="D6634" s="434"/>
    </row>
    <row r="6635" spans="1:4">
      <c r="A6635" s="371"/>
      <c r="B6635" s="371"/>
      <c r="C6635" s="371"/>
      <c r="D6635" s="434"/>
    </row>
    <row r="6636" spans="1:4">
      <c r="A6636" s="371"/>
      <c r="B6636" s="371"/>
      <c r="C6636" s="371"/>
      <c r="D6636" s="434"/>
    </row>
    <row r="6637" spans="1:4">
      <c r="A6637" s="371"/>
      <c r="B6637" s="371"/>
      <c r="C6637" s="371"/>
      <c r="D6637" s="434"/>
    </row>
    <row r="6638" spans="1:4">
      <c r="A6638" s="371"/>
      <c r="B6638" s="371"/>
      <c r="C6638" s="371"/>
      <c r="D6638" s="434"/>
    </row>
    <row r="6639" spans="1:4">
      <c r="A6639" s="371"/>
      <c r="B6639" s="371"/>
      <c r="C6639" s="371"/>
      <c r="D6639" s="434"/>
    </row>
    <row r="6640" spans="1:4">
      <c r="A6640" s="371"/>
      <c r="B6640" s="371"/>
      <c r="C6640" s="371"/>
      <c r="D6640" s="434"/>
    </row>
    <row r="6641" spans="1:4">
      <c r="A6641" s="371"/>
      <c r="B6641" s="371"/>
      <c r="C6641" s="371"/>
      <c r="D6641" s="434"/>
    </row>
    <row r="6642" spans="1:4">
      <c r="A6642" s="371"/>
      <c r="B6642" s="371"/>
      <c r="C6642" s="371"/>
      <c r="D6642" s="434"/>
    </row>
    <row r="6643" spans="1:4">
      <c r="A6643" s="371"/>
      <c r="B6643" s="371"/>
      <c r="C6643" s="371"/>
      <c r="D6643" s="434"/>
    </row>
    <row r="6644" spans="1:4">
      <c r="A6644" s="371"/>
      <c r="B6644" s="371"/>
      <c r="C6644" s="371"/>
      <c r="D6644" s="434"/>
    </row>
    <row r="6645" spans="1:4">
      <c r="A6645" s="371"/>
      <c r="B6645" s="371"/>
      <c r="C6645" s="371"/>
      <c r="D6645" s="434"/>
    </row>
    <row r="6646" spans="1:4">
      <c r="A6646" s="371"/>
      <c r="B6646" s="371"/>
      <c r="C6646" s="371"/>
      <c r="D6646" s="434"/>
    </row>
    <row r="6647" spans="1:4">
      <c r="A6647" s="371"/>
      <c r="B6647" s="371"/>
      <c r="C6647" s="371"/>
      <c r="D6647" s="434"/>
    </row>
    <row r="6648" spans="1:4">
      <c r="A6648" s="371"/>
      <c r="B6648" s="371"/>
      <c r="C6648" s="371"/>
      <c r="D6648" s="434"/>
    </row>
    <row r="6649" spans="1:4">
      <c r="A6649" s="371"/>
      <c r="B6649" s="371"/>
      <c r="C6649" s="371"/>
      <c r="D6649" s="434"/>
    </row>
    <row r="6650" spans="1:4">
      <c r="A6650" s="371"/>
      <c r="B6650" s="371"/>
      <c r="C6650" s="371"/>
      <c r="D6650" s="434"/>
    </row>
    <row r="6651" spans="1:4">
      <c r="A6651" s="371"/>
      <c r="B6651" s="371"/>
      <c r="C6651" s="371"/>
      <c r="D6651" s="434"/>
    </row>
    <row r="6652" spans="1:4">
      <c r="A6652" s="371"/>
      <c r="B6652" s="371"/>
      <c r="C6652" s="371"/>
      <c r="D6652" s="434"/>
    </row>
    <row r="6653" spans="1:4">
      <c r="A6653" s="371"/>
      <c r="B6653" s="371"/>
      <c r="C6653" s="371"/>
      <c r="D6653" s="434"/>
    </row>
    <row r="6654" spans="1:4">
      <c r="A6654" s="371"/>
      <c r="B6654" s="371"/>
      <c r="C6654" s="371"/>
      <c r="D6654" s="434"/>
    </row>
    <row r="6655" spans="1:4">
      <c r="A6655" s="371"/>
      <c r="B6655" s="371"/>
      <c r="C6655" s="371"/>
      <c r="D6655" s="434"/>
    </row>
    <row r="6656" spans="1:4">
      <c r="A6656" s="371"/>
      <c r="B6656" s="371"/>
      <c r="C6656" s="371"/>
      <c r="D6656" s="434"/>
    </row>
    <row r="6657" spans="1:4">
      <c r="A6657" s="371"/>
      <c r="B6657" s="371"/>
      <c r="C6657" s="371"/>
      <c r="D6657" s="434"/>
    </row>
    <row r="6658" spans="1:4">
      <c r="A6658" s="371"/>
      <c r="B6658" s="371"/>
      <c r="C6658" s="371"/>
      <c r="D6658" s="434"/>
    </row>
    <row r="6659" spans="1:4">
      <c r="A6659" s="371"/>
      <c r="B6659" s="371"/>
      <c r="C6659" s="371"/>
      <c r="D6659" s="434"/>
    </row>
    <row r="6660" spans="1:4">
      <c r="A6660" s="371"/>
      <c r="B6660" s="371"/>
      <c r="C6660" s="371"/>
      <c r="D6660" s="434"/>
    </row>
    <row r="6661" spans="1:4">
      <c r="A6661" s="371"/>
      <c r="B6661" s="371"/>
      <c r="C6661" s="371"/>
      <c r="D6661" s="434"/>
    </row>
    <row r="6662" spans="1:4">
      <c r="A6662" s="371"/>
      <c r="B6662" s="371"/>
      <c r="C6662" s="371"/>
      <c r="D6662" s="434"/>
    </row>
    <row r="6663" spans="1:4">
      <c r="A6663" s="371"/>
      <c r="B6663" s="371"/>
      <c r="C6663" s="371"/>
      <c r="D6663" s="434"/>
    </row>
    <row r="6664" spans="1:4">
      <c r="A6664" s="371"/>
      <c r="B6664" s="371"/>
      <c r="C6664" s="371"/>
      <c r="D6664" s="434"/>
    </row>
    <row r="6665" spans="1:4">
      <c r="A6665" s="371"/>
      <c r="B6665" s="371"/>
      <c r="C6665" s="371"/>
      <c r="D6665" s="434"/>
    </row>
    <row r="6666" spans="1:4">
      <c r="A6666" s="371"/>
      <c r="B6666" s="371"/>
      <c r="C6666" s="371"/>
      <c r="D6666" s="434"/>
    </row>
    <row r="6667" spans="1:4">
      <c r="A6667" s="371"/>
      <c r="B6667" s="371"/>
      <c r="C6667" s="371"/>
      <c r="D6667" s="434"/>
    </row>
    <row r="6668" spans="1:4">
      <c r="A6668" s="371"/>
      <c r="B6668" s="371"/>
      <c r="C6668" s="371"/>
      <c r="D6668" s="434"/>
    </row>
    <row r="6669" spans="1:4">
      <c r="A6669" s="371"/>
      <c r="B6669" s="371"/>
      <c r="C6669" s="371"/>
      <c r="D6669" s="434"/>
    </row>
    <row r="6670" spans="1:4">
      <c r="A6670" s="371"/>
      <c r="B6670" s="371"/>
      <c r="C6670" s="371"/>
      <c r="D6670" s="434"/>
    </row>
    <row r="6671" spans="1:4">
      <c r="A6671" s="371"/>
      <c r="B6671" s="371"/>
      <c r="C6671" s="371"/>
      <c r="D6671" s="434"/>
    </row>
    <row r="6672" spans="1:4">
      <c r="A6672" s="371"/>
      <c r="B6672" s="371"/>
      <c r="C6672" s="371"/>
      <c r="D6672" s="434"/>
    </row>
    <row r="6673" spans="1:4">
      <c r="A6673" s="371"/>
      <c r="B6673" s="371"/>
      <c r="C6673" s="371"/>
      <c r="D6673" s="434"/>
    </row>
    <row r="6674" spans="1:4">
      <c r="A6674" s="371"/>
      <c r="B6674" s="371"/>
      <c r="C6674" s="371"/>
      <c r="D6674" s="434"/>
    </row>
    <row r="6675" spans="1:4">
      <c r="A6675" s="371"/>
      <c r="B6675" s="371"/>
      <c r="C6675" s="371"/>
      <c r="D6675" s="434"/>
    </row>
    <row r="6676" spans="1:4">
      <c r="A6676" s="371"/>
      <c r="B6676" s="371"/>
      <c r="C6676" s="371"/>
      <c r="D6676" s="434"/>
    </row>
    <row r="6677" spans="1:4">
      <c r="A6677" s="371"/>
      <c r="B6677" s="371"/>
      <c r="C6677" s="371"/>
      <c r="D6677" s="434"/>
    </row>
    <row r="6678" spans="1:4">
      <c r="A6678" s="371"/>
      <c r="B6678" s="371"/>
      <c r="C6678" s="371"/>
      <c r="D6678" s="434"/>
    </row>
    <row r="6679" spans="1:4">
      <c r="A6679" s="371"/>
      <c r="B6679" s="371"/>
      <c r="C6679" s="371"/>
      <c r="D6679" s="434"/>
    </row>
    <row r="6680" spans="1:4">
      <c r="A6680" s="371"/>
      <c r="B6680" s="371"/>
      <c r="C6680" s="371"/>
      <c r="D6680" s="434"/>
    </row>
    <row r="6681" spans="1:4">
      <c r="A6681" s="371"/>
      <c r="B6681" s="371"/>
      <c r="C6681" s="371"/>
      <c r="D6681" s="434"/>
    </row>
    <row r="6682" spans="1:4">
      <c r="A6682" s="371"/>
      <c r="B6682" s="371"/>
      <c r="C6682" s="371"/>
      <c r="D6682" s="434"/>
    </row>
    <row r="6683" spans="1:4">
      <c r="A6683" s="371"/>
      <c r="B6683" s="371"/>
      <c r="C6683" s="371"/>
      <c r="D6683" s="434"/>
    </row>
    <row r="6684" spans="1:4">
      <c r="A6684" s="371"/>
      <c r="B6684" s="371"/>
      <c r="C6684" s="371"/>
      <c r="D6684" s="434"/>
    </row>
    <row r="6685" spans="1:4">
      <c r="A6685" s="371"/>
      <c r="B6685" s="371"/>
      <c r="C6685" s="371"/>
      <c r="D6685" s="434"/>
    </row>
    <row r="6686" spans="1:4">
      <c r="A6686" s="371"/>
      <c r="B6686" s="371"/>
      <c r="C6686" s="371"/>
      <c r="D6686" s="434"/>
    </row>
    <row r="6687" spans="1:4">
      <c r="A6687" s="371"/>
      <c r="B6687" s="371"/>
      <c r="C6687" s="371"/>
      <c r="D6687" s="434"/>
    </row>
    <row r="6688" spans="1:4">
      <c r="A6688" s="371"/>
      <c r="B6688" s="371"/>
      <c r="C6688" s="371"/>
      <c r="D6688" s="434"/>
    </row>
    <row r="6689" spans="1:4">
      <c r="A6689" s="371"/>
      <c r="B6689" s="371"/>
      <c r="C6689" s="371"/>
      <c r="D6689" s="434"/>
    </row>
    <row r="6690" spans="1:4">
      <c r="A6690" s="371"/>
      <c r="B6690" s="371"/>
      <c r="C6690" s="371"/>
      <c r="D6690" s="434"/>
    </row>
    <row r="6691" spans="1:4">
      <c r="A6691" s="371"/>
      <c r="B6691" s="371"/>
      <c r="C6691" s="371"/>
      <c r="D6691" s="434"/>
    </row>
    <row r="6692" spans="1:4">
      <c r="A6692" s="371"/>
      <c r="B6692" s="371"/>
      <c r="C6692" s="371"/>
      <c r="D6692" s="434"/>
    </row>
    <row r="6693" spans="1:4">
      <c r="A6693" s="371"/>
      <c r="B6693" s="371"/>
      <c r="C6693" s="371"/>
      <c r="D6693" s="434"/>
    </row>
    <row r="6694" spans="1:4">
      <c r="A6694" s="371"/>
      <c r="B6694" s="371"/>
      <c r="C6694" s="371"/>
      <c r="D6694" s="434"/>
    </row>
    <row r="6695" spans="1:4">
      <c r="A6695" s="371"/>
      <c r="B6695" s="371"/>
      <c r="C6695" s="371"/>
      <c r="D6695" s="434"/>
    </row>
    <row r="6696" spans="1:4">
      <c r="A6696" s="371"/>
      <c r="B6696" s="371"/>
      <c r="C6696" s="371"/>
      <c r="D6696" s="434"/>
    </row>
    <row r="6697" spans="1:4">
      <c r="A6697" s="371"/>
      <c r="B6697" s="371"/>
      <c r="C6697" s="371"/>
      <c r="D6697" s="434"/>
    </row>
    <row r="6698" spans="1:4">
      <c r="A6698" s="371"/>
      <c r="B6698" s="371"/>
      <c r="C6698" s="371"/>
      <c r="D6698" s="434"/>
    </row>
    <row r="6699" spans="1:4">
      <c r="A6699" s="371"/>
      <c r="B6699" s="371"/>
      <c r="C6699" s="371"/>
      <c r="D6699" s="434"/>
    </row>
    <row r="6700" spans="1:4">
      <c r="A6700" s="371"/>
      <c r="B6700" s="371"/>
      <c r="C6700" s="371"/>
      <c r="D6700" s="434"/>
    </row>
    <row r="6701" spans="1:4">
      <c r="A6701" s="371"/>
      <c r="B6701" s="371"/>
      <c r="C6701" s="371"/>
      <c r="D6701" s="434"/>
    </row>
    <row r="6702" spans="1:4">
      <c r="A6702" s="371"/>
      <c r="B6702" s="371"/>
      <c r="C6702" s="371"/>
      <c r="D6702" s="434"/>
    </row>
    <row r="6703" spans="1:4">
      <c r="A6703" s="371"/>
      <c r="B6703" s="371"/>
      <c r="C6703" s="371"/>
      <c r="D6703" s="434"/>
    </row>
    <row r="6704" spans="1:4">
      <c r="A6704" s="371"/>
      <c r="B6704" s="371"/>
      <c r="C6704" s="371"/>
      <c r="D6704" s="434"/>
    </row>
    <row r="6705" spans="1:4">
      <c r="A6705" s="371"/>
      <c r="B6705" s="371"/>
      <c r="C6705" s="371"/>
      <c r="D6705" s="434"/>
    </row>
    <row r="6706" spans="1:4">
      <c r="A6706" s="371"/>
      <c r="B6706" s="371"/>
      <c r="C6706" s="371"/>
      <c r="D6706" s="434"/>
    </row>
    <row r="6707" spans="1:4">
      <c r="A6707" s="371"/>
      <c r="B6707" s="371"/>
      <c r="C6707" s="371"/>
      <c r="D6707" s="434"/>
    </row>
    <row r="6708" spans="1:4">
      <c r="A6708" s="371"/>
      <c r="B6708" s="371"/>
      <c r="C6708" s="371"/>
      <c r="D6708" s="434"/>
    </row>
    <row r="6709" spans="1:4">
      <c r="A6709" s="371"/>
      <c r="B6709" s="371"/>
      <c r="C6709" s="371"/>
      <c r="D6709" s="434"/>
    </row>
    <row r="6710" spans="1:4">
      <c r="A6710" s="371"/>
      <c r="B6710" s="371"/>
      <c r="C6710" s="371"/>
      <c r="D6710" s="434"/>
    </row>
    <row r="6711" spans="1:4">
      <c r="A6711" s="371"/>
      <c r="B6711" s="371"/>
      <c r="C6711" s="371"/>
      <c r="D6711" s="434"/>
    </row>
    <row r="6712" spans="1:4">
      <c r="A6712" s="371"/>
      <c r="B6712" s="371"/>
      <c r="C6712" s="371"/>
      <c r="D6712" s="434"/>
    </row>
    <row r="6713" spans="1:4">
      <c r="A6713" s="371"/>
      <c r="B6713" s="371"/>
      <c r="C6713" s="371"/>
      <c r="D6713" s="434"/>
    </row>
    <row r="6714" spans="1:4">
      <c r="A6714" s="371"/>
      <c r="B6714" s="371"/>
      <c r="C6714" s="371"/>
      <c r="D6714" s="434"/>
    </row>
    <row r="6715" spans="1:4">
      <c r="A6715" s="371"/>
      <c r="B6715" s="371"/>
      <c r="C6715" s="371"/>
      <c r="D6715" s="434"/>
    </row>
    <row r="6716" spans="1:4">
      <c r="A6716" s="371"/>
      <c r="B6716" s="371"/>
      <c r="C6716" s="371"/>
      <c r="D6716" s="434"/>
    </row>
    <row r="6717" spans="1:4">
      <c r="A6717" s="371"/>
      <c r="B6717" s="371"/>
      <c r="C6717" s="371"/>
      <c r="D6717" s="434"/>
    </row>
    <row r="6718" spans="1:4">
      <c r="A6718" s="371"/>
      <c r="B6718" s="371"/>
      <c r="C6718" s="371"/>
      <c r="D6718" s="434"/>
    </row>
    <row r="6719" spans="1:4">
      <c r="A6719" s="371"/>
      <c r="B6719" s="371"/>
      <c r="C6719" s="371"/>
      <c r="D6719" s="434"/>
    </row>
    <row r="6720" spans="1:4">
      <c r="A6720" s="371"/>
      <c r="B6720" s="371"/>
      <c r="C6720" s="371"/>
      <c r="D6720" s="434"/>
    </row>
    <row r="6721" spans="1:4">
      <c r="A6721" s="371"/>
      <c r="B6721" s="371"/>
      <c r="C6721" s="371"/>
      <c r="D6721" s="434"/>
    </row>
    <row r="6722" spans="1:4">
      <c r="A6722" s="371"/>
      <c r="B6722" s="371"/>
      <c r="C6722" s="371"/>
      <c r="D6722" s="434"/>
    </row>
    <row r="6723" spans="1:4">
      <c r="A6723" s="371"/>
      <c r="B6723" s="371"/>
      <c r="C6723" s="371"/>
      <c r="D6723" s="434"/>
    </row>
    <row r="6724" spans="1:4">
      <c r="A6724" s="371"/>
      <c r="B6724" s="371"/>
      <c r="C6724" s="371"/>
      <c r="D6724" s="434"/>
    </row>
    <row r="6725" spans="1:4">
      <c r="A6725" s="371"/>
      <c r="B6725" s="371"/>
      <c r="C6725" s="371"/>
      <c r="D6725" s="434"/>
    </row>
    <row r="6726" spans="1:4">
      <c r="A6726" s="371"/>
      <c r="B6726" s="371"/>
      <c r="C6726" s="371"/>
      <c r="D6726" s="434"/>
    </row>
    <row r="6727" spans="1:4">
      <c r="A6727" s="371"/>
      <c r="B6727" s="371"/>
      <c r="C6727" s="371"/>
      <c r="D6727" s="434"/>
    </row>
    <row r="6728" spans="1:4">
      <c r="A6728" s="371"/>
      <c r="B6728" s="371"/>
      <c r="C6728" s="371"/>
      <c r="D6728" s="434"/>
    </row>
    <row r="6729" spans="1:4">
      <c r="A6729" s="371"/>
      <c r="B6729" s="371"/>
      <c r="C6729" s="371"/>
      <c r="D6729" s="434"/>
    </row>
    <row r="6730" spans="1:4">
      <c r="A6730" s="371"/>
      <c r="B6730" s="371"/>
      <c r="C6730" s="371"/>
      <c r="D6730" s="434"/>
    </row>
    <row r="6731" spans="1:4">
      <c r="A6731" s="371"/>
      <c r="B6731" s="371"/>
      <c r="C6731" s="371"/>
      <c r="D6731" s="434"/>
    </row>
    <row r="6732" spans="1:4">
      <c r="A6732" s="371"/>
      <c r="B6732" s="371"/>
      <c r="C6732" s="371"/>
      <c r="D6732" s="434"/>
    </row>
    <row r="6733" spans="1:4">
      <c r="A6733" s="371"/>
      <c r="B6733" s="371"/>
      <c r="C6733" s="371"/>
      <c r="D6733" s="434"/>
    </row>
    <row r="6734" spans="1:4">
      <c r="A6734" s="371"/>
      <c r="B6734" s="371"/>
      <c r="C6734" s="371"/>
      <c r="D6734" s="434"/>
    </row>
    <row r="6735" spans="1:4">
      <c r="A6735" s="371"/>
      <c r="B6735" s="371"/>
      <c r="C6735" s="371"/>
      <c r="D6735" s="434"/>
    </row>
    <row r="6736" spans="1:4">
      <c r="A6736" s="371"/>
      <c r="B6736" s="371"/>
      <c r="C6736" s="371"/>
      <c r="D6736" s="434"/>
    </row>
    <row r="6737" spans="1:4">
      <c r="A6737" s="371"/>
      <c r="B6737" s="371"/>
      <c r="C6737" s="371"/>
      <c r="D6737" s="434"/>
    </row>
    <row r="6738" spans="1:4">
      <c r="A6738" s="371"/>
      <c r="B6738" s="371"/>
      <c r="C6738" s="371"/>
      <c r="D6738" s="434"/>
    </row>
    <row r="6739" spans="1:4">
      <c r="A6739" s="371"/>
      <c r="B6739" s="371"/>
      <c r="C6739" s="371"/>
      <c r="D6739" s="434"/>
    </row>
    <row r="6740" spans="1:4">
      <c r="A6740" s="371"/>
      <c r="B6740" s="371"/>
      <c r="C6740" s="371"/>
      <c r="D6740" s="434"/>
    </row>
    <row r="6741" spans="1:4">
      <c r="A6741" s="371"/>
      <c r="B6741" s="371"/>
      <c r="C6741" s="371"/>
      <c r="D6741" s="434"/>
    </row>
    <row r="6742" spans="1:4">
      <c r="A6742" s="371"/>
      <c r="B6742" s="371"/>
      <c r="C6742" s="371"/>
      <c r="D6742" s="434"/>
    </row>
    <row r="6743" spans="1:4">
      <c r="A6743" s="371"/>
      <c r="B6743" s="371"/>
      <c r="C6743" s="371"/>
      <c r="D6743" s="434"/>
    </row>
    <row r="6744" spans="1:4">
      <c r="A6744" s="371"/>
      <c r="B6744" s="371"/>
      <c r="C6744" s="371"/>
      <c r="D6744" s="434"/>
    </row>
    <row r="6745" spans="1:4">
      <c r="A6745" s="371"/>
      <c r="B6745" s="371"/>
      <c r="C6745" s="371"/>
      <c r="D6745" s="434"/>
    </row>
    <row r="6746" spans="1:4">
      <c r="A6746" s="371"/>
      <c r="B6746" s="371"/>
      <c r="C6746" s="371"/>
      <c r="D6746" s="434"/>
    </row>
    <row r="6747" spans="1:4">
      <c r="A6747" s="371"/>
      <c r="B6747" s="371"/>
      <c r="C6747" s="371"/>
      <c r="D6747" s="434"/>
    </row>
    <row r="6748" spans="1:4">
      <c r="A6748" s="371"/>
      <c r="B6748" s="371"/>
      <c r="C6748" s="371"/>
      <c r="D6748" s="434"/>
    </row>
    <row r="6749" spans="1:4">
      <c r="A6749" s="371"/>
      <c r="B6749" s="371"/>
      <c r="C6749" s="371"/>
      <c r="D6749" s="434"/>
    </row>
    <row r="6750" spans="1:4">
      <c r="A6750" s="371"/>
      <c r="B6750" s="371"/>
      <c r="C6750" s="371"/>
      <c r="D6750" s="434"/>
    </row>
    <row r="6751" spans="1:4">
      <c r="A6751" s="371"/>
      <c r="B6751" s="371"/>
      <c r="C6751" s="371"/>
      <c r="D6751" s="434"/>
    </row>
    <row r="6752" spans="1:4">
      <c r="A6752" s="371"/>
      <c r="B6752" s="371"/>
      <c r="C6752" s="371"/>
      <c r="D6752" s="434"/>
    </row>
    <row r="6753" spans="1:4">
      <c r="A6753" s="371"/>
      <c r="B6753" s="371"/>
      <c r="C6753" s="371"/>
      <c r="D6753" s="434"/>
    </row>
    <row r="6754" spans="1:4">
      <c r="A6754" s="371"/>
      <c r="B6754" s="371"/>
      <c r="C6754" s="371"/>
      <c r="D6754" s="434"/>
    </row>
    <row r="6755" spans="1:4">
      <c r="A6755" s="371"/>
      <c r="B6755" s="371"/>
      <c r="C6755" s="371"/>
      <c r="D6755" s="434"/>
    </row>
    <row r="6756" spans="1:4">
      <c r="A6756" s="371"/>
      <c r="B6756" s="371"/>
      <c r="C6756" s="371"/>
      <c r="D6756" s="434"/>
    </row>
    <row r="6757" spans="1:4">
      <c r="A6757" s="371"/>
      <c r="B6757" s="371"/>
      <c r="C6757" s="371"/>
      <c r="D6757" s="434"/>
    </row>
    <row r="6758" spans="1:4">
      <c r="A6758" s="371"/>
      <c r="B6758" s="371"/>
      <c r="C6758" s="371"/>
      <c r="D6758" s="434"/>
    </row>
    <row r="6759" spans="1:4">
      <c r="A6759" s="371"/>
      <c r="B6759" s="371"/>
      <c r="C6759" s="371"/>
      <c r="D6759" s="434"/>
    </row>
    <row r="6760" spans="1:4">
      <c r="A6760" s="371"/>
      <c r="B6760" s="371"/>
      <c r="C6760" s="371"/>
      <c r="D6760" s="434"/>
    </row>
    <row r="6761" spans="1:4">
      <c r="A6761" s="371"/>
      <c r="B6761" s="371"/>
      <c r="C6761" s="371"/>
      <c r="D6761" s="434"/>
    </row>
    <row r="6762" spans="1:4">
      <c r="A6762" s="371"/>
      <c r="B6762" s="371"/>
      <c r="C6762" s="371"/>
      <c r="D6762" s="434"/>
    </row>
    <row r="6763" spans="1:4">
      <c r="A6763" s="371"/>
      <c r="B6763" s="371"/>
      <c r="C6763" s="371"/>
      <c r="D6763" s="434"/>
    </row>
    <row r="6764" spans="1:4">
      <c r="A6764" s="371"/>
      <c r="B6764" s="371"/>
      <c r="C6764" s="371"/>
      <c r="D6764" s="434"/>
    </row>
    <row r="6765" spans="1:4">
      <c r="A6765" s="371"/>
      <c r="B6765" s="371"/>
      <c r="C6765" s="371"/>
      <c r="D6765" s="434"/>
    </row>
    <row r="6766" spans="1:4">
      <c r="A6766" s="371"/>
      <c r="B6766" s="371"/>
      <c r="C6766" s="371"/>
      <c r="D6766" s="434"/>
    </row>
    <row r="6767" spans="1:4">
      <c r="A6767" s="371"/>
      <c r="B6767" s="371"/>
      <c r="C6767" s="371"/>
      <c r="D6767" s="434"/>
    </row>
    <row r="6768" spans="1:4">
      <c r="A6768" s="371"/>
      <c r="B6768" s="371"/>
      <c r="C6768" s="371"/>
      <c r="D6768" s="434"/>
    </row>
    <row r="6769" spans="1:4">
      <c r="A6769" s="371"/>
      <c r="B6769" s="371"/>
      <c r="C6769" s="371"/>
      <c r="D6769" s="434"/>
    </row>
    <row r="6770" spans="1:4">
      <c r="A6770" s="371"/>
      <c r="B6770" s="371"/>
      <c r="C6770" s="371"/>
      <c r="D6770" s="434"/>
    </row>
    <row r="6771" spans="1:4">
      <c r="A6771" s="371"/>
      <c r="B6771" s="371"/>
      <c r="C6771" s="371"/>
      <c r="D6771" s="434"/>
    </row>
    <row r="6772" spans="1:4">
      <c r="A6772" s="371"/>
      <c r="B6772" s="371"/>
      <c r="C6772" s="371"/>
      <c r="D6772" s="434"/>
    </row>
    <row r="6773" spans="1:4">
      <c r="A6773" s="371"/>
      <c r="B6773" s="371"/>
      <c r="C6773" s="371"/>
      <c r="D6773" s="434"/>
    </row>
    <row r="6774" spans="1:4">
      <c r="A6774" s="371"/>
      <c r="B6774" s="371"/>
      <c r="C6774" s="371"/>
      <c r="D6774" s="434"/>
    </row>
    <row r="6775" spans="1:4">
      <c r="A6775" s="371"/>
      <c r="B6775" s="371"/>
      <c r="C6775" s="371"/>
      <c r="D6775" s="434"/>
    </row>
    <row r="6776" spans="1:4">
      <c r="A6776" s="371"/>
      <c r="B6776" s="371"/>
      <c r="C6776" s="371"/>
      <c r="D6776" s="434"/>
    </row>
    <row r="6777" spans="1:4">
      <c r="A6777" s="371"/>
      <c r="B6777" s="371"/>
      <c r="C6777" s="371"/>
      <c r="D6777" s="434"/>
    </row>
    <row r="6778" spans="1:4">
      <c r="A6778" s="371"/>
      <c r="B6778" s="371"/>
      <c r="C6778" s="371"/>
      <c r="D6778" s="434"/>
    </row>
    <row r="6779" spans="1:4">
      <c r="A6779" s="371"/>
      <c r="B6779" s="371"/>
      <c r="C6779" s="371"/>
      <c r="D6779" s="434"/>
    </row>
    <row r="6780" spans="1:4">
      <c r="A6780" s="371"/>
      <c r="B6780" s="371"/>
      <c r="C6780" s="371"/>
      <c r="D6780" s="434"/>
    </row>
    <row r="6781" spans="1:4">
      <c r="A6781" s="371"/>
      <c r="B6781" s="371"/>
      <c r="C6781" s="371"/>
      <c r="D6781" s="434"/>
    </row>
    <row r="6782" spans="1:4">
      <c r="A6782" s="371"/>
      <c r="B6782" s="371"/>
      <c r="C6782" s="371"/>
      <c r="D6782" s="434"/>
    </row>
    <row r="6783" spans="1:4">
      <c r="A6783" s="371"/>
      <c r="B6783" s="371"/>
      <c r="C6783" s="371"/>
      <c r="D6783" s="434"/>
    </row>
    <row r="6784" spans="1:4">
      <c r="A6784" s="371"/>
      <c r="B6784" s="371"/>
      <c r="C6784" s="371"/>
      <c r="D6784" s="434"/>
    </row>
    <row r="6785" spans="1:4">
      <c r="A6785" s="371"/>
      <c r="B6785" s="371"/>
      <c r="C6785" s="371"/>
      <c r="D6785" s="434"/>
    </row>
    <row r="6786" spans="1:4">
      <c r="A6786" s="371"/>
      <c r="B6786" s="371"/>
      <c r="C6786" s="371"/>
      <c r="D6786" s="434"/>
    </row>
    <row r="6787" spans="1:4">
      <c r="A6787" s="371"/>
      <c r="B6787" s="371"/>
      <c r="C6787" s="371"/>
      <c r="D6787" s="434"/>
    </row>
    <row r="6788" spans="1:4">
      <c r="A6788" s="371"/>
      <c r="B6788" s="371"/>
      <c r="C6788" s="371"/>
      <c r="D6788" s="434"/>
    </row>
    <row r="6789" spans="1:4">
      <c r="A6789" s="371"/>
      <c r="B6789" s="371"/>
      <c r="C6789" s="371"/>
      <c r="D6789" s="434"/>
    </row>
    <row r="6790" spans="1:4">
      <c r="A6790" s="371"/>
      <c r="B6790" s="371"/>
      <c r="C6790" s="371"/>
      <c r="D6790" s="434"/>
    </row>
    <row r="6791" spans="1:4">
      <c r="A6791" s="371"/>
      <c r="B6791" s="371"/>
      <c r="C6791" s="371"/>
      <c r="D6791" s="434"/>
    </row>
    <row r="6792" spans="1:4">
      <c r="A6792" s="371"/>
      <c r="B6792" s="371"/>
      <c r="C6792" s="371"/>
      <c r="D6792" s="434"/>
    </row>
    <row r="6793" spans="1:4">
      <c r="A6793" s="371"/>
      <c r="B6793" s="371"/>
      <c r="C6793" s="371"/>
      <c r="D6793" s="434"/>
    </row>
    <row r="6794" spans="1:4">
      <c r="A6794" s="371"/>
      <c r="B6794" s="371"/>
      <c r="C6794" s="371"/>
      <c r="D6794" s="434"/>
    </row>
    <row r="6795" spans="1:4">
      <c r="A6795" s="371"/>
      <c r="B6795" s="371"/>
      <c r="C6795" s="371"/>
      <c r="D6795" s="434"/>
    </row>
    <row r="6796" spans="1:4">
      <c r="A6796" s="371"/>
      <c r="B6796" s="371"/>
      <c r="C6796" s="371"/>
      <c r="D6796" s="434"/>
    </row>
    <row r="6797" spans="1:4">
      <c r="A6797" s="371"/>
      <c r="B6797" s="371"/>
      <c r="C6797" s="371"/>
      <c r="D6797" s="434"/>
    </row>
    <row r="6798" spans="1:4">
      <c r="A6798" s="371"/>
      <c r="B6798" s="371"/>
      <c r="C6798" s="371"/>
      <c r="D6798" s="434"/>
    </row>
    <row r="6799" spans="1:4">
      <c r="A6799" s="371"/>
      <c r="B6799" s="371"/>
      <c r="C6799" s="371"/>
      <c r="D6799" s="434"/>
    </row>
    <row r="6800" spans="1:4">
      <c r="A6800" s="371"/>
      <c r="B6800" s="371"/>
      <c r="C6800" s="371"/>
      <c r="D6800" s="434"/>
    </row>
    <row r="6801" spans="1:4">
      <c r="A6801" s="371"/>
      <c r="B6801" s="371"/>
      <c r="C6801" s="371"/>
      <c r="D6801" s="434"/>
    </row>
    <row r="6802" spans="1:4">
      <c r="A6802" s="371"/>
      <c r="B6802" s="371"/>
      <c r="C6802" s="371"/>
      <c r="D6802" s="434"/>
    </row>
    <row r="6803" spans="1:4">
      <c r="A6803" s="371"/>
      <c r="B6803" s="371"/>
      <c r="C6803" s="371"/>
      <c r="D6803" s="434"/>
    </row>
    <row r="6804" spans="1:4">
      <c r="A6804" s="371"/>
      <c r="B6804" s="371"/>
      <c r="C6804" s="371"/>
      <c r="D6804" s="434"/>
    </row>
    <row r="6805" spans="1:4">
      <c r="A6805" s="371"/>
      <c r="B6805" s="371"/>
      <c r="C6805" s="371"/>
      <c r="D6805" s="434"/>
    </row>
    <row r="6806" spans="1:4">
      <c r="A6806" s="371"/>
      <c r="B6806" s="371"/>
      <c r="C6806" s="371"/>
      <c r="D6806" s="434"/>
    </row>
    <row r="6807" spans="1:4">
      <c r="A6807" s="371"/>
      <c r="B6807" s="371"/>
      <c r="C6807" s="371"/>
      <c r="D6807" s="434"/>
    </row>
    <row r="6808" spans="1:4">
      <c r="A6808" s="371"/>
      <c r="B6808" s="371"/>
      <c r="C6808" s="371"/>
      <c r="D6808" s="434"/>
    </row>
    <row r="6809" spans="1:4">
      <c r="A6809" s="371"/>
      <c r="B6809" s="371"/>
      <c r="C6809" s="371"/>
      <c r="D6809" s="434"/>
    </row>
    <row r="6810" spans="1:4">
      <c r="A6810" s="371"/>
      <c r="B6810" s="371"/>
      <c r="C6810" s="371"/>
      <c r="D6810" s="434"/>
    </row>
    <row r="6811" spans="1:4">
      <c r="A6811" s="371"/>
      <c r="B6811" s="371"/>
      <c r="C6811" s="371"/>
      <c r="D6811" s="434"/>
    </row>
    <row r="6812" spans="1:4">
      <c r="A6812" s="371"/>
      <c r="B6812" s="371"/>
      <c r="C6812" s="371"/>
      <c r="D6812" s="434"/>
    </row>
    <row r="6813" spans="1:4">
      <c r="A6813" s="371"/>
      <c r="B6813" s="371"/>
      <c r="C6813" s="371"/>
      <c r="D6813" s="434"/>
    </row>
    <row r="6814" spans="1:4">
      <c r="A6814" s="371"/>
      <c r="B6814" s="371"/>
      <c r="C6814" s="371"/>
      <c r="D6814" s="434"/>
    </row>
    <row r="6815" spans="1:4">
      <c r="A6815" s="371"/>
      <c r="B6815" s="371"/>
      <c r="C6815" s="371"/>
      <c r="D6815" s="434"/>
    </row>
    <row r="6816" spans="1:4">
      <c r="A6816" s="371"/>
      <c r="B6816" s="371"/>
      <c r="C6816" s="371"/>
      <c r="D6816" s="434"/>
    </row>
    <row r="6817" spans="1:4">
      <c r="A6817" s="371"/>
      <c r="B6817" s="371"/>
      <c r="C6817" s="371"/>
      <c r="D6817" s="434"/>
    </row>
    <row r="6818" spans="1:4">
      <c r="A6818" s="371"/>
      <c r="B6818" s="371"/>
      <c r="C6818" s="371"/>
      <c r="D6818" s="434"/>
    </row>
    <row r="6819" spans="1:4">
      <c r="A6819" s="371"/>
      <c r="B6819" s="371"/>
      <c r="C6819" s="371"/>
      <c r="D6819" s="434"/>
    </row>
    <row r="6820" spans="1:4">
      <c r="A6820" s="371"/>
      <c r="B6820" s="371"/>
      <c r="C6820" s="371"/>
      <c r="D6820" s="434"/>
    </row>
    <row r="6821" spans="1:4">
      <c r="A6821" s="371"/>
      <c r="B6821" s="371"/>
      <c r="C6821" s="371"/>
      <c r="D6821" s="434"/>
    </row>
    <row r="6822" spans="1:4">
      <c r="A6822" s="371"/>
      <c r="B6822" s="371"/>
      <c r="C6822" s="371"/>
      <c r="D6822" s="434"/>
    </row>
    <row r="6823" spans="1:4">
      <c r="A6823" s="371"/>
      <c r="B6823" s="371"/>
      <c r="C6823" s="371"/>
      <c r="D6823" s="434"/>
    </row>
    <row r="6824" spans="1:4">
      <c r="A6824" s="371"/>
      <c r="B6824" s="371"/>
      <c r="C6824" s="371"/>
      <c r="D6824" s="434"/>
    </row>
    <row r="6825" spans="1:4">
      <c r="A6825" s="371"/>
      <c r="B6825" s="371"/>
      <c r="C6825" s="371"/>
      <c r="D6825" s="434"/>
    </row>
    <row r="6826" spans="1:4">
      <c r="A6826" s="371"/>
      <c r="B6826" s="371"/>
      <c r="C6826" s="371"/>
      <c r="D6826" s="434"/>
    </row>
    <row r="6827" spans="1:4">
      <c r="A6827" s="371"/>
      <c r="B6827" s="371"/>
      <c r="C6827" s="371"/>
      <c r="D6827" s="434"/>
    </row>
    <row r="6828" spans="1:4">
      <c r="A6828" s="371"/>
      <c r="B6828" s="371"/>
      <c r="C6828" s="371"/>
      <c r="D6828" s="434"/>
    </row>
    <row r="6829" spans="1:4">
      <c r="A6829" s="371"/>
      <c r="B6829" s="371"/>
      <c r="C6829" s="371"/>
      <c r="D6829" s="434"/>
    </row>
    <row r="6830" spans="1:4">
      <c r="A6830" s="371"/>
      <c r="B6830" s="371"/>
      <c r="C6830" s="371"/>
      <c r="D6830" s="434"/>
    </row>
    <row r="6831" spans="1:4">
      <c r="A6831" s="371"/>
      <c r="B6831" s="371"/>
      <c r="C6831" s="371"/>
      <c r="D6831" s="434"/>
    </row>
    <row r="6832" spans="1:4">
      <c r="A6832" s="371"/>
      <c r="B6832" s="371"/>
      <c r="C6832" s="371"/>
      <c r="D6832" s="434"/>
    </row>
    <row r="6833" spans="1:4">
      <c r="A6833" s="371"/>
      <c r="B6833" s="371"/>
      <c r="C6833" s="371"/>
      <c r="D6833" s="434"/>
    </row>
    <row r="6834" spans="1:4">
      <c r="A6834" s="371"/>
      <c r="B6834" s="371"/>
      <c r="C6834" s="371"/>
      <c r="D6834" s="434"/>
    </row>
    <row r="6835" spans="1:4">
      <c r="A6835" s="371"/>
      <c r="B6835" s="371"/>
      <c r="C6835" s="371"/>
      <c r="D6835" s="434"/>
    </row>
    <row r="6836" spans="1:4">
      <c r="A6836" s="371"/>
      <c r="B6836" s="371"/>
      <c r="C6836" s="371"/>
      <c r="D6836" s="434"/>
    </row>
    <row r="6837" spans="1:4">
      <c r="A6837" s="371"/>
      <c r="B6837" s="371"/>
      <c r="C6837" s="371"/>
      <c r="D6837" s="434"/>
    </row>
    <row r="6838" spans="1:4">
      <c r="A6838" s="371"/>
      <c r="B6838" s="371"/>
      <c r="C6838" s="371"/>
      <c r="D6838" s="434"/>
    </row>
    <row r="6839" spans="1:4">
      <c r="A6839" s="371"/>
      <c r="B6839" s="371"/>
      <c r="C6839" s="371"/>
      <c r="D6839" s="434"/>
    </row>
    <row r="6840" spans="1:4">
      <c r="A6840" s="371"/>
      <c r="B6840" s="371"/>
      <c r="C6840" s="371"/>
      <c r="D6840" s="434"/>
    </row>
    <row r="6841" spans="1:4">
      <c r="A6841" s="371"/>
      <c r="B6841" s="371"/>
      <c r="C6841" s="371"/>
      <c r="D6841" s="434"/>
    </row>
    <row r="6842" spans="1:4">
      <c r="A6842" s="371"/>
      <c r="B6842" s="371"/>
      <c r="C6842" s="371"/>
      <c r="D6842" s="434"/>
    </row>
    <row r="6843" spans="1:4">
      <c r="A6843" s="371"/>
      <c r="B6843" s="371"/>
      <c r="C6843" s="371"/>
      <c r="D6843" s="434"/>
    </row>
    <row r="6844" spans="1:4">
      <c r="A6844" s="371"/>
      <c r="B6844" s="371"/>
      <c r="C6844" s="371"/>
      <c r="D6844" s="434"/>
    </row>
    <row r="6845" spans="1:4">
      <c r="A6845" s="371"/>
      <c r="B6845" s="371"/>
      <c r="C6845" s="371"/>
      <c r="D6845" s="434"/>
    </row>
    <row r="6846" spans="1:4">
      <c r="A6846" s="371"/>
      <c r="B6846" s="371"/>
      <c r="C6846" s="371"/>
      <c r="D6846" s="434"/>
    </row>
    <row r="6847" spans="1:4">
      <c r="A6847" s="371"/>
      <c r="B6847" s="371"/>
      <c r="C6847" s="371"/>
      <c r="D6847" s="434"/>
    </row>
    <row r="6848" spans="1:4">
      <c r="A6848" s="371"/>
      <c r="B6848" s="371"/>
      <c r="C6848" s="371"/>
      <c r="D6848" s="434"/>
    </row>
    <row r="6849" spans="1:4">
      <c r="A6849" s="371"/>
      <c r="B6849" s="371"/>
      <c r="C6849" s="371"/>
      <c r="D6849" s="434"/>
    </row>
    <row r="6850" spans="1:4">
      <c r="A6850" s="371"/>
      <c r="B6850" s="371"/>
      <c r="C6850" s="371"/>
      <c r="D6850" s="434"/>
    </row>
    <row r="6851" spans="1:4">
      <c r="A6851" s="371"/>
      <c r="B6851" s="371"/>
      <c r="C6851" s="371"/>
      <c r="D6851" s="434"/>
    </row>
    <row r="6852" spans="1:4">
      <c r="A6852" s="371"/>
      <c r="B6852" s="371"/>
      <c r="C6852" s="371"/>
      <c r="D6852" s="434"/>
    </row>
    <row r="6853" spans="1:4">
      <c r="A6853" s="371"/>
      <c r="B6853" s="371"/>
      <c r="C6853" s="371"/>
      <c r="D6853" s="434"/>
    </row>
    <row r="6854" spans="1:4">
      <c r="A6854" s="371"/>
      <c r="B6854" s="371"/>
      <c r="C6854" s="371"/>
      <c r="D6854" s="434"/>
    </row>
    <row r="6855" spans="1:4">
      <c r="A6855" s="371"/>
      <c r="B6855" s="371"/>
      <c r="C6855" s="371"/>
      <c r="D6855" s="434"/>
    </row>
    <row r="6856" spans="1:4">
      <c r="A6856" s="371"/>
      <c r="B6856" s="371"/>
      <c r="C6856" s="371"/>
      <c r="D6856" s="434"/>
    </row>
    <row r="6857" spans="1:4">
      <c r="A6857" s="371"/>
      <c r="B6857" s="371"/>
      <c r="C6857" s="371"/>
      <c r="D6857" s="434"/>
    </row>
    <row r="6858" spans="1:4">
      <c r="A6858" s="371"/>
      <c r="B6858" s="371"/>
      <c r="C6858" s="371"/>
      <c r="D6858" s="434"/>
    </row>
    <row r="6859" spans="1:4">
      <c r="A6859" s="371"/>
      <c r="B6859" s="371"/>
      <c r="C6859" s="371"/>
      <c r="D6859" s="434"/>
    </row>
    <row r="6860" spans="1:4">
      <c r="A6860" s="371"/>
      <c r="B6860" s="371"/>
      <c r="C6860" s="371"/>
      <c r="D6860" s="434"/>
    </row>
    <row r="6861" spans="1:4">
      <c r="A6861" s="371"/>
      <c r="B6861" s="371"/>
      <c r="C6861" s="371"/>
      <c r="D6861" s="434"/>
    </row>
    <row r="6862" spans="1:4">
      <c r="A6862" s="371"/>
      <c r="B6862" s="371"/>
      <c r="C6862" s="371"/>
      <c r="D6862" s="434"/>
    </row>
    <row r="6863" spans="1:4">
      <c r="A6863" s="371"/>
      <c r="B6863" s="371"/>
      <c r="C6863" s="371"/>
      <c r="D6863" s="434"/>
    </row>
    <row r="6864" spans="1:4">
      <c r="A6864" s="371"/>
      <c r="B6864" s="371"/>
      <c r="C6864" s="371"/>
      <c r="D6864" s="434"/>
    </row>
    <row r="6865" spans="1:4">
      <c r="A6865" s="371"/>
      <c r="B6865" s="371"/>
      <c r="C6865" s="371"/>
      <c r="D6865" s="434"/>
    </row>
    <row r="6866" spans="1:4">
      <c r="A6866" s="371"/>
      <c r="B6866" s="371"/>
      <c r="C6866" s="371"/>
      <c r="D6866" s="434"/>
    </row>
    <row r="6867" spans="1:4">
      <c r="A6867" s="371"/>
      <c r="B6867" s="371"/>
      <c r="C6867" s="371"/>
      <c r="D6867" s="434"/>
    </row>
    <row r="6868" spans="1:4">
      <c r="A6868" s="371"/>
      <c r="B6868" s="371"/>
      <c r="C6868" s="371"/>
      <c r="D6868" s="434"/>
    </row>
    <row r="6869" spans="1:4">
      <c r="A6869" s="371"/>
      <c r="B6869" s="371"/>
      <c r="C6869" s="371"/>
      <c r="D6869" s="434"/>
    </row>
    <row r="6870" spans="1:4">
      <c r="A6870" s="371"/>
      <c r="B6870" s="371"/>
      <c r="C6870" s="371"/>
      <c r="D6870" s="434"/>
    </row>
    <row r="6871" spans="1:4">
      <c r="A6871" s="371"/>
      <c r="B6871" s="371"/>
      <c r="C6871" s="371"/>
      <c r="D6871" s="434"/>
    </row>
    <row r="6872" spans="1:4">
      <c r="A6872" s="371"/>
      <c r="B6872" s="371"/>
      <c r="C6872" s="371"/>
      <c r="D6872" s="434"/>
    </row>
    <row r="6873" spans="1:4">
      <c r="A6873" s="371"/>
      <c r="B6873" s="371"/>
      <c r="C6873" s="371"/>
      <c r="D6873" s="434"/>
    </row>
    <row r="6874" spans="1:4">
      <c r="A6874" s="371"/>
      <c r="B6874" s="371"/>
      <c r="C6874" s="371"/>
      <c r="D6874" s="434"/>
    </row>
    <row r="6875" spans="1:4">
      <c r="A6875" s="371"/>
      <c r="B6875" s="371"/>
      <c r="C6875" s="371"/>
      <c r="D6875" s="434"/>
    </row>
    <row r="6876" spans="1:4">
      <c r="A6876" s="371"/>
      <c r="B6876" s="371"/>
      <c r="C6876" s="371"/>
      <c r="D6876" s="434"/>
    </row>
    <row r="6877" spans="1:4">
      <c r="A6877" s="371"/>
      <c r="B6877" s="371"/>
      <c r="C6877" s="371"/>
      <c r="D6877" s="434"/>
    </row>
    <row r="6878" spans="1:4">
      <c r="A6878" s="371"/>
      <c r="B6878" s="371"/>
      <c r="C6878" s="371"/>
      <c r="D6878" s="434"/>
    </row>
    <row r="6879" spans="1:4">
      <c r="A6879" s="371"/>
      <c r="B6879" s="371"/>
      <c r="C6879" s="371"/>
      <c r="D6879" s="434"/>
    </row>
    <row r="6880" spans="1:4">
      <c r="A6880" s="371"/>
      <c r="B6880" s="371"/>
      <c r="C6880" s="371"/>
      <c r="D6880" s="434"/>
    </row>
    <row r="6881" spans="1:4">
      <c r="A6881" s="371"/>
      <c r="B6881" s="371"/>
      <c r="C6881" s="371"/>
      <c r="D6881" s="434"/>
    </row>
    <row r="6882" spans="1:4">
      <c r="A6882" s="371"/>
      <c r="B6882" s="371"/>
      <c r="C6882" s="371"/>
      <c r="D6882" s="434"/>
    </row>
    <row r="6883" spans="1:4">
      <c r="A6883" s="371"/>
      <c r="B6883" s="371"/>
      <c r="C6883" s="371"/>
      <c r="D6883" s="434"/>
    </row>
    <row r="6884" spans="1:4">
      <c r="A6884" s="371"/>
      <c r="B6884" s="371"/>
      <c r="C6884" s="371"/>
      <c r="D6884" s="434"/>
    </row>
    <row r="6885" spans="1:4">
      <c r="A6885" s="371"/>
      <c r="B6885" s="371"/>
      <c r="C6885" s="371"/>
      <c r="D6885" s="434"/>
    </row>
    <row r="6886" spans="1:4">
      <c r="A6886" s="371"/>
      <c r="B6886" s="371"/>
      <c r="C6886" s="371"/>
      <c r="D6886" s="434"/>
    </row>
    <row r="6887" spans="1:4">
      <c r="A6887" s="371"/>
      <c r="B6887" s="371"/>
      <c r="C6887" s="371"/>
      <c r="D6887" s="434"/>
    </row>
    <row r="6888" spans="1:4">
      <c r="A6888" s="371"/>
      <c r="B6888" s="371"/>
      <c r="C6888" s="371"/>
      <c r="D6888" s="434"/>
    </row>
    <row r="6889" spans="1:4">
      <c r="A6889" s="371"/>
      <c r="B6889" s="371"/>
      <c r="C6889" s="371"/>
      <c r="D6889" s="434"/>
    </row>
    <row r="6890" spans="1:4">
      <c r="A6890" s="371"/>
      <c r="B6890" s="371"/>
      <c r="C6890" s="371"/>
      <c r="D6890" s="434"/>
    </row>
    <row r="6891" spans="1:4">
      <c r="A6891" s="371"/>
      <c r="B6891" s="371"/>
      <c r="C6891" s="371"/>
      <c r="D6891" s="434"/>
    </row>
    <row r="6892" spans="1:4">
      <c r="A6892" s="371"/>
      <c r="B6892" s="371"/>
      <c r="C6892" s="371"/>
      <c r="D6892" s="434"/>
    </row>
    <row r="6893" spans="1:4">
      <c r="A6893" s="371"/>
      <c r="B6893" s="371"/>
      <c r="C6893" s="371"/>
      <c r="D6893" s="434"/>
    </row>
    <row r="6894" spans="1:4">
      <c r="A6894" s="371"/>
      <c r="B6894" s="371"/>
      <c r="C6894" s="371"/>
      <c r="D6894" s="434"/>
    </row>
    <row r="6895" spans="1:4">
      <c r="A6895" s="371"/>
      <c r="B6895" s="371"/>
      <c r="C6895" s="371"/>
      <c r="D6895" s="434"/>
    </row>
    <row r="6896" spans="1:4">
      <c r="A6896" s="371"/>
      <c r="B6896" s="371"/>
      <c r="C6896" s="371"/>
      <c r="D6896" s="434"/>
    </row>
    <row r="6897" spans="1:4">
      <c r="A6897" s="371"/>
      <c r="B6897" s="371"/>
      <c r="C6897" s="371"/>
      <c r="D6897" s="434"/>
    </row>
    <row r="6898" spans="1:4">
      <c r="A6898" s="371"/>
      <c r="B6898" s="371"/>
      <c r="C6898" s="371"/>
      <c r="D6898" s="434"/>
    </row>
    <row r="6899" spans="1:4">
      <c r="A6899" s="371"/>
      <c r="B6899" s="371"/>
      <c r="C6899" s="371"/>
      <c r="D6899" s="434"/>
    </row>
    <row r="6900" spans="1:4">
      <c r="A6900" s="371"/>
      <c r="B6900" s="371"/>
      <c r="C6900" s="371"/>
      <c r="D6900" s="434"/>
    </row>
    <row r="6901" spans="1:4">
      <c r="A6901" s="371"/>
      <c r="B6901" s="371"/>
      <c r="C6901" s="371"/>
      <c r="D6901" s="434"/>
    </row>
    <row r="6902" spans="1:4">
      <c r="A6902" s="371"/>
      <c r="B6902" s="371"/>
      <c r="C6902" s="371"/>
      <c r="D6902" s="434"/>
    </row>
    <row r="6903" spans="1:4">
      <c r="A6903" s="371"/>
      <c r="B6903" s="371"/>
      <c r="C6903" s="371"/>
      <c r="D6903" s="434"/>
    </row>
    <row r="6904" spans="1:4">
      <c r="A6904" s="371"/>
      <c r="B6904" s="371"/>
      <c r="C6904" s="371"/>
      <c r="D6904" s="434"/>
    </row>
    <row r="6905" spans="1:4">
      <c r="A6905" s="371"/>
      <c r="B6905" s="371"/>
      <c r="C6905" s="371"/>
      <c r="D6905" s="434"/>
    </row>
    <row r="6906" spans="1:4">
      <c r="A6906" s="371"/>
      <c r="B6906" s="371"/>
      <c r="C6906" s="371"/>
      <c r="D6906" s="434"/>
    </row>
    <row r="6907" spans="1:4">
      <c r="A6907" s="371"/>
      <c r="B6907" s="371"/>
      <c r="C6907" s="371"/>
      <c r="D6907" s="434"/>
    </row>
    <row r="6908" spans="1:4">
      <c r="A6908" s="371"/>
      <c r="B6908" s="371"/>
      <c r="C6908" s="371"/>
      <c r="D6908" s="434"/>
    </row>
    <row r="6909" spans="1:4">
      <c r="A6909" s="371"/>
      <c r="B6909" s="371"/>
      <c r="C6909" s="371"/>
      <c r="D6909" s="434"/>
    </row>
    <row r="6910" spans="1:4">
      <c r="A6910" s="371"/>
      <c r="B6910" s="371"/>
      <c r="C6910" s="371"/>
      <c r="D6910" s="434"/>
    </row>
    <row r="6911" spans="1:4">
      <c r="A6911" s="371"/>
      <c r="B6911" s="371"/>
      <c r="C6911" s="371"/>
      <c r="D6911" s="434"/>
    </row>
    <row r="6912" spans="1:4">
      <c r="A6912" s="371"/>
      <c r="B6912" s="371"/>
      <c r="C6912" s="371"/>
      <c r="D6912" s="434"/>
    </row>
    <row r="6913" spans="1:4">
      <c r="A6913" s="371"/>
      <c r="B6913" s="371"/>
      <c r="C6913" s="371"/>
      <c r="D6913" s="434"/>
    </row>
    <row r="6914" spans="1:4">
      <c r="A6914" s="371"/>
      <c r="B6914" s="371"/>
      <c r="C6914" s="371"/>
      <c r="D6914" s="434"/>
    </row>
    <row r="6915" spans="1:4">
      <c r="A6915" s="371"/>
      <c r="B6915" s="371"/>
      <c r="C6915" s="371"/>
      <c r="D6915" s="434"/>
    </row>
    <row r="6916" spans="1:4">
      <c r="A6916" s="371"/>
      <c r="B6916" s="371"/>
      <c r="C6916" s="371"/>
      <c r="D6916" s="434"/>
    </row>
    <row r="6917" spans="1:4">
      <c r="A6917" s="371"/>
      <c r="B6917" s="371"/>
      <c r="C6917" s="371"/>
      <c r="D6917" s="434"/>
    </row>
    <row r="6918" spans="1:4">
      <c r="A6918" s="371"/>
      <c r="B6918" s="371"/>
      <c r="C6918" s="371"/>
      <c r="D6918" s="434"/>
    </row>
    <row r="6919" spans="1:4">
      <c r="A6919" s="371"/>
      <c r="B6919" s="371"/>
      <c r="C6919" s="371"/>
      <c r="D6919" s="434"/>
    </row>
    <row r="6920" spans="1:4">
      <c r="A6920" s="371"/>
      <c r="B6920" s="371"/>
      <c r="C6920" s="371"/>
      <c r="D6920" s="434"/>
    </row>
    <row r="6921" spans="1:4">
      <c r="A6921" s="371"/>
      <c r="B6921" s="371"/>
      <c r="C6921" s="371"/>
      <c r="D6921" s="434"/>
    </row>
    <row r="6922" spans="1:4">
      <c r="A6922" s="371"/>
      <c r="B6922" s="371"/>
      <c r="C6922" s="371"/>
      <c r="D6922" s="434"/>
    </row>
    <row r="6923" spans="1:4">
      <c r="A6923" s="371"/>
      <c r="B6923" s="371"/>
      <c r="C6923" s="371"/>
      <c r="D6923" s="434"/>
    </row>
    <row r="6924" spans="1:4">
      <c r="A6924" s="371"/>
      <c r="B6924" s="371"/>
      <c r="C6924" s="371"/>
      <c r="D6924" s="434"/>
    </row>
    <row r="6925" spans="1:4">
      <c r="A6925" s="371"/>
      <c r="B6925" s="371"/>
      <c r="C6925" s="371"/>
      <c r="D6925" s="434"/>
    </row>
    <row r="6926" spans="1:4">
      <c r="A6926" s="371"/>
      <c r="B6926" s="371"/>
      <c r="C6926" s="371"/>
      <c r="D6926" s="434"/>
    </row>
    <row r="6927" spans="1:4">
      <c r="A6927" s="371"/>
      <c r="B6927" s="371"/>
      <c r="C6927" s="371"/>
      <c r="D6927" s="434"/>
    </row>
    <row r="6928" spans="1:4">
      <c r="A6928" s="371"/>
      <c r="B6928" s="371"/>
      <c r="C6928" s="371"/>
      <c r="D6928" s="434"/>
    </row>
    <row r="6929" spans="1:4">
      <c r="A6929" s="371"/>
      <c r="B6929" s="371"/>
      <c r="C6929" s="371"/>
      <c r="D6929" s="434"/>
    </row>
    <row r="6930" spans="1:4">
      <c r="A6930" s="371"/>
      <c r="B6930" s="371"/>
      <c r="C6930" s="371"/>
      <c r="D6930" s="434"/>
    </row>
    <row r="6931" spans="1:4">
      <c r="A6931" s="371"/>
      <c r="B6931" s="371"/>
      <c r="C6931" s="371"/>
      <c r="D6931" s="434"/>
    </row>
    <row r="6932" spans="1:4">
      <c r="A6932" s="371"/>
      <c r="B6932" s="371"/>
      <c r="C6932" s="371"/>
      <c r="D6932" s="434"/>
    </row>
    <row r="6933" spans="1:4">
      <c r="A6933" s="371"/>
      <c r="B6933" s="371"/>
      <c r="C6933" s="371"/>
      <c r="D6933" s="434"/>
    </row>
    <row r="6934" spans="1:4">
      <c r="A6934" s="371"/>
      <c r="B6934" s="371"/>
      <c r="C6934" s="371"/>
      <c r="D6934" s="434"/>
    </row>
    <row r="6935" spans="1:4">
      <c r="A6935" s="371"/>
      <c r="B6935" s="371"/>
      <c r="C6935" s="371"/>
      <c r="D6935" s="434"/>
    </row>
    <row r="6936" spans="1:4">
      <c r="A6936" s="371"/>
      <c r="B6936" s="371"/>
      <c r="C6936" s="371"/>
      <c r="D6936" s="434"/>
    </row>
    <row r="6937" spans="1:4">
      <c r="A6937" s="371"/>
      <c r="B6937" s="371"/>
      <c r="C6937" s="371"/>
      <c r="D6937" s="434"/>
    </row>
    <row r="6938" spans="1:4">
      <c r="A6938" s="371"/>
      <c r="B6938" s="371"/>
      <c r="C6938" s="371"/>
      <c r="D6938" s="434"/>
    </row>
    <row r="6939" spans="1:4">
      <c r="A6939" s="371"/>
      <c r="B6939" s="371"/>
      <c r="C6939" s="371"/>
      <c r="D6939" s="434"/>
    </row>
    <row r="6940" spans="1:4">
      <c r="A6940" s="371"/>
      <c r="B6940" s="371"/>
      <c r="C6940" s="371"/>
      <c r="D6940" s="434"/>
    </row>
    <row r="6941" spans="1:4">
      <c r="A6941" s="371"/>
      <c r="B6941" s="371"/>
      <c r="C6941" s="371"/>
      <c r="D6941" s="434"/>
    </row>
    <row r="6942" spans="1:4">
      <c r="A6942" s="371"/>
      <c r="B6942" s="371"/>
      <c r="C6942" s="371"/>
      <c r="D6942" s="434"/>
    </row>
    <row r="6943" spans="1:4">
      <c r="A6943" s="371"/>
      <c r="B6943" s="371"/>
      <c r="C6943" s="371"/>
      <c r="D6943" s="434"/>
    </row>
    <row r="6944" spans="1:4">
      <c r="A6944" s="371"/>
      <c r="B6944" s="371"/>
      <c r="C6944" s="371"/>
      <c r="D6944" s="434"/>
    </row>
    <row r="6945" spans="1:4">
      <c r="A6945" s="371"/>
      <c r="B6945" s="371"/>
      <c r="C6945" s="371"/>
      <c r="D6945" s="434"/>
    </row>
    <row r="6946" spans="1:4">
      <c r="A6946" s="371"/>
      <c r="B6946" s="371"/>
      <c r="C6946" s="371"/>
      <c r="D6946" s="434"/>
    </row>
    <row r="6947" spans="1:4">
      <c r="A6947" s="371"/>
      <c r="B6947" s="371"/>
      <c r="C6947" s="371"/>
      <c r="D6947" s="434"/>
    </row>
    <row r="6948" spans="1:4">
      <c r="A6948" s="371"/>
      <c r="B6948" s="371"/>
      <c r="C6948" s="371"/>
      <c r="D6948" s="434"/>
    </row>
    <row r="6949" spans="1:4">
      <c r="A6949" s="371"/>
      <c r="B6949" s="371"/>
      <c r="C6949" s="371"/>
      <c r="D6949" s="434"/>
    </row>
    <row r="6950" spans="1:4">
      <c r="A6950" s="371"/>
      <c r="B6950" s="371"/>
      <c r="C6950" s="371"/>
      <c r="D6950" s="434"/>
    </row>
    <row r="6951" spans="1:4">
      <c r="A6951" s="371"/>
      <c r="B6951" s="371"/>
      <c r="C6951" s="371"/>
      <c r="D6951" s="434"/>
    </row>
    <row r="6952" spans="1:4">
      <c r="A6952" s="371"/>
      <c r="B6952" s="371"/>
      <c r="C6952" s="371"/>
      <c r="D6952" s="434"/>
    </row>
    <row r="6953" spans="1:4">
      <c r="A6953" s="371"/>
      <c r="B6953" s="371"/>
      <c r="C6953" s="371"/>
      <c r="D6953" s="434"/>
    </row>
    <row r="6954" spans="1:4">
      <c r="A6954" s="371"/>
      <c r="B6954" s="371"/>
      <c r="C6954" s="371"/>
      <c r="D6954" s="434"/>
    </row>
    <row r="6955" spans="1:4">
      <c r="A6955" s="371"/>
      <c r="B6955" s="371"/>
      <c r="C6955" s="371"/>
      <c r="D6955" s="434"/>
    </row>
    <row r="6956" spans="1:4">
      <c r="A6956" s="371"/>
      <c r="B6956" s="371"/>
      <c r="C6956" s="371"/>
      <c r="D6956" s="434"/>
    </row>
    <row r="6957" spans="1:4">
      <c r="A6957" s="371"/>
      <c r="B6957" s="371"/>
      <c r="C6957" s="371"/>
      <c r="D6957" s="434"/>
    </row>
    <row r="6958" spans="1:4">
      <c r="A6958" s="371"/>
      <c r="B6958" s="371"/>
      <c r="C6958" s="371"/>
      <c r="D6958" s="434"/>
    </row>
    <row r="6959" spans="1:4">
      <c r="A6959" s="371"/>
      <c r="B6959" s="371"/>
      <c r="C6959" s="371"/>
      <c r="D6959" s="434"/>
    </row>
    <row r="6960" spans="1:4">
      <c r="A6960" s="371"/>
      <c r="B6960" s="371"/>
      <c r="C6960" s="371"/>
      <c r="D6960" s="434"/>
    </row>
    <row r="6961" spans="1:4">
      <c r="A6961" s="371"/>
      <c r="B6961" s="371"/>
      <c r="C6961" s="371"/>
      <c r="D6961" s="434"/>
    </row>
    <row r="6962" spans="1:4">
      <c r="A6962" s="371"/>
      <c r="B6962" s="371"/>
      <c r="C6962" s="371"/>
      <c r="D6962" s="434"/>
    </row>
    <row r="6963" spans="1:4">
      <c r="A6963" s="371"/>
      <c r="B6963" s="371"/>
      <c r="C6963" s="371"/>
      <c r="D6963" s="434"/>
    </row>
    <row r="6964" spans="1:4">
      <c r="A6964" s="371"/>
      <c r="B6964" s="371"/>
      <c r="C6964" s="371"/>
      <c r="D6964" s="434"/>
    </row>
    <row r="6965" spans="1:4">
      <c r="A6965" s="371"/>
      <c r="B6965" s="371"/>
      <c r="C6965" s="371"/>
      <c r="D6965" s="434"/>
    </row>
    <row r="6966" spans="1:4">
      <c r="A6966" s="371"/>
      <c r="B6966" s="371"/>
      <c r="C6966" s="371"/>
      <c r="D6966" s="434"/>
    </row>
    <row r="6967" spans="1:4">
      <c r="A6967" s="371"/>
      <c r="B6967" s="371"/>
      <c r="C6967" s="371"/>
      <c r="D6967" s="434"/>
    </row>
    <row r="6968" spans="1:4">
      <c r="A6968" s="371"/>
      <c r="B6968" s="371"/>
      <c r="C6968" s="371"/>
      <c r="D6968" s="434"/>
    </row>
    <row r="6969" spans="1:4">
      <c r="A6969" s="371"/>
      <c r="B6969" s="371"/>
      <c r="C6969" s="371"/>
      <c r="D6969" s="434"/>
    </row>
    <row r="6970" spans="1:4">
      <c r="A6970" s="371"/>
      <c r="B6970" s="371"/>
      <c r="C6970" s="371"/>
      <c r="D6970" s="434"/>
    </row>
    <row r="6971" spans="1:4">
      <c r="A6971" s="371"/>
      <c r="B6971" s="371"/>
      <c r="C6971" s="371"/>
      <c r="D6971" s="434"/>
    </row>
    <row r="6972" spans="1:4">
      <c r="A6972" s="371"/>
      <c r="B6972" s="371"/>
      <c r="C6972" s="371"/>
      <c r="D6972" s="434"/>
    </row>
    <row r="6973" spans="1:4">
      <c r="A6973" s="371"/>
      <c r="B6973" s="371"/>
      <c r="C6973" s="371"/>
      <c r="D6973" s="434"/>
    </row>
    <row r="6974" spans="1:4">
      <c r="A6974" s="371"/>
      <c r="B6974" s="371"/>
      <c r="C6974" s="371"/>
      <c r="D6974" s="434"/>
    </row>
    <row r="6975" spans="1:4">
      <c r="A6975" s="371"/>
      <c r="B6975" s="371"/>
      <c r="C6975" s="371"/>
      <c r="D6975" s="434"/>
    </row>
    <row r="6976" spans="1:4">
      <c r="A6976" s="371"/>
      <c r="B6976" s="371"/>
      <c r="C6976" s="371"/>
      <c r="D6976" s="434"/>
    </row>
    <row r="6977" spans="1:4">
      <c r="A6977" s="371"/>
      <c r="B6977" s="371"/>
      <c r="C6977" s="371"/>
      <c r="D6977" s="434"/>
    </row>
    <row r="6978" spans="1:4">
      <c r="A6978" s="371"/>
      <c r="B6978" s="371"/>
      <c r="C6978" s="371"/>
      <c r="D6978" s="434"/>
    </row>
    <row r="6979" spans="1:4">
      <c r="A6979" s="371"/>
      <c r="B6979" s="371"/>
      <c r="C6979" s="371"/>
      <c r="D6979" s="434"/>
    </row>
    <row r="6980" spans="1:4">
      <c r="A6980" s="371"/>
      <c r="B6980" s="371"/>
      <c r="C6980" s="371"/>
      <c r="D6980" s="434"/>
    </row>
    <row r="6981" spans="1:4">
      <c r="A6981" s="371"/>
      <c r="B6981" s="371"/>
      <c r="C6981" s="371"/>
      <c r="D6981" s="434"/>
    </row>
    <row r="6982" spans="1:4">
      <c r="A6982" s="371"/>
      <c r="B6982" s="371"/>
      <c r="C6982" s="371"/>
      <c r="D6982" s="434"/>
    </row>
    <row r="6983" spans="1:4">
      <c r="A6983" s="371"/>
      <c r="B6983" s="371"/>
      <c r="C6983" s="371"/>
      <c r="D6983" s="434"/>
    </row>
    <row r="6984" spans="1:4">
      <c r="A6984" s="371"/>
      <c r="B6984" s="371"/>
      <c r="C6984" s="371"/>
      <c r="D6984" s="434"/>
    </row>
    <row r="6985" spans="1:4">
      <c r="A6985" s="371"/>
      <c r="B6985" s="371"/>
      <c r="C6985" s="371"/>
      <c r="D6985" s="434"/>
    </row>
    <row r="6986" spans="1:4">
      <c r="A6986" s="371"/>
      <c r="B6986" s="371"/>
      <c r="C6986" s="371"/>
      <c r="D6986" s="434"/>
    </row>
    <row r="6987" spans="1:4">
      <c r="A6987" s="371"/>
      <c r="B6987" s="371"/>
      <c r="C6987" s="371"/>
      <c r="D6987" s="434"/>
    </row>
    <row r="6988" spans="1:4">
      <c r="A6988" s="371"/>
      <c r="B6988" s="371"/>
      <c r="C6988" s="371"/>
      <c r="D6988" s="434"/>
    </row>
    <row r="6989" spans="1:4">
      <c r="A6989" s="371"/>
      <c r="B6989" s="371"/>
      <c r="C6989" s="371"/>
      <c r="D6989" s="434"/>
    </row>
    <row r="6990" spans="1:4">
      <c r="A6990" s="371"/>
      <c r="B6990" s="371"/>
      <c r="C6990" s="371"/>
      <c r="D6990" s="434"/>
    </row>
    <row r="6991" spans="1:4">
      <c r="A6991" s="371"/>
      <c r="B6991" s="371"/>
      <c r="C6991" s="371"/>
      <c r="D6991" s="434"/>
    </row>
    <row r="6992" spans="1:4">
      <c r="A6992" s="371"/>
      <c r="B6992" s="371"/>
      <c r="C6992" s="371"/>
      <c r="D6992" s="434"/>
    </row>
    <row r="6993" spans="1:4">
      <c r="A6993" s="371"/>
      <c r="B6993" s="371"/>
      <c r="C6993" s="371"/>
      <c r="D6993" s="434"/>
    </row>
    <row r="6994" spans="1:4">
      <c r="A6994" s="371"/>
      <c r="B6994" s="371"/>
      <c r="C6994" s="371"/>
      <c r="D6994" s="434"/>
    </row>
    <row r="6995" spans="1:4">
      <c r="A6995" s="371"/>
      <c r="B6995" s="371"/>
      <c r="C6995" s="371"/>
      <c r="D6995" s="434"/>
    </row>
    <row r="6996" spans="1:4">
      <c r="A6996" s="371"/>
      <c r="B6996" s="371"/>
      <c r="C6996" s="371"/>
      <c r="D6996" s="434"/>
    </row>
    <row r="6997" spans="1:4">
      <c r="A6997" s="371"/>
      <c r="B6997" s="371"/>
      <c r="C6997" s="371"/>
      <c r="D6997" s="434"/>
    </row>
    <row r="6998" spans="1:4">
      <c r="A6998" s="371"/>
      <c r="B6998" s="371"/>
      <c r="C6998" s="371"/>
      <c r="D6998" s="434"/>
    </row>
    <row r="6999" spans="1:4">
      <c r="A6999" s="371"/>
      <c r="B6999" s="371"/>
      <c r="C6999" s="371"/>
      <c r="D6999" s="434"/>
    </row>
    <row r="7000" spans="1:4">
      <c r="A7000" s="371"/>
      <c r="B7000" s="371"/>
      <c r="C7000" s="371"/>
      <c r="D7000" s="434"/>
    </row>
    <row r="7001" spans="1:4">
      <c r="A7001" s="371"/>
      <c r="B7001" s="371"/>
      <c r="C7001" s="371"/>
      <c r="D7001" s="434"/>
    </row>
    <row r="7002" spans="1:4">
      <c r="A7002" s="371"/>
      <c r="B7002" s="371"/>
      <c r="C7002" s="371"/>
      <c r="D7002" s="434"/>
    </row>
    <row r="7003" spans="1:4">
      <c r="A7003" s="371"/>
      <c r="B7003" s="371"/>
      <c r="C7003" s="371"/>
      <c r="D7003" s="434"/>
    </row>
    <row r="7004" spans="1:4">
      <c r="A7004" s="371"/>
      <c r="B7004" s="371"/>
      <c r="C7004" s="371"/>
      <c r="D7004" s="434"/>
    </row>
    <row r="7005" spans="1:4">
      <c r="A7005" s="371"/>
      <c r="B7005" s="371"/>
      <c r="C7005" s="371"/>
      <c r="D7005" s="434"/>
    </row>
    <row r="7006" spans="1:4">
      <c r="A7006" s="371"/>
      <c r="B7006" s="371"/>
      <c r="C7006" s="371"/>
      <c r="D7006" s="434"/>
    </row>
    <row r="7007" spans="1:4">
      <c r="A7007" s="371"/>
      <c r="B7007" s="371"/>
      <c r="C7007" s="371"/>
      <c r="D7007" s="434"/>
    </row>
    <row r="7008" spans="1:4">
      <c r="A7008" s="371"/>
      <c r="B7008" s="371"/>
      <c r="C7008" s="371"/>
      <c r="D7008" s="434"/>
    </row>
    <row r="7009" spans="1:4">
      <c r="A7009" s="371"/>
      <c r="B7009" s="371"/>
      <c r="C7009" s="371"/>
      <c r="D7009" s="434"/>
    </row>
    <row r="7010" spans="1:4">
      <c r="A7010" s="371"/>
      <c r="B7010" s="371"/>
      <c r="C7010" s="371"/>
      <c r="D7010" s="434"/>
    </row>
    <row r="7011" spans="1:4">
      <c r="A7011" s="371"/>
      <c r="B7011" s="371"/>
      <c r="C7011" s="371"/>
      <c r="D7011" s="434"/>
    </row>
    <row r="7012" spans="1:4">
      <c r="A7012" s="371"/>
      <c r="B7012" s="371"/>
      <c r="C7012" s="371"/>
      <c r="D7012" s="434"/>
    </row>
    <row r="7013" spans="1:4">
      <c r="A7013" s="371"/>
      <c r="B7013" s="371"/>
      <c r="C7013" s="371"/>
      <c r="D7013" s="434"/>
    </row>
    <row r="7014" spans="1:4">
      <c r="A7014" s="371"/>
      <c r="B7014" s="371"/>
      <c r="C7014" s="371"/>
      <c r="D7014" s="434"/>
    </row>
    <row r="7015" spans="1:4">
      <c r="A7015" s="371"/>
      <c r="B7015" s="371"/>
      <c r="C7015" s="371"/>
      <c r="D7015" s="434"/>
    </row>
    <row r="7016" spans="1:4">
      <c r="A7016" s="371"/>
      <c r="B7016" s="371"/>
      <c r="C7016" s="371"/>
      <c r="D7016" s="434"/>
    </row>
    <row r="7017" spans="1:4">
      <c r="A7017" s="371"/>
      <c r="B7017" s="371"/>
      <c r="C7017" s="371"/>
      <c r="D7017" s="434"/>
    </row>
    <row r="7018" spans="1:4">
      <c r="A7018" s="371"/>
      <c r="B7018" s="371"/>
      <c r="C7018" s="371"/>
      <c r="D7018" s="434"/>
    </row>
    <row r="7019" spans="1:4">
      <c r="A7019" s="371"/>
      <c r="B7019" s="371"/>
      <c r="C7019" s="371"/>
      <c r="D7019" s="434"/>
    </row>
    <row r="7020" spans="1:4">
      <c r="A7020" s="371"/>
      <c r="B7020" s="371"/>
      <c r="C7020" s="371"/>
      <c r="D7020" s="434"/>
    </row>
    <row r="7021" spans="1:4">
      <c r="A7021" s="371"/>
      <c r="B7021" s="371"/>
      <c r="C7021" s="371"/>
      <c r="D7021" s="434"/>
    </row>
    <row r="7022" spans="1:4">
      <c r="A7022" s="371"/>
      <c r="B7022" s="371"/>
      <c r="C7022" s="371"/>
      <c r="D7022" s="434"/>
    </row>
    <row r="7023" spans="1:4">
      <c r="A7023" s="371"/>
      <c r="B7023" s="371"/>
      <c r="C7023" s="371"/>
      <c r="D7023" s="434"/>
    </row>
    <row r="7024" spans="1:4">
      <c r="A7024" s="371"/>
      <c r="B7024" s="371"/>
      <c r="C7024" s="371"/>
      <c r="D7024" s="434"/>
    </row>
    <row r="7025" spans="1:4">
      <c r="A7025" s="371"/>
      <c r="B7025" s="371"/>
      <c r="C7025" s="371"/>
      <c r="D7025" s="434"/>
    </row>
    <row r="7026" spans="1:4">
      <c r="A7026" s="371"/>
      <c r="B7026" s="371"/>
      <c r="C7026" s="371"/>
      <c r="D7026" s="434"/>
    </row>
    <row r="7027" spans="1:4">
      <c r="A7027" s="371"/>
      <c r="B7027" s="371"/>
      <c r="C7027" s="371"/>
      <c r="D7027" s="434"/>
    </row>
    <row r="7028" spans="1:4">
      <c r="A7028" s="371"/>
      <c r="B7028" s="371"/>
      <c r="C7028" s="371"/>
      <c r="D7028" s="434"/>
    </row>
    <row r="7029" spans="1:4">
      <c r="A7029" s="371"/>
      <c r="B7029" s="371"/>
      <c r="C7029" s="371"/>
      <c r="D7029" s="434"/>
    </row>
    <row r="7030" spans="1:4">
      <c r="A7030" s="371"/>
      <c r="B7030" s="371"/>
      <c r="C7030" s="371"/>
      <c r="D7030" s="434"/>
    </row>
    <row r="7031" spans="1:4">
      <c r="A7031" s="371"/>
      <c r="B7031" s="371"/>
      <c r="C7031" s="371"/>
      <c r="D7031" s="434"/>
    </row>
    <row r="7032" spans="1:4">
      <c r="A7032" s="371"/>
      <c r="B7032" s="371"/>
      <c r="C7032" s="371"/>
      <c r="D7032" s="434"/>
    </row>
    <row r="7033" spans="1:4">
      <c r="A7033" s="371"/>
      <c r="B7033" s="371"/>
      <c r="C7033" s="371"/>
      <c r="D7033" s="434"/>
    </row>
    <row r="7034" spans="1:4">
      <c r="A7034" s="371"/>
      <c r="B7034" s="371"/>
      <c r="C7034" s="371"/>
      <c r="D7034" s="434"/>
    </row>
    <row r="7035" spans="1:4">
      <c r="A7035" s="371"/>
      <c r="B7035" s="371"/>
      <c r="C7035" s="371"/>
      <c r="D7035" s="434"/>
    </row>
    <row r="7036" spans="1:4">
      <c r="A7036" s="371"/>
      <c r="B7036" s="371"/>
      <c r="C7036" s="371"/>
      <c r="D7036" s="434"/>
    </row>
    <row r="7037" spans="1:4">
      <c r="A7037" s="371"/>
      <c r="B7037" s="371"/>
      <c r="C7037" s="371"/>
      <c r="D7037" s="434"/>
    </row>
    <row r="7038" spans="1:4">
      <c r="A7038" s="371"/>
      <c r="B7038" s="371"/>
      <c r="C7038" s="371"/>
      <c r="D7038" s="434"/>
    </row>
    <row r="7039" spans="1:4">
      <c r="A7039" s="371"/>
      <c r="B7039" s="371"/>
      <c r="C7039" s="371"/>
      <c r="D7039" s="434"/>
    </row>
    <row r="7040" spans="1:4">
      <c r="A7040" s="371"/>
      <c r="B7040" s="371"/>
      <c r="C7040" s="371"/>
      <c r="D7040" s="434"/>
    </row>
    <row r="7041" spans="1:4">
      <c r="A7041" s="371"/>
      <c r="B7041" s="371"/>
      <c r="C7041" s="371"/>
      <c r="D7041" s="434"/>
    </row>
    <row r="7042" spans="1:4">
      <c r="A7042" s="371"/>
      <c r="B7042" s="371"/>
      <c r="C7042" s="371"/>
      <c r="D7042" s="434"/>
    </row>
    <row r="7043" spans="1:4">
      <c r="A7043" s="371"/>
      <c r="B7043" s="371"/>
      <c r="C7043" s="371"/>
      <c r="D7043" s="434"/>
    </row>
    <row r="7044" spans="1:4">
      <c r="A7044" s="371"/>
      <c r="B7044" s="371"/>
      <c r="C7044" s="371"/>
      <c r="D7044" s="434"/>
    </row>
    <row r="7045" spans="1:4">
      <c r="A7045" s="371"/>
      <c r="B7045" s="371"/>
      <c r="C7045" s="371"/>
      <c r="D7045" s="434"/>
    </row>
    <row r="7046" spans="1:4">
      <c r="A7046" s="371"/>
      <c r="B7046" s="371"/>
      <c r="C7046" s="371"/>
      <c r="D7046" s="434"/>
    </row>
    <row r="7047" spans="1:4">
      <c r="A7047" s="371"/>
      <c r="B7047" s="371"/>
      <c r="C7047" s="371"/>
      <c r="D7047" s="434"/>
    </row>
    <row r="7048" spans="1:4">
      <c r="A7048" s="371"/>
      <c r="B7048" s="371"/>
      <c r="C7048" s="371"/>
      <c r="D7048" s="434"/>
    </row>
    <row r="7049" spans="1:4">
      <c r="A7049" s="371"/>
      <c r="B7049" s="371"/>
      <c r="C7049" s="371"/>
      <c r="D7049" s="434"/>
    </row>
    <row r="7050" spans="1:4">
      <c r="A7050" s="371"/>
      <c r="B7050" s="371"/>
      <c r="C7050" s="371"/>
      <c r="D7050" s="434"/>
    </row>
    <row r="7051" spans="1:4">
      <c r="A7051" s="371"/>
      <c r="B7051" s="371"/>
      <c r="C7051" s="371"/>
      <c r="D7051" s="434"/>
    </row>
    <row r="7052" spans="1:4">
      <c r="A7052" s="371"/>
      <c r="B7052" s="371"/>
      <c r="C7052" s="371"/>
      <c r="D7052" s="434"/>
    </row>
    <row r="7053" spans="1:4">
      <c r="A7053" s="371"/>
      <c r="B7053" s="371"/>
      <c r="C7053" s="371"/>
      <c r="D7053" s="434"/>
    </row>
    <row r="7054" spans="1:4">
      <c r="A7054" s="371"/>
      <c r="B7054" s="371"/>
      <c r="C7054" s="371"/>
      <c r="D7054" s="434"/>
    </row>
    <row r="7055" spans="1:4">
      <c r="A7055" s="371"/>
      <c r="B7055" s="371"/>
      <c r="C7055" s="371"/>
      <c r="D7055" s="434"/>
    </row>
    <row r="7056" spans="1:4">
      <c r="A7056" s="371"/>
      <c r="B7056" s="371"/>
      <c r="C7056" s="371"/>
      <c r="D7056" s="434"/>
    </row>
    <row r="7057" spans="1:4">
      <c r="A7057" s="371"/>
      <c r="B7057" s="371"/>
      <c r="C7057" s="371"/>
      <c r="D7057" s="434"/>
    </row>
    <row r="7058" spans="1:4">
      <c r="A7058" s="371"/>
      <c r="B7058" s="371"/>
      <c r="C7058" s="371"/>
      <c r="D7058" s="434"/>
    </row>
    <row r="7059" spans="1:4">
      <c r="A7059" s="371"/>
      <c r="B7059" s="371"/>
      <c r="C7059" s="371"/>
      <c r="D7059" s="434"/>
    </row>
    <row r="7060" spans="1:4">
      <c r="A7060" s="371"/>
      <c r="B7060" s="371"/>
      <c r="C7060" s="371"/>
      <c r="D7060" s="434"/>
    </row>
    <row r="7061" spans="1:4">
      <c r="A7061" s="371"/>
      <c r="B7061" s="371"/>
      <c r="C7061" s="371"/>
      <c r="D7061" s="434"/>
    </row>
    <row r="7062" spans="1:4">
      <c r="A7062" s="371"/>
      <c r="B7062" s="371"/>
      <c r="C7062" s="371"/>
      <c r="D7062" s="434"/>
    </row>
    <row r="7063" spans="1:4">
      <c r="A7063" s="371"/>
      <c r="B7063" s="371"/>
      <c r="C7063" s="371"/>
      <c r="D7063" s="434"/>
    </row>
    <row r="7064" spans="1:4">
      <c r="A7064" s="371"/>
      <c r="B7064" s="371"/>
      <c r="C7064" s="371"/>
      <c r="D7064" s="434"/>
    </row>
    <row r="7065" spans="1:4">
      <c r="A7065" s="371"/>
      <c r="B7065" s="371"/>
      <c r="C7065" s="371"/>
      <c r="D7065" s="434"/>
    </row>
    <row r="7066" spans="1:4">
      <c r="A7066" s="371"/>
      <c r="B7066" s="371"/>
      <c r="C7066" s="371"/>
      <c r="D7066" s="434"/>
    </row>
    <row r="7067" spans="1:4">
      <c r="A7067" s="371"/>
      <c r="B7067" s="371"/>
      <c r="C7067" s="371"/>
      <c r="D7067" s="434"/>
    </row>
    <row r="7068" spans="1:4">
      <c r="A7068" s="371"/>
      <c r="B7068" s="371"/>
      <c r="C7068" s="371"/>
      <c r="D7068" s="434"/>
    </row>
    <row r="7069" spans="1:4">
      <c r="A7069" s="371"/>
      <c r="B7069" s="371"/>
      <c r="C7069" s="371"/>
      <c r="D7069" s="434"/>
    </row>
    <row r="7070" spans="1:4">
      <c r="A7070" s="371"/>
      <c r="B7070" s="371"/>
      <c r="C7070" s="371"/>
      <c r="D7070" s="434"/>
    </row>
    <row r="7071" spans="1:4">
      <c r="A7071" s="371"/>
      <c r="B7071" s="371"/>
      <c r="C7071" s="371"/>
      <c r="D7071" s="434"/>
    </row>
    <row r="7072" spans="1:4">
      <c r="A7072" s="371"/>
      <c r="B7072" s="371"/>
      <c r="C7072" s="371"/>
      <c r="D7072" s="434"/>
    </row>
    <row r="7073" spans="1:4">
      <c r="A7073" s="371"/>
      <c r="B7073" s="371"/>
      <c r="C7073" s="371"/>
      <c r="D7073" s="434"/>
    </row>
    <row r="7074" spans="1:4">
      <c r="A7074" s="371"/>
      <c r="B7074" s="371"/>
      <c r="C7074" s="371"/>
      <c r="D7074" s="434"/>
    </row>
    <row r="7075" spans="1:4">
      <c r="A7075" s="371"/>
      <c r="B7075" s="371"/>
      <c r="C7075" s="371"/>
      <c r="D7075" s="434"/>
    </row>
    <row r="7076" spans="1:4">
      <c r="A7076" s="371"/>
      <c r="B7076" s="371"/>
      <c r="C7076" s="371"/>
      <c r="D7076" s="434"/>
    </row>
    <row r="7077" spans="1:4">
      <c r="A7077" s="371"/>
      <c r="B7077" s="371"/>
      <c r="C7077" s="371"/>
      <c r="D7077" s="434"/>
    </row>
    <row r="7078" spans="1:4">
      <c r="A7078" s="371"/>
      <c r="B7078" s="371"/>
      <c r="C7078" s="371"/>
      <c r="D7078" s="434"/>
    </row>
    <row r="7079" spans="1:4">
      <c r="A7079" s="371"/>
      <c r="B7079" s="371"/>
      <c r="C7079" s="371"/>
      <c r="D7079" s="434"/>
    </row>
    <row r="7080" spans="1:4">
      <c r="A7080" s="371"/>
      <c r="B7080" s="371"/>
      <c r="C7080" s="371"/>
      <c r="D7080" s="434"/>
    </row>
    <row r="7081" spans="1:4">
      <c r="A7081" s="371"/>
      <c r="B7081" s="371"/>
      <c r="C7081" s="371"/>
      <c r="D7081" s="434"/>
    </row>
    <row r="7082" spans="1:4">
      <c r="A7082" s="371"/>
      <c r="B7082" s="371"/>
      <c r="C7082" s="371"/>
      <c r="D7082" s="434"/>
    </row>
    <row r="7083" spans="1:4">
      <c r="A7083" s="371"/>
      <c r="B7083" s="371"/>
      <c r="C7083" s="371"/>
      <c r="D7083" s="434"/>
    </row>
    <row r="7084" spans="1:4">
      <c r="A7084" s="371"/>
      <c r="B7084" s="371"/>
      <c r="C7084" s="371"/>
      <c r="D7084" s="434"/>
    </row>
    <row r="7085" spans="1:4">
      <c r="A7085" s="371"/>
      <c r="B7085" s="371"/>
      <c r="C7085" s="371"/>
      <c r="D7085" s="434"/>
    </row>
    <row r="7086" spans="1:4">
      <c r="A7086" s="371"/>
      <c r="B7086" s="371"/>
      <c r="C7086" s="371"/>
      <c r="D7086" s="434"/>
    </row>
    <row r="7087" spans="1:4">
      <c r="A7087" s="371"/>
      <c r="B7087" s="371"/>
      <c r="C7087" s="371"/>
      <c r="D7087" s="434"/>
    </row>
    <row r="7088" spans="1:4">
      <c r="A7088" s="371"/>
      <c r="B7088" s="371"/>
      <c r="C7088" s="371"/>
      <c r="D7088" s="434"/>
    </row>
    <row r="7089" spans="1:4">
      <c r="A7089" s="371"/>
      <c r="B7089" s="371"/>
      <c r="C7089" s="371"/>
      <c r="D7089" s="434"/>
    </row>
    <row r="7090" spans="1:4">
      <c r="A7090" s="371"/>
      <c r="B7090" s="371"/>
      <c r="C7090" s="371"/>
      <c r="D7090" s="434"/>
    </row>
    <row r="7091" spans="1:4">
      <c r="A7091" s="371"/>
      <c r="B7091" s="371"/>
      <c r="C7091" s="371"/>
      <c r="D7091" s="434"/>
    </row>
    <row r="7092" spans="1:4">
      <c r="A7092" s="371"/>
      <c r="B7092" s="371"/>
      <c r="C7092" s="371"/>
      <c r="D7092" s="434"/>
    </row>
    <row r="7093" spans="1:4">
      <c r="A7093" s="371"/>
      <c r="B7093" s="371"/>
      <c r="C7093" s="371"/>
      <c r="D7093" s="434"/>
    </row>
    <row r="7094" spans="1:4">
      <c r="A7094" s="371"/>
      <c r="B7094" s="371"/>
      <c r="C7094" s="371"/>
      <c r="D7094" s="434"/>
    </row>
    <row r="7095" spans="1:4">
      <c r="A7095" s="371"/>
      <c r="B7095" s="371"/>
      <c r="C7095" s="371"/>
      <c r="D7095" s="434"/>
    </row>
    <row r="7096" spans="1:4">
      <c r="A7096" s="371"/>
      <c r="B7096" s="371"/>
      <c r="C7096" s="371"/>
      <c r="D7096" s="434"/>
    </row>
    <row r="7097" spans="1:4">
      <c r="A7097" s="371"/>
      <c r="B7097" s="371"/>
      <c r="C7097" s="371"/>
      <c r="D7097" s="434"/>
    </row>
    <row r="7098" spans="1:4">
      <c r="A7098" s="371"/>
      <c r="B7098" s="371"/>
      <c r="C7098" s="371"/>
      <c r="D7098" s="434"/>
    </row>
    <row r="7099" spans="1:4">
      <c r="A7099" s="371"/>
      <c r="B7099" s="371"/>
      <c r="C7099" s="371"/>
      <c r="D7099" s="434"/>
    </row>
    <row r="7100" spans="1:4">
      <c r="A7100" s="371"/>
      <c r="B7100" s="371"/>
      <c r="C7100" s="371"/>
      <c r="D7100" s="434"/>
    </row>
    <row r="7101" spans="1:4">
      <c r="A7101" s="371"/>
      <c r="B7101" s="371"/>
      <c r="C7101" s="371"/>
      <c r="D7101" s="434"/>
    </row>
    <row r="7102" spans="1:4">
      <c r="A7102" s="371"/>
      <c r="B7102" s="371"/>
      <c r="C7102" s="371"/>
      <c r="D7102" s="434"/>
    </row>
    <row r="7103" spans="1:4">
      <c r="A7103" s="371"/>
      <c r="B7103" s="371"/>
      <c r="C7103" s="371"/>
      <c r="D7103" s="434"/>
    </row>
    <row r="7104" spans="1:4">
      <c r="A7104" s="371"/>
      <c r="B7104" s="371"/>
      <c r="C7104" s="371"/>
      <c r="D7104" s="434"/>
    </row>
    <row r="7105" spans="1:4">
      <c r="A7105" s="371"/>
      <c r="B7105" s="371"/>
      <c r="C7105" s="371"/>
      <c r="D7105" s="434"/>
    </row>
    <row r="7106" spans="1:4">
      <c r="A7106" s="371"/>
      <c r="B7106" s="371"/>
      <c r="C7106" s="371"/>
      <c r="D7106" s="434"/>
    </row>
    <row r="7107" spans="1:4">
      <c r="A7107" s="371"/>
      <c r="B7107" s="371"/>
      <c r="C7107" s="371"/>
      <c r="D7107" s="434"/>
    </row>
    <row r="7108" spans="1:4">
      <c r="A7108" s="371"/>
      <c r="B7108" s="371"/>
      <c r="C7108" s="371"/>
      <c r="D7108" s="434"/>
    </row>
    <row r="7109" spans="1:4">
      <c r="A7109" s="371"/>
      <c r="B7109" s="371"/>
      <c r="C7109" s="371"/>
      <c r="D7109" s="434"/>
    </row>
    <row r="7110" spans="1:4">
      <c r="A7110" s="371"/>
      <c r="B7110" s="371"/>
      <c r="C7110" s="371"/>
      <c r="D7110" s="434"/>
    </row>
    <row r="7111" spans="1:4">
      <c r="A7111" s="371"/>
      <c r="B7111" s="371"/>
      <c r="C7111" s="371"/>
      <c r="D7111" s="434"/>
    </row>
    <row r="7112" spans="1:4">
      <c r="A7112" s="371"/>
      <c r="B7112" s="371"/>
      <c r="C7112" s="371"/>
      <c r="D7112" s="434"/>
    </row>
    <row r="7113" spans="1:4">
      <c r="A7113" s="371"/>
      <c r="B7113" s="371"/>
      <c r="C7113" s="371"/>
      <c r="D7113" s="434"/>
    </row>
    <row r="7114" spans="1:4">
      <c r="A7114" s="371"/>
      <c r="B7114" s="371"/>
      <c r="C7114" s="371"/>
      <c r="D7114" s="434"/>
    </row>
    <row r="7115" spans="1:4">
      <c r="A7115" s="371"/>
      <c r="B7115" s="371"/>
      <c r="C7115" s="371"/>
      <c r="D7115" s="434"/>
    </row>
    <row r="7116" spans="1:4">
      <c r="A7116" s="371"/>
      <c r="B7116" s="371"/>
      <c r="C7116" s="371"/>
      <c r="D7116" s="434"/>
    </row>
    <row r="7117" spans="1:4">
      <c r="A7117" s="371"/>
      <c r="B7117" s="371"/>
      <c r="C7117" s="371"/>
      <c r="D7117" s="434"/>
    </row>
    <row r="7118" spans="1:4">
      <c r="A7118" s="371"/>
      <c r="B7118" s="371"/>
      <c r="C7118" s="371"/>
      <c r="D7118" s="434"/>
    </row>
    <row r="7119" spans="1:4">
      <c r="A7119" s="371"/>
      <c r="B7119" s="371"/>
      <c r="C7119" s="371"/>
      <c r="D7119" s="434"/>
    </row>
    <row r="7120" spans="1:4">
      <c r="A7120" s="371"/>
      <c r="B7120" s="371"/>
      <c r="C7120" s="371"/>
      <c r="D7120" s="434"/>
    </row>
    <row r="7121" spans="1:4">
      <c r="A7121" s="371"/>
      <c r="B7121" s="371"/>
      <c r="C7121" s="371"/>
      <c r="D7121" s="434"/>
    </row>
    <row r="7122" spans="1:4">
      <c r="A7122" s="371"/>
      <c r="B7122" s="371"/>
      <c r="C7122" s="371"/>
      <c r="D7122" s="434"/>
    </row>
    <row r="7123" spans="1:4">
      <c r="A7123" s="371"/>
      <c r="B7123" s="371"/>
      <c r="C7123" s="371"/>
      <c r="D7123" s="434"/>
    </row>
    <row r="7124" spans="1:4">
      <c r="A7124" s="371"/>
      <c r="B7124" s="371"/>
      <c r="C7124" s="371"/>
      <c r="D7124" s="434"/>
    </row>
    <row r="7125" spans="1:4">
      <c r="A7125" s="371"/>
      <c r="B7125" s="371"/>
      <c r="C7125" s="371"/>
      <c r="D7125" s="434"/>
    </row>
    <row r="7126" spans="1:4">
      <c r="A7126" s="371"/>
      <c r="B7126" s="371"/>
      <c r="C7126" s="371"/>
      <c r="D7126" s="434"/>
    </row>
    <row r="7127" spans="1:4">
      <c r="A7127" s="371"/>
      <c r="B7127" s="371"/>
      <c r="C7127" s="371"/>
      <c r="D7127" s="434"/>
    </row>
    <row r="7128" spans="1:4">
      <c r="A7128" s="371"/>
      <c r="B7128" s="371"/>
      <c r="C7128" s="371"/>
      <c r="D7128" s="434"/>
    </row>
    <row r="7129" spans="1:4">
      <c r="A7129" s="371"/>
      <c r="B7129" s="371"/>
      <c r="C7129" s="371"/>
      <c r="D7129" s="434"/>
    </row>
    <row r="7130" spans="1:4">
      <c r="A7130" s="371"/>
      <c r="B7130" s="371"/>
      <c r="C7130" s="371"/>
      <c r="D7130" s="434"/>
    </row>
    <row r="7131" spans="1:4">
      <c r="A7131" s="371"/>
      <c r="B7131" s="371"/>
      <c r="C7131" s="371"/>
      <c r="D7131" s="434"/>
    </row>
    <row r="7132" spans="1:4">
      <c r="A7132" s="371"/>
      <c r="B7132" s="371"/>
      <c r="C7132" s="371"/>
      <c r="D7132" s="434"/>
    </row>
    <row r="7133" spans="1:4">
      <c r="A7133" s="371"/>
      <c r="B7133" s="371"/>
      <c r="C7133" s="371"/>
      <c r="D7133" s="434"/>
    </row>
    <row r="7134" spans="1:4">
      <c r="A7134" s="371"/>
      <c r="B7134" s="371"/>
      <c r="C7134" s="371"/>
      <c r="D7134" s="434"/>
    </row>
    <row r="7135" spans="1:4">
      <c r="A7135" s="371"/>
      <c r="B7135" s="371"/>
      <c r="C7135" s="371"/>
      <c r="D7135" s="434"/>
    </row>
    <row r="7136" spans="1:4">
      <c r="A7136" s="371"/>
      <c r="B7136" s="371"/>
      <c r="C7136" s="371"/>
      <c r="D7136" s="434"/>
    </row>
    <row r="7137" spans="1:4">
      <c r="A7137" s="371"/>
      <c r="B7137" s="371"/>
      <c r="C7137" s="371"/>
      <c r="D7137" s="434"/>
    </row>
    <row r="7138" spans="1:4">
      <c r="A7138" s="371"/>
      <c r="B7138" s="371"/>
      <c r="C7138" s="371"/>
      <c r="D7138" s="434"/>
    </row>
    <row r="7139" spans="1:4">
      <c r="A7139" s="371"/>
      <c r="B7139" s="371"/>
      <c r="C7139" s="371"/>
      <c r="D7139" s="434"/>
    </row>
    <row r="7140" spans="1:4">
      <c r="A7140" s="371"/>
      <c r="B7140" s="371"/>
      <c r="C7140" s="371"/>
      <c r="D7140" s="434"/>
    </row>
    <row r="7141" spans="1:4">
      <c r="A7141" s="371"/>
      <c r="B7141" s="371"/>
      <c r="C7141" s="371"/>
      <c r="D7141" s="434"/>
    </row>
    <row r="7142" spans="1:4">
      <c r="A7142" s="371"/>
      <c r="B7142" s="371"/>
      <c r="C7142" s="371"/>
      <c r="D7142" s="434"/>
    </row>
    <row r="7143" spans="1:4">
      <c r="A7143" s="371"/>
      <c r="B7143" s="371"/>
      <c r="C7143" s="371"/>
      <c r="D7143" s="434"/>
    </row>
    <row r="7144" spans="1:4">
      <c r="A7144" s="371"/>
      <c r="B7144" s="371"/>
      <c r="C7144" s="371"/>
      <c r="D7144" s="434"/>
    </row>
    <row r="7145" spans="1:4">
      <c r="A7145" s="371"/>
      <c r="B7145" s="371"/>
      <c r="C7145" s="371"/>
      <c r="D7145" s="434"/>
    </row>
    <row r="7146" spans="1:4">
      <c r="A7146" s="371"/>
      <c r="B7146" s="371"/>
      <c r="C7146" s="371"/>
      <c r="D7146" s="434"/>
    </row>
    <row r="7147" spans="1:4">
      <c r="A7147" s="371"/>
      <c r="B7147" s="371"/>
      <c r="C7147" s="371"/>
      <c r="D7147" s="434"/>
    </row>
    <row r="7148" spans="1:4">
      <c r="A7148" s="371"/>
      <c r="B7148" s="371"/>
      <c r="C7148" s="371"/>
      <c r="D7148" s="434"/>
    </row>
    <row r="7149" spans="1:4">
      <c r="A7149" s="371"/>
      <c r="B7149" s="371"/>
      <c r="C7149" s="371"/>
      <c r="D7149" s="434"/>
    </row>
    <row r="7150" spans="1:4">
      <c r="A7150" s="371"/>
      <c r="B7150" s="371"/>
      <c r="C7150" s="371"/>
      <c r="D7150" s="434"/>
    </row>
    <row r="7151" spans="1:4">
      <c r="A7151" s="371"/>
      <c r="B7151" s="371"/>
      <c r="C7151" s="371"/>
      <c r="D7151" s="434"/>
    </row>
    <row r="7152" spans="1:4">
      <c r="A7152" s="371"/>
      <c r="B7152" s="371"/>
      <c r="C7152" s="371"/>
      <c r="D7152" s="434"/>
    </row>
    <row r="7153" spans="1:4">
      <c r="A7153" s="371"/>
      <c r="B7153" s="371"/>
      <c r="C7153" s="371"/>
      <c r="D7153" s="434"/>
    </row>
    <row r="7154" spans="1:4">
      <c r="A7154" s="371"/>
      <c r="B7154" s="371"/>
      <c r="C7154" s="371"/>
      <c r="D7154" s="434"/>
    </row>
    <row r="7155" spans="1:4">
      <c r="A7155" s="371"/>
      <c r="B7155" s="371"/>
      <c r="C7155" s="371"/>
      <c r="D7155" s="434"/>
    </row>
    <row r="7156" spans="1:4">
      <c r="A7156" s="371"/>
      <c r="B7156" s="371"/>
      <c r="C7156" s="371"/>
      <c r="D7156" s="434"/>
    </row>
    <row r="7157" spans="1:4">
      <c r="A7157" s="371"/>
      <c r="B7157" s="371"/>
      <c r="C7157" s="371"/>
      <c r="D7157" s="434"/>
    </row>
    <row r="7158" spans="1:4">
      <c r="A7158" s="371"/>
      <c r="B7158" s="371"/>
      <c r="C7158" s="371"/>
      <c r="D7158" s="434"/>
    </row>
    <row r="7159" spans="1:4">
      <c r="A7159" s="371"/>
      <c r="B7159" s="371"/>
      <c r="C7159" s="371"/>
      <c r="D7159" s="434"/>
    </row>
    <row r="7160" spans="1:4">
      <c r="A7160" s="371"/>
      <c r="B7160" s="371"/>
      <c r="C7160" s="371"/>
      <c r="D7160" s="434"/>
    </row>
    <row r="7161" spans="1:4">
      <c r="A7161" s="371"/>
      <c r="B7161" s="371"/>
      <c r="C7161" s="371"/>
      <c r="D7161" s="434"/>
    </row>
    <row r="7162" spans="1:4">
      <c r="A7162" s="371"/>
      <c r="B7162" s="371"/>
      <c r="C7162" s="371"/>
      <c r="D7162" s="434"/>
    </row>
    <row r="7163" spans="1:4">
      <c r="A7163" s="371"/>
      <c r="B7163" s="371"/>
      <c r="C7163" s="371"/>
      <c r="D7163" s="434"/>
    </row>
    <row r="7164" spans="1:4">
      <c r="A7164" s="371"/>
      <c r="B7164" s="371"/>
      <c r="C7164" s="371"/>
      <c r="D7164" s="434"/>
    </row>
    <row r="7165" spans="1:4">
      <c r="A7165" s="371"/>
      <c r="B7165" s="371"/>
      <c r="C7165" s="371"/>
      <c r="D7165" s="434"/>
    </row>
    <row r="7166" spans="1:4">
      <c r="A7166" s="371"/>
      <c r="B7166" s="371"/>
      <c r="C7166" s="371"/>
      <c r="D7166" s="434"/>
    </row>
    <row r="7167" spans="1:4">
      <c r="A7167" s="371"/>
      <c r="B7167" s="371"/>
      <c r="C7167" s="371"/>
      <c r="D7167" s="434"/>
    </row>
    <row r="7168" spans="1:4">
      <c r="A7168" s="371"/>
      <c r="B7168" s="371"/>
      <c r="C7168" s="371"/>
      <c r="D7168" s="434"/>
    </row>
    <row r="7169" spans="1:4">
      <c r="A7169" s="371"/>
      <c r="B7169" s="371"/>
      <c r="C7169" s="371"/>
      <c r="D7169" s="434"/>
    </row>
    <row r="7170" spans="1:4">
      <c r="A7170" s="371"/>
      <c r="B7170" s="371"/>
      <c r="C7170" s="371"/>
      <c r="D7170" s="434"/>
    </row>
    <row r="7171" spans="1:4">
      <c r="A7171" s="371"/>
      <c r="B7171" s="371"/>
      <c r="C7171" s="371"/>
      <c r="D7171" s="434"/>
    </row>
    <row r="7172" spans="1:4">
      <c r="A7172" s="371"/>
      <c r="B7172" s="371"/>
      <c r="C7172" s="371"/>
      <c r="D7172" s="434"/>
    </row>
    <row r="7173" spans="1:4">
      <c r="A7173" s="371"/>
      <c r="B7173" s="371"/>
      <c r="C7173" s="371"/>
      <c r="D7173" s="434"/>
    </row>
    <row r="7174" spans="1:4">
      <c r="A7174" s="371"/>
      <c r="B7174" s="371"/>
      <c r="C7174" s="371"/>
      <c r="D7174" s="434"/>
    </row>
    <row r="7175" spans="1:4">
      <c r="A7175" s="371"/>
      <c r="B7175" s="371"/>
      <c r="C7175" s="371"/>
      <c r="D7175" s="434"/>
    </row>
    <row r="7176" spans="1:4">
      <c r="A7176" s="371"/>
      <c r="B7176" s="371"/>
      <c r="C7176" s="371"/>
      <c r="D7176" s="434"/>
    </row>
    <row r="7177" spans="1:4">
      <c r="A7177" s="371"/>
      <c r="B7177" s="371"/>
      <c r="C7177" s="371"/>
      <c r="D7177" s="434"/>
    </row>
    <row r="7178" spans="1:4">
      <c r="A7178" s="371"/>
      <c r="B7178" s="371"/>
      <c r="C7178" s="371"/>
      <c r="D7178" s="434"/>
    </row>
    <row r="7179" spans="1:4">
      <c r="A7179" s="371"/>
      <c r="B7179" s="371"/>
      <c r="C7179" s="371"/>
      <c r="D7179" s="434"/>
    </row>
    <row r="7180" spans="1:4">
      <c r="A7180" s="371"/>
      <c r="B7180" s="371"/>
      <c r="C7180" s="371"/>
      <c r="D7180" s="434"/>
    </row>
    <row r="7181" spans="1:4">
      <c r="A7181" s="371"/>
      <c r="B7181" s="371"/>
      <c r="C7181" s="371"/>
      <c r="D7181" s="434"/>
    </row>
    <row r="7182" spans="1:4">
      <c r="A7182" s="371"/>
      <c r="B7182" s="371"/>
      <c r="C7182" s="371"/>
      <c r="D7182" s="434"/>
    </row>
    <row r="7183" spans="1:4">
      <c r="A7183" s="371"/>
      <c r="B7183" s="371"/>
      <c r="C7183" s="371"/>
      <c r="D7183" s="434"/>
    </row>
    <row r="7184" spans="1:4">
      <c r="A7184" s="371"/>
      <c r="B7184" s="371"/>
      <c r="C7184" s="371"/>
      <c r="D7184" s="434"/>
    </row>
    <row r="7185" spans="1:4">
      <c r="A7185" s="371"/>
      <c r="B7185" s="371"/>
      <c r="C7185" s="371"/>
      <c r="D7185" s="434"/>
    </row>
    <row r="7186" spans="1:4">
      <c r="A7186" s="371"/>
      <c r="B7186" s="371"/>
      <c r="C7186" s="371"/>
      <c r="D7186" s="434"/>
    </row>
    <row r="7187" spans="1:4">
      <c r="A7187" s="371"/>
      <c r="B7187" s="371"/>
      <c r="C7187" s="371"/>
      <c r="D7187" s="434"/>
    </row>
    <row r="7188" spans="1:4">
      <c r="A7188" s="371"/>
      <c r="B7188" s="371"/>
      <c r="C7188" s="371"/>
      <c r="D7188" s="434"/>
    </row>
    <row r="7189" spans="1:4">
      <c r="A7189" s="371"/>
      <c r="B7189" s="371"/>
      <c r="C7189" s="371"/>
      <c r="D7189" s="434"/>
    </row>
    <row r="7190" spans="1:4">
      <c r="A7190" s="371"/>
      <c r="B7190" s="371"/>
      <c r="C7190" s="371"/>
      <c r="D7190" s="434"/>
    </row>
    <row r="7191" spans="1:4">
      <c r="A7191" s="371"/>
      <c r="B7191" s="371"/>
      <c r="C7191" s="371"/>
      <c r="D7191" s="434"/>
    </row>
    <row r="7192" spans="1:4">
      <c r="A7192" s="371"/>
      <c r="B7192" s="371"/>
      <c r="C7192" s="371"/>
      <c r="D7192" s="434"/>
    </row>
    <row r="7193" spans="1:4">
      <c r="A7193" s="371"/>
      <c r="B7193" s="371"/>
      <c r="C7193" s="371"/>
      <c r="D7193" s="434"/>
    </row>
    <row r="7194" spans="1:4">
      <c r="A7194" s="371"/>
      <c r="B7194" s="371"/>
      <c r="C7194" s="371"/>
      <c r="D7194" s="434"/>
    </row>
    <row r="7195" spans="1:4">
      <c r="A7195" s="371"/>
      <c r="B7195" s="371"/>
      <c r="C7195" s="371"/>
      <c r="D7195" s="434"/>
    </row>
    <row r="7196" spans="1:4">
      <c r="A7196" s="371"/>
      <c r="B7196" s="371"/>
      <c r="C7196" s="371"/>
      <c r="D7196" s="434"/>
    </row>
    <row r="7197" spans="1:4">
      <c r="A7197" s="371"/>
      <c r="B7197" s="371"/>
      <c r="C7197" s="371"/>
      <c r="D7197" s="434"/>
    </row>
    <row r="7198" spans="1:4">
      <c r="A7198" s="371"/>
      <c r="B7198" s="371"/>
      <c r="C7198" s="371"/>
      <c r="D7198" s="434"/>
    </row>
    <row r="7199" spans="1:4">
      <c r="A7199" s="371"/>
      <c r="B7199" s="371"/>
      <c r="C7199" s="371"/>
      <c r="D7199" s="434"/>
    </row>
    <row r="7200" spans="1:4">
      <c r="A7200" s="371"/>
      <c r="B7200" s="371"/>
      <c r="C7200" s="371"/>
      <c r="D7200" s="434"/>
    </row>
    <row r="7201" spans="1:4">
      <c r="A7201" s="371"/>
      <c r="B7201" s="371"/>
      <c r="C7201" s="371"/>
      <c r="D7201" s="434"/>
    </row>
    <row r="7202" spans="1:4">
      <c r="A7202" s="371"/>
      <c r="B7202" s="371"/>
      <c r="C7202" s="371"/>
      <c r="D7202" s="434"/>
    </row>
    <row r="7203" spans="1:4">
      <c r="A7203" s="371"/>
      <c r="B7203" s="371"/>
      <c r="C7203" s="371"/>
      <c r="D7203" s="434"/>
    </row>
    <row r="7204" spans="1:4">
      <c r="A7204" s="371"/>
      <c r="B7204" s="371"/>
      <c r="C7204" s="371"/>
      <c r="D7204" s="434"/>
    </row>
    <row r="7205" spans="1:4">
      <c r="A7205" s="371"/>
      <c r="B7205" s="371"/>
      <c r="C7205" s="371"/>
      <c r="D7205" s="434"/>
    </row>
    <row r="7206" spans="1:4">
      <c r="A7206" s="371"/>
      <c r="B7206" s="371"/>
      <c r="C7206" s="371"/>
      <c r="D7206" s="434"/>
    </row>
    <row r="7207" spans="1:4">
      <c r="A7207" s="371"/>
      <c r="B7207" s="371"/>
      <c r="C7207" s="371"/>
      <c r="D7207" s="434"/>
    </row>
    <row r="7208" spans="1:4">
      <c r="A7208" s="371"/>
      <c r="B7208" s="371"/>
      <c r="C7208" s="371"/>
      <c r="D7208" s="434"/>
    </row>
    <row r="7209" spans="1:4">
      <c r="A7209" s="371"/>
      <c r="B7209" s="371"/>
      <c r="C7209" s="371"/>
      <c r="D7209" s="434"/>
    </row>
    <row r="7210" spans="1:4">
      <c r="A7210" s="371"/>
      <c r="B7210" s="371"/>
      <c r="C7210" s="371"/>
      <c r="D7210" s="434"/>
    </row>
    <row r="7211" spans="1:4">
      <c r="A7211" s="371"/>
      <c r="B7211" s="371"/>
      <c r="C7211" s="371"/>
      <c r="D7211" s="434"/>
    </row>
    <row r="7212" spans="1:4">
      <c r="A7212" s="371"/>
      <c r="B7212" s="371"/>
      <c r="C7212" s="371"/>
      <c r="D7212" s="434"/>
    </row>
    <row r="7213" spans="1:4">
      <c r="A7213" s="371"/>
      <c r="B7213" s="371"/>
      <c r="C7213" s="371"/>
      <c r="D7213" s="434"/>
    </row>
    <row r="7214" spans="1:4">
      <c r="A7214" s="371"/>
      <c r="B7214" s="371"/>
      <c r="C7214" s="371"/>
      <c r="D7214" s="434"/>
    </row>
    <row r="7215" spans="1:4">
      <c r="A7215" s="371"/>
      <c r="B7215" s="371"/>
      <c r="C7215" s="371"/>
      <c r="D7215" s="434"/>
    </row>
    <row r="7216" spans="1:4">
      <c r="A7216" s="371"/>
      <c r="B7216" s="371"/>
      <c r="C7216" s="371"/>
      <c r="D7216" s="434"/>
    </row>
    <row r="7217" spans="1:4">
      <c r="A7217" s="371"/>
      <c r="B7217" s="371"/>
      <c r="C7217" s="371"/>
      <c r="D7217" s="434"/>
    </row>
    <row r="7218" spans="1:4">
      <c r="A7218" s="371"/>
      <c r="B7218" s="371"/>
      <c r="C7218" s="371"/>
      <c r="D7218" s="434"/>
    </row>
    <row r="7219" spans="1:4">
      <c r="A7219" s="371"/>
      <c r="B7219" s="371"/>
      <c r="C7219" s="371"/>
      <c r="D7219" s="434"/>
    </row>
    <row r="7220" spans="1:4">
      <c r="A7220" s="371"/>
      <c r="B7220" s="371"/>
      <c r="C7220" s="371"/>
      <c r="D7220" s="434"/>
    </row>
    <row r="7221" spans="1:4">
      <c r="A7221" s="371"/>
      <c r="B7221" s="371"/>
      <c r="C7221" s="371"/>
      <c r="D7221" s="434"/>
    </row>
    <row r="7222" spans="1:4">
      <c r="A7222" s="371"/>
      <c r="B7222" s="371"/>
      <c r="C7222" s="371"/>
      <c r="D7222" s="434"/>
    </row>
    <row r="7223" spans="1:4">
      <c r="A7223" s="371"/>
      <c r="B7223" s="371"/>
      <c r="C7223" s="371"/>
      <c r="D7223" s="434"/>
    </row>
    <row r="7224" spans="1:4">
      <c r="A7224" s="371"/>
      <c r="B7224" s="371"/>
      <c r="C7224" s="371"/>
      <c r="D7224" s="434"/>
    </row>
    <row r="7225" spans="1:4">
      <c r="A7225" s="371"/>
      <c r="B7225" s="371"/>
      <c r="C7225" s="371"/>
      <c r="D7225" s="434"/>
    </row>
    <row r="7226" spans="1:4">
      <c r="A7226" s="371"/>
      <c r="B7226" s="371"/>
      <c r="C7226" s="371"/>
      <c r="D7226" s="434"/>
    </row>
    <row r="7227" spans="1:4">
      <c r="A7227" s="371"/>
      <c r="B7227" s="371"/>
      <c r="C7227" s="371"/>
      <c r="D7227" s="434"/>
    </row>
    <row r="7228" spans="1:4">
      <c r="A7228" s="371"/>
      <c r="B7228" s="371"/>
      <c r="C7228" s="371"/>
      <c r="D7228" s="434"/>
    </row>
    <row r="7229" spans="1:4">
      <c r="A7229" s="371"/>
      <c r="B7229" s="371"/>
      <c r="C7229" s="371"/>
      <c r="D7229" s="434"/>
    </row>
    <row r="7230" spans="1:4">
      <c r="A7230" s="371"/>
      <c r="B7230" s="371"/>
      <c r="C7230" s="371"/>
      <c r="D7230" s="434"/>
    </row>
    <row r="7231" spans="1:4">
      <c r="A7231" s="371"/>
      <c r="B7231" s="371"/>
      <c r="C7231" s="371"/>
      <c r="D7231" s="434"/>
    </row>
    <row r="7232" spans="1:4">
      <c r="A7232" s="371"/>
      <c r="B7232" s="371"/>
      <c r="C7232" s="371"/>
      <c r="D7232" s="434"/>
    </row>
    <row r="7233" spans="1:4">
      <c r="A7233" s="371"/>
      <c r="B7233" s="371"/>
      <c r="C7233" s="371"/>
      <c r="D7233" s="434"/>
    </row>
    <row r="7234" spans="1:4">
      <c r="A7234" s="371"/>
      <c r="B7234" s="371"/>
      <c r="C7234" s="371"/>
      <c r="D7234" s="434"/>
    </row>
    <row r="7235" spans="1:4">
      <c r="A7235" s="371"/>
      <c r="B7235" s="371"/>
      <c r="C7235" s="371"/>
      <c r="D7235" s="434"/>
    </row>
    <row r="7236" spans="1:4">
      <c r="A7236" s="371"/>
      <c r="B7236" s="371"/>
      <c r="C7236" s="371"/>
      <c r="D7236" s="434"/>
    </row>
    <row r="7237" spans="1:4">
      <c r="A7237" s="371"/>
      <c r="B7237" s="371"/>
      <c r="C7237" s="371"/>
      <c r="D7237" s="434"/>
    </row>
    <row r="7238" spans="1:4">
      <c r="A7238" s="371"/>
      <c r="B7238" s="371"/>
      <c r="C7238" s="371"/>
      <c r="D7238" s="434"/>
    </row>
    <row r="7239" spans="1:4">
      <c r="A7239" s="371"/>
      <c r="B7239" s="371"/>
      <c r="C7239" s="371"/>
      <c r="D7239" s="434"/>
    </row>
    <row r="7240" spans="1:4">
      <c r="A7240" s="371"/>
      <c r="B7240" s="371"/>
      <c r="C7240" s="371"/>
      <c r="D7240" s="434"/>
    </row>
    <row r="7241" spans="1:4">
      <c r="A7241" s="371"/>
      <c r="B7241" s="371"/>
      <c r="C7241" s="371"/>
      <c r="D7241" s="434"/>
    </row>
    <row r="7242" spans="1:4">
      <c r="A7242" s="371"/>
      <c r="B7242" s="371"/>
      <c r="C7242" s="371"/>
      <c r="D7242" s="434"/>
    </row>
    <row r="7243" spans="1:4">
      <c r="A7243" s="371"/>
      <c r="B7243" s="371"/>
      <c r="C7243" s="371"/>
      <c r="D7243" s="434"/>
    </row>
    <row r="7244" spans="1:4">
      <c r="A7244" s="371"/>
      <c r="B7244" s="371"/>
      <c r="C7244" s="371"/>
      <c r="D7244" s="434"/>
    </row>
    <row r="7245" spans="1:4">
      <c r="A7245" s="371"/>
      <c r="B7245" s="371"/>
      <c r="C7245" s="371"/>
      <c r="D7245" s="434"/>
    </row>
    <row r="7246" spans="1:4">
      <c r="A7246" s="371"/>
      <c r="B7246" s="371"/>
      <c r="C7246" s="371"/>
      <c r="D7246" s="434"/>
    </row>
    <row r="7247" spans="1:4">
      <c r="A7247" s="371"/>
      <c r="B7247" s="371"/>
      <c r="C7247" s="371"/>
      <c r="D7247" s="434"/>
    </row>
    <row r="7248" spans="1:4">
      <c r="A7248" s="371"/>
      <c r="B7248" s="371"/>
      <c r="C7248" s="371"/>
      <c r="D7248" s="434"/>
    </row>
    <row r="7249" spans="1:4">
      <c r="A7249" s="371"/>
      <c r="B7249" s="371"/>
      <c r="C7249" s="371"/>
      <c r="D7249" s="434"/>
    </row>
    <row r="7250" spans="1:4">
      <c r="A7250" s="371"/>
      <c r="B7250" s="371"/>
      <c r="C7250" s="371"/>
      <c r="D7250" s="434"/>
    </row>
    <row r="7251" spans="1:4">
      <c r="A7251" s="371"/>
      <c r="B7251" s="371"/>
      <c r="C7251" s="371"/>
      <c r="D7251" s="434"/>
    </row>
    <row r="7252" spans="1:4">
      <c r="A7252" s="371"/>
      <c r="B7252" s="371"/>
      <c r="C7252" s="371"/>
      <c r="D7252" s="434"/>
    </row>
    <row r="7253" spans="1:4">
      <c r="A7253" s="371"/>
      <c r="B7253" s="371"/>
      <c r="C7253" s="371"/>
      <c r="D7253" s="434"/>
    </row>
    <row r="7254" spans="1:4">
      <c r="A7254" s="371"/>
      <c r="B7254" s="371"/>
      <c r="C7254" s="371"/>
      <c r="D7254" s="434"/>
    </row>
    <row r="7255" spans="1:4">
      <c r="A7255" s="371"/>
      <c r="B7255" s="371"/>
      <c r="C7255" s="371"/>
      <c r="D7255" s="434"/>
    </row>
    <row r="7256" spans="1:4">
      <c r="A7256" s="371"/>
      <c r="B7256" s="371"/>
      <c r="C7256" s="371"/>
      <c r="D7256" s="434"/>
    </row>
    <row r="7257" spans="1:4">
      <c r="A7257" s="371"/>
      <c r="B7257" s="371"/>
      <c r="C7257" s="371"/>
      <c r="D7257" s="434"/>
    </row>
    <row r="7258" spans="1:4">
      <c r="A7258" s="371"/>
      <c r="B7258" s="371"/>
      <c r="C7258" s="371"/>
      <c r="D7258" s="434"/>
    </row>
    <row r="7259" spans="1:4">
      <c r="A7259" s="371"/>
      <c r="B7259" s="371"/>
      <c r="C7259" s="371"/>
      <c r="D7259" s="434"/>
    </row>
    <row r="7260" spans="1:4">
      <c r="A7260" s="371"/>
      <c r="B7260" s="371"/>
      <c r="C7260" s="371"/>
      <c r="D7260" s="434"/>
    </row>
    <row r="7261" spans="1:4">
      <c r="A7261" s="371"/>
      <c r="B7261" s="371"/>
      <c r="C7261" s="371"/>
      <c r="D7261" s="434"/>
    </row>
    <row r="7262" spans="1:4">
      <c r="A7262" s="371"/>
      <c r="B7262" s="371"/>
      <c r="C7262" s="371"/>
      <c r="D7262" s="434"/>
    </row>
    <row r="7263" spans="1:4">
      <c r="A7263" s="371"/>
      <c r="B7263" s="371"/>
      <c r="C7263" s="371"/>
      <c r="D7263" s="434"/>
    </row>
    <row r="7264" spans="1:4">
      <c r="A7264" s="371"/>
      <c r="B7264" s="371"/>
      <c r="C7264" s="371"/>
      <c r="D7264" s="434"/>
    </row>
    <row r="7265" spans="1:4">
      <c r="A7265" s="371"/>
      <c r="B7265" s="371"/>
      <c r="C7265" s="371"/>
      <c r="D7265" s="434"/>
    </row>
    <row r="7266" spans="1:4">
      <c r="A7266" s="371"/>
      <c r="B7266" s="371"/>
      <c r="C7266" s="371"/>
      <c r="D7266" s="434"/>
    </row>
    <row r="7267" spans="1:4">
      <c r="A7267" s="371"/>
      <c r="B7267" s="371"/>
      <c r="C7267" s="371"/>
      <c r="D7267" s="434"/>
    </row>
    <row r="7268" spans="1:4">
      <c r="A7268" s="371"/>
      <c r="B7268" s="371"/>
      <c r="C7268" s="371"/>
      <c r="D7268" s="434"/>
    </row>
    <row r="7269" spans="1:4">
      <c r="A7269" s="371"/>
      <c r="B7269" s="371"/>
      <c r="C7269" s="371"/>
      <c r="D7269" s="434"/>
    </row>
    <row r="7270" spans="1:4">
      <c r="A7270" s="371"/>
      <c r="B7270" s="371"/>
      <c r="C7270" s="371"/>
      <c r="D7270" s="434"/>
    </row>
    <row r="7271" spans="1:4">
      <c r="A7271" s="371"/>
      <c r="B7271" s="371"/>
      <c r="C7271" s="371"/>
      <c r="D7271" s="434"/>
    </row>
    <row r="7272" spans="1:4">
      <c r="A7272" s="371"/>
      <c r="B7272" s="371"/>
      <c r="C7272" s="371"/>
      <c r="D7272" s="434"/>
    </row>
    <row r="7273" spans="1:4">
      <c r="A7273" s="371"/>
      <c r="B7273" s="371"/>
      <c r="C7273" s="371"/>
      <c r="D7273" s="434"/>
    </row>
    <row r="7274" spans="1:4">
      <c r="A7274" s="371"/>
      <c r="B7274" s="371"/>
      <c r="C7274" s="371"/>
      <c r="D7274" s="434"/>
    </row>
    <row r="7275" spans="1:4">
      <c r="A7275" s="371"/>
      <c r="B7275" s="371"/>
      <c r="C7275" s="371"/>
      <c r="D7275" s="434"/>
    </row>
    <row r="7276" spans="1:4">
      <c r="A7276" s="371"/>
      <c r="B7276" s="371"/>
      <c r="C7276" s="371"/>
      <c r="D7276" s="434"/>
    </row>
    <row r="7277" spans="1:4">
      <c r="A7277" s="371"/>
      <c r="B7277" s="371"/>
      <c r="C7277" s="371"/>
      <c r="D7277" s="434"/>
    </row>
    <row r="7278" spans="1:4">
      <c r="A7278" s="371"/>
      <c r="B7278" s="371"/>
      <c r="C7278" s="371"/>
      <c r="D7278" s="434"/>
    </row>
    <row r="7279" spans="1:4">
      <c r="A7279" s="371"/>
      <c r="B7279" s="371"/>
      <c r="C7279" s="371"/>
      <c r="D7279" s="434"/>
    </row>
    <row r="7280" spans="1:4">
      <c r="A7280" s="371"/>
      <c r="B7280" s="371"/>
      <c r="C7280" s="371"/>
      <c r="D7280" s="434"/>
    </row>
    <row r="7281" spans="1:4">
      <c r="A7281" s="371"/>
      <c r="B7281" s="371"/>
      <c r="C7281" s="371"/>
      <c r="D7281" s="434"/>
    </row>
    <row r="7282" spans="1:4">
      <c r="A7282" s="371"/>
      <c r="B7282" s="371"/>
      <c r="C7282" s="371"/>
      <c r="D7282" s="434"/>
    </row>
    <row r="7283" spans="1:4">
      <c r="A7283" s="371"/>
      <c r="B7283" s="371"/>
      <c r="C7283" s="371"/>
      <c r="D7283" s="434"/>
    </row>
    <row r="7284" spans="1:4">
      <c r="A7284" s="371"/>
      <c r="B7284" s="371"/>
      <c r="C7284" s="371"/>
      <c r="D7284" s="434"/>
    </row>
    <row r="7285" spans="1:4">
      <c r="A7285" s="371"/>
      <c r="B7285" s="371"/>
      <c r="C7285" s="371"/>
      <c r="D7285" s="434"/>
    </row>
    <row r="7286" spans="1:4">
      <c r="A7286" s="371"/>
      <c r="B7286" s="371"/>
      <c r="C7286" s="371"/>
      <c r="D7286" s="434"/>
    </row>
    <row r="7287" spans="1:4">
      <c r="A7287" s="371"/>
      <c r="B7287" s="371"/>
      <c r="C7287" s="371"/>
      <c r="D7287" s="434"/>
    </row>
    <row r="7288" spans="1:4">
      <c r="A7288" s="371"/>
      <c r="B7288" s="371"/>
      <c r="C7288" s="371"/>
      <c r="D7288" s="434"/>
    </row>
    <row r="7289" spans="1:4">
      <c r="A7289" s="371"/>
      <c r="B7289" s="371"/>
      <c r="C7289" s="371"/>
      <c r="D7289" s="434"/>
    </row>
    <row r="7290" spans="1:4">
      <c r="A7290" s="371"/>
      <c r="B7290" s="371"/>
      <c r="C7290" s="371"/>
      <c r="D7290" s="434"/>
    </row>
    <row r="7291" spans="1:4">
      <c r="A7291" s="371"/>
      <c r="B7291" s="371"/>
      <c r="C7291" s="371"/>
      <c r="D7291" s="434"/>
    </row>
    <row r="7292" spans="1:4">
      <c r="A7292" s="371"/>
      <c r="B7292" s="371"/>
      <c r="C7292" s="371"/>
      <c r="D7292" s="434"/>
    </row>
    <row r="7293" spans="1:4">
      <c r="A7293" s="371"/>
      <c r="B7293" s="371"/>
      <c r="C7293" s="371"/>
      <c r="D7293" s="434"/>
    </row>
    <row r="7294" spans="1:4">
      <c r="A7294" s="371"/>
      <c r="B7294" s="371"/>
      <c r="C7294" s="371"/>
      <c r="D7294" s="434"/>
    </row>
    <row r="7295" spans="1:4">
      <c r="A7295" s="371"/>
      <c r="B7295" s="371"/>
      <c r="C7295" s="371"/>
      <c r="D7295" s="434"/>
    </row>
    <row r="7296" spans="1:4">
      <c r="A7296" s="371"/>
      <c r="B7296" s="371"/>
      <c r="C7296" s="371"/>
      <c r="D7296" s="434"/>
    </row>
    <row r="7297" spans="1:4">
      <c r="A7297" s="371"/>
      <c r="B7297" s="371"/>
      <c r="C7297" s="371"/>
      <c r="D7297" s="434"/>
    </row>
    <row r="7298" spans="1:4">
      <c r="A7298" s="371"/>
      <c r="B7298" s="371"/>
      <c r="C7298" s="371"/>
      <c r="D7298" s="434"/>
    </row>
    <row r="7299" spans="1:4">
      <c r="A7299" s="371"/>
      <c r="B7299" s="371"/>
      <c r="C7299" s="371"/>
      <c r="D7299" s="434"/>
    </row>
    <row r="7300" spans="1:4">
      <c r="A7300" s="371"/>
      <c r="B7300" s="371"/>
      <c r="C7300" s="371"/>
      <c r="D7300" s="434"/>
    </row>
    <row r="7301" spans="1:4">
      <c r="A7301" s="371"/>
      <c r="B7301" s="371"/>
      <c r="C7301" s="371"/>
      <c r="D7301" s="434"/>
    </row>
    <row r="7302" spans="1:4">
      <c r="A7302" s="371"/>
      <c r="B7302" s="371"/>
      <c r="C7302" s="371"/>
      <c r="D7302" s="434"/>
    </row>
    <row r="7303" spans="1:4">
      <c r="A7303" s="371"/>
      <c r="B7303" s="371"/>
      <c r="C7303" s="371"/>
      <c r="D7303" s="434"/>
    </row>
    <row r="7304" spans="1:4">
      <c r="A7304" s="371"/>
      <c r="B7304" s="371"/>
      <c r="C7304" s="371"/>
      <c r="D7304" s="434"/>
    </row>
    <row r="7305" spans="1:4">
      <c r="A7305" s="371"/>
      <c r="B7305" s="371"/>
      <c r="C7305" s="371"/>
      <c r="D7305" s="434"/>
    </row>
    <row r="7306" spans="1:4">
      <c r="A7306" s="371"/>
      <c r="B7306" s="371"/>
      <c r="C7306" s="371"/>
      <c r="D7306" s="434"/>
    </row>
    <row r="7307" spans="1:4">
      <c r="A7307" s="371"/>
      <c r="B7307" s="371"/>
      <c r="C7307" s="371"/>
      <c r="D7307" s="434"/>
    </row>
    <row r="7308" spans="1:4">
      <c r="A7308" s="371"/>
      <c r="B7308" s="371"/>
      <c r="C7308" s="371"/>
      <c r="D7308" s="434"/>
    </row>
    <row r="7309" spans="1:4">
      <c r="A7309" s="371"/>
      <c r="B7309" s="371"/>
      <c r="C7309" s="371"/>
      <c r="D7309" s="434"/>
    </row>
    <row r="7310" spans="1:4">
      <c r="A7310" s="371"/>
      <c r="B7310" s="371"/>
      <c r="C7310" s="371"/>
      <c r="D7310" s="434"/>
    </row>
    <row r="7311" spans="1:4">
      <c r="A7311" s="371"/>
      <c r="B7311" s="371"/>
      <c r="C7311" s="371"/>
      <c r="D7311" s="434"/>
    </row>
    <row r="7312" spans="1:4">
      <c r="A7312" s="371"/>
      <c r="B7312" s="371"/>
      <c r="C7312" s="371"/>
      <c r="D7312" s="434"/>
    </row>
    <row r="7313" spans="1:4">
      <c r="A7313" s="371"/>
      <c r="B7313" s="371"/>
      <c r="C7313" s="371"/>
      <c r="D7313" s="434"/>
    </row>
    <row r="7314" spans="1:4">
      <c r="A7314" s="371"/>
      <c r="B7314" s="371"/>
      <c r="C7314" s="371"/>
      <c r="D7314" s="434"/>
    </row>
    <row r="7315" spans="1:4">
      <c r="A7315" s="371"/>
      <c r="B7315" s="371"/>
      <c r="C7315" s="371"/>
      <c r="D7315" s="434"/>
    </row>
    <row r="7316" spans="1:4">
      <c r="A7316" s="371"/>
      <c r="B7316" s="371"/>
      <c r="C7316" s="371"/>
      <c r="D7316" s="434"/>
    </row>
    <row r="7317" spans="1:4">
      <c r="A7317" s="371"/>
      <c r="B7317" s="371"/>
      <c r="C7317" s="371"/>
      <c r="D7317" s="434"/>
    </row>
    <row r="7318" spans="1:4">
      <c r="A7318" s="371"/>
      <c r="B7318" s="371"/>
      <c r="C7318" s="371"/>
      <c r="D7318" s="434"/>
    </row>
    <row r="7319" spans="1:4">
      <c r="A7319" s="371"/>
      <c r="B7319" s="371"/>
      <c r="C7319" s="371"/>
      <c r="D7319" s="434"/>
    </row>
    <row r="7320" spans="1:4">
      <c r="A7320" s="371"/>
      <c r="B7320" s="371"/>
      <c r="C7320" s="371"/>
      <c r="D7320" s="434"/>
    </row>
    <row r="7321" spans="1:4">
      <c r="A7321" s="371"/>
      <c r="B7321" s="371"/>
      <c r="C7321" s="371"/>
      <c r="D7321" s="434"/>
    </row>
    <row r="7322" spans="1:4">
      <c r="A7322" s="371"/>
      <c r="B7322" s="371"/>
      <c r="C7322" s="371"/>
      <c r="D7322" s="434"/>
    </row>
    <row r="7323" spans="1:4">
      <c r="A7323" s="371"/>
      <c r="B7323" s="371"/>
      <c r="C7323" s="371"/>
      <c r="D7323" s="434"/>
    </row>
    <row r="7324" spans="1:4">
      <c r="A7324" s="371"/>
      <c r="B7324" s="371"/>
      <c r="C7324" s="371"/>
      <c r="D7324" s="434"/>
    </row>
    <row r="7325" spans="1:4">
      <c r="A7325" s="371"/>
      <c r="B7325" s="371"/>
      <c r="C7325" s="371"/>
      <c r="D7325" s="434"/>
    </row>
    <row r="7326" spans="1:4">
      <c r="A7326" s="371"/>
      <c r="B7326" s="371"/>
      <c r="C7326" s="371"/>
      <c r="D7326" s="434"/>
    </row>
    <row r="7327" spans="1:4">
      <c r="A7327" s="371"/>
      <c r="B7327" s="371"/>
      <c r="C7327" s="371"/>
      <c r="D7327" s="434"/>
    </row>
    <row r="7328" spans="1:4">
      <c r="A7328" s="371"/>
      <c r="B7328" s="371"/>
      <c r="C7328" s="371"/>
      <c r="D7328" s="434"/>
    </row>
    <row r="7329" spans="1:4">
      <c r="A7329" s="371"/>
      <c r="B7329" s="371"/>
      <c r="C7329" s="371"/>
      <c r="D7329" s="434"/>
    </row>
    <row r="7330" spans="1:4">
      <c r="A7330" s="371"/>
      <c r="B7330" s="371"/>
      <c r="C7330" s="371"/>
      <c r="D7330" s="434"/>
    </row>
    <row r="7331" spans="1:4">
      <c r="A7331" s="371"/>
      <c r="B7331" s="371"/>
      <c r="C7331" s="371"/>
      <c r="D7331" s="434"/>
    </row>
    <row r="7332" spans="1:4">
      <c r="A7332" s="371"/>
      <c r="B7332" s="371"/>
      <c r="C7332" s="371"/>
      <c r="D7332" s="434"/>
    </row>
    <row r="7333" spans="1:4">
      <c r="A7333" s="371"/>
      <c r="B7333" s="371"/>
      <c r="C7333" s="371"/>
      <c r="D7333" s="434"/>
    </row>
    <row r="7334" spans="1:4">
      <c r="A7334" s="371"/>
      <c r="B7334" s="371"/>
      <c r="C7334" s="371"/>
      <c r="D7334" s="434"/>
    </row>
    <row r="7335" spans="1:4">
      <c r="A7335" s="371"/>
      <c r="B7335" s="371"/>
      <c r="C7335" s="371"/>
      <c r="D7335" s="434"/>
    </row>
    <row r="7336" spans="1:4">
      <c r="A7336" s="371"/>
      <c r="B7336" s="371"/>
      <c r="C7336" s="371"/>
      <c r="D7336" s="434"/>
    </row>
    <row r="7337" spans="1:4">
      <c r="A7337" s="371"/>
      <c r="B7337" s="371"/>
      <c r="C7337" s="371"/>
      <c r="D7337" s="434"/>
    </row>
    <row r="7338" spans="1:4">
      <c r="A7338" s="371"/>
      <c r="B7338" s="371"/>
      <c r="C7338" s="371"/>
      <c r="D7338" s="434"/>
    </row>
    <row r="7339" spans="1:4">
      <c r="A7339" s="371"/>
      <c r="B7339" s="371"/>
      <c r="C7339" s="371"/>
      <c r="D7339" s="434"/>
    </row>
    <row r="7340" spans="1:4">
      <c r="A7340" s="371"/>
      <c r="B7340" s="371"/>
      <c r="C7340" s="371"/>
      <c r="D7340" s="434"/>
    </row>
    <row r="7341" spans="1:4">
      <c r="A7341" s="371"/>
      <c r="B7341" s="371"/>
      <c r="C7341" s="371"/>
      <c r="D7341" s="434"/>
    </row>
    <row r="7342" spans="1:4">
      <c r="A7342" s="371"/>
      <c r="B7342" s="371"/>
      <c r="C7342" s="371"/>
      <c r="D7342" s="434"/>
    </row>
    <row r="7343" spans="1:4">
      <c r="A7343" s="371"/>
      <c r="B7343" s="371"/>
      <c r="C7343" s="371"/>
      <c r="D7343" s="434"/>
    </row>
    <row r="7344" spans="1:4">
      <c r="A7344" s="371"/>
      <c r="B7344" s="371"/>
      <c r="C7344" s="371"/>
      <c r="D7344" s="434"/>
    </row>
    <row r="7345" spans="1:4">
      <c r="A7345" s="371"/>
      <c r="B7345" s="371"/>
      <c r="C7345" s="371"/>
      <c r="D7345" s="434"/>
    </row>
    <row r="7346" spans="1:4">
      <c r="A7346" s="371"/>
      <c r="B7346" s="371"/>
      <c r="C7346" s="371"/>
      <c r="D7346" s="434"/>
    </row>
    <row r="7347" spans="1:4">
      <c r="A7347" s="371"/>
      <c r="B7347" s="371"/>
      <c r="C7347" s="371"/>
      <c r="D7347" s="434"/>
    </row>
    <row r="7348" spans="1:4">
      <c r="A7348" s="371"/>
      <c r="B7348" s="371"/>
      <c r="C7348" s="371"/>
      <c r="D7348" s="434"/>
    </row>
    <row r="7349" spans="1:4">
      <c r="A7349" s="371"/>
      <c r="B7349" s="371"/>
      <c r="C7349" s="371"/>
      <c r="D7349" s="434"/>
    </row>
    <row r="7350" spans="1:4">
      <c r="A7350" s="371"/>
      <c r="B7350" s="371"/>
      <c r="C7350" s="371"/>
      <c r="D7350" s="434"/>
    </row>
    <row r="7351" spans="1:4">
      <c r="A7351" s="371"/>
      <c r="B7351" s="371"/>
      <c r="C7351" s="371"/>
      <c r="D7351" s="434"/>
    </row>
    <row r="7352" spans="1:4">
      <c r="A7352" s="371"/>
      <c r="B7352" s="371"/>
      <c r="C7352" s="371"/>
      <c r="D7352" s="434"/>
    </row>
    <row r="7353" spans="1:4">
      <c r="A7353" s="371"/>
      <c r="B7353" s="371"/>
      <c r="C7353" s="371"/>
      <c r="D7353" s="434"/>
    </row>
    <row r="7354" spans="1:4">
      <c r="A7354" s="371"/>
      <c r="B7354" s="371"/>
      <c r="C7354" s="371"/>
      <c r="D7354" s="434"/>
    </row>
    <row r="7355" spans="1:4">
      <c r="A7355" s="371"/>
      <c r="B7355" s="371"/>
      <c r="C7355" s="371"/>
      <c r="D7355" s="434"/>
    </row>
    <row r="7356" spans="1:4">
      <c r="A7356" s="371"/>
      <c r="B7356" s="371"/>
      <c r="C7356" s="371"/>
      <c r="D7356" s="434"/>
    </row>
    <row r="7357" spans="1:4">
      <c r="A7357" s="371"/>
      <c r="B7357" s="371"/>
      <c r="C7357" s="371"/>
      <c r="D7357" s="434"/>
    </row>
    <row r="7358" spans="1:4">
      <c r="A7358" s="371"/>
      <c r="B7358" s="371"/>
      <c r="C7358" s="371"/>
      <c r="D7358" s="434"/>
    </row>
    <row r="7359" spans="1:4">
      <c r="A7359" s="371"/>
      <c r="B7359" s="371"/>
      <c r="C7359" s="371"/>
      <c r="D7359" s="434"/>
    </row>
    <row r="7360" spans="1:4">
      <c r="A7360" s="371"/>
      <c r="B7360" s="371"/>
      <c r="C7360" s="371"/>
      <c r="D7360" s="434"/>
    </row>
    <row r="7361" spans="1:4">
      <c r="A7361" s="371"/>
      <c r="B7361" s="371"/>
      <c r="C7361" s="371"/>
      <c r="D7361" s="434"/>
    </row>
    <row r="7362" spans="1:4">
      <c r="A7362" s="371"/>
      <c r="B7362" s="371"/>
      <c r="C7362" s="371"/>
      <c r="D7362" s="434"/>
    </row>
    <row r="7363" spans="1:4">
      <c r="A7363" s="371"/>
      <c r="B7363" s="371"/>
      <c r="C7363" s="371"/>
      <c r="D7363" s="434"/>
    </row>
    <row r="7364" spans="1:4">
      <c r="A7364" s="371"/>
      <c r="B7364" s="371"/>
      <c r="C7364" s="371"/>
      <c r="D7364" s="434"/>
    </row>
    <row r="7365" spans="1:4">
      <c r="A7365" s="371"/>
      <c r="B7365" s="371"/>
      <c r="C7365" s="371"/>
      <c r="D7365" s="434"/>
    </row>
    <row r="7366" spans="1:4">
      <c r="A7366" s="371"/>
      <c r="B7366" s="371"/>
      <c r="C7366" s="371"/>
      <c r="D7366" s="434"/>
    </row>
    <row r="7367" spans="1:4">
      <c r="A7367" s="371"/>
      <c r="B7367" s="371"/>
      <c r="C7367" s="371"/>
      <c r="D7367" s="434"/>
    </row>
    <row r="7368" spans="1:4">
      <c r="A7368" s="371"/>
      <c r="B7368" s="371"/>
      <c r="C7368" s="371"/>
      <c r="D7368" s="434"/>
    </row>
    <row r="7369" spans="1:4">
      <c r="A7369" s="371"/>
      <c r="B7369" s="371"/>
      <c r="C7369" s="371"/>
      <c r="D7369" s="434"/>
    </row>
    <row r="7370" spans="1:4">
      <c r="A7370" s="371"/>
      <c r="B7370" s="371"/>
      <c r="C7370" s="371"/>
      <c r="D7370" s="434"/>
    </row>
    <row r="7371" spans="1:4">
      <c r="A7371" s="371"/>
      <c r="B7371" s="371"/>
      <c r="C7371" s="371"/>
      <c r="D7371" s="434"/>
    </row>
    <row r="7372" spans="1:4">
      <c r="A7372" s="371"/>
      <c r="B7372" s="371"/>
      <c r="C7372" s="371"/>
      <c r="D7372" s="434"/>
    </row>
    <row r="7373" spans="1:4">
      <c r="A7373" s="371"/>
      <c r="B7373" s="371"/>
      <c r="C7373" s="371"/>
      <c r="D7373" s="434"/>
    </row>
    <row r="7374" spans="1:4">
      <c r="A7374" s="371"/>
      <c r="B7374" s="371"/>
      <c r="C7374" s="371"/>
      <c r="D7374" s="434"/>
    </row>
    <row r="7375" spans="1:4">
      <c r="A7375" s="371"/>
      <c r="B7375" s="371"/>
      <c r="C7375" s="371"/>
      <c r="D7375" s="434"/>
    </row>
    <row r="7376" spans="1:4">
      <c r="A7376" s="371"/>
      <c r="B7376" s="371"/>
      <c r="C7376" s="371"/>
      <c r="D7376" s="434"/>
    </row>
    <row r="7377" spans="1:4">
      <c r="A7377" s="371"/>
      <c r="B7377" s="371"/>
      <c r="C7377" s="371"/>
      <c r="D7377" s="434"/>
    </row>
    <row r="7378" spans="1:4">
      <c r="A7378" s="371"/>
      <c r="B7378" s="371"/>
      <c r="C7378" s="371"/>
      <c r="D7378" s="434"/>
    </row>
    <row r="7379" spans="1:4">
      <c r="A7379" s="371"/>
      <c r="B7379" s="371"/>
      <c r="C7379" s="371"/>
      <c r="D7379" s="434"/>
    </row>
    <row r="7380" spans="1:4">
      <c r="A7380" s="371"/>
      <c r="B7380" s="371"/>
      <c r="C7380" s="371"/>
      <c r="D7380" s="434"/>
    </row>
    <row r="7381" spans="1:4">
      <c r="A7381" s="371"/>
      <c r="B7381" s="371"/>
      <c r="C7381" s="371"/>
      <c r="D7381" s="434"/>
    </row>
    <row r="7382" spans="1:4">
      <c r="A7382" s="371"/>
      <c r="B7382" s="371"/>
      <c r="C7382" s="371"/>
      <c r="D7382" s="434"/>
    </row>
    <row r="7383" spans="1:4">
      <c r="A7383" s="371"/>
      <c r="B7383" s="371"/>
      <c r="C7383" s="371"/>
      <c r="D7383" s="434"/>
    </row>
    <row r="7384" spans="1:4">
      <c r="A7384" s="371"/>
      <c r="B7384" s="371"/>
      <c r="C7384" s="371"/>
      <c r="D7384" s="434"/>
    </row>
    <row r="7385" spans="1:4">
      <c r="A7385" s="371"/>
      <c r="B7385" s="371"/>
      <c r="C7385" s="371"/>
      <c r="D7385" s="434"/>
    </row>
    <row r="7386" spans="1:4">
      <c r="A7386" s="371"/>
      <c r="B7386" s="371"/>
      <c r="C7386" s="371"/>
      <c r="D7386" s="434"/>
    </row>
    <row r="7387" spans="1:4">
      <c r="A7387" s="371"/>
      <c r="B7387" s="371"/>
      <c r="C7387" s="371"/>
      <c r="D7387" s="434"/>
    </row>
    <row r="7388" spans="1:4">
      <c r="A7388" s="371"/>
      <c r="B7388" s="371"/>
      <c r="C7388" s="371"/>
      <c r="D7388" s="434"/>
    </row>
    <row r="7389" spans="1:4">
      <c r="A7389" s="371"/>
      <c r="B7389" s="371"/>
      <c r="C7389" s="371"/>
      <c r="D7389" s="434"/>
    </row>
    <row r="7390" spans="1:4">
      <c r="A7390" s="371"/>
      <c r="B7390" s="371"/>
      <c r="C7390" s="371"/>
      <c r="D7390" s="434"/>
    </row>
    <row r="7391" spans="1:4">
      <c r="A7391" s="371"/>
      <c r="B7391" s="371"/>
      <c r="C7391" s="371"/>
      <c r="D7391" s="434"/>
    </row>
    <row r="7392" spans="1:4">
      <c r="A7392" s="371"/>
      <c r="B7392" s="371"/>
      <c r="C7392" s="371"/>
      <c r="D7392" s="434"/>
    </row>
    <row r="7393" spans="1:4">
      <c r="A7393" s="371"/>
      <c r="B7393" s="371"/>
      <c r="C7393" s="371"/>
      <c r="D7393" s="434"/>
    </row>
    <row r="7394" spans="1:4">
      <c r="A7394" s="371"/>
      <c r="B7394" s="371"/>
      <c r="C7394" s="371"/>
      <c r="D7394" s="434"/>
    </row>
    <row r="7395" spans="1:4">
      <c r="A7395" s="371"/>
      <c r="B7395" s="371"/>
      <c r="C7395" s="371"/>
      <c r="D7395" s="434"/>
    </row>
    <row r="7396" spans="1:4">
      <c r="A7396" s="371"/>
      <c r="B7396" s="371"/>
      <c r="C7396" s="371"/>
      <c r="D7396" s="434"/>
    </row>
    <row r="7397" spans="1:4">
      <c r="A7397" s="371"/>
      <c r="B7397" s="371"/>
      <c r="C7397" s="371"/>
      <c r="D7397" s="434"/>
    </row>
    <row r="7398" spans="1:4">
      <c r="A7398" s="371"/>
      <c r="B7398" s="371"/>
      <c r="C7398" s="371"/>
      <c r="D7398" s="434"/>
    </row>
    <row r="7399" spans="1:4">
      <c r="A7399" s="371"/>
      <c r="B7399" s="371"/>
      <c r="C7399" s="371"/>
      <c r="D7399" s="434"/>
    </row>
    <row r="7400" spans="1:4">
      <c r="A7400" s="371"/>
      <c r="B7400" s="371"/>
      <c r="C7400" s="371"/>
      <c r="D7400" s="434"/>
    </row>
    <row r="7401" spans="1:4">
      <c r="A7401" s="371"/>
      <c r="B7401" s="371"/>
      <c r="C7401" s="371"/>
      <c r="D7401" s="434"/>
    </row>
    <row r="7402" spans="1:4">
      <c r="A7402" s="371"/>
      <c r="B7402" s="371"/>
      <c r="C7402" s="371"/>
      <c r="D7402" s="434"/>
    </row>
    <row r="7403" spans="1:4">
      <c r="A7403" s="371"/>
      <c r="B7403" s="371"/>
      <c r="C7403" s="371"/>
      <c r="D7403" s="434"/>
    </row>
    <row r="7404" spans="1:4">
      <c r="A7404" s="371"/>
      <c r="B7404" s="371"/>
      <c r="C7404" s="371"/>
      <c r="D7404" s="434"/>
    </row>
    <row r="7405" spans="1:4">
      <c r="A7405" s="371"/>
      <c r="B7405" s="371"/>
      <c r="C7405" s="371"/>
      <c r="D7405" s="434"/>
    </row>
    <row r="7406" spans="1:4">
      <c r="A7406" s="371"/>
      <c r="B7406" s="371"/>
      <c r="C7406" s="371"/>
      <c r="D7406" s="434"/>
    </row>
    <row r="7407" spans="1:4">
      <c r="A7407" s="371"/>
      <c r="B7407" s="371"/>
      <c r="C7407" s="371"/>
      <c r="D7407" s="434"/>
    </row>
    <row r="7408" spans="1:4">
      <c r="A7408" s="371"/>
      <c r="B7408" s="371"/>
      <c r="C7408" s="371"/>
      <c r="D7408" s="434"/>
    </row>
    <row r="7409" spans="1:4">
      <c r="A7409" s="371"/>
      <c r="B7409" s="371"/>
      <c r="C7409" s="371"/>
      <c r="D7409" s="434"/>
    </row>
    <row r="7410" spans="1:4">
      <c r="A7410" s="371"/>
      <c r="B7410" s="371"/>
      <c r="C7410" s="371"/>
      <c r="D7410" s="434"/>
    </row>
    <row r="7411" spans="1:4">
      <c r="A7411" s="371"/>
      <c r="B7411" s="371"/>
      <c r="C7411" s="371"/>
      <c r="D7411" s="434"/>
    </row>
    <row r="7412" spans="1:4">
      <c r="A7412" s="371"/>
      <c r="B7412" s="371"/>
      <c r="C7412" s="371"/>
      <c r="D7412" s="434"/>
    </row>
    <row r="7413" spans="1:4">
      <c r="A7413" s="371"/>
      <c r="B7413" s="371"/>
      <c r="C7413" s="371"/>
      <c r="D7413" s="434"/>
    </row>
    <row r="7414" spans="1:4">
      <c r="A7414" s="371"/>
      <c r="B7414" s="371"/>
      <c r="C7414" s="371"/>
      <c r="D7414" s="434"/>
    </row>
    <row r="7415" spans="1:4">
      <c r="A7415" s="371"/>
      <c r="B7415" s="371"/>
      <c r="C7415" s="371"/>
      <c r="D7415" s="434"/>
    </row>
    <row r="7416" spans="1:4">
      <c r="A7416" s="371"/>
      <c r="B7416" s="371"/>
      <c r="C7416" s="371"/>
      <c r="D7416" s="434"/>
    </row>
    <row r="7417" spans="1:4">
      <c r="A7417" s="371"/>
      <c r="B7417" s="371"/>
      <c r="C7417" s="371"/>
      <c r="D7417" s="434"/>
    </row>
    <row r="7418" spans="1:4">
      <c r="A7418" s="371"/>
      <c r="B7418" s="371"/>
      <c r="C7418" s="371"/>
      <c r="D7418" s="434"/>
    </row>
    <row r="7419" spans="1:4">
      <c r="A7419" s="371"/>
      <c r="B7419" s="371"/>
      <c r="C7419" s="371"/>
      <c r="D7419" s="434"/>
    </row>
    <row r="7420" spans="1:4">
      <c r="A7420" s="371"/>
      <c r="B7420" s="371"/>
      <c r="C7420" s="371"/>
      <c r="D7420" s="434"/>
    </row>
    <row r="7421" spans="1:4">
      <c r="A7421" s="371"/>
      <c r="B7421" s="371"/>
      <c r="C7421" s="371"/>
      <c r="D7421" s="434"/>
    </row>
    <row r="7422" spans="1:4">
      <c r="A7422" s="371"/>
      <c r="B7422" s="371"/>
      <c r="C7422" s="371"/>
      <c r="D7422" s="434"/>
    </row>
    <row r="7423" spans="1:4">
      <c r="A7423" s="371"/>
      <c r="B7423" s="371"/>
      <c r="C7423" s="371"/>
      <c r="D7423" s="434"/>
    </row>
    <row r="7424" spans="1:4">
      <c r="A7424" s="371"/>
      <c r="B7424" s="371"/>
      <c r="C7424" s="371"/>
      <c r="D7424" s="434"/>
    </row>
    <row r="7425" spans="1:4">
      <c r="A7425" s="371"/>
      <c r="B7425" s="371"/>
      <c r="C7425" s="371"/>
      <c r="D7425" s="434"/>
    </row>
    <row r="7426" spans="1:4">
      <c r="A7426" s="371"/>
      <c r="B7426" s="371"/>
      <c r="C7426" s="371"/>
      <c r="D7426" s="434"/>
    </row>
    <row r="7427" spans="1:4">
      <c r="A7427" s="371"/>
      <c r="B7427" s="371"/>
      <c r="C7427" s="371"/>
      <c r="D7427" s="434"/>
    </row>
    <row r="7428" spans="1:4">
      <c r="A7428" s="371"/>
      <c r="B7428" s="371"/>
      <c r="C7428" s="371"/>
      <c r="D7428" s="434"/>
    </row>
    <row r="7429" spans="1:4">
      <c r="A7429" s="371"/>
      <c r="B7429" s="371"/>
      <c r="C7429" s="371"/>
      <c r="D7429" s="434"/>
    </row>
    <row r="7430" spans="1:4">
      <c r="A7430" s="371"/>
      <c r="B7430" s="371"/>
      <c r="C7430" s="371"/>
      <c r="D7430" s="434"/>
    </row>
    <row r="7431" spans="1:4">
      <c r="A7431" s="371"/>
      <c r="B7431" s="371"/>
      <c r="C7431" s="371"/>
      <c r="D7431" s="434"/>
    </row>
    <row r="7432" spans="1:4">
      <c r="A7432" s="371"/>
      <c r="B7432" s="371"/>
      <c r="C7432" s="371"/>
      <c r="D7432" s="434"/>
    </row>
    <row r="7433" spans="1:4">
      <c r="A7433" s="371"/>
      <c r="B7433" s="371"/>
      <c r="C7433" s="371"/>
      <c r="D7433" s="434"/>
    </row>
    <row r="7434" spans="1:4">
      <c r="A7434" s="371"/>
      <c r="B7434" s="371"/>
      <c r="C7434" s="371"/>
      <c r="D7434" s="434"/>
    </row>
    <row r="7435" spans="1:4">
      <c r="A7435" s="371"/>
      <c r="B7435" s="371"/>
      <c r="C7435" s="371"/>
      <c r="D7435" s="434"/>
    </row>
    <row r="7436" spans="1:4">
      <c r="A7436" s="371"/>
      <c r="B7436" s="371"/>
      <c r="C7436" s="371"/>
      <c r="D7436" s="434"/>
    </row>
    <row r="7437" spans="1:4">
      <c r="A7437" s="371"/>
      <c r="B7437" s="371"/>
      <c r="C7437" s="371"/>
      <c r="D7437" s="434"/>
    </row>
    <row r="7438" spans="1:4">
      <c r="A7438" s="371"/>
      <c r="B7438" s="371"/>
      <c r="C7438" s="371"/>
      <c r="D7438" s="434"/>
    </row>
    <row r="7439" spans="1:4">
      <c r="A7439" s="371"/>
      <c r="B7439" s="371"/>
      <c r="C7439" s="371"/>
      <c r="D7439" s="434"/>
    </row>
    <row r="7440" spans="1:4">
      <c r="A7440" s="371"/>
      <c r="B7440" s="371"/>
      <c r="C7440" s="371"/>
      <c r="D7440" s="434"/>
    </row>
    <row r="7441" spans="1:4">
      <c r="A7441" s="371"/>
      <c r="B7441" s="371"/>
      <c r="C7441" s="371"/>
      <c r="D7441" s="434"/>
    </row>
    <row r="7442" spans="1:4">
      <c r="A7442" s="371"/>
      <c r="B7442" s="371"/>
      <c r="C7442" s="371"/>
      <c r="D7442" s="434"/>
    </row>
    <row r="7443" spans="1:4">
      <c r="A7443" s="371"/>
      <c r="B7443" s="371"/>
      <c r="C7443" s="371"/>
      <c r="D7443" s="434"/>
    </row>
    <row r="7444" spans="1:4">
      <c r="A7444" s="371"/>
      <c r="B7444" s="371"/>
      <c r="C7444" s="371"/>
      <c r="D7444" s="434"/>
    </row>
    <row r="7445" spans="1:4">
      <c r="A7445" s="371"/>
      <c r="B7445" s="371"/>
      <c r="C7445" s="371"/>
      <c r="D7445" s="434"/>
    </row>
    <row r="7446" spans="1:4">
      <c r="A7446" s="371"/>
      <c r="B7446" s="371"/>
      <c r="C7446" s="371"/>
      <c r="D7446" s="434"/>
    </row>
    <row r="7447" spans="1:4">
      <c r="A7447" s="371"/>
      <c r="B7447" s="371"/>
      <c r="C7447" s="371"/>
      <c r="D7447" s="434"/>
    </row>
    <row r="7448" spans="1:4">
      <c r="A7448" s="371"/>
      <c r="B7448" s="371"/>
      <c r="C7448" s="371"/>
      <c r="D7448" s="434"/>
    </row>
    <row r="7449" spans="1:4">
      <c r="A7449" s="371"/>
      <c r="B7449" s="371"/>
      <c r="C7449" s="371"/>
      <c r="D7449" s="434"/>
    </row>
    <row r="7450" spans="1:4">
      <c r="A7450" s="371"/>
      <c r="B7450" s="371"/>
      <c r="C7450" s="371"/>
      <c r="D7450" s="434"/>
    </row>
    <row r="7451" spans="1:4">
      <c r="A7451" s="371"/>
      <c r="B7451" s="371"/>
      <c r="C7451" s="371"/>
      <c r="D7451" s="434"/>
    </row>
    <row r="7452" spans="1:4">
      <c r="A7452" s="371"/>
      <c r="B7452" s="371"/>
      <c r="C7452" s="371"/>
      <c r="D7452" s="434"/>
    </row>
    <row r="7453" spans="1:4">
      <c r="A7453" s="371"/>
      <c r="B7453" s="371"/>
      <c r="C7453" s="371"/>
      <c r="D7453" s="434"/>
    </row>
    <row r="7454" spans="1:4">
      <c r="A7454" s="371"/>
      <c r="B7454" s="371"/>
      <c r="C7454" s="371"/>
      <c r="D7454" s="434"/>
    </row>
    <row r="7455" spans="1:4">
      <c r="A7455" s="371"/>
      <c r="B7455" s="371"/>
      <c r="C7455" s="371"/>
      <c r="D7455" s="434"/>
    </row>
    <row r="7456" spans="1:4">
      <c r="A7456" s="371"/>
      <c r="B7456" s="371"/>
      <c r="C7456" s="371"/>
      <c r="D7456" s="434"/>
    </row>
    <row r="7457" spans="1:4">
      <c r="A7457" s="371"/>
      <c r="B7457" s="371"/>
      <c r="C7457" s="371"/>
      <c r="D7457" s="434"/>
    </row>
    <row r="7458" spans="1:4">
      <c r="A7458" s="371"/>
      <c r="B7458" s="371"/>
      <c r="C7458" s="371"/>
      <c r="D7458" s="434"/>
    </row>
    <row r="7459" spans="1:4">
      <c r="A7459" s="371"/>
      <c r="B7459" s="371"/>
      <c r="C7459" s="371"/>
      <c r="D7459" s="434"/>
    </row>
    <row r="7460" spans="1:4">
      <c r="A7460" s="371"/>
      <c r="B7460" s="371"/>
      <c r="C7460" s="371"/>
      <c r="D7460" s="434"/>
    </row>
    <row r="7461" spans="1:4">
      <c r="A7461" s="371"/>
      <c r="B7461" s="371"/>
      <c r="C7461" s="371"/>
      <c r="D7461" s="434"/>
    </row>
    <row r="7462" spans="1:4">
      <c r="A7462" s="371"/>
      <c r="B7462" s="371"/>
      <c r="C7462" s="371"/>
      <c r="D7462" s="434"/>
    </row>
    <row r="7463" spans="1:4">
      <c r="A7463" s="371"/>
      <c r="B7463" s="371"/>
      <c r="C7463" s="371"/>
      <c r="D7463" s="434"/>
    </row>
    <row r="7464" spans="1:4">
      <c r="A7464" s="371"/>
      <c r="B7464" s="371"/>
      <c r="C7464" s="371"/>
      <c r="D7464" s="434"/>
    </row>
    <row r="7465" spans="1:4">
      <c r="A7465" s="371"/>
      <c r="B7465" s="371"/>
      <c r="C7465" s="371"/>
      <c r="D7465" s="434"/>
    </row>
    <row r="7466" spans="1:4">
      <c r="A7466" s="371"/>
      <c r="B7466" s="371"/>
      <c r="C7466" s="371"/>
      <c r="D7466" s="434"/>
    </row>
    <row r="7467" spans="1:4">
      <c r="A7467" s="371"/>
      <c r="B7467" s="371"/>
      <c r="C7467" s="371"/>
      <c r="D7467" s="434"/>
    </row>
    <row r="7468" spans="1:4">
      <c r="A7468" s="371"/>
      <c r="B7468" s="371"/>
      <c r="C7468" s="371"/>
      <c r="D7468" s="434"/>
    </row>
    <row r="7469" spans="1:4">
      <c r="A7469" s="371"/>
      <c r="B7469" s="371"/>
      <c r="C7469" s="371"/>
      <c r="D7469" s="434"/>
    </row>
    <row r="7470" spans="1:4">
      <c r="A7470" s="371"/>
      <c r="B7470" s="371"/>
      <c r="C7470" s="371"/>
      <c r="D7470" s="434"/>
    </row>
    <row r="7471" spans="1:4">
      <c r="A7471" s="371"/>
      <c r="B7471" s="371"/>
      <c r="C7471" s="371"/>
      <c r="D7471" s="434"/>
    </row>
    <row r="7472" spans="1:4">
      <c r="A7472" s="371"/>
      <c r="B7472" s="371"/>
      <c r="C7472" s="371"/>
      <c r="D7472" s="434"/>
    </row>
    <row r="7473" spans="1:4">
      <c r="A7473" s="371"/>
      <c r="B7473" s="371"/>
      <c r="C7473" s="371"/>
      <c r="D7473" s="434"/>
    </row>
    <row r="7474" spans="1:4">
      <c r="A7474" s="371"/>
      <c r="B7474" s="371"/>
      <c r="C7474" s="371"/>
      <c r="D7474" s="434"/>
    </row>
    <row r="7475" spans="1:4">
      <c r="A7475" s="371"/>
      <c r="B7475" s="371"/>
      <c r="C7475" s="371"/>
      <c r="D7475" s="434"/>
    </row>
    <row r="7476" spans="1:4">
      <c r="A7476" s="371"/>
      <c r="B7476" s="371"/>
      <c r="C7476" s="371"/>
      <c r="D7476" s="434"/>
    </row>
    <row r="7477" spans="1:4">
      <c r="A7477" s="371"/>
      <c r="B7477" s="371"/>
      <c r="C7477" s="371"/>
      <c r="D7477" s="434"/>
    </row>
    <row r="7478" spans="1:4">
      <c r="A7478" s="371"/>
      <c r="B7478" s="371"/>
      <c r="C7478" s="371"/>
      <c r="D7478" s="434"/>
    </row>
    <row r="7479" spans="1:4">
      <c r="A7479" s="371"/>
      <c r="B7479" s="371"/>
      <c r="C7479" s="371"/>
      <c r="D7479" s="434"/>
    </row>
    <row r="7480" spans="1:4">
      <c r="A7480" s="371"/>
      <c r="B7480" s="371"/>
      <c r="C7480" s="371"/>
      <c r="D7480" s="434"/>
    </row>
    <row r="7481" spans="1:4">
      <c r="A7481" s="371"/>
      <c r="B7481" s="371"/>
      <c r="C7481" s="371"/>
      <c r="D7481" s="434"/>
    </row>
    <row r="7482" spans="1:4">
      <c r="A7482" s="371"/>
      <c r="B7482" s="371"/>
      <c r="C7482" s="371"/>
      <c r="D7482" s="434"/>
    </row>
    <row r="7483" spans="1:4">
      <c r="A7483" s="371"/>
      <c r="B7483" s="371"/>
      <c r="C7483" s="371"/>
      <c r="D7483" s="434"/>
    </row>
    <row r="7484" spans="1:4">
      <c r="A7484" s="371"/>
      <c r="B7484" s="371"/>
      <c r="C7484" s="371"/>
      <c r="D7484" s="434"/>
    </row>
    <row r="7485" spans="1:4">
      <c r="A7485" s="371"/>
      <c r="B7485" s="371"/>
      <c r="C7485" s="371"/>
      <c r="D7485" s="434"/>
    </row>
    <row r="7486" spans="1:4">
      <c r="A7486" s="371"/>
      <c r="B7486" s="371"/>
      <c r="C7486" s="371"/>
      <c r="D7486" s="434"/>
    </row>
    <row r="7487" spans="1:4">
      <c r="A7487" s="371"/>
      <c r="B7487" s="371"/>
      <c r="C7487" s="371"/>
      <c r="D7487" s="434"/>
    </row>
    <row r="7488" spans="1:4">
      <c r="A7488" s="371"/>
      <c r="B7488" s="371"/>
      <c r="C7488" s="371"/>
      <c r="D7488" s="434"/>
    </row>
    <row r="7489" spans="1:4">
      <c r="A7489" s="371"/>
      <c r="B7489" s="371"/>
      <c r="C7489" s="371"/>
      <c r="D7489" s="434"/>
    </row>
    <row r="7490" spans="1:4">
      <c r="A7490" s="371"/>
      <c r="B7490" s="371"/>
      <c r="C7490" s="371"/>
      <c r="D7490" s="434"/>
    </row>
    <row r="7491" spans="1:4">
      <c r="A7491" s="371"/>
      <c r="B7491" s="371"/>
      <c r="C7491" s="371"/>
      <c r="D7491" s="434"/>
    </row>
    <row r="7492" spans="1:4">
      <c r="A7492" s="371"/>
      <c r="B7492" s="371"/>
      <c r="C7492" s="371"/>
      <c r="D7492" s="434"/>
    </row>
    <row r="7493" spans="1:4">
      <c r="A7493" s="371"/>
      <c r="B7493" s="371"/>
      <c r="C7493" s="371"/>
      <c r="D7493" s="434"/>
    </row>
    <row r="7494" spans="1:4">
      <c r="A7494" s="371"/>
      <c r="B7494" s="371"/>
      <c r="C7494" s="371"/>
      <c r="D7494" s="434"/>
    </row>
    <row r="7495" spans="1:4">
      <c r="A7495" s="371"/>
      <c r="B7495" s="371"/>
      <c r="C7495" s="371"/>
      <c r="D7495" s="434"/>
    </row>
    <row r="7496" spans="1:4">
      <c r="A7496" s="371"/>
      <c r="B7496" s="371"/>
      <c r="C7496" s="371"/>
      <c r="D7496" s="434"/>
    </row>
    <row r="7497" spans="1:4">
      <c r="A7497" s="371"/>
      <c r="B7497" s="371"/>
      <c r="C7497" s="371"/>
      <c r="D7497" s="434"/>
    </row>
    <row r="7498" spans="1:4">
      <c r="A7498" s="371"/>
      <c r="B7498" s="371"/>
      <c r="C7498" s="371"/>
      <c r="D7498" s="434"/>
    </row>
    <row r="7499" spans="1:4">
      <c r="A7499" s="371"/>
      <c r="B7499" s="371"/>
      <c r="C7499" s="371"/>
      <c r="D7499" s="434"/>
    </row>
    <row r="7500" spans="1:4">
      <c r="A7500" s="371"/>
      <c r="B7500" s="371"/>
      <c r="C7500" s="371"/>
      <c r="D7500" s="434"/>
    </row>
    <row r="7501" spans="1:4">
      <c r="A7501" s="371"/>
      <c r="B7501" s="371"/>
      <c r="C7501" s="371"/>
      <c r="D7501" s="434"/>
    </row>
    <row r="7502" spans="1:4">
      <c r="A7502" s="371"/>
      <c r="B7502" s="371"/>
      <c r="C7502" s="371"/>
      <c r="D7502" s="434"/>
    </row>
    <row r="7503" spans="1:4">
      <c r="A7503" s="371"/>
      <c r="B7503" s="371"/>
      <c r="C7503" s="371"/>
      <c r="D7503" s="434"/>
    </row>
    <row r="7504" spans="1:4">
      <c r="A7504" s="371"/>
      <c r="B7504" s="371"/>
      <c r="C7504" s="371"/>
      <c r="D7504" s="434"/>
    </row>
    <row r="7505" spans="1:4">
      <c r="A7505" s="371"/>
      <c r="B7505" s="371"/>
      <c r="C7505" s="371"/>
      <c r="D7505" s="434"/>
    </row>
    <row r="7506" spans="1:4">
      <c r="A7506" s="371"/>
      <c r="B7506" s="371"/>
      <c r="C7506" s="371"/>
      <c r="D7506" s="434"/>
    </row>
    <row r="7507" spans="1:4">
      <c r="A7507" s="371"/>
      <c r="B7507" s="371"/>
      <c r="C7507" s="371"/>
      <c r="D7507" s="434"/>
    </row>
    <row r="7508" spans="1:4">
      <c r="A7508" s="371"/>
      <c r="B7508" s="371"/>
      <c r="C7508" s="371"/>
      <c r="D7508" s="434"/>
    </row>
    <row r="7509" spans="1:4">
      <c r="A7509" s="371"/>
      <c r="B7509" s="371"/>
      <c r="C7509" s="371"/>
      <c r="D7509" s="434"/>
    </row>
    <row r="7510" spans="1:4">
      <c r="A7510" s="371"/>
      <c r="B7510" s="371"/>
      <c r="C7510" s="371"/>
      <c r="D7510" s="434"/>
    </row>
    <row r="7511" spans="1:4">
      <c r="A7511" s="371"/>
      <c r="B7511" s="371"/>
      <c r="C7511" s="371"/>
      <c r="D7511" s="434"/>
    </row>
    <row r="7512" spans="1:4">
      <c r="A7512" s="371"/>
      <c r="B7512" s="371"/>
      <c r="C7512" s="371"/>
      <c r="D7512" s="434"/>
    </row>
    <row r="7513" spans="1:4">
      <c r="A7513" s="371"/>
      <c r="B7513" s="371"/>
      <c r="C7513" s="371"/>
      <c r="D7513" s="434"/>
    </row>
    <row r="7514" spans="1:4">
      <c r="A7514" s="371"/>
      <c r="B7514" s="371"/>
      <c r="C7514" s="371"/>
      <c r="D7514" s="434"/>
    </row>
    <row r="7515" spans="1:4">
      <c r="A7515" s="371"/>
      <c r="B7515" s="371"/>
      <c r="C7515" s="371"/>
      <c r="D7515" s="434"/>
    </row>
    <row r="7516" spans="1:4">
      <c r="A7516" s="371"/>
      <c r="B7516" s="371"/>
      <c r="C7516" s="371"/>
      <c r="D7516" s="434"/>
    </row>
    <row r="7517" spans="1:4">
      <c r="A7517" s="371"/>
      <c r="B7517" s="371"/>
      <c r="C7517" s="371"/>
      <c r="D7517" s="434"/>
    </row>
    <row r="7518" spans="1:4">
      <c r="A7518" s="371"/>
      <c r="B7518" s="371"/>
      <c r="C7518" s="371"/>
      <c r="D7518" s="434"/>
    </row>
    <row r="7519" spans="1:4">
      <c r="A7519" s="371"/>
      <c r="B7519" s="371"/>
      <c r="C7519" s="371"/>
      <c r="D7519" s="434"/>
    </row>
    <row r="7520" spans="1:4">
      <c r="A7520" s="371"/>
      <c r="B7520" s="371"/>
      <c r="C7520" s="371"/>
      <c r="D7520" s="434"/>
    </row>
    <row r="7521" spans="1:4">
      <c r="A7521" s="371"/>
      <c r="B7521" s="371"/>
      <c r="C7521" s="371"/>
      <c r="D7521" s="434"/>
    </row>
    <row r="7522" spans="1:4">
      <c r="A7522" s="371"/>
      <c r="B7522" s="371"/>
      <c r="C7522" s="371"/>
      <c r="D7522" s="434"/>
    </row>
    <row r="7523" spans="1:4">
      <c r="A7523" s="371"/>
      <c r="B7523" s="371"/>
      <c r="C7523" s="371"/>
      <c r="D7523" s="434"/>
    </row>
    <row r="7524" spans="1:4">
      <c r="A7524" s="371"/>
      <c r="B7524" s="371"/>
      <c r="C7524" s="371"/>
      <c r="D7524" s="434"/>
    </row>
    <row r="7525" spans="1:4">
      <c r="A7525" s="371"/>
      <c r="B7525" s="371"/>
      <c r="C7525" s="371"/>
      <c r="D7525" s="434"/>
    </row>
    <row r="7526" spans="1:4">
      <c r="A7526" s="371"/>
      <c r="B7526" s="371"/>
      <c r="C7526" s="371"/>
      <c r="D7526" s="434"/>
    </row>
    <row r="7527" spans="1:4">
      <c r="A7527" s="371"/>
      <c r="B7527" s="371"/>
      <c r="C7527" s="371"/>
      <c r="D7527" s="434"/>
    </row>
    <row r="7528" spans="1:4">
      <c r="A7528" s="371"/>
      <c r="B7528" s="371"/>
      <c r="C7528" s="371"/>
      <c r="D7528" s="434"/>
    </row>
    <row r="7529" spans="1:4">
      <c r="A7529" s="371"/>
      <c r="B7529" s="371"/>
      <c r="C7529" s="371"/>
      <c r="D7529" s="434"/>
    </row>
    <row r="7530" spans="1:4">
      <c r="A7530" s="371"/>
      <c r="B7530" s="371"/>
      <c r="C7530" s="371"/>
      <c r="D7530" s="434"/>
    </row>
    <row r="7531" spans="1:4">
      <c r="A7531" s="371"/>
      <c r="B7531" s="371"/>
      <c r="C7531" s="371"/>
      <c r="D7531" s="434"/>
    </row>
    <row r="7532" spans="1:4">
      <c r="A7532" s="371"/>
      <c r="B7532" s="371"/>
      <c r="C7532" s="371"/>
      <c r="D7532" s="434"/>
    </row>
    <row r="7533" spans="1:4">
      <c r="A7533" s="371"/>
      <c r="B7533" s="371"/>
      <c r="C7533" s="371"/>
      <c r="D7533" s="434"/>
    </row>
    <row r="7534" spans="1:4">
      <c r="A7534" s="371"/>
      <c r="B7534" s="371"/>
      <c r="C7534" s="371"/>
      <c r="D7534" s="434"/>
    </row>
    <row r="7535" spans="1:4">
      <c r="A7535" s="371"/>
      <c r="B7535" s="371"/>
      <c r="C7535" s="371"/>
      <c r="D7535" s="434"/>
    </row>
    <row r="7536" spans="1:4">
      <c r="A7536" s="371"/>
      <c r="B7536" s="371"/>
      <c r="C7536" s="371"/>
      <c r="D7536" s="434"/>
    </row>
    <row r="7537" spans="1:4">
      <c r="A7537" s="371"/>
      <c r="B7537" s="371"/>
      <c r="C7537" s="371"/>
      <c r="D7537" s="434"/>
    </row>
    <row r="7538" spans="1:4">
      <c r="A7538" s="371"/>
      <c r="B7538" s="371"/>
      <c r="C7538" s="371"/>
      <c r="D7538" s="434"/>
    </row>
    <row r="7539" spans="1:4">
      <c r="A7539" s="371"/>
      <c r="B7539" s="371"/>
      <c r="C7539" s="371"/>
      <c r="D7539" s="434"/>
    </row>
    <row r="7540" spans="1:4">
      <c r="A7540" s="371"/>
      <c r="B7540" s="371"/>
      <c r="C7540" s="371"/>
      <c r="D7540" s="434"/>
    </row>
    <row r="7541" spans="1:4">
      <c r="A7541" s="371"/>
      <c r="B7541" s="371"/>
      <c r="C7541" s="371"/>
      <c r="D7541" s="434"/>
    </row>
    <row r="7542" spans="1:4">
      <c r="A7542" s="371"/>
      <c r="B7542" s="371"/>
      <c r="C7542" s="371"/>
      <c r="D7542" s="434"/>
    </row>
    <row r="7543" spans="1:4">
      <c r="A7543" s="371"/>
      <c r="B7543" s="371"/>
      <c r="C7543" s="371"/>
      <c r="D7543" s="434"/>
    </row>
    <row r="7544" spans="1:4">
      <c r="A7544" s="371"/>
      <c r="B7544" s="371"/>
      <c r="C7544" s="371"/>
      <c r="D7544" s="434"/>
    </row>
    <row r="7545" spans="1:4">
      <c r="A7545" s="371"/>
      <c r="B7545" s="371"/>
      <c r="C7545" s="371"/>
      <c r="D7545" s="434"/>
    </row>
    <row r="7546" spans="1:4">
      <c r="A7546" s="371"/>
      <c r="B7546" s="371"/>
      <c r="C7546" s="371"/>
      <c r="D7546" s="434"/>
    </row>
    <row r="7547" spans="1:4">
      <c r="A7547" s="371"/>
      <c r="B7547" s="371"/>
      <c r="C7547" s="371"/>
      <c r="D7547" s="434"/>
    </row>
    <row r="7548" spans="1:4">
      <c r="A7548" s="371"/>
      <c r="B7548" s="371"/>
      <c r="C7548" s="371"/>
      <c r="D7548" s="434"/>
    </row>
    <row r="7549" spans="1:4">
      <c r="A7549" s="371"/>
      <c r="B7549" s="371"/>
      <c r="C7549" s="371"/>
      <c r="D7549" s="434"/>
    </row>
    <row r="7550" spans="1:4">
      <c r="A7550" s="371"/>
      <c r="B7550" s="371"/>
      <c r="C7550" s="371"/>
      <c r="D7550" s="434"/>
    </row>
    <row r="7551" spans="1:4">
      <c r="A7551" s="371"/>
      <c r="B7551" s="371"/>
      <c r="C7551" s="371"/>
      <c r="D7551" s="434"/>
    </row>
    <row r="7552" spans="1:4">
      <c r="A7552" s="371"/>
      <c r="B7552" s="371"/>
      <c r="C7552" s="371"/>
      <c r="D7552" s="434"/>
    </row>
    <row r="7553" spans="1:4">
      <c r="A7553" s="371"/>
      <c r="B7553" s="371"/>
      <c r="C7553" s="371"/>
      <c r="D7553" s="434"/>
    </row>
    <row r="7554" spans="1:4">
      <c r="A7554" s="371"/>
      <c r="B7554" s="371"/>
      <c r="C7554" s="371"/>
      <c r="D7554" s="434"/>
    </row>
    <row r="7555" spans="1:4">
      <c r="A7555" s="371"/>
      <c r="B7555" s="371"/>
      <c r="C7555" s="371"/>
      <c r="D7555" s="434"/>
    </row>
    <row r="7556" spans="1:4">
      <c r="A7556" s="371"/>
      <c r="B7556" s="371"/>
      <c r="C7556" s="371"/>
      <c r="D7556" s="434"/>
    </row>
    <row r="7557" spans="1:4">
      <c r="A7557" s="371"/>
      <c r="B7557" s="371"/>
      <c r="C7557" s="371"/>
      <c r="D7557" s="434"/>
    </row>
    <row r="7558" spans="1:4">
      <c r="A7558" s="371"/>
      <c r="B7558" s="371"/>
      <c r="C7558" s="371"/>
      <c r="D7558" s="434"/>
    </row>
    <row r="7559" spans="1:4">
      <c r="A7559" s="371"/>
      <c r="B7559" s="371"/>
      <c r="C7559" s="371"/>
      <c r="D7559" s="434"/>
    </row>
    <row r="7560" spans="1:4">
      <c r="A7560" s="371"/>
      <c r="B7560" s="371"/>
      <c r="C7560" s="371"/>
      <c r="D7560" s="434"/>
    </row>
    <row r="7561" spans="1:4">
      <c r="A7561" s="371"/>
      <c r="B7561" s="371"/>
      <c r="C7561" s="371"/>
      <c r="D7561" s="434"/>
    </row>
    <row r="7562" spans="1:4">
      <c r="A7562" s="371"/>
      <c r="B7562" s="371"/>
      <c r="C7562" s="371"/>
      <c r="D7562" s="434"/>
    </row>
    <row r="7563" spans="1:4">
      <c r="A7563" s="371"/>
      <c r="B7563" s="371"/>
      <c r="C7563" s="371"/>
      <c r="D7563" s="434"/>
    </row>
    <row r="7564" spans="1:4">
      <c r="A7564" s="371"/>
      <c r="B7564" s="371"/>
      <c r="C7564" s="371"/>
      <c r="D7564" s="434"/>
    </row>
    <row r="7565" spans="1:4">
      <c r="A7565" s="371"/>
      <c r="B7565" s="371"/>
      <c r="C7565" s="371"/>
      <c r="D7565" s="434"/>
    </row>
    <row r="7566" spans="1:4">
      <c r="A7566" s="371"/>
      <c r="B7566" s="371"/>
      <c r="C7566" s="371"/>
      <c r="D7566" s="434"/>
    </row>
    <row r="7567" spans="1:4">
      <c r="A7567" s="371"/>
      <c r="B7567" s="371"/>
      <c r="C7567" s="371"/>
      <c r="D7567" s="434"/>
    </row>
    <row r="7568" spans="1:4">
      <c r="A7568" s="371"/>
      <c r="B7568" s="371"/>
      <c r="C7568" s="371"/>
      <c r="D7568" s="434"/>
    </row>
    <row r="7569" spans="1:4">
      <c r="A7569" s="371"/>
      <c r="B7569" s="371"/>
      <c r="C7569" s="371"/>
      <c r="D7569" s="434"/>
    </row>
    <row r="7570" spans="1:4">
      <c r="A7570" s="371"/>
      <c r="B7570" s="371"/>
      <c r="C7570" s="371"/>
      <c r="D7570" s="434"/>
    </row>
    <row r="7571" spans="1:4">
      <c r="A7571" s="371"/>
      <c r="B7571" s="371"/>
      <c r="C7571" s="371"/>
      <c r="D7571" s="434"/>
    </row>
    <row r="7572" spans="1:4">
      <c r="A7572" s="371"/>
      <c r="B7572" s="371"/>
      <c r="C7572" s="371"/>
      <c r="D7572" s="434"/>
    </row>
    <row r="7573" spans="1:4">
      <c r="A7573" s="371"/>
      <c r="B7573" s="371"/>
      <c r="C7573" s="371"/>
      <c r="D7573" s="434"/>
    </row>
    <row r="7574" spans="1:4">
      <c r="A7574" s="371"/>
      <c r="B7574" s="371"/>
      <c r="C7574" s="371"/>
      <c r="D7574" s="434"/>
    </row>
    <row r="7575" spans="1:4">
      <c r="A7575" s="371"/>
      <c r="B7575" s="371"/>
      <c r="C7575" s="371"/>
      <c r="D7575" s="434"/>
    </row>
    <row r="7576" spans="1:4">
      <c r="A7576" s="371"/>
      <c r="B7576" s="371"/>
      <c r="C7576" s="371"/>
      <c r="D7576" s="434"/>
    </row>
    <row r="7577" spans="1:4">
      <c r="A7577" s="371"/>
      <c r="B7577" s="371"/>
      <c r="C7577" s="371"/>
      <c r="D7577" s="434"/>
    </row>
    <row r="7578" spans="1:4">
      <c r="A7578" s="371"/>
      <c r="B7578" s="371"/>
      <c r="C7578" s="371"/>
      <c r="D7578" s="434"/>
    </row>
    <row r="7579" spans="1:4">
      <c r="A7579" s="371"/>
      <c r="B7579" s="371"/>
      <c r="C7579" s="371"/>
      <c r="D7579" s="434"/>
    </row>
    <row r="7580" spans="1:4">
      <c r="A7580" s="371"/>
      <c r="B7580" s="371"/>
      <c r="C7580" s="371"/>
      <c r="D7580" s="434"/>
    </row>
    <row r="7581" spans="1:4">
      <c r="A7581" s="371"/>
      <c r="B7581" s="371"/>
      <c r="C7581" s="371"/>
      <c r="D7581" s="434"/>
    </row>
    <row r="7582" spans="1:4">
      <c r="A7582" s="371"/>
      <c r="B7582" s="371"/>
      <c r="C7582" s="371"/>
      <c r="D7582" s="434"/>
    </row>
    <row r="7583" spans="1:4">
      <c r="A7583" s="371"/>
      <c r="B7583" s="371"/>
      <c r="C7583" s="371"/>
      <c r="D7583" s="434"/>
    </row>
    <row r="7584" spans="1:4">
      <c r="A7584" s="371"/>
      <c r="B7584" s="371"/>
      <c r="C7584" s="371"/>
      <c r="D7584" s="434"/>
    </row>
    <row r="7585" spans="1:4">
      <c r="A7585" s="371"/>
      <c r="B7585" s="371"/>
      <c r="C7585" s="371"/>
      <c r="D7585" s="434"/>
    </row>
    <row r="7586" spans="1:4">
      <c r="A7586" s="371"/>
      <c r="B7586" s="371"/>
      <c r="C7586" s="371"/>
      <c r="D7586" s="434"/>
    </row>
    <row r="7587" spans="1:4">
      <c r="A7587" s="371"/>
      <c r="B7587" s="371"/>
      <c r="C7587" s="371"/>
      <c r="D7587" s="434"/>
    </row>
    <row r="7588" spans="1:4">
      <c r="A7588" s="371"/>
      <c r="B7588" s="371"/>
      <c r="C7588" s="371"/>
      <c r="D7588" s="434"/>
    </row>
    <row r="7589" spans="1:4">
      <c r="A7589" s="371"/>
      <c r="B7589" s="371"/>
      <c r="C7589" s="371"/>
      <c r="D7589" s="434"/>
    </row>
    <row r="7590" spans="1:4">
      <c r="A7590" s="371"/>
      <c r="B7590" s="371"/>
      <c r="C7590" s="371"/>
      <c r="D7590" s="434"/>
    </row>
    <row r="7591" spans="1:4">
      <c r="A7591" s="371"/>
      <c r="B7591" s="371"/>
      <c r="C7591" s="371"/>
      <c r="D7591" s="434"/>
    </row>
    <row r="7592" spans="1:4">
      <c r="A7592" s="371"/>
      <c r="B7592" s="371"/>
      <c r="C7592" s="371"/>
      <c r="D7592" s="434"/>
    </row>
    <row r="7593" spans="1:4">
      <c r="A7593" s="371"/>
      <c r="B7593" s="371"/>
      <c r="C7593" s="371"/>
      <c r="D7593" s="434"/>
    </row>
    <row r="7594" spans="1:4">
      <c r="A7594" s="371"/>
      <c r="B7594" s="371"/>
      <c r="C7594" s="371"/>
      <c r="D7594" s="434"/>
    </row>
    <row r="7595" spans="1:4">
      <c r="A7595" s="371"/>
      <c r="B7595" s="371"/>
      <c r="C7595" s="371"/>
      <c r="D7595" s="434"/>
    </row>
    <row r="7596" spans="1:4">
      <c r="A7596" s="371"/>
      <c r="B7596" s="371"/>
      <c r="C7596" s="371"/>
      <c r="D7596" s="434"/>
    </row>
    <row r="7597" spans="1:4">
      <c r="A7597" s="371"/>
      <c r="B7597" s="371"/>
      <c r="C7597" s="371"/>
      <c r="D7597" s="434"/>
    </row>
    <row r="7598" spans="1:4">
      <c r="A7598" s="371"/>
      <c r="B7598" s="371"/>
      <c r="C7598" s="371"/>
      <c r="D7598" s="434"/>
    </row>
    <row r="7599" spans="1:4">
      <c r="A7599" s="371"/>
      <c r="B7599" s="371"/>
      <c r="C7599" s="371"/>
      <c r="D7599" s="434"/>
    </row>
    <row r="7600" spans="1:4">
      <c r="A7600" s="371"/>
      <c r="B7600" s="371"/>
      <c r="C7600" s="371"/>
      <c r="D7600" s="434"/>
    </row>
    <row r="7601" spans="1:4">
      <c r="A7601" s="371"/>
      <c r="B7601" s="371"/>
      <c r="C7601" s="371"/>
      <c r="D7601" s="434"/>
    </row>
    <row r="7602" spans="1:4">
      <c r="A7602" s="371"/>
      <c r="B7602" s="371"/>
      <c r="C7602" s="371"/>
      <c r="D7602" s="434"/>
    </row>
    <row r="7603" spans="1:4">
      <c r="A7603" s="371"/>
      <c r="B7603" s="371"/>
      <c r="C7603" s="371"/>
      <c r="D7603" s="434"/>
    </row>
    <row r="7604" spans="1:4">
      <c r="A7604" s="371"/>
      <c r="B7604" s="371"/>
      <c r="C7604" s="371"/>
      <c r="D7604" s="434"/>
    </row>
    <row r="7605" spans="1:4">
      <c r="A7605" s="371"/>
      <c r="B7605" s="371"/>
      <c r="C7605" s="371"/>
      <c r="D7605" s="434"/>
    </row>
    <row r="7606" spans="1:4">
      <c r="A7606" s="371"/>
      <c r="B7606" s="371"/>
      <c r="C7606" s="371"/>
      <c r="D7606" s="434"/>
    </row>
    <row r="7607" spans="1:4">
      <c r="A7607" s="371"/>
      <c r="B7607" s="371"/>
      <c r="C7607" s="371"/>
      <c r="D7607" s="434"/>
    </row>
    <row r="7608" spans="1:4">
      <c r="A7608" s="371"/>
      <c r="B7608" s="371"/>
      <c r="C7608" s="371"/>
      <c r="D7608" s="434"/>
    </row>
    <row r="7609" spans="1:4">
      <c r="A7609" s="371"/>
      <c r="B7609" s="371"/>
      <c r="C7609" s="371"/>
      <c r="D7609" s="434"/>
    </row>
    <row r="7610" spans="1:4">
      <c r="A7610" s="371"/>
      <c r="B7610" s="371"/>
      <c r="C7610" s="371"/>
      <c r="D7610" s="434"/>
    </row>
    <row r="7611" spans="1:4">
      <c r="A7611" s="371"/>
      <c r="B7611" s="371"/>
      <c r="C7611" s="371"/>
      <c r="D7611" s="434"/>
    </row>
    <row r="7612" spans="1:4">
      <c r="A7612" s="371"/>
      <c r="B7612" s="371"/>
      <c r="C7612" s="371"/>
      <c r="D7612" s="434"/>
    </row>
    <row r="7613" spans="1:4">
      <c r="A7613" s="371"/>
      <c r="B7613" s="371"/>
      <c r="C7613" s="371"/>
      <c r="D7613" s="434"/>
    </row>
    <row r="7614" spans="1:4">
      <c r="A7614" s="371"/>
      <c r="B7614" s="371"/>
      <c r="C7614" s="371"/>
      <c r="D7614" s="434"/>
    </row>
    <row r="7615" spans="1:4">
      <c r="A7615" s="371"/>
      <c r="B7615" s="371"/>
      <c r="C7615" s="371"/>
      <c r="D7615" s="434"/>
    </row>
    <row r="7616" spans="1:4">
      <c r="A7616" s="371"/>
      <c r="B7616" s="371"/>
      <c r="C7616" s="371"/>
      <c r="D7616" s="434"/>
    </row>
    <row r="7617" spans="1:4">
      <c r="A7617" s="371"/>
      <c r="B7617" s="371"/>
      <c r="C7617" s="371"/>
      <c r="D7617" s="434"/>
    </row>
    <row r="7618" spans="1:4">
      <c r="A7618" s="371"/>
      <c r="B7618" s="371"/>
      <c r="C7618" s="371"/>
      <c r="D7618" s="434"/>
    </row>
    <row r="7619" spans="1:4">
      <c r="A7619" s="371"/>
      <c r="B7619" s="371"/>
      <c r="C7619" s="371"/>
      <c r="D7619" s="434"/>
    </row>
    <row r="7620" spans="1:4">
      <c r="A7620" s="371"/>
      <c r="B7620" s="371"/>
      <c r="C7620" s="371"/>
      <c r="D7620" s="434"/>
    </row>
    <row r="7621" spans="1:4">
      <c r="A7621" s="371"/>
      <c r="B7621" s="371"/>
      <c r="C7621" s="371"/>
      <c r="D7621" s="434"/>
    </row>
    <row r="7622" spans="1:4">
      <c r="A7622" s="371"/>
      <c r="B7622" s="371"/>
      <c r="C7622" s="371"/>
      <c r="D7622" s="434"/>
    </row>
    <row r="7623" spans="1:4">
      <c r="A7623" s="371"/>
      <c r="B7623" s="371"/>
      <c r="C7623" s="371"/>
      <c r="D7623" s="434"/>
    </row>
    <row r="7624" spans="1:4">
      <c r="A7624" s="371"/>
      <c r="B7624" s="371"/>
      <c r="C7624" s="371"/>
      <c r="D7624" s="434"/>
    </row>
    <row r="7625" spans="1:4">
      <c r="A7625" s="371"/>
      <c r="B7625" s="371"/>
      <c r="C7625" s="371"/>
      <c r="D7625" s="434"/>
    </row>
    <row r="7626" spans="1:4">
      <c r="A7626" s="371"/>
      <c r="B7626" s="371"/>
      <c r="C7626" s="371"/>
      <c r="D7626" s="434"/>
    </row>
    <row r="7627" spans="1:4">
      <c r="A7627" s="371"/>
      <c r="B7627" s="371"/>
      <c r="C7627" s="371"/>
      <c r="D7627" s="434"/>
    </row>
    <row r="7628" spans="1:4">
      <c r="A7628" s="371"/>
      <c r="B7628" s="371"/>
      <c r="C7628" s="371"/>
      <c r="D7628" s="434"/>
    </row>
    <row r="7629" spans="1:4">
      <c r="A7629" s="371"/>
      <c r="B7629" s="371"/>
      <c r="C7629" s="371"/>
      <c r="D7629" s="434"/>
    </row>
    <row r="7630" spans="1:4">
      <c r="A7630" s="371"/>
      <c r="B7630" s="371"/>
      <c r="C7630" s="371"/>
      <c r="D7630" s="434"/>
    </row>
    <row r="7631" spans="1:4">
      <c r="A7631" s="371"/>
      <c r="B7631" s="371"/>
      <c r="C7631" s="371"/>
      <c r="D7631" s="434"/>
    </row>
    <row r="7632" spans="1:4">
      <c r="A7632" s="371"/>
      <c r="B7632" s="371"/>
      <c r="C7632" s="371"/>
      <c r="D7632" s="434"/>
    </row>
    <row r="7633" spans="1:4">
      <c r="A7633" s="371"/>
      <c r="B7633" s="371"/>
      <c r="C7633" s="371"/>
      <c r="D7633" s="434"/>
    </row>
    <row r="7634" spans="1:4">
      <c r="A7634" s="371"/>
      <c r="B7634" s="371"/>
      <c r="C7634" s="371"/>
      <c r="D7634" s="434"/>
    </row>
    <row r="7635" spans="1:4">
      <c r="A7635" s="371"/>
      <c r="B7635" s="371"/>
      <c r="C7635" s="371"/>
      <c r="D7635" s="434"/>
    </row>
    <row r="7636" spans="1:4">
      <c r="A7636" s="371"/>
      <c r="B7636" s="371"/>
      <c r="C7636" s="371"/>
      <c r="D7636" s="434"/>
    </row>
    <row r="7637" spans="1:4">
      <c r="A7637" s="371"/>
      <c r="B7637" s="371"/>
      <c r="C7637" s="371"/>
      <c r="D7637" s="434"/>
    </row>
    <row r="7638" spans="1:4">
      <c r="A7638" s="371"/>
      <c r="B7638" s="371"/>
      <c r="C7638" s="371"/>
      <c r="D7638" s="434"/>
    </row>
    <row r="7639" spans="1:4">
      <c r="A7639" s="371"/>
      <c r="B7639" s="371"/>
      <c r="C7639" s="371"/>
      <c r="D7639" s="434"/>
    </row>
    <row r="7640" spans="1:4">
      <c r="A7640" s="371"/>
      <c r="B7640" s="371"/>
      <c r="C7640" s="371"/>
      <c r="D7640" s="434"/>
    </row>
    <row r="7641" spans="1:4">
      <c r="A7641" s="371"/>
      <c r="B7641" s="371"/>
      <c r="C7641" s="371"/>
      <c r="D7641" s="434"/>
    </row>
    <row r="7642" spans="1:4">
      <c r="A7642" s="371"/>
      <c r="B7642" s="371"/>
      <c r="C7642" s="371"/>
      <c r="D7642" s="434"/>
    </row>
    <row r="7643" spans="1:4">
      <c r="A7643" s="371"/>
      <c r="B7643" s="371"/>
      <c r="C7643" s="371"/>
      <c r="D7643" s="434"/>
    </row>
    <row r="7644" spans="1:4">
      <c r="A7644" s="371"/>
      <c r="B7644" s="371"/>
      <c r="C7644" s="371"/>
      <c r="D7644" s="434"/>
    </row>
    <row r="7645" spans="1:4">
      <c r="A7645" s="371"/>
      <c r="B7645" s="371"/>
      <c r="C7645" s="371"/>
      <c r="D7645" s="434"/>
    </row>
    <row r="7646" spans="1:4">
      <c r="A7646" s="371"/>
      <c r="B7646" s="371"/>
      <c r="C7646" s="371"/>
      <c r="D7646" s="434"/>
    </row>
    <row r="7647" spans="1:4">
      <c r="A7647" s="371"/>
      <c r="B7647" s="371"/>
      <c r="C7647" s="371"/>
      <c r="D7647" s="434"/>
    </row>
    <row r="7648" spans="1:4">
      <c r="A7648" s="371"/>
      <c r="B7648" s="371"/>
      <c r="C7648" s="371"/>
      <c r="D7648" s="434"/>
    </row>
    <row r="7649" spans="1:4">
      <c r="A7649" s="371"/>
      <c r="B7649" s="371"/>
      <c r="C7649" s="371"/>
      <c r="D7649" s="434"/>
    </row>
    <row r="7650" spans="1:4">
      <c r="A7650" s="371"/>
      <c r="B7650" s="371"/>
      <c r="C7650" s="371"/>
      <c r="D7650" s="434"/>
    </row>
    <row r="7651" spans="1:4">
      <c r="A7651" s="371"/>
      <c r="B7651" s="371"/>
      <c r="C7651" s="371"/>
      <c r="D7651" s="434"/>
    </row>
    <row r="7652" spans="1:4">
      <c r="A7652" s="371"/>
      <c r="B7652" s="371"/>
      <c r="C7652" s="371"/>
      <c r="D7652" s="434"/>
    </row>
    <row r="7653" spans="1:4">
      <c r="A7653" s="371"/>
      <c r="B7653" s="371"/>
      <c r="C7653" s="371"/>
      <c r="D7653" s="434"/>
    </row>
    <row r="7654" spans="1:4">
      <c r="A7654" s="371"/>
      <c r="B7654" s="371"/>
      <c r="C7654" s="371"/>
      <c r="D7654" s="434"/>
    </row>
    <row r="7655" spans="1:4">
      <c r="A7655" s="371"/>
      <c r="B7655" s="371"/>
      <c r="C7655" s="371"/>
      <c r="D7655" s="434"/>
    </row>
    <row r="7656" spans="1:4">
      <c r="A7656" s="371"/>
      <c r="B7656" s="371"/>
      <c r="C7656" s="371"/>
      <c r="D7656" s="434"/>
    </row>
    <row r="7657" spans="1:4">
      <c r="A7657" s="371"/>
      <c r="B7657" s="371"/>
      <c r="C7657" s="371"/>
      <c r="D7657" s="434"/>
    </row>
    <row r="7658" spans="1:4">
      <c r="A7658" s="371"/>
      <c r="B7658" s="371"/>
      <c r="C7658" s="371"/>
      <c r="D7658" s="434"/>
    </row>
    <row r="7659" spans="1:4">
      <c r="A7659" s="371"/>
      <c r="B7659" s="371"/>
      <c r="C7659" s="371"/>
      <c r="D7659" s="434"/>
    </row>
    <row r="7660" spans="1:4">
      <c r="A7660" s="371"/>
      <c r="B7660" s="371"/>
      <c r="C7660" s="371"/>
      <c r="D7660" s="434"/>
    </row>
    <row r="7661" spans="1:4">
      <c r="A7661" s="371"/>
      <c r="B7661" s="371"/>
      <c r="C7661" s="371"/>
      <c r="D7661" s="434"/>
    </row>
    <row r="7662" spans="1:4">
      <c r="A7662" s="371"/>
      <c r="B7662" s="371"/>
      <c r="C7662" s="371"/>
      <c r="D7662" s="434"/>
    </row>
    <row r="7663" spans="1:4">
      <c r="A7663" s="371"/>
      <c r="B7663" s="371"/>
      <c r="C7663" s="371"/>
      <c r="D7663" s="434"/>
    </row>
    <row r="7664" spans="1:4">
      <c r="A7664" s="371"/>
      <c r="B7664" s="371"/>
      <c r="C7664" s="371"/>
      <c r="D7664" s="434"/>
    </row>
    <row r="7665" spans="1:4">
      <c r="A7665" s="371"/>
      <c r="B7665" s="371"/>
      <c r="C7665" s="371"/>
      <c r="D7665" s="434"/>
    </row>
    <row r="7666" spans="1:4">
      <c r="A7666" s="371"/>
      <c r="B7666" s="371"/>
      <c r="C7666" s="371"/>
      <c r="D7666" s="434"/>
    </row>
    <row r="7667" spans="1:4">
      <c r="A7667" s="371"/>
      <c r="B7667" s="371"/>
      <c r="C7667" s="371"/>
      <c r="D7667" s="434"/>
    </row>
    <row r="7668" spans="1:4">
      <c r="A7668" s="371"/>
      <c r="B7668" s="371"/>
      <c r="C7668" s="371"/>
      <c r="D7668" s="434"/>
    </row>
    <row r="7669" spans="1:4">
      <c r="A7669" s="371"/>
      <c r="B7669" s="371"/>
      <c r="C7669" s="371"/>
      <c r="D7669" s="434"/>
    </row>
    <row r="7670" spans="1:4">
      <c r="A7670" s="371"/>
      <c r="B7670" s="371"/>
      <c r="C7670" s="371"/>
      <c r="D7670" s="434"/>
    </row>
    <row r="7671" spans="1:4">
      <c r="A7671" s="371"/>
      <c r="B7671" s="371"/>
      <c r="C7671" s="371"/>
      <c r="D7671" s="434"/>
    </row>
    <row r="7672" spans="1:4">
      <c r="A7672" s="371"/>
      <c r="B7672" s="371"/>
      <c r="C7672" s="371"/>
      <c r="D7672" s="434"/>
    </row>
    <row r="7673" spans="1:4">
      <c r="A7673" s="371"/>
      <c r="B7673" s="371"/>
      <c r="C7673" s="371"/>
      <c r="D7673" s="434"/>
    </row>
    <row r="7674" spans="1:4">
      <c r="A7674" s="371"/>
      <c r="B7674" s="371"/>
      <c r="C7674" s="371"/>
      <c r="D7674" s="434"/>
    </row>
    <row r="7675" spans="1:4">
      <c r="A7675" s="371"/>
      <c r="B7675" s="371"/>
      <c r="C7675" s="371"/>
      <c r="D7675" s="434"/>
    </row>
    <row r="7676" spans="1:4">
      <c r="A7676" s="371"/>
      <c r="B7676" s="371"/>
      <c r="C7676" s="371"/>
      <c r="D7676" s="434"/>
    </row>
    <row r="7677" spans="1:4">
      <c r="A7677" s="371"/>
      <c r="B7677" s="371"/>
      <c r="C7677" s="371"/>
      <c r="D7677" s="434"/>
    </row>
    <row r="7678" spans="1:4">
      <c r="A7678" s="371"/>
      <c r="B7678" s="371"/>
      <c r="C7678" s="371"/>
      <c r="D7678" s="434"/>
    </row>
    <row r="7679" spans="1:4">
      <c r="A7679" s="371"/>
      <c r="B7679" s="371"/>
      <c r="C7679" s="371"/>
      <c r="D7679" s="434"/>
    </row>
    <row r="7680" spans="1:4">
      <c r="A7680" s="371"/>
      <c r="B7680" s="371"/>
      <c r="C7680" s="371"/>
      <c r="D7680" s="434"/>
    </row>
    <row r="7681" spans="1:4">
      <c r="A7681" s="371"/>
      <c r="B7681" s="371"/>
      <c r="C7681" s="371"/>
      <c r="D7681" s="434"/>
    </row>
    <row r="7682" spans="1:4">
      <c r="A7682" s="371"/>
      <c r="B7682" s="371"/>
      <c r="C7682" s="371"/>
      <c r="D7682" s="434"/>
    </row>
    <row r="7683" spans="1:4">
      <c r="A7683" s="371"/>
      <c r="B7683" s="371"/>
      <c r="C7683" s="371"/>
      <c r="D7683" s="434"/>
    </row>
    <row r="7684" spans="1:4">
      <c r="A7684" s="371"/>
      <c r="B7684" s="371"/>
      <c r="C7684" s="371"/>
      <c r="D7684" s="434"/>
    </row>
    <row r="7685" spans="1:4">
      <c r="A7685" s="371"/>
      <c r="B7685" s="371"/>
      <c r="C7685" s="371"/>
      <c r="D7685" s="434"/>
    </row>
    <row r="7686" spans="1:4">
      <c r="A7686" s="371"/>
      <c r="B7686" s="371"/>
      <c r="C7686" s="371"/>
      <c r="D7686" s="434"/>
    </row>
    <row r="7687" spans="1:4">
      <c r="A7687" s="371"/>
      <c r="B7687" s="371"/>
      <c r="C7687" s="371"/>
      <c r="D7687" s="434"/>
    </row>
    <row r="7688" spans="1:4">
      <c r="A7688" s="371"/>
      <c r="B7688" s="371"/>
      <c r="C7688" s="371"/>
      <c r="D7688" s="434"/>
    </row>
    <row r="7689" spans="1:4">
      <c r="A7689" s="371"/>
      <c r="B7689" s="371"/>
      <c r="C7689" s="371"/>
      <c r="D7689" s="434"/>
    </row>
    <row r="7690" spans="1:4">
      <c r="A7690" s="371"/>
      <c r="B7690" s="371"/>
      <c r="C7690" s="371"/>
      <c r="D7690" s="434"/>
    </row>
    <row r="7691" spans="1:4">
      <c r="A7691" s="371"/>
      <c r="B7691" s="371"/>
      <c r="C7691" s="371"/>
      <c r="D7691" s="434"/>
    </row>
    <row r="7692" spans="1:4">
      <c r="A7692" s="371"/>
      <c r="B7692" s="371"/>
      <c r="C7692" s="371"/>
      <c r="D7692" s="434"/>
    </row>
    <row r="7693" spans="1:4">
      <c r="A7693" s="371"/>
      <c r="B7693" s="371"/>
      <c r="C7693" s="371"/>
      <c r="D7693" s="434"/>
    </row>
    <row r="7694" spans="1:4">
      <c r="A7694" s="371"/>
      <c r="B7694" s="371"/>
      <c r="C7694" s="371"/>
      <c r="D7694" s="434"/>
    </row>
    <row r="7695" spans="1:4">
      <c r="A7695" s="371"/>
      <c r="B7695" s="371"/>
      <c r="C7695" s="371"/>
      <c r="D7695" s="434"/>
    </row>
    <row r="7696" spans="1:4">
      <c r="A7696" s="371"/>
      <c r="B7696" s="371"/>
      <c r="C7696" s="371"/>
      <c r="D7696" s="434"/>
    </row>
    <row r="7697" spans="1:4">
      <c r="A7697" s="371"/>
      <c r="B7697" s="371"/>
      <c r="C7697" s="371"/>
      <c r="D7697" s="434"/>
    </row>
    <row r="7698" spans="1:4">
      <c r="A7698" s="371"/>
      <c r="B7698" s="371"/>
      <c r="C7698" s="371"/>
      <c r="D7698" s="434"/>
    </row>
    <row r="7699" spans="1:4">
      <c r="A7699" s="371"/>
      <c r="B7699" s="371"/>
      <c r="C7699" s="371"/>
      <c r="D7699" s="434"/>
    </row>
    <row r="7700" spans="1:4">
      <c r="A7700" s="371"/>
      <c r="B7700" s="371"/>
      <c r="C7700" s="371"/>
      <c r="D7700" s="434"/>
    </row>
    <row r="7701" spans="1:4">
      <c r="A7701" s="371"/>
      <c r="B7701" s="371"/>
      <c r="C7701" s="371"/>
      <c r="D7701" s="434"/>
    </row>
    <row r="7702" spans="1:4">
      <c r="A7702" s="371"/>
      <c r="B7702" s="371"/>
      <c r="C7702" s="371"/>
      <c r="D7702" s="434"/>
    </row>
    <row r="7703" spans="1:4">
      <c r="A7703" s="371"/>
      <c r="B7703" s="371"/>
      <c r="C7703" s="371"/>
      <c r="D7703" s="434"/>
    </row>
    <row r="7704" spans="1:4">
      <c r="A7704" s="371"/>
      <c r="B7704" s="371"/>
      <c r="C7704" s="371"/>
      <c r="D7704" s="434"/>
    </row>
    <row r="7705" spans="1:4">
      <c r="A7705" s="371"/>
      <c r="B7705" s="371"/>
      <c r="C7705" s="371"/>
      <c r="D7705" s="434"/>
    </row>
    <row r="7706" spans="1:4">
      <c r="A7706" s="371"/>
      <c r="B7706" s="371"/>
      <c r="C7706" s="371"/>
      <c r="D7706" s="434"/>
    </row>
    <row r="7707" spans="1:4">
      <c r="A7707" s="371"/>
      <c r="B7707" s="371"/>
      <c r="C7707" s="371"/>
      <c r="D7707" s="434"/>
    </row>
    <row r="7708" spans="1:4">
      <c r="A7708" s="371"/>
      <c r="B7708" s="371"/>
      <c r="C7708" s="371"/>
      <c r="D7708" s="434"/>
    </row>
    <row r="7709" spans="1:4">
      <c r="A7709" s="371"/>
      <c r="B7709" s="371"/>
      <c r="C7709" s="371"/>
      <c r="D7709" s="434"/>
    </row>
    <row r="7710" spans="1:4">
      <c r="A7710" s="371"/>
      <c r="B7710" s="371"/>
      <c r="C7710" s="371"/>
      <c r="D7710" s="434"/>
    </row>
    <row r="7711" spans="1:4">
      <c r="A7711" s="371"/>
      <c r="B7711" s="371"/>
      <c r="C7711" s="371"/>
      <c r="D7711" s="434"/>
    </row>
    <row r="7712" spans="1:4">
      <c r="A7712" s="371"/>
      <c r="B7712" s="371"/>
      <c r="C7712" s="371"/>
      <c r="D7712" s="434"/>
    </row>
    <row r="7713" spans="1:4">
      <c r="A7713" s="371"/>
      <c r="B7713" s="371"/>
      <c r="C7713" s="371"/>
      <c r="D7713" s="434"/>
    </row>
    <row r="7714" spans="1:4">
      <c r="A7714" s="371"/>
      <c r="B7714" s="371"/>
      <c r="C7714" s="371"/>
      <c r="D7714" s="434"/>
    </row>
    <row r="7715" spans="1:4">
      <c r="A7715" s="371"/>
      <c r="B7715" s="371"/>
      <c r="C7715" s="371"/>
      <c r="D7715" s="434"/>
    </row>
    <row r="7716" spans="1:4">
      <c r="A7716" s="371"/>
      <c r="B7716" s="371"/>
      <c r="C7716" s="371"/>
      <c r="D7716" s="434"/>
    </row>
    <row r="7717" spans="1:4">
      <c r="A7717" s="371"/>
      <c r="B7717" s="371"/>
      <c r="C7717" s="371"/>
      <c r="D7717" s="434"/>
    </row>
    <row r="7718" spans="1:4">
      <c r="A7718" s="371"/>
      <c r="B7718" s="371"/>
      <c r="C7718" s="371"/>
      <c r="D7718" s="434"/>
    </row>
    <row r="7719" spans="1:4">
      <c r="A7719" s="371"/>
      <c r="B7719" s="371"/>
      <c r="C7719" s="371"/>
      <c r="D7719" s="434"/>
    </row>
    <row r="7720" spans="1:4">
      <c r="A7720" s="371"/>
      <c r="B7720" s="371"/>
      <c r="C7720" s="371"/>
      <c r="D7720" s="434"/>
    </row>
    <row r="7721" spans="1:4">
      <c r="A7721" s="371"/>
      <c r="B7721" s="371"/>
      <c r="C7721" s="371"/>
      <c r="D7721" s="434"/>
    </row>
    <row r="7722" spans="1:4">
      <c r="A7722" s="371"/>
      <c r="B7722" s="371"/>
      <c r="C7722" s="371"/>
      <c r="D7722" s="434"/>
    </row>
    <row r="7723" spans="1:4">
      <c r="A7723" s="371"/>
      <c r="B7723" s="371"/>
      <c r="C7723" s="371"/>
      <c r="D7723" s="434"/>
    </row>
    <row r="7724" spans="1:4">
      <c r="A7724" s="371"/>
      <c r="B7724" s="371"/>
      <c r="C7724" s="371"/>
      <c r="D7724" s="434"/>
    </row>
    <row r="7725" spans="1:4">
      <c r="A7725" s="371"/>
      <c r="B7725" s="371"/>
      <c r="C7725" s="371"/>
      <c r="D7725" s="434"/>
    </row>
    <row r="7726" spans="1:4">
      <c r="A7726" s="371"/>
      <c r="B7726" s="371"/>
      <c r="C7726" s="371"/>
      <c r="D7726" s="434"/>
    </row>
    <row r="7727" spans="1:4">
      <c r="A7727" s="371"/>
      <c r="B7727" s="371"/>
      <c r="C7727" s="371"/>
      <c r="D7727" s="434"/>
    </row>
    <row r="7728" spans="1:4">
      <c r="A7728" s="371"/>
      <c r="B7728" s="371"/>
      <c r="C7728" s="371"/>
      <c r="D7728" s="434"/>
    </row>
    <row r="7729" spans="1:4">
      <c r="A7729" s="371"/>
      <c r="B7729" s="371"/>
      <c r="C7729" s="371"/>
      <c r="D7729" s="434"/>
    </row>
    <row r="7730" spans="1:4">
      <c r="A7730" s="371"/>
      <c r="B7730" s="371"/>
      <c r="C7730" s="371"/>
      <c r="D7730" s="434"/>
    </row>
    <row r="7731" spans="1:4">
      <c r="A7731" s="371"/>
      <c r="B7731" s="371"/>
      <c r="C7731" s="371"/>
      <c r="D7731" s="434"/>
    </row>
    <row r="7732" spans="1:4">
      <c r="A7732" s="371"/>
      <c r="B7732" s="371"/>
      <c r="C7732" s="371"/>
      <c r="D7732" s="434"/>
    </row>
    <row r="7733" spans="1:4">
      <c r="A7733" s="371"/>
      <c r="B7733" s="371"/>
      <c r="C7733" s="371"/>
      <c r="D7733" s="434"/>
    </row>
    <row r="7734" spans="1:4">
      <c r="A7734" s="371"/>
      <c r="B7734" s="371"/>
      <c r="C7734" s="371"/>
      <c r="D7734" s="434"/>
    </row>
    <row r="7735" spans="1:4">
      <c r="A7735" s="371"/>
      <c r="B7735" s="371"/>
      <c r="C7735" s="371"/>
      <c r="D7735" s="434"/>
    </row>
    <row r="7736" spans="1:4">
      <c r="A7736" s="371"/>
      <c r="B7736" s="371"/>
      <c r="C7736" s="371"/>
      <c r="D7736" s="434"/>
    </row>
    <row r="7737" spans="1:4">
      <c r="A7737" s="371"/>
      <c r="B7737" s="371"/>
      <c r="C7737" s="371"/>
      <c r="D7737" s="434"/>
    </row>
    <row r="7738" spans="1:4">
      <c r="A7738" s="371"/>
      <c r="B7738" s="371"/>
      <c r="C7738" s="371"/>
      <c r="D7738" s="434"/>
    </row>
    <row r="7739" spans="1:4">
      <c r="A7739" s="371"/>
      <c r="B7739" s="371"/>
      <c r="C7739" s="371"/>
      <c r="D7739" s="434"/>
    </row>
    <row r="7740" spans="1:4">
      <c r="A7740" s="371"/>
      <c r="B7740" s="371"/>
      <c r="C7740" s="371"/>
      <c r="D7740" s="434"/>
    </row>
    <row r="7741" spans="1:4">
      <c r="A7741" s="371"/>
      <c r="B7741" s="371"/>
      <c r="C7741" s="371"/>
      <c r="D7741" s="434"/>
    </row>
    <row r="7742" spans="1:4">
      <c r="A7742" s="371"/>
      <c r="B7742" s="371"/>
      <c r="C7742" s="371"/>
      <c r="D7742" s="434"/>
    </row>
    <row r="7743" spans="1:4">
      <c r="A7743" s="371"/>
      <c r="B7743" s="371"/>
      <c r="C7743" s="371"/>
      <c r="D7743" s="434"/>
    </row>
    <row r="7744" spans="1:4">
      <c r="A7744" s="371"/>
      <c r="B7744" s="371"/>
      <c r="C7744" s="371"/>
      <c r="D7744" s="434"/>
    </row>
    <row r="7745" spans="1:4">
      <c r="A7745" s="371"/>
      <c r="B7745" s="371"/>
      <c r="C7745" s="371"/>
      <c r="D7745" s="434"/>
    </row>
    <row r="7746" spans="1:4">
      <c r="A7746" s="371"/>
      <c r="B7746" s="371"/>
      <c r="C7746" s="371"/>
      <c r="D7746" s="434"/>
    </row>
    <row r="7747" spans="1:4">
      <c r="A7747" s="371"/>
      <c r="B7747" s="371"/>
      <c r="C7747" s="371"/>
      <c r="D7747" s="434"/>
    </row>
    <row r="7748" spans="1:4">
      <c r="A7748" s="371"/>
      <c r="B7748" s="371"/>
      <c r="C7748" s="371"/>
      <c r="D7748" s="434"/>
    </row>
    <row r="7749" spans="1:4">
      <c r="A7749" s="371"/>
      <c r="B7749" s="371"/>
      <c r="C7749" s="371"/>
      <c r="D7749" s="434"/>
    </row>
    <row r="7750" spans="1:4">
      <c r="A7750" s="371"/>
      <c r="B7750" s="371"/>
      <c r="C7750" s="371"/>
      <c r="D7750" s="434"/>
    </row>
    <row r="7751" spans="1:4">
      <c r="A7751" s="371"/>
      <c r="B7751" s="371"/>
      <c r="C7751" s="371"/>
      <c r="D7751" s="434"/>
    </row>
    <row r="7752" spans="1:4">
      <c r="A7752" s="371"/>
      <c r="B7752" s="371"/>
      <c r="C7752" s="371"/>
      <c r="D7752" s="434"/>
    </row>
    <row r="7753" spans="1:4">
      <c r="A7753" s="371"/>
      <c r="B7753" s="371"/>
      <c r="C7753" s="371"/>
      <c r="D7753" s="434"/>
    </row>
    <row r="7754" spans="1:4">
      <c r="A7754" s="371"/>
      <c r="B7754" s="371"/>
      <c r="C7754" s="371"/>
      <c r="D7754" s="434"/>
    </row>
    <row r="7755" spans="1:4">
      <c r="A7755" s="371"/>
      <c r="B7755" s="371"/>
      <c r="C7755" s="371"/>
      <c r="D7755" s="434"/>
    </row>
    <row r="7756" spans="1:4">
      <c r="A7756" s="371"/>
      <c r="B7756" s="371"/>
      <c r="C7756" s="371"/>
      <c r="D7756" s="434"/>
    </row>
    <row r="7757" spans="1:4">
      <c r="A7757" s="371"/>
      <c r="B7757" s="371"/>
      <c r="C7757" s="371"/>
      <c r="D7757" s="434"/>
    </row>
    <row r="7758" spans="1:4">
      <c r="A7758" s="371"/>
      <c r="B7758" s="371"/>
      <c r="C7758" s="371"/>
      <c r="D7758" s="434"/>
    </row>
    <row r="7759" spans="1:4">
      <c r="A7759" s="371"/>
      <c r="B7759" s="371"/>
      <c r="C7759" s="371"/>
      <c r="D7759" s="434"/>
    </row>
    <row r="7760" spans="1:4">
      <c r="A7760" s="371"/>
      <c r="B7760" s="371"/>
      <c r="C7760" s="371"/>
      <c r="D7760" s="434"/>
    </row>
    <row r="7761" spans="1:4">
      <c r="A7761" s="371"/>
      <c r="B7761" s="371"/>
      <c r="C7761" s="371"/>
      <c r="D7761" s="434"/>
    </row>
    <row r="7762" spans="1:4">
      <c r="A7762" s="371"/>
      <c r="B7762" s="371"/>
      <c r="C7762" s="371"/>
      <c r="D7762" s="434"/>
    </row>
    <row r="7763" spans="1:4">
      <c r="A7763" s="371"/>
      <c r="B7763" s="371"/>
      <c r="C7763" s="371"/>
      <c r="D7763" s="434"/>
    </row>
    <row r="7764" spans="1:4">
      <c r="A7764" s="371"/>
      <c r="B7764" s="371"/>
      <c r="C7764" s="371"/>
      <c r="D7764" s="434"/>
    </row>
    <row r="7765" spans="1:4">
      <c r="A7765" s="371"/>
      <c r="B7765" s="371"/>
      <c r="C7765" s="371"/>
      <c r="D7765" s="434"/>
    </row>
    <row r="7766" spans="1:4">
      <c r="A7766" s="371"/>
      <c r="B7766" s="371"/>
      <c r="C7766" s="371"/>
      <c r="D7766" s="434"/>
    </row>
    <row r="7767" spans="1:4">
      <c r="A7767" s="371"/>
      <c r="B7767" s="371"/>
      <c r="C7767" s="371"/>
      <c r="D7767" s="434"/>
    </row>
    <row r="7768" spans="1:4">
      <c r="A7768" s="371"/>
      <c r="B7768" s="371"/>
      <c r="C7768" s="371"/>
      <c r="D7768" s="434"/>
    </row>
    <row r="7769" spans="1:4">
      <c r="A7769" s="371"/>
      <c r="B7769" s="371"/>
      <c r="C7769" s="371"/>
      <c r="D7769" s="434"/>
    </row>
    <row r="7770" spans="1:4">
      <c r="A7770" s="371"/>
      <c r="B7770" s="371"/>
      <c r="C7770" s="371"/>
      <c r="D7770" s="434"/>
    </row>
    <row r="7771" spans="1:4">
      <c r="A7771" s="371"/>
      <c r="B7771" s="371"/>
      <c r="C7771" s="371"/>
      <c r="D7771" s="434"/>
    </row>
    <row r="7772" spans="1:4">
      <c r="A7772" s="371"/>
      <c r="B7772" s="371"/>
      <c r="C7772" s="371"/>
      <c r="D7772" s="434"/>
    </row>
    <row r="7773" spans="1:4">
      <c r="A7773" s="371"/>
      <c r="B7773" s="371"/>
      <c r="C7773" s="371"/>
      <c r="D7773" s="434"/>
    </row>
    <row r="7774" spans="1:4">
      <c r="A7774" s="371"/>
      <c r="B7774" s="371"/>
      <c r="C7774" s="371"/>
      <c r="D7774" s="434"/>
    </row>
    <row r="7775" spans="1:4">
      <c r="A7775" s="371"/>
      <c r="B7775" s="371"/>
      <c r="C7775" s="371"/>
      <c r="D7775" s="434"/>
    </row>
    <row r="7776" spans="1:4">
      <c r="A7776" s="371"/>
      <c r="B7776" s="371"/>
      <c r="C7776" s="371"/>
      <c r="D7776" s="434"/>
    </row>
    <row r="7777" spans="1:4">
      <c r="A7777" s="371"/>
      <c r="B7777" s="371"/>
      <c r="C7777" s="371"/>
      <c r="D7777" s="434"/>
    </row>
    <row r="7778" spans="1:4">
      <c r="A7778" s="371"/>
      <c r="B7778" s="371"/>
      <c r="C7778" s="371"/>
      <c r="D7778" s="434"/>
    </row>
    <row r="7779" spans="1:4">
      <c r="A7779" s="371"/>
      <c r="B7779" s="371"/>
      <c r="C7779" s="371"/>
      <c r="D7779" s="434"/>
    </row>
    <row r="7780" spans="1:4">
      <c r="A7780" s="371"/>
      <c r="B7780" s="371"/>
      <c r="C7780" s="371"/>
      <c r="D7780" s="434"/>
    </row>
    <row r="7781" spans="1:4">
      <c r="A7781" s="371"/>
      <c r="B7781" s="371"/>
      <c r="C7781" s="371"/>
      <c r="D7781" s="434"/>
    </row>
    <row r="7782" spans="1:4">
      <c r="A7782" s="371"/>
      <c r="B7782" s="371"/>
      <c r="C7782" s="371"/>
      <c r="D7782" s="434"/>
    </row>
    <row r="7783" spans="1:4">
      <c r="A7783" s="371"/>
      <c r="B7783" s="371"/>
      <c r="C7783" s="371"/>
      <c r="D7783" s="434"/>
    </row>
    <row r="7784" spans="1:4">
      <c r="A7784" s="371"/>
      <c r="B7784" s="371"/>
      <c r="C7784" s="371"/>
      <c r="D7784" s="434"/>
    </row>
    <row r="7785" spans="1:4">
      <c r="A7785" s="371"/>
      <c r="B7785" s="371"/>
      <c r="C7785" s="371"/>
      <c r="D7785" s="434"/>
    </row>
    <row r="7786" spans="1:4">
      <c r="A7786" s="371"/>
      <c r="B7786" s="371"/>
      <c r="C7786" s="371"/>
      <c r="D7786" s="434"/>
    </row>
    <row r="7787" spans="1:4">
      <c r="A7787" s="371"/>
      <c r="B7787" s="371"/>
      <c r="C7787" s="371"/>
      <c r="D7787" s="434"/>
    </row>
    <row r="7788" spans="1:4">
      <c r="A7788" s="371"/>
      <c r="B7788" s="371"/>
      <c r="C7788" s="371"/>
      <c r="D7788" s="434"/>
    </row>
    <row r="7789" spans="1:4">
      <c r="A7789" s="371"/>
      <c r="B7789" s="371"/>
      <c r="C7789" s="371"/>
      <c r="D7789" s="434"/>
    </row>
    <row r="7790" spans="1:4">
      <c r="A7790" s="371"/>
      <c r="B7790" s="371"/>
      <c r="C7790" s="371"/>
      <c r="D7790" s="434"/>
    </row>
    <row r="7791" spans="1:4">
      <c r="A7791" s="371"/>
      <c r="B7791" s="371"/>
      <c r="C7791" s="371"/>
      <c r="D7791" s="434"/>
    </row>
    <row r="7792" spans="1:4">
      <c r="A7792" s="371"/>
      <c r="B7792" s="371"/>
      <c r="C7792" s="371"/>
      <c r="D7792" s="434"/>
    </row>
    <row r="7793" spans="1:4">
      <c r="A7793" s="371"/>
      <c r="B7793" s="371"/>
      <c r="C7793" s="371"/>
      <c r="D7793" s="434"/>
    </row>
    <row r="7794" spans="1:4">
      <c r="A7794" s="371"/>
      <c r="B7794" s="371"/>
      <c r="C7794" s="371"/>
      <c r="D7794" s="434"/>
    </row>
    <row r="7795" spans="1:4">
      <c r="A7795" s="371"/>
      <c r="B7795" s="371"/>
      <c r="C7795" s="371"/>
      <c r="D7795" s="434"/>
    </row>
    <row r="7796" spans="1:4">
      <c r="A7796" s="371"/>
      <c r="B7796" s="371"/>
      <c r="C7796" s="371"/>
      <c r="D7796" s="434"/>
    </row>
    <row r="7797" spans="1:4">
      <c r="A7797" s="371"/>
      <c r="B7797" s="371"/>
      <c r="C7797" s="371"/>
      <c r="D7797" s="434"/>
    </row>
    <row r="7798" spans="1:4">
      <c r="A7798" s="371"/>
      <c r="B7798" s="371"/>
      <c r="C7798" s="371"/>
      <c r="D7798" s="434"/>
    </row>
    <row r="7799" spans="1:4">
      <c r="A7799" s="371"/>
      <c r="B7799" s="371"/>
      <c r="C7799" s="371"/>
      <c r="D7799" s="434"/>
    </row>
    <row r="7800" spans="1:4">
      <c r="A7800" s="371"/>
      <c r="B7800" s="371"/>
      <c r="C7800" s="371"/>
      <c r="D7800" s="434"/>
    </row>
    <row r="7801" spans="1:4">
      <c r="A7801" s="371"/>
      <c r="B7801" s="371"/>
      <c r="C7801" s="371"/>
      <c r="D7801" s="434"/>
    </row>
    <row r="7802" spans="1:4">
      <c r="A7802" s="371"/>
      <c r="B7802" s="371"/>
      <c r="C7802" s="371"/>
      <c r="D7802" s="434"/>
    </row>
    <row r="7803" spans="1:4">
      <c r="A7803" s="371"/>
      <c r="B7803" s="371"/>
      <c r="C7803" s="371"/>
      <c r="D7803" s="434"/>
    </row>
    <row r="7804" spans="1:4">
      <c r="A7804" s="371"/>
      <c r="B7804" s="371"/>
      <c r="C7804" s="371"/>
      <c r="D7804" s="434"/>
    </row>
    <row r="7805" spans="1:4">
      <c r="A7805" s="371"/>
      <c r="B7805" s="371"/>
      <c r="C7805" s="371"/>
      <c r="D7805" s="434"/>
    </row>
    <row r="7806" spans="1:4">
      <c r="A7806" s="371"/>
      <c r="B7806" s="371"/>
      <c r="C7806" s="371"/>
      <c r="D7806" s="434"/>
    </row>
    <row r="7807" spans="1:4">
      <c r="A7807" s="371"/>
      <c r="B7807" s="371"/>
      <c r="C7807" s="371"/>
      <c r="D7807" s="434"/>
    </row>
    <row r="7808" spans="1:4">
      <c r="A7808" s="371"/>
      <c r="B7808" s="371"/>
      <c r="C7808" s="371"/>
      <c r="D7808" s="434"/>
    </row>
    <row r="7809" spans="1:4">
      <c r="A7809" s="371"/>
      <c r="B7809" s="371"/>
      <c r="C7809" s="371"/>
      <c r="D7809" s="434"/>
    </row>
    <row r="7810" spans="1:4">
      <c r="A7810" s="371"/>
      <c r="B7810" s="371"/>
      <c r="C7810" s="371"/>
      <c r="D7810" s="434"/>
    </row>
    <row r="7811" spans="1:4">
      <c r="A7811" s="371"/>
      <c r="B7811" s="371"/>
      <c r="C7811" s="371"/>
      <c r="D7811" s="434"/>
    </row>
    <row r="7812" spans="1:4">
      <c r="A7812" s="371"/>
      <c r="B7812" s="371"/>
      <c r="C7812" s="371"/>
      <c r="D7812" s="434"/>
    </row>
    <row r="7813" spans="1:4">
      <c r="A7813" s="371"/>
      <c r="B7813" s="371"/>
      <c r="C7813" s="371"/>
      <c r="D7813" s="434"/>
    </row>
    <row r="7814" spans="1:4">
      <c r="A7814" s="371"/>
      <c r="B7814" s="371"/>
      <c r="C7814" s="371"/>
      <c r="D7814" s="434"/>
    </row>
    <row r="7815" spans="1:4">
      <c r="A7815" s="371"/>
      <c r="B7815" s="371"/>
      <c r="C7815" s="371"/>
      <c r="D7815" s="434"/>
    </row>
    <row r="7816" spans="1:4">
      <c r="A7816" s="371"/>
      <c r="B7816" s="371"/>
      <c r="C7816" s="371"/>
      <c r="D7816" s="434"/>
    </row>
    <row r="7817" spans="1:4">
      <c r="A7817" s="371"/>
      <c r="B7817" s="371"/>
      <c r="C7817" s="371"/>
      <c r="D7817" s="434"/>
    </row>
    <row r="7818" spans="1:4">
      <c r="A7818" s="371"/>
      <c r="B7818" s="371"/>
      <c r="C7818" s="371"/>
      <c r="D7818" s="434"/>
    </row>
    <row r="7819" spans="1:4">
      <c r="A7819" s="371"/>
      <c r="B7819" s="371"/>
      <c r="C7819" s="371"/>
      <c r="D7819" s="434"/>
    </row>
    <row r="7820" spans="1:4">
      <c r="A7820" s="371"/>
      <c r="B7820" s="371"/>
      <c r="C7820" s="371"/>
      <c r="D7820" s="434"/>
    </row>
    <row r="7821" spans="1:4">
      <c r="A7821" s="371"/>
      <c r="B7821" s="371"/>
      <c r="C7821" s="371"/>
      <c r="D7821" s="434"/>
    </row>
    <row r="7822" spans="1:4">
      <c r="A7822" s="371"/>
      <c r="B7822" s="371"/>
      <c r="C7822" s="371"/>
      <c r="D7822" s="434"/>
    </row>
    <row r="7823" spans="1:4">
      <c r="A7823" s="371"/>
      <c r="B7823" s="371"/>
      <c r="C7823" s="371"/>
      <c r="D7823" s="434"/>
    </row>
    <row r="7824" spans="1:4">
      <c r="A7824" s="371"/>
      <c r="B7824" s="371"/>
      <c r="C7824" s="371"/>
      <c r="D7824" s="434"/>
    </row>
    <row r="7825" spans="1:4">
      <c r="A7825" s="371"/>
      <c r="B7825" s="371"/>
      <c r="C7825" s="371"/>
      <c r="D7825" s="434"/>
    </row>
    <row r="7826" spans="1:4">
      <c r="A7826" s="371"/>
      <c r="B7826" s="371"/>
      <c r="C7826" s="371"/>
      <c r="D7826" s="434"/>
    </row>
    <row r="7827" spans="1:4">
      <c r="A7827" s="371"/>
      <c r="B7827" s="371"/>
      <c r="C7827" s="371"/>
      <c r="D7827" s="434"/>
    </row>
    <row r="7828" spans="1:4">
      <c r="A7828" s="371"/>
      <c r="B7828" s="371"/>
      <c r="C7828" s="371"/>
      <c r="D7828" s="434"/>
    </row>
    <row r="7829" spans="1:4">
      <c r="A7829" s="371"/>
      <c r="B7829" s="371"/>
      <c r="C7829" s="371"/>
      <c r="D7829" s="434"/>
    </row>
    <row r="7830" spans="1:4">
      <c r="A7830" s="371"/>
      <c r="B7830" s="371"/>
      <c r="C7830" s="371"/>
      <c r="D7830" s="434"/>
    </row>
    <row r="7831" spans="1:4">
      <c r="A7831" s="371"/>
      <c r="B7831" s="371"/>
      <c r="C7831" s="371"/>
      <c r="D7831" s="434"/>
    </row>
    <row r="7832" spans="1:4">
      <c r="A7832" s="371"/>
      <c r="B7832" s="371"/>
      <c r="C7832" s="371"/>
      <c r="D7832" s="434"/>
    </row>
    <row r="7833" spans="1:4">
      <c r="A7833" s="371"/>
      <c r="B7833" s="371"/>
      <c r="C7833" s="371"/>
      <c r="D7833" s="434"/>
    </row>
    <row r="7834" spans="1:4">
      <c r="A7834" s="371"/>
      <c r="B7834" s="371"/>
      <c r="C7834" s="371"/>
      <c r="D7834" s="434"/>
    </row>
    <row r="7835" spans="1:4">
      <c r="A7835" s="371"/>
      <c r="B7835" s="371"/>
      <c r="C7835" s="371"/>
      <c r="D7835" s="434"/>
    </row>
    <row r="7836" spans="1:4">
      <c r="A7836" s="371"/>
      <c r="B7836" s="371"/>
      <c r="C7836" s="371"/>
      <c r="D7836" s="434"/>
    </row>
    <row r="7837" spans="1:4">
      <c r="A7837" s="371"/>
      <c r="B7837" s="371"/>
      <c r="C7837" s="371"/>
      <c r="D7837" s="434"/>
    </row>
    <row r="7838" spans="1:4">
      <c r="A7838" s="371"/>
      <c r="B7838" s="371"/>
      <c r="C7838" s="371"/>
      <c r="D7838" s="434"/>
    </row>
    <row r="7839" spans="1:4">
      <c r="A7839" s="371"/>
      <c r="B7839" s="371"/>
      <c r="C7839" s="371"/>
      <c r="D7839" s="434"/>
    </row>
    <row r="7840" spans="1:4">
      <c r="A7840" s="371"/>
      <c r="B7840" s="371"/>
      <c r="C7840" s="371"/>
      <c r="D7840" s="434"/>
    </row>
    <row r="7841" spans="1:4">
      <c r="A7841" s="371"/>
      <c r="B7841" s="371"/>
      <c r="C7841" s="371"/>
      <c r="D7841" s="434"/>
    </row>
    <row r="7842" spans="1:4">
      <c r="A7842" s="371"/>
      <c r="B7842" s="371"/>
      <c r="C7842" s="371"/>
      <c r="D7842" s="434"/>
    </row>
    <row r="7843" spans="1:4">
      <c r="A7843" s="371"/>
      <c r="B7843" s="371"/>
      <c r="C7843" s="371"/>
      <c r="D7843" s="434"/>
    </row>
    <row r="7844" spans="1:4">
      <c r="A7844" s="371"/>
      <c r="B7844" s="371"/>
      <c r="C7844" s="371"/>
      <c r="D7844" s="434"/>
    </row>
    <row r="7845" spans="1:4">
      <c r="A7845" s="371"/>
      <c r="B7845" s="371"/>
      <c r="C7845" s="371"/>
      <c r="D7845" s="434"/>
    </row>
    <row r="7846" spans="1:4">
      <c r="A7846" s="371"/>
      <c r="B7846" s="371"/>
      <c r="C7846" s="371"/>
      <c r="D7846" s="434"/>
    </row>
    <row r="7847" spans="1:4">
      <c r="A7847" s="371"/>
      <c r="B7847" s="371"/>
      <c r="C7847" s="371"/>
      <c r="D7847" s="434"/>
    </row>
    <row r="7848" spans="1:4">
      <c r="A7848" s="371"/>
      <c r="B7848" s="371"/>
      <c r="C7848" s="371"/>
      <c r="D7848" s="434"/>
    </row>
    <row r="7849" spans="1:4">
      <c r="A7849" s="371"/>
      <c r="B7849" s="371"/>
      <c r="C7849" s="371"/>
      <c r="D7849" s="434"/>
    </row>
    <row r="7850" spans="1:4">
      <c r="A7850" s="371"/>
      <c r="B7850" s="371"/>
      <c r="C7850" s="371"/>
      <c r="D7850" s="434"/>
    </row>
    <row r="7851" spans="1:4">
      <c r="A7851" s="371"/>
      <c r="B7851" s="371"/>
      <c r="C7851" s="371"/>
      <c r="D7851" s="434"/>
    </row>
    <row r="7852" spans="1:4">
      <c r="A7852" s="371"/>
      <c r="B7852" s="371"/>
      <c r="C7852" s="371"/>
      <c r="D7852" s="434"/>
    </row>
    <row r="7853" spans="1:4">
      <c r="A7853" s="371"/>
      <c r="B7853" s="371"/>
      <c r="C7853" s="371"/>
      <c r="D7853" s="434"/>
    </row>
    <row r="7854" spans="1:4">
      <c r="A7854" s="371"/>
      <c r="B7854" s="371"/>
      <c r="C7854" s="371"/>
      <c r="D7854" s="434"/>
    </row>
    <row r="7855" spans="1:4">
      <c r="A7855" s="371"/>
      <c r="B7855" s="371"/>
      <c r="C7855" s="371"/>
      <c r="D7855" s="434"/>
    </row>
    <row r="7856" spans="1:4">
      <c r="A7856" s="371"/>
      <c r="B7856" s="371"/>
      <c r="C7856" s="371"/>
      <c r="D7856" s="434"/>
    </row>
    <row r="7857" spans="1:4">
      <c r="A7857" s="371"/>
      <c r="B7857" s="371"/>
      <c r="C7857" s="371"/>
      <c r="D7857" s="434"/>
    </row>
    <row r="7858" spans="1:4">
      <c r="A7858" s="371"/>
      <c r="B7858" s="371"/>
      <c r="C7858" s="371"/>
      <c r="D7858" s="434"/>
    </row>
    <row r="7859" spans="1:4">
      <c r="A7859" s="371"/>
      <c r="B7859" s="371"/>
      <c r="C7859" s="371"/>
      <c r="D7859" s="434"/>
    </row>
    <row r="7860" spans="1:4">
      <c r="A7860" s="371"/>
      <c r="B7860" s="371"/>
      <c r="C7860" s="371"/>
      <c r="D7860" s="434"/>
    </row>
    <row r="7861" spans="1:4">
      <c r="A7861" s="371"/>
      <c r="B7861" s="371"/>
      <c r="C7861" s="371"/>
      <c r="D7861" s="434"/>
    </row>
    <row r="7862" spans="1:4">
      <c r="A7862" s="371"/>
      <c r="B7862" s="371"/>
      <c r="C7862" s="371"/>
      <c r="D7862" s="434"/>
    </row>
    <row r="7863" spans="1:4">
      <c r="A7863" s="371"/>
      <c r="B7863" s="371"/>
      <c r="C7863" s="371"/>
      <c r="D7863" s="434"/>
    </row>
    <row r="7864" spans="1:4">
      <c r="A7864" s="371"/>
      <c r="B7864" s="371"/>
      <c r="C7864" s="371"/>
      <c r="D7864" s="434"/>
    </row>
    <row r="7865" spans="1:4">
      <c r="A7865" s="371"/>
      <c r="B7865" s="371"/>
      <c r="C7865" s="371"/>
      <c r="D7865" s="434"/>
    </row>
    <row r="7866" spans="1:4">
      <c r="A7866" s="371"/>
      <c r="B7866" s="371"/>
      <c r="C7866" s="371"/>
      <c r="D7866" s="434"/>
    </row>
    <row r="7867" spans="1:4">
      <c r="A7867" s="371"/>
      <c r="B7867" s="371"/>
      <c r="C7867" s="371"/>
      <c r="D7867" s="434"/>
    </row>
    <row r="7868" spans="1:4">
      <c r="A7868" s="371"/>
      <c r="B7868" s="371"/>
      <c r="C7868" s="371"/>
      <c r="D7868" s="434"/>
    </row>
    <row r="7869" spans="1:4">
      <c r="A7869" s="371"/>
      <c r="B7869" s="371"/>
      <c r="C7869" s="371"/>
      <c r="D7869" s="434"/>
    </row>
    <row r="7870" spans="1:4">
      <c r="A7870" s="371"/>
      <c r="B7870" s="371"/>
      <c r="C7870" s="371"/>
      <c r="D7870" s="434"/>
    </row>
    <row r="7871" spans="1:4">
      <c r="A7871" s="371"/>
      <c r="B7871" s="371"/>
      <c r="C7871" s="371"/>
      <c r="D7871" s="434"/>
    </row>
    <row r="7872" spans="1:4">
      <c r="A7872" s="371"/>
      <c r="B7872" s="371"/>
      <c r="C7872" s="371"/>
      <c r="D7872" s="434"/>
    </row>
    <row r="7873" spans="1:4">
      <c r="A7873" s="371"/>
      <c r="B7873" s="371"/>
      <c r="C7873" s="371"/>
      <c r="D7873" s="434"/>
    </row>
    <row r="7874" spans="1:4">
      <c r="A7874" s="371"/>
      <c r="B7874" s="371"/>
      <c r="C7874" s="371"/>
      <c r="D7874" s="434"/>
    </row>
    <row r="7875" spans="1:4">
      <c r="A7875" s="371"/>
      <c r="B7875" s="371"/>
      <c r="C7875" s="371"/>
      <c r="D7875" s="434"/>
    </row>
    <row r="7876" spans="1:4">
      <c r="A7876" s="371"/>
      <c r="B7876" s="371"/>
      <c r="C7876" s="371"/>
      <c r="D7876" s="434"/>
    </row>
    <row r="7877" spans="1:4">
      <c r="A7877" s="371"/>
      <c r="B7877" s="371"/>
      <c r="C7877" s="371"/>
      <c r="D7877" s="434"/>
    </row>
    <row r="7878" spans="1:4">
      <c r="A7878" s="371"/>
      <c r="B7878" s="371"/>
      <c r="C7878" s="371"/>
      <c r="D7878" s="434"/>
    </row>
    <row r="7879" spans="1:4">
      <c r="A7879" s="371"/>
      <c r="B7879" s="371"/>
      <c r="C7879" s="371"/>
      <c r="D7879" s="434"/>
    </row>
    <row r="7880" spans="1:4">
      <c r="A7880" s="371"/>
      <c r="B7880" s="371"/>
      <c r="C7880" s="371"/>
      <c r="D7880" s="434"/>
    </row>
    <row r="7881" spans="1:4">
      <c r="A7881" s="371"/>
      <c r="B7881" s="371"/>
      <c r="C7881" s="371"/>
      <c r="D7881" s="434"/>
    </row>
    <row r="7882" spans="1:4">
      <c r="A7882" s="371"/>
      <c r="B7882" s="371"/>
      <c r="C7882" s="371"/>
      <c r="D7882" s="434"/>
    </row>
    <row r="7883" spans="1:4">
      <c r="A7883" s="371"/>
      <c r="B7883" s="371"/>
      <c r="C7883" s="371"/>
      <c r="D7883" s="434"/>
    </row>
    <row r="7884" spans="1:4">
      <c r="A7884" s="371"/>
      <c r="B7884" s="371"/>
      <c r="C7884" s="371"/>
      <c r="D7884" s="434"/>
    </row>
    <row r="7885" spans="1:4">
      <c r="A7885" s="371"/>
      <c r="B7885" s="371"/>
      <c r="C7885" s="371"/>
      <c r="D7885" s="434"/>
    </row>
    <row r="7886" spans="1:4">
      <c r="A7886" s="371"/>
      <c r="B7886" s="371"/>
      <c r="C7886" s="371"/>
      <c r="D7886" s="434"/>
    </row>
    <row r="7887" spans="1:4">
      <c r="A7887" s="371"/>
      <c r="B7887" s="371"/>
      <c r="C7887" s="371"/>
      <c r="D7887" s="434"/>
    </row>
    <row r="7888" spans="1:4">
      <c r="A7888" s="371"/>
      <c r="B7888" s="371"/>
      <c r="C7888" s="371"/>
      <c r="D7888" s="434"/>
    </row>
    <row r="7889" spans="1:4">
      <c r="A7889" s="371"/>
      <c r="B7889" s="371"/>
      <c r="C7889" s="371"/>
      <c r="D7889" s="434"/>
    </row>
    <row r="7890" spans="1:4">
      <c r="A7890" s="371"/>
      <c r="B7890" s="371"/>
      <c r="C7890" s="371"/>
      <c r="D7890" s="434"/>
    </row>
    <row r="7891" spans="1:4">
      <c r="A7891" s="371"/>
      <c r="B7891" s="371"/>
      <c r="C7891" s="371"/>
      <c r="D7891" s="434"/>
    </row>
    <row r="7892" spans="1:4">
      <c r="A7892" s="371"/>
      <c r="B7892" s="371"/>
      <c r="C7892" s="371"/>
      <c r="D7892" s="434"/>
    </row>
    <row r="7893" spans="1:4">
      <c r="A7893" s="371"/>
      <c r="B7893" s="371"/>
      <c r="C7893" s="371"/>
      <c r="D7893" s="434"/>
    </row>
    <row r="7894" spans="1:4">
      <c r="A7894" s="371"/>
      <c r="B7894" s="371"/>
      <c r="C7894" s="371"/>
      <c r="D7894" s="434"/>
    </row>
    <row r="7895" spans="1:4">
      <c r="A7895" s="371"/>
      <c r="B7895" s="371"/>
      <c r="C7895" s="371"/>
      <c r="D7895" s="434"/>
    </row>
    <row r="7896" spans="1:4">
      <c r="A7896" s="371"/>
      <c r="B7896" s="371"/>
      <c r="C7896" s="371"/>
      <c r="D7896" s="434"/>
    </row>
    <row r="7897" spans="1:4">
      <c r="A7897" s="371"/>
      <c r="B7897" s="371"/>
      <c r="C7897" s="371"/>
      <c r="D7897" s="434"/>
    </row>
    <row r="7898" spans="1:4">
      <c r="A7898" s="371"/>
      <c r="B7898" s="371"/>
      <c r="C7898" s="371"/>
      <c r="D7898" s="434"/>
    </row>
    <row r="7899" spans="1:4">
      <c r="A7899" s="371"/>
      <c r="B7899" s="371"/>
      <c r="C7899" s="371"/>
      <c r="D7899" s="434"/>
    </row>
    <row r="7900" spans="1:4">
      <c r="A7900" s="371"/>
      <c r="B7900" s="371"/>
      <c r="C7900" s="371"/>
      <c r="D7900" s="434"/>
    </row>
    <row r="7901" spans="1:4">
      <c r="A7901" s="371"/>
      <c r="B7901" s="371"/>
      <c r="C7901" s="371"/>
      <c r="D7901" s="434"/>
    </row>
    <row r="7902" spans="1:4">
      <c r="A7902" s="371"/>
      <c r="B7902" s="371"/>
      <c r="C7902" s="371"/>
      <c r="D7902" s="434"/>
    </row>
    <row r="7903" spans="1:4">
      <c r="A7903" s="371"/>
      <c r="B7903" s="371"/>
      <c r="C7903" s="371"/>
      <c r="D7903" s="434"/>
    </row>
    <row r="7904" spans="1:4">
      <c r="A7904" s="371"/>
      <c r="B7904" s="371"/>
      <c r="C7904" s="371"/>
      <c r="D7904" s="434"/>
    </row>
    <row r="7905" spans="1:4">
      <c r="A7905" s="371"/>
      <c r="B7905" s="371"/>
      <c r="C7905" s="371"/>
      <c r="D7905" s="434"/>
    </row>
    <row r="7906" spans="1:4">
      <c r="A7906" s="371"/>
      <c r="B7906" s="371"/>
      <c r="C7906" s="371"/>
      <c r="D7906" s="434"/>
    </row>
    <row r="7907" spans="1:4">
      <c r="A7907" s="371"/>
      <c r="B7907" s="371"/>
      <c r="C7907" s="371"/>
      <c r="D7907" s="434"/>
    </row>
    <row r="7908" spans="1:4">
      <c r="A7908" s="371"/>
      <c r="B7908" s="371"/>
      <c r="C7908" s="371"/>
      <c r="D7908" s="434"/>
    </row>
    <row r="7909" spans="1:4">
      <c r="A7909" s="371"/>
      <c r="B7909" s="371"/>
      <c r="C7909" s="371"/>
      <c r="D7909" s="434"/>
    </row>
    <row r="7910" spans="1:4">
      <c r="A7910" s="371"/>
      <c r="B7910" s="371"/>
      <c r="C7910" s="371"/>
      <c r="D7910" s="434"/>
    </row>
    <row r="7911" spans="1:4">
      <c r="A7911" s="371"/>
      <c r="B7911" s="371"/>
      <c r="C7911" s="371"/>
      <c r="D7911" s="434"/>
    </row>
    <row r="7912" spans="1:4">
      <c r="A7912" s="371"/>
      <c r="B7912" s="371"/>
      <c r="C7912" s="371"/>
      <c r="D7912" s="434"/>
    </row>
    <row r="7913" spans="1:4">
      <c r="A7913" s="371"/>
      <c r="B7913" s="371"/>
      <c r="C7913" s="371"/>
      <c r="D7913" s="434"/>
    </row>
    <row r="7914" spans="1:4">
      <c r="A7914" s="371"/>
      <c r="B7914" s="371"/>
      <c r="C7914" s="371"/>
      <c r="D7914" s="434"/>
    </row>
    <row r="7915" spans="1:4">
      <c r="A7915" s="371"/>
      <c r="B7915" s="371"/>
      <c r="C7915" s="371"/>
      <c r="D7915" s="434"/>
    </row>
    <row r="7916" spans="1:4">
      <c r="A7916" s="371"/>
      <c r="B7916" s="371"/>
      <c r="C7916" s="371"/>
      <c r="D7916" s="434"/>
    </row>
    <row r="7917" spans="1:4">
      <c r="A7917" s="371"/>
      <c r="B7917" s="371"/>
      <c r="C7917" s="371"/>
      <c r="D7917" s="434"/>
    </row>
    <row r="7918" spans="1:4">
      <c r="A7918" s="371"/>
      <c r="B7918" s="371"/>
      <c r="C7918" s="371"/>
      <c r="D7918" s="434"/>
    </row>
    <row r="7919" spans="1:4">
      <c r="A7919" s="371"/>
      <c r="B7919" s="371"/>
      <c r="C7919" s="371"/>
      <c r="D7919" s="434"/>
    </row>
    <row r="7920" spans="1:4">
      <c r="A7920" s="371"/>
      <c r="B7920" s="371"/>
      <c r="C7920" s="371"/>
      <c r="D7920" s="434"/>
    </row>
    <row r="7921" spans="1:4">
      <c r="A7921" s="371"/>
      <c r="B7921" s="371"/>
      <c r="C7921" s="371"/>
      <c r="D7921" s="434"/>
    </row>
    <row r="7922" spans="1:4">
      <c r="A7922" s="371"/>
      <c r="B7922" s="371"/>
      <c r="C7922" s="371"/>
      <c r="D7922" s="434"/>
    </row>
    <row r="7923" spans="1:4">
      <c r="A7923" s="371"/>
      <c r="B7923" s="371"/>
      <c r="C7923" s="371"/>
      <c r="D7923" s="434"/>
    </row>
    <row r="7924" spans="1:4">
      <c r="A7924" s="371"/>
      <c r="B7924" s="371"/>
      <c r="C7924" s="371"/>
      <c r="D7924" s="434"/>
    </row>
    <row r="7925" spans="1:4">
      <c r="A7925" s="371"/>
      <c r="B7925" s="371"/>
      <c r="C7925" s="371"/>
      <c r="D7925" s="434"/>
    </row>
    <row r="7926" spans="1:4">
      <c r="A7926" s="371"/>
      <c r="B7926" s="371"/>
      <c r="C7926" s="371"/>
      <c r="D7926" s="434"/>
    </row>
    <row r="7927" spans="1:4">
      <c r="A7927" s="371"/>
      <c r="B7927" s="371"/>
      <c r="C7927" s="371"/>
      <c r="D7927" s="434"/>
    </row>
    <row r="7928" spans="1:4">
      <c r="A7928" s="371"/>
      <c r="B7928" s="371"/>
      <c r="C7928" s="371"/>
      <c r="D7928" s="434"/>
    </row>
    <row r="7929" spans="1:4">
      <c r="A7929" s="371"/>
      <c r="B7929" s="371"/>
      <c r="C7929" s="371"/>
      <c r="D7929" s="434"/>
    </row>
    <row r="7930" spans="1:4">
      <c r="A7930" s="371"/>
      <c r="B7930" s="371"/>
      <c r="C7930" s="371"/>
      <c r="D7930" s="434"/>
    </row>
    <row r="7931" spans="1:4">
      <c r="A7931" s="371"/>
      <c r="B7931" s="371"/>
      <c r="C7931" s="371"/>
      <c r="D7931" s="434"/>
    </row>
    <row r="7932" spans="1:4">
      <c r="A7932" s="371"/>
      <c r="B7932" s="371"/>
      <c r="C7932" s="371"/>
      <c r="D7932" s="434"/>
    </row>
    <row r="7933" spans="1:4">
      <c r="A7933" s="371"/>
      <c r="B7933" s="371"/>
      <c r="C7933" s="371"/>
      <c r="D7933" s="434"/>
    </row>
    <row r="7934" spans="1:4">
      <c r="A7934" s="371"/>
      <c r="B7934" s="371"/>
      <c r="C7934" s="371"/>
      <c r="D7934" s="434"/>
    </row>
    <row r="7935" spans="1:4">
      <c r="A7935" s="371"/>
      <c r="B7935" s="371"/>
      <c r="C7935" s="371"/>
      <c r="D7935" s="434"/>
    </row>
    <row r="7936" spans="1:4">
      <c r="A7936" s="371"/>
      <c r="B7936" s="371"/>
      <c r="C7936" s="371"/>
      <c r="D7936" s="434"/>
    </row>
    <row r="7937" spans="1:4">
      <c r="A7937" s="371"/>
      <c r="B7937" s="371"/>
      <c r="C7937" s="371"/>
      <c r="D7937" s="434"/>
    </row>
    <row r="7938" spans="1:4">
      <c r="A7938" s="371"/>
      <c r="B7938" s="371"/>
      <c r="C7938" s="371"/>
      <c r="D7938" s="434"/>
    </row>
    <row r="7939" spans="1:4">
      <c r="A7939" s="371"/>
      <c r="B7939" s="371"/>
      <c r="C7939" s="371"/>
      <c r="D7939" s="434"/>
    </row>
    <row r="7940" spans="1:4">
      <c r="A7940" s="371"/>
      <c r="B7940" s="371"/>
      <c r="C7940" s="371"/>
      <c r="D7940" s="434"/>
    </row>
    <row r="7941" spans="1:4">
      <c r="A7941" s="371"/>
      <c r="B7941" s="371"/>
      <c r="C7941" s="371"/>
      <c r="D7941" s="434"/>
    </row>
    <row r="7942" spans="1:4">
      <c r="A7942" s="371"/>
      <c r="B7942" s="371"/>
      <c r="C7942" s="371"/>
      <c r="D7942" s="434"/>
    </row>
    <row r="7943" spans="1:4">
      <c r="A7943" s="371"/>
      <c r="B7943" s="371"/>
      <c r="C7943" s="371"/>
      <c r="D7943" s="434"/>
    </row>
    <row r="7944" spans="1:4">
      <c r="A7944" s="371"/>
      <c r="B7944" s="371"/>
      <c r="C7944" s="371"/>
      <c r="D7944" s="434"/>
    </row>
    <row r="7945" spans="1:4">
      <c r="A7945" s="371"/>
      <c r="B7945" s="371"/>
      <c r="C7945" s="371"/>
      <c r="D7945" s="434"/>
    </row>
    <row r="7946" spans="1:4">
      <c r="A7946" s="371"/>
      <c r="B7946" s="371"/>
      <c r="C7946" s="371"/>
      <c r="D7946" s="434"/>
    </row>
    <row r="7947" spans="1:4">
      <c r="A7947" s="371"/>
      <c r="B7947" s="371"/>
      <c r="C7947" s="371"/>
      <c r="D7947" s="434"/>
    </row>
    <row r="7948" spans="1:4">
      <c r="A7948" s="371"/>
      <c r="B7948" s="371"/>
      <c r="C7948" s="371"/>
      <c r="D7948" s="434"/>
    </row>
    <row r="7949" spans="1:4">
      <c r="A7949" s="371"/>
      <c r="B7949" s="371"/>
      <c r="C7949" s="371"/>
      <c r="D7949" s="434"/>
    </row>
    <row r="7950" spans="1:4">
      <c r="A7950" s="371"/>
      <c r="B7950" s="371"/>
      <c r="C7950" s="371"/>
      <c r="D7950" s="434"/>
    </row>
    <row r="7951" spans="1:4">
      <c r="A7951" s="371"/>
      <c r="B7951" s="371"/>
      <c r="C7951" s="371"/>
      <c r="D7951" s="434"/>
    </row>
    <row r="7952" spans="1:4">
      <c r="A7952" s="371"/>
      <c r="B7952" s="371"/>
      <c r="C7952" s="371"/>
      <c r="D7952" s="434"/>
    </row>
    <row r="7953" spans="1:4">
      <c r="A7953" s="371"/>
      <c r="B7953" s="371"/>
      <c r="C7953" s="371"/>
      <c r="D7953" s="434"/>
    </row>
    <row r="7954" spans="1:4">
      <c r="A7954" s="371"/>
      <c r="B7954" s="371"/>
      <c r="C7954" s="371"/>
      <c r="D7954" s="434"/>
    </row>
    <row r="7955" spans="1:4">
      <c r="A7955" s="371"/>
      <c r="B7955" s="371"/>
      <c r="C7955" s="371"/>
      <c r="D7955" s="434"/>
    </row>
    <row r="7956" spans="1:4">
      <c r="A7956" s="371"/>
      <c r="B7956" s="371"/>
      <c r="C7956" s="371"/>
      <c r="D7956" s="434"/>
    </row>
    <row r="7957" spans="1:4">
      <c r="A7957" s="371"/>
      <c r="B7957" s="371"/>
      <c r="C7957" s="371"/>
      <c r="D7957" s="434"/>
    </row>
    <row r="7958" spans="1:4">
      <c r="A7958" s="371"/>
      <c r="B7958" s="371"/>
      <c r="C7958" s="371"/>
      <c r="D7958" s="434"/>
    </row>
    <row r="7959" spans="1:4">
      <c r="A7959" s="371"/>
      <c r="B7959" s="371"/>
      <c r="C7959" s="371"/>
      <c r="D7959" s="434"/>
    </row>
    <row r="7960" spans="1:4">
      <c r="A7960" s="371"/>
      <c r="B7960" s="371"/>
      <c r="C7960" s="371"/>
      <c r="D7960" s="434"/>
    </row>
    <row r="7961" spans="1:4">
      <c r="A7961" s="371"/>
      <c r="B7961" s="371"/>
      <c r="C7961" s="371"/>
      <c r="D7961" s="434"/>
    </row>
    <row r="7962" spans="1:4">
      <c r="A7962" s="371"/>
      <c r="B7962" s="371"/>
      <c r="C7962" s="371"/>
      <c r="D7962" s="434"/>
    </row>
    <row r="7963" spans="1:4">
      <c r="A7963" s="371"/>
      <c r="B7963" s="371"/>
      <c r="C7963" s="371"/>
      <c r="D7963" s="434"/>
    </row>
    <row r="7964" spans="1:4">
      <c r="A7964" s="371"/>
      <c r="B7964" s="371"/>
      <c r="C7964" s="371"/>
      <c r="D7964" s="434"/>
    </row>
    <row r="7965" spans="1:4">
      <c r="A7965" s="371"/>
      <c r="B7965" s="371"/>
      <c r="C7965" s="371"/>
      <c r="D7965" s="434"/>
    </row>
    <row r="7966" spans="1:4">
      <c r="A7966" s="371"/>
      <c r="B7966" s="371"/>
      <c r="C7966" s="371"/>
      <c r="D7966" s="434"/>
    </row>
    <row r="7967" spans="1:4">
      <c r="A7967" s="371"/>
      <c r="B7967" s="371"/>
      <c r="C7967" s="371"/>
      <c r="D7967" s="434"/>
    </row>
    <row r="7968" spans="1:4">
      <c r="A7968" s="371"/>
      <c r="B7968" s="371"/>
      <c r="C7968" s="371"/>
      <c r="D7968" s="434"/>
    </row>
    <row r="7969" spans="1:4">
      <c r="A7969" s="371"/>
      <c r="B7969" s="371"/>
      <c r="C7969" s="371"/>
      <c r="D7969" s="434"/>
    </row>
    <row r="7970" spans="1:4">
      <c r="A7970" s="371"/>
      <c r="B7970" s="371"/>
      <c r="C7970" s="371"/>
      <c r="D7970" s="434"/>
    </row>
    <row r="7971" spans="1:4">
      <c r="A7971" s="371"/>
      <c r="B7971" s="371"/>
      <c r="C7971" s="371"/>
      <c r="D7971" s="434"/>
    </row>
    <row r="7972" spans="1:4">
      <c r="A7972" s="371"/>
      <c r="B7972" s="371"/>
      <c r="C7972" s="371"/>
      <c r="D7972" s="434"/>
    </row>
    <row r="7973" spans="1:4">
      <c r="A7973" s="371"/>
      <c r="B7973" s="371"/>
      <c r="C7973" s="371"/>
      <c r="D7973" s="434"/>
    </row>
    <row r="7974" spans="1:4">
      <c r="A7974" s="371"/>
      <c r="B7974" s="371"/>
      <c r="C7974" s="371"/>
      <c r="D7974" s="434"/>
    </row>
    <row r="7975" spans="1:4">
      <c r="A7975" s="371"/>
      <c r="B7975" s="371"/>
      <c r="C7975" s="371"/>
      <c r="D7975" s="434"/>
    </row>
    <row r="7976" spans="1:4">
      <c r="A7976" s="371"/>
      <c r="B7976" s="371"/>
      <c r="C7976" s="371"/>
      <c r="D7976" s="434"/>
    </row>
    <row r="7977" spans="1:4">
      <c r="A7977" s="371"/>
      <c r="B7977" s="371"/>
      <c r="C7977" s="371"/>
      <c r="D7977" s="434"/>
    </row>
    <row r="7978" spans="1:4">
      <c r="A7978" s="371"/>
      <c r="B7978" s="371"/>
      <c r="C7978" s="371"/>
      <c r="D7978" s="434"/>
    </row>
    <row r="7979" spans="1:4">
      <c r="A7979" s="371"/>
      <c r="B7979" s="371"/>
      <c r="C7979" s="371"/>
      <c r="D7979" s="434"/>
    </row>
    <row r="7980" spans="1:4">
      <c r="A7980" s="371"/>
      <c r="B7980" s="371"/>
      <c r="C7980" s="371"/>
      <c r="D7980" s="434"/>
    </row>
    <row r="7981" spans="1:4">
      <c r="A7981" s="371"/>
      <c r="B7981" s="371"/>
      <c r="C7981" s="371"/>
      <c r="D7981" s="434"/>
    </row>
    <row r="7982" spans="1:4">
      <c r="A7982" s="371"/>
      <c r="B7982" s="371"/>
      <c r="C7982" s="371"/>
      <c r="D7982" s="434"/>
    </row>
    <row r="7983" spans="1:4">
      <c r="A7983" s="371"/>
      <c r="B7983" s="371"/>
      <c r="C7983" s="371"/>
      <c r="D7983" s="434"/>
    </row>
    <row r="7984" spans="1:4">
      <c r="A7984" s="371"/>
      <c r="B7984" s="371"/>
      <c r="C7984" s="371"/>
      <c r="D7984" s="434"/>
    </row>
    <row r="7985" spans="1:4">
      <c r="A7985" s="371"/>
      <c r="B7985" s="371"/>
      <c r="C7985" s="371"/>
      <c r="D7985" s="434"/>
    </row>
    <row r="7986" spans="1:4">
      <c r="A7986" s="371"/>
      <c r="B7986" s="371"/>
      <c r="C7986" s="371"/>
      <c r="D7986" s="434"/>
    </row>
    <row r="7987" spans="1:4">
      <c r="A7987" s="371"/>
      <c r="B7987" s="371"/>
      <c r="C7987" s="371"/>
      <c r="D7987" s="434"/>
    </row>
    <row r="7988" spans="1:4">
      <c r="A7988" s="371"/>
      <c r="B7988" s="371"/>
      <c r="C7988" s="371"/>
      <c r="D7988" s="434"/>
    </row>
    <row r="7989" spans="1:4">
      <c r="A7989" s="371"/>
      <c r="B7989" s="371"/>
      <c r="C7989" s="371"/>
      <c r="D7989" s="434"/>
    </row>
    <row r="7990" spans="1:4">
      <c r="A7990" s="371"/>
      <c r="B7990" s="371"/>
      <c r="C7990" s="371"/>
      <c r="D7990" s="434"/>
    </row>
    <row r="7991" spans="1:4">
      <c r="A7991" s="371"/>
      <c r="B7991" s="371"/>
      <c r="C7991" s="371"/>
      <c r="D7991" s="434"/>
    </row>
    <row r="7992" spans="1:4">
      <c r="A7992" s="371"/>
      <c r="B7992" s="371"/>
      <c r="C7992" s="371"/>
      <c r="D7992" s="434"/>
    </row>
    <row r="7993" spans="1:4">
      <c r="A7993" s="371"/>
      <c r="B7993" s="371"/>
      <c r="C7993" s="371"/>
      <c r="D7993" s="434"/>
    </row>
    <row r="7994" spans="1:4">
      <c r="A7994" s="371"/>
      <c r="B7994" s="371"/>
      <c r="C7994" s="371"/>
      <c r="D7994" s="434"/>
    </row>
    <row r="7995" spans="1:4">
      <c r="A7995" s="371"/>
      <c r="B7995" s="371"/>
      <c r="C7995" s="371"/>
      <c r="D7995" s="434"/>
    </row>
    <row r="7996" spans="1:4">
      <c r="A7996" s="371"/>
      <c r="B7996" s="371"/>
      <c r="C7996" s="371"/>
      <c r="D7996" s="434"/>
    </row>
    <row r="7997" spans="1:4">
      <c r="A7997" s="371"/>
      <c r="B7997" s="371"/>
      <c r="C7997" s="371"/>
      <c r="D7997" s="434"/>
    </row>
    <row r="7998" spans="1:4">
      <c r="A7998" s="371"/>
      <c r="B7998" s="371"/>
      <c r="C7998" s="371"/>
      <c r="D7998" s="434"/>
    </row>
    <row r="7999" spans="1:4">
      <c r="A7999" s="371"/>
      <c r="B7999" s="371"/>
      <c r="C7999" s="371"/>
      <c r="D7999" s="434"/>
    </row>
    <row r="8000" spans="1:4">
      <c r="A8000" s="371"/>
      <c r="B8000" s="371"/>
      <c r="C8000" s="371"/>
      <c r="D8000" s="434"/>
    </row>
    <row r="8001" spans="1:4">
      <c r="A8001" s="371"/>
      <c r="B8001" s="371"/>
      <c r="C8001" s="371"/>
      <c r="D8001" s="434"/>
    </row>
    <row r="8002" spans="1:4">
      <c r="A8002" s="371"/>
      <c r="B8002" s="371"/>
      <c r="C8002" s="371"/>
      <c r="D8002" s="434"/>
    </row>
    <row r="8003" spans="1:4">
      <c r="A8003" s="371"/>
      <c r="B8003" s="371"/>
      <c r="C8003" s="371"/>
      <c r="D8003" s="434"/>
    </row>
    <row r="8004" spans="1:4">
      <c r="A8004" s="371"/>
      <c r="B8004" s="371"/>
      <c r="C8004" s="371"/>
      <c r="D8004" s="434"/>
    </row>
    <row r="8005" spans="1:4">
      <c r="A8005" s="371"/>
      <c r="B8005" s="371"/>
      <c r="C8005" s="371"/>
      <c r="D8005" s="434"/>
    </row>
    <row r="8006" spans="1:4">
      <c r="A8006" s="371"/>
      <c r="B8006" s="371"/>
      <c r="C8006" s="371"/>
      <c r="D8006" s="434"/>
    </row>
    <row r="8007" spans="1:4">
      <c r="A8007" s="371"/>
      <c r="B8007" s="371"/>
      <c r="C8007" s="371"/>
      <c r="D8007" s="434"/>
    </row>
    <row r="8008" spans="1:4">
      <c r="A8008" s="371"/>
      <c r="B8008" s="371"/>
      <c r="C8008" s="371"/>
      <c r="D8008" s="434"/>
    </row>
    <row r="8009" spans="1:4">
      <c r="A8009" s="371"/>
      <c r="B8009" s="371"/>
      <c r="C8009" s="371"/>
      <c r="D8009" s="434"/>
    </row>
    <row r="8010" spans="1:4">
      <c r="A8010" s="371"/>
      <c r="B8010" s="371"/>
      <c r="C8010" s="371"/>
      <c r="D8010" s="434"/>
    </row>
    <row r="8011" spans="1:4">
      <c r="A8011" s="371"/>
      <c r="B8011" s="371"/>
      <c r="C8011" s="371"/>
      <c r="D8011" s="434"/>
    </row>
    <row r="8012" spans="1:4">
      <c r="A8012" s="371"/>
      <c r="B8012" s="371"/>
      <c r="C8012" s="371"/>
      <c r="D8012" s="434"/>
    </row>
    <row r="8013" spans="1:4">
      <c r="A8013" s="371"/>
      <c r="B8013" s="371"/>
      <c r="C8013" s="371"/>
      <c r="D8013" s="434"/>
    </row>
    <row r="8014" spans="1:4">
      <c r="A8014" s="371"/>
      <c r="B8014" s="371"/>
      <c r="C8014" s="371"/>
      <c r="D8014" s="434"/>
    </row>
    <row r="8015" spans="1:4">
      <c r="A8015" s="371"/>
      <c r="B8015" s="371"/>
      <c r="C8015" s="371"/>
      <c r="D8015" s="434"/>
    </row>
    <row r="8016" spans="1:4">
      <c r="A8016" s="371"/>
      <c r="B8016" s="371"/>
      <c r="C8016" s="371"/>
      <c r="D8016" s="434"/>
    </row>
    <row r="8017" spans="1:4">
      <c r="A8017" s="371"/>
      <c r="B8017" s="371"/>
      <c r="C8017" s="371"/>
      <c r="D8017" s="434"/>
    </row>
    <row r="8018" spans="1:4">
      <c r="A8018" s="371"/>
      <c r="B8018" s="371"/>
      <c r="C8018" s="371"/>
      <c r="D8018" s="434"/>
    </row>
    <row r="8019" spans="1:4">
      <c r="A8019" s="371"/>
      <c r="B8019" s="371"/>
      <c r="C8019" s="371"/>
      <c r="D8019" s="434"/>
    </row>
    <row r="8020" spans="1:4">
      <c r="A8020" s="371"/>
      <c r="B8020" s="371"/>
      <c r="C8020" s="371"/>
      <c r="D8020" s="434"/>
    </row>
    <row r="8021" spans="1:4">
      <c r="A8021" s="371"/>
      <c r="B8021" s="371"/>
      <c r="C8021" s="371"/>
      <c r="D8021" s="434"/>
    </row>
    <row r="8022" spans="1:4">
      <c r="A8022" s="371"/>
      <c r="B8022" s="371"/>
      <c r="C8022" s="371"/>
      <c r="D8022" s="434"/>
    </row>
    <row r="8023" spans="1:4">
      <c r="A8023" s="371"/>
      <c r="B8023" s="371"/>
      <c r="C8023" s="371"/>
      <c r="D8023" s="434"/>
    </row>
    <row r="8024" spans="1:4">
      <c r="A8024" s="371"/>
      <c r="B8024" s="371"/>
      <c r="C8024" s="371"/>
      <c r="D8024" s="434"/>
    </row>
    <row r="8025" spans="1:4">
      <c r="A8025" s="371"/>
      <c r="B8025" s="371"/>
      <c r="C8025" s="371"/>
      <c r="D8025" s="434"/>
    </row>
    <row r="8026" spans="1:4">
      <c r="A8026" s="371"/>
      <c r="B8026" s="371"/>
      <c r="C8026" s="371"/>
      <c r="D8026" s="434"/>
    </row>
    <row r="8027" spans="1:4">
      <c r="A8027" s="371"/>
      <c r="B8027" s="371"/>
      <c r="C8027" s="371"/>
      <c r="D8027" s="434"/>
    </row>
    <row r="8028" spans="1:4">
      <c r="A8028" s="371"/>
      <c r="B8028" s="371"/>
      <c r="C8028" s="371"/>
      <c r="D8028" s="434"/>
    </row>
    <row r="8029" spans="1:4">
      <c r="A8029" s="371"/>
      <c r="B8029" s="371"/>
      <c r="C8029" s="371"/>
      <c r="D8029" s="434"/>
    </row>
    <row r="8030" spans="1:4">
      <c r="A8030" s="371"/>
      <c r="B8030" s="371"/>
      <c r="C8030" s="371"/>
      <c r="D8030" s="434"/>
    </row>
    <row r="8031" spans="1:4">
      <c r="A8031" s="371"/>
      <c r="B8031" s="371"/>
      <c r="C8031" s="371"/>
      <c r="D8031" s="434"/>
    </row>
    <row r="8032" spans="1:4">
      <c r="A8032" s="371"/>
      <c r="B8032" s="371"/>
      <c r="C8032" s="371"/>
      <c r="D8032" s="434"/>
    </row>
    <row r="8033" spans="1:4">
      <c r="A8033" s="371"/>
      <c r="B8033" s="371"/>
      <c r="C8033" s="371"/>
      <c r="D8033" s="434"/>
    </row>
    <row r="8034" spans="1:4">
      <c r="A8034" s="371"/>
      <c r="B8034" s="371"/>
      <c r="C8034" s="371"/>
      <c r="D8034" s="434"/>
    </row>
    <row r="8035" spans="1:4">
      <c r="A8035" s="371"/>
      <c r="B8035" s="371"/>
      <c r="C8035" s="371"/>
      <c r="D8035" s="434"/>
    </row>
    <row r="8036" spans="1:4">
      <c r="A8036" s="371"/>
      <c r="B8036" s="371"/>
      <c r="C8036" s="371"/>
      <c r="D8036" s="434"/>
    </row>
    <row r="8037" spans="1:4">
      <c r="A8037" s="371"/>
      <c r="B8037" s="371"/>
      <c r="C8037" s="371"/>
      <c r="D8037" s="434"/>
    </row>
    <row r="8038" spans="1:4">
      <c r="A8038" s="371"/>
      <c r="B8038" s="371"/>
      <c r="C8038" s="371"/>
      <c r="D8038" s="434"/>
    </row>
    <row r="8039" spans="1:4">
      <c r="A8039" s="371"/>
      <c r="B8039" s="371"/>
      <c r="C8039" s="371"/>
      <c r="D8039" s="434"/>
    </row>
    <row r="8040" spans="1:4">
      <c r="A8040" s="371"/>
      <c r="B8040" s="371"/>
      <c r="C8040" s="371"/>
      <c r="D8040" s="434"/>
    </row>
    <row r="8041" spans="1:4">
      <c r="A8041" s="371"/>
      <c r="B8041" s="371"/>
      <c r="C8041" s="371"/>
      <c r="D8041" s="434"/>
    </row>
    <row r="8042" spans="1:4">
      <c r="A8042" s="371"/>
      <c r="B8042" s="371"/>
      <c r="C8042" s="371"/>
      <c r="D8042" s="434"/>
    </row>
    <row r="8043" spans="1:4">
      <c r="A8043" s="371"/>
      <c r="B8043" s="371"/>
      <c r="C8043" s="371"/>
      <c r="D8043" s="434"/>
    </row>
    <row r="8044" spans="1:4">
      <c r="A8044" s="371"/>
      <c r="B8044" s="371"/>
      <c r="C8044" s="371"/>
      <c r="D8044" s="434"/>
    </row>
    <row r="8045" spans="1:4">
      <c r="A8045" s="371"/>
      <c r="B8045" s="371"/>
      <c r="C8045" s="371"/>
      <c r="D8045" s="434"/>
    </row>
    <row r="8046" spans="1:4">
      <c r="A8046" s="371"/>
      <c r="B8046" s="371"/>
      <c r="C8046" s="371"/>
      <c r="D8046" s="434"/>
    </row>
    <row r="8047" spans="1:4">
      <c r="A8047" s="371"/>
      <c r="B8047" s="371"/>
      <c r="C8047" s="371"/>
      <c r="D8047" s="434"/>
    </row>
    <row r="8048" spans="1:4">
      <c r="A8048" s="371"/>
      <c r="B8048" s="371"/>
      <c r="C8048" s="371"/>
      <c r="D8048" s="434"/>
    </row>
    <row r="8049" spans="1:4">
      <c r="A8049" s="371"/>
      <c r="B8049" s="371"/>
      <c r="C8049" s="371"/>
      <c r="D8049" s="434"/>
    </row>
    <row r="8050" spans="1:4">
      <c r="A8050" s="371"/>
      <c r="B8050" s="371"/>
      <c r="C8050" s="371"/>
      <c r="D8050" s="434"/>
    </row>
    <row r="8051" spans="1:4">
      <c r="A8051" s="371"/>
      <c r="B8051" s="371"/>
      <c r="C8051" s="371"/>
      <c r="D8051" s="434"/>
    </row>
    <row r="8052" spans="1:4">
      <c r="A8052" s="371"/>
      <c r="B8052" s="371"/>
      <c r="C8052" s="371"/>
      <c r="D8052" s="434"/>
    </row>
    <row r="8053" spans="1:4">
      <c r="A8053" s="371"/>
      <c r="B8053" s="371"/>
      <c r="C8053" s="371"/>
      <c r="D8053" s="434"/>
    </row>
    <row r="8054" spans="1:4">
      <c r="A8054" s="371"/>
      <c r="B8054" s="371"/>
      <c r="C8054" s="371"/>
      <c r="D8054" s="434"/>
    </row>
    <row r="8055" spans="1:4">
      <c r="A8055" s="371"/>
      <c r="B8055" s="371"/>
      <c r="C8055" s="371"/>
      <c r="D8055" s="434"/>
    </row>
    <row r="8056" spans="1:4">
      <c r="A8056" s="371"/>
      <c r="B8056" s="371"/>
      <c r="C8056" s="371"/>
      <c r="D8056" s="434"/>
    </row>
    <row r="8057" spans="1:4">
      <c r="A8057" s="371"/>
      <c r="B8057" s="371"/>
      <c r="C8057" s="371"/>
      <c r="D8057" s="434"/>
    </row>
    <row r="8058" spans="1:4">
      <c r="A8058" s="371"/>
      <c r="B8058" s="371"/>
      <c r="C8058" s="371"/>
      <c r="D8058" s="434"/>
    </row>
    <row r="8059" spans="1:4">
      <c r="A8059" s="371"/>
      <c r="B8059" s="371"/>
      <c r="C8059" s="371"/>
      <c r="D8059" s="434"/>
    </row>
    <row r="8060" spans="1:4">
      <c r="A8060" s="371"/>
      <c r="B8060" s="371"/>
      <c r="C8060" s="371"/>
      <c r="D8060" s="434"/>
    </row>
    <row r="8061" spans="1:4">
      <c r="A8061" s="371"/>
      <c r="B8061" s="371"/>
      <c r="C8061" s="371"/>
      <c r="D8061" s="434"/>
    </row>
    <row r="8062" spans="1:4">
      <c r="A8062" s="371"/>
      <c r="B8062" s="371"/>
      <c r="C8062" s="371"/>
      <c r="D8062" s="434"/>
    </row>
    <row r="8063" spans="1:4">
      <c r="A8063" s="371"/>
      <c r="B8063" s="371"/>
      <c r="C8063" s="371"/>
      <c r="D8063" s="434"/>
    </row>
    <row r="8064" spans="1:4">
      <c r="A8064" s="371"/>
      <c r="B8064" s="371"/>
      <c r="C8064" s="371"/>
      <c r="D8064" s="434"/>
    </row>
    <row r="8065" spans="1:4">
      <c r="A8065" s="371"/>
      <c r="B8065" s="371"/>
      <c r="C8065" s="371"/>
      <c r="D8065" s="434"/>
    </row>
    <row r="8066" spans="1:4">
      <c r="A8066" s="371"/>
      <c r="B8066" s="371"/>
      <c r="C8066" s="371"/>
      <c r="D8066" s="434"/>
    </row>
    <row r="8067" spans="1:4">
      <c r="A8067" s="371"/>
      <c r="B8067" s="371"/>
      <c r="C8067" s="371"/>
      <c r="D8067" s="434"/>
    </row>
    <row r="8068" spans="1:4">
      <c r="A8068" s="371"/>
      <c r="B8068" s="371"/>
      <c r="C8068" s="371"/>
      <c r="D8068" s="434"/>
    </row>
    <row r="8069" spans="1:4">
      <c r="A8069" s="371"/>
      <c r="B8069" s="371"/>
      <c r="C8069" s="371"/>
      <c r="D8069" s="434"/>
    </row>
    <row r="8070" spans="1:4">
      <c r="A8070" s="371"/>
      <c r="B8070" s="371"/>
      <c r="C8070" s="371"/>
      <c r="D8070" s="434"/>
    </row>
    <row r="8071" spans="1:4">
      <c r="A8071" s="371"/>
      <c r="B8071" s="371"/>
      <c r="C8071" s="371"/>
      <c r="D8071" s="434"/>
    </row>
    <row r="8072" spans="1:4">
      <c r="A8072" s="371"/>
      <c r="B8072" s="371"/>
      <c r="C8072" s="371"/>
      <c r="D8072" s="434"/>
    </row>
    <row r="8073" spans="1:4">
      <c r="A8073" s="371"/>
      <c r="B8073" s="371"/>
      <c r="C8073" s="371"/>
      <c r="D8073" s="434"/>
    </row>
    <row r="8074" spans="1:4">
      <c r="A8074" s="371"/>
      <c r="B8074" s="371"/>
      <c r="C8074" s="371"/>
      <c r="D8074" s="434"/>
    </row>
    <row r="8075" spans="1:4">
      <c r="A8075" s="371"/>
      <c r="B8075" s="371"/>
      <c r="C8075" s="371"/>
      <c r="D8075" s="434"/>
    </row>
    <row r="8076" spans="1:4">
      <c r="A8076" s="371"/>
      <c r="B8076" s="371"/>
      <c r="C8076" s="371"/>
      <c r="D8076" s="434"/>
    </row>
    <row r="8077" spans="1:4">
      <c r="A8077" s="371"/>
      <c r="B8077" s="371"/>
      <c r="C8077" s="371"/>
      <c r="D8077" s="434"/>
    </row>
    <row r="8078" spans="1:4">
      <c r="A8078" s="371"/>
      <c r="B8078" s="371"/>
      <c r="C8078" s="371"/>
      <c r="D8078" s="434"/>
    </row>
    <row r="8079" spans="1:4">
      <c r="A8079" s="371"/>
      <c r="B8079" s="371"/>
      <c r="C8079" s="371"/>
      <c r="D8079" s="434"/>
    </row>
    <row r="8080" spans="1:4">
      <c r="A8080" s="371"/>
      <c r="B8080" s="371"/>
      <c r="C8080" s="371"/>
      <c r="D8080" s="434"/>
    </row>
    <row r="8081" spans="1:4">
      <c r="A8081" s="371"/>
      <c r="B8081" s="371"/>
      <c r="C8081" s="371"/>
      <c r="D8081" s="434"/>
    </row>
    <row r="8082" spans="1:4">
      <c r="A8082" s="371"/>
      <c r="B8082" s="371"/>
      <c r="C8082" s="371"/>
      <c r="D8082" s="434"/>
    </row>
    <row r="8083" spans="1:4">
      <c r="A8083" s="371"/>
      <c r="B8083" s="371"/>
      <c r="C8083" s="371"/>
      <c r="D8083" s="434"/>
    </row>
    <row r="8084" spans="1:4">
      <c r="A8084" s="371"/>
      <c r="B8084" s="371"/>
      <c r="C8084" s="371"/>
      <c r="D8084" s="434"/>
    </row>
    <row r="8085" spans="1:4">
      <c r="A8085" s="371"/>
      <c r="B8085" s="371"/>
      <c r="C8085" s="371"/>
      <c r="D8085" s="434"/>
    </row>
    <row r="8086" spans="1:4">
      <c r="A8086" s="371"/>
      <c r="B8086" s="371"/>
      <c r="C8086" s="371"/>
      <c r="D8086" s="434"/>
    </row>
    <row r="8087" spans="1:4">
      <c r="A8087" s="371"/>
      <c r="B8087" s="371"/>
      <c r="C8087" s="371"/>
      <c r="D8087" s="434"/>
    </row>
    <row r="8088" spans="1:4">
      <c r="A8088" s="371"/>
      <c r="B8088" s="371"/>
      <c r="C8088" s="371"/>
      <c r="D8088" s="434"/>
    </row>
    <row r="8089" spans="1:4">
      <c r="A8089" s="371"/>
      <c r="B8089" s="371"/>
      <c r="C8089" s="371"/>
      <c r="D8089" s="434"/>
    </row>
    <row r="8090" spans="1:4">
      <c r="A8090" s="371"/>
      <c r="B8090" s="371"/>
      <c r="C8090" s="371"/>
      <c r="D8090" s="434"/>
    </row>
    <row r="8091" spans="1:4">
      <c r="A8091" s="371"/>
      <c r="B8091" s="371"/>
      <c r="C8091" s="371"/>
      <c r="D8091" s="434"/>
    </row>
    <row r="8092" spans="1:4">
      <c r="A8092" s="371"/>
      <c r="B8092" s="371"/>
      <c r="C8092" s="371"/>
      <c r="D8092" s="434"/>
    </row>
    <row r="8093" spans="1:4">
      <c r="A8093" s="371"/>
      <c r="B8093" s="371"/>
      <c r="C8093" s="371"/>
      <c r="D8093" s="434"/>
    </row>
    <row r="8094" spans="1:4">
      <c r="A8094" s="371"/>
      <c r="B8094" s="371"/>
      <c r="C8094" s="371"/>
      <c r="D8094" s="434"/>
    </row>
    <row r="8095" spans="1:4">
      <c r="A8095" s="371"/>
      <c r="B8095" s="371"/>
      <c r="C8095" s="371"/>
      <c r="D8095" s="434"/>
    </row>
    <row r="8096" spans="1:4">
      <c r="A8096" s="371"/>
      <c r="B8096" s="371"/>
      <c r="C8096" s="371"/>
      <c r="D8096" s="434"/>
    </row>
    <row r="8097" spans="1:4">
      <c r="A8097" s="371"/>
      <c r="B8097" s="371"/>
      <c r="C8097" s="371"/>
      <c r="D8097" s="434"/>
    </row>
    <row r="8098" spans="1:4">
      <c r="A8098" s="371"/>
      <c r="B8098" s="371"/>
      <c r="C8098" s="371"/>
      <c r="D8098" s="434"/>
    </row>
    <row r="8099" spans="1:4">
      <c r="A8099" s="371"/>
      <c r="B8099" s="371"/>
      <c r="C8099" s="371"/>
      <c r="D8099" s="434"/>
    </row>
    <row r="8100" spans="1:4">
      <c r="A8100" s="371"/>
      <c r="B8100" s="371"/>
      <c r="C8100" s="371"/>
      <c r="D8100" s="434"/>
    </row>
    <row r="8101" spans="1:4">
      <c r="A8101" s="371"/>
      <c r="B8101" s="371"/>
      <c r="C8101" s="371"/>
      <c r="D8101" s="434"/>
    </row>
    <row r="8102" spans="1:4">
      <c r="A8102" s="371"/>
      <c r="B8102" s="371"/>
      <c r="C8102" s="371"/>
      <c r="D8102" s="434"/>
    </row>
    <row r="8103" spans="1:4">
      <c r="A8103" s="371"/>
      <c r="B8103" s="371"/>
      <c r="C8103" s="371"/>
      <c r="D8103" s="434"/>
    </row>
    <row r="8104" spans="1:4">
      <c r="A8104" s="371"/>
      <c r="B8104" s="371"/>
      <c r="C8104" s="371"/>
      <c r="D8104" s="434"/>
    </row>
    <row r="8105" spans="1:4">
      <c r="A8105" s="371"/>
      <c r="B8105" s="371"/>
      <c r="C8105" s="371"/>
      <c r="D8105" s="434"/>
    </row>
    <row r="8106" spans="1:4">
      <c r="A8106" s="371"/>
      <c r="B8106" s="371"/>
      <c r="C8106" s="371"/>
      <c r="D8106" s="434"/>
    </row>
    <row r="8107" spans="1:4">
      <c r="A8107" s="371"/>
      <c r="B8107" s="371"/>
      <c r="C8107" s="371"/>
      <c r="D8107" s="434"/>
    </row>
    <row r="8108" spans="1:4">
      <c r="A8108" s="371"/>
      <c r="B8108" s="371"/>
      <c r="C8108" s="371"/>
      <c r="D8108" s="434"/>
    </row>
    <row r="8109" spans="1:4">
      <c r="A8109" s="371"/>
      <c r="B8109" s="371"/>
      <c r="C8109" s="371"/>
      <c r="D8109" s="434"/>
    </row>
    <row r="8110" spans="1:4">
      <c r="A8110" s="371"/>
      <c r="B8110" s="371"/>
      <c r="C8110" s="371"/>
      <c r="D8110" s="434"/>
    </row>
    <row r="8111" spans="1:4">
      <c r="A8111" s="371"/>
      <c r="B8111" s="371"/>
      <c r="C8111" s="371"/>
      <c r="D8111" s="434"/>
    </row>
    <row r="8112" spans="1:4">
      <c r="A8112" s="371"/>
      <c r="B8112" s="371"/>
      <c r="C8112" s="371"/>
      <c r="D8112" s="434"/>
    </row>
    <row r="8113" spans="1:4">
      <c r="A8113" s="371"/>
      <c r="B8113" s="371"/>
      <c r="C8113" s="371"/>
      <c r="D8113" s="434"/>
    </row>
    <row r="8114" spans="1:4">
      <c r="A8114" s="371"/>
      <c r="B8114" s="371"/>
      <c r="C8114" s="371"/>
      <c r="D8114" s="434"/>
    </row>
    <row r="8115" spans="1:4">
      <c r="A8115" s="371"/>
      <c r="B8115" s="371"/>
      <c r="C8115" s="371"/>
      <c r="D8115" s="434"/>
    </row>
    <row r="8116" spans="1:4">
      <c r="A8116" s="371"/>
      <c r="B8116" s="371"/>
      <c r="C8116" s="371"/>
      <c r="D8116" s="434"/>
    </row>
    <row r="8117" spans="1:4">
      <c r="A8117" s="371"/>
      <c r="B8117" s="371"/>
      <c r="C8117" s="371"/>
      <c r="D8117" s="434"/>
    </row>
    <row r="8118" spans="1:4">
      <c r="A8118" s="371"/>
      <c r="B8118" s="371"/>
      <c r="C8118" s="371"/>
      <c r="D8118" s="434"/>
    </row>
    <row r="8119" spans="1:4">
      <c r="A8119" s="371"/>
      <c r="B8119" s="371"/>
      <c r="C8119" s="371"/>
      <c r="D8119" s="434"/>
    </row>
    <row r="8120" spans="1:4">
      <c r="A8120" s="371"/>
      <c r="B8120" s="371"/>
      <c r="C8120" s="371"/>
      <c r="D8120" s="434"/>
    </row>
    <row r="8121" spans="1:4">
      <c r="A8121" s="371"/>
      <c r="B8121" s="371"/>
      <c r="C8121" s="371"/>
      <c r="D8121" s="434"/>
    </row>
    <row r="8122" spans="1:4">
      <c r="A8122" s="371"/>
      <c r="B8122" s="371"/>
      <c r="C8122" s="371"/>
      <c r="D8122" s="434"/>
    </row>
    <row r="8123" spans="1:4">
      <c r="A8123" s="371"/>
      <c r="B8123" s="371"/>
      <c r="C8123" s="371"/>
      <c r="D8123" s="434"/>
    </row>
    <row r="8124" spans="1:4">
      <c r="A8124" s="371"/>
      <c r="B8124" s="371"/>
      <c r="C8124" s="371"/>
      <c r="D8124" s="434"/>
    </row>
    <row r="8125" spans="1:4">
      <c r="A8125" s="371"/>
      <c r="B8125" s="371"/>
      <c r="C8125" s="371"/>
      <c r="D8125" s="434"/>
    </row>
    <row r="8126" spans="1:4">
      <c r="A8126" s="371"/>
      <c r="B8126" s="371"/>
      <c r="C8126" s="371"/>
      <c r="D8126" s="434"/>
    </row>
    <row r="8127" spans="1:4">
      <c r="A8127" s="371"/>
      <c r="B8127" s="371"/>
      <c r="C8127" s="371"/>
      <c r="D8127" s="434"/>
    </row>
    <row r="8128" spans="1:4">
      <c r="A8128" s="371"/>
      <c r="B8128" s="371"/>
      <c r="C8128" s="371"/>
      <c r="D8128" s="434"/>
    </row>
    <row r="8129" spans="1:4">
      <c r="A8129" s="371"/>
      <c r="B8129" s="371"/>
      <c r="C8129" s="371"/>
      <c r="D8129" s="434"/>
    </row>
    <row r="8130" spans="1:4">
      <c r="A8130" s="371"/>
      <c r="B8130" s="371"/>
      <c r="C8130" s="371"/>
      <c r="D8130" s="434"/>
    </row>
    <row r="8131" spans="1:4">
      <c r="A8131" s="371"/>
      <c r="B8131" s="371"/>
      <c r="C8131" s="371"/>
      <c r="D8131" s="434"/>
    </row>
    <row r="8132" spans="1:4">
      <c r="A8132" s="371"/>
      <c r="B8132" s="371"/>
      <c r="C8132" s="371"/>
      <c r="D8132" s="434"/>
    </row>
    <row r="8133" spans="1:4">
      <c r="A8133" s="371"/>
      <c r="B8133" s="371"/>
      <c r="C8133" s="371"/>
      <c r="D8133" s="434"/>
    </row>
    <row r="8134" spans="1:4">
      <c r="A8134" s="371"/>
      <c r="B8134" s="371"/>
      <c r="C8134" s="371"/>
      <c r="D8134" s="434"/>
    </row>
    <row r="8135" spans="1:4">
      <c r="A8135" s="371"/>
      <c r="B8135" s="371"/>
      <c r="C8135" s="371"/>
      <c r="D8135" s="434"/>
    </row>
    <row r="8136" spans="1:4">
      <c r="A8136" s="371"/>
      <c r="B8136" s="371"/>
      <c r="C8136" s="371"/>
      <c r="D8136" s="434"/>
    </row>
    <row r="8137" spans="1:4">
      <c r="A8137" s="371"/>
      <c r="B8137" s="371"/>
      <c r="C8137" s="371"/>
      <c r="D8137" s="434"/>
    </row>
    <row r="8138" spans="1:4">
      <c r="A8138" s="371"/>
      <c r="B8138" s="371"/>
      <c r="C8138" s="371"/>
      <c r="D8138" s="434"/>
    </row>
    <row r="8139" spans="1:4">
      <c r="A8139" s="371"/>
      <c r="B8139" s="371"/>
      <c r="C8139" s="371"/>
      <c r="D8139" s="434"/>
    </row>
    <row r="8140" spans="1:4">
      <c r="A8140" s="371"/>
      <c r="B8140" s="371"/>
      <c r="C8140" s="371"/>
      <c r="D8140" s="434"/>
    </row>
    <row r="8141" spans="1:4">
      <c r="A8141" s="371"/>
      <c r="B8141" s="371"/>
      <c r="C8141" s="371"/>
      <c r="D8141" s="434"/>
    </row>
    <row r="8142" spans="1:4">
      <c r="A8142" s="371"/>
      <c r="B8142" s="371"/>
      <c r="C8142" s="371"/>
      <c r="D8142" s="434"/>
    </row>
    <row r="8143" spans="1:4">
      <c r="A8143" s="371"/>
      <c r="B8143" s="371"/>
      <c r="C8143" s="371"/>
      <c r="D8143" s="434"/>
    </row>
    <row r="8144" spans="1:4">
      <c r="A8144" s="371"/>
      <c r="B8144" s="371"/>
      <c r="C8144" s="371"/>
      <c r="D8144" s="434"/>
    </row>
    <row r="8145" spans="1:4">
      <c r="A8145" s="371"/>
      <c r="B8145" s="371"/>
      <c r="C8145" s="371"/>
      <c r="D8145" s="434"/>
    </row>
    <row r="8146" spans="1:4">
      <c r="A8146" s="371"/>
      <c r="B8146" s="371"/>
      <c r="C8146" s="371"/>
      <c r="D8146" s="434"/>
    </row>
    <row r="8147" spans="1:4">
      <c r="A8147" s="371"/>
      <c r="B8147" s="371"/>
      <c r="C8147" s="371"/>
      <c r="D8147" s="434"/>
    </row>
    <row r="8148" spans="1:4">
      <c r="A8148" s="371"/>
      <c r="B8148" s="371"/>
      <c r="C8148" s="371"/>
      <c r="D8148" s="434"/>
    </row>
    <row r="8149" spans="1:4">
      <c r="A8149" s="371"/>
      <c r="B8149" s="371"/>
      <c r="C8149" s="371"/>
      <c r="D8149" s="434"/>
    </row>
    <row r="8150" spans="1:4">
      <c r="A8150" s="371"/>
      <c r="B8150" s="371"/>
      <c r="C8150" s="371"/>
      <c r="D8150" s="434"/>
    </row>
    <row r="8151" spans="1:4">
      <c r="A8151" s="371"/>
      <c r="B8151" s="371"/>
      <c r="C8151" s="371"/>
      <c r="D8151" s="434"/>
    </row>
    <row r="8152" spans="1:4">
      <c r="A8152" s="371"/>
      <c r="B8152" s="371"/>
      <c r="C8152" s="371"/>
      <c r="D8152" s="434"/>
    </row>
    <row r="8153" spans="1:4">
      <c r="A8153" s="371"/>
      <c r="B8153" s="371"/>
      <c r="C8153" s="371"/>
      <c r="D8153" s="434"/>
    </row>
    <row r="8154" spans="1:4">
      <c r="A8154" s="371"/>
      <c r="B8154" s="371"/>
      <c r="C8154" s="371"/>
      <c r="D8154" s="434"/>
    </row>
    <row r="8155" spans="1:4">
      <c r="A8155" s="371"/>
      <c r="B8155" s="371"/>
      <c r="C8155" s="371"/>
      <c r="D8155" s="434"/>
    </row>
    <row r="8156" spans="1:4">
      <c r="A8156" s="371"/>
      <c r="B8156" s="371"/>
      <c r="C8156" s="371"/>
      <c r="D8156" s="434"/>
    </row>
    <row r="8157" spans="1:4">
      <c r="A8157" s="371"/>
      <c r="B8157" s="371"/>
      <c r="C8157" s="371"/>
      <c r="D8157" s="434"/>
    </row>
    <row r="8158" spans="1:4">
      <c r="A8158" s="371"/>
      <c r="B8158" s="371"/>
      <c r="C8158" s="371"/>
      <c r="D8158" s="434"/>
    </row>
    <row r="8159" spans="1:4">
      <c r="A8159" s="371"/>
      <c r="B8159" s="371"/>
      <c r="C8159" s="371"/>
      <c r="D8159" s="434"/>
    </row>
    <row r="8160" spans="1:4">
      <c r="A8160" s="371"/>
      <c r="B8160" s="371"/>
      <c r="C8160" s="371"/>
      <c r="D8160" s="434"/>
    </row>
    <row r="8161" spans="1:4">
      <c r="A8161" s="371"/>
      <c r="B8161" s="371"/>
      <c r="C8161" s="371"/>
      <c r="D8161" s="434"/>
    </row>
    <row r="8162" spans="1:4">
      <c r="A8162" s="371"/>
      <c r="B8162" s="371"/>
      <c r="C8162" s="371"/>
      <c r="D8162" s="434"/>
    </row>
    <row r="8163" spans="1:4">
      <c r="A8163" s="371"/>
      <c r="B8163" s="371"/>
      <c r="C8163" s="371"/>
      <c r="D8163" s="434"/>
    </row>
    <row r="8164" spans="1:4">
      <c r="A8164" s="371"/>
      <c r="B8164" s="371"/>
      <c r="C8164" s="371"/>
      <c r="D8164" s="434"/>
    </row>
    <row r="8165" spans="1:4">
      <c r="A8165" s="371"/>
      <c r="B8165" s="371"/>
      <c r="C8165" s="371"/>
      <c r="D8165" s="434"/>
    </row>
    <row r="8166" spans="1:4">
      <c r="A8166" s="371"/>
      <c r="B8166" s="371"/>
      <c r="C8166" s="371"/>
      <c r="D8166" s="434"/>
    </row>
    <row r="8167" spans="1:4">
      <c r="A8167" s="371"/>
      <c r="B8167" s="371"/>
      <c r="C8167" s="371"/>
      <c r="D8167" s="434"/>
    </row>
    <row r="8168" spans="1:4">
      <c r="A8168" s="371"/>
      <c r="B8168" s="371"/>
      <c r="C8168" s="371"/>
      <c r="D8168" s="434"/>
    </row>
    <row r="8169" spans="1:4">
      <c r="A8169" s="371"/>
      <c r="B8169" s="371"/>
      <c r="C8169" s="371"/>
      <c r="D8169" s="434"/>
    </row>
    <row r="8170" spans="1:4">
      <c r="A8170" s="371"/>
      <c r="B8170" s="371"/>
      <c r="C8170" s="371"/>
      <c r="D8170" s="434"/>
    </row>
    <row r="8171" spans="1:4">
      <c r="A8171" s="371"/>
      <c r="B8171" s="371"/>
      <c r="C8171" s="371"/>
      <c r="D8171" s="434"/>
    </row>
    <row r="8172" spans="1:4">
      <c r="A8172" s="371"/>
      <c r="B8172" s="371"/>
      <c r="C8172" s="371"/>
      <c r="D8172" s="434"/>
    </row>
    <row r="8173" spans="1:4">
      <c r="A8173" s="371"/>
      <c r="B8173" s="371"/>
      <c r="C8173" s="371"/>
      <c r="D8173" s="434"/>
    </row>
    <row r="8174" spans="1:4">
      <c r="A8174" s="371"/>
      <c r="B8174" s="371"/>
      <c r="C8174" s="371"/>
      <c r="D8174" s="434"/>
    </row>
    <row r="8175" spans="1:4">
      <c r="A8175" s="371"/>
      <c r="B8175" s="371"/>
      <c r="C8175" s="371"/>
      <c r="D8175" s="434"/>
    </row>
    <row r="8176" spans="1:4">
      <c r="A8176" s="371"/>
      <c r="B8176" s="371"/>
      <c r="C8176" s="371"/>
      <c r="D8176" s="434"/>
    </row>
    <row r="8177" spans="1:4">
      <c r="A8177" s="371"/>
      <c r="B8177" s="371"/>
      <c r="C8177" s="371"/>
      <c r="D8177" s="434"/>
    </row>
    <row r="8178" spans="1:4">
      <c r="A8178" s="371"/>
      <c r="B8178" s="371"/>
      <c r="C8178" s="371"/>
      <c r="D8178" s="434"/>
    </row>
    <row r="8179" spans="1:4">
      <c r="A8179" s="371"/>
      <c r="B8179" s="371"/>
      <c r="C8179" s="371"/>
      <c r="D8179" s="434"/>
    </row>
    <row r="8180" spans="1:4">
      <c r="A8180" s="371"/>
      <c r="B8180" s="371"/>
      <c r="C8180" s="371"/>
      <c r="D8180" s="434"/>
    </row>
    <row r="8181" spans="1:4">
      <c r="A8181" s="371"/>
      <c r="B8181" s="371"/>
      <c r="C8181" s="371"/>
      <c r="D8181" s="434"/>
    </row>
    <row r="8182" spans="1:4">
      <c r="A8182" s="371"/>
      <c r="B8182" s="371"/>
      <c r="C8182" s="371"/>
      <c r="D8182" s="434"/>
    </row>
    <row r="8183" spans="1:4">
      <c r="A8183" s="371"/>
      <c r="B8183" s="371"/>
      <c r="C8183" s="371"/>
      <c r="D8183" s="434"/>
    </row>
    <row r="8184" spans="1:4">
      <c r="A8184" s="371"/>
      <c r="B8184" s="371"/>
      <c r="C8184" s="371"/>
      <c r="D8184" s="434"/>
    </row>
    <row r="8185" spans="1:4">
      <c r="A8185" s="371"/>
      <c r="B8185" s="371"/>
      <c r="C8185" s="371"/>
      <c r="D8185" s="434"/>
    </row>
    <row r="8186" spans="1:4">
      <c r="A8186" s="371"/>
      <c r="B8186" s="371"/>
      <c r="C8186" s="371"/>
      <c r="D8186" s="434"/>
    </row>
    <row r="8187" spans="1:4">
      <c r="A8187" s="371"/>
      <c r="B8187" s="371"/>
      <c r="C8187" s="371"/>
      <c r="D8187" s="434"/>
    </row>
    <row r="8188" spans="1:4">
      <c r="A8188" s="371"/>
      <c r="B8188" s="371"/>
      <c r="C8188" s="371"/>
      <c r="D8188" s="434"/>
    </row>
    <row r="8189" spans="1:4">
      <c r="A8189" s="371"/>
      <c r="B8189" s="371"/>
      <c r="C8189" s="371"/>
      <c r="D8189" s="434"/>
    </row>
    <row r="8190" spans="1:4">
      <c r="A8190" s="371"/>
      <c r="B8190" s="371"/>
      <c r="C8190" s="371"/>
      <c r="D8190" s="434"/>
    </row>
    <row r="8191" spans="1:4">
      <c r="A8191" s="371"/>
      <c r="B8191" s="371"/>
      <c r="C8191" s="371"/>
      <c r="D8191" s="434"/>
    </row>
    <row r="8192" spans="1:4">
      <c r="A8192" s="371"/>
      <c r="B8192" s="371"/>
      <c r="C8192" s="371"/>
      <c r="D8192" s="434"/>
    </row>
    <row r="8193" spans="1:4">
      <c r="A8193" s="371"/>
      <c r="B8193" s="371"/>
      <c r="C8193" s="371"/>
      <c r="D8193" s="434"/>
    </row>
    <row r="8194" spans="1:4">
      <c r="A8194" s="371"/>
      <c r="B8194" s="371"/>
      <c r="C8194" s="371"/>
      <c r="D8194" s="434"/>
    </row>
    <row r="8195" spans="1:4">
      <c r="A8195" s="371"/>
      <c r="B8195" s="371"/>
      <c r="C8195" s="371"/>
      <c r="D8195" s="434"/>
    </row>
    <row r="8196" spans="1:4">
      <c r="A8196" s="371"/>
      <c r="B8196" s="371"/>
      <c r="C8196" s="371"/>
      <c r="D8196" s="434"/>
    </row>
    <row r="8197" spans="1:4">
      <c r="A8197" s="371"/>
      <c r="B8197" s="371"/>
      <c r="C8197" s="371"/>
      <c r="D8197" s="434"/>
    </row>
    <row r="8198" spans="1:4">
      <c r="A8198" s="371"/>
      <c r="B8198" s="371"/>
      <c r="C8198" s="371"/>
      <c r="D8198" s="434"/>
    </row>
    <row r="8199" spans="1:4">
      <c r="A8199" s="371"/>
      <c r="B8199" s="371"/>
      <c r="C8199" s="371"/>
      <c r="D8199" s="434"/>
    </row>
    <row r="8200" spans="1:4">
      <c r="A8200" s="371"/>
      <c r="B8200" s="371"/>
      <c r="C8200" s="371"/>
      <c r="D8200" s="434"/>
    </row>
    <row r="8201" spans="1:4">
      <c r="A8201" s="371"/>
      <c r="B8201" s="371"/>
      <c r="C8201" s="371"/>
      <c r="D8201" s="434"/>
    </row>
    <row r="8202" spans="1:4">
      <c r="A8202" s="371"/>
      <c r="B8202" s="371"/>
      <c r="C8202" s="371"/>
      <c r="D8202" s="434"/>
    </row>
    <row r="8203" spans="1:4">
      <c r="A8203" s="371"/>
      <c r="B8203" s="371"/>
      <c r="C8203" s="371"/>
      <c r="D8203" s="434"/>
    </row>
    <row r="8204" spans="1:4">
      <c r="A8204" s="371"/>
      <c r="B8204" s="371"/>
      <c r="C8204" s="371"/>
      <c r="D8204" s="434"/>
    </row>
    <row r="8205" spans="1:4">
      <c r="A8205" s="371"/>
      <c r="B8205" s="371"/>
      <c r="C8205" s="371"/>
      <c r="D8205" s="434"/>
    </row>
    <row r="8206" spans="1:4">
      <c r="A8206" s="371"/>
      <c r="B8206" s="371"/>
      <c r="C8206" s="371"/>
      <c r="D8206" s="434"/>
    </row>
    <row r="8207" spans="1:4">
      <c r="A8207" s="371"/>
      <c r="B8207" s="371"/>
      <c r="C8207" s="371"/>
      <c r="D8207" s="434"/>
    </row>
    <row r="8208" spans="1:4">
      <c r="A8208" s="371"/>
      <c r="B8208" s="371"/>
      <c r="C8208" s="371"/>
      <c r="D8208" s="434"/>
    </row>
    <row r="8209" spans="1:4">
      <c r="A8209" s="371"/>
      <c r="B8209" s="371"/>
      <c r="C8209" s="371"/>
      <c r="D8209" s="434"/>
    </row>
    <row r="8210" spans="1:4">
      <c r="A8210" s="371"/>
      <c r="B8210" s="371"/>
      <c r="C8210" s="371"/>
      <c r="D8210" s="434"/>
    </row>
    <row r="8211" spans="1:4">
      <c r="A8211" s="371"/>
      <c r="B8211" s="371"/>
      <c r="C8211" s="371"/>
      <c r="D8211" s="434"/>
    </row>
    <row r="8212" spans="1:4">
      <c r="A8212" s="371"/>
      <c r="B8212" s="371"/>
      <c r="C8212" s="371"/>
      <c r="D8212" s="434"/>
    </row>
    <row r="8213" spans="1:4">
      <c r="A8213" s="371"/>
      <c r="B8213" s="371"/>
      <c r="C8213" s="371"/>
      <c r="D8213" s="434"/>
    </row>
    <row r="8214" spans="1:4">
      <c r="A8214" s="371"/>
      <c r="B8214" s="371"/>
      <c r="C8214" s="371"/>
      <c r="D8214" s="434"/>
    </row>
    <row r="8215" spans="1:4">
      <c r="A8215" s="371"/>
      <c r="B8215" s="371"/>
      <c r="C8215" s="371"/>
      <c r="D8215" s="434"/>
    </row>
    <row r="8216" spans="1:4">
      <c r="A8216" s="371"/>
      <c r="B8216" s="371"/>
      <c r="C8216" s="371"/>
      <c r="D8216" s="434"/>
    </row>
    <row r="8217" spans="1:4">
      <c r="A8217" s="371"/>
      <c r="B8217" s="371"/>
      <c r="C8217" s="371"/>
      <c r="D8217" s="434"/>
    </row>
    <row r="8218" spans="1:4">
      <c r="A8218" s="371"/>
      <c r="B8218" s="371"/>
      <c r="C8218" s="371"/>
      <c r="D8218" s="434"/>
    </row>
    <row r="8219" spans="1:4">
      <c r="A8219" s="371"/>
      <c r="B8219" s="371"/>
      <c r="C8219" s="371"/>
      <c r="D8219" s="434"/>
    </row>
    <row r="8220" spans="1:4">
      <c r="A8220" s="371"/>
      <c r="B8220" s="371"/>
      <c r="C8220" s="371"/>
      <c r="D8220" s="434"/>
    </row>
    <row r="8221" spans="1:4">
      <c r="A8221" s="371"/>
      <c r="B8221" s="371"/>
      <c r="C8221" s="371"/>
      <c r="D8221" s="434"/>
    </row>
    <row r="8222" spans="1:4">
      <c r="A8222" s="371"/>
      <c r="B8222" s="371"/>
      <c r="C8222" s="371"/>
      <c r="D8222" s="434"/>
    </row>
    <row r="8223" spans="1:4">
      <c r="A8223" s="371"/>
      <c r="B8223" s="371"/>
      <c r="C8223" s="371"/>
      <c r="D8223" s="434"/>
    </row>
    <row r="8224" spans="1:4">
      <c r="A8224" s="371"/>
      <c r="B8224" s="371"/>
      <c r="C8224" s="371"/>
      <c r="D8224" s="434"/>
    </row>
    <row r="8225" spans="1:4">
      <c r="A8225" s="371"/>
      <c r="B8225" s="371"/>
      <c r="C8225" s="371"/>
      <c r="D8225" s="434"/>
    </row>
    <row r="8226" spans="1:4">
      <c r="A8226" s="371"/>
      <c r="B8226" s="371"/>
      <c r="C8226" s="371"/>
      <c r="D8226" s="434"/>
    </row>
    <row r="8227" spans="1:4">
      <c r="A8227" s="371"/>
      <c r="B8227" s="371"/>
      <c r="C8227" s="371"/>
      <c r="D8227" s="434"/>
    </row>
    <row r="8228" spans="1:4">
      <c r="A8228" s="371"/>
      <c r="B8228" s="371"/>
      <c r="C8228" s="371"/>
      <c r="D8228" s="434"/>
    </row>
    <row r="8229" spans="1:4">
      <c r="A8229" s="371"/>
      <c r="B8229" s="371"/>
      <c r="C8229" s="371"/>
      <c r="D8229" s="434"/>
    </row>
    <row r="8230" spans="1:4">
      <c r="A8230" s="371"/>
      <c r="B8230" s="371"/>
      <c r="C8230" s="371"/>
      <c r="D8230" s="434"/>
    </row>
    <row r="8231" spans="1:4">
      <c r="A8231" s="371"/>
      <c r="B8231" s="371"/>
      <c r="C8231" s="371"/>
      <c r="D8231" s="434"/>
    </row>
    <row r="8232" spans="1:4">
      <c r="A8232" s="371"/>
      <c r="B8232" s="371"/>
      <c r="C8232" s="371"/>
      <c r="D8232" s="434"/>
    </row>
    <row r="8233" spans="1:4">
      <c r="A8233" s="371"/>
      <c r="B8233" s="371"/>
      <c r="C8233" s="371"/>
      <c r="D8233" s="434"/>
    </row>
    <row r="8234" spans="1:4">
      <c r="A8234" s="371"/>
      <c r="B8234" s="371"/>
      <c r="C8234" s="371"/>
      <c r="D8234" s="434"/>
    </row>
    <row r="8235" spans="1:4">
      <c r="A8235" s="371"/>
      <c r="B8235" s="371"/>
      <c r="C8235" s="371"/>
      <c r="D8235" s="434"/>
    </row>
    <row r="8236" spans="1:4">
      <c r="A8236" s="371"/>
      <c r="B8236" s="371"/>
      <c r="C8236" s="371"/>
      <c r="D8236" s="434"/>
    </row>
    <row r="8237" spans="1:4">
      <c r="A8237" s="371"/>
      <c r="B8237" s="371"/>
      <c r="C8237" s="371"/>
      <c r="D8237" s="434"/>
    </row>
    <row r="8238" spans="1:4">
      <c r="A8238" s="371"/>
      <c r="B8238" s="371"/>
      <c r="C8238" s="371"/>
      <c r="D8238" s="434"/>
    </row>
    <row r="8239" spans="1:4">
      <c r="A8239" s="371"/>
      <c r="B8239" s="371"/>
      <c r="C8239" s="371"/>
      <c r="D8239" s="434"/>
    </row>
    <row r="8240" spans="1:4">
      <c r="A8240" s="371"/>
      <c r="B8240" s="371"/>
      <c r="C8240" s="371"/>
      <c r="D8240" s="434"/>
    </row>
    <row r="8241" spans="1:4">
      <c r="A8241" s="371"/>
      <c r="B8241" s="371"/>
      <c r="C8241" s="371"/>
      <c r="D8241" s="434"/>
    </row>
    <row r="8242" spans="1:4">
      <c r="A8242" s="371"/>
      <c r="B8242" s="371"/>
      <c r="C8242" s="371"/>
      <c r="D8242" s="434"/>
    </row>
    <row r="8243" spans="1:4">
      <c r="A8243" s="371"/>
      <c r="B8243" s="371"/>
      <c r="C8243" s="371"/>
      <c r="D8243" s="434"/>
    </row>
    <row r="8244" spans="1:4">
      <c r="A8244" s="371"/>
      <c r="B8244" s="371"/>
      <c r="C8244" s="371"/>
      <c r="D8244" s="434"/>
    </row>
    <row r="8245" spans="1:4">
      <c r="A8245" s="371"/>
      <c r="B8245" s="371"/>
      <c r="C8245" s="371"/>
      <c r="D8245" s="434"/>
    </row>
    <row r="8246" spans="1:4">
      <c r="A8246" s="371"/>
      <c r="B8246" s="371"/>
      <c r="C8246" s="371"/>
      <c r="D8246" s="434"/>
    </row>
    <row r="8247" spans="1:4">
      <c r="A8247" s="371"/>
      <c r="B8247" s="371"/>
      <c r="C8247" s="371"/>
      <c r="D8247" s="434"/>
    </row>
    <row r="8248" spans="1:4">
      <c r="A8248" s="371"/>
      <c r="B8248" s="371"/>
      <c r="C8248" s="371"/>
      <c r="D8248" s="434"/>
    </row>
    <row r="8249" spans="1:4">
      <c r="A8249" s="371"/>
      <c r="B8249" s="371"/>
      <c r="C8249" s="371"/>
      <c r="D8249" s="434"/>
    </row>
    <row r="8250" spans="1:4">
      <c r="A8250" s="371"/>
      <c r="B8250" s="371"/>
      <c r="C8250" s="371"/>
      <c r="D8250" s="434"/>
    </row>
    <row r="8251" spans="1:4">
      <c r="A8251" s="371"/>
      <c r="B8251" s="371"/>
      <c r="C8251" s="371"/>
      <c r="D8251" s="434"/>
    </row>
    <row r="8252" spans="1:4">
      <c r="A8252" s="371"/>
      <c r="B8252" s="371"/>
      <c r="C8252" s="371"/>
      <c r="D8252" s="434"/>
    </row>
    <row r="8253" spans="1:4">
      <c r="A8253" s="371"/>
      <c r="B8253" s="371"/>
      <c r="C8253" s="371"/>
      <c r="D8253" s="434"/>
    </row>
    <row r="8254" spans="1:4">
      <c r="A8254" s="371"/>
      <c r="B8254" s="371"/>
      <c r="C8254" s="371"/>
      <c r="D8254" s="434"/>
    </row>
    <row r="8255" spans="1:4">
      <c r="A8255" s="371"/>
      <c r="B8255" s="371"/>
      <c r="C8255" s="371"/>
      <c r="D8255" s="434"/>
    </row>
    <row r="8256" spans="1:4">
      <c r="A8256" s="371"/>
      <c r="B8256" s="371"/>
      <c r="C8256" s="371"/>
      <c r="D8256" s="434"/>
    </row>
    <row r="8257" spans="1:4">
      <c r="A8257" s="371"/>
      <c r="B8257" s="371"/>
      <c r="C8257" s="371"/>
      <c r="D8257" s="434"/>
    </row>
    <row r="8258" spans="1:4">
      <c r="A8258" s="371"/>
      <c r="B8258" s="371"/>
      <c r="C8258" s="371"/>
      <c r="D8258" s="434"/>
    </row>
    <row r="8259" spans="1:4">
      <c r="A8259" s="371"/>
      <c r="B8259" s="371"/>
      <c r="C8259" s="371"/>
      <c r="D8259" s="434"/>
    </row>
    <row r="8260" spans="1:4">
      <c r="A8260" s="371"/>
      <c r="B8260" s="371"/>
      <c r="C8260" s="371"/>
      <c r="D8260" s="434"/>
    </row>
    <row r="8261" spans="1:4">
      <c r="A8261" s="371"/>
      <c r="B8261" s="371"/>
      <c r="C8261" s="371"/>
      <c r="D8261" s="434"/>
    </row>
    <row r="8262" spans="1:4">
      <c r="A8262" s="371"/>
      <c r="B8262" s="371"/>
      <c r="C8262" s="371"/>
      <c r="D8262" s="434"/>
    </row>
    <row r="8263" spans="1:4">
      <c r="A8263" s="371"/>
      <c r="B8263" s="371"/>
      <c r="C8263" s="371"/>
      <c r="D8263" s="434"/>
    </row>
    <row r="8264" spans="1:4">
      <c r="A8264" s="371"/>
      <c r="B8264" s="371"/>
      <c r="C8264" s="371"/>
      <c r="D8264" s="434"/>
    </row>
    <row r="8265" spans="1:4">
      <c r="A8265" s="371"/>
      <c r="B8265" s="371"/>
      <c r="C8265" s="371"/>
      <c r="D8265" s="434"/>
    </row>
    <row r="8266" spans="1:4">
      <c r="A8266" s="371"/>
      <c r="B8266" s="371"/>
      <c r="C8266" s="371"/>
      <c r="D8266" s="434"/>
    </row>
    <row r="8267" spans="1:4">
      <c r="A8267" s="371"/>
      <c r="B8267" s="371"/>
      <c r="C8267" s="371"/>
      <c r="D8267" s="434"/>
    </row>
    <row r="8268" spans="1:4">
      <c r="A8268" s="371"/>
      <c r="B8268" s="371"/>
      <c r="C8268" s="371"/>
      <c r="D8268" s="434"/>
    </row>
    <row r="8269" spans="1:4">
      <c r="A8269" s="371"/>
      <c r="B8269" s="371"/>
      <c r="C8269" s="371"/>
      <c r="D8269" s="434"/>
    </row>
    <row r="8270" spans="1:4">
      <c r="A8270" s="371"/>
      <c r="B8270" s="371"/>
      <c r="C8270" s="371"/>
      <c r="D8270" s="434"/>
    </row>
    <row r="8271" spans="1:4">
      <c r="A8271" s="371"/>
      <c r="B8271" s="371"/>
      <c r="C8271" s="371"/>
      <c r="D8271" s="434"/>
    </row>
    <row r="8272" spans="1:4">
      <c r="A8272" s="371"/>
      <c r="B8272" s="371"/>
      <c r="C8272" s="371"/>
      <c r="D8272" s="434"/>
    </row>
    <row r="8273" spans="1:4">
      <c r="A8273" s="371"/>
      <c r="B8273" s="371"/>
      <c r="C8273" s="371"/>
      <c r="D8273" s="434"/>
    </row>
    <row r="8274" spans="1:4">
      <c r="A8274" s="371"/>
      <c r="B8274" s="371"/>
      <c r="C8274" s="371"/>
      <c r="D8274" s="434"/>
    </row>
    <row r="8275" spans="1:4">
      <c r="A8275" s="371"/>
      <c r="B8275" s="371"/>
      <c r="C8275" s="371"/>
      <c r="D8275" s="434"/>
    </row>
    <row r="8276" spans="1:4">
      <c r="A8276" s="371"/>
      <c r="B8276" s="371"/>
      <c r="C8276" s="371"/>
      <c r="D8276" s="434"/>
    </row>
    <row r="8277" spans="1:4">
      <c r="A8277" s="371"/>
      <c r="B8277" s="371"/>
      <c r="C8277" s="371"/>
      <c r="D8277" s="434"/>
    </row>
    <row r="8278" spans="1:4">
      <c r="A8278" s="371"/>
      <c r="B8278" s="371"/>
      <c r="C8278" s="371"/>
      <c r="D8278" s="434"/>
    </row>
    <row r="8279" spans="1:4">
      <c r="A8279" s="371"/>
      <c r="B8279" s="371"/>
      <c r="C8279" s="371"/>
      <c r="D8279" s="434"/>
    </row>
    <row r="8280" spans="1:4">
      <c r="A8280" s="371"/>
      <c r="B8280" s="371"/>
      <c r="C8280" s="371"/>
      <c r="D8280" s="434"/>
    </row>
    <row r="8281" spans="1:4">
      <c r="A8281" s="371"/>
      <c r="B8281" s="371"/>
      <c r="C8281" s="371"/>
      <c r="D8281" s="434"/>
    </row>
    <row r="8282" spans="1:4">
      <c r="A8282" s="371"/>
      <c r="B8282" s="371"/>
      <c r="C8282" s="371"/>
      <c r="D8282" s="434"/>
    </row>
    <row r="8283" spans="1:4">
      <c r="A8283" s="371"/>
      <c r="B8283" s="371"/>
      <c r="C8283" s="371"/>
      <c r="D8283" s="434"/>
    </row>
    <row r="8284" spans="1:4">
      <c r="A8284" s="371"/>
      <c r="B8284" s="371"/>
      <c r="C8284" s="371"/>
      <c r="D8284" s="434"/>
    </row>
    <row r="8285" spans="1:4">
      <c r="A8285" s="371"/>
      <c r="B8285" s="371"/>
      <c r="C8285" s="371"/>
      <c r="D8285" s="434"/>
    </row>
    <row r="8286" spans="1:4">
      <c r="A8286" s="371"/>
      <c r="B8286" s="371"/>
      <c r="C8286" s="371"/>
      <c r="D8286" s="434"/>
    </row>
    <row r="8287" spans="1:4">
      <c r="A8287" s="371"/>
      <c r="B8287" s="371"/>
      <c r="C8287" s="371"/>
      <c r="D8287" s="434"/>
    </row>
    <row r="8288" spans="1:4">
      <c r="A8288" s="371"/>
      <c r="B8288" s="371"/>
      <c r="C8288" s="371"/>
      <c r="D8288" s="434"/>
    </row>
    <row r="8289" spans="1:4">
      <c r="A8289" s="371"/>
      <c r="B8289" s="371"/>
      <c r="C8289" s="371"/>
      <c r="D8289" s="434"/>
    </row>
    <row r="8290" spans="1:4">
      <c r="A8290" s="371"/>
      <c r="B8290" s="371"/>
      <c r="C8290" s="371"/>
      <c r="D8290" s="434"/>
    </row>
    <row r="8291" spans="1:4">
      <c r="A8291" s="371"/>
      <c r="B8291" s="371"/>
      <c r="C8291" s="371"/>
      <c r="D8291" s="434"/>
    </row>
    <row r="8292" spans="1:4">
      <c r="A8292" s="371"/>
      <c r="B8292" s="371"/>
      <c r="C8292" s="371"/>
      <c r="D8292" s="434"/>
    </row>
    <row r="8293" spans="1:4">
      <c r="A8293" s="371"/>
      <c r="B8293" s="371"/>
      <c r="C8293" s="371"/>
      <c r="D8293" s="434"/>
    </row>
    <row r="8294" spans="1:4">
      <c r="A8294" s="371"/>
      <c r="B8294" s="371"/>
      <c r="C8294" s="371"/>
      <c r="D8294" s="434"/>
    </row>
    <row r="8295" spans="1:4">
      <c r="A8295" s="371"/>
      <c r="B8295" s="371"/>
      <c r="C8295" s="371"/>
      <c r="D8295" s="434"/>
    </row>
    <row r="8296" spans="1:4">
      <c r="A8296" s="371"/>
      <c r="B8296" s="371"/>
      <c r="C8296" s="371"/>
      <c r="D8296" s="434"/>
    </row>
    <row r="8297" spans="1:4">
      <c r="A8297" s="371"/>
      <c r="B8297" s="371"/>
      <c r="C8297" s="371"/>
      <c r="D8297" s="434"/>
    </row>
    <row r="8298" spans="1:4">
      <c r="A8298" s="371"/>
      <c r="B8298" s="371"/>
      <c r="C8298" s="371"/>
      <c r="D8298" s="434"/>
    </row>
    <row r="8299" spans="1:4">
      <c r="A8299" s="371"/>
      <c r="B8299" s="371"/>
      <c r="C8299" s="371"/>
      <c r="D8299" s="434"/>
    </row>
    <row r="8300" spans="1:4">
      <c r="A8300" s="371"/>
      <c r="B8300" s="371"/>
      <c r="C8300" s="371"/>
      <c r="D8300" s="434"/>
    </row>
    <row r="8301" spans="1:4">
      <c r="A8301" s="371"/>
      <c r="B8301" s="371"/>
      <c r="C8301" s="371"/>
      <c r="D8301" s="434"/>
    </row>
    <row r="8302" spans="1:4">
      <c r="A8302" s="371"/>
      <c r="B8302" s="371"/>
      <c r="C8302" s="371"/>
      <c r="D8302" s="434"/>
    </row>
    <row r="8303" spans="1:4">
      <c r="A8303" s="371"/>
      <c r="B8303" s="371"/>
      <c r="C8303" s="371"/>
      <c r="D8303" s="434"/>
    </row>
    <row r="8304" spans="1:4">
      <c r="A8304" s="371"/>
      <c r="B8304" s="371"/>
      <c r="C8304" s="371"/>
      <c r="D8304" s="434"/>
    </row>
    <row r="8305" spans="1:4">
      <c r="A8305" s="371"/>
      <c r="B8305" s="371"/>
      <c r="C8305" s="371"/>
      <c r="D8305" s="434"/>
    </row>
    <row r="8306" spans="1:4">
      <c r="A8306" s="371"/>
      <c r="B8306" s="371"/>
      <c r="C8306" s="371"/>
      <c r="D8306" s="434"/>
    </row>
    <row r="8307" spans="1:4">
      <c r="A8307" s="371"/>
      <c r="B8307" s="371"/>
      <c r="C8307" s="371"/>
      <c r="D8307" s="434"/>
    </row>
    <row r="8308" spans="1:4">
      <c r="A8308" s="371"/>
      <c r="B8308" s="371"/>
      <c r="C8308" s="371"/>
      <c r="D8308" s="434"/>
    </row>
    <row r="8309" spans="1:4">
      <c r="A8309" s="371"/>
      <c r="B8309" s="371"/>
      <c r="C8309" s="371"/>
      <c r="D8309" s="434"/>
    </row>
    <row r="8310" spans="1:4">
      <c r="A8310" s="371"/>
      <c r="B8310" s="371"/>
      <c r="C8310" s="371"/>
      <c r="D8310" s="434"/>
    </row>
    <row r="8311" spans="1:4">
      <c r="A8311" s="371"/>
      <c r="B8311" s="371"/>
      <c r="C8311" s="371"/>
      <c r="D8311" s="434"/>
    </row>
    <row r="8312" spans="1:4">
      <c r="A8312" s="371"/>
      <c r="B8312" s="371"/>
      <c r="C8312" s="371"/>
      <c r="D8312" s="434"/>
    </row>
    <row r="8313" spans="1:4">
      <c r="A8313" s="371"/>
      <c r="B8313" s="371"/>
      <c r="C8313" s="371"/>
      <c r="D8313" s="434"/>
    </row>
    <row r="8314" spans="1:4">
      <c r="A8314" s="371"/>
      <c r="B8314" s="371"/>
      <c r="C8314" s="371"/>
      <c r="D8314" s="434"/>
    </row>
    <row r="8315" spans="1:4">
      <c r="A8315" s="371"/>
      <c r="B8315" s="371"/>
      <c r="C8315" s="371"/>
      <c r="D8315" s="434"/>
    </row>
    <row r="8316" spans="1:4">
      <c r="A8316" s="371"/>
      <c r="B8316" s="371"/>
      <c r="C8316" s="371"/>
      <c r="D8316" s="434"/>
    </row>
    <row r="8317" spans="1:4">
      <c r="A8317" s="371"/>
      <c r="B8317" s="371"/>
      <c r="C8317" s="371"/>
      <c r="D8317" s="434"/>
    </row>
    <row r="8318" spans="1:4">
      <c r="A8318" s="371"/>
      <c r="B8318" s="371"/>
      <c r="C8318" s="371"/>
      <c r="D8318" s="434"/>
    </row>
    <row r="8319" spans="1:4">
      <c r="A8319" s="371"/>
      <c r="B8319" s="371"/>
      <c r="C8319" s="371"/>
      <c r="D8319" s="434"/>
    </row>
    <row r="8320" spans="1:4">
      <c r="A8320" s="371"/>
      <c r="B8320" s="371"/>
      <c r="C8320" s="371"/>
      <c r="D8320" s="434"/>
    </row>
    <row r="8321" spans="1:4">
      <c r="A8321" s="371"/>
      <c r="B8321" s="371"/>
      <c r="C8321" s="371"/>
      <c r="D8321" s="434"/>
    </row>
    <row r="8322" spans="1:4">
      <c r="A8322" s="371"/>
      <c r="B8322" s="371"/>
      <c r="C8322" s="371"/>
      <c r="D8322" s="434"/>
    </row>
    <row r="8323" spans="1:4">
      <c r="A8323" s="371"/>
      <c r="B8323" s="371"/>
      <c r="C8323" s="371"/>
      <c r="D8323" s="434"/>
    </row>
    <row r="8324" spans="1:4">
      <c r="A8324" s="371"/>
      <c r="B8324" s="371"/>
      <c r="C8324" s="371"/>
      <c r="D8324" s="434"/>
    </row>
    <row r="8325" spans="1:4">
      <c r="A8325" s="371"/>
      <c r="B8325" s="371"/>
      <c r="C8325" s="371"/>
      <c r="D8325" s="434"/>
    </row>
    <row r="8326" spans="1:4">
      <c r="A8326" s="371"/>
      <c r="B8326" s="371"/>
      <c r="C8326" s="371"/>
      <c r="D8326" s="434"/>
    </row>
    <row r="8327" spans="1:4">
      <c r="A8327" s="371"/>
      <c r="B8327" s="371"/>
      <c r="C8327" s="371"/>
      <c r="D8327" s="434"/>
    </row>
    <row r="8328" spans="1:4">
      <c r="A8328" s="371"/>
      <c r="B8328" s="371"/>
      <c r="C8328" s="371"/>
      <c r="D8328" s="434"/>
    </row>
    <row r="8329" spans="1:4">
      <c r="A8329" s="371"/>
      <c r="B8329" s="371"/>
      <c r="C8329" s="371"/>
      <c r="D8329" s="434"/>
    </row>
    <row r="8330" spans="1:4">
      <c r="A8330" s="371"/>
      <c r="B8330" s="371"/>
      <c r="C8330" s="371"/>
      <c r="D8330" s="434"/>
    </row>
    <row r="8331" spans="1:4">
      <c r="A8331" s="371"/>
      <c r="B8331" s="371"/>
      <c r="C8331" s="371"/>
      <c r="D8331" s="434"/>
    </row>
    <row r="8332" spans="1:4">
      <c r="A8332" s="371"/>
      <c r="B8332" s="371"/>
      <c r="C8332" s="371"/>
      <c r="D8332" s="434"/>
    </row>
    <row r="8333" spans="1:4">
      <c r="A8333" s="371"/>
      <c r="B8333" s="371"/>
      <c r="C8333" s="371"/>
      <c r="D8333" s="434"/>
    </row>
    <row r="8334" spans="1:4">
      <c r="A8334" s="371"/>
      <c r="B8334" s="371"/>
      <c r="C8334" s="371"/>
      <c r="D8334" s="434"/>
    </row>
    <row r="8335" spans="1:4">
      <c r="A8335" s="371"/>
      <c r="B8335" s="371"/>
      <c r="C8335" s="371"/>
      <c r="D8335" s="434"/>
    </row>
    <row r="8336" spans="1:4">
      <c r="A8336" s="371"/>
      <c r="B8336" s="371"/>
      <c r="C8336" s="371"/>
      <c r="D8336" s="434"/>
    </row>
    <row r="8337" spans="1:4">
      <c r="A8337" s="371"/>
      <c r="B8337" s="371"/>
      <c r="C8337" s="371"/>
      <c r="D8337" s="434"/>
    </row>
    <row r="8338" spans="1:4">
      <c r="A8338" s="371"/>
      <c r="B8338" s="371"/>
      <c r="C8338" s="371"/>
      <c r="D8338" s="434"/>
    </row>
    <row r="8339" spans="1:4">
      <c r="A8339" s="371"/>
      <c r="B8339" s="371"/>
      <c r="C8339" s="371"/>
      <c r="D8339" s="434"/>
    </row>
    <row r="8340" spans="1:4">
      <c r="A8340" s="371"/>
      <c r="B8340" s="371"/>
      <c r="C8340" s="371"/>
      <c r="D8340" s="434"/>
    </row>
    <row r="8341" spans="1:4">
      <c r="A8341" s="371"/>
      <c r="B8341" s="371"/>
      <c r="C8341" s="371"/>
      <c r="D8341" s="434"/>
    </row>
    <row r="8342" spans="1:4">
      <c r="A8342" s="371"/>
      <c r="B8342" s="371"/>
      <c r="C8342" s="371"/>
      <c r="D8342" s="434"/>
    </row>
    <row r="8343" spans="1:4">
      <c r="A8343" s="371"/>
      <c r="B8343" s="371"/>
      <c r="C8343" s="371"/>
      <c r="D8343" s="434"/>
    </row>
    <row r="8344" spans="1:4">
      <c r="A8344" s="371"/>
      <c r="B8344" s="371"/>
      <c r="C8344" s="371"/>
      <c r="D8344" s="434"/>
    </row>
    <row r="8345" spans="1:4">
      <c r="A8345" s="371"/>
      <c r="B8345" s="371"/>
      <c r="C8345" s="371"/>
      <c r="D8345" s="434"/>
    </row>
    <row r="8346" spans="1:4">
      <c r="A8346" s="371"/>
      <c r="B8346" s="371"/>
      <c r="C8346" s="371"/>
      <c r="D8346" s="434"/>
    </row>
    <row r="8347" spans="1:4">
      <c r="A8347" s="371"/>
      <c r="B8347" s="371"/>
      <c r="C8347" s="371"/>
      <c r="D8347" s="434"/>
    </row>
    <row r="8348" spans="1:4">
      <c r="A8348" s="371"/>
      <c r="B8348" s="371"/>
      <c r="C8348" s="371"/>
      <c r="D8348" s="434"/>
    </row>
    <row r="8349" spans="1:4">
      <c r="A8349" s="371"/>
      <c r="B8349" s="371"/>
      <c r="C8349" s="371"/>
      <c r="D8349" s="434"/>
    </row>
    <row r="8350" spans="1:4">
      <c r="A8350" s="371"/>
      <c r="B8350" s="371"/>
      <c r="C8350" s="371"/>
      <c r="D8350" s="434"/>
    </row>
    <row r="8351" spans="1:4">
      <c r="A8351" s="371"/>
      <c r="B8351" s="371"/>
      <c r="C8351" s="371"/>
      <c r="D8351" s="434"/>
    </row>
    <row r="8352" spans="1:4">
      <c r="A8352" s="371"/>
      <c r="B8352" s="371"/>
      <c r="C8352" s="371"/>
      <c r="D8352" s="434"/>
    </row>
    <row r="8353" spans="1:4">
      <c r="A8353" s="371"/>
      <c r="B8353" s="371"/>
      <c r="C8353" s="371"/>
      <c r="D8353" s="434"/>
    </row>
    <row r="8354" spans="1:4">
      <c r="A8354" s="371"/>
      <c r="B8354" s="371"/>
      <c r="C8354" s="371"/>
      <c r="D8354" s="434"/>
    </row>
    <row r="8355" spans="1:4">
      <c r="A8355" s="371"/>
      <c r="B8355" s="371"/>
      <c r="C8355" s="371"/>
      <c r="D8355" s="434"/>
    </row>
    <row r="8356" spans="1:4">
      <c r="A8356" s="371"/>
      <c r="B8356" s="371"/>
      <c r="C8356" s="371"/>
      <c r="D8356" s="434"/>
    </row>
    <row r="8357" spans="1:4">
      <c r="A8357" s="371"/>
      <c r="B8357" s="371"/>
      <c r="C8357" s="371"/>
      <c r="D8357" s="434"/>
    </row>
    <row r="8358" spans="1:4">
      <c r="A8358" s="371"/>
      <c r="B8358" s="371"/>
      <c r="C8358" s="371"/>
      <c r="D8358" s="434"/>
    </row>
    <row r="8359" spans="1:4">
      <c r="A8359" s="371"/>
      <c r="B8359" s="371"/>
      <c r="C8359" s="371"/>
      <c r="D8359" s="434"/>
    </row>
    <row r="8360" spans="1:4">
      <c r="A8360" s="371"/>
      <c r="B8360" s="371"/>
      <c r="C8360" s="371"/>
      <c r="D8360" s="434"/>
    </row>
    <row r="8361" spans="1:4">
      <c r="A8361" s="371"/>
      <c r="B8361" s="371"/>
      <c r="C8361" s="371"/>
      <c r="D8361" s="434"/>
    </row>
    <row r="8362" spans="1:4">
      <c r="A8362" s="371"/>
      <c r="B8362" s="371"/>
      <c r="C8362" s="371"/>
      <c r="D8362" s="434"/>
    </row>
    <row r="8363" spans="1:4">
      <c r="A8363" s="371"/>
      <c r="B8363" s="371"/>
      <c r="C8363" s="371"/>
      <c r="D8363" s="434"/>
    </row>
    <row r="8364" spans="1:4">
      <c r="A8364" s="371"/>
      <c r="B8364" s="371"/>
      <c r="C8364" s="371"/>
      <c r="D8364" s="434"/>
    </row>
    <row r="8365" spans="1:4">
      <c r="A8365" s="371"/>
      <c r="B8365" s="371"/>
      <c r="C8365" s="371"/>
      <c r="D8365" s="434"/>
    </row>
    <row r="8366" spans="1:4">
      <c r="A8366" s="371"/>
      <c r="B8366" s="371"/>
      <c r="C8366" s="371"/>
      <c r="D8366" s="434"/>
    </row>
    <row r="8367" spans="1:4">
      <c r="A8367" s="371"/>
      <c r="B8367" s="371"/>
      <c r="C8367" s="371"/>
      <c r="D8367" s="434"/>
    </row>
    <row r="8368" spans="1:4">
      <c r="A8368" s="371"/>
      <c r="B8368" s="371"/>
      <c r="C8368" s="371"/>
      <c r="D8368" s="434"/>
    </row>
    <row r="8369" spans="1:4">
      <c r="A8369" s="371"/>
      <c r="B8369" s="371"/>
      <c r="C8369" s="371"/>
      <c r="D8369" s="434"/>
    </row>
    <row r="8370" spans="1:4">
      <c r="A8370" s="371"/>
      <c r="B8370" s="371"/>
      <c r="C8370" s="371"/>
      <c r="D8370" s="434"/>
    </row>
    <row r="8371" spans="1:4">
      <c r="A8371" s="371"/>
      <c r="B8371" s="371"/>
      <c r="C8371" s="371"/>
      <c r="D8371" s="434"/>
    </row>
    <row r="8372" spans="1:4">
      <c r="A8372" s="371"/>
      <c r="B8372" s="371"/>
      <c r="C8372" s="371"/>
      <c r="D8372" s="434"/>
    </row>
    <row r="8373" spans="1:4">
      <c r="A8373" s="371"/>
      <c r="B8373" s="371"/>
      <c r="C8373" s="371"/>
      <c r="D8373" s="434"/>
    </row>
    <row r="8374" spans="1:4">
      <c r="A8374" s="371"/>
      <c r="B8374" s="371"/>
      <c r="C8374" s="371"/>
      <c r="D8374" s="434"/>
    </row>
    <row r="8375" spans="1:4">
      <c r="A8375" s="371"/>
      <c r="B8375" s="371"/>
      <c r="C8375" s="371"/>
      <c r="D8375" s="434"/>
    </row>
    <row r="8376" spans="1:4">
      <c r="A8376" s="371"/>
      <c r="B8376" s="371"/>
      <c r="C8376" s="371"/>
      <c r="D8376" s="434"/>
    </row>
    <row r="8377" spans="1:4">
      <c r="A8377" s="371"/>
      <c r="B8377" s="371"/>
      <c r="C8377" s="371"/>
      <c r="D8377" s="434"/>
    </row>
    <row r="8378" spans="1:4">
      <c r="A8378" s="371"/>
      <c r="B8378" s="371"/>
      <c r="C8378" s="371"/>
      <c r="D8378" s="434"/>
    </row>
    <row r="8379" spans="1:4">
      <c r="A8379" s="371"/>
      <c r="B8379" s="371"/>
      <c r="C8379" s="371"/>
      <c r="D8379" s="434"/>
    </row>
    <row r="8380" spans="1:4">
      <c r="A8380" s="371"/>
      <c r="B8380" s="371"/>
      <c r="C8380" s="371"/>
      <c r="D8380" s="434"/>
    </row>
    <row r="8381" spans="1:4">
      <c r="A8381" s="371"/>
      <c r="B8381" s="371"/>
      <c r="C8381" s="371"/>
      <c r="D8381" s="434"/>
    </row>
    <row r="8382" spans="1:4">
      <c r="A8382" s="371"/>
      <c r="B8382" s="371"/>
      <c r="C8382" s="371"/>
      <c r="D8382" s="434"/>
    </row>
    <row r="8383" spans="1:4">
      <c r="A8383" s="371"/>
      <c r="B8383" s="371"/>
      <c r="C8383" s="371"/>
      <c r="D8383" s="434"/>
    </row>
    <row r="8384" spans="1:4">
      <c r="A8384" s="371"/>
      <c r="B8384" s="371"/>
      <c r="C8384" s="371"/>
      <c r="D8384" s="434"/>
    </row>
    <row r="8385" spans="1:4">
      <c r="A8385" s="371"/>
      <c r="B8385" s="371"/>
      <c r="C8385" s="371"/>
      <c r="D8385" s="434"/>
    </row>
    <row r="8386" spans="1:4">
      <c r="A8386" s="371"/>
      <c r="B8386" s="371"/>
      <c r="C8386" s="371"/>
      <c r="D8386" s="434"/>
    </row>
    <row r="8387" spans="1:4">
      <c r="A8387" s="371"/>
      <c r="B8387" s="371"/>
      <c r="C8387" s="371"/>
      <c r="D8387" s="434"/>
    </row>
    <row r="8388" spans="1:4">
      <c r="A8388" s="371"/>
      <c r="B8388" s="371"/>
      <c r="C8388" s="371"/>
      <c r="D8388" s="434"/>
    </row>
    <row r="8389" spans="1:4">
      <c r="A8389" s="371"/>
      <c r="B8389" s="371"/>
      <c r="C8389" s="371"/>
      <c r="D8389" s="434"/>
    </row>
    <row r="8390" spans="1:4">
      <c r="A8390" s="371"/>
      <c r="B8390" s="371"/>
      <c r="C8390" s="371"/>
      <c r="D8390" s="434"/>
    </row>
    <row r="8391" spans="1:4">
      <c r="A8391" s="371"/>
      <c r="B8391" s="371"/>
      <c r="C8391" s="371"/>
      <c r="D8391" s="434"/>
    </row>
    <row r="8392" spans="1:4">
      <c r="A8392" s="371"/>
      <c r="B8392" s="371"/>
      <c r="C8392" s="371"/>
      <c r="D8392" s="434"/>
    </row>
    <row r="8393" spans="1:4">
      <c r="A8393" s="371"/>
      <c r="B8393" s="371"/>
      <c r="C8393" s="371"/>
      <c r="D8393" s="434"/>
    </row>
    <row r="8394" spans="1:4">
      <c r="A8394" s="371"/>
      <c r="B8394" s="371"/>
      <c r="C8394" s="371"/>
      <c r="D8394" s="434"/>
    </row>
    <row r="8395" spans="1:4">
      <c r="A8395" s="371"/>
      <c r="B8395" s="371"/>
      <c r="C8395" s="371"/>
      <c r="D8395" s="434"/>
    </row>
    <row r="8396" spans="1:4">
      <c r="A8396" s="371"/>
      <c r="B8396" s="371"/>
      <c r="C8396" s="371"/>
      <c r="D8396" s="434"/>
    </row>
    <row r="8397" spans="1:4">
      <c r="A8397" s="371"/>
      <c r="B8397" s="371"/>
      <c r="C8397" s="371"/>
      <c r="D8397" s="434"/>
    </row>
    <row r="8398" spans="1:4">
      <c r="A8398" s="371"/>
      <c r="B8398" s="371"/>
      <c r="C8398" s="371"/>
      <c r="D8398" s="434"/>
    </row>
    <row r="8399" spans="1:4">
      <c r="A8399" s="371"/>
      <c r="B8399" s="371"/>
      <c r="C8399" s="371"/>
      <c r="D8399" s="434"/>
    </row>
    <row r="8400" spans="1:4">
      <c r="A8400" s="371"/>
      <c r="B8400" s="371"/>
      <c r="C8400" s="371"/>
      <c r="D8400" s="434"/>
    </row>
    <row r="8401" spans="1:4">
      <c r="A8401" s="371"/>
      <c r="B8401" s="371"/>
      <c r="C8401" s="371"/>
      <c r="D8401" s="434"/>
    </row>
    <row r="8402" spans="1:4">
      <c r="A8402" s="371"/>
      <c r="B8402" s="371"/>
      <c r="C8402" s="371"/>
      <c r="D8402" s="434"/>
    </row>
    <row r="8403" spans="1:4">
      <c r="A8403" s="371"/>
      <c r="B8403" s="371"/>
      <c r="C8403" s="371"/>
      <c r="D8403" s="434"/>
    </row>
    <row r="8404" spans="1:4">
      <c r="A8404" s="371"/>
      <c r="B8404" s="371"/>
      <c r="C8404" s="371"/>
      <c r="D8404" s="434"/>
    </row>
    <row r="8405" spans="1:4">
      <c r="A8405" s="371"/>
      <c r="B8405" s="371"/>
      <c r="C8405" s="371"/>
      <c r="D8405" s="434"/>
    </row>
    <row r="8406" spans="1:4">
      <c r="A8406" s="371"/>
      <c r="B8406" s="371"/>
      <c r="C8406" s="371"/>
      <c r="D8406" s="434"/>
    </row>
    <row r="8407" spans="1:4">
      <c r="A8407" s="371"/>
      <c r="B8407" s="371"/>
      <c r="C8407" s="371"/>
      <c r="D8407" s="434"/>
    </row>
    <row r="8408" spans="1:4">
      <c r="A8408" s="371"/>
      <c r="B8408" s="371"/>
      <c r="C8408" s="371"/>
      <c r="D8408" s="434"/>
    </row>
    <row r="8409" spans="1:4">
      <c r="A8409" s="371"/>
      <c r="B8409" s="371"/>
      <c r="C8409" s="371"/>
      <c r="D8409" s="434"/>
    </row>
    <row r="8410" spans="1:4">
      <c r="A8410" s="371"/>
      <c r="B8410" s="371"/>
      <c r="C8410" s="371"/>
      <c r="D8410" s="434"/>
    </row>
    <row r="8411" spans="1:4">
      <c r="A8411" s="371"/>
      <c r="B8411" s="371"/>
      <c r="C8411" s="371"/>
      <c r="D8411" s="434"/>
    </row>
    <row r="8412" spans="1:4">
      <c r="A8412" s="371"/>
      <c r="B8412" s="371"/>
      <c r="C8412" s="371"/>
      <c r="D8412" s="434"/>
    </row>
    <row r="8413" spans="1:4">
      <c r="A8413" s="371"/>
      <c r="B8413" s="371"/>
      <c r="C8413" s="371"/>
      <c r="D8413" s="434"/>
    </row>
    <row r="8414" spans="1:4">
      <c r="A8414" s="371"/>
      <c r="B8414" s="371"/>
      <c r="C8414" s="371"/>
      <c r="D8414" s="434"/>
    </row>
    <row r="8415" spans="1:4">
      <c r="A8415" s="371"/>
      <c r="B8415" s="371"/>
      <c r="C8415" s="371"/>
      <c r="D8415" s="434"/>
    </row>
    <row r="8416" spans="1:4">
      <c r="A8416" s="371"/>
      <c r="B8416" s="371"/>
      <c r="C8416" s="371"/>
      <c r="D8416" s="434"/>
    </row>
    <row r="8417" spans="1:4">
      <c r="A8417" s="371"/>
      <c r="B8417" s="371"/>
      <c r="C8417" s="371"/>
      <c r="D8417" s="434"/>
    </row>
    <row r="8418" spans="1:4">
      <c r="A8418" s="371"/>
      <c r="B8418" s="371"/>
      <c r="C8418" s="371"/>
      <c r="D8418" s="434"/>
    </row>
    <row r="8419" spans="1:4">
      <c r="A8419" s="371"/>
      <c r="B8419" s="371"/>
      <c r="C8419" s="371"/>
      <c r="D8419" s="434"/>
    </row>
    <row r="8420" spans="1:4">
      <c r="A8420" s="371"/>
      <c r="B8420" s="371"/>
      <c r="C8420" s="371"/>
      <c r="D8420" s="434"/>
    </row>
    <row r="8421" spans="1:4">
      <c r="A8421" s="371"/>
      <c r="B8421" s="371"/>
      <c r="C8421" s="371"/>
      <c r="D8421" s="434"/>
    </row>
    <row r="8422" spans="1:4">
      <c r="A8422" s="371"/>
      <c r="B8422" s="371"/>
      <c r="C8422" s="371"/>
      <c r="D8422" s="434"/>
    </row>
    <row r="8423" spans="1:4">
      <c r="A8423" s="371"/>
      <c r="B8423" s="371"/>
      <c r="C8423" s="371"/>
      <c r="D8423" s="434"/>
    </row>
    <row r="8424" spans="1:4">
      <c r="A8424" s="371"/>
      <c r="B8424" s="371"/>
      <c r="C8424" s="371"/>
      <c r="D8424" s="434"/>
    </row>
    <row r="8425" spans="1:4">
      <c r="A8425" s="371"/>
      <c r="B8425" s="371"/>
      <c r="C8425" s="371"/>
      <c r="D8425" s="434"/>
    </row>
    <row r="8426" spans="1:4">
      <c r="A8426" s="371"/>
      <c r="B8426" s="371"/>
      <c r="C8426" s="371"/>
      <c r="D8426" s="434"/>
    </row>
    <row r="8427" spans="1:4">
      <c r="A8427" s="371"/>
      <c r="B8427" s="371"/>
      <c r="C8427" s="371"/>
      <c r="D8427" s="434"/>
    </row>
    <row r="8428" spans="1:4">
      <c r="A8428" s="371"/>
      <c r="B8428" s="371"/>
      <c r="C8428" s="371"/>
      <c r="D8428" s="434"/>
    </row>
    <row r="8429" spans="1:4">
      <c r="A8429" s="371"/>
      <c r="B8429" s="371"/>
      <c r="C8429" s="371"/>
      <c r="D8429" s="434"/>
    </row>
    <row r="8430" spans="1:4">
      <c r="A8430" s="371"/>
      <c r="B8430" s="371"/>
      <c r="C8430" s="371"/>
      <c r="D8430" s="434"/>
    </row>
    <row r="8431" spans="1:4">
      <c r="A8431" s="371"/>
      <c r="B8431" s="371"/>
      <c r="C8431" s="371"/>
      <c r="D8431" s="434"/>
    </row>
    <row r="8432" spans="1:4">
      <c r="A8432" s="371"/>
      <c r="B8432" s="371"/>
      <c r="C8432" s="371"/>
      <c r="D8432" s="434"/>
    </row>
    <row r="8433" spans="1:4">
      <c r="A8433" s="371"/>
      <c r="B8433" s="371"/>
      <c r="C8433" s="371"/>
      <c r="D8433" s="434"/>
    </row>
    <row r="8434" spans="1:4">
      <c r="A8434" s="371"/>
      <c r="B8434" s="371"/>
      <c r="C8434" s="371"/>
      <c r="D8434" s="434"/>
    </row>
    <row r="8435" spans="1:4">
      <c r="A8435" s="371"/>
      <c r="B8435" s="371"/>
      <c r="C8435" s="371"/>
      <c r="D8435" s="434"/>
    </row>
    <row r="8436" spans="1:4">
      <c r="A8436" s="371"/>
      <c r="B8436" s="371"/>
      <c r="C8436" s="371"/>
      <c r="D8436" s="434"/>
    </row>
    <row r="8437" spans="1:4">
      <c r="A8437" s="371"/>
      <c r="B8437" s="371"/>
      <c r="C8437" s="371"/>
      <c r="D8437" s="434"/>
    </row>
    <row r="8438" spans="1:4">
      <c r="A8438" s="371"/>
      <c r="B8438" s="371"/>
      <c r="C8438" s="371"/>
      <c r="D8438" s="434"/>
    </row>
    <row r="8439" spans="1:4">
      <c r="A8439" s="371"/>
      <c r="B8439" s="371"/>
      <c r="C8439" s="371"/>
      <c r="D8439" s="434"/>
    </row>
    <row r="8440" spans="1:4">
      <c r="A8440" s="371"/>
      <c r="B8440" s="371"/>
      <c r="C8440" s="371"/>
      <c r="D8440" s="434"/>
    </row>
    <row r="8441" spans="1:4">
      <c r="A8441" s="371"/>
      <c r="B8441" s="371"/>
      <c r="C8441" s="371"/>
      <c r="D8441" s="434"/>
    </row>
    <row r="8442" spans="1:4">
      <c r="A8442" s="371"/>
      <c r="B8442" s="371"/>
      <c r="C8442" s="371"/>
      <c r="D8442" s="434"/>
    </row>
    <row r="8443" spans="1:4">
      <c r="A8443" s="371"/>
      <c r="B8443" s="371"/>
      <c r="C8443" s="371"/>
      <c r="D8443" s="434"/>
    </row>
    <row r="8444" spans="1:4">
      <c r="A8444" s="371"/>
      <c r="B8444" s="371"/>
      <c r="C8444" s="371"/>
      <c r="D8444" s="434"/>
    </row>
    <row r="8445" spans="1:4">
      <c r="A8445" s="371"/>
      <c r="B8445" s="371"/>
      <c r="C8445" s="371"/>
      <c r="D8445" s="434"/>
    </row>
    <row r="8446" spans="1:4">
      <c r="A8446" s="371"/>
      <c r="B8446" s="371"/>
      <c r="C8446" s="371"/>
      <c r="D8446" s="434"/>
    </row>
    <row r="8447" spans="1:4">
      <c r="A8447" s="371"/>
      <c r="B8447" s="371"/>
      <c r="C8447" s="371"/>
      <c r="D8447" s="434"/>
    </row>
    <row r="8448" spans="1:4">
      <c r="A8448" s="371"/>
      <c r="B8448" s="371"/>
      <c r="C8448" s="371"/>
      <c r="D8448" s="434"/>
    </row>
    <row r="8449" spans="1:4">
      <c r="A8449" s="371"/>
      <c r="B8449" s="371"/>
      <c r="C8449" s="371"/>
      <c r="D8449" s="434"/>
    </row>
    <row r="8450" spans="1:4">
      <c r="A8450" s="371"/>
      <c r="B8450" s="371"/>
      <c r="C8450" s="371"/>
      <c r="D8450" s="434"/>
    </row>
    <row r="8451" spans="1:4">
      <c r="A8451" s="371"/>
      <c r="B8451" s="371"/>
      <c r="C8451" s="371"/>
      <c r="D8451" s="434"/>
    </row>
    <row r="8452" spans="1:4">
      <c r="A8452" s="371"/>
      <c r="B8452" s="371"/>
      <c r="C8452" s="371"/>
      <c r="D8452" s="434"/>
    </row>
    <row r="8453" spans="1:4">
      <c r="A8453" s="371"/>
      <c r="B8453" s="371"/>
      <c r="C8453" s="371"/>
      <c r="D8453" s="434"/>
    </row>
    <row r="8454" spans="1:4">
      <c r="A8454" s="371"/>
      <c r="B8454" s="371"/>
      <c r="C8454" s="371"/>
      <c r="D8454" s="434"/>
    </row>
    <row r="8455" spans="1:4">
      <c r="A8455" s="371"/>
      <c r="B8455" s="371"/>
      <c r="C8455" s="371"/>
      <c r="D8455" s="434"/>
    </row>
    <row r="8456" spans="1:4">
      <c r="A8456" s="371"/>
      <c r="B8456" s="371"/>
      <c r="C8456" s="371"/>
      <c r="D8456" s="434"/>
    </row>
    <row r="8457" spans="1:4">
      <c r="A8457" s="371"/>
      <c r="B8457" s="371"/>
      <c r="C8457" s="371"/>
      <c r="D8457" s="434"/>
    </row>
    <row r="8458" spans="1:4">
      <c r="A8458" s="371"/>
      <c r="B8458" s="371"/>
      <c r="C8458" s="371"/>
      <c r="D8458" s="434"/>
    </row>
    <row r="8459" spans="1:4">
      <c r="A8459" s="371"/>
      <c r="B8459" s="371"/>
      <c r="C8459" s="371"/>
      <c r="D8459" s="434"/>
    </row>
    <row r="8460" spans="1:4">
      <c r="A8460" s="371"/>
      <c r="B8460" s="371"/>
      <c r="C8460" s="371"/>
      <c r="D8460" s="434"/>
    </row>
    <row r="8461" spans="1:4">
      <c r="A8461" s="371"/>
      <c r="B8461" s="371"/>
      <c r="C8461" s="371"/>
      <c r="D8461" s="434"/>
    </row>
    <row r="8462" spans="1:4">
      <c r="A8462" s="371"/>
      <c r="B8462" s="371"/>
      <c r="C8462" s="371"/>
      <c r="D8462" s="434"/>
    </row>
    <row r="8463" spans="1:4">
      <c r="A8463" s="371"/>
      <c r="B8463" s="371"/>
      <c r="C8463" s="371"/>
      <c r="D8463" s="434"/>
    </row>
    <row r="8464" spans="1:4">
      <c r="A8464" s="371"/>
      <c r="B8464" s="371"/>
      <c r="C8464" s="371"/>
      <c r="D8464" s="434"/>
    </row>
    <row r="8465" spans="1:4">
      <c r="A8465" s="371"/>
      <c r="B8465" s="371"/>
      <c r="C8465" s="371"/>
      <c r="D8465" s="434"/>
    </row>
    <row r="8466" spans="1:4">
      <c r="A8466" s="371"/>
      <c r="B8466" s="371"/>
      <c r="C8466" s="371"/>
      <c r="D8466" s="434"/>
    </row>
    <row r="8467" spans="1:4">
      <c r="A8467" s="371"/>
      <c r="B8467" s="371"/>
      <c r="C8467" s="371"/>
      <c r="D8467" s="434"/>
    </row>
    <row r="8468" spans="1:4">
      <c r="A8468" s="371"/>
      <c r="B8468" s="371"/>
      <c r="C8468" s="371"/>
      <c r="D8468" s="434"/>
    </row>
    <row r="8469" spans="1:4">
      <c r="A8469" s="371"/>
      <c r="B8469" s="371"/>
      <c r="C8469" s="371"/>
      <c r="D8469" s="434"/>
    </row>
    <row r="8470" spans="1:4">
      <c r="A8470" s="371"/>
      <c r="B8470" s="371"/>
      <c r="C8470" s="371"/>
      <c r="D8470" s="434"/>
    </row>
    <row r="8471" spans="1:4">
      <c r="A8471" s="371"/>
      <c r="B8471" s="371"/>
      <c r="C8471" s="371"/>
      <c r="D8471" s="434"/>
    </row>
    <row r="8472" spans="1:4">
      <c r="A8472" s="371"/>
      <c r="B8472" s="371"/>
      <c r="C8472" s="371"/>
      <c r="D8472" s="434"/>
    </row>
    <row r="8473" spans="1:4">
      <c r="A8473" s="371"/>
      <c r="B8473" s="371"/>
      <c r="C8473" s="371"/>
      <c r="D8473" s="434"/>
    </row>
    <row r="8474" spans="1:4">
      <c r="A8474" s="371"/>
      <c r="B8474" s="371"/>
      <c r="C8474" s="371"/>
      <c r="D8474" s="434"/>
    </row>
    <row r="8475" spans="1:4">
      <c r="A8475" s="371"/>
      <c r="B8475" s="371"/>
      <c r="C8475" s="371"/>
      <c r="D8475" s="434"/>
    </row>
    <row r="8476" spans="1:4">
      <c r="A8476" s="371"/>
      <c r="B8476" s="371"/>
      <c r="C8476" s="371"/>
      <c r="D8476" s="434"/>
    </row>
    <row r="8477" spans="1:4">
      <c r="A8477" s="371"/>
      <c r="B8477" s="371"/>
      <c r="C8477" s="371"/>
      <c r="D8477" s="434"/>
    </row>
    <row r="8478" spans="1:4">
      <c r="A8478" s="371"/>
      <c r="B8478" s="371"/>
      <c r="C8478" s="371"/>
      <c r="D8478" s="434"/>
    </row>
    <row r="8479" spans="1:4">
      <c r="A8479" s="371"/>
      <c r="B8479" s="371"/>
      <c r="C8479" s="371"/>
      <c r="D8479" s="434"/>
    </row>
    <row r="8480" spans="1:4">
      <c r="A8480" s="371"/>
      <c r="B8480" s="371"/>
      <c r="C8480" s="371"/>
      <c r="D8480" s="434"/>
    </row>
    <row r="8481" spans="1:4">
      <c r="A8481" s="371"/>
      <c r="B8481" s="371"/>
      <c r="C8481" s="371"/>
      <c r="D8481" s="434"/>
    </row>
    <row r="8482" spans="1:4">
      <c r="A8482" s="371"/>
      <c r="B8482" s="371"/>
      <c r="C8482" s="371"/>
      <c r="D8482" s="434"/>
    </row>
    <row r="8483" spans="1:4">
      <c r="A8483" s="371"/>
      <c r="B8483" s="371"/>
      <c r="C8483" s="371"/>
      <c r="D8483" s="434"/>
    </row>
    <row r="8484" spans="1:4">
      <c r="A8484" s="371"/>
      <c r="B8484" s="371"/>
      <c r="C8484" s="371"/>
      <c r="D8484" s="434"/>
    </row>
    <row r="8485" spans="1:4">
      <c r="A8485" s="371"/>
      <c r="B8485" s="371"/>
      <c r="C8485" s="371"/>
      <c r="D8485" s="434"/>
    </row>
    <row r="8486" spans="1:4">
      <c r="A8486" s="371"/>
      <c r="B8486" s="371"/>
      <c r="C8486" s="371"/>
      <c r="D8486" s="434"/>
    </row>
    <row r="8487" spans="1:4">
      <c r="A8487" s="371"/>
      <c r="B8487" s="371"/>
      <c r="C8487" s="371"/>
      <c r="D8487" s="434"/>
    </row>
    <row r="8488" spans="1:4">
      <c r="A8488" s="371"/>
      <c r="B8488" s="371"/>
      <c r="C8488" s="371"/>
      <c r="D8488" s="434"/>
    </row>
    <row r="8489" spans="1:4">
      <c r="A8489" s="371"/>
      <c r="B8489" s="371"/>
      <c r="C8489" s="371"/>
      <c r="D8489" s="434"/>
    </row>
    <row r="8490" spans="1:4">
      <c r="A8490" s="371"/>
      <c r="B8490" s="371"/>
      <c r="C8490" s="371"/>
      <c r="D8490" s="434"/>
    </row>
    <row r="8491" spans="1:4">
      <c r="A8491" s="371"/>
      <c r="B8491" s="371"/>
      <c r="C8491" s="371"/>
      <c r="D8491" s="434"/>
    </row>
    <row r="8492" spans="1:4">
      <c r="A8492" s="371"/>
      <c r="B8492" s="371"/>
      <c r="C8492" s="371"/>
      <c r="D8492" s="434"/>
    </row>
    <row r="8493" spans="1:4">
      <c r="A8493" s="371"/>
      <c r="B8493" s="371"/>
      <c r="C8493" s="371"/>
      <c r="D8493" s="434"/>
    </row>
    <row r="8494" spans="1:4">
      <c r="A8494" s="371"/>
      <c r="B8494" s="371"/>
      <c r="C8494" s="371"/>
      <c r="D8494" s="434"/>
    </row>
    <row r="8495" spans="1:4">
      <c r="A8495" s="371"/>
      <c r="B8495" s="371"/>
      <c r="C8495" s="371"/>
      <c r="D8495" s="434"/>
    </row>
    <row r="8496" spans="1:4">
      <c r="A8496" s="371"/>
      <c r="B8496" s="371"/>
      <c r="C8496" s="371"/>
      <c r="D8496" s="434"/>
    </row>
    <row r="8497" spans="1:4">
      <c r="A8497" s="371"/>
      <c r="B8497" s="371"/>
      <c r="C8497" s="371"/>
      <c r="D8497" s="434"/>
    </row>
    <row r="8498" spans="1:4">
      <c r="A8498" s="371"/>
      <c r="B8498" s="371"/>
      <c r="C8498" s="371"/>
      <c r="D8498" s="434"/>
    </row>
    <row r="8499" spans="1:4">
      <c r="A8499" s="371"/>
      <c r="B8499" s="371"/>
      <c r="C8499" s="371"/>
      <c r="D8499" s="434"/>
    </row>
    <row r="8500" spans="1:4">
      <c r="A8500" s="371"/>
      <c r="B8500" s="371"/>
      <c r="C8500" s="371"/>
      <c r="D8500" s="434"/>
    </row>
    <row r="8501" spans="1:4">
      <c r="A8501" s="371"/>
      <c r="B8501" s="371"/>
      <c r="C8501" s="371"/>
      <c r="D8501" s="434"/>
    </row>
    <row r="8502" spans="1:4">
      <c r="A8502" s="371"/>
      <c r="B8502" s="371"/>
      <c r="C8502" s="371"/>
      <c r="D8502" s="434"/>
    </row>
    <row r="8503" spans="1:4">
      <c r="A8503" s="371"/>
      <c r="B8503" s="371"/>
      <c r="C8503" s="371"/>
      <c r="D8503" s="434"/>
    </row>
    <row r="8504" spans="1:4">
      <c r="A8504" s="371"/>
      <c r="B8504" s="371"/>
      <c r="C8504" s="371"/>
      <c r="D8504" s="434"/>
    </row>
    <row r="8505" spans="1:4">
      <c r="A8505" s="371"/>
      <c r="B8505" s="371"/>
      <c r="C8505" s="371"/>
      <c r="D8505" s="434"/>
    </row>
    <row r="8506" spans="1:4">
      <c r="A8506" s="371"/>
      <c r="B8506" s="371"/>
      <c r="C8506" s="371"/>
      <c r="D8506" s="434"/>
    </row>
    <row r="8507" spans="1:4">
      <c r="A8507" s="371"/>
      <c r="B8507" s="371"/>
      <c r="C8507" s="371"/>
      <c r="D8507" s="434"/>
    </row>
    <row r="8508" spans="1:4">
      <c r="A8508" s="371"/>
      <c r="B8508" s="371"/>
      <c r="C8508" s="371"/>
      <c r="D8508" s="434"/>
    </row>
    <row r="8509" spans="1:4">
      <c r="A8509" s="371"/>
      <c r="B8509" s="371"/>
      <c r="C8509" s="371"/>
      <c r="D8509" s="434"/>
    </row>
    <row r="8510" spans="1:4">
      <c r="A8510" s="371"/>
      <c r="B8510" s="371"/>
      <c r="C8510" s="371"/>
      <c r="D8510" s="434"/>
    </row>
    <row r="8511" spans="1:4">
      <c r="A8511" s="371"/>
      <c r="B8511" s="371"/>
      <c r="C8511" s="371"/>
      <c r="D8511" s="434"/>
    </row>
    <row r="8512" spans="1:4">
      <c r="A8512" s="371"/>
      <c r="B8512" s="371"/>
      <c r="C8512" s="371"/>
      <c r="D8512" s="434"/>
    </row>
    <row r="8513" spans="1:4">
      <c r="A8513" s="371"/>
      <c r="B8513" s="371"/>
      <c r="C8513" s="371"/>
      <c r="D8513" s="434"/>
    </row>
    <row r="8514" spans="1:4">
      <c r="A8514" s="371"/>
      <c r="B8514" s="371"/>
      <c r="C8514" s="371"/>
      <c r="D8514" s="434"/>
    </row>
    <row r="8515" spans="1:4">
      <c r="A8515" s="371"/>
      <c r="B8515" s="371"/>
      <c r="C8515" s="371"/>
      <c r="D8515" s="434"/>
    </row>
    <row r="8516" spans="1:4">
      <c r="A8516" s="371"/>
      <c r="B8516" s="371"/>
      <c r="C8516" s="371"/>
      <c r="D8516" s="434"/>
    </row>
    <row r="8517" spans="1:4">
      <c r="A8517" s="371"/>
      <c r="B8517" s="371"/>
      <c r="C8517" s="371"/>
      <c r="D8517" s="434"/>
    </row>
    <row r="8518" spans="1:4">
      <c r="A8518" s="371"/>
      <c r="B8518" s="371"/>
      <c r="C8518" s="371"/>
      <c r="D8518" s="434"/>
    </row>
    <row r="8519" spans="1:4">
      <c r="A8519" s="371"/>
      <c r="B8519" s="371"/>
      <c r="C8519" s="371"/>
      <c r="D8519" s="434"/>
    </row>
    <row r="8520" spans="1:4">
      <c r="A8520" s="371"/>
      <c r="B8520" s="371"/>
      <c r="C8520" s="371"/>
      <c r="D8520" s="434"/>
    </row>
    <row r="8521" spans="1:4">
      <c r="A8521" s="371"/>
      <c r="B8521" s="371"/>
      <c r="C8521" s="371"/>
      <c r="D8521" s="434"/>
    </row>
    <row r="8522" spans="1:4">
      <c r="A8522" s="371"/>
      <c r="B8522" s="371"/>
      <c r="C8522" s="371"/>
      <c r="D8522" s="434"/>
    </row>
    <row r="8523" spans="1:4">
      <c r="A8523" s="371"/>
      <c r="B8523" s="371"/>
      <c r="C8523" s="371"/>
      <c r="D8523" s="434"/>
    </row>
    <row r="8524" spans="1:4">
      <c r="A8524" s="371"/>
      <c r="B8524" s="371"/>
      <c r="C8524" s="371"/>
      <c r="D8524" s="434"/>
    </row>
    <row r="8525" spans="1:4">
      <c r="A8525" s="371"/>
      <c r="B8525" s="371"/>
      <c r="C8525" s="371"/>
      <c r="D8525" s="434"/>
    </row>
    <row r="8526" spans="1:4">
      <c r="A8526" s="371"/>
      <c r="B8526" s="371"/>
      <c r="C8526" s="371"/>
      <c r="D8526" s="434"/>
    </row>
    <row r="8527" spans="1:4">
      <c r="A8527" s="371"/>
      <c r="B8527" s="371"/>
      <c r="C8527" s="371"/>
      <c r="D8527" s="434"/>
    </row>
    <row r="8528" spans="1:4">
      <c r="A8528" s="371"/>
      <c r="B8528" s="371"/>
      <c r="C8528" s="371"/>
      <c r="D8528" s="434"/>
    </row>
    <row r="8529" spans="1:4">
      <c r="A8529" s="371"/>
      <c r="B8529" s="371"/>
      <c r="C8529" s="371"/>
      <c r="D8529" s="434"/>
    </row>
    <row r="8530" spans="1:4">
      <c r="A8530" s="371"/>
      <c r="B8530" s="371"/>
      <c r="C8530" s="371"/>
      <c r="D8530" s="434"/>
    </row>
    <row r="8531" spans="1:4">
      <c r="A8531" s="371"/>
      <c r="B8531" s="371"/>
      <c r="C8531" s="371"/>
      <c r="D8531" s="434"/>
    </row>
    <row r="8532" spans="1:4">
      <c r="A8532" s="371"/>
      <c r="B8532" s="371"/>
      <c r="C8532" s="371"/>
      <c r="D8532" s="434"/>
    </row>
    <row r="8533" spans="1:4">
      <c r="A8533" s="371"/>
      <c r="B8533" s="371"/>
      <c r="C8533" s="371"/>
      <c r="D8533" s="434"/>
    </row>
    <row r="8534" spans="1:4">
      <c r="A8534" s="371"/>
      <c r="B8534" s="371"/>
      <c r="C8534" s="371"/>
      <c r="D8534" s="434"/>
    </row>
    <row r="8535" spans="1:4">
      <c r="A8535" s="371"/>
      <c r="B8535" s="371"/>
      <c r="C8535" s="371"/>
      <c r="D8535" s="434"/>
    </row>
    <row r="8536" spans="1:4">
      <c r="A8536" s="371"/>
      <c r="B8536" s="371"/>
      <c r="C8536" s="371"/>
      <c r="D8536" s="434"/>
    </row>
    <row r="8537" spans="1:4">
      <c r="A8537" s="371"/>
      <c r="B8537" s="371"/>
      <c r="C8537" s="371"/>
      <c r="D8537" s="434"/>
    </row>
    <row r="8538" spans="1:4">
      <c r="A8538" s="371"/>
      <c r="B8538" s="371"/>
      <c r="C8538" s="371"/>
      <c r="D8538" s="434"/>
    </row>
    <row r="8539" spans="1:4">
      <c r="A8539" s="371"/>
      <c r="B8539" s="371"/>
      <c r="C8539" s="371"/>
      <c r="D8539" s="434"/>
    </row>
    <row r="8540" spans="1:4">
      <c r="A8540" s="371"/>
      <c r="B8540" s="371"/>
      <c r="C8540" s="371"/>
      <c r="D8540" s="434"/>
    </row>
    <row r="8541" spans="1:4">
      <c r="A8541" s="371"/>
      <c r="B8541" s="371"/>
      <c r="C8541" s="371"/>
      <c r="D8541" s="434"/>
    </row>
    <row r="8542" spans="1:4">
      <c r="A8542" s="371"/>
      <c r="B8542" s="371"/>
      <c r="C8542" s="371"/>
      <c r="D8542" s="434"/>
    </row>
    <row r="8543" spans="1:4">
      <c r="A8543" s="371"/>
      <c r="B8543" s="371"/>
      <c r="C8543" s="371"/>
      <c r="D8543" s="434"/>
    </row>
    <row r="8544" spans="1:4">
      <c r="A8544" s="371"/>
      <c r="B8544" s="371"/>
      <c r="C8544" s="371"/>
      <c r="D8544" s="434"/>
    </row>
    <row r="8545" spans="1:4">
      <c r="A8545" s="371"/>
      <c r="B8545" s="371"/>
      <c r="C8545" s="371"/>
      <c r="D8545" s="434"/>
    </row>
    <row r="8546" spans="1:4">
      <c r="A8546" s="371"/>
      <c r="B8546" s="371"/>
      <c r="C8546" s="371"/>
      <c r="D8546" s="434"/>
    </row>
    <row r="8547" spans="1:4">
      <c r="A8547" s="371"/>
      <c r="B8547" s="371"/>
      <c r="C8547" s="371"/>
      <c r="D8547" s="434"/>
    </row>
    <row r="8548" spans="1:4">
      <c r="A8548" s="371"/>
      <c r="B8548" s="371"/>
      <c r="C8548" s="371"/>
      <c r="D8548" s="434"/>
    </row>
    <row r="8549" spans="1:4">
      <c r="A8549" s="371"/>
      <c r="B8549" s="371"/>
      <c r="C8549" s="371"/>
      <c r="D8549" s="434"/>
    </row>
    <row r="8550" spans="1:4">
      <c r="A8550" s="371"/>
      <c r="B8550" s="371"/>
      <c r="C8550" s="371"/>
      <c r="D8550" s="434"/>
    </row>
    <row r="8551" spans="1:4">
      <c r="A8551" s="371"/>
      <c r="B8551" s="371"/>
      <c r="C8551" s="371"/>
      <c r="D8551" s="434"/>
    </row>
    <row r="8552" spans="1:4">
      <c r="A8552" s="371"/>
      <c r="B8552" s="371"/>
      <c r="C8552" s="371"/>
      <c r="D8552" s="434"/>
    </row>
    <row r="8553" spans="1:4">
      <c r="A8553" s="371"/>
      <c r="B8553" s="371"/>
      <c r="C8553" s="371"/>
      <c r="D8553" s="434"/>
    </row>
    <row r="8554" spans="1:4">
      <c r="A8554" s="371"/>
      <c r="B8554" s="371"/>
      <c r="C8554" s="371"/>
      <c r="D8554" s="434"/>
    </row>
    <row r="8555" spans="1:4">
      <c r="A8555" s="371"/>
      <c r="B8555" s="371"/>
      <c r="C8555" s="371"/>
      <c r="D8555" s="434"/>
    </row>
    <row r="8556" spans="1:4">
      <c r="A8556" s="371"/>
      <c r="B8556" s="371"/>
      <c r="C8556" s="371"/>
      <c r="D8556" s="434"/>
    </row>
    <row r="8557" spans="1:4">
      <c r="A8557" s="371"/>
      <c r="B8557" s="371"/>
      <c r="C8557" s="371"/>
      <c r="D8557" s="434"/>
    </row>
    <row r="8558" spans="1:4">
      <c r="A8558" s="371"/>
      <c r="B8558" s="371"/>
      <c r="C8558" s="371"/>
      <c r="D8558" s="434"/>
    </row>
    <row r="8559" spans="1:4">
      <c r="A8559" s="371"/>
      <c r="B8559" s="371"/>
      <c r="C8559" s="371"/>
      <c r="D8559" s="434"/>
    </row>
    <row r="8560" spans="1:4">
      <c r="A8560" s="371"/>
      <c r="B8560" s="371"/>
      <c r="C8560" s="371"/>
      <c r="D8560" s="434"/>
    </row>
    <row r="8561" spans="1:4">
      <c r="A8561" s="371"/>
      <c r="B8561" s="371"/>
      <c r="C8561" s="371"/>
      <c r="D8561" s="434"/>
    </row>
    <row r="8562" spans="1:4">
      <c r="A8562" s="371"/>
      <c r="B8562" s="371"/>
      <c r="C8562" s="371"/>
      <c r="D8562" s="434"/>
    </row>
    <row r="8563" spans="1:4">
      <c r="A8563" s="371"/>
      <c r="B8563" s="371"/>
      <c r="C8563" s="371"/>
      <c r="D8563" s="434"/>
    </row>
    <row r="8564" spans="1:4">
      <c r="A8564" s="371"/>
      <c r="B8564" s="371"/>
      <c r="C8564" s="371"/>
      <c r="D8564" s="434"/>
    </row>
    <row r="8565" spans="1:4">
      <c r="A8565" s="371"/>
      <c r="B8565" s="371"/>
      <c r="C8565" s="371"/>
      <c r="D8565" s="434"/>
    </row>
    <row r="8566" spans="1:4">
      <c r="A8566" s="371"/>
      <c r="B8566" s="371"/>
      <c r="C8566" s="371"/>
      <c r="D8566" s="434"/>
    </row>
    <row r="8567" spans="1:4">
      <c r="A8567" s="371"/>
      <c r="B8567" s="371"/>
      <c r="C8567" s="371"/>
      <c r="D8567" s="434"/>
    </row>
    <row r="8568" spans="1:4">
      <c r="A8568" s="371"/>
      <c r="B8568" s="371"/>
      <c r="C8568" s="371"/>
      <c r="D8568" s="434"/>
    </row>
    <row r="8569" spans="1:4">
      <c r="A8569" s="371"/>
      <c r="B8569" s="371"/>
      <c r="C8569" s="371"/>
      <c r="D8569" s="434"/>
    </row>
    <row r="8570" spans="1:4">
      <c r="A8570" s="371"/>
      <c r="B8570" s="371"/>
      <c r="C8570" s="371"/>
      <c r="D8570" s="434"/>
    </row>
    <row r="8571" spans="1:4">
      <c r="A8571" s="371"/>
      <c r="B8571" s="371"/>
      <c r="C8571" s="371"/>
      <c r="D8571" s="434"/>
    </row>
    <row r="8572" spans="1:4">
      <c r="A8572" s="371"/>
      <c r="B8572" s="371"/>
      <c r="C8572" s="371"/>
      <c r="D8572" s="434"/>
    </row>
    <row r="8573" spans="1:4">
      <c r="A8573" s="371"/>
      <c r="B8573" s="371"/>
      <c r="C8573" s="371"/>
      <c r="D8573" s="434"/>
    </row>
    <row r="8574" spans="1:4">
      <c r="A8574" s="371"/>
      <c r="B8574" s="371"/>
      <c r="C8574" s="371"/>
      <c r="D8574" s="434"/>
    </row>
    <row r="8575" spans="1:4">
      <c r="A8575" s="371"/>
      <c r="B8575" s="371"/>
      <c r="C8575" s="371"/>
      <c r="D8575" s="434"/>
    </row>
    <row r="8576" spans="1:4">
      <c r="A8576" s="371"/>
      <c r="B8576" s="371"/>
      <c r="C8576" s="371"/>
      <c r="D8576" s="434"/>
    </row>
    <row r="8577" spans="1:4">
      <c r="A8577" s="371"/>
      <c r="B8577" s="371"/>
      <c r="C8577" s="371"/>
      <c r="D8577" s="434"/>
    </row>
    <row r="8578" spans="1:4">
      <c r="A8578" s="371"/>
      <c r="B8578" s="371"/>
      <c r="C8578" s="371"/>
      <c r="D8578" s="434"/>
    </row>
    <row r="8579" spans="1:4">
      <c r="A8579" s="371"/>
      <c r="B8579" s="371"/>
      <c r="C8579" s="371"/>
      <c r="D8579" s="434"/>
    </row>
    <row r="8580" spans="1:4">
      <c r="A8580" s="371"/>
      <c r="B8580" s="371"/>
      <c r="C8580" s="371"/>
      <c r="D8580" s="434"/>
    </row>
    <row r="8581" spans="1:4">
      <c r="A8581" s="371"/>
      <c r="B8581" s="371"/>
      <c r="C8581" s="371"/>
      <c r="D8581" s="434"/>
    </row>
    <row r="8582" spans="1:4">
      <c r="A8582" s="371"/>
      <c r="B8582" s="371"/>
      <c r="C8582" s="371"/>
      <c r="D8582" s="434"/>
    </row>
    <row r="8583" spans="1:4">
      <c r="A8583" s="371"/>
      <c r="B8583" s="371"/>
      <c r="C8583" s="371"/>
      <c r="D8583" s="434"/>
    </row>
    <row r="8584" spans="1:4">
      <c r="A8584" s="371"/>
      <c r="B8584" s="371"/>
      <c r="C8584" s="371"/>
      <c r="D8584" s="434"/>
    </row>
    <row r="8585" spans="1:4">
      <c r="A8585" s="371"/>
      <c r="B8585" s="371"/>
      <c r="C8585" s="371"/>
      <c r="D8585" s="434"/>
    </row>
    <row r="8586" spans="1:4">
      <c r="A8586" s="371"/>
      <c r="B8586" s="371"/>
      <c r="C8586" s="371"/>
      <c r="D8586" s="434"/>
    </row>
    <row r="8587" spans="1:4">
      <c r="A8587" s="371"/>
      <c r="B8587" s="371"/>
      <c r="C8587" s="371"/>
      <c r="D8587" s="434"/>
    </row>
    <row r="8588" spans="1:4">
      <c r="A8588" s="371"/>
      <c r="B8588" s="371"/>
      <c r="C8588" s="371"/>
      <c r="D8588" s="434"/>
    </row>
    <row r="8589" spans="1:4">
      <c r="A8589" s="371"/>
      <c r="B8589" s="371"/>
      <c r="C8589" s="371"/>
      <c r="D8589" s="434"/>
    </row>
    <row r="8590" spans="1:4">
      <c r="A8590" s="371"/>
      <c r="B8590" s="371"/>
      <c r="C8590" s="371"/>
      <c r="D8590" s="434"/>
    </row>
    <row r="8591" spans="1:4">
      <c r="A8591" s="371"/>
      <c r="B8591" s="371"/>
      <c r="C8591" s="371"/>
      <c r="D8591" s="434"/>
    </row>
    <row r="8592" spans="1:4">
      <c r="A8592" s="371"/>
      <c r="B8592" s="371"/>
      <c r="C8592" s="371"/>
      <c r="D8592" s="434"/>
    </row>
    <row r="8593" spans="1:4">
      <c r="A8593" s="371"/>
      <c r="B8593" s="371"/>
      <c r="C8593" s="371"/>
      <c r="D8593" s="434"/>
    </row>
    <row r="8594" spans="1:4">
      <c r="A8594" s="371"/>
      <c r="B8594" s="371"/>
      <c r="C8594" s="371"/>
      <c r="D8594" s="434"/>
    </row>
    <row r="8595" spans="1:4">
      <c r="A8595" s="371"/>
      <c r="B8595" s="371"/>
      <c r="C8595" s="371"/>
      <c r="D8595" s="434"/>
    </row>
    <row r="8596" spans="1:4">
      <c r="A8596" s="371"/>
      <c r="B8596" s="371"/>
      <c r="C8596" s="371"/>
      <c r="D8596" s="434"/>
    </row>
    <row r="8597" spans="1:4">
      <c r="A8597" s="371"/>
      <c r="B8597" s="371"/>
      <c r="C8597" s="371"/>
      <c r="D8597" s="434"/>
    </row>
    <row r="8598" spans="1:4">
      <c r="A8598" s="371"/>
      <c r="B8598" s="371"/>
      <c r="C8598" s="371"/>
      <c r="D8598" s="434"/>
    </row>
    <row r="8599" spans="1:4">
      <c r="A8599" s="371"/>
      <c r="B8599" s="371"/>
      <c r="C8599" s="371"/>
      <c r="D8599" s="434"/>
    </row>
    <row r="8600" spans="1:4">
      <c r="A8600" s="371"/>
      <c r="B8600" s="371"/>
      <c r="C8600" s="371"/>
      <c r="D8600" s="434"/>
    </row>
    <row r="8601" spans="1:4">
      <c r="A8601" s="371"/>
      <c r="B8601" s="371"/>
      <c r="C8601" s="371"/>
      <c r="D8601" s="434"/>
    </row>
    <row r="8602" spans="1:4">
      <c r="A8602" s="371"/>
      <c r="B8602" s="371"/>
      <c r="C8602" s="371"/>
      <c r="D8602" s="434"/>
    </row>
    <row r="8603" spans="1:4">
      <c r="A8603" s="371"/>
      <c r="B8603" s="371"/>
      <c r="C8603" s="371"/>
      <c r="D8603" s="434"/>
    </row>
    <row r="8604" spans="1:4">
      <c r="A8604" s="371"/>
      <c r="B8604" s="371"/>
      <c r="C8604" s="371"/>
      <c r="D8604" s="434"/>
    </row>
    <row r="8605" spans="1:4">
      <c r="A8605" s="371"/>
      <c r="B8605" s="371"/>
      <c r="C8605" s="371"/>
      <c r="D8605" s="434"/>
    </row>
    <row r="8606" spans="1:4">
      <c r="A8606" s="371"/>
      <c r="B8606" s="371"/>
      <c r="C8606" s="371"/>
      <c r="D8606" s="434"/>
    </row>
    <row r="8607" spans="1:4">
      <c r="A8607" s="371"/>
      <c r="B8607" s="371"/>
      <c r="C8607" s="371"/>
      <c r="D8607" s="434"/>
    </row>
    <row r="8608" spans="1:4">
      <c r="A8608" s="371"/>
      <c r="B8608" s="371"/>
      <c r="C8608" s="371"/>
      <c r="D8608" s="434"/>
    </row>
    <row r="8609" spans="1:4">
      <c r="A8609" s="371"/>
      <c r="B8609" s="371"/>
      <c r="C8609" s="371"/>
      <c r="D8609" s="434"/>
    </row>
    <row r="8610" spans="1:4">
      <c r="A8610" s="371"/>
      <c r="B8610" s="371"/>
      <c r="C8610" s="371"/>
      <c r="D8610" s="434"/>
    </row>
    <row r="8611" spans="1:4">
      <c r="A8611" s="371"/>
      <c r="B8611" s="371"/>
      <c r="C8611" s="371"/>
      <c r="D8611" s="434"/>
    </row>
    <row r="8612" spans="1:4">
      <c r="A8612" s="371"/>
      <c r="B8612" s="371"/>
      <c r="C8612" s="371"/>
      <c r="D8612" s="434"/>
    </row>
    <row r="8613" spans="1:4">
      <c r="A8613" s="371"/>
      <c r="B8613" s="371"/>
      <c r="C8613" s="371"/>
      <c r="D8613" s="434"/>
    </row>
    <row r="8614" spans="1:4">
      <c r="A8614" s="371"/>
      <c r="B8614" s="371"/>
      <c r="C8614" s="371"/>
      <c r="D8614" s="434"/>
    </row>
    <row r="8615" spans="1:4">
      <c r="A8615" s="371"/>
      <c r="B8615" s="371"/>
      <c r="C8615" s="371"/>
      <c r="D8615" s="434"/>
    </row>
    <row r="8616" spans="1:4">
      <c r="A8616" s="371"/>
      <c r="B8616" s="371"/>
      <c r="C8616" s="371"/>
      <c r="D8616" s="434"/>
    </row>
    <row r="8617" spans="1:4">
      <c r="A8617" s="371"/>
      <c r="B8617" s="371"/>
      <c r="C8617" s="371"/>
      <c r="D8617" s="434"/>
    </row>
    <row r="8618" spans="1:4">
      <c r="A8618" s="371"/>
      <c r="B8618" s="371"/>
      <c r="C8618" s="371"/>
      <c r="D8618" s="434"/>
    </row>
    <row r="8619" spans="1:4">
      <c r="A8619" s="371"/>
      <c r="B8619" s="371"/>
      <c r="C8619" s="371"/>
      <c r="D8619" s="434"/>
    </row>
    <row r="8620" spans="1:4">
      <c r="A8620" s="371"/>
      <c r="B8620" s="371"/>
      <c r="C8620" s="371"/>
      <c r="D8620" s="434"/>
    </row>
    <row r="8621" spans="1:4">
      <c r="A8621" s="371"/>
      <c r="B8621" s="371"/>
      <c r="C8621" s="371"/>
      <c r="D8621" s="434"/>
    </row>
    <row r="8622" spans="1:4">
      <c r="A8622" s="371"/>
      <c r="B8622" s="371"/>
      <c r="C8622" s="371"/>
      <c r="D8622" s="434"/>
    </row>
    <row r="8623" spans="1:4">
      <c r="A8623" s="371"/>
      <c r="B8623" s="371"/>
      <c r="C8623" s="371"/>
      <c r="D8623" s="434"/>
    </row>
    <row r="8624" spans="1:4">
      <c r="A8624" s="371"/>
      <c r="B8624" s="371"/>
      <c r="C8624" s="371"/>
      <c r="D8624" s="434"/>
    </row>
    <row r="8625" spans="1:4">
      <c r="A8625" s="371"/>
      <c r="B8625" s="371"/>
      <c r="C8625" s="371"/>
      <c r="D8625" s="434"/>
    </row>
    <row r="8626" spans="1:4">
      <c r="A8626" s="371"/>
      <c r="B8626" s="371"/>
      <c r="C8626" s="371"/>
      <c r="D8626" s="434"/>
    </row>
    <row r="8627" spans="1:4">
      <c r="A8627" s="371"/>
      <c r="B8627" s="371"/>
      <c r="C8627" s="371"/>
      <c r="D8627" s="434"/>
    </row>
    <row r="8628" spans="1:4">
      <c r="A8628" s="371"/>
      <c r="B8628" s="371"/>
      <c r="C8628" s="371"/>
      <c r="D8628" s="434"/>
    </row>
    <row r="8629" spans="1:4">
      <c r="A8629" s="371"/>
      <c r="B8629" s="371"/>
      <c r="C8629" s="371"/>
      <c r="D8629" s="434"/>
    </row>
    <row r="8630" spans="1:4">
      <c r="A8630" s="371"/>
      <c r="B8630" s="371"/>
      <c r="C8630" s="371"/>
      <c r="D8630" s="434"/>
    </row>
    <row r="8631" spans="1:4">
      <c r="A8631" s="371"/>
      <c r="B8631" s="371"/>
      <c r="C8631" s="371"/>
      <c r="D8631" s="434"/>
    </row>
    <row r="8632" spans="1:4">
      <c r="A8632" s="371"/>
      <c r="B8632" s="371"/>
      <c r="C8632" s="371"/>
      <c r="D8632" s="434"/>
    </row>
    <row r="8633" spans="1:4">
      <c r="A8633" s="371"/>
      <c r="B8633" s="371"/>
      <c r="C8633" s="371"/>
      <c r="D8633" s="434"/>
    </row>
    <row r="8634" spans="1:4">
      <c r="A8634" s="371"/>
      <c r="B8634" s="371"/>
      <c r="C8634" s="371"/>
      <c r="D8634" s="434"/>
    </row>
    <row r="8635" spans="1:4">
      <c r="A8635" s="371"/>
      <c r="B8635" s="371"/>
      <c r="C8635" s="371"/>
      <c r="D8635" s="434"/>
    </row>
    <row r="8636" spans="1:4">
      <c r="A8636" s="371"/>
      <c r="B8636" s="371"/>
      <c r="C8636" s="371"/>
      <c r="D8636" s="434"/>
    </row>
    <row r="8637" spans="1:4">
      <c r="A8637" s="371"/>
      <c r="B8637" s="371"/>
      <c r="C8637" s="371"/>
      <c r="D8637" s="434"/>
    </row>
    <row r="8638" spans="1:4">
      <c r="A8638" s="371"/>
      <c r="B8638" s="371"/>
      <c r="C8638" s="371"/>
      <c r="D8638" s="434"/>
    </row>
    <row r="8639" spans="1:4">
      <c r="A8639" s="371"/>
      <c r="B8639" s="371"/>
      <c r="C8639" s="371"/>
      <c r="D8639" s="434"/>
    </row>
    <row r="8640" spans="1:4">
      <c r="A8640" s="371"/>
      <c r="B8640" s="371"/>
      <c r="C8640" s="371"/>
      <c r="D8640" s="434"/>
    </row>
    <row r="8641" spans="1:4">
      <c r="A8641" s="371"/>
      <c r="B8641" s="371"/>
      <c r="C8641" s="371"/>
      <c r="D8641" s="434"/>
    </row>
    <row r="8642" spans="1:4">
      <c r="A8642" s="371"/>
      <c r="B8642" s="371"/>
      <c r="C8642" s="371"/>
      <c r="D8642" s="434"/>
    </row>
    <row r="8643" spans="1:4">
      <c r="A8643" s="371"/>
      <c r="B8643" s="371"/>
      <c r="C8643" s="371"/>
      <c r="D8643" s="434"/>
    </row>
    <row r="8644" spans="1:4">
      <c r="A8644" s="371"/>
      <c r="B8644" s="371"/>
      <c r="C8644" s="371"/>
      <c r="D8644" s="434"/>
    </row>
    <row r="8645" spans="1:4">
      <c r="A8645" s="371"/>
      <c r="B8645" s="371"/>
      <c r="C8645" s="371"/>
      <c r="D8645" s="434"/>
    </row>
    <row r="8646" spans="1:4">
      <c r="A8646" s="371"/>
      <c r="B8646" s="371"/>
      <c r="C8646" s="371"/>
      <c r="D8646" s="434"/>
    </row>
    <row r="8647" spans="1:4">
      <c r="A8647" s="371"/>
      <c r="B8647" s="371"/>
      <c r="C8647" s="371"/>
      <c r="D8647" s="434"/>
    </row>
    <row r="8648" spans="1:4">
      <c r="A8648" s="371"/>
      <c r="B8648" s="371"/>
      <c r="C8648" s="371"/>
      <c r="D8648" s="434"/>
    </row>
    <row r="8649" spans="1:4">
      <c r="A8649" s="371"/>
      <c r="B8649" s="371"/>
      <c r="C8649" s="371"/>
      <c r="D8649" s="434"/>
    </row>
    <row r="8650" spans="1:4">
      <c r="A8650" s="371"/>
      <c r="B8650" s="371"/>
      <c r="C8650" s="371"/>
      <c r="D8650" s="434"/>
    </row>
    <row r="8651" spans="1:4">
      <c r="A8651" s="371"/>
      <c r="B8651" s="371"/>
      <c r="C8651" s="371"/>
      <c r="D8651" s="434"/>
    </row>
    <row r="8652" spans="1:4">
      <c r="A8652" s="371"/>
      <c r="B8652" s="371"/>
      <c r="C8652" s="371"/>
      <c r="D8652" s="434"/>
    </row>
    <row r="8653" spans="1:4">
      <c r="A8653" s="371"/>
      <c r="B8653" s="371"/>
      <c r="C8653" s="371"/>
      <c r="D8653" s="434"/>
    </row>
    <row r="8654" spans="1:4">
      <c r="A8654" s="371"/>
      <c r="B8654" s="371"/>
      <c r="C8654" s="371"/>
      <c r="D8654" s="434"/>
    </row>
    <row r="8655" spans="1:4">
      <c r="A8655" s="371"/>
      <c r="B8655" s="371"/>
      <c r="C8655" s="371"/>
      <c r="D8655" s="434"/>
    </row>
    <row r="8656" spans="1:4">
      <c r="A8656" s="371"/>
      <c r="B8656" s="371"/>
      <c r="C8656" s="371"/>
      <c r="D8656" s="434"/>
    </row>
    <row r="8657" spans="1:4">
      <c r="A8657" s="371"/>
      <c r="B8657" s="371"/>
      <c r="C8657" s="371"/>
      <c r="D8657" s="434"/>
    </row>
    <row r="8658" spans="1:4">
      <c r="A8658" s="371"/>
      <c r="B8658" s="371"/>
      <c r="C8658" s="371"/>
      <c r="D8658" s="434"/>
    </row>
    <row r="8659" spans="1:4">
      <c r="A8659" s="371"/>
      <c r="B8659" s="371"/>
      <c r="C8659" s="371"/>
      <c r="D8659" s="434"/>
    </row>
    <row r="8660" spans="1:4">
      <c r="A8660" s="371"/>
      <c r="B8660" s="371"/>
      <c r="C8660" s="371"/>
      <c r="D8660" s="434"/>
    </row>
    <row r="8661" spans="1:4">
      <c r="A8661" s="371"/>
      <c r="B8661" s="371"/>
      <c r="C8661" s="371"/>
      <c r="D8661" s="434"/>
    </row>
    <row r="8662" spans="1:4">
      <c r="A8662" s="371"/>
      <c r="B8662" s="371"/>
      <c r="C8662" s="371"/>
      <c r="D8662" s="434"/>
    </row>
    <row r="8663" spans="1:4">
      <c r="A8663" s="371"/>
      <c r="B8663" s="371"/>
      <c r="C8663" s="371"/>
      <c r="D8663" s="434"/>
    </row>
    <row r="8664" spans="1:4">
      <c r="A8664" s="371"/>
      <c r="B8664" s="371"/>
      <c r="C8664" s="371"/>
      <c r="D8664" s="434"/>
    </row>
    <row r="8665" spans="1:4">
      <c r="A8665" s="371"/>
      <c r="B8665" s="371"/>
      <c r="C8665" s="371"/>
      <c r="D8665" s="434"/>
    </row>
    <row r="8666" spans="1:4">
      <c r="A8666" s="371"/>
      <c r="B8666" s="371"/>
      <c r="C8666" s="371"/>
      <c r="D8666" s="434"/>
    </row>
    <row r="8667" spans="1:4">
      <c r="A8667" s="371"/>
      <c r="B8667" s="371"/>
      <c r="C8667" s="371"/>
      <c r="D8667" s="434"/>
    </row>
    <row r="8668" spans="1:4">
      <c r="A8668" s="371"/>
      <c r="B8668" s="371"/>
      <c r="C8668" s="371"/>
      <c r="D8668" s="434"/>
    </row>
    <row r="8669" spans="1:4">
      <c r="A8669" s="371"/>
      <c r="B8669" s="371"/>
      <c r="C8669" s="371"/>
      <c r="D8669" s="434"/>
    </row>
    <row r="8670" spans="1:4">
      <c r="A8670" s="371"/>
      <c r="B8670" s="371"/>
      <c r="C8670" s="371"/>
      <c r="D8670" s="434"/>
    </row>
    <row r="8671" spans="1:4">
      <c r="A8671" s="371"/>
      <c r="B8671" s="371"/>
      <c r="C8671" s="371"/>
      <c r="D8671" s="434"/>
    </row>
    <row r="8672" spans="1:4">
      <c r="A8672" s="371"/>
      <c r="B8672" s="371"/>
      <c r="C8672" s="371"/>
      <c r="D8672" s="434"/>
    </row>
    <row r="8673" spans="1:4">
      <c r="A8673" s="371"/>
      <c r="B8673" s="371"/>
      <c r="C8673" s="371"/>
      <c r="D8673" s="434"/>
    </row>
    <row r="8674" spans="1:4">
      <c r="A8674" s="371"/>
      <c r="B8674" s="371"/>
      <c r="C8674" s="371"/>
      <c r="D8674" s="434"/>
    </row>
    <row r="8675" spans="1:4">
      <c r="A8675" s="371"/>
      <c r="B8675" s="371"/>
      <c r="C8675" s="371"/>
      <c r="D8675" s="434"/>
    </row>
    <row r="8676" spans="1:4">
      <c r="A8676" s="371"/>
      <c r="B8676" s="371"/>
      <c r="C8676" s="371"/>
      <c r="D8676" s="434"/>
    </row>
    <row r="8677" spans="1:4">
      <c r="A8677" s="371"/>
      <c r="B8677" s="371"/>
      <c r="C8677" s="371"/>
      <c r="D8677" s="434"/>
    </row>
    <row r="8678" spans="1:4">
      <c r="A8678" s="371"/>
      <c r="B8678" s="371"/>
      <c r="C8678" s="371"/>
      <c r="D8678" s="434"/>
    </row>
    <row r="8679" spans="1:4">
      <c r="A8679" s="371"/>
      <c r="B8679" s="371"/>
      <c r="C8679" s="371"/>
      <c r="D8679" s="434"/>
    </row>
    <row r="8680" spans="1:4">
      <c r="A8680" s="371"/>
      <c r="B8680" s="371"/>
      <c r="C8680" s="371"/>
      <c r="D8680" s="434"/>
    </row>
    <row r="8681" spans="1:4">
      <c r="A8681" s="371"/>
      <c r="B8681" s="371"/>
      <c r="C8681" s="371"/>
      <c r="D8681" s="434"/>
    </row>
    <row r="8682" spans="1:4">
      <c r="A8682" s="371"/>
      <c r="B8682" s="371"/>
      <c r="C8682" s="371"/>
      <c r="D8682" s="434"/>
    </row>
    <row r="8683" spans="1:4">
      <c r="A8683" s="371"/>
      <c r="B8683" s="371"/>
      <c r="C8683" s="371"/>
      <c r="D8683" s="434"/>
    </row>
    <row r="8684" spans="1:4">
      <c r="A8684" s="371"/>
      <c r="B8684" s="371"/>
      <c r="C8684" s="371"/>
      <c r="D8684" s="434"/>
    </row>
    <row r="8685" spans="1:4">
      <c r="A8685" s="371"/>
      <c r="B8685" s="371"/>
      <c r="C8685" s="371"/>
      <c r="D8685" s="434"/>
    </row>
    <row r="8686" spans="1:4">
      <c r="A8686" s="371"/>
      <c r="B8686" s="371"/>
      <c r="C8686" s="371"/>
      <c r="D8686" s="434"/>
    </row>
    <row r="8687" spans="1:4">
      <c r="A8687" s="371"/>
      <c r="B8687" s="371"/>
      <c r="C8687" s="371"/>
      <c r="D8687" s="434"/>
    </row>
    <row r="8688" spans="1:4">
      <c r="A8688" s="371"/>
      <c r="B8688" s="371"/>
      <c r="C8688" s="371"/>
      <c r="D8688" s="434"/>
    </row>
    <row r="8689" spans="1:4">
      <c r="A8689" s="371"/>
      <c r="B8689" s="371"/>
      <c r="C8689" s="371"/>
      <c r="D8689" s="434"/>
    </row>
    <row r="8690" spans="1:4">
      <c r="A8690" s="371"/>
      <c r="B8690" s="371"/>
      <c r="C8690" s="371"/>
      <c r="D8690" s="434"/>
    </row>
    <row r="8691" spans="1:4">
      <c r="A8691" s="371"/>
      <c r="B8691" s="371"/>
      <c r="C8691" s="371"/>
      <c r="D8691" s="434"/>
    </row>
    <row r="8692" spans="1:4">
      <c r="A8692" s="371"/>
      <c r="B8692" s="371"/>
      <c r="C8692" s="371"/>
      <c r="D8692" s="434"/>
    </row>
    <row r="8693" spans="1:4">
      <c r="A8693" s="371"/>
      <c r="B8693" s="371"/>
      <c r="C8693" s="371"/>
      <c r="D8693" s="434"/>
    </row>
    <row r="8694" spans="1:4">
      <c r="A8694" s="371"/>
      <c r="B8694" s="371"/>
      <c r="C8694" s="371"/>
      <c r="D8694" s="434"/>
    </row>
    <row r="8695" spans="1:4">
      <c r="A8695" s="371"/>
      <c r="B8695" s="371"/>
      <c r="C8695" s="371"/>
      <c r="D8695" s="434"/>
    </row>
    <row r="8696" spans="1:4">
      <c r="A8696" s="371"/>
      <c r="B8696" s="371"/>
      <c r="C8696" s="371"/>
      <c r="D8696" s="434"/>
    </row>
    <row r="8697" spans="1:4">
      <c r="A8697" s="371"/>
      <c r="B8697" s="371"/>
      <c r="C8697" s="371"/>
      <c r="D8697" s="434"/>
    </row>
    <row r="8698" spans="1:4">
      <c r="A8698" s="371"/>
      <c r="B8698" s="371"/>
      <c r="C8698" s="371"/>
      <c r="D8698" s="434"/>
    </row>
    <row r="8699" spans="1:4">
      <c r="A8699" s="371"/>
      <c r="B8699" s="371"/>
      <c r="C8699" s="371"/>
      <c r="D8699" s="434"/>
    </row>
    <row r="8700" spans="1:4">
      <c r="A8700" s="371"/>
      <c r="B8700" s="371"/>
      <c r="C8700" s="371"/>
      <c r="D8700" s="434"/>
    </row>
    <row r="8701" spans="1:4">
      <c r="A8701" s="371"/>
      <c r="B8701" s="371"/>
      <c r="C8701" s="371"/>
      <c r="D8701" s="434"/>
    </row>
    <row r="8702" spans="1:4">
      <c r="A8702" s="371"/>
      <c r="B8702" s="371"/>
      <c r="C8702" s="371"/>
      <c r="D8702" s="434"/>
    </row>
    <row r="8703" spans="1:4">
      <c r="A8703" s="371"/>
      <c r="B8703" s="371"/>
      <c r="C8703" s="371"/>
      <c r="D8703" s="434"/>
    </row>
    <row r="8704" spans="1:4">
      <c r="A8704" s="371"/>
      <c r="B8704" s="371"/>
      <c r="C8704" s="371"/>
      <c r="D8704" s="434"/>
    </row>
    <row r="8705" spans="1:4">
      <c r="A8705" s="371"/>
      <c r="B8705" s="371"/>
      <c r="C8705" s="371"/>
      <c r="D8705" s="434"/>
    </row>
    <row r="8706" spans="1:4">
      <c r="A8706" s="371"/>
      <c r="B8706" s="371"/>
      <c r="C8706" s="371"/>
      <c r="D8706" s="434"/>
    </row>
    <row r="8707" spans="1:4">
      <c r="A8707" s="371"/>
      <c r="B8707" s="371"/>
      <c r="C8707" s="371"/>
      <c r="D8707" s="434"/>
    </row>
    <row r="8708" spans="1:4">
      <c r="A8708" s="371"/>
      <c r="B8708" s="371"/>
      <c r="C8708" s="371"/>
      <c r="D8708" s="434"/>
    </row>
    <row r="8709" spans="1:4">
      <c r="A8709" s="371"/>
      <c r="B8709" s="371"/>
      <c r="C8709" s="371"/>
      <c r="D8709" s="434"/>
    </row>
    <row r="8710" spans="1:4">
      <c r="A8710" s="371"/>
      <c r="B8710" s="371"/>
      <c r="C8710" s="371"/>
      <c r="D8710" s="434"/>
    </row>
    <row r="8711" spans="1:4">
      <c r="A8711" s="371"/>
      <c r="B8711" s="371"/>
      <c r="C8711" s="371"/>
      <c r="D8711" s="434"/>
    </row>
    <row r="8712" spans="1:4">
      <c r="A8712" s="371"/>
      <c r="B8712" s="371"/>
      <c r="C8712" s="371"/>
      <c r="D8712" s="434"/>
    </row>
    <row r="8713" spans="1:4">
      <c r="A8713" s="371"/>
      <c r="B8713" s="371"/>
      <c r="C8713" s="371"/>
      <c r="D8713" s="434"/>
    </row>
    <row r="8714" spans="1:4">
      <c r="A8714" s="371"/>
      <c r="B8714" s="371"/>
      <c r="C8714" s="371"/>
      <c r="D8714" s="434"/>
    </row>
    <row r="8715" spans="1:4">
      <c r="A8715" s="371"/>
      <c r="B8715" s="371"/>
      <c r="C8715" s="371"/>
      <c r="D8715" s="434"/>
    </row>
    <row r="8716" spans="1:4">
      <c r="A8716" s="371"/>
      <c r="B8716" s="371"/>
      <c r="C8716" s="371"/>
      <c r="D8716" s="434"/>
    </row>
    <row r="8717" spans="1:4">
      <c r="A8717" s="371"/>
      <c r="B8717" s="371"/>
      <c r="C8717" s="371"/>
      <c r="D8717" s="434"/>
    </row>
    <row r="8718" spans="1:4">
      <c r="A8718" s="371"/>
      <c r="B8718" s="371"/>
      <c r="C8718" s="371"/>
      <c r="D8718" s="434"/>
    </row>
    <row r="8719" spans="1:4">
      <c r="A8719" s="371"/>
      <c r="B8719" s="371"/>
      <c r="C8719" s="371"/>
      <c r="D8719" s="434"/>
    </row>
    <row r="8720" spans="1:4">
      <c r="A8720" s="371"/>
      <c r="B8720" s="371"/>
      <c r="C8720" s="371"/>
      <c r="D8720" s="434"/>
    </row>
    <row r="8721" spans="1:4">
      <c r="A8721" s="371"/>
      <c r="B8721" s="371"/>
      <c r="C8721" s="371"/>
      <c r="D8721" s="434"/>
    </row>
    <row r="8722" spans="1:4">
      <c r="A8722" s="371"/>
      <c r="B8722" s="371"/>
      <c r="C8722" s="371"/>
      <c r="D8722" s="434"/>
    </row>
    <row r="8723" spans="1:4">
      <c r="A8723" s="371"/>
      <c r="B8723" s="371"/>
      <c r="C8723" s="371"/>
      <c r="D8723" s="434"/>
    </row>
    <row r="8724" spans="1:4">
      <c r="A8724" s="371"/>
      <c r="B8724" s="371"/>
      <c r="C8724" s="371"/>
      <c r="D8724" s="434"/>
    </row>
    <row r="8725" spans="1:4">
      <c r="A8725" s="371"/>
      <c r="B8725" s="371"/>
      <c r="C8725" s="371"/>
      <c r="D8725" s="434"/>
    </row>
    <row r="8726" spans="1:4">
      <c r="A8726" s="371"/>
      <c r="B8726" s="371"/>
      <c r="C8726" s="371"/>
      <c r="D8726" s="434"/>
    </row>
    <row r="8727" spans="1:4">
      <c r="A8727" s="371"/>
      <c r="B8727" s="371"/>
      <c r="C8727" s="371"/>
      <c r="D8727" s="434"/>
    </row>
    <row r="8728" spans="1:4">
      <c r="A8728" s="371"/>
      <c r="B8728" s="371"/>
      <c r="C8728" s="371"/>
      <c r="D8728" s="434"/>
    </row>
    <row r="8729" spans="1:4">
      <c r="A8729" s="371"/>
      <c r="B8729" s="371"/>
      <c r="C8729" s="371"/>
      <c r="D8729" s="434"/>
    </row>
    <row r="8730" spans="1:4">
      <c r="A8730" s="371"/>
      <c r="B8730" s="371"/>
      <c r="C8730" s="371"/>
      <c r="D8730" s="434"/>
    </row>
    <row r="8731" spans="1:4">
      <c r="A8731" s="371"/>
      <c r="B8731" s="371"/>
      <c r="C8731" s="371"/>
      <c r="D8731" s="434"/>
    </row>
    <row r="8732" spans="1:4">
      <c r="A8732" s="371"/>
      <c r="B8732" s="371"/>
      <c r="C8732" s="371"/>
      <c r="D8732" s="434"/>
    </row>
    <row r="8733" spans="1:4">
      <c r="A8733" s="371"/>
      <c r="B8733" s="371"/>
      <c r="C8733" s="371"/>
      <c r="D8733" s="434"/>
    </row>
    <row r="8734" spans="1:4">
      <c r="A8734" s="371"/>
      <c r="B8734" s="371"/>
      <c r="C8734" s="371"/>
      <c r="D8734" s="434"/>
    </row>
    <row r="8735" spans="1:4">
      <c r="A8735" s="371"/>
      <c r="B8735" s="371"/>
      <c r="C8735" s="371"/>
      <c r="D8735" s="434"/>
    </row>
    <row r="8736" spans="1:4">
      <c r="A8736" s="371"/>
      <c r="B8736" s="371"/>
      <c r="C8736" s="371"/>
      <c r="D8736" s="434"/>
    </row>
    <row r="8737" spans="1:4">
      <c r="A8737" s="371"/>
      <c r="B8737" s="371"/>
      <c r="C8737" s="371"/>
      <c r="D8737" s="434"/>
    </row>
    <row r="8738" spans="1:4">
      <c r="A8738" s="371"/>
      <c r="B8738" s="371"/>
      <c r="C8738" s="371"/>
      <c r="D8738" s="434"/>
    </row>
    <row r="8739" spans="1:4">
      <c r="A8739" s="371"/>
      <c r="B8739" s="371"/>
      <c r="C8739" s="371"/>
      <c r="D8739" s="434"/>
    </row>
    <row r="8740" spans="1:4">
      <c r="A8740" s="371"/>
      <c r="B8740" s="371"/>
      <c r="C8740" s="371"/>
      <c r="D8740" s="434"/>
    </row>
    <row r="8741" spans="1:4">
      <c r="A8741" s="371"/>
      <c r="B8741" s="371"/>
      <c r="C8741" s="371"/>
      <c r="D8741" s="434"/>
    </row>
    <row r="8742" spans="1:4">
      <c r="A8742" s="371"/>
      <c r="B8742" s="371"/>
      <c r="C8742" s="371"/>
      <c r="D8742" s="434"/>
    </row>
    <row r="8743" spans="1:4">
      <c r="A8743" s="371"/>
      <c r="B8743" s="371"/>
      <c r="C8743" s="371"/>
      <c r="D8743" s="434"/>
    </row>
    <row r="8744" spans="1:4">
      <c r="A8744" s="371"/>
      <c r="B8744" s="371"/>
      <c r="C8744" s="371"/>
      <c r="D8744" s="434"/>
    </row>
    <row r="8745" spans="1:4">
      <c r="A8745" s="371"/>
      <c r="B8745" s="371"/>
      <c r="C8745" s="371"/>
      <c r="D8745" s="434"/>
    </row>
    <row r="8746" spans="1:4">
      <c r="A8746" s="371"/>
      <c r="B8746" s="371"/>
      <c r="C8746" s="371"/>
      <c r="D8746" s="434"/>
    </row>
    <row r="8747" spans="1:4">
      <c r="A8747" s="371"/>
      <c r="B8747" s="371"/>
      <c r="C8747" s="371"/>
      <c r="D8747" s="434"/>
    </row>
    <row r="8748" spans="1:4">
      <c r="A8748" s="371"/>
      <c r="B8748" s="371"/>
      <c r="C8748" s="371"/>
      <c r="D8748" s="434"/>
    </row>
    <row r="8749" spans="1:4">
      <c r="A8749" s="371"/>
      <c r="B8749" s="371"/>
      <c r="C8749" s="371"/>
      <c r="D8749" s="434"/>
    </row>
    <row r="8750" spans="1:4">
      <c r="A8750" s="371"/>
      <c r="B8750" s="371"/>
      <c r="C8750" s="371"/>
      <c r="D8750" s="434"/>
    </row>
    <row r="8751" spans="1:4">
      <c r="A8751" s="371"/>
      <c r="B8751" s="371"/>
      <c r="C8751" s="371"/>
      <c r="D8751" s="434"/>
    </row>
    <row r="8752" spans="1:4">
      <c r="A8752" s="371"/>
      <c r="B8752" s="371"/>
      <c r="C8752" s="371"/>
      <c r="D8752" s="434"/>
    </row>
    <row r="8753" spans="1:4">
      <c r="A8753" s="371"/>
      <c r="B8753" s="371"/>
      <c r="C8753" s="371"/>
      <c r="D8753" s="434"/>
    </row>
    <row r="8754" spans="1:4">
      <c r="A8754" s="371"/>
      <c r="B8754" s="371"/>
      <c r="C8754" s="371"/>
      <c r="D8754" s="434"/>
    </row>
    <row r="8755" spans="1:4">
      <c r="A8755" s="371"/>
      <c r="B8755" s="371"/>
      <c r="C8755" s="371"/>
      <c r="D8755" s="434"/>
    </row>
    <row r="8756" spans="1:4">
      <c r="A8756" s="371"/>
      <c r="B8756" s="371"/>
      <c r="C8756" s="371"/>
      <c r="D8756" s="434"/>
    </row>
    <row r="8757" spans="1:4">
      <c r="A8757" s="371"/>
      <c r="B8757" s="371"/>
      <c r="C8757" s="371"/>
      <c r="D8757" s="434"/>
    </row>
    <row r="8758" spans="1:4">
      <c r="A8758" s="371"/>
      <c r="B8758" s="371"/>
      <c r="C8758" s="371"/>
      <c r="D8758" s="434"/>
    </row>
    <row r="8759" spans="1:4">
      <c r="A8759" s="371"/>
      <c r="B8759" s="371"/>
      <c r="C8759" s="371"/>
      <c r="D8759" s="434"/>
    </row>
    <row r="8760" spans="1:4">
      <c r="A8760" s="371"/>
      <c r="B8760" s="371"/>
      <c r="C8760" s="371"/>
      <c r="D8760" s="434"/>
    </row>
    <row r="8761" spans="1:4">
      <c r="A8761" s="371"/>
      <c r="B8761" s="371"/>
      <c r="C8761" s="371"/>
      <c r="D8761" s="434"/>
    </row>
    <row r="8762" spans="1:4">
      <c r="A8762" s="371"/>
      <c r="B8762" s="371"/>
      <c r="C8762" s="371"/>
      <c r="D8762" s="434"/>
    </row>
    <row r="8763" spans="1:4">
      <c r="A8763" s="371"/>
      <c r="B8763" s="371"/>
      <c r="C8763" s="371"/>
      <c r="D8763" s="434"/>
    </row>
    <row r="8764" spans="1:4">
      <c r="A8764" s="371"/>
      <c r="B8764" s="371"/>
      <c r="C8764" s="371"/>
      <c r="D8764" s="434"/>
    </row>
    <row r="8765" spans="1:4">
      <c r="A8765" s="371"/>
      <c r="B8765" s="371"/>
      <c r="C8765" s="371"/>
      <c r="D8765" s="434"/>
    </row>
    <row r="8766" spans="1:4">
      <c r="A8766" s="371"/>
      <c r="B8766" s="371"/>
      <c r="C8766" s="371"/>
      <c r="D8766" s="434"/>
    </row>
    <row r="8767" spans="1:4">
      <c r="A8767" s="371"/>
      <c r="B8767" s="371"/>
      <c r="C8767" s="371"/>
      <c r="D8767" s="434"/>
    </row>
    <row r="8768" spans="1:4">
      <c r="A8768" s="371"/>
      <c r="B8768" s="371"/>
      <c r="C8768" s="371"/>
      <c r="D8768" s="434"/>
    </row>
    <row r="8769" spans="1:4">
      <c r="A8769" s="371"/>
      <c r="B8769" s="371"/>
      <c r="C8769" s="371"/>
      <c r="D8769" s="434"/>
    </row>
    <row r="8770" spans="1:4">
      <c r="A8770" s="371"/>
      <c r="B8770" s="371"/>
      <c r="C8770" s="371"/>
      <c r="D8770" s="434"/>
    </row>
    <row r="8771" spans="1:4">
      <c r="A8771" s="371"/>
      <c r="B8771" s="371"/>
      <c r="C8771" s="371"/>
      <c r="D8771" s="434"/>
    </row>
    <row r="8772" spans="1:4">
      <c r="A8772" s="371"/>
      <c r="B8772" s="371"/>
      <c r="C8772" s="371"/>
      <c r="D8772" s="434"/>
    </row>
    <row r="8773" spans="1:4">
      <c r="A8773" s="371"/>
      <c r="B8773" s="371"/>
      <c r="C8773" s="371"/>
      <c r="D8773" s="434"/>
    </row>
    <row r="8774" spans="1:4">
      <c r="A8774" s="371"/>
      <c r="B8774" s="371"/>
      <c r="C8774" s="371"/>
      <c r="D8774" s="434"/>
    </row>
    <row r="8775" spans="1:4">
      <c r="A8775" s="371"/>
      <c r="B8775" s="371"/>
      <c r="C8775" s="371"/>
      <c r="D8775" s="434"/>
    </row>
    <row r="8776" spans="1:4">
      <c r="A8776" s="371"/>
      <c r="B8776" s="371"/>
      <c r="C8776" s="371"/>
      <c r="D8776" s="434"/>
    </row>
    <row r="8777" spans="1:4">
      <c r="A8777" s="371"/>
      <c r="B8777" s="371"/>
      <c r="C8777" s="371"/>
      <c r="D8777" s="434"/>
    </row>
    <row r="8778" spans="1:4">
      <c r="A8778" s="371"/>
      <c r="B8778" s="371"/>
      <c r="C8778" s="371"/>
      <c r="D8778" s="434"/>
    </row>
    <row r="8779" spans="1:4">
      <c r="A8779" s="371"/>
      <c r="B8779" s="371"/>
      <c r="C8779" s="371"/>
      <c r="D8779" s="434"/>
    </row>
    <row r="8780" spans="1:4">
      <c r="A8780" s="371"/>
      <c r="B8780" s="371"/>
      <c r="C8780" s="371"/>
      <c r="D8780" s="434"/>
    </row>
    <row r="8781" spans="1:4">
      <c r="A8781" s="371"/>
      <c r="B8781" s="371"/>
      <c r="C8781" s="371"/>
      <c r="D8781" s="434"/>
    </row>
    <row r="8782" spans="1:4">
      <c r="A8782" s="371"/>
      <c r="B8782" s="371"/>
      <c r="C8782" s="371"/>
      <c r="D8782" s="434"/>
    </row>
    <row r="8783" spans="1:4">
      <c r="A8783" s="371"/>
      <c r="B8783" s="371"/>
      <c r="C8783" s="371"/>
      <c r="D8783" s="434"/>
    </row>
    <row r="8784" spans="1:4">
      <c r="A8784" s="371"/>
      <c r="B8784" s="371"/>
      <c r="C8784" s="371"/>
      <c r="D8784" s="434"/>
    </row>
    <row r="8785" spans="1:4">
      <c r="A8785" s="371"/>
      <c r="B8785" s="371"/>
      <c r="C8785" s="371"/>
      <c r="D8785" s="434"/>
    </row>
    <row r="8786" spans="1:4">
      <c r="A8786" s="371"/>
      <c r="B8786" s="371"/>
      <c r="C8786" s="371"/>
      <c r="D8786" s="434"/>
    </row>
    <row r="8787" spans="1:4">
      <c r="A8787" s="371"/>
      <c r="B8787" s="371"/>
      <c r="C8787" s="371"/>
      <c r="D8787" s="434"/>
    </row>
    <row r="8788" spans="1:4">
      <c r="A8788" s="371"/>
      <c r="B8788" s="371"/>
      <c r="C8788" s="371"/>
      <c r="D8788" s="434"/>
    </row>
    <row r="8789" spans="1:4">
      <c r="A8789" s="371"/>
      <c r="B8789" s="371"/>
      <c r="C8789" s="371"/>
      <c r="D8789" s="434"/>
    </row>
    <row r="8790" spans="1:4">
      <c r="A8790" s="371"/>
      <c r="B8790" s="371"/>
      <c r="C8790" s="371"/>
      <c r="D8790" s="434"/>
    </row>
    <row r="8791" spans="1:4">
      <c r="A8791" s="371"/>
      <c r="B8791" s="371"/>
      <c r="C8791" s="371"/>
      <c r="D8791" s="434"/>
    </row>
    <row r="8792" spans="1:4">
      <c r="A8792" s="371"/>
      <c r="B8792" s="371"/>
      <c r="C8792" s="371"/>
      <c r="D8792" s="434"/>
    </row>
    <row r="8793" spans="1:4">
      <c r="A8793" s="371"/>
      <c r="B8793" s="371"/>
      <c r="C8793" s="371"/>
      <c r="D8793" s="434"/>
    </row>
    <row r="8794" spans="1:4">
      <c r="A8794" s="371"/>
      <c r="B8794" s="371"/>
      <c r="C8794" s="371"/>
      <c r="D8794" s="434"/>
    </row>
    <row r="8795" spans="1:4">
      <c r="A8795" s="371"/>
      <c r="B8795" s="371"/>
      <c r="C8795" s="371"/>
      <c r="D8795" s="434"/>
    </row>
    <row r="8796" spans="1:4">
      <c r="A8796" s="371"/>
      <c r="B8796" s="371"/>
      <c r="C8796" s="371"/>
      <c r="D8796" s="434"/>
    </row>
    <row r="8797" spans="1:4">
      <c r="A8797" s="371"/>
      <c r="B8797" s="371"/>
      <c r="C8797" s="371"/>
      <c r="D8797" s="434"/>
    </row>
    <row r="8798" spans="1:4">
      <c r="A8798" s="371"/>
      <c r="B8798" s="371"/>
      <c r="C8798" s="371"/>
      <c r="D8798" s="434"/>
    </row>
    <row r="8799" spans="1:4">
      <c r="A8799" s="371"/>
      <c r="B8799" s="371"/>
      <c r="C8799" s="371"/>
      <c r="D8799" s="434"/>
    </row>
    <row r="8800" spans="1:4">
      <c r="A8800" s="371"/>
      <c r="B8800" s="371"/>
      <c r="C8800" s="371"/>
      <c r="D8800" s="434"/>
    </row>
    <row r="8801" spans="1:4">
      <c r="A8801" s="371"/>
      <c r="B8801" s="371"/>
      <c r="C8801" s="371"/>
      <c r="D8801" s="434"/>
    </row>
    <row r="8802" spans="1:4">
      <c r="A8802" s="371"/>
      <c r="B8802" s="371"/>
      <c r="C8802" s="371"/>
      <c r="D8802" s="434"/>
    </row>
    <row r="8803" spans="1:4">
      <c r="A8803" s="371"/>
      <c r="B8803" s="371"/>
      <c r="C8803" s="371"/>
      <c r="D8803" s="434"/>
    </row>
    <row r="8804" spans="1:4">
      <c r="A8804" s="371"/>
      <c r="B8804" s="371"/>
      <c r="C8804" s="371"/>
      <c r="D8804" s="434"/>
    </row>
    <row r="8805" spans="1:4">
      <c r="A8805" s="371"/>
      <c r="B8805" s="371"/>
      <c r="C8805" s="371"/>
      <c r="D8805" s="434"/>
    </row>
    <row r="8806" spans="1:4">
      <c r="A8806" s="371"/>
      <c r="B8806" s="371"/>
      <c r="C8806" s="371"/>
      <c r="D8806" s="434"/>
    </row>
    <row r="8807" spans="1:4">
      <c r="A8807" s="371"/>
      <c r="B8807" s="371"/>
      <c r="C8807" s="371"/>
      <c r="D8807" s="434"/>
    </row>
    <row r="8808" spans="1:4">
      <c r="A8808" s="371"/>
      <c r="B8808" s="371"/>
      <c r="C8808" s="371"/>
      <c r="D8808" s="434"/>
    </row>
    <row r="8809" spans="1:4">
      <c r="A8809" s="371"/>
      <c r="B8809" s="371"/>
      <c r="C8809" s="371"/>
      <c r="D8809" s="434"/>
    </row>
    <row r="8810" spans="1:4">
      <c r="A8810" s="371"/>
      <c r="B8810" s="371"/>
      <c r="C8810" s="371"/>
      <c r="D8810" s="434"/>
    </row>
    <row r="8811" spans="1:4">
      <c r="A8811" s="371"/>
      <c r="B8811" s="371"/>
      <c r="C8811" s="371"/>
      <c r="D8811" s="434"/>
    </row>
    <row r="8812" spans="1:4">
      <c r="A8812" s="371"/>
      <c r="B8812" s="371"/>
      <c r="C8812" s="371"/>
      <c r="D8812" s="434"/>
    </row>
    <row r="8813" spans="1:4">
      <c r="A8813" s="371"/>
      <c r="B8813" s="371"/>
      <c r="C8813" s="371"/>
      <c r="D8813" s="434"/>
    </row>
    <row r="8814" spans="1:4">
      <c r="A8814" s="371"/>
      <c r="B8814" s="371"/>
      <c r="C8814" s="371"/>
      <c r="D8814" s="434"/>
    </row>
    <row r="8815" spans="1:4">
      <c r="A8815" s="371"/>
      <c r="B8815" s="371"/>
      <c r="C8815" s="371"/>
      <c r="D8815" s="434"/>
    </row>
    <row r="8816" spans="1:4">
      <c r="A8816" s="371"/>
      <c r="B8816" s="371"/>
      <c r="C8816" s="371"/>
      <c r="D8816" s="434"/>
    </row>
    <row r="8817" spans="1:4">
      <c r="A8817" s="371"/>
      <c r="B8817" s="371"/>
      <c r="C8817" s="371"/>
      <c r="D8817" s="434"/>
    </row>
    <row r="8818" spans="1:4">
      <c r="A8818" s="371"/>
      <c r="B8818" s="371"/>
      <c r="C8818" s="371"/>
      <c r="D8818" s="434"/>
    </row>
    <row r="8819" spans="1:4">
      <c r="A8819" s="371"/>
      <c r="B8819" s="371"/>
      <c r="C8819" s="371"/>
      <c r="D8819" s="434"/>
    </row>
    <row r="8820" spans="1:4">
      <c r="A8820" s="371"/>
      <c r="B8820" s="371"/>
      <c r="C8820" s="371"/>
      <c r="D8820" s="434"/>
    </row>
    <row r="8821" spans="1:4">
      <c r="A8821" s="371"/>
      <c r="B8821" s="371"/>
      <c r="C8821" s="371"/>
      <c r="D8821" s="434"/>
    </row>
    <row r="8822" spans="1:4">
      <c r="A8822" s="371"/>
      <c r="B8822" s="371"/>
      <c r="C8822" s="371"/>
      <c r="D8822" s="434"/>
    </row>
    <row r="8823" spans="1:4">
      <c r="A8823" s="371"/>
      <c r="B8823" s="371"/>
      <c r="C8823" s="371"/>
      <c r="D8823" s="434"/>
    </row>
    <row r="8824" spans="1:4">
      <c r="A8824" s="371"/>
      <c r="B8824" s="371"/>
      <c r="C8824" s="371"/>
      <c r="D8824" s="434"/>
    </row>
    <row r="8825" spans="1:4">
      <c r="A8825" s="371"/>
      <c r="B8825" s="371"/>
      <c r="C8825" s="371"/>
      <c r="D8825" s="434"/>
    </row>
    <row r="8826" spans="1:4">
      <c r="A8826" s="371"/>
      <c r="B8826" s="371"/>
      <c r="C8826" s="371"/>
      <c r="D8826" s="434"/>
    </row>
    <row r="8827" spans="1:4">
      <c r="A8827" s="371"/>
      <c r="B8827" s="371"/>
      <c r="C8827" s="371"/>
      <c r="D8827" s="434"/>
    </row>
    <row r="8828" spans="1:4">
      <c r="A8828" s="371"/>
      <c r="B8828" s="371"/>
      <c r="C8828" s="371"/>
      <c r="D8828" s="434"/>
    </row>
    <row r="8829" spans="1:4">
      <c r="A8829" s="371"/>
      <c r="B8829" s="371"/>
      <c r="C8829" s="371"/>
      <c r="D8829" s="434"/>
    </row>
    <row r="8830" spans="1:4">
      <c r="A8830" s="371"/>
      <c r="B8830" s="371"/>
      <c r="C8830" s="371"/>
      <c r="D8830" s="434"/>
    </row>
    <row r="8831" spans="1:4">
      <c r="A8831" s="371"/>
      <c r="B8831" s="371"/>
      <c r="C8831" s="371"/>
      <c r="D8831" s="434"/>
    </row>
    <row r="8832" spans="1:4">
      <c r="A8832" s="371"/>
      <c r="B8832" s="371"/>
      <c r="C8832" s="371"/>
      <c r="D8832" s="434"/>
    </row>
    <row r="8833" spans="1:4">
      <c r="A8833" s="371"/>
      <c r="B8833" s="371"/>
      <c r="C8833" s="371"/>
      <c r="D8833" s="434"/>
    </row>
    <row r="8834" spans="1:4">
      <c r="A8834" s="371"/>
      <c r="B8834" s="371"/>
      <c r="C8834" s="371"/>
      <c r="D8834" s="434"/>
    </row>
    <row r="8835" spans="1:4">
      <c r="A8835" s="371"/>
      <c r="B8835" s="371"/>
      <c r="C8835" s="371"/>
      <c r="D8835" s="434"/>
    </row>
    <row r="8836" spans="1:4">
      <c r="A8836" s="371"/>
      <c r="B8836" s="371"/>
      <c r="C8836" s="371"/>
      <c r="D8836" s="434"/>
    </row>
    <row r="8837" spans="1:4">
      <c r="A8837" s="371"/>
      <c r="B8837" s="371"/>
      <c r="C8837" s="371"/>
      <c r="D8837" s="434"/>
    </row>
    <row r="8838" spans="1:4">
      <c r="A8838" s="371"/>
      <c r="B8838" s="371"/>
      <c r="C8838" s="371"/>
      <c r="D8838" s="434"/>
    </row>
    <row r="8839" spans="1:4">
      <c r="A8839" s="371"/>
      <c r="B8839" s="371"/>
      <c r="C8839" s="371"/>
      <c r="D8839" s="434"/>
    </row>
    <row r="8840" spans="1:4">
      <c r="A8840" s="371"/>
      <c r="B8840" s="371"/>
      <c r="C8840" s="371"/>
      <c r="D8840" s="434"/>
    </row>
    <row r="8841" spans="1:4">
      <c r="A8841" s="371"/>
      <c r="B8841" s="371"/>
      <c r="C8841" s="371"/>
      <c r="D8841" s="434"/>
    </row>
    <row r="8842" spans="1:4">
      <c r="A8842" s="371"/>
      <c r="B8842" s="371"/>
      <c r="C8842" s="371"/>
      <c r="D8842" s="434"/>
    </row>
    <row r="8843" spans="1:4">
      <c r="A8843" s="371"/>
      <c r="B8843" s="371"/>
      <c r="C8843" s="371"/>
      <c r="D8843" s="434"/>
    </row>
    <row r="8844" spans="1:4">
      <c r="A8844" s="371"/>
      <c r="B8844" s="371"/>
      <c r="C8844" s="371"/>
      <c r="D8844" s="434"/>
    </row>
    <row r="8845" spans="1:4">
      <c r="A8845" s="371"/>
      <c r="B8845" s="371"/>
      <c r="C8845" s="371"/>
      <c r="D8845" s="434"/>
    </row>
    <row r="8846" spans="1:4">
      <c r="A8846" s="371"/>
      <c r="B8846" s="371"/>
      <c r="C8846" s="371"/>
      <c r="D8846" s="434"/>
    </row>
    <row r="8847" spans="1:4">
      <c r="A8847" s="371"/>
      <c r="B8847" s="371"/>
      <c r="C8847" s="371"/>
      <c r="D8847" s="434"/>
    </row>
    <row r="8848" spans="1:4">
      <c r="A8848" s="371"/>
      <c r="B8848" s="371"/>
      <c r="C8848" s="371"/>
      <c r="D8848" s="434"/>
    </row>
    <row r="8849" spans="1:4">
      <c r="A8849" s="371"/>
      <c r="B8849" s="371"/>
      <c r="C8849" s="371"/>
      <c r="D8849" s="434"/>
    </row>
    <row r="8850" spans="1:4">
      <c r="A8850" s="371"/>
      <c r="B8850" s="371"/>
      <c r="C8850" s="371"/>
      <c r="D8850" s="434"/>
    </row>
    <row r="8851" spans="1:4">
      <c r="A8851" s="371"/>
      <c r="B8851" s="371"/>
      <c r="C8851" s="371"/>
      <c r="D8851" s="434"/>
    </row>
    <row r="8852" spans="1:4">
      <c r="A8852" s="371"/>
      <c r="B8852" s="371"/>
      <c r="C8852" s="371"/>
      <c r="D8852" s="434"/>
    </row>
    <row r="8853" spans="1:4">
      <c r="A8853" s="371"/>
      <c r="B8853" s="371"/>
      <c r="C8853" s="371"/>
      <c r="D8853" s="434"/>
    </row>
    <row r="8854" spans="1:4">
      <c r="A8854" s="371"/>
      <c r="B8854" s="371"/>
      <c r="C8854" s="371"/>
      <c r="D8854" s="434"/>
    </row>
    <row r="8855" spans="1:4">
      <c r="A8855" s="371"/>
      <c r="B8855" s="371"/>
      <c r="C8855" s="371"/>
      <c r="D8855" s="434"/>
    </row>
    <row r="8856" spans="1:4">
      <c r="A8856" s="371"/>
      <c r="B8856" s="371"/>
      <c r="C8856" s="371"/>
      <c r="D8856" s="434"/>
    </row>
    <row r="8857" spans="1:4">
      <c r="A8857" s="371"/>
      <c r="B8857" s="371"/>
      <c r="C8857" s="371"/>
      <c r="D8857" s="434"/>
    </row>
    <row r="8858" spans="1:4">
      <c r="A8858" s="371"/>
      <c r="B8858" s="371"/>
      <c r="C8858" s="371"/>
      <c r="D8858" s="434"/>
    </row>
    <row r="8859" spans="1:4">
      <c r="A8859" s="371"/>
      <c r="B8859" s="371"/>
      <c r="C8859" s="371"/>
      <c r="D8859" s="434"/>
    </row>
    <row r="8860" spans="1:4">
      <c r="A8860" s="371"/>
      <c r="B8860" s="371"/>
      <c r="C8860" s="371"/>
      <c r="D8860" s="434"/>
    </row>
    <row r="8861" spans="1:4">
      <c r="A8861" s="371"/>
      <c r="B8861" s="371"/>
      <c r="C8861" s="371"/>
      <c r="D8861" s="434"/>
    </row>
    <row r="8862" spans="1:4">
      <c r="A8862" s="371"/>
      <c r="B8862" s="371"/>
      <c r="C8862" s="371"/>
      <c r="D8862" s="434"/>
    </row>
    <row r="8863" spans="1:4">
      <c r="A8863" s="371"/>
      <c r="B8863" s="371"/>
      <c r="C8863" s="371"/>
      <c r="D8863" s="434"/>
    </row>
    <row r="8864" spans="1:4">
      <c r="A8864" s="371"/>
      <c r="B8864" s="371"/>
      <c r="C8864" s="371"/>
      <c r="D8864" s="434"/>
    </row>
    <row r="8865" spans="1:4">
      <c r="A8865" s="371"/>
      <c r="B8865" s="371"/>
      <c r="C8865" s="371"/>
      <c r="D8865" s="434"/>
    </row>
    <row r="8866" spans="1:4">
      <c r="A8866" s="371"/>
      <c r="B8866" s="371"/>
      <c r="C8866" s="371"/>
      <c r="D8866" s="434"/>
    </row>
    <row r="8867" spans="1:4">
      <c r="A8867" s="371"/>
      <c r="B8867" s="371"/>
      <c r="C8867" s="371"/>
      <c r="D8867" s="434"/>
    </row>
    <row r="8868" spans="1:4">
      <c r="A8868" s="371"/>
      <c r="B8868" s="371"/>
      <c r="C8868" s="371"/>
      <c r="D8868" s="434"/>
    </row>
    <row r="8869" spans="1:4">
      <c r="A8869" s="371"/>
      <c r="B8869" s="371"/>
      <c r="C8869" s="371"/>
      <c r="D8869" s="434"/>
    </row>
    <row r="8870" spans="1:4">
      <c r="A8870" s="371"/>
      <c r="B8870" s="371"/>
      <c r="C8870" s="371"/>
      <c r="D8870" s="434"/>
    </row>
    <row r="8871" spans="1:4">
      <c r="A8871" s="371"/>
      <c r="B8871" s="371"/>
      <c r="C8871" s="371"/>
      <c r="D8871" s="434"/>
    </row>
    <row r="8872" spans="1:4">
      <c r="A8872" s="371"/>
      <c r="B8872" s="371"/>
      <c r="C8872" s="371"/>
      <c r="D8872" s="434"/>
    </row>
    <row r="8873" spans="1:4">
      <c r="A8873" s="371"/>
      <c r="B8873" s="371"/>
      <c r="C8873" s="371"/>
      <c r="D8873" s="434"/>
    </row>
    <row r="8874" spans="1:4">
      <c r="A8874" s="371"/>
      <c r="B8874" s="371"/>
      <c r="C8874" s="371"/>
      <c r="D8874" s="434"/>
    </row>
    <row r="8875" spans="1:4">
      <c r="A8875" s="371"/>
      <c r="B8875" s="371"/>
      <c r="C8875" s="371"/>
      <c r="D8875" s="434"/>
    </row>
    <row r="8876" spans="1:4">
      <c r="A8876" s="371"/>
      <c r="B8876" s="371"/>
      <c r="C8876" s="371"/>
      <c r="D8876" s="434"/>
    </row>
    <row r="8877" spans="1:4">
      <c r="A8877" s="371"/>
      <c r="B8877" s="371"/>
      <c r="C8877" s="371"/>
      <c r="D8877" s="434"/>
    </row>
    <row r="8878" spans="1:4">
      <c r="A8878" s="371"/>
      <c r="B8878" s="371"/>
      <c r="C8878" s="371"/>
      <c r="D8878" s="434"/>
    </row>
    <row r="8879" spans="1:4">
      <c r="A8879" s="371"/>
      <c r="B8879" s="371"/>
      <c r="C8879" s="371"/>
      <c r="D8879" s="434"/>
    </row>
    <row r="8880" spans="1:4">
      <c r="A8880" s="371"/>
      <c r="B8880" s="371"/>
      <c r="C8880" s="371"/>
      <c r="D8880" s="434"/>
    </row>
    <row r="8881" spans="1:4">
      <c r="A8881" s="371"/>
      <c r="B8881" s="371"/>
      <c r="C8881" s="371"/>
      <c r="D8881" s="434"/>
    </row>
    <row r="8882" spans="1:4">
      <c r="A8882" s="371"/>
      <c r="B8882" s="371"/>
      <c r="C8882" s="371"/>
      <c r="D8882" s="434"/>
    </row>
    <row r="8883" spans="1:4">
      <c r="A8883" s="371"/>
      <c r="B8883" s="371"/>
      <c r="C8883" s="371"/>
      <c r="D8883" s="434"/>
    </row>
    <row r="8884" spans="1:4">
      <c r="A8884" s="371"/>
      <c r="B8884" s="371"/>
      <c r="C8884" s="371"/>
      <c r="D8884" s="434"/>
    </row>
    <row r="8885" spans="1:4">
      <c r="A8885" s="371"/>
      <c r="B8885" s="371"/>
      <c r="C8885" s="371"/>
      <c r="D8885" s="434"/>
    </row>
    <row r="8886" spans="1:4">
      <c r="A8886" s="371"/>
      <c r="B8886" s="371"/>
      <c r="C8886" s="371"/>
      <c r="D8886" s="434"/>
    </row>
    <row r="8887" spans="1:4">
      <c r="A8887" s="371"/>
      <c r="B8887" s="371"/>
      <c r="C8887" s="371"/>
      <c r="D8887" s="434"/>
    </row>
    <row r="8888" spans="1:4">
      <c r="A8888" s="371"/>
      <c r="B8888" s="371"/>
      <c r="C8888" s="371"/>
      <c r="D8888" s="434"/>
    </row>
    <row r="8889" spans="1:4">
      <c r="A8889" s="371"/>
      <c r="B8889" s="371"/>
      <c r="C8889" s="371"/>
      <c r="D8889" s="434"/>
    </row>
    <row r="8890" spans="1:4">
      <c r="A8890" s="371"/>
      <c r="B8890" s="371"/>
      <c r="C8890" s="371"/>
      <c r="D8890" s="434"/>
    </row>
    <row r="8891" spans="1:4">
      <c r="A8891" s="371"/>
      <c r="B8891" s="371"/>
      <c r="C8891" s="371"/>
      <c r="D8891" s="434"/>
    </row>
    <row r="8892" spans="1:4">
      <c r="A8892" s="371"/>
      <c r="B8892" s="371"/>
      <c r="C8892" s="371"/>
      <c r="D8892" s="434"/>
    </row>
    <row r="8893" spans="1:4">
      <c r="A8893" s="371"/>
      <c r="B8893" s="371"/>
      <c r="C8893" s="371"/>
      <c r="D8893" s="434"/>
    </row>
    <row r="8894" spans="1:4">
      <c r="A8894" s="371"/>
      <c r="B8894" s="371"/>
      <c r="C8894" s="371"/>
      <c r="D8894" s="434"/>
    </row>
    <row r="8895" spans="1:4">
      <c r="A8895" s="371"/>
      <c r="B8895" s="371"/>
      <c r="C8895" s="371"/>
      <c r="D8895" s="434"/>
    </row>
    <row r="8896" spans="1:4">
      <c r="A8896" s="371"/>
      <c r="B8896" s="371"/>
      <c r="C8896" s="371"/>
      <c r="D8896" s="434"/>
    </row>
    <row r="8897" spans="1:4">
      <c r="A8897" s="371"/>
      <c r="B8897" s="371"/>
      <c r="C8897" s="371"/>
      <c r="D8897" s="434"/>
    </row>
    <row r="8898" spans="1:4">
      <c r="A8898" s="371"/>
      <c r="B8898" s="371"/>
      <c r="C8898" s="371"/>
      <c r="D8898" s="434"/>
    </row>
    <row r="8899" spans="1:4">
      <c r="A8899" s="371"/>
      <c r="B8899" s="371"/>
      <c r="C8899" s="371"/>
      <c r="D8899" s="434"/>
    </row>
    <row r="8900" spans="1:4">
      <c r="A8900" s="371"/>
      <c r="B8900" s="371"/>
      <c r="C8900" s="371"/>
      <c r="D8900" s="434"/>
    </row>
    <row r="8901" spans="1:4">
      <c r="A8901" s="371"/>
      <c r="B8901" s="371"/>
      <c r="C8901" s="371"/>
      <c r="D8901" s="434"/>
    </row>
    <row r="8902" spans="1:4">
      <c r="A8902" s="371"/>
      <c r="B8902" s="371"/>
      <c r="C8902" s="371"/>
      <c r="D8902" s="434"/>
    </row>
    <row r="8903" spans="1:4">
      <c r="A8903" s="371"/>
      <c r="B8903" s="371"/>
      <c r="C8903" s="371"/>
      <c r="D8903" s="434"/>
    </row>
    <row r="8904" spans="1:4">
      <c r="A8904" s="371"/>
      <c r="B8904" s="371"/>
      <c r="C8904" s="371"/>
      <c r="D8904" s="434"/>
    </row>
    <row r="8905" spans="1:4">
      <c r="A8905" s="371"/>
      <c r="B8905" s="371"/>
      <c r="C8905" s="371"/>
      <c r="D8905" s="434"/>
    </row>
    <row r="8906" spans="1:4">
      <c r="A8906" s="371"/>
      <c r="B8906" s="371"/>
      <c r="C8906" s="371"/>
      <c r="D8906" s="434"/>
    </row>
    <row r="8907" spans="1:4">
      <c r="A8907" s="371"/>
      <c r="B8907" s="371"/>
      <c r="C8907" s="371"/>
      <c r="D8907" s="434"/>
    </row>
    <row r="8908" spans="1:4">
      <c r="A8908" s="371"/>
      <c r="B8908" s="371"/>
      <c r="C8908" s="371"/>
      <c r="D8908" s="434"/>
    </row>
    <row r="8909" spans="1:4">
      <c r="A8909" s="371"/>
      <c r="B8909" s="371"/>
      <c r="C8909" s="371"/>
      <c r="D8909" s="434"/>
    </row>
    <row r="8910" spans="1:4">
      <c r="A8910" s="371"/>
      <c r="B8910" s="371"/>
      <c r="C8910" s="371"/>
      <c r="D8910" s="434"/>
    </row>
    <row r="8911" spans="1:4">
      <c r="A8911" s="371"/>
      <c r="B8911" s="371"/>
      <c r="C8911" s="371"/>
      <c r="D8911" s="434"/>
    </row>
    <row r="8912" spans="1:4">
      <c r="A8912" s="371"/>
      <c r="B8912" s="371"/>
      <c r="C8912" s="371"/>
      <c r="D8912" s="434"/>
    </row>
    <row r="8913" spans="1:4">
      <c r="A8913" s="371"/>
      <c r="B8913" s="371"/>
      <c r="C8913" s="371"/>
      <c r="D8913" s="434"/>
    </row>
    <row r="8914" spans="1:4">
      <c r="A8914" s="371"/>
      <c r="B8914" s="371"/>
      <c r="C8914" s="371"/>
      <c r="D8914" s="434"/>
    </row>
    <row r="8915" spans="1:4">
      <c r="A8915" s="371"/>
      <c r="B8915" s="371"/>
      <c r="C8915" s="371"/>
      <c r="D8915" s="434"/>
    </row>
    <row r="8916" spans="1:4">
      <c r="A8916" s="371"/>
      <c r="B8916" s="371"/>
      <c r="C8916" s="371"/>
      <c r="D8916" s="434"/>
    </row>
    <row r="8917" spans="1:4">
      <c r="A8917" s="371"/>
      <c r="B8917" s="371"/>
      <c r="C8917" s="371"/>
      <c r="D8917" s="434"/>
    </row>
    <row r="8918" spans="1:4">
      <c r="A8918" s="371"/>
      <c r="B8918" s="371"/>
      <c r="C8918" s="371"/>
      <c r="D8918" s="434"/>
    </row>
    <row r="8919" spans="1:4">
      <c r="A8919" s="371"/>
      <c r="B8919" s="371"/>
      <c r="C8919" s="371"/>
      <c r="D8919" s="434"/>
    </row>
    <row r="8920" spans="1:4">
      <c r="A8920" s="371"/>
      <c r="B8920" s="371"/>
      <c r="C8920" s="371"/>
      <c r="D8920" s="434"/>
    </row>
    <row r="8921" spans="1:4">
      <c r="A8921" s="371"/>
      <c r="B8921" s="371"/>
      <c r="C8921" s="371"/>
      <c r="D8921" s="434"/>
    </row>
    <row r="8922" spans="1:4">
      <c r="A8922" s="371"/>
      <c r="B8922" s="371"/>
      <c r="C8922" s="371"/>
      <c r="D8922" s="434"/>
    </row>
    <row r="8923" spans="1:4">
      <c r="A8923" s="371"/>
      <c r="B8923" s="371"/>
      <c r="C8923" s="371"/>
      <c r="D8923" s="434"/>
    </row>
    <row r="8924" spans="1:4">
      <c r="A8924" s="371"/>
      <c r="B8924" s="371"/>
      <c r="C8924" s="371"/>
      <c r="D8924" s="434"/>
    </row>
    <row r="8925" spans="1:4">
      <c r="A8925" s="371"/>
      <c r="B8925" s="371"/>
      <c r="C8925" s="371"/>
      <c r="D8925" s="434"/>
    </row>
    <row r="8926" spans="1:4">
      <c r="A8926" s="371"/>
      <c r="B8926" s="371"/>
      <c r="C8926" s="371"/>
      <c r="D8926" s="434"/>
    </row>
    <row r="8927" spans="1:4">
      <c r="A8927" s="371"/>
      <c r="B8927" s="371"/>
      <c r="C8927" s="371"/>
      <c r="D8927" s="434"/>
    </row>
    <row r="8928" spans="1:4">
      <c r="A8928" s="371"/>
      <c r="B8928" s="371"/>
      <c r="C8928" s="371"/>
      <c r="D8928" s="434"/>
    </row>
    <row r="8929" spans="1:4">
      <c r="A8929" s="371"/>
      <c r="B8929" s="371"/>
      <c r="C8929" s="371"/>
      <c r="D8929" s="434"/>
    </row>
    <row r="8930" spans="1:4">
      <c r="A8930" s="371"/>
      <c r="B8930" s="371"/>
      <c r="C8930" s="371"/>
      <c r="D8930" s="434"/>
    </row>
    <row r="8931" spans="1:4">
      <c r="A8931" s="371"/>
      <c r="B8931" s="371"/>
      <c r="C8931" s="371"/>
      <c r="D8931" s="434"/>
    </row>
    <row r="8932" spans="1:4">
      <c r="A8932" s="371"/>
      <c r="B8932" s="371"/>
      <c r="C8932" s="371"/>
      <c r="D8932" s="434"/>
    </row>
    <row r="8933" spans="1:4">
      <c r="A8933" s="371"/>
      <c r="B8933" s="371"/>
      <c r="C8933" s="371"/>
      <c r="D8933" s="434"/>
    </row>
    <row r="8934" spans="1:4">
      <c r="A8934" s="371"/>
      <c r="B8934" s="371"/>
      <c r="C8934" s="371"/>
      <c r="D8934" s="434"/>
    </row>
    <row r="8935" spans="1:4">
      <c r="A8935" s="371"/>
      <c r="B8935" s="371"/>
      <c r="C8935" s="371"/>
      <c r="D8935" s="434"/>
    </row>
    <row r="8936" spans="1:4">
      <c r="A8936" s="371"/>
      <c r="B8936" s="371"/>
      <c r="C8936" s="371"/>
      <c r="D8936" s="434"/>
    </row>
    <row r="8937" spans="1:4">
      <c r="A8937" s="371"/>
      <c r="B8937" s="371"/>
      <c r="C8937" s="371"/>
      <c r="D8937" s="434"/>
    </row>
    <row r="8938" spans="1:4">
      <c r="A8938" s="371"/>
      <c r="B8938" s="371"/>
      <c r="C8938" s="371"/>
      <c r="D8938" s="434"/>
    </row>
    <row r="8939" spans="1:4">
      <c r="A8939" s="371"/>
      <c r="B8939" s="371"/>
      <c r="C8939" s="371"/>
      <c r="D8939" s="434"/>
    </row>
    <row r="8940" spans="1:4">
      <c r="A8940" s="371"/>
      <c r="B8940" s="371"/>
      <c r="C8940" s="371"/>
      <c r="D8940" s="434"/>
    </row>
    <row r="8941" spans="1:4">
      <c r="A8941" s="371"/>
      <c r="B8941" s="371"/>
      <c r="C8941" s="371"/>
      <c r="D8941" s="434"/>
    </row>
    <row r="8942" spans="1:4">
      <c r="A8942" s="371"/>
      <c r="B8942" s="371"/>
      <c r="C8942" s="371"/>
      <c r="D8942" s="434"/>
    </row>
    <row r="8943" spans="1:4">
      <c r="A8943" s="371"/>
      <c r="B8943" s="371"/>
      <c r="C8943" s="371"/>
      <c r="D8943" s="434"/>
    </row>
    <row r="8944" spans="1:4">
      <c r="A8944" s="371"/>
      <c r="B8944" s="371"/>
      <c r="C8944" s="371"/>
      <c r="D8944" s="434"/>
    </row>
    <row r="8945" spans="1:4">
      <c r="A8945" s="371"/>
      <c r="B8945" s="371"/>
      <c r="C8945" s="371"/>
      <c r="D8945" s="434"/>
    </row>
    <row r="8946" spans="1:4">
      <c r="A8946" s="371"/>
      <c r="B8946" s="371"/>
      <c r="C8946" s="371"/>
      <c r="D8946" s="434"/>
    </row>
    <row r="8947" spans="1:4">
      <c r="A8947" s="371"/>
      <c r="B8947" s="371"/>
      <c r="C8947" s="371"/>
      <c r="D8947" s="434"/>
    </row>
    <row r="8948" spans="1:4">
      <c r="A8948" s="371"/>
      <c r="B8948" s="371"/>
      <c r="C8948" s="371"/>
      <c r="D8948" s="434"/>
    </row>
    <row r="8949" spans="1:4">
      <c r="A8949" s="371"/>
      <c r="B8949" s="371"/>
      <c r="C8949" s="371"/>
      <c r="D8949" s="434"/>
    </row>
    <row r="8950" spans="1:4">
      <c r="A8950" s="371"/>
      <c r="B8950" s="371"/>
      <c r="C8950" s="371"/>
      <c r="D8950" s="434"/>
    </row>
    <row r="8951" spans="1:4">
      <c r="A8951" s="371"/>
      <c r="B8951" s="371"/>
      <c r="C8951" s="371"/>
      <c r="D8951" s="434"/>
    </row>
    <row r="8952" spans="1:4">
      <c r="A8952" s="371"/>
      <c r="B8952" s="371"/>
      <c r="C8952" s="371"/>
      <c r="D8952" s="434"/>
    </row>
    <row r="8953" spans="1:4">
      <c r="A8953" s="371"/>
      <c r="B8953" s="371"/>
      <c r="C8953" s="371"/>
      <c r="D8953" s="434"/>
    </row>
    <row r="8954" spans="1:4">
      <c r="A8954" s="371"/>
      <c r="B8954" s="371"/>
      <c r="C8954" s="371"/>
      <c r="D8954" s="434"/>
    </row>
    <row r="8955" spans="1:4">
      <c r="A8955" s="371"/>
      <c r="B8955" s="371"/>
      <c r="C8955" s="371"/>
      <c r="D8955" s="434"/>
    </row>
    <row r="8956" spans="1:4">
      <c r="A8956" s="371"/>
      <c r="B8956" s="371"/>
      <c r="C8956" s="371"/>
      <c r="D8956" s="434"/>
    </row>
    <row r="8957" spans="1:4">
      <c r="A8957" s="371"/>
      <c r="B8957" s="371"/>
      <c r="C8957" s="371"/>
      <c r="D8957" s="434"/>
    </row>
    <row r="8958" spans="1:4">
      <c r="A8958" s="371"/>
      <c r="B8958" s="371"/>
      <c r="C8958" s="371"/>
      <c r="D8958" s="434"/>
    </row>
    <row r="8959" spans="1:4">
      <c r="A8959" s="371"/>
      <c r="B8959" s="371"/>
      <c r="C8959" s="371"/>
      <c r="D8959" s="434"/>
    </row>
    <row r="8960" spans="1:4">
      <c r="A8960" s="371"/>
      <c r="B8960" s="371"/>
      <c r="C8960" s="371"/>
      <c r="D8960" s="434"/>
    </row>
    <row r="8961" spans="1:4">
      <c r="A8961" s="371"/>
      <c r="B8961" s="371"/>
      <c r="C8961" s="371"/>
      <c r="D8961" s="434"/>
    </row>
    <row r="8962" spans="1:4">
      <c r="A8962" s="371"/>
      <c r="B8962" s="371"/>
      <c r="C8962" s="371"/>
      <c r="D8962" s="434"/>
    </row>
    <row r="8963" spans="1:4">
      <c r="A8963" s="371"/>
      <c r="B8963" s="371"/>
      <c r="C8963" s="371"/>
      <c r="D8963" s="434"/>
    </row>
    <row r="8964" spans="1:4">
      <c r="A8964" s="371"/>
      <c r="B8964" s="371"/>
      <c r="C8964" s="371"/>
      <c r="D8964" s="434"/>
    </row>
    <row r="8965" spans="1:4">
      <c r="A8965" s="371"/>
      <c r="B8965" s="371"/>
      <c r="C8965" s="371"/>
      <c r="D8965" s="434"/>
    </row>
    <row r="8966" spans="1:4">
      <c r="A8966" s="371"/>
      <c r="B8966" s="371"/>
      <c r="C8966" s="371"/>
      <c r="D8966" s="434"/>
    </row>
    <row r="8967" spans="1:4">
      <c r="A8967" s="371"/>
      <c r="B8967" s="371"/>
      <c r="C8967" s="371"/>
      <c r="D8967" s="434"/>
    </row>
    <row r="8968" spans="1:4">
      <c r="A8968" s="371"/>
      <c r="B8968" s="371"/>
      <c r="C8968" s="371"/>
      <c r="D8968" s="434"/>
    </row>
    <row r="8969" spans="1:4">
      <c r="A8969" s="371"/>
      <c r="B8969" s="371"/>
      <c r="C8969" s="371"/>
      <c r="D8969" s="434"/>
    </row>
    <row r="8970" spans="1:4">
      <c r="A8970" s="371"/>
      <c r="B8970" s="371"/>
      <c r="C8970" s="371"/>
      <c r="D8970" s="434"/>
    </row>
    <row r="8971" spans="1:4">
      <c r="A8971" s="371"/>
      <c r="B8971" s="371"/>
      <c r="C8971" s="371"/>
      <c r="D8971" s="434"/>
    </row>
    <row r="8972" spans="1:4">
      <c r="A8972" s="371"/>
      <c r="B8972" s="371"/>
      <c r="C8972" s="371"/>
      <c r="D8972" s="434"/>
    </row>
    <row r="8973" spans="1:4">
      <c r="A8973" s="371"/>
      <c r="B8973" s="371"/>
      <c r="C8973" s="371"/>
      <c r="D8973" s="434"/>
    </row>
    <row r="8974" spans="1:4">
      <c r="A8974" s="371"/>
      <c r="B8974" s="371"/>
      <c r="C8974" s="371"/>
      <c r="D8974" s="434"/>
    </row>
    <row r="8975" spans="1:4">
      <c r="A8975" s="371"/>
      <c r="B8975" s="371"/>
      <c r="C8975" s="371"/>
      <c r="D8975" s="434"/>
    </row>
    <row r="8976" spans="1:4">
      <c r="A8976" s="371"/>
      <c r="B8976" s="371"/>
      <c r="C8976" s="371"/>
      <c r="D8976" s="434"/>
    </row>
    <row r="8977" spans="1:4">
      <c r="A8977" s="371"/>
      <c r="B8977" s="371"/>
      <c r="C8977" s="371"/>
      <c r="D8977" s="434"/>
    </row>
    <row r="8978" spans="1:4">
      <c r="A8978" s="371"/>
      <c r="B8978" s="371"/>
      <c r="C8978" s="371"/>
      <c r="D8978" s="434"/>
    </row>
    <row r="8979" spans="1:4">
      <c r="A8979" s="371"/>
      <c r="B8979" s="371"/>
      <c r="C8979" s="371"/>
      <c r="D8979" s="434"/>
    </row>
    <row r="8980" spans="1:4">
      <c r="A8980" s="371"/>
      <c r="B8980" s="371"/>
      <c r="C8980" s="371"/>
      <c r="D8980" s="434"/>
    </row>
    <row r="8981" spans="1:4">
      <c r="A8981" s="371"/>
      <c r="B8981" s="371"/>
      <c r="C8981" s="371"/>
      <c r="D8981" s="434"/>
    </row>
    <row r="8982" spans="1:4">
      <c r="A8982" s="371"/>
      <c r="B8982" s="371"/>
      <c r="C8982" s="371"/>
      <c r="D8982" s="434"/>
    </row>
    <row r="8983" spans="1:4">
      <c r="A8983" s="371"/>
      <c r="B8983" s="371"/>
      <c r="C8983" s="371"/>
      <c r="D8983" s="434"/>
    </row>
    <row r="8984" spans="1:4">
      <c r="A8984" s="371"/>
      <c r="B8984" s="371"/>
      <c r="C8984" s="371"/>
      <c r="D8984" s="434"/>
    </row>
    <row r="8985" spans="1:4">
      <c r="A8985" s="371"/>
      <c r="B8985" s="371"/>
      <c r="C8985" s="371"/>
      <c r="D8985" s="434"/>
    </row>
    <row r="8986" spans="1:4">
      <c r="A8986" s="371"/>
      <c r="B8986" s="371"/>
      <c r="C8986" s="371"/>
      <c r="D8986" s="434"/>
    </row>
    <row r="8987" spans="1:4">
      <c r="A8987" s="371"/>
      <c r="B8987" s="371"/>
      <c r="C8987" s="371"/>
      <c r="D8987" s="434"/>
    </row>
    <row r="8988" spans="1:4">
      <c r="A8988" s="371"/>
      <c r="B8988" s="371"/>
      <c r="C8988" s="371"/>
      <c r="D8988" s="434"/>
    </row>
    <row r="8989" spans="1:4">
      <c r="A8989" s="371"/>
      <c r="B8989" s="371"/>
      <c r="C8989" s="371"/>
      <c r="D8989" s="434"/>
    </row>
    <row r="8990" spans="1:4">
      <c r="A8990" s="371"/>
      <c r="B8990" s="371"/>
      <c r="C8990" s="371"/>
      <c r="D8990" s="434"/>
    </row>
    <row r="8991" spans="1:4">
      <c r="A8991" s="371"/>
      <c r="B8991" s="371"/>
      <c r="C8991" s="371"/>
      <c r="D8991" s="434"/>
    </row>
    <row r="8992" spans="1:4">
      <c r="A8992" s="371"/>
      <c r="B8992" s="371"/>
      <c r="C8992" s="371"/>
      <c r="D8992" s="434"/>
    </row>
    <row r="8993" spans="1:4">
      <c r="A8993" s="371"/>
      <c r="B8993" s="371"/>
      <c r="C8993" s="371"/>
      <c r="D8993" s="434"/>
    </row>
    <row r="8994" spans="1:4">
      <c r="A8994" s="371"/>
      <c r="B8994" s="371"/>
      <c r="C8994" s="371"/>
      <c r="D8994" s="434"/>
    </row>
    <row r="8995" spans="1:4">
      <c r="A8995" s="371"/>
      <c r="B8995" s="371"/>
      <c r="C8995" s="371"/>
      <c r="D8995" s="434"/>
    </row>
    <row r="8996" spans="1:4">
      <c r="A8996" s="371"/>
      <c r="B8996" s="371"/>
      <c r="C8996" s="371"/>
      <c r="D8996" s="434"/>
    </row>
    <row r="8997" spans="1:4">
      <c r="A8997" s="371"/>
      <c r="B8997" s="371"/>
      <c r="C8997" s="371"/>
      <c r="D8997" s="434"/>
    </row>
    <row r="8998" spans="1:4">
      <c r="A8998" s="371"/>
      <c r="B8998" s="371"/>
      <c r="C8998" s="371"/>
      <c r="D8998" s="434"/>
    </row>
    <row r="8999" spans="1:4">
      <c r="A8999" s="371"/>
      <c r="B8999" s="371"/>
      <c r="C8999" s="371"/>
      <c r="D8999" s="434"/>
    </row>
    <row r="9000" spans="1:4">
      <c r="A9000" s="371"/>
      <c r="B9000" s="371"/>
      <c r="C9000" s="371"/>
      <c r="D9000" s="434"/>
    </row>
    <row r="9001" spans="1:4">
      <c r="A9001" s="371"/>
      <c r="B9001" s="371"/>
      <c r="C9001" s="371"/>
      <c r="D9001" s="434"/>
    </row>
    <row r="9002" spans="1:4">
      <c r="A9002" s="371"/>
      <c r="B9002" s="371"/>
      <c r="C9002" s="371"/>
      <c r="D9002" s="434"/>
    </row>
    <row r="9003" spans="1:4">
      <c r="A9003" s="371"/>
      <c r="B9003" s="371"/>
      <c r="C9003" s="371"/>
      <c r="D9003" s="434"/>
    </row>
    <row r="9004" spans="1:4">
      <c r="A9004" s="371"/>
      <c r="B9004" s="371"/>
      <c r="C9004" s="371"/>
      <c r="D9004" s="434"/>
    </row>
    <row r="9005" spans="1:4">
      <c r="A9005" s="371"/>
      <c r="B9005" s="371"/>
      <c r="C9005" s="371"/>
      <c r="D9005" s="434"/>
    </row>
    <row r="9006" spans="1:4">
      <c r="A9006" s="371"/>
      <c r="B9006" s="371"/>
      <c r="C9006" s="371"/>
      <c r="D9006" s="434"/>
    </row>
    <row r="9007" spans="1:4">
      <c r="A9007" s="371"/>
      <c r="B9007" s="371"/>
      <c r="C9007" s="371"/>
      <c r="D9007" s="434"/>
    </row>
    <row r="9008" spans="1:4">
      <c r="A9008" s="371"/>
      <c r="B9008" s="371"/>
      <c r="C9008" s="371"/>
      <c r="D9008" s="434"/>
    </row>
    <row r="9009" spans="1:4">
      <c r="A9009" s="371"/>
      <c r="B9009" s="371"/>
      <c r="C9009" s="371"/>
      <c r="D9009" s="434"/>
    </row>
    <row r="9010" spans="1:4">
      <c r="A9010" s="371"/>
      <c r="B9010" s="371"/>
      <c r="C9010" s="371"/>
      <c r="D9010" s="434"/>
    </row>
    <row r="9011" spans="1:4">
      <c r="A9011" s="371"/>
      <c r="B9011" s="371"/>
      <c r="C9011" s="371"/>
      <c r="D9011" s="434"/>
    </row>
    <row r="9012" spans="1:4">
      <c r="A9012" s="371"/>
      <c r="B9012" s="371"/>
      <c r="C9012" s="371"/>
      <c r="D9012" s="434"/>
    </row>
    <row r="9013" spans="1:4">
      <c r="A9013" s="371"/>
      <c r="B9013" s="371"/>
      <c r="C9013" s="371"/>
      <c r="D9013" s="434"/>
    </row>
    <row r="9014" spans="1:4">
      <c r="A9014" s="371"/>
      <c r="B9014" s="371"/>
      <c r="C9014" s="371"/>
      <c r="D9014" s="434"/>
    </row>
    <row r="9015" spans="1:4">
      <c r="A9015" s="371"/>
      <c r="B9015" s="371"/>
      <c r="C9015" s="371"/>
      <c r="D9015" s="434"/>
    </row>
    <row r="9016" spans="1:4">
      <c r="A9016" s="371"/>
      <c r="B9016" s="371"/>
      <c r="C9016" s="371"/>
      <c r="D9016" s="434"/>
    </row>
    <row r="9017" spans="1:4">
      <c r="A9017" s="371"/>
      <c r="B9017" s="371"/>
      <c r="C9017" s="371"/>
      <c r="D9017" s="434"/>
    </row>
    <row r="9018" spans="1:4">
      <c r="A9018" s="371"/>
      <c r="B9018" s="371"/>
      <c r="C9018" s="371"/>
      <c r="D9018" s="434"/>
    </row>
    <row r="9019" spans="1:4">
      <c r="A9019" s="371"/>
      <c r="B9019" s="371"/>
      <c r="C9019" s="371"/>
      <c r="D9019" s="434"/>
    </row>
    <row r="9020" spans="1:4">
      <c r="A9020" s="371"/>
      <c r="B9020" s="371"/>
      <c r="C9020" s="371"/>
      <c r="D9020" s="434"/>
    </row>
    <row r="9021" spans="1:4">
      <c r="A9021" s="371"/>
      <c r="B9021" s="371"/>
      <c r="C9021" s="371"/>
      <c r="D9021" s="434"/>
    </row>
    <row r="9022" spans="1:4">
      <c r="A9022" s="371"/>
      <c r="B9022" s="371"/>
      <c r="C9022" s="371"/>
      <c r="D9022" s="434"/>
    </row>
    <row r="9023" spans="1:4">
      <c r="A9023" s="371"/>
      <c r="B9023" s="371"/>
      <c r="C9023" s="371"/>
      <c r="D9023" s="434"/>
    </row>
    <row r="9024" spans="1:4">
      <c r="A9024" s="371"/>
      <c r="B9024" s="371"/>
      <c r="C9024" s="371"/>
      <c r="D9024" s="434"/>
    </row>
    <row r="9025" spans="1:4">
      <c r="A9025" s="371"/>
      <c r="B9025" s="371"/>
      <c r="C9025" s="371"/>
      <c r="D9025" s="434"/>
    </row>
    <row r="9026" spans="1:4">
      <c r="A9026" s="371"/>
      <c r="B9026" s="371"/>
      <c r="C9026" s="371"/>
      <c r="D9026" s="434"/>
    </row>
    <row r="9027" spans="1:4">
      <c r="A9027" s="371"/>
      <c r="B9027" s="371"/>
      <c r="C9027" s="371"/>
      <c r="D9027" s="434"/>
    </row>
    <row r="9028" spans="1:4">
      <c r="A9028" s="371"/>
      <c r="B9028" s="371"/>
      <c r="C9028" s="371"/>
      <c r="D9028" s="434"/>
    </row>
    <row r="9029" spans="1:4">
      <c r="A9029" s="371"/>
      <c r="B9029" s="371"/>
      <c r="C9029" s="371"/>
      <c r="D9029" s="434"/>
    </row>
    <row r="9030" spans="1:4">
      <c r="A9030" s="371"/>
      <c r="B9030" s="371"/>
      <c r="C9030" s="371"/>
      <c r="D9030" s="434"/>
    </row>
    <row r="9031" spans="1:4">
      <c r="A9031" s="371"/>
      <c r="B9031" s="371"/>
      <c r="C9031" s="371"/>
      <c r="D9031" s="434"/>
    </row>
    <row r="9032" spans="1:4">
      <c r="A9032" s="371"/>
      <c r="B9032" s="371"/>
      <c r="C9032" s="371"/>
      <c r="D9032" s="434"/>
    </row>
    <row r="9033" spans="1:4">
      <c r="A9033" s="371"/>
      <c r="B9033" s="371"/>
      <c r="C9033" s="371"/>
      <c r="D9033" s="434"/>
    </row>
    <row r="9034" spans="1:4">
      <c r="A9034" s="371"/>
      <c r="B9034" s="371"/>
      <c r="C9034" s="371"/>
      <c r="D9034" s="434"/>
    </row>
    <row r="9035" spans="1:4">
      <c r="A9035" s="371"/>
      <c r="B9035" s="371"/>
      <c r="C9035" s="371"/>
      <c r="D9035" s="434"/>
    </row>
    <row r="9036" spans="1:4">
      <c r="A9036" s="371"/>
      <c r="B9036" s="371"/>
      <c r="C9036" s="371"/>
      <c r="D9036" s="434"/>
    </row>
    <row r="9037" spans="1:4">
      <c r="A9037" s="371"/>
      <c r="B9037" s="371"/>
      <c r="C9037" s="371"/>
      <c r="D9037" s="434"/>
    </row>
    <row r="9038" spans="1:4">
      <c r="A9038" s="371"/>
      <c r="B9038" s="371"/>
      <c r="C9038" s="371"/>
      <c r="D9038" s="434"/>
    </row>
    <row r="9039" spans="1:4">
      <c r="A9039" s="371"/>
      <c r="B9039" s="371"/>
      <c r="C9039" s="371"/>
      <c r="D9039" s="434"/>
    </row>
    <row r="9040" spans="1:4">
      <c r="A9040" s="371"/>
      <c r="B9040" s="371"/>
      <c r="C9040" s="371"/>
      <c r="D9040" s="434"/>
    </row>
    <row r="9041" spans="1:4">
      <c r="A9041" s="371"/>
      <c r="B9041" s="371"/>
      <c r="C9041" s="371"/>
      <c r="D9041" s="434"/>
    </row>
    <row r="9042" spans="1:4">
      <c r="A9042" s="371"/>
      <c r="B9042" s="371"/>
      <c r="C9042" s="371"/>
      <c r="D9042" s="434"/>
    </row>
    <row r="9043" spans="1:4">
      <c r="A9043" s="371"/>
      <c r="B9043" s="371"/>
      <c r="C9043" s="371"/>
      <c r="D9043" s="434"/>
    </row>
    <row r="9044" spans="1:4">
      <c r="A9044" s="371"/>
      <c r="B9044" s="371"/>
      <c r="C9044" s="371"/>
      <c r="D9044" s="434"/>
    </row>
    <row r="9045" spans="1:4">
      <c r="A9045" s="371"/>
      <c r="B9045" s="371"/>
      <c r="C9045" s="371"/>
      <c r="D9045" s="434"/>
    </row>
    <row r="9046" spans="1:4">
      <c r="A9046" s="371"/>
      <c r="B9046" s="371"/>
      <c r="C9046" s="371"/>
      <c r="D9046" s="434"/>
    </row>
    <row r="9047" spans="1:4">
      <c r="A9047" s="371"/>
      <c r="B9047" s="371"/>
      <c r="C9047" s="371"/>
      <c r="D9047" s="434"/>
    </row>
    <row r="9048" spans="1:4">
      <c r="A9048" s="371"/>
      <c r="B9048" s="371"/>
      <c r="C9048" s="371"/>
      <c r="D9048" s="434"/>
    </row>
    <row r="9049" spans="1:4">
      <c r="A9049" s="371"/>
      <c r="B9049" s="371"/>
      <c r="C9049" s="371"/>
      <c r="D9049" s="434"/>
    </row>
    <row r="9050" spans="1:4">
      <c r="A9050" s="371"/>
      <c r="B9050" s="371"/>
      <c r="C9050" s="371"/>
      <c r="D9050" s="434"/>
    </row>
    <row r="9051" spans="1:4">
      <c r="A9051" s="371"/>
      <c r="B9051" s="371"/>
      <c r="C9051" s="371"/>
      <c r="D9051" s="434"/>
    </row>
    <row r="9052" spans="1:4">
      <c r="A9052" s="371"/>
      <c r="B9052" s="371"/>
      <c r="C9052" s="371"/>
      <c r="D9052" s="434"/>
    </row>
    <row r="9053" spans="1:4">
      <c r="A9053" s="371"/>
      <c r="B9053" s="371"/>
      <c r="C9053" s="371"/>
      <c r="D9053" s="434"/>
    </row>
    <row r="9054" spans="1:4">
      <c r="A9054" s="371"/>
      <c r="B9054" s="371"/>
      <c r="C9054" s="371"/>
      <c r="D9054" s="434"/>
    </row>
    <row r="9055" spans="1:4">
      <c r="A9055" s="371"/>
      <c r="B9055" s="371"/>
      <c r="C9055" s="371"/>
      <c r="D9055" s="434"/>
    </row>
    <row r="9056" spans="1:4">
      <c r="A9056" s="371"/>
      <c r="B9056" s="371"/>
      <c r="C9056" s="371"/>
      <c r="D9056" s="434"/>
    </row>
    <row r="9057" spans="1:4">
      <c r="A9057" s="371"/>
      <c r="B9057" s="371"/>
      <c r="C9057" s="371"/>
      <c r="D9057" s="434"/>
    </row>
    <row r="9058" spans="1:4">
      <c r="A9058" s="371"/>
      <c r="B9058" s="371"/>
      <c r="C9058" s="371"/>
      <c r="D9058" s="434"/>
    </row>
    <row r="9059" spans="1:4">
      <c r="A9059" s="371"/>
      <c r="B9059" s="371"/>
      <c r="C9059" s="371"/>
      <c r="D9059" s="434"/>
    </row>
    <row r="9060" spans="1:4">
      <c r="A9060" s="371"/>
      <c r="B9060" s="371"/>
      <c r="C9060" s="371"/>
      <c r="D9060" s="434"/>
    </row>
    <row r="9061" spans="1:4">
      <c r="A9061" s="371"/>
      <c r="B9061" s="371"/>
      <c r="C9061" s="371"/>
      <c r="D9061" s="434"/>
    </row>
    <row r="9062" spans="1:4">
      <c r="A9062" s="371"/>
      <c r="B9062" s="371"/>
      <c r="C9062" s="371"/>
      <c r="D9062" s="434"/>
    </row>
    <row r="9063" spans="1:4">
      <c r="A9063" s="371"/>
      <c r="B9063" s="371"/>
      <c r="C9063" s="371"/>
      <c r="D9063" s="434"/>
    </row>
    <row r="9064" spans="1:4">
      <c r="A9064" s="371"/>
      <c r="B9064" s="371"/>
      <c r="C9064" s="371"/>
      <c r="D9064" s="434"/>
    </row>
    <row r="9065" spans="1:4">
      <c r="A9065" s="371"/>
      <c r="B9065" s="371"/>
      <c r="C9065" s="371"/>
      <c r="D9065" s="434"/>
    </row>
    <row r="9066" spans="1:4">
      <c r="A9066" s="371"/>
      <c r="B9066" s="371"/>
      <c r="C9066" s="371"/>
      <c r="D9066" s="434"/>
    </row>
    <row r="9067" spans="1:4">
      <c r="A9067" s="371"/>
      <c r="B9067" s="371"/>
      <c r="C9067" s="371"/>
      <c r="D9067" s="434"/>
    </row>
    <row r="9068" spans="1:4">
      <c r="A9068" s="371"/>
      <c r="B9068" s="371"/>
      <c r="C9068" s="371"/>
      <c r="D9068" s="434"/>
    </row>
    <row r="9069" spans="1:4">
      <c r="A9069" s="371"/>
      <c r="B9069" s="371"/>
      <c r="C9069" s="371"/>
      <c r="D9069" s="434"/>
    </row>
    <row r="9070" spans="1:4">
      <c r="A9070" s="371"/>
      <c r="B9070" s="371"/>
      <c r="C9070" s="371"/>
      <c r="D9070" s="434"/>
    </row>
    <row r="9071" spans="1:4">
      <c r="A9071" s="371"/>
      <c r="B9071" s="371"/>
      <c r="C9071" s="371"/>
      <c r="D9071" s="434"/>
    </row>
    <row r="9072" spans="1:4">
      <c r="A9072" s="371"/>
      <c r="B9072" s="371"/>
      <c r="C9072" s="371"/>
      <c r="D9072" s="434"/>
    </row>
    <row r="9073" spans="1:4">
      <c r="A9073" s="371"/>
      <c r="B9073" s="371"/>
      <c r="C9073" s="371"/>
      <c r="D9073" s="434"/>
    </row>
    <row r="9074" spans="1:4">
      <c r="A9074" s="371"/>
      <c r="B9074" s="371"/>
      <c r="C9074" s="371"/>
      <c r="D9074" s="434"/>
    </row>
    <row r="9075" spans="1:4">
      <c r="A9075" s="371"/>
      <c r="B9075" s="371"/>
      <c r="C9075" s="371"/>
      <c r="D9075" s="434"/>
    </row>
    <row r="9076" spans="1:4">
      <c r="A9076" s="371"/>
      <c r="B9076" s="371"/>
      <c r="C9076" s="371"/>
      <c r="D9076" s="434"/>
    </row>
    <row r="9077" spans="1:4">
      <c r="A9077" s="371"/>
      <c r="B9077" s="371"/>
      <c r="C9077" s="371"/>
      <c r="D9077" s="434"/>
    </row>
    <row r="9078" spans="1:4">
      <c r="A9078" s="371"/>
      <c r="B9078" s="371"/>
      <c r="C9078" s="371"/>
      <c r="D9078" s="434"/>
    </row>
    <row r="9079" spans="1:4">
      <c r="A9079" s="371"/>
      <c r="B9079" s="371"/>
      <c r="C9079" s="371"/>
      <c r="D9079" s="434"/>
    </row>
    <row r="9080" spans="1:4">
      <c r="A9080" s="371"/>
      <c r="B9080" s="371"/>
      <c r="C9080" s="371"/>
      <c r="D9080" s="434"/>
    </row>
    <row r="9081" spans="1:4">
      <c r="A9081" s="371"/>
      <c r="B9081" s="371"/>
      <c r="C9081" s="371"/>
      <c r="D9081" s="434"/>
    </row>
    <row r="9082" spans="1:4">
      <c r="A9082" s="371"/>
      <c r="B9082" s="371"/>
      <c r="C9082" s="371"/>
      <c r="D9082" s="434"/>
    </row>
    <row r="9083" spans="1:4">
      <c r="A9083" s="371"/>
      <c r="B9083" s="371"/>
      <c r="C9083" s="371"/>
      <c r="D9083" s="434"/>
    </row>
    <row r="9084" spans="1:4">
      <c r="A9084" s="371"/>
      <c r="B9084" s="371"/>
      <c r="C9084" s="371"/>
      <c r="D9084" s="434"/>
    </row>
    <row r="9085" spans="1:4">
      <c r="A9085" s="371"/>
      <c r="B9085" s="371"/>
      <c r="C9085" s="371"/>
      <c r="D9085" s="434"/>
    </row>
    <row r="9086" spans="1:4">
      <c r="A9086" s="371"/>
      <c r="B9086" s="371"/>
      <c r="C9086" s="371"/>
      <c r="D9086" s="434"/>
    </row>
    <row r="9087" spans="1:4">
      <c r="A9087" s="371"/>
      <c r="B9087" s="371"/>
      <c r="C9087" s="371"/>
      <c r="D9087" s="434"/>
    </row>
    <row r="9088" spans="1:4">
      <c r="A9088" s="371"/>
      <c r="B9088" s="371"/>
      <c r="C9088" s="371"/>
      <c r="D9088" s="434"/>
    </row>
    <row r="9089" spans="1:4">
      <c r="A9089" s="371"/>
      <c r="B9089" s="371"/>
      <c r="C9089" s="371"/>
      <c r="D9089" s="434"/>
    </row>
    <row r="9090" spans="1:4">
      <c r="A9090" s="371"/>
      <c r="B9090" s="371"/>
      <c r="C9090" s="371"/>
      <c r="D9090" s="434"/>
    </row>
    <row r="9091" spans="1:4">
      <c r="A9091" s="371"/>
      <c r="B9091" s="371"/>
      <c r="C9091" s="371"/>
      <c r="D9091" s="434"/>
    </row>
    <row r="9092" spans="1:4">
      <c r="A9092" s="371"/>
      <c r="B9092" s="371"/>
      <c r="C9092" s="371"/>
      <c r="D9092" s="434"/>
    </row>
    <row r="9093" spans="1:4">
      <c r="A9093" s="371"/>
      <c r="B9093" s="371"/>
      <c r="C9093" s="371"/>
      <c r="D9093" s="434"/>
    </row>
    <row r="9094" spans="1:4">
      <c r="A9094" s="371"/>
      <c r="B9094" s="371"/>
      <c r="C9094" s="371"/>
      <c r="D9094" s="434"/>
    </row>
    <row r="9095" spans="1:4">
      <c r="A9095" s="371"/>
      <c r="B9095" s="371"/>
      <c r="C9095" s="371"/>
      <c r="D9095" s="434"/>
    </row>
    <row r="9096" spans="1:4">
      <c r="A9096" s="371"/>
      <c r="B9096" s="371"/>
      <c r="C9096" s="371"/>
      <c r="D9096" s="434"/>
    </row>
    <row r="9097" spans="1:4">
      <c r="A9097" s="371"/>
      <c r="B9097" s="371"/>
      <c r="C9097" s="371"/>
      <c r="D9097" s="434"/>
    </row>
    <row r="9098" spans="1:4">
      <c r="A9098" s="371"/>
      <c r="B9098" s="371"/>
      <c r="C9098" s="371"/>
      <c r="D9098" s="434"/>
    </row>
    <row r="9099" spans="1:4">
      <c r="A9099" s="371"/>
      <c r="B9099" s="371"/>
      <c r="C9099" s="371"/>
      <c r="D9099" s="434"/>
    </row>
    <row r="9100" spans="1:4">
      <c r="A9100" s="371"/>
      <c r="B9100" s="371"/>
      <c r="C9100" s="371"/>
      <c r="D9100" s="434"/>
    </row>
    <row r="9101" spans="1:4">
      <c r="A9101" s="371"/>
      <c r="B9101" s="371"/>
      <c r="C9101" s="371"/>
      <c r="D9101" s="434"/>
    </row>
    <row r="9102" spans="1:4">
      <c r="A9102" s="371"/>
      <c r="B9102" s="371"/>
      <c r="C9102" s="371"/>
      <c r="D9102" s="434"/>
    </row>
    <row r="9103" spans="1:4">
      <c r="A9103" s="371"/>
      <c r="B9103" s="371"/>
      <c r="C9103" s="371"/>
      <c r="D9103" s="434"/>
    </row>
    <row r="9104" spans="1:4">
      <c r="A9104" s="371"/>
      <c r="B9104" s="371"/>
      <c r="C9104" s="371"/>
      <c r="D9104" s="434"/>
    </row>
    <row r="9105" spans="1:4">
      <c r="A9105" s="371"/>
      <c r="B9105" s="371"/>
      <c r="C9105" s="371"/>
      <c r="D9105" s="434"/>
    </row>
    <row r="9106" spans="1:4">
      <c r="A9106" s="371"/>
      <c r="B9106" s="371"/>
      <c r="C9106" s="371"/>
      <c r="D9106" s="434"/>
    </row>
    <row r="9107" spans="1:4">
      <c r="A9107" s="371"/>
      <c r="B9107" s="371"/>
      <c r="C9107" s="371"/>
      <c r="D9107" s="434"/>
    </row>
    <row r="9108" spans="1:4">
      <c r="A9108" s="371"/>
      <c r="B9108" s="371"/>
      <c r="C9108" s="371"/>
      <c r="D9108" s="434"/>
    </row>
    <row r="9109" spans="1:4">
      <c r="A9109" s="371"/>
      <c r="B9109" s="371"/>
      <c r="C9109" s="371"/>
      <c r="D9109" s="434"/>
    </row>
    <row r="9110" spans="1:4">
      <c r="A9110" s="371"/>
      <c r="B9110" s="371"/>
      <c r="C9110" s="371"/>
      <c r="D9110" s="434"/>
    </row>
    <row r="9111" spans="1:4">
      <c r="A9111" s="371"/>
      <c r="B9111" s="371"/>
      <c r="C9111" s="371"/>
      <c r="D9111" s="434"/>
    </row>
    <row r="9112" spans="1:4">
      <c r="A9112" s="371"/>
      <c r="B9112" s="371"/>
      <c r="C9112" s="371"/>
      <c r="D9112" s="434"/>
    </row>
    <row r="9113" spans="1:4">
      <c r="A9113" s="371"/>
      <c r="B9113" s="371"/>
      <c r="C9113" s="371"/>
      <c r="D9113" s="434"/>
    </row>
    <row r="9114" spans="1:4">
      <c r="A9114" s="371"/>
      <c r="B9114" s="371"/>
      <c r="C9114" s="371"/>
      <c r="D9114" s="434"/>
    </row>
    <row r="9115" spans="1:4">
      <c r="A9115" s="371"/>
      <c r="B9115" s="371"/>
      <c r="C9115" s="371"/>
      <c r="D9115" s="434"/>
    </row>
    <row r="9116" spans="1:4">
      <c r="A9116" s="371"/>
      <c r="B9116" s="371"/>
      <c r="C9116" s="371"/>
      <c r="D9116" s="434"/>
    </row>
    <row r="9117" spans="1:4">
      <c r="A9117" s="371"/>
      <c r="B9117" s="371"/>
      <c r="C9117" s="371"/>
      <c r="D9117" s="434"/>
    </row>
    <row r="9118" spans="1:4">
      <c r="A9118" s="371"/>
      <c r="B9118" s="371"/>
      <c r="C9118" s="371"/>
      <c r="D9118" s="434"/>
    </row>
    <row r="9119" spans="1:4">
      <c r="A9119" s="371"/>
      <c r="B9119" s="371"/>
      <c r="C9119" s="371"/>
      <c r="D9119" s="434"/>
    </row>
    <row r="9120" spans="1:4">
      <c r="A9120" s="371"/>
      <c r="B9120" s="371"/>
      <c r="C9120" s="371"/>
      <c r="D9120" s="434"/>
    </row>
    <row r="9121" spans="1:4">
      <c r="A9121" s="371"/>
      <c r="B9121" s="371"/>
      <c r="C9121" s="371"/>
      <c r="D9121" s="434"/>
    </row>
    <row r="9122" spans="1:4">
      <c r="A9122" s="371"/>
      <c r="B9122" s="371"/>
      <c r="C9122" s="371"/>
      <c r="D9122" s="434"/>
    </row>
    <row r="9123" spans="1:4">
      <c r="A9123" s="371"/>
      <c r="B9123" s="371"/>
      <c r="C9123" s="371"/>
      <c r="D9123" s="434"/>
    </row>
    <row r="9124" spans="1:4">
      <c r="A9124" s="371"/>
      <c r="B9124" s="371"/>
      <c r="C9124" s="371"/>
      <c r="D9124" s="434"/>
    </row>
    <row r="9125" spans="1:4">
      <c r="A9125" s="371"/>
      <c r="B9125" s="371"/>
      <c r="C9125" s="371"/>
      <c r="D9125" s="434"/>
    </row>
    <row r="9126" spans="1:4">
      <c r="A9126" s="371"/>
      <c r="B9126" s="371"/>
      <c r="C9126" s="371"/>
      <c r="D9126" s="434"/>
    </row>
    <row r="9127" spans="1:4">
      <c r="A9127" s="371"/>
      <c r="B9127" s="371"/>
      <c r="C9127" s="371"/>
      <c r="D9127" s="434"/>
    </row>
    <row r="9128" spans="1:4">
      <c r="A9128" s="371"/>
      <c r="B9128" s="371"/>
      <c r="C9128" s="371"/>
      <c r="D9128" s="434"/>
    </row>
    <row r="9129" spans="1:4">
      <c r="A9129" s="371"/>
      <c r="B9129" s="371"/>
      <c r="C9129" s="371"/>
      <c r="D9129" s="434"/>
    </row>
    <row r="9130" spans="1:4">
      <c r="A9130" s="371"/>
      <c r="B9130" s="371"/>
      <c r="C9130" s="371"/>
      <c r="D9130" s="434"/>
    </row>
    <row r="9131" spans="1:4">
      <c r="A9131" s="371"/>
      <c r="B9131" s="371"/>
      <c r="C9131" s="371"/>
      <c r="D9131" s="434"/>
    </row>
    <row r="9132" spans="1:4">
      <c r="A9132" s="371"/>
      <c r="B9132" s="371"/>
      <c r="C9132" s="371"/>
      <c r="D9132" s="434"/>
    </row>
    <row r="9133" spans="1:4">
      <c r="A9133" s="371"/>
      <c r="B9133" s="371"/>
      <c r="C9133" s="371"/>
      <c r="D9133" s="434"/>
    </row>
    <row r="9134" spans="1:4">
      <c r="A9134" s="371"/>
      <c r="B9134" s="371"/>
      <c r="C9134" s="371"/>
      <c r="D9134" s="434"/>
    </row>
    <row r="9135" spans="1:4">
      <c r="A9135" s="371"/>
      <c r="B9135" s="371"/>
      <c r="C9135" s="371"/>
      <c r="D9135" s="434"/>
    </row>
    <row r="9136" spans="1:4">
      <c r="A9136" s="371"/>
      <c r="B9136" s="371"/>
      <c r="C9136" s="371"/>
      <c r="D9136" s="434"/>
    </row>
    <row r="9137" spans="1:4">
      <c r="A9137" s="371"/>
      <c r="B9137" s="371"/>
      <c r="C9137" s="371"/>
      <c r="D9137" s="434"/>
    </row>
    <row r="9138" spans="1:4">
      <c r="A9138" s="371"/>
      <c r="B9138" s="371"/>
      <c r="C9138" s="371"/>
      <c r="D9138" s="434"/>
    </row>
    <row r="9139" spans="1:4">
      <c r="A9139" s="371"/>
      <c r="B9139" s="371"/>
      <c r="C9139" s="371"/>
      <c r="D9139" s="434"/>
    </row>
    <row r="9140" spans="1:4">
      <c r="A9140" s="371"/>
      <c r="B9140" s="371"/>
      <c r="C9140" s="371"/>
      <c r="D9140" s="434"/>
    </row>
    <row r="9141" spans="1:4">
      <c r="A9141" s="371"/>
      <c r="B9141" s="371"/>
      <c r="C9141" s="371"/>
      <c r="D9141" s="434"/>
    </row>
    <row r="9142" spans="1:4">
      <c r="A9142" s="371"/>
      <c r="B9142" s="371"/>
      <c r="C9142" s="371"/>
      <c r="D9142" s="434"/>
    </row>
    <row r="9143" spans="1:4">
      <c r="A9143" s="371"/>
      <c r="B9143" s="371"/>
      <c r="C9143" s="371"/>
      <c r="D9143" s="434"/>
    </row>
    <row r="9144" spans="1:4">
      <c r="A9144" s="371"/>
      <c r="B9144" s="371"/>
      <c r="C9144" s="371"/>
      <c r="D9144" s="434"/>
    </row>
    <row r="9145" spans="1:4">
      <c r="A9145" s="371"/>
      <c r="B9145" s="371"/>
      <c r="C9145" s="371"/>
      <c r="D9145" s="434"/>
    </row>
    <row r="9146" spans="1:4">
      <c r="A9146" s="371"/>
      <c r="B9146" s="371"/>
      <c r="C9146" s="371"/>
      <c r="D9146" s="434"/>
    </row>
    <row r="9147" spans="1:4">
      <c r="A9147" s="371"/>
      <c r="B9147" s="371"/>
      <c r="C9147" s="371"/>
      <c r="D9147" s="434"/>
    </row>
    <row r="9148" spans="1:4">
      <c r="A9148" s="371"/>
      <c r="B9148" s="371"/>
      <c r="C9148" s="371"/>
      <c r="D9148" s="434"/>
    </row>
    <row r="9149" spans="1:4">
      <c r="A9149" s="371"/>
      <c r="B9149" s="371"/>
      <c r="C9149" s="371"/>
      <c r="D9149" s="434"/>
    </row>
    <row r="9150" spans="1:4">
      <c r="A9150" s="371"/>
      <c r="B9150" s="371"/>
      <c r="C9150" s="371"/>
      <c r="D9150" s="434"/>
    </row>
    <row r="9151" spans="1:4">
      <c r="A9151" s="371"/>
      <c r="B9151" s="371"/>
      <c r="C9151" s="371"/>
      <c r="D9151" s="434"/>
    </row>
    <row r="9152" spans="1:4">
      <c r="A9152" s="371"/>
      <c r="B9152" s="371"/>
      <c r="C9152" s="371"/>
      <c r="D9152" s="434"/>
    </row>
    <row r="9153" spans="1:4">
      <c r="A9153" s="371"/>
      <c r="B9153" s="371"/>
      <c r="C9153" s="371"/>
      <c r="D9153" s="434"/>
    </row>
    <row r="9154" spans="1:4">
      <c r="A9154" s="371"/>
      <c r="B9154" s="371"/>
      <c r="C9154" s="371"/>
      <c r="D9154" s="434"/>
    </row>
    <row r="9155" spans="1:4">
      <c r="A9155" s="371"/>
      <c r="B9155" s="371"/>
      <c r="C9155" s="371"/>
      <c r="D9155" s="434"/>
    </row>
    <row r="9156" spans="1:4">
      <c r="A9156" s="371"/>
      <c r="B9156" s="371"/>
      <c r="C9156" s="371"/>
      <c r="D9156" s="434"/>
    </row>
    <row r="9157" spans="1:4">
      <c r="A9157" s="371"/>
      <c r="B9157" s="371"/>
      <c r="C9157" s="371"/>
      <c r="D9157" s="434"/>
    </row>
    <row r="9158" spans="1:4">
      <c r="A9158" s="371"/>
      <c r="B9158" s="371"/>
      <c r="C9158" s="371"/>
      <c r="D9158" s="434"/>
    </row>
    <row r="9159" spans="1:4">
      <c r="A9159" s="371"/>
      <c r="B9159" s="371"/>
      <c r="C9159" s="371"/>
      <c r="D9159" s="434"/>
    </row>
    <row r="9160" spans="1:4">
      <c r="A9160" s="371"/>
      <c r="B9160" s="371"/>
      <c r="C9160" s="371"/>
      <c r="D9160" s="434"/>
    </row>
    <row r="9161" spans="1:4">
      <c r="A9161" s="371"/>
      <c r="B9161" s="371"/>
      <c r="C9161" s="371"/>
      <c r="D9161" s="434"/>
    </row>
    <row r="9162" spans="1:4">
      <c r="A9162" s="371"/>
      <c r="B9162" s="371"/>
      <c r="C9162" s="371"/>
      <c r="D9162" s="434"/>
    </row>
    <row r="9163" spans="1:4">
      <c r="A9163" s="371"/>
      <c r="B9163" s="371"/>
      <c r="C9163" s="371"/>
      <c r="D9163" s="434"/>
    </row>
    <row r="9164" spans="1:4">
      <c r="A9164" s="371"/>
      <c r="B9164" s="371"/>
      <c r="C9164" s="371"/>
      <c r="D9164" s="434"/>
    </row>
    <row r="9165" spans="1:4">
      <c r="A9165" s="371"/>
      <c r="B9165" s="371"/>
      <c r="C9165" s="371"/>
      <c r="D9165" s="434"/>
    </row>
    <row r="9166" spans="1:4">
      <c r="A9166" s="371"/>
      <c r="B9166" s="371"/>
      <c r="C9166" s="371"/>
      <c r="D9166" s="434"/>
    </row>
    <row r="9167" spans="1:4">
      <c r="A9167" s="371"/>
      <c r="B9167" s="371"/>
      <c r="C9167" s="371"/>
      <c r="D9167" s="434"/>
    </row>
    <row r="9168" spans="1:4">
      <c r="A9168" s="371"/>
      <c r="B9168" s="371"/>
      <c r="C9168" s="371"/>
      <c r="D9168" s="434"/>
    </row>
    <row r="9169" spans="1:4">
      <c r="A9169" s="371"/>
      <c r="B9169" s="371"/>
      <c r="C9169" s="371"/>
      <c r="D9169" s="434"/>
    </row>
    <row r="9170" spans="1:4">
      <c r="A9170" s="371"/>
      <c r="B9170" s="371"/>
      <c r="C9170" s="371"/>
      <c r="D9170" s="434"/>
    </row>
    <row r="9171" spans="1:4">
      <c r="A9171" s="371"/>
      <c r="B9171" s="371"/>
      <c r="C9171" s="371"/>
      <c r="D9171" s="434"/>
    </row>
    <row r="9172" spans="1:4">
      <c r="A9172" s="371"/>
      <c r="B9172" s="371"/>
      <c r="C9172" s="371"/>
      <c r="D9172" s="434"/>
    </row>
    <row r="9173" spans="1:4">
      <c r="A9173" s="371"/>
      <c r="B9173" s="371"/>
      <c r="C9173" s="371"/>
      <c r="D9173" s="434"/>
    </row>
    <row r="9174" spans="1:4">
      <c r="A9174" s="371"/>
      <c r="B9174" s="371"/>
      <c r="C9174" s="371"/>
      <c r="D9174" s="434"/>
    </row>
    <row r="9175" spans="1:4">
      <c r="A9175" s="371"/>
      <c r="B9175" s="371"/>
      <c r="C9175" s="371"/>
      <c r="D9175" s="434"/>
    </row>
    <row r="9176" spans="1:4">
      <c r="A9176" s="371"/>
      <c r="B9176" s="371"/>
      <c r="C9176" s="371"/>
      <c r="D9176" s="434"/>
    </row>
    <row r="9177" spans="1:4">
      <c r="A9177" s="371"/>
      <c r="B9177" s="371"/>
      <c r="C9177" s="371"/>
      <c r="D9177" s="434"/>
    </row>
    <row r="9178" spans="1:4">
      <c r="A9178" s="371"/>
      <c r="B9178" s="371"/>
      <c r="C9178" s="371"/>
      <c r="D9178" s="434"/>
    </row>
    <row r="9179" spans="1:4">
      <c r="A9179" s="371"/>
      <c r="B9179" s="371"/>
      <c r="C9179" s="371"/>
      <c r="D9179" s="434"/>
    </row>
    <row r="9180" spans="1:4">
      <c r="A9180" s="371"/>
      <c r="B9180" s="371"/>
      <c r="C9180" s="371"/>
      <c r="D9180" s="434"/>
    </row>
    <row r="9181" spans="1:4">
      <c r="A9181" s="371"/>
      <c r="B9181" s="371"/>
      <c r="C9181" s="371"/>
      <c r="D9181" s="434"/>
    </row>
    <row r="9182" spans="1:4">
      <c r="A9182" s="371"/>
      <c r="B9182" s="371"/>
      <c r="C9182" s="371"/>
      <c r="D9182" s="434"/>
    </row>
    <row r="9183" spans="1:4">
      <c r="A9183" s="371"/>
      <c r="B9183" s="371"/>
      <c r="C9183" s="371"/>
      <c r="D9183" s="434"/>
    </row>
    <row r="9184" spans="1:4">
      <c r="A9184" s="371"/>
      <c r="B9184" s="371"/>
      <c r="C9184" s="371"/>
      <c r="D9184" s="434"/>
    </row>
    <row r="9185" spans="1:4">
      <c r="A9185" s="371"/>
      <c r="B9185" s="371"/>
      <c r="C9185" s="371"/>
      <c r="D9185" s="434"/>
    </row>
    <row r="9186" spans="1:4">
      <c r="A9186" s="371"/>
      <c r="B9186" s="371"/>
      <c r="C9186" s="371"/>
      <c r="D9186" s="434"/>
    </row>
    <row r="9187" spans="1:4">
      <c r="A9187" s="371"/>
      <c r="B9187" s="371"/>
      <c r="C9187" s="371"/>
      <c r="D9187" s="434"/>
    </row>
    <row r="9188" spans="1:4">
      <c r="A9188" s="371"/>
      <c r="B9188" s="371"/>
      <c r="C9188" s="371"/>
      <c r="D9188" s="434"/>
    </row>
    <row r="9189" spans="1:4">
      <c r="A9189" s="371"/>
      <c r="B9189" s="371"/>
      <c r="C9189" s="371"/>
      <c r="D9189" s="434"/>
    </row>
    <row r="9190" spans="1:4">
      <c r="A9190" s="371"/>
      <c r="B9190" s="371"/>
      <c r="C9190" s="371"/>
      <c r="D9190" s="434"/>
    </row>
    <row r="9191" spans="1:4">
      <c r="A9191" s="371"/>
      <c r="B9191" s="371"/>
      <c r="C9191" s="371"/>
      <c r="D9191" s="434"/>
    </row>
    <row r="9192" spans="1:4">
      <c r="A9192" s="371"/>
      <c r="B9192" s="371"/>
      <c r="C9192" s="371"/>
      <c r="D9192" s="434"/>
    </row>
    <row r="9193" spans="1:4">
      <c r="A9193" s="371"/>
      <c r="B9193" s="371"/>
      <c r="C9193" s="371"/>
      <c r="D9193" s="434"/>
    </row>
    <row r="9194" spans="1:4">
      <c r="A9194" s="371"/>
      <c r="B9194" s="371"/>
      <c r="C9194" s="371"/>
      <c r="D9194" s="434"/>
    </row>
    <row r="9195" spans="1:4">
      <c r="A9195" s="371"/>
      <c r="B9195" s="371"/>
      <c r="C9195" s="371"/>
      <c r="D9195" s="434"/>
    </row>
    <row r="9196" spans="1:4">
      <c r="A9196" s="371"/>
      <c r="B9196" s="371"/>
      <c r="C9196" s="371"/>
      <c r="D9196" s="434"/>
    </row>
    <row r="9197" spans="1:4">
      <c r="A9197" s="371"/>
      <c r="B9197" s="371"/>
      <c r="C9197" s="371"/>
      <c r="D9197" s="434"/>
    </row>
    <row r="9198" spans="1:4">
      <c r="A9198" s="371"/>
      <c r="B9198" s="371"/>
      <c r="C9198" s="371"/>
      <c r="D9198" s="434"/>
    </row>
    <row r="9199" spans="1:4">
      <c r="A9199" s="371"/>
      <c r="B9199" s="371"/>
      <c r="C9199" s="371"/>
      <c r="D9199" s="434"/>
    </row>
    <row r="9200" spans="1:4">
      <c r="A9200" s="371"/>
      <c r="B9200" s="371"/>
      <c r="C9200" s="371"/>
      <c r="D9200" s="434"/>
    </row>
    <row r="9201" spans="1:4">
      <c r="A9201" s="371"/>
      <c r="B9201" s="371"/>
      <c r="C9201" s="371"/>
      <c r="D9201" s="434"/>
    </row>
    <row r="9202" spans="1:4">
      <c r="A9202" s="371"/>
      <c r="B9202" s="371"/>
      <c r="C9202" s="371"/>
      <c r="D9202" s="434"/>
    </row>
    <row r="9203" spans="1:4">
      <c r="A9203" s="371"/>
      <c r="B9203" s="371"/>
      <c r="C9203" s="371"/>
      <c r="D9203" s="434"/>
    </row>
    <row r="9204" spans="1:4">
      <c r="A9204" s="371"/>
      <c r="B9204" s="371"/>
      <c r="C9204" s="371"/>
      <c r="D9204" s="434"/>
    </row>
    <row r="9205" spans="1:4">
      <c r="A9205" s="371"/>
      <c r="B9205" s="371"/>
      <c r="C9205" s="371"/>
      <c r="D9205" s="434"/>
    </row>
    <row r="9206" spans="1:4">
      <c r="A9206" s="371"/>
      <c r="B9206" s="371"/>
      <c r="C9206" s="371"/>
      <c r="D9206" s="434"/>
    </row>
    <row r="9207" spans="1:4">
      <c r="A9207" s="371"/>
      <c r="B9207" s="371"/>
      <c r="C9207" s="371"/>
      <c r="D9207" s="434"/>
    </row>
    <row r="9208" spans="1:4">
      <c r="A9208" s="371"/>
      <c r="B9208" s="371"/>
      <c r="C9208" s="371"/>
      <c r="D9208" s="434"/>
    </row>
    <row r="9209" spans="1:4">
      <c r="A9209" s="371"/>
      <c r="B9209" s="371"/>
      <c r="C9209" s="371"/>
      <c r="D9209" s="434"/>
    </row>
    <row r="9210" spans="1:4">
      <c r="A9210" s="371"/>
      <c r="B9210" s="371"/>
      <c r="C9210" s="371"/>
      <c r="D9210" s="434"/>
    </row>
    <row r="9211" spans="1:4">
      <c r="A9211" s="371"/>
      <c r="B9211" s="371"/>
      <c r="C9211" s="371"/>
      <c r="D9211" s="434"/>
    </row>
    <row r="9212" spans="1:4">
      <c r="A9212" s="371"/>
      <c r="B9212" s="371"/>
      <c r="C9212" s="371"/>
      <c r="D9212" s="434"/>
    </row>
    <row r="9213" spans="1:4">
      <c r="A9213" s="371"/>
      <c r="B9213" s="371"/>
      <c r="C9213" s="371"/>
      <c r="D9213" s="434"/>
    </row>
    <row r="9214" spans="1:4">
      <c r="A9214" s="371"/>
      <c r="B9214" s="371"/>
      <c r="C9214" s="371"/>
      <c r="D9214" s="434"/>
    </row>
    <row r="9215" spans="1:4">
      <c r="A9215" s="371"/>
      <c r="B9215" s="371"/>
      <c r="C9215" s="371"/>
      <c r="D9215" s="434"/>
    </row>
    <row r="9216" spans="1:4">
      <c r="A9216" s="371"/>
      <c r="B9216" s="371"/>
      <c r="C9216" s="371"/>
      <c r="D9216" s="434"/>
    </row>
    <row r="9217" spans="1:4">
      <c r="A9217" s="371"/>
      <c r="B9217" s="371"/>
      <c r="C9217" s="371"/>
      <c r="D9217" s="434"/>
    </row>
    <row r="9218" spans="1:4">
      <c r="A9218" s="371"/>
      <c r="B9218" s="371"/>
      <c r="C9218" s="371"/>
      <c r="D9218" s="434"/>
    </row>
    <row r="9219" spans="1:4">
      <c r="A9219" s="371"/>
      <c r="B9219" s="371"/>
      <c r="C9219" s="371"/>
      <c r="D9219" s="434"/>
    </row>
    <row r="9220" spans="1:4">
      <c r="A9220" s="371"/>
      <c r="B9220" s="371"/>
      <c r="C9220" s="371"/>
      <c r="D9220" s="434"/>
    </row>
    <row r="9221" spans="1:4">
      <c r="A9221" s="371"/>
      <c r="B9221" s="371"/>
      <c r="C9221" s="371"/>
      <c r="D9221" s="434"/>
    </row>
    <row r="9222" spans="1:4">
      <c r="A9222" s="371"/>
      <c r="B9222" s="371"/>
      <c r="C9222" s="371"/>
      <c r="D9222" s="434"/>
    </row>
    <row r="9223" spans="1:4">
      <c r="A9223" s="371"/>
      <c r="B9223" s="371"/>
      <c r="C9223" s="371"/>
      <c r="D9223" s="434"/>
    </row>
    <row r="9224" spans="1:4">
      <c r="A9224" s="371"/>
      <c r="B9224" s="371"/>
      <c r="C9224" s="371"/>
      <c r="D9224" s="434"/>
    </row>
    <row r="9225" spans="1:4">
      <c r="A9225" s="371"/>
      <c r="B9225" s="371"/>
      <c r="C9225" s="371"/>
      <c r="D9225" s="434"/>
    </row>
    <row r="9226" spans="1:4">
      <c r="A9226" s="371"/>
      <c r="B9226" s="371"/>
      <c r="C9226" s="371"/>
      <c r="D9226" s="434"/>
    </row>
    <row r="9227" spans="1:4">
      <c r="A9227" s="371"/>
      <c r="B9227" s="371"/>
      <c r="C9227" s="371"/>
      <c r="D9227" s="434"/>
    </row>
    <row r="9228" spans="1:4">
      <c r="A9228" s="371"/>
      <c r="B9228" s="371"/>
      <c r="C9228" s="371"/>
      <c r="D9228" s="434"/>
    </row>
    <row r="9229" spans="1:4">
      <c r="A9229" s="371"/>
      <c r="B9229" s="371"/>
      <c r="C9229" s="371"/>
      <c r="D9229" s="434"/>
    </row>
    <row r="9230" spans="1:4">
      <c r="A9230" s="371"/>
      <c r="B9230" s="371"/>
      <c r="C9230" s="371"/>
      <c r="D9230" s="434"/>
    </row>
    <row r="9231" spans="1:4">
      <c r="A9231" s="371"/>
      <c r="B9231" s="371"/>
      <c r="C9231" s="371"/>
      <c r="D9231" s="434"/>
    </row>
    <row r="9232" spans="1:4">
      <c r="A9232" s="371"/>
      <c r="B9232" s="371"/>
      <c r="C9232" s="371"/>
      <c r="D9232" s="434"/>
    </row>
    <row r="9233" spans="1:4">
      <c r="A9233" s="371"/>
      <c r="B9233" s="371"/>
      <c r="C9233" s="371"/>
      <c r="D9233" s="434"/>
    </row>
    <row r="9234" spans="1:4">
      <c r="A9234" s="371"/>
      <c r="B9234" s="371"/>
      <c r="C9234" s="371"/>
      <c r="D9234" s="434"/>
    </row>
    <row r="9235" spans="1:4">
      <c r="A9235" s="371"/>
      <c r="B9235" s="371"/>
      <c r="C9235" s="371"/>
      <c r="D9235" s="434"/>
    </row>
    <row r="9236" spans="1:4">
      <c r="A9236" s="371"/>
      <c r="B9236" s="371"/>
      <c r="C9236" s="371"/>
      <c r="D9236" s="434"/>
    </row>
    <row r="9237" spans="1:4">
      <c r="A9237" s="371"/>
      <c r="B9237" s="371"/>
      <c r="C9237" s="371"/>
      <c r="D9237" s="434"/>
    </row>
    <row r="9238" spans="1:4">
      <c r="A9238" s="371"/>
      <c r="B9238" s="371"/>
      <c r="C9238" s="371"/>
      <c r="D9238" s="434"/>
    </row>
    <row r="9239" spans="1:4">
      <c r="A9239" s="371"/>
      <c r="B9239" s="371"/>
      <c r="C9239" s="371"/>
      <c r="D9239" s="434"/>
    </row>
    <row r="9240" spans="1:4">
      <c r="A9240" s="371"/>
      <c r="B9240" s="371"/>
      <c r="C9240" s="371"/>
      <c r="D9240" s="434"/>
    </row>
    <row r="9241" spans="1:4">
      <c r="A9241" s="371"/>
      <c r="B9241" s="371"/>
      <c r="C9241" s="371"/>
      <c r="D9241" s="434"/>
    </row>
    <row r="9242" spans="1:4">
      <c r="A9242" s="371"/>
      <c r="B9242" s="371"/>
      <c r="C9242" s="371"/>
      <c r="D9242" s="434"/>
    </row>
    <row r="9243" spans="1:4">
      <c r="A9243" s="371"/>
      <c r="B9243" s="371"/>
      <c r="C9243" s="371"/>
      <c r="D9243" s="434"/>
    </row>
    <row r="9244" spans="1:4">
      <c r="A9244" s="371"/>
      <c r="B9244" s="371"/>
      <c r="C9244" s="371"/>
      <c r="D9244" s="434"/>
    </row>
    <row r="9245" spans="1:4">
      <c r="A9245" s="371"/>
      <c r="B9245" s="371"/>
      <c r="C9245" s="371"/>
      <c r="D9245" s="434"/>
    </row>
    <row r="9246" spans="1:4">
      <c r="A9246" s="371"/>
      <c r="B9246" s="371"/>
      <c r="C9246" s="371"/>
      <c r="D9246" s="434"/>
    </row>
    <row r="9247" spans="1:4">
      <c r="A9247" s="371"/>
      <c r="B9247" s="371"/>
      <c r="C9247" s="371"/>
      <c r="D9247" s="434"/>
    </row>
    <row r="9248" spans="1:4">
      <c r="A9248" s="371"/>
      <c r="B9248" s="371"/>
      <c r="C9248" s="371"/>
      <c r="D9248" s="434"/>
    </row>
    <row r="9249" spans="1:4">
      <c r="A9249" s="371"/>
      <c r="B9249" s="371"/>
      <c r="C9249" s="371"/>
      <c r="D9249" s="434"/>
    </row>
    <row r="9250" spans="1:4">
      <c r="A9250" s="371"/>
      <c r="B9250" s="371"/>
      <c r="C9250" s="371"/>
      <c r="D9250" s="434"/>
    </row>
    <row r="9251" spans="1:4">
      <c r="A9251" s="371"/>
      <c r="B9251" s="371"/>
      <c r="C9251" s="371"/>
      <c r="D9251" s="434"/>
    </row>
    <row r="9252" spans="1:4">
      <c r="A9252" s="371"/>
      <c r="B9252" s="371"/>
      <c r="C9252" s="371"/>
      <c r="D9252" s="434"/>
    </row>
    <row r="9253" spans="1:4">
      <c r="A9253" s="371"/>
      <c r="B9253" s="371"/>
      <c r="C9253" s="371"/>
      <c r="D9253" s="434"/>
    </row>
    <row r="9254" spans="1:4">
      <c r="A9254" s="371"/>
      <c r="B9254" s="371"/>
      <c r="C9254" s="371"/>
      <c r="D9254" s="434"/>
    </row>
    <row r="9255" spans="1:4">
      <c r="A9255" s="371"/>
      <c r="B9255" s="371"/>
      <c r="C9255" s="371"/>
      <c r="D9255" s="434"/>
    </row>
    <row r="9256" spans="1:4">
      <c r="A9256" s="371"/>
      <c r="B9256" s="371"/>
      <c r="C9256" s="371"/>
      <c r="D9256" s="434"/>
    </row>
    <row r="9257" spans="1:4">
      <c r="A9257" s="371"/>
      <c r="B9257" s="371"/>
      <c r="C9257" s="371"/>
      <c r="D9257" s="434"/>
    </row>
    <row r="9258" spans="1:4">
      <c r="A9258" s="371"/>
      <c r="B9258" s="371"/>
      <c r="C9258" s="371"/>
      <c r="D9258" s="434"/>
    </row>
    <row r="9259" spans="1:4">
      <c r="A9259" s="371"/>
      <c r="B9259" s="371"/>
      <c r="C9259" s="371"/>
      <c r="D9259" s="434"/>
    </row>
    <row r="9260" spans="1:4">
      <c r="A9260" s="371"/>
      <c r="B9260" s="371"/>
      <c r="C9260" s="371"/>
      <c r="D9260" s="434"/>
    </row>
    <row r="9261" spans="1:4">
      <c r="A9261" s="371"/>
      <c r="B9261" s="371"/>
      <c r="C9261" s="371"/>
      <c r="D9261" s="434"/>
    </row>
    <row r="9262" spans="1:4">
      <c r="A9262" s="371"/>
      <c r="B9262" s="371"/>
      <c r="C9262" s="371"/>
      <c r="D9262" s="434"/>
    </row>
    <row r="9263" spans="1:4">
      <c r="A9263" s="371"/>
      <c r="B9263" s="371"/>
      <c r="C9263" s="371"/>
      <c r="D9263" s="434"/>
    </row>
    <row r="9264" spans="1:4">
      <c r="A9264" s="371"/>
      <c r="B9264" s="371"/>
      <c r="C9264" s="371"/>
      <c r="D9264" s="434"/>
    </row>
    <row r="9265" spans="1:4">
      <c r="A9265" s="371"/>
      <c r="B9265" s="371"/>
      <c r="C9265" s="371"/>
      <c r="D9265" s="434"/>
    </row>
    <row r="9266" spans="1:4">
      <c r="A9266" s="371"/>
      <c r="B9266" s="371"/>
      <c r="C9266" s="371"/>
      <c r="D9266" s="434"/>
    </row>
    <row r="9267" spans="1:4">
      <c r="A9267" s="371"/>
      <c r="B9267" s="371"/>
      <c r="C9267" s="371"/>
      <c r="D9267" s="434"/>
    </row>
    <row r="9268" spans="1:4">
      <c r="A9268" s="371"/>
      <c r="B9268" s="371"/>
      <c r="C9268" s="371"/>
      <c r="D9268" s="434"/>
    </row>
    <row r="9269" spans="1:4">
      <c r="A9269" s="371"/>
      <c r="B9269" s="371"/>
      <c r="C9269" s="371"/>
      <c r="D9269" s="434"/>
    </row>
    <row r="9270" spans="1:4">
      <c r="A9270" s="371"/>
      <c r="B9270" s="371"/>
      <c r="C9270" s="371"/>
      <c r="D9270" s="434"/>
    </row>
    <row r="9271" spans="1:4">
      <c r="A9271" s="371"/>
      <c r="B9271" s="371"/>
      <c r="C9271" s="371"/>
      <c r="D9271" s="434"/>
    </row>
    <row r="9272" spans="1:4">
      <c r="A9272" s="371"/>
      <c r="B9272" s="371"/>
      <c r="C9272" s="371"/>
      <c r="D9272" s="434"/>
    </row>
    <row r="9273" spans="1:4">
      <c r="A9273" s="371"/>
      <c r="B9273" s="371"/>
      <c r="C9273" s="371"/>
      <c r="D9273" s="434"/>
    </row>
    <row r="9274" spans="1:4">
      <c r="A9274" s="371"/>
      <c r="B9274" s="371"/>
      <c r="C9274" s="371"/>
      <c r="D9274" s="434"/>
    </row>
    <row r="9275" spans="1:4">
      <c r="A9275" s="371"/>
      <c r="B9275" s="371"/>
      <c r="C9275" s="371"/>
      <c r="D9275" s="434"/>
    </row>
    <row r="9276" spans="1:4">
      <c r="A9276" s="371"/>
      <c r="B9276" s="371"/>
      <c r="C9276" s="371"/>
      <c r="D9276" s="434"/>
    </row>
    <row r="9277" spans="1:4">
      <c r="A9277" s="371"/>
      <c r="B9277" s="371"/>
      <c r="C9277" s="371"/>
      <c r="D9277" s="434"/>
    </row>
    <row r="9278" spans="1:4">
      <c r="A9278" s="371"/>
      <c r="B9278" s="371"/>
      <c r="C9278" s="371"/>
      <c r="D9278" s="434"/>
    </row>
    <row r="9279" spans="1:4">
      <c r="A9279" s="371"/>
      <c r="B9279" s="371"/>
      <c r="C9279" s="371"/>
      <c r="D9279" s="434"/>
    </row>
    <row r="9280" spans="1:4">
      <c r="A9280" s="371"/>
      <c r="B9280" s="371"/>
      <c r="C9280" s="371"/>
      <c r="D9280" s="434"/>
    </row>
    <row r="9281" spans="1:4">
      <c r="A9281" s="371"/>
      <c r="B9281" s="371"/>
      <c r="C9281" s="371"/>
      <c r="D9281" s="434"/>
    </row>
    <row r="9282" spans="1:4">
      <c r="A9282" s="371"/>
      <c r="B9282" s="371"/>
      <c r="C9282" s="371"/>
      <c r="D9282" s="434"/>
    </row>
    <row r="9283" spans="1:4">
      <c r="A9283" s="371"/>
      <c r="B9283" s="371"/>
      <c r="C9283" s="371"/>
      <c r="D9283" s="434"/>
    </row>
    <row r="9284" spans="1:4">
      <c r="A9284" s="371"/>
      <c r="B9284" s="371"/>
      <c r="C9284" s="371"/>
      <c r="D9284" s="434"/>
    </row>
    <row r="9285" spans="1:4">
      <c r="A9285" s="371"/>
      <c r="B9285" s="371"/>
      <c r="C9285" s="371"/>
      <c r="D9285" s="434"/>
    </row>
    <row r="9286" spans="1:4">
      <c r="A9286" s="371"/>
      <c r="B9286" s="371"/>
      <c r="C9286" s="371"/>
      <c r="D9286" s="434"/>
    </row>
    <row r="9287" spans="1:4">
      <c r="A9287" s="371"/>
      <c r="B9287" s="371"/>
      <c r="C9287" s="371"/>
      <c r="D9287" s="434"/>
    </row>
    <row r="9288" spans="1:4">
      <c r="A9288" s="371"/>
      <c r="B9288" s="371"/>
      <c r="C9288" s="371"/>
      <c r="D9288" s="434"/>
    </row>
    <row r="9289" spans="1:4">
      <c r="A9289" s="371"/>
      <c r="B9289" s="371"/>
      <c r="C9289" s="371"/>
      <c r="D9289" s="434"/>
    </row>
    <row r="9290" spans="1:4">
      <c r="A9290" s="371"/>
      <c r="B9290" s="371"/>
      <c r="C9290" s="371"/>
      <c r="D9290" s="434"/>
    </row>
    <row r="9291" spans="1:4">
      <c r="A9291" s="371"/>
      <c r="B9291" s="371"/>
      <c r="C9291" s="371"/>
      <c r="D9291" s="434"/>
    </row>
    <row r="9292" spans="1:4">
      <c r="A9292" s="371"/>
      <c r="B9292" s="371"/>
      <c r="C9292" s="371"/>
      <c r="D9292" s="434"/>
    </row>
    <row r="9293" spans="1:4">
      <c r="A9293" s="371"/>
      <c r="B9293" s="371"/>
      <c r="C9293" s="371"/>
      <c r="D9293" s="434"/>
    </row>
    <row r="9294" spans="1:4">
      <c r="A9294" s="371"/>
      <c r="B9294" s="371"/>
      <c r="C9294" s="371"/>
      <c r="D9294" s="434"/>
    </row>
    <row r="9295" spans="1:4">
      <c r="A9295" s="371"/>
      <c r="B9295" s="371"/>
      <c r="C9295" s="371"/>
      <c r="D9295" s="434"/>
    </row>
    <row r="9296" spans="1:4">
      <c r="A9296" s="371"/>
      <c r="B9296" s="371"/>
      <c r="C9296" s="371"/>
      <c r="D9296" s="434"/>
    </row>
    <row r="9297" spans="1:4">
      <c r="A9297" s="371"/>
      <c r="B9297" s="371"/>
      <c r="C9297" s="371"/>
      <c r="D9297" s="434"/>
    </row>
    <row r="9298" spans="1:4">
      <c r="A9298" s="371"/>
      <c r="B9298" s="371"/>
      <c r="C9298" s="371"/>
      <c r="D9298" s="434"/>
    </row>
    <row r="9299" spans="1:4">
      <c r="A9299" s="371"/>
      <c r="B9299" s="371"/>
      <c r="C9299" s="371"/>
      <c r="D9299" s="434"/>
    </row>
    <row r="9300" spans="1:4">
      <c r="A9300" s="371"/>
      <c r="B9300" s="371"/>
      <c r="C9300" s="371"/>
      <c r="D9300" s="434"/>
    </row>
    <row r="9301" spans="1:4">
      <c r="A9301" s="371"/>
      <c r="B9301" s="371"/>
      <c r="C9301" s="371"/>
      <c r="D9301" s="434"/>
    </row>
    <row r="9302" spans="1:4">
      <c r="A9302" s="371"/>
      <c r="B9302" s="371"/>
      <c r="C9302" s="371"/>
      <c r="D9302" s="434"/>
    </row>
    <row r="9303" spans="1:4">
      <c r="A9303" s="371"/>
      <c r="B9303" s="371"/>
      <c r="C9303" s="371"/>
      <c r="D9303" s="434"/>
    </row>
    <row r="9304" spans="1:4">
      <c r="A9304" s="371"/>
      <c r="B9304" s="371"/>
      <c r="C9304" s="371"/>
      <c r="D9304" s="434"/>
    </row>
    <row r="9305" spans="1:4">
      <c r="A9305" s="371"/>
      <c r="B9305" s="371"/>
      <c r="C9305" s="371"/>
      <c r="D9305" s="434"/>
    </row>
    <row r="9306" spans="1:4">
      <c r="A9306" s="371"/>
      <c r="B9306" s="371"/>
      <c r="C9306" s="371"/>
      <c r="D9306" s="434"/>
    </row>
    <row r="9307" spans="1:4">
      <c r="A9307" s="371"/>
      <c r="B9307" s="371"/>
      <c r="C9307" s="371"/>
      <c r="D9307" s="434"/>
    </row>
    <row r="9308" spans="1:4">
      <c r="A9308" s="371"/>
      <c r="B9308" s="371"/>
      <c r="C9308" s="371"/>
      <c r="D9308" s="434"/>
    </row>
    <row r="9309" spans="1:4">
      <c r="A9309" s="371"/>
      <c r="B9309" s="371"/>
      <c r="C9309" s="371"/>
      <c r="D9309" s="434"/>
    </row>
    <row r="9310" spans="1:4">
      <c r="A9310" s="371"/>
      <c r="B9310" s="371"/>
      <c r="C9310" s="371"/>
      <c r="D9310" s="434"/>
    </row>
    <row r="9311" spans="1:4">
      <c r="A9311" s="371"/>
      <c r="B9311" s="371"/>
      <c r="C9311" s="371"/>
      <c r="D9311" s="434"/>
    </row>
    <row r="9312" spans="1:4">
      <c r="A9312" s="371"/>
      <c r="B9312" s="371"/>
      <c r="C9312" s="371"/>
      <c r="D9312" s="434"/>
    </row>
    <row r="9313" spans="1:4">
      <c r="A9313" s="371"/>
      <c r="B9313" s="371"/>
      <c r="C9313" s="371"/>
      <c r="D9313" s="434"/>
    </row>
    <row r="9314" spans="1:4">
      <c r="A9314" s="371"/>
      <c r="B9314" s="371"/>
      <c r="C9314" s="371"/>
      <c r="D9314" s="434"/>
    </row>
    <row r="9315" spans="1:4">
      <c r="A9315" s="371"/>
      <c r="B9315" s="371"/>
      <c r="C9315" s="371"/>
      <c r="D9315" s="434"/>
    </row>
    <row r="9316" spans="1:4">
      <c r="A9316" s="371"/>
      <c r="B9316" s="371"/>
      <c r="C9316" s="371"/>
      <c r="D9316" s="434"/>
    </row>
    <row r="9317" spans="1:4">
      <c r="A9317" s="371"/>
      <c r="B9317" s="371"/>
      <c r="C9317" s="371"/>
      <c r="D9317" s="434"/>
    </row>
    <row r="9318" spans="1:4">
      <c r="A9318" s="371"/>
      <c r="B9318" s="371"/>
      <c r="C9318" s="371"/>
      <c r="D9318" s="434"/>
    </row>
    <row r="9319" spans="1:4">
      <c r="A9319" s="371"/>
      <c r="B9319" s="371"/>
      <c r="C9319" s="371"/>
      <c r="D9319" s="434"/>
    </row>
    <row r="9320" spans="1:4">
      <c r="A9320" s="371"/>
      <c r="B9320" s="371"/>
      <c r="C9320" s="371"/>
      <c r="D9320" s="434"/>
    </row>
    <row r="9321" spans="1:4">
      <c r="A9321" s="371"/>
      <c r="B9321" s="371"/>
      <c r="C9321" s="371"/>
      <c r="D9321" s="434"/>
    </row>
    <row r="9322" spans="1:4">
      <c r="A9322" s="371"/>
      <c r="B9322" s="371"/>
      <c r="C9322" s="371"/>
      <c r="D9322" s="434"/>
    </row>
    <row r="9323" spans="1:4">
      <c r="A9323" s="371"/>
      <c r="B9323" s="371"/>
      <c r="C9323" s="371"/>
      <c r="D9323" s="434"/>
    </row>
    <row r="9324" spans="1:4">
      <c r="A9324" s="371"/>
      <c r="B9324" s="371"/>
      <c r="C9324" s="371"/>
      <c r="D9324" s="434"/>
    </row>
    <row r="9325" spans="1:4">
      <c r="A9325" s="371"/>
      <c r="B9325" s="371"/>
      <c r="C9325" s="371"/>
      <c r="D9325" s="434"/>
    </row>
    <row r="9326" spans="1:4">
      <c r="A9326" s="371"/>
      <c r="B9326" s="371"/>
      <c r="C9326" s="371"/>
      <c r="D9326" s="434"/>
    </row>
    <row r="9327" spans="1:4">
      <c r="A9327" s="371"/>
      <c r="B9327" s="371"/>
      <c r="C9327" s="371"/>
      <c r="D9327" s="434"/>
    </row>
    <row r="9328" spans="1:4">
      <c r="A9328" s="371"/>
      <c r="B9328" s="371"/>
      <c r="C9328" s="371"/>
      <c r="D9328" s="434"/>
    </row>
    <row r="9329" spans="1:4">
      <c r="A9329" s="371"/>
      <c r="B9329" s="371"/>
      <c r="C9329" s="371"/>
      <c r="D9329" s="434"/>
    </row>
    <row r="9330" spans="1:4">
      <c r="A9330" s="371"/>
      <c r="B9330" s="371"/>
      <c r="C9330" s="371"/>
      <c r="D9330" s="434"/>
    </row>
    <row r="9331" spans="1:4">
      <c r="A9331" s="371"/>
      <c r="B9331" s="371"/>
      <c r="C9331" s="371"/>
      <c r="D9331" s="434"/>
    </row>
    <row r="9332" spans="1:4">
      <c r="A9332" s="371"/>
      <c r="B9332" s="371"/>
      <c r="C9332" s="371"/>
      <c r="D9332" s="434"/>
    </row>
    <row r="9333" spans="1:4">
      <c r="A9333" s="371"/>
      <c r="B9333" s="371"/>
      <c r="C9333" s="371"/>
      <c r="D9333" s="434"/>
    </row>
    <row r="9334" spans="1:4">
      <c r="A9334" s="371"/>
      <c r="B9334" s="371"/>
      <c r="C9334" s="371"/>
      <c r="D9334" s="434"/>
    </row>
    <row r="9335" spans="1:4">
      <c r="A9335" s="371"/>
      <c r="B9335" s="371"/>
      <c r="C9335" s="371"/>
      <c r="D9335" s="434"/>
    </row>
    <row r="9336" spans="1:4">
      <c r="A9336" s="371"/>
      <c r="B9336" s="371"/>
      <c r="C9336" s="371"/>
      <c r="D9336" s="434"/>
    </row>
    <row r="9337" spans="1:4">
      <c r="A9337" s="371"/>
      <c r="B9337" s="371"/>
      <c r="C9337" s="371"/>
      <c r="D9337" s="434"/>
    </row>
    <row r="9338" spans="1:4">
      <c r="A9338" s="371"/>
      <c r="B9338" s="371"/>
      <c r="C9338" s="371"/>
      <c r="D9338" s="434"/>
    </row>
    <row r="9339" spans="1:4">
      <c r="A9339" s="371"/>
      <c r="B9339" s="371"/>
      <c r="C9339" s="371"/>
      <c r="D9339" s="434"/>
    </row>
    <row r="9340" spans="1:4">
      <c r="A9340" s="371"/>
      <c r="B9340" s="371"/>
      <c r="C9340" s="371"/>
      <c r="D9340" s="434"/>
    </row>
    <row r="9341" spans="1:4">
      <c r="A9341" s="371"/>
      <c r="B9341" s="371"/>
      <c r="C9341" s="371"/>
      <c r="D9341" s="434"/>
    </row>
    <row r="9342" spans="1:4">
      <c r="A9342" s="371"/>
      <c r="B9342" s="371"/>
      <c r="C9342" s="371"/>
      <c r="D9342" s="434"/>
    </row>
    <row r="9343" spans="1:4">
      <c r="A9343" s="371"/>
      <c r="B9343" s="371"/>
      <c r="C9343" s="371"/>
      <c r="D9343" s="434"/>
    </row>
    <row r="9344" spans="1:4">
      <c r="A9344" s="371"/>
      <c r="B9344" s="371"/>
      <c r="C9344" s="371"/>
      <c r="D9344" s="434"/>
    </row>
    <row r="9345" spans="1:4">
      <c r="A9345" s="371"/>
      <c r="B9345" s="371"/>
      <c r="C9345" s="371"/>
      <c r="D9345" s="434"/>
    </row>
    <row r="9346" spans="1:4">
      <c r="A9346" s="371"/>
      <c r="B9346" s="371"/>
      <c r="C9346" s="371"/>
      <c r="D9346" s="434"/>
    </row>
    <row r="9347" spans="1:4">
      <c r="A9347" s="371"/>
      <c r="B9347" s="371"/>
      <c r="C9347" s="371"/>
      <c r="D9347" s="434"/>
    </row>
    <row r="9348" spans="1:4">
      <c r="A9348" s="371"/>
      <c r="B9348" s="371"/>
      <c r="C9348" s="371"/>
      <c r="D9348" s="434"/>
    </row>
    <row r="9349" spans="1:4">
      <c r="A9349" s="371"/>
      <c r="B9349" s="371"/>
      <c r="C9349" s="371"/>
      <c r="D9349" s="434"/>
    </row>
    <row r="9350" spans="1:4">
      <c r="A9350" s="371"/>
      <c r="B9350" s="371"/>
      <c r="C9350" s="371"/>
      <c r="D9350" s="434"/>
    </row>
    <row r="9351" spans="1:4">
      <c r="A9351" s="371"/>
      <c r="B9351" s="371"/>
      <c r="C9351" s="371"/>
      <c r="D9351" s="434"/>
    </row>
    <row r="9352" spans="1:4">
      <c r="A9352" s="371"/>
      <c r="B9352" s="371"/>
      <c r="C9352" s="371"/>
      <c r="D9352" s="434"/>
    </row>
    <row r="9353" spans="1:4">
      <c r="A9353" s="371"/>
      <c r="B9353" s="371"/>
      <c r="C9353" s="371"/>
      <c r="D9353" s="434"/>
    </row>
    <row r="9354" spans="1:4">
      <c r="A9354" s="371"/>
      <c r="B9354" s="371"/>
      <c r="C9354" s="371"/>
      <c r="D9354" s="434"/>
    </row>
    <row r="9355" spans="1:4">
      <c r="A9355" s="371"/>
      <c r="B9355" s="371"/>
      <c r="C9355" s="371"/>
      <c r="D9355" s="434"/>
    </row>
    <row r="9356" spans="1:4">
      <c r="A9356" s="371"/>
      <c r="B9356" s="371"/>
      <c r="C9356" s="371"/>
      <c r="D9356" s="434"/>
    </row>
    <row r="9357" spans="1:4">
      <c r="A9357" s="371"/>
      <c r="B9357" s="371"/>
      <c r="C9357" s="371"/>
      <c r="D9357" s="434"/>
    </row>
    <row r="9358" spans="1:4">
      <c r="A9358" s="371"/>
      <c r="B9358" s="371"/>
      <c r="C9358" s="371"/>
      <c r="D9358" s="434"/>
    </row>
    <row r="9359" spans="1:4">
      <c r="A9359" s="371"/>
      <c r="B9359" s="371"/>
      <c r="C9359" s="371"/>
      <c r="D9359" s="434"/>
    </row>
    <row r="9360" spans="1:4">
      <c r="A9360" s="371"/>
      <c r="B9360" s="371"/>
      <c r="C9360" s="371"/>
      <c r="D9360" s="434"/>
    </row>
    <row r="9361" spans="1:4">
      <c r="A9361" s="371"/>
      <c r="B9361" s="371"/>
      <c r="C9361" s="371"/>
      <c r="D9361" s="434"/>
    </row>
    <row r="9362" spans="1:4">
      <c r="A9362" s="371"/>
      <c r="B9362" s="371"/>
      <c r="C9362" s="371"/>
      <c r="D9362" s="434"/>
    </row>
    <row r="9363" spans="1:4">
      <c r="A9363" s="371"/>
      <c r="B9363" s="371"/>
      <c r="C9363" s="371"/>
      <c r="D9363" s="434"/>
    </row>
    <row r="9364" spans="1:4">
      <c r="A9364" s="371"/>
      <c r="B9364" s="371"/>
      <c r="C9364" s="371"/>
      <c r="D9364" s="434"/>
    </row>
    <row r="9365" spans="1:4">
      <c r="A9365" s="371"/>
      <c r="B9365" s="371"/>
      <c r="C9365" s="371"/>
      <c r="D9365" s="434"/>
    </row>
    <row r="9366" spans="1:4">
      <c r="A9366" s="371"/>
      <c r="B9366" s="371"/>
      <c r="C9366" s="371"/>
      <c r="D9366" s="434"/>
    </row>
    <row r="9367" spans="1:4">
      <c r="A9367" s="371"/>
      <c r="B9367" s="371"/>
      <c r="C9367" s="371"/>
      <c r="D9367" s="434"/>
    </row>
    <row r="9368" spans="1:4">
      <c r="A9368" s="371"/>
      <c r="B9368" s="371"/>
      <c r="C9368" s="371"/>
      <c r="D9368" s="434"/>
    </row>
    <row r="9369" spans="1:4">
      <c r="A9369" s="371"/>
      <c r="B9369" s="371"/>
      <c r="C9369" s="371"/>
      <c r="D9369" s="434"/>
    </row>
    <row r="9370" spans="1:4">
      <c r="A9370" s="371"/>
      <c r="B9370" s="371"/>
      <c r="C9370" s="371"/>
      <c r="D9370" s="434"/>
    </row>
    <row r="9371" spans="1:4">
      <c r="A9371" s="371"/>
      <c r="B9371" s="371"/>
      <c r="C9371" s="371"/>
      <c r="D9371" s="434"/>
    </row>
    <row r="9372" spans="1:4">
      <c r="A9372" s="371"/>
      <c r="B9372" s="371"/>
      <c r="C9372" s="371"/>
      <c r="D9372" s="434"/>
    </row>
    <row r="9373" spans="1:4">
      <c r="A9373" s="371"/>
      <c r="B9373" s="371"/>
      <c r="C9373" s="371"/>
      <c r="D9373" s="434"/>
    </row>
    <row r="9374" spans="1:4">
      <c r="A9374" s="371"/>
      <c r="B9374" s="371"/>
      <c r="C9374" s="371"/>
      <c r="D9374" s="434"/>
    </row>
    <row r="9375" spans="1:4">
      <c r="A9375" s="371"/>
      <c r="B9375" s="371"/>
      <c r="C9375" s="371"/>
      <c r="D9375" s="434"/>
    </row>
    <row r="9376" spans="1:4">
      <c r="A9376" s="371"/>
      <c r="B9376" s="371"/>
      <c r="C9376" s="371"/>
      <c r="D9376" s="434"/>
    </row>
    <row r="9377" spans="1:4">
      <c r="A9377" s="371"/>
      <c r="B9377" s="371"/>
      <c r="C9377" s="371"/>
      <c r="D9377" s="434"/>
    </row>
    <row r="9378" spans="1:4">
      <c r="A9378" s="371"/>
      <c r="B9378" s="371"/>
      <c r="C9378" s="371"/>
      <c r="D9378" s="434"/>
    </row>
    <row r="9379" spans="1:4">
      <c r="A9379" s="371"/>
      <c r="B9379" s="371"/>
      <c r="C9379" s="371"/>
      <c r="D9379" s="434"/>
    </row>
    <row r="9380" spans="1:4">
      <c r="A9380" s="371"/>
      <c r="B9380" s="371"/>
      <c r="C9380" s="371"/>
      <c r="D9380" s="434"/>
    </row>
    <row r="9381" spans="1:4">
      <c r="A9381" s="371"/>
      <c r="B9381" s="371"/>
      <c r="C9381" s="371"/>
      <c r="D9381" s="434"/>
    </row>
    <row r="9382" spans="1:4">
      <c r="A9382" s="371"/>
      <c r="B9382" s="371"/>
      <c r="C9382" s="371"/>
      <c r="D9382" s="434"/>
    </row>
    <row r="9383" spans="1:4">
      <c r="A9383" s="371"/>
      <c r="B9383" s="371"/>
      <c r="C9383" s="371"/>
      <c r="D9383" s="434"/>
    </row>
    <row r="9384" spans="1:4">
      <c r="A9384" s="371"/>
      <c r="B9384" s="371"/>
      <c r="C9384" s="371"/>
      <c r="D9384" s="434"/>
    </row>
    <row r="9385" spans="1:4">
      <c r="A9385" s="371"/>
      <c r="B9385" s="371"/>
      <c r="C9385" s="371"/>
      <c r="D9385" s="434"/>
    </row>
    <row r="9386" spans="1:4">
      <c r="A9386" s="371"/>
      <c r="B9386" s="371"/>
      <c r="C9386" s="371"/>
      <c r="D9386" s="434"/>
    </row>
    <row r="9387" spans="1:4">
      <c r="A9387" s="371"/>
      <c r="B9387" s="371"/>
      <c r="C9387" s="371"/>
      <c r="D9387" s="434"/>
    </row>
    <row r="9388" spans="1:4">
      <c r="A9388" s="371"/>
      <c r="B9388" s="371"/>
      <c r="C9388" s="371"/>
      <c r="D9388" s="434"/>
    </row>
    <row r="9389" spans="1:4">
      <c r="A9389" s="371"/>
      <c r="B9389" s="371"/>
      <c r="C9389" s="371"/>
      <c r="D9389" s="434"/>
    </row>
    <row r="9390" spans="1:4">
      <c r="A9390" s="371"/>
      <c r="B9390" s="371"/>
      <c r="C9390" s="371"/>
      <c r="D9390" s="434"/>
    </row>
    <row r="9391" spans="1:4">
      <c r="A9391" s="371"/>
      <c r="B9391" s="371"/>
      <c r="C9391" s="371"/>
      <c r="D9391" s="434"/>
    </row>
    <row r="9392" spans="1:4">
      <c r="A9392" s="371"/>
      <c r="B9392" s="371"/>
      <c r="C9392" s="371"/>
      <c r="D9392" s="434"/>
    </row>
    <row r="9393" spans="1:4">
      <c r="A9393" s="371"/>
      <c r="B9393" s="371"/>
      <c r="C9393" s="371"/>
      <c r="D9393" s="434"/>
    </row>
    <row r="9394" spans="1:4">
      <c r="A9394" s="371"/>
      <c r="B9394" s="371"/>
      <c r="C9394" s="371"/>
      <c r="D9394" s="434"/>
    </row>
    <row r="9395" spans="1:4">
      <c r="A9395" s="371"/>
      <c r="B9395" s="371"/>
      <c r="C9395" s="371"/>
      <c r="D9395" s="434"/>
    </row>
    <row r="9396" spans="1:4">
      <c r="A9396" s="371"/>
      <c r="B9396" s="371"/>
      <c r="C9396" s="371"/>
      <c r="D9396" s="434"/>
    </row>
    <row r="9397" spans="1:4">
      <c r="A9397" s="371"/>
      <c r="B9397" s="371"/>
      <c r="C9397" s="371"/>
      <c r="D9397" s="434"/>
    </row>
    <row r="9398" spans="1:4">
      <c r="A9398" s="371"/>
      <c r="B9398" s="371"/>
      <c r="C9398" s="371"/>
      <c r="D9398" s="434"/>
    </row>
    <row r="9399" spans="1:4">
      <c r="A9399" s="371"/>
      <c r="B9399" s="371"/>
      <c r="C9399" s="371"/>
      <c r="D9399" s="434"/>
    </row>
    <row r="9400" spans="1:4">
      <c r="A9400" s="371"/>
      <c r="B9400" s="371"/>
      <c r="C9400" s="371"/>
      <c r="D9400" s="434"/>
    </row>
    <row r="9401" spans="1:4">
      <c r="A9401" s="371"/>
      <c r="B9401" s="371"/>
      <c r="C9401" s="371"/>
      <c r="D9401" s="434"/>
    </row>
    <row r="9402" spans="1:4">
      <c r="A9402" s="371"/>
      <c r="B9402" s="371"/>
      <c r="C9402" s="371"/>
      <c r="D9402" s="434"/>
    </row>
    <row r="9403" spans="1:4">
      <c r="A9403" s="371"/>
      <c r="B9403" s="371"/>
      <c r="C9403" s="371"/>
      <c r="D9403" s="434"/>
    </row>
    <row r="9404" spans="1:4">
      <c r="A9404" s="371"/>
      <c r="B9404" s="371"/>
      <c r="C9404" s="371"/>
      <c r="D9404" s="434"/>
    </row>
    <row r="9405" spans="1:4">
      <c r="A9405" s="371"/>
      <c r="B9405" s="371"/>
      <c r="C9405" s="371"/>
      <c r="D9405" s="434"/>
    </row>
    <row r="9406" spans="1:4">
      <c r="A9406" s="371"/>
      <c r="B9406" s="371"/>
      <c r="C9406" s="371"/>
      <c r="D9406" s="434"/>
    </row>
    <row r="9407" spans="1:4">
      <c r="A9407" s="371"/>
      <c r="B9407" s="371"/>
      <c r="C9407" s="371"/>
      <c r="D9407" s="434"/>
    </row>
    <row r="9408" spans="1:4">
      <c r="A9408" s="371"/>
      <c r="B9408" s="371"/>
      <c r="C9408" s="371"/>
      <c r="D9408" s="434"/>
    </row>
    <row r="9409" spans="1:4">
      <c r="A9409" s="371"/>
      <c r="B9409" s="371"/>
      <c r="C9409" s="371"/>
      <c r="D9409" s="434"/>
    </row>
    <row r="9410" spans="1:4">
      <c r="A9410" s="371"/>
      <c r="B9410" s="371"/>
      <c r="C9410" s="371"/>
      <c r="D9410" s="434"/>
    </row>
    <row r="9411" spans="1:4">
      <c r="A9411" s="371"/>
      <c r="B9411" s="371"/>
      <c r="C9411" s="371"/>
      <c r="D9411" s="434"/>
    </row>
    <row r="9412" spans="1:4">
      <c r="A9412" s="371"/>
      <c r="B9412" s="371"/>
      <c r="C9412" s="371"/>
      <c r="D9412" s="434"/>
    </row>
    <row r="9413" spans="1:4">
      <c r="A9413" s="371"/>
      <c r="B9413" s="371"/>
      <c r="C9413" s="371"/>
      <c r="D9413" s="434"/>
    </row>
    <row r="9414" spans="1:4">
      <c r="A9414" s="371"/>
      <c r="B9414" s="371"/>
      <c r="C9414" s="371"/>
      <c r="D9414" s="434"/>
    </row>
    <row r="9415" spans="1:4">
      <c r="A9415" s="371"/>
      <c r="B9415" s="371"/>
      <c r="C9415" s="371"/>
      <c r="D9415" s="434"/>
    </row>
    <row r="9416" spans="1:4">
      <c r="A9416" s="371"/>
      <c r="B9416" s="371"/>
      <c r="C9416" s="371"/>
      <c r="D9416" s="434"/>
    </row>
    <row r="9417" spans="1:4">
      <c r="A9417" s="371"/>
      <c r="B9417" s="371"/>
      <c r="C9417" s="371"/>
      <c r="D9417" s="434"/>
    </row>
    <row r="9418" spans="1:4">
      <c r="A9418" s="371"/>
      <c r="B9418" s="371"/>
      <c r="C9418" s="371"/>
      <c r="D9418" s="434"/>
    </row>
    <row r="9419" spans="1:4">
      <c r="A9419" s="371"/>
      <c r="B9419" s="371"/>
      <c r="C9419" s="371"/>
      <c r="D9419" s="434"/>
    </row>
    <row r="9420" spans="1:4">
      <c r="A9420" s="371"/>
      <c r="B9420" s="371"/>
      <c r="C9420" s="371"/>
      <c r="D9420" s="434"/>
    </row>
    <row r="9421" spans="1:4">
      <c r="A9421" s="371"/>
      <c r="B9421" s="371"/>
      <c r="C9421" s="371"/>
      <c r="D9421" s="434"/>
    </row>
    <row r="9422" spans="1:4">
      <c r="A9422" s="371"/>
      <c r="B9422" s="371"/>
      <c r="C9422" s="371"/>
      <c r="D9422" s="434"/>
    </row>
    <row r="9423" spans="1:4">
      <c r="A9423" s="371"/>
      <c r="B9423" s="371"/>
      <c r="C9423" s="371"/>
      <c r="D9423" s="434"/>
    </row>
    <row r="9424" spans="1:4">
      <c r="A9424" s="371"/>
      <c r="B9424" s="371"/>
      <c r="C9424" s="371"/>
      <c r="D9424" s="434"/>
    </row>
    <row r="9425" spans="1:4">
      <c r="A9425" s="371"/>
      <c r="B9425" s="371"/>
      <c r="C9425" s="371"/>
      <c r="D9425" s="434"/>
    </row>
    <row r="9426" spans="1:4">
      <c r="A9426" s="371"/>
      <c r="B9426" s="371"/>
      <c r="C9426" s="371"/>
      <c r="D9426" s="434"/>
    </row>
    <row r="9427" spans="1:4">
      <c r="A9427" s="371"/>
      <c r="B9427" s="371"/>
      <c r="C9427" s="371"/>
      <c r="D9427" s="434"/>
    </row>
    <row r="9428" spans="1:4">
      <c r="A9428" s="371"/>
      <c r="B9428" s="371"/>
      <c r="C9428" s="371"/>
      <c r="D9428" s="434"/>
    </row>
    <row r="9429" spans="1:4">
      <c r="A9429" s="371"/>
      <c r="B9429" s="371"/>
      <c r="C9429" s="371"/>
      <c r="D9429" s="434"/>
    </row>
    <row r="9430" spans="1:4">
      <c r="A9430" s="371"/>
      <c r="B9430" s="371"/>
      <c r="C9430" s="371"/>
      <c r="D9430" s="434"/>
    </row>
    <row r="9431" spans="1:4">
      <c r="A9431" s="371"/>
      <c r="B9431" s="371"/>
      <c r="C9431" s="371"/>
      <c r="D9431" s="434"/>
    </row>
    <row r="9432" spans="1:4">
      <c r="A9432" s="371"/>
      <c r="B9432" s="371"/>
      <c r="C9432" s="371"/>
      <c r="D9432" s="434"/>
    </row>
    <row r="9433" spans="1:4">
      <c r="A9433" s="371"/>
      <c r="B9433" s="371"/>
      <c r="C9433" s="371"/>
      <c r="D9433" s="434"/>
    </row>
    <row r="9434" spans="1:4">
      <c r="A9434" s="371"/>
      <c r="B9434" s="371"/>
      <c r="C9434" s="371"/>
      <c r="D9434" s="434"/>
    </row>
    <row r="9435" spans="1:4">
      <c r="A9435" s="371"/>
      <c r="B9435" s="371"/>
      <c r="C9435" s="371"/>
      <c r="D9435" s="434"/>
    </row>
    <row r="9436" spans="1:4">
      <c r="A9436" s="371"/>
      <c r="B9436" s="371"/>
      <c r="C9436" s="371"/>
      <c r="D9436" s="434"/>
    </row>
    <row r="9437" spans="1:4">
      <c r="A9437" s="371"/>
      <c r="B9437" s="371"/>
      <c r="C9437" s="371"/>
      <c r="D9437" s="434"/>
    </row>
    <row r="9438" spans="1:4">
      <c r="A9438" s="371"/>
      <c r="B9438" s="371"/>
      <c r="C9438" s="371"/>
      <c r="D9438" s="434"/>
    </row>
    <row r="9439" spans="1:4">
      <c r="A9439" s="371"/>
      <c r="B9439" s="371"/>
      <c r="C9439" s="371"/>
      <c r="D9439" s="434"/>
    </row>
    <row r="9440" spans="1:4">
      <c r="A9440" s="371"/>
      <c r="B9440" s="371"/>
      <c r="C9440" s="371"/>
      <c r="D9440" s="434"/>
    </row>
    <row r="9441" spans="1:4">
      <c r="A9441" s="371"/>
      <c r="B9441" s="371"/>
      <c r="C9441" s="371"/>
      <c r="D9441" s="434"/>
    </row>
    <row r="9442" spans="1:4">
      <c r="A9442" s="371"/>
      <c r="B9442" s="371"/>
      <c r="C9442" s="371"/>
      <c r="D9442" s="434"/>
    </row>
    <row r="9443" spans="1:4">
      <c r="A9443" s="371"/>
      <c r="B9443" s="371"/>
      <c r="C9443" s="371"/>
      <c r="D9443" s="434"/>
    </row>
    <row r="9444" spans="1:4">
      <c r="A9444" s="371"/>
      <c r="B9444" s="371"/>
      <c r="C9444" s="371"/>
      <c r="D9444" s="434"/>
    </row>
    <row r="9445" spans="1:4">
      <c r="A9445" s="371"/>
      <c r="B9445" s="371"/>
      <c r="C9445" s="371"/>
      <c r="D9445" s="434"/>
    </row>
    <row r="9446" spans="1:4">
      <c r="A9446" s="371"/>
      <c r="B9446" s="371"/>
      <c r="C9446" s="371"/>
      <c r="D9446" s="434"/>
    </row>
    <row r="9447" spans="1:4">
      <c r="A9447" s="371"/>
      <c r="B9447" s="371"/>
      <c r="C9447" s="371"/>
      <c r="D9447" s="434"/>
    </row>
    <row r="9448" spans="1:4">
      <c r="A9448" s="371"/>
      <c r="B9448" s="371"/>
      <c r="C9448" s="371"/>
      <c r="D9448" s="434"/>
    </row>
    <row r="9449" spans="1:4">
      <c r="A9449" s="371"/>
      <c r="B9449" s="371"/>
      <c r="C9449" s="371"/>
      <c r="D9449" s="434"/>
    </row>
    <row r="9450" spans="1:4">
      <c r="A9450" s="371"/>
      <c r="B9450" s="371"/>
      <c r="C9450" s="371"/>
      <c r="D9450" s="434"/>
    </row>
    <row r="9451" spans="1:4">
      <c r="A9451" s="371"/>
      <c r="B9451" s="371"/>
      <c r="C9451" s="371"/>
      <c r="D9451" s="434"/>
    </row>
    <row r="9452" spans="1:4">
      <c r="A9452" s="371"/>
      <c r="B9452" s="371"/>
      <c r="C9452" s="371"/>
      <c r="D9452" s="434"/>
    </row>
    <row r="9453" spans="1:4">
      <c r="A9453" s="371"/>
      <c r="B9453" s="371"/>
      <c r="C9453" s="371"/>
      <c r="D9453" s="434"/>
    </row>
    <row r="9454" spans="1:4">
      <c r="A9454" s="371"/>
      <c r="B9454" s="371"/>
      <c r="C9454" s="371"/>
      <c r="D9454" s="434"/>
    </row>
    <row r="9455" spans="1:4">
      <c r="A9455" s="371"/>
      <c r="B9455" s="371"/>
      <c r="C9455" s="371"/>
      <c r="D9455" s="434"/>
    </row>
    <row r="9456" spans="1:4">
      <c r="A9456" s="371"/>
      <c r="B9456" s="371"/>
      <c r="C9456" s="371"/>
      <c r="D9456" s="434"/>
    </row>
    <row r="9457" spans="1:4">
      <c r="A9457" s="371"/>
      <c r="B9457" s="371"/>
      <c r="C9457" s="371"/>
      <c r="D9457" s="434"/>
    </row>
    <row r="9458" spans="1:4">
      <c r="A9458" s="371"/>
      <c r="B9458" s="371"/>
      <c r="C9458" s="371"/>
      <c r="D9458" s="434"/>
    </row>
    <row r="9459" spans="1:4">
      <c r="A9459" s="371"/>
      <c r="B9459" s="371"/>
      <c r="C9459" s="371"/>
      <c r="D9459" s="434"/>
    </row>
    <row r="9460" spans="1:4">
      <c r="A9460" s="371"/>
      <c r="B9460" s="371"/>
      <c r="C9460" s="371"/>
      <c r="D9460" s="434"/>
    </row>
    <row r="9461" spans="1:4">
      <c r="A9461" s="371"/>
      <c r="B9461" s="371"/>
      <c r="C9461" s="371"/>
      <c r="D9461" s="434"/>
    </row>
    <row r="9462" spans="1:4">
      <c r="A9462" s="371"/>
      <c r="B9462" s="371"/>
      <c r="C9462" s="371"/>
      <c r="D9462" s="434"/>
    </row>
    <row r="9463" spans="1:4">
      <c r="A9463" s="371"/>
      <c r="B9463" s="371"/>
      <c r="C9463" s="371"/>
      <c r="D9463" s="434"/>
    </row>
    <row r="9464" spans="1:4">
      <c r="A9464" s="371"/>
      <c r="B9464" s="371"/>
      <c r="C9464" s="371"/>
      <c r="D9464" s="434"/>
    </row>
    <row r="9465" spans="1:4">
      <c r="A9465" s="371"/>
      <c r="B9465" s="371"/>
      <c r="C9465" s="371"/>
      <c r="D9465" s="434"/>
    </row>
    <row r="9466" spans="1:4">
      <c r="A9466" s="371"/>
      <c r="B9466" s="371"/>
      <c r="C9466" s="371"/>
      <c r="D9466" s="434"/>
    </row>
    <row r="9467" spans="1:4">
      <c r="A9467" s="371"/>
      <c r="B9467" s="371"/>
      <c r="C9467" s="371"/>
      <c r="D9467" s="434"/>
    </row>
    <row r="9468" spans="1:4">
      <c r="A9468" s="371"/>
      <c r="B9468" s="371"/>
      <c r="C9468" s="371"/>
      <c r="D9468" s="434"/>
    </row>
    <row r="9469" spans="1:4">
      <c r="A9469" s="371"/>
      <c r="B9469" s="371"/>
      <c r="C9469" s="371"/>
      <c r="D9469" s="434"/>
    </row>
    <row r="9470" spans="1:4">
      <c r="A9470" s="371"/>
      <c r="B9470" s="371"/>
      <c r="C9470" s="371"/>
      <c r="D9470" s="434"/>
    </row>
    <row r="9471" spans="1:4">
      <c r="A9471" s="371"/>
      <c r="B9471" s="371"/>
      <c r="C9471" s="371"/>
      <c r="D9471" s="434"/>
    </row>
    <row r="9472" spans="1:4">
      <c r="A9472" s="371"/>
      <c r="B9472" s="371"/>
      <c r="C9472" s="371"/>
      <c r="D9472" s="434"/>
    </row>
    <row r="9473" spans="1:4">
      <c r="A9473" s="371"/>
      <c r="B9473" s="371"/>
      <c r="C9473" s="371"/>
      <c r="D9473" s="434"/>
    </row>
    <row r="9474" spans="1:4">
      <c r="A9474" s="371"/>
      <c r="B9474" s="371"/>
      <c r="C9474" s="371"/>
      <c r="D9474" s="434"/>
    </row>
    <row r="9475" spans="1:4">
      <c r="A9475" s="371"/>
      <c r="B9475" s="371"/>
      <c r="C9475" s="371"/>
      <c r="D9475" s="434"/>
    </row>
    <row r="9476" spans="1:4">
      <c r="A9476" s="371"/>
      <c r="B9476" s="371"/>
      <c r="C9476" s="371"/>
      <c r="D9476" s="434"/>
    </row>
    <row r="9477" spans="1:4">
      <c r="A9477" s="371"/>
      <c r="B9477" s="371"/>
      <c r="C9477" s="371"/>
      <c r="D9477" s="434"/>
    </row>
    <row r="9478" spans="1:4">
      <c r="A9478" s="371"/>
      <c r="B9478" s="371"/>
      <c r="C9478" s="371"/>
      <c r="D9478" s="434"/>
    </row>
    <row r="9479" spans="1:4">
      <c r="A9479" s="371"/>
      <c r="B9479" s="371"/>
      <c r="C9479" s="371"/>
      <c r="D9479" s="434"/>
    </row>
    <row r="9480" spans="1:4">
      <c r="A9480" s="371"/>
      <c r="B9480" s="371"/>
      <c r="C9480" s="371"/>
      <c r="D9480" s="434"/>
    </row>
    <row r="9481" spans="1:4">
      <c r="A9481" s="371"/>
      <c r="B9481" s="371"/>
      <c r="C9481" s="371"/>
      <c r="D9481" s="434"/>
    </row>
    <row r="9482" spans="1:4">
      <c r="A9482" s="371"/>
      <c r="B9482" s="371"/>
      <c r="C9482" s="371"/>
      <c r="D9482" s="434"/>
    </row>
    <row r="9483" spans="1:4">
      <c r="A9483" s="371"/>
      <c r="B9483" s="371"/>
      <c r="C9483" s="371"/>
      <c r="D9483" s="434"/>
    </row>
    <row r="9484" spans="1:4">
      <c r="A9484" s="371"/>
      <c r="B9484" s="371"/>
      <c r="C9484" s="371"/>
      <c r="D9484" s="434"/>
    </row>
    <row r="9485" spans="1:4">
      <c r="A9485" s="371"/>
      <c r="B9485" s="371"/>
      <c r="C9485" s="371"/>
      <c r="D9485" s="434"/>
    </row>
    <row r="9486" spans="1:4">
      <c r="A9486" s="371"/>
      <c r="B9486" s="371"/>
      <c r="C9486" s="371"/>
      <c r="D9486" s="434"/>
    </row>
    <row r="9487" spans="1:4">
      <c r="A9487" s="371"/>
      <c r="B9487" s="371"/>
      <c r="C9487" s="371"/>
      <c r="D9487" s="434"/>
    </row>
    <row r="9488" spans="1:4">
      <c r="A9488" s="371"/>
      <c r="B9488" s="371"/>
      <c r="C9488" s="371"/>
      <c r="D9488" s="434"/>
    </row>
    <row r="9489" spans="1:4">
      <c r="A9489" s="371"/>
      <c r="B9489" s="371"/>
      <c r="C9489" s="371"/>
      <c r="D9489" s="434"/>
    </row>
    <row r="9490" spans="1:4">
      <c r="A9490" s="371"/>
      <c r="B9490" s="371"/>
      <c r="C9490" s="371"/>
      <c r="D9490" s="434"/>
    </row>
    <row r="9491" spans="1:4">
      <c r="A9491" s="371"/>
      <c r="B9491" s="371"/>
      <c r="C9491" s="371"/>
      <c r="D9491" s="434"/>
    </row>
    <row r="9492" spans="1:4">
      <c r="A9492" s="371"/>
      <c r="B9492" s="371"/>
      <c r="C9492" s="371"/>
      <c r="D9492" s="434"/>
    </row>
    <row r="9493" spans="1:4">
      <c r="A9493" s="371"/>
      <c r="B9493" s="371"/>
      <c r="C9493" s="371"/>
      <c r="D9493" s="434"/>
    </row>
    <row r="9494" spans="1:4">
      <c r="A9494" s="371"/>
      <c r="B9494" s="371"/>
      <c r="C9494" s="371"/>
      <c r="D9494" s="434"/>
    </row>
    <row r="9495" spans="1:4">
      <c r="A9495" s="371"/>
      <c r="B9495" s="371"/>
      <c r="C9495" s="371"/>
      <c r="D9495" s="434"/>
    </row>
    <row r="9496" spans="1:4">
      <c r="A9496" s="371"/>
      <c r="B9496" s="371"/>
      <c r="C9496" s="371"/>
      <c r="D9496" s="434"/>
    </row>
    <row r="9497" spans="1:4">
      <c r="A9497" s="371"/>
      <c r="B9497" s="371"/>
      <c r="C9497" s="371"/>
      <c r="D9497" s="434"/>
    </row>
    <row r="9498" spans="1:4">
      <c r="A9498" s="371"/>
      <c r="B9498" s="371"/>
      <c r="C9498" s="371"/>
      <c r="D9498" s="434"/>
    </row>
    <row r="9499" spans="1:4">
      <c r="A9499" s="371"/>
      <c r="B9499" s="371"/>
      <c r="C9499" s="371"/>
      <c r="D9499" s="434"/>
    </row>
    <row r="9500" spans="1:4">
      <c r="A9500" s="371"/>
      <c r="B9500" s="371"/>
      <c r="C9500" s="371"/>
      <c r="D9500" s="434"/>
    </row>
    <row r="9501" spans="1:4">
      <c r="A9501" s="371"/>
      <c r="B9501" s="371"/>
      <c r="C9501" s="371"/>
      <c r="D9501" s="434"/>
    </row>
    <row r="9502" spans="1:4">
      <c r="A9502" s="371"/>
      <c r="B9502" s="371"/>
      <c r="C9502" s="371"/>
      <c r="D9502" s="434"/>
    </row>
    <row r="9503" spans="1:4">
      <c r="A9503" s="371"/>
      <c r="B9503" s="371"/>
      <c r="C9503" s="371"/>
      <c r="D9503" s="434"/>
    </row>
    <row r="9504" spans="1:4">
      <c r="A9504" s="371"/>
      <c r="B9504" s="371"/>
      <c r="C9504" s="371"/>
      <c r="D9504" s="434"/>
    </row>
    <row r="9505" spans="1:4">
      <c r="A9505" s="371"/>
      <c r="B9505" s="371"/>
      <c r="C9505" s="371"/>
      <c r="D9505" s="434"/>
    </row>
    <row r="9506" spans="1:4">
      <c r="A9506" s="371"/>
      <c r="B9506" s="371"/>
      <c r="C9506" s="371"/>
      <c r="D9506" s="434"/>
    </row>
    <row r="9507" spans="1:4">
      <c r="A9507" s="371"/>
      <c r="B9507" s="371"/>
      <c r="C9507" s="371"/>
      <c r="D9507" s="434"/>
    </row>
    <row r="9508" spans="1:4">
      <c r="A9508" s="371"/>
      <c r="B9508" s="371"/>
      <c r="C9508" s="371"/>
      <c r="D9508" s="434"/>
    </row>
    <row r="9509" spans="1:4">
      <c r="A9509" s="371"/>
      <c r="B9509" s="371"/>
      <c r="C9509" s="371"/>
      <c r="D9509" s="434"/>
    </row>
    <row r="9510" spans="1:4">
      <c r="A9510" s="371"/>
      <c r="B9510" s="371"/>
      <c r="C9510" s="371"/>
      <c r="D9510" s="434"/>
    </row>
    <row r="9511" spans="1:4">
      <c r="A9511" s="371"/>
      <c r="B9511" s="371"/>
      <c r="C9511" s="371"/>
      <c r="D9511" s="434"/>
    </row>
    <row r="9512" spans="1:4">
      <c r="A9512" s="371"/>
      <c r="B9512" s="371"/>
      <c r="C9512" s="371"/>
      <c r="D9512" s="434"/>
    </row>
    <row r="9513" spans="1:4">
      <c r="A9513" s="371"/>
      <c r="B9513" s="371"/>
      <c r="C9513" s="371"/>
      <c r="D9513" s="434"/>
    </row>
    <row r="9514" spans="1:4">
      <c r="A9514" s="371"/>
      <c r="B9514" s="371"/>
      <c r="C9514" s="371"/>
      <c r="D9514" s="434"/>
    </row>
    <row r="9515" spans="1:4">
      <c r="A9515" s="371"/>
      <c r="B9515" s="371"/>
      <c r="C9515" s="371"/>
      <c r="D9515" s="434"/>
    </row>
    <row r="9516" spans="1:4">
      <c r="A9516" s="371"/>
      <c r="B9516" s="371"/>
      <c r="C9516" s="371"/>
      <c r="D9516" s="434"/>
    </row>
    <row r="9517" spans="1:4">
      <c r="A9517" s="371"/>
      <c r="B9517" s="371"/>
      <c r="C9517" s="371"/>
      <c r="D9517" s="434"/>
    </row>
    <row r="9518" spans="1:4">
      <c r="A9518" s="371"/>
      <c r="B9518" s="371"/>
      <c r="C9518" s="371"/>
      <c r="D9518" s="434"/>
    </row>
    <row r="9519" spans="1:4">
      <c r="A9519" s="371"/>
      <c r="B9519" s="371"/>
      <c r="C9519" s="371"/>
      <c r="D9519" s="434"/>
    </row>
    <row r="9520" spans="1:4">
      <c r="A9520" s="371"/>
      <c r="B9520" s="371"/>
      <c r="C9520" s="371"/>
      <c r="D9520" s="434"/>
    </row>
    <row r="9521" spans="1:4">
      <c r="A9521" s="371"/>
      <c r="B9521" s="371"/>
      <c r="C9521" s="371"/>
      <c r="D9521" s="434"/>
    </row>
    <row r="9522" spans="1:4">
      <c r="A9522" s="371"/>
      <c r="B9522" s="371"/>
      <c r="C9522" s="371"/>
      <c r="D9522" s="434"/>
    </row>
    <row r="9523" spans="1:4">
      <c r="A9523" s="371"/>
      <c r="B9523" s="371"/>
      <c r="C9523" s="371"/>
      <c r="D9523" s="434"/>
    </row>
    <row r="9524" spans="1:4">
      <c r="A9524" s="371"/>
      <c r="B9524" s="371"/>
      <c r="C9524" s="371"/>
      <c r="D9524" s="434"/>
    </row>
    <row r="9525" spans="1:4">
      <c r="A9525" s="371"/>
      <c r="B9525" s="371"/>
      <c r="C9525" s="371"/>
      <c r="D9525" s="434"/>
    </row>
    <row r="9526" spans="1:4">
      <c r="A9526" s="371"/>
      <c r="B9526" s="371"/>
      <c r="C9526" s="371"/>
      <c r="D9526" s="434"/>
    </row>
    <row r="9527" spans="1:4">
      <c r="A9527" s="371"/>
      <c r="B9527" s="371"/>
      <c r="C9527" s="371"/>
      <c r="D9527" s="434"/>
    </row>
    <row r="9528" spans="1:4">
      <c r="A9528" s="371"/>
      <c r="B9528" s="371"/>
      <c r="C9528" s="371"/>
      <c r="D9528" s="434"/>
    </row>
    <row r="9529" spans="1:4">
      <c r="A9529" s="371"/>
      <c r="B9529" s="371"/>
      <c r="C9529" s="371"/>
      <c r="D9529" s="434"/>
    </row>
    <row r="9530" spans="1:4">
      <c r="A9530" s="371"/>
      <c r="B9530" s="371"/>
      <c r="C9530" s="371"/>
      <c r="D9530" s="434"/>
    </row>
    <row r="9531" spans="1:4">
      <c r="A9531" s="371"/>
      <c r="B9531" s="371"/>
      <c r="C9531" s="371"/>
      <c r="D9531" s="434"/>
    </row>
    <row r="9532" spans="1:4">
      <c r="A9532" s="371"/>
      <c r="B9532" s="371"/>
      <c r="C9532" s="371"/>
      <c r="D9532" s="434"/>
    </row>
    <row r="9533" spans="1:4">
      <c r="A9533" s="371"/>
      <c r="B9533" s="371"/>
      <c r="C9533" s="371"/>
      <c r="D9533" s="434"/>
    </row>
    <row r="9534" spans="1:4">
      <c r="A9534" s="371"/>
      <c r="B9534" s="371"/>
      <c r="C9534" s="371"/>
      <c r="D9534" s="434"/>
    </row>
    <row r="9535" spans="1:4">
      <c r="A9535" s="371"/>
      <c r="B9535" s="371"/>
      <c r="C9535" s="371"/>
      <c r="D9535" s="434"/>
    </row>
    <row r="9536" spans="1:4">
      <c r="A9536" s="371"/>
      <c r="B9536" s="371"/>
      <c r="C9536" s="371"/>
      <c r="D9536" s="434"/>
    </row>
    <row r="9537" spans="1:4">
      <c r="A9537" s="371"/>
      <c r="B9537" s="371"/>
      <c r="C9537" s="371"/>
      <c r="D9537" s="434"/>
    </row>
    <row r="9538" spans="1:4">
      <c r="A9538" s="371"/>
      <c r="B9538" s="371"/>
      <c r="C9538" s="371"/>
      <c r="D9538" s="434"/>
    </row>
    <row r="9539" spans="1:4">
      <c r="A9539" s="371"/>
      <c r="B9539" s="371"/>
      <c r="C9539" s="371"/>
      <c r="D9539" s="434"/>
    </row>
    <row r="9540" spans="1:4">
      <c r="A9540" s="371"/>
      <c r="B9540" s="371"/>
      <c r="C9540" s="371"/>
      <c r="D9540" s="434"/>
    </row>
    <row r="9541" spans="1:4">
      <c r="A9541" s="371"/>
      <c r="B9541" s="371"/>
      <c r="C9541" s="371"/>
      <c r="D9541" s="434"/>
    </row>
    <row r="9542" spans="1:4">
      <c r="A9542" s="371"/>
      <c r="B9542" s="371"/>
      <c r="C9542" s="371"/>
      <c r="D9542" s="434"/>
    </row>
    <row r="9543" spans="1:4">
      <c r="A9543" s="371"/>
      <c r="B9543" s="371"/>
      <c r="C9543" s="371"/>
      <c r="D9543" s="434"/>
    </row>
    <row r="9544" spans="1:4">
      <c r="A9544" s="371"/>
      <c r="B9544" s="371"/>
      <c r="C9544" s="371"/>
      <c r="D9544" s="434"/>
    </row>
    <row r="9545" spans="1:4">
      <c r="A9545" s="371"/>
      <c r="B9545" s="371"/>
      <c r="C9545" s="371"/>
      <c r="D9545" s="434"/>
    </row>
    <row r="9546" spans="1:4">
      <c r="A9546" s="371"/>
      <c r="B9546" s="371"/>
      <c r="C9546" s="371"/>
      <c r="D9546" s="434"/>
    </row>
    <row r="9547" spans="1:4">
      <c r="A9547" s="371"/>
      <c r="B9547" s="371"/>
      <c r="C9547" s="371"/>
      <c r="D9547" s="434"/>
    </row>
    <row r="9548" spans="1:4">
      <c r="A9548" s="371"/>
      <c r="B9548" s="371"/>
      <c r="C9548" s="371"/>
      <c r="D9548" s="434"/>
    </row>
    <row r="9549" spans="1:4">
      <c r="A9549" s="371"/>
      <c r="B9549" s="371"/>
      <c r="C9549" s="371"/>
      <c r="D9549" s="434"/>
    </row>
    <row r="9550" spans="1:4">
      <c r="A9550" s="371"/>
      <c r="B9550" s="371"/>
      <c r="C9550" s="371"/>
      <c r="D9550" s="434"/>
    </row>
    <row r="9551" spans="1:4">
      <c r="A9551" s="371"/>
      <c r="B9551" s="371"/>
      <c r="C9551" s="371"/>
      <c r="D9551" s="434"/>
    </row>
    <row r="9552" spans="1:4">
      <c r="A9552" s="371"/>
      <c r="B9552" s="371"/>
      <c r="C9552" s="371"/>
      <c r="D9552" s="434"/>
    </row>
    <row r="9553" spans="1:4">
      <c r="A9553" s="371"/>
      <c r="B9553" s="371"/>
      <c r="C9553" s="371"/>
      <c r="D9553" s="434"/>
    </row>
    <row r="9554" spans="1:4">
      <c r="A9554" s="371"/>
      <c r="B9554" s="371"/>
      <c r="C9554" s="371"/>
      <c r="D9554" s="434"/>
    </row>
    <row r="9555" spans="1:4">
      <c r="A9555" s="371"/>
      <c r="B9555" s="371"/>
      <c r="C9555" s="371"/>
      <c r="D9555" s="434"/>
    </row>
    <row r="9556" spans="1:4">
      <c r="A9556" s="371"/>
      <c r="B9556" s="371"/>
      <c r="C9556" s="371"/>
      <c r="D9556" s="434"/>
    </row>
    <row r="9557" spans="1:4">
      <c r="A9557" s="371"/>
      <c r="B9557" s="371"/>
      <c r="C9557" s="371"/>
      <c r="D9557" s="434"/>
    </row>
    <row r="9558" spans="1:4">
      <c r="A9558" s="371"/>
      <c r="B9558" s="371"/>
      <c r="C9558" s="371"/>
      <c r="D9558" s="434"/>
    </row>
    <row r="9559" spans="1:4">
      <c r="A9559" s="371"/>
      <c r="B9559" s="371"/>
      <c r="C9559" s="371"/>
      <c r="D9559" s="434"/>
    </row>
    <row r="9560" spans="1:4">
      <c r="A9560" s="371"/>
      <c r="B9560" s="371"/>
      <c r="C9560" s="371"/>
      <c r="D9560" s="434"/>
    </row>
    <row r="9561" spans="1:4">
      <c r="A9561" s="371"/>
      <c r="B9561" s="371"/>
      <c r="C9561" s="371"/>
      <c r="D9561" s="434"/>
    </row>
    <row r="9562" spans="1:4">
      <c r="A9562" s="371"/>
      <c r="B9562" s="371"/>
      <c r="C9562" s="371"/>
      <c r="D9562" s="434"/>
    </row>
    <row r="9563" spans="1:4">
      <c r="A9563" s="371"/>
      <c r="B9563" s="371"/>
      <c r="C9563" s="371"/>
      <c r="D9563" s="434"/>
    </row>
    <row r="9564" spans="1:4">
      <c r="A9564" s="371"/>
      <c r="B9564" s="371"/>
      <c r="C9564" s="371"/>
      <c r="D9564" s="434"/>
    </row>
    <row r="9565" spans="1:4">
      <c r="A9565" s="371"/>
      <c r="B9565" s="371"/>
      <c r="C9565" s="371"/>
      <c r="D9565" s="434"/>
    </row>
    <row r="9566" spans="1:4">
      <c r="A9566" s="371"/>
      <c r="B9566" s="371"/>
      <c r="C9566" s="371"/>
      <c r="D9566" s="434"/>
    </row>
    <row r="9567" spans="1:4">
      <c r="A9567" s="371"/>
      <c r="B9567" s="371"/>
      <c r="C9567" s="371"/>
      <c r="D9567" s="434"/>
    </row>
    <row r="9568" spans="1:4">
      <c r="A9568" s="371"/>
      <c r="B9568" s="371"/>
      <c r="C9568" s="371"/>
      <c r="D9568" s="434"/>
    </row>
    <row r="9569" spans="1:4">
      <c r="A9569" s="371"/>
      <c r="B9569" s="371"/>
      <c r="C9569" s="371"/>
      <c r="D9569" s="434"/>
    </row>
    <row r="9570" spans="1:4">
      <c r="A9570" s="371"/>
      <c r="B9570" s="371"/>
      <c r="C9570" s="371"/>
      <c r="D9570" s="434"/>
    </row>
    <row r="9571" spans="1:4">
      <c r="A9571" s="371"/>
      <c r="B9571" s="371"/>
      <c r="C9571" s="371"/>
      <c r="D9571" s="434"/>
    </row>
    <row r="9572" spans="1:4">
      <c r="A9572" s="371"/>
      <c r="B9572" s="371"/>
      <c r="C9572" s="371"/>
      <c r="D9572" s="434"/>
    </row>
    <row r="9573" spans="1:4">
      <c r="A9573" s="371"/>
      <c r="B9573" s="371"/>
      <c r="C9573" s="371"/>
      <c r="D9573" s="434"/>
    </row>
    <row r="9574" spans="1:4">
      <c r="A9574" s="371"/>
      <c r="B9574" s="371"/>
      <c r="C9574" s="371"/>
      <c r="D9574" s="434"/>
    </row>
    <row r="9575" spans="1:4">
      <c r="A9575" s="371"/>
      <c r="B9575" s="371"/>
      <c r="C9575" s="371"/>
      <c r="D9575" s="434"/>
    </row>
    <row r="9576" spans="1:4">
      <c r="A9576" s="371"/>
      <c r="B9576" s="371"/>
      <c r="C9576" s="371"/>
      <c r="D9576" s="434"/>
    </row>
    <row r="9577" spans="1:4">
      <c r="A9577" s="371"/>
      <c r="B9577" s="371"/>
      <c r="C9577" s="371"/>
      <c r="D9577" s="434"/>
    </row>
    <row r="9578" spans="1:4">
      <c r="A9578" s="371"/>
      <c r="B9578" s="371"/>
      <c r="C9578" s="371"/>
      <c r="D9578" s="434"/>
    </row>
    <row r="9579" spans="1:4">
      <c r="A9579" s="371"/>
      <c r="B9579" s="371"/>
      <c r="C9579" s="371"/>
      <c r="D9579" s="434"/>
    </row>
    <row r="9580" spans="1:4">
      <c r="A9580" s="371"/>
      <c r="B9580" s="371"/>
      <c r="C9580" s="371"/>
      <c r="D9580" s="434"/>
    </row>
    <row r="9581" spans="1:4">
      <c r="A9581" s="371"/>
      <c r="B9581" s="371"/>
      <c r="C9581" s="371"/>
      <c r="D9581" s="434"/>
    </row>
    <row r="9582" spans="1:4">
      <c r="A9582" s="371"/>
      <c r="B9582" s="371"/>
      <c r="C9582" s="371"/>
      <c r="D9582" s="434"/>
    </row>
    <row r="9583" spans="1:4">
      <c r="A9583" s="371"/>
      <c r="B9583" s="371"/>
      <c r="C9583" s="371"/>
      <c r="D9583" s="434"/>
    </row>
    <row r="9584" spans="1:4">
      <c r="A9584" s="371"/>
      <c r="B9584" s="371"/>
      <c r="C9584" s="371"/>
      <c r="D9584" s="434"/>
    </row>
    <row r="9585" spans="1:4">
      <c r="A9585" s="371"/>
      <c r="B9585" s="371"/>
      <c r="C9585" s="371"/>
      <c r="D9585" s="434"/>
    </row>
    <row r="9586" spans="1:4">
      <c r="A9586" s="371"/>
      <c r="B9586" s="371"/>
      <c r="C9586" s="371"/>
      <c r="D9586" s="434"/>
    </row>
    <row r="9587" spans="1:4">
      <c r="A9587" s="371"/>
      <c r="B9587" s="371"/>
      <c r="C9587" s="371"/>
      <c r="D9587" s="434"/>
    </row>
    <row r="9588" spans="1:4">
      <c r="A9588" s="371"/>
      <c r="B9588" s="371"/>
      <c r="C9588" s="371"/>
      <c r="D9588" s="434"/>
    </row>
    <row r="9589" spans="1:4">
      <c r="A9589" s="371"/>
      <c r="B9589" s="371"/>
      <c r="C9589" s="371"/>
      <c r="D9589" s="434"/>
    </row>
    <row r="9590" spans="1:4">
      <c r="A9590" s="371"/>
      <c r="B9590" s="371"/>
      <c r="C9590" s="371"/>
      <c r="D9590" s="434"/>
    </row>
    <row r="9591" spans="1:4">
      <c r="A9591" s="371"/>
      <c r="B9591" s="371"/>
      <c r="C9591" s="371"/>
      <c r="D9591" s="434"/>
    </row>
    <row r="9592" spans="1:4">
      <c r="A9592" s="371"/>
      <c r="B9592" s="371"/>
      <c r="C9592" s="371"/>
      <c r="D9592" s="434"/>
    </row>
    <row r="9593" spans="1:4">
      <c r="A9593" s="371"/>
      <c r="B9593" s="371"/>
      <c r="C9593" s="371"/>
      <c r="D9593" s="434"/>
    </row>
    <row r="9594" spans="1:4">
      <c r="A9594" s="371"/>
      <c r="B9594" s="371"/>
      <c r="C9594" s="371"/>
      <c r="D9594" s="434"/>
    </row>
    <row r="9595" spans="1:4">
      <c r="A9595" s="371"/>
      <c r="B9595" s="371"/>
      <c r="C9595" s="371"/>
      <c r="D9595" s="434"/>
    </row>
    <row r="9596" spans="1:4">
      <c r="A9596" s="371"/>
      <c r="B9596" s="371"/>
      <c r="C9596" s="371"/>
      <c r="D9596" s="434"/>
    </row>
    <row r="9597" spans="1:4">
      <c r="A9597" s="371"/>
      <c r="B9597" s="371"/>
      <c r="C9597" s="371"/>
      <c r="D9597" s="434"/>
    </row>
    <row r="9598" spans="1:4">
      <c r="A9598" s="371"/>
      <c r="B9598" s="371"/>
      <c r="C9598" s="371"/>
      <c r="D9598" s="434"/>
    </row>
    <row r="9599" spans="1:4">
      <c r="A9599" s="371"/>
      <c r="B9599" s="371"/>
      <c r="C9599" s="371"/>
      <c r="D9599" s="434"/>
    </row>
    <row r="9600" spans="1:4">
      <c r="A9600" s="371"/>
      <c r="B9600" s="371"/>
      <c r="C9600" s="371"/>
      <c r="D9600" s="434"/>
    </row>
    <row r="9601" spans="1:4">
      <c r="A9601" s="371"/>
      <c r="B9601" s="371"/>
      <c r="C9601" s="371"/>
      <c r="D9601" s="434"/>
    </row>
    <row r="9602" spans="1:4">
      <c r="A9602" s="371"/>
      <c r="B9602" s="371"/>
      <c r="C9602" s="371"/>
      <c r="D9602" s="434"/>
    </row>
    <row r="9603" spans="1:4">
      <c r="A9603" s="371"/>
      <c r="B9603" s="371"/>
      <c r="C9603" s="371"/>
      <c r="D9603" s="434"/>
    </row>
    <row r="9604" spans="1:4">
      <c r="A9604" s="371"/>
      <c r="B9604" s="371"/>
      <c r="C9604" s="371"/>
      <c r="D9604" s="434"/>
    </row>
    <row r="9605" spans="1:4">
      <c r="A9605" s="371"/>
      <c r="B9605" s="371"/>
      <c r="C9605" s="371"/>
      <c r="D9605" s="434"/>
    </row>
    <row r="9606" spans="1:4">
      <c r="A9606" s="371"/>
      <c r="B9606" s="371"/>
      <c r="C9606" s="371"/>
      <c r="D9606" s="434"/>
    </row>
    <row r="9607" spans="1:4">
      <c r="A9607" s="371"/>
      <c r="B9607" s="371"/>
      <c r="C9607" s="371"/>
      <c r="D9607" s="434"/>
    </row>
    <row r="9608" spans="1:4">
      <c r="A9608" s="371"/>
      <c r="B9608" s="371"/>
      <c r="C9608" s="371"/>
      <c r="D9608" s="434"/>
    </row>
    <row r="9609" spans="1:4">
      <c r="A9609" s="371"/>
      <c r="B9609" s="371"/>
      <c r="C9609" s="371"/>
      <c r="D9609" s="434"/>
    </row>
    <row r="9610" spans="1:4">
      <c r="A9610" s="371"/>
      <c r="B9610" s="371"/>
      <c r="C9610" s="371"/>
      <c r="D9610" s="434"/>
    </row>
    <row r="9611" spans="1:4">
      <c r="A9611" s="371"/>
      <c r="B9611" s="371"/>
      <c r="C9611" s="371"/>
      <c r="D9611" s="434"/>
    </row>
    <row r="9612" spans="1:4">
      <c r="A9612" s="371"/>
      <c r="B9612" s="371"/>
      <c r="C9612" s="371"/>
      <c r="D9612" s="434"/>
    </row>
    <row r="9613" spans="1:4">
      <c r="A9613" s="371"/>
      <c r="B9613" s="371"/>
      <c r="C9613" s="371"/>
      <c r="D9613" s="434"/>
    </row>
    <row r="9614" spans="1:4">
      <c r="A9614" s="371"/>
      <c r="B9614" s="371"/>
      <c r="C9614" s="371"/>
      <c r="D9614" s="434"/>
    </row>
    <row r="9615" spans="1:4">
      <c r="A9615" s="371"/>
      <c r="B9615" s="371"/>
      <c r="C9615" s="371"/>
      <c r="D9615" s="434"/>
    </row>
    <row r="9616" spans="1:4">
      <c r="A9616" s="371"/>
      <c r="B9616" s="371"/>
      <c r="C9616" s="371"/>
      <c r="D9616" s="434"/>
    </row>
    <row r="9617" spans="1:4">
      <c r="A9617" s="371"/>
      <c r="B9617" s="371"/>
      <c r="C9617" s="371"/>
      <c r="D9617" s="434"/>
    </row>
    <row r="9618" spans="1:4">
      <c r="A9618" s="371"/>
      <c r="B9618" s="371"/>
      <c r="C9618" s="371"/>
      <c r="D9618" s="434"/>
    </row>
    <row r="9619" spans="1:4">
      <c r="A9619" s="371"/>
      <c r="B9619" s="371"/>
      <c r="C9619" s="371"/>
      <c r="D9619" s="434"/>
    </row>
    <row r="9620" spans="1:4">
      <c r="A9620" s="371"/>
      <c r="B9620" s="371"/>
      <c r="C9620" s="371"/>
      <c r="D9620" s="434"/>
    </row>
    <row r="9621" spans="1:4">
      <c r="A9621" s="371"/>
      <c r="B9621" s="371"/>
      <c r="C9621" s="371"/>
      <c r="D9621" s="434"/>
    </row>
    <row r="9622" spans="1:4">
      <c r="A9622" s="371"/>
      <c r="B9622" s="371"/>
      <c r="C9622" s="371"/>
      <c r="D9622" s="434"/>
    </row>
    <row r="9623" spans="1:4">
      <c r="A9623" s="371"/>
      <c r="B9623" s="371"/>
      <c r="C9623" s="371"/>
      <c r="D9623" s="434"/>
    </row>
    <row r="9624" spans="1:4">
      <c r="A9624" s="371"/>
      <c r="B9624" s="371"/>
      <c r="C9624" s="371"/>
      <c r="D9624" s="434"/>
    </row>
    <row r="9625" spans="1:4">
      <c r="A9625" s="371"/>
      <c r="B9625" s="371"/>
      <c r="C9625" s="371"/>
      <c r="D9625" s="434"/>
    </row>
    <row r="9626" spans="1:4">
      <c r="A9626" s="371"/>
      <c r="B9626" s="371"/>
      <c r="C9626" s="371"/>
      <c r="D9626" s="434"/>
    </row>
    <row r="9627" spans="1:4">
      <c r="A9627" s="371"/>
      <c r="B9627" s="371"/>
      <c r="C9627" s="371"/>
      <c r="D9627" s="434"/>
    </row>
    <row r="9628" spans="1:4">
      <c r="A9628" s="371"/>
      <c r="B9628" s="371"/>
      <c r="C9628" s="371"/>
      <c r="D9628" s="434"/>
    </row>
    <row r="9629" spans="1:4">
      <c r="A9629" s="371"/>
      <c r="B9629" s="371"/>
      <c r="C9629" s="371"/>
      <c r="D9629" s="434"/>
    </row>
    <row r="9630" spans="1:4">
      <c r="A9630" s="371"/>
      <c r="B9630" s="371"/>
      <c r="C9630" s="371"/>
      <c r="D9630" s="434"/>
    </row>
    <row r="9631" spans="1:4">
      <c r="A9631" s="371"/>
      <c r="B9631" s="371"/>
      <c r="C9631" s="371"/>
      <c r="D9631" s="434"/>
    </row>
    <row r="9632" spans="1:4">
      <c r="A9632" s="371"/>
      <c r="B9632" s="371"/>
      <c r="C9632" s="371"/>
      <c r="D9632" s="434"/>
    </row>
    <row r="9633" spans="1:4">
      <c r="A9633" s="371"/>
      <c r="B9633" s="371"/>
      <c r="C9633" s="371"/>
      <c r="D9633" s="434"/>
    </row>
    <row r="9634" spans="1:4">
      <c r="A9634" s="371"/>
      <c r="B9634" s="371"/>
      <c r="C9634" s="371"/>
      <c r="D9634" s="434"/>
    </row>
    <row r="9635" spans="1:4">
      <c r="A9635" s="371"/>
      <c r="B9635" s="371"/>
      <c r="C9635" s="371"/>
      <c r="D9635" s="434"/>
    </row>
    <row r="9636" spans="1:4">
      <c r="A9636" s="371"/>
      <c r="B9636" s="371"/>
      <c r="C9636" s="371"/>
      <c r="D9636" s="434"/>
    </row>
    <row r="9637" spans="1:4">
      <c r="A9637" s="371"/>
      <c r="B9637" s="371"/>
      <c r="C9637" s="371"/>
      <c r="D9637" s="434"/>
    </row>
    <row r="9638" spans="1:4">
      <c r="A9638" s="371"/>
      <c r="B9638" s="371"/>
      <c r="C9638" s="371"/>
      <c r="D9638" s="434"/>
    </row>
    <row r="9639" spans="1:4">
      <c r="A9639" s="371"/>
      <c r="B9639" s="371"/>
      <c r="C9639" s="371"/>
      <c r="D9639" s="434"/>
    </row>
    <row r="9640" spans="1:4">
      <c r="A9640" s="371"/>
      <c r="B9640" s="371"/>
      <c r="C9640" s="371"/>
      <c r="D9640" s="434"/>
    </row>
    <row r="9641" spans="1:4">
      <c r="A9641" s="371"/>
      <c r="B9641" s="371"/>
      <c r="C9641" s="371"/>
      <c r="D9641" s="434"/>
    </row>
    <row r="9642" spans="1:4">
      <c r="A9642" s="371"/>
      <c r="B9642" s="371"/>
      <c r="C9642" s="371"/>
      <c r="D9642" s="434"/>
    </row>
    <row r="9643" spans="1:4">
      <c r="A9643" s="371"/>
      <c r="B9643" s="371"/>
      <c r="C9643" s="371"/>
      <c r="D9643" s="434"/>
    </row>
    <row r="9644" spans="1:4">
      <c r="A9644" s="371"/>
      <c r="B9644" s="371"/>
      <c r="C9644" s="371"/>
      <c r="D9644" s="434"/>
    </row>
    <row r="9645" spans="1:4">
      <c r="A9645" s="371"/>
      <c r="B9645" s="371"/>
      <c r="C9645" s="371"/>
      <c r="D9645" s="434"/>
    </row>
    <row r="9646" spans="1:4">
      <c r="A9646" s="371"/>
      <c r="B9646" s="371"/>
      <c r="C9646" s="371"/>
      <c r="D9646" s="434"/>
    </row>
    <row r="9647" spans="1:4">
      <c r="A9647" s="371"/>
      <c r="B9647" s="371"/>
      <c r="C9647" s="371"/>
      <c r="D9647" s="434"/>
    </row>
    <row r="9648" spans="1:4">
      <c r="A9648" s="371"/>
      <c r="B9648" s="371"/>
      <c r="C9648" s="371"/>
      <c r="D9648" s="434"/>
    </row>
    <row r="9649" spans="1:4">
      <c r="A9649" s="371"/>
      <c r="B9649" s="371"/>
      <c r="C9649" s="371"/>
      <c r="D9649" s="434"/>
    </row>
    <row r="9650" spans="1:4">
      <c r="A9650" s="371"/>
      <c r="B9650" s="371"/>
      <c r="C9650" s="371"/>
      <c r="D9650" s="434"/>
    </row>
    <row r="9651" spans="1:4">
      <c r="A9651" s="371"/>
      <c r="B9651" s="371"/>
      <c r="C9651" s="371"/>
      <c r="D9651" s="434"/>
    </row>
    <row r="9652" spans="1:4">
      <c r="A9652" s="371"/>
      <c r="B9652" s="371"/>
      <c r="C9652" s="371"/>
      <c r="D9652" s="434"/>
    </row>
    <row r="9653" spans="1:4">
      <c r="A9653" s="371"/>
      <c r="B9653" s="371"/>
      <c r="C9653" s="371"/>
      <c r="D9653" s="434"/>
    </row>
    <row r="9654" spans="1:4">
      <c r="A9654" s="371"/>
      <c r="B9654" s="371"/>
      <c r="C9654" s="371"/>
      <c r="D9654" s="434"/>
    </row>
    <row r="9655" spans="1:4">
      <c r="A9655" s="371"/>
      <c r="B9655" s="371"/>
      <c r="C9655" s="371"/>
      <c r="D9655" s="434"/>
    </row>
    <row r="9656" spans="1:4">
      <c r="A9656" s="371"/>
      <c r="B9656" s="371"/>
      <c r="C9656" s="371"/>
      <c r="D9656" s="434"/>
    </row>
    <row r="9657" spans="1:4">
      <c r="A9657" s="371"/>
      <c r="B9657" s="371"/>
      <c r="C9657" s="371"/>
      <c r="D9657" s="434"/>
    </row>
    <row r="9658" spans="1:4">
      <c r="A9658" s="371"/>
      <c r="B9658" s="371"/>
      <c r="C9658" s="371"/>
      <c r="D9658" s="434"/>
    </row>
    <row r="9659" spans="1:4">
      <c r="A9659" s="371"/>
      <c r="B9659" s="371"/>
      <c r="C9659" s="371"/>
      <c r="D9659" s="434"/>
    </row>
    <row r="9660" spans="1:4">
      <c r="A9660" s="371"/>
      <c r="B9660" s="371"/>
      <c r="C9660" s="371"/>
      <c r="D9660" s="434"/>
    </row>
    <row r="9661" spans="1:4">
      <c r="A9661" s="371"/>
      <c r="B9661" s="371"/>
      <c r="C9661" s="371"/>
      <c r="D9661" s="434"/>
    </row>
    <row r="9662" spans="1:4">
      <c r="A9662" s="371"/>
      <c r="B9662" s="371"/>
      <c r="C9662" s="371"/>
      <c r="D9662" s="434"/>
    </row>
    <row r="9663" spans="1:4">
      <c r="A9663" s="371"/>
      <c r="B9663" s="371"/>
      <c r="C9663" s="371"/>
      <c r="D9663" s="434"/>
    </row>
    <row r="9664" spans="1:4">
      <c r="A9664" s="371"/>
      <c r="B9664" s="371"/>
      <c r="C9664" s="371"/>
      <c r="D9664" s="434"/>
    </row>
    <row r="9665" spans="1:4">
      <c r="A9665" s="371"/>
      <c r="B9665" s="371"/>
      <c r="C9665" s="371"/>
      <c r="D9665" s="434"/>
    </row>
    <row r="9666" spans="1:4">
      <c r="A9666" s="371"/>
      <c r="B9666" s="371"/>
      <c r="C9666" s="371"/>
      <c r="D9666" s="434"/>
    </row>
    <row r="9667" spans="1:4">
      <c r="A9667" s="371"/>
      <c r="B9667" s="371"/>
      <c r="C9667" s="371"/>
      <c r="D9667" s="434"/>
    </row>
    <row r="9668" spans="1:4">
      <c r="A9668" s="371"/>
      <c r="B9668" s="371"/>
      <c r="C9668" s="371"/>
      <c r="D9668" s="434"/>
    </row>
    <row r="9669" spans="1:4">
      <c r="A9669" s="371"/>
      <c r="B9669" s="371"/>
      <c r="C9669" s="371"/>
      <c r="D9669" s="434"/>
    </row>
    <row r="9670" spans="1:4">
      <c r="A9670" s="371"/>
      <c r="B9670" s="371"/>
      <c r="C9670" s="371"/>
      <c r="D9670" s="434"/>
    </row>
    <row r="9671" spans="1:4">
      <c r="A9671" s="371"/>
      <c r="B9671" s="371"/>
      <c r="C9671" s="371"/>
      <c r="D9671" s="434"/>
    </row>
    <row r="9672" spans="1:4">
      <c r="A9672" s="371"/>
      <c r="B9672" s="371"/>
      <c r="C9672" s="371"/>
      <c r="D9672" s="434"/>
    </row>
    <row r="9673" spans="1:4">
      <c r="A9673" s="371"/>
      <c r="B9673" s="371"/>
      <c r="C9673" s="371"/>
      <c r="D9673" s="434"/>
    </row>
    <row r="9674" spans="1:4">
      <c r="A9674" s="371"/>
      <c r="B9674" s="371"/>
      <c r="C9674" s="371"/>
      <c r="D9674" s="434"/>
    </row>
    <row r="9675" spans="1:4">
      <c r="A9675" s="371"/>
      <c r="B9675" s="371"/>
      <c r="C9675" s="371"/>
      <c r="D9675" s="434"/>
    </row>
    <row r="9676" spans="1:4">
      <c r="A9676" s="371"/>
      <c r="B9676" s="371"/>
      <c r="C9676" s="371"/>
      <c r="D9676" s="434"/>
    </row>
    <row r="9677" spans="1:4">
      <c r="A9677" s="371"/>
      <c r="B9677" s="371"/>
      <c r="C9677" s="371"/>
      <c r="D9677" s="434"/>
    </row>
    <row r="9678" spans="1:4">
      <c r="A9678" s="371"/>
      <c r="B9678" s="371"/>
      <c r="C9678" s="371"/>
      <c r="D9678" s="434"/>
    </row>
    <row r="9679" spans="1:4">
      <c r="A9679" s="371"/>
      <c r="B9679" s="371"/>
      <c r="C9679" s="371"/>
      <c r="D9679" s="434"/>
    </row>
    <row r="9680" spans="1:4">
      <c r="A9680" s="371"/>
      <c r="B9680" s="371"/>
      <c r="C9680" s="371"/>
      <c r="D9680" s="434"/>
    </row>
    <row r="9681" spans="1:4">
      <c r="A9681" s="371"/>
      <c r="B9681" s="371"/>
      <c r="C9681" s="371"/>
      <c r="D9681" s="434"/>
    </row>
    <row r="9682" spans="1:4">
      <c r="A9682" s="371"/>
      <c r="B9682" s="371"/>
      <c r="C9682" s="371"/>
      <c r="D9682" s="434"/>
    </row>
    <row r="9683" spans="1:4">
      <c r="A9683" s="371"/>
      <c r="B9683" s="371"/>
      <c r="C9683" s="371"/>
      <c r="D9683" s="434"/>
    </row>
    <row r="9684" spans="1:4">
      <c r="A9684" s="371"/>
      <c r="B9684" s="371"/>
      <c r="C9684" s="371"/>
      <c r="D9684" s="434"/>
    </row>
    <row r="9685" spans="1:4">
      <c r="A9685" s="371"/>
      <c r="B9685" s="371"/>
      <c r="C9685" s="371"/>
      <c r="D9685" s="434"/>
    </row>
    <row r="9686" spans="1:4">
      <c r="A9686" s="371"/>
      <c r="B9686" s="371"/>
      <c r="C9686" s="371"/>
      <c r="D9686" s="434"/>
    </row>
    <row r="9687" spans="1:4">
      <c r="A9687" s="371"/>
      <c r="B9687" s="371"/>
      <c r="C9687" s="371"/>
      <c r="D9687" s="434"/>
    </row>
    <row r="9688" spans="1:4">
      <c r="A9688" s="371"/>
      <c r="B9688" s="371"/>
      <c r="C9688" s="371"/>
      <c r="D9688" s="434"/>
    </row>
    <row r="9689" spans="1:4">
      <c r="A9689" s="371"/>
      <c r="B9689" s="371"/>
      <c r="C9689" s="371"/>
      <c r="D9689" s="434"/>
    </row>
    <row r="9690" spans="1:4">
      <c r="A9690" s="371"/>
      <c r="B9690" s="371"/>
      <c r="C9690" s="371"/>
      <c r="D9690" s="434"/>
    </row>
    <row r="9691" spans="1:4">
      <c r="A9691" s="371"/>
      <c r="B9691" s="371"/>
      <c r="C9691" s="371"/>
      <c r="D9691" s="434"/>
    </row>
    <row r="9692" spans="1:4">
      <c r="A9692" s="371"/>
      <c r="B9692" s="371"/>
      <c r="C9692" s="371"/>
      <c r="D9692" s="434"/>
    </row>
    <row r="9693" spans="1:4">
      <c r="A9693" s="371"/>
      <c r="B9693" s="371"/>
      <c r="C9693" s="371"/>
      <c r="D9693" s="434"/>
    </row>
    <row r="9694" spans="1:4">
      <c r="A9694" s="371"/>
      <c r="B9694" s="371"/>
      <c r="C9694" s="371"/>
      <c r="D9694" s="434"/>
    </row>
    <row r="9695" spans="1:4">
      <c r="A9695" s="371"/>
      <c r="B9695" s="371"/>
      <c r="C9695" s="371"/>
      <c r="D9695" s="434"/>
    </row>
    <row r="9696" spans="1:4">
      <c r="A9696" s="371"/>
      <c r="B9696" s="371"/>
      <c r="C9696" s="371"/>
      <c r="D9696" s="434"/>
    </row>
    <row r="9697" spans="1:4">
      <c r="A9697" s="371"/>
      <c r="B9697" s="371"/>
      <c r="C9697" s="371"/>
      <c r="D9697" s="434"/>
    </row>
    <row r="9698" spans="1:4">
      <c r="A9698" s="371"/>
      <c r="B9698" s="371"/>
      <c r="C9698" s="371"/>
      <c r="D9698" s="434"/>
    </row>
    <row r="9699" spans="1:4">
      <c r="A9699" s="371"/>
      <c r="B9699" s="371"/>
      <c r="C9699" s="371"/>
      <c r="D9699" s="434"/>
    </row>
    <row r="9700" spans="1:4">
      <c r="A9700" s="371"/>
      <c r="B9700" s="371"/>
      <c r="C9700" s="371"/>
      <c r="D9700" s="434"/>
    </row>
    <row r="9701" spans="1:4">
      <c r="A9701" s="371"/>
      <c r="B9701" s="371"/>
      <c r="C9701" s="371"/>
      <c r="D9701" s="434"/>
    </row>
    <row r="9702" spans="1:4">
      <c r="A9702" s="371"/>
      <c r="B9702" s="371"/>
      <c r="C9702" s="371"/>
      <c r="D9702" s="434"/>
    </row>
    <row r="9703" spans="1:4">
      <c r="A9703" s="371"/>
      <c r="B9703" s="371"/>
      <c r="C9703" s="371"/>
      <c r="D9703" s="434"/>
    </row>
    <row r="9704" spans="1:4">
      <c r="A9704" s="371"/>
      <c r="B9704" s="371"/>
      <c r="C9704" s="371"/>
      <c r="D9704" s="434"/>
    </row>
    <row r="9705" spans="1:4">
      <c r="A9705" s="371"/>
      <c r="B9705" s="371"/>
      <c r="C9705" s="371"/>
      <c r="D9705" s="434"/>
    </row>
    <row r="9706" spans="1:4">
      <c r="A9706" s="371"/>
      <c r="B9706" s="371"/>
      <c r="C9706" s="371"/>
      <c r="D9706" s="434"/>
    </row>
    <row r="9707" spans="1:4">
      <c r="A9707" s="371"/>
      <c r="B9707" s="371"/>
      <c r="C9707" s="371"/>
      <c r="D9707" s="434"/>
    </row>
    <row r="9708" spans="1:4">
      <c r="A9708" s="371"/>
      <c r="B9708" s="371"/>
      <c r="C9708" s="371"/>
      <c r="D9708" s="434"/>
    </row>
    <row r="9709" spans="1:4">
      <c r="A9709" s="371"/>
      <c r="B9709" s="371"/>
      <c r="C9709" s="371"/>
      <c r="D9709" s="434"/>
    </row>
    <row r="9710" spans="1:4">
      <c r="A9710" s="371"/>
      <c r="B9710" s="371"/>
      <c r="C9710" s="371"/>
      <c r="D9710" s="434"/>
    </row>
    <row r="9711" spans="1:4">
      <c r="A9711" s="371"/>
      <c r="B9711" s="371"/>
      <c r="C9711" s="371"/>
      <c r="D9711" s="434"/>
    </row>
    <row r="9712" spans="1:4">
      <c r="A9712" s="371"/>
      <c r="B9712" s="371"/>
      <c r="C9712" s="371"/>
      <c r="D9712" s="434"/>
    </row>
    <row r="9713" spans="1:4">
      <c r="A9713" s="371"/>
      <c r="B9713" s="371"/>
      <c r="C9713" s="371"/>
      <c r="D9713" s="434"/>
    </row>
    <row r="9714" spans="1:4">
      <c r="A9714" s="371"/>
      <c r="B9714" s="371"/>
      <c r="C9714" s="371"/>
      <c r="D9714" s="434"/>
    </row>
    <row r="9715" spans="1:4">
      <c r="A9715" s="371"/>
      <c r="B9715" s="371"/>
      <c r="C9715" s="371"/>
      <c r="D9715" s="434"/>
    </row>
    <row r="9716" spans="1:4">
      <c r="A9716" s="371"/>
      <c r="B9716" s="371"/>
      <c r="C9716" s="371"/>
      <c r="D9716" s="434"/>
    </row>
    <row r="9717" spans="1:4">
      <c r="A9717" s="371"/>
      <c r="B9717" s="371"/>
      <c r="C9717" s="371"/>
      <c r="D9717" s="434"/>
    </row>
    <row r="9718" spans="1:4">
      <c r="A9718" s="371"/>
      <c r="B9718" s="371"/>
      <c r="C9718" s="371"/>
      <c r="D9718" s="434"/>
    </row>
    <row r="9719" spans="1:4">
      <c r="A9719" s="371"/>
      <c r="B9719" s="371"/>
      <c r="C9719" s="371"/>
      <c r="D9719" s="434"/>
    </row>
    <row r="9720" spans="1:4">
      <c r="A9720" s="371"/>
      <c r="B9720" s="371"/>
      <c r="C9720" s="371"/>
      <c r="D9720" s="434"/>
    </row>
    <row r="9721" spans="1:4">
      <c r="A9721" s="371"/>
      <c r="B9721" s="371"/>
      <c r="C9721" s="371"/>
      <c r="D9721" s="434"/>
    </row>
    <row r="9722" spans="1:4">
      <c r="A9722" s="371"/>
      <c r="B9722" s="371"/>
      <c r="C9722" s="371"/>
      <c r="D9722" s="434"/>
    </row>
    <row r="9723" spans="1:4">
      <c r="A9723" s="371"/>
      <c r="B9723" s="371"/>
      <c r="C9723" s="371"/>
      <c r="D9723" s="434"/>
    </row>
    <row r="9724" spans="1:4">
      <c r="A9724" s="371"/>
      <c r="B9724" s="371"/>
      <c r="C9724" s="371"/>
      <c r="D9724" s="434"/>
    </row>
    <row r="9725" spans="1:4">
      <c r="A9725" s="371"/>
      <c r="B9725" s="371"/>
      <c r="C9725" s="371"/>
      <c r="D9725" s="434"/>
    </row>
    <row r="9726" spans="1:4">
      <c r="A9726" s="371"/>
      <c r="B9726" s="371"/>
      <c r="C9726" s="371"/>
      <c r="D9726" s="434"/>
    </row>
    <row r="9727" spans="1:4">
      <c r="A9727" s="371"/>
      <c r="B9727" s="371"/>
      <c r="C9727" s="371"/>
      <c r="D9727" s="434"/>
    </row>
    <row r="9728" spans="1:4">
      <c r="A9728" s="371"/>
      <c r="B9728" s="371"/>
      <c r="C9728" s="371"/>
      <c r="D9728" s="434"/>
    </row>
    <row r="9729" spans="1:4">
      <c r="A9729" s="371"/>
      <c r="B9729" s="371"/>
      <c r="C9729" s="371"/>
      <c r="D9729" s="434"/>
    </row>
    <row r="9730" spans="1:4">
      <c r="A9730" s="371"/>
      <c r="B9730" s="371"/>
      <c r="C9730" s="371"/>
      <c r="D9730" s="434"/>
    </row>
    <row r="9731" spans="1:4">
      <c r="A9731" s="371"/>
      <c r="B9731" s="371"/>
      <c r="C9731" s="371"/>
      <c r="D9731" s="434"/>
    </row>
    <row r="9732" spans="1:4">
      <c r="A9732" s="371"/>
      <c r="B9732" s="371"/>
      <c r="C9732" s="371"/>
      <c r="D9732" s="434"/>
    </row>
    <row r="9733" spans="1:4">
      <c r="A9733" s="371"/>
      <c r="B9733" s="371"/>
      <c r="C9733" s="371"/>
      <c r="D9733" s="434"/>
    </row>
    <row r="9734" spans="1:4">
      <c r="A9734" s="371"/>
      <c r="B9734" s="371"/>
      <c r="C9734" s="371"/>
      <c r="D9734" s="434"/>
    </row>
    <row r="9735" spans="1:4">
      <c r="A9735" s="371"/>
      <c r="B9735" s="371"/>
      <c r="C9735" s="371"/>
      <c r="D9735" s="434"/>
    </row>
    <row r="9736" spans="1:4">
      <c r="A9736" s="371"/>
      <c r="B9736" s="371"/>
      <c r="C9736" s="371"/>
      <c r="D9736" s="434"/>
    </row>
    <row r="9737" spans="1:4">
      <c r="A9737" s="371"/>
      <c r="B9737" s="371"/>
      <c r="C9737" s="371"/>
      <c r="D9737" s="434"/>
    </row>
    <row r="9738" spans="1:4">
      <c r="A9738" s="371"/>
      <c r="B9738" s="371"/>
      <c r="C9738" s="371"/>
      <c r="D9738" s="434"/>
    </row>
    <row r="9739" spans="1:4">
      <c r="A9739" s="371"/>
      <c r="B9739" s="371"/>
      <c r="C9739" s="371"/>
      <c r="D9739" s="434"/>
    </row>
    <row r="9740" spans="1:4">
      <c r="A9740" s="371"/>
      <c r="B9740" s="371"/>
      <c r="C9740" s="371"/>
      <c r="D9740" s="434"/>
    </row>
    <row r="9741" spans="1:4">
      <c r="A9741" s="371"/>
      <c r="B9741" s="371"/>
      <c r="C9741" s="371"/>
      <c r="D9741" s="434"/>
    </row>
    <row r="9742" spans="1:4">
      <c r="A9742" s="371"/>
      <c r="B9742" s="371"/>
      <c r="C9742" s="371"/>
      <c r="D9742" s="434"/>
    </row>
    <row r="9743" spans="1:4">
      <c r="A9743" s="371"/>
      <c r="B9743" s="371"/>
      <c r="C9743" s="371"/>
      <c r="D9743" s="434"/>
    </row>
    <row r="9744" spans="1:4">
      <c r="A9744" s="371"/>
      <c r="B9744" s="371"/>
      <c r="C9744" s="371"/>
      <c r="D9744" s="434"/>
    </row>
    <row r="9745" spans="1:4">
      <c r="A9745" s="371"/>
      <c r="B9745" s="371"/>
      <c r="C9745" s="371"/>
      <c r="D9745" s="434"/>
    </row>
    <row r="9746" spans="1:4">
      <c r="A9746" s="371"/>
      <c r="B9746" s="371"/>
      <c r="C9746" s="371"/>
      <c r="D9746" s="434"/>
    </row>
    <row r="9747" spans="1:4">
      <c r="A9747" s="371"/>
      <c r="B9747" s="371"/>
      <c r="C9747" s="371"/>
      <c r="D9747" s="434"/>
    </row>
    <row r="9748" spans="1:4">
      <c r="A9748" s="371"/>
      <c r="B9748" s="371"/>
      <c r="C9748" s="371"/>
      <c r="D9748" s="434"/>
    </row>
    <row r="9749" spans="1:4">
      <c r="A9749" s="371"/>
      <c r="B9749" s="371"/>
      <c r="C9749" s="371"/>
      <c r="D9749" s="434"/>
    </row>
    <row r="9750" spans="1:4">
      <c r="A9750" s="371"/>
      <c r="B9750" s="371"/>
      <c r="C9750" s="371"/>
      <c r="D9750" s="434"/>
    </row>
    <row r="9751" spans="1:4">
      <c r="A9751" s="371"/>
      <c r="B9751" s="371"/>
      <c r="C9751" s="371"/>
      <c r="D9751" s="434"/>
    </row>
    <row r="9752" spans="1:4">
      <c r="A9752" s="371"/>
      <c r="B9752" s="371"/>
      <c r="C9752" s="371"/>
      <c r="D9752" s="434"/>
    </row>
    <row r="9753" spans="1:4">
      <c r="A9753" s="371"/>
      <c r="B9753" s="371"/>
      <c r="C9753" s="371"/>
      <c r="D9753" s="434"/>
    </row>
    <row r="9754" spans="1:4">
      <c r="A9754" s="371"/>
      <c r="B9754" s="371"/>
      <c r="C9754" s="371"/>
      <c r="D9754" s="434"/>
    </row>
    <row r="9755" spans="1:4">
      <c r="A9755" s="371"/>
      <c r="B9755" s="371"/>
      <c r="C9755" s="371"/>
      <c r="D9755" s="434"/>
    </row>
    <row r="9756" spans="1:4">
      <c r="A9756" s="371"/>
      <c r="B9756" s="371"/>
      <c r="C9756" s="371"/>
      <c r="D9756" s="434"/>
    </row>
    <row r="9757" spans="1:4">
      <c r="A9757" s="371"/>
      <c r="B9757" s="371"/>
      <c r="C9757" s="371"/>
      <c r="D9757" s="434"/>
    </row>
    <row r="9758" spans="1:4">
      <c r="A9758" s="371"/>
      <c r="B9758" s="371"/>
      <c r="C9758" s="371"/>
      <c r="D9758" s="434"/>
    </row>
    <row r="9759" spans="1:4">
      <c r="A9759" s="371"/>
      <c r="B9759" s="371"/>
      <c r="C9759" s="371"/>
      <c r="D9759" s="434"/>
    </row>
    <row r="9760" spans="1:4">
      <c r="A9760" s="371"/>
      <c r="B9760" s="371"/>
      <c r="C9760" s="371"/>
      <c r="D9760" s="434"/>
    </row>
    <row r="9761" spans="1:4">
      <c r="A9761" s="371"/>
      <c r="B9761" s="371"/>
      <c r="C9761" s="371"/>
      <c r="D9761" s="434"/>
    </row>
    <row r="9762" spans="1:4">
      <c r="A9762" s="371"/>
      <c r="B9762" s="371"/>
      <c r="C9762" s="371"/>
      <c r="D9762" s="434"/>
    </row>
    <row r="9763" spans="1:4">
      <c r="A9763" s="371"/>
      <c r="B9763" s="371"/>
      <c r="C9763" s="371"/>
      <c r="D9763" s="434"/>
    </row>
    <row r="9764" spans="1:4">
      <c r="A9764" s="371"/>
      <c r="B9764" s="371"/>
      <c r="C9764" s="371"/>
      <c r="D9764" s="434"/>
    </row>
    <row r="9765" spans="1:4">
      <c r="A9765" s="371"/>
      <c r="B9765" s="371"/>
      <c r="C9765" s="371"/>
      <c r="D9765" s="434"/>
    </row>
    <row r="9766" spans="1:4">
      <c r="A9766" s="371"/>
      <c r="B9766" s="371"/>
      <c r="C9766" s="371"/>
      <c r="D9766" s="434"/>
    </row>
    <row r="9767" spans="1:4">
      <c r="A9767" s="371"/>
      <c r="B9767" s="371"/>
      <c r="C9767" s="371"/>
      <c r="D9767" s="434"/>
    </row>
    <row r="9768" spans="1:4">
      <c r="A9768" s="371"/>
      <c r="B9768" s="371"/>
      <c r="C9768" s="371"/>
      <c r="D9768" s="434"/>
    </row>
    <row r="9769" spans="1:4">
      <c r="A9769" s="371"/>
      <c r="B9769" s="371"/>
      <c r="C9769" s="371"/>
      <c r="D9769" s="434"/>
    </row>
    <row r="9770" spans="1:4">
      <c r="A9770" s="371"/>
      <c r="B9770" s="371"/>
      <c r="C9770" s="371"/>
      <c r="D9770" s="434"/>
    </row>
    <row r="9771" spans="1:4">
      <c r="A9771" s="371"/>
      <c r="B9771" s="371"/>
      <c r="C9771" s="371"/>
      <c r="D9771" s="434"/>
    </row>
    <row r="9772" spans="1:4">
      <c r="A9772" s="371"/>
      <c r="B9772" s="371"/>
      <c r="C9772" s="371"/>
      <c r="D9772" s="434"/>
    </row>
    <row r="9773" spans="1:4">
      <c r="A9773" s="371"/>
      <c r="B9773" s="371"/>
      <c r="C9773" s="371"/>
      <c r="D9773" s="434"/>
    </row>
    <row r="9774" spans="1:4">
      <c r="A9774" s="371"/>
      <c r="B9774" s="371"/>
      <c r="C9774" s="371"/>
      <c r="D9774" s="434"/>
    </row>
    <row r="9775" spans="1:4">
      <c r="A9775" s="371"/>
      <c r="B9775" s="371"/>
      <c r="C9775" s="371"/>
      <c r="D9775" s="434"/>
    </row>
    <row r="9776" spans="1:4">
      <c r="A9776" s="371"/>
      <c r="B9776" s="371"/>
      <c r="C9776" s="371"/>
      <c r="D9776" s="434"/>
    </row>
    <row r="9777" spans="1:4">
      <c r="A9777" s="371"/>
      <c r="B9777" s="371"/>
      <c r="C9777" s="371"/>
      <c r="D9777" s="434"/>
    </row>
    <row r="9778" spans="1:4">
      <c r="A9778" s="371"/>
      <c r="B9778" s="371"/>
      <c r="C9778" s="371"/>
      <c r="D9778" s="434"/>
    </row>
    <row r="9779" spans="1:4">
      <c r="A9779" s="371"/>
      <c r="B9779" s="371"/>
      <c r="C9779" s="371"/>
      <c r="D9779" s="434"/>
    </row>
    <row r="9780" spans="1:4">
      <c r="A9780" s="371"/>
      <c r="B9780" s="371"/>
      <c r="C9780" s="371"/>
      <c r="D9780" s="434"/>
    </row>
    <row r="9781" spans="1:4">
      <c r="A9781" s="371"/>
      <c r="B9781" s="371"/>
      <c r="C9781" s="371"/>
      <c r="D9781" s="434"/>
    </row>
    <row r="9782" spans="1:4">
      <c r="A9782" s="371"/>
      <c r="B9782" s="371"/>
      <c r="C9782" s="371"/>
      <c r="D9782" s="434"/>
    </row>
    <row r="9783" spans="1:4">
      <c r="A9783" s="371"/>
      <c r="B9783" s="371"/>
      <c r="C9783" s="371"/>
      <c r="D9783" s="434"/>
    </row>
    <row r="9784" spans="1:4">
      <c r="A9784" s="371"/>
      <c r="B9784" s="371"/>
      <c r="C9784" s="371"/>
      <c r="D9784" s="434"/>
    </row>
    <row r="9785" spans="1:4">
      <c r="A9785" s="371"/>
      <c r="B9785" s="371"/>
      <c r="C9785" s="371"/>
      <c r="D9785" s="434"/>
    </row>
    <row r="9786" spans="1:4">
      <c r="A9786" s="371"/>
      <c r="B9786" s="371"/>
      <c r="C9786" s="371"/>
      <c r="D9786" s="434"/>
    </row>
    <row r="9787" spans="1:4">
      <c r="A9787" s="371"/>
      <c r="B9787" s="371"/>
      <c r="C9787" s="371"/>
      <c r="D9787" s="434"/>
    </row>
    <row r="9788" spans="1:4">
      <c r="A9788" s="371"/>
      <c r="B9788" s="371"/>
      <c r="C9788" s="371"/>
      <c r="D9788" s="434"/>
    </row>
    <row r="9789" spans="1:4">
      <c r="A9789" s="371"/>
      <c r="B9789" s="371"/>
      <c r="C9789" s="371"/>
      <c r="D9789" s="434"/>
    </row>
    <row r="9790" spans="1:4">
      <c r="A9790" s="371"/>
      <c r="B9790" s="371"/>
      <c r="C9790" s="371"/>
      <c r="D9790" s="434"/>
    </row>
    <row r="9791" spans="1:4">
      <c r="A9791" s="371"/>
      <c r="B9791" s="371"/>
      <c r="C9791" s="371"/>
      <c r="D9791" s="434"/>
    </row>
    <row r="9792" spans="1:4">
      <c r="A9792" s="371"/>
      <c r="B9792" s="371"/>
      <c r="C9792" s="371"/>
      <c r="D9792" s="434"/>
    </row>
    <row r="9793" spans="1:4">
      <c r="A9793" s="371"/>
      <c r="B9793" s="371"/>
      <c r="C9793" s="371"/>
      <c r="D9793" s="434"/>
    </row>
    <row r="9794" spans="1:4">
      <c r="A9794" s="371"/>
      <c r="B9794" s="371"/>
      <c r="C9794" s="371"/>
      <c r="D9794" s="434"/>
    </row>
    <row r="9795" spans="1:4">
      <c r="A9795" s="371"/>
      <c r="B9795" s="371"/>
      <c r="C9795" s="371"/>
      <c r="D9795" s="434"/>
    </row>
    <row r="9796" spans="1:4">
      <c r="A9796" s="371"/>
      <c r="B9796" s="371"/>
      <c r="C9796" s="371"/>
      <c r="D9796" s="434"/>
    </row>
    <row r="9797" spans="1:4">
      <c r="A9797" s="371"/>
      <c r="B9797" s="371"/>
      <c r="C9797" s="371"/>
      <c r="D9797" s="434"/>
    </row>
    <row r="9798" spans="1:4">
      <c r="A9798" s="371"/>
      <c r="B9798" s="371"/>
      <c r="C9798" s="371"/>
      <c r="D9798" s="434"/>
    </row>
    <row r="9799" spans="1:4">
      <c r="A9799" s="371"/>
      <c r="B9799" s="371"/>
      <c r="C9799" s="371"/>
      <c r="D9799" s="434"/>
    </row>
    <row r="9800" spans="1:4">
      <c r="A9800" s="371"/>
      <c r="B9800" s="371"/>
      <c r="C9800" s="371"/>
      <c r="D9800" s="434"/>
    </row>
    <row r="9801" spans="1:4">
      <c r="A9801" s="371"/>
      <c r="B9801" s="371"/>
      <c r="C9801" s="371"/>
      <c r="D9801" s="434"/>
    </row>
    <row r="9802" spans="1:4">
      <c r="A9802" s="371"/>
      <c r="B9802" s="371"/>
      <c r="C9802" s="371"/>
      <c r="D9802" s="434"/>
    </row>
    <row r="9803" spans="1:4">
      <c r="A9803" s="371"/>
      <c r="B9803" s="371"/>
      <c r="C9803" s="371"/>
      <c r="D9803" s="434"/>
    </row>
    <row r="9804" spans="1:4">
      <c r="A9804" s="371"/>
      <c r="B9804" s="371"/>
      <c r="C9804" s="371"/>
      <c r="D9804" s="434"/>
    </row>
    <row r="9805" spans="1:4">
      <c r="A9805" s="371"/>
      <c r="B9805" s="371"/>
      <c r="C9805" s="371"/>
      <c r="D9805" s="434"/>
    </row>
    <row r="9806" spans="1:4">
      <c r="A9806" s="371"/>
      <c r="B9806" s="371"/>
      <c r="C9806" s="371"/>
      <c r="D9806" s="434"/>
    </row>
    <row r="9807" spans="1:4">
      <c r="A9807" s="371"/>
      <c r="B9807" s="371"/>
      <c r="C9807" s="371"/>
      <c r="D9807" s="434"/>
    </row>
    <row r="9808" spans="1:4">
      <c r="A9808" s="371"/>
      <c r="B9808" s="371"/>
      <c r="C9808" s="371"/>
      <c r="D9808" s="434"/>
    </row>
    <row r="9809" spans="1:4">
      <c r="A9809" s="371"/>
      <c r="B9809" s="371"/>
      <c r="C9809" s="371"/>
      <c r="D9809" s="434"/>
    </row>
    <row r="9810" spans="1:4">
      <c r="A9810" s="371"/>
      <c r="B9810" s="371"/>
      <c r="C9810" s="371"/>
      <c r="D9810" s="434"/>
    </row>
    <row r="9811" spans="1:4">
      <c r="A9811" s="371"/>
      <c r="B9811" s="371"/>
      <c r="C9811" s="371"/>
      <c r="D9811" s="434"/>
    </row>
    <row r="9812" spans="1:4">
      <c r="A9812" s="371"/>
      <c r="B9812" s="371"/>
      <c r="C9812" s="371"/>
      <c r="D9812" s="434"/>
    </row>
    <row r="9813" spans="1:4">
      <c r="A9813" s="371"/>
      <c r="B9813" s="371"/>
      <c r="C9813" s="371"/>
      <c r="D9813" s="434"/>
    </row>
    <row r="9814" spans="1:4">
      <c r="A9814" s="371"/>
      <c r="B9814" s="371"/>
      <c r="C9814" s="371"/>
      <c r="D9814" s="434"/>
    </row>
    <row r="9815" spans="1:4">
      <c r="A9815" s="371"/>
      <c r="B9815" s="371"/>
      <c r="C9815" s="371"/>
      <c r="D9815" s="434"/>
    </row>
    <row r="9816" spans="1:4">
      <c r="A9816" s="371"/>
      <c r="B9816" s="371"/>
      <c r="C9816" s="371"/>
      <c r="D9816" s="434"/>
    </row>
    <row r="9817" spans="1:4">
      <c r="A9817" s="371"/>
      <c r="B9817" s="371"/>
      <c r="C9817" s="371"/>
      <c r="D9817" s="434"/>
    </row>
    <row r="9818" spans="1:4">
      <c r="A9818" s="371"/>
      <c r="B9818" s="371"/>
      <c r="C9818" s="371"/>
      <c r="D9818" s="434"/>
    </row>
    <row r="9819" spans="1:4">
      <c r="A9819" s="371"/>
      <c r="B9819" s="371"/>
      <c r="C9819" s="371"/>
      <c r="D9819" s="434"/>
    </row>
    <row r="9820" spans="1:4">
      <c r="A9820" s="371"/>
      <c r="B9820" s="371"/>
      <c r="C9820" s="371"/>
      <c r="D9820" s="434"/>
    </row>
    <row r="9821" spans="1:4">
      <c r="A9821" s="371"/>
      <c r="B9821" s="371"/>
      <c r="C9821" s="371"/>
      <c r="D9821" s="434"/>
    </row>
    <row r="9822" spans="1:4">
      <c r="A9822" s="371"/>
      <c r="B9822" s="371"/>
      <c r="C9822" s="371"/>
      <c r="D9822" s="434"/>
    </row>
    <row r="9823" spans="1:4">
      <c r="A9823" s="371"/>
      <c r="B9823" s="371"/>
      <c r="C9823" s="371"/>
      <c r="D9823" s="434"/>
    </row>
    <row r="9824" spans="1:4">
      <c r="A9824" s="371"/>
      <c r="B9824" s="371"/>
      <c r="C9824" s="371"/>
      <c r="D9824" s="434"/>
    </row>
    <row r="9825" spans="1:4">
      <c r="A9825" s="371"/>
      <c r="B9825" s="371"/>
      <c r="C9825" s="371"/>
      <c r="D9825" s="434"/>
    </row>
    <row r="9826" spans="1:4">
      <c r="A9826" s="371"/>
      <c r="B9826" s="371"/>
      <c r="C9826" s="371"/>
      <c r="D9826" s="434"/>
    </row>
    <row r="9827" spans="1:4">
      <c r="A9827" s="371"/>
      <c r="B9827" s="371"/>
      <c r="C9827" s="371"/>
      <c r="D9827" s="434"/>
    </row>
    <row r="9828" spans="1:4">
      <c r="A9828" s="371"/>
      <c r="B9828" s="371"/>
      <c r="C9828" s="371"/>
      <c r="D9828" s="434"/>
    </row>
    <row r="9829" spans="1:4">
      <c r="A9829" s="371"/>
      <c r="B9829" s="371"/>
      <c r="C9829" s="371"/>
      <c r="D9829" s="434"/>
    </row>
    <row r="9830" spans="1:4">
      <c r="A9830" s="371"/>
      <c r="B9830" s="371"/>
      <c r="C9830" s="371"/>
      <c r="D9830" s="434"/>
    </row>
    <row r="9831" spans="1:4">
      <c r="A9831" s="371"/>
      <c r="B9831" s="371"/>
      <c r="C9831" s="371"/>
      <c r="D9831" s="434"/>
    </row>
    <row r="9832" spans="1:4">
      <c r="A9832" s="371"/>
      <c r="B9832" s="371"/>
      <c r="C9832" s="371"/>
      <c r="D9832" s="434"/>
    </row>
    <row r="9833" spans="1:4">
      <c r="A9833" s="371"/>
      <c r="B9833" s="371"/>
      <c r="C9833" s="371"/>
      <c r="D9833" s="434"/>
    </row>
    <row r="9834" spans="1:4">
      <c r="A9834" s="371"/>
      <c r="B9834" s="371"/>
      <c r="C9834" s="371"/>
      <c r="D9834" s="434"/>
    </row>
    <row r="9835" spans="1:4">
      <c r="A9835" s="371"/>
      <c r="B9835" s="371"/>
      <c r="C9835" s="371"/>
      <c r="D9835" s="434"/>
    </row>
    <row r="9836" spans="1:4">
      <c r="A9836" s="371"/>
      <c r="B9836" s="371"/>
      <c r="C9836" s="371"/>
      <c r="D9836" s="434"/>
    </row>
    <row r="9837" spans="1:4">
      <c r="A9837" s="371"/>
      <c r="B9837" s="371"/>
      <c r="C9837" s="371"/>
      <c r="D9837" s="434"/>
    </row>
    <row r="9838" spans="1:4">
      <c r="A9838" s="371"/>
      <c r="B9838" s="371"/>
      <c r="C9838" s="371"/>
      <c r="D9838" s="434"/>
    </row>
    <row r="9839" spans="1:4">
      <c r="A9839" s="371"/>
      <c r="B9839" s="371"/>
      <c r="C9839" s="371"/>
      <c r="D9839" s="434"/>
    </row>
    <row r="9840" spans="1:4">
      <c r="A9840" s="371"/>
      <c r="B9840" s="371"/>
      <c r="C9840" s="371"/>
      <c r="D9840" s="434"/>
    </row>
    <row r="9841" spans="1:4">
      <c r="A9841" s="371"/>
      <c r="B9841" s="371"/>
      <c r="C9841" s="371"/>
      <c r="D9841" s="434"/>
    </row>
    <row r="9842" spans="1:4">
      <c r="A9842" s="371"/>
      <c r="B9842" s="371"/>
      <c r="C9842" s="371"/>
      <c r="D9842" s="434"/>
    </row>
    <row r="9843" spans="1:4">
      <c r="A9843" s="371"/>
      <c r="B9843" s="371"/>
      <c r="C9843" s="371"/>
      <c r="D9843" s="434"/>
    </row>
    <row r="9844" spans="1:4">
      <c r="A9844" s="371"/>
      <c r="B9844" s="371"/>
      <c r="C9844" s="371"/>
      <c r="D9844" s="434"/>
    </row>
    <row r="9845" spans="1:4">
      <c r="A9845" s="371"/>
      <c r="B9845" s="371"/>
      <c r="C9845" s="371"/>
      <c r="D9845" s="434"/>
    </row>
    <row r="9846" spans="1:4">
      <c r="A9846" s="371"/>
      <c r="B9846" s="371"/>
      <c r="C9846" s="371"/>
      <c r="D9846" s="434"/>
    </row>
    <row r="9847" spans="1:4">
      <c r="A9847" s="371"/>
      <c r="B9847" s="371"/>
      <c r="C9847" s="371"/>
      <c r="D9847" s="434"/>
    </row>
    <row r="9848" spans="1:4">
      <c r="A9848" s="371"/>
      <c r="B9848" s="371"/>
      <c r="C9848" s="371"/>
      <c r="D9848" s="434"/>
    </row>
    <row r="9849" spans="1:4">
      <c r="A9849" s="371"/>
      <c r="B9849" s="371"/>
      <c r="C9849" s="371"/>
      <c r="D9849" s="434"/>
    </row>
    <row r="9850" spans="1:4">
      <c r="A9850" s="371"/>
      <c r="B9850" s="371"/>
      <c r="C9850" s="371"/>
      <c r="D9850" s="434"/>
    </row>
    <row r="9851" spans="1:4">
      <c r="A9851" s="371"/>
      <c r="B9851" s="371"/>
      <c r="C9851" s="371"/>
      <c r="D9851" s="434"/>
    </row>
    <row r="9852" spans="1:4">
      <c r="A9852" s="371"/>
      <c r="B9852" s="371"/>
      <c r="C9852" s="371"/>
      <c r="D9852" s="434"/>
    </row>
    <row r="9853" spans="1:4">
      <c r="A9853" s="371"/>
      <c r="B9853" s="371"/>
      <c r="C9853" s="371"/>
      <c r="D9853" s="434"/>
    </row>
    <row r="9854" spans="1:4">
      <c r="A9854" s="371"/>
      <c r="B9854" s="371"/>
      <c r="C9854" s="371"/>
      <c r="D9854" s="434"/>
    </row>
    <row r="9855" spans="1:4">
      <c r="A9855" s="371"/>
      <c r="B9855" s="371"/>
      <c r="C9855" s="371"/>
      <c r="D9855" s="434"/>
    </row>
    <row r="9856" spans="1:4">
      <c r="A9856" s="371"/>
      <c r="B9856" s="371"/>
      <c r="C9856" s="371"/>
      <c r="D9856" s="434"/>
    </row>
    <row r="9857" spans="1:4">
      <c r="A9857" s="371"/>
      <c r="B9857" s="371"/>
      <c r="C9857" s="371"/>
      <c r="D9857" s="434"/>
    </row>
    <row r="9858" spans="1:4">
      <c r="A9858" s="371"/>
      <c r="B9858" s="371"/>
      <c r="C9858" s="371"/>
      <c r="D9858" s="434"/>
    </row>
    <row r="9859" spans="1:4">
      <c r="A9859" s="371"/>
      <c r="B9859" s="371"/>
      <c r="C9859" s="371"/>
      <c r="D9859" s="434"/>
    </row>
    <row r="9860" spans="1:4">
      <c r="A9860" s="371"/>
      <c r="B9860" s="371"/>
      <c r="C9860" s="371"/>
      <c r="D9860" s="434"/>
    </row>
    <row r="9861" spans="1:4">
      <c r="A9861" s="371"/>
      <c r="B9861" s="371"/>
      <c r="C9861" s="371"/>
      <c r="D9861" s="434"/>
    </row>
    <row r="9862" spans="1:4">
      <c r="A9862" s="371"/>
      <c r="B9862" s="371"/>
      <c r="C9862" s="371"/>
      <c r="D9862" s="434"/>
    </row>
    <row r="9863" spans="1:4">
      <c r="A9863" s="371"/>
      <c r="B9863" s="371"/>
      <c r="C9863" s="371"/>
      <c r="D9863" s="434"/>
    </row>
    <row r="9864" spans="1:4">
      <c r="A9864" s="371"/>
      <c r="B9864" s="371"/>
      <c r="C9864" s="371"/>
      <c r="D9864" s="434"/>
    </row>
    <row r="9865" spans="1:4">
      <c r="A9865" s="371"/>
      <c r="B9865" s="371"/>
      <c r="C9865" s="371"/>
      <c r="D9865" s="434"/>
    </row>
    <row r="9866" spans="1:4">
      <c r="A9866" s="371"/>
      <c r="B9866" s="371"/>
      <c r="C9866" s="371"/>
      <c r="D9866" s="434"/>
    </row>
    <row r="9867" spans="1:4">
      <c r="A9867" s="371"/>
      <c r="B9867" s="371"/>
      <c r="C9867" s="371"/>
      <c r="D9867" s="434"/>
    </row>
    <row r="9868" spans="1:4">
      <c r="A9868" s="371"/>
      <c r="B9868" s="371"/>
      <c r="C9868" s="371"/>
      <c r="D9868" s="434"/>
    </row>
    <row r="9869" spans="1:4">
      <c r="A9869" s="371"/>
      <c r="B9869" s="371"/>
      <c r="C9869" s="371"/>
      <c r="D9869" s="434"/>
    </row>
    <row r="9870" spans="1:4">
      <c r="A9870" s="371"/>
      <c r="B9870" s="371"/>
      <c r="C9870" s="371"/>
      <c r="D9870" s="434"/>
    </row>
    <row r="9871" spans="1:4">
      <c r="A9871" s="371"/>
      <c r="B9871" s="371"/>
      <c r="C9871" s="371"/>
      <c r="D9871" s="434"/>
    </row>
    <row r="9872" spans="1:4">
      <c r="A9872" s="371"/>
      <c r="B9872" s="371"/>
      <c r="C9872" s="371"/>
      <c r="D9872" s="434"/>
    </row>
    <row r="9873" spans="1:4">
      <c r="A9873" s="371"/>
      <c r="B9873" s="371"/>
      <c r="C9873" s="371"/>
      <c r="D9873" s="434"/>
    </row>
    <row r="9874" spans="1:4">
      <c r="A9874" s="371"/>
      <c r="B9874" s="371"/>
      <c r="C9874" s="371"/>
      <c r="D9874" s="434"/>
    </row>
    <row r="9875" spans="1:4">
      <c r="A9875" s="371"/>
      <c r="B9875" s="371"/>
      <c r="C9875" s="371"/>
      <c r="D9875" s="434"/>
    </row>
    <row r="9876" spans="1:4">
      <c r="A9876" s="371"/>
      <c r="B9876" s="371"/>
      <c r="C9876" s="371"/>
      <c r="D9876" s="434"/>
    </row>
    <row r="9877" spans="1:4">
      <c r="A9877" s="371"/>
      <c r="B9877" s="371"/>
      <c r="C9877" s="371"/>
      <c r="D9877" s="434"/>
    </row>
    <row r="9878" spans="1:4">
      <c r="A9878" s="371"/>
      <c r="B9878" s="371"/>
      <c r="C9878" s="371"/>
      <c r="D9878" s="434"/>
    </row>
    <row r="9879" spans="1:4">
      <c r="A9879" s="371"/>
      <c r="B9879" s="371"/>
      <c r="C9879" s="371"/>
      <c r="D9879" s="434"/>
    </row>
    <row r="9880" spans="1:4">
      <c r="A9880" s="371"/>
      <c r="B9880" s="371"/>
      <c r="C9880" s="371"/>
      <c r="D9880" s="434"/>
    </row>
    <row r="9881" spans="1:4">
      <c r="A9881" s="371"/>
      <c r="B9881" s="371"/>
      <c r="C9881" s="371"/>
      <c r="D9881" s="434"/>
    </row>
    <row r="9882" spans="1:4">
      <c r="A9882" s="371"/>
      <c r="B9882" s="371"/>
      <c r="C9882" s="371"/>
      <c r="D9882" s="434"/>
    </row>
    <row r="9883" spans="1:4">
      <c r="A9883" s="371"/>
      <c r="B9883" s="371"/>
      <c r="C9883" s="371"/>
      <c r="D9883" s="434"/>
    </row>
    <row r="9884" spans="1:4">
      <c r="A9884" s="371"/>
      <c r="B9884" s="371"/>
      <c r="C9884" s="371"/>
      <c r="D9884" s="434"/>
    </row>
    <row r="9885" spans="1:4">
      <c r="A9885" s="371"/>
      <c r="B9885" s="371"/>
      <c r="C9885" s="371"/>
      <c r="D9885" s="434"/>
    </row>
    <row r="9886" spans="1:4">
      <c r="A9886" s="371"/>
      <c r="B9886" s="371"/>
      <c r="C9886" s="371"/>
      <c r="D9886" s="434"/>
    </row>
    <row r="9887" spans="1:4">
      <c r="A9887" s="371"/>
      <c r="B9887" s="371"/>
      <c r="C9887" s="371"/>
      <c r="D9887" s="434"/>
    </row>
    <row r="9888" spans="1:4">
      <c r="A9888" s="371"/>
      <c r="B9888" s="371"/>
      <c r="C9888" s="371"/>
      <c r="D9888" s="434"/>
    </row>
    <row r="9889" spans="1:4">
      <c r="A9889" s="371"/>
      <c r="B9889" s="371"/>
      <c r="C9889" s="371"/>
      <c r="D9889" s="434"/>
    </row>
    <row r="9890" spans="1:4">
      <c r="A9890" s="371"/>
      <c r="B9890" s="371"/>
      <c r="C9890" s="371"/>
      <c r="D9890" s="434"/>
    </row>
    <row r="9891" spans="1:4">
      <c r="A9891" s="371"/>
      <c r="B9891" s="371"/>
      <c r="C9891" s="371"/>
      <c r="D9891" s="434"/>
    </row>
    <row r="9892" spans="1:4">
      <c r="A9892" s="371"/>
      <c r="B9892" s="371"/>
      <c r="C9892" s="371"/>
      <c r="D9892" s="434"/>
    </row>
    <row r="9893" spans="1:4">
      <c r="A9893" s="371"/>
      <c r="B9893" s="371"/>
      <c r="C9893" s="371"/>
      <c r="D9893" s="434"/>
    </row>
    <row r="9894" spans="1:4">
      <c r="A9894" s="371"/>
      <c r="B9894" s="371"/>
      <c r="C9894" s="371"/>
      <c r="D9894" s="434"/>
    </row>
    <row r="9895" spans="1:4">
      <c r="A9895" s="371"/>
      <c r="B9895" s="371"/>
      <c r="C9895" s="371"/>
      <c r="D9895" s="434"/>
    </row>
    <row r="9896" spans="1:4">
      <c r="A9896" s="371"/>
      <c r="B9896" s="371"/>
      <c r="C9896" s="371"/>
      <c r="D9896" s="434"/>
    </row>
    <row r="9897" spans="1:4">
      <c r="A9897" s="371"/>
      <c r="B9897" s="371"/>
      <c r="C9897" s="371"/>
      <c r="D9897" s="434"/>
    </row>
    <row r="9898" spans="1:4">
      <c r="A9898" s="371"/>
      <c r="B9898" s="371"/>
      <c r="C9898" s="371"/>
      <c r="D9898" s="434"/>
    </row>
    <row r="9899" spans="1:4">
      <c r="A9899" s="371"/>
      <c r="B9899" s="371"/>
      <c r="C9899" s="371"/>
      <c r="D9899" s="434"/>
    </row>
    <row r="9900" spans="1:4">
      <c r="A9900" s="371"/>
      <c r="B9900" s="371"/>
      <c r="C9900" s="371"/>
      <c r="D9900" s="434"/>
    </row>
    <row r="9901" spans="1:4">
      <c r="A9901" s="371"/>
      <c r="B9901" s="371"/>
      <c r="C9901" s="371"/>
      <c r="D9901" s="434"/>
    </row>
    <row r="9902" spans="1:4">
      <c r="A9902" s="371"/>
      <c r="B9902" s="371"/>
      <c r="C9902" s="371"/>
      <c r="D9902" s="434"/>
    </row>
    <row r="9903" spans="1:4">
      <c r="A9903" s="371"/>
      <c r="B9903" s="371"/>
      <c r="C9903" s="371"/>
      <c r="D9903" s="434"/>
    </row>
    <row r="9904" spans="1:4">
      <c r="A9904" s="371"/>
      <c r="B9904" s="371"/>
      <c r="C9904" s="371"/>
      <c r="D9904" s="434"/>
    </row>
    <row r="9905" spans="1:4">
      <c r="A9905" s="371"/>
      <c r="B9905" s="371"/>
      <c r="C9905" s="371"/>
      <c r="D9905" s="434"/>
    </row>
    <row r="9906" spans="1:4">
      <c r="A9906" s="371"/>
      <c r="B9906" s="371"/>
      <c r="C9906" s="371"/>
      <c r="D9906" s="434"/>
    </row>
    <row r="9907" spans="1:4">
      <c r="A9907" s="371"/>
      <c r="B9907" s="371"/>
      <c r="C9907" s="371"/>
      <c r="D9907" s="434"/>
    </row>
    <row r="9908" spans="1:4">
      <c r="A9908" s="371"/>
      <c r="B9908" s="371"/>
      <c r="C9908" s="371"/>
      <c r="D9908" s="434"/>
    </row>
    <row r="9909" spans="1:4">
      <c r="A9909" s="371"/>
      <c r="B9909" s="371"/>
      <c r="C9909" s="371"/>
      <c r="D9909" s="434"/>
    </row>
    <row r="9910" spans="1:4">
      <c r="A9910" s="371"/>
      <c r="B9910" s="371"/>
      <c r="C9910" s="371"/>
      <c r="D9910" s="434"/>
    </row>
    <row r="9911" spans="1:4">
      <c r="A9911" s="371"/>
      <c r="B9911" s="371"/>
      <c r="C9911" s="371"/>
      <c r="D9911" s="434"/>
    </row>
    <row r="9912" spans="1:4">
      <c r="A9912" s="371"/>
      <c r="B9912" s="371"/>
      <c r="C9912" s="371"/>
      <c r="D9912" s="434"/>
    </row>
    <row r="9913" spans="1:4">
      <c r="A9913" s="371"/>
      <c r="B9913" s="371"/>
      <c r="C9913" s="371"/>
      <c r="D9913" s="434"/>
    </row>
    <row r="9914" spans="1:4">
      <c r="A9914" s="371"/>
      <c r="B9914" s="371"/>
      <c r="C9914" s="371"/>
      <c r="D9914" s="434"/>
    </row>
    <row r="9915" spans="1:4">
      <c r="A9915" s="371"/>
      <c r="B9915" s="371"/>
      <c r="C9915" s="371"/>
      <c r="D9915" s="434"/>
    </row>
    <row r="9916" spans="1:4">
      <c r="A9916" s="371"/>
      <c r="B9916" s="371"/>
      <c r="C9916" s="371"/>
      <c r="D9916" s="434"/>
    </row>
    <row r="9917" spans="1:4">
      <c r="A9917" s="371"/>
      <c r="B9917" s="371"/>
      <c r="C9917" s="371"/>
      <c r="D9917" s="434"/>
    </row>
    <row r="9918" spans="1:4">
      <c r="A9918" s="371"/>
      <c r="B9918" s="371"/>
      <c r="C9918" s="371"/>
      <c r="D9918" s="434"/>
    </row>
    <row r="9919" spans="1:4">
      <c r="A9919" s="371"/>
      <c r="B9919" s="371"/>
      <c r="C9919" s="371"/>
      <c r="D9919" s="434"/>
    </row>
    <row r="9920" spans="1:4">
      <c r="A9920" s="371"/>
      <c r="B9920" s="371"/>
      <c r="C9920" s="371"/>
      <c r="D9920" s="434"/>
    </row>
    <row r="9921" spans="1:4">
      <c r="A9921" s="371"/>
      <c r="B9921" s="371"/>
      <c r="C9921" s="371"/>
      <c r="D9921" s="434"/>
    </row>
    <row r="9922" spans="1:4">
      <c r="A9922" s="371"/>
      <c r="B9922" s="371"/>
      <c r="C9922" s="371"/>
      <c r="D9922" s="434"/>
    </row>
    <row r="9923" spans="1:4">
      <c r="A9923" s="371"/>
      <c r="B9923" s="371"/>
      <c r="C9923" s="371"/>
      <c r="D9923" s="434"/>
    </row>
    <row r="9924" spans="1:4">
      <c r="A9924" s="371"/>
      <c r="B9924" s="371"/>
      <c r="C9924" s="371"/>
      <c r="D9924" s="434"/>
    </row>
    <row r="9925" spans="1:4">
      <c r="A9925" s="371"/>
      <c r="B9925" s="371"/>
      <c r="C9925" s="371"/>
      <c r="D9925" s="434"/>
    </row>
    <row r="9926" spans="1:4">
      <c r="A9926" s="371"/>
      <c r="B9926" s="371"/>
      <c r="C9926" s="371"/>
      <c r="D9926" s="434"/>
    </row>
    <row r="9927" spans="1:4">
      <c r="A9927" s="371"/>
      <c r="B9927" s="371"/>
      <c r="C9927" s="371"/>
      <c r="D9927" s="434"/>
    </row>
    <row r="9928" spans="1:4">
      <c r="A9928" s="371"/>
      <c r="B9928" s="371"/>
      <c r="C9928" s="371"/>
      <c r="D9928" s="434"/>
    </row>
    <row r="9929" spans="1:4">
      <c r="A9929" s="371"/>
      <c r="B9929" s="371"/>
      <c r="C9929" s="371"/>
      <c r="D9929" s="434"/>
    </row>
    <row r="9930" spans="1:4">
      <c r="A9930" s="371"/>
      <c r="B9930" s="371"/>
      <c r="C9930" s="371"/>
      <c r="D9930" s="434"/>
    </row>
    <row r="9931" spans="1:4">
      <c r="A9931" s="371"/>
      <c r="B9931" s="371"/>
      <c r="C9931" s="371"/>
      <c r="D9931" s="434"/>
    </row>
    <row r="9932" spans="1:4">
      <c r="A9932" s="371"/>
      <c r="B9932" s="371"/>
      <c r="C9932" s="371"/>
      <c r="D9932" s="434"/>
    </row>
    <row r="9933" spans="1:4">
      <c r="A9933" s="371"/>
      <c r="B9933" s="371"/>
      <c r="C9933" s="371"/>
      <c r="D9933" s="434"/>
    </row>
    <row r="9934" spans="1:4">
      <c r="A9934" s="371"/>
      <c r="B9934" s="371"/>
      <c r="C9934" s="371"/>
      <c r="D9934" s="434"/>
    </row>
    <row r="9935" spans="1:4">
      <c r="A9935" s="371"/>
      <c r="B9935" s="371"/>
      <c r="C9935" s="371"/>
      <c r="D9935" s="434"/>
    </row>
    <row r="9936" spans="1:4">
      <c r="A9936" s="371"/>
      <c r="B9936" s="371"/>
      <c r="C9936" s="371"/>
      <c r="D9936" s="434"/>
    </row>
    <row r="9937" spans="1:4">
      <c r="A9937" s="371"/>
      <c r="B9937" s="371"/>
      <c r="C9937" s="371"/>
      <c r="D9937" s="434"/>
    </row>
    <row r="9938" spans="1:4">
      <c r="A9938" s="371"/>
      <c r="B9938" s="371"/>
      <c r="C9938" s="371"/>
      <c r="D9938" s="434"/>
    </row>
    <row r="9939" spans="1:4">
      <c r="A9939" s="371"/>
      <c r="B9939" s="371"/>
      <c r="C9939" s="371"/>
      <c r="D9939" s="434"/>
    </row>
    <row r="9940" spans="1:4">
      <c r="A9940" s="371"/>
      <c r="B9940" s="371"/>
      <c r="C9940" s="371"/>
      <c r="D9940" s="434"/>
    </row>
    <row r="9941" spans="1:4">
      <c r="A9941" s="371"/>
      <c r="B9941" s="371"/>
      <c r="C9941" s="371"/>
      <c r="D9941" s="434"/>
    </row>
    <row r="9942" spans="1:4">
      <c r="A9942" s="371"/>
      <c r="B9942" s="371"/>
      <c r="C9942" s="371"/>
      <c r="D9942" s="434"/>
    </row>
    <row r="9943" spans="1:4">
      <c r="A9943" s="371"/>
      <c r="B9943" s="371"/>
      <c r="C9943" s="371"/>
      <c r="D9943" s="434"/>
    </row>
    <row r="9944" spans="1:4">
      <c r="A9944" s="371"/>
      <c r="B9944" s="371"/>
      <c r="C9944" s="371"/>
      <c r="D9944" s="434"/>
    </row>
    <row r="9945" spans="1:4">
      <c r="A9945" s="371"/>
      <c r="B9945" s="371"/>
      <c r="C9945" s="371"/>
      <c r="D9945" s="434"/>
    </row>
    <row r="9946" spans="1:4">
      <c r="A9946" s="371"/>
      <c r="B9946" s="371"/>
      <c r="C9946" s="371"/>
      <c r="D9946" s="434"/>
    </row>
    <row r="9947" spans="1:4">
      <c r="A9947" s="371"/>
      <c r="B9947" s="371"/>
      <c r="C9947" s="371"/>
      <c r="D9947" s="434"/>
    </row>
    <row r="9948" spans="1:4">
      <c r="A9948" s="371"/>
      <c r="B9948" s="371"/>
      <c r="C9948" s="371"/>
      <c r="D9948" s="434"/>
    </row>
    <row r="9949" spans="1:4">
      <c r="A9949" s="371"/>
      <c r="B9949" s="371"/>
      <c r="C9949" s="371"/>
      <c r="D9949" s="434"/>
    </row>
    <row r="9950" spans="1:4">
      <c r="A9950" s="371"/>
      <c r="B9950" s="371"/>
      <c r="C9950" s="371"/>
      <c r="D9950" s="434"/>
    </row>
    <row r="9951" spans="1:4">
      <c r="A9951" s="371"/>
      <c r="B9951" s="371"/>
      <c r="C9951" s="371"/>
      <c r="D9951" s="434"/>
    </row>
    <row r="9952" spans="1:4">
      <c r="A9952" s="371"/>
      <c r="B9952" s="371"/>
      <c r="C9952" s="371"/>
      <c r="D9952" s="434"/>
    </row>
    <row r="9953" spans="1:4">
      <c r="A9953" s="371"/>
      <c r="B9953" s="371"/>
      <c r="C9953" s="371"/>
      <c r="D9953" s="434"/>
    </row>
    <row r="9954" spans="1:4">
      <c r="A9954" s="371"/>
      <c r="B9954" s="371"/>
      <c r="C9954" s="371"/>
      <c r="D9954" s="434"/>
    </row>
    <row r="9955" spans="1:4">
      <c r="A9955" s="371"/>
      <c r="B9955" s="371"/>
      <c r="C9955" s="371"/>
      <c r="D9955" s="434"/>
    </row>
    <row r="9956" spans="1:4">
      <c r="A9956" s="371"/>
      <c r="B9956" s="371"/>
      <c r="C9956" s="371"/>
      <c r="D9956" s="434"/>
    </row>
    <row r="9957" spans="1:4">
      <c r="A9957" s="371"/>
      <c r="B9957" s="371"/>
      <c r="C9957" s="371"/>
      <c r="D9957" s="434"/>
    </row>
    <row r="9958" spans="1:4">
      <c r="A9958" s="371"/>
      <c r="B9958" s="371"/>
      <c r="C9958" s="371"/>
      <c r="D9958" s="434"/>
    </row>
    <row r="9959" spans="1:4">
      <c r="A9959" s="371"/>
      <c r="B9959" s="371"/>
      <c r="C9959" s="371"/>
      <c r="D9959" s="434"/>
    </row>
    <row r="9960" spans="1:4">
      <c r="A9960" s="371"/>
      <c r="B9960" s="371"/>
      <c r="C9960" s="371"/>
      <c r="D9960" s="434"/>
    </row>
    <row r="9961" spans="1:4">
      <c r="A9961" s="371"/>
      <c r="B9961" s="371"/>
      <c r="C9961" s="371"/>
      <c r="D9961" s="434"/>
    </row>
    <row r="9962" spans="1:4">
      <c r="A9962" s="371"/>
      <c r="B9962" s="371"/>
      <c r="C9962" s="371"/>
      <c r="D9962" s="434"/>
    </row>
    <row r="9963" spans="1:4">
      <c r="A9963" s="371"/>
      <c r="B9963" s="371"/>
      <c r="C9963" s="371"/>
      <c r="D9963" s="434"/>
    </row>
    <row r="9964" spans="1:4">
      <c r="A9964" s="371"/>
      <c r="B9964" s="371"/>
      <c r="C9964" s="371"/>
      <c r="D9964" s="434"/>
    </row>
    <row r="9965" spans="1:4">
      <c r="A9965" s="371"/>
      <c r="B9965" s="371"/>
      <c r="C9965" s="371"/>
      <c r="D9965" s="434"/>
    </row>
    <row r="9966" spans="1:4">
      <c r="A9966" s="371"/>
      <c r="B9966" s="371"/>
      <c r="C9966" s="371"/>
      <c r="D9966" s="434"/>
    </row>
    <row r="9967" spans="1:4">
      <c r="A9967" s="371"/>
      <c r="B9967" s="371"/>
      <c r="C9967" s="371"/>
      <c r="D9967" s="434"/>
    </row>
    <row r="9968" spans="1:4">
      <c r="A9968" s="371"/>
      <c r="B9968" s="371"/>
      <c r="C9968" s="371"/>
      <c r="D9968" s="434"/>
    </row>
    <row r="9969" spans="1:4">
      <c r="A9969" s="371"/>
      <c r="B9969" s="371"/>
      <c r="C9969" s="371"/>
      <c r="D9969" s="434"/>
    </row>
    <row r="9970" spans="1:4">
      <c r="A9970" s="371"/>
      <c r="B9970" s="371"/>
      <c r="C9970" s="371"/>
      <c r="D9970" s="434"/>
    </row>
    <row r="9971" spans="1:4">
      <c r="A9971" s="371"/>
      <c r="B9971" s="371"/>
      <c r="C9971" s="371"/>
      <c r="D9971" s="434"/>
    </row>
    <row r="9972" spans="1:4">
      <c r="A9972" s="371"/>
      <c r="B9972" s="371"/>
      <c r="C9972" s="371"/>
      <c r="D9972" s="434"/>
    </row>
    <row r="9973" spans="1:4">
      <c r="A9973" s="371"/>
      <c r="B9973" s="371"/>
      <c r="C9973" s="371"/>
      <c r="D9973" s="434"/>
    </row>
    <row r="9974" spans="1:4">
      <c r="A9974" s="371"/>
      <c r="B9974" s="371"/>
      <c r="C9974" s="371"/>
      <c r="D9974" s="434"/>
    </row>
    <row r="9975" spans="1:4">
      <c r="A9975" s="371"/>
      <c r="B9975" s="371"/>
      <c r="C9975" s="371"/>
      <c r="D9975" s="434"/>
    </row>
    <row r="9976" spans="1:4">
      <c r="A9976" s="371"/>
      <c r="B9976" s="371"/>
      <c r="C9976" s="371"/>
      <c r="D9976" s="434"/>
    </row>
    <row r="9977" spans="1:4">
      <c r="A9977" s="371"/>
      <c r="B9977" s="371"/>
      <c r="C9977" s="371"/>
      <c r="D9977" s="434"/>
    </row>
    <row r="9978" spans="1:4">
      <c r="A9978" s="371"/>
      <c r="B9978" s="371"/>
      <c r="C9978" s="371"/>
      <c r="D9978" s="434"/>
    </row>
    <row r="9979" spans="1:4">
      <c r="A9979" s="371"/>
      <c r="B9979" s="371"/>
      <c r="C9979" s="371"/>
      <c r="D9979" s="434"/>
    </row>
    <row r="9980" spans="1:4">
      <c r="A9980" s="371"/>
      <c r="B9980" s="371"/>
      <c r="C9980" s="371"/>
      <c r="D9980" s="434"/>
    </row>
    <row r="9981" spans="1:4">
      <c r="A9981" s="371"/>
      <c r="B9981" s="371"/>
      <c r="C9981" s="371"/>
      <c r="D9981" s="434"/>
    </row>
    <row r="9982" spans="1:4">
      <c r="A9982" s="371"/>
      <c r="B9982" s="371"/>
      <c r="C9982" s="371"/>
      <c r="D9982" s="434"/>
    </row>
    <row r="9983" spans="1:4">
      <c r="A9983" s="371"/>
      <c r="B9983" s="371"/>
      <c r="C9983" s="371"/>
      <c r="D9983" s="434"/>
    </row>
    <row r="9984" spans="1:4">
      <c r="A9984" s="371"/>
      <c r="B9984" s="371"/>
      <c r="C9984" s="371"/>
      <c r="D9984" s="434"/>
    </row>
    <row r="9985" spans="1:4">
      <c r="A9985" s="371"/>
      <c r="B9985" s="371"/>
      <c r="C9985" s="371"/>
      <c r="D9985" s="434"/>
    </row>
    <row r="9986" spans="1:4">
      <c r="A9986" s="371"/>
      <c r="B9986" s="371"/>
      <c r="C9986" s="371"/>
      <c r="D9986" s="434"/>
    </row>
    <row r="9987" spans="1:4">
      <c r="A9987" s="371"/>
      <c r="B9987" s="371"/>
      <c r="C9987" s="371"/>
      <c r="D9987" s="434"/>
    </row>
    <row r="9988" spans="1:4">
      <c r="A9988" s="371"/>
      <c r="B9988" s="371"/>
      <c r="C9988" s="371"/>
      <c r="D9988" s="434"/>
    </row>
    <row r="9989" spans="1:4">
      <c r="A9989" s="371"/>
      <c r="B9989" s="371"/>
      <c r="C9989" s="371"/>
      <c r="D9989" s="434"/>
    </row>
    <row r="9990" spans="1:4">
      <c r="A9990" s="371"/>
      <c r="B9990" s="371"/>
      <c r="C9990" s="371"/>
      <c r="D9990" s="434"/>
    </row>
    <row r="9991" spans="1:4">
      <c r="A9991" s="371"/>
      <c r="B9991" s="371"/>
      <c r="C9991" s="371"/>
      <c r="D9991" s="434"/>
    </row>
    <row r="9992" spans="1:4">
      <c r="A9992" s="371"/>
      <c r="B9992" s="371"/>
      <c r="C9992" s="371"/>
      <c r="D9992" s="434"/>
    </row>
    <row r="9993" spans="1:4">
      <c r="A9993" s="371"/>
      <c r="B9993" s="371"/>
      <c r="C9993" s="371"/>
      <c r="D9993" s="434"/>
    </row>
    <row r="9994" spans="1:4">
      <c r="A9994" s="371"/>
      <c r="B9994" s="371"/>
      <c r="C9994" s="371"/>
      <c r="D9994" s="434"/>
    </row>
    <row r="9995" spans="1:4">
      <c r="A9995" s="371"/>
      <c r="B9995" s="371"/>
      <c r="C9995" s="371"/>
      <c r="D9995" s="434"/>
    </row>
    <row r="9996" spans="1:4">
      <c r="A9996" s="371"/>
      <c r="B9996" s="371"/>
      <c r="C9996" s="371"/>
      <c r="D9996" s="434"/>
    </row>
    <row r="9997" spans="1:4">
      <c r="A9997" s="371"/>
      <c r="B9997" s="371"/>
      <c r="C9997" s="371"/>
      <c r="D9997" s="434"/>
    </row>
    <row r="9998" spans="1:4">
      <c r="A9998" s="371"/>
      <c r="B9998" s="371"/>
      <c r="C9998" s="371"/>
      <c r="D9998" s="434"/>
    </row>
    <row r="9999" spans="1:4">
      <c r="A9999" s="371"/>
      <c r="B9999" s="371"/>
      <c r="C9999" s="371"/>
      <c r="D9999" s="434"/>
    </row>
    <row r="10000" spans="1:4">
      <c r="A10000" s="371"/>
      <c r="B10000" s="371"/>
      <c r="C10000" s="371"/>
      <c r="D10000" s="434"/>
    </row>
    <row r="10001" spans="1:4">
      <c r="A10001" s="371"/>
      <c r="B10001" s="371"/>
      <c r="C10001" s="371"/>
      <c r="D10001" s="434"/>
    </row>
    <row r="10002" spans="1:4">
      <c r="A10002" s="371"/>
      <c r="B10002" s="371"/>
      <c r="C10002" s="371"/>
      <c r="D10002" s="434"/>
    </row>
    <row r="10003" spans="1:4">
      <c r="A10003" s="371"/>
      <c r="B10003" s="371"/>
      <c r="C10003" s="371"/>
      <c r="D10003" s="434"/>
    </row>
    <row r="10004" spans="1:4">
      <c r="A10004" s="371"/>
      <c r="B10004" s="371"/>
      <c r="C10004" s="371"/>
      <c r="D10004" s="434"/>
    </row>
    <row r="10005" spans="1:4">
      <c r="A10005" s="371"/>
      <c r="B10005" s="371"/>
      <c r="C10005" s="371"/>
      <c r="D10005" s="434"/>
    </row>
    <row r="10006" spans="1:4">
      <c r="A10006" s="371"/>
      <c r="B10006" s="371"/>
      <c r="C10006" s="371"/>
      <c r="D10006" s="434"/>
    </row>
    <row r="10007" spans="1:4">
      <c r="A10007" s="371"/>
      <c r="B10007" s="371"/>
      <c r="C10007" s="371"/>
      <c r="D10007" s="434"/>
    </row>
    <row r="10008" spans="1:4">
      <c r="A10008" s="371"/>
      <c r="B10008" s="371"/>
      <c r="C10008" s="371"/>
      <c r="D10008" s="434"/>
    </row>
    <row r="10009" spans="1:4">
      <c r="A10009" s="371"/>
      <c r="B10009" s="371"/>
      <c r="C10009" s="371"/>
      <c r="D10009" s="434"/>
    </row>
    <row r="10010" spans="1:4">
      <c r="A10010" s="371"/>
      <c r="B10010" s="371"/>
      <c r="C10010" s="371"/>
      <c r="D10010" s="434"/>
    </row>
    <row r="10011" spans="1:4">
      <c r="A10011" s="371"/>
      <c r="B10011" s="371"/>
      <c r="C10011" s="371"/>
      <c r="D10011" s="434"/>
    </row>
    <row r="10012" spans="1:4">
      <c r="A10012" s="371"/>
      <c r="B10012" s="371"/>
      <c r="C10012" s="371"/>
      <c r="D10012" s="434"/>
    </row>
    <row r="10013" spans="1:4">
      <c r="A10013" s="371"/>
      <c r="B10013" s="371"/>
      <c r="C10013" s="371"/>
      <c r="D10013" s="434"/>
    </row>
    <row r="10014" spans="1:4">
      <c r="A10014" s="371"/>
      <c r="B10014" s="371"/>
      <c r="C10014" s="371"/>
      <c r="D10014" s="434"/>
    </row>
    <row r="10015" spans="1:4">
      <c r="A10015" s="371"/>
      <c r="B10015" s="371"/>
      <c r="C10015" s="371"/>
      <c r="D10015" s="434"/>
    </row>
    <row r="10016" spans="1:4">
      <c r="A10016" s="371"/>
      <c r="B10016" s="371"/>
      <c r="C10016" s="371"/>
      <c r="D10016" s="434"/>
    </row>
    <row r="10017" spans="1:4">
      <c r="A10017" s="371"/>
      <c r="B10017" s="371"/>
      <c r="C10017" s="371"/>
      <c r="D10017" s="434"/>
    </row>
    <row r="10018" spans="1:4">
      <c r="A10018" s="371"/>
      <c r="B10018" s="371"/>
      <c r="C10018" s="371"/>
      <c r="D10018" s="434"/>
    </row>
    <row r="10019" spans="1:4">
      <c r="A10019" s="371"/>
      <c r="B10019" s="371"/>
      <c r="C10019" s="371"/>
      <c r="D10019" s="434"/>
    </row>
    <row r="10020" spans="1:4">
      <c r="A10020" s="371"/>
      <c r="B10020" s="371"/>
      <c r="C10020" s="371"/>
      <c r="D10020" s="434"/>
    </row>
    <row r="10021" spans="1:4">
      <c r="A10021" s="371"/>
      <c r="B10021" s="371"/>
      <c r="C10021" s="371"/>
      <c r="D10021" s="434"/>
    </row>
    <row r="10022" spans="1:4">
      <c r="A10022" s="371"/>
      <c r="B10022" s="371"/>
      <c r="C10022" s="371"/>
      <c r="D10022" s="434"/>
    </row>
    <row r="10023" spans="1:4">
      <c r="A10023" s="371"/>
      <c r="B10023" s="371"/>
      <c r="C10023" s="371"/>
      <c r="D10023" s="434"/>
    </row>
    <row r="10024" spans="1:4">
      <c r="A10024" s="371"/>
      <c r="B10024" s="371"/>
      <c r="C10024" s="371"/>
      <c r="D10024" s="434"/>
    </row>
    <row r="10025" spans="1:4">
      <c r="A10025" s="371"/>
      <c r="B10025" s="371"/>
      <c r="C10025" s="371"/>
      <c r="D10025" s="434"/>
    </row>
    <row r="10026" spans="1:4">
      <c r="A10026" s="371"/>
      <c r="B10026" s="371"/>
      <c r="C10026" s="371"/>
      <c r="D10026" s="434"/>
    </row>
    <row r="10027" spans="1:4">
      <c r="A10027" s="371"/>
      <c r="B10027" s="371"/>
      <c r="C10027" s="371"/>
      <c r="D10027" s="434"/>
    </row>
    <row r="10028" spans="1:4">
      <c r="A10028" s="371"/>
      <c r="B10028" s="371"/>
      <c r="C10028" s="371"/>
      <c r="D10028" s="434"/>
    </row>
    <row r="10029" spans="1:4">
      <c r="A10029" s="371"/>
      <c r="B10029" s="371"/>
      <c r="C10029" s="371"/>
      <c r="D10029" s="434"/>
    </row>
    <row r="10030" spans="1:4">
      <c r="A10030" s="371"/>
      <c r="B10030" s="371"/>
      <c r="C10030" s="371"/>
      <c r="D10030" s="434"/>
    </row>
    <row r="10031" spans="1:4">
      <c r="A10031" s="371"/>
      <c r="B10031" s="371"/>
      <c r="C10031" s="371"/>
      <c r="D10031" s="434"/>
    </row>
    <row r="10032" spans="1:4">
      <c r="A10032" s="371"/>
      <c r="B10032" s="371"/>
      <c r="C10032" s="371"/>
      <c r="D10032" s="434"/>
    </row>
    <row r="10033" spans="1:4">
      <c r="A10033" s="371"/>
      <c r="B10033" s="371"/>
      <c r="C10033" s="371"/>
      <c r="D10033" s="434"/>
    </row>
    <row r="10034" spans="1:4">
      <c r="A10034" s="371"/>
      <c r="B10034" s="371"/>
      <c r="C10034" s="371"/>
      <c r="D10034" s="434"/>
    </row>
    <row r="10035" spans="1:4">
      <c r="A10035" s="371"/>
      <c r="B10035" s="371"/>
      <c r="C10035" s="371"/>
      <c r="D10035" s="434"/>
    </row>
    <row r="10036" spans="1:4">
      <c r="A10036" s="371"/>
      <c r="B10036" s="371"/>
      <c r="C10036" s="371"/>
      <c r="D10036" s="434"/>
    </row>
    <row r="10037" spans="1:4">
      <c r="A10037" s="371"/>
      <c r="B10037" s="371"/>
      <c r="C10037" s="371"/>
      <c r="D10037" s="434"/>
    </row>
    <row r="10038" spans="1:4">
      <c r="A10038" s="371"/>
      <c r="B10038" s="371"/>
      <c r="C10038" s="371"/>
      <c r="D10038" s="434"/>
    </row>
    <row r="10039" spans="1:4">
      <c r="A10039" s="371"/>
      <c r="B10039" s="371"/>
      <c r="C10039" s="371"/>
      <c r="D10039" s="434"/>
    </row>
    <row r="10040" spans="1:4">
      <c r="A10040" s="371"/>
      <c r="B10040" s="371"/>
      <c r="C10040" s="371"/>
      <c r="D10040" s="434"/>
    </row>
    <row r="10041" spans="1:4">
      <c r="A10041" s="371"/>
      <c r="B10041" s="371"/>
      <c r="C10041" s="371"/>
      <c r="D10041" s="434"/>
    </row>
    <row r="10042" spans="1:4">
      <c r="A10042" s="371"/>
      <c r="B10042" s="371"/>
      <c r="C10042" s="371"/>
      <c r="D10042" s="434"/>
    </row>
    <row r="10043" spans="1:4">
      <c r="A10043" s="371"/>
      <c r="B10043" s="371"/>
      <c r="C10043" s="371"/>
      <c r="D10043" s="434"/>
    </row>
    <row r="10044" spans="1:4">
      <c r="A10044" s="371"/>
      <c r="B10044" s="371"/>
      <c r="C10044" s="371"/>
      <c r="D10044" s="434"/>
    </row>
    <row r="10045" spans="1:4">
      <c r="A10045" s="371"/>
      <c r="B10045" s="371"/>
      <c r="C10045" s="371"/>
      <c r="D10045" s="434"/>
    </row>
    <row r="10046" spans="1:4">
      <c r="A10046" s="371"/>
      <c r="B10046" s="371"/>
      <c r="C10046" s="371"/>
      <c r="D10046" s="434"/>
    </row>
    <row r="10047" spans="1:4">
      <c r="A10047" s="371"/>
      <c r="B10047" s="371"/>
      <c r="C10047" s="371"/>
      <c r="D10047" s="434"/>
    </row>
    <row r="10048" spans="1:4">
      <c r="A10048" s="371"/>
      <c r="B10048" s="371"/>
      <c r="C10048" s="371"/>
      <c r="D10048" s="434"/>
    </row>
    <row r="10049" spans="1:4">
      <c r="A10049" s="371"/>
      <c r="B10049" s="371"/>
      <c r="C10049" s="371"/>
      <c r="D10049" s="434"/>
    </row>
    <row r="10050" spans="1:4">
      <c r="A10050" s="371"/>
      <c r="B10050" s="371"/>
      <c r="C10050" s="371"/>
      <c r="D10050" s="434"/>
    </row>
    <row r="10051" spans="1:4">
      <c r="A10051" s="371"/>
      <c r="B10051" s="371"/>
      <c r="C10051" s="371"/>
      <c r="D10051" s="434"/>
    </row>
    <row r="10052" spans="1:4">
      <c r="A10052" s="371"/>
      <c r="B10052" s="371"/>
      <c r="C10052" s="371"/>
      <c r="D10052" s="434"/>
    </row>
    <row r="10053" spans="1:4">
      <c r="A10053" s="371"/>
      <c r="B10053" s="371"/>
      <c r="C10053" s="371"/>
      <c r="D10053" s="434"/>
    </row>
    <row r="10054" spans="1:4">
      <c r="A10054" s="371"/>
      <c r="B10054" s="371"/>
      <c r="C10054" s="371"/>
      <c r="D10054" s="434"/>
    </row>
    <row r="10055" spans="1:4">
      <c r="A10055" s="371"/>
      <c r="B10055" s="371"/>
      <c r="C10055" s="371"/>
      <c r="D10055" s="434"/>
    </row>
    <row r="10056" spans="1:4">
      <c r="A10056" s="371"/>
      <c r="B10056" s="371"/>
      <c r="C10056" s="371"/>
      <c r="D10056" s="434"/>
    </row>
    <row r="10057" spans="1:4">
      <c r="A10057" s="371"/>
      <c r="B10057" s="371"/>
      <c r="C10057" s="371"/>
      <c r="D10057" s="434"/>
    </row>
    <row r="10058" spans="1:4">
      <c r="A10058" s="371"/>
      <c r="B10058" s="371"/>
      <c r="C10058" s="371"/>
      <c r="D10058" s="434"/>
    </row>
    <row r="10059" spans="1:4">
      <c r="A10059" s="371"/>
      <c r="B10059" s="371"/>
      <c r="C10059" s="371"/>
      <c r="D10059" s="434"/>
    </row>
    <row r="10060" spans="1:4">
      <c r="A10060" s="371"/>
      <c r="B10060" s="371"/>
      <c r="C10060" s="371"/>
      <c r="D10060" s="434"/>
    </row>
    <row r="10061" spans="1:4">
      <c r="A10061" s="371"/>
      <c r="B10061" s="371"/>
      <c r="C10061" s="371"/>
      <c r="D10061" s="434"/>
    </row>
    <row r="10062" spans="1:4">
      <c r="A10062" s="371"/>
      <c r="B10062" s="371"/>
      <c r="C10062" s="371"/>
      <c r="D10062" s="434"/>
    </row>
    <row r="10063" spans="1:4">
      <c r="A10063" s="371"/>
      <c r="B10063" s="371"/>
      <c r="C10063" s="371"/>
      <c r="D10063" s="434"/>
    </row>
    <row r="10064" spans="1:4">
      <c r="A10064" s="371"/>
      <c r="B10064" s="371"/>
      <c r="C10064" s="371"/>
      <c r="D10064" s="434"/>
    </row>
    <row r="10065" spans="1:4">
      <c r="A10065" s="371"/>
      <c r="B10065" s="371"/>
      <c r="C10065" s="371"/>
      <c r="D10065" s="434"/>
    </row>
    <row r="10066" spans="1:4">
      <c r="A10066" s="371"/>
      <c r="B10066" s="371"/>
      <c r="C10066" s="371"/>
      <c r="D10066" s="434"/>
    </row>
    <row r="10067" spans="1:4">
      <c r="A10067" s="371"/>
      <c r="B10067" s="371"/>
      <c r="C10067" s="371"/>
      <c r="D10067" s="434"/>
    </row>
    <row r="10068" spans="1:4">
      <c r="A10068" s="371"/>
      <c r="B10068" s="371"/>
      <c r="C10068" s="371"/>
      <c r="D10068" s="434"/>
    </row>
    <row r="10069" spans="1:4">
      <c r="A10069" s="371"/>
      <c r="B10069" s="371"/>
      <c r="C10069" s="371"/>
      <c r="D10069" s="434"/>
    </row>
    <row r="10070" spans="1:4">
      <c r="A10070" s="371"/>
      <c r="B10070" s="371"/>
      <c r="C10070" s="371"/>
      <c r="D10070" s="434"/>
    </row>
    <row r="10071" spans="1:4">
      <c r="A10071" s="371"/>
      <c r="B10071" s="371"/>
      <c r="C10071" s="371"/>
      <c r="D10071" s="434"/>
    </row>
    <row r="10072" spans="1:4">
      <c r="A10072" s="371"/>
      <c r="B10072" s="371"/>
      <c r="C10072" s="371"/>
      <c r="D10072" s="434"/>
    </row>
    <row r="10073" spans="1:4">
      <c r="A10073" s="371"/>
      <c r="B10073" s="371"/>
      <c r="C10073" s="371"/>
      <c r="D10073" s="434"/>
    </row>
    <row r="10074" spans="1:4">
      <c r="A10074" s="371"/>
      <c r="B10074" s="371"/>
      <c r="C10074" s="371"/>
      <c r="D10074" s="434"/>
    </row>
    <row r="10075" spans="1:4">
      <c r="A10075" s="371"/>
      <c r="B10075" s="371"/>
      <c r="C10075" s="371"/>
      <c r="D10075" s="434"/>
    </row>
    <row r="10076" spans="1:4">
      <c r="A10076" s="371"/>
      <c r="B10076" s="371"/>
      <c r="C10076" s="371"/>
      <c r="D10076" s="434"/>
    </row>
    <row r="10077" spans="1:4">
      <c r="A10077" s="371"/>
      <c r="B10077" s="371"/>
      <c r="C10077" s="371"/>
      <c r="D10077" s="434"/>
    </row>
    <row r="10078" spans="1:4">
      <c r="A10078" s="371"/>
      <c r="B10078" s="371"/>
      <c r="C10078" s="371"/>
      <c r="D10078" s="434"/>
    </row>
    <row r="10079" spans="1:4">
      <c r="A10079" s="371"/>
      <c r="B10079" s="371"/>
      <c r="C10079" s="371"/>
      <c r="D10079" s="434"/>
    </row>
    <row r="10080" spans="1:4">
      <c r="A10080" s="371"/>
      <c r="B10080" s="371"/>
      <c r="C10080" s="371"/>
      <c r="D10080" s="434"/>
    </row>
    <row r="10081" spans="1:4">
      <c r="A10081" s="371"/>
      <c r="B10081" s="371"/>
      <c r="C10081" s="371"/>
      <c r="D10081" s="434"/>
    </row>
    <row r="10082" spans="1:4">
      <c r="A10082" s="371"/>
      <c r="B10082" s="371"/>
      <c r="C10082" s="371"/>
      <c r="D10082" s="434"/>
    </row>
    <row r="10083" spans="1:4">
      <c r="A10083" s="371"/>
      <c r="B10083" s="371"/>
      <c r="C10083" s="371"/>
      <c r="D10083" s="434"/>
    </row>
    <row r="10084" spans="1:4">
      <c r="A10084" s="371"/>
      <c r="B10084" s="371"/>
      <c r="C10084" s="371"/>
      <c r="D10084" s="434"/>
    </row>
    <row r="10085" spans="1:4">
      <c r="A10085" s="371"/>
      <c r="B10085" s="371"/>
      <c r="C10085" s="371"/>
      <c r="D10085" s="434"/>
    </row>
    <row r="10086" spans="1:4">
      <c r="A10086" s="371"/>
      <c r="B10086" s="371"/>
      <c r="C10086" s="371"/>
      <c r="D10086" s="434"/>
    </row>
    <row r="10087" spans="1:4">
      <c r="A10087" s="371"/>
      <c r="B10087" s="371"/>
      <c r="C10087" s="371"/>
      <c r="D10087" s="434"/>
    </row>
    <row r="10088" spans="1:4">
      <c r="A10088" s="371"/>
      <c r="B10088" s="371"/>
      <c r="C10088" s="371"/>
      <c r="D10088" s="434"/>
    </row>
    <row r="10089" spans="1:4">
      <c r="A10089" s="371"/>
      <c r="B10089" s="371"/>
      <c r="C10089" s="371"/>
      <c r="D10089" s="434"/>
    </row>
    <row r="10090" spans="1:4">
      <c r="A10090" s="371"/>
      <c r="B10090" s="371"/>
      <c r="C10090" s="371"/>
      <c r="D10090" s="434"/>
    </row>
    <row r="10091" spans="1:4">
      <c r="A10091" s="371"/>
      <c r="B10091" s="371"/>
      <c r="C10091" s="371"/>
      <c r="D10091" s="434"/>
    </row>
    <row r="10092" spans="1:4">
      <c r="A10092" s="371"/>
      <c r="B10092" s="371"/>
      <c r="C10092" s="371"/>
      <c r="D10092" s="434"/>
    </row>
    <row r="10093" spans="1:4">
      <c r="A10093" s="371"/>
      <c r="B10093" s="371"/>
      <c r="C10093" s="371"/>
      <c r="D10093" s="434"/>
    </row>
    <row r="10094" spans="1:4">
      <c r="A10094" s="371"/>
      <c r="B10094" s="371"/>
      <c r="C10094" s="371"/>
      <c r="D10094" s="434"/>
    </row>
    <row r="10095" spans="1:4">
      <c r="A10095" s="371"/>
      <c r="B10095" s="371"/>
      <c r="C10095" s="371"/>
      <c r="D10095" s="434"/>
    </row>
    <row r="10096" spans="1:4">
      <c r="A10096" s="371"/>
      <c r="B10096" s="371"/>
      <c r="C10096" s="371"/>
      <c r="D10096" s="434"/>
    </row>
    <row r="10097" spans="1:4">
      <c r="A10097" s="371"/>
      <c r="B10097" s="371"/>
      <c r="C10097" s="371"/>
      <c r="D10097" s="434"/>
    </row>
    <row r="10098" spans="1:4">
      <c r="A10098" s="371"/>
      <c r="B10098" s="371"/>
      <c r="C10098" s="371"/>
      <c r="D10098" s="434"/>
    </row>
    <row r="10099" spans="1:4">
      <c r="A10099" s="371"/>
      <c r="B10099" s="371"/>
      <c r="C10099" s="371"/>
      <c r="D10099" s="434"/>
    </row>
    <row r="10100" spans="1:4">
      <c r="A10100" s="371"/>
      <c r="B10100" s="371"/>
      <c r="C10100" s="371"/>
      <c r="D10100" s="434"/>
    </row>
    <row r="10101" spans="1:4">
      <c r="A10101" s="371"/>
      <c r="B10101" s="371"/>
      <c r="C10101" s="371"/>
      <c r="D10101" s="434"/>
    </row>
    <row r="10102" spans="1:4">
      <c r="A10102" s="371"/>
      <c r="B10102" s="371"/>
      <c r="C10102" s="371"/>
      <c r="D10102" s="434"/>
    </row>
    <row r="10103" spans="1:4">
      <c r="A10103" s="371"/>
      <c r="B10103" s="371"/>
      <c r="C10103" s="371"/>
      <c r="D10103" s="434"/>
    </row>
    <row r="10104" spans="1:4">
      <c r="A10104" s="371"/>
      <c r="B10104" s="371"/>
      <c r="C10104" s="371"/>
      <c r="D10104" s="434"/>
    </row>
    <row r="10105" spans="1:4">
      <c r="A10105" s="371"/>
      <c r="B10105" s="371"/>
      <c r="C10105" s="371"/>
      <c r="D10105" s="434"/>
    </row>
    <row r="10106" spans="1:4">
      <c r="A10106" s="371"/>
      <c r="B10106" s="371"/>
      <c r="C10106" s="371"/>
      <c r="D10106" s="434"/>
    </row>
    <row r="10107" spans="1:4">
      <c r="A10107" s="371"/>
      <c r="B10107" s="371"/>
      <c r="C10107" s="371"/>
      <c r="D10107" s="434"/>
    </row>
    <row r="10108" spans="1:4">
      <c r="A10108" s="371"/>
      <c r="B10108" s="371"/>
      <c r="C10108" s="371"/>
      <c r="D10108" s="434"/>
    </row>
    <row r="10109" spans="1:4">
      <c r="A10109" s="371"/>
      <c r="B10109" s="371"/>
      <c r="C10109" s="371"/>
      <c r="D10109" s="434"/>
    </row>
    <row r="10110" spans="1:4">
      <c r="A10110" s="371"/>
      <c r="B10110" s="371"/>
      <c r="C10110" s="371"/>
      <c r="D10110" s="434"/>
    </row>
    <row r="10111" spans="1:4">
      <c r="A10111" s="371"/>
      <c r="B10111" s="371"/>
      <c r="C10111" s="371"/>
      <c r="D10111" s="434"/>
    </row>
    <row r="10112" spans="1:4">
      <c r="A10112" s="371"/>
      <c r="B10112" s="371"/>
      <c r="C10112" s="371"/>
      <c r="D10112" s="434"/>
    </row>
    <row r="10113" spans="1:4">
      <c r="A10113" s="371"/>
      <c r="B10113" s="371"/>
      <c r="C10113" s="371"/>
      <c r="D10113" s="434"/>
    </row>
    <row r="10114" spans="1:4">
      <c r="A10114" s="371"/>
      <c r="B10114" s="371"/>
      <c r="C10114" s="371"/>
      <c r="D10114" s="434"/>
    </row>
    <row r="10115" spans="1:4">
      <c r="A10115" s="371"/>
      <c r="B10115" s="371"/>
      <c r="C10115" s="371"/>
      <c r="D10115" s="434"/>
    </row>
    <row r="10116" spans="1:4">
      <c r="A10116" s="371"/>
      <c r="B10116" s="371"/>
      <c r="C10116" s="371"/>
      <c r="D10116" s="434"/>
    </row>
    <row r="10117" spans="1:4">
      <c r="A10117" s="371"/>
      <c r="B10117" s="371"/>
      <c r="C10117" s="371"/>
      <c r="D10117" s="434"/>
    </row>
    <row r="10118" spans="1:4">
      <c r="A10118" s="371"/>
      <c r="B10118" s="371"/>
      <c r="C10118" s="371"/>
      <c r="D10118" s="434"/>
    </row>
    <row r="10119" spans="1:4">
      <c r="A10119" s="371"/>
      <c r="B10119" s="371"/>
      <c r="C10119" s="371"/>
      <c r="D10119" s="434"/>
    </row>
    <row r="10120" spans="1:4">
      <c r="A10120" s="371"/>
      <c r="B10120" s="371"/>
      <c r="C10120" s="371"/>
      <c r="D10120" s="434"/>
    </row>
    <row r="10121" spans="1:4">
      <c r="A10121" s="371"/>
      <c r="B10121" s="371"/>
      <c r="C10121" s="371"/>
      <c r="D10121" s="434"/>
    </row>
    <row r="10122" spans="1:4">
      <c r="A10122" s="371"/>
      <c r="B10122" s="371"/>
      <c r="C10122" s="371"/>
      <c r="D10122" s="434"/>
    </row>
    <row r="10123" spans="1:4">
      <c r="A10123" s="371"/>
      <c r="B10123" s="371"/>
      <c r="C10123" s="371"/>
      <c r="D10123" s="434"/>
    </row>
    <row r="10124" spans="1:4">
      <c r="A10124" s="371"/>
      <c r="B10124" s="371"/>
      <c r="C10124" s="371"/>
      <c r="D10124" s="434"/>
    </row>
    <row r="10125" spans="1:4">
      <c r="A10125" s="371"/>
      <c r="B10125" s="371"/>
      <c r="C10125" s="371"/>
      <c r="D10125" s="434"/>
    </row>
    <row r="10126" spans="1:4">
      <c r="A10126" s="371"/>
      <c r="B10126" s="371"/>
      <c r="C10126" s="371"/>
      <c r="D10126" s="434"/>
    </row>
    <row r="10127" spans="1:4">
      <c r="A10127" s="371"/>
      <c r="B10127" s="371"/>
      <c r="C10127" s="371"/>
      <c r="D10127" s="434"/>
    </row>
    <row r="10128" spans="1:4">
      <c r="A10128" s="371"/>
      <c r="B10128" s="371"/>
      <c r="C10128" s="371"/>
      <c r="D10128" s="434"/>
    </row>
    <row r="10129" spans="1:4">
      <c r="A10129" s="371"/>
      <c r="B10129" s="371"/>
      <c r="C10129" s="371"/>
      <c r="D10129" s="434"/>
    </row>
    <row r="10130" spans="1:4">
      <c r="A10130" s="371"/>
      <c r="B10130" s="371"/>
      <c r="C10130" s="371"/>
      <c r="D10130" s="434"/>
    </row>
    <row r="10131" spans="1:4">
      <c r="A10131" s="371"/>
      <c r="B10131" s="371"/>
      <c r="C10131" s="371"/>
      <c r="D10131" s="434"/>
    </row>
    <row r="10132" spans="1:4">
      <c r="A10132" s="371"/>
      <c r="B10132" s="371"/>
      <c r="C10132" s="371"/>
      <c r="D10132" s="434"/>
    </row>
    <row r="10133" spans="1:4">
      <c r="A10133" s="371"/>
      <c r="B10133" s="371"/>
      <c r="C10133" s="371"/>
      <c r="D10133" s="434"/>
    </row>
    <row r="10134" spans="1:4">
      <c r="A10134" s="371"/>
      <c r="B10134" s="371"/>
      <c r="C10134" s="371"/>
      <c r="D10134" s="434"/>
    </row>
    <row r="10135" spans="1:4">
      <c r="A10135" s="371"/>
      <c r="B10135" s="371"/>
      <c r="C10135" s="371"/>
      <c r="D10135" s="434"/>
    </row>
    <row r="10136" spans="1:4">
      <c r="A10136" s="371"/>
      <c r="B10136" s="371"/>
      <c r="C10136" s="371"/>
      <c r="D10136" s="434"/>
    </row>
    <row r="10137" spans="1:4">
      <c r="A10137" s="371"/>
      <c r="B10137" s="371"/>
      <c r="C10137" s="371"/>
      <c r="D10137" s="434"/>
    </row>
    <row r="10138" spans="1:4">
      <c r="A10138" s="371"/>
      <c r="B10138" s="371"/>
      <c r="C10138" s="371"/>
      <c r="D10138" s="434"/>
    </row>
    <row r="10139" spans="1:4">
      <c r="A10139" s="371"/>
      <c r="B10139" s="371"/>
      <c r="C10139" s="371"/>
      <c r="D10139" s="434"/>
    </row>
    <row r="10140" spans="1:4">
      <c r="A10140" s="371"/>
      <c r="B10140" s="371"/>
      <c r="C10140" s="371"/>
      <c r="D10140" s="434"/>
    </row>
    <row r="10141" spans="1:4">
      <c r="A10141" s="371"/>
      <c r="B10141" s="371"/>
      <c r="C10141" s="371"/>
      <c r="D10141" s="434"/>
    </row>
    <row r="10142" spans="1:4">
      <c r="A10142" s="371"/>
      <c r="B10142" s="371"/>
      <c r="C10142" s="371"/>
      <c r="D10142" s="434"/>
    </row>
    <row r="10143" spans="1:4">
      <c r="A10143" s="371"/>
      <c r="B10143" s="371"/>
      <c r="C10143" s="371"/>
      <c r="D10143" s="434"/>
    </row>
    <row r="10144" spans="1:4">
      <c r="A10144" s="371"/>
      <c r="B10144" s="371"/>
      <c r="C10144" s="371"/>
      <c r="D10144" s="434"/>
    </row>
    <row r="10145" spans="1:4">
      <c r="A10145" s="371"/>
      <c r="B10145" s="371"/>
      <c r="C10145" s="371"/>
      <c r="D10145" s="434"/>
    </row>
    <row r="10146" spans="1:4">
      <c r="A10146" s="371"/>
      <c r="B10146" s="371"/>
      <c r="C10146" s="371"/>
      <c r="D10146" s="434"/>
    </row>
    <row r="10147" spans="1:4">
      <c r="A10147" s="371"/>
      <c r="B10147" s="371"/>
      <c r="C10147" s="371"/>
      <c r="D10147" s="434"/>
    </row>
    <row r="10148" spans="1:4">
      <c r="A10148" s="371"/>
      <c r="B10148" s="371"/>
      <c r="C10148" s="371"/>
      <c r="D10148" s="434"/>
    </row>
    <row r="10149" spans="1:4">
      <c r="A10149" s="371"/>
      <c r="B10149" s="371"/>
      <c r="C10149" s="371"/>
      <c r="D10149" s="434"/>
    </row>
    <row r="10150" spans="1:4">
      <c r="A10150" s="371"/>
      <c r="B10150" s="371"/>
      <c r="C10150" s="371"/>
      <c r="D10150" s="434"/>
    </row>
    <row r="10151" spans="1:4">
      <c r="A10151" s="371"/>
      <c r="B10151" s="371"/>
      <c r="C10151" s="371"/>
      <c r="D10151" s="434"/>
    </row>
    <row r="10152" spans="1:4">
      <c r="A10152" s="371"/>
      <c r="B10152" s="371"/>
      <c r="C10152" s="371"/>
      <c r="D10152" s="434"/>
    </row>
    <row r="10153" spans="1:4">
      <c r="A10153" s="371"/>
      <c r="B10153" s="371"/>
      <c r="C10153" s="371"/>
      <c r="D10153" s="434"/>
    </row>
    <row r="10154" spans="1:4">
      <c r="A10154" s="371"/>
      <c r="B10154" s="371"/>
      <c r="C10154" s="371"/>
      <c r="D10154" s="434"/>
    </row>
    <row r="10155" spans="1:4">
      <c r="A10155" s="371"/>
      <c r="B10155" s="371"/>
      <c r="C10155" s="371"/>
      <c r="D10155" s="434"/>
    </row>
    <row r="10156" spans="1:4">
      <c r="A10156" s="371"/>
      <c r="B10156" s="371"/>
      <c r="C10156" s="371"/>
      <c r="D10156" s="434"/>
    </row>
    <row r="10157" spans="1:4">
      <c r="A10157" s="371"/>
      <c r="B10157" s="371"/>
      <c r="C10157" s="371"/>
      <c r="D10157" s="434"/>
    </row>
    <row r="10158" spans="1:4">
      <c r="A10158" s="371"/>
      <c r="B10158" s="371"/>
      <c r="C10158" s="371"/>
      <c r="D10158" s="434"/>
    </row>
    <row r="10159" spans="1:4">
      <c r="A10159" s="371"/>
      <c r="B10159" s="371"/>
      <c r="C10159" s="371"/>
      <c r="D10159" s="434"/>
    </row>
    <row r="10160" spans="1:4">
      <c r="A10160" s="371"/>
      <c r="B10160" s="371"/>
      <c r="C10160" s="371"/>
      <c r="D10160" s="434"/>
    </row>
    <row r="10161" spans="1:4">
      <c r="A10161" s="371"/>
      <c r="B10161" s="371"/>
      <c r="C10161" s="371"/>
      <c r="D10161" s="434"/>
    </row>
    <row r="10162" spans="1:4">
      <c r="A10162" s="371"/>
      <c r="B10162" s="371"/>
      <c r="C10162" s="371"/>
      <c r="D10162" s="434"/>
    </row>
    <row r="10163" spans="1:4">
      <c r="A10163" s="371"/>
      <c r="B10163" s="371"/>
      <c r="C10163" s="371"/>
      <c r="D10163" s="434"/>
    </row>
    <row r="10164" spans="1:4">
      <c r="A10164" s="371"/>
      <c r="B10164" s="371"/>
      <c r="C10164" s="371"/>
      <c r="D10164" s="434"/>
    </row>
    <row r="10165" spans="1:4">
      <c r="A10165" s="371"/>
      <c r="B10165" s="371"/>
      <c r="C10165" s="371"/>
      <c r="D10165" s="434"/>
    </row>
    <row r="10166" spans="1:4">
      <c r="A10166" s="371"/>
      <c r="B10166" s="371"/>
      <c r="C10166" s="371"/>
      <c r="D10166" s="434"/>
    </row>
    <row r="10167" spans="1:4">
      <c r="A10167" s="371"/>
      <c r="B10167" s="371"/>
      <c r="C10167" s="371"/>
      <c r="D10167" s="434"/>
    </row>
    <row r="10168" spans="1:4">
      <c r="A10168" s="371"/>
      <c r="B10168" s="371"/>
      <c r="C10168" s="371"/>
      <c r="D10168" s="434"/>
    </row>
    <row r="10169" spans="1:4">
      <c r="A10169" s="371"/>
      <c r="B10169" s="371"/>
      <c r="C10169" s="371"/>
      <c r="D10169" s="434"/>
    </row>
    <row r="10170" spans="1:4">
      <c r="A10170" s="371"/>
      <c r="B10170" s="371"/>
      <c r="C10170" s="371"/>
      <c r="D10170" s="434"/>
    </row>
    <row r="10171" spans="1:4">
      <c r="A10171" s="371"/>
      <c r="B10171" s="371"/>
      <c r="C10171" s="371"/>
      <c r="D10171" s="434"/>
    </row>
    <row r="10172" spans="1:4">
      <c r="A10172" s="371"/>
      <c r="B10172" s="371"/>
      <c r="C10172" s="371"/>
      <c r="D10172" s="434"/>
    </row>
    <row r="10173" spans="1:4">
      <c r="A10173" s="371"/>
      <c r="B10173" s="371"/>
      <c r="C10173" s="371"/>
      <c r="D10173" s="434"/>
    </row>
    <row r="10174" spans="1:4">
      <c r="A10174" s="371"/>
      <c r="B10174" s="371"/>
      <c r="C10174" s="371"/>
      <c r="D10174" s="434"/>
    </row>
    <row r="10175" spans="1:4">
      <c r="A10175" s="371"/>
      <c r="B10175" s="371"/>
      <c r="C10175" s="371"/>
      <c r="D10175" s="434"/>
    </row>
    <row r="10176" spans="1:4">
      <c r="A10176" s="371"/>
      <c r="B10176" s="371"/>
      <c r="C10176" s="371"/>
      <c r="D10176" s="434"/>
    </row>
    <row r="10177" spans="1:4">
      <c r="A10177" s="371"/>
      <c r="B10177" s="371"/>
      <c r="C10177" s="371"/>
      <c r="D10177" s="434"/>
    </row>
    <row r="10178" spans="1:4">
      <c r="A10178" s="371"/>
      <c r="B10178" s="371"/>
      <c r="C10178" s="371"/>
      <c r="D10178" s="434"/>
    </row>
    <row r="10179" spans="1:4">
      <c r="A10179" s="371"/>
      <c r="B10179" s="371"/>
      <c r="C10179" s="371"/>
      <c r="D10179" s="434"/>
    </row>
    <row r="10180" spans="1:4">
      <c r="A10180" s="371"/>
      <c r="B10180" s="371"/>
      <c r="C10180" s="371"/>
      <c r="D10180" s="434"/>
    </row>
    <row r="10181" spans="1:4">
      <c r="A10181" s="371"/>
      <c r="B10181" s="371"/>
      <c r="C10181" s="371"/>
      <c r="D10181" s="434"/>
    </row>
    <row r="10182" spans="1:4">
      <c r="A10182" s="371"/>
      <c r="B10182" s="371"/>
      <c r="C10182" s="371"/>
      <c r="D10182" s="434"/>
    </row>
    <row r="10183" spans="1:4">
      <c r="A10183" s="371"/>
      <c r="B10183" s="371"/>
      <c r="C10183" s="371"/>
      <c r="D10183" s="434"/>
    </row>
    <row r="10184" spans="1:4">
      <c r="A10184" s="371"/>
      <c r="B10184" s="371"/>
      <c r="C10184" s="371"/>
      <c r="D10184" s="434"/>
    </row>
    <row r="10185" spans="1:4">
      <c r="A10185" s="371"/>
      <c r="B10185" s="371"/>
      <c r="C10185" s="371"/>
      <c r="D10185" s="434"/>
    </row>
    <row r="10186" spans="1:4">
      <c r="A10186" s="371"/>
      <c r="B10186" s="371"/>
      <c r="C10186" s="371"/>
      <c r="D10186" s="434"/>
    </row>
    <row r="10187" spans="1:4">
      <c r="A10187" s="371"/>
      <c r="B10187" s="371"/>
      <c r="C10187" s="371"/>
      <c r="D10187" s="434"/>
    </row>
    <row r="10188" spans="1:4">
      <c r="A10188" s="371"/>
      <c r="B10188" s="371"/>
      <c r="C10188" s="371"/>
      <c r="D10188" s="434"/>
    </row>
    <row r="10189" spans="1:4">
      <c r="A10189" s="371"/>
      <c r="B10189" s="371"/>
      <c r="C10189" s="371"/>
      <c r="D10189" s="434"/>
    </row>
    <row r="10190" spans="1:4">
      <c r="A10190" s="371"/>
      <c r="B10190" s="371"/>
      <c r="C10190" s="371"/>
      <c r="D10190" s="434"/>
    </row>
    <row r="10191" spans="1:4">
      <c r="A10191" s="371"/>
      <c r="B10191" s="371"/>
      <c r="C10191" s="371"/>
      <c r="D10191" s="434"/>
    </row>
    <row r="10192" spans="1:4">
      <c r="A10192" s="371"/>
      <c r="B10192" s="371"/>
      <c r="C10192" s="371"/>
      <c r="D10192" s="434"/>
    </row>
    <row r="10193" spans="1:4">
      <c r="A10193" s="371"/>
      <c r="B10193" s="371"/>
      <c r="C10193" s="371"/>
      <c r="D10193" s="434"/>
    </row>
    <row r="10194" spans="1:4">
      <c r="A10194" s="371"/>
      <c r="B10194" s="371"/>
      <c r="C10194" s="371"/>
      <c r="D10194" s="434"/>
    </row>
    <row r="10195" spans="1:4">
      <c r="A10195" s="371"/>
      <c r="B10195" s="371"/>
      <c r="C10195" s="371"/>
      <c r="D10195" s="434"/>
    </row>
    <row r="10196" spans="1:4">
      <c r="A10196" s="371"/>
      <c r="B10196" s="371"/>
      <c r="C10196" s="371"/>
      <c r="D10196" s="434"/>
    </row>
    <row r="10197" spans="1:4">
      <c r="A10197" s="371"/>
      <c r="B10197" s="371"/>
      <c r="C10197" s="371"/>
      <c r="D10197" s="434"/>
    </row>
    <row r="10198" spans="1:4">
      <c r="A10198" s="371"/>
      <c r="B10198" s="371"/>
      <c r="C10198" s="371"/>
      <c r="D10198" s="434"/>
    </row>
    <row r="10199" spans="1:4">
      <c r="A10199" s="371"/>
      <c r="B10199" s="371"/>
      <c r="C10199" s="371"/>
      <c r="D10199" s="434"/>
    </row>
    <row r="10200" spans="1:4">
      <c r="A10200" s="371"/>
      <c r="B10200" s="371"/>
      <c r="C10200" s="371"/>
      <c r="D10200" s="434"/>
    </row>
    <row r="10201" spans="1:4">
      <c r="A10201" s="371"/>
      <c r="B10201" s="371"/>
      <c r="C10201" s="371"/>
      <c r="D10201" s="434"/>
    </row>
    <row r="10202" spans="1:4">
      <c r="A10202" s="371"/>
      <c r="B10202" s="371"/>
      <c r="C10202" s="371"/>
      <c r="D10202" s="434"/>
    </row>
    <row r="10203" spans="1:4">
      <c r="A10203" s="371"/>
      <c r="B10203" s="371"/>
      <c r="C10203" s="371"/>
      <c r="D10203" s="434"/>
    </row>
    <row r="10204" spans="1:4">
      <c r="A10204" s="371"/>
      <c r="B10204" s="371"/>
      <c r="C10204" s="371"/>
      <c r="D10204" s="434"/>
    </row>
    <row r="10205" spans="1:4">
      <c r="A10205" s="371"/>
      <c r="B10205" s="371"/>
      <c r="C10205" s="371"/>
      <c r="D10205" s="434"/>
    </row>
    <row r="10206" spans="1:4">
      <c r="A10206" s="371"/>
      <c r="B10206" s="371"/>
      <c r="C10206" s="371"/>
      <c r="D10206" s="434"/>
    </row>
    <row r="10207" spans="1:4">
      <c r="A10207" s="371"/>
      <c r="B10207" s="371"/>
      <c r="C10207" s="371"/>
      <c r="D10207" s="434"/>
    </row>
    <row r="10208" spans="1:4">
      <c r="A10208" s="371"/>
      <c r="B10208" s="371"/>
      <c r="C10208" s="371"/>
      <c r="D10208" s="434"/>
    </row>
    <row r="10209" spans="1:4">
      <c r="A10209" s="371"/>
      <c r="B10209" s="371"/>
      <c r="C10209" s="371"/>
      <c r="D10209" s="434"/>
    </row>
    <row r="10210" spans="1:4">
      <c r="A10210" s="371"/>
      <c r="B10210" s="371"/>
      <c r="C10210" s="371"/>
      <c r="D10210" s="434"/>
    </row>
    <row r="10211" spans="1:4">
      <c r="A10211" s="371"/>
      <c r="B10211" s="371"/>
      <c r="C10211" s="371"/>
      <c r="D10211" s="434"/>
    </row>
    <row r="10212" spans="1:4">
      <c r="A10212" s="371"/>
      <c r="B10212" s="371"/>
      <c r="C10212" s="371"/>
      <c r="D10212" s="434"/>
    </row>
    <row r="10213" spans="1:4">
      <c r="A10213" s="371"/>
      <c r="B10213" s="371"/>
      <c r="C10213" s="371"/>
      <c r="D10213" s="434"/>
    </row>
    <row r="10214" spans="1:4">
      <c r="A10214" s="371"/>
      <c r="B10214" s="371"/>
      <c r="C10214" s="371"/>
      <c r="D10214" s="434"/>
    </row>
    <row r="10215" spans="1:4">
      <c r="A10215" s="371"/>
      <c r="B10215" s="371"/>
      <c r="C10215" s="371"/>
      <c r="D10215" s="434"/>
    </row>
    <row r="10216" spans="1:4">
      <c r="A10216" s="371"/>
      <c r="B10216" s="371"/>
      <c r="C10216" s="371"/>
      <c r="D10216" s="434"/>
    </row>
    <row r="10217" spans="1:4">
      <c r="A10217" s="371"/>
      <c r="B10217" s="371"/>
      <c r="C10217" s="371"/>
      <c r="D10217" s="434"/>
    </row>
    <row r="10218" spans="1:4">
      <c r="A10218" s="371"/>
      <c r="B10218" s="371"/>
      <c r="C10218" s="371"/>
      <c r="D10218" s="434"/>
    </row>
    <row r="10219" spans="1:4">
      <c r="A10219" s="371"/>
      <c r="B10219" s="371"/>
      <c r="C10219" s="371"/>
      <c r="D10219" s="434"/>
    </row>
    <row r="10220" spans="1:4">
      <c r="A10220" s="371"/>
      <c r="B10220" s="371"/>
      <c r="C10220" s="371"/>
      <c r="D10220" s="434"/>
    </row>
    <row r="10221" spans="1:4">
      <c r="A10221" s="371"/>
      <c r="B10221" s="371"/>
      <c r="C10221" s="371"/>
      <c r="D10221" s="434"/>
    </row>
    <row r="10222" spans="1:4">
      <c r="A10222" s="371"/>
      <c r="B10222" s="371"/>
      <c r="C10222" s="371"/>
      <c r="D10222" s="434"/>
    </row>
    <row r="10223" spans="1:4">
      <c r="A10223" s="371"/>
      <c r="B10223" s="371"/>
      <c r="C10223" s="371"/>
      <c r="D10223" s="434"/>
    </row>
    <row r="10224" spans="1:4">
      <c r="A10224" s="371"/>
      <c r="B10224" s="371"/>
      <c r="C10224" s="371"/>
      <c r="D10224" s="434"/>
    </row>
    <row r="10225" spans="1:4">
      <c r="A10225" s="371"/>
      <c r="B10225" s="371"/>
      <c r="C10225" s="371"/>
      <c r="D10225" s="434"/>
    </row>
    <row r="10226" spans="1:4">
      <c r="A10226" s="371"/>
      <c r="B10226" s="371"/>
      <c r="C10226" s="371"/>
      <c r="D10226" s="434"/>
    </row>
    <row r="10227" spans="1:4">
      <c r="A10227" s="371"/>
      <c r="B10227" s="371"/>
      <c r="C10227" s="371"/>
      <c r="D10227" s="434"/>
    </row>
    <row r="10228" spans="1:4">
      <c r="A10228" s="371"/>
      <c r="B10228" s="371"/>
      <c r="C10228" s="371"/>
      <c r="D10228" s="434"/>
    </row>
    <row r="10229" spans="1:4">
      <c r="A10229" s="371"/>
      <c r="B10229" s="371"/>
      <c r="C10229" s="371"/>
      <c r="D10229" s="434"/>
    </row>
    <row r="10230" spans="1:4">
      <c r="A10230" s="371"/>
      <c r="B10230" s="371"/>
      <c r="C10230" s="371"/>
      <c r="D10230" s="434"/>
    </row>
    <row r="10231" spans="1:4">
      <c r="A10231" s="371"/>
      <c r="B10231" s="371"/>
      <c r="C10231" s="371"/>
      <c r="D10231" s="434"/>
    </row>
    <row r="10232" spans="1:4">
      <c r="A10232" s="371"/>
      <c r="B10232" s="371"/>
      <c r="C10232" s="371"/>
      <c r="D10232" s="434"/>
    </row>
    <row r="10233" spans="1:4">
      <c r="A10233" s="371"/>
      <c r="B10233" s="371"/>
      <c r="C10233" s="371"/>
      <c r="D10233" s="434"/>
    </row>
    <row r="10234" spans="1:4">
      <c r="A10234" s="371"/>
      <c r="B10234" s="371"/>
      <c r="C10234" s="371"/>
      <c r="D10234" s="434"/>
    </row>
    <row r="10235" spans="1:4">
      <c r="A10235" s="371"/>
      <c r="B10235" s="371"/>
      <c r="C10235" s="371"/>
      <c r="D10235" s="434"/>
    </row>
    <row r="10236" spans="1:4">
      <c r="A10236" s="371"/>
      <c r="B10236" s="371"/>
      <c r="C10236" s="371"/>
      <c r="D10236" s="434"/>
    </row>
    <row r="10237" spans="1:4">
      <c r="A10237" s="371"/>
      <c r="B10237" s="371"/>
      <c r="C10237" s="371"/>
      <c r="D10237" s="434"/>
    </row>
    <row r="10238" spans="1:4">
      <c r="A10238" s="371"/>
      <c r="B10238" s="371"/>
      <c r="C10238" s="371"/>
      <c r="D10238" s="434"/>
    </row>
    <row r="10239" spans="1:4">
      <c r="A10239" s="371"/>
      <c r="B10239" s="371"/>
      <c r="C10239" s="371"/>
      <c r="D10239" s="434"/>
    </row>
    <row r="10240" spans="1:4">
      <c r="A10240" s="371"/>
      <c r="B10240" s="371"/>
      <c r="C10240" s="371"/>
      <c r="D10240" s="434"/>
    </row>
    <row r="10241" spans="1:4">
      <c r="A10241" s="371"/>
      <c r="B10241" s="371"/>
      <c r="C10241" s="371"/>
      <c r="D10241" s="434"/>
    </row>
    <row r="10242" spans="1:4">
      <c r="A10242" s="371"/>
      <c r="B10242" s="371"/>
      <c r="C10242" s="371"/>
      <c r="D10242" s="434"/>
    </row>
    <row r="10243" spans="1:4">
      <c r="A10243" s="371"/>
      <c r="B10243" s="371"/>
      <c r="C10243" s="371"/>
      <c r="D10243" s="434"/>
    </row>
    <row r="10244" spans="1:4">
      <c r="A10244" s="371"/>
      <c r="B10244" s="371"/>
      <c r="C10244" s="371"/>
      <c r="D10244" s="434"/>
    </row>
    <row r="10245" spans="1:4">
      <c r="A10245" s="371"/>
      <c r="B10245" s="371"/>
      <c r="C10245" s="371"/>
      <c r="D10245" s="434"/>
    </row>
    <row r="10246" spans="1:4">
      <c r="A10246" s="371"/>
      <c r="B10246" s="371"/>
      <c r="C10246" s="371"/>
      <c r="D10246" s="434"/>
    </row>
    <row r="10247" spans="1:4">
      <c r="A10247" s="371"/>
      <c r="B10247" s="371"/>
      <c r="C10247" s="371"/>
      <c r="D10247" s="434"/>
    </row>
    <row r="10248" spans="1:4">
      <c r="A10248" s="371"/>
      <c r="B10248" s="371"/>
      <c r="C10248" s="371"/>
      <c r="D10248" s="434"/>
    </row>
    <row r="10249" spans="1:4">
      <c r="A10249" s="371"/>
      <c r="B10249" s="371"/>
      <c r="C10249" s="371"/>
      <c r="D10249" s="434"/>
    </row>
    <row r="10250" spans="1:4">
      <c r="A10250" s="371"/>
      <c r="B10250" s="371"/>
      <c r="C10250" s="371"/>
      <c r="D10250" s="434"/>
    </row>
    <row r="10251" spans="1:4">
      <c r="A10251" s="371"/>
      <c r="B10251" s="371"/>
      <c r="C10251" s="371"/>
      <c r="D10251" s="434"/>
    </row>
    <row r="10252" spans="1:4">
      <c r="A10252" s="371"/>
      <c r="B10252" s="371"/>
      <c r="C10252" s="371"/>
      <c r="D10252" s="434"/>
    </row>
    <row r="10253" spans="1:4">
      <c r="A10253" s="371"/>
      <c r="B10253" s="371"/>
      <c r="C10253" s="371"/>
      <c r="D10253" s="434"/>
    </row>
    <row r="10254" spans="1:4">
      <c r="A10254" s="371"/>
      <c r="B10254" s="371"/>
      <c r="C10254" s="371"/>
      <c r="D10254" s="434"/>
    </row>
    <row r="10255" spans="1:4">
      <c r="A10255" s="371"/>
      <c r="B10255" s="371"/>
      <c r="C10255" s="371"/>
      <c r="D10255" s="434"/>
    </row>
    <row r="10256" spans="1:4">
      <c r="A10256" s="371"/>
      <c r="B10256" s="371"/>
      <c r="C10256" s="371"/>
      <c r="D10256" s="434"/>
    </row>
    <row r="10257" spans="1:4">
      <c r="A10257" s="371"/>
      <c r="B10257" s="371"/>
      <c r="C10257" s="371"/>
      <c r="D10257" s="434"/>
    </row>
    <row r="10258" spans="1:4">
      <c r="A10258" s="371"/>
      <c r="B10258" s="371"/>
      <c r="C10258" s="371"/>
      <c r="D10258" s="434"/>
    </row>
    <row r="10259" spans="1:4">
      <c r="A10259" s="371"/>
      <c r="B10259" s="371"/>
      <c r="C10259" s="371"/>
      <c r="D10259" s="434"/>
    </row>
    <row r="10260" spans="1:4">
      <c r="A10260" s="371"/>
      <c r="B10260" s="371"/>
      <c r="C10260" s="371"/>
      <c r="D10260" s="434"/>
    </row>
    <row r="10261" spans="1:4">
      <c r="A10261" s="371"/>
      <c r="B10261" s="371"/>
      <c r="C10261" s="371"/>
      <c r="D10261" s="434"/>
    </row>
    <row r="10262" spans="1:4">
      <c r="A10262" s="371"/>
      <c r="B10262" s="371"/>
      <c r="C10262" s="371"/>
      <c r="D10262" s="434"/>
    </row>
    <row r="10263" spans="1:4">
      <c r="A10263" s="371"/>
      <c r="B10263" s="371"/>
      <c r="C10263" s="371"/>
      <c r="D10263" s="434"/>
    </row>
    <row r="10264" spans="1:4">
      <c r="A10264" s="371"/>
      <c r="B10264" s="371"/>
      <c r="C10264" s="371"/>
      <c r="D10264" s="434"/>
    </row>
    <row r="10265" spans="1:4">
      <c r="A10265" s="371"/>
      <c r="B10265" s="371"/>
      <c r="C10265" s="371"/>
      <c r="D10265" s="434"/>
    </row>
    <row r="10266" spans="1:4">
      <c r="A10266" s="371"/>
      <c r="B10266" s="371"/>
      <c r="C10266" s="371"/>
      <c r="D10266" s="434"/>
    </row>
    <row r="10267" spans="1:4">
      <c r="A10267" s="371"/>
      <c r="B10267" s="371"/>
      <c r="C10267" s="371"/>
      <c r="D10267" s="434"/>
    </row>
    <row r="10268" spans="1:4">
      <c r="A10268" s="371"/>
      <c r="B10268" s="371"/>
      <c r="C10268" s="371"/>
      <c r="D10268" s="434"/>
    </row>
    <row r="10269" spans="1:4">
      <c r="A10269" s="371"/>
      <c r="B10269" s="371"/>
      <c r="C10269" s="371"/>
      <c r="D10269" s="434"/>
    </row>
    <row r="10270" spans="1:4">
      <c r="A10270" s="371"/>
      <c r="B10270" s="371"/>
      <c r="C10270" s="371"/>
      <c r="D10270" s="434"/>
    </row>
    <row r="10271" spans="1:4">
      <c r="A10271" s="371"/>
      <c r="B10271" s="371"/>
      <c r="C10271" s="371"/>
      <c r="D10271" s="434"/>
    </row>
    <row r="10272" spans="1:4">
      <c r="A10272" s="371"/>
      <c r="B10272" s="371"/>
      <c r="C10272" s="371"/>
      <c r="D10272" s="434"/>
    </row>
    <row r="10273" spans="1:4">
      <c r="A10273" s="371"/>
      <c r="B10273" s="371"/>
      <c r="C10273" s="371"/>
      <c r="D10273" s="434"/>
    </row>
    <row r="10274" spans="1:4">
      <c r="A10274" s="371"/>
      <c r="B10274" s="371"/>
      <c r="C10274" s="371"/>
      <c r="D10274" s="434"/>
    </row>
    <row r="10275" spans="1:4">
      <c r="A10275" s="371"/>
      <c r="B10275" s="371"/>
      <c r="C10275" s="371"/>
      <c r="D10275" s="434"/>
    </row>
    <row r="10276" spans="1:4">
      <c r="A10276" s="371"/>
      <c r="B10276" s="371"/>
      <c r="C10276" s="371"/>
      <c r="D10276" s="434"/>
    </row>
    <row r="10277" spans="1:4">
      <c r="A10277" s="371"/>
      <c r="B10277" s="371"/>
      <c r="C10277" s="371"/>
      <c r="D10277" s="434"/>
    </row>
    <row r="10278" spans="1:4">
      <c r="A10278" s="371"/>
      <c r="B10278" s="371"/>
      <c r="C10278" s="371"/>
      <c r="D10278" s="434"/>
    </row>
    <row r="10279" spans="1:4">
      <c r="A10279" s="371"/>
      <c r="B10279" s="371"/>
      <c r="C10279" s="371"/>
      <c r="D10279" s="434"/>
    </row>
    <row r="10280" spans="1:4">
      <c r="A10280" s="371"/>
      <c r="B10280" s="371"/>
      <c r="C10280" s="371"/>
      <c r="D10280" s="434"/>
    </row>
    <row r="10281" spans="1:4">
      <c r="A10281" s="371"/>
      <c r="B10281" s="371"/>
      <c r="C10281" s="371"/>
      <c r="D10281" s="434"/>
    </row>
    <row r="10282" spans="1:4">
      <c r="A10282" s="371"/>
      <c r="B10282" s="371"/>
      <c r="C10282" s="371"/>
      <c r="D10282" s="434"/>
    </row>
    <row r="10283" spans="1:4">
      <c r="A10283" s="371"/>
      <c r="B10283" s="371"/>
      <c r="C10283" s="371"/>
      <c r="D10283" s="434"/>
    </row>
    <row r="10284" spans="1:4">
      <c r="A10284" s="371"/>
      <c r="B10284" s="371"/>
      <c r="C10284" s="371"/>
      <c r="D10284" s="434"/>
    </row>
    <row r="10285" spans="1:4">
      <c r="A10285" s="371"/>
      <c r="B10285" s="371"/>
      <c r="C10285" s="371"/>
      <c r="D10285" s="434"/>
    </row>
    <row r="10286" spans="1:4">
      <c r="A10286" s="371"/>
      <c r="B10286" s="371"/>
      <c r="C10286" s="371"/>
      <c r="D10286" s="434"/>
    </row>
    <row r="10287" spans="1:4">
      <c r="A10287" s="371"/>
      <c r="B10287" s="371"/>
      <c r="C10287" s="371"/>
      <c r="D10287" s="434"/>
    </row>
    <row r="10288" spans="1:4">
      <c r="A10288" s="371"/>
      <c r="B10288" s="371"/>
      <c r="C10288" s="371"/>
      <c r="D10288" s="434"/>
    </row>
    <row r="10289" spans="1:4">
      <c r="A10289" s="371"/>
      <c r="B10289" s="371"/>
      <c r="C10289" s="371"/>
      <c r="D10289" s="434"/>
    </row>
    <row r="10290" spans="1:4">
      <c r="A10290" s="371"/>
      <c r="B10290" s="371"/>
      <c r="C10290" s="371"/>
      <c r="D10290" s="434"/>
    </row>
    <row r="10291" spans="1:4">
      <c r="A10291" s="371"/>
      <c r="B10291" s="371"/>
      <c r="C10291" s="371"/>
      <c r="D10291" s="434"/>
    </row>
    <row r="10292" spans="1:4">
      <c r="A10292" s="371"/>
      <c r="B10292" s="371"/>
      <c r="C10292" s="371"/>
      <c r="D10292" s="434"/>
    </row>
    <row r="10293" spans="1:4">
      <c r="A10293" s="371"/>
      <c r="B10293" s="371"/>
      <c r="C10293" s="371"/>
      <c r="D10293" s="434"/>
    </row>
    <row r="10294" spans="1:4">
      <c r="A10294" s="371"/>
      <c r="B10294" s="371"/>
      <c r="C10294" s="371"/>
      <c r="D10294" s="434"/>
    </row>
    <row r="10295" spans="1:4">
      <c r="A10295" s="371"/>
      <c r="B10295" s="371"/>
      <c r="C10295" s="371"/>
      <c r="D10295" s="434"/>
    </row>
    <row r="10296" spans="1:4">
      <c r="A10296" s="371"/>
      <c r="B10296" s="371"/>
      <c r="C10296" s="371"/>
      <c r="D10296" s="434"/>
    </row>
    <row r="10297" spans="1:4">
      <c r="A10297" s="371"/>
      <c r="B10297" s="371"/>
      <c r="C10297" s="371"/>
      <c r="D10297" s="434"/>
    </row>
    <row r="10298" spans="1:4">
      <c r="A10298" s="371"/>
      <c r="B10298" s="371"/>
      <c r="C10298" s="371"/>
      <c r="D10298" s="434"/>
    </row>
    <row r="10299" spans="1:4">
      <c r="A10299" s="371"/>
      <c r="B10299" s="371"/>
      <c r="C10299" s="371"/>
      <c r="D10299" s="434"/>
    </row>
    <row r="10300" spans="1:4">
      <c r="A10300" s="371"/>
      <c r="B10300" s="371"/>
      <c r="C10300" s="371"/>
      <c r="D10300" s="434"/>
    </row>
    <row r="10301" spans="1:4">
      <c r="A10301" s="371"/>
      <c r="B10301" s="371"/>
      <c r="C10301" s="371"/>
      <c r="D10301" s="434"/>
    </row>
    <row r="10302" spans="1:4">
      <c r="A10302" s="371"/>
      <c r="B10302" s="371"/>
      <c r="C10302" s="371"/>
      <c r="D10302" s="434"/>
    </row>
    <row r="10303" spans="1:4">
      <c r="A10303" s="371"/>
      <c r="B10303" s="371"/>
      <c r="C10303" s="371"/>
      <c r="D10303" s="434"/>
    </row>
    <row r="10304" spans="1:4">
      <c r="A10304" s="371"/>
      <c r="B10304" s="371"/>
      <c r="C10304" s="371"/>
      <c r="D10304" s="434"/>
    </row>
    <row r="10305" spans="1:4">
      <c r="A10305" s="371"/>
      <c r="B10305" s="371"/>
      <c r="C10305" s="371"/>
      <c r="D10305" s="434"/>
    </row>
    <row r="10306" spans="1:4">
      <c r="A10306" s="371"/>
      <c r="B10306" s="371"/>
      <c r="C10306" s="371"/>
      <c r="D10306" s="434"/>
    </row>
    <row r="10307" spans="1:4">
      <c r="A10307" s="371"/>
      <c r="B10307" s="371"/>
      <c r="C10307" s="371"/>
      <c r="D10307" s="434"/>
    </row>
    <row r="10308" spans="1:4">
      <c r="A10308" s="371"/>
      <c r="B10308" s="371"/>
      <c r="C10308" s="371"/>
      <c r="D10308" s="434"/>
    </row>
    <row r="10309" spans="1:4">
      <c r="A10309" s="371"/>
      <c r="B10309" s="371"/>
      <c r="C10309" s="371"/>
      <c r="D10309" s="434"/>
    </row>
    <row r="10310" spans="1:4">
      <c r="A10310" s="371"/>
      <c r="B10310" s="371"/>
      <c r="C10310" s="371"/>
      <c r="D10310" s="434"/>
    </row>
    <row r="10311" spans="1:4">
      <c r="A10311" s="371"/>
      <c r="B10311" s="371"/>
      <c r="C10311" s="371"/>
      <c r="D10311" s="434"/>
    </row>
    <row r="10312" spans="1:4">
      <c r="A10312" s="371"/>
      <c r="B10312" s="371"/>
      <c r="C10312" s="371"/>
      <c r="D10312" s="434"/>
    </row>
    <row r="10313" spans="1:4">
      <c r="A10313" s="371"/>
      <c r="B10313" s="371"/>
      <c r="C10313" s="371"/>
      <c r="D10313" s="434"/>
    </row>
    <row r="10314" spans="1:4">
      <c r="A10314" s="371"/>
      <c r="B10314" s="371"/>
      <c r="C10314" s="371"/>
      <c r="D10314" s="434"/>
    </row>
    <row r="10315" spans="1:4">
      <c r="A10315" s="371"/>
      <c r="B10315" s="371"/>
      <c r="C10315" s="371"/>
      <c r="D10315" s="434"/>
    </row>
    <row r="10316" spans="1:4">
      <c r="A10316" s="371"/>
      <c r="B10316" s="371"/>
      <c r="C10316" s="371"/>
      <c r="D10316" s="434"/>
    </row>
    <row r="10317" spans="1:4">
      <c r="A10317" s="371"/>
      <c r="B10317" s="371"/>
      <c r="C10317" s="371"/>
      <c r="D10317" s="434"/>
    </row>
    <row r="10318" spans="1:4">
      <c r="A10318" s="371"/>
      <c r="B10318" s="371"/>
      <c r="C10318" s="371"/>
      <c r="D10318" s="434"/>
    </row>
    <row r="10319" spans="1:4">
      <c r="A10319" s="371"/>
      <c r="B10319" s="371"/>
      <c r="C10319" s="371"/>
      <c r="D10319" s="434"/>
    </row>
    <row r="10320" spans="1:4">
      <c r="A10320" s="371"/>
      <c r="B10320" s="371"/>
      <c r="C10320" s="371"/>
      <c r="D10320" s="434"/>
    </row>
    <row r="10321" spans="1:4">
      <c r="A10321" s="371"/>
      <c r="B10321" s="371"/>
      <c r="C10321" s="371"/>
      <c r="D10321" s="434"/>
    </row>
    <row r="10322" spans="1:4">
      <c r="A10322" s="371"/>
      <c r="B10322" s="371"/>
      <c r="C10322" s="371"/>
      <c r="D10322" s="434"/>
    </row>
    <row r="10323" spans="1:4">
      <c r="A10323" s="371"/>
      <c r="B10323" s="371"/>
      <c r="C10323" s="371"/>
      <c r="D10323" s="434"/>
    </row>
    <row r="10324" spans="1:4">
      <c r="A10324" s="371"/>
      <c r="B10324" s="371"/>
      <c r="C10324" s="371"/>
      <c r="D10324" s="434"/>
    </row>
    <row r="10325" spans="1:4">
      <c r="A10325" s="371"/>
      <c r="B10325" s="371"/>
      <c r="C10325" s="371"/>
      <c r="D10325" s="434"/>
    </row>
    <row r="10326" spans="1:4">
      <c r="A10326" s="371"/>
      <c r="B10326" s="371"/>
      <c r="C10326" s="371"/>
      <c r="D10326" s="434"/>
    </row>
    <row r="10327" spans="1:4">
      <c r="A10327" s="371"/>
      <c r="B10327" s="371"/>
      <c r="C10327" s="371"/>
      <c r="D10327" s="434"/>
    </row>
    <row r="10328" spans="1:4">
      <c r="A10328" s="371"/>
      <c r="B10328" s="371"/>
      <c r="C10328" s="371"/>
      <c r="D10328" s="434"/>
    </row>
    <row r="10329" spans="1:4">
      <c r="A10329" s="371"/>
      <c r="B10329" s="371"/>
      <c r="C10329" s="371"/>
      <c r="D10329" s="434"/>
    </row>
    <row r="10330" spans="1:4">
      <c r="A10330" s="371"/>
      <c r="B10330" s="371"/>
      <c r="C10330" s="371"/>
      <c r="D10330" s="434"/>
    </row>
    <row r="10331" spans="1:4">
      <c r="A10331" s="371"/>
      <c r="B10331" s="371"/>
      <c r="C10331" s="371"/>
      <c r="D10331" s="434"/>
    </row>
    <row r="10332" spans="1:4">
      <c r="A10332" s="371"/>
      <c r="B10332" s="371"/>
      <c r="C10332" s="371"/>
      <c r="D10332" s="434"/>
    </row>
    <row r="10333" spans="1:4">
      <c r="A10333" s="371"/>
      <c r="B10333" s="371"/>
      <c r="C10333" s="371"/>
      <c r="D10333" s="434"/>
    </row>
    <row r="10334" spans="1:4">
      <c r="A10334" s="371"/>
      <c r="B10334" s="371"/>
      <c r="C10334" s="371"/>
      <c r="D10334" s="434"/>
    </row>
    <row r="10335" spans="1:4">
      <c r="A10335" s="371"/>
      <c r="B10335" s="371"/>
      <c r="C10335" s="371"/>
      <c r="D10335" s="434"/>
    </row>
    <row r="10336" spans="1:4">
      <c r="A10336" s="371"/>
      <c r="B10336" s="371"/>
      <c r="C10336" s="371"/>
      <c r="D10336" s="434"/>
    </row>
    <row r="10337" spans="1:4">
      <c r="A10337" s="371"/>
      <c r="B10337" s="371"/>
      <c r="C10337" s="371"/>
      <c r="D10337" s="434"/>
    </row>
    <row r="10338" spans="1:4">
      <c r="A10338" s="371"/>
      <c r="B10338" s="371"/>
      <c r="C10338" s="371"/>
      <c r="D10338" s="434"/>
    </row>
    <row r="10339" spans="1:4">
      <c r="A10339" s="371"/>
      <c r="B10339" s="371"/>
      <c r="C10339" s="371"/>
      <c r="D10339" s="434"/>
    </row>
    <row r="10340" spans="1:4">
      <c r="A10340" s="371"/>
      <c r="B10340" s="371"/>
      <c r="C10340" s="371"/>
      <c r="D10340" s="434"/>
    </row>
    <row r="10341" spans="1:4">
      <c r="A10341" s="371"/>
      <c r="B10341" s="371"/>
      <c r="C10341" s="371"/>
      <c r="D10341" s="434"/>
    </row>
    <row r="10342" spans="1:4">
      <c r="A10342" s="371"/>
      <c r="B10342" s="371"/>
      <c r="C10342" s="371"/>
      <c r="D10342" s="434"/>
    </row>
    <row r="10343" spans="1:4">
      <c r="A10343" s="371"/>
      <c r="B10343" s="371"/>
      <c r="C10343" s="371"/>
      <c r="D10343" s="434"/>
    </row>
    <row r="10344" spans="1:4">
      <c r="A10344" s="371"/>
      <c r="B10344" s="371"/>
      <c r="C10344" s="371"/>
      <c r="D10344" s="434"/>
    </row>
    <row r="10345" spans="1:4">
      <c r="A10345" s="371"/>
      <c r="B10345" s="371"/>
      <c r="C10345" s="371"/>
      <c r="D10345" s="434"/>
    </row>
    <row r="10346" spans="1:4">
      <c r="A10346" s="371"/>
      <c r="B10346" s="371"/>
      <c r="C10346" s="371"/>
      <c r="D10346" s="434"/>
    </row>
    <row r="10347" spans="1:4">
      <c r="A10347" s="371"/>
      <c r="B10347" s="371"/>
      <c r="C10347" s="371"/>
      <c r="D10347" s="434"/>
    </row>
    <row r="10348" spans="1:4">
      <c r="A10348" s="371"/>
      <c r="B10348" s="371"/>
      <c r="C10348" s="371"/>
      <c r="D10348" s="434"/>
    </row>
    <row r="10349" spans="1:4">
      <c r="A10349" s="371"/>
      <c r="B10349" s="371"/>
      <c r="C10349" s="371"/>
      <c r="D10349" s="434"/>
    </row>
    <row r="10350" spans="1:4">
      <c r="A10350" s="371"/>
      <c r="B10350" s="371"/>
      <c r="C10350" s="371"/>
      <c r="D10350" s="434"/>
    </row>
    <row r="10351" spans="1:4">
      <c r="A10351" s="371"/>
      <c r="B10351" s="371"/>
      <c r="C10351" s="371"/>
      <c r="D10351" s="434"/>
    </row>
    <row r="10352" spans="1:4">
      <c r="A10352" s="371"/>
      <c r="B10352" s="371"/>
      <c r="C10352" s="371"/>
      <c r="D10352" s="434"/>
    </row>
    <row r="10353" spans="1:4">
      <c r="A10353" s="371"/>
      <c r="B10353" s="371"/>
      <c r="C10353" s="371"/>
      <c r="D10353" s="434"/>
    </row>
    <row r="10354" spans="1:4">
      <c r="A10354" s="371"/>
      <c r="B10354" s="371"/>
      <c r="C10354" s="371"/>
      <c r="D10354" s="434"/>
    </row>
    <row r="10355" spans="1:4">
      <c r="A10355" s="371"/>
      <c r="B10355" s="371"/>
      <c r="C10355" s="371"/>
      <c r="D10355" s="434"/>
    </row>
    <row r="10356" spans="1:4">
      <c r="A10356" s="371"/>
      <c r="B10356" s="371"/>
      <c r="C10356" s="371"/>
      <c r="D10356" s="434"/>
    </row>
    <row r="10357" spans="1:4">
      <c r="A10357" s="371"/>
      <c r="B10357" s="371"/>
      <c r="C10357" s="371"/>
      <c r="D10357" s="434"/>
    </row>
    <row r="10358" spans="1:4">
      <c r="A10358" s="371"/>
      <c r="B10358" s="371"/>
      <c r="C10358" s="371"/>
      <c r="D10358" s="434"/>
    </row>
    <row r="10359" spans="1:4">
      <c r="A10359" s="371"/>
      <c r="B10359" s="371"/>
      <c r="C10359" s="371"/>
      <c r="D10359" s="434"/>
    </row>
    <row r="10360" spans="1:4">
      <c r="A10360" s="371"/>
      <c r="B10360" s="371"/>
      <c r="C10360" s="371"/>
      <c r="D10360" s="434"/>
    </row>
    <row r="10361" spans="1:4">
      <c r="A10361" s="371"/>
      <c r="B10361" s="371"/>
      <c r="C10361" s="371"/>
      <c r="D10361" s="434"/>
    </row>
    <row r="10362" spans="1:4">
      <c r="A10362" s="371"/>
      <c r="B10362" s="371"/>
      <c r="C10362" s="371"/>
      <c r="D10362" s="434"/>
    </row>
    <row r="10363" spans="1:4">
      <c r="A10363" s="371"/>
      <c r="B10363" s="371"/>
      <c r="C10363" s="371"/>
      <c r="D10363" s="434"/>
    </row>
    <row r="10364" spans="1:4">
      <c r="A10364" s="371"/>
      <c r="B10364" s="371"/>
      <c r="C10364" s="371"/>
      <c r="D10364" s="434"/>
    </row>
    <row r="10365" spans="1:4">
      <c r="A10365" s="371"/>
      <c r="B10365" s="371"/>
      <c r="C10365" s="371"/>
      <c r="D10365" s="434"/>
    </row>
    <row r="10366" spans="1:4">
      <c r="A10366" s="371"/>
      <c r="B10366" s="371"/>
      <c r="C10366" s="371"/>
      <c r="D10366" s="434"/>
    </row>
    <row r="10367" spans="1:4">
      <c r="A10367" s="371"/>
      <c r="B10367" s="371"/>
      <c r="C10367" s="371"/>
      <c r="D10367" s="434"/>
    </row>
    <row r="10368" spans="1:4">
      <c r="A10368" s="371"/>
      <c r="B10368" s="371"/>
      <c r="C10368" s="371"/>
      <c r="D10368" s="434"/>
    </row>
    <row r="10369" spans="1:4">
      <c r="A10369" s="371"/>
      <c r="B10369" s="371"/>
      <c r="C10369" s="371"/>
      <c r="D10369" s="434"/>
    </row>
    <row r="10370" spans="1:4">
      <c r="A10370" s="371"/>
      <c r="B10370" s="371"/>
      <c r="C10370" s="371"/>
      <c r="D10370" s="434"/>
    </row>
    <row r="10371" spans="1:4">
      <c r="A10371" s="371"/>
      <c r="B10371" s="371"/>
      <c r="C10371" s="371"/>
      <c r="D10371" s="434"/>
    </row>
    <row r="10372" spans="1:4">
      <c r="A10372" s="371"/>
      <c r="B10372" s="371"/>
      <c r="C10372" s="371"/>
      <c r="D10372" s="434"/>
    </row>
    <row r="10373" spans="1:4">
      <c r="A10373" s="371"/>
      <c r="B10373" s="371"/>
      <c r="C10373" s="371"/>
      <c r="D10373" s="434"/>
    </row>
    <row r="10374" spans="1:4">
      <c r="A10374" s="371"/>
      <c r="B10374" s="371"/>
      <c r="C10374" s="371"/>
      <c r="D10374" s="434"/>
    </row>
    <row r="10375" spans="1:4">
      <c r="A10375" s="371"/>
      <c r="B10375" s="371"/>
      <c r="C10375" s="371"/>
      <c r="D10375" s="434"/>
    </row>
    <row r="10376" spans="1:4">
      <c r="A10376" s="371"/>
      <c r="B10376" s="371"/>
      <c r="C10376" s="371"/>
      <c r="D10376" s="434"/>
    </row>
    <row r="10377" spans="1:4">
      <c r="A10377" s="371"/>
      <c r="B10377" s="371"/>
      <c r="C10377" s="371"/>
      <c r="D10377" s="434"/>
    </row>
    <row r="10378" spans="1:4">
      <c r="A10378" s="371"/>
      <c r="B10378" s="371"/>
      <c r="C10378" s="371"/>
      <c r="D10378" s="434"/>
    </row>
    <row r="10379" spans="1:4">
      <c r="A10379" s="371"/>
      <c r="B10379" s="371"/>
      <c r="C10379" s="371"/>
      <c r="D10379" s="434"/>
    </row>
    <row r="10380" spans="1:4">
      <c r="A10380" s="371"/>
      <c r="B10380" s="371"/>
      <c r="C10380" s="371"/>
      <c r="D10380" s="434"/>
    </row>
    <row r="10381" spans="1:4">
      <c r="A10381" s="371"/>
      <c r="B10381" s="371"/>
      <c r="C10381" s="371"/>
      <c r="D10381" s="434"/>
    </row>
    <row r="10382" spans="1:4">
      <c r="A10382" s="371"/>
      <c r="B10382" s="371"/>
      <c r="C10382" s="371"/>
      <c r="D10382" s="434"/>
    </row>
    <row r="10383" spans="1:4">
      <c r="A10383" s="371"/>
      <c r="B10383" s="371"/>
      <c r="C10383" s="371"/>
      <c r="D10383" s="434"/>
    </row>
    <row r="10384" spans="1:4">
      <c r="A10384" s="371"/>
      <c r="B10384" s="371"/>
      <c r="C10384" s="371"/>
      <c r="D10384" s="434"/>
    </row>
    <row r="10385" spans="1:4">
      <c r="A10385" s="371"/>
      <c r="B10385" s="371"/>
      <c r="C10385" s="371"/>
      <c r="D10385" s="434"/>
    </row>
    <row r="10386" spans="1:4">
      <c r="A10386" s="371"/>
      <c r="B10386" s="371"/>
      <c r="C10386" s="371"/>
      <c r="D10386" s="434"/>
    </row>
    <row r="10387" spans="1:4">
      <c r="A10387" s="371"/>
      <c r="B10387" s="371"/>
      <c r="C10387" s="371"/>
      <c r="D10387" s="434"/>
    </row>
    <row r="10388" spans="1:4">
      <c r="A10388" s="371"/>
      <c r="B10388" s="371"/>
      <c r="C10388" s="371"/>
      <c r="D10388" s="434"/>
    </row>
    <row r="10389" spans="1:4">
      <c r="A10389" s="371"/>
      <c r="B10389" s="371"/>
      <c r="C10389" s="371"/>
      <c r="D10389" s="434"/>
    </row>
    <row r="10390" spans="1:4">
      <c r="A10390" s="371"/>
      <c r="B10390" s="371"/>
      <c r="C10390" s="371"/>
      <c r="D10390" s="434"/>
    </row>
    <row r="10391" spans="1:4">
      <c r="A10391" s="371"/>
      <c r="B10391" s="371"/>
      <c r="C10391" s="371"/>
      <c r="D10391" s="434"/>
    </row>
    <row r="10392" spans="1:4">
      <c r="A10392" s="371"/>
      <c r="B10392" s="371"/>
      <c r="C10392" s="371"/>
      <c r="D10392" s="434"/>
    </row>
    <row r="10393" spans="1:4">
      <c r="A10393" s="371"/>
      <c r="B10393" s="371"/>
      <c r="C10393" s="371"/>
      <c r="D10393" s="434"/>
    </row>
    <row r="10394" spans="1:4">
      <c r="A10394" s="371"/>
      <c r="B10394" s="371"/>
      <c r="C10394" s="371"/>
      <c r="D10394" s="434"/>
    </row>
    <row r="10395" spans="1:4">
      <c r="A10395" s="371"/>
      <c r="B10395" s="371"/>
      <c r="C10395" s="371"/>
      <c r="D10395" s="434"/>
    </row>
    <row r="10396" spans="1:4">
      <c r="A10396" s="371"/>
      <c r="B10396" s="371"/>
      <c r="C10396" s="371"/>
      <c r="D10396" s="434"/>
    </row>
    <row r="10397" spans="1:4">
      <c r="A10397" s="371"/>
      <c r="B10397" s="371"/>
      <c r="C10397" s="371"/>
      <c r="D10397" s="434"/>
    </row>
    <row r="10398" spans="1:4">
      <c r="A10398" s="371"/>
      <c r="B10398" s="371"/>
      <c r="C10398" s="371"/>
      <c r="D10398" s="434"/>
    </row>
    <row r="10399" spans="1:4">
      <c r="A10399" s="371"/>
      <c r="B10399" s="371"/>
      <c r="C10399" s="371"/>
      <c r="D10399" s="434"/>
    </row>
    <row r="10400" spans="1:4">
      <c r="A10400" s="371"/>
      <c r="B10400" s="371"/>
      <c r="C10400" s="371"/>
      <c r="D10400" s="434"/>
    </row>
    <row r="10401" spans="1:4">
      <c r="A10401" s="371"/>
      <c r="B10401" s="371"/>
      <c r="C10401" s="371"/>
      <c r="D10401" s="434"/>
    </row>
    <row r="10402" spans="1:4">
      <c r="A10402" s="371"/>
      <c r="B10402" s="371"/>
      <c r="C10402" s="371"/>
      <c r="D10402" s="434"/>
    </row>
    <row r="10403" spans="1:4">
      <c r="A10403" s="371"/>
      <c r="B10403" s="371"/>
      <c r="C10403" s="371"/>
      <c r="D10403" s="434"/>
    </row>
    <row r="10404" spans="1:4">
      <c r="A10404" s="371"/>
      <c r="B10404" s="371"/>
      <c r="C10404" s="371"/>
      <c r="D10404" s="434"/>
    </row>
    <row r="10405" spans="1:4">
      <c r="A10405" s="371"/>
      <c r="B10405" s="371"/>
      <c r="C10405" s="371"/>
      <c r="D10405" s="434"/>
    </row>
    <row r="10406" spans="1:4">
      <c r="A10406" s="371"/>
      <c r="B10406" s="371"/>
      <c r="C10406" s="371"/>
      <c r="D10406" s="434"/>
    </row>
    <row r="10407" spans="1:4">
      <c r="A10407" s="371"/>
      <c r="B10407" s="371"/>
      <c r="C10407" s="371"/>
      <c r="D10407" s="434"/>
    </row>
    <row r="10408" spans="1:4">
      <c r="A10408" s="371"/>
      <c r="B10408" s="371"/>
      <c r="C10408" s="371"/>
      <c r="D10408" s="434"/>
    </row>
    <row r="10409" spans="1:4">
      <c r="A10409" s="371"/>
      <c r="B10409" s="371"/>
      <c r="C10409" s="371"/>
      <c r="D10409" s="434"/>
    </row>
    <row r="10410" spans="1:4">
      <c r="A10410" s="371"/>
      <c r="B10410" s="371"/>
      <c r="C10410" s="371"/>
      <c r="D10410" s="434"/>
    </row>
    <row r="10411" spans="1:4">
      <c r="A10411" s="371"/>
      <c r="B10411" s="371"/>
      <c r="C10411" s="371"/>
      <c r="D10411" s="434"/>
    </row>
    <row r="10412" spans="1:4">
      <c r="A10412" s="371"/>
      <c r="B10412" s="371"/>
      <c r="C10412" s="371"/>
      <c r="D10412" s="434"/>
    </row>
    <row r="10413" spans="1:4">
      <c r="A10413" s="371"/>
      <c r="B10413" s="371"/>
      <c r="C10413" s="371"/>
      <c r="D10413" s="434"/>
    </row>
    <row r="10414" spans="1:4">
      <c r="A10414" s="371"/>
      <c r="B10414" s="371"/>
      <c r="C10414" s="371"/>
      <c r="D10414" s="434"/>
    </row>
    <row r="10415" spans="1:4">
      <c r="A10415" s="371"/>
      <c r="B10415" s="371"/>
      <c r="C10415" s="371"/>
      <c r="D10415" s="434"/>
    </row>
    <row r="10416" spans="1:4">
      <c r="A10416" s="371"/>
      <c r="B10416" s="371"/>
      <c r="C10416" s="371"/>
      <c r="D10416" s="434"/>
    </row>
    <row r="10417" spans="1:4">
      <c r="A10417" s="371"/>
      <c r="B10417" s="371"/>
      <c r="C10417" s="371"/>
      <c r="D10417" s="434"/>
    </row>
    <row r="10418" spans="1:4">
      <c r="A10418" s="371"/>
      <c r="B10418" s="371"/>
      <c r="C10418" s="371"/>
      <c r="D10418" s="434"/>
    </row>
    <row r="10419" spans="1:4">
      <c r="A10419" s="371"/>
      <c r="B10419" s="371"/>
      <c r="C10419" s="371"/>
      <c r="D10419" s="434"/>
    </row>
    <row r="10420" spans="1:4">
      <c r="A10420" s="371"/>
      <c r="B10420" s="371"/>
      <c r="C10420" s="371"/>
      <c r="D10420" s="434"/>
    </row>
    <row r="10421" spans="1:4">
      <c r="A10421" s="371"/>
      <c r="B10421" s="371"/>
      <c r="C10421" s="371"/>
      <c r="D10421" s="434"/>
    </row>
    <row r="10422" spans="1:4">
      <c r="A10422" s="371"/>
      <c r="B10422" s="371"/>
      <c r="C10422" s="371"/>
      <c r="D10422" s="434"/>
    </row>
    <row r="10423" spans="1:4">
      <c r="A10423" s="371"/>
      <c r="B10423" s="371"/>
      <c r="C10423" s="371"/>
      <c r="D10423" s="434"/>
    </row>
    <row r="10424" spans="1:4">
      <c r="A10424" s="371"/>
      <c r="B10424" s="371"/>
      <c r="C10424" s="371"/>
      <c r="D10424" s="434"/>
    </row>
    <row r="10425" spans="1:4">
      <c r="A10425" s="371"/>
      <c r="B10425" s="371"/>
      <c r="C10425" s="371"/>
      <c r="D10425" s="434"/>
    </row>
    <row r="10426" spans="1:4">
      <c r="A10426" s="371"/>
      <c r="B10426" s="371"/>
      <c r="C10426" s="371"/>
      <c r="D10426" s="434"/>
    </row>
    <row r="10427" spans="1:4">
      <c r="A10427" s="371"/>
      <c r="B10427" s="371"/>
      <c r="C10427" s="371"/>
      <c r="D10427" s="434"/>
    </row>
    <row r="10428" spans="1:4">
      <c r="A10428" s="371"/>
      <c r="B10428" s="371"/>
      <c r="C10428" s="371"/>
      <c r="D10428" s="434"/>
    </row>
    <row r="10429" spans="1:4">
      <c r="A10429" s="371"/>
      <c r="B10429" s="371"/>
      <c r="C10429" s="371"/>
      <c r="D10429" s="434"/>
    </row>
    <row r="10430" spans="1:4">
      <c r="A10430" s="371"/>
      <c r="B10430" s="371"/>
      <c r="C10430" s="371"/>
      <c r="D10430" s="434"/>
    </row>
    <row r="10431" spans="1:4">
      <c r="A10431" s="371"/>
      <c r="B10431" s="371"/>
      <c r="C10431" s="371"/>
      <c r="D10431" s="434"/>
    </row>
    <row r="10432" spans="1:4">
      <c r="A10432" s="371"/>
      <c r="B10432" s="371"/>
      <c r="C10432" s="371"/>
      <c r="D10432" s="434"/>
    </row>
    <row r="10433" spans="1:4">
      <c r="A10433" s="371"/>
      <c r="B10433" s="371"/>
      <c r="C10433" s="371"/>
      <c r="D10433" s="434"/>
    </row>
    <row r="10434" spans="1:4">
      <c r="A10434" s="371"/>
      <c r="B10434" s="371"/>
      <c r="C10434" s="371"/>
      <c r="D10434" s="434"/>
    </row>
    <row r="10435" spans="1:4">
      <c r="A10435" s="371"/>
      <c r="B10435" s="371"/>
      <c r="C10435" s="371"/>
      <c r="D10435" s="434"/>
    </row>
    <row r="10436" spans="1:4">
      <c r="A10436" s="371"/>
      <c r="B10436" s="371"/>
      <c r="C10436" s="371"/>
      <c r="D10436" s="434"/>
    </row>
    <row r="10437" spans="1:4">
      <c r="A10437" s="371"/>
      <c r="B10437" s="371"/>
      <c r="C10437" s="371"/>
      <c r="D10437" s="434"/>
    </row>
    <row r="10438" spans="1:4">
      <c r="A10438" s="371"/>
      <c r="B10438" s="371"/>
      <c r="C10438" s="371"/>
      <c r="D10438" s="434"/>
    </row>
    <row r="10439" spans="1:4">
      <c r="A10439" s="371"/>
      <c r="B10439" s="371"/>
      <c r="C10439" s="371"/>
      <c r="D10439" s="434"/>
    </row>
    <row r="10440" spans="1:4">
      <c r="A10440" s="371"/>
      <c r="B10440" s="371"/>
      <c r="C10440" s="371"/>
      <c r="D10440" s="434"/>
    </row>
    <row r="10441" spans="1:4">
      <c r="A10441" s="371"/>
      <c r="B10441" s="371"/>
      <c r="C10441" s="371"/>
      <c r="D10441" s="434"/>
    </row>
    <row r="10442" spans="1:4">
      <c r="A10442" s="371"/>
      <c r="B10442" s="371"/>
      <c r="C10442" s="371"/>
      <c r="D10442" s="434"/>
    </row>
    <row r="10443" spans="1:4">
      <c r="A10443" s="371"/>
      <c r="B10443" s="371"/>
      <c r="C10443" s="371"/>
      <c r="D10443" s="434"/>
    </row>
    <row r="10444" spans="1:4">
      <c r="A10444" s="371"/>
      <c r="B10444" s="371"/>
      <c r="C10444" s="371"/>
      <c r="D10444" s="434"/>
    </row>
    <row r="10445" spans="1:4">
      <c r="A10445" s="371"/>
      <c r="B10445" s="371"/>
      <c r="C10445" s="371"/>
      <c r="D10445" s="434"/>
    </row>
    <row r="10446" spans="1:4">
      <c r="A10446" s="371"/>
      <c r="B10446" s="371"/>
      <c r="C10446" s="371"/>
      <c r="D10446" s="434"/>
    </row>
    <row r="10447" spans="1:4">
      <c r="A10447" s="371"/>
      <c r="B10447" s="371"/>
      <c r="C10447" s="371"/>
      <c r="D10447" s="434"/>
    </row>
    <row r="10448" spans="1:4">
      <c r="A10448" s="371"/>
      <c r="B10448" s="371"/>
      <c r="C10448" s="371"/>
      <c r="D10448" s="434"/>
    </row>
    <row r="10449" spans="1:4">
      <c r="A10449" s="371"/>
      <c r="B10449" s="371"/>
      <c r="C10449" s="371"/>
      <c r="D10449" s="434"/>
    </row>
    <row r="10450" spans="1:4">
      <c r="A10450" s="371"/>
      <c r="B10450" s="371"/>
      <c r="C10450" s="371"/>
      <c r="D10450" s="434"/>
    </row>
    <row r="10451" spans="1:4">
      <c r="A10451" s="371"/>
      <c r="B10451" s="371"/>
      <c r="C10451" s="371"/>
      <c r="D10451" s="434"/>
    </row>
    <row r="10452" spans="1:4">
      <c r="A10452" s="371"/>
      <c r="B10452" s="371"/>
      <c r="C10452" s="371"/>
      <c r="D10452" s="434"/>
    </row>
    <row r="10453" spans="1:4">
      <c r="A10453" s="371"/>
      <c r="B10453" s="371"/>
      <c r="C10453" s="371"/>
      <c r="D10453" s="434"/>
    </row>
    <row r="10454" spans="1:4">
      <c r="A10454" s="371"/>
      <c r="B10454" s="371"/>
      <c r="C10454" s="371"/>
      <c r="D10454" s="434"/>
    </row>
    <row r="10455" spans="1:4">
      <c r="A10455" s="371"/>
      <c r="B10455" s="371"/>
      <c r="C10455" s="371"/>
      <c r="D10455" s="434"/>
    </row>
    <row r="10456" spans="1:4">
      <c r="A10456" s="371"/>
      <c r="B10456" s="371"/>
      <c r="C10456" s="371"/>
      <c r="D10456" s="434"/>
    </row>
    <row r="10457" spans="1:4">
      <c r="A10457" s="371"/>
      <c r="B10457" s="371"/>
      <c r="C10457" s="371"/>
      <c r="D10457" s="434"/>
    </row>
    <row r="10458" spans="1:4">
      <c r="A10458" s="371"/>
      <c r="B10458" s="371"/>
      <c r="C10458" s="371"/>
      <c r="D10458" s="434"/>
    </row>
    <row r="10459" spans="1:4">
      <c r="A10459" s="371"/>
      <c r="B10459" s="371"/>
      <c r="C10459" s="371"/>
      <c r="D10459" s="434"/>
    </row>
    <row r="10460" spans="1:4">
      <c r="A10460" s="371"/>
      <c r="B10460" s="371"/>
      <c r="C10460" s="371"/>
      <c r="D10460" s="434"/>
    </row>
    <row r="10461" spans="1:4">
      <c r="A10461" s="371"/>
      <c r="B10461" s="371"/>
      <c r="C10461" s="371"/>
      <c r="D10461" s="434"/>
    </row>
    <row r="10462" spans="1:4">
      <c r="A10462" s="371"/>
      <c r="B10462" s="371"/>
      <c r="C10462" s="371"/>
      <c r="D10462" s="434"/>
    </row>
    <row r="10463" spans="1:4">
      <c r="A10463" s="371"/>
      <c r="B10463" s="371"/>
      <c r="C10463" s="371"/>
      <c r="D10463" s="434"/>
    </row>
    <row r="10464" spans="1:4">
      <c r="A10464" s="371"/>
      <c r="B10464" s="371"/>
      <c r="C10464" s="371"/>
      <c r="D10464" s="434"/>
    </row>
    <row r="10465" spans="1:4">
      <c r="A10465" s="371"/>
      <c r="B10465" s="371"/>
      <c r="C10465" s="371"/>
      <c r="D10465" s="434"/>
    </row>
    <row r="10466" spans="1:4">
      <c r="A10466" s="371"/>
      <c r="B10466" s="371"/>
      <c r="C10466" s="371"/>
      <c r="D10466" s="434"/>
    </row>
    <row r="10467" spans="1:4">
      <c r="A10467" s="371"/>
      <c r="B10467" s="371"/>
      <c r="C10467" s="371"/>
      <c r="D10467" s="434"/>
    </row>
    <row r="10468" spans="1:4">
      <c r="A10468" s="371"/>
      <c r="B10468" s="371"/>
      <c r="C10468" s="371"/>
      <c r="D10468" s="434"/>
    </row>
    <row r="10469" spans="1:4">
      <c r="A10469" s="371"/>
      <c r="B10469" s="371"/>
      <c r="C10469" s="371"/>
      <c r="D10469" s="434"/>
    </row>
    <row r="10470" spans="1:4">
      <c r="A10470" s="371"/>
      <c r="B10470" s="371"/>
      <c r="C10470" s="371"/>
      <c r="D10470" s="434"/>
    </row>
    <row r="10471" spans="1:4">
      <c r="A10471" s="371"/>
      <c r="B10471" s="371"/>
      <c r="C10471" s="371"/>
      <c r="D10471" s="434"/>
    </row>
    <row r="10472" spans="1:4">
      <c r="A10472" s="371"/>
      <c r="B10472" s="371"/>
      <c r="C10472" s="371"/>
      <c r="D10472" s="434"/>
    </row>
    <row r="10473" spans="1:4">
      <c r="A10473" s="371"/>
      <c r="B10473" s="371"/>
      <c r="C10473" s="371"/>
      <c r="D10473" s="434"/>
    </row>
    <row r="10474" spans="1:4">
      <c r="A10474" s="371"/>
      <c r="B10474" s="371"/>
      <c r="C10474" s="371"/>
      <c r="D10474" s="434"/>
    </row>
    <row r="10475" spans="1:4">
      <c r="A10475" s="371"/>
      <c r="B10475" s="371"/>
      <c r="C10475" s="371"/>
      <c r="D10475" s="434"/>
    </row>
    <row r="10476" spans="1:4">
      <c r="A10476" s="371"/>
      <c r="B10476" s="371"/>
      <c r="C10476" s="371"/>
      <c r="D10476" s="434"/>
    </row>
    <row r="10477" spans="1:4">
      <c r="A10477" s="371"/>
      <c r="B10477" s="371"/>
      <c r="C10477" s="371"/>
      <c r="D10477" s="434"/>
    </row>
    <row r="10478" spans="1:4">
      <c r="A10478" s="371"/>
      <c r="B10478" s="371"/>
      <c r="C10478" s="371"/>
      <c r="D10478" s="434"/>
    </row>
    <row r="10479" spans="1:4">
      <c r="A10479" s="371"/>
      <c r="B10479" s="371"/>
      <c r="C10479" s="371"/>
      <c r="D10479" s="434"/>
    </row>
    <row r="10480" spans="1:4">
      <c r="A10480" s="371"/>
      <c r="B10480" s="371"/>
      <c r="C10480" s="371"/>
      <c r="D10480" s="434"/>
    </row>
    <row r="10481" spans="1:4">
      <c r="A10481" s="371"/>
      <c r="B10481" s="371"/>
      <c r="C10481" s="371"/>
      <c r="D10481" s="434"/>
    </row>
    <row r="10482" spans="1:4">
      <c r="A10482" s="371"/>
      <c r="B10482" s="371"/>
      <c r="C10482" s="371"/>
      <c r="D10482" s="434"/>
    </row>
    <row r="10483" spans="1:4">
      <c r="A10483" s="371"/>
      <c r="B10483" s="371"/>
      <c r="C10483" s="371"/>
      <c r="D10483" s="434"/>
    </row>
    <row r="10484" spans="1:4">
      <c r="A10484" s="371"/>
      <c r="B10484" s="371"/>
      <c r="C10484" s="371"/>
      <c r="D10484" s="434"/>
    </row>
    <row r="10485" spans="1:4">
      <c r="A10485" s="371"/>
      <c r="B10485" s="371"/>
      <c r="C10485" s="371"/>
      <c r="D10485" s="434"/>
    </row>
    <row r="10486" spans="1:4">
      <c r="A10486" s="371"/>
      <c r="B10486" s="371"/>
      <c r="C10486" s="371"/>
      <c r="D10486" s="434"/>
    </row>
    <row r="10487" spans="1:4">
      <c r="A10487" s="371"/>
      <c r="B10487" s="371"/>
      <c r="C10487" s="371"/>
      <c r="D10487" s="434"/>
    </row>
    <row r="10488" spans="1:4">
      <c r="A10488" s="371"/>
      <c r="B10488" s="371"/>
      <c r="C10488" s="371"/>
      <c r="D10488" s="434"/>
    </row>
    <row r="10489" spans="1:4">
      <c r="A10489" s="371"/>
      <c r="B10489" s="371"/>
      <c r="C10489" s="371"/>
      <c r="D10489" s="434"/>
    </row>
    <row r="10490" spans="1:4">
      <c r="A10490" s="371"/>
      <c r="B10490" s="371"/>
      <c r="C10490" s="371"/>
      <c r="D10490" s="434"/>
    </row>
    <row r="10491" spans="1:4">
      <c r="A10491" s="371"/>
      <c r="B10491" s="371"/>
      <c r="C10491" s="371"/>
      <c r="D10491" s="434"/>
    </row>
    <row r="10492" spans="1:4">
      <c r="A10492" s="371"/>
      <c r="B10492" s="371"/>
      <c r="C10492" s="371"/>
      <c r="D10492" s="434"/>
    </row>
    <row r="10493" spans="1:4">
      <c r="A10493" s="371"/>
      <c r="B10493" s="371"/>
      <c r="C10493" s="371"/>
      <c r="D10493" s="434"/>
    </row>
    <row r="10494" spans="1:4">
      <c r="A10494" s="371"/>
      <c r="B10494" s="371"/>
      <c r="C10494" s="371"/>
      <c r="D10494" s="434"/>
    </row>
    <row r="10495" spans="1:4">
      <c r="A10495" s="371"/>
      <c r="B10495" s="371"/>
      <c r="C10495" s="371"/>
      <c r="D10495" s="434"/>
    </row>
    <row r="10496" spans="1:4">
      <c r="A10496" s="371"/>
      <c r="B10496" s="371"/>
      <c r="C10496" s="371"/>
      <c r="D10496" s="434"/>
    </row>
    <row r="10497" spans="1:4">
      <c r="A10497" s="371"/>
      <c r="B10497" s="371"/>
      <c r="C10497" s="371"/>
      <c r="D10497" s="434"/>
    </row>
    <row r="10498" spans="1:4">
      <c r="A10498" s="371"/>
      <c r="B10498" s="371"/>
      <c r="C10498" s="371"/>
      <c r="D10498" s="434"/>
    </row>
    <row r="10499" spans="1:4">
      <c r="A10499" s="371"/>
      <c r="B10499" s="371"/>
      <c r="C10499" s="371"/>
      <c r="D10499" s="434"/>
    </row>
    <row r="10500" spans="1:4">
      <c r="A10500" s="371"/>
      <c r="B10500" s="371"/>
      <c r="C10500" s="371"/>
      <c r="D10500" s="434"/>
    </row>
    <row r="10501" spans="1:4">
      <c r="A10501" s="371"/>
      <c r="B10501" s="371"/>
      <c r="C10501" s="371"/>
      <c r="D10501" s="434"/>
    </row>
    <row r="10502" spans="1:4">
      <c r="A10502" s="371"/>
      <c r="B10502" s="371"/>
      <c r="C10502" s="371"/>
      <c r="D10502" s="434"/>
    </row>
    <row r="10503" spans="1:4">
      <c r="A10503" s="371"/>
      <c r="B10503" s="371"/>
      <c r="C10503" s="371"/>
      <c r="D10503" s="434"/>
    </row>
    <row r="10504" spans="1:4">
      <c r="A10504" s="371"/>
      <c r="B10504" s="371"/>
      <c r="C10504" s="371"/>
      <c r="D10504" s="434"/>
    </row>
    <row r="10505" spans="1:4">
      <c r="A10505" s="371"/>
      <c r="B10505" s="371"/>
      <c r="C10505" s="371"/>
      <c r="D10505" s="434"/>
    </row>
    <row r="10506" spans="1:4">
      <c r="A10506" s="371"/>
      <c r="B10506" s="371"/>
      <c r="C10506" s="371"/>
      <c r="D10506" s="434"/>
    </row>
    <row r="10507" spans="1:4">
      <c r="A10507" s="371"/>
      <c r="B10507" s="371"/>
      <c r="C10507" s="371"/>
      <c r="D10507" s="434"/>
    </row>
    <row r="10508" spans="1:4">
      <c r="A10508" s="371"/>
      <c r="B10508" s="371"/>
      <c r="C10508" s="371"/>
      <c r="D10508" s="434"/>
    </row>
    <row r="10509" spans="1:4">
      <c r="A10509" s="371"/>
      <c r="B10509" s="371"/>
      <c r="C10509" s="371"/>
      <c r="D10509" s="434"/>
    </row>
    <row r="10510" spans="1:4">
      <c r="A10510" s="371"/>
      <c r="B10510" s="371"/>
      <c r="C10510" s="371"/>
      <c r="D10510" s="434"/>
    </row>
    <row r="10511" spans="1:4">
      <c r="A10511" s="371"/>
      <c r="B10511" s="371"/>
      <c r="C10511" s="371"/>
      <c r="D10511" s="434"/>
    </row>
    <row r="10512" spans="1:4">
      <c r="A10512" s="371"/>
      <c r="B10512" s="371"/>
      <c r="C10512" s="371"/>
      <c r="D10512" s="434"/>
    </row>
    <row r="10513" spans="1:4">
      <c r="A10513" s="371"/>
      <c r="B10513" s="371"/>
      <c r="C10513" s="371"/>
      <c r="D10513" s="434"/>
    </row>
    <row r="10514" spans="1:4">
      <c r="A10514" s="371"/>
      <c r="B10514" s="371"/>
      <c r="C10514" s="371"/>
      <c r="D10514" s="434"/>
    </row>
    <row r="10515" spans="1:4">
      <c r="A10515" s="371"/>
      <c r="B10515" s="371"/>
      <c r="C10515" s="371"/>
      <c r="D10515" s="434"/>
    </row>
    <row r="10516" spans="1:4">
      <c r="A10516" s="371"/>
      <c r="B10516" s="371"/>
      <c r="C10516" s="371"/>
      <c r="D10516" s="434"/>
    </row>
    <row r="10517" spans="1:4">
      <c r="A10517" s="371"/>
      <c r="B10517" s="371"/>
      <c r="C10517" s="371"/>
      <c r="D10517" s="434"/>
    </row>
    <row r="10518" spans="1:4">
      <c r="A10518" s="371"/>
      <c r="B10518" s="371"/>
      <c r="C10518" s="371"/>
      <c r="D10518" s="434"/>
    </row>
    <row r="10519" spans="1:4">
      <c r="A10519" s="371"/>
      <c r="B10519" s="371"/>
      <c r="C10519" s="371"/>
      <c r="D10519" s="434"/>
    </row>
    <row r="10520" spans="1:4">
      <c r="A10520" s="371"/>
      <c r="B10520" s="371"/>
      <c r="C10520" s="371"/>
      <c r="D10520" s="434"/>
    </row>
    <row r="10521" spans="1:4">
      <c r="A10521" s="371"/>
      <c r="B10521" s="371"/>
      <c r="C10521" s="371"/>
      <c r="D10521" s="434"/>
    </row>
    <row r="10522" spans="1:4">
      <c r="A10522" s="371"/>
      <c r="B10522" s="371"/>
      <c r="C10522" s="371"/>
      <c r="D10522" s="434"/>
    </row>
    <row r="10523" spans="1:4">
      <c r="A10523" s="371"/>
      <c r="B10523" s="371"/>
      <c r="C10523" s="371"/>
      <c r="D10523" s="434"/>
    </row>
    <row r="10524" spans="1:4">
      <c r="A10524" s="371"/>
      <c r="B10524" s="371"/>
      <c r="C10524" s="371"/>
      <c r="D10524" s="434"/>
    </row>
    <row r="10525" spans="1:4">
      <c r="A10525" s="371"/>
      <c r="B10525" s="371"/>
      <c r="C10525" s="371"/>
      <c r="D10525" s="434"/>
    </row>
    <row r="10526" spans="1:4">
      <c r="A10526" s="371"/>
      <c r="B10526" s="371"/>
      <c r="C10526" s="371"/>
      <c r="D10526" s="434"/>
    </row>
    <row r="10527" spans="1:4">
      <c r="A10527" s="371"/>
      <c r="B10527" s="371"/>
      <c r="C10527" s="371"/>
      <c r="D10527" s="434"/>
    </row>
    <row r="10528" spans="1:4">
      <c r="A10528" s="371"/>
      <c r="B10528" s="371"/>
      <c r="C10528" s="371"/>
      <c r="D10528" s="434"/>
    </row>
    <row r="10529" spans="1:4">
      <c r="A10529" s="371"/>
      <c r="B10529" s="371"/>
      <c r="C10529" s="371"/>
      <c r="D10529" s="434"/>
    </row>
    <row r="10530" spans="1:4">
      <c r="A10530" s="371"/>
      <c r="B10530" s="371"/>
      <c r="C10530" s="371"/>
      <c r="D10530" s="434"/>
    </row>
    <row r="10531" spans="1:4">
      <c r="A10531" s="371"/>
      <c r="B10531" s="371"/>
      <c r="C10531" s="371"/>
      <c r="D10531" s="434"/>
    </row>
    <row r="10532" spans="1:4">
      <c r="A10532" s="371"/>
      <c r="B10532" s="371"/>
      <c r="C10532" s="371"/>
      <c r="D10532" s="434"/>
    </row>
    <row r="10533" spans="1:4">
      <c r="A10533" s="371"/>
      <c r="B10533" s="371"/>
      <c r="C10533" s="371"/>
      <c r="D10533" s="434"/>
    </row>
    <row r="10534" spans="1:4">
      <c r="A10534" s="371"/>
      <c r="B10534" s="371"/>
      <c r="C10534" s="371"/>
      <c r="D10534" s="434"/>
    </row>
    <row r="10535" spans="1:4">
      <c r="A10535" s="371"/>
      <c r="B10535" s="371"/>
      <c r="C10535" s="371"/>
      <c r="D10535" s="434"/>
    </row>
    <row r="10536" spans="1:4">
      <c r="A10536" s="371"/>
      <c r="B10536" s="371"/>
      <c r="C10536" s="371"/>
      <c r="D10536" s="434"/>
    </row>
    <row r="10537" spans="1:4">
      <c r="A10537" s="371"/>
      <c r="B10537" s="371"/>
      <c r="C10537" s="371"/>
      <c r="D10537" s="434"/>
    </row>
    <row r="10538" spans="1:4">
      <c r="A10538" s="371"/>
      <c r="B10538" s="371"/>
      <c r="C10538" s="371"/>
      <c r="D10538" s="434"/>
    </row>
    <row r="10539" spans="1:4">
      <c r="A10539" s="371"/>
      <c r="B10539" s="371"/>
      <c r="C10539" s="371"/>
      <c r="D10539" s="434"/>
    </row>
    <row r="10540" spans="1:4">
      <c r="A10540" s="371"/>
      <c r="B10540" s="371"/>
      <c r="C10540" s="371"/>
      <c r="D10540" s="434"/>
    </row>
    <row r="10541" spans="1:4">
      <c r="A10541" s="371"/>
      <c r="B10541" s="371"/>
      <c r="C10541" s="371"/>
      <c r="D10541" s="434"/>
    </row>
    <row r="10542" spans="1:4">
      <c r="A10542" s="371"/>
      <c r="B10542" s="371"/>
      <c r="C10542" s="371"/>
      <c r="D10542" s="434"/>
    </row>
    <row r="10543" spans="1:4">
      <c r="A10543" s="371"/>
      <c r="B10543" s="371"/>
      <c r="C10543" s="371"/>
      <c r="D10543" s="434"/>
    </row>
    <row r="10544" spans="1:4">
      <c r="A10544" s="371"/>
      <c r="B10544" s="371"/>
      <c r="C10544" s="371"/>
      <c r="D10544" s="434"/>
    </row>
    <row r="10545" spans="1:4">
      <c r="A10545" s="371"/>
      <c r="B10545" s="371"/>
      <c r="C10545" s="371"/>
      <c r="D10545" s="434"/>
    </row>
    <row r="10546" spans="1:4">
      <c r="A10546" s="371"/>
      <c r="B10546" s="371"/>
      <c r="C10546" s="371"/>
      <c r="D10546" s="434"/>
    </row>
    <row r="10547" spans="1:4">
      <c r="A10547" s="371"/>
      <c r="B10547" s="371"/>
      <c r="C10547" s="371"/>
      <c r="D10547" s="434"/>
    </row>
    <row r="10548" spans="1:4">
      <c r="A10548" s="371"/>
      <c r="B10548" s="371"/>
      <c r="C10548" s="371"/>
      <c r="D10548" s="434"/>
    </row>
    <row r="10549" spans="1:4">
      <c r="A10549" s="371"/>
      <c r="B10549" s="371"/>
      <c r="C10549" s="371"/>
      <c r="D10549" s="434"/>
    </row>
    <row r="10550" spans="1:4">
      <c r="A10550" s="371"/>
      <c r="B10550" s="371"/>
      <c r="C10550" s="371"/>
      <c r="D10550" s="434"/>
    </row>
    <row r="10551" spans="1:4">
      <c r="A10551" s="371"/>
      <c r="B10551" s="371"/>
      <c r="C10551" s="371"/>
      <c r="D10551" s="434"/>
    </row>
    <row r="10552" spans="1:4">
      <c r="A10552" s="371"/>
      <c r="B10552" s="371"/>
      <c r="C10552" s="371"/>
      <c r="D10552" s="434"/>
    </row>
    <row r="10553" spans="1:4">
      <c r="A10553" s="371"/>
      <c r="B10553" s="371"/>
      <c r="C10553" s="371"/>
      <c r="D10553" s="434"/>
    </row>
    <row r="10554" spans="1:4">
      <c r="A10554" s="371"/>
      <c r="B10554" s="371"/>
      <c r="C10554" s="371"/>
      <c r="D10554" s="434"/>
    </row>
    <row r="10555" spans="1:4">
      <c r="A10555" s="371"/>
      <c r="B10555" s="371"/>
      <c r="C10555" s="371"/>
      <c r="D10555" s="434"/>
    </row>
    <row r="10556" spans="1:4">
      <c r="A10556" s="371"/>
      <c r="B10556" s="371"/>
      <c r="C10556" s="371"/>
      <c r="D10556" s="434"/>
    </row>
    <row r="10557" spans="1:4">
      <c r="A10557" s="371"/>
      <c r="B10557" s="371"/>
      <c r="C10557" s="371"/>
      <c r="D10557" s="434"/>
    </row>
    <row r="10558" spans="1:4">
      <c r="A10558" s="371"/>
      <c r="B10558" s="371"/>
      <c r="C10558" s="371"/>
      <c r="D10558" s="434"/>
    </row>
    <row r="10559" spans="1:4">
      <c r="A10559" s="371"/>
      <c r="B10559" s="371"/>
      <c r="C10559" s="371"/>
      <c r="D10559" s="434"/>
    </row>
    <row r="10560" spans="1:4">
      <c r="A10560" s="371"/>
      <c r="B10560" s="371"/>
      <c r="C10560" s="371"/>
      <c r="D10560" s="434"/>
    </row>
    <row r="10561" spans="1:4">
      <c r="A10561" s="371"/>
      <c r="B10561" s="371"/>
      <c r="C10561" s="371"/>
      <c r="D10561" s="434"/>
    </row>
    <row r="10562" spans="1:4">
      <c r="A10562" s="371"/>
      <c r="B10562" s="371"/>
      <c r="C10562" s="371"/>
      <c r="D10562" s="434"/>
    </row>
    <row r="10563" spans="1:4">
      <c r="A10563" s="371"/>
      <c r="B10563" s="371"/>
      <c r="C10563" s="371"/>
      <c r="D10563" s="434"/>
    </row>
    <row r="10564" spans="1:4">
      <c r="A10564" s="371"/>
      <c r="B10564" s="371"/>
      <c r="C10564" s="371"/>
      <c r="D10564" s="434"/>
    </row>
    <row r="10565" spans="1:4">
      <c r="A10565" s="371"/>
      <c r="B10565" s="371"/>
      <c r="C10565" s="371"/>
      <c r="D10565" s="434"/>
    </row>
    <row r="10566" spans="1:4">
      <c r="A10566" s="371"/>
      <c r="B10566" s="371"/>
      <c r="C10566" s="371"/>
      <c r="D10566" s="434"/>
    </row>
    <row r="10567" spans="1:4">
      <c r="A10567" s="371"/>
      <c r="B10567" s="371"/>
      <c r="C10567" s="371"/>
      <c r="D10567" s="434"/>
    </row>
    <row r="10568" spans="1:4">
      <c r="A10568" s="371"/>
      <c r="B10568" s="371"/>
      <c r="C10568" s="371"/>
      <c r="D10568" s="434"/>
    </row>
    <row r="10569" spans="1:4">
      <c r="A10569" s="371"/>
      <c r="B10569" s="371"/>
      <c r="C10569" s="371"/>
      <c r="D10569" s="434"/>
    </row>
    <row r="10570" spans="1:4">
      <c r="A10570" s="371"/>
      <c r="B10570" s="371"/>
      <c r="C10570" s="371"/>
      <c r="D10570" s="434"/>
    </row>
    <row r="10571" spans="1:4">
      <c r="A10571" s="371"/>
      <c r="B10571" s="371"/>
      <c r="C10571" s="371"/>
      <c r="D10571" s="434"/>
    </row>
    <row r="10572" spans="1:4">
      <c r="A10572" s="371"/>
      <c r="B10572" s="371"/>
      <c r="C10572" s="371"/>
      <c r="D10572" s="434"/>
    </row>
    <row r="10573" spans="1:4">
      <c r="A10573" s="371"/>
      <c r="B10573" s="371"/>
      <c r="C10573" s="371"/>
      <c r="D10573" s="434"/>
    </row>
    <row r="10574" spans="1:4">
      <c r="A10574" s="371"/>
      <c r="B10574" s="371"/>
      <c r="C10574" s="371"/>
      <c r="D10574" s="434"/>
    </row>
    <row r="10575" spans="1:4">
      <c r="A10575" s="371"/>
      <c r="B10575" s="371"/>
      <c r="C10575" s="371"/>
      <c r="D10575" s="434"/>
    </row>
    <row r="10576" spans="1:4">
      <c r="A10576" s="371"/>
      <c r="B10576" s="371"/>
      <c r="C10576" s="371"/>
      <c r="D10576" s="434"/>
    </row>
    <row r="10577" spans="1:4">
      <c r="A10577" s="371"/>
      <c r="B10577" s="371"/>
      <c r="C10577" s="371"/>
      <c r="D10577" s="434"/>
    </row>
    <row r="10578" spans="1:4">
      <c r="A10578" s="371"/>
      <c r="B10578" s="371"/>
      <c r="C10578" s="371"/>
      <c r="D10578" s="434"/>
    </row>
    <row r="10579" spans="1:4">
      <c r="A10579" s="371"/>
      <c r="B10579" s="371"/>
      <c r="C10579" s="371"/>
      <c r="D10579" s="434"/>
    </row>
    <row r="10580" spans="1:4">
      <c r="A10580" s="371"/>
      <c r="B10580" s="371"/>
      <c r="C10580" s="371"/>
      <c r="D10580" s="434"/>
    </row>
    <row r="10581" spans="1:4">
      <c r="A10581" s="371"/>
      <c r="B10581" s="371"/>
      <c r="C10581" s="371"/>
      <c r="D10581" s="434"/>
    </row>
    <row r="10582" spans="1:4">
      <c r="A10582" s="371"/>
      <c r="B10582" s="371"/>
      <c r="C10582" s="371"/>
      <c r="D10582" s="434"/>
    </row>
    <row r="10583" spans="1:4">
      <c r="A10583" s="371"/>
      <c r="B10583" s="371"/>
      <c r="C10583" s="371"/>
      <c r="D10583" s="434"/>
    </row>
    <row r="10584" spans="1:4">
      <c r="A10584" s="371"/>
      <c r="B10584" s="371"/>
      <c r="C10584" s="371"/>
      <c r="D10584" s="434"/>
    </row>
    <row r="10585" spans="1:4">
      <c r="A10585" s="371"/>
      <c r="B10585" s="371"/>
      <c r="C10585" s="371"/>
      <c r="D10585" s="434"/>
    </row>
    <row r="10586" spans="1:4">
      <c r="A10586" s="371"/>
      <c r="B10586" s="371"/>
      <c r="C10586" s="371"/>
      <c r="D10586" s="434"/>
    </row>
    <row r="10587" spans="1:4">
      <c r="A10587" s="371"/>
      <c r="B10587" s="371"/>
      <c r="C10587" s="371"/>
      <c r="D10587" s="434"/>
    </row>
    <row r="10588" spans="1:4">
      <c r="A10588" s="371"/>
      <c r="B10588" s="371"/>
      <c r="C10588" s="371"/>
      <c r="D10588" s="434"/>
    </row>
    <row r="10589" spans="1:4">
      <c r="A10589" s="371"/>
      <c r="B10589" s="371"/>
      <c r="C10589" s="371"/>
      <c r="D10589" s="434"/>
    </row>
    <row r="10590" spans="1:4">
      <c r="A10590" s="371"/>
      <c r="B10590" s="371"/>
      <c r="C10590" s="371"/>
      <c r="D10590" s="434"/>
    </row>
    <row r="10591" spans="1:4">
      <c r="A10591" s="371"/>
      <c r="B10591" s="371"/>
      <c r="C10591" s="371"/>
      <c r="D10591" s="434"/>
    </row>
    <row r="10592" spans="1:4">
      <c r="A10592" s="371"/>
      <c r="B10592" s="371"/>
      <c r="C10592" s="371"/>
      <c r="D10592" s="434"/>
    </row>
    <row r="10593" spans="1:4">
      <c r="A10593" s="371"/>
      <c r="B10593" s="371"/>
      <c r="C10593" s="371"/>
      <c r="D10593" s="434"/>
    </row>
    <row r="10594" spans="1:4">
      <c r="A10594" s="371"/>
      <c r="B10594" s="371"/>
      <c r="C10594" s="371"/>
      <c r="D10594" s="434"/>
    </row>
    <row r="10595" spans="1:4">
      <c r="A10595" s="371"/>
      <c r="B10595" s="371"/>
      <c r="C10595" s="371"/>
      <c r="D10595" s="434"/>
    </row>
    <row r="10596" spans="1:4">
      <c r="A10596" s="371"/>
      <c r="B10596" s="371"/>
      <c r="C10596" s="371"/>
      <c r="D10596" s="434"/>
    </row>
    <row r="10597" spans="1:4">
      <c r="A10597" s="371"/>
      <c r="B10597" s="371"/>
      <c r="C10597" s="371"/>
      <c r="D10597" s="434"/>
    </row>
    <row r="10598" spans="1:4">
      <c r="A10598" s="371"/>
      <c r="B10598" s="371"/>
      <c r="C10598" s="371"/>
      <c r="D10598" s="434"/>
    </row>
    <row r="10599" spans="1:4">
      <c r="A10599" s="371"/>
      <c r="B10599" s="371"/>
      <c r="C10599" s="371"/>
      <c r="D10599" s="434"/>
    </row>
    <row r="10600" spans="1:4">
      <c r="A10600" s="371"/>
      <c r="B10600" s="371"/>
      <c r="C10600" s="371"/>
      <c r="D10600" s="434"/>
    </row>
    <row r="10601" spans="1:4">
      <c r="A10601" s="371"/>
      <c r="B10601" s="371"/>
      <c r="C10601" s="371"/>
      <c r="D10601" s="434"/>
    </row>
    <row r="10602" spans="1:4">
      <c r="A10602" s="371"/>
      <c r="B10602" s="371"/>
      <c r="C10602" s="371"/>
      <c r="D10602" s="434"/>
    </row>
    <row r="10603" spans="1:4">
      <c r="A10603" s="371"/>
      <c r="B10603" s="371"/>
      <c r="C10603" s="371"/>
      <c r="D10603" s="434"/>
    </row>
    <row r="10604" spans="1:4">
      <c r="A10604" s="371"/>
      <c r="B10604" s="371"/>
      <c r="C10604" s="371"/>
      <c r="D10604" s="434"/>
    </row>
    <row r="10605" spans="1:4">
      <c r="A10605" s="371"/>
      <c r="B10605" s="371"/>
      <c r="C10605" s="371"/>
      <c r="D10605" s="434"/>
    </row>
    <row r="10606" spans="1:4">
      <c r="A10606" s="371"/>
      <c r="B10606" s="371"/>
      <c r="C10606" s="371"/>
      <c r="D10606" s="434"/>
    </row>
    <row r="10607" spans="1:4">
      <c r="A10607" s="371"/>
      <c r="B10607" s="371"/>
      <c r="C10607" s="371"/>
      <c r="D10607" s="434"/>
    </row>
    <row r="10608" spans="1:4">
      <c r="A10608" s="371"/>
      <c r="B10608" s="371"/>
      <c r="C10608" s="371"/>
      <c r="D10608" s="434"/>
    </row>
    <row r="10609" spans="1:4">
      <c r="A10609" s="371"/>
      <c r="B10609" s="371"/>
      <c r="C10609" s="371"/>
      <c r="D10609" s="434"/>
    </row>
    <row r="10610" spans="1:4">
      <c r="A10610" s="371"/>
      <c r="B10610" s="371"/>
      <c r="C10610" s="371"/>
      <c r="D10610" s="434"/>
    </row>
    <row r="10611" spans="1:4">
      <c r="A10611" s="371"/>
      <c r="B10611" s="371"/>
      <c r="C10611" s="371"/>
      <c r="D10611" s="434"/>
    </row>
    <row r="10612" spans="1:4">
      <c r="A10612" s="371"/>
      <c r="B10612" s="371"/>
      <c r="C10612" s="371"/>
      <c r="D10612" s="434"/>
    </row>
    <row r="10613" spans="1:4">
      <c r="A10613" s="371"/>
      <c r="B10613" s="371"/>
      <c r="C10613" s="371"/>
      <c r="D10613" s="434"/>
    </row>
    <row r="10614" spans="1:4">
      <c r="A10614" s="371"/>
      <c r="B10614" s="371"/>
      <c r="C10614" s="371"/>
      <c r="D10614" s="434"/>
    </row>
    <row r="10615" spans="1:4">
      <c r="A10615" s="371"/>
      <c r="B10615" s="371"/>
      <c r="C10615" s="371"/>
      <c r="D10615" s="434"/>
    </row>
    <row r="10616" spans="1:4">
      <c r="A10616" s="371"/>
      <c r="B10616" s="371"/>
      <c r="C10616" s="371"/>
      <c r="D10616" s="434"/>
    </row>
    <row r="10617" spans="1:4">
      <c r="A10617" s="371"/>
      <c r="B10617" s="371"/>
      <c r="C10617" s="371"/>
      <c r="D10617" s="434"/>
    </row>
    <row r="10618" spans="1:4">
      <c r="A10618" s="371"/>
      <c r="B10618" s="371"/>
      <c r="C10618" s="371"/>
      <c r="D10618" s="434"/>
    </row>
    <row r="10619" spans="1:4">
      <c r="A10619" s="371"/>
      <c r="B10619" s="371"/>
      <c r="C10619" s="371"/>
      <c r="D10619" s="434"/>
    </row>
    <row r="10620" spans="1:4">
      <c r="A10620" s="371"/>
      <c r="B10620" s="371"/>
      <c r="C10620" s="371"/>
      <c r="D10620" s="434"/>
    </row>
    <row r="10621" spans="1:4">
      <c r="A10621" s="371"/>
      <c r="B10621" s="371"/>
      <c r="C10621" s="371"/>
      <c r="D10621" s="434"/>
    </row>
    <row r="10622" spans="1:4">
      <c r="A10622" s="371"/>
      <c r="B10622" s="371"/>
      <c r="C10622" s="371"/>
      <c r="D10622" s="434"/>
    </row>
    <row r="10623" spans="1:4">
      <c r="A10623" s="371"/>
      <c r="B10623" s="371"/>
      <c r="C10623" s="371"/>
      <c r="D10623" s="434"/>
    </row>
    <row r="10624" spans="1:4">
      <c r="A10624" s="371"/>
      <c r="B10624" s="371"/>
      <c r="C10624" s="371"/>
      <c r="D10624" s="434"/>
    </row>
    <row r="10625" spans="1:4">
      <c r="A10625" s="371"/>
      <c r="B10625" s="371"/>
      <c r="C10625" s="371"/>
      <c r="D10625" s="434"/>
    </row>
    <row r="10626" spans="1:4">
      <c r="A10626" s="371"/>
      <c r="B10626" s="371"/>
      <c r="C10626" s="371"/>
      <c r="D10626" s="434"/>
    </row>
    <row r="10627" spans="1:4">
      <c r="A10627" s="371"/>
      <c r="B10627" s="371"/>
      <c r="C10627" s="371"/>
      <c r="D10627" s="434"/>
    </row>
    <row r="10628" spans="1:4">
      <c r="A10628" s="371"/>
      <c r="B10628" s="371"/>
      <c r="C10628" s="371"/>
      <c r="D10628" s="434"/>
    </row>
    <row r="10629" spans="1:4">
      <c r="A10629" s="371"/>
      <c r="B10629" s="371"/>
      <c r="C10629" s="371"/>
      <c r="D10629" s="434"/>
    </row>
    <row r="10630" spans="1:4">
      <c r="A10630" s="371"/>
      <c r="B10630" s="371"/>
      <c r="C10630" s="371"/>
      <c r="D10630" s="434"/>
    </row>
    <row r="10631" spans="1:4">
      <c r="A10631" s="371"/>
      <c r="B10631" s="371"/>
      <c r="C10631" s="371"/>
      <c r="D10631" s="434"/>
    </row>
    <row r="10632" spans="1:4">
      <c r="A10632" s="371"/>
      <c r="B10632" s="371"/>
      <c r="C10632" s="371"/>
      <c r="D10632" s="434"/>
    </row>
    <row r="10633" spans="1:4">
      <c r="A10633" s="371"/>
      <c r="B10633" s="371"/>
      <c r="C10633" s="371"/>
      <c r="D10633" s="434"/>
    </row>
    <row r="10634" spans="1:4">
      <c r="A10634" s="371"/>
      <c r="B10634" s="371"/>
      <c r="C10634" s="371"/>
      <c r="D10634" s="434"/>
    </row>
    <row r="10635" spans="1:4">
      <c r="A10635" s="371"/>
      <c r="B10635" s="371"/>
      <c r="C10635" s="371"/>
      <c r="D10635" s="434"/>
    </row>
    <row r="10636" spans="1:4">
      <c r="A10636" s="371"/>
      <c r="B10636" s="371"/>
      <c r="C10636" s="371"/>
      <c r="D10636" s="434"/>
    </row>
    <row r="10637" spans="1:4">
      <c r="A10637" s="371"/>
      <c r="B10637" s="371"/>
      <c r="C10637" s="371"/>
      <c r="D10637" s="434"/>
    </row>
    <row r="10638" spans="1:4">
      <c r="A10638" s="371"/>
      <c r="B10638" s="371"/>
      <c r="C10638" s="371"/>
      <c r="D10638" s="434"/>
    </row>
    <row r="10639" spans="1:4">
      <c r="A10639" s="371"/>
      <c r="B10639" s="371"/>
      <c r="C10639" s="371"/>
      <c r="D10639" s="434"/>
    </row>
    <row r="10640" spans="1:4">
      <c r="A10640" s="371"/>
      <c r="B10640" s="371"/>
      <c r="C10640" s="371"/>
      <c r="D10640" s="434"/>
    </row>
    <row r="10641" spans="1:4">
      <c r="A10641" s="371"/>
      <c r="B10641" s="371"/>
      <c r="C10641" s="371"/>
      <c r="D10641" s="434"/>
    </row>
    <row r="10642" spans="1:4">
      <c r="A10642" s="371"/>
      <c r="B10642" s="371"/>
      <c r="C10642" s="371"/>
      <c r="D10642" s="434"/>
    </row>
    <row r="10643" spans="1:4">
      <c r="A10643" s="371"/>
      <c r="B10643" s="371"/>
      <c r="C10643" s="371"/>
      <c r="D10643" s="434"/>
    </row>
    <row r="10644" spans="1:4">
      <c r="A10644" s="371"/>
      <c r="B10644" s="371"/>
      <c r="C10644" s="371"/>
      <c r="D10644" s="434"/>
    </row>
    <row r="10645" spans="1:4">
      <c r="A10645" s="371"/>
      <c r="B10645" s="371"/>
      <c r="C10645" s="371"/>
      <c r="D10645" s="434"/>
    </row>
    <row r="10646" spans="1:4">
      <c r="A10646" s="371"/>
      <c r="B10646" s="371"/>
      <c r="C10646" s="371"/>
      <c r="D10646" s="434"/>
    </row>
    <row r="10647" spans="1:4">
      <c r="A10647" s="371"/>
      <c r="B10647" s="371"/>
      <c r="C10647" s="371"/>
      <c r="D10647" s="434"/>
    </row>
    <row r="10648" spans="1:4">
      <c r="A10648" s="371"/>
      <c r="B10648" s="371"/>
      <c r="C10648" s="371"/>
      <c r="D10648" s="434"/>
    </row>
    <row r="10649" spans="1:4">
      <c r="A10649" s="371"/>
      <c r="B10649" s="371"/>
      <c r="C10649" s="371"/>
      <c r="D10649" s="434"/>
    </row>
    <row r="10650" spans="1:4">
      <c r="A10650" s="371"/>
      <c r="B10650" s="371"/>
      <c r="C10650" s="371"/>
      <c r="D10650" s="434"/>
    </row>
    <row r="10651" spans="1:4">
      <c r="A10651" s="371"/>
      <c r="B10651" s="371"/>
      <c r="C10651" s="371"/>
      <c r="D10651" s="434"/>
    </row>
    <row r="10652" spans="1:4">
      <c r="A10652" s="371"/>
      <c r="B10652" s="371"/>
      <c r="C10652" s="371"/>
      <c r="D10652" s="434"/>
    </row>
    <row r="10653" spans="1:4">
      <c r="A10653" s="371"/>
      <c r="B10653" s="371"/>
      <c r="C10653" s="371"/>
      <c r="D10653" s="434"/>
    </row>
    <row r="10654" spans="1:4">
      <c r="A10654" s="371"/>
      <c r="B10654" s="371"/>
      <c r="C10654" s="371"/>
      <c r="D10654" s="434"/>
    </row>
    <row r="10655" spans="1:4">
      <c r="A10655" s="371"/>
      <c r="B10655" s="371"/>
      <c r="C10655" s="371"/>
      <c r="D10655" s="434"/>
    </row>
    <row r="10656" spans="1:4">
      <c r="A10656" s="371"/>
      <c r="B10656" s="371"/>
      <c r="C10656" s="371"/>
      <c r="D10656" s="434"/>
    </row>
    <row r="10657" spans="1:4">
      <c r="A10657" s="371"/>
      <c r="B10657" s="371"/>
      <c r="C10657" s="371"/>
      <c r="D10657" s="434"/>
    </row>
    <row r="10658" spans="1:4">
      <c r="A10658" s="371"/>
      <c r="B10658" s="371"/>
      <c r="C10658" s="371"/>
      <c r="D10658" s="434"/>
    </row>
    <row r="10659" spans="1:4">
      <c r="A10659" s="371"/>
      <c r="B10659" s="371"/>
      <c r="C10659" s="371"/>
      <c r="D10659" s="434"/>
    </row>
    <row r="10660" spans="1:4">
      <c r="A10660" s="371"/>
      <c r="B10660" s="371"/>
      <c r="C10660" s="371"/>
      <c r="D10660" s="434"/>
    </row>
    <row r="10661" spans="1:4">
      <c r="A10661" s="371"/>
      <c r="B10661" s="371"/>
      <c r="C10661" s="371"/>
      <c r="D10661" s="434"/>
    </row>
    <row r="10662" spans="1:4">
      <c r="A10662" s="371"/>
      <c r="B10662" s="371"/>
      <c r="C10662" s="371"/>
      <c r="D10662" s="434"/>
    </row>
    <row r="10663" spans="1:4">
      <c r="A10663" s="371"/>
      <c r="B10663" s="371"/>
      <c r="C10663" s="371"/>
      <c r="D10663" s="434"/>
    </row>
    <row r="10664" spans="1:4">
      <c r="A10664" s="371"/>
      <c r="B10664" s="371"/>
      <c r="C10664" s="371"/>
      <c r="D10664" s="434"/>
    </row>
    <row r="10665" spans="1:4">
      <c r="A10665" s="371"/>
      <c r="B10665" s="371"/>
      <c r="C10665" s="371"/>
      <c r="D10665" s="434"/>
    </row>
    <row r="10666" spans="1:4">
      <c r="A10666" s="371"/>
      <c r="B10666" s="371"/>
      <c r="C10666" s="371"/>
      <c r="D10666" s="434"/>
    </row>
    <row r="10667" spans="1:4">
      <c r="A10667" s="371"/>
      <c r="B10667" s="371"/>
      <c r="C10667" s="371"/>
      <c r="D10667" s="434"/>
    </row>
    <row r="10668" spans="1:4">
      <c r="A10668" s="371"/>
      <c r="B10668" s="371"/>
      <c r="C10668" s="371"/>
      <c r="D10668" s="434"/>
    </row>
    <row r="10669" spans="1:4">
      <c r="A10669" s="371"/>
      <c r="B10669" s="371"/>
      <c r="C10669" s="371"/>
      <c r="D10669" s="434"/>
    </row>
    <row r="10670" spans="1:4">
      <c r="A10670" s="371"/>
      <c r="B10670" s="371"/>
      <c r="C10670" s="371"/>
      <c r="D10670" s="434"/>
    </row>
    <row r="10671" spans="1:4">
      <c r="A10671" s="371"/>
      <c r="B10671" s="371"/>
      <c r="C10671" s="371"/>
      <c r="D10671" s="434"/>
    </row>
    <row r="10672" spans="1:4">
      <c r="A10672" s="371"/>
      <c r="B10672" s="371"/>
      <c r="C10672" s="371"/>
      <c r="D10672" s="434"/>
    </row>
    <row r="10673" spans="1:4">
      <c r="A10673" s="371"/>
      <c r="B10673" s="371"/>
      <c r="C10673" s="371"/>
      <c r="D10673" s="434"/>
    </row>
    <row r="10674" spans="1:4">
      <c r="A10674" s="371"/>
      <c r="B10674" s="371"/>
      <c r="C10674" s="371"/>
      <c r="D10674" s="434"/>
    </row>
    <row r="10675" spans="1:4">
      <c r="A10675" s="371"/>
      <c r="B10675" s="371"/>
      <c r="C10675" s="371"/>
      <c r="D10675" s="434"/>
    </row>
    <row r="10676" spans="1:4">
      <c r="A10676" s="371"/>
      <c r="B10676" s="371"/>
      <c r="C10676" s="371"/>
      <c r="D10676" s="434"/>
    </row>
    <row r="10677" spans="1:4">
      <c r="A10677" s="371"/>
      <c r="B10677" s="371"/>
      <c r="C10677" s="371"/>
      <c r="D10677" s="434"/>
    </row>
    <row r="10678" spans="1:4">
      <c r="A10678" s="371"/>
      <c r="B10678" s="371"/>
      <c r="C10678" s="371"/>
      <c r="D10678" s="434"/>
    </row>
    <row r="10679" spans="1:4">
      <c r="A10679" s="371"/>
      <c r="B10679" s="371"/>
      <c r="C10679" s="371"/>
      <c r="D10679" s="434"/>
    </row>
    <row r="10680" spans="1:4">
      <c r="A10680" s="371"/>
      <c r="B10680" s="371"/>
      <c r="C10680" s="371"/>
      <c r="D10680" s="434"/>
    </row>
    <row r="10681" spans="1:4">
      <c r="A10681" s="371"/>
      <c r="B10681" s="371"/>
      <c r="C10681" s="371"/>
      <c r="D10681" s="434"/>
    </row>
    <row r="10682" spans="1:4">
      <c r="A10682" s="371"/>
      <c r="B10682" s="371"/>
      <c r="C10682" s="371"/>
      <c r="D10682" s="434"/>
    </row>
    <row r="10683" spans="1:4">
      <c r="A10683" s="371"/>
      <c r="B10683" s="371"/>
      <c r="C10683" s="371"/>
      <c r="D10683" s="434"/>
    </row>
    <row r="10684" spans="1:4">
      <c r="A10684" s="371"/>
      <c r="B10684" s="371"/>
      <c r="C10684" s="371"/>
      <c r="D10684" s="434"/>
    </row>
    <row r="10685" spans="1:4">
      <c r="A10685" s="371"/>
      <c r="B10685" s="371"/>
      <c r="C10685" s="371"/>
      <c r="D10685" s="434"/>
    </row>
    <row r="10686" spans="1:4">
      <c r="A10686" s="371"/>
      <c r="B10686" s="371"/>
      <c r="C10686" s="371"/>
      <c r="D10686" s="434"/>
    </row>
    <row r="10687" spans="1:4">
      <c r="A10687" s="371"/>
      <c r="B10687" s="371"/>
      <c r="C10687" s="371"/>
      <c r="D10687" s="434"/>
    </row>
    <row r="10688" spans="1:4">
      <c r="A10688" s="371"/>
      <c r="B10688" s="371"/>
      <c r="C10688" s="371"/>
      <c r="D10688" s="434"/>
    </row>
    <row r="10689" spans="1:4">
      <c r="A10689" s="371"/>
      <c r="B10689" s="371"/>
      <c r="C10689" s="371"/>
      <c r="D10689" s="434"/>
    </row>
    <row r="10690" spans="1:4">
      <c r="A10690" s="371"/>
      <c r="B10690" s="371"/>
      <c r="C10690" s="371"/>
      <c r="D10690" s="434"/>
    </row>
    <row r="10691" spans="1:4">
      <c r="A10691" s="371"/>
      <c r="B10691" s="371"/>
      <c r="C10691" s="371"/>
      <c r="D10691" s="434"/>
    </row>
    <row r="10692" spans="1:4">
      <c r="A10692" s="371"/>
      <c r="B10692" s="371"/>
      <c r="C10692" s="371"/>
      <c r="D10692" s="434"/>
    </row>
    <row r="10693" spans="1:4">
      <c r="A10693" s="371"/>
      <c r="B10693" s="371"/>
      <c r="C10693" s="371"/>
      <c r="D10693" s="434"/>
    </row>
    <row r="10694" spans="1:4">
      <c r="A10694" s="371"/>
      <c r="B10694" s="371"/>
      <c r="C10694" s="371"/>
      <c r="D10694" s="434"/>
    </row>
    <row r="10695" spans="1:4">
      <c r="A10695" s="371"/>
      <c r="B10695" s="371"/>
      <c r="C10695" s="371"/>
      <c r="D10695" s="434"/>
    </row>
    <row r="10696" spans="1:4">
      <c r="A10696" s="371"/>
      <c r="B10696" s="371"/>
      <c r="C10696" s="371"/>
      <c r="D10696" s="434"/>
    </row>
    <row r="10697" spans="1:4">
      <c r="A10697" s="371"/>
      <c r="B10697" s="371"/>
      <c r="C10697" s="371"/>
      <c r="D10697" s="434"/>
    </row>
    <row r="10698" spans="1:4">
      <c r="A10698" s="371"/>
      <c r="B10698" s="371"/>
      <c r="C10698" s="371"/>
      <c r="D10698" s="434"/>
    </row>
    <row r="10699" spans="1:4">
      <c r="A10699" s="371"/>
      <c r="B10699" s="371"/>
      <c r="C10699" s="371"/>
      <c r="D10699" s="434"/>
    </row>
    <row r="10700" spans="1:4">
      <c r="A10700" s="371"/>
      <c r="B10700" s="371"/>
      <c r="C10700" s="371"/>
      <c r="D10700" s="434"/>
    </row>
    <row r="10701" spans="1:4">
      <c r="A10701" s="371"/>
      <c r="B10701" s="371"/>
      <c r="C10701" s="371"/>
      <c r="D10701" s="434"/>
    </row>
    <row r="10702" spans="1:4">
      <c r="A10702" s="371"/>
      <c r="B10702" s="371"/>
      <c r="C10702" s="371"/>
      <c r="D10702" s="434"/>
    </row>
    <row r="10703" spans="1:4">
      <c r="A10703" s="371"/>
      <c r="B10703" s="371"/>
      <c r="C10703" s="371"/>
      <c r="D10703" s="434"/>
    </row>
    <row r="10704" spans="1:4">
      <c r="A10704" s="371"/>
      <c r="B10704" s="371"/>
      <c r="C10704" s="371"/>
      <c r="D10704" s="434"/>
    </row>
    <row r="10705" spans="1:4">
      <c r="A10705" s="371"/>
      <c r="B10705" s="371"/>
      <c r="C10705" s="371"/>
      <c r="D10705" s="434"/>
    </row>
    <row r="10706" spans="1:4">
      <c r="A10706" s="371"/>
      <c r="B10706" s="371"/>
      <c r="C10706" s="371"/>
      <c r="D10706" s="434"/>
    </row>
    <row r="10707" spans="1:4">
      <c r="A10707" s="371"/>
      <c r="B10707" s="371"/>
      <c r="C10707" s="371"/>
      <c r="D10707" s="434"/>
    </row>
    <row r="10708" spans="1:4">
      <c r="A10708" s="371"/>
      <c r="B10708" s="371"/>
      <c r="C10708" s="371"/>
      <c r="D10708" s="434"/>
    </row>
    <row r="10709" spans="1:4">
      <c r="A10709" s="371"/>
      <c r="B10709" s="371"/>
      <c r="C10709" s="371"/>
      <c r="D10709" s="434"/>
    </row>
    <row r="10710" spans="1:4">
      <c r="A10710" s="371"/>
      <c r="B10710" s="371"/>
      <c r="C10710" s="371"/>
      <c r="D10710" s="434"/>
    </row>
    <row r="10711" spans="1:4">
      <c r="A10711" s="371"/>
      <c r="B10711" s="371"/>
      <c r="C10711" s="371"/>
      <c r="D10711" s="434"/>
    </row>
    <row r="10712" spans="1:4">
      <c r="A10712" s="371"/>
      <c r="B10712" s="371"/>
      <c r="C10712" s="371"/>
      <c r="D10712" s="434"/>
    </row>
    <row r="10713" spans="1:4">
      <c r="A10713" s="371"/>
      <c r="B10713" s="371"/>
      <c r="C10713" s="371"/>
      <c r="D10713" s="434"/>
    </row>
    <row r="10714" spans="1:4">
      <c r="A10714" s="371"/>
      <c r="B10714" s="371"/>
      <c r="C10714" s="371"/>
      <c r="D10714" s="434"/>
    </row>
    <row r="10715" spans="1:4">
      <c r="A10715" s="371"/>
      <c r="B10715" s="371"/>
      <c r="C10715" s="371"/>
      <c r="D10715" s="434"/>
    </row>
    <row r="10716" spans="1:4">
      <c r="A10716" s="371"/>
      <c r="B10716" s="371"/>
      <c r="C10716" s="371"/>
      <c r="D10716" s="434"/>
    </row>
    <row r="10717" spans="1:4">
      <c r="A10717" s="371"/>
      <c r="B10717" s="371"/>
      <c r="C10717" s="371"/>
      <c r="D10717" s="434"/>
    </row>
    <row r="10718" spans="1:4">
      <c r="A10718" s="371"/>
      <c r="B10718" s="371"/>
      <c r="C10718" s="371"/>
      <c r="D10718" s="434"/>
    </row>
    <row r="10719" spans="1:4">
      <c r="A10719" s="371"/>
      <c r="B10719" s="371"/>
      <c r="C10719" s="371"/>
      <c r="D10719" s="434"/>
    </row>
    <row r="10720" spans="1:4">
      <c r="A10720" s="371"/>
      <c r="B10720" s="371"/>
      <c r="C10720" s="371"/>
      <c r="D10720" s="434"/>
    </row>
    <row r="10721" spans="1:4">
      <c r="A10721" s="371"/>
      <c r="B10721" s="371"/>
      <c r="C10721" s="371"/>
      <c r="D10721" s="434"/>
    </row>
    <row r="10722" spans="1:4">
      <c r="A10722" s="371"/>
      <c r="B10722" s="371"/>
      <c r="C10722" s="371"/>
      <c r="D10722" s="434"/>
    </row>
    <row r="10723" spans="1:4">
      <c r="A10723" s="371"/>
      <c r="B10723" s="371"/>
      <c r="C10723" s="371"/>
      <c r="D10723" s="434"/>
    </row>
    <row r="10724" spans="1:4">
      <c r="A10724" s="371"/>
      <c r="B10724" s="371"/>
      <c r="C10724" s="371"/>
      <c r="D10724" s="434"/>
    </row>
    <row r="10725" spans="1:4">
      <c r="A10725" s="371"/>
      <c r="B10725" s="371"/>
      <c r="C10725" s="371"/>
      <c r="D10725" s="434"/>
    </row>
    <row r="10726" spans="1:4">
      <c r="A10726" s="371"/>
      <c r="B10726" s="371"/>
      <c r="C10726" s="371"/>
      <c r="D10726" s="434"/>
    </row>
    <row r="10727" spans="1:4">
      <c r="A10727" s="371"/>
      <c r="B10727" s="371"/>
      <c r="C10727" s="371"/>
      <c r="D10727" s="434"/>
    </row>
    <row r="10728" spans="1:4">
      <c r="A10728" s="371"/>
      <c r="B10728" s="371"/>
      <c r="C10728" s="371"/>
      <c r="D10728" s="434"/>
    </row>
    <row r="10729" spans="1:4">
      <c r="A10729" s="371"/>
      <c r="B10729" s="371"/>
      <c r="C10729" s="371"/>
      <c r="D10729" s="434"/>
    </row>
    <row r="10730" spans="1:4">
      <c r="A10730" s="371"/>
      <c r="B10730" s="371"/>
      <c r="C10730" s="371"/>
      <c r="D10730" s="434"/>
    </row>
    <row r="10731" spans="1:4">
      <c r="A10731" s="371"/>
      <c r="B10731" s="371"/>
      <c r="C10731" s="371"/>
      <c r="D10731" s="434"/>
    </row>
    <row r="10732" spans="1:4">
      <c r="A10732" s="371"/>
      <c r="B10732" s="371"/>
      <c r="C10732" s="371"/>
      <c r="D10732" s="434"/>
    </row>
    <row r="10733" spans="1:4">
      <c r="A10733" s="371"/>
      <c r="B10733" s="371"/>
      <c r="C10733" s="371"/>
      <c r="D10733" s="434"/>
    </row>
    <row r="10734" spans="1:4">
      <c r="A10734" s="371"/>
      <c r="B10734" s="371"/>
      <c r="C10734" s="371"/>
      <c r="D10734" s="434"/>
    </row>
    <row r="10735" spans="1:4">
      <c r="A10735" s="371"/>
      <c r="B10735" s="371"/>
      <c r="C10735" s="371"/>
      <c r="D10735" s="434"/>
    </row>
    <row r="10736" spans="1:4">
      <c r="A10736" s="371"/>
      <c r="B10736" s="371"/>
      <c r="C10736" s="371"/>
      <c r="D10736" s="434"/>
    </row>
    <row r="10737" spans="1:4">
      <c r="A10737" s="371"/>
      <c r="B10737" s="371"/>
      <c r="C10737" s="371"/>
      <c r="D10737" s="434"/>
    </row>
    <row r="10738" spans="1:4">
      <c r="A10738" s="371"/>
      <c r="B10738" s="371"/>
      <c r="C10738" s="371"/>
      <c r="D10738" s="434"/>
    </row>
    <row r="10739" spans="1:4">
      <c r="A10739" s="371"/>
      <c r="B10739" s="371"/>
      <c r="C10739" s="371"/>
      <c r="D10739" s="434"/>
    </row>
    <row r="10740" spans="1:4">
      <c r="A10740" s="371"/>
      <c r="B10740" s="371"/>
      <c r="C10740" s="371"/>
      <c r="D10740" s="434"/>
    </row>
    <row r="10741" spans="1:4">
      <c r="A10741" s="371"/>
      <c r="B10741" s="371"/>
      <c r="C10741" s="371"/>
      <c r="D10741" s="434"/>
    </row>
    <row r="10742" spans="1:4">
      <c r="A10742" s="371"/>
      <c r="B10742" s="371"/>
      <c r="C10742" s="371"/>
      <c r="D10742" s="434"/>
    </row>
    <row r="10743" spans="1:4">
      <c r="A10743" s="371"/>
      <c r="B10743" s="371"/>
      <c r="C10743" s="371"/>
      <c r="D10743" s="434"/>
    </row>
    <row r="10744" spans="1:4">
      <c r="A10744" s="371"/>
      <c r="B10744" s="371"/>
      <c r="C10744" s="371"/>
      <c r="D10744" s="434"/>
    </row>
    <row r="10745" spans="1:4">
      <c r="A10745" s="371"/>
      <c r="B10745" s="371"/>
      <c r="C10745" s="371"/>
      <c r="D10745" s="434"/>
    </row>
    <row r="10746" spans="1:4">
      <c r="A10746" s="371"/>
      <c r="B10746" s="371"/>
      <c r="C10746" s="371"/>
      <c r="D10746" s="434"/>
    </row>
    <row r="10747" spans="1:4">
      <c r="A10747" s="371"/>
      <c r="B10747" s="371"/>
      <c r="C10747" s="371"/>
      <c r="D10747" s="434"/>
    </row>
    <row r="10748" spans="1:4">
      <c r="A10748" s="371"/>
      <c r="B10748" s="371"/>
      <c r="C10748" s="371"/>
      <c r="D10748" s="434"/>
    </row>
    <row r="10749" spans="1:4">
      <c r="A10749" s="371"/>
      <c r="B10749" s="371"/>
      <c r="C10749" s="371"/>
      <c r="D10749" s="434"/>
    </row>
    <row r="10750" spans="1:4">
      <c r="A10750" s="371"/>
      <c r="B10750" s="371"/>
      <c r="C10750" s="371"/>
      <c r="D10750" s="434"/>
    </row>
    <row r="10751" spans="1:4">
      <c r="A10751" s="371"/>
      <c r="B10751" s="371"/>
      <c r="C10751" s="371"/>
      <c r="D10751" s="434"/>
    </row>
    <row r="10752" spans="1:4">
      <c r="A10752" s="371"/>
      <c r="B10752" s="371"/>
      <c r="C10752" s="371"/>
      <c r="D10752" s="434"/>
    </row>
    <row r="10753" spans="1:4">
      <c r="A10753" s="371"/>
      <c r="B10753" s="371"/>
      <c r="C10753" s="371"/>
      <c r="D10753" s="434"/>
    </row>
    <row r="10754" spans="1:4">
      <c r="A10754" s="371"/>
      <c r="B10754" s="371"/>
      <c r="C10754" s="371"/>
      <c r="D10754" s="434"/>
    </row>
    <row r="10755" spans="1:4">
      <c r="A10755" s="371"/>
      <c r="B10755" s="371"/>
      <c r="C10755" s="371"/>
      <c r="D10755" s="434"/>
    </row>
    <row r="10756" spans="1:4">
      <c r="A10756" s="371"/>
      <c r="B10756" s="371"/>
      <c r="C10756" s="371"/>
      <c r="D10756" s="434"/>
    </row>
    <row r="10757" spans="1:4">
      <c r="A10757" s="371"/>
      <c r="B10757" s="371"/>
      <c r="C10757" s="371"/>
      <c r="D10757" s="434"/>
    </row>
    <row r="10758" spans="1:4">
      <c r="A10758" s="371"/>
      <c r="B10758" s="371"/>
      <c r="C10758" s="371"/>
      <c r="D10758" s="434"/>
    </row>
    <row r="10759" spans="1:4">
      <c r="A10759" s="371"/>
      <c r="B10759" s="371"/>
      <c r="C10759" s="371"/>
      <c r="D10759" s="434"/>
    </row>
    <row r="10760" spans="1:4">
      <c r="A10760" s="371"/>
      <c r="B10760" s="371"/>
      <c r="C10760" s="371"/>
      <c r="D10760" s="434"/>
    </row>
    <row r="10761" spans="1:4">
      <c r="A10761" s="371"/>
      <c r="B10761" s="371"/>
      <c r="C10761" s="371"/>
      <c r="D10761" s="434"/>
    </row>
    <row r="10762" spans="1:4">
      <c r="A10762" s="371"/>
      <c r="B10762" s="371"/>
      <c r="C10762" s="371"/>
      <c r="D10762" s="434"/>
    </row>
    <row r="10763" spans="1:4">
      <c r="A10763" s="371"/>
      <c r="B10763" s="371"/>
      <c r="C10763" s="371"/>
      <c r="D10763" s="434"/>
    </row>
    <row r="10764" spans="1:4">
      <c r="A10764" s="371"/>
      <c r="B10764" s="371"/>
      <c r="C10764" s="371"/>
      <c r="D10764" s="434"/>
    </row>
    <row r="10765" spans="1:4">
      <c r="A10765" s="371"/>
      <c r="B10765" s="371"/>
      <c r="C10765" s="371"/>
      <c r="D10765" s="434"/>
    </row>
    <row r="10766" spans="1:4">
      <c r="A10766" s="371"/>
      <c r="B10766" s="371"/>
      <c r="C10766" s="371"/>
      <c r="D10766" s="434"/>
    </row>
    <row r="10767" spans="1:4">
      <c r="A10767" s="371"/>
      <c r="B10767" s="371"/>
      <c r="C10767" s="371"/>
      <c r="D10767" s="434"/>
    </row>
    <row r="10768" spans="1:4">
      <c r="A10768" s="371"/>
      <c r="B10768" s="371"/>
      <c r="C10768" s="371"/>
      <c r="D10768" s="434"/>
    </row>
    <row r="10769" spans="1:4">
      <c r="A10769" s="371"/>
      <c r="B10769" s="371"/>
      <c r="C10769" s="371"/>
      <c r="D10769" s="434"/>
    </row>
    <row r="10770" spans="1:4">
      <c r="A10770" s="371"/>
      <c r="B10770" s="371"/>
      <c r="C10770" s="371"/>
      <c r="D10770" s="434"/>
    </row>
    <row r="10771" spans="1:4">
      <c r="A10771" s="371"/>
      <c r="B10771" s="371"/>
      <c r="C10771" s="371"/>
      <c r="D10771" s="434"/>
    </row>
    <row r="10772" spans="1:4">
      <c r="A10772" s="371"/>
      <c r="B10772" s="371"/>
      <c r="C10772" s="371"/>
      <c r="D10772" s="434"/>
    </row>
    <row r="10773" spans="1:4">
      <c r="A10773" s="371"/>
      <c r="B10773" s="371"/>
      <c r="C10773" s="371"/>
      <c r="D10773" s="434"/>
    </row>
    <row r="10774" spans="1:4">
      <c r="A10774" s="371"/>
      <c r="B10774" s="371"/>
      <c r="C10774" s="371"/>
      <c r="D10774" s="434"/>
    </row>
    <row r="10775" spans="1:4">
      <c r="A10775" s="371"/>
      <c r="B10775" s="371"/>
      <c r="C10775" s="371"/>
      <c r="D10775" s="434"/>
    </row>
    <row r="10776" spans="1:4">
      <c r="A10776" s="371"/>
      <c r="B10776" s="371"/>
      <c r="C10776" s="371"/>
      <c r="D10776" s="434"/>
    </row>
    <row r="10777" spans="1:4">
      <c r="A10777" s="371"/>
      <c r="B10777" s="371"/>
      <c r="C10777" s="371"/>
      <c r="D10777" s="434"/>
    </row>
    <row r="10778" spans="1:4">
      <c r="A10778" s="371"/>
      <c r="B10778" s="371"/>
      <c r="C10778" s="371"/>
      <c r="D10778" s="434"/>
    </row>
    <row r="10779" spans="1:4">
      <c r="A10779" s="371"/>
      <c r="B10779" s="371"/>
      <c r="C10779" s="371"/>
      <c r="D10779" s="434"/>
    </row>
    <row r="10780" spans="1:4">
      <c r="A10780" s="371"/>
      <c r="B10780" s="371"/>
      <c r="C10780" s="371"/>
      <c r="D10780" s="434"/>
    </row>
    <row r="10781" spans="1:4">
      <c r="A10781" s="371"/>
      <c r="B10781" s="371"/>
      <c r="C10781" s="371"/>
      <c r="D10781" s="434"/>
    </row>
    <row r="10782" spans="1:4">
      <c r="A10782" s="371"/>
      <c r="B10782" s="371"/>
      <c r="C10782" s="371"/>
      <c r="D10782" s="434"/>
    </row>
    <row r="10783" spans="1:4">
      <c r="A10783" s="371"/>
      <c r="B10783" s="371"/>
      <c r="C10783" s="371"/>
      <c r="D10783" s="434"/>
    </row>
    <row r="10784" spans="1:4">
      <c r="A10784" s="371"/>
      <c r="B10784" s="371"/>
      <c r="C10784" s="371"/>
      <c r="D10784" s="434"/>
    </row>
    <row r="10785" spans="1:4">
      <c r="A10785" s="371"/>
      <c r="B10785" s="371"/>
      <c r="C10785" s="371"/>
      <c r="D10785" s="434"/>
    </row>
    <row r="10786" spans="1:4">
      <c r="A10786" s="371"/>
      <c r="B10786" s="371"/>
      <c r="C10786" s="371"/>
      <c r="D10786" s="434"/>
    </row>
    <row r="10787" spans="1:4">
      <c r="A10787" s="371"/>
      <c r="B10787" s="371"/>
      <c r="C10787" s="371"/>
      <c r="D10787" s="434"/>
    </row>
    <row r="10788" spans="1:4">
      <c r="A10788" s="371"/>
      <c r="B10788" s="371"/>
      <c r="C10788" s="371"/>
      <c r="D10788" s="434"/>
    </row>
    <row r="10789" spans="1:4">
      <c r="A10789" s="371"/>
      <c r="B10789" s="371"/>
      <c r="C10789" s="371"/>
      <c r="D10789" s="434"/>
    </row>
    <row r="10790" spans="1:4">
      <c r="A10790" s="371"/>
      <c r="B10790" s="371"/>
      <c r="C10790" s="371"/>
      <c r="D10790" s="434"/>
    </row>
    <row r="10791" spans="1:4">
      <c r="A10791" s="371"/>
      <c r="B10791" s="371"/>
      <c r="C10791" s="371"/>
      <c r="D10791" s="434"/>
    </row>
    <row r="10792" spans="1:4">
      <c r="A10792" s="371"/>
      <c r="B10792" s="371"/>
      <c r="C10792" s="371"/>
      <c r="D10792" s="434"/>
    </row>
    <row r="10793" spans="1:4">
      <c r="A10793" s="371"/>
      <c r="B10793" s="371"/>
      <c r="C10793" s="371"/>
      <c r="D10793" s="434"/>
    </row>
    <row r="10794" spans="1:4">
      <c r="A10794" s="371"/>
      <c r="B10794" s="371"/>
      <c r="C10794" s="371"/>
      <c r="D10794" s="434"/>
    </row>
    <row r="10795" spans="1:4">
      <c r="A10795" s="371"/>
      <c r="B10795" s="371"/>
      <c r="C10795" s="371"/>
      <c r="D10795" s="434"/>
    </row>
    <row r="10796" spans="1:4">
      <c r="A10796" s="371"/>
      <c r="B10796" s="371"/>
      <c r="C10796" s="371"/>
      <c r="D10796" s="434"/>
    </row>
    <row r="10797" spans="1:4">
      <c r="A10797" s="371"/>
      <c r="B10797" s="371"/>
      <c r="C10797" s="371"/>
      <c r="D10797" s="434"/>
    </row>
    <row r="10798" spans="1:4">
      <c r="A10798" s="371"/>
      <c r="B10798" s="371"/>
      <c r="C10798" s="371"/>
      <c r="D10798" s="434"/>
    </row>
    <row r="10799" spans="1:4">
      <c r="A10799" s="371"/>
      <c r="B10799" s="371"/>
      <c r="C10799" s="371"/>
      <c r="D10799" s="434"/>
    </row>
    <row r="10800" spans="1:4">
      <c r="A10800" s="371"/>
      <c r="B10800" s="371"/>
      <c r="C10800" s="371"/>
      <c r="D10800" s="434"/>
    </row>
    <row r="10801" spans="1:4">
      <c r="A10801" s="371"/>
      <c r="B10801" s="371"/>
      <c r="C10801" s="371"/>
      <c r="D10801" s="434"/>
    </row>
    <row r="10802" spans="1:4">
      <c r="A10802" s="371"/>
      <c r="B10802" s="371"/>
      <c r="C10802" s="371"/>
      <c r="D10802" s="434"/>
    </row>
    <row r="10803" spans="1:4">
      <c r="A10803" s="371"/>
      <c r="B10803" s="371"/>
      <c r="C10803" s="371"/>
      <c r="D10803" s="434"/>
    </row>
    <row r="10804" spans="1:4">
      <c r="A10804" s="371"/>
      <c r="B10804" s="371"/>
      <c r="C10804" s="371"/>
      <c r="D10804" s="434"/>
    </row>
    <row r="10805" spans="1:4">
      <c r="A10805" s="371"/>
      <c r="B10805" s="371"/>
      <c r="C10805" s="371"/>
      <c r="D10805" s="434"/>
    </row>
    <row r="10806" spans="1:4">
      <c r="A10806" s="371"/>
      <c r="B10806" s="371"/>
      <c r="C10806" s="371"/>
      <c r="D10806" s="434"/>
    </row>
    <row r="10807" spans="1:4">
      <c r="A10807" s="371"/>
      <c r="B10807" s="371"/>
      <c r="C10807" s="371"/>
      <c r="D10807" s="434"/>
    </row>
    <row r="10808" spans="1:4">
      <c r="A10808" s="371"/>
      <c r="B10808" s="371"/>
      <c r="C10808" s="371"/>
      <c r="D10808" s="434"/>
    </row>
    <row r="10809" spans="1:4">
      <c r="A10809" s="371"/>
      <c r="B10809" s="371"/>
      <c r="C10809" s="371"/>
      <c r="D10809" s="434"/>
    </row>
    <row r="10810" spans="1:4">
      <c r="A10810" s="371"/>
      <c r="B10810" s="371"/>
      <c r="C10810" s="371"/>
      <c r="D10810" s="434"/>
    </row>
    <row r="10811" spans="1:4">
      <c r="A10811" s="371"/>
      <c r="B10811" s="371"/>
      <c r="C10811" s="371"/>
      <c r="D10811" s="434"/>
    </row>
    <row r="10812" spans="1:4">
      <c r="A10812" s="371"/>
      <c r="B10812" s="371"/>
      <c r="C10812" s="371"/>
      <c r="D10812" s="434"/>
    </row>
    <row r="10813" spans="1:4">
      <c r="A10813" s="371"/>
      <c r="B10813" s="371"/>
      <c r="C10813" s="371"/>
      <c r="D10813" s="434"/>
    </row>
    <row r="10814" spans="1:4">
      <c r="A10814" s="371"/>
      <c r="B10814" s="371"/>
      <c r="C10814" s="371"/>
      <c r="D10814" s="434"/>
    </row>
    <row r="10815" spans="1:4">
      <c r="A10815" s="371"/>
      <c r="B10815" s="371"/>
      <c r="C10815" s="371"/>
      <c r="D10815" s="434"/>
    </row>
    <row r="10816" spans="1:4">
      <c r="A10816" s="371"/>
      <c r="B10816" s="371"/>
      <c r="C10816" s="371"/>
      <c r="D10816" s="434"/>
    </row>
    <row r="10817" spans="1:4">
      <c r="A10817" s="371"/>
      <c r="B10817" s="371"/>
      <c r="C10817" s="371"/>
      <c r="D10817" s="434"/>
    </row>
    <row r="10818" spans="1:4">
      <c r="A10818" s="371"/>
      <c r="B10818" s="371"/>
      <c r="C10818" s="371"/>
      <c r="D10818" s="434"/>
    </row>
    <row r="10819" spans="1:4">
      <c r="A10819" s="371"/>
      <c r="B10819" s="371"/>
      <c r="C10819" s="371"/>
      <c r="D10819" s="434"/>
    </row>
    <row r="10820" spans="1:4">
      <c r="A10820" s="371"/>
      <c r="B10820" s="371"/>
      <c r="C10820" s="371"/>
      <c r="D10820" s="434"/>
    </row>
    <row r="10821" spans="1:4">
      <c r="A10821" s="371"/>
      <c r="B10821" s="371"/>
      <c r="C10821" s="371"/>
      <c r="D10821" s="434"/>
    </row>
    <row r="10822" spans="1:4">
      <c r="A10822" s="371"/>
      <c r="B10822" s="371"/>
      <c r="C10822" s="371"/>
      <c r="D10822" s="434"/>
    </row>
    <row r="10823" spans="1:4">
      <c r="A10823" s="371"/>
      <c r="B10823" s="371"/>
      <c r="C10823" s="371"/>
      <c r="D10823" s="434"/>
    </row>
    <row r="10824" spans="1:4">
      <c r="A10824" s="371"/>
      <c r="B10824" s="371"/>
      <c r="C10824" s="371"/>
      <c r="D10824" s="434"/>
    </row>
    <row r="10825" spans="1:4">
      <c r="A10825" s="371"/>
      <c r="B10825" s="371"/>
      <c r="C10825" s="371"/>
      <c r="D10825" s="434"/>
    </row>
    <row r="10826" spans="1:4">
      <c r="A10826" s="371"/>
      <c r="B10826" s="371"/>
      <c r="C10826" s="371"/>
      <c r="D10826" s="434"/>
    </row>
    <row r="10827" spans="1:4">
      <c r="A10827" s="371"/>
      <c r="B10827" s="371"/>
      <c r="C10827" s="371"/>
      <c r="D10827" s="434"/>
    </row>
    <row r="10828" spans="1:4">
      <c r="A10828" s="371"/>
      <c r="B10828" s="371"/>
      <c r="C10828" s="371"/>
      <c r="D10828" s="434"/>
    </row>
    <row r="10829" spans="1:4">
      <c r="A10829" s="371"/>
      <c r="B10829" s="371"/>
      <c r="C10829" s="371"/>
      <c r="D10829" s="434"/>
    </row>
    <row r="10830" spans="1:4">
      <c r="A10830" s="371"/>
      <c r="B10830" s="371"/>
      <c r="C10830" s="371"/>
      <c r="D10830" s="434"/>
    </row>
    <row r="10831" spans="1:4">
      <c r="A10831" s="371"/>
      <c r="B10831" s="371"/>
      <c r="C10831" s="371"/>
      <c r="D10831" s="434"/>
    </row>
    <row r="10832" spans="1:4">
      <c r="A10832" s="371"/>
      <c r="B10832" s="371"/>
      <c r="C10832" s="371"/>
      <c r="D10832" s="434"/>
    </row>
    <row r="10833" spans="1:4">
      <c r="A10833" s="371"/>
      <c r="B10833" s="371"/>
      <c r="C10833" s="371"/>
      <c r="D10833" s="434"/>
    </row>
    <row r="10834" spans="1:4">
      <c r="A10834" s="371"/>
      <c r="B10834" s="371"/>
      <c r="C10834" s="371"/>
      <c r="D10834" s="434"/>
    </row>
    <row r="10835" spans="1:4">
      <c r="A10835" s="371"/>
      <c r="B10835" s="371"/>
      <c r="C10835" s="371"/>
      <c r="D10835" s="434"/>
    </row>
    <row r="10836" spans="1:4">
      <c r="A10836" s="371"/>
      <c r="B10836" s="371"/>
      <c r="C10836" s="371"/>
      <c r="D10836" s="434"/>
    </row>
    <row r="10837" spans="1:4">
      <c r="A10837" s="371"/>
      <c r="B10837" s="371"/>
      <c r="C10837" s="371"/>
      <c r="D10837" s="434"/>
    </row>
    <row r="10838" spans="1:4">
      <c r="A10838" s="371"/>
      <c r="B10838" s="371"/>
      <c r="C10838" s="371"/>
      <c r="D10838" s="434"/>
    </row>
    <row r="10839" spans="1:4">
      <c r="A10839" s="371"/>
      <c r="B10839" s="371"/>
      <c r="C10839" s="371"/>
      <c r="D10839" s="434"/>
    </row>
    <row r="10840" spans="1:4">
      <c r="A10840" s="371"/>
      <c r="B10840" s="371"/>
      <c r="C10840" s="371"/>
      <c r="D10840" s="434"/>
    </row>
    <row r="10841" spans="1:4">
      <c r="A10841" s="371"/>
      <c r="B10841" s="371"/>
      <c r="C10841" s="371"/>
      <c r="D10841" s="434"/>
    </row>
    <row r="10842" spans="1:4">
      <c r="A10842" s="371"/>
      <c r="B10842" s="371"/>
      <c r="C10842" s="371"/>
      <c r="D10842" s="434"/>
    </row>
    <row r="10843" spans="1:4">
      <c r="A10843" s="371"/>
      <c r="B10843" s="371"/>
      <c r="C10843" s="371"/>
      <c r="D10843" s="434"/>
    </row>
    <row r="10844" spans="1:4">
      <c r="A10844" s="371"/>
      <c r="B10844" s="371"/>
      <c r="C10844" s="371"/>
      <c r="D10844" s="434"/>
    </row>
    <row r="10845" spans="1:4">
      <c r="A10845" s="371"/>
      <c r="B10845" s="371"/>
      <c r="C10845" s="371"/>
      <c r="D10845" s="434"/>
    </row>
    <row r="10846" spans="1:4">
      <c r="A10846" s="371"/>
      <c r="B10846" s="371"/>
      <c r="C10846" s="371"/>
      <c r="D10846" s="434"/>
    </row>
    <row r="10847" spans="1:4">
      <c r="A10847" s="371"/>
      <c r="B10847" s="371"/>
      <c r="C10847" s="371"/>
      <c r="D10847" s="434"/>
    </row>
    <row r="10848" spans="1:4">
      <c r="A10848" s="371"/>
      <c r="B10848" s="371"/>
      <c r="C10848" s="371"/>
      <c r="D10848" s="434"/>
    </row>
    <row r="10849" spans="1:4">
      <c r="A10849" s="371"/>
      <c r="B10849" s="371"/>
      <c r="C10849" s="371"/>
      <c r="D10849" s="434"/>
    </row>
    <row r="10850" spans="1:4">
      <c r="A10850" s="371"/>
      <c r="B10850" s="371"/>
      <c r="C10850" s="371"/>
      <c r="D10850" s="434"/>
    </row>
    <row r="10851" spans="1:4">
      <c r="A10851" s="371"/>
      <c r="B10851" s="371"/>
      <c r="C10851" s="371"/>
      <c r="D10851" s="434"/>
    </row>
    <row r="10852" spans="1:4">
      <c r="A10852" s="371"/>
      <c r="B10852" s="371"/>
      <c r="C10852" s="371"/>
      <c r="D10852" s="434"/>
    </row>
    <row r="10853" spans="1:4">
      <c r="A10853" s="371"/>
      <c r="B10853" s="371"/>
      <c r="C10853" s="371"/>
      <c r="D10853" s="434"/>
    </row>
    <row r="10854" spans="1:4">
      <c r="A10854" s="371"/>
      <c r="B10854" s="371"/>
      <c r="C10854" s="371"/>
      <c r="D10854" s="434"/>
    </row>
    <row r="10855" spans="1:4">
      <c r="A10855" s="371"/>
      <c r="B10855" s="371"/>
      <c r="C10855" s="371"/>
      <c r="D10855" s="434"/>
    </row>
    <row r="10856" spans="1:4">
      <c r="A10856" s="371"/>
      <c r="B10856" s="371"/>
      <c r="C10856" s="371"/>
      <c r="D10856" s="434"/>
    </row>
    <row r="10857" spans="1:4">
      <c r="A10857" s="371"/>
      <c r="B10857" s="371"/>
      <c r="C10857" s="371"/>
      <c r="D10857" s="434"/>
    </row>
    <row r="10858" spans="1:4">
      <c r="A10858" s="371"/>
      <c r="B10858" s="371"/>
      <c r="C10858" s="371"/>
      <c r="D10858" s="434"/>
    </row>
    <row r="10859" spans="1:4">
      <c r="A10859" s="371"/>
      <c r="B10859" s="371"/>
      <c r="C10859" s="371"/>
      <c r="D10859" s="434"/>
    </row>
    <row r="10860" spans="1:4">
      <c r="A10860" s="371"/>
      <c r="B10860" s="371"/>
      <c r="C10860" s="371"/>
      <c r="D10860" s="434"/>
    </row>
    <row r="10861" spans="1:4">
      <c r="A10861" s="371"/>
      <c r="B10861" s="371"/>
      <c r="C10861" s="371"/>
      <c r="D10861" s="434"/>
    </row>
    <row r="10862" spans="1:4">
      <c r="A10862" s="371"/>
      <c r="B10862" s="371"/>
      <c r="C10862" s="371"/>
      <c r="D10862" s="434"/>
    </row>
    <row r="10863" spans="1:4">
      <c r="A10863" s="371"/>
      <c r="B10863" s="371"/>
      <c r="C10863" s="371"/>
      <c r="D10863" s="434"/>
    </row>
    <row r="10864" spans="1:4">
      <c r="A10864" s="371"/>
      <c r="B10864" s="371"/>
      <c r="C10864" s="371"/>
      <c r="D10864" s="434"/>
    </row>
    <row r="10865" spans="1:4">
      <c r="A10865" s="371"/>
      <c r="B10865" s="371"/>
      <c r="C10865" s="371"/>
      <c r="D10865" s="434"/>
    </row>
    <row r="10866" spans="1:4">
      <c r="A10866" s="371"/>
      <c r="B10866" s="371"/>
      <c r="C10866" s="371"/>
      <c r="D10866" s="434"/>
    </row>
    <row r="10867" spans="1:4">
      <c r="A10867" s="371"/>
      <c r="B10867" s="371"/>
      <c r="C10867" s="371"/>
      <c r="D10867" s="434"/>
    </row>
    <row r="10868" spans="1:4">
      <c r="A10868" s="371"/>
      <c r="B10868" s="371"/>
      <c r="C10868" s="371"/>
      <c r="D10868" s="434"/>
    </row>
    <row r="10869" spans="1:4">
      <c r="A10869" s="371"/>
      <c r="B10869" s="371"/>
      <c r="C10869" s="371"/>
      <c r="D10869" s="434"/>
    </row>
    <row r="10870" spans="1:4">
      <c r="A10870" s="371"/>
      <c r="B10870" s="371"/>
      <c r="C10870" s="371"/>
      <c r="D10870" s="434"/>
    </row>
    <row r="10871" spans="1:4">
      <c r="A10871" s="371"/>
      <c r="B10871" s="371"/>
      <c r="C10871" s="371"/>
      <c r="D10871" s="434"/>
    </row>
    <row r="10872" spans="1:4">
      <c r="A10872" s="371"/>
      <c r="B10872" s="371"/>
      <c r="C10872" s="371"/>
      <c r="D10872" s="434"/>
    </row>
    <row r="10873" spans="1:4">
      <c r="A10873" s="371"/>
      <c r="B10873" s="371"/>
      <c r="C10873" s="371"/>
      <c r="D10873" s="434"/>
    </row>
    <row r="10874" spans="1:4">
      <c r="A10874" s="371"/>
      <c r="B10874" s="371"/>
      <c r="C10874" s="371"/>
      <c r="D10874" s="434"/>
    </row>
    <row r="10875" spans="1:4">
      <c r="A10875" s="371"/>
      <c r="B10875" s="371"/>
      <c r="C10875" s="371"/>
      <c r="D10875" s="434"/>
    </row>
    <row r="10876" spans="1:4">
      <c r="A10876" s="371"/>
      <c r="B10876" s="371"/>
      <c r="C10876" s="371"/>
      <c r="D10876" s="434"/>
    </row>
    <row r="10877" spans="1:4">
      <c r="A10877" s="371"/>
      <c r="B10877" s="371"/>
      <c r="C10877" s="371"/>
      <c r="D10877" s="434"/>
    </row>
    <row r="10878" spans="1:4">
      <c r="A10878" s="371"/>
      <c r="B10878" s="371"/>
      <c r="C10878" s="371"/>
      <c r="D10878" s="434"/>
    </row>
    <row r="10879" spans="1:4">
      <c r="A10879" s="371"/>
      <c r="B10879" s="371"/>
      <c r="C10879" s="371"/>
      <c r="D10879" s="434"/>
    </row>
    <row r="10880" spans="1:4">
      <c r="A10880" s="371"/>
      <c r="B10880" s="371"/>
      <c r="C10880" s="371"/>
      <c r="D10880" s="434"/>
    </row>
    <row r="10881" spans="1:4">
      <c r="A10881" s="371"/>
      <c r="B10881" s="371"/>
      <c r="C10881" s="371"/>
      <c r="D10881" s="434"/>
    </row>
    <row r="10882" spans="1:4">
      <c r="A10882" s="371"/>
      <c r="B10882" s="371"/>
      <c r="C10882" s="371"/>
      <c r="D10882" s="434"/>
    </row>
    <row r="10883" spans="1:4">
      <c r="A10883" s="371"/>
      <c r="B10883" s="371"/>
      <c r="C10883" s="371"/>
      <c r="D10883" s="434"/>
    </row>
    <row r="10884" spans="1:4">
      <c r="A10884" s="371"/>
      <c r="B10884" s="371"/>
      <c r="C10884" s="371"/>
      <c r="D10884" s="434"/>
    </row>
    <row r="10885" spans="1:4">
      <c r="A10885" s="371"/>
      <c r="B10885" s="371"/>
      <c r="C10885" s="371"/>
      <c r="D10885" s="434"/>
    </row>
    <row r="10886" spans="1:4">
      <c r="A10886" s="371"/>
      <c r="B10886" s="371"/>
      <c r="C10886" s="371"/>
      <c r="D10886" s="434"/>
    </row>
    <row r="10887" spans="1:4">
      <c r="A10887" s="371"/>
      <c r="B10887" s="371"/>
      <c r="C10887" s="371"/>
      <c r="D10887" s="434"/>
    </row>
    <row r="10888" spans="1:4">
      <c r="A10888" s="371"/>
      <c r="B10888" s="371"/>
      <c r="C10888" s="371"/>
      <c r="D10888" s="434"/>
    </row>
    <row r="10889" spans="1:4">
      <c r="A10889" s="371"/>
      <c r="B10889" s="371"/>
      <c r="C10889" s="371"/>
      <c r="D10889" s="434"/>
    </row>
    <row r="10890" spans="1:4">
      <c r="A10890" s="371"/>
      <c r="B10890" s="371"/>
      <c r="C10890" s="371"/>
      <c r="D10890" s="434"/>
    </row>
    <row r="10891" spans="1:4">
      <c r="A10891" s="371"/>
      <c r="B10891" s="371"/>
      <c r="C10891" s="371"/>
      <c r="D10891" s="434"/>
    </row>
    <row r="10892" spans="1:4">
      <c r="A10892" s="371"/>
      <c r="B10892" s="371"/>
      <c r="C10892" s="371"/>
      <c r="D10892" s="434"/>
    </row>
    <row r="10893" spans="1:4">
      <c r="A10893" s="371"/>
      <c r="B10893" s="371"/>
      <c r="C10893" s="371"/>
      <c r="D10893" s="434"/>
    </row>
    <row r="10894" spans="1:4">
      <c r="A10894" s="371"/>
      <c r="B10894" s="371"/>
      <c r="C10894" s="371"/>
      <c r="D10894" s="434"/>
    </row>
    <row r="10895" spans="1:4">
      <c r="A10895" s="371"/>
      <c r="B10895" s="371"/>
      <c r="C10895" s="371"/>
      <c r="D10895" s="434"/>
    </row>
    <row r="10896" spans="1:4">
      <c r="A10896" s="371"/>
      <c r="B10896" s="371"/>
      <c r="C10896" s="371"/>
      <c r="D10896" s="434"/>
    </row>
    <row r="10897" spans="1:4">
      <c r="A10897" s="371"/>
      <c r="B10897" s="371"/>
      <c r="C10897" s="371"/>
      <c r="D10897" s="434"/>
    </row>
    <row r="10898" spans="1:4">
      <c r="A10898" s="371"/>
      <c r="B10898" s="371"/>
      <c r="C10898" s="371"/>
      <c r="D10898" s="434"/>
    </row>
    <row r="10899" spans="1:4">
      <c r="A10899" s="371"/>
      <c r="B10899" s="371"/>
      <c r="C10899" s="371"/>
      <c r="D10899" s="434"/>
    </row>
    <row r="10900" spans="1:4">
      <c r="A10900" s="371"/>
      <c r="B10900" s="371"/>
      <c r="C10900" s="371"/>
      <c r="D10900" s="434"/>
    </row>
    <row r="10901" spans="1:4">
      <c r="A10901" s="371"/>
      <c r="B10901" s="371"/>
      <c r="C10901" s="371"/>
      <c r="D10901" s="434"/>
    </row>
    <row r="10902" spans="1:4">
      <c r="A10902" s="371"/>
      <c r="B10902" s="371"/>
      <c r="C10902" s="371"/>
      <c r="D10902" s="434"/>
    </row>
    <row r="10903" spans="1:4">
      <c r="A10903" s="371"/>
      <c r="B10903" s="371"/>
      <c r="C10903" s="371"/>
      <c r="D10903" s="434"/>
    </row>
    <row r="10904" spans="1:4">
      <c r="A10904" s="371"/>
      <c r="B10904" s="371"/>
      <c r="C10904" s="371"/>
      <c r="D10904" s="434"/>
    </row>
    <row r="10905" spans="1:4">
      <c r="A10905" s="371"/>
      <c r="B10905" s="371"/>
      <c r="C10905" s="371"/>
      <c r="D10905" s="434"/>
    </row>
    <row r="10906" spans="1:4">
      <c r="A10906" s="371"/>
      <c r="B10906" s="371"/>
      <c r="C10906" s="371"/>
      <c r="D10906" s="434"/>
    </row>
    <row r="10907" spans="1:4">
      <c r="A10907" s="371"/>
      <c r="B10907" s="371"/>
      <c r="C10907" s="371"/>
      <c r="D10907" s="434"/>
    </row>
    <row r="10908" spans="1:4">
      <c r="A10908" s="371"/>
      <c r="B10908" s="371"/>
      <c r="C10908" s="371"/>
      <c r="D10908" s="434"/>
    </row>
    <row r="10909" spans="1:4">
      <c r="A10909" s="371"/>
      <c r="B10909" s="371"/>
      <c r="C10909" s="371"/>
      <c r="D10909" s="434"/>
    </row>
    <row r="10910" spans="1:4">
      <c r="A10910" s="371"/>
      <c r="B10910" s="371"/>
      <c r="C10910" s="371"/>
      <c r="D10910" s="434"/>
    </row>
    <row r="10911" spans="1:4">
      <c r="A10911" s="371"/>
      <c r="B10911" s="371"/>
      <c r="C10911" s="371"/>
      <c r="D10911" s="434"/>
    </row>
    <row r="10912" spans="1:4">
      <c r="A10912" s="371"/>
      <c r="B10912" s="371"/>
      <c r="C10912" s="371"/>
      <c r="D10912" s="434"/>
    </row>
    <row r="10913" spans="1:4">
      <c r="A10913" s="371"/>
      <c r="B10913" s="371"/>
      <c r="C10913" s="371"/>
      <c r="D10913" s="434"/>
    </row>
    <row r="10914" spans="1:4">
      <c r="A10914" s="371"/>
      <c r="B10914" s="371"/>
      <c r="C10914" s="371"/>
      <c r="D10914" s="434"/>
    </row>
    <row r="10915" spans="1:4">
      <c r="A10915" s="371"/>
      <c r="B10915" s="371"/>
      <c r="C10915" s="371"/>
      <c r="D10915" s="434"/>
    </row>
    <row r="10916" spans="1:4">
      <c r="A10916" s="371"/>
      <c r="B10916" s="371"/>
      <c r="C10916" s="371"/>
      <c r="D10916" s="434"/>
    </row>
    <row r="10917" spans="1:4">
      <c r="A10917" s="371"/>
      <c r="B10917" s="371"/>
      <c r="C10917" s="371"/>
      <c r="D10917" s="434"/>
    </row>
    <row r="10918" spans="1:4">
      <c r="A10918" s="371"/>
      <c r="B10918" s="371"/>
      <c r="C10918" s="371"/>
      <c r="D10918" s="434"/>
    </row>
    <row r="10919" spans="1:4">
      <c r="A10919" s="371"/>
      <c r="B10919" s="371"/>
      <c r="C10919" s="371"/>
      <c r="D10919" s="434"/>
    </row>
    <row r="10920" spans="1:4">
      <c r="A10920" s="371"/>
      <c r="B10920" s="371"/>
      <c r="C10920" s="371"/>
      <c r="D10920" s="434"/>
    </row>
    <row r="10921" spans="1:4">
      <c r="A10921" s="371"/>
      <c r="B10921" s="371"/>
      <c r="C10921" s="371"/>
      <c r="D10921" s="434"/>
    </row>
    <row r="10922" spans="1:4">
      <c r="A10922" s="371"/>
      <c r="B10922" s="371"/>
      <c r="C10922" s="371"/>
      <c r="D10922" s="434"/>
    </row>
    <row r="10923" spans="1:4">
      <c r="A10923" s="371"/>
      <c r="B10923" s="371"/>
      <c r="C10923" s="371"/>
      <c r="D10923" s="434"/>
    </row>
    <row r="10924" spans="1:4">
      <c r="A10924" s="371"/>
      <c r="B10924" s="371"/>
      <c r="C10924" s="371"/>
      <c r="D10924" s="434"/>
    </row>
    <row r="10925" spans="1:4">
      <c r="A10925" s="371"/>
      <c r="B10925" s="371"/>
      <c r="C10925" s="371"/>
      <c r="D10925" s="434"/>
    </row>
    <row r="10926" spans="1:4">
      <c r="A10926" s="371"/>
      <c r="B10926" s="371"/>
      <c r="C10926" s="371"/>
      <c r="D10926" s="434"/>
    </row>
    <row r="10927" spans="1:4">
      <c r="A10927" s="371"/>
      <c r="B10927" s="371"/>
      <c r="C10927" s="371"/>
      <c r="D10927" s="434"/>
    </row>
    <row r="10928" spans="1:4">
      <c r="A10928" s="371"/>
      <c r="B10928" s="371"/>
      <c r="C10928" s="371"/>
      <c r="D10928" s="434"/>
    </row>
    <row r="10929" spans="1:4">
      <c r="A10929" s="371"/>
      <c r="B10929" s="371"/>
      <c r="C10929" s="371"/>
      <c r="D10929" s="434"/>
    </row>
    <row r="10930" spans="1:4">
      <c r="A10930" s="371"/>
      <c r="B10930" s="371"/>
      <c r="C10930" s="371"/>
      <c r="D10930" s="434"/>
    </row>
    <row r="10931" spans="1:4">
      <c r="A10931" s="371"/>
      <c r="B10931" s="371"/>
      <c r="C10931" s="371"/>
      <c r="D10931" s="434"/>
    </row>
    <row r="10932" spans="1:4">
      <c r="A10932" s="371"/>
      <c r="B10932" s="371"/>
      <c r="C10932" s="371"/>
      <c r="D10932" s="434"/>
    </row>
    <row r="10933" spans="1:4">
      <c r="A10933" s="371"/>
      <c r="B10933" s="371"/>
      <c r="C10933" s="371"/>
      <c r="D10933" s="434"/>
    </row>
    <row r="10934" spans="1:4">
      <c r="A10934" s="371"/>
      <c r="B10934" s="371"/>
      <c r="C10934" s="371"/>
      <c r="D10934" s="434"/>
    </row>
    <row r="10935" spans="1:4">
      <c r="A10935" s="371"/>
      <c r="B10935" s="371"/>
      <c r="C10935" s="371"/>
      <c r="D10935" s="434"/>
    </row>
    <row r="10936" spans="1:4">
      <c r="A10936" s="371"/>
      <c r="B10936" s="371"/>
      <c r="C10936" s="371"/>
      <c r="D10936" s="434"/>
    </row>
    <row r="10937" spans="1:4">
      <c r="A10937" s="371"/>
      <c r="B10937" s="371"/>
      <c r="C10937" s="371"/>
      <c r="D10937" s="434"/>
    </row>
    <row r="10938" spans="1:4">
      <c r="A10938" s="371"/>
      <c r="B10938" s="371"/>
      <c r="C10938" s="371"/>
      <c r="D10938" s="434"/>
    </row>
    <row r="10939" spans="1:4">
      <c r="A10939" s="371"/>
      <c r="B10939" s="371"/>
      <c r="C10939" s="371"/>
      <c r="D10939" s="434"/>
    </row>
    <row r="10940" spans="1:4">
      <c r="A10940" s="371"/>
      <c r="B10940" s="371"/>
      <c r="C10940" s="371"/>
      <c r="D10940" s="434"/>
    </row>
    <row r="10941" spans="1:4">
      <c r="A10941" s="371"/>
      <c r="B10941" s="371"/>
      <c r="C10941" s="371"/>
      <c r="D10941" s="434"/>
    </row>
    <row r="10942" spans="1:4">
      <c r="A10942" s="371"/>
      <c r="B10942" s="371"/>
      <c r="C10942" s="371"/>
      <c r="D10942" s="434"/>
    </row>
    <row r="10943" spans="1:4">
      <c r="A10943" s="371"/>
      <c r="B10943" s="371"/>
      <c r="C10943" s="371"/>
      <c r="D10943" s="434"/>
    </row>
    <row r="10944" spans="1:4">
      <c r="A10944" s="371"/>
      <c r="B10944" s="371"/>
      <c r="C10944" s="371"/>
      <c r="D10944" s="434"/>
    </row>
    <row r="10945" spans="1:4">
      <c r="A10945" s="371"/>
      <c r="B10945" s="371"/>
      <c r="C10945" s="371"/>
      <c r="D10945" s="434"/>
    </row>
    <row r="10946" spans="1:4">
      <c r="A10946" s="371"/>
      <c r="B10946" s="371"/>
      <c r="C10946" s="371"/>
      <c r="D10946" s="434"/>
    </row>
    <row r="10947" spans="1:4">
      <c r="A10947" s="371"/>
      <c r="B10947" s="371"/>
      <c r="C10947" s="371"/>
      <c r="D10947" s="434"/>
    </row>
    <row r="10948" spans="1:4">
      <c r="A10948" s="371"/>
      <c r="B10948" s="371"/>
      <c r="C10948" s="371"/>
      <c r="D10948" s="434"/>
    </row>
    <row r="10949" spans="1:4">
      <c r="A10949" s="371"/>
      <c r="B10949" s="371"/>
      <c r="C10949" s="371"/>
      <c r="D10949" s="434"/>
    </row>
    <row r="10950" spans="1:4">
      <c r="A10950" s="371"/>
      <c r="B10950" s="371"/>
      <c r="C10950" s="371"/>
      <c r="D10950" s="434"/>
    </row>
    <row r="10951" spans="1:4">
      <c r="A10951" s="371"/>
      <c r="B10951" s="371"/>
      <c r="C10951" s="371"/>
      <c r="D10951" s="434"/>
    </row>
    <row r="10952" spans="1:4">
      <c r="A10952" s="371"/>
      <c r="B10952" s="371"/>
      <c r="C10952" s="371"/>
      <c r="D10952" s="434"/>
    </row>
    <row r="10953" spans="1:4">
      <c r="A10953" s="371"/>
      <c r="B10953" s="371"/>
      <c r="C10953" s="371"/>
      <c r="D10953" s="434"/>
    </row>
    <row r="10954" spans="1:4">
      <c r="A10954" s="371"/>
      <c r="B10954" s="371"/>
      <c r="C10954" s="371"/>
      <c r="D10954" s="434"/>
    </row>
    <row r="10955" spans="1:4">
      <c r="A10955" s="371"/>
      <c r="B10955" s="371"/>
      <c r="C10955" s="371"/>
      <c r="D10955" s="434"/>
    </row>
    <row r="10956" spans="1:4">
      <c r="A10956" s="371"/>
      <c r="B10956" s="371"/>
      <c r="C10956" s="371"/>
      <c r="D10956" s="434"/>
    </row>
    <row r="10957" spans="1:4">
      <c r="A10957" s="371"/>
      <c r="B10957" s="371"/>
      <c r="C10957" s="371"/>
      <c r="D10957" s="434"/>
    </row>
    <row r="10958" spans="1:4">
      <c r="A10958" s="371"/>
      <c r="B10958" s="371"/>
      <c r="C10958" s="371"/>
      <c r="D10958" s="434"/>
    </row>
    <row r="10959" spans="1:4">
      <c r="A10959" s="371"/>
      <c r="B10959" s="371"/>
      <c r="C10959" s="371"/>
      <c r="D10959" s="434"/>
    </row>
    <row r="10960" spans="1:4">
      <c r="A10960" s="371"/>
      <c r="B10960" s="371"/>
      <c r="C10960" s="371"/>
      <c r="D10960" s="434"/>
    </row>
    <row r="10961" spans="1:4">
      <c r="A10961" s="371"/>
      <c r="B10961" s="371"/>
      <c r="C10961" s="371"/>
      <c r="D10961" s="434"/>
    </row>
    <row r="10962" spans="1:4">
      <c r="A10962" s="371"/>
      <c r="B10962" s="371"/>
      <c r="C10962" s="371"/>
      <c r="D10962" s="434"/>
    </row>
    <row r="10963" spans="1:4">
      <c r="A10963" s="371"/>
      <c r="B10963" s="371"/>
      <c r="C10963" s="371"/>
      <c r="D10963" s="434"/>
    </row>
    <row r="10964" spans="1:4">
      <c r="A10964" s="371"/>
      <c r="B10964" s="371"/>
      <c r="C10964" s="371"/>
      <c r="D10964" s="434"/>
    </row>
    <row r="10965" spans="1:4">
      <c r="A10965" s="371"/>
      <c r="B10965" s="371"/>
      <c r="C10965" s="371"/>
      <c r="D10965" s="434"/>
    </row>
    <row r="10966" spans="1:4">
      <c r="A10966" s="371"/>
      <c r="B10966" s="371"/>
      <c r="C10966" s="371"/>
      <c r="D10966" s="434"/>
    </row>
    <row r="10967" spans="1:4">
      <c r="A10967" s="371"/>
      <c r="B10967" s="371"/>
      <c r="C10967" s="371"/>
      <c r="D10967" s="434"/>
    </row>
    <row r="10968" spans="1:4">
      <c r="A10968" s="371"/>
      <c r="B10968" s="371"/>
      <c r="C10968" s="371"/>
      <c r="D10968" s="434"/>
    </row>
    <row r="10969" spans="1:4">
      <c r="A10969" s="371"/>
      <c r="B10969" s="371"/>
      <c r="C10969" s="371"/>
      <c r="D10969" s="434"/>
    </row>
    <row r="10970" spans="1:4">
      <c r="A10970" s="371"/>
      <c r="B10970" s="371"/>
      <c r="C10970" s="371"/>
      <c r="D10970" s="434"/>
    </row>
    <row r="10971" spans="1:4">
      <c r="A10971" s="371"/>
      <c r="B10971" s="371"/>
      <c r="C10971" s="371"/>
      <c r="D10971" s="434"/>
    </row>
    <row r="10972" spans="1:4">
      <c r="A10972" s="371"/>
      <c r="B10972" s="371"/>
      <c r="C10972" s="371"/>
      <c r="D10972" s="434"/>
    </row>
    <row r="10973" spans="1:4">
      <c r="A10973" s="371"/>
      <c r="B10973" s="371"/>
      <c r="C10973" s="371"/>
      <c r="D10973" s="434"/>
    </row>
    <row r="10974" spans="1:4">
      <c r="A10974" s="371"/>
      <c r="B10974" s="371"/>
      <c r="C10974" s="371"/>
      <c r="D10974" s="434"/>
    </row>
    <row r="10975" spans="1:4">
      <c r="A10975" s="371"/>
      <c r="B10975" s="371"/>
      <c r="C10975" s="371"/>
      <c r="D10975" s="434"/>
    </row>
    <row r="10976" spans="1:4">
      <c r="A10976" s="371"/>
      <c r="B10976" s="371"/>
      <c r="C10976" s="371"/>
      <c r="D10976" s="434"/>
    </row>
    <row r="10977" spans="1:4">
      <c r="A10977" s="371"/>
      <c r="B10977" s="371"/>
      <c r="C10977" s="371"/>
      <c r="D10977" s="434"/>
    </row>
    <row r="10978" spans="1:4">
      <c r="A10978" s="371"/>
      <c r="B10978" s="371"/>
      <c r="C10978" s="371"/>
      <c r="D10978" s="434"/>
    </row>
    <row r="10979" spans="1:4">
      <c r="A10979" s="371"/>
      <c r="B10979" s="371"/>
      <c r="C10979" s="371"/>
      <c r="D10979" s="434"/>
    </row>
    <row r="10980" spans="1:4">
      <c r="A10980" s="371"/>
      <c r="B10980" s="371"/>
      <c r="C10980" s="371"/>
      <c r="D10980" s="434"/>
    </row>
    <row r="10981" spans="1:4">
      <c r="A10981" s="371"/>
      <c r="B10981" s="371"/>
      <c r="C10981" s="371"/>
      <c r="D10981" s="434"/>
    </row>
    <row r="10982" spans="1:4">
      <c r="A10982" s="371"/>
      <c r="B10982" s="371"/>
      <c r="C10982" s="371"/>
      <c r="D10982" s="434"/>
    </row>
    <row r="10983" spans="1:4">
      <c r="A10983" s="371"/>
      <c r="B10983" s="371"/>
      <c r="C10983" s="371"/>
      <c r="D10983" s="434"/>
    </row>
    <row r="10984" spans="1:4">
      <c r="A10984" s="371"/>
      <c r="B10984" s="371"/>
      <c r="C10984" s="371"/>
      <c r="D10984" s="434"/>
    </row>
    <row r="10985" spans="1:4">
      <c r="A10985" s="371"/>
      <c r="B10985" s="371"/>
      <c r="C10985" s="371"/>
      <c r="D10985" s="434"/>
    </row>
    <row r="10986" spans="1:4">
      <c r="A10986" s="371"/>
      <c r="B10986" s="371"/>
      <c r="C10986" s="371"/>
      <c r="D10986" s="434"/>
    </row>
    <row r="10987" spans="1:4">
      <c r="A10987" s="371"/>
      <c r="B10987" s="371"/>
      <c r="C10987" s="371"/>
      <c r="D10987" s="434"/>
    </row>
    <row r="10988" spans="1:4">
      <c r="A10988" s="371"/>
      <c r="B10988" s="371"/>
      <c r="C10988" s="371"/>
      <c r="D10988" s="434"/>
    </row>
    <row r="10989" spans="1:4">
      <c r="A10989" s="371"/>
      <c r="B10989" s="371"/>
      <c r="C10989" s="371"/>
      <c r="D10989" s="434"/>
    </row>
    <row r="10990" spans="1:4">
      <c r="A10990" s="371"/>
      <c r="B10990" s="371"/>
      <c r="C10990" s="371"/>
      <c r="D10990" s="434"/>
    </row>
    <row r="10991" spans="1:4">
      <c r="A10991" s="371"/>
      <c r="B10991" s="371"/>
      <c r="C10991" s="371"/>
      <c r="D10991" s="434"/>
    </row>
    <row r="10992" spans="1:4">
      <c r="A10992" s="371"/>
      <c r="B10992" s="371"/>
      <c r="C10992" s="371"/>
      <c r="D10992" s="434"/>
    </row>
    <row r="10993" spans="1:4">
      <c r="A10993" s="371"/>
      <c r="B10993" s="371"/>
      <c r="C10993" s="371"/>
      <c r="D10993" s="434"/>
    </row>
    <row r="10994" spans="1:4">
      <c r="A10994" s="371"/>
      <c r="B10994" s="371"/>
      <c r="C10994" s="371"/>
      <c r="D10994" s="434"/>
    </row>
    <row r="10995" spans="1:4">
      <c r="A10995" s="371"/>
      <c r="B10995" s="371"/>
      <c r="C10995" s="371"/>
      <c r="D10995" s="434"/>
    </row>
    <row r="10996" spans="1:4">
      <c r="A10996" s="371"/>
      <c r="B10996" s="371"/>
      <c r="C10996" s="371"/>
      <c r="D10996" s="434"/>
    </row>
    <row r="10997" spans="1:4">
      <c r="A10997" s="371"/>
      <c r="B10997" s="371"/>
      <c r="C10997" s="371"/>
      <c r="D10997" s="434"/>
    </row>
    <row r="10998" spans="1:4">
      <c r="A10998" s="371"/>
      <c r="B10998" s="371"/>
      <c r="C10998" s="371"/>
      <c r="D10998" s="434"/>
    </row>
    <row r="10999" spans="1:4">
      <c r="A10999" s="371"/>
      <c r="B10999" s="371"/>
      <c r="C10999" s="371"/>
      <c r="D10999" s="434"/>
    </row>
    <row r="11000" spans="1:4">
      <c r="A11000" s="371"/>
      <c r="B11000" s="371"/>
      <c r="C11000" s="371"/>
      <c r="D11000" s="434"/>
    </row>
    <row r="11001" spans="1:4">
      <c r="A11001" s="371"/>
      <c r="B11001" s="371"/>
      <c r="C11001" s="371"/>
      <c r="D11001" s="434"/>
    </row>
    <row r="11002" spans="1:4">
      <c r="A11002" s="371"/>
      <c r="B11002" s="371"/>
      <c r="C11002" s="371"/>
      <c r="D11002" s="434"/>
    </row>
    <row r="11003" spans="1:4">
      <c r="A11003" s="371"/>
      <c r="B11003" s="371"/>
      <c r="C11003" s="371"/>
      <c r="D11003" s="434"/>
    </row>
    <row r="11004" spans="1:4">
      <c r="A11004" s="371"/>
      <c r="B11004" s="371"/>
      <c r="C11004" s="371"/>
      <c r="D11004" s="434"/>
    </row>
    <row r="11005" spans="1:4">
      <c r="A11005" s="371"/>
      <c r="B11005" s="371"/>
      <c r="C11005" s="371"/>
      <c r="D11005" s="434"/>
    </row>
    <row r="11006" spans="1:4">
      <c r="A11006" s="371"/>
      <c r="B11006" s="371"/>
      <c r="C11006" s="371"/>
      <c r="D11006" s="434"/>
    </row>
    <row r="11007" spans="1:4">
      <c r="A11007" s="371"/>
      <c r="B11007" s="371"/>
      <c r="C11007" s="371"/>
      <c r="D11007" s="434"/>
    </row>
    <row r="11008" spans="1:4">
      <c r="A11008" s="371"/>
      <c r="B11008" s="371"/>
      <c r="C11008" s="371"/>
      <c r="D11008" s="434"/>
    </row>
    <row r="11009" spans="1:4">
      <c r="A11009" s="371"/>
      <c r="B11009" s="371"/>
      <c r="C11009" s="371"/>
      <c r="D11009" s="434"/>
    </row>
    <row r="11010" spans="1:4">
      <c r="A11010" s="371"/>
      <c r="B11010" s="371"/>
      <c r="C11010" s="371"/>
      <c r="D11010" s="434"/>
    </row>
    <row r="11011" spans="1:4">
      <c r="A11011" s="371"/>
      <c r="B11011" s="371"/>
      <c r="C11011" s="371"/>
      <c r="D11011" s="434"/>
    </row>
    <row r="11012" spans="1:4">
      <c r="A11012" s="371"/>
      <c r="B11012" s="371"/>
      <c r="C11012" s="371"/>
      <c r="D11012" s="434"/>
    </row>
    <row r="11013" spans="1:4">
      <c r="A11013" s="371"/>
      <c r="B11013" s="371"/>
      <c r="C11013" s="371"/>
      <c r="D11013" s="434"/>
    </row>
    <row r="11014" spans="1:4">
      <c r="A11014" s="371"/>
      <c r="B11014" s="371"/>
      <c r="C11014" s="371"/>
      <c r="D11014" s="434"/>
    </row>
    <row r="11015" spans="1:4">
      <c r="A11015" s="371"/>
      <c r="B11015" s="371"/>
      <c r="C11015" s="371"/>
      <c r="D11015" s="434"/>
    </row>
    <row r="11016" spans="1:4">
      <c r="A11016" s="371"/>
      <c r="B11016" s="371"/>
      <c r="C11016" s="371"/>
      <c r="D11016" s="434"/>
    </row>
    <row r="11017" spans="1:4">
      <c r="A11017" s="371"/>
      <c r="B11017" s="371"/>
      <c r="C11017" s="371"/>
      <c r="D11017" s="434"/>
    </row>
    <row r="11018" spans="1:4">
      <c r="A11018" s="371"/>
      <c r="B11018" s="371"/>
      <c r="C11018" s="371"/>
      <c r="D11018" s="434"/>
    </row>
    <row r="11019" spans="1:4">
      <c r="A11019" s="371"/>
      <c r="B11019" s="371"/>
      <c r="C11019" s="371"/>
      <c r="D11019" s="434"/>
    </row>
    <row r="11020" spans="1:4">
      <c r="A11020" s="371"/>
      <c r="B11020" s="371"/>
      <c r="C11020" s="371"/>
      <c r="D11020" s="434"/>
    </row>
    <row r="11021" spans="1:4">
      <c r="A11021" s="371"/>
      <c r="B11021" s="371"/>
      <c r="C11021" s="371"/>
      <c r="D11021" s="434"/>
    </row>
    <row r="11022" spans="1:4">
      <c r="A11022" s="371"/>
      <c r="B11022" s="371"/>
      <c r="C11022" s="371"/>
      <c r="D11022" s="434"/>
    </row>
    <row r="11023" spans="1:4">
      <c r="A11023" s="371"/>
      <c r="B11023" s="371"/>
      <c r="C11023" s="371"/>
      <c r="D11023" s="434"/>
    </row>
    <row r="11024" spans="1:4">
      <c r="A11024" s="371"/>
      <c r="B11024" s="371"/>
      <c r="C11024" s="371"/>
      <c r="D11024" s="434"/>
    </row>
    <row r="11025" spans="1:4">
      <c r="A11025" s="371"/>
      <c r="B11025" s="371"/>
      <c r="C11025" s="371"/>
      <c r="D11025" s="434"/>
    </row>
    <row r="11026" spans="1:4">
      <c r="A11026" s="371"/>
      <c r="B11026" s="371"/>
      <c r="C11026" s="371"/>
      <c r="D11026" s="434"/>
    </row>
    <row r="11027" spans="1:4">
      <c r="A11027" s="371"/>
      <c r="B11027" s="371"/>
      <c r="C11027" s="371"/>
      <c r="D11027" s="434"/>
    </row>
    <row r="11028" spans="1:4">
      <c r="A11028" s="371"/>
      <c r="B11028" s="371"/>
      <c r="C11028" s="371"/>
      <c r="D11028" s="434"/>
    </row>
    <row r="11029" spans="1:4">
      <c r="A11029" s="371"/>
      <c r="B11029" s="371"/>
      <c r="C11029" s="371"/>
      <c r="D11029" s="434"/>
    </row>
    <row r="11030" spans="1:4">
      <c r="A11030" s="371"/>
      <c r="B11030" s="371"/>
      <c r="C11030" s="371"/>
      <c r="D11030" s="434"/>
    </row>
    <row r="11031" spans="1:4">
      <c r="A11031" s="371"/>
      <c r="B11031" s="371"/>
      <c r="C11031" s="371"/>
      <c r="D11031" s="434"/>
    </row>
    <row r="11032" spans="1:4">
      <c r="A11032" s="371"/>
      <c r="B11032" s="371"/>
      <c r="C11032" s="371"/>
      <c r="D11032" s="434"/>
    </row>
    <row r="11033" spans="1:4">
      <c r="A11033" s="371"/>
      <c r="B11033" s="371"/>
      <c r="C11033" s="371"/>
      <c r="D11033" s="434"/>
    </row>
    <row r="11034" spans="1:4">
      <c r="A11034" s="371"/>
      <c r="B11034" s="371"/>
      <c r="C11034" s="371"/>
      <c r="D11034" s="434"/>
    </row>
    <row r="11035" spans="1:4">
      <c r="A11035" s="371"/>
      <c r="B11035" s="371"/>
      <c r="C11035" s="371"/>
      <c r="D11035" s="434"/>
    </row>
    <row r="11036" spans="1:4">
      <c r="A11036" s="371"/>
      <c r="B11036" s="371"/>
      <c r="C11036" s="371"/>
      <c r="D11036" s="434"/>
    </row>
    <row r="11037" spans="1:4">
      <c r="A11037" s="371"/>
      <c r="B11037" s="371"/>
      <c r="C11037" s="371"/>
      <c r="D11037" s="434"/>
    </row>
    <row r="11038" spans="1:4">
      <c r="A11038" s="371"/>
      <c r="B11038" s="371"/>
      <c r="C11038" s="371"/>
      <c r="D11038" s="434"/>
    </row>
    <row r="11039" spans="1:4">
      <c r="A11039" s="371"/>
      <c r="B11039" s="371"/>
      <c r="C11039" s="371"/>
      <c r="D11039" s="434"/>
    </row>
    <row r="11040" spans="1:4">
      <c r="A11040" s="371"/>
      <c r="B11040" s="371"/>
      <c r="C11040" s="371"/>
      <c r="D11040" s="434"/>
    </row>
    <row r="11041" spans="1:4">
      <c r="A11041" s="371"/>
      <c r="B11041" s="371"/>
      <c r="C11041" s="371"/>
      <c r="D11041" s="434"/>
    </row>
    <row r="11042" spans="1:4">
      <c r="A11042" s="371"/>
      <c r="B11042" s="371"/>
      <c r="C11042" s="371"/>
      <c r="D11042" s="434"/>
    </row>
    <row r="11043" spans="1:4">
      <c r="A11043" s="371"/>
      <c r="B11043" s="371"/>
      <c r="C11043" s="371"/>
      <c r="D11043" s="434"/>
    </row>
    <row r="11044" spans="1:4">
      <c r="A11044" s="371"/>
      <c r="B11044" s="371"/>
      <c r="C11044" s="371"/>
      <c r="D11044" s="434"/>
    </row>
    <row r="11045" spans="1:4">
      <c r="A11045" s="371"/>
      <c r="B11045" s="371"/>
      <c r="C11045" s="371"/>
      <c r="D11045" s="434"/>
    </row>
    <row r="11046" spans="1:4">
      <c r="A11046" s="371"/>
      <c r="B11046" s="371"/>
      <c r="C11046" s="371"/>
      <c r="D11046" s="434"/>
    </row>
    <row r="11047" spans="1:4">
      <c r="A11047" s="371"/>
      <c r="B11047" s="371"/>
      <c r="C11047" s="371"/>
      <c r="D11047" s="434"/>
    </row>
    <row r="11048" spans="1:4">
      <c r="A11048" s="371"/>
      <c r="B11048" s="371"/>
      <c r="C11048" s="371"/>
      <c r="D11048" s="434"/>
    </row>
    <row r="11049" spans="1:4">
      <c r="A11049" s="371"/>
      <c r="B11049" s="371"/>
      <c r="C11049" s="371"/>
      <c r="D11049" s="434"/>
    </row>
    <row r="11050" spans="1:4">
      <c r="A11050" s="371"/>
      <c r="B11050" s="371"/>
      <c r="C11050" s="371"/>
      <c r="D11050" s="434"/>
    </row>
    <row r="11051" spans="1:4">
      <c r="A11051" s="371"/>
      <c r="B11051" s="371"/>
      <c r="C11051" s="371"/>
      <c r="D11051" s="434"/>
    </row>
    <row r="11052" spans="1:4">
      <c r="A11052" s="371"/>
      <c r="B11052" s="371"/>
      <c r="C11052" s="371"/>
      <c r="D11052" s="434"/>
    </row>
    <row r="11053" spans="1:4">
      <c r="A11053" s="371"/>
      <c r="B11053" s="371"/>
      <c r="C11053" s="371"/>
      <c r="D11053" s="434"/>
    </row>
    <row r="11054" spans="1:4">
      <c r="A11054" s="371"/>
      <c r="B11054" s="371"/>
      <c r="C11054" s="371"/>
      <c r="D11054" s="434"/>
    </row>
    <row r="11055" spans="1:4">
      <c r="A11055" s="371"/>
      <c r="B11055" s="371"/>
      <c r="C11055" s="371"/>
      <c r="D11055" s="434"/>
    </row>
    <row r="11056" spans="1:4">
      <c r="A11056" s="371"/>
      <c r="B11056" s="371"/>
      <c r="C11056" s="371"/>
      <c r="D11056" s="434"/>
    </row>
    <row r="11057" spans="1:4">
      <c r="A11057" s="371"/>
      <c r="B11057" s="371"/>
      <c r="C11057" s="371"/>
      <c r="D11057" s="434"/>
    </row>
    <row r="11058" spans="1:4">
      <c r="A11058" s="371"/>
      <c r="B11058" s="371"/>
      <c r="C11058" s="371"/>
      <c r="D11058" s="434"/>
    </row>
    <row r="11059" spans="1:4">
      <c r="A11059" s="371"/>
      <c r="B11059" s="371"/>
      <c r="C11059" s="371"/>
      <c r="D11059" s="434"/>
    </row>
    <row r="11060" spans="1:4">
      <c r="A11060" s="371"/>
      <c r="B11060" s="371"/>
      <c r="C11060" s="371"/>
      <c r="D11060" s="434"/>
    </row>
    <row r="11061" spans="1:4">
      <c r="A11061" s="371"/>
      <c r="B11061" s="371"/>
      <c r="C11061" s="371"/>
      <c r="D11061" s="434"/>
    </row>
    <row r="11062" spans="1:4">
      <c r="A11062" s="371"/>
      <c r="B11062" s="371"/>
      <c r="C11062" s="371"/>
      <c r="D11062" s="434"/>
    </row>
    <row r="11063" spans="1:4">
      <c r="A11063" s="371"/>
      <c r="B11063" s="371"/>
      <c r="C11063" s="371"/>
      <c r="D11063" s="434"/>
    </row>
    <row r="11064" spans="1:4">
      <c r="A11064" s="371"/>
      <c r="B11064" s="371"/>
      <c r="C11064" s="371"/>
      <c r="D11064" s="434"/>
    </row>
    <row r="11065" spans="1:4">
      <c r="A11065" s="371"/>
      <c r="B11065" s="371"/>
      <c r="C11065" s="371"/>
      <c r="D11065" s="434"/>
    </row>
    <row r="11066" spans="1:4">
      <c r="A11066" s="371"/>
      <c r="B11066" s="371"/>
      <c r="C11066" s="371"/>
      <c r="D11066" s="434"/>
    </row>
    <row r="11067" spans="1:4">
      <c r="A11067" s="371"/>
      <c r="B11067" s="371"/>
      <c r="C11067" s="371"/>
      <c r="D11067" s="434"/>
    </row>
    <row r="11068" spans="1:4">
      <c r="A11068" s="371"/>
      <c r="B11068" s="371"/>
      <c r="C11068" s="371"/>
      <c r="D11068" s="434"/>
    </row>
    <row r="11069" spans="1:4">
      <c r="A11069" s="371"/>
      <c r="B11069" s="371"/>
      <c r="C11069" s="371"/>
      <c r="D11069" s="434"/>
    </row>
    <row r="11070" spans="1:4">
      <c r="A11070" s="371"/>
      <c r="B11070" s="371"/>
      <c r="C11070" s="371"/>
      <c r="D11070" s="434"/>
    </row>
    <row r="11071" spans="1:4">
      <c r="A11071" s="371"/>
      <c r="B11071" s="371"/>
      <c r="C11071" s="371"/>
      <c r="D11071" s="434"/>
    </row>
    <row r="11072" spans="1:4">
      <c r="A11072" s="371"/>
      <c r="B11072" s="371"/>
      <c r="C11072" s="371"/>
      <c r="D11072" s="434"/>
    </row>
    <row r="11073" spans="1:4">
      <c r="A11073" s="371"/>
      <c r="B11073" s="371"/>
      <c r="C11073" s="371"/>
      <c r="D11073" s="434"/>
    </row>
    <row r="11074" spans="1:4">
      <c r="A11074" s="371"/>
      <c r="B11074" s="371"/>
      <c r="C11074" s="371"/>
      <c r="D11074" s="434"/>
    </row>
    <row r="11075" spans="1:4">
      <c r="A11075" s="371"/>
      <c r="B11075" s="371"/>
      <c r="C11075" s="371"/>
      <c r="D11075" s="434"/>
    </row>
    <row r="11076" spans="1:4">
      <c r="A11076" s="371"/>
      <c r="B11076" s="371"/>
      <c r="C11076" s="371"/>
      <c r="D11076" s="434"/>
    </row>
    <row r="11077" spans="1:4">
      <c r="A11077" s="371"/>
      <c r="B11077" s="371"/>
      <c r="C11077" s="371"/>
      <c r="D11077" s="434"/>
    </row>
    <row r="11078" spans="1:4">
      <c r="A11078" s="371"/>
      <c r="B11078" s="371"/>
      <c r="C11078" s="371"/>
      <c r="D11078" s="434"/>
    </row>
    <row r="11079" spans="1:4">
      <c r="A11079" s="371"/>
      <c r="B11079" s="371"/>
      <c r="C11079" s="371"/>
      <c r="D11079" s="434"/>
    </row>
    <row r="11080" spans="1:4">
      <c r="A11080" s="371"/>
      <c r="B11080" s="371"/>
      <c r="C11080" s="371"/>
      <c r="D11080" s="434"/>
    </row>
    <row r="11081" spans="1:4">
      <c r="A11081" s="371"/>
      <c r="B11081" s="371"/>
      <c r="C11081" s="371"/>
      <c r="D11081" s="434"/>
    </row>
    <row r="11082" spans="1:4">
      <c r="A11082" s="371"/>
      <c r="B11082" s="371"/>
      <c r="C11082" s="371"/>
      <c r="D11082" s="434"/>
    </row>
    <row r="11083" spans="1:4">
      <c r="A11083" s="371"/>
      <c r="B11083" s="371"/>
      <c r="C11083" s="371"/>
      <c r="D11083" s="434"/>
    </row>
    <row r="11084" spans="1:4">
      <c r="A11084" s="371"/>
      <c r="B11084" s="371"/>
      <c r="C11084" s="371"/>
      <c r="D11084" s="434"/>
    </row>
    <row r="11085" spans="1:4">
      <c r="A11085" s="371"/>
      <c r="B11085" s="371"/>
      <c r="C11085" s="371"/>
      <c r="D11085" s="434"/>
    </row>
    <row r="11086" spans="1:4">
      <c r="A11086" s="371"/>
      <c r="B11086" s="371"/>
      <c r="C11086" s="371"/>
      <c r="D11086" s="434"/>
    </row>
    <row r="11087" spans="1:4">
      <c r="A11087" s="371"/>
      <c r="B11087" s="371"/>
      <c r="C11087" s="371"/>
      <c r="D11087" s="434"/>
    </row>
    <row r="11088" spans="1:4">
      <c r="A11088" s="371"/>
      <c r="B11088" s="371"/>
      <c r="C11088" s="371"/>
      <c r="D11088" s="434"/>
    </row>
    <row r="11089" spans="1:4">
      <c r="A11089" s="371"/>
      <c r="B11089" s="371"/>
      <c r="C11089" s="371"/>
      <c r="D11089" s="434"/>
    </row>
    <row r="11090" spans="1:4">
      <c r="A11090" s="371"/>
      <c r="B11090" s="371"/>
      <c r="C11090" s="371"/>
      <c r="D11090" s="434"/>
    </row>
    <row r="11091" spans="1:4">
      <c r="A11091" s="371"/>
      <c r="B11091" s="371"/>
      <c r="C11091" s="371"/>
      <c r="D11091" s="434"/>
    </row>
    <row r="11092" spans="1:4">
      <c r="A11092" s="371"/>
      <c r="B11092" s="371"/>
      <c r="C11092" s="371"/>
      <c r="D11092" s="434"/>
    </row>
    <row r="11093" spans="1:4">
      <c r="A11093" s="371"/>
      <c r="B11093" s="371"/>
      <c r="C11093" s="371"/>
      <c r="D11093" s="434"/>
    </row>
    <row r="11094" spans="1:4">
      <c r="A11094" s="371"/>
      <c r="B11094" s="371"/>
      <c r="C11094" s="371"/>
      <c r="D11094" s="434"/>
    </row>
    <row r="11095" spans="1:4">
      <c r="A11095" s="371"/>
      <c r="B11095" s="371"/>
      <c r="C11095" s="371"/>
      <c r="D11095" s="434"/>
    </row>
    <row r="11096" spans="1:4">
      <c r="A11096" s="371"/>
      <c r="B11096" s="371"/>
      <c r="C11096" s="371"/>
      <c r="D11096" s="434"/>
    </row>
    <row r="11097" spans="1:4">
      <c r="A11097" s="371"/>
      <c r="B11097" s="371"/>
      <c r="C11097" s="371"/>
      <c r="D11097" s="434"/>
    </row>
    <row r="11098" spans="1:4">
      <c r="A11098" s="371"/>
      <c r="B11098" s="371"/>
      <c r="C11098" s="371"/>
      <c r="D11098" s="434"/>
    </row>
    <row r="11099" spans="1:4">
      <c r="A11099" s="371"/>
      <c r="B11099" s="371"/>
      <c r="C11099" s="371"/>
      <c r="D11099" s="434"/>
    </row>
    <row r="11100" spans="1:4">
      <c r="A11100" s="371"/>
      <c r="B11100" s="371"/>
      <c r="C11100" s="371"/>
      <c r="D11100" s="434"/>
    </row>
    <row r="11101" spans="1:4">
      <c r="A11101" s="371"/>
      <c r="B11101" s="371"/>
      <c r="C11101" s="371"/>
      <c r="D11101" s="434"/>
    </row>
    <row r="11102" spans="1:4">
      <c r="A11102" s="371"/>
      <c r="B11102" s="371"/>
      <c r="C11102" s="371"/>
      <c r="D11102" s="434"/>
    </row>
    <row r="11103" spans="1:4">
      <c r="A11103" s="371"/>
      <c r="B11103" s="371"/>
      <c r="C11103" s="371"/>
      <c r="D11103" s="434"/>
    </row>
    <row r="11104" spans="1:4">
      <c r="A11104" s="371"/>
      <c r="B11104" s="371"/>
      <c r="C11104" s="371"/>
      <c r="D11104" s="434"/>
    </row>
    <row r="11105" spans="1:4">
      <c r="A11105" s="371"/>
      <c r="B11105" s="371"/>
      <c r="C11105" s="371"/>
      <c r="D11105" s="434"/>
    </row>
    <row r="11106" spans="1:4">
      <c r="A11106" s="371"/>
      <c r="B11106" s="371"/>
      <c r="C11106" s="371"/>
      <c r="D11106" s="434"/>
    </row>
    <row r="11107" spans="1:4">
      <c r="A11107" s="371"/>
      <c r="B11107" s="371"/>
      <c r="C11107" s="371"/>
      <c r="D11107" s="434"/>
    </row>
    <row r="11108" spans="1:4">
      <c r="A11108" s="371"/>
      <c r="B11108" s="371"/>
      <c r="C11108" s="371"/>
      <c r="D11108" s="434"/>
    </row>
    <row r="11109" spans="1:4">
      <c r="A11109" s="371"/>
      <c r="B11109" s="371"/>
      <c r="C11109" s="371"/>
      <c r="D11109" s="434"/>
    </row>
    <row r="11110" spans="1:4">
      <c r="A11110" s="371"/>
      <c r="B11110" s="371"/>
      <c r="C11110" s="371"/>
      <c r="D11110" s="434"/>
    </row>
    <row r="11111" spans="1:4">
      <c r="A11111" s="371"/>
      <c r="B11111" s="371"/>
      <c r="C11111" s="371"/>
      <c r="D11111" s="434"/>
    </row>
    <row r="11112" spans="1:4">
      <c r="A11112" s="371"/>
      <c r="B11112" s="371"/>
      <c r="C11112" s="371"/>
      <c r="D11112" s="434"/>
    </row>
    <row r="11113" spans="1:4">
      <c r="A11113" s="371"/>
      <c r="B11113" s="371"/>
      <c r="C11113" s="371"/>
      <c r="D11113" s="434"/>
    </row>
    <row r="11114" spans="1:4">
      <c r="A11114" s="371"/>
      <c r="B11114" s="371"/>
      <c r="C11114" s="371"/>
      <c r="D11114" s="434"/>
    </row>
    <row r="11115" spans="1:4">
      <c r="A11115" s="371"/>
      <c r="B11115" s="371"/>
      <c r="C11115" s="371"/>
      <c r="D11115" s="434"/>
    </row>
    <row r="11116" spans="1:4">
      <c r="A11116" s="371"/>
      <c r="B11116" s="371"/>
      <c r="C11116" s="371"/>
      <c r="D11116" s="434"/>
    </row>
    <row r="11117" spans="1:4">
      <c r="A11117" s="371"/>
      <c r="B11117" s="371"/>
      <c r="C11117" s="371"/>
      <c r="D11117" s="434"/>
    </row>
    <row r="11118" spans="1:4">
      <c r="A11118" s="371"/>
      <c r="B11118" s="371"/>
      <c r="C11118" s="371"/>
      <c r="D11118" s="434"/>
    </row>
    <row r="11119" spans="1:4">
      <c r="A11119" s="371"/>
      <c r="B11119" s="371"/>
      <c r="C11119" s="371"/>
      <c r="D11119" s="434"/>
    </row>
    <row r="11120" spans="1:4">
      <c r="A11120" s="371"/>
      <c r="B11120" s="371"/>
      <c r="C11120" s="371"/>
      <c r="D11120" s="434"/>
    </row>
    <row r="11121" spans="1:4">
      <c r="A11121" s="371"/>
      <c r="B11121" s="371"/>
      <c r="C11121" s="371"/>
      <c r="D11121" s="434"/>
    </row>
    <row r="11122" spans="1:4">
      <c r="A11122" s="371"/>
      <c r="B11122" s="371"/>
      <c r="C11122" s="371"/>
      <c r="D11122" s="434"/>
    </row>
    <row r="11123" spans="1:4">
      <c r="A11123" s="371"/>
      <c r="B11123" s="371"/>
      <c r="C11123" s="371"/>
      <c r="D11123" s="434"/>
    </row>
    <row r="11124" spans="1:4">
      <c r="A11124" s="371"/>
      <c r="B11124" s="371"/>
      <c r="C11124" s="371"/>
      <c r="D11124" s="434"/>
    </row>
    <row r="11125" spans="1:4">
      <c r="A11125" s="371"/>
      <c r="B11125" s="371"/>
      <c r="C11125" s="371"/>
      <c r="D11125" s="434"/>
    </row>
    <row r="11126" spans="1:4">
      <c r="A11126" s="371"/>
      <c r="B11126" s="371"/>
      <c r="C11126" s="371"/>
      <c r="D11126" s="434"/>
    </row>
    <row r="11127" spans="1:4">
      <c r="A11127" s="371"/>
      <c r="B11127" s="371"/>
      <c r="C11127" s="371"/>
      <c r="D11127" s="434"/>
    </row>
    <row r="11128" spans="1:4">
      <c r="A11128" s="371"/>
      <c r="B11128" s="371"/>
      <c r="C11128" s="371"/>
      <c r="D11128" s="434"/>
    </row>
    <row r="11129" spans="1:4">
      <c r="A11129" s="371"/>
      <c r="B11129" s="371"/>
      <c r="C11129" s="371"/>
      <c r="D11129" s="434"/>
    </row>
    <row r="11130" spans="1:4">
      <c r="A11130" s="371"/>
      <c r="B11130" s="371"/>
      <c r="C11130" s="371"/>
      <c r="D11130" s="434"/>
    </row>
    <row r="11131" spans="1:4">
      <c r="A11131" s="371"/>
      <c r="B11131" s="371"/>
      <c r="C11131" s="371"/>
      <c r="D11131" s="434"/>
    </row>
    <row r="11132" spans="1:4">
      <c r="A11132" s="371"/>
      <c r="B11132" s="371"/>
      <c r="C11132" s="371"/>
      <c r="D11132" s="434"/>
    </row>
    <row r="11133" spans="1:4">
      <c r="A11133" s="371"/>
      <c r="B11133" s="371"/>
      <c r="C11133" s="371"/>
      <c r="D11133" s="434"/>
    </row>
    <row r="11134" spans="1:4">
      <c r="A11134" s="371"/>
      <c r="B11134" s="371"/>
      <c r="C11134" s="371"/>
      <c r="D11134" s="434"/>
    </row>
    <row r="11135" spans="1:4">
      <c r="A11135" s="371"/>
      <c r="B11135" s="371"/>
      <c r="C11135" s="371"/>
      <c r="D11135" s="434"/>
    </row>
    <row r="11136" spans="1:4">
      <c r="A11136" s="371"/>
      <c r="B11136" s="371"/>
      <c r="C11136" s="371"/>
      <c r="D11136" s="434"/>
    </row>
    <row r="11137" spans="1:4">
      <c r="A11137" s="371"/>
      <c r="B11137" s="371"/>
      <c r="C11137" s="371"/>
      <c r="D11137" s="434"/>
    </row>
    <row r="11138" spans="1:4">
      <c r="A11138" s="371"/>
      <c r="B11138" s="371"/>
      <c r="C11138" s="371"/>
      <c r="D11138" s="434"/>
    </row>
    <row r="11139" spans="1:4">
      <c r="A11139" s="371"/>
      <c r="B11139" s="371"/>
      <c r="C11139" s="371"/>
      <c r="D11139" s="434"/>
    </row>
    <row r="11140" spans="1:4">
      <c r="A11140" s="371"/>
      <c r="B11140" s="371"/>
      <c r="C11140" s="371"/>
      <c r="D11140" s="434"/>
    </row>
    <row r="11141" spans="1:4">
      <c r="A11141" s="371"/>
      <c r="B11141" s="371"/>
      <c r="C11141" s="371"/>
      <c r="D11141" s="434"/>
    </row>
    <row r="11142" spans="1:4">
      <c r="A11142" s="371"/>
      <c r="B11142" s="371"/>
      <c r="C11142" s="371"/>
      <c r="D11142" s="434"/>
    </row>
    <row r="11143" spans="1:4">
      <c r="A11143" s="371"/>
      <c r="B11143" s="371"/>
      <c r="C11143" s="371"/>
      <c r="D11143" s="434"/>
    </row>
    <row r="11144" spans="1:4">
      <c r="A11144" s="371"/>
      <c r="B11144" s="371"/>
      <c r="C11144" s="371"/>
      <c r="D11144" s="434"/>
    </row>
    <row r="11145" spans="1:4">
      <c r="A11145" s="371"/>
      <c r="B11145" s="371"/>
      <c r="C11145" s="371"/>
      <c r="D11145" s="434"/>
    </row>
    <row r="11146" spans="1:4">
      <c r="A11146" s="371"/>
      <c r="B11146" s="371"/>
      <c r="C11146" s="371"/>
      <c r="D11146" s="434"/>
    </row>
    <row r="11147" spans="1:4">
      <c r="A11147" s="371"/>
      <c r="B11147" s="371"/>
      <c r="C11147" s="371"/>
      <c r="D11147" s="434"/>
    </row>
    <row r="11148" spans="1:4">
      <c r="A11148" s="371"/>
      <c r="B11148" s="371"/>
      <c r="C11148" s="371"/>
      <c r="D11148" s="434"/>
    </row>
    <row r="11149" spans="1:4">
      <c r="A11149" s="371"/>
      <c r="B11149" s="371"/>
      <c r="C11149" s="371"/>
      <c r="D11149" s="434"/>
    </row>
    <row r="11150" spans="1:4">
      <c r="A11150" s="371"/>
      <c r="B11150" s="371"/>
      <c r="C11150" s="371"/>
      <c r="D11150" s="434"/>
    </row>
    <row r="11151" spans="1:4">
      <c r="A11151" s="371"/>
      <c r="B11151" s="371"/>
      <c r="C11151" s="371"/>
      <c r="D11151" s="434"/>
    </row>
    <row r="11152" spans="1:4">
      <c r="A11152" s="371"/>
      <c r="B11152" s="371"/>
      <c r="C11152" s="371"/>
      <c r="D11152" s="434"/>
    </row>
    <row r="11153" spans="1:4">
      <c r="A11153" s="371"/>
      <c r="B11153" s="371"/>
      <c r="C11153" s="371"/>
      <c r="D11153" s="434"/>
    </row>
    <row r="11154" spans="1:4">
      <c r="A11154" s="371"/>
      <c r="B11154" s="371"/>
      <c r="C11154" s="371"/>
      <c r="D11154" s="434"/>
    </row>
    <row r="11155" spans="1:4">
      <c r="A11155" s="371"/>
      <c r="B11155" s="371"/>
      <c r="C11155" s="371"/>
      <c r="D11155" s="434"/>
    </row>
    <row r="11156" spans="1:4">
      <c r="A11156" s="371"/>
      <c r="B11156" s="371"/>
      <c r="C11156" s="371"/>
      <c r="D11156" s="434"/>
    </row>
    <row r="11157" spans="1:4">
      <c r="A11157" s="371"/>
      <c r="B11157" s="371"/>
      <c r="C11157" s="371"/>
      <c r="D11157" s="434"/>
    </row>
    <row r="11158" spans="1:4">
      <c r="A11158" s="371"/>
      <c r="B11158" s="371"/>
      <c r="C11158" s="371"/>
      <c r="D11158" s="434"/>
    </row>
    <row r="11159" spans="1:4">
      <c r="A11159" s="371"/>
      <c r="B11159" s="371"/>
      <c r="C11159" s="371"/>
      <c r="D11159" s="434"/>
    </row>
    <row r="11160" spans="1:4">
      <c r="A11160" s="371"/>
      <c r="B11160" s="371"/>
      <c r="C11160" s="371"/>
      <c r="D11160" s="434"/>
    </row>
    <row r="11161" spans="1:4">
      <c r="A11161" s="371"/>
      <c r="B11161" s="371"/>
      <c r="C11161" s="371"/>
      <c r="D11161" s="434"/>
    </row>
    <row r="11162" spans="1:4">
      <c r="A11162" s="371"/>
      <c r="B11162" s="371"/>
      <c r="C11162" s="371"/>
      <c r="D11162" s="434"/>
    </row>
    <row r="11163" spans="1:4">
      <c r="A11163" s="371"/>
      <c r="B11163" s="371"/>
      <c r="C11163" s="371"/>
      <c r="D11163" s="434"/>
    </row>
    <row r="11164" spans="1:4">
      <c r="A11164" s="371"/>
      <c r="B11164" s="371"/>
      <c r="C11164" s="371"/>
      <c r="D11164" s="434"/>
    </row>
    <row r="11165" spans="1:4">
      <c r="A11165" s="371"/>
      <c r="B11165" s="371"/>
      <c r="C11165" s="371"/>
      <c r="D11165" s="434"/>
    </row>
    <row r="11166" spans="1:4">
      <c r="A11166" s="371"/>
      <c r="B11166" s="371"/>
      <c r="C11166" s="371"/>
      <c r="D11166" s="434"/>
    </row>
    <row r="11167" spans="1:4">
      <c r="A11167" s="371"/>
      <c r="B11167" s="371"/>
      <c r="C11167" s="371"/>
      <c r="D11167" s="434"/>
    </row>
    <row r="11168" spans="1:4">
      <c r="A11168" s="371"/>
      <c r="B11168" s="371"/>
      <c r="C11168" s="371"/>
      <c r="D11168" s="434"/>
    </row>
    <row r="11169" spans="1:4">
      <c r="A11169" s="371"/>
      <c r="B11169" s="371"/>
      <c r="C11169" s="371"/>
      <c r="D11169" s="434"/>
    </row>
    <row r="11170" spans="1:4">
      <c r="A11170" s="371"/>
      <c r="B11170" s="371"/>
      <c r="C11170" s="371"/>
      <c r="D11170" s="434"/>
    </row>
    <row r="11171" spans="1:4">
      <c r="A11171" s="371"/>
      <c r="B11171" s="371"/>
      <c r="C11171" s="371"/>
      <c r="D11171" s="434"/>
    </row>
    <row r="11172" spans="1:4">
      <c r="A11172" s="371"/>
      <c r="B11172" s="371"/>
      <c r="C11172" s="371"/>
      <c r="D11172" s="434"/>
    </row>
    <row r="11173" spans="1:4">
      <c r="A11173" s="371"/>
      <c r="B11173" s="371"/>
      <c r="C11173" s="371"/>
      <c r="D11173" s="434"/>
    </row>
    <row r="11174" spans="1:4">
      <c r="A11174" s="371"/>
      <c r="B11174" s="371"/>
      <c r="C11174" s="371"/>
      <c r="D11174" s="434"/>
    </row>
    <row r="11175" spans="1:4">
      <c r="A11175" s="371"/>
      <c r="B11175" s="371"/>
      <c r="C11175" s="371"/>
      <c r="D11175" s="434"/>
    </row>
    <row r="11176" spans="1:4">
      <c r="A11176" s="371"/>
      <c r="B11176" s="371"/>
      <c r="C11176" s="371"/>
      <c r="D11176" s="434"/>
    </row>
    <row r="11177" spans="1:4">
      <c r="A11177" s="371"/>
      <c r="B11177" s="371"/>
      <c r="C11177" s="371"/>
      <c r="D11177" s="434"/>
    </row>
    <row r="11178" spans="1:4">
      <c r="A11178" s="371"/>
      <c r="B11178" s="371"/>
      <c r="C11178" s="371"/>
      <c r="D11178" s="434"/>
    </row>
    <row r="11179" spans="1:4">
      <c r="A11179" s="371"/>
      <c r="B11179" s="371"/>
      <c r="C11179" s="371"/>
      <c r="D11179" s="434"/>
    </row>
    <row r="11180" spans="1:4">
      <c r="A11180" s="371"/>
      <c r="B11180" s="371"/>
      <c r="C11180" s="371"/>
      <c r="D11180" s="434"/>
    </row>
    <row r="11181" spans="1:4">
      <c r="A11181" s="371"/>
      <c r="B11181" s="371"/>
      <c r="C11181" s="371"/>
      <c r="D11181" s="434"/>
    </row>
    <row r="11182" spans="1:4">
      <c r="A11182" s="371"/>
      <c r="B11182" s="371"/>
      <c r="C11182" s="371"/>
      <c r="D11182" s="434"/>
    </row>
    <row r="11183" spans="1:4">
      <c r="A11183" s="371"/>
      <c r="B11183" s="371"/>
      <c r="C11183" s="371"/>
      <c r="D11183" s="434"/>
    </row>
    <row r="11184" spans="1:4">
      <c r="A11184" s="371"/>
      <c r="B11184" s="371"/>
      <c r="C11184" s="371"/>
      <c r="D11184" s="434"/>
    </row>
    <row r="11185" spans="1:4">
      <c r="A11185" s="371"/>
      <c r="B11185" s="371"/>
      <c r="C11185" s="371"/>
      <c r="D11185" s="434"/>
    </row>
    <row r="11186" spans="1:4">
      <c r="A11186" s="371"/>
      <c r="B11186" s="371"/>
      <c r="C11186" s="371"/>
      <c r="D11186" s="434"/>
    </row>
    <row r="11187" spans="1:4">
      <c r="A11187" s="371"/>
      <c r="B11187" s="371"/>
      <c r="C11187" s="371"/>
      <c r="D11187" s="434"/>
    </row>
    <row r="11188" spans="1:4">
      <c r="A11188" s="371"/>
      <c r="B11188" s="371"/>
      <c r="C11188" s="371"/>
      <c r="D11188" s="434"/>
    </row>
    <row r="11189" spans="1:4">
      <c r="A11189" s="371"/>
      <c r="B11189" s="371"/>
      <c r="C11189" s="371"/>
      <c r="D11189" s="434"/>
    </row>
    <row r="11190" spans="1:4">
      <c r="A11190" s="371"/>
      <c r="B11190" s="371"/>
      <c r="C11190" s="371"/>
      <c r="D11190" s="434"/>
    </row>
    <row r="11191" spans="1:4">
      <c r="A11191" s="371"/>
      <c r="B11191" s="371"/>
      <c r="C11191" s="371"/>
      <c r="D11191" s="434"/>
    </row>
    <row r="11192" spans="1:4">
      <c r="A11192" s="371"/>
      <c r="B11192" s="371"/>
      <c r="C11192" s="371"/>
      <c r="D11192" s="434"/>
    </row>
    <row r="11193" spans="1:4">
      <c r="A11193" s="371"/>
      <c r="B11193" s="371"/>
      <c r="C11193" s="371"/>
      <c r="D11193" s="434"/>
    </row>
    <row r="11194" spans="1:4">
      <c r="A11194" s="371"/>
      <c r="B11194" s="371"/>
      <c r="C11194" s="371"/>
      <c r="D11194" s="434"/>
    </row>
    <row r="11195" spans="1:4">
      <c r="A11195" s="371"/>
      <c r="B11195" s="371"/>
      <c r="C11195" s="371"/>
      <c r="D11195" s="434"/>
    </row>
    <row r="11196" spans="1:4">
      <c r="A11196" s="371"/>
      <c r="B11196" s="371"/>
      <c r="C11196" s="371"/>
      <c r="D11196" s="434"/>
    </row>
    <row r="11197" spans="1:4">
      <c r="A11197" s="371"/>
      <c r="B11197" s="371"/>
      <c r="C11197" s="371"/>
      <c r="D11197" s="434"/>
    </row>
    <row r="11198" spans="1:4">
      <c r="A11198" s="371"/>
      <c r="B11198" s="371"/>
      <c r="C11198" s="371"/>
      <c r="D11198" s="434"/>
    </row>
    <row r="11199" spans="1:4">
      <c r="A11199" s="371"/>
      <c r="B11199" s="371"/>
      <c r="C11199" s="371"/>
      <c r="D11199" s="434"/>
    </row>
    <row r="11200" spans="1:4">
      <c r="A11200" s="371"/>
      <c r="B11200" s="371"/>
      <c r="C11200" s="371"/>
      <c r="D11200" s="434"/>
    </row>
    <row r="11201" spans="1:4">
      <c r="A11201" s="371"/>
      <c r="B11201" s="371"/>
      <c r="C11201" s="371"/>
      <c r="D11201" s="434"/>
    </row>
    <row r="11202" spans="1:4">
      <c r="A11202" s="371"/>
      <c r="B11202" s="371"/>
      <c r="C11202" s="371"/>
      <c r="D11202" s="434"/>
    </row>
    <row r="11203" spans="1:4">
      <c r="A11203" s="371"/>
      <c r="B11203" s="371"/>
      <c r="C11203" s="371"/>
      <c r="D11203" s="434"/>
    </row>
    <row r="11204" spans="1:4">
      <c r="A11204" s="371"/>
      <c r="B11204" s="371"/>
      <c r="C11204" s="371"/>
      <c r="D11204" s="434"/>
    </row>
    <row r="11205" spans="1:4">
      <c r="A11205" s="371"/>
      <c r="B11205" s="371"/>
      <c r="C11205" s="371"/>
      <c r="D11205" s="434"/>
    </row>
    <row r="11206" spans="1:4">
      <c r="A11206" s="371"/>
      <c r="B11206" s="371"/>
      <c r="C11206" s="371"/>
      <c r="D11206" s="434"/>
    </row>
    <row r="11207" spans="1:4">
      <c r="A11207" s="371"/>
      <c r="B11207" s="371"/>
      <c r="C11207" s="371"/>
      <c r="D11207" s="434"/>
    </row>
    <row r="11208" spans="1:4">
      <c r="A11208" s="371"/>
      <c r="B11208" s="371"/>
      <c r="C11208" s="371"/>
      <c r="D11208" s="434"/>
    </row>
    <row r="11209" spans="1:4">
      <c r="A11209" s="371"/>
      <c r="B11209" s="371"/>
      <c r="C11209" s="371"/>
      <c r="D11209" s="434"/>
    </row>
    <row r="11210" spans="1:4">
      <c r="A11210" s="371"/>
      <c r="B11210" s="371"/>
      <c r="C11210" s="371"/>
      <c r="D11210" s="434"/>
    </row>
    <row r="11211" spans="1:4">
      <c r="A11211" s="371"/>
      <c r="B11211" s="371"/>
      <c r="C11211" s="371"/>
      <c r="D11211" s="434"/>
    </row>
    <row r="11212" spans="1:4">
      <c r="A11212" s="371"/>
      <c r="B11212" s="371"/>
      <c r="C11212" s="371"/>
      <c r="D11212" s="434"/>
    </row>
    <row r="11213" spans="1:4">
      <c r="A11213" s="371"/>
      <c r="B11213" s="371"/>
      <c r="C11213" s="371"/>
      <c r="D11213" s="434"/>
    </row>
    <row r="11214" spans="1:4">
      <c r="A11214" s="371"/>
      <c r="B11214" s="371"/>
      <c r="C11214" s="371"/>
      <c r="D11214" s="434"/>
    </row>
    <row r="11215" spans="1:4">
      <c r="A11215" s="371"/>
      <c r="B11215" s="371"/>
      <c r="C11215" s="371"/>
      <c r="D11215" s="434"/>
    </row>
    <row r="11216" spans="1:4">
      <c r="A11216" s="371"/>
      <c r="B11216" s="371"/>
      <c r="C11216" s="371"/>
      <c r="D11216" s="434"/>
    </row>
    <row r="11217" spans="1:4">
      <c r="A11217" s="371"/>
      <c r="B11217" s="371"/>
      <c r="C11217" s="371"/>
      <c r="D11217" s="434"/>
    </row>
    <row r="11218" spans="1:4">
      <c r="A11218" s="371"/>
      <c r="B11218" s="371"/>
      <c r="C11218" s="371"/>
      <c r="D11218" s="434"/>
    </row>
    <row r="11219" spans="1:4">
      <c r="A11219" s="371"/>
      <c r="B11219" s="371"/>
      <c r="C11219" s="371"/>
      <c r="D11219" s="434"/>
    </row>
    <row r="11220" spans="1:4">
      <c r="A11220" s="371"/>
      <c r="B11220" s="371"/>
      <c r="C11220" s="371"/>
      <c r="D11220" s="434"/>
    </row>
    <row r="11221" spans="1:4">
      <c r="A11221" s="371"/>
      <c r="B11221" s="371"/>
      <c r="C11221" s="371"/>
      <c r="D11221" s="434"/>
    </row>
    <row r="11222" spans="1:4">
      <c r="A11222" s="371"/>
      <c r="B11222" s="371"/>
      <c r="C11222" s="371"/>
      <c r="D11222" s="434"/>
    </row>
    <row r="11223" spans="1:4">
      <c r="A11223" s="371"/>
      <c r="B11223" s="371"/>
      <c r="C11223" s="371"/>
      <c r="D11223" s="434"/>
    </row>
    <row r="11224" spans="1:4">
      <c r="A11224" s="371"/>
      <c r="B11224" s="371"/>
      <c r="C11224" s="371"/>
      <c r="D11224" s="434"/>
    </row>
    <row r="11225" spans="1:4">
      <c r="A11225" s="371"/>
      <c r="B11225" s="371"/>
      <c r="C11225" s="371"/>
      <c r="D11225" s="434"/>
    </row>
    <row r="11226" spans="1:4">
      <c r="A11226" s="371"/>
      <c r="B11226" s="371"/>
      <c r="C11226" s="371"/>
      <c r="D11226" s="434"/>
    </row>
    <row r="11227" spans="1:4">
      <c r="A11227" s="371"/>
      <c r="B11227" s="371"/>
      <c r="C11227" s="371"/>
      <c r="D11227" s="434"/>
    </row>
    <row r="11228" spans="1:4">
      <c r="A11228" s="371"/>
      <c r="B11228" s="371"/>
      <c r="C11228" s="371"/>
      <c r="D11228" s="434"/>
    </row>
    <row r="11229" spans="1:4">
      <c r="A11229" s="371"/>
      <c r="B11229" s="371"/>
      <c r="C11229" s="371"/>
      <c r="D11229" s="434"/>
    </row>
    <row r="11230" spans="1:4">
      <c r="A11230" s="371"/>
      <c r="B11230" s="371"/>
      <c r="C11230" s="371"/>
      <c r="D11230" s="434"/>
    </row>
    <row r="11231" spans="1:4">
      <c r="A11231" s="371"/>
      <c r="B11231" s="371"/>
      <c r="C11231" s="371"/>
      <c r="D11231" s="434"/>
    </row>
    <row r="11232" spans="1:4">
      <c r="A11232" s="371"/>
      <c r="B11232" s="371"/>
      <c r="C11232" s="371"/>
      <c r="D11232" s="434"/>
    </row>
    <row r="11233" spans="1:4">
      <c r="A11233" s="371"/>
      <c r="B11233" s="371"/>
      <c r="C11233" s="371"/>
      <c r="D11233" s="434"/>
    </row>
    <row r="11234" spans="1:4">
      <c r="A11234" s="371"/>
      <c r="B11234" s="371"/>
      <c r="C11234" s="371"/>
      <c r="D11234" s="434"/>
    </row>
    <row r="11235" spans="1:4">
      <c r="A11235" s="371"/>
      <c r="B11235" s="371"/>
      <c r="C11235" s="371"/>
      <c r="D11235" s="434"/>
    </row>
    <row r="11236" spans="1:4">
      <c r="A11236" s="371"/>
      <c r="B11236" s="371"/>
      <c r="C11236" s="371"/>
      <c r="D11236" s="434"/>
    </row>
    <row r="11237" spans="1:4">
      <c r="A11237" s="371"/>
      <c r="B11237" s="371"/>
      <c r="C11237" s="371"/>
      <c r="D11237" s="434"/>
    </row>
    <row r="11238" spans="1:4">
      <c r="A11238" s="371"/>
      <c r="B11238" s="371"/>
      <c r="C11238" s="371"/>
      <c r="D11238" s="434"/>
    </row>
    <row r="11239" spans="1:4">
      <c r="A11239" s="371"/>
      <c r="B11239" s="371"/>
      <c r="C11239" s="371"/>
      <c r="D11239" s="434"/>
    </row>
    <row r="11240" spans="1:4">
      <c r="A11240" s="371"/>
      <c r="B11240" s="371"/>
      <c r="C11240" s="371"/>
      <c r="D11240" s="434"/>
    </row>
    <row r="11241" spans="1:4">
      <c r="A11241" s="371"/>
      <c r="B11241" s="371"/>
      <c r="C11241" s="371"/>
      <c r="D11241" s="434"/>
    </row>
    <row r="11242" spans="1:4">
      <c r="A11242" s="371"/>
      <c r="B11242" s="371"/>
      <c r="C11242" s="371"/>
      <c r="D11242" s="434"/>
    </row>
    <row r="11243" spans="1:4">
      <c r="A11243" s="371"/>
      <c r="B11243" s="371"/>
      <c r="C11243" s="371"/>
      <c r="D11243" s="434"/>
    </row>
    <row r="11244" spans="1:4">
      <c r="A11244" s="371"/>
      <c r="B11244" s="371"/>
      <c r="C11244" s="371"/>
      <c r="D11244" s="434"/>
    </row>
    <row r="11245" spans="1:4">
      <c r="A11245" s="371"/>
      <c r="B11245" s="371"/>
      <c r="C11245" s="371"/>
      <c r="D11245" s="434"/>
    </row>
    <row r="11246" spans="1:4">
      <c r="A11246" s="371"/>
      <c r="B11246" s="371"/>
      <c r="C11246" s="371"/>
      <c r="D11246" s="434"/>
    </row>
    <row r="11247" spans="1:4">
      <c r="A11247" s="371"/>
      <c r="B11247" s="371"/>
      <c r="C11247" s="371"/>
      <c r="D11247" s="434"/>
    </row>
    <row r="11248" spans="1:4">
      <c r="A11248" s="371"/>
      <c r="B11248" s="371"/>
      <c r="C11248" s="371"/>
      <c r="D11248" s="434"/>
    </row>
    <row r="11249" spans="1:4">
      <c r="A11249" s="371"/>
      <c r="B11249" s="371"/>
      <c r="C11249" s="371"/>
      <c r="D11249" s="434"/>
    </row>
    <row r="11250" spans="1:4">
      <c r="A11250" s="371"/>
      <c r="B11250" s="371"/>
      <c r="C11250" s="371"/>
      <c r="D11250" s="434"/>
    </row>
    <row r="11251" spans="1:4">
      <c r="A11251" s="371"/>
      <c r="B11251" s="371"/>
      <c r="C11251" s="371"/>
      <c r="D11251" s="434"/>
    </row>
    <row r="11252" spans="1:4">
      <c r="A11252" s="371"/>
      <c r="B11252" s="371"/>
      <c r="C11252" s="371"/>
      <c r="D11252" s="434"/>
    </row>
    <row r="11253" spans="1:4">
      <c r="A11253" s="371"/>
      <c r="B11253" s="371"/>
      <c r="C11253" s="371"/>
      <c r="D11253" s="434"/>
    </row>
    <row r="11254" spans="1:4">
      <c r="A11254" s="371"/>
      <c r="B11254" s="371"/>
      <c r="C11254" s="371"/>
      <c r="D11254" s="434"/>
    </row>
    <row r="11255" spans="1:4">
      <c r="A11255" s="371"/>
      <c r="B11255" s="371"/>
      <c r="C11255" s="371"/>
      <c r="D11255" s="434"/>
    </row>
    <row r="11256" spans="1:4">
      <c r="A11256" s="371"/>
      <c r="B11256" s="371"/>
      <c r="C11256" s="371"/>
      <c r="D11256" s="434"/>
    </row>
    <row r="11257" spans="1:4">
      <c r="A11257" s="371"/>
      <c r="B11257" s="371"/>
      <c r="C11257" s="371"/>
      <c r="D11257" s="434"/>
    </row>
    <row r="11258" spans="1:4">
      <c r="A11258" s="371"/>
      <c r="B11258" s="371"/>
      <c r="C11258" s="371"/>
      <c r="D11258" s="434"/>
    </row>
    <row r="11259" spans="1:4">
      <c r="A11259" s="371"/>
      <c r="B11259" s="371"/>
      <c r="C11259" s="371"/>
      <c r="D11259" s="434"/>
    </row>
    <row r="11260" spans="1:4">
      <c r="A11260" s="371"/>
      <c r="B11260" s="371"/>
      <c r="C11260" s="371"/>
      <c r="D11260" s="434"/>
    </row>
    <row r="11261" spans="1:4">
      <c r="A11261" s="371"/>
      <c r="B11261" s="371"/>
      <c r="C11261" s="371"/>
      <c r="D11261" s="434"/>
    </row>
    <row r="11262" spans="1:4">
      <c r="A11262" s="371"/>
      <c r="B11262" s="371"/>
      <c r="C11262" s="371"/>
      <c r="D11262" s="434"/>
    </row>
    <row r="11263" spans="1:4">
      <c r="A11263" s="371"/>
      <c r="B11263" s="371"/>
      <c r="C11263" s="371"/>
      <c r="D11263" s="434"/>
    </row>
    <row r="11264" spans="1:4">
      <c r="A11264" s="371"/>
      <c r="B11264" s="371"/>
      <c r="C11264" s="371"/>
      <c r="D11264" s="434"/>
    </row>
    <row r="11265" spans="1:4">
      <c r="A11265" s="371"/>
      <c r="B11265" s="371"/>
      <c r="C11265" s="371"/>
      <c r="D11265" s="434"/>
    </row>
    <row r="11266" spans="1:4">
      <c r="A11266" s="371"/>
      <c r="B11266" s="371"/>
      <c r="C11266" s="371"/>
      <c r="D11266" s="434"/>
    </row>
    <row r="11267" spans="1:4">
      <c r="A11267" s="371"/>
      <c r="B11267" s="371"/>
      <c r="C11267" s="371"/>
      <c r="D11267" s="434"/>
    </row>
    <row r="11268" spans="1:4">
      <c r="A11268" s="371"/>
      <c r="B11268" s="371"/>
      <c r="C11268" s="371"/>
      <c r="D11268" s="434"/>
    </row>
    <row r="11269" spans="1:4">
      <c r="A11269" s="371"/>
      <c r="B11269" s="371"/>
      <c r="C11269" s="371"/>
      <c r="D11269" s="434"/>
    </row>
    <row r="11270" spans="1:4">
      <c r="A11270" s="371"/>
      <c r="B11270" s="371"/>
      <c r="C11270" s="371"/>
      <c r="D11270" s="434"/>
    </row>
    <row r="11271" spans="1:4">
      <c r="A11271" s="371"/>
      <c r="B11271" s="371"/>
      <c r="C11271" s="371"/>
      <c r="D11271" s="434"/>
    </row>
    <row r="11272" spans="1:4">
      <c r="A11272" s="371"/>
      <c r="B11272" s="371"/>
      <c r="C11272" s="371"/>
      <c r="D11272" s="434"/>
    </row>
    <row r="11273" spans="1:4">
      <c r="A11273" s="371"/>
      <c r="B11273" s="371"/>
      <c r="C11273" s="371"/>
      <c r="D11273" s="434"/>
    </row>
    <row r="11274" spans="1:4">
      <c r="A11274" s="371"/>
      <c r="B11274" s="371"/>
      <c r="C11274" s="371"/>
      <c r="D11274" s="434"/>
    </row>
    <row r="11275" spans="1:4">
      <c r="A11275" s="371"/>
      <c r="B11275" s="371"/>
      <c r="C11275" s="371"/>
      <c r="D11275" s="434"/>
    </row>
    <row r="11276" spans="1:4">
      <c r="A11276" s="371"/>
      <c r="B11276" s="371"/>
      <c r="C11276" s="371"/>
      <c r="D11276" s="434"/>
    </row>
    <row r="11277" spans="1:4">
      <c r="A11277" s="371"/>
      <c r="B11277" s="371"/>
      <c r="C11277" s="371"/>
      <c r="D11277" s="434"/>
    </row>
    <row r="11278" spans="1:4">
      <c r="A11278" s="371"/>
      <c r="B11278" s="371"/>
      <c r="C11278" s="371"/>
      <c r="D11278" s="434"/>
    </row>
    <row r="11279" spans="1:4">
      <c r="A11279" s="371"/>
      <c r="B11279" s="371"/>
      <c r="C11279" s="371"/>
      <c r="D11279" s="434"/>
    </row>
    <row r="11280" spans="1:4">
      <c r="A11280" s="371"/>
      <c r="B11280" s="371"/>
      <c r="C11280" s="371"/>
      <c r="D11280" s="434"/>
    </row>
    <row r="11281" spans="1:4">
      <c r="A11281" s="371"/>
      <c r="B11281" s="371"/>
      <c r="C11281" s="371"/>
      <c r="D11281" s="434"/>
    </row>
    <row r="11282" spans="1:4">
      <c r="A11282" s="371"/>
      <c r="B11282" s="371"/>
      <c r="C11282" s="371"/>
      <c r="D11282" s="434"/>
    </row>
    <row r="11283" spans="1:4">
      <c r="A11283" s="371"/>
      <c r="B11283" s="371"/>
      <c r="C11283" s="371"/>
      <c r="D11283" s="434"/>
    </row>
    <row r="11284" spans="1:4">
      <c r="A11284" s="371"/>
      <c r="B11284" s="371"/>
      <c r="C11284" s="371"/>
      <c r="D11284" s="434"/>
    </row>
    <row r="11285" spans="1:4">
      <c r="A11285" s="371"/>
      <c r="B11285" s="371"/>
      <c r="C11285" s="371"/>
      <c r="D11285" s="434"/>
    </row>
    <row r="11286" spans="1:4">
      <c r="A11286" s="371"/>
      <c r="B11286" s="371"/>
      <c r="C11286" s="371"/>
      <c r="D11286" s="434"/>
    </row>
    <row r="11287" spans="1:4">
      <c r="A11287" s="371"/>
      <c r="B11287" s="371"/>
      <c r="C11287" s="371"/>
      <c r="D11287" s="434"/>
    </row>
    <row r="11288" spans="1:4">
      <c r="A11288" s="371"/>
      <c r="B11288" s="371"/>
      <c r="C11288" s="371"/>
      <c r="D11288" s="434"/>
    </row>
    <row r="11289" spans="1:4">
      <c r="A11289" s="371"/>
      <c r="B11289" s="371"/>
      <c r="C11289" s="371"/>
      <c r="D11289" s="434"/>
    </row>
    <row r="11290" spans="1:4">
      <c r="A11290" s="371"/>
      <c r="B11290" s="371"/>
      <c r="C11290" s="371"/>
      <c r="D11290" s="434"/>
    </row>
    <row r="11291" spans="1:4">
      <c r="A11291" s="371"/>
      <c r="B11291" s="371"/>
      <c r="C11291" s="371"/>
      <c r="D11291" s="434"/>
    </row>
    <row r="11292" spans="1:4">
      <c r="A11292" s="371"/>
      <c r="B11292" s="371"/>
      <c r="C11292" s="371"/>
      <c r="D11292" s="434"/>
    </row>
    <row r="11293" spans="1:4">
      <c r="A11293" s="371"/>
      <c r="B11293" s="371"/>
      <c r="C11293" s="371"/>
      <c r="D11293" s="434"/>
    </row>
    <row r="11294" spans="1:4">
      <c r="A11294" s="371"/>
      <c r="B11294" s="371"/>
      <c r="C11294" s="371"/>
      <c r="D11294" s="434"/>
    </row>
    <row r="11295" spans="1:4">
      <c r="A11295" s="371"/>
      <c r="B11295" s="371"/>
      <c r="C11295" s="371"/>
      <c r="D11295" s="434"/>
    </row>
    <row r="11296" spans="1:4">
      <c r="A11296" s="371"/>
      <c r="B11296" s="371"/>
      <c r="C11296" s="371"/>
      <c r="D11296" s="434"/>
    </row>
    <row r="11297" spans="1:4">
      <c r="A11297" s="371"/>
      <c r="B11297" s="371"/>
      <c r="C11297" s="371"/>
      <c r="D11297" s="434"/>
    </row>
    <row r="11298" spans="1:4">
      <c r="A11298" s="371"/>
      <c r="B11298" s="371"/>
      <c r="C11298" s="371"/>
      <c r="D11298" s="434"/>
    </row>
    <row r="11299" spans="1:4">
      <c r="A11299" s="371"/>
      <c r="B11299" s="371"/>
      <c r="C11299" s="371"/>
      <c r="D11299" s="434"/>
    </row>
    <row r="11300" spans="1:4">
      <c r="A11300" s="371"/>
      <c r="B11300" s="371"/>
      <c r="C11300" s="371"/>
      <c r="D11300" s="434"/>
    </row>
    <row r="11301" spans="1:4">
      <c r="A11301" s="371"/>
      <c r="B11301" s="371"/>
      <c r="C11301" s="371"/>
      <c r="D11301" s="434"/>
    </row>
    <row r="11302" spans="1:4">
      <c r="A11302" s="371"/>
      <c r="B11302" s="371"/>
      <c r="C11302" s="371"/>
      <c r="D11302" s="434"/>
    </row>
    <row r="11303" spans="1:4">
      <c r="A11303" s="371"/>
      <c r="B11303" s="371"/>
      <c r="C11303" s="371"/>
      <c r="D11303" s="434"/>
    </row>
    <row r="11304" spans="1:4">
      <c r="A11304" s="371"/>
      <c r="B11304" s="371"/>
      <c r="C11304" s="371"/>
      <c r="D11304" s="434"/>
    </row>
    <row r="11305" spans="1:4">
      <c r="A11305" s="371"/>
      <c r="B11305" s="371"/>
      <c r="C11305" s="371"/>
      <c r="D11305" s="434"/>
    </row>
    <row r="11306" spans="1:4">
      <c r="A11306" s="371"/>
      <c r="B11306" s="371"/>
      <c r="C11306" s="371"/>
      <c r="D11306" s="434"/>
    </row>
    <row r="11307" spans="1:4">
      <c r="A11307" s="371"/>
      <c r="B11307" s="371"/>
      <c r="C11307" s="371"/>
      <c r="D11307" s="434"/>
    </row>
    <row r="11308" spans="1:4">
      <c r="A11308" s="371"/>
      <c r="B11308" s="371"/>
      <c r="C11308" s="371"/>
      <c r="D11308" s="434"/>
    </row>
    <row r="11309" spans="1:4">
      <c r="A11309" s="371"/>
      <c r="B11309" s="371"/>
      <c r="C11309" s="371"/>
      <c r="D11309" s="434"/>
    </row>
    <row r="11310" spans="1:4">
      <c r="A11310" s="371"/>
      <c r="B11310" s="371"/>
      <c r="C11310" s="371"/>
      <c r="D11310" s="434"/>
    </row>
    <row r="11311" spans="1:4">
      <c r="A11311" s="371"/>
      <c r="B11311" s="371"/>
      <c r="C11311" s="371"/>
      <c r="D11311" s="434"/>
    </row>
    <row r="11312" spans="1:4">
      <c r="A11312" s="371"/>
      <c r="B11312" s="371"/>
      <c r="C11312" s="371"/>
      <c r="D11312" s="434"/>
    </row>
    <row r="11313" spans="1:4">
      <c r="A11313" s="371"/>
      <c r="B11313" s="371"/>
      <c r="C11313" s="371"/>
      <c r="D11313" s="434"/>
    </row>
    <row r="11314" spans="1:4">
      <c r="A11314" s="371"/>
      <c r="B11314" s="371"/>
      <c r="C11314" s="371"/>
      <c r="D11314" s="434"/>
    </row>
    <row r="11315" spans="1:4">
      <c r="A11315" s="371"/>
      <c r="B11315" s="371"/>
      <c r="C11315" s="371"/>
      <c r="D11315" s="434"/>
    </row>
    <row r="11316" spans="1:4">
      <c r="A11316" s="371"/>
      <c r="B11316" s="371"/>
      <c r="C11316" s="371"/>
      <c r="D11316" s="434"/>
    </row>
    <row r="11317" spans="1:4">
      <c r="A11317" s="371"/>
      <c r="B11317" s="371"/>
      <c r="C11317" s="371"/>
      <c r="D11317" s="434"/>
    </row>
    <row r="11318" spans="1:4">
      <c r="A11318" s="371"/>
      <c r="B11318" s="371"/>
      <c r="C11318" s="371"/>
      <c r="D11318" s="434"/>
    </row>
    <row r="11319" spans="1:4">
      <c r="A11319" s="371"/>
      <c r="B11319" s="371"/>
      <c r="C11319" s="371"/>
      <c r="D11319" s="434"/>
    </row>
    <row r="11320" spans="1:4">
      <c r="A11320" s="371"/>
      <c r="B11320" s="371"/>
      <c r="C11320" s="371"/>
      <c r="D11320" s="434"/>
    </row>
    <row r="11321" spans="1:4">
      <c r="A11321" s="371"/>
      <c r="B11321" s="371"/>
      <c r="C11321" s="371"/>
      <c r="D11321" s="434"/>
    </row>
    <row r="11322" spans="1:4">
      <c r="A11322" s="371"/>
      <c r="B11322" s="371"/>
      <c r="C11322" s="371"/>
      <c r="D11322" s="434"/>
    </row>
    <row r="11323" spans="1:4">
      <c r="A11323" s="371"/>
      <c r="B11323" s="371"/>
      <c r="C11323" s="371"/>
      <c r="D11323" s="434"/>
    </row>
    <row r="11324" spans="1:4">
      <c r="A11324" s="371"/>
      <c r="B11324" s="371"/>
      <c r="C11324" s="371"/>
      <c r="D11324" s="434"/>
    </row>
    <row r="11325" spans="1:4">
      <c r="A11325" s="371"/>
      <c r="B11325" s="371"/>
      <c r="C11325" s="371"/>
      <c r="D11325" s="434"/>
    </row>
    <row r="11326" spans="1:4">
      <c r="A11326" s="371"/>
      <c r="B11326" s="371"/>
      <c r="C11326" s="371"/>
      <c r="D11326" s="434"/>
    </row>
    <row r="11327" spans="1:4">
      <c r="A11327" s="371"/>
      <c r="B11327" s="371"/>
      <c r="C11327" s="371"/>
      <c r="D11327" s="434"/>
    </row>
    <row r="11328" spans="1:4">
      <c r="A11328" s="371"/>
      <c r="B11328" s="371"/>
      <c r="C11328" s="371"/>
      <c r="D11328" s="434"/>
    </row>
    <row r="11329" spans="1:4">
      <c r="A11329" s="371"/>
      <c r="B11329" s="371"/>
      <c r="C11329" s="371"/>
      <c r="D11329" s="434"/>
    </row>
    <row r="11330" spans="1:4">
      <c r="A11330" s="371"/>
      <c r="B11330" s="371"/>
      <c r="C11330" s="371"/>
      <c r="D11330" s="434"/>
    </row>
    <row r="11331" spans="1:4">
      <c r="A11331" s="371"/>
      <c r="B11331" s="371"/>
      <c r="C11331" s="371"/>
      <c r="D11331" s="434"/>
    </row>
    <row r="11332" spans="1:4">
      <c r="A11332" s="371"/>
      <c r="B11332" s="371"/>
      <c r="C11332" s="371"/>
      <c r="D11332" s="434"/>
    </row>
    <row r="11333" spans="1:4">
      <c r="A11333" s="371"/>
      <c r="B11333" s="371"/>
      <c r="C11333" s="371"/>
      <c r="D11333" s="434"/>
    </row>
    <row r="11334" spans="1:4">
      <c r="A11334" s="371"/>
      <c r="B11334" s="371"/>
      <c r="C11334" s="371"/>
      <c r="D11334" s="434"/>
    </row>
    <row r="11335" spans="1:4">
      <c r="A11335" s="371"/>
      <c r="B11335" s="371"/>
      <c r="C11335" s="371"/>
      <c r="D11335" s="434"/>
    </row>
    <row r="11336" spans="1:4">
      <c r="A11336" s="371"/>
      <c r="B11336" s="371"/>
      <c r="C11336" s="371"/>
      <c r="D11336" s="434"/>
    </row>
    <row r="11337" spans="1:4">
      <c r="A11337" s="371"/>
      <c r="B11337" s="371"/>
      <c r="C11337" s="371"/>
      <c r="D11337" s="434"/>
    </row>
    <row r="11338" spans="1:4">
      <c r="A11338" s="371"/>
      <c r="B11338" s="371"/>
      <c r="C11338" s="371"/>
      <c r="D11338" s="434"/>
    </row>
    <row r="11339" spans="1:4">
      <c r="A11339" s="371"/>
      <c r="B11339" s="371"/>
      <c r="C11339" s="371"/>
      <c r="D11339" s="434"/>
    </row>
    <row r="11340" spans="1:4">
      <c r="A11340" s="371"/>
      <c r="B11340" s="371"/>
      <c r="C11340" s="371"/>
      <c r="D11340" s="434"/>
    </row>
    <row r="11341" spans="1:4">
      <c r="A11341" s="371"/>
      <c r="B11341" s="371"/>
      <c r="C11341" s="371"/>
      <c r="D11341" s="434"/>
    </row>
    <row r="11342" spans="1:4">
      <c r="A11342" s="371"/>
      <c r="B11342" s="371"/>
      <c r="C11342" s="371"/>
      <c r="D11342" s="434"/>
    </row>
    <row r="11343" spans="1:4">
      <c r="A11343" s="371"/>
      <c r="B11343" s="371"/>
      <c r="C11343" s="371"/>
      <c r="D11343" s="434"/>
    </row>
    <row r="11344" spans="1:4">
      <c r="A11344" s="371"/>
      <c r="B11344" s="371"/>
      <c r="C11344" s="371"/>
      <c r="D11344" s="434"/>
    </row>
    <row r="11345" spans="1:4">
      <c r="A11345" s="371"/>
      <c r="B11345" s="371"/>
      <c r="C11345" s="371"/>
      <c r="D11345" s="434"/>
    </row>
    <row r="11346" spans="1:4">
      <c r="A11346" s="371"/>
      <c r="B11346" s="371"/>
      <c r="C11346" s="371"/>
      <c r="D11346" s="434"/>
    </row>
    <row r="11347" spans="1:4">
      <c r="A11347" s="371"/>
      <c r="B11347" s="371"/>
      <c r="C11347" s="371"/>
      <c r="D11347" s="434"/>
    </row>
    <row r="11348" spans="1:4">
      <c r="A11348" s="371"/>
      <c r="B11348" s="371"/>
      <c r="C11348" s="371"/>
      <c r="D11348" s="434"/>
    </row>
    <row r="11349" spans="1:4">
      <c r="A11349" s="371"/>
      <c r="B11349" s="371"/>
      <c r="C11349" s="371"/>
      <c r="D11349" s="434"/>
    </row>
    <row r="11350" spans="1:4">
      <c r="A11350" s="371"/>
      <c r="B11350" s="371"/>
      <c r="C11350" s="371"/>
      <c r="D11350" s="434"/>
    </row>
    <row r="11351" spans="1:4">
      <c r="A11351" s="371"/>
      <c r="B11351" s="371"/>
      <c r="C11351" s="371"/>
      <c r="D11351" s="434"/>
    </row>
    <row r="11352" spans="1:4">
      <c r="A11352" s="371"/>
      <c r="B11352" s="371"/>
      <c r="C11352" s="371"/>
      <c r="D11352" s="434"/>
    </row>
    <row r="11353" spans="1:4">
      <c r="A11353" s="371"/>
      <c r="B11353" s="371"/>
      <c r="C11353" s="371"/>
      <c r="D11353" s="434"/>
    </row>
    <row r="11354" spans="1:4">
      <c r="A11354" s="371"/>
      <c r="B11354" s="371"/>
      <c r="C11354" s="371"/>
      <c r="D11354" s="434"/>
    </row>
    <row r="11355" spans="1:4">
      <c r="A11355" s="371"/>
      <c r="B11355" s="371"/>
      <c r="C11355" s="371"/>
      <c r="D11355" s="434"/>
    </row>
    <row r="11356" spans="1:4">
      <c r="A11356" s="371"/>
      <c r="B11356" s="371"/>
      <c r="C11356" s="371"/>
      <c r="D11356" s="434"/>
    </row>
    <row r="11357" spans="1:4">
      <c r="A11357" s="371"/>
      <c r="B11357" s="371"/>
      <c r="C11357" s="371"/>
      <c r="D11357" s="434"/>
    </row>
    <row r="11358" spans="1:4">
      <c r="A11358" s="371"/>
      <c r="B11358" s="371"/>
      <c r="C11358" s="371"/>
      <c r="D11358" s="434"/>
    </row>
    <row r="11359" spans="1:4">
      <c r="A11359" s="371"/>
      <c r="B11359" s="371"/>
      <c r="C11359" s="371"/>
      <c r="D11359" s="434"/>
    </row>
    <row r="11360" spans="1:4">
      <c r="A11360" s="371"/>
      <c r="B11360" s="371"/>
      <c r="C11360" s="371"/>
      <c r="D11360" s="434"/>
    </row>
    <row r="11361" spans="1:4">
      <c r="A11361" s="371"/>
      <c r="B11361" s="371"/>
      <c r="C11361" s="371"/>
      <c r="D11361" s="434"/>
    </row>
    <row r="11362" spans="1:4">
      <c r="A11362" s="371"/>
      <c r="B11362" s="371"/>
      <c r="C11362" s="371"/>
      <c r="D11362" s="434"/>
    </row>
    <row r="11363" spans="1:4">
      <c r="A11363" s="371"/>
      <c r="B11363" s="371"/>
      <c r="C11363" s="371"/>
      <c r="D11363" s="434"/>
    </row>
    <row r="11364" spans="1:4">
      <c r="A11364" s="371"/>
      <c r="B11364" s="371"/>
      <c r="C11364" s="371"/>
      <c r="D11364" s="434"/>
    </row>
    <row r="11365" spans="1:4">
      <c r="A11365" s="371"/>
      <c r="B11365" s="371"/>
      <c r="C11365" s="371"/>
      <c r="D11365" s="434"/>
    </row>
    <row r="11366" spans="1:4">
      <c r="A11366" s="371"/>
      <c r="B11366" s="371"/>
      <c r="C11366" s="371"/>
      <c r="D11366" s="434"/>
    </row>
    <row r="11367" spans="1:4">
      <c r="A11367" s="371"/>
      <c r="B11367" s="371"/>
      <c r="C11367" s="371"/>
      <c r="D11367" s="434"/>
    </row>
    <row r="11368" spans="1:4">
      <c r="A11368" s="371"/>
      <c r="B11368" s="371"/>
      <c r="C11368" s="371"/>
      <c r="D11368" s="434"/>
    </row>
    <row r="11369" spans="1:4">
      <c r="A11369" s="371"/>
      <c r="B11369" s="371"/>
      <c r="C11369" s="371"/>
      <c r="D11369" s="434"/>
    </row>
    <row r="11370" spans="1:4">
      <c r="A11370" s="371"/>
      <c r="B11370" s="371"/>
      <c r="C11370" s="371"/>
      <c r="D11370" s="434"/>
    </row>
    <row r="11371" spans="1:4">
      <c r="A11371" s="371"/>
      <c r="B11371" s="371"/>
      <c r="C11371" s="371"/>
      <c r="D11371" s="434"/>
    </row>
    <row r="11372" spans="1:4">
      <c r="A11372" s="371"/>
      <c r="B11372" s="371"/>
      <c r="C11372" s="371"/>
      <c r="D11372" s="434"/>
    </row>
    <row r="11373" spans="1:4">
      <c r="A11373" s="371"/>
      <c r="B11373" s="371"/>
      <c r="C11373" s="371"/>
      <c r="D11373" s="434"/>
    </row>
    <row r="11374" spans="1:4">
      <c r="A11374" s="371"/>
      <c r="B11374" s="371"/>
      <c r="C11374" s="371"/>
      <c r="D11374" s="434"/>
    </row>
    <row r="11375" spans="1:4">
      <c r="A11375" s="371"/>
      <c r="B11375" s="371"/>
      <c r="C11375" s="371"/>
      <c r="D11375" s="434"/>
    </row>
    <row r="11376" spans="1:4">
      <c r="A11376" s="371"/>
      <c r="B11376" s="371"/>
      <c r="C11376" s="371"/>
      <c r="D11376" s="434"/>
    </row>
    <row r="11377" spans="1:4">
      <c r="A11377" s="371"/>
      <c r="B11377" s="371"/>
      <c r="C11377" s="371"/>
      <c r="D11377" s="434"/>
    </row>
    <row r="11378" spans="1:4">
      <c r="A11378" s="371"/>
      <c r="B11378" s="371"/>
      <c r="C11378" s="371"/>
      <c r="D11378" s="434"/>
    </row>
    <row r="11379" spans="1:4">
      <c r="A11379" s="371"/>
      <c r="B11379" s="371"/>
      <c r="C11379" s="371"/>
      <c r="D11379" s="434"/>
    </row>
    <row r="11380" spans="1:4">
      <c r="A11380" s="371"/>
      <c r="B11380" s="371"/>
      <c r="C11380" s="371"/>
      <c r="D11380" s="434"/>
    </row>
    <row r="11381" spans="1:4">
      <c r="A11381" s="371"/>
      <c r="B11381" s="371"/>
      <c r="C11381" s="371"/>
      <c r="D11381" s="434"/>
    </row>
    <row r="11382" spans="1:4">
      <c r="A11382" s="371"/>
      <c r="B11382" s="371"/>
      <c r="C11382" s="371"/>
      <c r="D11382" s="434"/>
    </row>
    <row r="11383" spans="1:4">
      <c r="A11383" s="371"/>
      <c r="B11383" s="371"/>
      <c r="C11383" s="371"/>
      <c r="D11383" s="434"/>
    </row>
    <row r="11384" spans="1:4">
      <c r="A11384" s="371"/>
      <c r="B11384" s="371"/>
      <c r="C11384" s="371"/>
      <c r="D11384" s="434"/>
    </row>
    <row r="11385" spans="1:4">
      <c r="A11385" s="371"/>
      <c r="B11385" s="371"/>
      <c r="C11385" s="371"/>
      <c r="D11385" s="434"/>
    </row>
    <row r="11386" spans="1:4">
      <c r="A11386" s="371"/>
      <c r="B11386" s="371"/>
      <c r="C11386" s="371"/>
      <c r="D11386" s="434"/>
    </row>
    <row r="11387" spans="1:4">
      <c r="A11387" s="371"/>
      <c r="B11387" s="371"/>
      <c r="C11387" s="371"/>
      <c r="D11387" s="434"/>
    </row>
    <row r="11388" spans="1:4">
      <c r="A11388" s="371"/>
      <c r="B11388" s="371"/>
      <c r="C11388" s="371"/>
      <c r="D11388" s="434"/>
    </row>
    <row r="11389" spans="1:4">
      <c r="A11389" s="371"/>
      <c r="B11389" s="371"/>
      <c r="C11389" s="371"/>
      <c r="D11389" s="434"/>
    </row>
    <row r="11390" spans="1:4">
      <c r="A11390" s="371"/>
      <c r="B11390" s="371"/>
      <c r="C11390" s="371"/>
      <c r="D11390" s="434"/>
    </row>
    <row r="11391" spans="1:4">
      <c r="A11391" s="371"/>
      <c r="B11391" s="371"/>
      <c r="C11391" s="371"/>
      <c r="D11391" s="434"/>
    </row>
    <row r="11392" spans="1:4">
      <c r="A11392" s="371"/>
      <c r="B11392" s="371"/>
      <c r="C11392" s="371"/>
      <c r="D11392" s="434"/>
    </row>
    <row r="11393" spans="1:4">
      <c r="A11393" s="371"/>
      <c r="B11393" s="371"/>
      <c r="C11393" s="371"/>
      <c r="D11393" s="434"/>
    </row>
    <row r="11394" spans="1:4">
      <c r="A11394" s="371"/>
      <c r="B11394" s="371"/>
      <c r="C11394" s="371"/>
      <c r="D11394" s="434"/>
    </row>
    <row r="11395" spans="1:4">
      <c r="A11395" s="371"/>
      <c r="B11395" s="371"/>
      <c r="C11395" s="371"/>
      <c r="D11395" s="434"/>
    </row>
    <row r="11396" spans="1:4">
      <c r="A11396" s="371"/>
      <c r="B11396" s="371"/>
      <c r="C11396" s="371"/>
      <c r="D11396" s="434"/>
    </row>
    <row r="11397" spans="1:4">
      <c r="A11397" s="371"/>
      <c r="B11397" s="371"/>
      <c r="C11397" s="371"/>
      <c r="D11397" s="434"/>
    </row>
    <row r="11398" spans="1:4">
      <c r="A11398" s="371"/>
      <c r="B11398" s="371"/>
      <c r="C11398" s="371"/>
      <c r="D11398" s="434"/>
    </row>
    <row r="11399" spans="1:4">
      <c r="A11399" s="371"/>
      <c r="B11399" s="371"/>
      <c r="C11399" s="371"/>
      <c r="D11399" s="434"/>
    </row>
    <row r="11400" spans="1:4">
      <c r="A11400" s="371"/>
      <c r="B11400" s="371"/>
      <c r="C11400" s="371"/>
      <c r="D11400" s="434"/>
    </row>
    <row r="11401" spans="1:4">
      <c r="A11401" s="371"/>
      <c r="B11401" s="371"/>
      <c r="C11401" s="371"/>
      <c r="D11401" s="434"/>
    </row>
    <row r="11402" spans="1:4">
      <c r="A11402" s="371"/>
      <c r="B11402" s="371"/>
      <c r="C11402" s="371"/>
      <c r="D11402" s="434"/>
    </row>
    <row r="11403" spans="1:4">
      <c r="A11403" s="371"/>
      <c r="B11403" s="371"/>
      <c r="C11403" s="371"/>
      <c r="D11403" s="434"/>
    </row>
    <row r="11404" spans="1:4">
      <c r="A11404" s="371"/>
      <c r="B11404" s="371"/>
      <c r="C11404" s="371"/>
      <c r="D11404" s="434"/>
    </row>
    <row r="11405" spans="1:4">
      <c r="A11405" s="371"/>
      <c r="B11405" s="371"/>
      <c r="C11405" s="371"/>
      <c r="D11405" s="434"/>
    </row>
    <row r="11406" spans="1:4">
      <c r="A11406" s="371"/>
      <c r="B11406" s="371"/>
      <c r="C11406" s="371"/>
      <c r="D11406" s="434"/>
    </row>
    <row r="11407" spans="1:4">
      <c r="A11407" s="371"/>
      <c r="B11407" s="371"/>
      <c r="C11407" s="371"/>
      <c r="D11407" s="434"/>
    </row>
    <row r="11408" spans="1:4">
      <c r="A11408" s="371"/>
      <c r="B11408" s="371"/>
      <c r="C11408" s="371"/>
      <c r="D11408" s="434"/>
    </row>
    <row r="11409" spans="1:4">
      <c r="A11409" s="371"/>
      <c r="B11409" s="371"/>
      <c r="C11409" s="371"/>
      <c r="D11409" s="434"/>
    </row>
    <row r="11410" spans="1:4">
      <c r="A11410" s="371"/>
      <c r="B11410" s="371"/>
      <c r="C11410" s="371"/>
      <c r="D11410" s="434"/>
    </row>
    <row r="11411" spans="1:4">
      <c r="A11411" s="371"/>
      <c r="B11411" s="371"/>
      <c r="C11411" s="371"/>
      <c r="D11411" s="434"/>
    </row>
    <row r="11412" spans="1:4">
      <c r="A11412" s="371"/>
      <c r="B11412" s="371"/>
      <c r="C11412" s="371"/>
      <c r="D11412" s="434"/>
    </row>
    <row r="11413" spans="1:4">
      <c r="A11413" s="371"/>
      <c r="B11413" s="371"/>
      <c r="C11413" s="371"/>
      <c r="D11413" s="434"/>
    </row>
    <row r="11414" spans="1:4">
      <c r="A11414" s="371"/>
      <c r="B11414" s="371"/>
      <c r="C11414" s="371"/>
      <c r="D11414" s="434"/>
    </row>
    <row r="11415" spans="1:4">
      <c r="A11415" s="371"/>
      <c r="B11415" s="371"/>
      <c r="C11415" s="371"/>
      <c r="D11415" s="434"/>
    </row>
    <row r="11416" spans="1:4">
      <c r="A11416" s="371"/>
      <c r="B11416" s="371"/>
      <c r="C11416" s="371"/>
      <c r="D11416" s="434"/>
    </row>
    <row r="11417" spans="1:4">
      <c r="A11417" s="371"/>
      <c r="B11417" s="371"/>
      <c r="C11417" s="371"/>
      <c r="D11417" s="434"/>
    </row>
    <row r="11418" spans="1:4">
      <c r="A11418" s="371"/>
      <c r="B11418" s="371"/>
      <c r="C11418" s="371"/>
      <c r="D11418" s="434"/>
    </row>
    <row r="11419" spans="1:4">
      <c r="A11419" s="371"/>
      <c r="B11419" s="371"/>
      <c r="C11419" s="371"/>
      <c r="D11419" s="434"/>
    </row>
    <row r="11420" spans="1:4">
      <c r="A11420" s="371"/>
      <c r="B11420" s="371"/>
      <c r="C11420" s="371"/>
      <c r="D11420" s="434"/>
    </row>
    <row r="11421" spans="1:4">
      <c r="A11421" s="371"/>
      <c r="B11421" s="371"/>
      <c r="C11421" s="371"/>
      <c r="D11421" s="434"/>
    </row>
    <row r="11422" spans="1:4">
      <c r="A11422" s="371"/>
      <c r="B11422" s="371"/>
      <c r="C11422" s="371"/>
      <c r="D11422" s="434"/>
    </row>
    <row r="11423" spans="1:4">
      <c r="A11423" s="371"/>
      <c r="B11423" s="371"/>
      <c r="C11423" s="371"/>
      <c r="D11423" s="434"/>
    </row>
    <row r="11424" spans="1:4">
      <c r="A11424" s="371"/>
      <c r="B11424" s="371"/>
      <c r="C11424" s="371"/>
      <c r="D11424" s="434"/>
    </row>
    <row r="11425" spans="1:4">
      <c r="A11425" s="371"/>
      <c r="B11425" s="371"/>
      <c r="C11425" s="371"/>
      <c r="D11425" s="434"/>
    </row>
    <row r="11426" spans="1:4">
      <c r="A11426" s="371"/>
      <c r="B11426" s="371"/>
      <c r="C11426" s="371"/>
      <c r="D11426" s="434"/>
    </row>
    <row r="11427" spans="1:4">
      <c r="A11427" s="371"/>
      <c r="B11427" s="371"/>
      <c r="C11427" s="371"/>
      <c r="D11427" s="434"/>
    </row>
    <row r="11428" spans="1:4">
      <c r="A11428" s="371"/>
      <c r="B11428" s="371"/>
      <c r="C11428" s="371"/>
      <c r="D11428" s="434"/>
    </row>
    <row r="11429" spans="1:4">
      <c r="A11429" s="371"/>
      <c r="B11429" s="371"/>
      <c r="C11429" s="371"/>
      <c r="D11429" s="434"/>
    </row>
    <row r="11430" spans="1:4">
      <c r="A11430" s="371"/>
      <c r="B11430" s="371"/>
      <c r="C11430" s="371"/>
      <c r="D11430" s="434"/>
    </row>
    <row r="11431" spans="1:4">
      <c r="A11431" s="371"/>
      <c r="B11431" s="371"/>
      <c r="C11431" s="371"/>
      <c r="D11431" s="434"/>
    </row>
    <row r="11432" spans="1:4">
      <c r="A11432" s="371"/>
      <c r="B11432" s="371"/>
      <c r="C11432" s="371"/>
      <c r="D11432" s="434"/>
    </row>
    <row r="11433" spans="1:4">
      <c r="A11433" s="371"/>
      <c r="B11433" s="371"/>
      <c r="C11433" s="371"/>
      <c r="D11433" s="434"/>
    </row>
    <row r="11434" spans="1:4">
      <c r="A11434" s="371"/>
      <c r="B11434" s="371"/>
      <c r="C11434" s="371"/>
      <c r="D11434" s="434"/>
    </row>
    <row r="11435" spans="1:4">
      <c r="A11435" s="371"/>
      <c r="B11435" s="371"/>
      <c r="C11435" s="371"/>
      <c r="D11435" s="434"/>
    </row>
    <row r="11436" spans="1:4">
      <c r="A11436" s="371"/>
      <c r="B11436" s="371"/>
      <c r="C11436" s="371"/>
      <c r="D11436" s="434"/>
    </row>
    <row r="11437" spans="1:4">
      <c r="A11437" s="371"/>
      <c r="B11437" s="371"/>
      <c r="C11437" s="371"/>
      <c r="D11437" s="434"/>
    </row>
    <row r="11438" spans="1:4">
      <c r="A11438" s="371"/>
      <c r="B11438" s="371"/>
      <c r="C11438" s="371"/>
      <c r="D11438" s="434"/>
    </row>
    <row r="11439" spans="1:4">
      <c r="A11439" s="371"/>
      <c r="B11439" s="371"/>
      <c r="C11439" s="371"/>
      <c r="D11439" s="434"/>
    </row>
    <row r="11440" spans="1:4">
      <c r="A11440" s="371"/>
      <c r="B11440" s="371"/>
      <c r="C11440" s="371"/>
      <c r="D11440" s="434"/>
    </row>
    <row r="11441" spans="1:4">
      <c r="A11441" s="371"/>
      <c r="B11441" s="371"/>
      <c r="C11441" s="371"/>
      <c r="D11441" s="434"/>
    </row>
    <row r="11442" spans="1:4">
      <c r="A11442" s="371"/>
      <c r="B11442" s="371"/>
      <c r="C11442" s="371"/>
      <c r="D11442" s="434"/>
    </row>
    <row r="11443" spans="1:4">
      <c r="A11443" s="371"/>
      <c r="B11443" s="371"/>
      <c r="C11443" s="371"/>
      <c r="D11443" s="434"/>
    </row>
    <row r="11444" spans="1:4">
      <c r="A11444" s="371"/>
      <c r="B11444" s="371"/>
      <c r="C11444" s="371"/>
      <c r="D11444" s="434"/>
    </row>
    <row r="11445" spans="1:4">
      <c r="A11445" s="371"/>
      <c r="B11445" s="371"/>
      <c r="C11445" s="371"/>
      <c r="D11445" s="434"/>
    </row>
    <row r="11446" spans="1:4">
      <c r="A11446" s="371"/>
      <c r="B11446" s="371"/>
      <c r="C11446" s="371"/>
      <c r="D11446" s="434"/>
    </row>
    <row r="11447" spans="1:4">
      <c r="A11447" s="371"/>
      <c r="B11447" s="371"/>
      <c r="C11447" s="371"/>
      <c r="D11447" s="434"/>
    </row>
    <row r="11448" spans="1:4">
      <c r="A11448" s="371"/>
      <c r="B11448" s="371"/>
      <c r="C11448" s="371"/>
      <c r="D11448" s="434"/>
    </row>
    <row r="11449" spans="1:4">
      <c r="A11449" s="371"/>
      <c r="B11449" s="371"/>
      <c r="C11449" s="371"/>
      <c r="D11449" s="434"/>
    </row>
    <row r="11450" spans="1:4">
      <c r="A11450" s="371"/>
      <c r="B11450" s="371"/>
      <c r="C11450" s="371"/>
      <c r="D11450" s="434"/>
    </row>
    <row r="11451" spans="1:4">
      <c r="A11451" s="371"/>
      <c r="B11451" s="371"/>
      <c r="C11451" s="371"/>
      <c r="D11451" s="434"/>
    </row>
    <row r="11452" spans="1:4">
      <c r="A11452" s="371"/>
      <c r="B11452" s="371"/>
      <c r="C11452" s="371"/>
      <c r="D11452" s="434"/>
    </row>
    <row r="11453" spans="1:4">
      <c r="A11453" s="371"/>
      <c r="B11453" s="371"/>
      <c r="C11453" s="371"/>
      <c r="D11453" s="434"/>
    </row>
    <row r="11454" spans="1:4">
      <c r="A11454" s="371"/>
      <c r="B11454" s="371"/>
      <c r="C11454" s="371"/>
      <c r="D11454" s="434"/>
    </row>
    <row r="11455" spans="1:4">
      <c r="A11455" s="371"/>
      <c r="B11455" s="371"/>
      <c r="C11455" s="371"/>
      <c r="D11455" s="434"/>
    </row>
    <row r="11456" spans="1:4">
      <c r="A11456" s="371"/>
      <c r="B11456" s="371"/>
      <c r="C11456" s="371"/>
      <c r="D11456" s="434"/>
    </row>
    <row r="11457" spans="1:4">
      <c r="A11457" s="371"/>
      <c r="B11457" s="371"/>
      <c r="C11457" s="371"/>
      <c r="D11457" s="434"/>
    </row>
    <row r="11458" spans="1:4">
      <c r="A11458" s="371"/>
      <c r="B11458" s="371"/>
      <c r="C11458" s="371"/>
      <c r="D11458" s="434"/>
    </row>
    <row r="11459" spans="1:4">
      <c r="A11459" s="371"/>
      <c r="B11459" s="371"/>
      <c r="C11459" s="371"/>
      <c r="D11459" s="434"/>
    </row>
    <row r="11460" spans="1:4">
      <c r="A11460" s="371"/>
      <c r="B11460" s="371"/>
      <c r="C11460" s="371"/>
      <c r="D11460" s="434"/>
    </row>
    <row r="11461" spans="1:4">
      <c r="A11461" s="371"/>
      <c r="B11461" s="371"/>
      <c r="C11461" s="371"/>
      <c r="D11461" s="434"/>
    </row>
    <row r="11462" spans="1:4">
      <c r="A11462" s="371"/>
      <c r="B11462" s="371"/>
      <c r="C11462" s="371"/>
      <c r="D11462" s="434"/>
    </row>
    <row r="11463" spans="1:4">
      <c r="A11463" s="371"/>
      <c r="B11463" s="371"/>
      <c r="C11463" s="371"/>
      <c r="D11463" s="434"/>
    </row>
    <row r="11464" spans="1:4">
      <c r="A11464" s="371"/>
      <c r="B11464" s="371"/>
      <c r="C11464" s="371"/>
      <c r="D11464" s="434"/>
    </row>
    <row r="11465" spans="1:4">
      <c r="A11465" s="371"/>
      <c r="B11465" s="371"/>
      <c r="C11465" s="371"/>
      <c r="D11465" s="434"/>
    </row>
    <row r="11466" spans="1:4">
      <c r="A11466" s="371"/>
      <c r="B11466" s="371"/>
      <c r="C11466" s="371"/>
      <c r="D11466" s="434"/>
    </row>
    <row r="11467" spans="1:4">
      <c r="A11467" s="371"/>
      <c r="B11467" s="371"/>
      <c r="C11467" s="371"/>
      <c r="D11467" s="434"/>
    </row>
    <row r="11468" spans="1:4">
      <c r="A11468" s="371"/>
      <c r="B11468" s="371"/>
      <c r="C11468" s="371"/>
      <c r="D11468" s="434"/>
    </row>
    <row r="11469" spans="1:4">
      <c r="A11469" s="371"/>
      <c r="B11469" s="371"/>
      <c r="C11469" s="371"/>
      <c r="D11469" s="434"/>
    </row>
    <row r="11470" spans="1:4">
      <c r="A11470" s="371"/>
      <c r="B11470" s="371"/>
      <c r="C11470" s="371"/>
      <c r="D11470" s="434"/>
    </row>
    <row r="11471" spans="1:4">
      <c r="A11471" s="371"/>
      <c r="B11471" s="371"/>
      <c r="C11471" s="371"/>
      <c r="D11471" s="434"/>
    </row>
    <row r="11472" spans="1:4">
      <c r="A11472" s="371"/>
      <c r="B11472" s="371"/>
      <c r="C11472" s="371"/>
      <c r="D11472" s="434"/>
    </row>
    <row r="11473" spans="1:4">
      <c r="A11473" s="371"/>
      <c r="B11473" s="371"/>
      <c r="C11473" s="371"/>
      <c r="D11473" s="434"/>
    </row>
    <row r="11474" spans="1:4">
      <c r="A11474" s="371"/>
      <c r="B11474" s="371"/>
      <c r="C11474" s="371"/>
      <c r="D11474" s="434"/>
    </row>
    <row r="11475" spans="1:4">
      <c r="A11475" s="371"/>
      <c r="B11475" s="371"/>
      <c r="C11475" s="371"/>
      <c r="D11475" s="434"/>
    </row>
    <row r="11476" spans="1:4">
      <c r="A11476" s="371"/>
      <c r="B11476" s="371"/>
      <c r="C11476" s="371"/>
      <c r="D11476" s="434"/>
    </row>
    <row r="11477" spans="1:4">
      <c r="A11477" s="371"/>
      <c r="B11477" s="371"/>
      <c r="C11477" s="371"/>
      <c r="D11477" s="434"/>
    </row>
    <row r="11478" spans="1:4">
      <c r="A11478" s="371"/>
      <c r="B11478" s="371"/>
      <c r="C11478" s="371"/>
      <c r="D11478" s="434"/>
    </row>
    <row r="11479" spans="1:4">
      <c r="A11479" s="371"/>
      <c r="B11479" s="371"/>
      <c r="C11479" s="371"/>
      <c r="D11479" s="434"/>
    </row>
    <row r="11480" spans="1:4">
      <c r="A11480" s="371"/>
      <c r="B11480" s="371"/>
      <c r="C11480" s="371"/>
      <c r="D11480" s="434"/>
    </row>
    <row r="11481" spans="1:4">
      <c r="A11481" s="371"/>
      <c r="B11481" s="371"/>
      <c r="C11481" s="371"/>
      <c r="D11481" s="434"/>
    </row>
    <row r="11482" spans="1:4">
      <c r="A11482" s="371"/>
      <c r="B11482" s="371"/>
      <c r="C11482" s="371"/>
      <c r="D11482" s="434"/>
    </row>
    <row r="11483" spans="1:4">
      <c r="A11483" s="371"/>
      <c r="B11483" s="371"/>
      <c r="C11483" s="371"/>
      <c r="D11483" s="434"/>
    </row>
    <row r="11484" spans="1:4">
      <c r="A11484" s="371"/>
      <c r="B11484" s="371"/>
      <c r="C11484" s="371"/>
      <c r="D11484" s="434"/>
    </row>
    <row r="11485" spans="1:4">
      <c r="A11485" s="371"/>
      <c r="B11485" s="371"/>
      <c r="C11485" s="371"/>
      <c r="D11485" s="434"/>
    </row>
    <row r="11486" spans="1:4">
      <c r="A11486" s="371"/>
      <c r="B11486" s="371"/>
      <c r="C11486" s="371"/>
      <c r="D11486" s="434"/>
    </row>
    <row r="11487" spans="1:4">
      <c r="A11487" s="371"/>
      <c r="B11487" s="371"/>
      <c r="C11487" s="371"/>
      <c r="D11487" s="434"/>
    </row>
    <row r="11488" spans="1:4">
      <c r="A11488" s="371"/>
      <c r="B11488" s="371"/>
      <c r="C11488" s="371"/>
      <c r="D11488" s="434"/>
    </row>
    <row r="11489" spans="1:4">
      <c r="A11489" s="371"/>
      <c r="B11489" s="371"/>
      <c r="C11489" s="371"/>
      <c r="D11489" s="434"/>
    </row>
    <row r="11490" spans="1:4">
      <c r="A11490" s="371"/>
      <c r="B11490" s="371"/>
      <c r="C11490" s="371"/>
      <c r="D11490" s="434"/>
    </row>
    <row r="11491" spans="1:4">
      <c r="A11491" s="371"/>
      <c r="B11491" s="371"/>
      <c r="C11491" s="371"/>
      <c r="D11491" s="434"/>
    </row>
    <row r="11492" spans="1:4">
      <c r="A11492" s="371"/>
      <c r="B11492" s="371"/>
      <c r="C11492" s="371"/>
      <c r="D11492" s="434"/>
    </row>
    <row r="11493" spans="1:4">
      <c r="A11493" s="371"/>
      <c r="B11493" s="371"/>
      <c r="C11493" s="371"/>
      <c r="D11493" s="434"/>
    </row>
    <row r="11494" spans="1:4">
      <c r="A11494" s="371"/>
      <c r="B11494" s="371"/>
      <c r="C11494" s="371"/>
      <c r="D11494" s="434"/>
    </row>
    <row r="11495" spans="1:4">
      <c r="A11495" s="371"/>
      <c r="B11495" s="371"/>
      <c r="C11495" s="371"/>
      <c r="D11495" s="434"/>
    </row>
    <row r="11496" spans="1:4">
      <c r="A11496" s="371"/>
      <c r="B11496" s="371"/>
      <c r="C11496" s="371"/>
      <c r="D11496" s="434"/>
    </row>
    <row r="11497" spans="1:4">
      <c r="A11497" s="371"/>
      <c r="B11497" s="371"/>
      <c r="C11497" s="371"/>
      <c r="D11497" s="434"/>
    </row>
    <row r="11498" spans="1:4">
      <c r="A11498" s="371"/>
      <c r="B11498" s="371"/>
      <c r="C11498" s="371"/>
      <c r="D11498" s="434"/>
    </row>
    <row r="11499" spans="1:4">
      <c r="A11499" s="371"/>
      <c r="B11499" s="371"/>
      <c r="C11499" s="371"/>
      <c r="D11499" s="434"/>
    </row>
    <row r="11500" spans="1:4">
      <c r="A11500" s="371"/>
      <c r="B11500" s="371"/>
      <c r="C11500" s="371"/>
      <c r="D11500" s="434"/>
    </row>
    <row r="11501" spans="1:4">
      <c r="A11501" s="371"/>
      <c r="B11501" s="371"/>
      <c r="C11501" s="371"/>
      <c r="D11501" s="434"/>
    </row>
    <row r="11502" spans="1:4">
      <c r="A11502" s="371"/>
      <c r="B11502" s="371"/>
      <c r="C11502" s="371"/>
      <c r="D11502" s="434"/>
    </row>
    <row r="11503" spans="1:4">
      <c r="A11503" s="371"/>
      <c r="B11503" s="371"/>
      <c r="C11503" s="371"/>
      <c r="D11503" s="434"/>
    </row>
    <row r="11504" spans="1:4">
      <c r="A11504" s="371"/>
      <c r="B11504" s="371"/>
      <c r="C11504" s="371"/>
      <c r="D11504" s="434"/>
    </row>
    <row r="11505" spans="1:4">
      <c r="A11505" s="371"/>
      <c r="B11505" s="371"/>
      <c r="C11505" s="371"/>
      <c r="D11505" s="434"/>
    </row>
    <row r="11506" spans="1:4">
      <c r="A11506" s="371"/>
      <c r="B11506" s="371"/>
      <c r="C11506" s="371"/>
      <c r="D11506" s="434"/>
    </row>
    <row r="11507" spans="1:4">
      <c r="A11507" s="371"/>
      <c r="B11507" s="371"/>
      <c r="C11507" s="371"/>
      <c r="D11507" s="434"/>
    </row>
    <row r="11508" spans="1:4">
      <c r="A11508" s="371"/>
      <c r="B11508" s="371"/>
      <c r="C11508" s="371"/>
      <c r="D11508" s="434"/>
    </row>
    <row r="11509" spans="1:4">
      <c r="A11509" s="371"/>
      <c r="B11509" s="371"/>
      <c r="C11509" s="371"/>
      <c r="D11509" s="434"/>
    </row>
    <row r="11510" spans="1:4">
      <c r="A11510" s="371"/>
      <c r="B11510" s="371"/>
      <c r="C11510" s="371"/>
      <c r="D11510" s="434"/>
    </row>
    <row r="11511" spans="1:4">
      <c r="A11511" s="371"/>
      <c r="B11511" s="371"/>
      <c r="C11511" s="371"/>
      <c r="D11511" s="434"/>
    </row>
    <row r="11512" spans="1:4">
      <c r="A11512" s="371"/>
      <c r="B11512" s="371"/>
      <c r="C11512" s="371"/>
      <c r="D11512" s="434"/>
    </row>
    <row r="11513" spans="1:4">
      <c r="A11513" s="371"/>
      <c r="B11513" s="371"/>
      <c r="C11513" s="371"/>
      <c r="D11513" s="434"/>
    </row>
    <row r="11514" spans="1:4">
      <c r="A11514" s="371"/>
      <c r="B11514" s="371"/>
      <c r="C11514" s="371"/>
      <c r="D11514" s="434"/>
    </row>
    <row r="11515" spans="1:4">
      <c r="A11515" s="371"/>
      <c r="B11515" s="371"/>
      <c r="C11515" s="371"/>
      <c r="D11515" s="434"/>
    </row>
    <row r="11516" spans="1:4">
      <c r="A11516" s="371"/>
      <c r="B11516" s="371"/>
      <c r="C11516" s="371"/>
      <c r="D11516" s="434"/>
    </row>
    <row r="11517" spans="1:4">
      <c r="A11517" s="371"/>
      <c r="B11517" s="371"/>
      <c r="C11517" s="371"/>
      <c r="D11517" s="434"/>
    </row>
    <row r="11518" spans="1:4">
      <c r="A11518" s="371"/>
      <c r="B11518" s="371"/>
      <c r="C11518" s="371"/>
      <c r="D11518" s="434"/>
    </row>
    <row r="11519" spans="1:4">
      <c r="A11519" s="371"/>
      <c r="B11519" s="371"/>
      <c r="C11519" s="371"/>
      <c r="D11519" s="434"/>
    </row>
    <row r="11520" spans="1:4">
      <c r="A11520" s="371"/>
      <c r="B11520" s="371"/>
      <c r="C11520" s="371"/>
      <c r="D11520" s="434"/>
    </row>
    <row r="11521" spans="1:4">
      <c r="A11521" s="371"/>
      <c r="B11521" s="371"/>
      <c r="C11521" s="371"/>
      <c r="D11521" s="434"/>
    </row>
    <row r="11522" spans="1:4">
      <c r="A11522" s="371"/>
      <c r="B11522" s="371"/>
      <c r="C11522" s="371"/>
      <c r="D11522" s="434"/>
    </row>
    <row r="11523" spans="1:4">
      <c r="A11523" s="371"/>
      <c r="B11523" s="371"/>
      <c r="C11523" s="371"/>
      <c r="D11523" s="434"/>
    </row>
    <row r="11524" spans="1:4">
      <c r="A11524" s="371"/>
      <c r="B11524" s="371"/>
      <c r="C11524" s="371"/>
      <c r="D11524" s="434"/>
    </row>
    <row r="11525" spans="1:4">
      <c r="A11525" s="371"/>
      <c r="B11525" s="371"/>
      <c r="C11525" s="371"/>
      <c r="D11525" s="434"/>
    </row>
    <row r="11526" spans="1:4">
      <c r="A11526" s="371"/>
      <c r="B11526" s="371"/>
      <c r="C11526" s="371"/>
      <c r="D11526" s="434"/>
    </row>
    <row r="11527" spans="1:4">
      <c r="A11527" s="371"/>
      <c r="B11527" s="371"/>
      <c r="C11527" s="371"/>
      <c r="D11527" s="434"/>
    </row>
    <row r="11528" spans="1:4">
      <c r="A11528" s="371"/>
      <c r="B11528" s="371"/>
      <c r="C11528" s="371"/>
      <c r="D11528" s="434"/>
    </row>
    <row r="11529" spans="1:4">
      <c r="A11529" s="371"/>
      <c r="B11529" s="371"/>
      <c r="C11529" s="371"/>
      <c r="D11529" s="434"/>
    </row>
    <row r="11530" spans="1:4">
      <c r="A11530" s="371"/>
      <c r="B11530" s="371"/>
      <c r="C11530" s="371"/>
      <c r="D11530" s="434"/>
    </row>
    <row r="11531" spans="1:4">
      <c r="A11531" s="371"/>
      <c r="B11531" s="371"/>
      <c r="C11531" s="371"/>
      <c r="D11531" s="434"/>
    </row>
    <row r="11532" spans="1:4">
      <c r="A11532" s="371"/>
      <c r="B11532" s="371"/>
      <c r="C11532" s="371"/>
      <c r="D11532" s="434"/>
    </row>
    <row r="11533" spans="1:4">
      <c r="A11533" s="371"/>
      <c r="B11533" s="371"/>
      <c r="C11533" s="371"/>
      <c r="D11533" s="434"/>
    </row>
    <row r="11534" spans="1:4">
      <c r="A11534" s="371"/>
      <c r="B11534" s="371"/>
      <c r="C11534" s="371"/>
      <c r="D11534" s="434"/>
    </row>
    <row r="11535" spans="1:4">
      <c r="A11535" s="371"/>
      <c r="B11535" s="371"/>
      <c r="C11535" s="371"/>
      <c r="D11535" s="434"/>
    </row>
    <row r="11536" spans="1:4">
      <c r="A11536" s="371"/>
      <c r="B11536" s="371"/>
      <c r="C11536" s="371"/>
      <c r="D11536" s="434"/>
    </row>
    <row r="11537" spans="1:4">
      <c r="A11537" s="371"/>
      <c r="B11537" s="371"/>
      <c r="C11537" s="371"/>
      <c r="D11537" s="434"/>
    </row>
    <row r="11538" spans="1:4">
      <c r="A11538" s="371"/>
      <c r="B11538" s="371"/>
      <c r="C11538" s="371"/>
      <c r="D11538" s="434"/>
    </row>
    <row r="11539" spans="1:4">
      <c r="A11539" s="371"/>
      <c r="B11539" s="371"/>
      <c r="C11539" s="371"/>
      <c r="D11539" s="434"/>
    </row>
    <row r="11540" spans="1:4">
      <c r="A11540" s="371"/>
      <c r="B11540" s="371"/>
      <c r="C11540" s="371"/>
      <c r="D11540" s="434"/>
    </row>
    <row r="11541" spans="1:4">
      <c r="A11541" s="371"/>
      <c r="B11541" s="371"/>
      <c r="C11541" s="371"/>
      <c r="D11541" s="434"/>
    </row>
    <row r="11542" spans="1:4">
      <c r="A11542" s="371"/>
      <c r="B11542" s="371"/>
      <c r="C11542" s="371"/>
      <c r="D11542" s="434"/>
    </row>
    <row r="11543" spans="1:4">
      <c r="A11543" s="371"/>
      <c r="B11543" s="371"/>
      <c r="C11543" s="371"/>
      <c r="D11543" s="434"/>
    </row>
    <row r="11544" spans="1:4">
      <c r="A11544" s="371"/>
      <c r="B11544" s="371"/>
      <c r="C11544" s="371"/>
      <c r="D11544" s="434"/>
    </row>
    <row r="11545" spans="1:4">
      <c r="A11545" s="371"/>
      <c r="B11545" s="371"/>
      <c r="C11545" s="371"/>
      <c r="D11545" s="434"/>
    </row>
    <row r="11546" spans="1:4">
      <c r="A11546" s="371"/>
      <c r="B11546" s="371"/>
      <c r="C11546" s="371"/>
      <c r="D11546" s="434"/>
    </row>
    <row r="11547" spans="1:4">
      <c r="A11547" s="371"/>
      <c r="B11547" s="371"/>
      <c r="C11547" s="371"/>
      <c r="D11547" s="434"/>
    </row>
    <row r="11548" spans="1:4">
      <c r="A11548" s="371"/>
      <c r="B11548" s="371"/>
      <c r="C11548" s="371"/>
      <c r="D11548" s="434"/>
    </row>
    <row r="11549" spans="1:4">
      <c r="A11549" s="371"/>
      <c r="B11549" s="371"/>
      <c r="C11549" s="371"/>
      <c r="D11549" s="434"/>
    </row>
    <row r="11550" spans="1:4">
      <c r="A11550" s="371"/>
      <c r="B11550" s="371"/>
      <c r="C11550" s="371"/>
      <c r="D11550" s="434"/>
    </row>
    <row r="11551" spans="1:4">
      <c r="A11551" s="371"/>
      <c r="B11551" s="371"/>
      <c r="C11551" s="371"/>
      <c r="D11551" s="434"/>
    </row>
    <row r="11552" spans="1:4">
      <c r="A11552" s="371"/>
      <c r="B11552" s="371"/>
      <c r="C11552" s="371"/>
      <c r="D11552" s="434"/>
    </row>
    <row r="11553" spans="1:4">
      <c r="A11553" s="371"/>
      <c r="B11553" s="371"/>
      <c r="C11553" s="371"/>
      <c r="D11553" s="434"/>
    </row>
    <row r="11554" spans="1:4">
      <c r="A11554" s="371"/>
      <c r="B11554" s="371"/>
      <c r="C11554" s="371"/>
      <c r="D11554" s="434"/>
    </row>
    <row r="11555" spans="1:4">
      <c r="A11555" s="371"/>
      <c r="B11555" s="371"/>
      <c r="C11555" s="371"/>
      <c r="D11555" s="434"/>
    </row>
    <row r="11556" spans="1:4">
      <c r="A11556" s="371"/>
      <c r="B11556" s="371"/>
      <c r="C11556" s="371"/>
      <c r="D11556" s="434"/>
    </row>
    <row r="11557" spans="1:4">
      <c r="A11557" s="371"/>
      <c r="B11557" s="371"/>
      <c r="C11557" s="371"/>
      <c r="D11557" s="434"/>
    </row>
    <row r="11558" spans="1:4">
      <c r="A11558" s="371"/>
      <c r="B11558" s="371"/>
      <c r="C11558" s="371"/>
      <c r="D11558" s="434"/>
    </row>
    <row r="11559" spans="1:4">
      <c r="A11559" s="371"/>
      <c r="B11559" s="371"/>
      <c r="C11559" s="371"/>
      <c r="D11559" s="434"/>
    </row>
    <row r="11560" spans="1:4">
      <c r="A11560" s="371"/>
      <c r="B11560" s="371"/>
      <c r="C11560" s="371"/>
      <c r="D11560" s="434"/>
    </row>
    <row r="11561" spans="1:4">
      <c r="A11561" s="371"/>
      <c r="B11561" s="371"/>
      <c r="C11561" s="371"/>
      <c r="D11561" s="434"/>
    </row>
    <row r="11562" spans="1:4">
      <c r="A11562" s="371"/>
      <c r="B11562" s="371"/>
      <c r="C11562" s="371"/>
      <c r="D11562" s="434"/>
    </row>
    <row r="11563" spans="1:4">
      <c r="A11563" s="371"/>
      <c r="B11563" s="371"/>
      <c r="C11563" s="371"/>
      <c r="D11563" s="434"/>
    </row>
    <row r="11564" spans="1:4">
      <c r="A11564" s="371"/>
      <c r="B11564" s="371"/>
      <c r="C11564" s="371"/>
      <c r="D11564" s="434"/>
    </row>
    <row r="11565" spans="1:4">
      <c r="A11565" s="371"/>
      <c r="B11565" s="371"/>
      <c r="C11565" s="371"/>
      <c r="D11565" s="434"/>
    </row>
    <row r="11566" spans="1:4">
      <c r="A11566" s="371"/>
      <c r="B11566" s="371"/>
      <c r="C11566" s="371"/>
      <c r="D11566" s="434"/>
    </row>
    <row r="11567" spans="1:4">
      <c r="A11567" s="371"/>
      <c r="B11567" s="371"/>
      <c r="C11567" s="371"/>
      <c r="D11567" s="434"/>
    </row>
    <row r="11568" spans="1:4">
      <c r="A11568" s="371"/>
      <c r="B11568" s="371"/>
      <c r="C11568" s="371"/>
      <c r="D11568" s="434"/>
    </row>
    <row r="11569" spans="1:4">
      <c r="A11569" s="371"/>
      <c r="B11569" s="371"/>
      <c r="C11569" s="371"/>
      <c r="D11569" s="434"/>
    </row>
    <row r="11570" spans="1:4">
      <c r="A11570" s="371"/>
      <c r="B11570" s="371"/>
      <c r="C11570" s="371"/>
      <c r="D11570" s="434"/>
    </row>
    <row r="11571" spans="1:4">
      <c r="A11571" s="371"/>
      <c r="B11571" s="371"/>
      <c r="C11571" s="371"/>
      <c r="D11571" s="434"/>
    </row>
    <row r="11572" spans="1:4">
      <c r="A11572" s="371"/>
      <c r="B11572" s="371"/>
      <c r="C11572" s="371"/>
      <c r="D11572" s="434"/>
    </row>
    <row r="11573" spans="1:4">
      <c r="A11573" s="371"/>
      <c r="B11573" s="371"/>
      <c r="C11573" s="371"/>
      <c r="D11573" s="434"/>
    </row>
    <row r="11574" spans="1:4">
      <c r="A11574" s="371"/>
      <c r="B11574" s="371"/>
      <c r="C11574" s="371"/>
      <c r="D11574" s="434"/>
    </row>
    <row r="11575" spans="1:4">
      <c r="A11575" s="371"/>
      <c r="B11575" s="371"/>
      <c r="C11575" s="371"/>
      <c r="D11575" s="434"/>
    </row>
    <row r="11576" spans="1:4">
      <c r="A11576" s="371"/>
      <c r="B11576" s="371"/>
      <c r="C11576" s="371"/>
      <c r="D11576" s="434"/>
    </row>
    <row r="11577" spans="1:4">
      <c r="A11577" s="371"/>
      <c r="B11577" s="371"/>
      <c r="C11577" s="371"/>
      <c r="D11577" s="434"/>
    </row>
    <row r="11578" spans="1:4">
      <c r="A11578" s="371"/>
      <c r="B11578" s="371"/>
      <c r="C11578" s="371"/>
      <c r="D11578" s="434"/>
    </row>
    <row r="11579" spans="1:4">
      <c r="A11579" s="371"/>
      <c r="B11579" s="371"/>
      <c r="C11579" s="371"/>
      <c r="D11579" s="434"/>
    </row>
    <row r="11580" spans="1:4">
      <c r="A11580" s="371"/>
      <c r="B11580" s="371"/>
      <c r="C11580" s="371"/>
      <c r="D11580" s="434"/>
    </row>
    <row r="11581" spans="1:4">
      <c r="A11581" s="371"/>
      <c r="B11581" s="371"/>
      <c r="C11581" s="371"/>
      <c r="D11581" s="434"/>
    </row>
    <row r="11582" spans="1:4">
      <c r="A11582" s="371"/>
      <c r="B11582" s="371"/>
      <c r="C11582" s="371"/>
      <c r="D11582" s="434"/>
    </row>
    <row r="11583" spans="1:4">
      <c r="A11583" s="371"/>
      <c r="B11583" s="371"/>
      <c r="C11583" s="371"/>
      <c r="D11583" s="434"/>
    </row>
    <row r="11584" spans="1:4">
      <c r="A11584" s="371"/>
      <c r="B11584" s="371"/>
      <c r="C11584" s="371"/>
      <c r="D11584" s="434"/>
    </row>
    <row r="11585" spans="1:4">
      <c r="A11585" s="371"/>
      <c r="B11585" s="371"/>
      <c r="C11585" s="371"/>
      <c r="D11585" s="434"/>
    </row>
    <row r="11586" spans="1:4">
      <c r="A11586" s="371"/>
      <c r="B11586" s="371"/>
      <c r="C11586" s="371"/>
      <c r="D11586" s="434"/>
    </row>
    <row r="11587" spans="1:4">
      <c r="A11587" s="371"/>
      <c r="B11587" s="371"/>
      <c r="C11587" s="371"/>
      <c r="D11587" s="434"/>
    </row>
    <row r="11588" spans="1:4">
      <c r="A11588" s="371"/>
      <c r="B11588" s="371"/>
      <c r="C11588" s="371"/>
      <c r="D11588" s="434"/>
    </row>
    <row r="11589" spans="1:4">
      <c r="A11589" s="371"/>
      <c r="B11589" s="371"/>
      <c r="C11589" s="371"/>
      <c r="D11589" s="434"/>
    </row>
    <row r="11590" spans="1:4">
      <c r="A11590" s="371"/>
      <c r="B11590" s="371"/>
      <c r="C11590" s="371"/>
      <c r="D11590" s="434"/>
    </row>
    <row r="11591" spans="1:4">
      <c r="A11591" s="371"/>
      <c r="B11591" s="371"/>
      <c r="C11591" s="371"/>
      <c r="D11591" s="434"/>
    </row>
    <row r="11592" spans="1:4">
      <c r="A11592" s="371"/>
      <c r="B11592" s="371"/>
      <c r="C11592" s="371"/>
      <c r="D11592" s="434"/>
    </row>
    <row r="11593" spans="1:4">
      <c r="A11593" s="371"/>
      <c r="B11593" s="371"/>
      <c r="C11593" s="371"/>
      <c r="D11593" s="434"/>
    </row>
    <row r="11594" spans="1:4">
      <c r="A11594" s="371"/>
      <c r="B11594" s="371"/>
      <c r="C11594" s="371"/>
      <c r="D11594" s="434"/>
    </row>
    <row r="11595" spans="1:4">
      <c r="A11595" s="371"/>
      <c r="B11595" s="371"/>
      <c r="C11595" s="371"/>
      <c r="D11595" s="434"/>
    </row>
    <row r="11596" spans="1:4">
      <c r="A11596" s="371"/>
      <c r="B11596" s="371"/>
      <c r="C11596" s="371"/>
      <c r="D11596" s="434"/>
    </row>
    <row r="11597" spans="1:4">
      <c r="A11597" s="371"/>
      <c r="B11597" s="371"/>
      <c r="C11597" s="371"/>
      <c r="D11597" s="434"/>
    </row>
    <row r="11598" spans="1:4">
      <c r="A11598" s="371"/>
      <c r="B11598" s="371"/>
      <c r="C11598" s="371"/>
      <c r="D11598" s="434"/>
    </row>
    <row r="11599" spans="1:4">
      <c r="A11599" s="371"/>
      <c r="B11599" s="371"/>
      <c r="C11599" s="371"/>
      <c r="D11599" s="434"/>
    </row>
    <row r="11600" spans="1:4">
      <c r="A11600" s="371"/>
      <c r="B11600" s="371"/>
      <c r="C11600" s="371"/>
      <c r="D11600" s="434"/>
    </row>
    <row r="11601" spans="1:4">
      <c r="A11601" s="371"/>
      <c r="B11601" s="371"/>
      <c r="C11601" s="371"/>
      <c r="D11601" s="434"/>
    </row>
    <row r="11602" spans="1:4">
      <c r="A11602" s="371"/>
      <c r="B11602" s="371"/>
      <c r="C11602" s="371"/>
      <c r="D11602" s="434"/>
    </row>
    <row r="11603" spans="1:4">
      <c r="A11603" s="371"/>
      <c r="B11603" s="371"/>
      <c r="C11603" s="371"/>
      <c r="D11603" s="434"/>
    </row>
    <row r="11604" spans="1:4">
      <c r="A11604" s="371"/>
      <c r="B11604" s="371"/>
      <c r="C11604" s="371"/>
      <c r="D11604" s="434"/>
    </row>
    <row r="11605" spans="1:4">
      <c r="A11605" s="371"/>
      <c r="B11605" s="371"/>
      <c r="C11605" s="371"/>
      <c r="D11605" s="434"/>
    </row>
    <row r="11606" spans="1:4">
      <c r="A11606" s="371"/>
      <c r="B11606" s="371"/>
      <c r="C11606" s="371"/>
      <c r="D11606" s="434"/>
    </row>
    <row r="11607" spans="1:4">
      <c r="A11607" s="371"/>
      <c r="B11607" s="371"/>
      <c r="C11607" s="371"/>
      <c r="D11607" s="434"/>
    </row>
    <row r="11608" spans="1:4">
      <c r="A11608" s="371"/>
      <c r="B11608" s="371"/>
      <c r="C11608" s="371"/>
      <c r="D11608" s="434"/>
    </row>
    <row r="11609" spans="1:4">
      <c r="A11609" s="371"/>
      <c r="B11609" s="371"/>
      <c r="C11609" s="371"/>
      <c r="D11609" s="434"/>
    </row>
    <row r="11610" spans="1:4">
      <c r="A11610" s="371"/>
      <c r="B11610" s="371"/>
      <c r="C11610" s="371"/>
      <c r="D11610" s="434"/>
    </row>
    <row r="11611" spans="1:4">
      <c r="A11611" s="371"/>
      <c r="B11611" s="371"/>
      <c r="C11611" s="371"/>
      <c r="D11611" s="434"/>
    </row>
    <row r="11612" spans="1:4">
      <c r="A11612" s="371"/>
      <c r="B11612" s="371"/>
      <c r="C11612" s="371"/>
      <c r="D11612" s="434"/>
    </row>
    <row r="11613" spans="1:4">
      <c r="A11613" s="371"/>
      <c r="B11613" s="371"/>
      <c r="C11613" s="371"/>
      <c r="D11613" s="434"/>
    </row>
    <row r="11614" spans="1:4">
      <c r="A11614" s="371"/>
      <c r="B11614" s="371"/>
      <c r="C11614" s="371"/>
      <c r="D11614" s="434"/>
    </row>
    <row r="11615" spans="1:4">
      <c r="A11615" s="371"/>
      <c r="B11615" s="371"/>
      <c r="C11615" s="371"/>
      <c r="D11615" s="434"/>
    </row>
    <row r="11616" spans="1:4">
      <c r="A11616" s="371"/>
      <c r="B11616" s="371"/>
      <c r="C11616" s="371"/>
      <c r="D11616" s="434"/>
    </row>
    <row r="11617" spans="1:4">
      <c r="A11617" s="371"/>
      <c r="B11617" s="371"/>
      <c r="C11617" s="371"/>
      <c r="D11617" s="434"/>
    </row>
    <row r="11618" spans="1:4">
      <c r="A11618" s="371"/>
      <c r="B11618" s="371"/>
      <c r="C11618" s="371"/>
      <c r="D11618" s="434"/>
    </row>
    <row r="11619" spans="1:4">
      <c r="A11619" s="371"/>
      <c r="B11619" s="371"/>
      <c r="C11619" s="371"/>
      <c r="D11619" s="434"/>
    </row>
    <row r="11620" spans="1:4">
      <c r="A11620" s="371"/>
      <c r="B11620" s="371"/>
      <c r="C11620" s="371"/>
      <c r="D11620" s="434"/>
    </row>
    <row r="11621" spans="1:4">
      <c r="A11621" s="371"/>
      <c r="B11621" s="371"/>
      <c r="C11621" s="371"/>
      <c r="D11621" s="434"/>
    </row>
    <row r="11622" spans="1:4">
      <c r="A11622" s="371"/>
      <c r="B11622" s="371"/>
      <c r="C11622" s="371"/>
      <c r="D11622" s="434"/>
    </row>
    <row r="11623" spans="1:4">
      <c r="A11623" s="371"/>
      <c r="B11623" s="371"/>
      <c r="C11623" s="371"/>
      <c r="D11623" s="434"/>
    </row>
    <row r="11624" spans="1:4">
      <c r="A11624" s="371"/>
      <c r="B11624" s="371"/>
      <c r="C11624" s="371"/>
      <c r="D11624" s="434"/>
    </row>
    <row r="11625" spans="1:4">
      <c r="A11625" s="371"/>
      <c r="B11625" s="371"/>
      <c r="C11625" s="371"/>
      <c r="D11625" s="434"/>
    </row>
    <row r="11626" spans="1:4">
      <c r="A11626" s="371"/>
      <c r="B11626" s="371"/>
      <c r="C11626" s="371"/>
      <c r="D11626" s="434"/>
    </row>
    <row r="11627" spans="1:4">
      <c r="A11627" s="371"/>
      <c r="B11627" s="371"/>
      <c r="C11627" s="371"/>
      <c r="D11627" s="434"/>
    </row>
    <row r="11628" spans="1:4">
      <c r="A11628" s="371"/>
      <c r="B11628" s="371"/>
      <c r="C11628" s="371"/>
      <c r="D11628" s="434"/>
    </row>
    <row r="11629" spans="1:4">
      <c r="A11629" s="371"/>
      <c r="B11629" s="371"/>
      <c r="C11629" s="371"/>
      <c r="D11629" s="434"/>
    </row>
    <row r="11630" spans="1:4">
      <c r="A11630" s="371"/>
      <c r="B11630" s="371"/>
      <c r="C11630" s="371"/>
      <c r="D11630" s="434"/>
    </row>
    <row r="11631" spans="1:4">
      <c r="A11631" s="371"/>
      <c r="B11631" s="371"/>
      <c r="C11631" s="371"/>
      <c r="D11631" s="434"/>
    </row>
    <row r="11632" spans="1:4">
      <c r="A11632" s="371"/>
      <c r="B11632" s="371"/>
      <c r="C11632" s="371"/>
      <c r="D11632" s="434"/>
    </row>
    <row r="11633" spans="1:4">
      <c r="A11633" s="371"/>
      <c r="B11633" s="371"/>
      <c r="C11633" s="371"/>
      <c r="D11633" s="434"/>
    </row>
    <row r="11634" spans="1:4">
      <c r="A11634" s="371"/>
      <c r="B11634" s="371"/>
      <c r="C11634" s="371"/>
      <c r="D11634" s="434"/>
    </row>
    <row r="11635" spans="1:4">
      <c r="A11635" s="371"/>
      <c r="B11635" s="371"/>
      <c r="C11635" s="371"/>
      <c r="D11635" s="434"/>
    </row>
    <row r="11636" spans="1:4">
      <c r="A11636" s="371"/>
      <c r="B11636" s="371"/>
      <c r="C11636" s="371"/>
      <c r="D11636" s="434"/>
    </row>
    <row r="11637" spans="1:4">
      <c r="A11637" s="371"/>
      <c r="B11637" s="371"/>
      <c r="C11637" s="371"/>
      <c r="D11637" s="434"/>
    </row>
    <row r="11638" spans="1:4">
      <c r="A11638" s="371"/>
      <c r="B11638" s="371"/>
      <c r="C11638" s="371"/>
      <c r="D11638" s="434"/>
    </row>
    <row r="11639" spans="1:4">
      <c r="A11639" s="371"/>
      <c r="B11639" s="371"/>
      <c r="C11639" s="371"/>
      <c r="D11639" s="434"/>
    </row>
    <row r="11640" spans="1:4">
      <c r="A11640" s="371"/>
      <c r="B11640" s="371"/>
      <c r="C11640" s="371"/>
      <c r="D11640" s="434"/>
    </row>
    <row r="11641" spans="1:4">
      <c r="A11641" s="371"/>
      <c r="B11641" s="371"/>
      <c r="C11641" s="371"/>
      <c r="D11641" s="434"/>
    </row>
    <row r="11642" spans="1:4">
      <c r="A11642" s="371"/>
      <c r="B11642" s="371"/>
      <c r="C11642" s="371"/>
      <c r="D11642" s="434"/>
    </row>
    <row r="11643" spans="1:4">
      <c r="A11643" s="371"/>
      <c r="B11643" s="371"/>
      <c r="C11643" s="371"/>
      <c r="D11643" s="434"/>
    </row>
    <row r="11644" spans="1:4">
      <c r="A11644" s="371"/>
      <c r="B11644" s="371"/>
      <c r="C11644" s="371"/>
      <c r="D11644" s="434"/>
    </row>
    <row r="11645" spans="1:4">
      <c r="A11645" s="371"/>
      <c r="B11645" s="371"/>
      <c r="C11645" s="371"/>
      <c r="D11645" s="434"/>
    </row>
    <row r="11646" spans="1:4">
      <c r="A11646" s="371"/>
      <c r="B11646" s="371"/>
      <c r="C11646" s="371"/>
      <c r="D11646" s="434"/>
    </row>
    <row r="11647" spans="1:4">
      <c r="A11647" s="371"/>
      <c r="B11647" s="371"/>
      <c r="C11647" s="371"/>
      <c r="D11647" s="434"/>
    </row>
    <row r="11648" spans="1:4">
      <c r="A11648" s="371"/>
      <c r="B11648" s="371"/>
      <c r="C11648" s="371"/>
      <c r="D11648" s="434"/>
    </row>
    <row r="11649" spans="1:4">
      <c r="A11649" s="371"/>
      <c r="B11649" s="371"/>
      <c r="C11649" s="371"/>
      <c r="D11649" s="434"/>
    </row>
    <row r="11650" spans="1:4">
      <c r="A11650" s="371"/>
      <c r="B11650" s="371"/>
      <c r="C11650" s="371"/>
      <c r="D11650" s="434"/>
    </row>
    <row r="11651" spans="1:4">
      <c r="A11651" s="371"/>
      <c r="B11651" s="371"/>
      <c r="C11651" s="371"/>
      <c r="D11651" s="434"/>
    </row>
    <row r="11652" spans="1:4">
      <c r="A11652" s="371"/>
      <c r="B11652" s="371"/>
      <c r="C11652" s="371"/>
      <c r="D11652" s="434"/>
    </row>
    <row r="11653" spans="1:4">
      <c r="A11653" s="371"/>
      <c r="B11653" s="371"/>
      <c r="C11653" s="371"/>
      <c r="D11653" s="434"/>
    </row>
    <row r="11654" spans="1:4">
      <c r="A11654" s="371"/>
      <c r="B11654" s="371"/>
      <c r="C11654" s="371"/>
      <c r="D11654" s="434"/>
    </row>
    <row r="11655" spans="1:4">
      <c r="A11655" s="371"/>
      <c r="B11655" s="371"/>
      <c r="C11655" s="371"/>
      <c r="D11655" s="434"/>
    </row>
    <row r="11656" spans="1:4">
      <c r="A11656" s="371"/>
      <c r="B11656" s="371"/>
      <c r="C11656" s="371"/>
      <c r="D11656" s="434"/>
    </row>
    <row r="11657" spans="1:4">
      <c r="A11657" s="371"/>
      <c r="B11657" s="371"/>
      <c r="C11657" s="371"/>
      <c r="D11657" s="434"/>
    </row>
    <row r="11658" spans="1:4">
      <c r="A11658" s="371"/>
      <c r="B11658" s="371"/>
      <c r="C11658" s="371"/>
      <c r="D11658" s="434"/>
    </row>
    <row r="11659" spans="1:4">
      <c r="A11659" s="371"/>
      <c r="B11659" s="371"/>
      <c r="C11659" s="371"/>
      <c r="D11659" s="434"/>
    </row>
    <row r="11660" spans="1:4">
      <c r="A11660" s="371"/>
      <c r="B11660" s="371"/>
      <c r="C11660" s="371"/>
      <c r="D11660" s="434"/>
    </row>
    <row r="11661" spans="1:4">
      <c r="A11661" s="371"/>
      <c r="B11661" s="371"/>
      <c r="C11661" s="371"/>
      <c r="D11661" s="434"/>
    </row>
    <row r="11662" spans="1:4">
      <c r="A11662" s="371"/>
      <c r="B11662" s="371"/>
      <c r="C11662" s="371"/>
      <c r="D11662" s="434"/>
    </row>
    <row r="11663" spans="1:4">
      <c r="A11663" s="371"/>
      <c r="B11663" s="371"/>
      <c r="C11663" s="371"/>
      <c r="D11663" s="434"/>
    </row>
    <row r="11664" spans="1:4">
      <c r="A11664" s="371"/>
      <c r="B11664" s="371"/>
      <c r="C11664" s="371"/>
      <c r="D11664" s="434"/>
    </row>
    <row r="11665" spans="1:4">
      <c r="A11665" s="371"/>
      <c r="B11665" s="371"/>
      <c r="C11665" s="371"/>
      <c r="D11665" s="434"/>
    </row>
    <row r="11666" spans="1:4">
      <c r="A11666" s="371"/>
      <c r="B11666" s="371"/>
      <c r="C11666" s="371"/>
      <c r="D11666" s="434"/>
    </row>
    <row r="11667" spans="1:4">
      <c r="A11667" s="371"/>
      <c r="B11667" s="371"/>
      <c r="C11667" s="371"/>
      <c r="D11667" s="434"/>
    </row>
    <row r="11668" spans="1:4">
      <c r="A11668" s="371"/>
      <c r="B11668" s="371"/>
      <c r="C11668" s="371"/>
      <c r="D11668" s="434"/>
    </row>
    <row r="11669" spans="1:4">
      <c r="A11669" s="371"/>
      <c r="B11669" s="371"/>
      <c r="C11669" s="371"/>
      <c r="D11669" s="434"/>
    </row>
    <row r="11670" spans="1:4">
      <c r="A11670" s="371"/>
      <c r="B11670" s="371"/>
      <c r="C11670" s="371"/>
      <c r="D11670" s="434"/>
    </row>
    <row r="11671" spans="1:4">
      <c r="A11671" s="371"/>
      <c r="B11671" s="371"/>
      <c r="C11671" s="371"/>
      <c r="D11671" s="434"/>
    </row>
    <row r="11672" spans="1:4">
      <c r="A11672" s="371"/>
      <c r="B11672" s="371"/>
      <c r="C11672" s="371"/>
      <c r="D11672" s="434"/>
    </row>
    <row r="11673" spans="1:4">
      <c r="A11673" s="371"/>
      <c r="B11673" s="371"/>
      <c r="C11673" s="371"/>
      <c r="D11673" s="434"/>
    </row>
    <row r="11674" spans="1:4">
      <c r="A11674" s="371"/>
      <c r="B11674" s="371"/>
      <c r="C11674" s="371"/>
      <c r="D11674" s="434"/>
    </row>
    <row r="11675" spans="1:4">
      <c r="A11675" s="371"/>
      <c r="B11675" s="371"/>
      <c r="C11675" s="371"/>
      <c r="D11675" s="434"/>
    </row>
    <row r="11676" spans="1:4">
      <c r="A11676" s="371"/>
      <c r="B11676" s="371"/>
      <c r="C11676" s="371"/>
      <c r="D11676" s="434"/>
    </row>
    <row r="11677" spans="1:4">
      <c r="A11677" s="371"/>
      <c r="B11677" s="371"/>
      <c r="C11677" s="371"/>
      <c r="D11677" s="434"/>
    </row>
    <row r="11678" spans="1:4">
      <c r="A11678" s="371"/>
      <c r="B11678" s="371"/>
      <c r="C11678" s="371"/>
      <c r="D11678" s="434"/>
    </row>
    <row r="11679" spans="1:4">
      <c r="A11679" s="371"/>
      <c r="B11679" s="371"/>
      <c r="C11679" s="371"/>
      <c r="D11679" s="434"/>
    </row>
    <row r="11680" spans="1:4">
      <c r="A11680" s="371"/>
      <c r="B11680" s="371"/>
      <c r="C11680" s="371"/>
      <c r="D11680" s="434"/>
    </row>
    <row r="11681" spans="1:4">
      <c r="A11681" s="371"/>
      <c r="B11681" s="371"/>
      <c r="C11681" s="371"/>
      <c r="D11681" s="434"/>
    </row>
    <row r="11682" spans="1:4">
      <c r="A11682" s="371"/>
      <c r="B11682" s="371"/>
      <c r="C11682" s="371"/>
      <c r="D11682" s="434"/>
    </row>
    <row r="11683" spans="1:4">
      <c r="A11683" s="371"/>
      <c r="B11683" s="371"/>
      <c r="C11683" s="371"/>
      <c r="D11683" s="434"/>
    </row>
    <row r="11684" spans="1:4">
      <c r="A11684" s="371"/>
      <c r="B11684" s="371"/>
      <c r="C11684" s="371"/>
      <c r="D11684" s="434"/>
    </row>
    <row r="11685" spans="1:4">
      <c r="A11685" s="371"/>
      <c r="B11685" s="371"/>
      <c r="C11685" s="371"/>
      <c r="D11685" s="434"/>
    </row>
    <row r="11686" spans="1:4">
      <c r="A11686" s="371"/>
      <c r="B11686" s="371"/>
      <c r="C11686" s="371"/>
      <c r="D11686" s="434"/>
    </row>
    <row r="11687" spans="1:4">
      <c r="A11687" s="371"/>
      <c r="B11687" s="371"/>
      <c r="C11687" s="371"/>
      <c r="D11687" s="434"/>
    </row>
    <row r="11688" spans="1:4">
      <c r="A11688" s="371"/>
      <c r="B11688" s="371"/>
      <c r="C11688" s="371"/>
      <c r="D11688" s="434"/>
    </row>
    <row r="11689" spans="1:4">
      <c r="A11689" s="371"/>
      <c r="B11689" s="371"/>
      <c r="C11689" s="371"/>
      <c r="D11689" s="434"/>
    </row>
    <row r="11690" spans="1:4">
      <c r="A11690" s="371"/>
      <c r="B11690" s="371"/>
      <c r="C11690" s="371"/>
      <c r="D11690" s="434"/>
    </row>
    <row r="11691" spans="1:4">
      <c r="A11691" s="371"/>
      <c r="B11691" s="371"/>
      <c r="C11691" s="371"/>
      <c r="D11691" s="434"/>
    </row>
    <row r="11692" spans="1:4">
      <c r="A11692" s="371"/>
      <c r="B11692" s="371"/>
      <c r="C11692" s="371"/>
      <c r="D11692" s="434"/>
    </row>
    <row r="11693" spans="1:4">
      <c r="A11693" s="371"/>
      <c r="B11693" s="371"/>
      <c r="C11693" s="371"/>
      <c r="D11693" s="434"/>
    </row>
    <row r="11694" spans="1:4">
      <c r="A11694" s="371"/>
      <c r="B11694" s="371"/>
      <c r="C11694" s="371"/>
      <c r="D11694" s="434"/>
    </row>
    <row r="11695" spans="1:4">
      <c r="A11695" s="371"/>
      <c r="B11695" s="371"/>
      <c r="C11695" s="371"/>
      <c r="D11695" s="434"/>
    </row>
    <row r="11696" spans="1:4">
      <c r="A11696" s="371"/>
      <c r="B11696" s="371"/>
      <c r="C11696" s="371"/>
      <c r="D11696" s="434"/>
    </row>
    <row r="11697" spans="1:4">
      <c r="A11697" s="371"/>
      <c r="B11697" s="371"/>
      <c r="C11697" s="371"/>
      <c r="D11697" s="434"/>
    </row>
    <row r="11698" spans="1:4">
      <c r="A11698" s="371"/>
      <c r="B11698" s="371"/>
      <c r="C11698" s="371"/>
      <c r="D11698" s="434"/>
    </row>
    <row r="11699" spans="1:4">
      <c r="A11699" s="371"/>
      <c r="B11699" s="371"/>
      <c r="C11699" s="371"/>
      <c r="D11699" s="434"/>
    </row>
    <row r="11700" spans="1:4">
      <c r="A11700" s="371"/>
      <c r="B11700" s="371"/>
      <c r="C11700" s="371"/>
      <c r="D11700" s="434"/>
    </row>
    <row r="11701" spans="1:4">
      <c r="A11701" s="371"/>
      <c r="B11701" s="371"/>
      <c r="C11701" s="371"/>
      <c r="D11701" s="434"/>
    </row>
    <row r="11702" spans="1:4">
      <c r="A11702" s="371"/>
      <c r="B11702" s="371"/>
      <c r="C11702" s="371"/>
      <c r="D11702" s="434"/>
    </row>
    <row r="11703" spans="1:4">
      <c r="A11703" s="371"/>
      <c r="B11703" s="371"/>
      <c r="C11703" s="371"/>
      <c r="D11703" s="434"/>
    </row>
    <row r="11704" spans="1:4">
      <c r="A11704" s="371"/>
      <c r="B11704" s="371"/>
      <c r="C11704" s="371"/>
      <c r="D11704" s="434"/>
    </row>
    <row r="11705" spans="1:4">
      <c r="A11705" s="371"/>
      <c r="B11705" s="371"/>
      <c r="C11705" s="371"/>
      <c r="D11705" s="434"/>
    </row>
    <row r="11706" spans="1:4">
      <c r="A11706" s="371"/>
      <c r="B11706" s="371"/>
      <c r="C11706" s="371"/>
      <c r="D11706" s="434"/>
    </row>
    <row r="11707" spans="1:4">
      <c r="A11707" s="371"/>
      <c r="B11707" s="371"/>
      <c r="C11707" s="371"/>
      <c r="D11707" s="434"/>
    </row>
    <row r="11708" spans="1:4">
      <c r="A11708" s="371"/>
      <c r="B11708" s="371"/>
      <c r="C11708" s="371"/>
      <c r="D11708" s="434"/>
    </row>
    <row r="11709" spans="1:4">
      <c r="A11709" s="371"/>
      <c r="B11709" s="371"/>
      <c r="C11709" s="371"/>
      <c r="D11709" s="434"/>
    </row>
    <row r="11710" spans="1:4">
      <c r="A11710" s="371"/>
      <c r="B11710" s="371"/>
      <c r="C11710" s="371"/>
      <c r="D11710" s="434"/>
    </row>
    <row r="11711" spans="1:4">
      <c r="A11711" s="371"/>
      <c r="B11711" s="371"/>
      <c r="C11711" s="371"/>
      <c r="D11711" s="434"/>
    </row>
    <row r="11712" spans="1:4">
      <c r="A11712" s="371"/>
      <c r="B11712" s="371"/>
      <c r="C11712" s="371"/>
      <c r="D11712" s="434"/>
    </row>
    <row r="11713" spans="1:4">
      <c r="A11713" s="371"/>
      <c r="B11713" s="371"/>
      <c r="C11713" s="371"/>
      <c r="D11713" s="434"/>
    </row>
    <row r="11714" spans="1:4">
      <c r="A11714" s="371"/>
      <c r="B11714" s="371"/>
      <c r="C11714" s="371"/>
      <c r="D11714" s="434"/>
    </row>
    <row r="11715" spans="1:4">
      <c r="A11715" s="371"/>
      <c r="B11715" s="371"/>
      <c r="C11715" s="371"/>
      <c r="D11715" s="434"/>
    </row>
    <row r="11716" spans="1:4">
      <c r="A11716" s="371"/>
      <c r="B11716" s="371"/>
      <c r="C11716" s="371"/>
      <c r="D11716" s="434"/>
    </row>
    <row r="11717" spans="1:4">
      <c r="A11717" s="371"/>
      <c r="B11717" s="371"/>
      <c r="C11717" s="371"/>
      <c r="D11717" s="434"/>
    </row>
    <row r="11718" spans="1:4">
      <c r="A11718" s="371"/>
      <c r="B11718" s="371"/>
      <c r="C11718" s="371"/>
      <c r="D11718" s="434"/>
    </row>
    <row r="11719" spans="1:4">
      <c r="A11719" s="371"/>
      <c r="B11719" s="371"/>
      <c r="C11719" s="371"/>
      <c r="D11719" s="434"/>
    </row>
    <row r="11720" spans="1:4">
      <c r="A11720" s="371"/>
      <c r="B11720" s="371"/>
      <c r="C11720" s="371"/>
      <c r="D11720" s="434"/>
    </row>
    <row r="11721" spans="1:4">
      <c r="A11721" s="371"/>
      <c r="B11721" s="371"/>
      <c r="C11721" s="371"/>
      <c r="D11721" s="434"/>
    </row>
    <row r="11722" spans="1:4">
      <c r="A11722" s="371"/>
      <c r="B11722" s="371"/>
      <c r="C11722" s="371"/>
      <c r="D11722" s="434"/>
    </row>
    <row r="11723" spans="1:4">
      <c r="A11723" s="371"/>
      <c r="B11723" s="371"/>
      <c r="C11723" s="371"/>
      <c r="D11723" s="434"/>
    </row>
    <row r="11724" spans="1:4">
      <c r="A11724" s="371"/>
      <c r="B11724" s="371"/>
      <c r="C11724" s="371"/>
      <c r="D11724" s="434"/>
    </row>
    <row r="11725" spans="1:4">
      <c r="A11725" s="371"/>
      <c r="B11725" s="371"/>
      <c r="C11725" s="371"/>
      <c r="D11725" s="434"/>
    </row>
    <row r="11726" spans="1:4">
      <c r="A11726" s="371"/>
      <c r="B11726" s="371"/>
      <c r="C11726" s="371"/>
      <c r="D11726" s="434"/>
    </row>
    <row r="11727" spans="1:4">
      <c r="A11727" s="371"/>
      <c r="B11727" s="371"/>
      <c r="C11727" s="371"/>
      <c r="D11727" s="434"/>
    </row>
    <row r="11728" spans="1:4">
      <c r="A11728" s="371"/>
      <c r="B11728" s="371"/>
      <c r="C11728" s="371"/>
      <c r="D11728" s="434"/>
    </row>
    <row r="11729" spans="1:4">
      <c r="A11729" s="371"/>
      <c r="B11729" s="371"/>
      <c r="C11729" s="371"/>
      <c r="D11729" s="434"/>
    </row>
    <row r="11730" spans="1:4">
      <c r="A11730" s="371"/>
      <c r="B11730" s="371"/>
      <c r="C11730" s="371"/>
      <c r="D11730" s="434"/>
    </row>
    <row r="11731" spans="1:4">
      <c r="A11731" s="371"/>
      <c r="B11731" s="371"/>
      <c r="C11731" s="371"/>
      <c r="D11731" s="434"/>
    </row>
    <row r="11732" spans="1:4">
      <c r="A11732" s="371"/>
      <c r="B11732" s="371"/>
      <c r="C11732" s="371"/>
      <c r="D11732" s="434"/>
    </row>
    <row r="11733" spans="1:4">
      <c r="A11733" s="371"/>
      <c r="B11733" s="371"/>
      <c r="C11733" s="371"/>
      <c r="D11733" s="434"/>
    </row>
    <row r="11734" spans="1:4">
      <c r="A11734" s="371"/>
      <c r="B11734" s="371"/>
      <c r="C11734" s="371"/>
      <c r="D11734" s="434"/>
    </row>
    <row r="11735" spans="1:4">
      <c r="A11735" s="371"/>
      <c r="B11735" s="371"/>
      <c r="C11735" s="371"/>
      <c r="D11735" s="434"/>
    </row>
    <row r="11736" spans="1:4">
      <c r="A11736" s="371"/>
      <c r="B11736" s="371"/>
      <c r="C11736" s="371"/>
      <c r="D11736" s="434"/>
    </row>
    <row r="11737" spans="1:4">
      <c r="A11737" s="371"/>
      <c r="B11737" s="371"/>
      <c r="C11737" s="371"/>
      <c r="D11737" s="434"/>
    </row>
    <row r="11738" spans="1:4">
      <c r="A11738" s="371"/>
      <c r="B11738" s="371"/>
      <c r="C11738" s="371"/>
      <c r="D11738" s="434"/>
    </row>
    <row r="11739" spans="1:4">
      <c r="A11739" s="371"/>
      <c r="B11739" s="371"/>
      <c r="C11739" s="371"/>
      <c r="D11739" s="434"/>
    </row>
    <row r="11740" spans="1:4">
      <c r="A11740" s="371"/>
      <c r="B11740" s="371"/>
      <c r="C11740" s="371"/>
      <c r="D11740" s="434"/>
    </row>
    <row r="11741" spans="1:4">
      <c r="A11741" s="371"/>
      <c r="B11741" s="371"/>
      <c r="C11741" s="371"/>
      <c r="D11741" s="434"/>
    </row>
    <row r="11742" spans="1:4">
      <c r="A11742" s="371"/>
      <c r="B11742" s="371"/>
      <c r="C11742" s="371"/>
      <c r="D11742" s="434"/>
    </row>
    <row r="11743" spans="1:4">
      <c r="A11743" s="371"/>
      <c r="B11743" s="371"/>
      <c r="C11743" s="371"/>
      <c r="D11743" s="434"/>
    </row>
    <row r="11744" spans="1:4">
      <c r="A11744" s="371"/>
      <c r="B11744" s="371"/>
      <c r="C11744" s="371"/>
      <c r="D11744" s="434"/>
    </row>
    <row r="11745" spans="1:4">
      <c r="A11745" s="371"/>
      <c r="B11745" s="371"/>
      <c r="C11745" s="371"/>
      <c r="D11745" s="434"/>
    </row>
    <row r="11746" spans="1:4">
      <c r="A11746" s="371"/>
      <c r="B11746" s="371"/>
      <c r="C11746" s="371"/>
      <c r="D11746" s="434"/>
    </row>
    <row r="11747" spans="1:4">
      <c r="A11747" s="371"/>
      <c r="B11747" s="371"/>
      <c r="C11747" s="371"/>
      <c r="D11747" s="434"/>
    </row>
    <row r="11748" spans="1:4">
      <c r="A11748" s="371"/>
      <c r="B11748" s="371"/>
      <c r="C11748" s="371"/>
      <c r="D11748" s="434"/>
    </row>
    <row r="11749" spans="1:4">
      <c r="A11749" s="371"/>
      <c r="B11749" s="371"/>
      <c r="C11749" s="371"/>
      <c r="D11749" s="434"/>
    </row>
    <row r="11750" spans="1:4">
      <c r="A11750" s="371"/>
      <c r="B11750" s="371"/>
      <c r="C11750" s="371"/>
      <c r="D11750" s="434"/>
    </row>
    <row r="11751" spans="1:4">
      <c r="A11751" s="371"/>
      <c r="B11751" s="371"/>
      <c r="C11751" s="371"/>
      <c r="D11751" s="434"/>
    </row>
    <row r="11752" spans="1:4">
      <c r="A11752" s="371"/>
      <c r="B11752" s="371"/>
      <c r="C11752" s="371"/>
      <c r="D11752" s="434"/>
    </row>
    <row r="11753" spans="1:4">
      <c r="A11753" s="371"/>
      <c r="B11753" s="371"/>
      <c r="C11753" s="371"/>
      <c r="D11753" s="434"/>
    </row>
    <row r="11754" spans="1:4">
      <c r="A11754" s="371"/>
      <c r="B11754" s="371"/>
      <c r="C11754" s="371"/>
      <c r="D11754" s="434"/>
    </row>
    <row r="11755" spans="1:4">
      <c r="A11755" s="371"/>
      <c r="B11755" s="371"/>
      <c r="C11755" s="371"/>
      <c r="D11755" s="434"/>
    </row>
    <row r="11756" spans="1:4">
      <c r="A11756" s="371"/>
      <c r="B11756" s="371"/>
      <c r="C11756" s="371"/>
      <c r="D11756" s="434"/>
    </row>
    <row r="11757" spans="1:4">
      <c r="A11757" s="371"/>
      <c r="B11757" s="371"/>
      <c r="C11757" s="371"/>
      <c r="D11757" s="434"/>
    </row>
    <row r="11758" spans="1:4">
      <c r="A11758" s="371"/>
      <c r="B11758" s="371"/>
      <c r="C11758" s="371"/>
      <c r="D11758" s="434"/>
    </row>
    <row r="11759" spans="1:4">
      <c r="A11759" s="371"/>
      <c r="B11759" s="371"/>
      <c r="C11759" s="371"/>
      <c r="D11759" s="434"/>
    </row>
    <row r="11760" spans="1:4">
      <c r="A11760" s="371"/>
      <c r="B11760" s="371"/>
      <c r="C11760" s="371"/>
      <c r="D11760" s="434"/>
    </row>
    <row r="11761" spans="1:4">
      <c r="A11761" s="371"/>
      <c r="B11761" s="371"/>
      <c r="C11761" s="371"/>
      <c r="D11761" s="434"/>
    </row>
    <row r="11762" spans="1:4">
      <c r="A11762" s="371"/>
      <c r="B11762" s="371"/>
      <c r="C11762" s="371"/>
      <c r="D11762" s="434"/>
    </row>
    <row r="11763" spans="1:4">
      <c r="A11763" s="371"/>
      <c r="B11763" s="371"/>
      <c r="C11763" s="371"/>
      <c r="D11763" s="434"/>
    </row>
    <row r="11764" spans="1:4">
      <c r="A11764" s="371"/>
      <c r="B11764" s="371"/>
      <c r="C11764" s="371"/>
      <c r="D11764" s="434"/>
    </row>
    <row r="11765" spans="1:4">
      <c r="A11765" s="371"/>
      <c r="B11765" s="371"/>
      <c r="C11765" s="371"/>
      <c r="D11765" s="434"/>
    </row>
    <row r="11766" spans="1:4">
      <c r="A11766" s="371"/>
      <c r="B11766" s="371"/>
      <c r="C11766" s="371"/>
      <c r="D11766" s="434"/>
    </row>
    <row r="11767" spans="1:4">
      <c r="A11767" s="371"/>
      <c r="B11767" s="371"/>
      <c r="C11767" s="371"/>
      <c r="D11767" s="434"/>
    </row>
    <row r="11768" spans="1:4">
      <c r="A11768" s="371"/>
      <c r="B11768" s="371"/>
      <c r="C11768" s="371"/>
      <c r="D11768" s="434"/>
    </row>
    <row r="11769" spans="1:4">
      <c r="A11769" s="371"/>
      <c r="B11769" s="371"/>
      <c r="C11769" s="371"/>
      <c r="D11769" s="434"/>
    </row>
    <row r="11770" spans="1:4">
      <c r="A11770" s="371"/>
      <c r="B11770" s="371"/>
      <c r="C11770" s="371"/>
      <c r="D11770" s="434"/>
    </row>
    <row r="11771" spans="1:4">
      <c r="A11771" s="371"/>
      <c r="B11771" s="371"/>
      <c r="C11771" s="371"/>
      <c r="D11771" s="434"/>
    </row>
    <row r="11772" spans="1:4">
      <c r="A11772" s="371"/>
      <c r="B11772" s="371"/>
      <c r="C11772" s="371"/>
      <c r="D11772" s="434"/>
    </row>
    <row r="11773" spans="1:4">
      <c r="A11773" s="371"/>
      <c r="B11773" s="371"/>
      <c r="C11773" s="371"/>
      <c r="D11773" s="434"/>
    </row>
    <row r="11774" spans="1:4">
      <c r="A11774" s="371"/>
      <c r="B11774" s="371"/>
      <c r="C11774" s="371"/>
      <c r="D11774" s="434"/>
    </row>
    <row r="11775" spans="1:4">
      <c r="A11775" s="371"/>
      <c r="B11775" s="371"/>
      <c r="C11775" s="371"/>
      <c r="D11775" s="434"/>
    </row>
    <row r="11776" spans="1:4">
      <c r="A11776" s="371"/>
      <c r="B11776" s="371"/>
      <c r="C11776" s="371"/>
      <c r="D11776" s="434"/>
    </row>
    <row r="11777" spans="1:4">
      <c r="A11777" s="371"/>
      <c r="B11777" s="371"/>
      <c r="C11777" s="371"/>
      <c r="D11777" s="434"/>
    </row>
    <row r="11778" spans="1:4">
      <c r="A11778" s="371"/>
      <c r="B11778" s="371"/>
      <c r="C11778" s="371"/>
      <c r="D11778" s="434"/>
    </row>
    <row r="11779" spans="1:4">
      <c r="A11779" s="371"/>
      <c r="B11779" s="371"/>
      <c r="C11779" s="371"/>
      <c r="D11779" s="434"/>
    </row>
    <row r="11780" spans="1:4">
      <c r="A11780" s="371"/>
      <c r="B11780" s="371"/>
      <c r="C11780" s="371"/>
      <c r="D11780" s="434"/>
    </row>
    <row r="11781" spans="1:4">
      <c r="A11781" s="371"/>
      <c r="B11781" s="371"/>
      <c r="C11781" s="371"/>
      <c r="D11781" s="434"/>
    </row>
    <row r="11782" spans="1:4">
      <c r="A11782" s="371"/>
      <c r="B11782" s="371"/>
      <c r="C11782" s="371"/>
      <c r="D11782" s="434"/>
    </row>
    <row r="11783" spans="1:4">
      <c r="A11783" s="371"/>
      <c r="B11783" s="371"/>
      <c r="C11783" s="371"/>
      <c r="D11783" s="434"/>
    </row>
    <row r="11784" spans="1:4">
      <c r="A11784" s="371"/>
      <c r="B11784" s="371"/>
      <c r="C11784" s="371"/>
      <c r="D11784" s="434"/>
    </row>
    <row r="11785" spans="1:4">
      <c r="A11785" s="371"/>
      <c r="B11785" s="371"/>
      <c r="C11785" s="371"/>
      <c r="D11785" s="434"/>
    </row>
    <row r="11786" spans="1:4">
      <c r="A11786" s="371"/>
      <c r="B11786" s="371"/>
      <c r="C11786" s="371"/>
      <c r="D11786" s="434"/>
    </row>
    <row r="11787" spans="1:4">
      <c r="A11787" s="371"/>
      <c r="B11787" s="371"/>
      <c r="C11787" s="371"/>
      <c r="D11787" s="434"/>
    </row>
    <row r="11788" spans="1:4">
      <c r="A11788" s="371"/>
      <c r="B11788" s="371"/>
      <c r="C11788" s="371"/>
      <c r="D11788" s="434"/>
    </row>
    <row r="11789" spans="1:4">
      <c r="A11789" s="371"/>
      <c r="B11789" s="371"/>
      <c r="C11789" s="371"/>
      <c r="D11789" s="434"/>
    </row>
    <row r="11790" spans="1:4">
      <c r="A11790" s="371"/>
      <c r="B11790" s="371"/>
      <c r="C11790" s="371"/>
      <c r="D11790" s="434"/>
    </row>
    <row r="11791" spans="1:4">
      <c r="A11791" s="371"/>
      <c r="B11791" s="371"/>
      <c r="C11791" s="371"/>
      <c r="D11791" s="434"/>
    </row>
    <row r="11792" spans="1:4">
      <c r="A11792" s="371"/>
      <c r="B11792" s="371"/>
      <c r="C11792" s="371"/>
      <c r="D11792" s="434"/>
    </row>
    <row r="11793" spans="1:4">
      <c r="A11793" s="371"/>
      <c r="B11793" s="371"/>
      <c r="C11793" s="371"/>
      <c r="D11793" s="434"/>
    </row>
    <row r="11794" spans="1:4">
      <c r="A11794" s="371"/>
      <c r="B11794" s="371"/>
      <c r="C11794" s="371"/>
      <c r="D11794" s="434"/>
    </row>
    <row r="11795" spans="1:4">
      <c r="A11795" s="371"/>
      <c r="B11795" s="371"/>
      <c r="C11795" s="371"/>
      <c r="D11795" s="434"/>
    </row>
    <row r="11796" spans="1:4">
      <c r="A11796" s="371"/>
      <c r="B11796" s="371"/>
      <c r="C11796" s="371"/>
      <c r="D11796" s="434"/>
    </row>
    <row r="11797" spans="1:4">
      <c r="A11797" s="371"/>
      <c r="B11797" s="371"/>
      <c r="C11797" s="371"/>
      <c r="D11797" s="434"/>
    </row>
    <row r="11798" spans="1:4">
      <c r="A11798" s="371"/>
      <c r="B11798" s="371"/>
      <c r="C11798" s="371"/>
      <c r="D11798" s="434"/>
    </row>
    <row r="11799" spans="1:4">
      <c r="A11799" s="371"/>
      <c r="B11799" s="371"/>
      <c r="C11799" s="371"/>
      <c r="D11799" s="434"/>
    </row>
    <row r="11800" spans="1:4">
      <c r="A11800" s="371"/>
      <c r="B11800" s="371"/>
      <c r="C11800" s="371"/>
      <c r="D11800" s="434"/>
    </row>
    <row r="11801" spans="1:4">
      <c r="A11801" s="371"/>
      <c r="B11801" s="371"/>
      <c r="C11801" s="371"/>
      <c r="D11801" s="434"/>
    </row>
    <row r="11802" spans="1:4">
      <c r="A11802" s="371"/>
      <c r="B11802" s="371"/>
      <c r="C11802" s="371"/>
      <c r="D11802" s="434"/>
    </row>
    <row r="11803" spans="1:4">
      <c r="A11803" s="371"/>
      <c r="B11803" s="371"/>
      <c r="C11803" s="371"/>
      <c r="D11803" s="434"/>
    </row>
    <row r="11804" spans="1:4">
      <c r="A11804" s="371"/>
      <c r="B11804" s="371"/>
      <c r="C11804" s="371"/>
      <c r="D11804" s="434"/>
    </row>
    <row r="11805" spans="1:4">
      <c r="A11805" s="371"/>
      <c r="B11805" s="371"/>
      <c r="C11805" s="371"/>
      <c r="D11805" s="434"/>
    </row>
    <row r="11806" spans="1:4">
      <c r="A11806" s="371"/>
      <c r="B11806" s="371"/>
      <c r="C11806" s="371"/>
      <c r="D11806" s="434"/>
    </row>
    <row r="11807" spans="1:4">
      <c r="A11807" s="371"/>
      <c r="B11807" s="371"/>
      <c r="C11807" s="371"/>
      <c r="D11807" s="434"/>
    </row>
    <row r="11808" spans="1:4">
      <c r="A11808" s="371"/>
      <c r="B11808" s="371"/>
      <c r="C11808" s="371"/>
      <c r="D11808" s="434"/>
    </row>
    <row r="11809" spans="1:4">
      <c r="A11809" s="371"/>
      <c r="B11809" s="371"/>
      <c r="C11809" s="371"/>
      <c r="D11809" s="434"/>
    </row>
    <row r="11810" spans="1:4">
      <c r="A11810" s="371"/>
      <c r="B11810" s="371"/>
      <c r="C11810" s="371"/>
      <c r="D11810" s="434"/>
    </row>
    <row r="11811" spans="1:4">
      <c r="A11811" s="371"/>
      <c r="B11811" s="371"/>
      <c r="C11811" s="371"/>
      <c r="D11811" s="434"/>
    </row>
    <row r="11812" spans="1:4">
      <c r="A11812" s="371"/>
      <c r="B11812" s="371"/>
      <c r="C11812" s="371"/>
      <c r="D11812" s="434"/>
    </row>
    <row r="11813" spans="1:4">
      <c r="A11813" s="371"/>
      <c r="B11813" s="371"/>
      <c r="C11813" s="371"/>
      <c r="D11813" s="434"/>
    </row>
    <row r="11814" spans="1:4">
      <c r="A11814" s="371"/>
      <c r="B11814" s="371"/>
      <c r="C11814" s="371"/>
      <c r="D11814" s="434"/>
    </row>
    <row r="11815" spans="1:4">
      <c r="A11815" s="371"/>
      <c r="B11815" s="371"/>
      <c r="C11815" s="371"/>
      <c r="D11815" s="434"/>
    </row>
    <row r="11816" spans="1:4">
      <c r="A11816" s="371"/>
      <c r="B11816" s="371"/>
      <c r="C11816" s="371"/>
      <c r="D11816" s="434"/>
    </row>
    <row r="11817" spans="1:4">
      <c r="A11817" s="371"/>
      <c r="B11817" s="371"/>
      <c r="C11817" s="371"/>
      <c r="D11817" s="434"/>
    </row>
    <row r="11818" spans="1:4">
      <c r="A11818" s="371"/>
      <c r="B11818" s="371"/>
      <c r="C11818" s="371"/>
      <c r="D11818" s="434"/>
    </row>
    <row r="11819" spans="1:4">
      <c r="A11819" s="371"/>
      <c r="B11819" s="371"/>
      <c r="C11819" s="371"/>
      <c r="D11819" s="434"/>
    </row>
    <row r="11820" spans="1:4">
      <c r="A11820" s="371"/>
      <c r="B11820" s="371"/>
      <c r="C11820" s="371"/>
      <c r="D11820" s="434"/>
    </row>
    <row r="11821" spans="1:4">
      <c r="A11821" s="371"/>
      <c r="B11821" s="371"/>
      <c r="C11821" s="371"/>
      <c r="D11821" s="434"/>
    </row>
    <row r="11822" spans="1:4">
      <c r="A11822" s="371"/>
      <c r="B11822" s="371"/>
      <c r="C11822" s="371"/>
      <c r="D11822" s="434"/>
    </row>
    <row r="11823" spans="1:4">
      <c r="A11823" s="371"/>
      <c r="B11823" s="371"/>
      <c r="C11823" s="371"/>
      <c r="D11823" s="434"/>
    </row>
    <row r="11824" spans="1:4">
      <c r="A11824" s="371"/>
      <c r="B11824" s="371"/>
      <c r="C11824" s="371"/>
      <c r="D11824" s="434"/>
    </row>
    <row r="11825" spans="1:4">
      <c r="A11825" s="371"/>
      <c r="B11825" s="371"/>
      <c r="C11825" s="371"/>
      <c r="D11825" s="434"/>
    </row>
    <row r="11826" spans="1:4">
      <c r="A11826" s="371"/>
      <c r="B11826" s="371"/>
      <c r="C11826" s="371"/>
      <c r="D11826" s="434"/>
    </row>
    <row r="11827" spans="1:4">
      <c r="A11827" s="371"/>
      <c r="B11827" s="371"/>
      <c r="C11827" s="371"/>
      <c r="D11827" s="434"/>
    </row>
    <row r="11828" spans="1:4">
      <c r="A11828" s="371"/>
      <c r="B11828" s="371"/>
      <c r="C11828" s="371"/>
      <c r="D11828" s="434"/>
    </row>
    <row r="11829" spans="1:4">
      <c r="A11829" s="371"/>
      <c r="B11829" s="371"/>
      <c r="C11829" s="371"/>
      <c r="D11829" s="434"/>
    </row>
    <row r="11830" spans="1:4">
      <c r="A11830" s="371"/>
      <c r="B11830" s="371"/>
      <c r="C11830" s="371"/>
      <c r="D11830" s="434"/>
    </row>
    <row r="11831" spans="1:4">
      <c r="A11831" s="371"/>
      <c r="B11831" s="371"/>
      <c r="C11831" s="371"/>
      <c r="D11831" s="434"/>
    </row>
    <row r="11832" spans="1:4">
      <c r="A11832" s="371"/>
      <c r="B11832" s="371"/>
      <c r="C11832" s="371"/>
      <c r="D11832" s="434"/>
    </row>
    <row r="11833" spans="1:4">
      <c r="A11833" s="371"/>
      <c r="B11833" s="371"/>
      <c r="C11833" s="371"/>
      <c r="D11833" s="434"/>
    </row>
    <row r="11834" spans="1:4">
      <c r="A11834" s="371"/>
      <c r="B11834" s="371"/>
      <c r="C11834" s="371"/>
      <c r="D11834" s="434"/>
    </row>
    <row r="11835" spans="1:4">
      <c r="A11835" s="371"/>
      <c r="B11835" s="371"/>
      <c r="C11835" s="371"/>
      <c r="D11835" s="434"/>
    </row>
    <row r="11836" spans="1:4">
      <c r="A11836" s="371"/>
      <c r="B11836" s="371"/>
      <c r="C11836" s="371"/>
      <c r="D11836" s="434"/>
    </row>
    <row r="11837" spans="1:4">
      <c r="A11837" s="371"/>
      <c r="B11837" s="371"/>
      <c r="C11837" s="371"/>
      <c r="D11837" s="434"/>
    </row>
    <row r="11838" spans="1:4">
      <c r="A11838" s="371"/>
      <c r="B11838" s="371"/>
      <c r="C11838" s="371"/>
      <c r="D11838" s="434"/>
    </row>
    <row r="11839" spans="1:4">
      <c r="A11839" s="371"/>
      <c r="B11839" s="371"/>
      <c r="C11839" s="371"/>
      <c r="D11839" s="434"/>
    </row>
    <row r="11840" spans="1:4">
      <c r="A11840" s="371"/>
      <c r="B11840" s="371"/>
      <c r="C11840" s="371"/>
      <c r="D11840" s="434"/>
    </row>
    <row r="11841" spans="1:4">
      <c r="A11841" s="371"/>
      <c r="B11841" s="371"/>
      <c r="C11841" s="371"/>
      <c r="D11841" s="434"/>
    </row>
    <row r="11842" spans="1:4">
      <c r="A11842" s="371"/>
      <c r="B11842" s="371"/>
      <c r="C11842" s="371"/>
      <c r="D11842" s="434"/>
    </row>
    <row r="11843" spans="1:4">
      <c r="A11843" s="371"/>
      <c r="B11843" s="371"/>
      <c r="C11843" s="371"/>
      <c r="D11843" s="434"/>
    </row>
    <row r="11844" spans="1:4">
      <c r="A11844" s="371"/>
      <c r="B11844" s="371"/>
      <c r="C11844" s="371"/>
      <c r="D11844" s="434"/>
    </row>
    <row r="11845" spans="1:4">
      <c r="A11845" s="371"/>
      <c r="B11845" s="371"/>
      <c r="C11845" s="371"/>
      <c r="D11845" s="434"/>
    </row>
    <row r="11846" spans="1:4">
      <c r="A11846" s="371"/>
      <c r="B11846" s="371"/>
      <c r="C11846" s="371"/>
      <c r="D11846" s="434"/>
    </row>
    <row r="11847" spans="1:4">
      <c r="A11847" s="371"/>
      <c r="B11847" s="371"/>
      <c r="C11847" s="371"/>
      <c r="D11847" s="434"/>
    </row>
    <row r="11848" spans="1:4">
      <c r="A11848" s="371"/>
      <c r="B11848" s="371"/>
      <c r="C11848" s="371"/>
      <c r="D11848" s="434"/>
    </row>
    <row r="11849" spans="1:4">
      <c r="A11849" s="371"/>
      <c r="B11849" s="371"/>
      <c r="C11849" s="371"/>
      <c r="D11849" s="434"/>
    </row>
    <row r="11850" spans="1:4">
      <c r="A11850" s="371"/>
      <c r="B11850" s="371"/>
      <c r="C11850" s="371"/>
      <c r="D11850" s="434"/>
    </row>
    <row r="11851" spans="1:4">
      <c r="A11851" s="371"/>
      <c r="B11851" s="371"/>
      <c r="C11851" s="371"/>
      <c r="D11851" s="434"/>
    </row>
    <row r="11852" spans="1:4">
      <c r="A11852" s="371"/>
      <c r="B11852" s="371"/>
      <c r="C11852" s="371"/>
      <c r="D11852" s="434"/>
    </row>
    <row r="11853" spans="1:4">
      <c r="A11853" s="371"/>
      <c r="B11853" s="371"/>
      <c r="C11853" s="371"/>
      <c r="D11853" s="434"/>
    </row>
    <row r="11854" spans="1:4">
      <c r="A11854" s="371"/>
      <c r="B11854" s="371"/>
      <c r="C11854" s="371"/>
      <c r="D11854" s="434"/>
    </row>
    <row r="11855" spans="1:4">
      <c r="A11855" s="371"/>
      <c r="B11855" s="371"/>
      <c r="C11855" s="371"/>
      <c r="D11855" s="434"/>
    </row>
    <row r="11856" spans="1:4">
      <c r="A11856" s="371"/>
      <c r="B11856" s="371"/>
      <c r="C11856" s="371"/>
      <c r="D11856" s="434"/>
    </row>
    <row r="11857" spans="1:4">
      <c r="A11857" s="371"/>
      <c r="B11857" s="371"/>
      <c r="C11857" s="371"/>
      <c r="D11857" s="434"/>
    </row>
    <row r="11858" spans="1:4">
      <c r="A11858" s="371"/>
      <c r="B11858" s="371"/>
      <c r="C11858" s="371"/>
      <c r="D11858" s="434"/>
    </row>
    <row r="11859" spans="1:4">
      <c r="A11859" s="371"/>
      <c r="B11859" s="371"/>
      <c r="C11859" s="371"/>
      <c r="D11859" s="434"/>
    </row>
    <row r="11860" spans="1:4">
      <c r="A11860" s="371"/>
      <c r="B11860" s="371"/>
      <c r="C11860" s="371"/>
      <c r="D11860" s="434"/>
    </row>
    <row r="11861" spans="1:4">
      <c r="A11861" s="371"/>
      <c r="B11861" s="371"/>
      <c r="C11861" s="371"/>
      <c r="D11861" s="434"/>
    </row>
    <row r="11862" spans="1:4">
      <c r="A11862" s="371"/>
      <c r="B11862" s="371"/>
      <c r="C11862" s="371"/>
      <c r="D11862" s="434"/>
    </row>
    <row r="11863" spans="1:4">
      <c r="A11863" s="371"/>
      <c r="B11863" s="371"/>
      <c r="C11863" s="371"/>
      <c r="D11863" s="434"/>
    </row>
    <row r="11864" spans="1:4">
      <c r="A11864" s="371"/>
      <c r="B11864" s="371"/>
      <c r="C11864" s="371"/>
      <c r="D11864" s="434"/>
    </row>
    <row r="11865" spans="1:4">
      <c r="A11865" s="371"/>
      <c r="B11865" s="371"/>
      <c r="C11865" s="371"/>
      <c r="D11865" s="434"/>
    </row>
    <row r="11866" spans="1:4">
      <c r="A11866" s="371"/>
      <c r="B11866" s="371"/>
      <c r="C11866" s="371"/>
      <c r="D11866" s="434"/>
    </row>
    <row r="11867" spans="1:4">
      <c r="A11867" s="371"/>
      <c r="B11867" s="371"/>
      <c r="C11867" s="371"/>
      <c r="D11867" s="434"/>
    </row>
    <row r="11868" spans="1:4">
      <c r="A11868" s="371"/>
      <c r="B11868" s="371"/>
      <c r="C11868" s="371"/>
      <c r="D11868" s="434"/>
    </row>
    <row r="11869" spans="1:4">
      <c r="A11869" s="371"/>
      <c r="B11869" s="371"/>
      <c r="C11869" s="371"/>
      <c r="D11869" s="434"/>
    </row>
    <row r="11870" spans="1:4">
      <c r="A11870" s="371"/>
      <c r="B11870" s="371"/>
      <c r="C11870" s="371"/>
      <c r="D11870" s="434"/>
    </row>
    <row r="11871" spans="1:4">
      <c r="A11871" s="371"/>
      <c r="B11871" s="371"/>
      <c r="C11871" s="371"/>
      <c r="D11871" s="434"/>
    </row>
    <row r="11872" spans="1:4">
      <c r="A11872" s="371"/>
      <c r="B11872" s="371"/>
      <c r="C11872" s="371"/>
      <c r="D11872" s="434"/>
    </row>
    <row r="11873" spans="1:4">
      <c r="A11873" s="371"/>
      <c r="B11873" s="371"/>
      <c r="C11873" s="371"/>
      <c r="D11873" s="434"/>
    </row>
    <row r="11874" spans="1:4">
      <c r="A11874" s="371"/>
      <c r="B11874" s="371"/>
      <c r="C11874" s="371"/>
      <c r="D11874" s="434"/>
    </row>
    <row r="11875" spans="1:4">
      <c r="A11875" s="371"/>
      <c r="B11875" s="371"/>
      <c r="C11875" s="371"/>
      <c r="D11875" s="434"/>
    </row>
    <row r="11876" spans="1:4">
      <c r="A11876" s="371"/>
      <c r="B11876" s="371"/>
      <c r="C11876" s="371"/>
      <c r="D11876" s="434"/>
    </row>
    <row r="11877" spans="1:4">
      <c r="A11877" s="371"/>
      <c r="B11877" s="371"/>
      <c r="C11877" s="371"/>
      <c r="D11877" s="434"/>
    </row>
    <row r="11878" spans="1:4">
      <c r="A11878" s="371"/>
      <c r="B11878" s="371"/>
      <c r="C11878" s="371"/>
      <c r="D11878" s="434"/>
    </row>
    <row r="11879" spans="1:4">
      <c r="A11879" s="371"/>
      <c r="B11879" s="371"/>
      <c r="C11879" s="371"/>
      <c r="D11879" s="434"/>
    </row>
    <row r="11880" spans="1:4">
      <c r="A11880" s="371"/>
      <c r="B11880" s="371"/>
      <c r="C11880" s="371"/>
      <c r="D11880" s="434"/>
    </row>
    <row r="11881" spans="1:4">
      <c r="A11881" s="371"/>
      <c r="B11881" s="371"/>
      <c r="C11881" s="371"/>
      <c r="D11881" s="434"/>
    </row>
    <row r="11882" spans="1:4">
      <c r="A11882" s="371"/>
      <c r="B11882" s="371"/>
      <c r="C11882" s="371"/>
      <c r="D11882" s="434"/>
    </row>
    <row r="11883" spans="1:4">
      <c r="A11883" s="371"/>
      <c r="B11883" s="371"/>
      <c r="C11883" s="371"/>
      <c r="D11883" s="434"/>
    </row>
    <row r="11884" spans="1:4">
      <c r="A11884" s="371"/>
      <c r="B11884" s="371"/>
      <c r="C11884" s="371"/>
      <c r="D11884" s="434"/>
    </row>
    <row r="11885" spans="1:4">
      <c r="A11885" s="371"/>
      <c r="B11885" s="371"/>
      <c r="C11885" s="371"/>
      <c r="D11885" s="434"/>
    </row>
    <row r="11886" spans="1:4">
      <c r="A11886" s="371"/>
      <c r="B11886" s="371"/>
      <c r="C11886" s="371"/>
      <c r="D11886" s="434"/>
    </row>
    <row r="11887" spans="1:4">
      <c r="A11887" s="371"/>
      <c r="B11887" s="371"/>
      <c r="C11887" s="371"/>
      <c r="D11887" s="434"/>
    </row>
    <row r="11888" spans="1:4">
      <c r="A11888" s="371"/>
      <c r="B11888" s="371"/>
      <c r="C11888" s="371"/>
      <c r="D11888" s="434"/>
    </row>
    <row r="11889" spans="1:4">
      <c r="A11889" s="371"/>
      <c r="B11889" s="371"/>
      <c r="C11889" s="371"/>
      <c r="D11889" s="434"/>
    </row>
    <row r="11890" spans="1:4">
      <c r="A11890" s="371"/>
      <c r="B11890" s="371"/>
      <c r="C11890" s="371"/>
      <c r="D11890" s="434"/>
    </row>
    <row r="11891" spans="1:4">
      <c r="A11891" s="371"/>
      <c r="B11891" s="371"/>
      <c r="C11891" s="371"/>
      <c r="D11891" s="434"/>
    </row>
    <row r="11892" spans="1:4">
      <c r="A11892" s="371"/>
      <c r="B11892" s="371"/>
      <c r="C11892" s="371"/>
      <c r="D11892" s="434"/>
    </row>
    <row r="11893" spans="1:4">
      <c r="A11893" s="371"/>
      <c r="B11893" s="371"/>
      <c r="C11893" s="371"/>
      <c r="D11893" s="434"/>
    </row>
    <row r="11894" spans="1:4">
      <c r="A11894" s="371"/>
      <c r="B11894" s="371"/>
      <c r="C11894" s="371"/>
      <c r="D11894" s="434"/>
    </row>
    <row r="11895" spans="1:4">
      <c r="A11895" s="371"/>
      <c r="B11895" s="371"/>
      <c r="C11895" s="371"/>
      <c r="D11895" s="434"/>
    </row>
    <row r="11896" spans="1:4">
      <c r="A11896" s="371"/>
      <c r="B11896" s="371"/>
      <c r="C11896" s="371"/>
      <c r="D11896" s="434"/>
    </row>
    <row r="11897" spans="1:4">
      <c r="A11897" s="371"/>
      <c r="B11897" s="371"/>
      <c r="C11897" s="371"/>
      <c r="D11897" s="434"/>
    </row>
    <row r="11898" spans="1:4">
      <c r="A11898" s="371"/>
      <c r="B11898" s="371"/>
      <c r="C11898" s="371"/>
      <c r="D11898" s="434"/>
    </row>
    <row r="11899" spans="1:4">
      <c r="A11899" s="371"/>
      <c r="B11899" s="371"/>
      <c r="C11899" s="371"/>
      <c r="D11899" s="434"/>
    </row>
    <row r="11900" spans="1:4">
      <c r="A11900" s="371"/>
      <c r="B11900" s="371"/>
      <c r="C11900" s="371"/>
      <c r="D11900" s="434"/>
    </row>
    <row r="11901" spans="1:4">
      <c r="A11901" s="371"/>
      <c r="B11901" s="371"/>
      <c r="C11901" s="371"/>
      <c r="D11901" s="434"/>
    </row>
    <row r="11902" spans="1:4">
      <c r="A11902" s="371"/>
      <c r="B11902" s="371"/>
      <c r="C11902" s="371"/>
      <c r="D11902" s="434"/>
    </row>
    <row r="11903" spans="1:4">
      <c r="A11903" s="371"/>
      <c r="B11903" s="371"/>
      <c r="C11903" s="371"/>
      <c r="D11903" s="434"/>
    </row>
    <row r="11904" spans="1:4">
      <c r="A11904" s="371"/>
      <c r="B11904" s="371"/>
      <c r="C11904" s="371"/>
      <c r="D11904" s="434"/>
    </row>
    <row r="11905" spans="1:4">
      <c r="A11905" s="371"/>
      <c r="B11905" s="371"/>
      <c r="C11905" s="371"/>
      <c r="D11905" s="434"/>
    </row>
    <row r="11906" spans="1:4">
      <c r="A11906" s="371"/>
      <c r="B11906" s="371"/>
      <c r="C11906" s="371"/>
      <c r="D11906" s="434"/>
    </row>
    <row r="11907" spans="1:4">
      <c r="A11907" s="371"/>
      <c r="B11907" s="371"/>
      <c r="C11907" s="371"/>
      <c r="D11907" s="434"/>
    </row>
    <row r="11908" spans="1:4">
      <c r="A11908" s="371"/>
      <c r="B11908" s="371"/>
      <c r="C11908" s="371"/>
      <c r="D11908" s="434"/>
    </row>
    <row r="11909" spans="1:4">
      <c r="A11909" s="371"/>
      <c r="B11909" s="371"/>
      <c r="C11909" s="371"/>
      <c r="D11909" s="434"/>
    </row>
    <row r="11910" spans="1:4">
      <c r="A11910" s="371"/>
      <c r="B11910" s="371"/>
      <c r="C11910" s="371"/>
      <c r="D11910" s="434"/>
    </row>
    <row r="11911" spans="1:4">
      <c r="A11911" s="371"/>
      <c r="B11911" s="371"/>
      <c r="C11911" s="371"/>
      <c r="D11911" s="434"/>
    </row>
    <row r="11912" spans="1:4">
      <c r="A11912" s="371"/>
      <c r="B11912" s="371"/>
      <c r="C11912" s="371"/>
      <c r="D11912" s="434"/>
    </row>
    <row r="11913" spans="1:4">
      <c r="A11913" s="371"/>
      <c r="B11913" s="371"/>
      <c r="C11913" s="371"/>
      <c r="D11913" s="434"/>
    </row>
    <row r="11914" spans="1:4">
      <c r="A11914" s="371"/>
      <c r="B11914" s="371"/>
      <c r="C11914" s="371"/>
      <c r="D11914" s="434"/>
    </row>
    <row r="11915" spans="1:4">
      <c r="A11915" s="371"/>
      <c r="B11915" s="371"/>
      <c r="C11915" s="371"/>
      <c r="D11915" s="434"/>
    </row>
    <row r="11916" spans="1:4">
      <c r="A11916" s="371"/>
      <c r="B11916" s="371"/>
      <c r="C11916" s="371"/>
      <c r="D11916" s="434"/>
    </row>
    <row r="11917" spans="1:4">
      <c r="A11917" s="371"/>
      <c r="B11917" s="371"/>
      <c r="C11917" s="371"/>
      <c r="D11917" s="434"/>
    </row>
    <row r="11918" spans="1:4">
      <c r="A11918" s="371"/>
      <c r="B11918" s="371"/>
      <c r="C11918" s="371"/>
      <c r="D11918" s="434"/>
    </row>
    <row r="11919" spans="1:4">
      <c r="A11919" s="371"/>
      <c r="B11919" s="371"/>
      <c r="C11919" s="371"/>
      <c r="D11919" s="434"/>
    </row>
    <row r="11920" spans="1:4">
      <c r="A11920" s="371"/>
      <c r="B11920" s="371"/>
      <c r="C11920" s="371"/>
      <c r="D11920" s="434"/>
    </row>
    <row r="11921" spans="1:4">
      <c r="A11921" s="371"/>
      <c r="B11921" s="371"/>
      <c r="C11921" s="371"/>
      <c r="D11921" s="434"/>
    </row>
    <row r="11922" spans="1:4">
      <c r="A11922" s="371"/>
      <c r="B11922" s="371"/>
      <c r="C11922" s="371"/>
      <c r="D11922" s="434"/>
    </row>
    <row r="11923" spans="1:4">
      <c r="A11923" s="371"/>
      <c r="B11923" s="371"/>
      <c r="C11923" s="371"/>
      <c r="D11923" s="434"/>
    </row>
    <row r="11924" spans="1:4">
      <c r="A11924" s="371"/>
      <c r="B11924" s="371"/>
      <c r="C11924" s="371"/>
      <c r="D11924" s="434"/>
    </row>
    <row r="11925" spans="1:4">
      <c r="A11925" s="371"/>
      <c r="B11925" s="371"/>
      <c r="C11925" s="371"/>
      <c r="D11925" s="434"/>
    </row>
    <row r="11926" spans="1:4">
      <c r="A11926" s="371"/>
      <c r="B11926" s="371"/>
      <c r="C11926" s="371"/>
      <c r="D11926" s="434"/>
    </row>
    <row r="11927" spans="1:4">
      <c r="A11927" s="371"/>
      <c r="B11927" s="371"/>
      <c r="C11927" s="371"/>
      <c r="D11927" s="434"/>
    </row>
    <row r="11928" spans="1:4">
      <c r="A11928" s="371"/>
      <c r="B11928" s="371"/>
      <c r="C11928" s="371"/>
      <c r="D11928" s="434"/>
    </row>
    <row r="11929" spans="1:4">
      <c r="A11929" s="371"/>
      <c r="B11929" s="371"/>
      <c r="C11929" s="371"/>
      <c r="D11929" s="434"/>
    </row>
    <row r="11930" spans="1:4">
      <c r="A11930" s="371"/>
      <c r="B11930" s="371"/>
      <c r="C11930" s="371"/>
      <c r="D11930" s="434"/>
    </row>
    <row r="11931" spans="1:4">
      <c r="A11931" s="371"/>
      <c r="B11931" s="371"/>
      <c r="C11931" s="371"/>
      <c r="D11931" s="434"/>
    </row>
    <row r="11932" spans="1:4">
      <c r="A11932" s="371"/>
      <c r="B11932" s="371"/>
      <c r="C11932" s="371"/>
      <c r="D11932" s="434"/>
    </row>
    <row r="11933" spans="1:4">
      <c r="A11933" s="371"/>
      <c r="B11933" s="371"/>
      <c r="C11933" s="371"/>
      <c r="D11933" s="434"/>
    </row>
    <row r="11934" spans="1:4">
      <c r="A11934" s="371"/>
      <c r="B11934" s="371"/>
      <c r="C11934" s="371"/>
      <c r="D11934" s="434"/>
    </row>
    <row r="11935" spans="1:4">
      <c r="A11935" s="371"/>
      <c r="B11935" s="371"/>
      <c r="C11935" s="371"/>
      <c r="D11935" s="434"/>
    </row>
    <row r="11936" spans="1:4">
      <c r="A11936" s="371"/>
      <c r="B11936" s="371"/>
      <c r="C11936" s="371"/>
      <c r="D11936" s="434"/>
    </row>
    <row r="11937" spans="1:4">
      <c r="A11937" s="371"/>
      <c r="B11937" s="371"/>
      <c r="C11937" s="371"/>
      <c r="D11937" s="434"/>
    </row>
    <row r="11938" spans="1:4">
      <c r="A11938" s="371"/>
      <c r="B11938" s="371"/>
      <c r="C11938" s="371"/>
      <c r="D11938" s="434"/>
    </row>
    <row r="11939" spans="1:4">
      <c r="A11939" s="371"/>
      <c r="B11939" s="371"/>
      <c r="C11939" s="371"/>
      <c r="D11939" s="434"/>
    </row>
    <row r="11940" spans="1:4">
      <c r="A11940" s="371"/>
      <c r="B11940" s="371"/>
      <c r="C11940" s="371"/>
      <c r="D11940" s="434"/>
    </row>
    <row r="11941" spans="1:4">
      <c r="A11941" s="371"/>
      <c r="B11941" s="371"/>
      <c r="C11941" s="371"/>
      <c r="D11941" s="434"/>
    </row>
    <row r="11942" spans="1:4">
      <c r="A11942" s="371"/>
      <c r="B11942" s="371"/>
      <c r="C11942" s="371"/>
      <c r="D11942" s="434"/>
    </row>
    <row r="11943" spans="1:4">
      <c r="A11943" s="371"/>
      <c r="B11943" s="371"/>
      <c r="C11943" s="371"/>
      <c r="D11943" s="434"/>
    </row>
    <row r="11944" spans="1:4">
      <c r="A11944" s="371"/>
      <c r="B11944" s="371"/>
      <c r="C11944" s="371"/>
      <c r="D11944" s="434"/>
    </row>
    <row r="11945" spans="1:4">
      <c r="A11945" s="371"/>
      <c r="B11945" s="371"/>
      <c r="C11945" s="371"/>
      <c r="D11945" s="434"/>
    </row>
    <row r="11946" spans="1:4">
      <c r="A11946" s="371"/>
      <c r="B11946" s="371"/>
      <c r="C11946" s="371"/>
      <c r="D11946" s="434"/>
    </row>
    <row r="11947" spans="1:4">
      <c r="A11947" s="371"/>
      <c r="B11947" s="371"/>
      <c r="C11947" s="371"/>
      <c r="D11947" s="434"/>
    </row>
    <row r="11948" spans="1:4">
      <c r="A11948" s="371"/>
      <c r="B11948" s="371"/>
      <c r="C11948" s="371"/>
      <c r="D11948" s="434"/>
    </row>
    <row r="11949" spans="1:4">
      <c r="A11949" s="371"/>
      <c r="B11949" s="371"/>
      <c r="C11949" s="371"/>
      <c r="D11949" s="434"/>
    </row>
    <row r="11950" spans="1:4">
      <c r="A11950" s="371"/>
      <c r="B11950" s="371"/>
      <c r="C11950" s="371"/>
      <c r="D11950" s="434"/>
    </row>
    <row r="11951" spans="1:4">
      <c r="A11951" s="371"/>
      <c r="B11951" s="371"/>
      <c r="C11951" s="371"/>
      <c r="D11951" s="434"/>
    </row>
    <row r="11952" spans="1:4">
      <c r="A11952" s="371"/>
      <c r="B11952" s="371"/>
      <c r="C11952" s="371"/>
      <c r="D11952" s="434"/>
    </row>
    <row r="11953" spans="1:4">
      <c r="A11953" s="371"/>
      <c r="B11953" s="371"/>
      <c r="C11953" s="371"/>
      <c r="D11953" s="434"/>
    </row>
    <row r="11954" spans="1:4">
      <c r="A11954" s="371"/>
      <c r="B11954" s="371"/>
      <c r="C11954" s="371"/>
      <c r="D11954" s="434"/>
    </row>
    <row r="11955" spans="1:4">
      <c r="A11955" s="371"/>
      <c r="B11955" s="371"/>
      <c r="C11955" s="371"/>
      <c r="D11955" s="434"/>
    </row>
    <row r="11956" spans="1:4">
      <c r="A11956" s="371"/>
      <c r="B11956" s="371"/>
      <c r="C11956" s="371"/>
      <c r="D11956" s="434"/>
    </row>
    <row r="11957" spans="1:4">
      <c r="A11957" s="371"/>
      <c r="B11957" s="371"/>
      <c r="C11957" s="371"/>
      <c r="D11957" s="434"/>
    </row>
    <row r="11958" spans="1:4">
      <c r="A11958" s="371"/>
      <c r="B11958" s="371"/>
      <c r="C11958" s="371"/>
      <c r="D11958" s="434"/>
    </row>
    <row r="11959" spans="1:4">
      <c r="A11959" s="371"/>
      <c r="B11959" s="371"/>
      <c r="C11959" s="371"/>
      <c r="D11959" s="434"/>
    </row>
    <row r="11960" spans="1:4">
      <c r="A11960" s="371"/>
      <c r="B11960" s="371"/>
      <c r="C11960" s="371"/>
      <c r="D11960" s="434"/>
    </row>
    <row r="11961" spans="1:4">
      <c r="A11961" s="371"/>
      <c r="B11961" s="371"/>
      <c r="C11961" s="371"/>
      <c r="D11961" s="434"/>
    </row>
    <row r="11962" spans="1:4">
      <c r="A11962" s="371"/>
      <c r="B11962" s="371"/>
      <c r="C11962" s="371"/>
      <c r="D11962" s="434"/>
    </row>
    <row r="11963" spans="1:4">
      <c r="A11963" s="371"/>
      <c r="B11963" s="371"/>
      <c r="C11963" s="371"/>
      <c r="D11963" s="434"/>
    </row>
    <row r="11964" spans="1:4">
      <c r="A11964" s="371"/>
      <c r="B11964" s="371"/>
      <c r="C11964" s="371"/>
      <c r="D11964" s="434"/>
    </row>
    <row r="11965" spans="1:4">
      <c r="A11965" s="371"/>
      <c r="B11965" s="371"/>
      <c r="C11965" s="371"/>
      <c r="D11965" s="434"/>
    </row>
    <row r="11966" spans="1:4">
      <c r="A11966" s="371"/>
      <c r="B11966" s="371"/>
      <c r="C11966" s="371"/>
      <c r="D11966" s="434"/>
    </row>
    <row r="11967" spans="1:4">
      <c r="A11967" s="371"/>
      <c r="B11967" s="371"/>
      <c r="C11967" s="371"/>
      <c r="D11967" s="434"/>
    </row>
    <row r="11968" spans="1:4">
      <c r="A11968" s="371"/>
      <c r="B11968" s="371"/>
      <c r="C11968" s="371"/>
      <c r="D11968" s="434"/>
    </row>
    <row r="11969" spans="1:4">
      <c r="A11969" s="371"/>
      <c r="B11969" s="371"/>
      <c r="C11969" s="371"/>
      <c r="D11969" s="434"/>
    </row>
    <row r="11970" spans="1:4">
      <c r="A11970" s="371"/>
      <c r="B11970" s="371"/>
      <c r="C11970" s="371"/>
      <c r="D11970" s="434"/>
    </row>
    <row r="11971" spans="1:4">
      <c r="A11971" s="371"/>
      <c r="B11971" s="371"/>
      <c r="C11971" s="371"/>
      <c r="D11971" s="434"/>
    </row>
    <row r="11972" spans="1:4">
      <c r="A11972" s="371"/>
      <c r="B11972" s="371"/>
      <c r="C11972" s="371"/>
      <c r="D11972" s="434"/>
    </row>
    <row r="11973" spans="1:4">
      <c r="A11973" s="371"/>
      <c r="B11973" s="371"/>
      <c r="C11973" s="371"/>
      <c r="D11973" s="434"/>
    </row>
    <row r="11974" spans="1:4">
      <c r="A11974" s="371"/>
      <c r="B11974" s="371"/>
      <c r="C11974" s="371"/>
      <c r="D11974" s="434"/>
    </row>
    <row r="11975" spans="1:4">
      <c r="A11975" s="371"/>
      <c r="B11975" s="371"/>
      <c r="C11975" s="371"/>
      <c r="D11975" s="434"/>
    </row>
    <row r="11976" spans="1:4">
      <c r="A11976" s="371"/>
      <c r="B11976" s="371"/>
      <c r="C11976" s="371"/>
      <c r="D11976" s="434"/>
    </row>
    <row r="11977" spans="1:4">
      <c r="A11977" s="371"/>
      <c r="B11977" s="371"/>
      <c r="C11977" s="371"/>
      <c r="D11977" s="434"/>
    </row>
    <row r="11978" spans="1:4">
      <c r="A11978" s="371"/>
      <c r="B11978" s="371"/>
      <c r="C11978" s="371"/>
      <c r="D11978" s="434"/>
    </row>
    <row r="11979" spans="1:4">
      <c r="A11979" s="371"/>
      <c r="B11979" s="371"/>
      <c r="C11979" s="371"/>
      <c r="D11979" s="434"/>
    </row>
    <row r="11980" spans="1:4">
      <c r="A11980" s="371"/>
      <c r="B11980" s="371"/>
      <c r="C11980" s="371"/>
      <c r="D11980" s="434"/>
    </row>
    <row r="11981" spans="1:4">
      <c r="A11981" s="371"/>
      <c r="B11981" s="371"/>
      <c r="C11981" s="371"/>
      <c r="D11981" s="434"/>
    </row>
    <row r="11982" spans="1:4">
      <c r="A11982" s="371"/>
      <c r="B11982" s="371"/>
      <c r="C11982" s="371"/>
      <c r="D11982" s="434"/>
    </row>
    <row r="11983" spans="1:4">
      <c r="A11983" s="371"/>
      <c r="B11983" s="371"/>
      <c r="C11983" s="371"/>
      <c r="D11983" s="434"/>
    </row>
    <row r="11984" spans="1:4">
      <c r="A11984" s="371"/>
      <c r="B11984" s="371"/>
      <c r="C11984" s="371"/>
      <c r="D11984" s="434"/>
    </row>
    <row r="11985" spans="1:4">
      <c r="A11985" s="371"/>
      <c r="B11985" s="371"/>
      <c r="C11985" s="371"/>
      <c r="D11985" s="434"/>
    </row>
    <row r="11986" spans="1:4">
      <c r="A11986" s="371"/>
      <c r="B11986" s="371"/>
      <c r="C11986" s="371"/>
      <c r="D11986" s="434"/>
    </row>
    <row r="11987" spans="1:4">
      <c r="A11987" s="371"/>
      <c r="B11987" s="371"/>
      <c r="C11987" s="371"/>
      <c r="D11987" s="434"/>
    </row>
    <row r="11988" spans="1:4">
      <c r="A11988" s="371"/>
      <c r="B11988" s="371"/>
      <c r="C11988" s="371"/>
      <c r="D11988" s="434"/>
    </row>
    <row r="11989" spans="1:4">
      <c r="A11989" s="371"/>
      <c r="B11989" s="371"/>
      <c r="C11989" s="371"/>
      <c r="D11989" s="434"/>
    </row>
    <row r="11990" spans="1:4">
      <c r="A11990" s="371"/>
      <c r="B11990" s="371"/>
      <c r="C11990" s="371"/>
      <c r="D11990" s="434"/>
    </row>
    <row r="11991" spans="1:4">
      <c r="A11991" s="371"/>
      <c r="B11991" s="371"/>
      <c r="C11991" s="371"/>
      <c r="D11991" s="434"/>
    </row>
    <row r="11992" spans="1:4">
      <c r="A11992" s="371"/>
      <c r="B11992" s="371"/>
      <c r="C11992" s="371"/>
      <c r="D11992" s="434"/>
    </row>
    <row r="11993" spans="1:4">
      <c r="A11993" s="371"/>
      <c r="B11993" s="371"/>
      <c r="C11993" s="371"/>
      <c r="D11993" s="434"/>
    </row>
    <row r="11994" spans="1:4">
      <c r="A11994" s="371"/>
      <c r="B11994" s="371"/>
      <c r="C11994" s="371"/>
      <c r="D11994" s="434"/>
    </row>
    <row r="11995" spans="1:4">
      <c r="A11995" s="371"/>
      <c r="B11995" s="371"/>
      <c r="C11995" s="371"/>
      <c r="D11995" s="434"/>
    </row>
    <row r="11996" spans="1:4">
      <c r="A11996" s="371"/>
      <c r="B11996" s="371"/>
      <c r="C11996" s="371"/>
      <c r="D11996" s="434"/>
    </row>
    <row r="11997" spans="1:4">
      <c r="A11997" s="371"/>
      <c r="B11997" s="371"/>
      <c r="C11997" s="371"/>
      <c r="D11997" s="434"/>
    </row>
    <row r="11998" spans="1:4">
      <c r="A11998" s="371"/>
      <c r="B11998" s="371"/>
      <c r="C11998" s="371"/>
      <c r="D11998" s="434"/>
    </row>
    <row r="11999" spans="1:4">
      <c r="A11999" s="371"/>
      <c r="B11999" s="371"/>
      <c r="C11999" s="371"/>
      <c r="D11999" s="434"/>
    </row>
    <row r="12000" spans="1:4">
      <c r="A12000" s="371"/>
      <c r="B12000" s="371"/>
      <c r="C12000" s="371"/>
      <c r="D12000" s="434"/>
    </row>
    <row r="12001" spans="1:4">
      <c r="A12001" s="371"/>
      <c r="B12001" s="371"/>
      <c r="C12001" s="371"/>
      <c r="D12001" s="434"/>
    </row>
    <row r="12002" spans="1:4">
      <c r="A12002" s="371"/>
      <c r="B12002" s="371"/>
      <c r="C12002" s="371"/>
      <c r="D12002" s="434"/>
    </row>
    <row r="12003" spans="1:4">
      <c r="A12003" s="371"/>
      <c r="B12003" s="371"/>
      <c r="C12003" s="371"/>
      <c r="D12003" s="434"/>
    </row>
    <row r="12004" spans="1:4">
      <c r="A12004" s="371"/>
      <c r="B12004" s="371"/>
      <c r="C12004" s="371"/>
      <c r="D12004" s="434"/>
    </row>
    <row r="12005" spans="1:4">
      <c r="A12005" s="371"/>
      <c r="B12005" s="371"/>
      <c r="C12005" s="371"/>
      <c r="D12005" s="434"/>
    </row>
    <row r="12006" spans="1:4">
      <c r="A12006" s="371"/>
      <c r="B12006" s="371"/>
      <c r="C12006" s="371"/>
      <c r="D12006" s="434"/>
    </row>
    <row r="12007" spans="1:4">
      <c r="A12007" s="371"/>
      <c r="B12007" s="371"/>
      <c r="C12007" s="371"/>
      <c r="D12007" s="434"/>
    </row>
    <row r="12008" spans="1:4">
      <c r="A12008" s="371"/>
      <c r="B12008" s="371"/>
      <c r="C12008" s="371"/>
      <c r="D12008" s="434"/>
    </row>
    <row r="12009" spans="1:4">
      <c r="A12009" s="371"/>
      <c r="B12009" s="371"/>
      <c r="C12009" s="371"/>
      <c r="D12009" s="434"/>
    </row>
    <row r="12010" spans="1:4">
      <c r="A12010" s="371"/>
      <c r="B12010" s="371"/>
      <c r="C12010" s="371"/>
      <c r="D12010" s="434"/>
    </row>
    <row r="12011" spans="1:4">
      <c r="A12011" s="371"/>
      <c r="B12011" s="371"/>
      <c r="C12011" s="371"/>
      <c r="D12011" s="434"/>
    </row>
    <row r="12012" spans="1:4">
      <c r="A12012" s="371"/>
      <c r="B12012" s="371"/>
      <c r="C12012" s="371"/>
      <c r="D12012" s="434"/>
    </row>
    <row r="12013" spans="1:4">
      <c r="A12013" s="371"/>
      <c r="B12013" s="371"/>
      <c r="C12013" s="371"/>
      <c r="D12013" s="434"/>
    </row>
    <row r="12014" spans="1:4">
      <c r="A12014" s="371"/>
      <c r="B12014" s="371"/>
      <c r="C12014" s="371"/>
      <c r="D12014" s="434"/>
    </row>
    <row r="12015" spans="1:4">
      <c r="A12015" s="371"/>
      <c r="B12015" s="371"/>
      <c r="C12015" s="371"/>
      <c r="D12015" s="434"/>
    </row>
    <row r="12016" spans="1:4">
      <c r="A12016" s="371"/>
      <c r="B12016" s="371"/>
      <c r="C12016" s="371"/>
      <c r="D12016" s="434"/>
    </row>
    <row r="12017" spans="1:4">
      <c r="A12017" s="371"/>
      <c r="B12017" s="371"/>
      <c r="C12017" s="371"/>
      <c r="D12017" s="434"/>
    </row>
    <row r="12018" spans="1:4">
      <c r="A12018" s="371"/>
      <c r="B12018" s="371"/>
      <c r="C12018" s="371"/>
      <c r="D12018" s="434"/>
    </row>
    <row r="12019" spans="1:4">
      <c r="A12019" s="371"/>
      <c r="B12019" s="371"/>
      <c r="C12019" s="371"/>
      <c r="D12019" s="434"/>
    </row>
    <row r="12020" spans="1:4">
      <c r="A12020" s="371"/>
      <c r="B12020" s="371"/>
      <c r="C12020" s="371"/>
      <c r="D12020" s="434"/>
    </row>
    <row r="12021" spans="1:4">
      <c r="A12021" s="371"/>
      <c r="B12021" s="371"/>
      <c r="C12021" s="371"/>
      <c r="D12021" s="434"/>
    </row>
    <row r="12022" spans="1:4">
      <c r="A12022" s="371"/>
      <c r="B12022" s="371"/>
      <c r="C12022" s="371"/>
      <c r="D12022" s="434"/>
    </row>
    <row r="12023" spans="1:4">
      <c r="A12023" s="371"/>
      <c r="B12023" s="371"/>
      <c r="C12023" s="371"/>
      <c r="D12023" s="434"/>
    </row>
    <row r="12024" spans="1:4">
      <c r="A12024" s="371"/>
      <c r="B12024" s="371"/>
      <c r="C12024" s="371"/>
      <c r="D12024" s="434"/>
    </row>
    <row r="12025" spans="1:4">
      <c r="A12025" s="371"/>
      <c r="B12025" s="371"/>
      <c r="C12025" s="371"/>
      <c r="D12025" s="434"/>
    </row>
    <row r="12026" spans="1:4">
      <c r="A12026" s="371"/>
      <c r="B12026" s="371"/>
      <c r="C12026" s="371"/>
      <c r="D12026" s="434"/>
    </row>
    <row r="12027" spans="1:4">
      <c r="A12027" s="371"/>
      <c r="B12027" s="371"/>
      <c r="C12027" s="371"/>
      <c r="D12027" s="434"/>
    </row>
    <row r="12028" spans="1:4">
      <c r="A12028" s="371"/>
      <c r="B12028" s="371"/>
      <c r="C12028" s="371"/>
      <c r="D12028" s="434"/>
    </row>
    <row r="12029" spans="1:4">
      <c r="A12029" s="371"/>
      <c r="B12029" s="371"/>
      <c r="C12029" s="371"/>
      <c r="D12029" s="434"/>
    </row>
    <row r="12030" spans="1:4">
      <c r="A12030" s="371"/>
      <c r="B12030" s="371"/>
      <c r="C12030" s="371"/>
      <c r="D12030" s="434"/>
    </row>
    <row r="12031" spans="1:4">
      <c r="A12031" s="371"/>
      <c r="B12031" s="371"/>
      <c r="C12031" s="371"/>
      <c r="D12031" s="434"/>
    </row>
    <row r="12032" spans="1:4">
      <c r="A12032" s="371"/>
      <c r="B12032" s="371"/>
      <c r="C12032" s="371"/>
      <c r="D12032" s="434"/>
    </row>
    <row r="12033" spans="1:4">
      <c r="A12033" s="371"/>
      <c r="B12033" s="371"/>
      <c r="C12033" s="371"/>
      <c r="D12033" s="434"/>
    </row>
    <row r="12034" spans="1:4">
      <c r="A12034" s="371"/>
      <c r="B12034" s="371"/>
      <c r="C12034" s="371"/>
      <c r="D12034" s="434"/>
    </row>
    <row r="12035" spans="1:4">
      <c r="A12035" s="371"/>
      <c r="B12035" s="371"/>
      <c r="C12035" s="371"/>
      <c r="D12035" s="434"/>
    </row>
    <row r="12036" spans="1:4">
      <c r="A12036" s="371"/>
      <c r="B12036" s="371"/>
      <c r="C12036" s="371"/>
      <c r="D12036" s="434"/>
    </row>
    <row r="12037" spans="1:4">
      <c r="A12037" s="371"/>
      <c r="B12037" s="371"/>
      <c r="C12037" s="371"/>
      <c r="D12037" s="434"/>
    </row>
    <row r="12038" spans="1:4">
      <c r="A12038" s="371"/>
      <c r="B12038" s="371"/>
      <c r="C12038" s="371"/>
      <c r="D12038" s="434"/>
    </row>
    <row r="12039" spans="1:4">
      <c r="A12039" s="371"/>
      <c r="B12039" s="371"/>
      <c r="C12039" s="371"/>
      <c r="D12039" s="434"/>
    </row>
    <row r="12040" spans="1:4">
      <c r="A12040" s="371"/>
      <c r="B12040" s="371"/>
      <c r="C12040" s="371"/>
      <c r="D12040" s="434"/>
    </row>
    <row r="12041" spans="1:4">
      <c r="A12041" s="371"/>
      <c r="B12041" s="371"/>
      <c r="C12041" s="371"/>
      <c r="D12041" s="434"/>
    </row>
    <row r="12042" spans="1:4">
      <c r="A12042" s="371"/>
      <c r="B12042" s="371"/>
      <c r="C12042" s="371"/>
      <c r="D12042" s="434"/>
    </row>
    <row r="12043" spans="1:4">
      <c r="A12043" s="371"/>
      <c r="B12043" s="371"/>
      <c r="C12043" s="371"/>
      <c r="D12043" s="434"/>
    </row>
    <row r="12044" spans="1:4">
      <c r="A12044" s="371"/>
      <c r="B12044" s="371"/>
      <c r="C12044" s="371"/>
      <c r="D12044" s="434"/>
    </row>
    <row r="12045" spans="1:4">
      <c r="A12045" s="371"/>
      <c r="B12045" s="371"/>
      <c r="C12045" s="371"/>
      <c r="D12045" s="434"/>
    </row>
    <row r="12046" spans="1:4">
      <c r="A12046" s="371"/>
      <c r="B12046" s="371"/>
      <c r="C12046" s="371"/>
      <c r="D12046" s="434"/>
    </row>
    <row r="12047" spans="1:4">
      <c r="A12047" s="371"/>
      <c r="B12047" s="371"/>
      <c r="C12047" s="371"/>
      <c r="D12047" s="434"/>
    </row>
    <row r="12048" spans="1:4">
      <c r="A12048" s="371"/>
      <c r="B12048" s="371"/>
      <c r="C12048" s="371"/>
      <c r="D12048" s="434"/>
    </row>
    <row r="12049" spans="1:4">
      <c r="A12049" s="371"/>
      <c r="B12049" s="371"/>
      <c r="C12049" s="371"/>
      <c r="D12049" s="434"/>
    </row>
    <row r="12050" spans="1:4">
      <c r="A12050" s="371"/>
      <c r="B12050" s="371"/>
      <c r="C12050" s="371"/>
      <c r="D12050" s="434"/>
    </row>
    <row r="12051" spans="1:4">
      <c r="A12051" s="371"/>
      <c r="B12051" s="371"/>
      <c r="C12051" s="371"/>
      <c r="D12051" s="434"/>
    </row>
    <row r="12052" spans="1:4">
      <c r="A12052" s="371"/>
      <c r="B12052" s="371"/>
      <c r="C12052" s="371"/>
      <c r="D12052" s="434"/>
    </row>
    <row r="12053" spans="1:4">
      <c r="A12053" s="371"/>
      <c r="B12053" s="371"/>
      <c r="C12053" s="371"/>
      <c r="D12053" s="434"/>
    </row>
    <row r="12054" spans="1:4">
      <c r="A12054" s="371"/>
      <c r="B12054" s="371"/>
      <c r="C12054" s="371"/>
      <c r="D12054" s="434"/>
    </row>
    <row r="12055" spans="1:4">
      <c r="A12055" s="371"/>
      <c r="B12055" s="371"/>
      <c r="C12055" s="371"/>
      <c r="D12055" s="434"/>
    </row>
    <row r="12056" spans="1:4">
      <c r="A12056" s="371"/>
      <c r="B12056" s="371"/>
      <c r="C12056" s="371"/>
      <c r="D12056" s="434"/>
    </row>
    <row r="12057" spans="1:4">
      <c r="A12057" s="371"/>
      <c r="B12057" s="371"/>
      <c r="C12057" s="371"/>
      <c r="D12057" s="434"/>
    </row>
    <row r="12058" spans="1:4">
      <c r="A12058" s="371"/>
      <c r="B12058" s="371"/>
      <c r="C12058" s="371"/>
      <c r="D12058" s="434"/>
    </row>
    <row r="12059" spans="1:4">
      <c r="A12059" s="371"/>
      <c r="B12059" s="371"/>
      <c r="C12059" s="371"/>
      <c r="D12059" s="434"/>
    </row>
    <row r="12060" spans="1:4">
      <c r="A12060" s="371"/>
      <c r="B12060" s="371"/>
      <c r="C12060" s="371"/>
      <c r="D12060" s="434"/>
    </row>
    <row r="12061" spans="1:4">
      <c r="A12061" s="371"/>
      <c r="B12061" s="371"/>
      <c r="C12061" s="371"/>
      <c r="D12061" s="434"/>
    </row>
    <row r="12062" spans="1:4">
      <c r="A12062" s="371"/>
      <c r="B12062" s="371"/>
      <c r="C12062" s="371"/>
      <c r="D12062" s="434"/>
    </row>
    <row r="12063" spans="1:4">
      <c r="A12063" s="371"/>
      <c r="B12063" s="371"/>
      <c r="C12063" s="371"/>
      <c r="D12063" s="434"/>
    </row>
    <row r="12064" spans="1:4">
      <c r="A12064" s="371"/>
      <c r="B12064" s="371"/>
      <c r="C12064" s="371"/>
      <c r="D12064" s="434"/>
    </row>
    <row r="12065" spans="1:4">
      <c r="A12065" s="371"/>
      <c r="B12065" s="371"/>
      <c r="C12065" s="371"/>
      <c r="D12065" s="434"/>
    </row>
    <row r="12066" spans="1:4">
      <c r="A12066" s="371"/>
      <c r="B12066" s="371"/>
      <c r="C12066" s="371"/>
      <c r="D12066" s="434"/>
    </row>
    <row r="12067" spans="1:4">
      <c r="A12067" s="371"/>
      <c r="B12067" s="371"/>
      <c r="C12067" s="371"/>
      <c r="D12067" s="434"/>
    </row>
    <row r="12068" spans="1:4">
      <c r="A12068" s="371"/>
      <c r="B12068" s="371"/>
      <c r="C12068" s="371"/>
      <c r="D12068" s="434"/>
    </row>
    <row r="12069" spans="1:4">
      <c r="A12069" s="371"/>
      <c r="B12069" s="371"/>
      <c r="C12069" s="371"/>
      <c r="D12069" s="434"/>
    </row>
    <row r="12070" spans="1:4">
      <c r="A12070" s="371"/>
      <c r="B12070" s="371"/>
      <c r="C12070" s="371"/>
      <c r="D12070" s="434"/>
    </row>
    <row r="12071" spans="1:4">
      <c r="A12071" s="371"/>
      <c r="B12071" s="371"/>
      <c r="C12071" s="371"/>
      <c r="D12071" s="434"/>
    </row>
    <row r="12072" spans="1:4">
      <c r="A12072" s="371"/>
      <c r="B12072" s="371"/>
      <c r="C12072" s="371"/>
      <c r="D12072" s="434"/>
    </row>
    <row r="12073" spans="1:4">
      <c r="A12073" s="371"/>
      <c r="B12073" s="371"/>
      <c r="C12073" s="371"/>
      <c r="D12073" s="434"/>
    </row>
    <row r="12074" spans="1:4">
      <c r="A12074" s="371"/>
      <c r="B12074" s="371"/>
      <c r="C12074" s="371"/>
      <c r="D12074" s="434"/>
    </row>
    <row r="12075" spans="1:4">
      <c r="A12075" s="371"/>
      <c r="B12075" s="371"/>
      <c r="C12075" s="371"/>
      <c r="D12075" s="434"/>
    </row>
    <row r="12076" spans="1:4">
      <c r="A12076" s="371"/>
      <c r="B12076" s="371"/>
      <c r="C12076" s="371"/>
      <c r="D12076" s="434"/>
    </row>
    <row r="12077" spans="1:4">
      <c r="A12077" s="371"/>
      <c r="B12077" s="371"/>
      <c r="C12077" s="371"/>
      <c r="D12077" s="434"/>
    </row>
    <row r="12078" spans="1:4">
      <c r="A12078" s="371"/>
      <c r="B12078" s="371"/>
      <c r="C12078" s="371"/>
      <c r="D12078" s="434"/>
    </row>
    <row r="12079" spans="1:4">
      <c r="A12079" s="371"/>
      <c r="B12079" s="371"/>
      <c r="C12079" s="371"/>
      <c r="D12079" s="434"/>
    </row>
    <row r="12080" spans="1:4">
      <c r="A12080" s="371"/>
      <c r="B12080" s="371"/>
      <c r="C12080" s="371"/>
      <c r="D12080" s="434"/>
    </row>
    <row r="12081" spans="1:4">
      <c r="A12081" s="371"/>
      <c r="B12081" s="371"/>
      <c r="C12081" s="371"/>
      <c r="D12081" s="434"/>
    </row>
    <row r="12082" spans="1:4">
      <c r="A12082" s="371"/>
      <c r="B12082" s="371"/>
      <c r="C12082" s="371"/>
      <c r="D12082" s="434"/>
    </row>
    <row r="12083" spans="1:4">
      <c r="A12083" s="371"/>
      <c r="B12083" s="371"/>
      <c r="C12083" s="371"/>
      <c r="D12083" s="434"/>
    </row>
    <row r="12084" spans="1:4">
      <c r="A12084" s="371"/>
      <c r="B12084" s="371"/>
      <c r="C12084" s="371"/>
      <c r="D12084" s="434"/>
    </row>
    <row r="12085" spans="1:4">
      <c r="A12085" s="371"/>
      <c r="B12085" s="371"/>
      <c r="C12085" s="371"/>
      <c r="D12085" s="434"/>
    </row>
    <row r="12086" spans="1:4">
      <c r="A12086" s="371"/>
      <c r="B12086" s="371"/>
      <c r="C12086" s="371"/>
      <c r="D12086" s="434"/>
    </row>
    <row r="12087" spans="1:4">
      <c r="A12087" s="371"/>
      <c r="B12087" s="371"/>
      <c r="C12087" s="371"/>
      <c r="D12087" s="434"/>
    </row>
    <row r="12088" spans="1:4">
      <c r="A12088" s="371"/>
      <c r="B12088" s="371"/>
      <c r="C12088" s="371"/>
      <c r="D12088" s="434"/>
    </row>
    <row r="12089" spans="1:4">
      <c r="A12089" s="371"/>
      <c r="B12089" s="371"/>
      <c r="C12089" s="371"/>
      <c r="D12089" s="434"/>
    </row>
    <row r="12090" spans="1:4">
      <c r="A12090" s="371"/>
      <c r="B12090" s="371"/>
      <c r="C12090" s="371"/>
      <c r="D12090" s="434"/>
    </row>
    <row r="12091" spans="1:4">
      <c r="A12091" s="371"/>
      <c r="B12091" s="371"/>
      <c r="C12091" s="371"/>
      <c r="D12091" s="434"/>
    </row>
    <row r="12092" spans="1:4">
      <c r="A12092" s="371"/>
      <c r="B12092" s="371"/>
      <c r="C12092" s="371"/>
      <c r="D12092" s="434"/>
    </row>
    <row r="12093" spans="1:4">
      <c r="A12093" s="371"/>
      <c r="B12093" s="371"/>
      <c r="C12093" s="371"/>
      <c r="D12093" s="434"/>
    </row>
    <row r="12094" spans="1:4">
      <c r="A12094" s="371"/>
      <c r="B12094" s="371"/>
      <c r="C12094" s="371"/>
      <c r="D12094" s="434"/>
    </row>
    <row r="12095" spans="1:4">
      <c r="A12095" s="371"/>
      <c r="B12095" s="371"/>
      <c r="C12095" s="371"/>
      <c r="D12095" s="434"/>
    </row>
    <row r="12096" spans="1:4">
      <c r="A12096" s="371"/>
      <c r="B12096" s="371"/>
      <c r="C12096" s="371"/>
      <c r="D12096" s="434"/>
    </row>
    <row r="12097" spans="1:4">
      <c r="A12097" s="371"/>
      <c r="B12097" s="371"/>
      <c r="C12097" s="371"/>
      <c r="D12097" s="434"/>
    </row>
    <row r="12098" spans="1:4">
      <c r="A12098" s="371"/>
      <c r="B12098" s="371"/>
      <c r="C12098" s="371"/>
      <c r="D12098" s="434"/>
    </row>
    <row r="12099" spans="1:4">
      <c r="A12099" s="371"/>
      <c r="B12099" s="371"/>
      <c r="C12099" s="371"/>
      <c r="D12099" s="434"/>
    </row>
    <row r="12100" spans="1:4">
      <c r="A12100" s="371"/>
      <c r="B12100" s="371"/>
      <c r="C12100" s="371"/>
      <c r="D12100" s="434"/>
    </row>
    <row r="12101" spans="1:4">
      <c r="A12101" s="371"/>
      <c r="B12101" s="371"/>
      <c r="C12101" s="371"/>
      <c r="D12101" s="434"/>
    </row>
    <row r="12102" spans="1:4">
      <c r="A12102" s="371"/>
      <c r="B12102" s="371"/>
      <c r="C12102" s="371"/>
      <c r="D12102" s="434"/>
    </row>
    <row r="12103" spans="1:4">
      <c r="A12103" s="371"/>
      <c r="B12103" s="371"/>
      <c r="C12103" s="371"/>
      <c r="D12103" s="434"/>
    </row>
    <row r="12104" spans="1:4">
      <c r="A12104" s="371"/>
      <c r="B12104" s="371"/>
      <c r="C12104" s="371"/>
      <c r="D12104" s="434"/>
    </row>
    <row r="12105" spans="1:4">
      <c r="A12105" s="371"/>
      <c r="B12105" s="371"/>
      <c r="C12105" s="371"/>
      <c r="D12105" s="434"/>
    </row>
    <row r="12106" spans="1:4">
      <c r="A12106" s="371"/>
      <c r="B12106" s="371"/>
      <c r="C12106" s="371"/>
      <c r="D12106" s="434"/>
    </row>
    <row r="12107" spans="1:4">
      <c r="A12107" s="371"/>
      <c r="B12107" s="371"/>
      <c r="C12107" s="371"/>
      <c r="D12107" s="434"/>
    </row>
    <row r="12108" spans="1:4">
      <c r="A12108" s="371"/>
      <c r="B12108" s="371"/>
      <c r="C12108" s="371"/>
      <c r="D12108" s="434"/>
    </row>
    <row r="12109" spans="1:4">
      <c r="A12109" s="371"/>
      <c r="B12109" s="371"/>
      <c r="C12109" s="371"/>
      <c r="D12109" s="434"/>
    </row>
    <row r="12110" spans="1:4">
      <c r="A12110" s="371"/>
      <c r="B12110" s="371"/>
      <c r="C12110" s="371"/>
      <c r="D12110" s="434"/>
    </row>
    <row r="12111" spans="1:4">
      <c r="A12111" s="371"/>
      <c r="B12111" s="371"/>
      <c r="C12111" s="371"/>
      <c r="D12111" s="434"/>
    </row>
    <row r="12112" spans="1:4">
      <c r="A12112" s="371"/>
      <c r="B12112" s="371"/>
      <c r="C12112" s="371"/>
      <c r="D12112" s="434"/>
    </row>
    <row r="12113" spans="1:4">
      <c r="A12113" s="371"/>
      <c r="B12113" s="371"/>
      <c r="C12113" s="371"/>
      <c r="D12113" s="434"/>
    </row>
    <row r="12114" spans="1:4">
      <c r="A12114" s="371"/>
      <c r="B12114" s="371"/>
      <c r="C12114" s="371"/>
      <c r="D12114" s="434"/>
    </row>
    <row r="12115" spans="1:4">
      <c r="A12115" s="371"/>
      <c r="B12115" s="371"/>
      <c r="C12115" s="371"/>
      <c r="D12115" s="434"/>
    </row>
    <row r="12116" spans="1:4">
      <c r="A12116" s="371"/>
      <c r="B12116" s="371"/>
      <c r="C12116" s="371"/>
      <c r="D12116" s="434"/>
    </row>
    <row r="12117" spans="1:4">
      <c r="A12117" s="371"/>
      <c r="B12117" s="371"/>
      <c r="C12117" s="371"/>
      <c r="D12117" s="434"/>
    </row>
    <row r="12118" spans="1:4">
      <c r="A12118" s="371"/>
      <c r="B12118" s="371"/>
      <c r="C12118" s="371"/>
      <c r="D12118" s="434"/>
    </row>
    <row r="12119" spans="1:4">
      <c r="A12119" s="371"/>
      <c r="B12119" s="371"/>
      <c r="C12119" s="371"/>
      <c r="D12119" s="434"/>
    </row>
    <row r="12120" spans="1:4">
      <c r="A12120" s="371"/>
      <c r="B12120" s="371"/>
      <c r="C12120" s="371"/>
      <c r="D12120" s="434"/>
    </row>
    <row r="12121" spans="1:4">
      <c r="A12121" s="371"/>
      <c r="B12121" s="371"/>
      <c r="C12121" s="371"/>
      <c r="D12121" s="434"/>
    </row>
    <row r="12122" spans="1:4">
      <c r="A12122" s="371"/>
      <c r="B12122" s="371"/>
      <c r="C12122" s="371"/>
      <c r="D12122" s="434"/>
    </row>
    <row r="12123" spans="1:4">
      <c r="A12123" s="371"/>
      <c r="B12123" s="371"/>
      <c r="C12123" s="371"/>
      <c r="D12123" s="434"/>
    </row>
    <row r="12124" spans="1:4">
      <c r="A12124" s="371"/>
      <c r="B12124" s="371"/>
      <c r="C12124" s="371"/>
      <c r="D12124" s="434"/>
    </row>
    <row r="12125" spans="1:4">
      <c r="A12125" s="371"/>
      <c r="B12125" s="371"/>
      <c r="C12125" s="371"/>
      <c r="D12125" s="434"/>
    </row>
    <row r="12126" spans="1:4">
      <c r="A12126" s="371"/>
      <c r="B12126" s="371"/>
      <c r="C12126" s="371"/>
      <c r="D12126" s="434"/>
    </row>
    <row r="12127" spans="1:4">
      <c r="A12127" s="371"/>
      <c r="B12127" s="371"/>
      <c r="C12127" s="371"/>
      <c r="D12127" s="434"/>
    </row>
    <row r="12128" spans="1:4">
      <c r="A12128" s="371"/>
      <c r="B12128" s="371"/>
      <c r="C12128" s="371"/>
      <c r="D12128" s="434"/>
    </row>
    <row r="12129" spans="1:4">
      <c r="A12129" s="371"/>
      <c r="B12129" s="371"/>
      <c r="C12129" s="371"/>
      <c r="D12129" s="434"/>
    </row>
    <row r="12130" spans="1:4">
      <c r="A12130" s="371"/>
      <c r="B12130" s="371"/>
      <c r="C12130" s="371"/>
      <c r="D12130" s="434"/>
    </row>
    <row r="12131" spans="1:4">
      <c r="A12131" s="371"/>
      <c r="B12131" s="371"/>
      <c r="C12131" s="371"/>
      <c r="D12131" s="434"/>
    </row>
    <row r="12132" spans="1:4">
      <c r="A12132" s="371"/>
      <c r="B12132" s="371"/>
      <c r="C12132" s="371"/>
      <c r="D12132" s="434"/>
    </row>
    <row r="12133" spans="1:4">
      <c r="A12133" s="371"/>
      <c r="B12133" s="371"/>
      <c r="C12133" s="371"/>
      <c r="D12133" s="434"/>
    </row>
    <row r="12134" spans="1:4">
      <c r="A12134" s="371"/>
      <c r="B12134" s="371"/>
      <c r="C12134" s="371"/>
      <c r="D12134" s="434"/>
    </row>
    <row r="12135" spans="1:4">
      <c r="A12135" s="371"/>
      <c r="B12135" s="371"/>
      <c r="C12135" s="371"/>
      <c r="D12135" s="434"/>
    </row>
    <row r="12136" spans="1:4">
      <c r="A12136" s="371"/>
      <c r="B12136" s="371"/>
      <c r="C12136" s="371"/>
      <c r="D12136" s="434"/>
    </row>
    <row r="12137" spans="1:4">
      <c r="A12137" s="371"/>
      <c r="B12137" s="371"/>
      <c r="C12137" s="371"/>
      <c r="D12137" s="434"/>
    </row>
    <row r="12138" spans="1:4">
      <c r="A12138" s="371"/>
      <c r="B12138" s="371"/>
      <c r="C12138" s="371"/>
      <c r="D12138" s="434"/>
    </row>
    <row r="12139" spans="1:4">
      <c r="A12139" s="371"/>
      <c r="B12139" s="371"/>
      <c r="C12139" s="371"/>
      <c r="D12139" s="434"/>
    </row>
    <row r="12140" spans="1:4">
      <c r="A12140" s="371"/>
      <c r="B12140" s="371"/>
      <c r="C12140" s="371"/>
      <c r="D12140" s="434"/>
    </row>
    <row r="12141" spans="1:4">
      <c r="A12141" s="371"/>
      <c r="B12141" s="371"/>
      <c r="C12141" s="371"/>
      <c r="D12141" s="434"/>
    </row>
    <row r="12142" spans="1:4">
      <c r="A12142" s="371"/>
      <c r="B12142" s="371"/>
      <c r="C12142" s="371"/>
      <c r="D12142" s="434"/>
    </row>
    <row r="12143" spans="1:4">
      <c r="A12143" s="371"/>
      <c r="B12143" s="371"/>
      <c r="C12143" s="371"/>
      <c r="D12143" s="434"/>
    </row>
    <row r="12144" spans="1:4">
      <c r="A12144" s="371"/>
      <c r="B12144" s="371"/>
      <c r="C12144" s="371"/>
      <c r="D12144" s="434"/>
    </row>
    <row r="12145" spans="1:4">
      <c r="A12145" s="371"/>
      <c r="B12145" s="371"/>
      <c r="C12145" s="371"/>
      <c r="D12145" s="434"/>
    </row>
    <row r="12146" spans="1:4">
      <c r="A12146" s="371"/>
      <c r="B12146" s="371"/>
      <c r="C12146" s="371"/>
      <c r="D12146" s="434"/>
    </row>
    <row r="12147" spans="1:4">
      <c r="A12147" s="371"/>
      <c r="B12147" s="371"/>
      <c r="C12147" s="371"/>
      <c r="D12147" s="434"/>
    </row>
    <row r="12148" spans="1:4">
      <c r="A12148" s="371"/>
      <c r="B12148" s="371"/>
      <c r="C12148" s="371"/>
      <c r="D12148" s="434"/>
    </row>
    <row r="12149" spans="1:4">
      <c r="A12149" s="371"/>
      <c r="B12149" s="371"/>
      <c r="C12149" s="371"/>
      <c r="D12149" s="434"/>
    </row>
    <row r="12150" spans="1:4">
      <c r="A12150" s="371"/>
      <c r="B12150" s="371"/>
      <c r="C12150" s="371"/>
      <c r="D12150" s="434"/>
    </row>
    <row r="12151" spans="1:4">
      <c r="A12151" s="371"/>
      <c r="B12151" s="371"/>
      <c r="C12151" s="371"/>
      <c r="D12151" s="434"/>
    </row>
    <row r="12152" spans="1:4">
      <c r="A12152" s="371"/>
      <c r="B12152" s="371"/>
      <c r="C12152" s="371"/>
      <c r="D12152" s="434"/>
    </row>
    <row r="12153" spans="1:4">
      <c r="A12153" s="371"/>
      <c r="B12153" s="371"/>
      <c r="C12153" s="371"/>
      <c r="D12153" s="434"/>
    </row>
    <row r="12154" spans="1:4">
      <c r="A12154" s="371"/>
      <c r="B12154" s="371"/>
      <c r="C12154" s="371"/>
      <c r="D12154" s="434"/>
    </row>
    <row r="12155" spans="1:4">
      <c r="A12155" s="371"/>
      <c r="B12155" s="371"/>
      <c r="C12155" s="371"/>
      <c r="D12155" s="434"/>
    </row>
    <row r="12156" spans="1:4">
      <c r="A12156" s="371"/>
      <c r="B12156" s="371"/>
      <c r="C12156" s="371"/>
      <c r="D12156" s="434"/>
    </row>
    <row r="12157" spans="1:4">
      <c r="A12157" s="371"/>
      <c r="B12157" s="371"/>
      <c r="C12157" s="371"/>
      <c r="D12157" s="434"/>
    </row>
    <row r="12158" spans="1:4">
      <c r="A12158" s="371"/>
      <c r="B12158" s="371"/>
      <c r="C12158" s="371"/>
      <c r="D12158" s="434"/>
    </row>
    <row r="12159" spans="1:4">
      <c r="A12159" s="371"/>
      <c r="B12159" s="371"/>
      <c r="C12159" s="371"/>
      <c r="D12159" s="434"/>
    </row>
    <row r="12160" spans="1:4">
      <c r="A12160" s="371"/>
      <c r="B12160" s="371"/>
      <c r="C12160" s="371"/>
      <c r="D12160" s="434"/>
    </row>
    <row r="12161" spans="1:4">
      <c r="A12161" s="371"/>
      <c r="B12161" s="371"/>
      <c r="C12161" s="371"/>
      <c r="D12161" s="434"/>
    </row>
    <row r="12162" spans="1:4">
      <c r="A12162" s="371"/>
      <c r="B12162" s="371"/>
      <c r="C12162" s="371"/>
      <c r="D12162" s="434"/>
    </row>
    <row r="12163" spans="1:4">
      <c r="A12163" s="371"/>
      <c r="B12163" s="371"/>
      <c r="C12163" s="371"/>
      <c r="D12163" s="434"/>
    </row>
    <row r="12164" spans="1:4">
      <c r="A12164" s="371"/>
      <c r="B12164" s="371"/>
      <c r="C12164" s="371"/>
      <c r="D12164" s="434"/>
    </row>
    <row r="12165" spans="1:4">
      <c r="A12165" s="371"/>
      <c r="B12165" s="371"/>
      <c r="C12165" s="371"/>
      <c r="D12165" s="434"/>
    </row>
    <row r="12166" spans="1:4">
      <c r="A12166" s="371"/>
      <c r="B12166" s="371"/>
      <c r="C12166" s="371"/>
      <c r="D12166" s="434"/>
    </row>
    <row r="12167" spans="1:4">
      <c r="A12167" s="371"/>
      <c r="B12167" s="371"/>
      <c r="C12167" s="371"/>
      <c r="D12167" s="434"/>
    </row>
    <row r="12168" spans="1:4">
      <c r="A12168" s="371"/>
      <c r="B12168" s="371"/>
      <c r="C12168" s="371"/>
      <c r="D12168" s="434"/>
    </row>
    <row r="12169" spans="1:4">
      <c r="A12169" s="371"/>
      <c r="B12169" s="371"/>
      <c r="C12169" s="371"/>
      <c r="D12169" s="434"/>
    </row>
    <row r="12170" spans="1:4">
      <c r="A12170" s="371"/>
      <c r="B12170" s="371"/>
      <c r="C12170" s="371"/>
      <c r="D12170" s="434"/>
    </row>
    <row r="12171" spans="1:4">
      <c r="A12171" s="371"/>
      <c r="B12171" s="371"/>
      <c r="C12171" s="371"/>
      <c r="D12171" s="434"/>
    </row>
    <row r="12172" spans="1:4">
      <c r="A12172" s="371"/>
      <c r="B12172" s="371"/>
      <c r="C12172" s="371"/>
      <c r="D12172" s="434"/>
    </row>
    <row r="12173" spans="1:4">
      <c r="A12173" s="371"/>
      <c r="B12173" s="371"/>
      <c r="C12173" s="371"/>
      <c r="D12173" s="434"/>
    </row>
    <row r="12174" spans="1:4">
      <c r="A12174" s="371"/>
      <c r="B12174" s="371"/>
      <c r="C12174" s="371"/>
      <c r="D12174" s="434"/>
    </row>
    <row r="12175" spans="1:4">
      <c r="A12175" s="371"/>
      <c r="B12175" s="371"/>
      <c r="C12175" s="371"/>
      <c r="D12175" s="434"/>
    </row>
    <row r="12176" spans="1:4">
      <c r="A12176" s="371"/>
      <c r="B12176" s="371"/>
      <c r="C12176" s="371"/>
      <c r="D12176" s="434"/>
    </row>
    <row r="12177" spans="1:4">
      <c r="A12177" s="371"/>
      <c r="B12177" s="371"/>
      <c r="C12177" s="371"/>
      <c r="D12177" s="434"/>
    </row>
    <row r="12178" spans="1:4">
      <c r="A12178" s="371"/>
      <c r="B12178" s="371"/>
      <c r="C12178" s="371"/>
      <c r="D12178" s="434"/>
    </row>
    <row r="12179" spans="1:4">
      <c r="A12179" s="371"/>
      <c r="B12179" s="371"/>
      <c r="C12179" s="371"/>
      <c r="D12179" s="434"/>
    </row>
    <row r="12180" spans="1:4">
      <c r="A12180" s="371"/>
      <c r="B12180" s="371"/>
      <c r="C12180" s="371"/>
      <c r="D12180" s="434"/>
    </row>
    <row r="12181" spans="1:4">
      <c r="A12181" s="371"/>
      <c r="B12181" s="371"/>
      <c r="C12181" s="371"/>
      <c r="D12181" s="434"/>
    </row>
    <row r="12182" spans="1:4">
      <c r="A12182" s="371"/>
      <c r="B12182" s="371"/>
      <c r="C12182" s="371"/>
      <c r="D12182" s="434"/>
    </row>
    <row r="12183" spans="1:4">
      <c r="A12183" s="371"/>
      <c r="B12183" s="371"/>
      <c r="C12183" s="371"/>
      <c r="D12183" s="434"/>
    </row>
    <row r="12184" spans="1:4">
      <c r="A12184" s="371"/>
      <c r="B12184" s="371"/>
      <c r="C12184" s="371"/>
      <c r="D12184" s="434"/>
    </row>
    <row r="12185" spans="1:4">
      <c r="A12185" s="371"/>
      <c r="B12185" s="371"/>
      <c r="C12185" s="371"/>
      <c r="D12185" s="434"/>
    </row>
    <row r="12186" spans="1:4">
      <c r="A12186" s="371"/>
      <c r="B12186" s="371"/>
      <c r="C12186" s="371"/>
      <c r="D12186" s="434"/>
    </row>
    <row r="12187" spans="1:4">
      <c r="A12187" s="371"/>
      <c r="B12187" s="371"/>
      <c r="C12187" s="371"/>
      <c r="D12187" s="434"/>
    </row>
    <row r="12188" spans="1:4">
      <c r="A12188" s="371"/>
      <c r="B12188" s="371"/>
      <c r="C12188" s="371"/>
      <c r="D12188" s="434"/>
    </row>
    <row r="12189" spans="1:4">
      <c r="A12189" s="371"/>
      <c r="B12189" s="371"/>
      <c r="C12189" s="371"/>
      <c r="D12189" s="434"/>
    </row>
    <row r="12190" spans="1:4">
      <c r="A12190" s="371"/>
      <c r="B12190" s="371"/>
      <c r="C12190" s="371"/>
      <c r="D12190" s="434"/>
    </row>
    <row r="12191" spans="1:4">
      <c r="A12191" s="371"/>
      <c r="B12191" s="371"/>
      <c r="C12191" s="371"/>
      <c r="D12191" s="434"/>
    </row>
    <row r="12192" spans="1:4">
      <c r="A12192" s="371"/>
      <c r="B12192" s="371"/>
      <c r="C12192" s="371"/>
      <c r="D12192" s="434"/>
    </row>
    <row r="12193" spans="1:4">
      <c r="A12193" s="371"/>
      <c r="B12193" s="371"/>
      <c r="C12193" s="371"/>
      <c r="D12193" s="434"/>
    </row>
    <row r="12194" spans="1:4">
      <c r="A12194" s="371"/>
      <c r="B12194" s="371"/>
      <c r="C12194" s="371"/>
      <c r="D12194" s="434"/>
    </row>
    <row r="12195" spans="1:4">
      <c r="A12195" s="371"/>
      <c r="B12195" s="371"/>
      <c r="C12195" s="371"/>
      <c r="D12195" s="434"/>
    </row>
    <row r="12196" spans="1:4">
      <c r="A12196" s="371"/>
      <c r="B12196" s="371"/>
      <c r="C12196" s="371"/>
      <c r="D12196" s="434"/>
    </row>
    <row r="12197" spans="1:4">
      <c r="A12197" s="371"/>
      <c r="B12197" s="371"/>
      <c r="C12197" s="371"/>
      <c r="D12197" s="434"/>
    </row>
    <row r="12198" spans="1:4">
      <c r="A12198" s="371"/>
      <c r="B12198" s="371"/>
      <c r="C12198" s="371"/>
      <c r="D12198" s="434"/>
    </row>
    <row r="12199" spans="1:4">
      <c r="A12199" s="371"/>
      <c r="B12199" s="371"/>
      <c r="C12199" s="371"/>
      <c r="D12199" s="434"/>
    </row>
    <row r="12200" spans="1:4">
      <c r="A12200" s="371"/>
      <c r="B12200" s="371"/>
      <c r="C12200" s="371"/>
      <c r="D12200" s="434"/>
    </row>
    <row r="12201" spans="1:4">
      <c r="A12201" s="371"/>
      <c r="B12201" s="371"/>
      <c r="C12201" s="371"/>
      <c r="D12201" s="434"/>
    </row>
    <row r="12202" spans="1:4">
      <c r="A12202" s="371"/>
      <c r="B12202" s="371"/>
      <c r="C12202" s="371"/>
      <c r="D12202" s="434"/>
    </row>
    <row r="12203" spans="1:4">
      <c r="A12203" s="371"/>
      <c r="B12203" s="371"/>
      <c r="C12203" s="371"/>
      <c r="D12203" s="434"/>
    </row>
    <row r="12204" spans="1:4">
      <c r="A12204" s="371"/>
      <c r="B12204" s="371"/>
      <c r="C12204" s="371"/>
      <c r="D12204" s="434"/>
    </row>
    <row r="12205" spans="1:4">
      <c r="A12205" s="371"/>
      <c r="B12205" s="371"/>
      <c r="C12205" s="371"/>
      <c r="D12205" s="434"/>
    </row>
    <row r="12206" spans="1:4">
      <c r="A12206" s="371"/>
      <c r="B12206" s="371"/>
      <c r="C12206" s="371"/>
      <c r="D12206" s="434"/>
    </row>
    <row r="12207" spans="1:4">
      <c r="A12207" s="371"/>
      <c r="B12207" s="371"/>
      <c r="C12207" s="371"/>
      <c r="D12207" s="434"/>
    </row>
    <row r="12208" spans="1:4">
      <c r="A12208" s="371"/>
      <c r="B12208" s="371"/>
      <c r="C12208" s="371"/>
      <c r="D12208" s="434"/>
    </row>
    <row r="12209" spans="1:4">
      <c r="A12209" s="371"/>
      <c r="B12209" s="371"/>
      <c r="C12209" s="371"/>
      <c r="D12209" s="434"/>
    </row>
    <row r="12210" spans="1:4">
      <c r="A12210" s="371"/>
      <c r="B12210" s="371"/>
      <c r="C12210" s="371"/>
      <c r="D12210" s="434"/>
    </row>
    <row r="12211" spans="1:4">
      <c r="A12211" s="371"/>
      <c r="B12211" s="371"/>
      <c r="C12211" s="371"/>
      <c r="D12211" s="434"/>
    </row>
    <row r="12212" spans="1:4">
      <c r="A12212" s="371"/>
      <c r="B12212" s="371"/>
      <c r="C12212" s="371"/>
      <c r="D12212" s="434"/>
    </row>
    <row r="12213" spans="1:4">
      <c r="A12213" s="371"/>
      <c r="B12213" s="371"/>
      <c r="C12213" s="371"/>
      <c r="D12213" s="434"/>
    </row>
    <row r="12214" spans="1:4">
      <c r="A12214" s="371"/>
      <c r="B12214" s="371"/>
      <c r="C12214" s="371"/>
      <c r="D12214" s="434"/>
    </row>
    <row r="12215" spans="1:4">
      <c r="A12215" s="371"/>
      <c r="B12215" s="371"/>
      <c r="C12215" s="371"/>
      <c r="D12215" s="434"/>
    </row>
    <row r="12216" spans="1:4">
      <c r="A12216" s="371"/>
      <c r="B12216" s="371"/>
      <c r="C12216" s="371"/>
      <c r="D12216" s="434"/>
    </row>
    <row r="12217" spans="1:4">
      <c r="A12217" s="371"/>
      <c r="B12217" s="371"/>
      <c r="C12217" s="371"/>
      <c r="D12217" s="434"/>
    </row>
    <row r="12218" spans="1:4">
      <c r="A12218" s="371"/>
      <c r="B12218" s="371"/>
      <c r="C12218" s="371"/>
      <c r="D12218" s="434"/>
    </row>
    <row r="12219" spans="1:4">
      <c r="A12219" s="371"/>
      <c r="B12219" s="371"/>
      <c r="C12219" s="371"/>
      <c r="D12219" s="434"/>
    </row>
    <row r="12220" spans="1:4">
      <c r="A12220" s="371"/>
      <c r="B12220" s="371"/>
      <c r="C12220" s="371"/>
      <c r="D12220" s="434"/>
    </row>
    <row r="12221" spans="1:4">
      <c r="A12221" s="371"/>
      <c r="B12221" s="371"/>
      <c r="C12221" s="371"/>
      <c r="D12221" s="434"/>
    </row>
    <row r="12222" spans="1:4">
      <c r="A12222" s="371"/>
      <c r="B12222" s="371"/>
      <c r="C12222" s="371"/>
      <c r="D12222" s="434"/>
    </row>
    <row r="12223" spans="1:4">
      <c r="A12223" s="371"/>
      <c r="B12223" s="371"/>
      <c r="C12223" s="371"/>
      <c r="D12223" s="434"/>
    </row>
    <row r="12224" spans="1:4">
      <c r="A12224" s="371"/>
      <c r="B12224" s="371"/>
      <c r="C12224" s="371"/>
      <c r="D12224" s="434"/>
    </row>
    <row r="12225" spans="1:4">
      <c r="A12225" s="371"/>
      <c r="B12225" s="371"/>
      <c r="C12225" s="371"/>
      <c r="D12225" s="434"/>
    </row>
    <row r="12226" spans="1:4">
      <c r="A12226" s="371"/>
      <c r="B12226" s="371"/>
      <c r="C12226" s="371"/>
      <c r="D12226" s="434"/>
    </row>
    <row r="12227" spans="1:4">
      <c r="A12227" s="371"/>
      <c r="B12227" s="371"/>
      <c r="C12227" s="371"/>
      <c r="D12227" s="434"/>
    </row>
    <row r="12228" spans="1:4">
      <c r="A12228" s="371"/>
      <c r="B12228" s="371"/>
      <c r="C12228" s="371"/>
      <c r="D12228" s="434"/>
    </row>
    <row r="12229" spans="1:4">
      <c r="A12229" s="371"/>
      <c r="B12229" s="371"/>
      <c r="C12229" s="371"/>
      <c r="D12229" s="434"/>
    </row>
    <row r="12230" spans="1:4">
      <c r="A12230" s="371"/>
      <c r="B12230" s="371"/>
      <c r="C12230" s="371"/>
      <c r="D12230" s="434"/>
    </row>
    <row r="12231" spans="1:4">
      <c r="A12231" s="371"/>
      <c r="B12231" s="371"/>
      <c r="C12231" s="371"/>
      <c r="D12231" s="434"/>
    </row>
    <row r="12232" spans="1:4">
      <c r="A12232" s="371"/>
      <c r="B12232" s="371"/>
      <c r="C12232" s="371"/>
      <c r="D12232" s="434"/>
    </row>
    <row r="12233" spans="1:4">
      <c r="A12233" s="371"/>
      <c r="B12233" s="371"/>
      <c r="C12233" s="371"/>
      <c r="D12233" s="434"/>
    </row>
    <row r="12234" spans="1:4">
      <c r="A12234" s="371"/>
      <c r="B12234" s="371"/>
      <c r="C12234" s="371"/>
      <c r="D12234" s="434"/>
    </row>
    <row r="12235" spans="1:4">
      <c r="A12235" s="371"/>
      <c r="B12235" s="371"/>
      <c r="C12235" s="371"/>
      <c r="D12235" s="434"/>
    </row>
    <row r="12236" spans="1:4">
      <c r="A12236" s="371"/>
      <c r="B12236" s="371"/>
      <c r="C12236" s="371"/>
      <c r="D12236" s="434"/>
    </row>
    <row r="12237" spans="1:4">
      <c r="A12237" s="371"/>
      <c r="B12237" s="371"/>
      <c r="C12237" s="371"/>
      <c r="D12237" s="434"/>
    </row>
    <row r="12238" spans="1:4">
      <c r="A12238" s="371"/>
      <c r="B12238" s="371"/>
      <c r="C12238" s="371"/>
      <c r="D12238" s="434"/>
    </row>
    <row r="12239" spans="1:4">
      <c r="A12239" s="371"/>
      <c r="B12239" s="371"/>
      <c r="C12239" s="371"/>
      <c r="D12239" s="434"/>
    </row>
    <row r="12240" spans="1:4">
      <c r="A12240" s="371"/>
      <c r="B12240" s="371"/>
      <c r="C12240" s="371"/>
      <c r="D12240" s="434"/>
    </row>
    <row r="12241" spans="1:4">
      <c r="A12241" s="371"/>
      <c r="B12241" s="371"/>
      <c r="C12241" s="371"/>
      <c r="D12241" s="434"/>
    </row>
    <row r="12242" spans="1:4">
      <c r="A12242" s="371"/>
      <c r="B12242" s="371"/>
      <c r="C12242" s="371"/>
      <c r="D12242" s="434"/>
    </row>
    <row r="12243" spans="1:4">
      <c r="A12243" s="371"/>
      <c r="B12243" s="371"/>
      <c r="C12243" s="371"/>
      <c r="D12243" s="434"/>
    </row>
    <row r="12244" spans="1:4">
      <c r="A12244" s="371"/>
      <c r="B12244" s="371"/>
      <c r="C12244" s="371"/>
      <c r="D12244" s="434"/>
    </row>
    <row r="12245" spans="1:4">
      <c r="A12245" s="371"/>
      <c r="B12245" s="371"/>
      <c r="C12245" s="371"/>
      <c r="D12245" s="434"/>
    </row>
    <row r="12246" spans="1:4">
      <c r="A12246" s="371"/>
      <c r="B12246" s="371"/>
      <c r="C12246" s="371"/>
      <c r="D12246" s="434"/>
    </row>
    <row r="12247" spans="1:4">
      <c r="A12247" s="371"/>
      <c r="B12247" s="371"/>
      <c r="C12247" s="371"/>
      <c r="D12247" s="434"/>
    </row>
    <row r="12248" spans="1:4">
      <c r="A12248" s="371"/>
      <c r="B12248" s="371"/>
      <c r="C12248" s="371"/>
      <c r="D12248" s="434"/>
    </row>
    <row r="12249" spans="1:4">
      <c r="A12249" s="371"/>
      <c r="B12249" s="371"/>
      <c r="C12249" s="371"/>
      <c r="D12249" s="434"/>
    </row>
    <row r="12250" spans="1:4">
      <c r="A12250" s="371"/>
      <c r="B12250" s="371"/>
      <c r="C12250" s="371"/>
      <c r="D12250" s="434"/>
    </row>
    <row r="12251" spans="1:4">
      <c r="A12251" s="371"/>
      <c r="B12251" s="371"/>
      <c r="C12251" s="371"/>
      <c r="D12251" s="434"/>
    </row>
    <row r="12252" spans="1:4">
      <c r="A12252" s="371"/>
      <c r="B12252" s="371"/>
      <c r="C12252" s="371"/>
      <c r="D12252" s="434"/>
    </row>
    <row r="12253" spans="1:4">
      <c r="A12253" s="371"/>
      <c r="B12253" s="371"/>
      <c r="C12253" s="371"/>
      <c r="D12253" s="434"/>
    </row>
    <row r="12254" spans="1:4">
      <c r="A12254" s="371"/>
      <c r="B12254" s="371"/>
      <c r="C12254" s="371"/>
      <c r="D12254" s="434"/>
    </row>
    <row r="12255" spans="1:4">
      <c r="A12255" s="371"/>
      <c r="B12255" s="371"/>
      <c r="C12255" s="371"/>
      <c r="D12255" s="434"/>
    </row>
    <row r="12256" spans="1:4">
      <c r="A12256" s="371"/>
      <c r="B12256" s="371"/>
      <c r="C12256" s="371"/>
      <c r="D12256" s="434"/>
    </row>
    <row r="12257" spans="1:4">
      <c r="A12257" s="371"/>
      <c r="B12257" s="371"/>
      <c r="C12257" s="371"/>
      <c r="D12257" s="434"/>
    </row>
    <row r="12258" spans="1:4">
      <c r="A12258" s="371"/>
      <c r="B12258" s="371"/>
      <c r="C12258" s="371"/>
      <c r="D12258" s="434"/>
    </row>
    <row r="12259" spans="1:4">
      <c r="A12259" s="371"/>
      <c r="B12259" s="371"/>
      <c r="C12259" s="371"/>
      <c r="D12259" s="434"/>
    </row>
    <row r="12260" spans="1:4">
      <c r="A12260" s="371"/>
      <c r="B12260" s="371"/>
      <c r="C12260" s="371"/>
      <c r="D12260" s="434"/>
    </row>
    <row r="12261" spans="1:4">
      <c r="A12261" s="371"/>
      <c r="B12261" s="371"/>
      <c r="C12261" s="371"/>
      <c r="D12261" s="434"/>
    </row>
    <row r="12262" spans="1:4">
      <c r="A12262" s="371"/>
      <c r="B12262" s="371"/>
      <c r="C12262" s="371"/>
      <c r="D12262" s="434"/>
    </row>
    <row r="12263" spans="1:4">
      <c r="A12263" s="371"/>
      <c r="B12263" s="371"/>
      <c r="C12263" s="371"/>
      <c r="D12263" s="434"/>
    </row>
    <row r="12264" spans="1:4">
      <c r="A12264" s="371"/>
      <c r="B12264" s="371"/>
      <c r="C12264" s="371"/>
      <c r="D12264" s="434"/>
    </row>
    <row r="12265" spans="1:4">
      <c r="A12265" s="371"/>
      <c r="B12265" s="371"/>
      <c r="C12265" s="371"/>
      <c r="D12265" s="434"/>
    </row>
    <row r="12266" spans="1:4">
      <c r="A12266" s="371"/>
      <c r="B12266" s="371"/>
      <c r="C12266" s="371"/>
      <c r="D12266" s="434"/>
    </row>
    <row r="12267" spans="1:4">
      <c r="A12267" s="371"/>
      <c r="B12267" s="371"/>
      <c r="C12267" s="371"/>
      <c r="D12267" s="434"/>
    </row>
    <row r="12268" spans="1:4">
      <c r="A12268" s="371"/>
      <c r="B12268" s="371"/>
      <c r="C12268" s="371"/>
      <c r="D12268" s="434"/>
    </row>
    <row r="12269" spans="1:4">
      <c r="A12269" s="371"/>
      <c r="B12269" s="371"/>
      <c r="C12269" s="371"/>
      <c r="D12269" s="434"/>
    </row>
    <row r="12270" spans="1:4">
      <c r="A12270" s="371"/>
      <c r="B12270" s="371"/>
      <c r="C12270" s="371"/>
      <c r="D12270" s="434"/>
    </row>
    <row r="12271" spans="1:4">
      <c r="A12271" s="371"/>
      <c r="B12271" s="371"/>
      <c r="C12271" s="371"/>
      <c r="D12271" s="434"/>
    </row>
    <row r="12272" spans="1:4">
      <c r="A12272" s="371"/>
      <c r="B12272" s="371"/>
      <c r="C12272" s="371"/>
      <c r="D12272" s="434"/>
    </row>
    <row r="12273" spans="1:4">
      <c r="A12273" s="371"/>
      <c r="B12273" s="371"/>
      <c r="C12273" s="371"/>
      <c r="D12273" s="434"/>
    </row>
    <row r="12274" spans="1:4">
      <c r="A12274" s="371"/>
      <c r="B12274" s="371"/>
      <c r="C12274" s="371"/>
      <c r="D12274" s="434"/>
    </row>
    <row r="12275" spans="1:4">
      <c r="A12275" s="371"/>
      <c r="B12275" s="371"/>
      <c r="C12275" s="371"/>
      <c r="D12275" s="434"/>
    </row>
    <row r="12276" spans="1:4">
      <c r="A12276" s="371"/>
      <c r="B12276" s="371"/>
      <c r="C12276" s="371"/>
      <c r="D12276" s="434"/>
    </row>
    <row r="12277" spans="1:4">
      <c r="A12277" s="371"/>
      <c r="B12277" s="371"/>
      <c r="C12277" s="371"/>
      <c r="D12277" s="434"/>
    </row>
    <row r="12278" spans="1:4">
      <c r="A12278" s="371"/>
      <c r="B12278" s="371"/>
      <c r="C12278" s="371"/>
      <c r="D12278" s="434"/>
    </row>
    <row r="12279" spans="1:4">
      <c r="A12279" s="371"/>
      <c r="B12279" s="371"/>
      <c r="C12279" s="371"/>
      <c r="D12279" s="434"/>
    </row>
    <row r="12280" spans="1:4">
      <c r="A12280" s="371"/>
      <c r="B12280" s="371"/>
      <c r="C12280" s="371"/>
      <c r="D12280" s="434"/>
    </row>
    <row r="12281" spans="1:4">
      <c r="A12281" s="371"/>
      <c r="B12281" s="371"/>
      <c r="C12281" s="371"/>
      <c r="D12281" s="434"/>
    </row>
    <row r="12282" spans="1:4">
      <c r="A12282" s="371"/>
      <c r="B12282" s="371"/>
      <c r="C12282" s="371"/>
      <c r="D12282" s="434"/>
    </row>
    <row r="12283" spans="1:4">
      <c r="A12283" s="371"/>
      <c r="B12283" s="371"/>
      <c r="C12283" s="371"/>
      <c r="D12283" s="434"/>
    </row>
    <row r="12284" spans="1:4">
      <c r="A12284" s="371"/>
      <c r="B12284" s="371"/>
      <c r="C12284" s="371"/>
      <c r="D12284" s="434"/>
    </row>
    <row r="12285" spans="1:4">
      <c r="A12285" s="371"/>
      <c r="B12285" s="371"/>
      <c r="C12285" s="371"/>
      <c r="D12285" s="434"/>
    </row>
    <row r="12286" spans="1:4">
      <c r="A12286" s="371"/>
      <c r="B12286" s="371"/>
      <c r="C12286" s="371"/>
      <c r="D12286" s="434"/>
    </row>
    <row r="12287" spans="1:4">
      <c r="A12287" s="371"/>
      <c r="B12287" s="371"/>
      <c r="C12287" s="371"/>
      <c r="D12287" s="434"/>
    </row>
    <row r="12288" spans="1:4">
      <c r="A12288" s="371"/>
      <c r="B12288" s="371"/>
      <c r="C12288" s="371"/>
      <c r="D12288" s="434"/>
    </row>
    <row r="12289" spans="1:4">
      <c r="A12289" s="371"/>
      <c r="B12289" s="371"/>
      <c r="C12289" s="371"/>
      <c r="D12289" s="434"/>
    </row>
    <row r="12290" spans="1:4">
      <c r="A12290" s="371"/>
      <c r="B12290" s="371"/>
      <c r="C12290" s="371"/>
      <c r="D12290" s="434"/>
    </row>
    <row r="12291" spans="1:4">
      <c r="A12291" s="371"/>
      <c r="B12291" s="371"/>
      <c r="C12291" s="371"/>
      <c r="D12291" s="434"/>
    </row>
    <row r="12292" spans="1:4">
      <c r="A12292" s="371"/>
      <c r="B12292" s="371"/>
      <c r="C12292" s="371"/>
      <c r="D12292" s="434"/>
    </row>
    <row r="12293" spans="1:4">
      <c r="A12293" s="371"/>
      <c r="B12293" s="371"/>
      <c r="C12293" s="371"/>
      <c r="D12293" s="434"/>
    </row>
    <row r="12294" spans="1:4">
      <c r="A12294" s="371"/>
      <c r="B12294" s="371"/>
      <c r="C12294" s="371"/>
      <c r="D12294" s="434"/>
    </row>
    <row r="12295" spans="1:4">
      <c r="A12295" s="371"/>
      <c r="B12295" s="371"/>
      <c r="C12295" s="371"/>
      <c r="D12295" s="434"/>
    </row>
    <row r="12296" spans="1:4">
      <c r="A12296" s="371"/>
      <c r="B12296" s="371"/>
      <c r="C12296" s="371"/>
      <c r="D12296" s="434"/>
    </row>
    <row r="12297" spans="1:4">
      <c r="A12297" s="371"/>
      <c r="B12297" s="371"/>
      <c r="C12297" s="371"/>
      <c r="D12297" s="434"/>
    </row>
    <row r="12298" spans="1:4">
      <c r="A12298" s="371"/>
      <c r="B12298" s="371"/>
      <c r="C12298" s="371"/>
      <c r="D12298" s="434"/>
    </row>
    <row r="12299" spans="1:4">
      <c r="A12299" s="371"/>
      <c r="B12299" s="371"/>
      <c r="C12299" s="371"/>
      <c r="D12299" s="434"/>
    </row>
    <row r="12300" spans="1:4">
      <c r="A12300" s="371"/>
      <c r="B12300" s="371"/>
      <c r="C12300" s="371"/>
      <c r="D12300" s="434"/>
    </row>
    <row r="12301" spans="1:4">
      <c r="A12301" s="371"/>
      <c r="B12301" s="371"/>
      <c r="C12301" s="371"/>
      <c r="D12301" s="434"/>
    </row>
    <row r="12302" spans="1:4">
      <c r="A12302" s="371"/>
      <c r="B12302" s="371"/>
      <c r="C12302" s="371"/>
      <c r="D12302" s="434"/>
    </row>
    <row r="12303" spans="1:4">
      <c r="A12303" s="371"/>
      <c r="B12303" s="371"/>
      <c r="C12303" s="371"/>
      <c r="D12303" s="434"/>
    </row>
    <row r="12304" spans="1:4">
      <c r="A12304" s="371"/>
      <c r="B12304" s="371"/>
      <c r="C12304" s="371"/>
      <c r="D12304" s="434"/>
    </row>
    <row r="12305" spans="1:4">
      <c r="A12305" s="371"/>
      <c r="B12305" s="371"/>
      <c r="C12305" s="371"/>
      <c r="D12305" s="434"/>
    </row>
    <row r="12306" spans="1:4">
      <c r="A12306" s="371"/>
      <c r="B12306" s="371"/>
      <c r="C12306" s="371"/>
      <c r="D12306" s="434"/>
    </row>
    <row r="12307" spans="1:4">
      <c r="A12307" s="371"/>
      <c r="B12307" s="371"/>
      <c r="C12307" s="371"/>
      <c r="D12307" s="434"/>
    </row>
    <row r="12308" spans="1:4">
      <c r="A12308" s="371"/>
      <c r="B12308" s="371"/>
      <c r="C12308" s="371"/>
      <c r="D12308" s="434"/>
    </row>
    <row r="12309" spans="1:4">
      <c r="A12309" s="371"/>
      <c r="B12309" s="371"/>
      <c r="C12309" s="371"/>
      <c r="D12309" s="434"/>
    </row>
    <row r="12310" spans="1:4">
      <c r="A12310" s="371"/>
      <c r="B12310" s="371"/>
      <c r="C12310" s="371"/>
      <c r="D12310" s="434"/>
    </row>
    <row r="12311" spans="1:4">
      <c r="A12311" s="371"/>
      <c r="B12311" s="371"/>
      <c r="C12311" s="371"/>
      <c r="D12311" s="434"/>
    </row>
    <row r="12312" spans="1:4">
      <c r="A12312" s="371"/>
      <c r="B12312" s="371"/>
      <c r="C12312" s="371"/>
      <c r="D12312" s="434"/>
    </row>
    <row r="12313" spans="1:4">
      <c r="A12313" s="371"/>
      <c r="B12313" s="371"/>
      <c r="C12313" s="371"/>
      <c r="D12313" s="434"/>
    </row>
    <row r="12314" spans="1:4">
      <c r="A12314" s="371"/>
      <c r="B12314" s="371"/>
      <c r="C12314" s="371"/>
      <c r="D12314" s="434"/>
    </row>
    <row r="12315" spans="1:4">
      <c r="A12315" s="371"/>
      <c r="B12315" s="371"/>
      <c r="C12315" s="371"/>
      <c r="D12315" s="434"/>
    </row>
    <row r="12316" spans="1:4">
      <c r="A12316" s="371"/>
      <c r="B12316" s="371"/>
      <c r="C12316" s="371"/>
      <c r="D12316" s="434"/>
    </row>
    <row r="12317" spans="1:4">
      <c r="A12317" s="371"/>
      <c r="B12317" s="371"/>
      <c r="C12317" s="371"/>
      <c r="D12317" s="434"/>
    </row>
    <row r="12318" spans="1:4">
      <c r="A12318" s="371"/>
      <c r="B12318" s="371"/>
      <c r="C12318" s="371"/>
      <c r="D12318" s="434"/>
    </row>
    <row r="12319" spans="1:4">
      <c r="A12319" s="371"/>
      <c r="B12319" s="371"/>
      <c r="C12319" s="371"/>
      <c r="D12319" s="434"/>
    </row>
    <row r="12320" spans="1:4">
      <c r="A12320" s="371"/>
      <c r="B12320" s="371"/>
      <c r="C12320" s="371"/>
      <c r="D12320" s="434"/>
    </row>
    <row r="12321" spans="1:4">
      <c r="A12321" s="371"/>
      <c r="B12321" s="371"/>
      <c r="C12321" s="371"/>
      <c r="D12321" s="434"/>
    </row>
    <row r="12322" spans="1:4">
      <c r="A12322" s="371"/>
      <c r="B12322" s="371"/>
      <c r="C12322" s="371"/>
      <c r="D12322" s="434"/>
    </row>
    <row r="12323" spans="1:4">
      <c r="A12323" s="371"/>
      <c r="B12323" s="371"/>
      <c r="C12323" s="371"/>
      <c r="D12323" s="434"/>
    </row>
    <row r="12324" spans="1:4">
      <c r="A12324" s="371"/>
      <c r="B12324" s="371"/>
      <c r="C12324" s="371"/>
      <c r="D12324" s="434"/>
    </row>
    <row r="12325" spans="1:4">
      <c r="A12325" s="371"/>
      <c r="B12325" s="371"/>
      <c r="C12325" s="371"/>
      <c r="D12325" s="434"/>
    </row>
    <row r="12326" spans="1:4">
      <c r="A12326" s="371"/>
      <c r="B12326" s="371"/>
      <c r="C12326" s="371"/>
      <c r="D12326" s="434"/>
    </row>
    <row r="12327" spans="1:4">
      <c r="A12327" s="371"/>
      <c r="B12327" s="371"/>
      <c r="C12327" s="371"/>
      <c r="D12327" s="434"/>
    </row>
    <row r="12328" spans="1:4">
      <c r="A12328" s="371"/>
      <c r="B12328" s="371"/>
      <c r="C12328" s="371"/>
      <c r="D12328" s="434"/>
    </row>
    <row r="12329" spans="1:4">
      <c r="A12329" s="371"/>
      <c r="B12329" s="371"/>
      <c r="C12329" s="371"/>
      <c r="D12329" s="434"/>
    </row>
    <row r="12330" spans="1:4">
      <c r="A12330" s="371"/>
      <c r="B12330" s="371"/>
      <c r="C12330" s="371"/>
      <c r="D12330" s="434"/>
    </row>
    <row r="12331" spans="1:4">
      <c r="A12331" s="371"/>
      <c r="B12331" s="371"/>
      <c r="C12331" s="371"/>
      <c r="D12331" s="434"/>
    </row>
    <row r="12332" spans="1:4">
      <c r="A12332" s="371"/>
      <c r="B12332" s="371"/>
      <c r="C12332" s="371"/>
      <c r="D12332" s="434"/>
    </row>
    <row r="12333" spans="1:4">
      <c r="A12333" s="371"/>
      <c r="B12333" s="371"/>
      <c r="C12333" s="371"/>
      <c r="D12333" s="434"/>
    </row>
    <row r="12334" spans="1:4">
      <c r="A12334" s="371"/>
      <c r="B12334" s="371"/>
      <c r="C12334" s="371"/>
      <c r="D12334" s="434"/>
    </row>
    <row r="12335" spans="1:4">
      <c r="A12335" s="371"/>
      <c r="B12335" s="371"/>
      <c r="C12335" s="371"/>
      <c r="D12335" s="434"/>
    </row>
    <row r="12336" spans="1:4">
      <c r="A12336" s="371"/>
      <c r="B12336" s="371"/>
      <c r="C12336" s="371"/>
      <c r="D12336" s="434"/>
    </row>
    <row r="12337" spans="1:4">
      <c r="A12337" s="371"/>
      <c r="B12337" s="371"/>
      <c r="C12337" s="371"/>
      <c r="D12337" s="434"/>
    </row>
    <row r="12338" spans="1:4">
      <c r="A12338" s="371"/>
      <c r="B12338" s="371"/>
      <c r="C12338" s="371"/>
      <c r="D12338" s="434"/>
    </row>
    <row r="12339" spans="1:4">
      <c r="A12339" s="371"/>
      <c r="B12339" s="371"/>
      <c r="C12339" s="371"/>
      <c r="D12339" s="434"/>
    </row>
    <row r="12340" spans="1:4">
      <c r="A12340" s="371"/>
      <c r="B12340" s="371"/>
      <c r="C12340" s="371"/>
      <c r="D12340" s="434"/>
    </row>
    <row r="12341" spans="1:4">
      <c r="A12341" s="371"/>
      <c r="B12341" s="371"/>
      <c r="C12341" s="371"/>
      <c r="D12341" s="434"/>
    </row>
    <row r="12342" spans="1:4">
      <c r="A12342" s="371"/>
      <c r="B12342" s="371"/>
      <c r="C12342" s="371"/>
      <c r="D12342" s="434"/>
    </row>
    <row r="12343" spans="1:4">
      <c r="A12343" s="371"/>
      <c r="B12343" s="371"/>
      <c r="C12343" s="371"/>
      <c r="D12343" s="434"/>
    </row>
    <row r="12344" spans="1:4">
      <c r="A12344" s="371"/>
      <c r="B12344" s="371"/>
      <c r="C12344" s="371"/>
      <c r="D12344" s="434"/>
    </row>
    <row r="12345" spans="1:4">
      <c r="A12345" s="371"/>
      <c r="B12345" s="371"/>
      <c r="C12345" s="371"/>
      <c r="D12345" s="434"/>
    </row>
    <row r="12346" spans="1:4">
      <c r="A12346" s="371"/>
      <c r="B12346" s="371"/>
      <c r="C12346" s="371"/>
      <c r="D12346" s="434"/>
    </row>
    <row r="12347" spans="1:4">
      <c r="A12347" s="371"/>
      <c r="B12347" s="371"/>
      <c r="C12347" s="371"/>
      <c r="D12347" s="434"/>
    </row>
    <row r="12348" spans="1:4">
      <c r="A12348" s="371"/>
      <c r="B12348" s="371"/>
      <c r="C12348" s="371"/>
      <c r="D12348" s="434"/>
    </row>
    <row r="12349" spans="1:4">
      <c r="A12349" s="371"/>
      <c r="B12349" s="371"/>
      <c r="C12349" s="371"/>
      <c r="D12349" s="434"/>
    </row>
    <row r="12350" spans="1:4">
      <c r="A12350" s="371"/>
      <c r="B12350" s="371"/>
      <c r="C12350" s="371"/>
      <c r="D12350" s="434"/>
    </row>
    <row r="12351" spans="1:4">
      <c r="A12351" s="371"/>
      <c r="B12351" s="371"/>
      <c r="C12351" s="371"/>
      <c r="D12351" s="434"/>
    </row>
    <row r="12352" spans="1:4">
      <c r="A12352" s="371"/>
      <c r="B12352" s="371"/>
      <c r="C12352" s="371"/>
      <c r="D12352" s="434"/>
    </row>
    <row r="12353" spans="1:4">
      <c r="A12353" s="371"/>
      <c r="B12353" s="371"/>
      <c r="C12353" s="371"/>
      <c r="D12353" s="434"/>
    </row>
    <row r="12354" spans="1:4">
      <c r="A12354" s="371"/>
      <c r="B12354" s="371"/>
      <c r="C12354" s="371"/>
      <c r="D12354" s="434"/>
    </row>
    <row r="12355" spans="1:4">
      <c r="A12355" s="371"/>
      <c r="B12355" s="371"/>
      <c r="C12355" s="371"/>
      <c r="D12355" s="434"/>
    </row>
    <row r="12356" spans="1:4">
      <c r="A12356" s="371"/>
      <c r="B12356" s="371"/>
      <c r="C12356" s="371"/>
      <c r="D12356" s="434"/>
    </row>
    <row r="12357" spans="1:4">
      <c r="A12357" s="371"/>
      <c r="B12357" s="371"/>
      <c r="C12357" s="371"/>
      <c r="D12357" s="434"/>
    </row>
    <row r="12358" spans="1:4">
      <c r="A12358" s="371"/>
      <c r="B12358" s="371"/>
      <c r="C12358" s="371"/>
      <c r="D12358" s="434"/>
    </row>
    <row r="12359" spans="1:4">
      <c r="A12359" s="371"/>
      <c r="B12359" s="371"/>
      <c r="C12359" s="371"/>
      <c r="D12359" s="434"/>
    </row>
    <row r="12360" spans="1:4">
      <c r="A12360" s="371"/>
      <c r="B12360" s="371"/>
      <c r="C12360" s="371"/>
      <c r="D12360" s="434"/>
    </row>
    <row r="12361" spans="1:4">
      <c r="A12361" s="371"/>
      <c r="B12361" s="371"/>
      <c r="C12361" s="371"/>
      <c r="D12361" s="434"/>
    </row>
    <row r="12362" spans="1:4">
      <c r="A12362" s="371"/>
      <c r="B12362" s="371"/>
      <c r="C12362" s="371"/>
      <c r="D12362" s="434"/>
    </row>
    <row r="12363" spans="1:4">
      <c r="A12363" s="371"/>
      <c r="B12363" s="371"/>
      <c r="C12363" s="371"/>
      <c r="D12363" s="434"/>
    </row>
    <row r="12364" spans="1:4">
      <c r="A12364" s="371"/>
      <c r="B12364" s="371"/>
      <c r="C12364" s="371"/>
      <c r="D12364" s="434"/>
    </row>
    <row r="12365" spans="1:4">
      <c r="A12365" s="371"/>
      <c r="B12365" s="371"/>
      <c r="C12365" s="371"/>
      <c r="D12365" s="434"/>
    </row>
    <row r="12366" spans="1:4">
      <c r="A12366" s="371"/>
      <c r="B12366" s="371"/>
      <c r="C12366" s="371"/>
      <c r="D12366" s="434"/>
    </row>
    <row r="12367" spans="1:4">
      <c r="A12367" s="371"/>
      <c r="B12367" s="371"/>
      <c r="C12367" s="371"/>
      <c r="D12367" s="434"/>
    </row>
    <row r="12368" spans="1:4">
      <c r="A12368" s="371"/>
      <c r="B12368" s="371"/>
      <c r="C12368" s="371"/>
      <c r="D12368" s="434"/>
    </row>
    <row r="12369" spans="1:4">
      <c r="A12369" s="371"/>
      <c r="B12369" s="371"/>
      <c r="C12369" s="371"/>
      <c r="D12369" s="434"/>
    </row>
    <row r="12370" spans="1:4">
      <c r="A12370" s="371"/>
      <c r="B12370" s="371"/>
      <c r="C12370" s="371"/>
      <c r="D12370" s="434"/>
    </row>
    <row r="12371" spans="1:4">
      <c r="A12371" s="371"/>
      <c r="B12371" s="371"/>
      <c r="C12371" s="371"/>
      <c r="D12371" s="434"/>
    </row>
    <row r="12372" spans="1:4">
      <c r="A12372" s="371"/>
      <c r="B12372" s="371"/>
      <c r="C12372" s="371"/>
      <c r="D12372" s="434"/>
    </row>
    <row r="12373" spans="1:4">
      <c r="A12373" s="371"/>
      <c r="B12373" s="371"/>
      <c r="C12373" s="371"/>
      <c r="D12373" s="434"/>
    </row>
    <row r="12374" spans="1:4">
      <c r="A12374" s="371"/>
      <c r="B12374" s="371"/>
      <c r="C12374" s="371"/>
      <c r="D12374" s="434"/>
    </row>
    <row r="12375" spans="1:4">
      <c r="A12375" s="371"/>
      <c r="B12375" s="371"/>
      <c r="C12375" s="371"/>
      <c r="D12375" s="434"/>
    </row>
    <row r="12376" spans="1:4">
      <c r="A12376" s="371"/>
      <c r="B12376" s="371"/>
      <c r="C12376" s="371"/>
      <c r="D12376" s="434"/>
    </row>
    <row r="12377" spans="1:4">
      <c r="A12377" s="371"/>
      <c r="B12377" s="371"/>
      <c r="C12377" s="371"/>
      <c r="D12377" s="434"/>
    </row>
    <row r="12378" spans="1:4">
      <c r="A12378" s="371"/>
      <c r="B12378" s="371"/>
      <c r="C12378" s="371"/>
      <c r="D12378" s="434"/>
    </row>
    <row r="12379" spans="1:4">
      <c r="A12379" s="371"/>
      <c r="B12379" s="371"/>
      <c r="C12379" s="371"/>
      <c r="D12379" s="434"/>
    </row>
    <row r="12380" spans="1:4">
      <c r="A12380" s="371"/>
      <c r="B12380" s="371"/>
      <c r="C12380" s="371"/>
      <c r="D12380" s="434"/>
    </row>
    <row r="12381" spans="1:4">
      <c r="A12381" s="371"/>
      <c r="B12381" s="371"/>
      <c r="C12381" s="371"/>
      <c r="D12381" s="434"/>
    </row>
    <row r="12382" spans="1:4">
      <c r="A12382" s="371"/>
      <c r="B12382" s="371"/>
      <c r="C12382" s="371"/>
      <c r="D12382" s="434"/>
    </row>
    <row r="12383" spans="1:4">
      <c r="A12383" s="371"/>
      <c r="B12383" s="371"/>
      <c r="C12383" s="371"/>
      <c r="D12383" s="434"/>
    </row>
    <row r="12384" spans="1:4">
      <c r="A12384" s="371"/>
      <c r="B12384" s="371"/>
      <c r="C12384" s="371"/>
      <c r="D12384" s="434"/>
    </row>
    <row r="12385" spans="1:4">
      <c r="A12385" s="371"/>
      <c r="B12385" s="371"/>
      <c r="C12385" s="371"/>
      <c r="D12385" s="434"/>
    </row>
    <row r="12386" spans="1:4">
      <c r="A12386" s="371"/>
      <c r="B12386" s="371"/>
      <c r="C12386" s="371"/>
      <c r="D12386" s="434"/>
    </row>
    <row r="12387" spans="1:4">
      <c r="A12387" s="371"/>
      <c r="B12387" s="371"/>
      <c r="C12387" s="371"/>
      <c r="D12387" s="434"/>
    </row>
    <row r="12388" spans="1:4">
      <c r="A12388" s="371"/>
      <c r="B12388" s="371"/>
      <c r="C12388" s="371"/>
      <c r="D12388" s="434"/>
    </row>
    <row r="12389" spans="1:4">
      <c r="A12389" s="371"/>
      <c r="B12389" s="371"/>
      <c r="C12389" s="371"/>
      <c r="D12389" s="434"/>
    </row>
    <row r="12390" spans="1:4">
      <c r="A12390" s="371"/>
      <c r="B12390" s="371"/>
      <c r="C12390" s="371"/>
      <c r="D12390" s="434"/>
    </row>
    <row r="12391" spans="1:4">
      <c r="A12391" s="371"/>
      <c r="B12391" s="371"/>
      <c r="C12391" s="371"/>
      <c r="D12391" s="434"/>
    </row>
    <row r="12392" spans="1:4">
      <c r="A12392" s="371"/>
      <c r="B12392" s="371"/>
      <c r="C12392" s="371"/>
      <c r="D12392" s="434"/>
    </row>
    <row r="12393" spans="1:4">
      <c r="A12393" s="371"/>
      <c r="B12393" s="371"/>
      <c r="C12393" s="371"/>
      <c r="D12393" s="434"/>
    </row>
    <row r="12394" spans="1:4">
      <c r="A12394" s="371"/>
      <c r="B12394" s="371"/>
      <c r="C12394" s="371"/>
      <c r="D12394" s="434"/>
    </row>
    <row r="12395" spans="1:4">
      <c r="A12395" s="371"/>
      <c r="B12395" s="371"/>
      <c r="C12395" s="371"/>
      <c r="D12395" s="434"/>
    </row>
    <row r="12396" spans="1:4">
      <c r="A12396" s="371"/>
      <c r="B12396" s="371"/>
      <c r="C12396" s="371"/>
      <c r="D12396" s="434"/>
    </row>
    <row r="12397" spans="1:4">
      <c r="A12397" s="371"/>
      <c r="B12397" s="371"/>
      <c r="C12397" s="371"/>
      <c r="D12397" s="434"/>
    </row>
    <row r="12398" spans="1:4">
      <c r="A12398" s="371"/>
      <c r="B12398" s="371"/>
      <c r="C12398" s="371"/>
      <c r="D12398" s="434"/>
    </row>
    <row r="12399" spans="1:4">
      <c r="A12399" s="371"/>
      <c r="B12399" s="371"/>
      <c r="C12399" s="371"/>
      <c r="D12399" s="434"/>
    </row>
    <row r="12400" spans="1:4">
      <c r="A12400" s="371"/>
      <c r="B12400" s="371"/>
      <c r="C12400" s="371"/>
      <c r="D12400" s="434"/>
    </row>
    <row r="12401" spans="1:4">
      <c r="A12401" s="371"/>
      <c r="B12401" s="371"/>
      <c r="C12401" s="371"/>
      <c r="D12401" s="434"/>
    </row>
    <row r="12402" spans="1:4">
      <c r="A12402" s="371"/>
      <c r="B12402" s="371"/>
      <c r="C12402" s="371"/>
      <c r="D12402" s="434"/>
    </row>
    <row r="12403" spans="1:4">
      <c r="A12403" s="371"/>
      <c r="B12403" s="371"/>
      <c r="C12403" s="371"/>
      <c r="D12403" s="434"/>
    </row>
    <row r="12404" spans="1:4">
      <c r="A12404" s="371"/>
      <c r="B12404" s="371"/>
      <c r="C12404" s="371"/>
      <c r="D12404" s="434"/>
    </row>
    <row r="12405" spans="1:4">
      <c r="A12405" s="371"/>
      <c r="B12405" s="371"/>
      <c r="C12405" s="371"/>
      <c r="D12405" s="434"/>
    </row>
    <row r="12406" spans="1:4">
      <c r="A12406" s="371"/>
      <c r="B12406" s="371"/>
      <c r="C12406" s="371"/>
      <c r="D12406" s="434"/>
    </row>
    <row r="12407" spans="1:4">
      <c r="A12407" s="371"/>
      <c r="B12407" s="371"/>
      <c r="C12407" s="371"/>
      <c r="D12407" s="434"/>
    </row>
    <row r="12408" spans="1:4">
      <c r="A12408" s="371"/>
      <c r="B12408" s="371"/>
      <c r="C12408" s="371"/>
      <c r="D12408" s="434"/>
    </row>
    <row r="12409" spans="1:4">
      <c r="A12409" s="371"/>
      <c r="B12409" s="371"/>
      <c r="C12409" s="371"/>
      <c r="D12409" s="434"/>
    </row>
    <row r="12410" spans="1:4">
      <c r="A12410" s="371"/>
      <c r="B12410" s="371"/>
      <c r="C12410" s="371"/>
      <c r="D12410" s="434"/>
    </row>
    <row r="12411" spans="1:4">
      <c r="A12411" s="371"/>
      <c r="B12411" s="371"/>
      <c r="C12411" s="371"/>
      <c r="D12411" s="434"/>
    </row>
    <row r="12412" spans="1:4">
      <c r="A12412" s="371"/>
      <c r="B12412" s="371"/>
      <c r="C12412" s="371"/>
      <c r="D12412" s="434"/>
    </row>
    <row r="12413" spans="1:4">
      <c r="A12413" s="371"/>
      <c r="B12413" s="371"/>
      <c r="C12413" s="371"/>
      <c r="D12413" s="434"/>
    </row>
    <row r="12414" spans="1:4">
      <c r="A12414" s="371"/>
      <c r="B12414" s="371"/>
      <c r="C12414" s="371"/>
      <c r="D12414" s="434"/>
    </row>
    <row r="12415" spans="1:4">
      <c r="A12415" s="371"/>
      <c r="B12415" s="371"/>
      <c r="C12415" s="371"/>
      <c r="D12415" s="434"/>
    </row>
    <row r="12416" spans="1:4">
      <c r="A12416" s="371"/>
      <c r="B12416" s="371"/>
      <c r="C12416" s="371"/>
      <c r="D12416" s="434"/>
    </row>
    <row r="12417" spans="1:4">
      <c r="A12417" s="371"/>
      <c r="B12417" s="371"/>
      <c r="C12417" s="371"/>
      <c r="D12417" s="434"/>
    </row>
    <row r="12418" spans="1:4">
      <c r="A12418" s="371"/>
      <c r="B12418" s="371"/>
      <c r="C12418" s="371"/>
      <c r="D12418" s="434"/>
    </row>
    <row r="12419" spans="1:4">
      <c r="A12419" s="371"/>
      <c r="B12419" s="371"/>
      <c r="C12419" s="371"/>
      <c r="D12419" s="434"/>
    </row>
    <row r="12420" spans="1:4">
      <c r="A12420" s="371"/>
      <c r="B12420" s="371"/>
      <c r="C12420" s="371"/>
      <c r="D12420" s="434"/>
    </row>
    <row r="12421" spans="1:4">
      <c r="A12421" s="371"/>
      <c r="B12421" s="371"/>
      <c r="C12421" s="371"/>
      <c r="D12421" s="434"/>
    </row>
    <row r="12422" spans="1:4">
      <c r="A12422" s="371"/>
      <c r="B12422" s="371"/>
      <c r="C12422" s="371"/>
      <c r="D12422" s="434"/>
    </row>
    <row r="12423" spans="1:4">
      <c r="A12423" s="371"/>
      <c r="B12423" s="371"/>
      <c r="C12423" s="371"/>
      <c r="D12423" s="434"/>
    </row>
    <row r="12424" spans="1:4">
      <c r="A12424" s="371"/>
      <c r="B12424" s="371"/>
      <c r="C12424" s="371"/>
      <c r="D12424" s="434"/>
    </row>
    <row r="12425" spans="1:4">
      <c r="A12425" s="371"/>
      <c r="B12425" s="371"/>
      <c r="C12425" s="371"/>
      <c r="D12425" s="434"/>
    </row>
    <row r="12426" spans="1:4">
      <c r="A12426" s="371"/>
      <c r="B12426" s="371"/>
      <c r="C12426" s="371"/>
      <c r="D12426" s="434"/>
    </row>
    <row r="12427" spans="1:4">
      <c r="A12427" s="371"/>
      <c r="B12427" s="371"/>
      <c r="C12427" s="371"/>
      <c r="D12427" s="434"/>
    </row>
    <row r="12428" spans="1:4">
      <c r="A12428" s="371"/>
      <c r="B12428" s="371"/>
      <c r="C12428" s="371"/>
      <c r="D12428" s="434"/>
    </row>
    <row r="12429" spans="1:4">
      <c r="A12429" s="371"/>
      <c r="B12429" s="371"/>
      <c r="C12429" s="371"/>
      <c r="D12429" s="434"/>
    </row>
    <row r="12430" spans="1:4">
      <c r="A12430" s="371"/>
      <c r="B12430" s="371"/>
      <c r="C12430" s="371"/>
      <c r="D12430" s="434"/>
    </row>
    <row r="12431" spans="1:4">
      <c r="A12431" s="371"/>
      <c r="B12431" s="371"/>
      <c r="C12431" s="371"/>
      <c r="D12431" s="434"/>
    </row>
    <row r="12432" spans="1:4">
      <c r="A12432" s="371"/>
      <c r="B12432" s="371"/>
      <c r="C12432" s="371"/>
      <c r="D12432" s="434"/>
    </row>
    <row r="12433" spans="1:4">
      <c r="A12433" s="371"/>
      <c r="B12433" s="371"/>
      <c r="C12433" s="371"/>
      <c r="D12433" s="434"/>
    </row>
    <row r="12434" spans="1:4">
      <c r="A12434" s="371"/>
      <c r="B12434" s="371"/>
      <c r="C12434" s="371"/>
      <c r="D12434" s="434"/>
    </row>
    <row r="12435" spans="1:4">
      <c r="A12435" s="371"/>
      <c r="B12435" s="371"/>
      <c r="C12435" s="371"/>
      <c r="D12435" s="434"/>
    </row>
    <row r="12436" spans="1:4">
      <c r="A12436" s="371"/>
      <c r="B12436" s="371"/>
      <c r="C12436" s="371"/>
      <c r="D12436" s="434"/>
    </row>
    <row r="12437" spans="1:4">
      <c r="A12437" s="371"/>
      <c r="B12437" s="371"/>
      <c r="C12437" s="371"/>
      <c r="D12437" s="434"/>
    </row>
    <row r="12438" spans="1:4">
      <c r="A12438" s="371"/>
      <c r="B12438" s="371"/>
      <c r="C12438" s="371"/>
      <c r="D12438" s="434"/>
    </row>
    <row r="12439" spans="1:4">
      <c r="A12439" s="371"/>
      <c r="B12439" s="371"/>
      <c r="C12439" s="371"/>
      <c r="D12439" s="434"/>
    </row>
    <row r="12440" spans="1:4">
      <c r="A12440" s="371"/>
      <c r="B12440" s="371"/>
      <c r="C12440" s="371"/>
      <c r="D12440" s="434"/>
    </row>
    <row r="12441" spans="1:4">
      <c r="A12441" s="371"/>
      <c r="B12441" s="371"/>
      <c r="C12441" s="371"/>
      <c r="D12441" s="434"/>
    </row>
    <row r="12442" spans="1:4">
      <c r="A12442" s="371"/>
      <c r="B12442" s="371"/>
      <c r="C12442" s="371"/>
      <c r="D12442" s="434"/>
    </row>
    <row r="12443" spans="1:4">
      <c r="A12443" s="371"/>
      <c r="B12443" s="371"/>
      <c r="C12443" s="371"/>
      <c r="D12443" s="434"/>
    </row>
    <row r="12444" spans="1:4">
      <c r="A12444" s="371"/>
      <c r="B12444" s="371"/>
      <c r="C12444" s="371"/>
      <c r="D12444" s="434"/>
    </row>
    <row r="12445" spans="1:4">
      <c r="A12445" s="371"/>
      <c r="B12445" s="371"/>
      <c r="C12445" s="371"/>
      <c r="D12445" s="434"/>
    </row>
    <row r="12446" spans="1:4">
      <c r="A12446" s="371"/>
      <c r="B12446" s="371"/>
      <c r="C12446" s="371"/>
      <c r="D12446" s="434"/>
    </row>
    <row r="12447" spans="1:4">
      <c r="A12447" s="371"/>
      <c r="B12447" s="371"/>
      <c r="C12447" s="371"/>
      <c r="D12447" s="434"/>
    </row>
    <row r="12448" spans="1:4">
      <c r="A12448" s="371"/>
      <c r="B12448" s="371"/>
      <c r="C12448" s="371"/>
      <c r="D12448" s="434"/>
    </row>
    <row r="12449" spans="1:4">
      <c r="A12449" s="371"/>
      <c r="B12449" s="371"/>
      <c r="C12449" s="371"/>
      <c r="D12449" s="434"/>
    </row>
    <row r="12450" spans="1:4">
      <c r="A12450" s="371"/>
      <c r="B12450" s="371"/>
      <c r="C12450" s="371"/>
      <c r="D12450" s="434"/>
    </row>
    <row r="12451" spans="1:4">
      <c r="A12451" s="371"/>
      <c r="B12451" s="371"/>
      <c r="C12451" s="371"/>
      <c r="D12451" s="434"/>
    </row>
    <row r="12452" spans="1:4">
      <c r="A12452" s="371"/>
      <c r="B12452" s="371"/>
      <c r="C12452" s="371"/>
      <c r="D12452" s="434"/>
    </row>
    <row r="12453" spans="1:4">
      <c r="A12453" s="371"/>
      <c r="B12453" s="371"/>
      <c r="C12453" s="371"/>
      <c r="D12453" s="434"/>
    </row>
    <row r="12454" spans="1:4">
      <c r="A12454" s="371"/>
      <c r="B12454" s="371"/>
      <c r="C12454" s="371"/>
      <c r="D12454" s="434"/>
    </row>
    <row r="12455" spans="1:4">
      <c r="A12455" s="371"/>
      <c r="B12455" s="371"/>
      <c r="C12455" s="371"/>
      <c r="D12455" s="434"/>
    </row>
    <row r="12456" spans="1:4">
      <c r="A12456" s="371"/>
      <c r="B12456" s="371"/>
      <c r="C12456" s="371"/>
      <c r="D12456" s="434"/>
    </row>
    <row r="12457" spans="1:4">
      <c r="A12457" s="371"/>
      <c r="B12457" s="371"/>
      <c r="C12457" s="371"/>
      <c r="D12457" s="434"/>
    </row>
    <row r="12458" spans="1:4">
      <c r="A12458" s="371"/>
      <c r="B12458" s="371"/>
      <c r="C12458" s="371"/>
      <c r="D12458" s="434"/>
    </row>
    <row r="12459" spans="1:4">
      <c r="A12459" s="371"/>
      <c r="B12459" s="371"/>
      <c r="C12459" s="371"/>
      <c r="D12459" s="434"/>
    </row>
    <row r="12460" spans="1:4">
      <c r="A12460" s="371"/>
      <c r="B12460" s="371"/>
      <c r="C12460" s="371"/>
      <c r="D12460" s="434"/>
    </row>
    <row r="12461" spans="1:4">
      <c r="A12461" s="371"/>
      <c r="B12461" s="371"/>
      <c r="C12461" s="371"/>
      <c r="D12461" s="434"/>
    </row>
    <row r="12462" spans="1:4">
      <c r="A12462" s="371"/>
      <c r="B12462" s="371"/>
      <c r="C12462" s="371"/>
      <c r="D12462" s="434"/>
    </row>
    <row r="12463" spans="1:4">
      <c r="A12463" s="371"/>
      <c r="B12463" s="371"/>
      <c r="C12463" s="371"/>
      <c r="D12463" s="434"/>
    </row>
    <row r="12464" spans="1:4">
      <c r="A12464" s="371"/>
      <c r="B12464" s="371"/>
      <c r="C12464" s="371"/>
      <c r="D12464" s="434"/>
    </row>
    <row r="12465" spans="1:4">
      <c r="A12465" s="371"/>
      <c r="B12465" s="371"/>
      <c r="C12465" s="371"/>
      <c r="D12465" s="434"/>
    </row>
    <row r="12466" spans="1:4">
      <c r="A12466" s="371"/>
      <c r="B12466" s="371"/>
      <c r="C12466" s="371"/>
      <c r="D12466" s="434"/>
    </row>
    <row r="12467" spans="1:4">
      <c r="A12467" s="371"/>
      <c r="B12467" s="371"/>
      <c r="C12467" s="371"/>
      <c r="D12467" s="434"/>
    </row>
    <row r="12468" spans="1:4">
      <c r="A12468" s="371"/>
      <c r="B12468" s="371"/>
      <c r="C12468" s="371"/>
      <c r="D12468" s="434"/>
    </row>
    <row r="12469" spans="1:4">
      <c r="A12469" s="371"/>
      <c r="B12469" s="371"/>
      <c r="C12469" s="371"/>
      <c r="D12469" s="434"/>
    </row>
    <row r="12470" spans="1:4">
      <c r="A12470" s="371"/>
      <c r="B12470" s="371"/>
      <c r="C12470" s="371"/>
      <c r="D12470" s="434"/>
    </row>
    <row r="12471" spans="1:4">
      <c r="A12471" s="371"/>
      <c r="B12471" s="371"/>
      <c r="C12471" s="371"/>
      <c r="D12471" s="434"/>
    </row>
    <row r="12472" spans="1:4">
      <c r="A12472" s="371"/>
      <c r="B12472" s="371"/>
      <c r="C12472" s="371"/>
      <c r="D12472" s="434"/>
    </row>
    <row r="12473" spans="1:4">
      <c r="A12473" s="371"/>
      <c r="B12473" s="371"/>
      <c r="C12473" s="371"/>
      <c r="D12473" s="434"/>
    </row>
    <row r="12474" spans="1:4">
      <c r="A12474" s="371"/>
      <c r="B12474" s="371"/>
      <c r="C12474" s="371"/>
      <c r="D12474" s="434"/>
    </row>
    <row r="12475" spans="1:4">
      <c r="A12475" s="371"/>
      <c r="B12475" s="371"/>
      <c r="C12475" s="371"/>
      <c r="D12475" s="434"/>
    </row>
    <row r="12476" spans="1:4">
      <c r="A12476" s="371"/>
      <c r="B12476" s="371"/>
      <c r="C12476" s="371"/>
      <c r="D12476" s="434"/>
    </row>
    <row r="12477" spans="1:4">
      <c r="A12477" s="371"/>
      <c r="B12477" s="371"/>
      <c r="C12477" s="371"/>
      <c r="D12477" s="434"/>
    </row>
    <row r="12478" spans="1:4">
      <c r="A12478" s="371"/>
      <c r="B12478" s="371"/>
      <c r="C12478" s="371"/>
      <c r="D12478" s="434"/>
    </row>
    <row r="12479" spans="1:4">
      <c r="A12479" s="371"/>
      <c r="B12479" s="371"/>
      <c r="C12479" s="371"/>
      <c r="D12479" s="434"/>
    </row>
    <row r="12480" spans="1:4">
      <c r="A12480" s="371"/>
      <c r="B12480" s="371"/>
      <c r="C12480" s="371"/>
      <c r="D12480" s="434"/>
    </row>
    <row r="12481" spans="1:4">
      <c r="A12481" s="371"/>
      <c r="B12481" s="371"/>
      <c r="C12481" s="371"/>
      <c r="D12481" s="434"/>
    </row>
    <row r="12482" spans="1:4">
      <c r="A12482" s="371"/>
      <c r="B12482" s="371"/>
      <c r="C12482" s="371"/>
      <c r="D12482" s="434"/>
    </row>
    <row r="12483" spans="1:4">
      <c r="A12483" s="371"/>
      <c r="B12483" s="371"/>
      <c r="C12483" s="371"/>
      <c r="D12483" s="434"/>
    </row>
    <row r="12484" spans="1:4">
      <c r="A12484" s="371"/>
      <c r="B12484" s="371"/>
      <c r="C12484" s="371"/>
      <c r="D12484" s="434"/>
    </row>
    <row r="12485" spans="1:4">
      <c r="A12485" s="371"/>
      <c r="B12485" s="371"/>
      <c r="C12485" s="371"/>
      <c r="D12485" s="434"/>
    </row>
    <row r="12486" spans="1:4">
      <c r="A12486" s="371"/>
      <c r="B12486" s="371"/>
      <c r="C12486" s="371"/>
      <c r="D12486" s="434"/>
    </row>
    <row r="12487" spans="1:4">
      <c r="A12487" s="371"/>
      <c r="B12487" s="371"/>
      <c r="C12487" s="371"/>
      <c r="D12487" s="434"/>
    </row>
    <row r="12488" spans="1:4">
      <c r="A12488" s="371"/>
      <c r="B12488" s="371"/>
      <c r="C12488" s="371"/>
      <c r="D12488" s="434"/>
    </row>
    <row r="12489" spans="1:4">
      <c r="A12489" s="371"/>
      <c r="B12489" s="371"/>
      <c r="C12489" s="371"/>
      <c r="D12489" s="434"/>
    </row>
    <row r="12490" spans="1:4">
      <c r="A12490" s="371"/>
      <c r="B12490" s="371"/>
      <c r="C12490" s="371"/>
      <c r="D12490" s="434"/>
    </row>
    <row r="12491" spans="1:4">
      <c r="A12491" s="371"/>
      <c r="B12491" s="371"/>
      <c r="C12491" s="371"/>
      <c r="D12491" s="434"/>
    </row>
    <row r="12492" spans="1:4">
      <c r="A12492" s="371"/>
      <c r="B12492" s="371"/>
      <c r="C12492" s="371"/>
      <c r="D12492" s="434"/>
    </row>
    <row r="12493" spans="1:4">
      <c r="A12493" s="371"/>
      <c r="B12493" s="371"/>
      <c r="C12493" s="371"/>
      <c r="D12493" s="434"/>
    </row>
    <row r="12494" spans="1:4">
      <c r="A12494" s="371"/>
      <c r="B12494" s="371"/>
      <c r="C12494" s="371"/>
      <c r="D12494" s="434"/>
    </row>
    <row r="12495" spans="1:4">
      <c r="A12495" s="371"/>
      <c r="B12495" s="371"/>
      <c r="C12495" s="371"/>
      <c r="D12495" s="434"/>
    </row>
    <row r="12496" spans="1:4">
      <c r="A12496" s="371"/>
      <c r="B12496" s="371"/>
      <c r="C12496" s="371"/>
      <c r="D12496" s="434"/>
    </row>
    <row r="12497" spans="1:4">
      <c r="A12497" s="371"/>
      <c r="B12497" s="371"/>
      <c r="C12497" s="371"/>
      <c r="D12497" s="434"/>
    </row>
    <row r="12498" spans="1:4">
      <c r="A12498" s="371"/>
      <c r="B12498" s="371"/>
      <c r="C12498" s="371"/>
      <c r="D12498" s="434"/>
    </row>
    <row r="12499" spans="1:4">
      <c r="A12499" s="371"/>
      <c r="B12499" s="371"/>
      <c r="C12499" s="371"/>
      <c r="D12499" s="434"/>
    </row>
    <row r="12500" spans="1:4">
      <c r="A12500" s="371"/>
      <c r="B12500" s="371"/>
      <c r="C12500" s="371"/>
      <c r="D12500" s="434"/>
    </row>
    <row r="12501" spans="1:4">
      <c r="A12501" s="371"/>
      <c r="B12501" s="371"/>
      <c r="C12501" s="371"/>
      <c r="D12501" s="434"/>
    </row>
    <row r="12502" spans="1:4">
      <c r="A12502" s="371"/>
      <c r="B12502" s="371"/>
      <c r="C12502" s="371"/>
      <c r="D12502" s="434"/>
    </row>
    <row r="12503" spans="1:4">
      <c r="A12503" s="371"/>
      <c r="B12503" s="371"/>
      <c r="C12503" s="371"/>
      <c r="D12503" s="434"/>
    </row>
    <row r="12504" spans="1:4">
      <c r="A12504" s="371"/>
      <c r="B12504" s="371"/>
      <c r="C12504" s="371"/>
      <c r="D12504" s="434"/>
    </row>
    <row r="12505" spans="1:4">
      <c r="A12505" s="371"/>
      <c r="B12505" s="371"/>
      <c r="C12505" s="371"/>
      <c r="D12505" s="434"/>
    </row>
    <row r="12506" spans="1:4">
      <c r="A12506" s="371"/>
      <c r="B12506" s="371"/>
      <c r="C12506" s="371"/>
      <c r="D12506" s="434"/>
    </row>
    <row r="12507" spans="1:4">
      <c r="A12507" s="371"/>
      <c r="B12507" s="371"/>
      <c r="C12507" s="371"/>
      <c r="D12507" s="434"/>
    </row>
    <row r="12508" spans="1:4">
      <c r="A12508" s="371"/>
      <c r="B12508" s="371"/>
      <c r="C12508" s="371"/>
      <c r="D12508" s="434"/>
    </row>
    <row r="12509" spans="1:4">
      <c r="A12509" s="371"/>
      <c r="B12509" s="371"/>
      <c r="C12509" s="371"/>
      <c r="D12509" s="434"/>
    </row>
    <row r="12510" spans="1:4">
      <c r="A12510" s="371"/>
      <c r="B12510" s="371"/>
      <c r="C12510" s="371"/>
      <c r="D12510" s="434"/>
    </row>
    <row r="12511" spans="1:4">
      <c r="A12511" s="371"/>
      <c r="B12511" s="371"/>
      <c r="C12511" s="371"/>
      <c r="D12511" s="434"/>
    </row>
    <row r="12512" spans="1:4">
      <c r="A12512" s="371"/>
      <c r="B12512" s="371"/>
      <c r="C12512" s="371"/>
      <c r="D12512" s="434"/>
    </row>
    <row r="12513" spans="1:4">
      <c r="A12513" s="371"/>
      <c r="B12513" s="371"/>
      <c r="C12513" s="371"/>
      <c r="D12513" s="434"/>
    </row>
    <row r="12514" spans="1:4">
      <c r="A12514" s="371"/>
      <c r="B12514" s="371"/>
      <c r="C12514" s="371"/>
      <c r="D12514" s="434"/>
    </row>
    <row r="12515" spans="1:4">
      <c r="A12515" s="371"/>
      <c r="B12515" s="371"/>
      <c r="C12515" s="371"/>
      <c r="D12515" s="434"/>
    </row>
    <row r="12516" spans="1:4">
      <c r="A12516" s="371"/>
      <c r="B12516" s="371"/>
      <c r="C12516" s="371"/>
      <c r="D12516" s="434"/>
    </row>
    <row r="12517" spans="1:4">
      <c r="A12517" s="371"/>
      <c r="B12517" s="371"/>
      <c r="C12517" s="371"/>
      <c r="D12517" s="434"/>
    </row>
    <row r="12518" spans="1:4">
      <c r="A12518" s="371"/>
      <c r="B12518" s="371"/>
      <c r="C12518" s="371"/>
      <c r="D12518" s="434"/>
    </row>
    <row r="12519" spans="1:4">
      <c r="A12519" s="371"/>
      <c r="B12519" s="371"/>
      <c r="C12519" s="371"/>
      <c r="D12519" s="434"/>
    </row>
    <row r="12520" spans="1:4">
      <c r="A12520" s="371"/>
      <c r="B12520" s="371"/>
      <c r="C12520" s="371"/>
      <c r="D12520" s="434"/>
    </row>
    <row r="12521" spans="1:4">
      <c r="A12521" s="371"/>
      <c r="B12521" s="371"/>
      <c r="C12521" s="371"/>
      <c r="D12521" s="434"/>
    </row>
    <row r="12522" spans="1:4">
      <c r="A12522" s="371"/>
      <c r="B12522" s="371"/>
      <c r="C12522" s="371"/>
      <c r="D12522" s="434"/>
    </row>
    <row r="12523" spans="1:4">
      <c r="A12523" s="371"/>
      <c r="B12523" s="371"/>
      <c r="C12523" s="371"/>
      <c r="D12523" s="434"/>
    </row>
    <row r="12524" spans="1:4">
      <c r="A12524" s="371"/>
      <c r="B12524" s="371"/>
      <c r="C12524" s="371"/>
      <c r="D12524" s="434"/>
    </row>
    <row r="12525" spans="1:4">
      <c r="A12525" s="371"/>
      <c r="B12525" s="371"/>
      <c r="C12525" s="371"/>
      <c r="D12525" s="434"/>
    </row>
    <row r="12526" spans="1:4">
      <c r="A12526" s="371"/>
      <c r="B12526" s="371"/>
      <c r="C12526" s="371"/>
      <c r="D12526" s="434"/>
    </row>
    <row r="12527" spans="1:4">
      <c r="A12527" s="371"/>
      <c r="B12527" s="371"/>
      <c r="C12527" s="371"/>
      <c r="D12527" s="434"/>
    </row>
    <row r="12528" spans="1:4">
      <c r="A12528" s="371"/>
      <c r="B12528" s="371"/>
      <c r="C12528" s="371"/>
      <c r="D12528" s="434"/>
    </row>
    <row r="12529" spans="1:4">
      <c r="A12529" s="371"/>
      <c r="B12529" s="371"/>
      <c r="C12529" s="371"/>
      <c r="D12529" s="434"/>
    </row>
    <row r="12530" spans="1:4">
      <c r="A12530" s="371"/>
      <c r="B12530" s="371"/>
      <c r="C12530" s="371"/>
      <c r="D12530" s="434"/>
    </row>
    <row r="12531" spans="1:4">
      <c r="A12531" s="371"/>
      <c r="B12531" s="371"/>
      <c r="C12531" s="371"/>
      <c r="D12531" s="434"/>
    </row>
    <row r="12532" spans="1:4">
      <c r="A12532" s="371"/>
      <c r="B12532" s="371"/>
      <c r="C12532" s="371"/>
      <c r="D12532" s="434"/>
    </row>
    <row r="12533" spans="1:4">
      <c r="A12533" s="371"/>
      <c r="B12533" s="371"/>
      <c r="C12533" s="371"/>
      <c r="D12533" s="434"/>
    </row>
    <row r="12534" spans="1:4">
      <c r="A12534" s="371"/>
      <c r="B12534" s="371"/>
      <c r="C12534" s="371"/>
      <c r="D12534" s="434"/>
    </row>
    <row r="12535" spans="1:4">
      <c r="A12535" s="371"/>
      <c r="B12535" s="371"/>
      <c r="C12535" s="371"/>
      <c r="D12535" s="434"/>
    </row>
    <row r="12536" spans="1:4">
      <c r="A12536" s="371"/>
      <c r="B12536" s="371"/>
      <c r="C12536" s="371"/>
      <c r="D12536" s="434"/>
    </row>
    <row r="12537" spans="1:4">
      <c r="A12537" s="371"/>
      <c r="B12537" s="371"/>
      <c r="C12537" s="371"/>
      <c r="D12537" s="434"/>
    </row>
    <row r="12538" spans="1:4">
      <c r="A12538" s="371"/>
      <c r="B12538" s="371"/>
      <c r="C12538" s="371"/>
      <c r="D12538" s="434"/>
    </row>
    <row r="12539" spans="1:4">
      <c r="A12539" s="371"/>
      <c r="B12539" s="371"/>
      <c r="C12539" s="371"/>
      <c r="D12539" s="434"/>
    </row>
    <row r="12540" spans="1:4">
      <c r="A12540" s="371"/>
      <c r="B12540" s="371"/>
      <c r="C12540" s="371"/>
      <c r="D12540" s="434"/>
    </row>
    <row r="12541" spans="1:4">
      <c r="A12541" s="371"/>
      <c r="B12541" s="371"/>
      <c r="C12541" s="371"/>
      <c r="D12541" s="434"/>
    </row>
    <row r="12542" spans="1:4">
      <c r="A12542" s="371"/>
      <c r="B12542" s="371"/>
      <c r="C12542" s="371"/>
      <c r="D12542" s="434"/>
    </row>
    <row r="12543" spans="1:4">
      <c r="A12543" s="371"/>
      <c r="B12543" s="371"/>
      <c r="C12543" s="371"/>
      <c r="D12543" s="434"/>
    </row>
    <row r="12544" spans="1:4">
      <c r="A12544" s="371"/>
      <c r="B12544" s="371"/>
      <c r="C12544" s="371"/>
      <c r="D12544" s="434"/>
    </row>
    <row r="12545" spans="1:4">
      <c r="A12545" s="371"/>
      <c r="B12545" s="371"/>
      <c r="C12545" s="371"/>
      <c r="D12545" s="434"/>
    </row>
    <row r="12546" spans="1:4">
      <c r="A12546" s="371"/>
      <c r="B12546" s="371"/>
      <c r="C12546" s="371"/>
      <c r="D12546" s="434"/>
    </row>
    <row r="12547" spans="1:4">
      <c r="A12547" s="371"/>
      <c r="B12547" s="371"/>
      <c r="C12547" s="371"/>
      <c r="D12547" s="434"/>
    </row>
    <row r="12548" spans="1:4">
      <c r="A12548" s="371"/>
      <c r="B12548" s="371"/>
      <c r="C12548" s="371"/>
      <c r="D12548" s="434"/>
    </row>
    <row r="12549" spans="1:4">
      <c r="A12549" s="371"/>
      <c r="B12549" s="371"/>
      <c r="C12549" s="371"/>
      <c r="D12549" s="434"/>
    </row>
    <row r="12550" spans="1:4">
      <c r="A12550" s="371"/>
      <c r="B12550" s="371"/>
      <c r="C12550" s="371"/>
      <c r="D12550" s="434"/>
    </row>
    <row r="12551" spans="1:4">
      <c r="A12551" s="371"/>
      <c r="B12551" s="371"/>
      <c r="C12551" s="371"/>
      <c r="D12551" s="434"/>
    </row>
    <row r="12552" spans="1:4">
      <c r="A12552" s="371"/>
      <c r="B12552" s="371"/>
      <c r="C12552" s="371"/>
      <c r="D12552" s="434"/>
    </row>
    <row r="12553" spans="1:4">
      <c r="A12553" s="371"/>
      <c r="B12553" s="371"/>
      <c r="C12553" s="371"/>
      <c r="D12553" s="434"/>
    </row>
    <row r="12554" spans="1:4">
      <c r="A12554" s="371"/>
      <c r="B12554" s="371"/>
      <c r="C12554" s="371"/>
      <c r="D12554" s="434"/>
    </row>
    <row r="12555" spans="1:4">
      <c r="A12555" s="371"/>
      <c r="B12555" s="371"/>
      <c r="C12555" s="371"/>
      <c r="D12555" s="434"/>
    </row>
    <row r="12556" spans="1:4">
      <c r="A12556" s="371"/>
      <c r="B12556" s="371"/>
      <c r="C12556" s="371"/>
      <c r="D12556" s="434"/>
    </row>
    <row r="12557" spans="1:4">
      <c r="A12557" s="371"/>
      <c r="B12557" s="371"/>
      <c r="C12557" s="371"/>
      <c r="D12557" s="434"/>
    </row>
    <row r="12558" spans="1:4">
      <c r="A12558" s="371"/>
      <c r="B12558" s="371"/>
      <c r="C12558" s="371"/>
      <c r="D12558" s="434"/>
    </row>
    <row r="12559" spans="1:4">
      <c r="A12559" s="371"/>
      <c r="B12559" s="371"/>
      <c r="C12559" s="371"/>
      <c r="D12559" s="434"/>
    </row>
    <row r="12560" spans="1:4">
      <c r="A12560" s="371"/>
      <c r="B12560" s="371"/>
      <c r="C12560" s="371"/>
      <c r="D12560" s="434"/>
    </row>
    <row r="12561" spans="1:4">
      <c r="A12561" s="371"/>
      <c r="B12561" s="371"/>
      <c r="C12561" s="371"/>
      <c r="D12561" s="434"/>
    </row>
    <row r="12562" spans="1:4">
      <c r="A12562" s="371"/>
      <c r="B12562" s="371"/>
      <c r="C12562" s="371"/>
      <c r="D12562" s="434"/>
    </row>
    <row r="12563" spans="1:4">
      <c r="A12563" s="371"/>
      <c r="B12563" s="371"/>
      <c r="C12563" s="371"/>
      <c r="D12563" s="434"/>
    </row>
    <row r="12564" spans="1:4">
      <c r="A12564" s="371"/>
      <c r="B12564" s="371"/>
      <c r="C12564" s="371"/>
      <c r="D12564" s="434"/>
    </row>
    <row r="12565" spans="1:4">
      <c r="A12565" s="371"/>
      <c r="B12565" s="371"/>
      <c r="C12565" s="371"/>
      <c r="D12565" s="434"/>
    </row>
    <row r="12566" spans="1:4">
      <c r="A12566" s="371"/>
      <c r="B12566" s="371"/>
      <c r="C12566" s="371"/>
      <c r="D12566" s="434"/>
    </row>
    <row r="12567" spans="1:4">
      <c r="A12567" s="371"/>
      <c r="B12567" s="371"/>
      <c r="C12567" s="371"/>
      <c r="D12567" s="434"/>
    </row>
    <row r="12568" spans="1:4">
      <c r="A12568" s="371"/>
      <c r="B12568" s="371"/>
      <c r="C12568" s="371"/>
      <c r="D12568" s="434"/>
    </row>
    <row r="12569" spans="1:4">
      <c r="A12569" s="371"/>
      <c r="B12569" s="371"/>
      <c r="C12569" s="371"/>
      <c r="D12569" s="434"/>
    </row>
    <row r="12570" spans="1:4">
      <c r="A12570" s="371"/>
      <c r="B12570" s="371"/>
      <c r="C12570" s="371"/>
      <c r="D12570" s="434"/>
    </row>
    <row r="12571" spans="1:4">
      <c r="A12571" s="371"/>
      <c r="B12571" s="371"/>
      <c r="C12571" s="371"/>
      <c r="D12571" s="434"/>
    </row>
    <row r="12572" spans="1:4">
      <c r="A12572" s="371"/>
      <c r="B12572" s="371"/>
      <c r="C12572" s="371"/>
      <c r="D12572" s="434"/>
    </row>
    <row r="12573" spans="1:4">
      <c r="A12573" s="371"/>
      <c r="B12573" s="371"/>
      <c r="C12573" s="371"/>
      <c r="D12573" s="434"/>
    </row>
    <row r="12574" spans="1:4">
      <c r="A12574" s="371"/>
      <c r="B12574" s="371"/>
      <c r="C12574" s="371"/>
      <c r="D12574" s="434"/>
    </row>
    <row r="12575" spans="1:4">
      <c r="A12575" s="371"/>
      <c r="B12575" s="371"/>
      <c r="C12575" s="371"/>
      <c r="D12575" s="434"/>
    </row>
    <row r="12576" spans="1:4">
      <c r="A12576" s="371"/>
      <c r="B12576" s="371"/>
      <c r="C12576" s="371"/>
      <c r="D12576" s="434"/>
    </row>
    <row r="12577" spans="1:4">
      <c r="A12577" s="371"/>
      <c r="B12577" s="371"/>
      <c r="C12577" s="371"/>
      <c r="D12577" s="434"/>
    </row>
    <row r="12578" spans="1:4">
      <c r="A12578" s="371"/>
      <c r="B12578" s="371"/>
      <c r="C12578" s="371"/>
      <c r="D12578" s="434"/>
    </row>
    <row r="12579" spans="1:4">
      <c r="A12579" s="371"/>
      <c r="B12579" s="371"/>
      <c r="C12579" s="371"/>
      <c r="D12579" s="434"/>
    </row>
    <row r="12580" spans="1:4">
      <c r="A12580" s="371"/>
      <c r="B12580" s="371"/>
      <c r="C12580" s="371"/>
      <c r="D12580" s="434"/>
    </row>
    <row r="12581" spans="1:4">
      <c r="A12581" s="371"/>
      <c r="B12581" s="371"/>
      <c r="C12581" s="371"/>
      <c r="D12581" s="434"/>
    </row>
    <row r="12582" spans="1:4">
      <c r="A12582" s="371"/>
      <c r="B12582" s="371"/>
      <c r="C12582" s="371"/>
      <c r="D12582" s="434"/>
    </row>
    <row r="12583" spans="1:4">
      <c r="A12583" s="371"/>
      <c r="B12583" s="371"/>
      <c r="C12583" s="371"/>
      <c r="D12583" s="434"/>
    </row>
    <row r="12584" spans="1:4">
      <c r="A12584" s="371"/>
      <c r="B12584" s="371"/>
      <c r="C12584" s="371"/>
      <c r="D12584" s="434"/>
    </row>
    <row r="12585" spans="1:4">
      <c r="A12585" s="371"/>
      <c r="B12585" s="371"/>
      <c r="C12585" s="371"/>
      <c r="D12585" s="434"/>
    </row>
    <row r="12586" spans="1:4">
      <c r="A12586" s="371"/>
      <c r="B12586" s="371"/>
      <c r="C12586" s="371"/>
      <c r="D12586" s="434"/>
    </row>
    <row r="12587" spans="1:4">
      <c r="A12587" s="371"/>
      <c r="B12587" s="371"/>
      <c r="C12587" s="371"/>
      <c r="D12587" s="434"/>
    </row>
    <row r="12588" spans="1:4">
      <c r="A12588" s="371"/>
      <c r="B12588" s="371"/>
      <c r="C12588" s="371"/>
      <c r="D12588" s="434"/>
    </row>
    <row r="12589" spans="1:4">
      <c r="A12589" s="371"/>
      <c r="B12589" s="371"/>
      <c r="C12589" s="371"/>
      <c r="D12589" s="434"/>
    </row>
    <row r="12590" spans="1:4">
      <c r="A12590" s="371"/>
      <c r="B12590" s="371"/>
      <c r="C12590" s="371"/>
      <c r="D12590" s="434"/>
    </row>
    <row r="12591" spans="1:4">
      <c r="A12591" s="371"/>
      <c r="B12591" s="371"/>
      <c r="C12591" s="371"/>
      <c r="D12591" s="434"/>
    </row>
    <row r="12592" spans="1:4">
      <c r="A12592" s="371"/>
      <c r="B12592" s="371"/>
      <c r="C12592" s="371"/>
      <c r="D12592" s="434"/>
    </row>
    <row r="12593" spans="1:4">
      <c r="A12593" s="371"/>
      <c r="B12593" s="371"/>
      <c r="C12593" s="371"/>
      <c r="D12593" s="434"/>
    </row>
    <row r="12594" spans="1:4">
      <c r="A12594" s="371"/>
      <c r="B12594" s="371"/>
      <c r="C12594" s="371"/>
      <c r="D12594" s="434"/>
    </row>
    <row r="12595" spans="1:4">
      <c r="A12595" s="371"/>
      <c r="B12595" s="371"/>
      <c r="C12595" s="371"/>
      <c r="D12595" s="434"/>
    </row>
    <row r="12596" spans="1:4">
      <c r="A12596" s="371"/>
      <c r="B12596" s="371"/>
      <c r="C12596" s="371"/>
      <c r="D12596" s="434"/>
    </row>
    <row r="12597" spans="1:4">
      <c r="A12597" s="371"/>
      <c r="B12597" s="371"/>
      <c r="C12597" s="371"/>
      <c r="D12597" s="434"/>
    </row>
    <row r="12598" spans="1:4">
      <c r="A12598" s="371"/>
      <c r="B12598" s="371"/>
      <c r="C12598" s="371"/>
      <c r="D12598" s="434"/>
    </row>
    <row r="12599" spans="1:4">
      <c r="A12599" s="371"/>
      <c r="B12599" s="371"/>
      <c r="C12599" s="371"/>
      <c r="D12599" s="434"/>
    </row>
    <row r="12600" spans="1:4">
      <c r="A12600" s="371"/>
      <c r="B12600" s="371"/>
      <c r="C12600" s="371"/>
      <c r="D12600" s="434"/>
    </row>
    <row r="12601" spans="1:4">
      <c r="A12601" s="371"/>
      <c r="B12601" s="371"/>
      <c r="C12601" s="371"/>
      <c r="D12601" s="434"/>
    </row>
    <row r="12602" spans="1:4">
      <c r="A12602" s="371"/>
      <c r="B12602" s="371"/>
      <c r="C12602" s="371"/>
      <c r="D12602" s="434"/>
    </row>
    <row r="12603" spans="1:4">
      <c r="A12603" s="371"/>
      <c r="B12603" s="371"/>
      <c r="C12603" s="371"/>
      <c r="D12603" s="434"/>
    </row>
    <row r="12604" spans="1:4">
      <c r="A12604" s="371"/>
      <c r="B12604" s="371"/>
      <c r="C12604" s="371"/>
      <c r="D12604" s="434"/>
    </row>
    <row r="12605" spans="1:4">
      <c r="A12605" s="371"/>
      <c r="B12605" s="371"/>
      <c r="C12605" s="371"/>
      <c r="D12605" s="434"/>
    </row>
    <row r="12606" spans="1:4">
      <c r="A12606" s="371"/>
      <c r="B12606" s="371"/>
      <c r="C12606" s="371"/>
      <c r="D12606" s="434"/>
    </row>
    <row r="12607" spans="1:4">
      <c r="A12607" s="371"/>
      <c r="B12607" s="371"/>
      <c r="C12607" s="371"/>
      <c r="D12607" s="434"/>
    </row>
    <row r="12608" spans="1:4">
      <c r="A12608" s="371"/>
      <c r="B12608" s="371"/>
      <c r="C12608" s="371"/>
      <c r="D12608" s="434"/>
    </row>
    <row r="12609" spans="1:4">
      <c r="A12609" s="371"/>
      <c r="B12609" s="371"/>
      <c r="C12609" s="371"/>
      <c r="D12609" s="434"/>
    </row>
    <row r="12610" spans="1:4">
      <c r="A12610" s="371"/>
      <c r="B12610" s="371"/>
      <c r="C12610" s="371"/>
      <c r="D12610" s="434"/>
    </row>
    <row r="12611" spans="1:4">
      <c r="A12611" s="371"/>
      <c r="B12611" s="371"/>
      <c r="C12611" s="371"/>
      <c r="D12611" s="434"/>
    </row>
    <row r="12612" spans="1:4">
      <c r="A12612" s="371"/>
      <c r="B12612" s="371"/>
      <c r="C12612" s="371"/>
      <c r="D12612" s="434"/>
    </row>
    <row r="12613" spans="1:4">
      <c r="A12613" s="371"/>
      <c r="B12613" s="371"/>
      <c r="C12613" s="371"/>
      <c r="D12613" s="434"/>
    </row>
    <row r="12614" spans="1:4">
      <c r="A12614" s="371"/>
      <c r="B12614" s="371"/>
      <c r="C12614" s="371"/>
      <c r="D12614" s="434"/>
    </row>
    <row r="12615" spans="1:4">
      <c r="A12615" s="371"/>
      <c r="B12615" s="371"/>
      <c r="C12615" s="371"/>
      <c r="D12615" s="434"/>
    </row>
    <row r="12616" spans="1:4">
      <c r="A12616" s="371"/>
      <c r="B12616" s="371"/>
      <c r="C12616" s="371"/>
      <c r="D12616" s="434"/>
    </row>
    <row r="12617" spans="1:4">
      <c r="A12617" s="371"/>
      <c r="B12617" s="371"/>
      <c r="C12617" s="371"/>
      <c r="D12617" s="434"/>
    </row>
    <row r="12618" spans="1:4">
      <c r="A12618" s="371"/>
      <c r="B12618" s="371"/>
      <c r="C12618" s="371"/>
      <c r="D12618" s="434"/>
    </row>
    <row r="12619" spans="1:4">
      <c r="A12619" s="371"/>
      <c r="B12619" s="371"/>
      <c r="C12619" s="371"/>
      <c r="D12619" s="434"/>
    </row>
    <row r="12620" spans="1:4">
      <c r="A12620" s="371"/>
      <c r="B12620" s="371"/>
      <c r="C12620" s="371"/>
      <c r="D12620" s="434"/>
    </row>
    <row r="12621" spans="1:4">
      <c r="A12621" s="371"/>
      <c r="B12621" s="371"/>
      <c r="C12621" s="371"/>
      <c r="D12621" s="434"/>
    </row>
    <row r="12622" spans="1:4">
      <c r="A12622" s="371"/>
      <c r="B12622" s="371"/>
      <c r="C12622" s="371"/>
      <c r="D12622" s="434"/>
    </row>
    <row r="12623" spans="1:4">
      <c r="A12623" s="371"/>
      <c r="B12623" s="371"/>
      <c r="C12623" s="371"/>
      <c r="D12623" s="434"/>
    </row>
    <row r="12624" spans="1:4">
      <c r="A12624" s="371"/>
      <c r="B12624" s="371"/>
      <c r="C12624" s="371"/>
      <c r="D12624" s="434"/>
    </row>
    <row r="12625" spans="1:4">
      <c r="A12625" s="371"/>
      <c r="B12625" s="371"/>
      <c r="C12625" s="371"/>
      <c r="D12625" s="434"/>
    </row>
    <row r="12626" spans="1:4">
      <c r="A12626" s="371"/>
      <c r="B12626" s="371"/>
      <c r="C12626" s="371"/>
      <c r="D12626" s="434"/>
    </row>
    <row r="12627" spans="1:4">
      <c r="A12627" s="371"/>
      <c r="B12627" s="371"/>
      <c r="C12627" s="371"/>
      <c r="D12627" s="434"/>
    </row>
    <row r="12628" spans="1:4">
      <c r="A12628" s="371"/>
      <c r="B12628" s="371"/>
      <c r="C12628" s="371"/>
      <c r="D12628" s="434"/>
    </row>
    <row r="12629" spans="1:4">
      <c r="A12629" s="371"/>
      <c r="B12629" s="371"/>
      <c r="C12629" s="371"/>
      <c r="D12629" s="434"/>
    </row>
    <row r="12630" spans="1:4">
      <c r="A12630" s="371"/>
      <c r="B12630" s="371"/>
      <c r="C12630" s="371"/>
      <c r="D12630" s="434"/>
    </row>
    <row r="12631" spans="1:4">
      <c r="A12631" s="371"/>
      <c r="B12631" s="371"/>
      <c r="C12631" s="371"/>
      <c r="D12631" s="434"/>
    </row>
    <row r="12632" spans="1:4">
      <c r="A12632" s="371"/>
      <c r="B12632" s="371"/>
      <c r="C12632" s="371"/>
      <c r="D12632" s="434"/>
    </row>
    <row r="12633" spans="1:4">
      <c r="A12633" s="371"/>
      <c r="B12633" s="371"/>
      <c r="C12633" s="371"/>
      <c r="D12633" s="434"/>
    </row>
    <row r="12634" spans="1:4">
      <c r="A12634" s="371"/>
      <c r="B12634" s="371"/>
      <c r="C12634" s="371"/>
      <c r="D12634" s="434"/>
    </row>
    <row r="12635" spans="1:4">
      <c r="A12635" s="371"/>
      <c r="B12635" s="371"/>
      <c r="C12635" s="371"/>
      <c r="D12635" s="434"/>
    </row>
    <row r="12636" spans="1:4">
      <c r="A12636" s="371"/>
      <c r="B12636" s="371"/>
      <c r="C12636" s="371"/>
      <c r="D12636" s="434"/>
    </row>
    <row r="12637" spans="1:4">
      <c r="A12637" s="371"/>
      <c r="B12637" s="371"/>
      <c r="C12637" s="371"/>
      <c r="D12637" s="434"/>
    </row>
    <row r="12638" spans="1:4">
      <c r="A12638" s="371"/>
      <c r="B12638" s="371"/>
      <c r="C12638" s="371"/>
      <c r="D12638" s="434"/>
    </row>
    <row r="12639" spans="1:4">
      <c r="A12639" s="371"/>
      <c r="B12639" s="371"/>
      <c r="C12639" s="371"/>
      <c r="D12639" s="434"/>
    </row>
    <row r="12640" spans="1:4">
      <c r="A12640" s="371"/>
      <c r="B12640" s="371"/>
      <c r="C12640" s="371"/>
      <c r="D12640" s="434"/>
    </row>
    <row r="12641" spans="1:4">
      <c r="A12641" s="371"/>
      <c r="B12641" s="371"/>
      <c r="C12641" s="371"/>
      <c r="D12641" s="434"/>
    </row>
    <row r="12642" spans="1:4">
      <c r="A12642" s="371"/>
      <c r="B12642" s="371"/>
      <c r="C12642" s="371"/>
      <c r="D12642" s="434"/>
    </row>
    <row r="12643" spans="1:4">
      <c r="A12643" s="371"/>
      <c r="B12643" s="371"/>
      <c r="C12643" s="371"/>
      <c r="D12643" s="434"/>
    </row>
    <row r="12644" spans="1:4">
      <c r="A12644" s="371"/>
      <c r="B12644" s="371"/>
      <c r="C12644" s="371"/>
      <c r="D12644" s="434"/>
    </row>
    <row r="12645" spans="1:4">
      <c r="A12645" s="371"/>
      <c r="B12645" s="371"/>
      <c r="C12645" s="371"/>
      <c r="D12645" s="434"/>
    </row>
    <row r="12646" spans="1:4">
      <c r="A12646" s="371"/>
      <c r="B12646" s="371"/>
      <c r="C12646" s="371"/>
      <c r="D12646" s="434"/>
    </row>
    <row r="12647" spans="1:4">
      <c r="A12647" s="371"/>
      <c r="B12647" s="371"/>
      <c r="C12647" s="371"/>
      <c r="D12647" s="434"/>
    </row>
    <row r="12648" spans="1:4">
      <c r="A12648" s="371"/>
      <c r="B12648" s="371"/>
      <c r="C12648" s="371"/>
      <c r="D12648" s="434"/>
    </row>
    <row r="12649" spans="1:4">
      <c r="A12649" s="371"/>
      <c r="B12649" s="371"/>
      <c r="C12649" s="371"/>
      <c r="D12649" s="434"/>
    </row>
    <row r="12650" spans="1:4">
      <c r="A12650" s="371"/>
      <c r="B12650" s="371"/>
      <c r="C12650" s="371"/>
      <c r="D12650" s="434"/>
    </row>
    <row r="12651" spans="1:4">
      <c r="A12651" s="371"/>
      <c r="B12651" s="371"/>
      <c r="C12651" s="371"/>
      <c r="D12651" s="434"/>
    </row>
    <row r="12652" spans="1:4">
      <c r="A12652" s="371"/>
      <c r="B12652" s="371"/>
      <c r="C12652" s="371"/>
      <c r="D12652" s="434"/>
    </row>
    <row r="12653" spans="1:4">
      <c r="A12653" s="371"/>
      <c r="B12653" s="371"/>
      <c r="C12653" s="371"/>
      <c r="D12653" s="434"/>
    </row>
    <row r="12654" spans="1:4">
      <c r="A12654" s="371"/>
      <c r="B12654" s="371"/>
      <c r="C12654" s="371"/>
      <c r="D12654" s="434"/>
    </row>
    <row r="12655" spans="1:4">
      <c r="A12655" s="371"/>
      <c r="B12655" s="371"/>
      <c r="C12655" s="371"/>
      <c r="D12655" s="434"/>
    </row>
    <row r="12656" spans="1:4">
      <c r="A12656" s="371"/>
      <c r="B12656" s="371"/>
      <c r="C12656" s="371"/>
      <c r="D12656" s="434"/>
    </row>
    <row r="12657" spans="1:4">
      <c r="A12657" s="371"/>
      <c r="B12657" s="371"/>
      <c r="C12657" s="371"/>
      <c r="D12657" s="434"/>
    </row>
    <row r="12658" spans="1:4">
      <c r="A12658" s="371"/>
      <c r="B12658" s="371"/>
      <c r="C12658" s="371"/>
      <c r="D12658" s="434"/>
    </row>
    <row r="12659" spans="1:4">
      <c r="A12659" s="371"/>
      <c r="B12659" s="371"/>
      <c r="C12659" s="371"/>
      <c r="D12659" s="434"/>
    </row>
    <row r="12660" spans="1:4">
      <c r="A12660" s="371"/>
      <c r="B12660" s="371"/>
      <c r="C12660" s="371"/>
      <c r="D12660" s="434"/>
    </row>
    <row r="12661" spans="1:4">
      <c r="A12661" s="371"/>
      <c r="B12661" s="371"/>
      <c r="C12661" s="371"/>
      <c r="D12661" s="434"/>
    </row>
    <row r="12662" spans="1:4">
      <c r="A12662" s="371"/>
      <c r="B12662" s="371"/>
      <c r="C12662" s="371"/>
      <c r="D12662" s="434"/>
    </row>
    <row r="12663" spans="1:4">
      <c r="A12663" s="371"/>
      <c r="B12663" s="371"/>
      <c r="C12663" s="371"/>
      <c r="D12663" s="434"/>
    </row>
    <row r="12664" spans="1:4">
      <c r="A12664" s="371"/>
      <c r="B12664" s="371"/>
      <c r="C12664" s="371"/>
      <c r="D12664" s="434"/>
    </row>
    <row r="12665" spans="1:4">
      <c r="A12665" s="371"/>
      <c r="B12665" s="371"/>
      <c r="C12665" s="371"/>
      <c r="D12665" s="434"/>
    </row>
    <row r="12666" spans="1:4">
      <c r="A12666" s="371"/>
      <c r="B12666" s="371"/>
      <c r="C12666" s="371"/>
      <c r="D12666" s="434"/>
    </row>
    <row r="12667" spans="1:4">
      <c r="A12667" s="371"/>
      <c r="B12667" s="371"/>
      <c r="C12667" s="371"/>
      <c r="D12667" s="434"/>
    </row>
    <row r="12668" spans="1:4">
      <c r="A12668" s="371"/>
      <c r="B12668" s="371"/>
      <c r="C12668" s="371"/>
      <c r="D12668" s="434"/>
    </row>
    <row r="12669" spans="1:4">
      <c r="A12669" s="371"/>
      <c r="B12669" s="371"/>
      <c r="C12669" s="371"/>
      <c r="D12669" s="434"/>
    </row>
    <row r="12670" spans="1:4">
      <c r="A12670" s="371"/>
      <c r="B12670" s="371"/>
      <c r="C12670" s="371"/>
      <c r="D12670" s="434"/>
    </row>
    <row r="12671" spans="1:4">
      <c r="A12671" s="371"/>
      <c r="B12671" s="371"/>
      <c r="C12671" s="371"/>
      <c r="D12671" s="434"/>
    </row>
    <row r="12672" spans="1:4">
      <c r="A12672" s="371"/>
      <c r="B12672" s="371"/>
      <c r="C12672" s="371"/>
      <c r="D12672" s="434"/>
    </row>
    <row r="12673" spans="1:4">
      <c r="A12673" s="371"/>
      <c r="B12673" s="371"/>
      <c r="C12673" s="371"/>
      <c r="D12673" s="434"/>
    </row>
    <row r="12674" spans="1:4">
      <c r="A12674" s="371"/>
      <c r="B12674" s="371"/>
      <c r="C12674" s="371"/>
      <c r="D12674" s="434"/>
    </row>
    <row r="12675" spans="1:4">
      <c r="A12675" s="371"/>
      <c r="B12675" s="371"/>
      <c r="C12675" s="371"/>
      <c r="D12675" s="434"/>
    </row>
    <row r="12676" spans="1:4">
      <c r="A12676" s="371"/>
      <c r="B12676" s="371"/>
      <c r="C12676" s="371"/>
      <c r="D12676" s="434"/>
    </row>
    <row r="12677" spans="1:4">
      <c r="A12677" s="371"/>
      <c r="B12677" s="371"/>
      <c r="C12677" s="371"/>
      <c r="D12677" s="434"/>
    </row>
    <row r="12678" spans="1:4">
      <c r="A12678" s="371"/>
      <c r="B12678" s="371"/>
      <c r="C12678" s="371"/>
      <c r="D12678" s="434"/>
    </row>
    <row r="12679" spans="1:4">
      <c r="A12679" s="371"/>
      <c r="B12679" s="371"/>
      <c r="C12679" s="371"/>
      <c r="D12679" s="434"/>
    </row>
    <row r="12680" spans="1:4">
      <c r="A12680" s="371"/>
      <c r="B12680" s="371"/>
      <c r="C12680" s="371"/>
      <c r="D12680" s="434"/>
    </row>
    <row r="12681" spans="1:4">
      <c r="A12681" s="371"/>
      <c r="B12681" s="371"/>
      <c r="C12681" s="371"/>
      <c r="D12681" s="434"/>
    </row>
    <row r="12682" spans="1:4">
      <c r="A12682" s="371"/>
      <c r="B12682" s="371"/>
      <c r="C12682" s="371"/>
      <c r="D12682" s="434"/>
    </row>
    <row r="12683" spans="1:4">
      <c r="A12683" s="371"/>
      <c r="B12683" s="371"/>
      <c r="C12683" s="371"/>
      <c r="D12683" s="434"/>
    </row>
    <row r="12684" spans="1:4">
      <c r="A12684" s="371"/>
      <c r="B12684" s="371"/>
      <c r="C12684" s="371"/>
      <c r="D12684" s="434"/>
    </row>
    <row r="12685" spans="1:4">
      <c r="A12685" s="371"/>
      <c r="B12685" s="371"/>
      <c r="C12685" s="371"/>
      <c r="D12685" s="434"/>
    </row>
    <row r="12686" spans="1:4">
      <c r="A12686" s="371"/>
      <c r="B12686" s="371"/>
      <c r="C12686" s="371"/>
      <c r="D12686" s="434"/>
    </row>
    <row r="12687" spans="1:4">
      <c r="A12687" s="371"/>
      <c r="B12687" s="371"/>
      <c r="C12687" s="371"/>
      <c r="D12687" s="434"/>
    </row>
    <row r="12688" spans="1:4">
      <c r="A12688" s="371"/>
      <c r="B12688" s="371"/>
      <c r="C12688" s="371"/>
      <c r="D12688" s="434"/>
    </row>
    <row r="12689" spans="1:4">
      <c r="A12689" s="371"/>
      <c r="B12689" s="371"/>
      <c r="C12689" s="371"/>
      <c r="D12689" s="434"/>
    </row>
    <row r="12690" spans="1:4">
      <c r="A12690" s="371"/>
      <c r="B12690" s="371"/>
      <c r="C12690" s="371"/>
      <c r="D12690" s="434"/>
    </row>
    <row r="12691" spans="1:4">
      <c r="A12691" s="371"/>
      <c r="B12691" s="371"/>
      <c r="C12691" s="371"/>
      <c r="D12691" s="434"/>
    </row>
    <row r="12692" spans="1:4">
      <c r="A12692" s="371"/>
      <c r="B12692" s="371"/>
      <c r="C12692" s="371"/>
      <c r="D12692" s="434"/>
    </row>
    <row r="12693" spans="1:4">
      <c r="A12693" s="371"/>
      <c r="B12693" s="371"/>
      <c r="C12693" s="371"/>
      <c r="D12693" s="434"/>
    </row>
    <row r="12694" spans="1:4">
      <c r="A12694" s="371"/>
      <c r="B12694" s="371"/>
      <c r="C12694" s="371"/>
      <c r="D12694" s="434"/>
    </row>
    <row r="12695" spans="1:4">
      <c r="A12695" s="371"/>
      <c r="B12695" s="371"/>
      <c r="C12695" s="371"/>
      <c r="D12695" s="434"/>
    </row>
    <row r="12696" spans="1:4">
      <c r="A12696" s="371"/>
      <c r="B12696" s="371"/>
      <c r="C12696" s="371"/>
      <c r="D12696" s="434"/>
    </row>
    <row r="12697" spans="1:4">
      <c r="A12697" s="371"/>
      <c r="B12697" s="371"/>
      <c r="C12697" s="371"/>
      <c r="D12697" s="434"/>
    </row>
    <row r="12698" spans="1:4">
      <c r="A12698" s="371"/>
      <c r="B12698" s="371"/>
      <c r="C12698" s="371"/>
      <c r="D12698" s="434"/>
    </row>
    <row r="12699" spans="1:4">
      <c r="A12699" s="371"/>
      <c r="B12699" s="371"/>
      <c r="C12699" s="371"/>
      <c r="D12699" s="434"/>
    </row>
    <row r="12700" spans="1:4">
      <c r="A12700" s="371"/>
      <c r="B12700" s="371"/>
      <c r="C12700" s="371"/>
      <c r="D12700" s="434"/>
    </row>
    <row r="12701" spans="1:4">
      <c r="A12701" s="371"/>
      <c r="B12701" s="371"/>
      <c r="C12701" s="371"/>
      <c r="D12701" s="434"/>
    </row>
    <row r="12702" spans="1:4">
      <c r="A12702" s="371"/>
      <c r="B12702" s="371"/>
      <c r="C12702" s="371"/>
      <c r="D12702" s="434"/>
    </row>
    <row r="12703" spans="1:4">
      <c r="A12703" s="371"/>
      <c r="B12703" s="371"/>
      <c r="C12703" s="371"/>
      <c r="D12703" s="434"/>
    </row>
    <row r="12704" spans="1:4">
      <c r="A12704" s="371"/>
      <c r="B12704" s="371"/>
      <c r="C12704" s="371"/>
      <c r="D12704" s="434"/>
    </row>
    <row r="12705" spans="1:4">
      <c r="A12705" s="371"/>
      <c r="B12705" s="371"/>
      <c r="C12705" s="371"/>
      <c r="D12705" s="434"/>
    </row>
    <row r="12706" spans="1:4">
      <c r="A12706" s="371"/>
      <c r="B12706" s="371"/>
      <c r="C12706" s="371"/>
      <c r="D12706" s="434"/>
    </row>
    <row r="12707" spans="1:4">
      <c r="A12707" s="371"/>
      <c r="B12707" s="371"/>
      <c r="C12707" s="371"/>
      <c r="D12707" s="434"/>
    </row>
    <row r="12708" spans="1:4">
      <c r="A12708" s="371"/>
      <c r="B12708" s="371"/>
      <c r="C12708" s="371"/>
      <c r="D12708" s="434"/>
    </row>
    <row r="12709" spans="1:4">
      <c r="A12709" s="371"/>
      <c r="B12709" s="371"/>
      <c r="C12709" s="371"/>
      <c r="D12709" s="434"/>
    </row>
    <row r="12710" spans="1:4">
      <c r="A12710" s="371"/>
      <c r="B12710" s="371"/>
      <c r="C12710" s="371"/>
      <c r="D12710" s="434"/>
    </row>
    <row r="12711" spans="1:4">
      <c r="A12711" s="371"/>
      <c r="B12711" s="371"/>
      <c r="C12711" s="371"/>
      <c r="D12711" s="434"/>
    </row>
    <row r="12712" spans="1:4">
      <c r="A12712" s="371"/>
      <c r="B12712" s="371"/>
      <c r="C12712" s="371"/>
      <c r="D12712" s="434"/>
    </row>
    <row r="12713" spans="1:4">
      <c r="A12713" s="371"/>
      <c r="B12713" s="371"/>
      <c r="C12713" s="371"/>
      <c r="D12713" s="434"/>
    </row>
    <row r="12714" spans="1:4">
      <c r="A12714" s="371"/>
      <c r="B12714" s="371"/>
      <c r="C12714" s="371"/>
      <c r="D12714" s="434"/>
    </row>
    <row r="12715" spans="1:4">
      <c r="A12715" s="371"/>
      <c r="B12715" s="371"/>
      <c r="C12715" s="371"/>
      <c r="D12715" s="434"/>
    </row>
    <row r="12716" spans="1:4">
      <c r="A12716" s="371"/>
      <c r="B12716" s="371"/>
      <c r="C12716" s="371"/>
      <c r="D12716" s="434"/>
    </row>
    <row r="12717" spans="1:4">
      <c r="A12717" s="371"/>
      <c r="B12717" s="371"/>
      <c r="C12717" s="371"/>
      <c r="D12717" s="434"/>
    </row>
    <row r="12718" spans="1:4">
      <c r="A12718" s="371"/>
      <c r="B12718" s="371"/>
      <c r="C12718" s="371"/>
      <c r="D12718" s="434"/>
    </row>
    <row r="12719" spans="1:4">
      <c r="A12719" s="371"/>
      <c r="B12719" s="371"/>
      <c r="C12719" s="371"/>
      <c r="D12719" s="434"/>
    </row>
    <row r="12720" spans="1:4">
      <c r="A12720" s="371"/>
      <c r="B12720" s="371"/>
      <c r="C12720" s="371"/>
      <c r="D12720" s="434"/>
    </row>
    <row r="12721" spans="1:4">
      <c r="A12721" s="371"/>
      <c r="B12721" s="371"/>
      <c r="C12721" s="371"/>
      <c r="D12721" s="434"/>
    </row>
    <row r="12722" spans="1:4">
      <c r="A12722" s="371"/>
      <c r="B12722" s="371"/>
      <c r="C12722" s="371"/>
      <c r="D12722" s="434"/>
    </row>
    <row r="12723" spans="1:4">
      <c r="A12723" s="371"/>
      <c r="B12723" s="371"/>
      <c r="C12723" s="371"/>
      <c r="D12723" s="434"/>
    </row>
    <row r="12724" spans="1:4">
      <c r="A12724" s="371"/>
      <c r="B12724" s="371"/>
      <c r="C12724" s="371"/>
      <c r="D12724" s="434"/>
    </row>
    <row r="12725" spans="1:4">
      <c r="A12725" s="371"/>
      <c r="B12725" s="371"/>
      <c r="C12725" s="371"/>
      <c r="D12725" s="434"/>
    </row>
    <row r="12726" spans="1:4">
      <c r="A12726" s="371"/>
      <c r="B12726" s="371"/>
      <c r="C12726" s="371"/>
      <c r="D12726" s="434"/>
    </row>
    <row r="12727" spans="1:4">
      <c r="A12727" s="371"/>
      <c r="B12727" s="371"/>
      <c r="C12727" s="371"/>
      <c r="D12727" s="434"/>
    </row>
    <row r="12728" spans="1:4">
      <c r="A12728" s="371"/>
      <c r="B12728" s="371"/>
      <c r="C12728" s="371"/>
      <c r="D12728" s="434"/>
    </row>
    <row r="12729" spans="1:4">
      <c r="A12729" s="371"/>
      <c r="B12729" s="371"/>
      <c r="C12729" s="371"/>
      <c r="D12729" s="434"/>
    </row>
    <row r="12730" spans="1:4">
      <c r="A12730" s="371"/>
      <c r="B12730" s="371"/>
      <c r="C12730" s="371"/>
      <c r="D12730" s="434"/>
    </row>
    <row r="12731" spans="1:4">
      <c r="A12731" s="371"/>
      <c r="B12731" s="371"/>
      <c r="C12731" s="371"/>
      <c r="D12731" s="434"/>
    </row>
    <row r="12732" spans="1:4">
      <c r="A12732" s="371"/>
      <c r="B12732" s="371"/>
      <c r="C12732" s="371"/>
      <c r="D12732" s="434"/>
    </row>
    <row r="12733" spans="1:4">
      <c r="A12733" s="371"/>
      <c r="B12733" s="371"/>
      <c r="C12733" s="371"/>
      <c r="D12733" s="434"/>
    </row>
    <row r="12734" spans="1:4">
      <c r="A12734" s="371"/>
      <c r="B12734" s="371"/>
      <c r="C12734" s="371"/>
      <c r="D12734" s="434"/>
    </row>
    <row r="12735" spans="1:4">
      <c r="A12735" s="371"/>
      <c r="B12735" s="371"/>
      <c r="C12735" s="371"/>
      <c r="D12735" s="434"/>
    </row>
    <row r="12736" spans="1:4">
      <c r="A12736" s="371"/>
      <c r="B12736" s="371"/>
      <c r="C12736" s="371"/>
      <c r="D12736" s="434"/>
    </row>
    <row r="12737" spans="1:4">
      <c r="A12737" s="371"/>
      <c r="B12737" s="371"/>
      <c r="C12737" s="371"/>
      <c r="D12737" s="434"/>
    </row>
    <row r="12738" spans="1:4">
      <c r="A12738" s="371"/>
      <c r="B12738" s="371"/>
      <c r="C12738" s="371"/>
      <c r="D12738" s="434"/>
    </row>
    <row r="12739" spans="1:4">
      <c r="A12739" s="371"/>
      <c r="B12739" s="371"/>
      <c r="C12739" s="371"/>
      <c r="D12739" s="434"/>
    </row>
    <row r="12740" spans="1:4">
      <c r="A12740" s="371"/>
      <c r="B12740" s="371"/>
      <c r="C12740" s="371"/>
      <c r="D12740" s="434"/>
    </row>
    <row r="12741" spans="1:4">
      <c r="A12741" s="371"/>
      <c r="B12741" s="371"/>
      <c r="C12741" s="371"/>
      <c r="D12741" s="434"/>
    </row>
    <row r="12742" spans="1:4">
      <c r="A12742" s="371"/>
      <c r="B12742" s="371"/>
      <c r="C12742" s="371"/>
      <c r="D12742" s="434"/>
    </row>
    <row r="12743" spans="1:4">
      <c r="A12743" s="371"/>
      <c r="B12743" s="371"/>
      <c r="C12743" s="371"/>
      <c r="D12743" s="434"/>
    </row>
    <row r="12744" spans="1:4">
      <c r="A12744" s="371"/>
      <c r="B12744" s="371"/>
      <c r="C12744" s="371"/>
      <c r="D12744" s="434"/>
    </row>
    <row r="12745" spans="1:4">
      <c r="A12745" s="371"/>
      <c r="B12745" s="371"/>
      <c r="C12745" s="371"/>
      <c r="D12745" s="434"/>
    </row>
    <row r="12746" spans="1:4">
      <c r="A12746" s="371"/>
      <c r="B12746" s="371"/>
      <c r="C12746" s="371"/>
      <c r="D12746" s="434"/>
    </row>
    <row r="12747" spans="1:4">
      <c r="A12747" s="371"/>
      <c r="B12747" s="371"/>
      <c r="C12747" s="371"/>
      <c r="D12747" s="434"/>
    </row>
    <row r="12748" spans="1:4">
      <c r="A12748" s="371"/>
      <c r="B12748" s="371"/>
      <c r="C12748" s="371"/>
      <c r="D12748" s="434"/>
    </row>
    <row r="12749" spans="1:4">
      <c r="A12749" s="371"/>
      <c r="B12749" s="371"/>
      <c r="C12749" s="371"/>
      <c r="D12749" s="434"/>
    </row>
    <row r="12750" spans="1:4">
      <c r="A12750" s="371"/>
      <c r="B12750" s="371"/>
      <c r="C12750" s="371"/>
      <c r="D12750" s="434"/>
    </row>
    <row r="12751" spans="1:4">
      <c r="A12751" s="371"/>
      <c r="B12751" s="371"/>
      <c r="C12751" s="371"/>
      <c r="D12751" s="434"/>
    </row>
    <row r="12752" spans="1:4">
      <c r="A12752" s="371"/>
      <c r="B12752" s="371"/>
      <c r="C12752" s="371"/>
      <c r="D12752" s="434"/>
    </row>
    <row r="12753" spans="1:4">
      <c r="A12753" s="371"/>
      <c r="B12753" s="371"/>
      <c r="C12753" s="371"/>
      <c r="D12753" s="434"/>
    </row>
    <row r="12754" spans="1:4">
      <c r="A12754" s="371"/>
      <c r="B12754" s="371"/>
      <c r="C12754" s="371"/>
      <c r="D12754" s="434"/>
    </row>
    <row r="12755" spans="1:4">
      <c r="A12755" s="371"/>
      <c r="B12755" s="371"/>
      <c r="C12755" s="371"/>
      <c r="D12755" s="434"/>
    </row>
    <row r="12756" spans="1:4">
      <c r="A12756" s="371"/>
      <c r="B12756" s="371"/>
      <c r="C12756" s="371"/>
      <c r="D12756" s="434"/>
    </row>
    <row r="12757" spans="1:4">
      <c r="A12757" s="371"/>
      <c r="B12757" s="371"/>
      <c r="C12757" s="371"/>
      <c r="D12757" s="434"/>
    </row>
    <row r="12758" spans="1:4">
      <c r="A12758" s="371"/>
      <c r="B12758" s="371"/>
      <c r="C12758" s="371"/>
      <c r="D12758" s="434"/>
    </row>
    <row r="12759" spans="1:4">
      <c r="A12759" s="371"/>
      <c r="B12759" s="371"/>
      <c r="C12759" s="371"/>
      <c r="D12759" s="434"/>
    </row>
    <row r="12760" spans="1:4">
      <c r="A12760" s="371"/>
      <c r="B12760" s="371"/>
      <c r="C12760" s="371"/>
      <c r="D12760" s="434"/>
    </row>
    <row r="12761" spans="1:4">
      <c r="A12761" s="371"/>
      <c r="B12761" s="371"/>
      <c r="C12761" s="371"/>
      <c r="D12761" s="434"/>
    </row>
    <row r="12762" spans="1:4">
      <c r="A12762" s="371"/>
      <c r="B12762" s="371"/>
      <c r="C12762" s="371"/>
      <c r="D12762" s="434"/>
    </row>
    <row r="12763" spans="1:4">
      <c r="A12763" s="371"/>
      <c r="B12763" s="371"/>
      <c r="C12763" s="371"/>
      <c r="D12763" s="434"/>
    </row>
    <row r="12764" spans="1:4">
      <c r="A12764" s="371"/>
      <c r="B12764" s="371"/>
      <c r="C12764" s="371"/>
      <c r="D12764" s="434"/>
    </row>
    <row r="12765" spans="1:4">
      <c r="A12765" s="371"/>
      <c r="B12765" s="371"/>
      <c r="C12765" s="371"/>
      <c r="D12765" s="434"/>
    </row>
    <row r="12766" spans="1:4">
      <c r="A12766" s="371"/>
      <c r="B12766" s="371"/>
      <c r="C12766" s="371"/>
      <c r="D12766" s="434"/>
    </row>
    <row r="12767" spans="1:4">
      <c r="A12767" s="371"/>
      <c r="B12767" s="371"/>
      <c r="C12767" s="371"/>
      <c r="D12767" s="434"/>
    </row>
    <row r="12768" spans="1:4">
      <c r="A12768" s="371"/>
      <c r="B12768" s="371"/>
      <c r="C12768" s="371"/>
      <c r="D12768" s="434"/>
    </row>
    <row r="12769" spans="1:4">
      <c r="A12769" s="371"/>
      <c r="B12769" s="371"/>
      <c r="C12769" s="371"/>
      <c r="D12769" s="434"/>
    </row>
    <row r="12770" spans="1:4">
      <c r="A12770" s="371"/>
      <c r="B12770" s="371"/>
      <c r="C12770" s="371"/>
      <c r="D12770" s="434"/>
    </row>
    <row r="12771" spans="1:4">
      <c r="A12771" s="371"/>
      <c r="B12771" s="371"/>
      <c r="C12771" s="371"/>
      <c r="D12771" s="434"/>
    </row>
    <row r="12772" spans="1:4">
      <c r="A12772" s="371"/>
      <c r="B12772" s="371"/>
      <c r="C12772" s="371"/>
      <c r="D12772" s="434"/>
    </row>
    <row r="12773" spans="1:4">
      <c r="A12773" s="371"/>
      <c r="B12773" s="371"/>
      <c r="C12773" s="371"/>
      <c r="D12773" s="434"/>
    </row>
    <row r="12774" spans="1:4">
      <c r="A12774" s="371"/>
      <c r="B12774" s="371"/>
      <c r="C12774" s="371"/>
      <c r="D12774" s="434"/>
    </row>
    <row r="12775" spans="1:4">
      <c r="A12775" s="371"/>
      <c r="B12775" s="371"/>
      <c r="C12775" s="371"/>
      <c r="D12775" s="434"/>
    </row>
    <row r="12776" spans="1:4">
      <c r="A12776" s="371"/>
      <c r="B12776" s="371"/>
      <c r="C12776" s="371"/>
      <c r="D12776" s="434"/>
    </row>
    <row r="12777" spans="1:4">
      <c r="A12777" s="371"/>
      <c r="B12777" s="371"/>
      <c r="C12777" s="371"/>
      <c r="D12777" s="434"/>
    </row>
    <row r="12778" spans="1:4">
      <c r="A12778" s="371"/>
      <c r="B12778" s="371"/>
      <c r="C12778" s="371"/>
      <c r="D12778" s="434"/>
    </row>
    <row r="12779" spans="1:4">
      <c r="A12779" s="371"/>
      <c r="B12779" s="371"/>
      <c r="C12779" s="371"/>
      <c r="D12779" s="434"/>
    </row>
    <row r="12780" spans="1:4">
      <c r="A12780" s="371"/>
      <c r="B12780" s="371"/>
      <c r="C12780" s="371"/>
      <c r="D12780" s="434"/>
    </row>
    <row r="12781" spans="1:4">
      <c r="A12781" s="371"/>
      <c r="B12781" s="371"/>
      <c r="C12781" s="371"/>
      <c r="D12781" s="434"/>
    </row>
    <row r="12782" spans="1:4">
      <c r="A12782" s="371"/>
      <c r="B12782" s="371"/>
      <c r="C12782" s="371"/>
      <c r="D12782" s="434"/>
    </row>
    <row r="12783" spans="1:4">
      <c r="A12783" s="371"/>
      <c r="B12783" s="371"/>
      <c r="C12783" s="371"/>
      <c r="D12783" s="434"/>
    </row>
    <row r="12784" spans="1:4">
      <c r="A12784" s="371"/>
      <c r="B12784" s="371"/>
      <c r="C12784" s="371"/>
      <c r="D12784" s="434"/>
    </row>
    <row r="12785" spans="1:4">
      <c r="A12785" s="371"/>
      <c r="B12785" s="371"/>
      <c r="C12785" s="371"/>
      <c r="D12785" s="434"/>
    </row>
    <row r="12786" spans="1:4">
      <c r="A12786" s="371"/>
      <c r="B12786" s="371"/>
      <c r="C12786" s="371"/>
      <c r="D12786" s="434"/>
    </row>
    <row r="12787" spans="1:4">
      <c r="A12787" s="371"/>
      <c r="B12787" s="371"/>
      <c r="C12787" s="371"/>
      <c r="D12787" s="434"/>
    </row>
    <row r="12788" spans="1:4">
      <c r="A12788" s="371"/>
      <c r="B12788" s="371"/>
      <c r="C12788" s="371"/>
      <c r="D12788" s="434"/>
    </row>
    <row r="12789" spans="1:4">
      <c r="A12789" s="371"/>
      <c r="B12789" s="371"/>
      <c r="C12789" s="371"/>
      <c r="D12789" s="434"/>
    </row>
    <row r="12790" spans="1:4">
      <c r="A12790" s="371"/>
      <c r="B12790" s="371"/>
      <c r="C12790" s="371"/>
      <c r="D12790" s="434"/>
    </row>
    <row r="12791" spans="1:4">
      <c r="A12791" s="371"/>
      <c r="B12791" s="371"/>
      <c r="C12791" s="371"/>
      <c r="D12791" s="434"/>
    </row>
    <row r="12792" spans="1:4">
      <c r="A12792" s="371"/>
      <c r="B12792" s="371"/>
      <c r="C12792" s="371"/>
      <c r="D12792" s="434"/>
    </row>
    <row r="12793" spans="1:4">
      <c r="A12793" s="371"/>
      <c r="B12793" s="371"/>
      <c r="C12793" s="371"/>
      <c r="D12793" s="434"/>
    </row>
    <row r="12794" spans="1:4">
      <c r="A12794" s="371"/>
      <c r="B12794" s="371"/>
      <c r="C12794" s="371"/>
      <c r="D12794" s="434"/>
    </row>
    <row r="12795" spans="1:4">
      <c r="A12795" s="371"/>
      <c r="B12795" s="371"/>
      <c r="C12795" s="371"/>
      <c r="D12795" s="434"/>
    </row>
    <row r="12796" spans="1:4">
      <c r="A12796" s="371"/>
      <c r="B12796" s="371"/>
      <c r="C12796" s="371"/>
      <c r="D12796" s="434"/>
    </row>
    <row r="12797" spans="1:4">
      <c r="A12797" s="371"/>
      <c r="B12797" s="371"/>
      <c r="C12797" s="371"/>
      <c r="D12797" s="434"/>
    </row>
    <row r="12798" spans="1:4">
      <c r="A12798" s="371"/>
      <c r="B12798" s="371"/>
      <c r="C12798" s="371"/>
      <c r="D12798" s="434"/>
    </row>
    <row r="12799" spans="1:4">
      <c r="A12799" s="371"/>
      <c r="B12799" s="371"/>
      <c r="C12799" s="371"/>
      <c r="D12799" s="434"/>
    </row>
    <row r="12800" spans="1:4">
      <c r="A12800" s="371"/>
      <c r="B12800" s="371"/>
      <c r="C12800" s="371"/>
      <c r="D12800" s="434"/>
    </row>
    <row r="12801" spans="1:4">
      <c r="A12801" s="371"/>
      <c r="B12801" s="371"/>
      <c r="C12801" s="371"/>
      <c r="D12801" s="434"/>
    </row>
    <row r="12802" spans="1:4">
      <c r="A12802" s="371"/>
      <c r="B12802" s="371"/>
      <c r="C12802" s="371"/>
      <c r="D12802" s="434"/>
    </row>
    <row r="12803" spans="1:4">
      <c r="A12803" s="371"/>
      <c r="B12803" s="371"/>
      <c r="C12803" s="371"/>
      <c r="D12803" s="434"/>
    </row>
    <row r="12804" spans="1:4">
      <c r="A12804" s="371"/>
      <c r="B12804" s="371"/>
      <c r="C12804" s="371"/>
      <c r="D12804" s="434"/>
    </row>
    <row r="12805" spans="1:4">
      <c r="A12805" s="371"/>
      <c r="B12805" s="371"/>
      <c r="C12805" s="371"/>
      <c r="D12805" s="434"/>
    </row>
    <row r="12806" spans="1:4">
      <c r="A12806" s="371"/>
      <c r="B12806" s="371"/>
      <c r="C12806" s="371"/>
      <c r="D12806" s="434"/>
    </row>
    <row r="12807" spans="1:4">
      <c r="A12807" s="371"/>
      <c r="B12807" s="371"/>
      <c r="C12807" s="371"/>
      <c r="D12807" s="434"/>
    </row>
    <row r="12808" spans="1:4">
      <c r="A12808" s="371"/>
      <c r="B12808" s="371"/>
      <c r="C12808" s="371"/>
      <c r="D12808" s="434"/>
    </row>
    <row r="12809" spans="1:4">
      <c r="A12809" s="371"/>
      <c r="B12809" s="371"/>
      <c r="C12809" s="371"/>
      <c r="D12809" s="434"/>
    </row>
    <row r="12810" spans="1:4">
      <c r="A12810" s="371"/>
      <c r="B12810" s="371"/>
      <c r="C12810" s="371"/>
      <c r="D12810" s="434"/>
    </row>
    <row r="12811" spans="1:4">
      <c r="A12811" s="371"/>
      <c r="B12811" s="371"/>
      <c r="C12811" s="371"/>
      <c r="D12811" s="434"/>
    </row>
    <row r="12812" spans="1:4">
      <c r="A12812" s="371"/>
      <c r="B12812" s="371"/>
      <c r="C12812" s="371"/>
      <c r="D12812" s="434"/>
    </row>
    <row r="12813" spans="1:4">
      <c r="A12813" s="371"/>
      <c r="B12813" s="371"/>
      <c r="C12813" s="371"/>
      <c r="D12813" s="434"/>
    </row>
    <row r="12814" spans="1:4">
      <c r="A12814" s="371"/>
      <c r="B12814" s="371"/>
      <c r="C12814" s="371"/>
      <c r="D12814" s="434"/>
    </row>
    <row r="12815" spans="1:4">
      <c r="A12815" s="371"/>
      <c r="B12815" s="371"/>
      <c r="C12815" s="371"/>
      <c r="D12815" s="434"/>
    </row>
    <row r="12816" spans="1:4">
      <c r="A12816" s="371"/>
      <c r="B12816" s="371"/>
      <c r="C12816" s="371"/>
      <c r="D12816" s="434"/>
    </row>
    <row r="12817" spans="1:4">
      <c r="A12817" s="371"/>
      <c r="B12817" s="371"/>
      <c r="C12817" s="371"/>
      <c r="D12817" s="434"/>
    </row>
    <row r="12818" spans="1:4">
      <c r="A12818" s="371"/>
      <c r="B12818" s="371"/>
      <c r="C12818" s="371"/>
      <c r="D12818" s="434"/>
    </row>
    <row r="12819" spans="1:4">
      <c r="A12819" s="371"/>
      <c r="B12819" s="371"/>
      <c r="C12819" s="371"/>
      <c r="D12819" s="434"/>
    </row>
    <row r="12820" spans="1:4">
      <c r="A12820" s="371"/>
      <c r="B12820" s="371"/>
      <c r="C12820" s="371"/>
      <c r="D12820" s="434"/>
    </row>
    <row r="12821" spans="1:4">
      <c r="A12821" s="371"/>
      <c r="B12821" s="371"/>
      <c r="C12821" s="371"/>
      <c r="D12821" s="434"/>
    </row>
    <row r="12822" spans="1:4">
      <c r="A12822" s="371"/>
      <c r="B12822" s="371"/>
      <c r="C12822" s="371"/>
      <c r="D12822" s="434"/>
    </row>
    <row r="12823" spans="1:4">
      <c r="A12823" s="371"/>
      <c r="B12823" s="371"/>
      <c r="C12823" s="371"/>
      <c r="D12823" s="434"/>
    </row>
    <row r="12824" spans="1:4">
      <c r="A12824" s="371"/>
      <c r="B12824" s="371"/>
      <c r="C12824" s="371"/>
      <c r="D12824" s="434"/>
    </row>
    <row r="12825" spans="1:4">
      <c r="A12825" s="371"/>
      <c r="B12825" s="371"/>
      <c r="C12825" s="371"/>
      <c r="D12825" s="434"/>
    </row>
    <row r="12826" spans="1:4">
      <c r="A12826" s="371"/>
      <c r="B12826" s="371"/>
      <c r="C12826" s="371"/>
      <c r="D12826" s="434"/>
    </row>
    <row r="12827" spans="1:4">
      <c r="A12827" s="371"/>
      <c r="B12827" s="371"/>
      <c r="C12827" s="371"/>
      <c r="D12827" s="434"/>
    </row>
    <row r="12828" spans="1:4">
      <c r="A12828" s="371"/>
      <c r="B12828" s="371"/>
      <c r="C12828" s="371"/>
      <c r="D12828" s="434"/>
    </row>
    <row r="12829" spans="1:4">
      <c r="A12829" s="371"/>
      <c r="B12829" s="371"/>
      <c r="C12829" s="371"/>
      <c r="D12829" s="434"/>
    </row>
    <row r="12830" spans="1:4">
      <c r="A12830" s="371"/>
      <c r="B12830" s="371"/>
      <c r="C12830" s="371"/>
      <c r="D12830" s="434"/>
    </row>
    <row r="12831" spans="1:4">
      <c r="A12831" s="371"/>
      <c r="B12831" s="371"/>
      <c r="C12831" s="371"/>
      <c r="D12831" s="434"/>
    </row>
    <row r="12832" spans="1:4">
      <c r="A12832" s="371"/>
      <c r="B12832" s="371"/>
      <c r="C12832" s="371"/>
      <c r="D12832" s="434"/>
    </row>
    <row r="12833" spans="1:4">
      <c r="A12833" s="371"/>
      <c r="B12833" s="371"/>
      <c r="C12833" s="371"/>
      <c r="D12833" s="434"/>
    </row>
    <row r="12834" spans="1:4">
      <c r="A12834" s="371"/>
      <c r="B12834" s="371"/>
      <c r="C12834" s="371"/>
      <c r="D12834" s="434"/>
    </row>
    <row r="12835" spans="1:4">
      <c r="A12835" s="371"/>
      <c r="B12835" s="371"/>
      <c r="C12835" s="371"/>
      <c r="D12835" s="434"/>
    </row>
    <row r="12836" spans="1:4">
      <c r="A12836" s="371"/>
      <c r="B12836" s="371"/>
      <c r="C12836" s="371"/>
      <c r="D12836" s="434"/>
    </row>
    <row r="12837" spans="1:4">
      <c r="A12837" s="371"/>
      <c r="B12837" s="371"/>
      <c r="C12837" s="371"/>
      <c r="D12837" s="434"/>
    </row>
    <row r="12838" spans="1:4">
      <c r="A12838" s="371"/>
      <c r="B12838" s="371"/>
      <c r="C12838" s="371"/>
      <c r="D12838" s="434"/>
    </row>
    <row r="12839" spans="1:4">
      <c r="A12839" s="371"/>
      <c r="B12839" s="371"/>
      <c r="C12839" s="371"/>
      <c r="D12839" s="434"/>
    </row>
    <row r="12840" spans="1:4">
      <c r="A12840" s="371"/>
      <c r="B12840" s="371"/>
      <c r="C12840" s="371"/>
      <c r="D12840" s="434"/>
    </row>
    <row r="12841" spans="1:4">
      <c r="A12841" s="371"/>
      <c r="B12841" s="371"/>
      <c r="C12841" s="371"/>
      <c r="D12841" s="434"/>
    </row>
    <row r="12842" spans="1:4">
      <c r="A12842" s="371"/>
      <c r="B12842" s="371"/>
      <c r="C12842" s="371"/>
      <c r="D12842" s="434"/>
    </row>
    <row r="12843" spans="1:4">
      <c r="A12843" s="371"/>
      <c r="B12843" s="371"/>
      <c r="C12843" s="371"/>
      <c r="D12843" s="434"/>
    </row>
    <row r="12844" spans="1:4">
      <c r="A12844" s="371"/>
      <c r="B12844" s="371"/>
      <c r="C12844" s="371"/>
      <c r="D12844" s="434"/>
    </row>
    <row r="12845" spans="1:4">
      <c r="A12845" s="371"/>
      <c r="B12845" s="371"/>
      <c r="C12845" s="371"/>
      <c r="D12845" s="434"/>
    </row>
    <row r="12846" spans="1:4">
      <c r="A12846" s="371"/>
      <c r="B12846" s="371"/>
      <c r="C12846" s="371"/>
      <c r="D12846" s="434"/>
    </row>
    <row r="12847" spans="1:4">
      <c r="A12847" s="371"/>
      <c r="B12847" s="371"/>
      <c r="C12847" s="371"/>
      <c r="D12847" s="434"/>
    </row>
    <row r="12848" spans="1:4">
      <c r="A12848" s="371"/>
      <c r="B12848" s="371"/>
      <c r="C12848" s="371"/>
      <c r="D12848" s="434"/>
    </row>
    <row r="12849" spans="1:4">
      <c r="A12849" s="371"/>
      <c r="B12849" s="371"/>
      <c r="C12849" s="371"/>
      <c r="D12849" s="434"/>
    </row>
    <row r="12850" spans="1:4">
      <c r="A12850" s="371"/>
      <c r="B12850" s="371"/>
      <c r="C12850" s="371"/>
      <c r="D12850" s="434"/>
    </row>
    <row r="12851" spans="1:4">
      <c r="A12851" s="371"/>
      <c r="B12851" s="371"/>
      <c r="C12851" s="371"/>
      <c r="D12851" s="434"/>
    </row>
    <row r="12852" spans="1:4">
      <c r="A12852" s="371"/>
      <c r="B12852" s="371"/>
      <c r="C12852" s="371"/>
      <c r="D12852" s="434"/>
    </row>
    <row r="12853" spans="1:4">
      <c r="A12853" s="371"/>
      <c r="B12853" s="371"/>
      <c r="C12853" s="371"/>
      <c r="D12853" s="434"/>
    </row>
    <row r="12854" spans="1:4">
      <c r="A12854" s="371"/>
      <c r="B12854" s="371"/>
      <c r="C12854" s="371"/>
      <c r="D12854" s="434"/>
    </row>
    <row r="12855" spans="1:4">
      <c r="A12855" s="371"/>
      <c r="B12855" s="371"/>
      <c r="C12855" s="371"/>
      <c r="D12855" s="434"/>
    </row>
    <row r="12856" spans="1:4">
      <c r="A12856" s="371"/>
      <c r="B12856" s="371"/>
      <c r="C12856" s="371"/>
      <c r="D12856" s="434"/>
    </row>
    <row r="12857" spans="1:4">
      <c r="A12857" s="371"/>
      <c r="B12857" s="371"/>
      <c r="C12857" s="371"/>
      <c r="D12857" s="434"/>
    </row>
    <row r="12858" spans="1:4">
      <c r="A12858" s="371"/>
      <c r="B12858" s="371"/>
      <c r="C12858" s="371"/>
      <c r="D12858" s="434"/>
    </row>
    <row r="12859" spans="1:4">
      <c r="A12859" s="371"/>
      <c r="B12859" s="371"/>
      <c r="C12859" s="371"/>
      <c r="D12859" s="434"/>
    </row>
    <row r="12860" spans="1:4">
      <c r="A12860" s="371"/>
      <c r="B12860" s="371"/>
      <c r="C12860" s="371"/>
      <c r="D12860" s="434"/>
    </row>
    <row r="12861" spans="1:4">
      <c r="A12861" s="371"/>
      <c r="B12861" s="371"/>
      <c r="C12861" s="371"/>
      <c r="D12861" s="434"/>
    </row>
    <row r="12862" spans="1:4">
      <c r="A12862" s="371"/>
      <c r="B12862" s="371"/>
      <c r="C12862" s="371"/>
      <c r="D12862" s="434"/>
    </row>
    <row r="12863" spans="1:4">
      <c r="A12863" s="371"/>
      <c r="B12863" s="371"/>
      <c r="C12863" s="371"/>
      <c r="D12863" s="434"/>
    </row>
    <row r="12864" spans="1:4">
      <c r="A12864" s="371"/>
      <c r="B12864" s="371"/>
      <c r="C12864" s="371"/>
      <c r="D12864" s="434"/>
    </row>
    <row r="12865" spans="1:4">
      <c r="A12865" s="371"/>
      <c r="B12865" s="371"/>
      <c r="C12865" s="371"/>
      <c r="D12865" s="434"/>
    </row>
    <row r="12866" spans="1:4">
      <c r="A12866" s="371"/>
      <c r="B12866" s="371"/>
      <c r="C12866" s="371"/>
      <c r="D12866" s="434"/>
    </row>
    <row r="12867" spans="1:4">
      <c r="A12867" s="371"/>
      <c r="B12867" s="371"/>
      <c r="C12867" s="371"/>
      <c r="D12867" s="434"/>
    </row>
    <row r="12868" spans="1:4">
      <c r="A12868" s="371"/>
      <c r="B12868" s="371"/>
      <c r="C12868" s="371"/>
      <c r="D12868" s="434"/>
    </row>
    <row r="12869" spans="1:4">
      <c r="A12869" s="371"/>
      <c r="B12869" s="371"/>
      <c r="C12869" s="371"/>
      <c r="D12869" s="434"/>
    </row>
    <row r="12870" spans="1:4">
      <c r="A12870" s="371"/>
      <c r="B12870" s="371"/>
      <c r="C12870" s="371"/>
      <c r="D12870" s="434"/>
    </row>
    <row r="12871" spans="1:4">
      <c r="A12871" s="371"/>
      <c r="B12871" s="371"/>
      <c r="C12871" s="371"/>
      <c r="D12871" s="434"/>
    </row>
    <row r="12872" spans="1:4">
      <c r="A12872" s="371"/>
      <c r="B12872" s="371"/>
      <c r="C12872" s="371"/>
      <c r="D12872" s="434"/>
    </row>
    <row r="12873" spans="1:4">
      <c r="A12873" s="371"/>
      <c r="B12873" s="371"/>
      <c r="C12873" s="371"/>
      <c r="D12873" s="434"/>
    </row>
    <row r="12874" spans="1:4">
      <c r="A12874" s="371"/>
      <c r="B12874" s="371"/>
      <c r="C12874" s="371"/>
      <c r="D12874" s="434"/>
    </row>
    <row r="12875" spans="1:4">
      <c r="A12875" s="371"/>
      <c r="B12875" s="371"/>
      <c r="C12875" s="371"/>
      <c r="D12875" s="434"/>
    </row>
    <row r="12876" spans="1:4">
      <c r="A12876" s="371"/>
      <c r="B12876" s="371"/>
      <c r="C12876" s="371"/>
      <c r="D12876" s="434"/>
    </row>
    <row r="12877" spans="1:4">
      <c r="A12877" s="371"/>
      <c r="B12877" s="371"/>
      <c r="C12877" s="371"/>
      <c r="D12877" s="434"/>
    </row>
    <row r="12878" spans="1:4">
      <c r="A12878" s="371"/>
      <c r="B12878" s="371"/>
      <c r="C12878" s="371"/>
      <c r="D12878" s="434"/>
    </row>
    <row r="12879" spans="1:4">
      <c r="A12879" s="371"/>
      <c r="B12879" s="371"/>
      <c r="C12879" s="371"/>
      <c r="D12879" s="434"/>
    </row>
    <row r="12880" spans="1:4">
      <c r="A12880" s="371"/>
      <c r="B12880" s="371"/>
      <c r="C12880" s="371"/>
      <c r="D12880" s="434"/>
    </row>
    <row r="12881" spans="1:4">
      <c r="A12881" s="371"/>
      <c r="B12881" s="371"/>
      <c r="C12881" s="371"/>
      <c r="D12881" s="434"/>
    </row>
    <row r="12882" spans="1:4">
      <c r="A12882" s="371"/>
      <c r="B12882" s="371"/>
      <c r="C12882" s="371"/>
      <c r="D12882" s="434"/>
    </row>
    <row r="12883" spans="1:4">
      <c r="A12883" s="371"/>
      <c r="B12883" s="371"/>
      <c r="C12883" s="371"/>
      <c r="D12883" s="434"/>
    </row>
    <row r="12884" spans="1:4">
      <c r="A12884" s="371"/>
      <c r="B12884" s="371"/>
      <c r="C12884" s="371"/>
      <c r="D12884" s="434"/>
    </row>
    <row r="12885" spans="1:4">
      <c r="A12885" s="371"/>
      <c r="B12885" s="371"/>
      <c r="C12885" s="371"/>
      <c r="D12885" s="434"/>
    </row>
    <row r="12886" spans="1:4">
      <c r="A12886" s="371"/>
      <c r="B12886" s="371"/>
      <c r="C12886" s="371"/>
      <c r="D12886" s="434"/>
    </row>
    <row r="12887" spans="1:4">
      <c r="A12887" s="371"/>
      <c r="B12887" s="371"/>
      <c r="C12887" s="371"/>
      <c r="D12887" s="434"/>
    </row>
    <row r="12888" spans="1:4">
      <c r="A12888" s="371"/>
      <c r="B12888" s="371"/>
      <c r="C12888" s="371"/>
      <c r="D12888" s="434"/>
    </row>
    <row r="12889" spans="1:4">
      <c r="A12889" s="371"/>
      <c r="B12889" s="371"/>
      <c r="C12889" s="371"/>
      <c r="D12889" s="434"/>
    </row>
    <row r="12890" spans="1:4">
      <c r="A12890" s="371"/>
      <c r="B12890" s="371"/>
      <c r="C12890" s="371"/>
      <c r="D12890" s="434"/>
    </row>
    <row r="12891" spans="1:4">
      <c r="A12891" s="371"/>
      <c r="B12891" s="371"/>
      <c r="C12891" s="371"/>
      <c r="D12891" s="434"/>
    </row>
    <row r="12892" spans="1:4">
      <c r="A12892" s="371"/>
      <c r="B12892" s="371"/>
      <c r="C12892" s="371"/>
      <c r="D12892" s="434"/>
    </row>
    <row r="12893" spans="1:4">
      <c r="A12893" s="371"/>
      <c r="B12893" s="371"/>
      <c r="C12893" s="371"/>
      <c r="D12893" s="434"/>
    </row>
    <row r="12894" spans="1:4">
      <c r="A12894" s="371"/>
      <c r="B12894" s="371"/>
      <c r="C12894" s="371"/>
      <c r="D12894" s="434"/>
    </row>
    <row r="12895" spans="1:4">
      <c r="A12895" s="371"/>
      <c r="B12895" s="371"/>
      <c r="C12895" s="371"/>
      <c r="D12895" s="434"/>
    </row>
    <row r="12896" spans="1:4">
      <c r="A12896" s="371"/>
      <c r="B12896" s="371"/>
      <c r="C12896" s="371"/>
      <c r="D12896" s="434"/>
    </row>
    <row r="12897" spans="1:4">
      <c r="A12897" s="371"/>
      <c r="B12897" s="371"/>
      <c r="C12897" s="371"/>
      <c r="D12897" s="434"/>
    </row>
    <row r="12898" spans="1:4">
      <c r="A12898" s="371"/>
      <c r="B12898" s="371"/>
      <c r="C12898" s="371"/>
      <c r="D12898" s="434"/>
    </row>
    <row r="12899" spans="1:4">
      <c r="A12899" s="371"/>
      <c r="B12899" s="371"/>
      <c r="C12899" s="371"/>
      <c r="D12899" s="434"/>
    </row>
    <row r="12900" spans="1:4">
      <c r="A12900" s="371"/>
      <c r="B12900" s="371"/>
      <c r="C12900" s="371"/>
      <c r="D12900" s="434"/>
    </row>
    <row r="12901" spans="1:4">
      <c r="A12901" s="371"/>
      <c r="B12901" s="371"/>
      <c r="C12901" s="371"/>
      <c r="D12901" s="434"/>
    </row>
    <row r="12902" spans="1:4">
      <c r="A12902" s="371"/>
      <c r="B12902" s="371"/>
      <c r="C12902" s="371"/>
      <c r="D12902" s="434"/>
    </row>
    <row r="12903" spans="1:4">
      <c r="A12903" s="371"/>
      <c r="B12903" s="371"/>
      <c r="C12903" s="371"/>
      <c r="D12903" s="434"/>
    </row>
    <row r="12904" spans="1:4">
      <c r="A12904" s="371"/>
      <c r="B12904" s="371"/>
      <c r="C12904" s="371"/>
      <c r="D12904" s="434"/>
    </row>
    <row r="12905" spans="1:4">
      <c r="A12905" s="371"/>
      <c r="B12905" s="371"/>
      <c r="C12905" s="371"/>
      <c r="D12905" s="434"/>
    </row>
    <row r="12906" spans="1:4">
      <c r="A12906" s="371"/>
      <c r="B12906" s="371"/>
      <c r="C12906" s="371"/>
      <c r="D12906" s="434"/>
    </row>
    <row r="12907" spans="1:4">
      <c r="A12907" s="371"/>
      <c r="B12907" s="371"/>
      <c r="C12907" s="371"/>
      <c r="D12907" s="434"/>
    </row>
    <row r="12908" spans="1:4">
      <c r="A12908" s="371"/>
      <c r="B12908" s="371"/>
      <c r="C12908" s="371"/>
      <c r="D12908" s="434"/>
    </row>
    <row r="12909" spans="1:4">
      <c r="A12909" s="371"/>
      <c r="B12909" s="371"/>
      <c r="C12909" s="371"/>
      <c r="D12909" s="434"/>
    </row>
    <row r="12910" spans="1:4">
      <c r="A12910" s="371"/>
      <c r="B12910" s="371"/>
      <c r="C12910" s="371"/>
      <c r="D12910" s="434"/>
    </row>
    <row r="12911" spans="1:4">
      <c r="A12911" s="371"/>
      <c r="B12911" s="371"/>
      <c r="C12911" s="371"/>
      <c r="D12911" s="434"/>
    </row>
    <row r="12912" spans="1:4">
      <c r="A12912" s="371"/>
      <c r="B12912" s="371"/>
      <c r="C12912" s="371"/>
      <c r="D12912" s="434"/>
    </row>
    <row r="12913" spans="1:4">
      <c r="A12913" s="371"/>
      <c r="B12913" s="371"/>
      <c r="C12913" s="371"/>
      <c r="D12913" s="434"/>
    </row>
    <row r="12914" spans="1:4">
      <c r="A12914" s="371"/>
      <c r="B12914" s="371"/>
      <c r="C12914" s="371"/>
      <c r="D12914" s="434"/>
    </row>
    <row r="12915" spans="1:4">
      <c r="A12915" s="371"/>
      <c r="B12915" s="371"/>
      <c r="C12915" s="371"/>
      <c r="D12915" s="434"/>
    </row>
    <row r="12916" spans="1:4">
      <c r="A12916" s="371"/>
      <c r="B12916" s="371"/>
      <c r="C12916" s="371"/>
      <c r="D12916" s="434"/>
    </row>
    <row r="12917" spans="1:4">
      <c r="A12917" s="371"/>
      <c r="B12917" s="371"/>
      <c r="C12917" s="371"/>
      <c r="D12917" s="434"/>
    </row>
    <row r="12918" spans="1:4">
      <c r="A12918" s="371"/>
      <c r="B12918" s="371"/>
      <c r="C12918" s="371"/>
      <c r="D12918" s="434"/>
    </row>
    <row r="12919" spans="1:4">
      <c r="A12919" s="371"/>
      <c r="B12919" s="371"/>
      <c r="C12919" s="371"/>
      <c r="D12919" s="434"/>
    </row>
    <row r="12920" spans="1:4">
      <c r="A12920" s="371"/>
      <c r="B12920" s="371"/>
      <c r="C12920" s="371"/>
      <c r="D12920" s="434"/>
    </row>
    <row r="12921" spans="1:4">
      <c r="A12921" s="371"/>
      <c r="B12921" s="371"/>
      <c r="C12921" s="371"/>
      <c r="D12921" s="434"/>
    </row>
    <row r="12922" spans="1:4">
      <c r="A12922" s="371"/>
      <c r="B12922" s="371"/>
      <c r="C12922" s="371"/>
      <c r="D12922" s="434"/>
    </row>
    <row r="12923" spans="1:4">
      <c r="A12923" s="371"/>
      <c r="B12923" s="371"/>
      <c r="C12923" s="371"/>
      <c r="D12923" s="434"/>
    </row>
    <row r="12924" spans="1:4">
      <c r="A12924" s="371"/>
      <c r="B12924" s="371"/>
      <c r="C12924" s="371"/>
      <c r="D12924" s="434"/>
    </row>
    <row r="12925" spans="1:4">
      <c r="A12925" s="371"/>
      <c r="B12925" s="371"/>
      <c r="C12925" s="371"/>
      <c r="D12925" s="434"/>
    </row>
    <row r="12926" spans="1:4">
      <c r="A12926" s="371"/>
      <c r="B12926" s="371"/>
      <c r="C12926" s="371"/>
      <c r="D12926" s="434"/>
    </row>
    <row r="12927" spans="1:4">
      <c r="A12927" s="371"/>
      <c r="B12927" s="371"/>
      <c r="C12927" s="371"/>
      <c r="D12927" s="434"/>
    </row>
    <row r="12928" spans="1:4">
      <c r="A12928" s="371"/>
      <c r="B12928" s="371"/>
      <c r="C12928" s="371"/>
      <c r="D12928" s="434"/>
    </row>
    <row r="12929" spans="1:4">
      <c r="A12929" s="371"/>
      <c r="B12929" s="371"/>
      <c r="C12929" s="371"/>
      <c r="D12929" s="434"/>
    </row>
    <row r="12930" spans="1:4">
      <c r="A12930" s="371"/>
      <c r="B12930" s="371"/>
      <c r="C12930" s="371"/>
      <c r="D12930" s="434"/>
    </row>
    <row r="12931" spans="1:4">
      <c r="A12931" s="371"/>
      <c r="B12931" s="371"/>
      <c r="C12931" s="371"/>
      <c r="D12931" s="434"/>
    </row>
    <row r="12932" spans="1:4">
      <c r="A12932" s="371"/>
      <c r="B12932" s="371"/>
      <c r="C12932" s="371"/>
      <c r="D12932" s="434"/>
    </row>
    <row r="12933" spans="1:4">
      <c r="A12933" s="371"/>
      <c r="B12933" s="371"/>
      <c r="C12933" s="371"/>
      <c r="D12933" s="434"/>
    </row>
    <row r="12934" spans="1:4">
      <c r="A12934" s="371"/>
      <c r="B12934" s="371"/>
      <c r="C12934" s="371"/>
      <c r="D12934" s="434"/>
    </row>
    <row r="12935" spans="1:4">
      <c r="A12935" s="371"/>
      <c r="B12935" s="371"/>
      <c r="C12935" s="371"/>
      <c r="D12935" s="434"/>
    </row>
    <row r="12936" spans="1:4">
      <c r="A12936" s="371"/>
      <c r="B12936" s="371"/>
      <c r="C12936" s="371"/>
      <c r="D12936" s="434"/>
    </row>
    <row r="12937" spans="1:4">
      <c r="A12937" s="371"/>
      <c r="B12937" s="371"/>
      <c r="C12937" s="371"/>
      <c r="D12937" s="434"/>
    </row>
    <row r="12938" spans="1:4">
      <c r="A12938" s="371"/>
      <c r="B12938" s="371"/>
      <c r="C12938" s="371"/>
      <c r="D12938" s="434"/>
    </row>
    <row r="12939" spans="1:4">
      <c r="A12939" s="371"/>
      <c r="B12939" s="371"/>
      <c r="C12939" s="371"/>
      <c r="D12939" s="434"/>
    </row>
    <row r="12940" spans="1:4">
      <c r="A12940" s="371"/>
      <c r="B12940" s="371"/>
      <c r="C12940" s="371"/>
      <c r="D12940" s="434"/>
    </row>
    <row r="12941" spans="1:4">
      <c r="A12941" s="371"/>
      <c r="B12941" s="371"/>
      <c r="C12941" s="371"/>
      <c r="D12941" s="434"/>
    </row>
    <row r="12942" spans="1:4">
      <c r="A12942" s="371"/>
      <c r="B12942" s="371"/>
      <c r="C12942" s="371"/>
      <c r="D12942" s="434"/>
    </row>
    <row r="12943" spans="1:4">
      <c r="A12943" s="371"/>
      <c r="B12943" s="371"/>
      <c r="C12943" s="371"/>
      <c r="D12943" s="434"/>
    </row>
    <row r="12944" spans="1:4">
      <c r="A12944" s="371"/>
      <c r="B12944" s="371"/>
      <c r="C12944" s="371"/>
      <c r="D12944" s="434"/>
    </row>
    <row r="12945" spans="1:4">
      <c r="A12945" s="371"/>
      <c r="B12945" s="371"/>
      <c r="C12945" s="371"/>
      <c r="D12945" s="434"/>
    </row>
    <row r="12946" spans="1:4">
      <c r="A12946" s="371"/>
      <c r="B12946" s="371"/>
      <c r="C12946" s="371"/>
      <c r="D12946" s="434"/>
    </row>
    <row r="12947" spans="1:4">
      <c r="A12947" s="371"/>
      <c r="B12947" s="371"/>
      <c r="C12947" s="371"/>
      <c r="D12947" s="434"/>
    </row>
    <row r="12948" spans="1:4">
      <c r="A12948" s="371"/>
      <c r="B12948" s="371"/>
      <c r="C12948" s="371"/>
      <c r="D12948" s="434"/>
    </row>
    <row r="12949" spans="1:4">
      <c r="A12949" s="371"/>
      <c r="B12949" s="371"/>
      <c r="C12949" s="371"/>
      <c r="D12949" s="434"/>
    </row>
    <row r="12950" spans="1:4">
      <c r="A12950" s="371"/>
      <c r="B12950" s="371"/>
      <c r="C12950" s="371"/>
      <c r="D12950" s="434"/>
    </row>
    <row r="12951" spans="1:4">
      <c r="A12951" s="371"/>
      <c r="B12951" s="371"/>
      <c r="C12951" s="371"/>
      <c r="D12951" s="434"/>
    </row>
    <row r="12952" spans="1:4">
      <c r="A12952" s="371"/>
      <c r="B12952" s="371"/>
      <c r="C12952" s="371"/>
      <c r="D12952" s="434"/>
    </row>
    <row r="12953" spans="1:4">
      <c r="A12953" s="371"/>
      <c r="B12953" s="371"/>
      <c r="C12953" s="371"/>
      <c r="D12953" s="434"/>
    </row>
    <row r="12954" spans="1:4">
      <c r="A12954" s="371"/>
      <c r="B12954" s="371"/>
      <c r="C12954" s="371"/>
      <c r="D12954" s="434"/>
    </row>
    <row r="12955" spans="1:4">
      <c r="A12955" s="371"/>
      <c r="B12955" s="371"/>
      <c r="C12955" s="371"/>
      <c r="D12955" s="434"/>
    </row>
    <row r="12956" spans="1:4">
      <c r="A12956" s="371"/>
      <c r="B12956" s="371"/>
      <c r="C12956" s="371"/>
      <c r="D12956" s="434"/>
    </row>
    <row r="12957" spans="1:4">
      <c r="A12957" s="371"/>
      <c r="B12957" s="371"/>
      <c r="C12957" s="371"/>
      <c r="D12957" s="434"/>
    </row>
    <row r="12958" spans="1:4">
      <c r="A12958" s="371"/>
      <c r="B12958" s="371"/>
      <c r="C12958" s="371"/>
      <c r="D12958" s="434"/>
    </row>
    <row r="12959" spans="1:4">
      <c r="A12959" s="371"/>
      <c r="B12959" s="371"/>
      <c r="C12959" s="371"/>
      <c r="D12959" s="434"/>
    </row>
    <row r="12960" spans="1:4">
      <c r="A12960" s="371"/>
      <c r="B12960" s="371"/>
      <c r="C12960" s="371"/>
      <c r="D12960" s="434"/>
    </row>
    <row r="12961" spans="1:4">
      <c r="A12961" s="371"/>
      <c r="B12961" s="371"/>
      <c r="C12961" s="371"/>
      <c r="D12961" s="434"/>
    </row>
    <row r="12962" spans="1:4">
      <c r="A12962" s="371"/>
      <c r="B12962" s="371"/>
      <c r="C12962" s="371"/>
      <c r="D12962" s="434"/>
    </row>
    <row r="12963" spans="1:4">
      <c r="A12963" s="371"/>
      <c r="B12963" s="371"/>
      <c r="C12963" s="371"/>
      <c r="D12963" s="434"/>
    </row>
    <row r="12964" spans="1:4">
      <c r="A12964" s="371"/>
      <c r="B12964" s="371"/>
      <c r="C12964" s="371"/>
      <c r="D12964" s="434"/>
    </row>
    <row r="12965" spans="1:4">
      <c r="A12965" s="371"/>
      <c r="B12965" s="371"/>
      <c r="C12965" s="371"/>
      <c r="D12965" s="434"/>
    </row>
    <row r="12966" spans="1:4">
      <c r="A12966" s="371"/>
      <c r="B12966" s="371"/>
      <c r="C12966" s="371"/>
      <c r="D12966" s="434"/>
    </row>
    <row r="12967" spans="1:4">
      <c r="A12967" s="371"/>
      <c r="B12967" s="371"/>
      <c r="C12967" s="371"/>
      <c r="D12967" s="434"/>
    </row>
    <row r="12968" spans="1:4">
      <c r="A12968" s="371"/>
      <c r="B12968" s="371"/>
      <c r="C12968" s="371"/>
      <c r="D12968" s="434"/>
    </row>
    <row r="12969" spans="1:4">
      <c r="A12969" s="371"/>
      <c r="B12969" s="371"/>
      <c r="C12969" s="371"/>
      <c r="D12969" s="434"/>
    </row>
    <row r="12970" spans="1:4">
      <c r="A12970" s="371"/>
      <c r="B12970" s="371"/>
      <c r="C12970" s="371"/>
      <c r="D12970" s="434"/>
    </row>
    <row r="12971" spans="1:4">
      <c r="A12971" s="371"/>
      <c r="B12971" s="371"/>
      <c r="C12971" s="371"/>
      <c r="D12971" s="434"/>
    </row>
    <row r="12972" spans="1:4">
      <c r="A12972" s="371"/>
      <c r="B12972" s="371"/>
      <c r="C12972" s="371"/>
      <c r="D12972" s="434"/>
    </row>
    <row r="12973" spans="1:4">
      <c r="A12973" s="371"/>
      <c r="B12973" s="371"/>
      <c r="C12973" s="371"/>
      <c r="D12973" s="434"/>
    </row>
    <row r="12974" spans="1:4">
      <c r="A12974" s="371"/>
      <c r="B12974" s="371"/>
      <c r="C12974" s="371"/>
      <c r="D12974" s="434"/>
    </row>
    <row r="12975" spans="1:4">
      <c r="A12975" s="371"/>
      <c r="B12975" s="371"/>
      <c r="C12975" s="371"/>
      <c r="D12975" s="434"/>
    </row>
    <row r="12976" spans="1:4">
      <c r="A12976" s="371"/>
      <c r="B12976" s="371"/>
      <c r="C12976" s="371"/>
      <c r="D12976" s="434"/>
    </row>
    <row r="12977" spans="1:4">
      <c r="A12977" s="371"/>
      <c r="B12977" s="371"/>
      <c r="C12977" s="371"/>
      <c r="D12977" s="434"/>
    </row>
    <row r="12978" spans="1:4">
      <c r="A12978" s="371"/>
      <c r="B12978" s="371"/>
      <c r="C12978" s="371"/>
      <c r="D12978" s="434"/>
    </row>
    <row r="12979" spans="1:4">
      <c r="A12979" s="371"/>
      <c r="B12979" s="371"/>
      <c r="C12979" s="371"/>
      <c r="D12979" s="434"/>
    </row>
    <row r="12980" spans="1:4">
      <c r="A12980" s="371"/>
      <c r="B12980" s="371"/>
      <c r="C12980" s="371"/>
      <c r="D12980" s="434"/>
    </row>
    <row r="12981" spans="1:4">
      <c r="A12981" s="371"/>
      <c r="B12981" s="371"/>
      <c r="C12981" s="371"/>
      <c r="D12981" s="434"/>
    </row>
    <row r="12982" spans="1:4">
      <c r="A12982" s="371"/>
      <c r="B12982" s="371"/>
      <c r="C12982" s="371"/>
      <c r="D12982" s="434"/>
    </row>
    <row r="12983" spans="1:4">
      <c r="A12983" s="371"/>
      <c r="B12983" s="371"/>
      <c r="C12983" s="371"/>
      <c r="D12983" s="434"/>
    </row>
    <row r="12984" spans="1:4">
      <c r="A12984" s="371"/>
      <c r="B12984" s="371"/>
      <c r="C12984" s="371"/>
      <c r="D12984" s="434"/>
    </row>
    <row r="12985" spans="1:4">
      <c r="A12985" s="371"/>
      <c r="B12985" s="371"/>
      <c r="C12985" s="371"/>
      <c r="D12985" s="434"/>
    </row>
    <row r="12986" spans="1:4">
      <c r="A12986" s="371"/>
      <c r="B12986" s="371"/>
      <c r="C12986" s="371"/>
      <c r="D12986" s="434"/>
    </row>
    <row r="12987" spans="1:4">
      <c r="A12987" s="371"/>
      <c r="B12987" s="371"/>
      <c r="C12987" s="371"/>
      <c r="D12987" s="434"/>
    </row>
    <row r="12988" spans="1:4">
      <c r="A12988" s="371"/>
      <c r="B12988" s="371"/>
      <c r="C12988" s="371"/>
      <c r="D12988" s="434"/>
    </row>
    <row r="12989" spans="1:4">
      <c r="A12989" s="371"/>
      <c r="B12989" s="371"/>
      <c r="C12989" s="371"/>
      <c r="D12989" s="434"/>
    </row>
    <row r="12990" spans="1:4">
      <c r="A12990" s="371"/>
      <c r="B12990" s="371"/>
      <c r="C12990" s="371"/>
      <c r="D12990" s="434"/>
    </row>
    <row r="12991" spans="1:4">
      <c r="A12991" s="371"/>
      <c r="B12991" s="371"/>
      <c r="C12991" s="371"/>
      <c r="D12991" s="434"/>
    </row>
    <row r="12992" spans="1:4">
      <c r="A12992" s="371"/>
      <c r="B12992" s="371"/>
      <c r="C12992" s="371"/>
      <c r="D12992" s="434"/>
    </row>
    <row r="12993" spans="1:4">
      <c r="A12993" s="371"/>
      <c r="B12993" s="371"/>
      <c r="C12993" s="371"/>
      <c r="D12993" s="434"/>
    </row>
    <row r="12994" spans="1:4">
      <c r="A12994" s="371"/>
      <c r="B12994" s="371"/>
      <c r="C12994" s="371"/>
      <c r="D12994" s="434"/>
    </row>
    <row r="12995" spans="1:4">
      <c r="A12995" s="371"/>
      <c r="B12995" s="371"/>
      <c r="C12995" s="371"/>
      <c r="D12995" s="434"/>
    </row>
    <row r="12996" spans="1:4">
      <c r="A12996" s="371"/>
      <c r="B12996" s="371"/>
      <c r="C12996" s="371"/>
      <c r="D12996" s="434"/>
    </row>
    <row r="12997" spans="1:4">
      <c r="A12997" s="371"/>
      <c r="B12997" s="371"/>
      <c r="C12997" s="371"/>
      <c r="D12997" s="434"/>
    </row>
    <row r="12998" spans="1:4">
      <c r="A12998" s="371"/>
      <c r="B12998" s="371"/>
      <c r="C12998" s="371"/>
      <c r="D12998" s="434"/>
    </row>
    <row r="12999" spans="1:4">
      <c r="A12999" s="371"/>
      <c r="B12999" s="371"/>
      <c r="C12999" s="371"/>
      <c r="D12999" s="434"/>
    </row>
    <row r="13000" spans="1:4">
      <c r="A13000" s="371"/>
      <c r="B13000" s="371"/>
      <c r="C13000" s="371"/>
      <c r="D13000" s="434"/>
    </row>
    <row r="13001" spans="1:4">
      <c r="A13001" s="371"/>
      <c r="B13001" s="371"/>
      <c r="C13001" s="371"/>
      <c r="D13001" s="434"/>
    </row>
    <row r="13002" spans="1:4">
      <c r="A13002" s="371"/>
      <c r="B13002" s="371"/>
      <c r="C13002" s="371"/>
      <c r="D13002" s="434"/>
    </row>
    <row r="13003" spans="1:4">
      <c r="A13003" s="371"/>
      <c r="B13003" s="371"/>
      <c r="C13003" s="371"/>
      <c r="D13003" s="434"/>
    </row>
    <row r="13004" spans="1:4">
      <c r="A13004" s="371"/>
      <c r="B13004" s="371"/>
      <c r="C13004" s="371"/>
      <c r="D13004" s="434"/>
    </row>
    <row r="13005" spans="1:4">
      <c r="A13005" s="371"/>
      <c r="B13005" s="371"/>
      <c r="C13005" s="371"/>
      <c r="D13005" s="434"/>
    </row>
    <row r="13006" spans="1:4">
      <c r="A13006" s="371"/>
      <c r="B13006" s="371"/>
      <c r="C13006" s="371"/>
      <c r="D13006" s="434"/>
    </row>
    <row r="13007" spans="1:4">
      <c r="A13007" s="371"/>
      <c r="B13007" s="371"/>
      <c r="C13007" s="371"/>
      <c r="D13007" s="434"/>
    </row>
    <row r="13008" spans="1:4">
      <c r="A13008" s="371"/>
      <c r="B13008" s="371"/>
      <c r="C13008" s="371"/>
      <c r="D13008" s="434"/>
    </row>
    <row r="13009" spans="1:4">
      <c r="A13009" s="371"/>
      <c r="B13009" s="371"/>
      <c r="C13009" s="371"/>
      <c r="D13009" s="434"/>
    </row>
    <row r="13010" spans="1:4">
      <c r="A13010" s="371"/>
      <c r="B13010" s="371"/>
      <c r="C13010" s="371"/>
      <c r="D13010" s="434"/>
    </row>
    <row r="13011" spans="1:4">
      <c r="A13011" s="371"/>
      <c r="B13011" s="371"/>
      <c r="C13011" s="371"/>
      <c r="D13011" s="434"/>
    </row>
    <row r="13012" spans="1:4">
      <c r="A13012" s="371"/>
      <c r="B13012" s="371"/>
      <c r="C13012" s="371"/>
      <c r="D13012" s="434"/>
    </row>
    <row r="13013" spans="1:4">
      <c r="A13013" s="371"/>
      <c r="B13013" s="371"/>
      <c r="C13013" s="371"/>
      <c r="D13013" s="434"/>
    </row>
    <row r="13014" spans="1:4">
      <c r="A13014" s="371"/>
      <c r="B13014" s="371"/>
      <c r="C13014" s="371"/>
      <c r="D13014" s="434"/>
    </row>
    <row r="13015" spans="1:4">
      <c r="A13015" s="371"/>
      <c r="B13015" s="371"/>
      <c r="C13015" s="371"/>
      <c r="D13015" s="434"/>
    </row>
    <row r="13016" spans="1:4">
      <c r="A13016" s="371"/>
      <c r="B13016" s="371"/>
      <c r="C13016" s="371"/>
      <c r="D13016" s="434"/>
    </row>
    <row r="13017" spans="1:4">
      <c r="A13017" s="371"/>
      <c r="B13017" s="371"/>
      <c r="C13017" s="371"/>
      <c r="D13017" s="434"/>
    </row>
    <row r="13018" spans="1:4">
      <c r="A13018" s="371"/>
      <c r="B13018" s="371"/>
      <c r="C13018" s="371"/>
      <c r="D13018" s="434"/>
    </row>
    <row r="13019" spans="1:4">
      <c r="A13019" s="371"/>
      <c r="B13019" s="371"/>
      <c r="C13019" s="371"/>
      <c r="D13019" s="434"/>
    </row>
    <row r="13020" spans="1:4">
      <c r="A13020" s="371"/>
      <c r="B13020" s="371"/>
      <c r="C13020" s="371"/>
      <c r="D13020" s="434"/>
    </row>
    <row r="13021" spans="1:4">
      <c r="A13021" s="371"/>
      <c r="B13021" s="371"/>
      <c r="C13021" s="371"/>
      <c r="D13021" s="434"/>
    </row>
    <row r="13022" spans="1:4">
      <c r="A13022" s="371"/>
      <c r="B13022" s="371"/>
      <c r="C13022" s="371"/>
      <c r="D13022" s="434"/>
    </row>
    <row r="13023" spans="1:4">
      <c r="A13023" s="371"/>
      <c r="B13023" s="371"/>
      <c r="C13023" s="371"/>
      <c r="D13023" s="434"/>
    </row>
    <row r="13024" spans="1:4">
      <c r="A13024" s="371"/>
      <c r="B13024" s="371"/>
      <c r="C13024" s="371"/>
      <c r="D13024" s="434"/>
    </row>
    <row r="13025" spans="1:4">
      <c r="A13025" s="371"/>
      <c r="B13025" s="371"/>
      <c r="C13025" s="371"/>
      <c r="D13025" s="434"/>
    </row>
    <row r="13026" spans="1:4">
      <c r="A13026" s="371"/>
      <c r="B13026" s="371"/>
      <c r="C13026" s="371"/>
      <c r="D13026" s="434"/>
    </row>
    <row r="13027" spans="1:4">
      <c r="A13027" s="371"/>
      <c r="B13027" s="371"/>
      <c r="C13027" s="371"/>
      <c r="D13027" s="434"/>
    </row>
    <row r="13028" spans="1:4">
      <c r="A13028" s="371"/>
      <c r="B13028" s="371"/>
      <c r="C13028" s="371"/>
      <c r="D13028" s="434"/>
    </row>
    <row r="13029" spans="1:4">
      <c r="A13029" s="371"/>
      <c r="B13029" s="371"/>
      <c r="C13029" s="371"/>
      <c r="D13029" s="434"/>
    </row>
    <row r="13030" spans="1:4">
      <c r="A13030" s="371"/>
      <c r="B13030" s="371"/>
      <c r="C13030" s="371"/>
      <c r="D13030" s="434"/>
    </row>
    <row r="13031" spans="1:4">
      <c r="A13031" s="371"/>
      <c r="B13031" s="371"/>
      <c r="C13031" s="371"/>
      <c r="D13031" s="434"/>
    </row>
    <row r="13032" spans="1:4">
      <c r="A13032" s="371"/>
      <c r="B13032" s="371"/>
      <c r="C13032" s="371"/>
      <c r="D13032" s="434"/>
    </row>
    <row r="13033" spans="1:4">
      <c r="A13033" s="371"/>
      <c r="B13033" s="371"/>
      <c r="C13033" s="371"/>
      <c r="D13033" s="434"/>
    </row>
    <row r="13034" spans="1:4">
      <c r="A13034" s="371"/>
      <c r="B13034" s="371"/>
      <c r="C13034" s="371"/>
      <c r="D13034" s="434"/>
    </row>
    <row r="13035" spans="1:4">
      <c r="A13035" s="371"/>
      <c r="B13035" s="371"/>
      <c r="C13035" s="371"/>
      <c r="D13035" s="434"/>
    </row>
    <row r="13036" spans="1:4">
      <c r="A13036" s="371"/>
      <c r="B13036" s="371"/>
      <c r="C13036" s="371"/>
      <c r="D13036" s="434"/>
    </row>
    <row r="13037" spans="1:4">
      <c r="A13037" s="371"/>
      <c r="B13037" s="371"/>
      <c r="C13037" s="371"/>
      <c r="D13037" s="434"/>
    </row>
    <row r="13038" spans="1:4">
      <c r="A13038" s="371"/>
      <c r="B13038" s="371"/>
      <c r="C13038" s="371"/>
      <c r="D13038" s="434"/>
    </row>
    <row r="13039" spans="1:4">
      <c r="A13039" s="371"/>
      <c r="B13039" s="371"/>
      <c r="C13039" s="371"/>
      <c r="D13039" s="434"/>
    </row>
    <row r="13040" spans="1:4">
      <c r="A13040" s="371"/>
      <c r="B13040" s="371"/>
      <c r="C13040" s="371"/>
      <c r="D13040" s="434"/>
    </row>
    <row r="13041" spans="1:4">
      <c r="A13041" s="371"/>
      <c r="B13041" s="371"/>
      <c r="C13041" s="371"/>
      <c r="D13041" s="434"/>
    </row>
    <row r="13042" spans="1:4">
      <c r="A13042" s="371"/>
      <c r="B13042" s="371"/>
      <c r="C13042" s="371"/>
      <c r="D13042" s="434"/>
    </row>
    <row r="13043" spans="1:4">
      <c r="A13043" s="371"/>
      <c r="B13043" s="371"/>
      <c r="C13043" s="371"/>
      <c r="D13043" s="434"/>
    </row>
    <row r="13044" spans="1:4">
      <c r="A13044" s="371"/>
      <c r="B13044" s="371"/>
      <c r="C13044" s="371"/>
      <c r="D13044" s="434"/>
    </row>
    <row r="13045" spans="1:4">
      <c r="A13045" s="371"/>
      <c r="B13045" s="371"/>
      <c r="C13045" s="371"/>
      <c r="D13045" s="434"/>
    </row>
    <row r="13046" spans="1:4">
      <c r="A13046" s="371"/>
      <c r="B13046" s="371"/>
      <c r="C13046" s="371"/>
      <c r="D13046" s="434"/>
    </row>
    <row r="13047" spans="1:4">
      <c r="A13047" s="371"/>
      <c r="B13047" s="371"/>
      <c r="C13047" s="371"/>
      <c r="D13047" s="434"/>
    </row>
    <row r="13048" spans="1:4">
      <c r="A13048" s="371"/>
      <c r="B13048" s="371"/>
      <c r="C13048" s="371"/>
      <c r="D13048" s="434"/>
    </row>
    <row r="13049" spans="1:4">
      <c r="A13049" s="371"/>
      <c r="B13049" s="371"/>
      <c r="C13049" s="371"/>
      <c r="D13049" s="434"/>
    </row>
    <row r="13050" spans="1:4">
      <c r="A13050" s="371"/>
      <c r="B13050" s="371"/>
      <c r="C13050" s="371"/>
      <c r="D13050" s="434"/>
    </row>
    <row r="13051" spans="1:4">
      <c r="A13051" s="371"/>
      <c r="B13051" s="371"/>
      <c r="C13051" s="371"/>
      <c r="D13051" s="434"/>
    </row>
    <row r="13052" spans="1:4">
      <c r="A13052" s="371"/>
      <c r="B13052" s="371"/>
      <c r="C13052" s="371"/>
      <c r="D13052" s="434"/>
    </row>
    <row r="13053" spans="1:4">
      <c r="A13053" s="371"/>
      <c r="B13053" s="371"/>
      <c r="C13053" s="371"/>
      <c r="D13053" s="434"/>
    </row>
    <row r="13054" spans="1:4">
      <c r="A13054" s="371"/>
      <c r="B13054" s="371"/>
      <c r="C13054" s="371"/>
      <c r="D13054" s="434"/>
    </row>
    <row r="13055" spans="1:4">
      <c r="A13055" s="371"/>
      <c r="B13055" s="371"/>
      <c r="C13055" s="371"/>
      <c r="D13055" s="434"/>
    </row>
    <row r="13056" spans="1:4">
      <c r="A13056" s="371"/>
      <c r="B13056" s="371"/>
      <c r="C13056" s="371"/>
      <c r="D13056" s="434"/>
    </row>
    <row r="13057" spans="1:4">
      <c r="A13057" s="371"/>
      <c r="B13057" s="371"/>
      <c r="C13057" s="371"/>
      <c r="D13057" s="434"/>
    </row>
    <row r="13058" spans="1:4">
      <c r="A13058" s="371"/>
      <c r="B13058" s="371"/>
      <c r="C13058" s="371"/>
      <c r="D13058" s="434"/>
    </row>
    <row r="13059" spans="1:4">
      <c r="A13059" s="371"/>
      <c r="B13059" s="371"/>
      <c r="C13059" s="371"/>
      <c r="D13059" s="434"/>
    </row>
    <row r="13060" spans="1:4">
      <c r="A13060" s="371"/>
      <c r="B13060" s="371"/>
      <c r="C13060" s="371"/>
      <c r="D13060" s="434"/>
    </row>
    <row r="13061" spans="1:4">
      <c r="A13061" s="371"/>
      <c r="B13061" s="371"/>
      <c r="C13061" s="371"/>
      <c r="D13061" s="434"/>
    </row>
    <row r="13062" spans="1:4">
      <c r="A13062" s="371"/>
      <c r="B13062" s="371"/>
      <c r="C13062" s="371"/>
      <c r="D13062" s="434"/>
    </row>
    <row r="13063" spans="1:4">
      <c r="A13063" s="371"/>
      <c r="B13063" s="371"/>
      <c r="C13063" s="371"/>
      <c r="D13063" s="434"/>
    </row>
    <row r="13064" spans="1:4">
      <c r="A13064" s="371"/>
      <c r="B13064" s="371"/>
      <c r="C13064" s="371"/>
      <c r="D13064" s="434"/>
    </row>
    <row r="13065" spans="1:4">
      <c r="A13065" s="371"/>
      <c r="B13065" s="371"/>
      <c r="C13065" s="371"/>
      <c r="D13065" s="434"/>
    </row>
    <row r="13066" spans="1:4">
      <c r="A13066" s="371"/>
      <c r="B13066" s="371"/>
      <c r="C13066" s="371"/>
      <c r="D13066" s="434"/>
    </row>
    <row r="13067" spans="1:4">
      <c r="A13067" s="371"/>
      <c r="B13067" s="371"/>
      <c r="C13067" s="371"/>
      <c r="D13067" s="434"/>
    </row>
    <row r="13068" spans="1:4">
      <c r="A13068" s="371"/>
      <c r="B13068" s="371"/>
      <c r="C13068" s="371"/>
      <c r="D13068" s="434"/>
    </row>
    <row r="13069" spans="1:4">
      <c r="A13069" s="371"/>
      <c r="B13069" s="371"/>
      <c r="C13069" s="371"/>
      <c r="D13069" s="434"/>
    </row>
    <row r="13070" spans="1:4">
      <c r="A13070" s="371"/>
      <c r="B13070" s="371"/>
      <c r="C13070" s="371"/>
      <c r="D13070" s="434"/>
    </row>
    <row r="13071" spans="1:4">
      <c r="A13071" s="371"/>
      <c r="B13071" s="371"/>
      <c r="C13071" s="371"/>
      <c r="D13071" s="434"/>
    </row>
    <row r="13072" spans="1:4">
      <c r="A13072" s="371"/>
      <c r="B13072" s="371"/>
      <c r="C13072" s="371"/>
      <c r="D13072" s="434"/>
    </row>
    <row r="13073" spans="1:4">
      <c r="A13073" s="371"/>
      <c r="B13073" s="371"/>
      <c r="C13073" s="371"/>
      <c r="D13073" s="434"/>
    </row>
    <row r="13074" spans="1:4">
      <c r="A13074" s="371"/>
      <c r="B13074" s="371"/>
      <c r="C13074" s="371"/>
      <c r="D13074" s="434"/>
    </row>
    <row r="13075" spans="1:4">
      <c r="A13075" s="371"/>
      <c r="B13075" s="371"/>
      <c r="C13075" s="371"/>
      <c r="D13075" s="434"/>
    </row>
    <row r="13076" spans="1:4">
      <c r="A13076" s="371"/>
      <c r="B13076" s="371"/>
      <c r="C13076" s="371"/>
      <c r="D13076" s="434"/>
    </row>
    <row r="13077" spans="1:4">
      <c r="A13077" s="371"/>
      <c r="B13077" s="371"/>
      <c r="C13077" s="371"/>
      <c r="D13077" s="434"/>
    </row>
    <row r="13078" spans="1:4">
      <c r="A13078" s="371"/>
      <c r="B13078" s="371"/>
      <c r="C13078" s="371"/>
      <c r="D13078" s="434"/>
    </row>
    <row r="13079" spans="1:4">
      <c r="A13079" s="371"/>
      <c r="B13079" s="371"/>
      <c r="C13079" s="371"/>
      <c r="D13079" s="434"/>
    </row>
    <row r="13080" spans="1:4">
      <c r="A13080" s="371"/>
      <c r="B13080" s="371"/>
      <c r="C13080" s="371"/>
      <c r="D13080" s="434"/>
    </row>
    <row r="13081" spans="1:4">
      <c r="A13081" s="371"/>
      <c r="B13081" s="371"/>
      <c r="C13081" s="371"/>
      <c r="D13081" s="434"/>
    </row>
    <row r="13082" spans="1:4">
      <c r="A13082" s="371"/>
      <c r="B13082" s="371"/>
      <c r="C13082" s="371"/>
      <c r="D13082" s="434"/>
    </row>
    <row r="13083" spans="1:4">
      <c r="A13083" s="371"/>
      <c r="B13083" s="371"/>
      <c r="C13083" s="371"/>
      <c r="D13083" s="434"/>
    </row>
    <row r="13084" spans="1:4">
      <c r="A13084" s="371"/>
      <c r="B13084" s="371"/>
      <c r="C13084" s="371"/>
      <c r="D13084" s="434"/>
    </row>
    <row r="13085" spans="1:4">
      <c r="A13085" s="371"/>
      <c r="B13085" s="371"/>
      <c r="C13085" s="371"/>
      <c r="D13085" s="434"/>
    </row>
    <row r="13086" spans="1:4">
      <c r="A13086" s="371"/>
      <c r="B13086" s="371"/>
      <c r="C13086" s="371"/>
      <c r="D13086" s="434"/>
    </row>
    <row r="13087" spans="1:4">
      <c r="A13087" s="371"/>
      <c r="B13087" s="371"/>
      <c r="C13087" s="371"/>
      <c r="D13087" s="434"/>
    </row>
    <row r="13088" spans="1:4">
      <c r="A13088" s="371"/>
      <c r="B13088" s="371"/>
      <c r="C13088" s="371"/>
      <c r="D13088" s="434"/>
    </row>
    <row r="13089" spans="1:4">
      <c r="A13089" s="371"/>
      <c r="B13089" s="371"/>
      <c r="C13089" s="371"/>
      <c r="D13089" s="434"/>
    </row>
    <row r="13090" spans="1:4">
      <c r="A13090" s="371"/>
      <c r="B13090" s="371"/>
      <c r="C13090" s="371"/>
      <c r="D13090" s="434"/>
    </row>
    <row r="13091" spans="1:4">
      <c r="A13091" s="371"/>
      <c r="B13091" s="371"/>
      <c r="C13091" s="371"/>
      <c r="D13091" s="434"/>
    </row>
    <row r="13092" spans="1:4">
      <c r="A13092" s="371"/>
      <c r="B13092" s="371"/>
      <c r="C13092" s="371"/>
      <c r="D13092" s="434"/>
    </row>
    <row r="13093" spans="1:4">
      <c r="A13093" s="371"/>
      <c r="B13093" s="371"/>
      <c r="C13093" s="371"/>
      <c r="D13093" s="434"/>
    </row>
    <row r="13094" spans="1:4">
      <c r="A13094" s="371"/>
      <c r="B13094" s="371"/>
      <c r="C13094" s="371"/>
      <c r="D13094" s="434"/>
    </row>
    <row r="13095" spans="1:4">
      <c r="A13095" s="371"/>
      <c r="B13095" s="371"/>
      <c r="C13095" s="371"/>
      <c r="D13095" s="434"/>
    </row>
    <row r="13096" spans="1:4">
      <c r="A13096" s="371"/>
      <c r="B13096" s="371"/>
      <c r="C13096" s="371"/>
      <c r="D13096" s="434"/>
    </row>
    <row r="13097" spans="1:4">
      <c r="A13097" s="371"/>
      <c r="B13097" s="371"/>
      <c r="C13097" s="371"/>
      <c r="D13097" s="434"/>
    </row>
    <row r="13098" spans="1:4">
      <c r="A13098" s="371"/>
      <c r="B13098" s="371"/>
      <c r="C13098" s="371"/>
      <c r="D13098" s="434"/>
    </row>
    <row r="13099" spans="1:4">
      <c r="A13099" s="371"/>
      <c r="B13099" s="371"/>
      <c r="C13099" s="371"/>
      <c r="D13099" s="434"/>
    </row>
    <row r="13100" spans="1:4">
      <c r="A13100" s="371"/>
      <c r="B13100" s="371"/>
      <c r="C13100" s="371"/>
      <c r="D13100" s="434"/>
    </row>
    <row r="13101" spans="1:4">
      <c r="A13101" s="371"/>
      <c r="B13101" s="371"/>
      <c r="C13101" s="371"/>
      <c r="D13101" s="434"/>
    </row>
    <row r="13102" spans="1:4">
      <c r="A13102" s="371"/>
      <c r="B13102" s="371"/>
      <c r="C13102" s="371"/>
      <c r="D13102" s="434"/>
    </row>
    <row r="13103" spans="1:4">
      <c r="A13103" s="371"/>
      <c r="B13103" s="371"/>
      <c r="C13103" s="371"/>
      <c r="D13103" s="434"/>
    </row>
    <row r="13104" spans="1:4">
      <c r="A13104" s="371"/>
      <c r="B13104" s="371"/>
      <c r="C13104" s="371"/>
      <c r="D13104" s="434"/>
    </row>
    <row r="13105" spans="1:4">
      <c r="A13105" s="371"/>
      <c r="B13105" s="371"/>
      <c r="C13105" s="371"/>
      <c r="D13105" s="434"/>
    </row>
    <row r="13106" spans="1:4">
      <c r="A13106" s="371"/>
      <c r="B13106" s="371"/>
      <c r="C13106" s="371"/>
      <c r="D13106" s="434"/>
    </row>
    <row r="13107" spans="1:4">
      <c r="A13107" s="371"/>
      <c r="B13107" s="371"/>
      <c r="C13107" s="371"/>
      <c r="D13107" s="434"/>
    </row>
    <row r="13108" spans="1:4">
      <c r="A13108" s="371"/>
      <c r="B13108" s="371"/>
      <c r="C13108" s="371"/>
      <c r="D13108" s="434"/>
    </row>
    <row r="13109" spans="1:4">
      <c r="A13109" s="371"/>
      <c r="B13109" s="371"/>
      <c r="C13109" s="371"/>
      <c r="D13109" s="434"/>
    </row>
    <row r="13110" spans="1:4">
      <c r="A13110" s="371"/>
      <c r="B13110" s="371"/>
      <c r="C13110" s="371"/>
      <c r="D13110" s="434"/>
    </row>
    <row r="13111" spans="1:4">
      <c r="A13111" s="371"/>
      <c r="B13111" s="371"/>
      <c r="C13111" s="371"/>
      <c r="D13111" s="434"/>
    </row>
    <row r="13112" spans="1:4">
      <c r="A13112" s="371"/>
      <c r="B13112" s="371"/>
      <c r="C13112" s="371"/>
      <c r="D13112" s="434"/>
    </row>
    <row r="13113" spans="1:4">
      <c r="A13113" s="371"/>
      <c r="B13113" s="371"/>
      <c r="C13113" s="371"/>
      <c r="D13113" s="434"/>
    </row>
    <row r="13114" spans="1:4">
      <c r="A13114" s="371"/>
      <c r="B13114" s="371"/>
      <c r="C13114" s="371"/>
      <c r="D13114" s="434"/>
    </row>
    <row r="13115" spans="1:4">
      <c r="A13115" s="371"/>
      <c r="B13115" s="371"/>
      <c r="C13115" s="371"/>
      <c r="D13115" s="434"/>
    </row>
    <row r="13116" spans="1:4">
      <c r="A13116" s="371"/>
      <c r="B13116" s="371"/>
      <c r="C13116" s="371"/>
      <c r="D13116" s="434"/>
    </row>
    <row r="13117" spans="1:4">
      <c r="A13117" s="371"/>
      <c r="B13117" s="371"/>
      <c r="C13117" s="371"/>
      <c r="D13117" s="434"/>
    </row>
    <row r="13118" spans="1:4">
      <c r="A13118" s="371"/>
      <c r="B13118" s="371"/>
      <c r="C13118" s="371"/>
      <c r="D13118" s="434"/>
    </row>
    <row r="13119" spans="1:4">
      <c r="A13119" s="371"/>
      <c r="B13119" s="371"/>
      <c r="C13119" s="371"/>
      <c r="D13119" s="434"/>
    </row>
    <row r="13120" spans="1:4">
      <c r="A13120" s="371"/>
      <c r="B13120" s="371"/>
      <c r="C13120" s="371"/>
      <c r="D13120" s="434"/>
    </row>
    <row r="13121" spans="1:4">
      <c r="A13121" s="371"/>
      <c r="B13121" s="371"/>
      <c r="C13121" s="371"/>
      <c r="D13121" s="434"/>
    </row>
    <row r="13122" spans="1:4">
      <c r="A13122" s="371"/>
      <c r="B13122" s="371"/>
      <c r="C13122" s="371"/>
      <c r="D13122" s="434"/>
    </row>
    <row r="13123" spans="1:4">
      <c r="A13123" s="371"/>
      <c r="B13123" s="371"/>
      <c r="C13123" s="371"/>
      <c r="D13123" s="434"/>
    </row>
    <row r="13124" spans="1:4">
      <c r="A13124" s="371"/>
      <c r="B13124" s="371"/>
      <c r="C13124" s="371"/>
      <c r="D13124" s="434"/>
    </row>
    <row r="13125" spans="1:4">
      <c r="A13125" s="371"/>
      <c r="B13125" s="371"/>
      <c r="C13125" s="371"/>
      <c r="D13125" s="434"/>
    </row>
    <row r="13126" spans="1:4">
      <c r="A13126" s="371"/>
      <c r="B13126" s="371"/>
      <c r="C13126" s="371"/>
      <c r="D13126" s="434"/>
    </row>
    <row r="13127" spans="1:4">
      <c r="A13127" s="371"/>
      <c r="B13127" s="371"/>
      <c r="C13127" s="371"/>
      <c r="D13127" s="434"/>
    </row>
    <row r="13128" spans="1:4">
      <c r="A13128" s="371"/>
      <c r="B13128" s="371"/>
      <c r="C13128" s="371"/>
      <c r="D13128" s="434"/>
    </row>
    <row r="13129" spans="1:4">
      <c r="A13129" s="371"/>
      <c r="B13129" s="371"/>
      <c r="C13129" s="371"/>
      <c r="D13129" s="434"/>
    </row>
    <row r="13130" spans="1:4">
      <c r="A13130" s="371"/>
      <c r="B13130" s="371"/>
      <c r="C13130" s="371"/>
      <c r="D13130" s="434"/>
    </row>
    <row r="13131" spans="1:4">
      <c r="A13131" s="371"/>
      <c r="B13131" s="371"/>
      <c r="C13131" s="371"/>
      <c r="D13131" s="434"/>
    </row>
    <row r="13132" spans="1:4">
      <c r="A13132" s="371"/>
      <c r="B13132" s="371"/>
      <c r="C13132" s="371"/>
      <c r="D13132" s="434"/>
    </row>
    <row r="13133" spans="1:4">
      <c r="A13133" s="371"/>
      <c r="B13133" s="371"/>
      <c r="C13133" s="371"/>
      <c r="D13133" s="434"/>
    </row>
    <row r="13134" spans="1:4">
      <c r="A13134" s="371"/>
      <c r="B13134" s="371"/>
      <c r="C13134" s="371"/>
      <c r="D13134" s="434"/>
    </row>
    <row r="13135" spans="1:4">
      <c r="A13135" s="371"/>
      <c r="B13135" s="371"/>
      <c r="C13135" s="371"/>
      <c r="D13135" s="434"/>
    </row>
    <row r="13136" spans="1:4">
      <c r="A13136" s="371"/>
      <c r="B13136" s="371"/>
      <c r="C13136" s="371"/>
      <c r="D13136" s="434"/>
    </row>
    <row r="13137" spans="1:4">
      <c r="A13137" s="371"/>
      <c r="B13137" s="371"/>
      <c r="C13137" s="371"/>
      <c r="D13137" s="434"/>
    </row>
    <row r="13138" spans="1:4">
      <c r="A13138" s="371"/>
      <c r="B13138" s="371"/>
      <c r="C13138" s="371"/>
      <c r="D13138" s="434"/>
    </row>
    <row r="13139" spans="1:4">
      <c r="A13139" s="371"/>
      <c r="B13139" s="371"/>
      <c r="C13139" s="371"/>
      <c r="D13139" s="434"/>
    </row>
    <row r="13140" spans="1:4">
      <c r="A13140" s="371"/>
      <c r="B13140" s="371"/>
      <c r="C13140" s="371"/>
      <c r="D13140" s="434"/>
    </row>
    <row r="13141" spans="1:4">
      <c r="A13141" s="371"/>
      <c r="B13141" s="371"/>
      <c r="C13141" s="371"/>
      <c r="D13141" s="434"/>
    </row>
    <row r="13142" spans="1:4">
      <c r="A13142" s="371"/>
      <c r="B13142" s="371"/>
      <c r="C13142" s="371"/>
      <c r="D13142" s="434"/>
    </row>
    <row r="13143" spans="1:4">
      <c r="A13143" s="371"/>
      <c r="B13143" s="371"/>
      <c r="C13143" s="371"/>
      <c r="D13143" s="434"/>
    </row>
    <row r="13144" spans="1:4">
      <c r="A13144" s="371"/>
      <c r="B13144" s="371"/>
      <c r="C13144" s="371"/>
      <c r="D13144" s="434"/>
    </row>
    <row r="13145" spans="1:4">
      <c r="A13145" s="371"/>
      <c r="B13145" s="371"/>
      <c r="C13145" s="371"/>
      <c r="D13145" s="434"/>
    </row>
    <row r="13146" spans="1:4">
      <c r="A13146" s="371"/>
      <c r="B13146" s="371"/>
      <c r="C13146" s="371"/>
      <c r="D13146" s="434"/>
    </row>
    <row r="13147" spans="1:4">
      <c r="A13147" s="371"/>
      <c r="B13147" s="371"/>
      <c r="C13147" s="371"/>
      <c r="D13147" s="434"/>
    </row>
    <row r="13148" spans="1:4">
      <c r="A13148" s="371"/>
      <c r="B13148" s="371"/>
      <c r="C13148" s="371"/>
      <c r="D13148" s="434"/>
    </row>
    <row r="13149" spans="1:4">
      <c r="A13149" s="371"/>
      <c r="B13149" s="371"/>
      <c r="C13149" s="371"/>
      <c r="D13149" s="434"/>
    </row>
    <row r="13150" spans="1:4">
      <c r="A13150" s="371"/>
      <c r="B13150" s="371"/>
      <c r="C13150" s="371"/>
      <c r="D13150" s="434"/>
    </row>
    <row r="13151" spans="1:4">
      <c r="A13151" s="371"/>
      <c r="B13151" s="371"/>
      <c r="C13151" s="371"/>
      <c r="D13151" s="434"/>
    </row>
    <row r="13152" spans="1:4">
      <c r="A13152" s="371"/>
      <c r="B13152" s="371"/>
      <c r="C13152" s="371"/>
      <c r="D13152" s="434"/>
    </row>
    <row r="13153" spans="1:4">
      <c r="A13153" s="371"/>
      <c r="B13153" s="371"/>
      <c r="C13153" s="371"/>
      <c r="D13153" s="434"/>
    </row>
    <row r="13154" spans="1:4">
      <c r="A13154" s="371"/>
      <c r="B13154" s="371"/>
      <c r="C13154" s="371"/>
      <c r="D13154" s="434"/>
    </row>
    <row r="13155" spans="1:4">
      <c r="A13155" s="371"/>
      <c r="B13155" s="371"/>
      <c r="C13155" s="371"/>
      <c r="D13155" s="434"/>
    </row>
    <row r="13156" spans="1:4">
      <c r="A13156" s="371"/>
      <c r="B13156" s="371"/>
      <c r="C13156" s="371"/>
      <c r="D13156" s="434"/>
    </row>
    <row r="13157" spans="1:4">
      <c r="A13157" s="371"/>
      <c r="B13157" s="371"/>
      <c r="C13157" s="371"/>
      <c r="D13157" s="434"/>
    </row>
    <row r="13158" spans="1:4">
      <c r="A13158" s="371"/>
      <c r="B13158" s="371"/>
      <c r="C13158" s="371"/>
      <c r="D13158" s="434"/>
    </row>
    <row r="13159" spans="1:4">
      <c r="A13159" s="371"/>
      <c r="B13159" s="371"/>
      <c r="C13159" s="371"/>
      <c r="D13159" s="434"/>
    </row>
    <row r="13160" spans="1:4">
      <c r="A13160" s="371"/>
      <c r="B13160" s="371"/>
      <c r="C13160" s="371"/>
      <c r="D13160" s="434"/>
    </row>
    <row r="13161" spans="1:4">
      <c r="A13161" s="371"/>
      <c r="B13161" s="371"/>
      <c r="C13161" s="371"/>
      <c r="D13161" s="434"/>
    </row>
    <row r="13162" spans="1:4">
      <c r="A13162" s="371"/>
      <c r="B13162" s="371"/>
      <c r="C13162" s="371"/>
      <c r="D13162" s="434"/>
    </row>
    <row r="13163" spans="1:4">
      <c r="A13163" s="371"/>
      <c r="B13163" s="371"/>
      <c r="C13163" s="371"/>
      <c r="D13163" s="434"/>
    </row>
    <row r="13164" spans="1:4">
      <c r="A13164" s="371"/>
      <c r="B13164" s="371"/>
      <c r="C13164" s="371"/>
      <c r="D13164" s="434"/>
    </row>
    <row r="13165" spans="1:4">
      <c r="A13165" s="371"/>
      <c r="B13165" s="371"/>
      <c r="C13165" s="371"/>
      <c r="D13165" s="434"/>
    </row>
    <row r="13166" spans="1:4">
      <c r="A13166" s="371"/>
      <c r="B13166" s="371"/>
      <c r="C13166" s="371"/>
      <c r="D13166" s="434"/>
    </row>
    <row r="13167" spans="1:4">
      <c r="A13167" s="371"/>
      <c r="B13167" s="371"/>
      <c r="C13167" s="371"/>
      <c r="D13167" s="434"/>
    </row>
    <row r="13168" spans="1:4">
      <c r="A13168" s="371"/>
      <c r="B13168" s="371"/>
      <c r="C13168" s="371"/>
      <c r="D13168" s="434"/>
    </row>
    <row r="13169" spans="1:4">
      <c r="A13169" s="371"/>
      <c r="B13169" s="371"/>
      <c r="C13169" s="371"/>
      <c r="D13169" s="434"/>
    </row>
    <row r="13170" spans="1:4">
      <c r="A13170" s="371"/>
      <c r="B13170" s="371"/>
      <c r="C13170" s="371"/>
      <c r="D13170" s="434"/>
    </row>
    <row r="13171" spans="1:4">
      <c r="A13171" s="371"/>
      <c r="B13171" s="371"/>
      <c r="C13171" s="371"/>
      <c r="D13171" s="434"/>
    </row>
    <row r="13172" spans="1:4">
      <c r="A13172" s="371"/>
      <c r="B13172" s="371"/>
      <c r="C13172" s="371"/>
      <c r="D13172" s="434"/>
    </row>
    <row r="13173" spans="1:4">
      <c r="A13173" s="371"/>
      <c r="B13173" s="371"/>
      <c r="C13173" s="371"/>
      <c r="D13173" s="434"/>
    </row>
    <row r="13174" spans="1:4">
      <c r="A13174" s="371"/>
      <c r="B13174" s="371"/>
      <c r="C13174" s="371"/>
      <c r="D13174" s="434"/>
    </row>
    <row r="13175" spans="1:4">
      <c r="A13175" s="371"/>
      <c r="B13175" s="371"/>
      <c r="C13175" s="371"/>
      <c r="D13175" s="434"/>
    </row>
    <row r="13176" spans="1:4">
      <c r="A13176" s="371"/>
      <c r="B13176" s="371"/>
      <c r="C13176" s="371"/>
      <c r="D13176" s="434"/>
    </row>
    <row r="13177" spans="1:4">
      <c r="A13177" s="371"/>
      <c r="B13177" s="371"/>
      <c r="C13177" s="371"/>
      <c r="D13177" s="434"/>
    </row>
    <row r="13178" spans="1:4">
      <c r="A13178" s="371"/>
      <c r="B13178" s="371"/>
      <c r="C13178" s="371"/>
      <c r="D13178" s="434"/>
    </row>
    <row r="13179" spans="1:4">
      <c r="A13179" s="371"/>
      <c r="B13179" s="371"/>
      <c r="C13179" s="371"/>
      <c r="D13179" s="434"/>
    </row>
    <row r="13180" spans="1:4">
      <c r="A13180" s="371"/>
      <c r="B13180" s="371"/>
      <c r="C13180" s="371"/>
      <c r="D13180" s="434"/>
    </row>
    <row r="13181" spans="1:4">
      <c r="A13181" s="371"/>
      <c r="B13181" s="371"/>
      <c r="C13181" s="371"/>
      <c r="D13181" s="434"/>
    </row>
    <row r="13182" spans="1:4">
      <c r="A13182" s="371"/>
      <c r="B13182" s="371"/>
      <c r="C13182" s="371"/>
      <c r="D13182" s="434"/>
    </row>
    <row r="13183" spans="1:4">
      <c r="A13183" s="371"/>
      <c r="B13183" s="371"/>
      <c r="C13183" s="371"/>
      <c r="D13183" s="434"/>
    </row>
    <row r="13184" spans="1:4">
      <c r="A13184" s="371"/>
      <c r="B13184" s="371"/>
      <c r="C13184" s="371"/>
      <c r="D13184" s="434"/>
    </row>
    <row r="13185" spans="1:4">
      <c r="A13185" s="371"/>
      <c r="B13185" s="371"/>
      <c r="C13185" s="371"/>
      <c r="D13185" s="434"/>
    </row>
    <row r="13186" spans="1:4">
      <c r="A13186" s="371"/>
      <c r="B13186" s="371"/>
      <c r="C13186" s="371"/>
      <c r="D13186" s="434"/>
    </row>
    <row r="13187" spans="1:4">
      <c r="A13187" s="371"/>
      <c r="B13187" s="371"/>
      <c r="C13187" s="371"/>
      <c r="D13187" s="434"/>
    </row>
    <row r="13188" spans="1:4">
      <c r="A13188" s="371"/>
      <c r="B13188" s="371"/>
      <c r="C13188" s="371"/>
      <c r="D13188" s="434"/>
    </row>
    <row r="13189" spans="1:4">
      <c r="A13189" s="371"/>
      <c r="B13189" s="371"/>
      <c r="C13189" s="371"/>
      <c r="D13189" s="434"/>
    </row>
    <row r="13190" spans="1:4">
      <c r="A13190" s="371"/>
      <c r="B13190" s="371"/>
      <c r="C13190" s="371"/>
      <c r="D13190" s="434"/>
    </row>
    <row r="13191" spans="1:4">
      <c r="A13191" s="371"/>
      <c r="B13191" s="371"/>
      <c r="C13191" s="371"/>
      <c r="D13191" s="434"/>
    </row>
    <row r="13192" spans="1:4">
      <c r="A13192" s="371"/>
      <c r="B13192" s="371"/>
      <c r="C13192" s="371"/>
      <c r="D13192" s="434"/>
    </row>
    <row r="13193" spans="1:4">
      <c r="A13193" s="371"/>
      <c r="B13193" s="371"/>
      <c r="C13193" s="371"/>
      <c r="D13193" s="434"/>
    </row>
    <row r="13194" spans="1:4">
      <c r="A13194" s="371"/>
      <c r="B13194" s="371"/>
      <c r="C13194" s="371"/>
      <c r="D13194" s="434"/>
    </row>
    <row r="13195" spans="1:4">
      <c r="A13195" s="371"/>
      <c r="B13195" s="371"/>
      <c r="C13195" s="371"/>
      <c r="D13195" s="434"/>
    </row>
    <row r="13196" spans="1:4">
      <c r="A13196" s="371"/>
      <c r="B13196" s="371"/>
      <c r="C13196" s="371"/>
      <c r="D13196" s="434"/>
    </row>
    <row r="13197" spans="1:4">
      <c r="A13197" s="371"/>
      <c r="B13197" s="371"/>
      <c r="C13197" s="371"/>
      <c r="D13197" s="434"/>
    </row>
    <row r="13198" spans="1:4">
      <c r="A13198" s="371"/>
      <c r="B13198" s="371"/>
      <c r="C13198" s="371"/>
      <c r="D13198" s="434"/>
    </row>
    <row r="13199" spans="1:4">
      <c r="A13199" s="371"/>
      <c r="B13199" s="371"/>
      <c r="C13199" s="371"/>
      <c r="D13199" s="434"/>
    </row>
    <row r="13200" spans="1:4">
      <c r="A13200" s="371"/>
      <c r="B13200" s="371"/>
      <c r="C13200" s="371"/>
      <c r="D13200" s="434"/>
    </row>
    <row r="13201" spans="1:4">
      <c r="A13201" s="371"/>
      <c r="B13201" s="371"/>
      <c r="C13201" s="371"/>
      <c r="D13201" s="434"/>
    </row>
    <row r="13202" spans="1:4">
      <c r="A13202" s="371"/>
      <c r="B13202" s="371"/>
      <c r="C13202" s="371"/>
      <c r="D13202" s="434"/>
    </row>
    <row r="13203" spans="1:4">
      <c r="A13203" s="371"/>
      <c r="B13203" s="371"/>
      <c r="C13203" s="371"/>
      <c r="D13203" s="434"/>
    </row>
    <row r="13204" spans="1:4">
      <c r="A13204" s="371"/>
      <c r="B13204" s="371"/>
      <c r="C13204" s="371"/>
      <c r="D13204" s="434"/>
    </row>
    <row r="13205" spans="1:4">
      <c r="A13205" s="371"/>
      <c r="B13205" s="371"/>
      <c r="C13205" s="371"/>
      <c r="D13205" s="434"/>
    </row>
    <row r="13206" spans="1:4">
      <c r="A13206" s="371"/>
      <c r="B13206" s="371"/>
      <c r="C13206" s="371"/>
      <c r="D13206" s="434"/>
    </row>
    <row r="13207" spans="1:4">
      <c r="A13207" s="371"/>
      <c r="B13207" s="371"/>
      <c r="C13207" s="371"/>
      <c r="D13207" s="434"/>
    </row>
    <row r="13208" spans="1:4">
      <c r="A13208" s="371"/>
      <c r="B13208" s="371"/>
      <c r="C13208" s="371"/>
      <c r="D13208" s="434"/>
    </row>
    <row r="13209" spans="1:4">
      <c r="A13209" s="371"/>
      <c r="B13209" s="371"/>
      <c r="C13209" s="371"/>
      <c r="D13209" s="434"/>
    </row>
    <row r="13210" spans="1:4">
      <c r="A13210" s="371"/>
      <c r="B13210" s="371"/>
      <c r="C13210" s="371"/>
      <c r="D13210" s="434"/>
    </row>
    <row r="13211" spans="1:4">
      <c r="A13211" s="371"/>
      <c r="B13211" s="371"/>
      <c r="C13211" s="371"/>
      <c r="D13211" s="434"/>
    </row>
    <row r="13212" spans="1:4">
      <c r="A13212" s="371"/>
      <c r="B13212" s="371"/>
      <c r="C13212" s="371"/>
      <c r="D13212" s="434"/>
    </row>
    <row r="13213" spans="1:4">
      <c r="A13213" s="371"/>
      <c r="B13213" s="371"/>
      <c r="C13213" s="371"/>
      <c r="D13213" s="434"/>
    </row>
    <row r="13214" spans="1:4">
      <c r="A13214" s="371"/>
      <c r="B13214" s="371"/>
      <c r="C13214" s="371"/>
      <c r="D13214" s="434"/>
    </row>
    <row r="13215" spans="1:4">
      <c r="A13215" s="371"/>
      <c r="B13215" s="371"/>
      <c r="C13215" s="371"/>
      <c r="D13215" s="434"/>
    </row>
    <row r="13216" spans="1:4">
      <c r="A13216" s="371"/>
      <c r="B13216" s="371"/>
      <c r="C13216" s="371"/>
      <c r="D13216" s="434"/>
    </row>
    <row r="13217" spans="1:4">
      <c r="A13217" s="371"/>
      <c r="B13217" s="371"/>
      <c r="C13217" s="371"/>
      <c r="D13217" s="434"/>
    </row>
    <row r="13218" spans="1:4">
      <c r="A13218" s="371"/>
      <c r="B13218" s="371"/>
      <c r="C13218" s="371"/>
      <c r="D13218" s="434"/>
    </row>
    <row r="13219" spans="1:4">
      <c r="A13219" s="371"/>
      <c r="B13219" s="371"/>
      <c r="C13219" s="371"/>
      <c r="D13219" s="434"/>
    </row>
    <row r="13220" spans="1:4">
      <c r="A13220" s="371"/>
      <c r="B13220" s="371"/>
      <c r="C13220" s="371"/>
      <c r="D13220" s="434"/>
    </row>
    <row r="13221" spans="1:4">
      <c r="A13221" s="371"/>
      <c r="B13221" s="371"/>
      <c r="C13221" s="371"/>
      <c r="D13221" s="434"/>
    </row>
    <row r="13222" spans="1:4">
      <c r="A13222" s="371"/>
      <c r="B13222" s="371"/>
      <c r="C13222" s="371"/>
      <c r="D13222" s="434"/>
    </row>
    <row r="13223" spans="1:4">
      <c r="A13223" s="371"/>
      <c r="B13223" s="371"/>
      <c r="C13223" s="371"/>
      <c r="D13223" s="434"/>
    </row>
    <row r="13224" spans="1:4">
      <c r="A13224" s="371"/>
      <c r="B13224" s="371"/>
      <c r="C13224" s="371"/>
      <c r="D13224" s="434"/>
    </row>
    <row r="13225" spans="1:4">
      <c r="A13225" s="371"/>
      <c r="B13225" s="371"/>
      <c r="C13225" s="371"/>
      <c r="D13225" s="434"/>
    </row>
    <row r="13226" spans="1:4">
      <c r="A13226" s="371"/>
      <c r="B13226" s="371"/>
      <c r="C13226" s="371"/>
      <c r="D13226" s="434"/>
    </row>
    <row r="13227" spans="1:4">
      <c r="A13227" s="371"/>
      <c r="B13227" s="371"/>
      <c r="C13227" s="371"/>
      <c r="D13227" s="434"/>
    </row>
    <row r="13228" spans="1:4">
      <c r="A13228" s="371"/>
      <c r="B13228" s="371"/>
      <c r="C13228" s="371"/>
      <c r="D13228" s="434"/>
    </row>
    <row r="13229" spans="1:4">
      <c r="A13229" s="371"/>
      <c r="B13229" s="371"/>
      <c r="C13229" s="371"/>
      <c r="D13229" s="434"/>
    </row>
    <row r="13230" spans="1:4">
      <c r="A13230" s="371"/>
      <c r="B13230" s="371"/>
      <c r="C13230" s="371"/>
      <c r="D13230" s="434"/>
    </row>
    <row r="13231" spans="1:4">
      <c r="A13231" s="371"/>
      <c r="B13231" s="371"/>
      <c r="C13231" s="371"/>
      <c r="D13231" s="434"/>
    </row>
    <row r="13232" spans="1:4">
      <c r="A13232" s="371"/>
      <c r="B13232" s="371"/>
      <c r="C13232" s="371"/>
      <c r="D13232" s="434"/>
    </row>
    <row r="13233" spans="1:4">
      <c r="A13233" s="371"/>
      <c r="B13233" s="371"/>
      <c r="C13233" s="371"/>
      <c r="D13233" s="434"/>
    </row>
    <row r="13234" spans="1:4">
      <c r="A13234" s="371"/>
      <c r="B13234" s="371"/>
      <c r="C13234" s="371"/>
      <c r="D13234" s="434"/>
    </row>
    <row r="13235" spans="1:4">
      <c r="A13235" s="371"/>
      <c r="B13235" s="371"/>
      <c r="C13235" s="371"/>
      <c r="D13235" s="434"/>
    </row>
    <row r="13236" spans="1:4">
      <c r="A13236" s="371"/>
      <c r="B13236" s="371"/>
      <c r="C13236" s="371"/>
      <c r="D13236" s="434"/>
    </row>
    <row r="13237" spans="1:4">
      <c r="A13237" s="371"/>
      <c r="B13237" s="371"/>
      <c r="C13237" s="371"/>
      <c r="D13237" s="434"/>
    </row>
    <row r="13238" spans="1:4">
      <c r="A13238" s="371"/>
      <c r="B13238" s="371"/>
      <c r="C13238" s="371"/>
      <c r="D13238" s="434"/>
    </row>
    <row r="13239" spans="1:4">
      <c r="A13239" s="371"/>
      <c r="B13239" s="371"/>
      <c r="C13239" s="371"/>
      <c r="D13239" s="434"/>
    </row>
    <row r="13240" spans="1:4">
      <c r="A13240" s="371"/>
      <c r="B13240" s="371"/>
      <c r="C13240" s="371"/>
      <c r="D13240" s="434"/>
    </row>
    <row r="13241" spans="1:4">
      <c r="A13241" s="371"/>
      <c r="B13241" s="371"/>
      <c r="C13241" s="371"/>
      <c r="D13241" s="434"/>
    </row>
    <row r="13242" spans="1:4">
      <c r="A13242" s="371"/>
      <c r="B13242" s="371"/>
      <c r="C13242" s="371"/>
      <c r="D13242" s="434"/>
    </row>
    <row r="13243" spans="1:4">
      <c r="A13243" s="371"/>
      <c r="B13243" s="371"/>
      <c r="C13243" s="371"/>
      <c r="D13243" s="434"/>
    </row>
    <row r="13244" spans="1:4">
      <c r="A13244" s="371"/>
      <c r="B13244" s="371"/>
      <c r="C13244" s="371"/>
      <c r="D13244" s="434"/>
    </row>
    <row r="13245" spans="1:4">
      <c r="A13245" s="371"/>
      <c r="B13245" s="371"/>
      <c r="C13245" s="371"/>
      <c r="D13245" s="434"/>
    </row>
    <row r="13246" spans="1:4">
      <c r="A13246" s="371"/>
      <c r="B13246" s="371"/>
      <c r="C13246" s="371"/>
      <c r="D13246" s="434"/>
    </row>
    <row r="13247" spans="1:4">
      <c r="A13247" s="371"/>
      <c r="B13247" s="371"/>
      <c r="C13247" s="371"/>
      <c r="D13247" s="434"/>
    </row>
    <row r="13248" spans="1:4">
      <c r="A13248" s="371"/>
      <c r="B13248" s="371"/>
      <c r="C13248" s="371"/>
      <c r="D13248" s="434"/>
    </row>
    <row r="13249" spans="1:4">
      <c r="A13249" s="371"/>
      <c r="B13249" s="371"/>
      <c r="C13249" s="371"/>
      <c r="D13249" s="434"/>
    </row>
    <row r="13250" spans="1:4">
      <c r="A13250" s="371"/>
      <c r="B13250" s="371"/>
      <c r="C13250" s="371"/>
      <c r="D13250" s="434"/>
    </row>
    <row r="13251" spans="1:4">
      <c r="A13251" s="371"/>
      <c r="B13251" s="371"/>
      <c r="C13251" s="371"/>
      <c r="D13251" s="434"/>
    </row>
    <row r="13252" spans="1:4">
      <c r="A13252" s="371"/>
      <c r="B13252" s="371"/>
      <c r="C13252" s="371"/>
      <c r="D13252" s="434"/>
    </row>
    <row r="13253" spans="1:4">
      <c r="A13253" s="371"/>
      <c r="B13253" s="371"/>
      <c r="C13253" s="371"/>
      <c r="D13253" s="434"/>
    </row>
    <row r="13254" spans="1:4">
      <c r="A13254" s="371"/>
      <c r="B13254" s="371"/>
      <c r="C13254" s="371"/>
      <c r="D13254" s="434"/>
    </row>
    <row r="13255" spans="1:4">
      <c r="A13255" s="371"/>
      <c r="B13255" s="371"/>
      <c r="C13255" s="371"/>
      <c r="D13255" s="434"/>
    </row>
    <row r="13256" spans="1:4">
      <c r="A13256" s="371"/>
      <c r="B13256" s="371"/>
      <c r="C13256" s="371"/>
      <c r="D13256" s="434"/>
    </row>
    <row r="13257" spans="1:4">
      <c r="A13257" s="371"/>
      <c r="B13257" s="371"/>
      <c r="C13257" s="371"/>
      <c r="D13257" s="434"/>
    </row>
    <row r="13258" spans="1:4">
      <c r="A13258" s="371"/>
      <c r="B13258" s="371"/>
      <c r="C13258" s="371"/>
      <c r="D13258" s="434"/>
    </row>
    <row r="13259" spans="1:4">
      <c r="A13259" s="371"/>
      <c r="B13259" s="371"/>
      <c r="C13259" s="371"/>
      <c r="D13259" s="434"/>
    </row>
    <row r="13260" spans="1:4">
      <c r="A13260" s="371"/>
      <c r="B13260" s="371"/>
      <c r="C13260" s="371"/>
      <c r="D13260" s="434"/>
    </row>
    <row r="13261" spans="1:4">
      <c r="A13261" s="371"/>
      <c r="B13261" s="371"/>
      <c r="C13261" s="371"/>
      <c r="D13261" s="434"/>
    </row>
    <row r="13262" spans="1:4">
      <c r="A13262" s="371"/>
      <c r="B13262" s="371"/>
      <c r="C13262" s="371"/>
      <c r="D13262" s="434"/>
    </row>
    <row r="13263" spans="1:4">
      <c r="A13263" s="371"/>
      <c r="B13263" s="371"/>
      <c r="C13263" s="371"/>
      <c r="D13263" s="434"/>
    </row>
    <row r="13264" spans="1:4">
      <c r="A13264" s="371"/>
      <c r="B13264" s="371"/>
      <c r="C13264" s="371"/>
      <c r="D13264" s="434"/>
    </row>
    <row r="13265" spans="1:4">
      <c r="A13265" s="371"/>
      <c r="B13265" s="371"/>
      <c r="C13265" s="371"/>
      <c r="D13265" s="434"/>
    </row>
    <row r="13266" spans="1:4">
      <c r="A13266" s="371"/>
      <c r="B13266" s="371"/>
      <c r="C13266" s="371"/>
      <c r="D13266" s="434"/>
    </row>
    <row r="13267" spans="1:4">
      <c r="A13267" s="371"/>
      <c r="B13267" s="371"/>
      <c r="C13267" s="371"/>
      <c r="D13267" s="434"/>
    </row>
    <row r="13268" spans="1:4">
      <c r="A13268" s="371"/>
      <c r="B13268" s="371"/>
      <c r="C13268" s="371"/>
      <c r="D13268" s="434"/>
    </row>
    <row r="13269" spans="1:4">
      <c r="A13269" s="371"/>
      <c r="B13269" s="371"/>
      <c r="C13269" s="371"/>
      <c r="D13269" s="434"/>
    </row>
    <row r="13270" spans="1:4">
      <c r="A13270" s="371"/>
      <c r="B13270" s="371"/>
      <c r="C13270" s="371"/>
      <c r="D13270" s="434"/>
    </row>
    <row r="13271" spans="1:4">
      <c r="A13271" s="371"/>
      <c r="B13271" s="371"/>
      <c r="C13271" s="371"/>
      <c r="D13271" s="434"/>
    </row>
    <row r="13272" spans="1:4">
      <c r="A13272" s="371"/>
      <c r="B13272" s="371"/>
      <c r="C13272" s="371"/>
      <c r="D13272" s="434"/>
    </row>
    <row r="13273" spans="1:4">
      <c r="A13273" s="371"/>
      <c r="B13273" s="371"/>
      <c r="C13273" s="371"/>
      <c r="D13273" s="434"/>
    </row>
    <row r="13274" spans="1:4">
      <c r="A13274" s="371"/>
      <c r="B13274" s="371"/>
      <c r="C13274" s="371"/>
      <c r="D13274" s="434"/>
    </row>
    <row r="13275" spans="1:4">
      <c r="A13275" s="371"/>
      <c r="B13275" s="371"/>
      <c r="C13275" s="371"/>
      <c r="D13275" s="434"/>
    </row>
    <row r="13276" spans="1:4">
      <c r="A13276" s="371"/>
      <c r="B13276" s="371"/>
      <c r="C13276" s="371"/>
      <c r="D13276" s="434"/>
    </row>
    <row r="13277" spans="1:4">
      <c r="A13277" s="371"/>
      <c r="B13277" s="371"/>
      <c r="C13277" s="371"/>
      <c r="D13277" s="434"/>
    </row>
    <row r="13278" spans="1:4">
      <c r="A13278" s="371"/>
      <c r="B13278" s="371"/>
      <c r="C13278" s="371"/>
      <c r="D13278" s="434"/>
    </row>
    <row r="13279" spans="1:4">
      <c r="A13279" s="371"/>
      <c r="B13279" s="371"/>
      <c r="C13279" s="371"/>
      <c r="D13279" s="434"/>
    </row>
    <row r="13280" spans="1:4">
      <c r="A13280" s="371"/>
      <c r="B13280" s="371"/>
      <c r="C13280" s="371"/>
      <c r="D13280" s="434"/>
    </row>
    <row r="13281" spans="1:4">
      <c r="A13281" s="371"/>
      <c r="B13281" s="371"/>
      <c r="C13281" s="371"/>
      <c r="D13281" s="434"/>
    </row>
    <row r="13282" spans="1:4">
      <c r="A13282" s="371"/>
      <c r="B13282" s="371"/>
      <c r="C13282" s="371"/>
      <c r="D13282" s="434"/>
    </row>
    <row r="13283" spans="1:4">
      <c r="A13283" s="371"/>
      <c r="B13283" s="371"/>
      <c r="C13283" s="371"/>
      <c r="D13283" s="434"/>
    </row>
    <row r="13284" spans="1:4">
      <c r="A13284" s="371"/>
      <c r="B13284" s="371"/>
      <c r="C13284" s="371"/>
      <c r="D13284" s="434"/>
    </row>
    <row r="13285" spans="1:4">
      <c r="A13285" s="371"/>
      <c r="B13285" s="371"/>
      <c r="C13285" s="371"/>
      <c r="D13285" s="434"/>
    </row>
    <row r="13286" spans="1:4">
      <c r="A13286" s="371"/>
      <c r="B13286" s="371"/>
      <c r="C13286" s="371"/>
      <c r="D13286" s="434"/>
    </row>
    <row r="13287" spans="1:4">
      <c r="A13287" s="371"/>
      <c r="B13287" s="371"/>
      <c r="C13287" s="371"/>
      <c r="D13287" s="434"/>
    </row>
    <row r="13288" spans="1:4">
      <c r="A13288" s="371"/>
      <c r="B13288" s="371"/>
      <c r="C13288" s="371"/>
      <c r="D13288" s="434"/>
    </row>
    <row r="13289" spans="1:4">
      <c r="A13289" s="371"/>
      <c r="B13289" s="371"/>
      <c r="C13289" s="371"/>
      <c r="D13289" s="434"/>
    </row>
    <row r="13290" spans="1:4">
      <c r="A13290" s="371"/>
      <c r="B13290" s="371"/>
      <c r="C13290" s="371"/>
      <c r="D13290" s="434"/>
    </row>
    <row r="13291" spans="1:4">
      <c r="A13291" s="371"/>
      <c r="B13291" s="371"/>
      <c r="C13291" s="371"/>
      <c r="D13291" s="434"/>
    </row>
    <row r="13292" spans="1:4">
      <c r="A13292" s="371"/>
      <c r="B13292" s="371"/>
      <c r="C13292" s="371"/>
      <c r="D13292" s="434"/>
    </row>
    <row r="13293" spans="1:4">
      <c r="A13293" s="371"/>
      <c r="B13293" s="371"/>
      <c r="C13293" s="371"/>
      <c r="D13293" s="434"/>
    </row>
    <row r="13294" spans="1:4">
      <c r="A13294" s="371"/>
      <c r="B13294" s="371"/>
      <c r="C13294" s="371"/>
      <c r="D13294" s="434"/>
    </row>
    <row r="13295" spans="1:4">
      <c r="A13295" s="371"/>
      <c r="B13295" s="371"/>
      <c r="C13295" s="371"/>
      <c r="D13295" s="434"/>
    </row>
    <row r="13296" spans="1:4">
      <c r="A13296" s="371"/>
      <c r="B13296" s="371"/>
      <c r="C13296" s="371"/>
      <c r="D13296" s="434"/>
    </row>
    <row r="13297" spans="1:4">
      <c r="A13297" s="371"/>
      <c r="B13297" s="371"/>
      <c r="C13297" s="371"/>
      <c r="D13297" s="434"/>
    </row>
    <row r="13298" spans="1:4">
      <c r="A13298" s="371"/>
      <c r="B13298" s="371"/>
      <c r="C13298" s="371"/>
      <c r="D13298" s="434"/>
    </row>
    <row r="13299" spans="1:4">
      <c r="A13299" s="371"/>
      <c r="B13299" s="371"/>
      <c r="C13299" s="371"/>
      <c r="D13299" s="434"/>
    </row>
    <row r="13300" spans="1:4">
      <c r="A13300" s="371"/>
      <c r="B13300" s="371"/>
      <c r="C13300" s="371"/>
      <c r="D13300" s="434"/>
    </row>
    <row r="13301" spans="1:4">
      <c r="A13301" s="371"/>
      <c r="B13301" s="371"/>
      <c r="C13301" s="371"/>
      <c r="D13301" s="434"/>
    </row>
    <row r="13302" spans="1:4">
      <c r="A13302" s="371"/>
      <c r="B13302" s="371"/>
      <c r="C13302" s="371"/>
      <c r="D13302" s="434"/>
    </row>
    <row r="13303" spans="1:4">
      <c r="A13303" s="371"/>
      <c r="B13303" s="371"/>
      <c r="C13303" s="371"/>
      <c r="D13303" s="434"/>
    </row>
    <row r="13304" spans="1:4">
      <c r="A13304" s="371"/>
      <c r="B13304" s="371"/>
      <c r="C13304" s="371"/>
      <c r="D13304" s="434"/>
    </row>
    <row r="13305" spans="1:4">
      <c r="A13305" s="371"/>
      <c r="B13305" s="371"/>
      <c r="C13305" s="371"/>
      <c r="D13305" s="434"/>
    </row>
    <row r="13306" spans="1:4">
      <c r="A13306" s="371"/>
      <c r="B13306" s="371"/>
      <c r="C13306" s="371"/>
      <c r="D13306" s="434"/>
    </row>
    <row r="13307" spans="1:4">
      <c r="A13307" s="371"/>
      <c r="B13307" s="371"/>
      <c r="C13307" s="371"/>
      <c r="D13307" s="434"/>
    </row>
    <row r="13308" spans="1:4">
      <c r="A13308" s="371"/>
      <c r="B13308" s="371"/>
      <c r="C13308" s="371"/>
      <c r="D13308" s="434"/>
    </row>
    <row r="13309" spans="1:4">
      <c r="A13309" s="371"/>
      <c r="B13309" s="371"/>
      <c r="C13309" s="371"/>
      <c r="D13309" s="434"/>
    </row>
    <row r="13310" spans="1:4">
      <c r="A13310" s="371"/>
      <c r="B13310" s="371"/>
      <c r="C13310" s="371"/>
      <c r="D13310" s="434"/>
    </row>
    <row r="13311" spans="1:4">
      <c r="A13311" s="371"/>
      <c r="B13311" s="371"/>
      <c r="C13311" s="371"/>
      <c r="D13311" s="434"/>
    </row>
    <row r="13312" spans="1:4">
      <c r="A13312" s="371"/>
      <c r="B13312" s="371"/>
      <c r="C13312" s="371"/>
      <c r="D13312" s="434"/>
    </row>
    <row r="13313" spans="1:4">
      <c r="A13313" s="371"/>
      <c r="B13313" s="371"/>
      <c r="C13313" s="371"/>
      <c r="D13313" s="434"/>
    </row>
    <row r="13314" spans="1:4">
      <c r="A13314" s="371"/>
      <c r="B13314" s="371"/>
      <c r="C13314" s="371"/>
      <c r="D13314" s="434"/>
    </row>
    <row r="13315" spans="1:4">
      <c r="A13315" s="371"/>
      <c r="B13315" s="371"/>
      <c r="C13315" s="371"/>
      <c r="D13315" s="434"/>
    </row>
    <row r="13316" spans="1:4">
      <c r="A13316" s="371"/>
      <c r="B13316" s="371"/>
      <c r="C13316" s="371"/>
      <c r="D13316" s="434"/>
    </row>
    <row r="13317" spans="1:4">
      <c r="A13317" s="371"/>
      <c r="B13317" s="371"/>
      <c r="C13317" s="371"/>
      <c r="D13317" s="434"/>
    </row>
    <row r="13318" spans="1:4">
      <c r="A13318" s="371"/>
      <c r="B13318" s="371"/>
      <c r="C13318" s="371"/>
      <c r="D13318" s="434"/>
    </row>
    <row r="13319" spans="1:4">
      <c r="A13319" s="371"/>
      <c r="B13319" s="371"/>
      <c r="C13319" s="371"/>
      <c r="D13319" s="434"/>
    </row>
    <row r="13320" spans="1:4">
      <c r="A13320" s="371"/>
      <c r="B13320" s="371"/>
      <c r="C13320" s="371"/>
      <c r="D13320" s="434"/>
    </row>
    <row r="13321" spans="1:4">
      <c r="A13321" s="371"/>
      <c r="B13321" s="371"/>
      <c r="C13321" s="371"/>
      <c r="D13321" s="434"/>
    </row>
    <row r="13322" spans="1:4">
      <c r="A13322" s="371"/>
      <c r="B13322" s="371"/>
      <c r="C13322" s="371"/>
      <c r="D13322" s="434"/>
    </row>
    <row r="13323" spans="1:4">
      <c r="A13323" s="371"/>
      <c r="B13323" s="371"/>
      <c r="C13323" s="371"/>
      <c r="D13323" s="434"/>
    </row>
    <row r="13324" spans="1:4">
      <c r="A13324" s="371"/>
      <c r="B13324" s="371"/>
      <c r="C13324" s="371"/>
      <c r="D13324" s="434"/>
    </row>
    <row r="13325" spans="1:4">
      <c r="A13325" s="371"/>
      <c r="B13325" s="371"/>
      <c r="C13325" s="371"/>
      <c r="D13325" s="434"/>
    </row>
    <row r="13326" spans="1:4">
      <c r="A13326" s="371"/>
      <c r="B13326" s="371"/>
      <c r="C13326" s="371"/>
      <c r="D13326" s="434"/>
    </row>
    <row r="13327" spans="1:4">
      <c r="A13327" s="371"/>
      <c r="B13327" s="371"/>
      <c r="C13327" s="371"/>
      <c r="D13327" s="434"/>
    </row>
    <row r="13328" spans="1:4">
      <c r="A13328" s="371"/>
      <c r="B13328" s="371"/>
      <c r="C13328" s="371"/>
      <c r="D13328" s="434"/>
    </row>
    <row r="13329" spans="1:4">
      <c r="A13329" s="371"/>
      <c r="B13329" s="371"/>
      <c r="C13329" s="371"/>
      <c r="D13329" s="434"/>
    </row>
    <row r="13330" spans="1:4">
      <c r="A13330" s="371"/>
      <c r="B13330" s="371"/>
      <c r="C13330" s="371"/>
      <c r="D13330" s="434"/>
    </row>
    <row r="13331" spans="1:4">
      <c r="A13331" s="371"/>
      <c r="B13331" s="371"/>
      <c r="C13331" s="371"/>
      <c r="D13331" s="434"/>
    </row>
    <row r="13332" spans="1:4">
      <c r="A13332" s="371"/>
      <c r="B13332" s="371"/>
      <c r="C13332" s="371"/>
      <c r="D13332" s="434"/>
    </row>
    <row r="13333" spans="1:4">
      <c r="A13333" s="371"/>
      <c r="B13333" s="371"/>
      <c r="C13333" s="371"/>
      <c r="D13333" s="434"/>
    </row>
    <row r="13334" spans="1:4">
      <c r="A13334" s="371"/>
      <c r="B13334" s="371"/>
      <c r="C13334" s="371"/>
      <c r="D13334" s="434"/>
    </row>
    <row r="13335" spans="1:4">
      <c r="A13335" s="371"/>
      <c r="B13335" s="371"/>
      <c r="C13335" s="371"/>
      <c r="D13335" s="434"/>
    </row>
    <row r="13336" spans="1:4">
      <c r="A13336" s="371"/>
      <c r="B13336" s="371"/>
      <c r="C13336" s="371"/>
      <c r="D13336" s="434"/>
    </row>
    <row r="13337" spans="1:4">
      <c r="A13337" s="371"/>
      <c r="B13337" s="371"/>
      <c r="C13337" s="371"/>
      <c r="D13337" s="434"/>
    </row>
    <row r="13338" spans="1:4">
      <c r="A13338" s="371"/>
      <c r="B13338" s="371"/>
      <c r="C13338" s="371"/>
      <c r="D13338" s="434"/>
    </row>
    <row r="13339" spans="1:4">
      <c r="A13339" s="371"/>
      <c r="B13339" s="371"/>
      <c r="C13339" s="371"/>
      <c r="D13339" s="434"/>
    </row>
    <row r="13340" spans="1:4">
      <c r="A13340" s="371"/>
      <c r="B13340" s="371"/>
      <c r="C13340" s="371"/>
      <c r="D13340" s="434"/>
    </row>
    <row r="13341" spans="1:4">
      <c r="A13341" s="371"/>
      <c r="B13341" s="371"/>
      <c r="C13341" s="371"/>
      <c r="D13341" s="434"/>
    </row>
    <row r="13342" spans="1:4">
      <c r="A13342" s="371"/>
      <c r="B13342" s="371"/>
      <c r="C13342" s="371"/>
      <c r="D13342" s="434"/>
    </row>
    <row r="13343" spans="1:4">
      <c r="A13343" s="371"/>
      <c r="B13343" s="371"/>
      <c r="C13343" s="371"/>
      <c r="D13343" s="434"/>
    </row>
    <row r="13344" spans="1:4">
      <c r="A13344" s="371"/>
      <c r="B13344" s="371"/>
      <c r="C13344" s="371"/>
      <c r="D13344" s="434"/>
    </row>
    <row r="13345" spans="1:4">
      <c r="A13345" s="371"/>
      <c r="B13345" s="371"/>
      <c r="C13345" s="371"/>
      <c r="D13345" s="434"/>
    </row>
    <row r="13346" spans="1:4">
      <c r="A13346" s="371"/>
      <c r="B13346" s="371"/>
      <c r="C13346" s="371"/>
      <c r="D13346" s="434"/>
    </row>
    <row r="13347" spans="1:4">
      <c r="A13347" s="371"/>
      <c r="B13347" s="371"/>
      <c r="C13347" s="371"/>
      <c r="D13347" s="434"/>
    </row>
    <row r="13348" spans="1:4">
      <c r="A13348" s="371"/>
      <c r="B13348" s="371"/>
      <c r="C13348" s="371"/>
      <c r="D13348" s="434"/>
    </row>
    <row r="13349" spans="1:4">
      <c r="A13349" s="371"/>
      <c r="B13349" s="371"/>
      <c r="C13349" s="371"/>
      <c r="D13349" s="434"/>
    </row>
    <row r="13350" spans="1:4">
      <c r="A13350" s="371"/>
      <c r="B13350" s="371"/>
      <c r="C13350" s="371"/>
      <c r="D13350" s="434"/>
    </row>
    <row r="13351" spans="1:4">
      <c r="A13351" s="371"/>
      <c r="B13351" s="371"/>
      <c r="C13351" s="371"/>
      <c r="D13351" s="434"/>
    </row>
    <row r="13352" spans="1:4">
      <c r="A13352" s="371"/>
      <c r="B13352" s="371"/>
      <c r="C13352" s="371"/>
      <c r="D13352" s="434"/>
    </row>
    <row r="13353" spans="1:4">
      <c r="A13353" s="371"/>
      <c r="B13353" s="371"/>
      <c r="C13353" s="371"/>
      <c r="D13353" s="434"/>
    </row>
    <row r="13354" spans="1:4">
      <c r="A13354" s="371"/>
      <c r="B13354" s="371"/>
      <c r="C13354" s="371"/>
      <c r="D13354" s="434"/>
    </row>
    <row r="13355" spans="1:4">
      <c r="A13355" s="371"/>
      <c r="B13355" s="371"/>
      <c r="C13355" s="371"/>
      <c r="D13355" s="434"/>
    </row>
    <row r="13356" spans="1:4">
      <c r="A13356" s="371"/>
      <c r="B13356" s="371"/>
      <c r="C13356" s="371"/>
      <c r="D13356" s="434"/>
    </row>
    <row r="13357" spans="1:4">
      <c r="A13357" s="371"/>
      <c r="B13357" s="371"/>
      <c r="C13357" s="371"/>
      <c r="D13357" s="434"/>
    </row>
    <row r="13358" spans="1:4">
      <c r="A13358" s="371"/>
      <c r="B13358" s="371"/>
      <c r="C13358" s="371"/>
      <c r="D13358" s="434"/>
    </row>
    <row r="13359" spans="1:4">
      <c r="A13359" s="371"/>
      <c r="B13359" s="371"/>
      <c r="C13359" s="371"/>
      <c r="D13359" s="434"/>
    </row>
    <row r="13360" spans="1:4">
      <c r="A13360" s="371"/>
      <c r="B13360" s="371"/>
      <c r="C13360" s="371"/>
      <c r="D13360" s="434"/>
    </row>
    <row r="13361" spans="1:4">
      <c r="A13361" s="371"/>
      <c r="B13361" s="371"/>
      <c r="C13361" s="371"/>
      <c r="D13361" s="434"/>
    </row>
    <row r="13362" spans="1:4">
      <c r="A13362" s="371"/>
      <c r="B13362" s="371"/>
      <c r="C13362" s="371"/>
      <c r="D13362" s="434"/>
    </row>
    <row r="13363" spans="1:4">
      <c r="A13363" s="371"/>
      <c r="B13363" s="371"/>
      <c r="C13363" s="371"/>
      <c r="D13363" s="434"/>
    </row>
    <row r="13364" spans="1:4">
      <c r="A13364" s="371"/>
      <c r="B13364" s="371"/>
      <c r="C13364" s="371"/>
      <c r="D13364" s="434"/>
    </row>
    <row r="13365" spans="1:4">
      <c r="A13365" s="371"/>
      <c r="B13365" s="371"/>
      <c r="C13365" s="371"/>
      <c r="D13365" s="434"/>
    </row>
    <row r="13366" spans="1:4">
      <c r="A13366" s="371"/>
      <c r="B13366" s="371"/>
      <c r="C13366" s="371"/>
      <c r="D13366" s="434"/>
    </row>
    <row r="13367" spans="1:4">
      <c r="A13367" s="371"/>
      <c r="B13367" s="371"/>
      <c r="C13367" s="371"/>
      <c r="D13367" s="434"/>
    </row>
    <row r="13368" spans="1:4">
      <c r="A13368" s="371"/>
      <c r="B13368" s="371"/>
      <c r="C13368" s="371"/>
      <c r="D13368" s="434"/>
    </row>
    <row r="13369" spans="1:4">
      <c r="A13369" s="371"/>
      <c r="B13369" s="371"/>
      <c r="C13369" s="371"/>
      <c r="D13369" s="434"/>
    </row>
    <row r="13370" spans="1:4">
      <c r="A13370" s="371"/>
      <c r="B13370" s="371"/>
      <c r="C13370" s="371"/>
      <c r="D13370" s="434"/>
    </row>
    <row r="13371" spans="1:4">
      <c r="A13371" s="371"/>
      <c r="B13371" s="371"/>
      <c r="C13371" s="371"/>
      <c r="D13371" s="434"/>
    </row>
    <row r="13372" spans="1:4">
      <c r="A13372" s="371"/>
      <c r="B13372" s="371"/>
      <c r="C13372" s="371"/>
      <c r="D13372" s="434"/>
    </row>
    <row r="13373" spans="1:4">
      <c r="A13373" s="371"/>
      <c r="B13373" s="371"/>
      <c r="C13373" s="371"/>
      <c r="D13373" s="434"/>
    </row>
    <row r="13374" spans="1:4">
      <c r="A13374" s="371"/>
      <c r="B13374" s="371"/>
      <c r="C13374" s="371"/>
      <c r="D13374" s="434"/>
    </row>
    <row r="13375" spans="1:4">
      <c r="A13375" s="371"/>
      <c r="B13375" s="371"/>
      <c r="C13375" s="371"/>
      <c r="D13375" s="434"/>
    </row>
    <row r="13376" spans="1:4">
      <c r="A13376" s="371"/>
      <c r="B13376" s="371"/>
      <c r="C13376" s="371"/>
      <c r="D13376" s="434"/>
    </row>
    <row r="13377" spans="1:4">
      <c r="A13377" s="371"/>
      <c r="B13377" s="371"/>
      <c r="C13377" s="371"/>
      <c r="D13377" s="434"/>
    </row>
    <row r="13378" spans="1:4">
      <c r="A13378" s="371"/>
      <c r="B13378" s="371"/>
      <c r="C13378" s="371"/>
      <c r="D13378" s="434"/>
    </row>
    <row r="13379" spans="1:4">
      <c r="A13379" s="371"/>
      <c r="B13379" s="371"/>
      <c r="C13379" s="371"/>
      <c r="D13379" s="434"/>
    </row>
    <row r="13380" spans="1:4">
      <c r="A13380" s="371"/>
      <c r="B13380" s="371"/>
      <c r="C13380" s="371"/>
      <c r="D13380" s="434"/>
    </row>
    <row r="13381" spans="1:4">
      <c r="A13381" s="371"/>
      <c r="B13381" s="371"/>
      <c r="C13381" s="371"/>
      <c r="D13381" s="434"/>
    </row>
    <row r="13382" spans="1:4">
      <c r="A13382" s="371"/>
      <c r="B13382" s="371"/>
      <c r="C13382" s="371"/>
      <c r="D13382" s="434"/>
    </row>
    <row r="13383" spans="1:4">
      <c r="A13383" s="371"/>
      <c r="B13383" s="371"/>
      <c r="C13383" s="371"/>
      <c r="D13383" s="434"/>
    </row>
    <row r="13384" spans="1:4">
      <c r="A13384" s="371"/>
      <c r="B13384" s="371"/>
      <c r="C13384" s="371"/>
      <c r="D13384" s="434"/>
    </row>
    <row r="13385" spans="1:4">
      <c r="A13385" s="371"/>
      <c r="B13385" s="371"/>
      <c r="C13385" s="371"/>
      <c r="D13385" s="434"/>
    </row>
    <row r="13386" spans="1:4">
      <c r="A13386" s="371"/>
      <c r="B13386" s="371"/>
      <c r="C13386" s="371"/>
      <c r="D13386" s="434"/>
    </row>
    <row r="13387" spans="1:4">
      <c r="A13387" s="371"/>
      <c r="B13387" s="371"/>
      <c r="C13387" s="371"/>
      <c r="D13387" s="434"/>
    </row>
    <row r="13388" spans="1:4">
      <c r="A13388" s="371"/>
      <c r="B13388" s="371"/>
      <c r="C13388" s="371"/>
      <c r="D13388" s="434"/>
    </row>
    <row r="13389" spans="1:4">
      <c r="A13389" s="371"/>
      <c r="B13389" s="371"/>
      <c r="C13389" s="371"/>
      <c r="D13389" s="434"/>
    </row>
    <row r="13390" spans="1:4">
      <c r="A13390" s="371"/>
      <c r="B13390" s="371"/>
      <c r="C13390" s="371"/>
      <c r="D13390" s="434"/>
    </row>
    <row r="13391" spans="1:4">
      <c r="A13391" s="371"/>
      <c r="B13391" s="371"/>
      <c r="C13391" s="371"/>
      <c r="D13391" s="434"/>
    </row>
    <row r="13392" spans="1:4">
      <c r="A13392" s="371"/>
      <c r="B13392" s="371"/>
      <c r="C13392" s="371"/>
      <c r="D13392" s="434"/>
    </row>
    <row r="13393" spans="1:4">
      <c r="A13393" s="371"/>
      <c r="B13393" s="371"/>
      <c r="C13393" s="371"/>
      <c r="D13393" s="434"/>
    </row>
    <row r="13394" spans="1:4">
      <c r="A13394" s="371"/>
      <c r="B13394" s="371"/>
      <c r="C13394" s="371"/>
      <c r="D13394" s="434"/>
    </row>
    <row r="13395" spans="1:4">
      <c r="A13395" s="371"/>
      <c r="B13395" s="371"/>
      <c r="C13395" s="371"/>
      <c r="D13395" s="434"/>
    </row>
    <row r="13396" spans="1:4">
      <c r="A13396" s="371"/>
      <c r="B13396" s="371"/>
      <c r="C13396" s="371"/>
      <c r="D13396" s="434"/>
    </row>
    <row r="13397" spans="1:4">
      <c r="A13397" s="371"/>
      <c r="B13397" s="371"/>
      <c r="C13397" s="371"/>
      <c r="D13397" s="434"/>
    </row>
    <row r="13398" spans="1:4">
      <c r="A13398" s="371"/>
      <c r="B13398" s="371"/>
      <c r="C13398" s="371"/>
      <c r="D13398" s="434"/>
    </row>
    <row r="13399" spans="1:4">
      <c r="A13399" s="371"/>
      <c r="B13399" s="371"/>
      <c r="C13399" s="371"/>
      <c r="D13399" s="434"/>
    </row>
    <row r="13400" spans="1:4">
      <c r="A13400" s="371"/>
      <c r="B13400" s="371"/>
      <c r="C13400" s="371"/>
      <c r="D13400" s="434"/>
    </row>
    <row r="13401" spans="1:4">
      <c r="A13401" s="371"/>
      <c r="B13401" s="371"/>
      <c r="C13401" s="371"/>
      <c r="D13401" s="434"/>
    </row>
    <row r="13402" spans="1:4">
      <c r="A13402" s="371"/>
      <c r="B13402" s="371"/>
      <c r="C13402" s="371"/>
      <c r="D13402" s="434"/>
    </row>
    <row r="13403" spans="1:4">
      <c r="A13403" s="371"/>
      <c r="B13403" s="371"/>
      <c r="C13403" s="371"/>
      <c r="D13403" s="434"/>
    </row>
    <row r="13404" spans="1:4">
      <c r="A13404" s="371"/>
      <c r="B13404" s="371"/>
      <c r="C13404" s="371"/>
      <c r="D13404" s="434"/>
    </row>
    <row r="13405" spans="1:4">
      <c r="A13405" s="371"/>
      <c r="B13405" s="371"/>
      <c r="C13405" s="371"/>
      <c r="D13405" s="434"/>
    </row>
    <row r="13406" spans="1:4">
      <c r="A13406" s="371"/>
      <c r="B13406" s="371"/>
      <c r="C13406" s="371"/>
      <c r="D13406" s="434"/>
    </row>
    <row r="13407" spans="1:4">
      <c r="A13407" s="371"/>
      <c r="B13407" s="371"/>
      <c r="C13407" s="371"/>
      <c r="D13407" s="434"/>
    </row>
    <row r="13408" spans="1:4">
      <c r="A13408" s="371"/>
      <c r="B13408" s="371"/>
      <c r="C13408" s="371"/>
      <c r="D13408" s="434"/>
    </row>
    <row r="13409" spans="1:4">
      <c r="A13409" s="371"/>
      <c r="B13409" s="371"/>
      <c r="C13409" s="371"/>
      <c r="D13409" s="434"/>
    </row>
    <row r="13410" spans="1:4">
      <c r="A13410" s="371"/>
      <c r="B13410" s="371"/>
      <c r="C13410" s="371"/>
      <c r="D13410" s="434"/>
    </row>
    <row r="13411" spans="1:4">
      <c r="A13411" s="371"/>
      <c r="B13411" s="371"/>
      <c r="C13411" s="371"/>
      <c r="D13411" s="434"/>
    </row>
    <row r="13412" spans="1:4">
      <c r="A13412" s="371"/>
      <c r="B13412" s="371"/>
      <c r="C13412" s="371"/>
      <c r="D13412" s="434"/>
    </row>
    <row r="13413" spans="1:4">
      <c r="A13413" s="371"/>
      <c r="B13413" s="371"/>
      <c r="C13413" s="371"/>
      <c r="D13413" s="434"/>
    </row>
    <row r="13414" spans="1:4">
      <c r="A13414" s="371"/>
      <c r="B13414" s="371"/>
      <c r="C13414" s="371"/>
      <c r="D13414" s="434"/>
    </row>
    <row r="13415" spans="1:4">
      <c r="A13415" s="371"/>
      <c r="B13415" s="371"/>
      <c r="C13415" s="371"/>
      <c r="D13415" s="434"/>
    </row>
    <row r="13416" spans="1:4">
      <c r="A13416" s="371"/>
      <c r="B13416" s="371"/>
      <c r="C13416" s="371"/>
      <c r="D13416" s="434"/>
    </row>
    <row r="13417" spans="1:4">
      <c r="A13417" s="371"/>
      <c r="B13417" s="371"/>
      <c r="C13417" s="371"/>
      <c r="D13417" s="434"/>
    </row>
    <row r="13418" spans="1:4">
      <c r="A13418" s="371"/>
      <c r="B13418" s="371"/>
      <c r="C13418" s="371"/>
      <c r="D13418" s="434"/>
    </row>
    <row r="13419" spans="1:4">
      <c r="A13419" s="371"/>
      <c r="B13419" s="371"/>
      <c r="C13419" s="371"/>
      <c r="D13419" s="434"/>
    </row>
    <row r="13420" spans="1:4">
      <c r="A13420" s="371"/>
      <c r="B13420" s="371"/>
      <c r="C13420" s="371"/>
      <c r="D13420" s="434"/>
    </row>
    <row r="13421" spans="1:4">
      <c r="A13421" s="371"/>
      <c r="B13421" s="371"/>
      <c r="C13421" s="371"/>
      <c r="D13421" s="434"/>
    </row>
    <row r="13422" spans="1:4">
      <c r="A13422" s="371"/>
      <c r="B13422" s="371"/>
      <c r="C13422" s="371"/>
      <c r="D13422" s="434"/>
    </row>
    <row r="13423" spans="1:4">
      <c r="A13423" s="371"/>
      <c r="B13423" s="371"/>
      <c r="C13423" s="371"/>
      <c r="D13423" s="434"/>
    </row>
    <row r="13424" spans="1:4">
      <c r="A13424" s="371"/>
      <c r="B13424" s="371"/>
      <c r="C13424" s="371"/>
      <c r="D13424" s="434"/>
    </row>
    <row r="13425" spans="1:4">
      <c r="A13425" s="371"/>
      <c r="B13425" s="371"/>
      <c r="C13425" s="371"/>
      <c r="D13425" s="434"/>
    </row>
    <row r="13426" spans="1:4">
      <c r="A13426" s="371"/>
      <c r="B13426" s="371"/>
      <c r="C13426" s="371"/>
      <c r="D13426" s="434"/>
    </row>
    <row r="13427" spans="1:4">
      <c r="A13427" s="371"/>
      <c r="B13427" s="371"/>
      <c r="C13427" s="371"/>
      <c r="D13427" s="434"/>
    </row>
    <row r="13428" spans="1:4">
      <c r="A13428" s="371"/>
      <c r="B13428" s="371"/>
      <c r="C13428" s="371"/>
      <c r="D13428" s="434"/>
    </row>
    <row r="13429" spans="1:4">
      <c r="A13429" s="371"/>
      <c r="B13429" s="371"/>
      <c r="C13429" s="371"/>
      <c r="D13429" s="434"/>
    </row>
    <row r="13430" spans="1:4">
      <c r="A13430" s="371"/>
      <c r="B13430" s="371"/>
      <c r="C13430" s="371"/>
      <c r="D13430" s="434"/>
    </row>
    <row r="13431" spans="1:4">
      <c r="A13431" s="371"/>
      <c r="B13431" s="371"/>
      <c r="C13431" s="371"/>
      <c r="D13431" s="434"/>
    </row>
    <row r="13432" spans="1:4">
      <c r="A13432" s="371"/>
      <c r="B13432" s="371"/>
      <c r="C13432" s="371"/>
      <c r="D13432" s="434"/>
    </row>
    <row r="13433" spans="1:4">
      <c r="A13433" s="371"/>
      <c r="B13433" s="371"/>
      <c r="C13433" s="371"/>
      <c r="D13433" s="434"/>
    </row>
    <row r="13434" spans="1:4">
      <c r="A13434" s="371"/>
      <c r="B13434" s="371"/>
      <c r="C13434" s="371"/>
      <c r="D13434" s="434"/>
    </row>
    <row r="13435" spans="1:4">
      <c r="A13435" s="371"/>
      <c r="B13435" s="371"/>
      <c r="C13435" s="371"/>
      <c r="D13435" s="434"/>
    </row>
    <row r="13436" spans="1:4">
      <c r="A13436" s="371"/>
      <c r="B13436" s="371"/>
      <c r="C13436" s="371"/>
      <c r="D13436" s="434"/>
    </row>
    <row r="13437" spans="1:4">
      <c r="A13437" s="371"/>
      <c r="B13437" s="371"/>
      <c r="C13437" s="371"/>
      <c r="D13437" s="434"/>
    </row>
    <row r="13438" spans="1:4">
      <c r="A13438" s="371"/>
      <c r="B13438" s="371"/>
      <c r="C13438" s="371"/>
      <c r="D13438" s="434"/>
    </row>
    <row r="13439" spans="1:4">
      <c r="A13439" s="371"/>
      <c r="B13439" s="371"/>
      <c r="C13439" s="371"/>
      <c r="D13439" s="434"/>
    </row>
    <row r="13440" spans="1:4">
      <c r="A13440" s="371"/>
      <c r="B13440" s="371"/>
      <c r="C13440" s="371"/>
      <c r="D13440" s="434"/>
    </row>
    <row r="13441" spans="1:4">
      <c r="A13441" s="371"/>
      <c r="B13441" s="371"/>
      <c r="C13441" s="371"/>
      <c r="D13441" s="434"/>
    </row>
    <row r="13442" spans="1:4">
      <c r="A13442" s="371"/>
      <c r="B13442" s="371"/>
      <c r="C13442" s="371"/>
      <c r="D13442" s="434"/>
    </row>
    <row r="13443" spans="1:4">
      <c r="A13443" s="371"/>
      <c r="B13443" s="371"/>
      <c r="C13443" s="371"/>
      <c r="D13443" s="434"/>
    </row>
    <row r="13444" spans="1:4">
      <c r="A13444" s="371"/>
      <c r="B13444" s="371"/>
      <c r="C13444" s="371"/>
      <c r="D13444" s="434"/>
    </row>
    <row r="13445" spans="1:4">
      <c r="A13445" s="371"/>
      <c r="B13445" s="371"/>
      <c r="C13445" s="371"/>
      <c r="D13445" s="434"/>
    </row>
    <row r="13446" spans="1:4">
      <c r="A13446" s="371"/>
      <c r="B13446" s="371"/>
      <c r="C13446" s="371"/>
      <c r="D13446" s="434"/>
    </row>
    <row r="13447" spans="1:4">
      <c r="A13447" s="371"/>
      <c r="B13447" s="371"/>
      <c r="C13447" s="371"/>
      <c r="D13447" s="434"/>
    </row>
    <row r="13448" spans="1:4">
      <c r="A13448" s="371"/>
      <c r="B13448" s="371"/>
      <c r="C13448" s="371"/>
      <c r="D13448" s="434"/>
    </row>
    <row r="13449" spans="1:4">
      <c r="A13449" s="371"/>
      <c r="B13449" s="371"/>
      <c r="C13449" s="371"/>
      <c r="D13449" s="434"/>
    </row>
    <row r="13450" spans="1:4">
      <c r="A13450" s="371"/>
      <c r="B13450" s="371"/>
      <c r="C13450" s="371"/>
      <c r="D13450" s="434"/>
    </row>
    <row r="13451" spans="1:4">
      <c r="A13451" s="371"/>
      <c r="B13451" s="371"/>
      <c r="C13451" s="371"/>
      <c r="D13451" s="434"/>
    </row>
    <row r="13452" spans="1:4">
      <c r="A13452" s="371"/>
      <c r="B13452" s="371"/>
      <c r="C13452" s="371"/>
      <c r="D13452" s="434"/>
    </row>
    <row r="13453" spans="1:4">
      <c r="A13453" s="371"/>
      <c r="B13453" s="371"/>
      <c r="C13453" s="371"/>
      <c r="D13453" s="434"/>
    </row>
    <row r="13454" spans="1:4">
      <c r="A13454" s="371"/>
      <c r="B13454" s="371"/>
      <c r="C13454" s="371"/>
      <c r="D13454" s="434"/>
    </row>
    <row r="13455" spans="1:4">
      <c r="A13455" s="371"/>
      <c r="B13455" s="371"/>
      <c r="C13455" s="371"/>
      <c r="D13455" s="434"/>
    </row>
    <row r="13456" spans="1:4">
      <c r="A13456" s="371"/>
      <c r="B13456" s="371"/>
      <c r="C13456" s="371"/>
      <c r="D13456" s="434"/>
    </row>
    <row r="13457" spans="1:4">
      <c r="A13457" s="371"/>
      <c r="B13457" s="371"/>
      <c r="C13457" s="371"/>
      <c r="D13457" s="434"/>
    </row>
    <row r="13458" spans="1:4">
      <c r="A13458" s="371"/>
      <c r="B13458" s="371"/>
      <c r="C13458" s="371"/>
      <c r="D13458" s="434"/>
    </row>
    <row r="13459" spans="1:4">
      <c r="A13459" s="371"/>
      <c r="B13459" s="371"/>
      <c r="C13459" s="371"/>
      <c r="D13459" s="434"/>
    </row>
    <row r="13460" spans="1:4">
      <c r="A13460" s="371"/>
      <c r="B13460" s="371"/>
      <c r="C13460" s="371"/>
      <c r="D13460" s="434"/>
    </row>
    <row r="13461" spans="1:4">
      <c r="A13461" s="371"/>
      <c r="B13461" s="371"/>
      <c r="C13461" s="371"/>
      <c r="D13461" s="434"/>
    </row>
    <row r="13462" spans="1:4">
      <c r="A13462" s="371"/>
      <c r="B13462" s="371"/>
      <c r="C13462" s="371"/>
      <c r="D13462" s="434"/>
    </row>
    <row r="13463" spans="1:4">
      <c r="A13463" s="371"/>
      <c r="B13463" s="371"/>
      <c r="C13463" s="371"/>
      <c r="D13463" s="434"/>
    </row>
    <row r="13464" spans="1:4">
      <c r="A13464" s="371"/>
      <c r="B13464" s="371"/>
      <c r="C13464" s="371"/>
      <c r="D13464" s="434"/>
    </row>
    <row r="13465" spans="1:4">
      <c r="A13465" s="371"/>
      <c r="B13465" s="371"/>
      <c r="C13465" s="371"/>
      <c r="D13465" s="434"/>
    </row>
    <row r="13466" spans="1:4">
      <c r="A13466" s="371"/>
      <c r="B13466" s="371"/>
      <c r="C13466" s="371"/>
      <c r="D13466" s="434"/>
    </row>
    <row r="13467" spans="1:4">
      <c r="A13467" s="371"/>
      <c r="B13467" s="371"/>
      <c r="C13467" s="371"/>
      <c r="D13467" s="434"/>
    </row>
    <row r="13468" spans="1:4">
      <c r="A13468" s="371"/>
      <c r="B13468" s="371"/>
      <c r="C13468" s="371"/>
      <c r="D13468" s="434"/>
    </row>
    <row r="13469" spans="1:4">
      <c r="A13469" s="371"/>
      <c r="B13469" s="371"/>
      <c r="C13469" s="371"/>
      <c r="D13469" s="434"/>
    </row>
    <row r="13470" spans="1:4">
      <c r="A13470" s="371"/>
      <c r="B13470" s="371"/>
      <c r="C13470" s="371"/>
      <c r="D13470" s="434"/>
    </row>
    <row r="13471" spans="1:4">
      <c r="A13471" s="371"/>
      <c r="B13471" s="371"/>
      <c r="C13471" s="371"/>
      <c r="D13471" s="434"/>
    </row>
    <row r="13472" spans="1:4">
      <c r="A13472" s="371"/>
      <c r="B13472" s="371"/>
      <c r="C13472" s="371"/>
      <c r="D13472" s="434"/>
    </row>
    <row r="13473" spans="1:4">
      <c r="A13473" s="371"/>
      <c r="B13473" s="371"/>
      <c r="C13473" s="371"/>
      <c r="D13473" s="434"/>
    </row>
    <row r="13474" spans="1:4">
      <c r="A13474" s="371"/>
      <c r="B13474" s="371"/>
      <c r="C13474" s="371"/>
      <c r="D13474" s="434"/>
    </row>
    <row r="13475" spans="1:4">
      <c r="A13475" s="371"/>
      <c r="B13475" s="371"/>
      <c r="C13475" s="371"/>
      <c r="D13475" s="434"/>
    </row>
    <row r="13476" spans="1:4">
      <c r="A13476" s="371"/>
      <c r="B13476" s="371"/>
      <c r="C13476" s="371"/>
      <c r="D13476" s="434"/>
    </row>
    <row r="13477" spans="1:4">
      <c r="A13477" s="371"/>
      <c r="B13477" s="371"/>
      <c r="C13477" s="371"/>
      <c r="D13477" s="434"/>
    </row>
    <row r="13478" spans="1:4">
      <c r="A13478" s="371"/>
      <c r="B13478" s="371"/>
      <c r="C13478" s="371"/>
      <c r="D13478" s="434"/>
    </row>
    <row r="13479" spans="1:4">
      <c r="A13479" s="371"/>
      <c r="B13479" s="371"/>
      <c r="C13479" s="371"/>
      <c r="D13479" s="434"/>
    </row>
    <row r="13480" spans="1:4">
      <c r="A13480" s="371"/>
      <c r="B13480" s="371"/>
      <c r="C13480" s="371"/>
      <c r="D13480" s="434"/>
    </row>
    <row r="13481" spans="1:4">
      <c r="A13481" s="371"/>
      <c r="B13481" s="371"/>
      <c r="C13481" s="371"/>
      <c r="D13481" s="434"/>
    </row>
    <row r="13482" spans="1:4">
      <c r="A13482" s="371"/>
      <c r="B13482" s="371"/>
      <c r="C13482" s="371"/>
      <c r="D13482" s="434"/>
    </row>
    <row r="13483" spans="1:4">
      <c r="A13483" s="371"/>
      <c r="B13483" s="371"/>
      <c r="C13483" s="371"/>
      <c r="D13483" s="434"/>
    </row>
    <row r="13484" spans="1:4">
      <c r="A13484" s="371"/>
      <c r="B13484" s="371"/>
      <c r="C13484" s="371"/>
      <c r="D13484" s="434"/>
    </row>
    <row r="13485" spans="1:4">
      <c r="A13485" s="371"/>
      <c r="B13485" s="371"/>
      <c r="C13485" s="371"/>
      <c r="D13485" s="434"/>
    </row>
    <row r="13486" spans="1:4">
      <c r="A13486" s="371"/>
      <c r="B13486" s="371"/>
      <c r="C13486" s="371"/>
      <c r="D13486" s="434"/>
    </row>
    <row r="13487" spans="1:4">
      <c r="A13487" s="371"/>
      <c r="B13487" s="371"/>
      <c r="C13487" s="371"/>
      <c r="D13487" s="434"/>
    </row>
    <row r="13488" spans="1:4">
      <c r="A13488" s="371"/>
      <c r="B13488" s="371"/>
      <c r="C13488" s="371"/>
      <c r="D13488" s="434"/>
    </row>
    <row r="13489" spans="1:4">
      <c r="A13489" s="371"/>
      <c r="B13489" s="371"/>
      <c r="C13489" s="371"/>
      <c r="D13489" s="434"/>
    </row>
    <row r="13490" spans="1:4">
      <c r="A13490" s="371"/>
      <c r="B13490" s="371"/>
      <c r="C13490" s="371"/>
      <c r="D13490" s="434"/>
    </row>
    <row r="13491" spans="1:4">
      <c r="A13491" s="371"/>
      <c r="B13491" s="371"/>
      <c r="C13491" s="371"/>
      <c r="D13491" s="434"/>
    </row>
    <row r="13492" spans="1:4">
      <c r="A13492" s="371"/>
      <c r="B13492" s="371"/>
      <c r="C13492" s="371"/>
      <c r="D13492" s="434"/>
    </row>
    <row r="13493" spans="1:4">
      <c r="A13493" s="371"/>
      <c r="B13493" s="371"/>
      <c r="C13493" s="371"/>
      <c r="D13493" s="434"/>
    </row>
    <row r="13494" spans="1:4">
      <c r="A13494" s="371"/>
      <c r="B13494" s="371"/>
      <c r="C13494" s="371"/>
      <c r="D13494" s="434"/>
    </row>
    <row r="13495" spans="1:4">
      <c r="A13495" s="371"/>
      <c r="B13495" s="371"/>
      <c r="C13495" s="371"/>
      <c r="D13495" s="434"/>
    </row>
    <row r="13496" spans="1:4">
      <c r="A13496" s="371"/>
      <c r="B13496" s="371"/>
      <c r="C13496" s="371"/>
      <c r="D13496" s="434"/>
    </row>
    <row r="13497" spans="1:4">
      <c r="A13497" s="371"/>
      <c r="B13497" s="371"/>
      <c r="C13497" s="371"/>
      <c r="D13497" s="434"/>
    </row>
    <row r="13498" spans="1:4">
      <c r="A13498" s="371"/>
      <c r="B13498" s="371"/>
      <c r="C13498" s="371"/>
      <c r="D13498" s="434"/>
    </row>
    <row r="13499" spans="1:4">
      <c r="A13499" s="371"/>
      <c r="B13499" s="371"/>
      <c r="C13499" s="371"/>
      <c r="D13499" s="434"/>
    </row>
    <row r="13500" spans="1:4">
      <c r="A13500" s="371"/>
      <c r="B13500" s="371"/>
      <c r="C13500" s="371"/>
      <c r="D13500" s="434"/>
    </row>
    <row r="13501" spans="1:4">
      <c r="A13501" s="371"/>
      <c r="B13501" s="371"/>
      <c r="C13501" s="371"/>
      <c r="D13501" s="434"/>
    </row>
    <row r="13502" spans="1:4">
      <c r="A13502" s="371"/>
      <c r="B13502" s="371"/>
      <c r="C13502" s="371"/>
      <c r="D13502" s="434"/>
    </row>
    <row r="13503" spans="1:4">
      <c r="A13503" s="371"/>
      <c r="B13503" s="371"/>
      <c r="C13503" s="371"/>
      <c r="D13503" s="434"/>
    </row>
    <row r="13504" spans="1:4">
      <c r="A13504" s="371"/>
      <c r="B13504" s="371"/>
      <c r="C13504" s="371"/>
      <c r="D13504" s="434"/>
    </row>
    <row r="13505" spans="1:4">
      <c r="A13505" s="371"/>
      <c r="B13505" s="371"/>
      <c r="C13505" s="371"/>
      <c r="D13505" s="434"/>
    </row>
    <row r="13506" spans="1:4">
      <c r="A13506" s="371"/>
      <c r="B13506" s="371"/>
      <c r="C13506" s="371"/>
      <c r="D13506" s="434"/>
    </row>
    <row r="13507" spans="1:4">
      <c r="A13507" s="371"/>
      <c r="B13507" s="371"/>
      <c r="C13507" s="371"/>
      <c r="D13507" s="434"/>
    </row>
    <row r="13508" spans="1:4">
      <c r="A13508" s="371"/>
      <c r="B13508" s="371"/>
      <c r="C13508" s="371"/>
      <c r="D13508" s="434"/>
    </row>
    <row r="13509" spans="1:4">
      <c r="A13509" s="371"/>
      <c r="B13509" s="371"/>
      <c r="C13509" s="371"/>
      <c r="D13509" s="434"/>
    </row>
    <row r="13510" spans="1:4">
      <c r="A13510" s="371"/>
      <c r="B13510" s="371"/>
      <c r="C13510" s="371"/>
      <c r="D13510" s="434"/>
    </row>
    <row r="13511" spans="1:4">
      <c r="A13511" s="371"/>
      <c r="B13511" s="371"/>
      <c r="C13511" s="371"/>
      <c r="D13511" s="434"/>
    </row>
    <row r="13512" spans="1:4">
      <c r="A13512" s="371"/>
      <c r="B13512" s="371"/>
      <c r="C13512" s="371"/>
      <c r="D13512" s="434"/>
    </row>
    <row r="13513" spans="1:4">
      <c r="A13513" s="371"/>
      <c r="B13513" s="371"/>
      <c r="C13513" s="371"/>
      <c r="D13513" s="434"/>
    </row>
    <row r="13514" spans="1:4">
      <c r="A13514" s="371"/>
      <c r="B13514" s="371"/>
      <c r="C13514" s="371"/>
      <c r="D13514" s="434"/>
    </row>
    <row r="13515" spans="1:4">
      <c r="A13515" s="371"/>
      <c r="B13515" s="371"/>
      <c r="C13515" s="371"/>
      <c r="D13515" s="434"/>
    </row>
    <row r="13516" spans="1:4">
      <c r="A13516" s="371"/>
      <c r="B13516" s="371"/>
      <c r="C13516" s="371"/>
      <c r="D13516" s="434"/>
    </row>
    <row r="13517" spans="1:4">
      <c r="A13517" s="371"/>
      <c r="B13517" s="371"/>
      <c r="C13517" s="371"/>
      <c r="D13517" s="434"/>
    </row>
    <row r="13518" spans="1:4">
      <c r="A13518" s="371"/>
      <c r="B13518" s="371"/>
      <c r="C13518" s="371"/>
      <c r="D13518" s="434"/>
    </row>
    <row r="13519" spans="1:4">
      <c r="A13519" s="371"/>
      <c r="B13519" s="371"/>
      <c r="C13519" s="371"/>
      <c r="D13519" s="434"/>
    </row>
    <row r="13520" spans="1:4">
      <c r="A13520" s="371"/>
      <c r="B13520" s="371"/>
      <c r="C13520" s="371"/>
      <c r="D13520" s="434"/>
    </row>
    <row r="13521" spans="1:4">
      <c r="A13521" s="371"/>
      <c r="B13521" s="371"/>
      <c r="C13521" s="371"/>
      <c r="D13521" s="434"/>
    </row>
    <row r="13522" spans="1:4">
      <c r="A13522" s="371"/>
      <c r="B13522" s="371"/>
      <c r="C13522" s="371"/>
      <c r="D13522" s="434"/>
    </row>
    <row r="13523" spans="1:4">
      <c r="A13523" s="371"/>
      <c r="B13523" s="371"/>
      <c r="C13523" s="371"/>
      <c r="D13523" s="434"/>
    </row>
    <row r="13524" spans="1:4">
      <c r="A13524" s="371"/>
      <c r="B13524" s="371"/>
      <c r="C13524" s="371"/>
      <c r="D13524" s="434"/>
    </row>
    <row r="13525" spans="1:4">
      <c r="A13525" s="371"/>
      <c r="B13525" s="371"/>
      <c r="C13525" s="371"/>
      <c r="D13525" s="434"/>
    </row>
    <row r="13526" spans="1:4">
      <c r="A13526" s="371"/>
      <c r="B13526" s="371"/>
      <c r="C13526" s="371"/>
      <c r="D13526" s="434"/>
    </row>
    <row r="13527" spans="1:4">
      <c r="A13527" s="371"/>
      <c r="B13527" s="371"/>
      <c r="C13527" s="371"/>
      <c r="D13527" s="434"/>
    </row>
    <row r="13528" spans="1:4">
      <c r="A13528" s="371"/>
      <c r="B13528" s="371"/>
      <c r="C13528" s="371"/>
      <c r="D13528" s="434"/>
    </row>
    <row r="13529" spans="1:4">
      <c r="A13529" s="371"/>
      <c r="B13529" s="371"/>
      <c r="C13529" s="371"/>
      <c r="D13529" s="434"/>
    </row>
    <row r="13530" spans="1:4">
      <c r="A13530" s="371"/>
      <c r="B13530" s="371"/>
      <c r="C13530" s="371"/>
      <c r="D13530" s="434"/>
    </row>
    <row r="13531" spans="1:4">
      <c r="A13531" s="371"/>
      <c r="B13531" s="371"/>
      <c r="C13531" s="371"/>
      <c r="D13531" s="434"/>
    </row>
    <row r="13532" spans="1:4">
      <c r="A13532" s="371"/>
      <c r="B13532" s="371"/>
      <c r="C13532" s="371"/>
      <c r="D13532" s="434"/>
    </row>
    <row r="13533" spans="1:4">
      <c r="A13533" s="371"/>
      <c r="B13533" s="371"/>
      <c r="C13533" s="371"/>
      <c r="D13533" s="434"/>
    </row>
    <row r="13534" spans="1:4">
      <c r="A13534" s="371"/>
      <c r="B13534" s="371"/>
      <c r="C13534" s="371"/>
      <c r="D13534" s="434"/>
    </row>
    <row r="13535" spans="1:4">
      <c r="A13535" s="371"/>
      <c r="B13535" s="371"/>
      <c r="C13535" s="371"/>
      <c r="D13535" s="434"/>
    </row>
    <row r="13536" spans="1:4">
      <c r="A13536" s="371"/>
      <c r="B13536" s="371"/>
      <c r="C13536" s="371"/>
      <c r="D13536" s="434"/>
    </row>
    <row r="13537" spans="1:4">
      <c r="A13537" s="371"/>
      <c r="B13537" s="371"/>
      <c r="C13537" s="371"/>
      <c r="D13537" s="434"/>
    </row>
    <row r="13538" spans="1:4">
      <c r="A13538" s="371"/>
      <c r="B13538" s="371"/>
      <c r="C13538" s="371"/>
      <c r="D13538" s="434"/>
    </row>
    <row r="13539" spans="1:4">
      <c r="A13539" s="371"/>
      <c r="B13539" s="371"/>
      <c r="C13539" s="371"/>
      <c r="D13539" s="434"/>
    </row>
    <row r="13540" spans="1:4">
      <c r="A13540" s="371"/>
      <c r="B13540" s="371"/>
      <c r="C13540" s="371"/>
      <c r="D13540" s="434"/>
    </row>
    <row r="13541" spans="1:4">
      <c r="A13541" s="371"/>
      <c r="B13541" s="371"/>
      <c r="C13541" s="371"/>
      <c r="D13541" s="434"/>
    </row>
    <row r="13542" spans="1:4">
      <c r="A13542" s="371"/>
      <c r="B13542" s="371"/>
      <c r="C13542" s="371"/>
      <c r="D13542" s="434"/>
    </row>
    <row r="13543" spans="1:4">
      <c r="A13543" s="371"/>
      <c r="B13543" s="371"/>
      <c r="C13543" s="371"/>
      <c r="D13543" s="434"/>
    </row>
    <row r="13544" spans="1:4">
      <c r="A13544" s="371"/>
      <c r="B13544" s="371"/>
      <c r="C13544" s="371"/>
      <c r="D13544" s="434"/>
    </row>
    <row r="13545" spans="1:4">
      <c r="A13545" s="371"/>
      <c r="B13545" s="371"/>
      <c r="C13545" s="371"/>
      <c r="D13545" s="434"/>
    </row>
    <row r="13546" spans="1:4">
      <c r="A13546" s="371"/>
      <c r="B13546" s="371"/>
      <c r="C13546" s="371"/>
      <c r="D13546" s="434"/>
    </row>
    <row r="13547" spans="1:4">
      <c r="A13547" s="371"/>
      <c r="B13547" s="371"/>
      <c r="C13547" s="371"/>
      <c r="D13547" s="434"/>
    </row>
    <row r="13548" spans="1:4">
      <c r="A13548" s="371"/>
      <c r="B13548" s="371"/>
      <c r="C13548" s="371"/>
      <c r="D13548" s="434"/>
    </row>
    <row r="13549" spans="1:4">
      <c r="A13549" s="371"/>
      <c r="B13549" s="371"/>
      <c r="C13549" s="371"/>
      <c r="D13549" s="434"/>
    </row>
    <row r="13550" spans="1:4">
      <c r="A13550" s="371"/>
      <c r="B13550" s="371"/>
      <c r="C13550" s="371"/>
      <c r="D13550" s="434"/>
    </row>
    <row r="13551" spans="1:4">
      <c r="A13551" s="371"/>
      <c r="B13551" s="371"/>
      <c r="C13551" s="371"/>
      <c r="D13551" s="434"/>
    </row>
    <row r="13552" spans="1:4">
      <c r="A13552" s="371"/>
      <c r="B13552" s="371"/>
      <c r="C13552" s="371"/>
      <c r="D13552" s="434"/>
    </row>
    <row r="13553" spans="1:4">
      <c r="A13553" s="371"/>
      <c r="B13553" s="371"/>
      <c r="C13553" s="371"/>
      <c r="D13553" s="434"/>
    </row>
    <row r="13554" spans="1:4">
      <c r="A13554" s="371"/>
      <c r="B13554" s="371"/>
      <c r="C13554" s="371"/>
      <c r="D13554" s="434"/>
    </row>
    <row r="13555" spans="1:4">
      <c r="A13555" s="371"/>
      <c r="B13555" s="371"/>
      <c r="C13555" s="371"/>
      <c r="D13555" s="434"/>
    </row>
    <row r="13556" spans="1:4">
      <c r="A13556" s="371"/>
      <c r="B13556" s="371"/>
      <c r="C13556" s="371"/>
      <c r="D13556" s="434"/>
    </row>
    <row r="13557" spans="1:4">
      <c r="A13557" s="371"/>
      <c r="B13557" s="371"/>
      <c r="C13557" s="371"/>
      <c r="D13557" s="434"/>
    </row>
    <row r="13558" spans="1:4">
      <c r="A13558" s="371"/>
      <c r="B13558" s="371"/>
      <c r="C13558" s="371"/>
      <c r="D13558" s="434"/>
    </row>
    <row r="13559" spans="1:4">
      <c r="A13559" s="371"/>
      <c r="B13559" s="371"/>
      <c r="C13559" s="371"/>
      <c r="D13559" s="434"/>
    </row>
    <row r="13560" spans="1:4">
      <c r="A13560" s="371"/>
      <c r="B13560" s="371"/>
      <c r="C13560" s="371"/>
      <c r="D13560" s="434"/>
    </row>
    <row r="13561" spans="1:4">
      <c r="A13561" s="371"/>
      <c r="B13561" s="371"/>
      <c r="C13561" s="371"/>
      <c r="D13561" s="434"/>
    </row>
    <row r="13562" spans="1:4">
      <c r="A13562" s="371"/>
      <c r="B13562" s="371"/>
      <c r="C13562" s="371"/>
      <c r="D13562" s="434"/>
    </row>
    <row r="13563" spans="1:4">
      <c r="A13563" s="371"/>
      <c r="B13563" s="371"/>
      <c r="C13563" s="371"/>
      <c r="D13563" s="434"/>
    </row>
    <row r="13564" spans="1:4">
      <c r="A13564" s="371"/>
      <c r="B13564" s="371"/>
      <c r="C13564" s="371"/>
      <c r="D13564" s="434"/>
    </row>
    <row r="13565" spans="1:4">
      <c r="A13565" s="371"/>
      <c r="B13565" s="371"/>
      <c r="C13565" s="371"/>
      <c r="D13565" s="434"/>
    </row>
    <row r="13566" spans="1:4">
      <c r="A13566" s="371"/>
      <c r="B13566" s="371"/>
      <c r="C13566" s="371"/>
      <c r="D13566" s="434"/>
    </row>
    <row r="13567" spans="1:4">
      <c r="A13567" s="371"/>
      <c r="B13567" s="371"/>
      <c r="C13567" s="371"/>
      <c r="D13567" s="434"/>
    </row>
    <row r="13568" spans="1:4">
      <c r="A13568" s="371"/>
      <c r="B13568" s="371"/>
      <c r="C13568" s="371"/>
      <c r="D13568" s="434"/>
    </row>
    <row r="13569" spans="1:4">
      <c r="A13569" s="371"/>
      <c r="B13569" s="371"/>
      <c r="C13569" s="371"/>
      <c r="D13569" s="434"/>
    </row>
    <row r="13570" spans="1:4">
      <c r="A13570" s="371"/>
      <c r="B13570" s="371"/>
      <c r="C13570" s="371"/>
      <c r="D13570" s="434"/>
    </row>
    <row r="13571" spans="1:4">
      <c r="A13571" s="371"/>
      <c r="B13571" s="371"/>
      <c r="C13571" s="371"/>
      <c r="D13571" s="434"/>
    </row>
    <row r="13572" spans="1:4">
      <c r="A13572" s="371"/>
      <c r="B13572" s="371"/>
      <c r="C13572" s="371"/>
      <c r="D13572" s="434"/>
    </row>
    <row r="13573" spans="1:4">
      <c r="A13573" s="371"/>
      <c r="B13573" s="371"/>
      <c r="C13573" s="371"/>
      <c r="D13573" s="434"/>
    </row>
    <row r="13574" spans="1:4">
      <c r="A13574" s="371"/>
      <c r="B13574" s="371"/>
      <c r="C13574" s="371"/>
      <c r="D13574" s="434"/>
    </row>
    <row r="13575" spans="1:4">
      <c r="A13575" s="371"/>
      <c r="B13575" s="371"/>
      <c r="C13575" s="371"/>
      <c r="D13575" s="434"/>
    </row>
    <row r="13576" spans="1:4">
      <c r="A13576" s="371"/>
      <c r="B13576" s="371"/>
      <c r="C13576" s="371"/>
      <c r="D13576" s="434"/>
    </row>
    <row r="13577" spans="1:4">
      <c r="A13577" s="371"/>
      <c r="B13577" s="371"/>
      <c r="C13577" s="371"/>
      <c r="D13577" s="434"/>
    </row>
    <row r="13578" spans="1:4">
      <c r="A13578" s="371"/>
      <c r="B13578" s="371"/>
      <c r="C13578" s="371"/>
      <c r="D13578" s="434"/>
    </row>
    <row r="13579" spans="1:4">
      <c r="A13579" s="371"/>
      <c r="B13579" s="371"/>
      <c r="C13579" s="371"/>
      <c r="D13579" s="434"/>
    </row>
    <row r="13580" spans="1:4">
      <c r="A13580" s="371"/>
      <c r="B13580" s="371"/>
      <c r="C13580" s="371"/>
      <c r="D13580" s="434"/>
    </row>
    <row r="13581" spans="1:4">
      <c r="A13581" s="371"/>
      <c r="B13581" s="371"/>
      <c r="C13581" s="371"/>
      <c r="D13581" s="434"/>
    </row>
    <row r="13582" spans="1:4">
      <c r="A13582" s="371"/>
      <c r="B13582" s="371"/>
      <c r="C13582" s="371"/>
      <c r="D13582" s="434"/>
    </row>
    <row r="13583" spans="1:4">
      <c r="A13583" s="371"/>
      <c r="B13583" s="371"/>
      <c r="C13583" s="371"/>
      <c r="D13583" s="434"/>
    </row>
    <row r="13584" spans="1:4">
      <c r="A13584" s="371"/>
      <c r="B13584" s="371"/>
      <c r="C13584" s="371"/>
      <c r="D13584" s="434"/>
    </row>
    <row r="13585" spans="1:4">
      <c r="A13585" s="371"/>
      <c r="B13585" s="371"/>
      <c r="C13585" s="371"/>
      <c r="D13585" s="434"/>
    </row>
    <row r="13586" spans="1:4">
      <c r="A13586" s="371"/>
      <c r="B13586" s="371"/>
      <c r="C13586" s="371"/>
      <c r="D13586" s="434"/>
    </row>
    <row r="13587" spans="1:4">
      <c r="A13587" s="371"/>
      <c r="B13587" s="371"/>
      <c r="C13587" s="371"/>
      <c r="D13587" s="434"/>
    </row>
    <row r="13588" spans="1:4">
      <c r="A13588" s="371"/>
      <c r="B13588" s="371"/>
      <c r="C13588" s="371"/>
      <c r="D13588" s="434"/>
    </row>
    <row r="13589" spans="1:4">
      <c r="A13589" s="371"/>
      <c r="B13589" s="371"/>
      <c r="C13589" s="371"/>
      <c r="D13589" s="434"/>
    </row>
    <row r="13590" spans="1:4">
      <c r="A13590" s="371"/>
      <c r="B13590" s="371"/>
      <c r="C13590" s="371"/>
      <c r="D13590" s="434"/>
    </row>
    <row r="13591" spans="1:4">
      <c r="A13591" s="371"/>
      <c r="B13591" s="371"/>
      <c r="C13591" s="371"/>
      <c r="D13591" s="434"/>
    </row>
    <row r="13592" spans="1:4">
      <c r="A13592" s="371"/>
      <c r="B13592" s="371"/>
      <c r="C13592" s="371"/>
      <c r="D13592" s="434"/>
    </row>
    <row r="13593" spans="1:4">
      <c r="A13593" s="371"/>
      <c r="B13593" s="371"/>
      <c r="C13593" s="371"/>
      <c r="D13593" s="434"/>
    </row>
    <row r="13594" spans="1:4">
      <c r="A13594" s="371"/>
      <c r="B13594" s="371"/>
      <c r="C13594" s="371"/>
      <c r="D13594" s="434"/>
    </row>
    <row r="13595" spans="1:4">
      <c r="A13595" s="371"/>
      <c r="B13595" s="371"/>
      <c r="C13595" s="371"/>
      <c r="D13595" s="434"/>
    </row>
    <row r="13596" spans="1:4">
      <c r="A13596" s="371"/>
      <c r="B13596" s="371"/>
      <c r="C13596" s="371"/>
      <c r="D13596" s="434"/>
    </row>
    <row r="13597" spans="1:4">
      <c r="A13597" s="371"/>
      <c r="B13597" s="371"/>
      <c r="C13597" s="371"/>
      <c r="D13597" s="434"/>
    </row>
    <row r="13598" spans="1:4">
      <c r="A13598" s="371"/>
      <c r="B13598" s="371"/>
      <c r="C13598" s="371"/>
      <c r="D13598" s="434"/>
    </row>
    <row r="13599" spans="1:4">
      <c r="A13599" s="371"/>
      <c r="B13599" s="371"/>
      <c r="C13599" s="371"/>
      <c r="D13599" s="434"/>
    </row>
    <row r="13600" spans="1:4">
      <c r="A13600" s="371"/>
      <c r="B13600" s="371"/>
      <c r="C13600" s="371"/>
      <c r="D13600" s="434"/>
    </row>
    <row r="13601" spans="1:4">
      <c r="A13601" s="371"/>
      <c r="B13601" s="371"/>
      <c r="C13601" s="371"/>
      <c r="D13601" s="434"/>
    </row>
    <row r="13602" spans="1:4">
      <c r="A13602" s="371"/>
      <c r="B13602" s="371"/>
      <c r="C13602" s="371"/>
      <c r="D13602" s="434"/>
    </row>
    <row r="13603" spans="1:4">
      <c r="A13603" s="371"/>
      <c r="B13603" s="371"/>
      <c r="C13603" s="371"/>
      <c r="D13603" s="434"/>
    </row>
    <row r="13604" spans="1:4">
      <c r="A13604" s="371"/>
      <c r="B13604" s="371"/>
      <c r="C13604" s="371"/>
      <c r="D13604" s="434"/>
    </row>
    <row r="13605" spans="1:4">
      <c r="A13605" s="371"/>
      <c r="B13605" s="371"/>
      <c r="C13605" s="371"/>
      <c r="D13605" s="434"/>
    </row>
    <row r="13606" spans="1:4">
      <c r="A13606" s="371"/>
      <c r="B13606" s="371"/>
      <c r="C13606" s="371"/>
      <c r="D13606" s="434"/>
    </row>
    <row r="13607" spans="1:4">
      <c r="A13607" s="371"/>
      <c r="B13607" s="371"/>
      <c r="C13607" s="371"/>
      <c r="D13607" s="434"/>
    </row>
    <row r="13608" spans="1:4">
      <c r="A13608" s="371"/>
      <c r="B13608" s="371"/>
      <c r="C13608" s="371"/>
      <c r="D13608" s="434"/>
    </row>
    <row r="13609" spans="1:4">
      <c r="A13609" s="371"/>
      <c r="B13609" s="371"/>
      <c r="C13609" s="371"/>
      <c r="D13609" s="434"/>
    </row>
    <row r="13610" spans="1:4">
      <c r="A13610" s="371"/>
      <c r="B13610" s="371"/>
      <c r="C13610" s="371"/>
      <c r="D13610" s="434"/>
    </row>
    <row r="13611" spans="1:4">
      <c r="A13611" s="371"/>
      <c r="B13611" s="371"/>
      <c r="C13611" s="371"/>
      <c r="D13611" s="434"/>
    </row>
    <row r="13612" spans="1:4">
      <c r="A13612" s="371"/>
      <c r="B13612" s="371"/>
      <c r="C13612" s="371"/>
      <c r="D13612" s="434"/>
    </row>
    <row r="13613" spans="1:4">
      <c r="A13613" s="371"/>
      <c r="B13613" s="371"/>
      <c r="C13613" s="371"/>
      <c r="D13613" s="434"/>
    </row>
    <row r="13614" spans="1:4">
      <c r="A13614" s="371"/>
      <c r="B13614" s="371"/>
      <c r="C13614" s="371"/>
      <c r="D13614" s="434"/>
    </row>
    <row r="13615" spans="1:4">
      <c r="A13615" s="371"/>
      <c r="B13615" s="371"/>
      <c r="C13615" s="371"/>
      <c r="D13615" s="434"/>
    </row>
    <row r="13616" spans="1:4">
      <c r="A13616" s="371"/>
      <c r="B13616" s="371"/>
      <c r="C13616" s="371"/>
      <c r="D13616" s="434"/>
    </row>
    <row r="13617" spans="1:4">
      <c r="A13617" s="371"/>
      <c r="B13617" s="371"/>
      <c r="C13617" s="371"/>
      <c r="D13617" s="434"/>
    </row>
    <row r="13618" spans="1:4">
      <c r="A13618" s="371"/>
      <c r="B13618" s="371"/>
      <c r="C13618" s="371"/>
      <c r="D13618" s="434"/>
    </row>
    <row r="13619" spans="1:4">
      <c r="A13619" s="371"/>
      <c r="B13619" s="371"/>
      <c r="C13619" s="371"/>
      <c r="D13619" s="434"/>
    </row>
    <row r="13620" spans="1:4">
      <c r="A13620" s="371"/>
      <c r="B13620" s="371"/>
      <c r="C13620" s="371"/>
      <c r="D13620" s="434"/>
    </row>
    <row r="13621" spans="1:4">
      <c r="A13621" s="371"/>
      <c r="B13621" s="371"/>
      <c r="C13621" s="371"/>
      <c r="D13621" s="434"/>
    </row>
    <row r="13622" spans="1:4">
      <c r="A13622" s="371"/>
      <c r="B13622" s="371"/>
      <c r="C13622" s="371"/>
      <c r="D13622" s="434"/>
    </row>
    <row r="13623" spans="1:4">
      <c r="A13623" s="371"/>
      <c r="B13623" s="371"/>
      <c r="C13623" s="371"/>
      <c r="D13623" s="434"/>
    </row>
    <row r="13624" spans="1:4">
      <c r="A13624" s="371"/>
      <c r="B13624" s="371"/>
      <c r="C13624" s="371"/>
      <c r="D13624" s="434"/>
    </row>
    <row r="13625" spans="1:4">
      <c r="A13625" s="371"/>
      <c r="B13625" s="371"/>
      <c r="C13625" s="371"/>
      <c r="D13625" s="434"/>
    </row>
    <row r="13626" spans="1:4">
      <c r="A13626" s="371"/>
      <c r="B13626" s="371"/>
      <c r="C13626" s="371"/>
      <c r="D13626" s="434"/>
    </row>
    <row r="13627" spans="1:4">
      <c r="A13627" s="371"/>
      <c r="B13627" s="371"/>
      <c r="C13627" s="371"/>
      <c r="D13627" s="434"/>
    </row>
    <row r="13628" spans="1:4">
      <c r="A13628" s="371"/>
      <c r="B13628" s="371"/>
      <c r="C13628" s="371"/>
      <c r="D13628" s="434"/>
    </row>
    <row r="13629" spans="1:4">
      <c r="A13629" s="371"/>
      <c r="B13629" s="371"/>
      <c r="C13629" s="371"/>
      <c r="D13629" s="434"/>
    </row>
    <row r="13630" spans="1:4">
      <c r="A13630" s="371"/>
      <c r="B13630" s="371"/>
      <c r="C13630" s="371"/>
      <c r="D13630" s="434"/>
    </row>
    <row r="13631" spans="1:4">
      <c r="A13631" s="371"/>
      <c r="B13631" s="371"/>
      <c r="C13631" s="371"/>
      <c r="D13631" s="434"/>
    </row>
    <row r="13632" spans="1:4">
      <c r="A13632" s="371"/>
      <c r="B13632" s="371"/>
      <c r="C13632" s="371"/>
      <c r="D13632" s="434"/>
    </row>
    <row r="13633" spans="1:4">
      <c r="A13633" s="371"/>
      <c r="B13633" s="371"/>
      <c r="C13633" s="371"/>
      <c r="D13633" s="434"/>
    </row>
    <row r="13634" spans="1:4">
      <c r="A13634" s="371"/>
      <c r="B13634" s="371"/>
      <c r="C13634" s="371"/>
      <c r="D13634" s="434"/>
    </row>
    <row r="13635" spans="1:4">
      <c r="A13635" s="371"/>
      <c r="B13635" s="371"/>
      <c r="C13635" s="371"/>
      <c r="D13635" s="434"/>
    </row>
    <row r="13636" spans="1:4">
      <c r="A13636" s="371"/>
      <c r="B13636" s="371"/>
      <c r="C13636" s="371"/>
      <c r="D13636" s="434"/>
    </row>
    <row r="13637" spans="1:4">
      <c r="A13637" s="371"/>
      <c r="B13637" s="371"/>
      <c r="C13637" s="371"/>
      <c r="D13637" s="434"/>
    </row>
    <row r="13638" spans="1:4">
      <c r="A13638" s="371"/>
      <c r="B13638" s="371"/>
      <c r="C13638" s="371"/>
      <c r="D13638" s="434"/>
    </row>
    <row r="13639" spans="1:4">
      <c r="A13639" s="371"/>
      <c r="B13639" s="371"/>
      <c r="C13639" s="371"/>
      <c r="D13639" s="434"/>
    </row>
    <row r="13640" spans="1:4">
      <c r="A13640" s="371"/>
      <c r="B13640" s="371"/>
      <c r="C13640" s="371"/>
      <c r="D13640" s="434"/>
    </row>
    <row r="13641" spans="1:4">
      <c r="A13641" s="371"/>
      <c r="B13641" s="371"/>
      <c r="C13641" s="371"/>
      <c r="D13641" s="434"/>
    </row>
    <row r="13642" spans="1:4">
      <c r="A13642" s="371"/>
      <c r="B13642" s="371"/>
      <c r="C13642" s="371"/>
      <c r="D13642" s="434"/>
    </row>
    <row r="13643" spans="1:4">
      <c r="A13643" s="371"/>
      <c r="B13643" s="371"/>
      <c r="C13643" s="371"/>
      <c r="D13643" s="434"/>
    </row>
    <row r="13644" spans="1:4">
      <c r="A13644" s="371"/>
      <c r="B13644" s="371"/>
      <c r="C13644" s="371"/>
      <c r="D13644" s="434"/>
    </row>
    <row r="13645" spans="1:4">
      <c r="A13645" s="371"/>
      <c r="B13645" s="371"/>
      <c r="C13645" s="371"/>
      <c r="D13645" s="434"/>
    </row>
    <row r="13646" spans="1:4">
      <c r="A13646" s="371"/>
      <c r="B13646" s="371"/>
      <c r="C13646" s="371"/>
      <c r="D13646" s="434"/>
    </row>
    <row r="13647" spans="1:4">
      <c r="A13647" s="371"/>
      <c r="B13647" s="371"/>
      <c r="C13647" s="371"/>
      <c r="D13647" s="434"/>
    </row>
    <row r="13648" spans="1:4">
      <c r="A13648" s="371"/>
      <c r="B13648" s="371"/>
      <c r="C13648" s="371"/>
      <c r="D13648" s="434"/>
    </row>
    <row r="13649" spans="1:4">
      <c r="A13649" s="371"/>
      <c r="B13649" s="371"/>
      <c r="C13649" s="371"/>
      <c r="D13649" s="434"/>
    </row>
    <row r="13650" spans="1:4">
      <c r="A13650" s="371"/>
      <c r="B13650" s="371"/>
      <c r="C13650" s="371"/>
      <c r="D13650" s="434"/>
    </row>
    <row r="13651" spans="1:4">
      <c r="A13651" s="371"/>
      <c r="B13651" s="371"/>
      <c r="C13651" s="371"/>
      <c r="D13651" s="434"/>
    </row>
    <row r="13652" spans="1:4">
      <c r="A13652" s="371"/>
      <c r="B13652" s="371"/>
      <c r="C13652" s="371"/>
      <c r="D13652" s="434"/>
    </row>
    <row r="13653" spans="1:4">
      <c r="A13653" s="371"/>
      <c r="B13653" s="371"/>
      <c r="C13653" s="371"/>
      <c r="D13653" s="434"/>
    </row>
    <row r="13654" spans="1:4">
      <c r="A13654" s="371"/>
      <c r="B13654" s="371"/>
      <c r="C13654" s="371"/>
      <c r="D13654" s="434"/>
    </row>
    <row r="13655" spans="1:4">
      <c r="A13655" s="371"/>
      <c r="B13655" s="371"/>
      <c r="C13655" s="371"/>
      <c r="D13655" s="434"/>
    </row>
    <row r="13656" spans="1:4">
      <c r="A13656" s="371"/>
      <c r="B13656" s="371"/>
      <c r="C13656" s="371"/>
      <c r="D13656" s="434"/>
    </row>
    <row r="13657" spans="1:4">
      <c r="A13657" s="371"/>
      <c r="B13657" s="371"/>
      <c r="C13657" s="371"/>
      <c r="D13657" s="434"/>
    </row>
    <row r="13658" spans="1:4">
      <c r="A13658" s="371"/>
      <c r="B13658" s="371"/>
      <c r="C13658" s="371"/>
      <c r="D13658" s="434"/>
    </row>
    <row r="13659" spans="1:4">
      <c r="A13659" s="371"/>
      <c r="B13659" s="371"/>
      <c r="C13659" s="371"/>
      <c r="D13659" s="434"/>
    </row>
    <row r="13660" spans="1:4">
      <c r="A13660" s="371"/>
      <c r="B13660" s="371"/>
      <c r="C13660" s="371"/>
      <c r="D13660" s="434"/>
    </row>
    <row r="13661" spans="1:4">
      <c r="A13661" s="371"/>
      <c r="B13661" s="371"/>
      <c r="C13661" s="371"/>
      <c r="D13661" s="434"/>
    </row>
    <row r="13662" spans="1:4">
      <c r="A13662" s="371"/>
      <c r="B13662" s="371"/>
      <c r="C13662" s="371"/>
      <c r="D13662" s="434"/>
    </row>
    <row r="13663" spans="1:4">
      <c r="A13663" s="371"/>
      <c r="B13663" s="371"/>
      <c r="C13663" s="371"/>
      <c r="D13663" s="434"/>
    </row>
    <row r="13664" spans="1:4">
      <c r="A13664" s="371"/>
      <c r="B13664" s="371"/>
      <c r="C13664" s="371"/>
      <c r="D13664" s="434"/>
    </row>
    <row r="13665" spans="1:4">
      <c r="A13665" s="371"/>
      <c r="B13665" s="371"/>
      <c r="C13665" s="371"/>
      <c r="D13665" s="434"/>
    </row>
    <row r="13666" spans="1:4">
      <c r="A13666" s="371"/>
      <c r="B13666" s="371"/>
      <c r="C13666" s="371"/>
      <c r="D13666" s="434"/>
    </row>
    <row r="13667" spans="1:4">
      <c r="A13667" s="371"/>
      <c r="B13667" s="371"/>
      <c r="C13667" s="371"/>
      <c r="D13667" s="434"/>
    </row>
    <row r="13668" spans="1:4">
      <c r="A13668" s="371"/>
      <c r="B13668" s="371"/>
      <c r="C13668" s="371"/>
      <c r="D13668" s="434"/>
    </row>
    <row r="13669" spans="1:4">
      <c r="A13669" s="371"/>
      <c r="B13669" s="371"/>
      <c r="C13669" s="371"/>
      <c r="D13669" s="434"/>
    </row>
    <row r="13670" spans="1:4">
      <c r="A13670" s="371"/>
      <c r="B13670" s="371"/>
      <c r="C13670" s="371"/>
      <c r="D13670" s="434"/>
    </row>
    <row r="13671" spans="1:4">
      <c r="A13671" s="371"/>
      <c r="B13671" s="371"/>
      <c r="C13671" s="371"/>
      <c r="D13671" s="434"/>
    </row>
    <row r="13672" spans="1:4">
      <c r="A13672" s="371"/>
      <c r="B13672" s="371"/>
      <c r="C13672" s="371"/>
      <c r="D13672" s="434"/>
    </row>
    <row r="13673" spans="1:4">
      <c r="A13673" s="371"/>
      <c r="B13673" s="371"/>
      <c r="C13673" s="371"/>
      <c r="D13673" s="434"/>
    </row>
    <row r="13674" spans="1:4">
      <c r="A13674" s="371"/>
      <c r="B13674" s="371"/>
      <c r="C13674" s="371"/>
      <c r="D13674" s="434"/>
    </row>
    <row r="13675" spans="1:4">
      <c r="A13675" s="371"/>
      <c r="B13675" s="371"/>
      <c r="C13675" s="371"/>
      <c r="D13675" s="434"/>
    </row>
    <row r="13676" spans="1:4">
      <c r="A13676" s="371"/>
      <c r="B13676" s="371"/>
      <c r="C13676" s="371"/>
      <c r="D13676" s="434"/>
    </row>
    <row r="13677" spans="1:4">
      <c r="A13677" s="371"/>
      <c r="B13677" s="371"/>
      <c r="C13677" s="371"/>
      <c r="D13677" s="434"/>
    </row>
    <row r="13678" spans="1:4">
      <c r="A13678" s="371"/>
      <c r="B13678" s="371"/>
      <c r="C13678" s="371"/>
      <c r="D13678" s="434"/>
    </row>
    <row r="13679" spans="1:4">
      <c r="A13679" s="371"/>
      <c r="B13679" s="371"/>
      <c r="C13679" s="371"/>
      <c r="D13679" s="434"/>
    </row>
    <row r="13680" spans="1:4">
      <c r="A13680" s="371"/>
      <c r="B13680" s="371"/>
      <c r="C13680" s="371"/>
      <c r="D13680" s="434"/>
    </row>
    <row r="13681" spans="1:4">
      <c r="A13681" s="371"/>
      <c r="B13681" s="371"/>
      <c r="C13681" s="371"/>
      <c r="D13681" s="434"/>
    </row>
    <row r="13682" spans="1:4">
      <c r="A13682" s="371"/>
      <c r="B13682" s="371"/>
      <c r="C13682" s="371"/>
      <c r="D13682" s="434"/>
    </row>
    <row r="13683" spans="1:4">
      <c r="A13683" s="371"/>
      <c r="B13683" s="371"/>
      <c r="C13683" s="371"/>
      <c r="D13683" s="434"/>
    </row>
    <row r="13684" spans="1:4">
      <c r="A13684" s="371"/>
      <c r="B13684" s="371"/>
      <c r="C13684" s="371"/>
      <c r="D13684" s="434"/>
    </row>
    <row r="13685" spans="1:4">
      <c r="A13685" s="371"/>
      <c r="B13685" s="371"/>
      <c r="C13685" s="371"/>
      <c r="D13685" s="434"/>
    </row>
    <row r="13686" spans="1:4">
      <c r="A13686" s="371"/>
      <c r="B13686" s="371"/>
      <c r="C13686" s="371"/>
      <c r="D13686" s="434"/>
    </row>
    <row r="13687" spans="1:4">
      <c r="A13687" s="371"/>
      <c r="B13687" s="371"/>
      <c r="C13687" s="371"/>
      <c r="D13687" s="434"/>
    </row>
    <row r="13688" spans="1:4">
      <c r="A13688" s="371"/>
      <c r="B13688" s="371"/>
      <c r="C13688" s="371"/>
      <c r="D13688" s="434"/>
    </row>
    <row r="13689" spans="1:4">
      <c r="A13689" s="371"/>
      <c r="B13689" s="371"/>
      <c r="C13689" s="371"/>
      <c r="D13689" s="434"/>
    </row>
    <row r="13690" spans="1:4">
      <c r="A13690" s="371"/>
      <c r="B13690" s="371"/>
      <c r="C13690" s="371"/>
      <c r="D13690" s="434"/>
    </row>
    <row r="13691" spans="1:4">
      <c r="A13691" s="371"/>
      <c r="B13691" s="371"/>
      <c r="C13691" s="371"/>
      <c r="D13691" s="434"/>
    </row>
    <row r="13692" spans="1:4">
      <c r="A13692" s="371"/>
      <c r="B13692" s="371"/>
      <c r="C13692" s="371"/>
      <c r="D13692" s="434"/>
    </row>
    <row r="13693" spans="1:4">
      <c r="A13693" s="371"/>
      <c r="B13693" s="371"/>
      <c r="C13693" s="371"/>
      <c r="D13693" s="434"/>
    </row>
    <row r="13694" spans="1:4">
      <c r="A13694" s="371"/>
      <c r="B13694" s="371"/>
      <c r="C13694" s="371"/>
      <c r="D13694" s="434"/>
    </row>
    <row r="13695" spans="1:4">
      <c r="A13695" s="371"/>
      <c r="B13695" s="371"/>
      <c r="C13695" s="371"/>
      <c r="D13695" s="434"/>
    </row>
    <row r="13696" spans="1:4">
      <c r="A13696" s="371"/>
      <c r="B13696" s="371"/>
      <c r="C13696" s="371"/>
      <c r="D13696" s="434"/>
    </row>
    <row r="13697" spans="1:4">
      <c r="A13697" s="371"/>
      <c r="B13697" s="371"/>
      <c r="C13697" s="371"/>
      <c r="D13697" s="434"/>
    </row>
    <row r="13698" spans="1:4">
      <c r="A13698" s="371"/>
      <c r="B13698" s="371"/>
      <c r="C13698" s="371"/>
      <c r="D13698" s="434"/>
    </row>
    <row r="13699" spans="1:4">
      <c r="A13699" s="371"/>
      <c r="B13699" s="371"/>
      <c r="C13699" s="371"/>
      <c r="D13699" s="434"/>
    </row>
    <row r="13700" spans="1:4">
      <c r="A13700" s="371"/>
      <c r="B13700" s="371"/>
      <c r="C13700" s="371"/>
      <c r="D13700" s="434"/>
    </row>
    <row r="13701" spans="1:4">
      <c r="A13701" s="371"/>
      <c r="B13701" s="371"/>
      <c r="C13701" s="371"/>
      <c r="D13701" s="434"/>
    </row>
    <row r="13702" spans="1:4">
      <c r="A13702" s="371"/>
      <c r="B13702" s="371"/>
      <c r="C13702" s="371"/>
      <c r="D13702" s="434"/>
    </row>
    <row r="13703" spans="1:4">
      <c r="A13703" s="371"/>
      <c r="B13703" s="371"/>
      <c r="C13703" s="371"/>
      <c r="D13703" s="434"/>
    </row>
    <row r="13704" spans="1:4">
      <c r="A13704" s="371"/>
      <c r="B13704" s="371"/>
      <c r="C13704" s="371"/>
      <c r="D13704" s="434"/>
    </row>
    <row r="13705" spans="1:4">
      <c r="A13705" s="371"/>
      <c r="B13705" s="371"/>
      <c r="C13705" s="371"/>
      <c r="D13705" s="434"/>
    </row>
    <row r="13706" spans="1:4">
      <c r="A13706" s="371"/>
      <c r="B13706" s="371"/>
      <c r="C13706" s="371"/>
      <c r="D13706" s="434"/>
    </row>
    <row r="13707" spans="1:4">
      <c r="A13707" s="371"/>
      <c r="B13707" s="371"/>
      <c r="C13707" s="371"/>
      <c r="D13707" s="434"/>
    </row>
    <row r="13708" spans="1:4">
      <c r="A13708" s="371"/>
      <c r="B13708" s="371"/>
      <c r="C13708" s="371"/>
      <c r="D13708" s="434"/>
    </row>
    <row r="13709" spans="1:4">
      <c r="A13709" s="371"/>
      <c r="B13709" s="371"/>
      <c r="C13709" s="371"/>
      <c r="D13709" s="434"/>
    </row>
    <row r="13710" spans="1:4">
      <c r="A13710" s="371"/>
      <c r="B13710" s="371"/>
      <c r="C13710" s="371"/>
      <c r="D13710" s="434"/>
    </row>
    <row r="13711" spans="1:4">
      <c r="A13711" s="371"/>
      <c r="B13711" s="371"/>
      <c r="C13711" s="371"/>
      <c r="D13711" s="434"/>
    </row>
    <row r="13712" spans="1:4">
      <c r="A13712" s="371"/>
      <c r="B13712" s="371"/>
      <c r="C13712" s="371"/>
      <c r="D13712" s="434"/>
    </row>
    <row r="13713" spans="1:4">
      <c r="A13713" s="371"/>
      <c r="B13713" s="371"/>
      <c r="C13713" s="371"/>
      <c r="D13713" s="434"/>
    </row>
    <row r="13714" spans="1:4">
      <c r="A13714" s="371"/>
      <c r="B13714" s="371"/>
      <c r="C13714" s="371"/>
      <c r="D13714" s="434"/>
    </row>
    <row r="13715" spans="1:4">
      <c r="A13715" s="371"/>
      <c r="B13715" s="371"/>
      <c r="C13715" s="371"/>
      <c r="D13715" s="434"/>
    </row>
    <row r="13716" spans="1:4">
      <c r="A13716" s="371"/>
      <c r="B13716" s="371"/>
      <c r="C13716" s="371"/>
      <c r="D13716" s="434"/>
    </row>
    <row r="13717" spans="1:4">
      <c r="A13717" s="371"/>
      <c r="B13717" s="371"/>
      <c r="C13717" s="371"/>
      <c r="D13717" s="434"/>
    </row>
    <row r="13718" spans="1:4">
      <c r="A13718" s="371"/>
      <c r="B13718" s="371"/>
      <c r="C13718" s="371"/>
      <c r="D13718" s="434"/>
    </row>
    <row r="13719" spans="1:4">
      <c r="A13719" s="371"/>
      <c r="B13719" s="371"/>
      <c r="C13719" s="371"/>
      <c r="D13719" s="434"/>
    </row>
    <row r="13720" spans="1:4">
      <c r="A13720" s="371"/>
      <c r="B13720" s="371"/>
      <c r="C13720" s="371"/>
      <c r="D13720" s="434"/>
    </row>
    <row r="13721" spans="1:4">
      <c r="A13721" s="371"/>
      <c r="B13721" s="371"/>
      <c r="C13721" s="371"/>
      <c r="D13721" s="434"/>
    </row>
    <row r="13722" spans="1:4">
      <c r="A13722" s="371"/>
      <c r="B13722" s="371"/>
      <c r="C13722" s="371"/>
      <c r="D13722" s="434"/>
    </row>
    <row r="13723" spans="1:4">
      <c r="A13723" s="371"/>
      <c r="B13723" s="371"/>
      <c r="C13723" s="371"/>
      <c r="D13723" s="434"/>
    </row>
    <row r="13724" spans="1:4">
      <c r="A13724" s="371"/>
      <c r="B13724" s="371"/>
      <c r="C13724" s="371"/>
      <c r="D13724" s="434"/>
    </row>
    <row r="13725" spans="1:4">
      <c r="A13725" s="371"/>
      <c r="B13725" s="371"/>
      <c r="C13725" s="371"/>
      <c r="D13725" s="434"/>
    </row>
    <row r="13726" spans="1:4">
      <c r="A13726" s="371"/>
      <c r="B13726" s="371"/>
      <c r="C13726" s="371"/>
      <c r="D13726" s="434"/>
    </row>
    <row r="13727" spans="1:4">
      <c r="A13727" s="371"/>
      <c r="B13727" s="371"/>
      <c r="C13727" s="371"/>
      <c r="D13727" s="434"/>
    </row>
    <row r="13728" spans="1:4">
      <c r="A13728" s="371"/>
      <c r="B13728" s="371"/>
      <c r="C13728" s="371"/>
      <c r="D13728" s="434"/>
    </row>
    <row r="13729" spans="1:4">
      <c r="A13729" s="371"/>
      <c r="B13729" s="371"/>
      <c r="C13729" s="371"/>
      <c r="D13729" s="434"/>
    </row>
    <row r="13730" spans="1:4">
      <c r="A13730" s="371"/>
      <c r="B13730" s="371"/>
      <c r="C13730" s="371"/>
      <c r="D13730" s="434"/>
    </row>
    <row r="13731" spans="1:4">
      <c r="A13731" s="371"/>
      <c r="B13731" s="371"/>
      <c r="C13731" s="371"/>
      <c r="D13731" s="434"/>
    </row>
    <row r="13732" spans="1:4">
      <c r="A13732" s="371"/>
      <c r="B13732" s="371"/>
      <c r="C13732" s="371"/>
      <c r="D13732" s="434"/>
    </row>
    <row r="13733" spans="1:4">
      <c r="A13733" s="371"/>
      <c r="B13733" s="371"/>
      <c r="C13733" s="371"/>
      <c r="D13733" s="434"/>
    </row>
    <row r="13734" spans="1:4">
      <c r="A13734" s="371"/>
      <c r="B13734" s="371"/>
      <c r="C13734" s="371"/>
      <c r="D13734" s="434"/>
    </row>
    <row r="13735" spans="1:4">
      <c r="A13735" s="371"/>
      <c r="B13735" s="371"/>
      <c r="C13735" s="371"/>
      <c r="D13735" s="434"/>
    </row>
    <row r="13736" spans="1:4">
      <c r="A13736" s="371"/>
      <c r="B13736" s="371"/>
      <c r="C13736" s="371"/>
      <c r="D13736" s="434"/>
    </row>
    <row r="13737" spans="1:4">
      <c r="A13737" s="371"/>
      <c r="B13737" s="371"/>
      <c r="C13737" s="371"/>
      <c r="D13737" s="434"/>
    </row>
    <row r="13738" spans="1:4">
      <c r="A13738" s="371"/>
      <c r="B13738" s="371"/>
      <c r="C13738" s="371"/>
      <c r="D13738" s="434"/>
    </row>
    <row r="13739" spans="1:4">
      <c r="A13739" s="371"/>
      <c r="B13739" s="371"/>
      <c r="C13739" s="371"/>
      <c r="D13739" s="434"/>
    </row>
    <row r="13740" spans="1:4">
      <c r="A13740" s="371"/>
      <c r="B13740" s="371"/>
      <c r="C13740" s="371"/>
      <c r="D13740" s="434"/>
    </row>
    <row r="13741" spans="1:4">
      <c r="A13741" s="371"/>
      <c r="B13741" s="371"/>
      <c r="C13741" s="371"/>
      <c r="D13741" s="434"/>
    </row>
    <row r="13742" spans="1:4">
      <c r="A13742" s="371"/>
      <c r="B13742" s="371"/>
      <c r="C13742" s="371"/>
      <c r="D13742" s="434"/>
    </row>
    <row r="13743" spans="1:4">
      <c r="A13743" s="371"/>
      <c r="B13743" s="371"/>
      <c r="C13743" s="371"/>
      <c r="D13743" s="434"/>
    </row>
    <row r="13744" spans="1:4">
      <c r="A13744" s="371"/>
      <c r="B13744" s="371"/>
      <c r="C13744" s="371"/>
      <c r="D13744" s="434"/>
    </row>
    <row r="13745" spans="1:4">
      <c r="A13745" s="371"/>
      <c r="B13745" s="371"/>
      <c r="C13745" s="371"/>
      <c r="D13745" s="434"/>
    </row>
    <row r="13746" spans="1:4">
      <c r="A13746" s="371"/>
      <c r="B13746" s="371"/>
      <c r="C13746" s="371"/>
      <c r="D13746" s="434"/>
    </row>
    <row r="13747" spans="1:4">
      <c r="A13747" s="371"/>
      <c r="B13747" s="371"/>
      <c r="C13747" s="371"/>
      <c r="D13747" s="434"/>
    </row>
    <row r="13748" spans="1:4">
      <c r="A13748" s="371"/>
      <c r="B13748" s="371"/>
      <c r="C13748" s="371"/>
      <c r="D13748" s="434"/>
    </row>
    <row r="13749" spans="1:4">
      <c r="A13749" s="371"/>
      <c r="B13749" s="371"/>
      <c r="C13749" s="371"/>
      <c r="D13749" s="434"/>
    </row>
    <row r="13750" spans="1:4">
      <c r="A13750" s="371"/>
      <c r="B13750" s="371"/>
      <c r="C13750" s="371"/>
      <c r="D13750" s="434"/>
    </row>
    <row r="13751" spans="1:4">
      <c r="A13751" s="371"/>
      <c r="B13751" s="371"/>
      <c r="C13751" s="371"/>
      <c r="D13751" s="434"/>
    </row>
    <row r="13752" spans="1:4">
      <c r="A13752" s="371"/>
      <c r="B13752" s="371"/>
      <c r="C13752" s="371"/>
      <c r="D13752" s="434"/>
    </row>
    <row r="13753" spans="1:4">
      <c r="A13753" s="371"/>
      <c r="B13753" s="371"/>
      <c r="C13753" s="371"/>
      <c r="D13753" s="434"/>
    </row>
    <row r="13754" spans="1:4">
      <c r="A13754" s="371"/>
      <c r="B13754" s="371"/>
      <c r="C13754" s="371"/>
      <c r="D13754" s="434"/>
    </row>
    <row r="13755" spans="1:4">
      <c r="A13755" s="371"/>
      <c r="B13755" s="371"/>
      <c r="C13755" s="371"/>
      <c r="D13755" s="434"/>
    </row>
    <row r="13756" spans="1:4">
      <c r="A13756" s="371"/>
      <c r="B13756" s="371"/>
      <c r="C13756" s="371"/>
      <c r="D13756" s="434"/>
    </row>
    <row r="13757" spans="1:4">
      <c r="A13757" s="371"/>
      <c r="B13757" s="371"/>
      <c r="C13757" s="371"/>
      <c r="D13757" s="434"/>
    </row>
    <row r="13758" spans="1:4">
      <c r="A13758" s="371"/>
      <c r="B13758" s="371"/>
      <c r="C13758" s="371"/>
      <c r="D13758" s="434"/>
    </row>
    <row r="13759" spans="1:4">
      <c r="A13759" s="371"/>
      <c r="B13759" s="371"/>
      <c r="C13759" s="371"/>
      <c r="D13759" s="434"/>
    </row>
    <row r="13760" spans="1:4">
      <c r="A13760" s="371"/>
      <c r="B13760" s="371"/>
      <c r="C13760" s="371"/>
      <c r="D13760" s="434"/>
    </row>
    <row r="13761" spans="1:4">
      <c r="A13761" s="371"/>
      <c r="B13761" s="371"/>
      <c r="C13761" s="371"/>
      <c r="D13761" s="434"/>
    </row>
    <row r="13762" spans="1:4">
      <c r="A13762" s="371"/>
      <c r="B13762" s="371"/>
      <c r="C13762" s="371"/>
      <c r="D13762" s="434"/>
    </row>
    <row r="13763" spans="1:4">
      <c r="A13763" s="371"/>
      <c r="B13763" s="371"/>
      <c r="C13763" s="371"/>
      <c r="D13763" s="434"/>
    </row>
    <row r="13764" spans="1:4">
      <c r="A13764" s="371"/>
      <c r="B13764" s="371"/>
      <c r="C13764" s="371"/>
      <c r="D13764" s="434"/>
    </row>
    <row r="13765" spans="1:4">
      <c r="A13765" s="371"/>
      <c r="B13765" s="371"/>
      <c r="C13765" s="371"/>
      <c r="D13765" s="434"/>
    </row>
    <row r="13766" spans="1:4">
      <c r="A13766" s="371"/>
      <c r="B13766" s="371"/>
      <c r="C13766" s="371"/>
      <c r="D13766" s="434"/>
    </row>
    <row r="13767" spans="1:4">
      <c r="A13767" s="371"/>
      <c r="B13767" s="371"/>
      <c r="C13767" s="371"/>
      <c r="D13767" s="434"/>
    </row>
    <row r="13768" spans="1:4">
      <c r="A13768" s="371"/>
      <c r="B13768" s="371"/>
      <c r="C13768" s="371"/>
      <c r="D13768" s="434"/>
    </row>
    <row r="13769" spans="1:4">
      <c r="A13769" s="371"/>
      <c r="B13769" s="371"/>
      <c r="C13769" s="371"/>
      <c r="D13769" s="434"/>
    </row>
    <row r="13770" spans="1:4">
      <c r="A13770" s="371"/>
      <c r="B13770" s="371"/>
      <c r="C13770" s="371"/>
      <c r="D13770" s="434"/>
    </row>
    <row r="13771" spans="1:4">
      <c r="A13771" s="371"/>
      <c r="B13771" s="371"/>
      <c r="C13771" s="371"/>
      <c r="D13771" s="434"/>
    </row>
    <row r="13772" spans="1:4">
      <c r="A13772" s="371"/>
      <c r="B13772" s="371"/>
      <c r="C13772" s="371"/>
      <c r="D13772" s="434"/>
    </row>
    <row r="13773" spans="1:4">
      <c r="A13773" s="371"/>
      <c r="B13773" s="371"/>
      <c r="C13773" s="371"/>
      <c r="D13773" s="434"/>
    </row>
    <row r="13774" spans="1:4">
      <c r="A13774" s="371"/>
      <c r="B13774" s="371"/>
      <c r="C13774" s="371"/>
      <c r="D13774" s="434"/>
    </row>
    <row r="13775" spans="1:4">
      <c r="A13775" s="371"/>
      <c r="B13775" s="371"/>
      <c r="C13775" s="371"/>
      <c r="D13775" s="434"/>
    </row>
    <row r="13776" spans="1:4">
      <c r="A13776" s="371"/>
      <c r="B13776" s="371"/>
      <c r="C13776" s="371"/>
      <c r="D13776" s="434"/>
    </row>
    <row r="13777" spans="1:4">
      <c r="A13777" s="371"/>
      <c r="B13777" s="371"/>
      <c r="C13777" s="371"/>
      <c r="D13777" s="434"/>
    </row>
    <row r="13778" spans="1:4">
      <c r="A13778" s="371"/>
      <c r="B13778" s="371"/>
      <c r="C13778" s="371"/>
      <c r="D13778" s="434"/>
    </row>
    <row r="13779" spans="1:4">
      <c r="A13779" s="371"/>
      <c r="B13779" s="371"/>
      <c r="C13779" s="371"/>
      <c r="D13779" s="434"/>
    </row>
    <row r="13780" spans="1:4">
      <c r="A13780" s="371"/>
      <c r="B13780" s="371"/>
      <c r="C13780" s="371"/>
      <c r="D13780" s="434"/>
    </row>
    <row r="13781" spans="1:4">
      <c r="A13781" s="371"/>
      <c r="B13781" s="371"/>
      <c r="C13781" s="371"/>
      <c r="D13781" s="434"/>
    </row>
    <row r="13782" spans="1:4">
      <c r="A13782" s="371"/>
      <c r="B13782" s="371"/>
      <c r="C13782" s="371"/>
      <c r="D13782" s="434"/>
    </row>
    <row r="13783" spans="1:4">
      <c r="A13783" s="371"/>
      <c r="B13783" s="371"/>
      <c r="C13783" s="371"/>
      <c r="D13783" s="434"/>
    </row>
    <row r="13784" spans="1:4">
      <c r="A13784" s="371"/>
      <c r="B13784" s="371"/>
      <c r="C13784" s="371"/>
      <c r="D13784" s="434"/>
    </row>
    <row r="13785" spans="1:4">
      <c r="A13785" s="371"/>
      <c r="B13785" s="371"/>
      <c r="C13785" s="371"/>
      <c r="D13785" s="434"/>
    </row>
    <row r="13786" spans="1:4">
      <c r="A13786" s="371"/>
      <c r="B13786" s="371"/>
      <c r="C13786" s="371"/>
      <c r="D13786" s="434"/>
    </row>
    <row r="13787" spans="1:4">
      <c r="A13787" s="371"/>
      <c r="B13787" s="371"/>
      <c r="C13787" s="371"/>
      <c r="D13787" s="434"/>
    </row>
    <row r="13788" spans="1:4">
      <c r="A13788" s="371"/>
      <c r="B13788" s="371"/>
      <c r="C13788" s="371"/>
      <c r="D13788" s="434"/>
    </row>
    <row r="13789" spans="1:4">
      <c r="A13789" s="371"/>
      <c r="B13789" s="371"/>
      <c r="C13789" s="371"/>
      <c r="D13789" s="434"/>
    </row>
    <row r="13790" spans="1:4">
      <c r="A13790" s="371"/>
      <c r="B13790" s="371"/>
      <c r="C13790" s="371"/>
      <c r="D13790" s="434"/>
    </row>
    <row r="13791" spans="1:4">
      <c r="A13791" s="371"/>
      <c r="B13791" s="371"/>
      <c r="C13791" s="371"/>
      <c r="D13791" s="434"/>
    </row>
    <row r="13792" spans="1:4">
      <c r="A13792" s="371"/>
      <c r="B13792" s="371"/>
      <c r="C13792" s="371"/>
      <c r="D13792" s="434"/>
    </row>
    <row r="13793" spans="1:4">
      <c r="A13793" s="371"/>
      <c r="B13793" s="371"/>
      <c r="C13793" s="371"/>
      <c r="D13793" s="434"/>
    </row>
    <row r="13794" spans="1:4">
      <c r="A13794" s="371"/>
      <c r="B13794" s="371"/>
      <c r="C13794" s="371"/>
      <c r="D13794" s="434"/>
    </row>
    <row r="13795" spans="1:4">
      <c r="A13795" s="371"/>
      <c r="B13795" s="371"/>
      <c r="C13795" s="371"/>
      <c r="D13795" s="434"/>
    </row>
    <row r="13796" spans="1:4">
      <c r="A13796" s="371"/>
      <c r="B13796" s="371"/>
      <c r="C13796" s="371"/>
      <c r="D13796" s="434"/>
    </row>
    <row r="13797" spans="1:4">
      <c r="A13797" s="371"/>
      <c r="B13797" s="371"/>
      <c r="C13797" s="371"/>
      <c r="D13797" s="434"/>
    </row>
    <row r="13798" spans="1:4">
      <c r="A13798" s="371"/>
      <c r="B13798" s="371"/>
      <c r="C13798" s="371"/>
      <c r="D13798" s="434"/>
    </row>
    <row r="13799" spans="1:4">
      <c r="A13799" s="371"/>
      <c r="B13799" s="371"/>
      <c r="C13799" s="371"/>
      <c r="D13799" s="434"/>
    </row>
    <row r="13800" spans="1:4">
      <c r="A13800" s="371"/>
      <c r="B13800" s="371"/>
      <c r="C13800" s="371"/>
      <c r="D13800" s="434"/>
    </row>
    <row r="13801" spans="1:4">
      <c r="A13801" s="371"/>
      <c r="B13801" s="371"/>
      <c r="C13801" s="371"/>
      <c r="D13801" s="434"/>
    </row>
    <row r="13802" spans="1:4">
      <c r="A13802" s="371"/>
      <c r="B13802" s="371"/>
      <c r="C13802" s="371"/>
      <c r="D13802" s="434"/>
    </row>
    <row r="13803" spans="1:4">
      <c r="A13803" s="371"/>
      <c r="B13803" s="371"/>
      <c r="C13803" s="371"/>
      <c r="D13803" s="434"/>
    </row>
    <row r="13804" spans="1:4">
      <c r="A13804" s="371"/>
      <c r="B13804" s="371"/>
      <c r="C13804" s="371"/>
      <c r="D13804" s="434"/>
    </row>
    <row r="13805" spans="1:4">
      <c r="A13805" s="371"/>
      <c r="B13805" s="371"/>
      <c r="C13805" s="371"/>
      <c r="D13805" s="434"/>
    </row>
    <row r="13806" spans="1:4">
      <c r="A13806" s="371"/>
      <c r="B13806" s="371"/>
      <c r="C13806" s="371"/>
      <c r="D13806" s="434"/>
    </row>
    <row r="13807" spans="1:4">
      <c r="A13807" s="371"/>
      <c r="B13807" s="371"/>
      <c r="C13807" s="371"/>
      <c r="D13807" s="434"/>
    </row>
    <row r="13808" spans="1:4">
      <c r="A13808" s="371"/>
      <c r="B13808" s="371"/>
      <c r="C13808" s="371"/>
      <c r="D13808" s="434"/>
    </row>
    <row r="13809" spans="1:4">
      <c r="A13809" s="371"/>
      <c r="B13809" s="371"/>
      <c r="C13809" s="371"/>
      <c r="D13809" s="434"/>
    </row>
    <row r="13810" spans="1:4">
      <c r="A13810" s="371"/>
      <c r="B13810" s="371"/>
      <c r="C13810" s="371"/>
      <c r="D13810" s="434"/>
    </row>
    <row r="13811" spans="1:4">
      <c r="A13811" s="371"/>
      <c r="B13811" s="371"/>
      <c r="C13811" s="371"/>
      <c r="D13811" s="434"/>
    </row>
    <row r="13812" spans="1:4">
      <c r="A13812" s="371"/>
      <c r="B13812" s="371"/>
      <c r="C13812" s="371"/>
      <c r="D13812" s="434"/>
    </row>
    <row r="13813" spans="1:4">
      <c r="A13813" s="371"/>
      <c r="B13813" s="371"/>
      <c r="C13813" s="371"/>
      <c r="D13813" s="434"/>
    </row>
    <row r="13814" spans="1:4">
      <c r="A13814" s="371"/>
      <c r="B13814" s="371"/>
      <c r="C13814" s="371"/>
      <c r="D13814" s="434"/>
    </row>
    <row r="13815" spans="1:4">
      <c r="A13815" s="371"/>
      <c r="B13815" s="371"/>
      <c r="C13815" s="371"/>
      <c r="D13815" s="434"/>
    </row>
    <row r="13816" spans="1:4">
      <c r="A13816" s="371"/>
      <c r="B13816" s="371"/>
      <c r="C13816" s="371"/>
      <c r="D13816" s="434"/>
    </row>
    <row r="13817" spans="1:4">
      <c r="A13817" s="371"/>
      <c r="B13817" s="371"/>
      <c r="C13817" s="371"/>
      <c r="D13817" s="434"/>
    </row>
    <row r="13818" spans="1:4">
      <c r="A13818" s="371"/>
      <c r="B13818" s="371"/>
      <c r="C13818" s="371"/>
      <c r="D13818" s="434"/>
    </row>
    <row r="13819" spans="1:4">
      <c r="A13819" s="371"/>
      <c r="B13819" s="371"/>
      <c r="C13819" s="371"/>
      <c r="D13819" s="434"/>
    </row>
    <row r="13820" spans="1:4">
      <c r="A13820" s="371"/>
      <c r="B13820" s="371"/>
      <c r="C13820" s="371"/>
      <c r="D13820" s="434"/>
    </row>
    <row r="13821" spans="1:4">
      <c r="A13821" s="371"/>
      <c r="B13821" s="371"/>
      <c r="C13821" s="371"/>
      <c r="D13821" s="434"/>
    </row>
    <row r="13822" spans="1:4">
      <c r="A13822" s="371"/>
      <c r="B13822" s="371"/>
      <c r="C13822" s="371"/>
      <c r="D13822" s="434"/>
    </row>
    <row r="13823" spans="1:4">
      <c r="A13823" s="371"/>
      <c r="B13823" s="371"/>
      <c r="C13823" s="371"/>
      <c r="D13823" s="434"/>
    </row>
    <row r="13824" spans="1:4">
      <c r="A13824" s="371"/>
      <c r="B13824" s="371"/>
      <c r="C13824" s="371"/>
      <c r="D13824" s="434"/>
    </row>
    <row r="13825" spans="1:4">
      <c r="A13825" s="371"/>
      <c r="B13825" s="371"/>
      <c r="C13825" s="371"/>
      <c r="D13825" s="434"/>
    </row>
    <row r="13826" spans="1:4">
      <c r="A13826" s="371"/>
      <c r="B13826" s="371"/>
      <c r="C13826" s="371"/>
      <c r="D13826" s="434"/>
    </row>
    <row r="13827" spans="1:4">
      <c r="A13827" s="371"/>
      <c r="B13827" s="371"/>
      <c r="C13827" s="371"/>
      <c r="D13827" s="434"/>
    </row>
    <row r="13828" spans="1:4">
      <c r="A13828" s="371"/>
      <c r="B13828" s="371"/>
      <c r="C13828" s="371"/>
      <c r="D13828" s="434"/>
    </row>
    <row r="13829" spans="1:4">
      <c r="A13829" s="371"/>
      <c r="B13829" s="371"/>
      <c r="C13829" s="371"/>
      <c r="D13829" s="434"/>
    </row>
    <row r="13830" spans="1:4">
      <c r="A13830" s="371"/>
      <c r="B13830" s="371"/>
      <c r="C13830" s="371"/>
      <c r="D13830" s="434"/>
    </row>
    <row r="13831" spans="1:4">
      <c r="A13831" s="371"/>
      <c r="B13831" s="371"/>
      <c r="C13831" s="371"/>
      <c r="D13831" s="434"/>
    </row>
    <row r="13832" spans="1:4">
      <c r="A13832" s="371"/>
      <c r="B13832" s="371"/>
      <c r="C13832" s="371"/>
      <c r="D13832" s="434"/>
    </row>
    <row r="13833" spans="1:4">
      <c r="A13833" s="371"/>
      <c r="B13833" s="371"/>
      <c r="C13833" s="371"/>
      <c r="D13833" s="434"/>
    </row>
    <row r="13834" spans="1:4">
      <c r="A13834" s="371"/>
      <c r="B13834" s="371"/>
      <c r="C13834" s="371"/>
      <c r="D13834" s="434"/>
    </row>
    <row r="13835" spans="1:4">
      <c r="A13835" s="371"/>
      <c r="B13835" s="371"/>
      <c r="C13835" s="371"/>
      <c r="D13835" s="434"/>
    </row>
    <row r="13836" spans="1:4">
      <c r="A13836" s="371"/>
      <c r="B13836" s="371"/>
      <c r="C13836" s="371"/>
      <c r="D13836" s="434"/>
    </row>
    <row r="13837" spans="1:4">
      <c r="A13837" s="371"/>
      <c r="B13837" s="371"/>
      <c r="C13837" s="371"/>
      <c r="D13837" s="434"/>
    </row>
    <row r="13838" spans="1:4">
      <c r="A13838" s="371"/>
      <c r="B13838" s="371"/>
      <c r="C13838" s="371"/>
      <c r="D13838" s="434"/>
    </row>
    <row r="13839" spans="1:4">
      <c r="A13839" s="371"/>
      <c r="B13839" s="371"/>
      <c r="C13839" s="371"/>
      <c r="D13839" s="434"/>
    </row>
    <row r="13840" spans="1:4">
      <c r="A13840" s="371"/>
      <c r="B13840" s="371"/>
      <c r="C13840" s="371"/>
      <c r="D13840" s="434"/>
    </row>
    <row r="13841" spans="1:4">
      <c r="A13841" s="371"/>
      <c r="B13841" s="371"/>
      <c r="C13841" s="371"/>
      <c r="D13841" s="434"/>
    </row>
    <row r="13842" spans="1:4">
      <c r="A13842" s="371"/>
      <c r="B13842" s="371"/>
      <c r="C13842" s="371"/>
      <c r="D13842" s="434"/>
    </row>
    <row r="13843" spans="1:4">
      <c r="A13843" s="371"/>
      <c r="B13843" s="371"/>
      <c r="C13843" s="371"/>
      <c r="D13843" s="434"/>
    </row>
    <row r="13844" spans="1:4">
      <c r="A13844" s="371"/>
      <c r="B13844" s="371"/>
      <c r="C13844" s="371"/>
      <c r="D13844" s="434"/>
    </row>
    <row r="13845" spans="1:4">
      <c r="A13845" s="371"/>
      <c r="B13845" s="371"/>
      <c r="C13845" s="371"/>
      <c r="D13845" s="434"/>
    </row>
    <row r="13846" spans="1:4">
      <c r="A13846" s="371"/>
      <c r="B13846" s="371"/>
      <c r="C13846" s="371"/>
      <c r="D13846" s="434"/>
    </row>
    <row r="13847" spans="1:4">
      <c r="A13847" s="371"/>
      <c r="B13847" s="371"/>
      <c r="C13847" s="371"/>
      <c r="D13847" s="434"/>
    </row>
    <row r="13848" spans="1:4">
      <c r="A13848" s="371"/>
      <c r="B13848" s="371"/>
      <c r="C13848" s="371"/>
      <c r="D13848" s="434"/>
    </row>
    <row r="13849" spans="1:4">
      <c r="A13849" s="371"/>
      <c r="B13849" s="371"/>
      <c r="C13849" s="371"/>
      <c r="D13849" s="434"/>
    </row>
    <row r="13850" spans="1:4">
      <c r="A13850" s="371"/>
      <c r="B13850" s="371"/>
      <c r="C13850" s="371"/>
      <c r="D13850" s="434"/>
    </row>
    <row r="13851" spans="1:4">
      <c r="A13851" s="371"/>
      <c r="B13851" s="371"/>
      <c r="C13851" s="371"/>
      <c r="D13851" s="434"/>
    </row>
    <row r="13852" spans="1:4">
      <c r="A13852" s="371"/>
      <c r="B13852" s="371"/>
      <c r="C13852" s="371"/>
      <c r="D13852" s="434"/>
    </row>
    <row r="13853" spans="1:4">
      <c r="A13853" s="371"/>
      <c r="B13853" s="371"/>
      <c r="C13853" s="371"/>
      <c r="D13853" s="434"/>
    </row>
    <row r="13854" spans="1:4">
      <c r="A13854" s="371"/>
      <c r="B13854" s="371"/>
      <c r="C13854" s="371"/>
      <c r="D13854" s="434"/>
    </row>
    <row r="13855" spans="1:4">
      <c r="A13855" s="371"/>
      <c r="B13855" s="371"/>
      <c r="C13855" s="371"/>
      <c r="D13855" s="434"/>
    </row>
    <row r="13856" spans="1:4">
      <c r="A13856" s="371"/>
      <c r="B13856" s="371"/>
      <c r="C13856" s="371"/>
      <c r="D13856" s="434"/>
    </row>
    <row r="13857" spans="1:4">
      <c r="A13857" s="371"/>
      <c r="B13857" s="371"/>
      <c r="C13857" s="371"/>
      <c r="D13857" s="434"/>
    </row>
    <row r="13858" spans="1:4">
      <c r="A13858" s="371"/>
      <c r="B13858" s="371"/>
      <c r="C13858" s="371"/>
      <c r="D13858" s="434"/>
    </row>
    <row r="13859" spans="1:4">
      <c r="A13859" s="371"/>
      <c r="B13859" s="371"/>
      <c r="C13859" s="371"/>
      <c r="D13859" s="434"/>
    </row>
    <row r="13860" spans="1:4">
      <c r="A13860" s="371"/>
      <c r="B13860" s="371"/>
      <c r="C13860" s="371"/>
      <c r="D13860" s="434"/>
    </row>
    <row r="13861" spans="1:4">
      <c r="A13861" s="371"/>
      <c r="B13861" s="371"/>
      <c r="C13861" s="371"/>
      <c r="D13861" s="434"/>
    </row>
    <row r="13862" spans="1:4">
      <c r="A13862" s="371"/>
      <c r="B13862" s="371"/>
      <c r="C13862" s="371"/>
      <c r="D13862" s="434"/>
    </row>
    <row r="13863" spans="1:4">
      <c r="A13863" s="371"/>
      <c r="B13863" s="371"/>
      <c r="C13863" s="371"/>
      <c r="D13863" s="434"/>
    </row>
    <row r="13864" spans="1:4">
      <c r="A13864" s="371"/>
      <c r="B13864" s="371"/>
      <c r="C13864" s="371"/>
      <c r="D13864" s="434"/>
    </row>
    <row r="13865" spans="1:4">
      <c r="A13865" s="371"/>
      <c r="B13865" s="371"/>
      <c r="C13865" s="371"/>
      <c r="D13865" s="434"/>
    </row>
    <row r="13866" spans="1:4">
      <c r="A13866" s="371"/>
      <c r="B13866" s="371"/>
      <c r="C13866" s="371"/>
      <c r="D13866" s="434"/>
    </row>
    <row r="13867" spans="1:4">
      <c r="A13867" s="371"/>
      <c r="B13867" s="371"/>
      <c r="C13867" s="371"/>
      <c r="D13867" s="434"/>
    </row>
    <row r="13868" spans="1:4">
      <c r="A13868" s="371"/>
      <c r="B13868" s="371"/>
      <c r="C13868" s="371"/>
      <c r="D13868" s="434"/>
    </row>
    <row r="13869" spans="1:4">
      <c r="A13869" s="371"/>
      <c r="B13869" s="371"/>
      <c r="C13869" s="371"/>
      <c r="D13869" s="434"/>
    </row>
    <row r="13870" spans="1:4">
      <c r="A13870" s="371"/>
      <c r="B13870" s="371"/>
      <c r="C13870" s="371"/>
      <c r="D13870" s="434"/>
    </row>
    <row r="13871" spans="1:4">
      <c r="A13871" s="371"/>
      <c r="B13871" s="371"/>
      <c r="C13871" s="371"/>
      <c r="D13871" s="434"/>
    </row>
    <row r="13872" spans="1:4">
      <c r="A13872" s="371"/>
      <c r="B13872" s="371"/>
      <c r="C13872" s="371"/>
      <c r="D13872" s="434"/>
    </row>
    <row r="13873" spans="1:4">
      <c r="A13873" s="371"/>
      <c r="B13873" s="371"/>
      <c r="C13873" s="371"/>
      <c r="D13873" s="434"/>
    </row>
    <row r="13874" spans="1:4">
      <c r="A13874" s="371"/>
      <c r="B13874" s="371"/>
      <c r="C13874" s="371"/>
      <c r="D13874" s="434"/>
    </row>
    <row r="13875" spans="1:4">
      <c r="A13875" s="371"/>
      <c r="B13875" s="371"/>
      <c r="C13875" s="371"/>
      <c r="D13875" s="434"/>
    </row>
    <row r="13876" spans="1:4">
      <c r="A13876" s="371"/>
      <c r="B13876" s="371"/>
      <c r="C13876" s="371"/>
      <c r="D13876" s="434"/>
    </row>
    <row r="13877" spans="1:4">
      <c r="A13877" s="371"/>
      <c r="B13877" s="371"/>
      <c r="C13877" s="371"/>
      <c r="D13877" s="434"/>
    </row>
    <row r="13878" spans="1:4">
      <c r="A13878" s="371"/>
      <c r="B13878" s="371"/>
      <c r="C13878" s="371"/>
      <c r="D13878" s="434"/>
    </row>
    <row r="13879" spans="1:4">
      <c r="A13879" s="371"/>
      <c r="B13879" s="371"/>
      <c r="C13879" s="371"/>
      <c r="D13879" s="434"/>
    </row>
    <row r="13880" spans="1:4">
      <c r="A13880" s="371"/>
      <c r="B13880" s="371"/>
      <c r="C13880" s="371"/>
      <c r="D13880" s="434"/>
    </row>
    <row r="13881" spans="1:4">
      <c r="A13881" s="371"/>
      <c r="B13881" s="371"/>
      <c r="C13881" s="371"/>
      <c r="D13881" s="434"/>
    </row>
    <row r="13882" spans="1:4">
      <c r="A13882" s="371"/>
      <c r="B13882" s="371"/>
      <c r="C13882" s="371"/>
      <c r="D13882" s="434"/>
    </row>
    <row r="13883" spans="1:4">
      <c r="A13883" s="371"/>
      <c r="B13883" s="371"/>
      <c r="C13883" s="371"/>
      <c r="D13883" s="434"/>
    </row>
    <row r="13884" spans="1:4">
      <c r="A13884" s="371"/>
      <c r="B13884" s="371"/>
      <c r="C13884" s="371"/>
      <c r="D13884" s="434"/>
    </row>
    <row r="13885" spans="1:4">
      <c r="A13885" s="371"/>
      <c r="B13885" s="371"/>
      <c r="C13885" s="371"/>
      <c r="D13885" s="434"/>
    </row>
    <row r="13886" spans="1:4">
      <c r="A13886" s="371"/>
      <c r="B13886" s="371"/>
      <c r="C13886" s="371"/>
      <c r="D13886" s="434"/>
    </row>
    <row r="13887" spans="1:4">
      <c r="A13887" s="371"/>
      <c r="B13887" s="371"/>
      <c r="C13887" s="371"/>
      <c r="D13887" s="434"/>
    </row>
    <row r="13888" spans="1:4">
      <c r="A13888" s="371"/>
      <c r="B13888" s="371"/>
      <c r="C13888" s="371"/>
      <c r="D13888" s="434"/>
    </row>
    <row r="13889" spans="1:4">
      <c r="A13889" s="371"/>
      <c r="B13889" s="371"/>
      <c r="C13889" s="371"/>
      <c r="D13889" s="434"/>
    </row>
    <row r="13890" spans="1:4">
      <c r="A13890" s="371"/>
      <c r="B13890" s="371"/>
      <c r="C13890" s="371"/>
      <c r="D13890" s="434"/>
    </row>
    <row r="13891" spans="1:4">
      <c r="A13891" s="371"/>
      <c r="B13891" s="371"/>
      <c r="C13891" s="371"/>
      <c r="D13891" s="434"/>
    </row>
    <row r="13892" spans="1:4">
      <c r="A13892" s="371"/>
      <c r="B13892" s="371"/>
      <c r="C13892" s="371"/>
      <c r="D13892" s="434"/>
    </row>
    <row r="13893" spans="1:4">
      <c r="A13893" s="371"/>
      <c r="B13893" s="371"/>
      <c r="C13893" s="371"/>
      <c r="D13893" s="434"/>
    </row>
    <row r="13894" spans="1:4">
      <c r="A13894" s="371"/>
      <c r="B13894" s="371"/>
      <c r="C13894" s="371"/>
      <c r="D13894" s="434"/>
    </row>
    <row r="13895" spans="1:4">
      <c r="A13895" s="371"/>
      <c r="B13895" s="371"/>
      <c r="C13895" s="371"/>
      <c r="D13895" s="434"/>
    </row>
    <row r="13896" spans="1:4">
      <c r="A13896" s="371"/>
      <c r="B13896" s="371"/>
      <c r="C13896" s="371"/>
      <c r="D13896" s="434"/>
    </row>
    <row r="13897" spans="1:4">
      <c r="A13897" s="371"/>
      <c r="B13897" s="371"/>
      <c r="C13897" s="371"/>
      <c r="D13897" s="434"/>
    </row>
    <row r="13898" spans="1:4">
      <c r="A13898" s="371"/>
      <c r="B13898" s="371"/>
      <c r="C13898" s="371"/>
      <c r="D13898" s="434"/>
    </row>
    <row r="13899" spans="1:4">
      <c r="A13899" s="371"/>
      <c r="B13899" s="371"/>
      <c r="C13899" s="371"/>
      <c r="D13899" s="434"/>
    </row>
    <row r="13900" spans="1:4">
      <c r="A13900" s="371"/>
      <c r="B13900" s="371"/>
      <c r="C13900" s="371"/>
      <c r="D13900" s="434"/>
    </row>
    <row r="13901" spans="1:4">
      <c r="A13901" s="371"/>
      <c r="B13901" s="371"/>
      <c r="C13901" s="371"/>
      <c r="D13901" s="434"/>
    </row>
    <row r="13902" spans="1:4">
      <c r="A13902" s="371"/>
      <c r="B13902" s="371"/>
      <c r="C13902" s="371"/>
      <c r="D13902" s="434"/>
    </row>
    <row r="13903" spans="1:4">
      <c r="A13903" s="371"/>
      <c r="B13903" s="371"/>
      <c r="C13903" s="371"/>
      <c r="D13903" s="434"/>
    </row>
    <row r="13904" spans="1:4">
      <c r="A13904" s="371"/>
      <c r="B13904" s="371"/>
      <c r="C13904" s="371"/>
      <c r="D13904" s="434"/>
    </row>
    <row r="13905" spans="1:4">
      <c r="A13905" s="371"/>
      <c r="B13905" s="371"/>
      <c r="C13905" s="371"/>
      <c r="D13905" s="434"/>
    </row>
    <row r="13906" spans="1:4">
      <c r="A13906" s="371"/>
      <c r="B13906" s="371"/>
      <c r="C13906" s="371"/>
      <c r="D13906" s="434"/>
    </row>
    <row r="13907" spans="1:4">
      <c r="A13907" s="371"/>
      <c r="B13907" s="371"/>
      <c r="C13907" s="371"/>
      <c r="D13907" s="434"/>
    </row>
    <row r="13908" spans="1:4">
      <c r="A13908" s="371"/>
      <c r="B13908" s="371"/>
      <c r="C13908" s="371"/>
      <c r="D13908" s="434"/>
    </row>
    <row r="13909" spans="1:4">
      <c r="A13909" s="371"/>
      <c r="B13909" s="371"/>
      <c r="C13909" s="371"/>
      <c r="D13909" s="434"/>
    </row>
    <row r="13910" spans="1:4">
      <c r="A13910" s="371"/>
      <c r="B13910" s="371"/>
      <c r="C13910" s="371"/>
      <c r="D13910" s="434"/>
    </row>
    <row r="13911" spans="1:4">
      <c r="A13911" s="371"/>
      <c r="B13911" s="371"/>
      <c r="C13911" s="371"/>
      <c r="D13911" s="434"/>
    </row>
    <row r="13912" spans="1:4">
      <c r="A13912" s="371"/>
      <c r="B13912" s="371"/>
      <c r="C13912" s="371"/>
      <c r="D13912" s="434"/>
    </row>
    <row r="13913" spans="1:4">
      <c r="A13913" s="371"/>
      <c r="B13913" s="371"/>
      <c r="C13913" s="371"/>
      <c r="D13913" s="434"/>
    </row>
    <row r="13914" spans="1:4">
      <c r="A13914" s="371"/>
      <c r="B13914" s="371"/>
      <c r="C13914" s="371"/>
      <c r="D13914" s="434"/>
    </row>
    <row r="13915" spans="1:4">
      <c r="A13915" s="371"/>
      <c r="B13915" s="371"/>
      <c r="C13915" s="371"/>
      <c r="D13915" s="434"/>
    </row>
    <row r="13916" spans="1:4">
      <c r="A13916" s="371"/>
      <c r="B13916" s="371"/>
      <c r="C13916" s="371"/>
      <c r="D13916" s="434"/>
    </row>
    <row r="13917" spans="1:4">
      <c r="A13917" s="371"/>
      <c r="B13917" s="371"/>
      <c r="C13917" s="371"/>
      <c r="D13917" s="434"/>
    </row>
    <row r="13918" spans="1:4">
      <c r="A13918" s="371"/>
      <c r="B13918" s="371"/>
      <c r="C13918" s="371"/>
      <c r="D13918" s="434"/>
    </row>
    <row r="13919" spans="1:4">
      <c r="A13919" s="371"/>
      <c r="B13919" s="371"/>
      <c r="C13919" s="371"/>
      <c r="D13919" s="434"/>
    </row>
    <row r="13920" spans="1:4">
      <c r="A13920" s="371"/>
      <c r="B13920" s="371"/>
      <c r="C13920" s="371"/>
      <c r="D13920" s="434"/>
    </row>
    <row r="13921" spans="1:4">
      <c r="A13921" s="371"/>
      <c r="B13921" s="371"/>
      <c r="C13921" s="371"/>
      <c r="D13921" s="434"/>
    </row>
    <row r="13922" spans="1:4">
      <c r="A13922" s="371"/>
      <c r="B13922" s="371"/>
      <c r="C13922" s="371"/>
      <c r="D13922" s="434"/>
    </row>
    <row r="13923" spans="1:4">
      <c r="A13923" s="371"/>
      <c r="B13923" s="371"/>
      <c r="C13923" s="371"/>
      <c r="D13923" s="434"/>
    </row>
    <row r="13924" spans="1:4">
      <c r="A13924" s="371"/>
      <c r="B13924" s="371"/>
      <c r="C13924" s="371"/>
      <c r="D13924" s="434"/>
    </row>
    <row r="13925" spans="1:4">
      <c r="A13925" s="371"/>
      <c r="B13925" s="371"/>
      <c r="C13925" s="371"/>
      <c r="D13925" s="434"/>
    </row>
    <row r="13926" spans="1:4">
      <c r="A13926" s="371"/>
      <c r="B13926" s="371"/>
      <c r="C13926" s="371"/>
      <c r="D13926" s="434"/>
    </row>
    <row r="13927" spans="1:4">
      <c r="A13927" s="371"/>
      <c r="B13927" s="371"/>
      <c r="C13927" s="371"/>
      <c r="D13927" s="434"/>
    </row>
    <row r="13928" spans="1:4">
      <c r="A13928" s="371"/>
      <c r="B13928" s="371"/>
      <c r="C13928" s="371"/>
      <c r="D13928" s="434"/>
    </row>
    <row r="13929" spans="1:4">
      <c r="A13929" s="371"/>
      <c r="B13929" s="371"/>
      <c r="C13929" s="371"/>
      <c r="D13929" s="434"/>
    </row>
    <row r="13930" spans="1:4">
      <c r="A13930" s="371"/>
      <c r="B13930" s="371"/>
      <c r="C13930" s="371"/>
      <c r="D13930" s="434"/>
    </row>
    <row r="13931" spans="1:4">
      <c r="A13931" s="371"/>
      <c r="B13931" s="371"/>
      <c r="C13931" s="371"/>
      <c r="D13931" s="434"/>
    </row>
    <row r="13932" spans="1:4">
      <c r="A13932" s="371"/>
      <c r="B13932" s="371"/>
      <c r="C13932" s="371"/>
      <c r="D13932" s="434"/>
    </row>
    <row r="13933" spans="1:4">
      <c r="A13933" s="371"/>
      <c r="B13933" s="371"/>
      <c r="C13933" s="371"/>
      <c r="D13933" s="434"/>
    </row>
    <row r="13934" spans="1:4">
      <c r="A13934" s="371"/>
      <c r="B13934" s="371"/>
      <c r="C13934" s="371"/>
      <c r="D13934" s="434"/>
    </row>
    <row r="13935" spans="1:4">
      <c r="A13935" s="371"/>
      <c r="B13935" s="371"/>
      <c r="C13935" s="371"/>
      <c r="D13935" s="434"/>
    </row>
    <row r="13936" spans="1:4">
      <c r="A13936" s="371"/>
      <c r="B13936" s="371"/>
      <c r="C13936" s="371"/>
      <c r="D13936" s="434"/>
    </row>
    <row r="13937" spans="1:4">
      <c r="A13937" s="371"/>
      <c r="B13937" s="371"/>
      <c r="C13937" s="371"/>
      <c r="D13937" s="434"/>
    </row>
    <row r="13938" spans="1:4">
      <c r="A13938" s="371"/>
      <c r="B13938" s="371"/>
      <c r="C13938" s="371"/>
      <c r="D13938" s="434"/>
    </row>
    <row r="13939" spans="1:4">
      <c r="A13939" s="371"/>
      <c r="B13939" s="371"/>
      <c r="C13939" s="371"/>
      <c r="D13939" s="434"/>
    </row>
    <row r="13940" spans="1:4">
      <c r="A13940" s="371"/>
      <c r="B13940" s="371"/>
      <c r="C13940" s="371"/>
      <c r="D13940" s="434"/>
    </row>
    <row r="13941" spans="1:4">
      <c r="A13941" s="371"/>
      <c r="B13941" s="371"/>
      <c r="C13941" s="371"/>
      <c r="D13941" s="434"/>
    </row>
    <row r="13942" spans="1:4">
      <c r="A13942" s="371"/>
      <c r="B13942" s="371"/>
      <c r="C13942" s="371"/>
      <c r="D13942" s="434"/>
    </row>
    <row r="13943" spans="1:4">
      <c r="A13943" s="371"/>
      <c r="B13943" s="371"/>
      <c r="C13943" s="371"/>
      <c r="D13943" s="434"/>
    </row>
    <row r="13944" spans="1:4">
      <c r="A13944" s="371"/>
      <c r="B13944" s="371"/>
      <c r="C13944" s="371"/>
      <c r="D13944" s="434"/>
    </row>
    <row r="13945" spans="1:4">
      <c r="A13945" s="371"/>
      <c r="B13945" s="371"/>
      <c r="C13945" s="371"/>
      <c r="D13945" s="434"/>
    </row>
    <row r="13946" spans="1:4">
      <c r="A13946" s="371"/>
      <c r="B13946" s="371"/>
      <c r="C13946" s="371"/>
      <c r="D13946" s="434"/>
    </row>
    <row r="13947" spans="1:4">
      <c r="A13947" s="371"/>
      <c r="B13947" s="371"/>
      <c r="C13947" s="371"/>
      <c r="D13947" s="434"/>
    </row>
    <row r="13948" spans="1:4">
      <c r="A13948" s="371"/>
      <c r="B13948" s="371"/>
      <c r="C13948" s="371"/>
      <c r="D13948" s="434"/>
    </row>
    <row r="13949" spans="1:4">
      <c r="A13949" s="371"/>
      <c r="B13949" s="371"/>
      <c r="C13949" s="371"/>
      <c r="D13949" s="434"/>
    </row>
    <row r="13950" spans="1:4">
      <c r="A13950" s="371"/>
      <c r="B13950" s="371"/>
      <c r="C13950" s="371"/>
      <c r="D13950" s="434"/>
    </row>
    <row r="13951" spans="1:4">
      <c r="A13951" s="371"/>
      <c r="B13951" s="371"/>
      <c r="C13951" s="371"/>
      <c r="D13951" s="434"/>
    </row>
    <row r="13952" spans="1:4">
      <c r="A13952" s="371"/>
      <c r="B13952" s="371"/>
      <c r="C13952" s="371"/>
      <c r="D13952" s="434"/>
    </row>
    <row r="13953" spans="1:4">
      <c r="A13953" s="371"/>
      <c r="B13953" s="371"/>
      <c r="C13953" s="371"/>
      <c r="D13953" s="434"/>
    </row>
    <row r="13954" spans="1:4">
      <c r="A13954" s="371"/>
      <c r="B13954" s="371"/>
      <c r="C13954" s="371"/>
      <c r="D13954" s="434"/>
    </row>
    <row r="13955" spans="1:4">
      <c r="A13955" s="371"/>
      <c r="B13955" s="371"/>
      <c r="C13955" s="371"/>
      <c r="D13955" s="434"/>
    </row>
    <row r="13956" spans="1:4">
      <c r="A13956" s="371"/>
      <c r="B13956" s="371"/>
      <c r="C13956" s="371"/>
      <c r="D13956" s="434"/>
    </row>
    <row r="13957" spans="1:4">
      <c r="A13957" s="371"/>
      <c r="B13957" s="371"/>
      <c r="C13957" s="371"/>
      <c r="D13957" s="434"/>
    </row>
    <row r="13958" spans="1:4">
      <c r="A13958" s="371"/>
      <c r="B13958" s="371"/>
      <c r="C13958" s="371"/>
      <c r="D13958" s="434"/>
    </row>
    <row r="13959" spans="1:4">
      <c r="A13959" s="371"/>
      <c r="B13959" s="371"/>
      <c r="C13959" s="371"/>
      <c r="D13959" s="434"/>
    </row>
    <row r="13960" spans="1:4">
      <c r="A13960" s="371"/>
      <c r="B13960" s="371"/>
      <c r="C13960" s="371"/>
      <c r="D13960" s="434"/>
    </row>
    <row r="13961" spans="1:4">
      <c r="A13961" s="371"/>
      <c r="B13961" s="371"/>
      <c r="C13961" s="371"/>
      <c r="D13961" s="434"/>
    </row>
    <row r="13962" spans="1:4">
      <c r="A13962" s="371"/>
      <c r="B13962" s="371"/>
      <c r="C13962" s="371"/>
      <c r="D13962" s="434"/>
    </row>
    <row r="13963" spans="1:4">
      <c r="A13963" s="371"/>
      <c r="B13963" s="371"/>
      <c r="C13963" s="371"/>
      <c r="D13963" s="434"/>
    </row>
    <row r="13964" spans="1:4">
      <c r="A13964" s="371"/>
      <c r="B13964" s="371"/>
      <c r="C13964" s="371"/>
      <c r="D13964" s="434"/>
    </row>
    <row r="13965" spans="1:4">
      <c r="A13965" s="371"/>
      <c r="B13965" s="371"/>
      <c r="C13965" s="371"/>
      <c r="D13965" s="434"/>
    </row>
    <row r="13966" spans="1:4">
      <c r="A13966" s="371"/>
      <c r="B13966" s="371"/>
      <c r="C13966" s="371"/>
      <c r="D13966" s="434"/>
    </row>
    <row r="13967" spans="1:4">
      <c r="A13967" s="371"/>
      <c r="B13967" s="371"/>
      <c r="C13967" s="371"/>
      <c r="D13967" s="434"/>
    </row>
    <row r="13968" spans="1:4">
      <c r="A13968" s="371"/>
      <c r="B13968" s="371"/>
      <c r="C13968" s="371"/>
      <c r="D13968" s="434"/>
    </row>
    <row r="13969" spans="1:4">
      <c r="A13969" s="371"/>
      <c r="B13969" s="371"/>
      <c r="C13969" s="371"/>
      <c r="D13969" s="434"/>
    </row>
    <row r="13970" spans="1:4">
      <c r="A13970" s="371"/>
      <c r="B13970" s="371"/>
      <c r="C13970" s="371"/>
      <c r="D13970" s="434"/>
    </row>
    <row r="13971" spans="1:4">
      <c r="A13971" s="371"/>
      <c r="B13971" s="371"/>
      <c r="C13971" s="371"/>
      <c r="D13971" s="434"/>
    </row>
    <row r="13972" spans="1:4">
      <c r="A13972" s="371"/>
      <c r="B13972" s="371"/>
      <c r="C13972" s="371"/>
      <c r="D13972" s="434"/>
    </row>
    <row r="13973" spans="1:4">
      <c r="A13973" s="371"/>
      <c r="B13973" s="371"/>
      <c r="C13973" s="371"/>
      <c r="D13973" s="434"/>
    </row>
    <row r="13974" spans="1:4">
      <c r="A13974" s="371"/>
      <c r="B13974" s="371"/>
      <c r="C13974" s="371"/>
      <c r="D13974" s="434"/>
    </row>
    <row r="13975" spans="1:4">
      <c r="A13975" s="371"/>
      <c r="B13975" s="371"/>
      <c r="C13975" s="371"/>
      <c r="D13975" s="434"/>
    </row>
    <row r="13976" spans="1:4">
      <c r="A13976" s="371"/>
      <c r="B13976" s="371"/>
      <c r="C13976" s="371"/>
      <c r="D13976" s="434"/>
    </row>
    <row r="13977" spans="1:4">
      <c r="A13977" s="371"/>
      <c r="B13977" s="371"/>
      <c r="C13977" s="371"/>
      <c r="D13977" s="434"/>
    </row>
    <row r="13978" spans="1:4">
      <c r="A13978" s="371"/>
      <c r="B13978" s="371"/>
      <c r="C13978" s="371"/>
      <c r="D13978" s="434"/>
    </row>
    <row r="13979" spans="1:4">
      <c r="A13979" s="371"/>
      <c r="B13979" s="371"/>
      <c r="C13979" s="371"/>
      <c r="D13979" s="434"/>
    </row>
    <row r="13980" spans="1:4">
      <c r="A13980" s="371"/>
      <c r="B13980" s="371"/>
      <c r="C13980" s="371"/>
      <c r="D13980" s="434"/>
    </row>
    <row r="13981" spans="1:4">
      <c r="A13981" s="371"/>
      <c r="B13981" s="371"/>
      <c r="C13981" s="371"/>
      <c r="D13981" s="434"/>
    </row>
    <row r="13982" spans="1:4">
      <c r="A13982" s="371"/>
      <c r="B13982" s="371"/>
      <c r="C13982" s="371"/>
      <c r="D13982" s="434"/>
    </row>
    <row r="13983" spans="1:4">
      <c r="A13983" s="371"/>
      <c r="B13983" s="371"/>
      <c r="C13983" s="371"/>
      <c r="D13983" s="434"/>
    </row>
    <row r="13984" spans="1:4">
      <c r="A13984" s="371"/>
      <c r="B13984" s="371"/>
      <c r="C13984" s="371"/>
      <c r="D13984" s="434"/>
    </row>
    <row r="13985" spans="1:4">
      <c r="A13985" s="371"/>
      <c r="B13985" s="371"/>
      <c r="C13985" s="371"/>
      <c r="D13985" s="434"/>
    </row>
    <row r="13986" spans="1:4">
      <c r="A13986" s="371"/>
      <c r="B13986" s="371"/>
      <c r="C13986" s="371"/>
      <c r="D13986" s="434"/>
    </row>
    <row r="13987" spans="1:4">
      <c r="A13987" s="371"/>
      <c r="B13987" s="371"/>
      <c r="C13987" s="371"/>
      <c r="D13987" s="434"/>
    </row>
    <row r="13988" spans="1:4">
      <c r="A13988" s="371"/>
      <c r="B13988" s="371"/>
      <c r="C13988" s="371"/>
      <c r="D13988" s="434"/>
    </row>
    <row r="13989" spans="1:4">
      <c r="A13989" s="371"/>
      <c r="B13989" s="371"/>
      <c r="C13989" s="371"/>
      <c r="D13989" s="434"/>
    </row>
    <row r="13990" spans="1:4">
      <c r="A13990" s="371"/>
      <c r="B13990" s="371"/>
      <c r="C13990" s="371"/>
      <c r="D13990" s="434"/>
    </row>
    <row r="13991" spans="1:4">
      <c r="A13991" s="371"/>
      <c r="B13991" s="371"/>
      <c r="C13991" s="371"/>
      <c r="D13991" s="434"/>
    </row>
    <row r="13992" spans="1:4">
      <c r="A13992" s="371"/>
      <c r="B13992" s="371"/>
      <c r="C13992" s="371"/>
      <c r="D13992" s="434"/>
    </row>
    <row r="13993" spans="1:4">
      <c r="A13993" s="371"/>
      <c r="B13993" s="371"/>
      <c r="C13993" s="371"/>
      <c r="D13993" s="434"/>
    </row>
    <row r="13994" spans="1:4">
      <c r="A13994" s="371"/>
      <c r="B13994" s="371"/>
      <c r="C13994" s="371"/>
      <c r="D13994" s="434"/>
    </row>
    <row r="13995" spans="1:4">
      <c r="A13995" s="371"/>
      <c r="B13995" s="371"/>
      <c r="C13995" s="371"/>
      <c r="D13995" s="434"/>
    </row>
    <row r="13996" spans="1:4">
      <c r="A13996" s="371"/>
      <c r="B13996" s="371"/>
      <c r="C13996" s="371"/>
      <c r="D13996" s="434"/>
    </row>
    <row r="13997" spans="1:4">
      <c r="A13997" s="371"/>
      <c r="B13997" s="371"/>
      <c r="C13997" s="371"/>
      <c r="D13997" s="434"/>
    </row>
    <row r="13998" spans="1:4">
      <c r="A13998" s="371"/>
      <c r="B13998" s="371"/>
      <c r="C13998" s="371"/>
      <c r="D13998" s="434"/>
    </row>
    <row r="13999" spans="1:4">
      <c r="A13999" s="371"/>
      <c r="B13999" s="371"/>
      <c r="C13999" s="371"/>
      <c r="D13999" s="434"/>
    </row>
    <row r="14000" spans="1:4">
      <c r="A14000" s="371"/>
      <c r="B14000" s="371"/>
      <c r="C14000" s="371"/>
      <c r="D14000" s="434"/>
    </row>
    <row r="14001" spans="1:4">
      <c r="A14001" s="371"/>
      <c r="B14001" s="371"/>
      <c r="C14001" s="371"/>
      <c r="D14001" s="434"/>
    </row>
    <row r="14002" spans="1:4">
      <c r="A14002" s="371"/>
      <c r="B14002" s="371"/>
      <c r="C14002" s="371"/>
      <c r="D14002" s="434"/>
    </row>
    <row r="14003" spans="1:4">
      <c r="A14003" s="371"/>
      <c r="B14003" s="371"/>
      <c r="C14003" s="371"/>
      <c r="D14003" s="434"/>
    </row>
    <row r="14004" spans="1:4">
      <c r="A14004" s="371"/>
      <c r="B14004" s="371"/>
      <c r="C14004" s="371"/>
      <c r="D14004" s="434"/>
    </row>
    <row r="14005" spans="1:4">
      <c r="A14005" s="371"/>
      <c r="B14005" s="371"/>
      <c r="C14005" s="371"/>
      <c r="D14005" s="434"/>
    </row>
    <row r="14006" spans="1:4">
      <c r="A14006" s="371"/>
      <c r="B14006" s="371"/>
      <c r="C14006" s="371"/>
      <c r="D14006" s="434"/>
    </row>
    <row r="14007" spans="1:4">
      <c r="A14007" s="371"/>
      <c r="B14007" s="371"/>
      <c r="C14007" s="371"/>
      <c r="D14007" s="434"/>
    </row>
    <row r="14008" spans="1:4">
      <c r="A14008" s="371"/>
      <c r="B14008" s="371"/>
      <c r="C14008" s="371"/>
      <c r="D14008" s="434"/>
    </row>
    <row r="14009" spans="1:4">
      <c r="A14009" s="371"/>
      <c r="B14009" s="371"/>
      <c r="C14009" s="371"/>
      <c r="D14009" s="434"/>
    </row>
    <row r="14010" spans="1:4">
      <c r="A14010" s="371"/>
      <c r="B14010" s="371"/>
      <c r="C14010" s="371"/>
      <c r="D14010" s="434"/>
    </row>
    <row r="14011" spans="1:4">
      <c r="A14011" s="371"/>
      <c r="B14011" s="371"/>
      <c r="C14011" s="371"/>
      <c r="D14011" s="434"/>
    </row>
    <row r="14012" spans="1:4">
      <c r="A14012" s="371"/>
      <c r="B14012" s="371"/>
      <c r="C14012" s="371"/>
      <c r="D14012" s="434"/>
    </row>
    <row r="14013" spans="1:4">
      <c r="A14013" s="371"/>
      <c r="B14013" s="371"/>
      <c r="C14013" s="371"/>
      <c r="D14013" s="434"/>
    </row>
    <row r="14014" spans="1:4">
      <c r="A14014" s="371"/>
      <c r="B14014" s="371"/>
      <c r="C14014" s="371"/>
      <c r="D14014" s="434"/>
    </row>
    <row r="14015" spans="1:4">
      <c r="A14015" s="371"/>
      <c r="B14015" s="371"/>
      <c r="C14015" s="371"/>
      <c r="D14015" s="434"/>
    </row>
    <row r="14016" spans="1:4">
      <c r="A14016" s="371"/>
      <c r="B14016" s="371"/>
      <c r="C14016" s="371"/>
      <c r="D14016" s="434"/>
    </row>
    <row r="14017" spans="1:4">
      <c r="A14017" s="371"/>
      <c r="B14017" s="371"/>
      <c r="C14017" s="371"/>
      <c r="D14017" s="434"/>
    </row>
    <row r="14018" spans="1:4">
      <c r="A14018" s="371"/>
      <c r="B14018" s="371"/>
      <c r="C14018" s="371"/>
      <c r="D14018" s="434"/>
    </row>
    <row r="14019" spans="1:4">
      <c r="A14019" s="371"/>
      <c r="B14019" s="371"/>
      <c r="C14019" s="371"/>
      <c r="D14019" s="434"/>
    </row>
    <row r="14020" spans="1:4">
      <c r="A14020" s="371"/>
      <c r="B14020" s="371"/>
      <c r="C14020" s="371"/>
      <c r="D14020" s="434"/>
    </row>
    <row r="14021" spans="1:4">
      <c r="A14021" s="371"/>
      <c r="B14021" s="371"/>
      <c r="C14021" s="371"/>
      <c r="D14021" s="434"/>
    </row>
    <row r="14022" spans="1:4">
      <c r="A14022" s="371"/>
      <c r="B14022" s="371"/>
      <c r="C14022" s="371"/>
      <c r="D14022" s="434"/>
    </row>
    <row r="14023" spans="1:4">
      <c r="A14023" s="371"/>
      <c r="B14023" s="371"/>
      <c r="C14023" s="371"/>
      <c r="D14023" s="434"/>
    </row>
    <row r="14024" spans="1:4">
      <c r="A14024" s="371"/>
      <c r="B14024" s="371"/>
      <c r="C14024" s="371"/>
      <c r="D14024" s="434"/>
    </row>
    <row r="14025" spans="1:4">
      <c r="A14025" s="371"/>
      <c r="B14025" s="371"/>
      <c r="C14025" s="371"/>
      <c r="D14025" s="434"/>
    </row>
    <row r="14026" spans="1:4">
      <c r="A14026" s="371"/>
      <c r="B14026" s="371"/>
      <c r="C14026" s="371"/>
      <c r="D14026" s="434"/>
    </row>
    <row r="14027" spans="1:4">
      <c r="A14027" s="371"/>
      <c r="B14027" s="371"/>
      <c r="C14027" s="371"/>
      <c r="D14027" s="434"/>
    </row>
    <row r="14028" spans="1:4">
      <c r="A14028" s="371"/>
      <c r="B14028" s="371"/>
      <c r="C14028" s="371"/>
      <c r="D14028" s="434"/>
    </row>
    <row r="14029" spans="1:4">
      <c r="A14029" s="371"/>
      <c r="B14029" s="371"/>
      <c r="C14029" s="371"/>
      <c r="D14029" s="434"/>
    </row>
    <row r="14030" spans="1:4">
      <c r="A14030" s="371"/>
      <c r="B14030" s="371"/>
      <c r="C14030" s="371"/>
      <c r="D14030" s="434"/>
    </row>
    <row r="14031" spans="1:4">
      <c r="A14031" s="371"/>
      <c r="B14031" s="371"/>
      <c r="C14031" s="371"/>
      <c r="D14031" s="434"/>
    </row>
    <row r="14032" spans="1:4">
      <c r="A14032" s="371"/>
      <c r="B14032" s="371"/>
      <c r="C14032" s="371"/>
      <c r="D14032" s="434"/>
    </row>
    <row r="14033" spans="1:4">
      <c r="A14033" s="371"/>
      <c r="B14033" s="371"/>
      <c r="C14033" s="371"/>
      <c r="D14033" s="434"/>
    </row>
    <row r="14034" spans="1:4">
      <c r="A14034" s="371"/>
      <c r="B14034" s="371"/>
      <c r="C14034" s="371"/>
      <c r="D14034" s="434"/>
    </row>
    <row r="14035" spans="1:4">
      <c r="A14035" s="371"/>
      <c r="B14035" s="371"/>
      <c r="C14035" s="371"/>
      <c r="D14035" s="434"/>
    </row>
    <row r="14036" spans="1:4">
      <c r="A14036" s="371"/>
      <c r="B14036" s="371"/>
      <c r="C14036" s="371"/>
      <c r="D14036" s="434"/>
    </row>
    <row r="14037" spans="1:4">
      <c r="A14037" s="371"/>
      <c r="B14037" s="371"/>
      <c r="C14037" s="371"/>
      <c r="D14037" s="434"/>
    </row>
    <row r="14038" spans="1:4">
      <c r="A14038" s="371"/>
      <c r="B14038" s="371"/>
      <c r="C14038" s="371"/>
      <c r="D14038" s="434"/>
    </row>
    <row r="14039" spans="1:4">
      <c r="A14039" s="371"/>
      <c r="B14039" s="371"/>
      <c r="C14039" s="371"/>
      <c r="D14039" s="434"/>
    </row>
    <row r="14040" spans="1:4">
      <c r="A14040" s="371"/>
      <c r="B14040" s="371"/>
      <c r="C14040" s="371"/>
      <c r="D14040" s="434"/>
    </row>
    <row r="14041" spans="1:4">
      <c r="A14041" s="371"/>
      <c r="B14041" s="371"/>
      <c r="C14041" s="371"/>
      <c r="D14041" s="434"/>
    </row>
    <row r="14042" spans="1:4">
      <c r="A14042" s="371"/>
      <c r="B14042" s="371"/>
      <c r="C14042" s="371"/>
      <c r="D14042" s="434"/>
    </row>
    <row r="14043" spans="1:4">
      <c r="A14043" s="371"/>
      <c r="B14043" s="371"/>
      <c r="C14043" s="371"/>
      <c r="D14043" s="434"/>
    </row>
    <row r="14044" spans="1:4">
      <c r="A14044" s="371"/>
      <c r="B14044" s="371"/>
      <c r="C14044" s="371"/>
      <c r="D14044" s="434"/>
    </row>
    <row r="14045" spans="1:4">
      <c r="A14045" s="371"/>
      <c r="B14045" s="371"/>
      <c r="C14045" s="371"/>
      <c r="D14045" s="434"/>
    </row>
    <row r="14046" spans="1:4">
      <c r="A14046" s="371"/>
      <c r="B14046" s="371"/>
      <c r="C14046" s="371"/>
      <c r="D14046" s="434"/>
    </row>
    <row r="14047" spans="1:4">
      <c r="A14047" s="371"/>
      <c r="B14047" s="371"/>
      <c r="C14047" s="371"/>
      <c r="D14047" s="434"/>
    </row>
    <row r="14048" spans="1:4">
      <c r="A14048" s="371"/>
      <c r="B14048" s="371"/>
      <c r="C14048" s="371"/>
      <c r="D14048" s="434"/>
    </row>
    <row r="14049" spans="1:4">
      <c r="A14049" s="371"/>
      <c r="B14049" s="371"/>
      <c r="C14049" s="371"/>
      <c r="D14049" s="434"/>
    </row>
    <row r="14050" spans="1:4">
      <c r="A14050" s="371"/>
      <c r="B14050" s="371"/>
      <c r="C14050" s="371"/>
      <c r="D14050" s="434"/>
    </row>
    <row r="14051" spans="1:4">
      <c r="A14051" s="371"/>
      <c r="B14051" s="371"/>
      <c r="C14051" s="371"/>
      <c r="D14051" s="434"/>
    </row>
    <row r="14052" spans="1:4">
      <c r="A14052" s="371"/>
      <c r="B14052" s="371"/>
      <c r="C14052" s="371"/>
      <c r="D14052" s="434"/>
    </row>
    <row r="14053" spans="1:4">
      <c r="A14053" s="371"/>
      <c r="B14053" s="371"/>
      <c r="C14053" s="371"/>
      <c r="D14053" s="434"/>
    </row>
    <row r="14054" spans="1:4">
      <c r="A14054" s="371"/>
      <c r="B14054" s="371"/>
      <c r="C14054" s="371"/>
      <c r="D14054" s="434"/>
    </row>
    <row r="14055" spans="1:4">
      <c r="A14055" s="371"/>
      <c r="B14055" s="371"/>
      <c r="C14055" s="371"/>
      <c r="D14055" s="434"/>
    </row>
    <row r="14056" spans="1:4">
      <c r="A14056" s="371"/>
      <c r="B14056" s="371"/>
      <c r="C14056" s="371"/>
      <c r="D14056" s="434"/>
    </row>
    <row r="14057" spans="1:4">
      <c r="A14057" s="371"/>
      <c r="B14057" s="371"/>
      <c r="C14057" s="371"/>
      <c r="D14057" s="434"/>
    </row>
    <row r="14058" spans="1:4">
      <c r="A14058" s="371"/>
      <c r="B14058" s="371"/>
      <c r="C14058" s="371"/>
      <c r="D14058" s="434"/>
    </row>
    <row r="14059" spans="1:4">
      <c r="A14059" s="371"/>
      <c r="B14059" s="371"/>
      <c r="C14059" s="371"/>
      <c r="D14059" s="434"/>
    </row>
    <row r="14060" spans="1:4">
      <c r="A14060" s="371"/>
      <c r="B14060" s="371"/>
      <c r="C14060" s="371"/>
      <c r="D14060" s="434"/>
    </row>
    <row r="14061" spans="1:4">
      <c r="A14061" s="371"/>
      <c r="B14061" s="371"/>
      <c r="C14061" s="371"/>
      <c r="D14061" s="434"/>
    </row>
    <row r="14062" spans="1:4">
      <c r="A14062" s="371"/>
      <c r="B14062" s="371"/>
      <c r="C14062" s="371"/>
      <c r="D14062" s="434"/>
    </row>
    <row r="14063" spans="1:4">
      <c r="A14063" s="371"/>
      <c r="B14063" s="371"/>
      <c r="C14063" s="371"/>
      <c r="D14063" s="434"/>
    </row>
    <row r="14064" spans="1:4">
      <c r="A14064" s="371"/>
      <c r="B14064" s="371"/>
      <c r="C14064" s="371"/>
      <c r="D14064" s="434"/>
    </row>
    <row r="14065" spans="1:4">
      <c r="A14065" s="371"/>
      <c r="B14065" s="371"/>
      <c r="C14065" s="371"/>
      <c r="D14065" s="434"/>
    </row>
    <row r="14066" spans="1:4">
      <c r="A14066" s="371"/>
      <c r="B14066" s="371"/>
      <c r="C14066" s="371"/>
      <c r="D14066" s="434"/>
    </row>
    <row r="14067" spans="1:4">
      <c r="A14067" s="371"/>
      <c r="B14067" s="371"/>
      <c r="C14067" s="371"/>
      <c r="D14067" s="434"/>
    </row>
    <row r="14068" spans="1:4">
      <c r="A14068" s="371"/>
      <c r="B14068" s="371"/>
      <c r="C14068" s="371"/>
      <c r="D14068" s="434"/>
    </row>
    <row r="14069" spans="1:4">
      <c r="A14069" s="371"/>
      <c r="B14069" s="371"/>
      <c r="C14069" s="371"/>
      <c r="D14069" s="434"/>
    </row>
    <row r="14070" spans="1:4">
      <c r="A14070" s="371"/>
      <c r="B14070" s="371"/>
      <c r="C14070" s="371"/>
      <c r="D14070" s="434"/>
    </row>
    <row r="14071" spans="1:4">
      <c r="A14071" s="371"/>
      <c r="B14071" s="371"/>
      <c r="C14071" s="371"/>
      <c r="D14071" s="434"/>
    </row>
    <row r="14072" spans="1:4">
      <c r="A14072" s="371"/>
      <c r="B14072" s="371"/>
      <c r="C14072" s="371"/>
      <c r="D14072" s="434"/>
    </row>
    <row r="14073" spans="1:4">
      <c r="A14073" s="371"/>
      <c r="B14073" s="371"/>
      <c r="C14073" s="371"/>
      <c r="D14073" s="434"/>
    </row>
    <row r="14074" spans="1:4">
      <c r="A14074" s="371"/>
      <c r="B14074" s="371"/>
      <c r="C14074" s="371"/>
      <c r="D14074" s="434"/>
    </row>
    <row r="14075" spans="1:4">
      <c r="A14075" s="371"/>
      <c r="B14075" s="371"/>
      <c r="C14075" s="371"/>
      <c r="D14075" s="434"/>
    </row>
    <row r="14076" spans="1:4">
      <c r="A14076" s="371"/>
      <c r="B14076" s="371"/>
      <c r="C14076" s="371"/>
      <c r="D14076" s="434"/>
    </row>
    <row r="14077" spans="1:4">
      <c r="A14077" s="371"/>
      <c r="B14077" s="371"/>
      <c r="C14077" s="371"/>
      <c r="D14077" s="434"/>
    </row>
    <row r="14078" spans="1:4">
      <c r="A14078" s="371"/>
      <c r="B14078" s="371"/>
      <c r="C14078" s="371"/>
      <c r="D14078" s="434"/>
    </row>
    <row r="14079" spans="1:4">
      <c r="A14079" s="371"/>
      <c r="B14079" s="371"/>
      <c r="C14079" s="371"/>
      <c r="D14079" s="434"/>
    </row>
    <row r="14080" spans="1:4">
      <c r="A14080" s="371"/>
      <c r="B14080" s="371"/>
      <c r="C14080" s="371"/>
      <c r="D14080" s="434"/>
    </row>
    <row r="14081" spans="1:4">
      <c r="A14081" s="371"/>
      <c r="B14081" s="371"/>
      <c r="C14081" s="371"/>
      <c r="D14081" s="434"/>
    </row>
    <row r="14082" spans="1:4">
      <c r="A14082" s="371"/>
      <c r="B14082" s="371"/>
      <c r="C14082" s="371"/>
      <c r="D14082" s="434"/>
    </row>
    <row r="14083" spans="1:4">
      <c r="A14083" s="371"/>
      <c r="B14083" s="371"/>
      <c r="C14083" s="371"/>
      <c r="D14083" s="434"/>
    </row>
    <row r="14084" spans="1:4">
      <c r="A14084" s="371"/>
      <c r="B14084" s="371"/>
      <c r="C14084" s="371"/>
      <c r="D14084" s="434"/>
    </row>
    <row r="14085" spans="1:4">
      <c r="A14085" s="371"/>
      <c r="B14085" s="371"/>
      <c r="C14085" s="371"/>
      <c r="D14085" s="434"/>
    </row>
    <row r="14086" spans="1:4">
      <c r="A14086" s="371"/>
      <c r="B14086" s="371"/>
      <c r="C14086" s="371"/>
      <c r="D14086" s="434"/>
    </row>
    <row r="14087" spans="1:4">
      <c r="A14087" s="371"/>
      <c r="B14087" s="371"/>
      <c r="C14087" s="371"/>
      <c r="D14087" s="434"/>
    </row>
    <row r="14088" spans="1:4">
      <c r="A14088" s="371"/>
      <c r="B14088" s="371"/>
      <c r="C14088" s="371"/>
      <c r="D14088" s="434"/>
    </row>
    <row r="14089" spans="1:4">
      <c r="A14089" s="371"/>
      <c r="B14089" s="371"/>
      <c r="C14089" s="371"/>
      <c r="D14089" s="434"/>
    </row>
    <row r="14090" spans="1:4">
      <c r="A14090" s="371"/>
      <c r="B14090" s="371"/>
      <c r="C14090" s="371"/>
      <c r="D14090" s="434"/>
    </row>
    <row r="14091" spans="1:4">
      <c r="A14091" s="371"/>
      <c r="B14091" s="371"/>
      <c r="C14091" s="371"/>
      <c r="D14091" s="434"/>
    </row>
    <row r="14092" spans="1:4">
      <c r="A14092" s="371"/>
      <c r="B14092" s="371"/>
      <c r="C14092" s="371"/>
      <c r="D14092" s="434"/>
    </row>
    <row r="14093" spans="1:4">
      <c r="A14093" s="371"/>
      <c r="B14093" s="371"/>
      <c r="C14093" s="371"/>
      <c r="D14093" s="434"/>
    </row>
    <row r="14094" spans="1:4">
      <c r="A14094" s="371"/>
      <c r="B14094" s="371"/>
      <c r="C14094" s="371"/>
      <c r="D14094" s="434"/>
    </row>
    <row r="14095" spans="1:4">
      <c r="A14095" s="371"/>
      <c r="B14095" s="371"/>
      <c r="C14095" s="371"/>
      <c r="D14095" s="434"/>
    </row>
    <row r="14096" spans="1:4">
      <c r="A14096" s="371"/>
      <c r="B14096" s="371"/>
      <c r="C14096" s="371"/>
      <c r="D14096" s="434"/>
    </row>
    <row r="14097" spans="1:4">
      <c r="A14097" s="371"/>
      <c r="B14097" s="371"/>
      <c r="C14097" s="371"/>
      <c r="D14097" s="434"/>
    </row>
    <row r="14098" spans="1:4">
      <c r="A14098" s="371"/>
      <c r="B14098" s="371"/>
      <c r="C14098" s="371"/>
      <c r="D14098" s="434"/>
    </row>
    <row r="14099" spans="1:4">
      <c r="A14099" s="371"/>
      <c r="B14099" s="371"/>
      <c r="C14099" s="371"/>
      <c r="D14099" s="434"/>
    </row>
    <row r="14100" spans="1:4">
      <c r="A14100" s="371"/>
      <c r="B14100" s="371"/>
      <c r="C14100" s="371"/>
      <c r="D14100" s="434"/>
    </row>
    <row r="14101" spans="1:4">
      <c r="A14101" s="371"/>
      <c r="B14101" s="371"/>
      <c r="C14101" s="371"/>
      <c r="D14101" s="434"/>
    </row>
    <row r="14102" spans="1:4">
      <c r="A14102" s="371"/>
      <c r="B14102" s="371"/>
      <c r="C14102" s="371"/>
      <c r="D14102" s="434"/>
    </row>
    <row r="14103" spans="1:4">
      <c r="A14103" s="371"/>
      <c r="B14103" s="371"/>
      <c r="C14103" s="371"/>
      <c r="D14103" s="434"/>
    </row>
    <row r="14104" spans="1:4">
      <c r="A14104" s="371"/>
      <c r="B14104" s="371"/>
      <c r="C14104" s="371"/>
      <c r="D14104" s="434"/>
    </row>
    <row r="14105" spans="1:4">
      <c r="A14105" s="371"/>
      <c r="B14105" s="371"/>
      <c r="C14105" s="371"/>
      <c r="D14105" s="434"/>
    </row>
    <row r="14106" spans="1:4">
      <c r="A14106" s="371"/>
      <c r="B14106" s="371"/>
      <c r="C14106" s="371"/>
      <c r="D14106" s="434"/>
    </row>
    <row r="14107" spans="1:4">
      <c r="A14107" s="371"/>
      <c r="B14107" s="371"/>
      <c r="C14107" s="371"/>
      <c r="D14107" s="434"/>
    </row>
    <row r="14108" spans="1:4">
      <c r="A14108" s="371"/>
      <c r="B14108" s="371"/>
      <c r="C14108" s="371"/>
      <c r="D14108" s="434"/>
    </row>
    <row r="14109" spans="1:4">
      <c r="A14109" s="371"/>
      <c r="B14109" s="371"/>
      <c r="C14109" s="371"/>
      <c r="D14109" s="434"/>
    </row>
    <row r="14110" spans="1:4">
      <c r="A14110" s="371"/>
      <c r="B14110" s="371"/>
      <c r="C14110" s="371"/>
      <c r="D14110" s="434"/>
    </row>
    <row r="14111" spans="1:4">
      <c r="A14111" s="371"/>
      <c r="B14111" s="371"/>
      <c r="C14111" s="371"/>
      <c r="D14111" s="434"/>
    </row>
    <row r="14112" spans="1:4">
      <c r="A14112" s="371"/>
      <c r="B14112" s="371"/>
      <c r="C14112" s="371"/>
      <c r="D14112" s="434"/>
    </row>
    <row r="14113" spans="1:4">
      <c r="A14113" s="371"/>
      <c r="B14113" s="371"/>
      <c r="C14113" s="371"/>
      <c r="D14113" s="434"/>
    </row>
    <row r="14114" spans="1:4">
      <c r="A14114" s="371"/>
      <c r="B14114" s="371"/>
      <c r="C14114" s="371"/>
      <c r="D14114" s="434"/>
    </row>
    <row r="14115" spans="1:4">
      <c r="A14115" s="371"/>
      <c r="B14115" s="371"/>
      <c r="C14115" s="371"/>
      <c r="D14115" s="434"/>
    </row>
    <row r="14116" spans="1:4">
      <c r="A14116" s="371"/>
      <c r="B14116" s="371"/>
      <c r="C14116" s="371"/>
      <c r="D14116" s="434"/>
    </row>
    <row r="14117" spans="1:4">
      <c r="A14117" s="371"/>
      <c r="B14117" s="371"/>
      <c r="C14117" s="371"/>
      <c r="D14117" s="434"/>
    </row>
    <row r="14118" spans="1:4">
      <c r="A14118" s="371"/>
      <c r="B14118" s="371"/>
      <c r="C14118" s="371"/>
      <c r="D14118" s="434"/>
    </row>
    <row r="14119" spans="1:4">
      <c r="A14119" s="371"/>
      <c r="B14119" s="371"/>
      <c r="C14119" s="371"/>
      <c r="D14119" s="434"/>
    </row>
    <row r="14120" spans="1:4">
      <c r="A14120" s="371"/>
      <c r="B14120" s="371"/>
      <c r="C14120" s="371"/>
      <c r="D14120" s="434"/>
    </row>
    <row r="14121" spans="1:4">
      <c r="A14121" s="371"/>
      <c r="B14121" s="371"/>
      <c r="C14121" s="371"/>
      <c r="D14121" s="434"/>
    </row>
    <row r="14122" spans="1:4">
      <c r="A14122" s="371"/>
      <c r="B14122" s="371"/>
      <c r="C14122" s="371"/>
      <c r="D14122" s="434"/>
    </row>
    <row r="14123" spans="1:4">
      <c r="A14123" s="371"/>
      <c r="B14123" s="371"/>
      <c r="C14123" s="371"/>
      <c r="D14123" s="434"/>
    </row>
    <row r="14124" spans="1:4">
      <c r="A14124" s="371"/>
      <c r="B14124" s="371"/>
      <c r="C14124" s="371"/>
      <c r="D14124" s="434"/>
    </row>
    <row r="14125" spans="1:4">
      <c r="A14125" s="371"/>
      <c r="B14125" s="371"/>
      <c r="C14125" s="371"/>
      <c r="D14125" s="434"/>
    </row>
    <row r="14126" spans="1:4">
      <c r="A14126" s="371"/>
      <c r="B14126" s="371"/>
      <c r="C14126" s="371"/>
      <c r="D14126" s="434"/>
    </row>
    <row r="14127" spans="1:4">
      <c r="A14127" s="371"/>
      <c r="B14127" s="371"/>
      <c r="C14127" s="371"/>
      <c r="D14127" s="434"/>
    </row>
    <row r="14128" spans="1:4">
      <c r="A14128" s="371"/>
      <c r="B14128" s="371"/>
      <c r="C14128" s="371"/>
      <c r="D14128" s="434"/>
    </row>
    <row r="14129" spans="1:4">
      <c r="A14129" s="371"/>
      <c r="B14129" s="371"/>
      <c r="C14129" s="371"/>
      <c r="D14129" s="434"/>
    </row>
    <row r="14130" spans="1:4">
      <c r="A14130" s="371"/>
      <c r="B14130" s="371"/>
      <c r="C14130" s="371"/>
      <c r="D14130" s="434"/>
    </row>
    <row r="14131" spans="1:4">
      <c r="A14131" s="371"/>
      <c r="B14131" s="371"/>
      <c r="C14131" s="371"/>
      <c r="D14131" s="434"/>
    </row>
    <row r="14132" spans="1:4">
      <c r="A14132" s="371"/>
      <c r="B14132" s="371"/>
      <c r="C14132" s="371"/>
      <c r="D14132" s="434"/>
    </row>
    <row r="14133" spans="1:4">
      <c r="A14133" s="371"/>
      <c r="B14133" s="371"/>
      <c r="C14133" s="371"/>
      <c r="D14133" s="434"/>
    </row>
    <row r="14134" spans="1:4">
      <c r="A14134" s="371"/>
      <c r="B14134" s="371"/>
      <c r="C14134" s="371"/>
      <c r="D14134" s="434"/>
    </row>
    <row r="14135" spans="1:4">
      <c r="A14135" s="371"/>
      <c r="B14135" s="371"/>
      <c r="C14135" s="371"/>
      <c r="D14135" s="434"/>
    </row>
    <row r="14136" spans="1:4">
      <c r="A14136" s="371"/>
      <c r="B14136" s="371"/>
      <c r="C14136" s="371"/>
      <c r="D14136" s="434"/>
    </row>
    <row r="14137" spans="1:4">
      <c r="A14137" s="371"/>
      <c r="B14137" s="371"/>
      <c r="C14137" s="371"/>
      <c r="D14137" s="434"/>
    </row>
    <row r="14138" spans="1:4">
      <c r="A14138" s="371"/>
      <c r="B14138" s="371"/>
      <c r="C14138" s="371"/>
      <c r="D14138" s="434"/>
    </row>
    <row r="14139" spans="1:4">
      <c r="A14139" s="371"/>
      <c r="B14139" s="371"/>
      <c r="C14139" s="371"/>
      <c r="D14139" s="434"/>
    </row>
    <row r="14140" spans="1:4">
      <c r="A14140" s="371"/>
      <c r="B14140" s="371"/>
      <c r="C14140" s="371"/>
      <c r="D14140" s="434"/>
    </row>
    <row r="14141" spans="1:4">
      <c r="A14141" s="371"/>
      <c r="B14141" s="371"/>
      <c r="C14141" s="371"/>
      <c r="D14141" s="434"/>
    </row>
    <row r="14142" spans="1:4">
      <c r="A14142" s="371"/>
      <c r="B14142" s="371"/>
      <c r="C14142" s="371"/>
      <c r="D14142" s="434"/>
    </row>
    <row r="14143" spans="1:4">
      <c r="A14143" s="371"/>
      <c r="B14143" s="371"/>
      <c r="C14143" s="371"/>
      <c r="D14143" s="434"/>
    </row>
    <row r="14144" spans="1:4">
      <c r="A14144" s="371"/>
      <c r="B14144" s="371"/>
      <c r="C14144" s="371"/>
      <c r="D14144" s="434"/>
    </row>
    <row r="14145" spans="1:4">
      <c r="A14145" s="371"/>
      <c r="B14145" s="371"/>
      <c r="C14145" s="371"/>
      <c r="D14145" s="434"/>
    </row>
    <row r="14146" spans="1:4">
      <c r="A14146" s="371"/>
      <c r="B14146" s="371"/>
      <c r="C14146" s="371"/>
      <c r="D14146" s="434"/>
    </row>
    <row r="14147" spans="1:4">
      <c r="A14147" s="371"/>
      <c r="B14147" s="371"/>
      <c r="C14147" s="371"/>
      <c r="D14147" s="434"/>
    </row>
    <row r="14148" spans="1:4">
      <c r="A14148" s="371"/>
      <c r="B14148" s="371"/>
      <c r="C14148" s="371"/>
      <c r="D14148" s="434"/>
    </row>
    <row r="14149" spans="1:4">
      <c r="A14149" s="371"/>
      <c r="B14149" s="371"/>
      <c r="C14149" s="371"/>
      <c r="D14149" s="434"/>
    </row>
    <row r="14150" spans="1:4">
      <c r="A14150" s="371"/>
      <c r="B14150" s="371"/>
      <c r="C14150" s="371"/>
      <c r="D14150" s="434"/>
    </row>
    <row r="14151" spans="1:4">
      <c r="A14151" s="371"/>
      <c r="B14151" s="371"/>
      <c r="C14151" s="371"/>
      <c r="D14151" s="434"/>
    </row>
    <row r="14152" spans="1:4">
      <c r="A14152" s="371"/>
      <c r="B14152" s="371"/>
      <c r="C14152" s="371"/>
      <c r="D14152" s="434"/>
    </row>
    <row r="14153" spans="1:4">
      <c r="A14153" s="371"/>
      <c r="B14153" s="371"/>
      <c r="C14153" s="371"/>
      <c r="D14153" s="434"/>
    </row>
    <row r="14154" spans="1:4">
      <c r="A14154" s="371"/>
      <c r="B14154" s="371"/>
      <c r="C14154" s="371"/>
      <c r="D14154" s="434"/>
    </row>
    <row r="14155" spans="1:4">
      <c r="A14155" s="371"/>
      <c r="B14155" s="371"/>
      <c r="C14155" s="371"/>
      <c r="D14155" s="434"/>
    </row>
    <row r="14156" spans="1:4">
      <c r="A14156" s="371"/>
      <c r="B14156" s="371"/>
      <c r="C14156" s="371"/>
      <c r="D14156" s="434"/>
    </row>
    <row r="14157" spans="1:4">
      <c r="A14157" s="371"/>
      <c r="B14157" s="371"/>
      <c r="C14157" s="371"/>
      <c r="D14157" s="434"/>
    </row>
    <row r="14158" spans="1:4">
      <c r="A14158" s="371"/>
      <c r="B14158" s="371"/>
      <c r="C14158" s="371"/>
      <c r="D14158" s="434"/>
    </row>
    <row r="14159" spans="1:4">
      <c r="A14159" s="371"/>
      <c r="B14159" s="371"/>
      <c r="C14159" s="371"/>
      <c r="D14159" s="434"/>
    </row>
    <row r="14160" spans="1:4">
      <c r="A14160" s="371"/>
      <c r="B14160" s="371"/>
      <c r="C14160" s="371"/>
      <c r="D14160" s="434"/>
    </row>
    <row r="14161" spans="1:4">
      <c r="A14161" s="371"/>
      <c r="B14161" s="371"/>
      <c r="C14161" s="371"/>
      <c r="D14161" s="434"/>
    </row>
    <row r="14162" spans="1:4">
      <c r="A14162" s="371"/>
      <c r="B14162" s="371"/>
      <c r="C14162" s="371"/>
      <c r="D14162" s="434"/>
    </row>
    <row r="14163" spans="1:4">
      <c r="A14163" s="371"/>
      <c r="B14163" s="371"/>
      <c r="C14163" s="371"/>
      <c r="D14163" s="434"/>
    </row>
    <row r="14164" spans="1:4">
      <c r="A14164" s="371"/>
      <c r="B14164" s="371"/>
      <c r="C14164" s="371"/>
      <c r="D14164" s="434"/>
    </row>
    <row r="14165" spans="1:4">
      <c r="A14165" s="371"/>
      <c r="B14165" s="371"/>
      <c r="C14165" s="371"/>
      <c r="D14165" s="434"/>
    </row>
    <row r="14166" spans="1:4">
      <c r="A14166" s="371"/>
      <c r="B14166" s="371"/>
      <c r="C14166" s="371"/>
      <c r="D14166" s="434"/>
    </row>
    <row r="14167" spans="1:4">
      <c r="A14167" s="371"/>
      <c r="B14167" s="371"/>
      <c r="C14167" s="371"/>
      <c r="D14167" s="434"/>
    </row>
    <row r="14168" spans="1:4">
      <c r="A14168" s="371"/>
      <c r="B14168" s="371"/>
      <c r="C14168" s="371"/>
      <c r="D14168" s="434"/>
    </row>
    <row r="14169" spans="1:4">
      <c r="A14169" s="371"/>
      <c r="B14169" s="371"/>
      <c r="C14169" s="371"/>
      <c r="D14169" s="434"/>
    </row>
    <row r="14170" spans="1:4">
      <c r="A14170" s="371"/>
      <c r="B14170" s="371"/>
      <c r="C14170" s="371"/>
      <c r="D14170" s="434"/>
    </row>
    <row r="14171" spans="1:4">
      <c r="A14171" s="371"/>
      <c r="B14171" s="371"/>
      <c r="C14171" s="371"/>
      <c r="D14171" s="434"/>
    </row>
    <row r="14172" spans="1:4">
      <c r="A14172" s="371"/>
      <c r="B14172" s="371"/>
      <c r="C14172" s="371"/>
      <c r="D14172" s="434"/>
    </row>
    <row r="14173" spans="1:4">
      <c r="A14173" s="371"/>
      <c r="B14173" s="371"/>
      <c r="C14173" s="371"/>
      <c r="D14173" s="434"/>
    </row>
    <row r="14174" spans="1:4">
      <c r="A14174" s="371"/>
      <c r="B14174" s="371"/>
      <c r="C14174" s="371"/>
      <c r="D14174" s="434"/>
    </row>
    <row r="14175" spans="1:4">
      <c r="A14175" s="371"/>
      <c r="B14175" s="371"/>
      <c r="C14175" s="371"/>
      <c r="D14175" s="434"/>
    </row>
    <row r="14176" spans="1:4">
      <c r="A14176" s="371"/>
      <c r="B14176" s="371"/>
      <c r="C14176" s="371"/>
      <c r="D14176" s="434"/>
    </row>
    <row r="14177" spans="1:4">
      <c r="A14177" s="371"/>
      <c r="B14177" s="371"/>
      <c r="C14177" s="371"/>
      <c r="D14177" s="434"/>
    </row>
    <row r="14178" spans="1:4">
      <c r="A14178" s="371"/>
      <c r="B14178" s="371"/>
      <c r="C14178" s="371"/>
      <c r="D14178" s="434"/>
    </row>
    <row r="14179" spans="1:4">
      <c r="A14179" s="371"/>
      <c r="B14179" s="371"/>
      <c r="C14179" s="371"/>
      <c r="D14179" s="434"/>
    </row>
    <row r="14180" spans="1:4">
      <c r="A14180" s="371"/>
      <c r="B14180" s="371"/>
      <c r="C14180" s="371"/>
      <c r="D14180" s="434"/>
    </row>
    <row r="14181" spans="1:4">
      <c r="A14181" s="371"/>
      <c r="B14181" s="371"/>
      <c r="C14181" s="371"/>
      <c r="D14181" s="434"/>
    </row>
    <row r="14182" spans="1:4">
      <c r="A14182" s="371"/>
      <c r="B14182" s="371"/>
      <c r="C14182" s="371"/>
      <c r="D14182" s="434"/>
    </row>
    <row r="14183" spans="1:4">
      <c r="A14183" s="371"/>
      <c r="B14183" s="371"/>
      <c r="C14183" s="371"/>
      <c r="D14183" s="434"/>
    </row>
    <row r="14184" spans="1:4">
      <c r="A14184" s="371"/>
      <c r="B14184" s="371"/>
      <c r="C14184" s="371"/>
      <c r="D14184" s="434"/>
    </row>
    <row r="14185" spans="1:4">
      <c r="A14185" s="371"/>
      <c r="B14185" s="371"/>
      <c r="C14185" s="371"/>
      <c r="D14185" s="434"/>
    </row>
    <row r="14186" spans="1:4">
      <c r="A14186" s="371"/>
      <c r="B14186" s="371"/>
      <c r="C14186" s="371"/>
      <c r="D14186" s="434"/>
    </row>
    <row r="14187" spans="1:4">
      <c r="A14187" s="371"/>
      <c r="B14187" s="371"/>
      <c r="C14187" s="371"/>
      <c r="D14187" s="434"/>
    </row>
    <row r="14188" spans="1:4">
      <c r="A14188" s="371"/>
      <c r="B14188" s="371"/>
      <c r="C14188" s="371"/>
      <c r="D14188" s="434"/>
    </row>
    <row r="14189" spans="1:4">
      <c r="A14189" s="371"/>
      <c r="B14189" s="371"/>
      <c r="C14189" s="371"/>
      <c r="D14189" s="434"/>
    </row>
    <row r="14190" spans="1:4">
      <c r="A14190" s="371"/>
      <c r="B14190" s="371"/>
      <c r="C14190" s="371"/>
      <c r="D14190" s="434"/>
    </row>
    <row r="14191" spans="1:4">
      <c r="A14191" s="371"/>
      <c r="B14191" s="371"/>
      <c r="C14191" s="371"/>
      <c r="D14191" s="434"/>
    </row>
    <row r="14192" spans="1:4">
      <c r="A14192" s="371"/>
      <c r="B14192" s="371"/>
      <c r="C14192" s="371"/>
      <c r="D14192" s="434"/>
    </row>
    <row r="14193" spans="1:4">
      <c r="A14193" s="371"/>
      <c r="B14193" s="371"/>
      <c r="C14193" s="371"/>
      <c r="D14193" s="434"/>
    </row>
    <row r="14194" spans="1:4">
      <c r="A14194" s="371"/>
      <c r="B14194" s="371"/>
      <c r="C14194" s="371"/>
      <c r="D14194" s="434"/>
    </row>
    <row r="14195" spans="1:4">
      <c r="A14195" s="371"/>
      <c r="B14195" s="371"/>
      <c r="C14195" s="371"/>
      <c r="D14195" s="434"/>
    </row>
    <row r="14196" spans="1:4">
      <c r="A14196" s="371"/>
      <c r="B14196" s="371"/>
      <c r="C14196" s="371"/>
      <c r="D14196" s="434"/>
    </row>
    <row r="14197" spans="1:4">
      <c r="A14197" s="371"/>
      <c r="B14197" s="371"/>
      <c r="C14197" s="371"/>
      <c r="D14197" s="434"/>
    </row>
    <row r="14198" spans="1:4">
      <c r="A14198" s="371"/>
      <c r="B14198" s="371"/>
      <c r="C14198" s="371"/>
      <c r="D14198" s="434"/>
    </row>
    <row r="14199" spans="1:4">
      <c r="A14199" s="371"/>
      <c r="B14199" s="371"/>
      <c r="C14199" s="371"/>
      <c r="D14199" s="434"/>
    </row>
    <row r="14200" spans="1:4">
      <c r="A14200" s="371"/>
      <c r="B14200" s="371"/>
      <c r="C14200" s="371"/>
      <c r="D14200" s="434"/>
    </row>
    <row r="14201" spans="1:4">
      <c r="A14201" s="371"/>
      <c r="B14201" s="371"/>
      <c r="C14201" s="371"/>
      <c r="D14201" s="434"/>
    </row>
    <row r="14202" spans="1:4">
      <c r="A14202" s="371"/>
      <c r="B14202" s="371"/>
      <c r="C14202" s="371"/>
      <c r="D14202" s="434"/>
    </row>
    <row r="14203" spans="1:4">
      <c r="A14203" s="371"/>
      <c r="B14203" s="371"/>
      <c r="C14203" s="371"/>
      <c r="D14203" s="434"/>
    </row>
    <row r="14204" spans="1:4">
      <c r="A14204" s="371"/>
      <c r="B14204" s="371"/>
      <c r="C14204" s="371"/>
      <c r="D14204" s="434"/>
    </row>
    <row r="14205" spans="1:4">
      <c r="A14205" s="371"/>
      <c r="B14205" s="371"/>
      <c r="C14205" s="371"/>
      <c r="D14205" s="434"/>
    </row>
    <row r="14206" spans="1:4">
      <c r="A14206" s="371"/>
      <c r="B14206" s="371"/>
      <c r="C14206" s="371"/>
      <c r="D14206" s="434"/>
    </row>
    <row r="14207" spans="1:4">
      <c r="A14207" s="371"/>
      <c r="B14207" s="371"/>
      <c r="C14207" s="371"/>
      <c r="D14207" s="434"/>
    </row>
    <row r="14208" spans="1:4">
      <c r="A14208" s="371"/>
      <c r="B14208" s="371"/>
      <c r="C14208" s="371"/>
      <c r="D14208" s="434"/>
    </row>
    <row r="14209" spans="1:4">
      <c r="A14209" s="371"/>
      <c r="B14209" s="371"/>
      <c r="C14209" s="371"/>
      <c r="D14209" s="434"/>
    </row>
    <row r="14210" spans="1:4">
      <c r="A14210" s="371"/>
      <c r="B14210" s="371"/>
      <c r="C14210" s="371"/>
      <c r="D14210" s="434"/>
    </row>
    <row r="14211" spans="1:4">
      <c r="A14211" s="371"/>
      <c r="B14211" s="371"/>
      <c r="C14211" s="371"/>
      <c r="D14211" s="434"/>
    </row>
    <row r="14212" spans="1:4">
      <c r="A14212" s="371"/>
      <c r="B14212" s="371"/>
      <c r="C14212" s="371"/>
      <c r="D14212" s="434"/>
    </row>
    <row r="14213" spans="1:4">
      <c r="A14213" s="371"/>
      <c r="B14213" s="371"/>
      <c r="C14213" s="371"/>
      <c r="D14213" s="434"/>
    </row>
    <row r="14214" spans="1:4">
      <c r="A14214" s="371"/>
      <c r="B14214" s="371"/>
      <c r="C14214" s="371"/>
      <c r="D14214" s="434"/>
    </row>
    <row r="14215" spans="1:4">
      <c r="A14215" s="371"/>
      <c r="B14215" s="371"/>
      <c r="C14215" s="371"/>
      <c r="D14215" s="434"/>
    </row>
    <row r="14216" spans="1:4">
      <c r="A14216" s="371"/>
      <c r="B14216" s="371"/>
      <c r="C14216" s="371"/>
      <c r="D14216" s="434"/>
    </row>
    <row r="14217" spans="1:4">
      <c r="A14217" s="371"/>
      <c r="B14217" s="371"/>
      <c r="C14217" s="371"/>
      <c r="D14217" s="434"/>
    </row>
    <row r="14218" spans="1:4">
      <c r="A14218" s="371"/>
      <c r="B14218" s="371"/>
      <c r="C14218" s="371"/>
      <c r="D14218" s="434"/>
    </row>
    <row r="14219" spans="1:4">
      <c r="A14219" s="371"/>
      <c r="B14219" s="371"/>
      <c r="C14219" s="371"/>
      <c r="D14219" s="434"/>
    </row>
    <row r="14220" spans="1:4">
      <c r="A14220" s="371"/>
      <c r="B14220" s="371"/>
      <c r="C14220" s="371"/>
      <c r="D14220" s="434"/>
    </row>
    <row r="14221" spans="1:4">
      <c r="A14221" s="371"/>
      <c r="B14221" s="371"/>
      <c r="C14221" s="371"/>
      <c r="D14221" s="434"/>
    </row>
    <row r="14222" spans="1:4">
      <c r="A14222" s="371"/>
      <c r="B14222" s="371"/>
      <c r="C14222" s="371"/>
      <c r="D14222" s="434"/>
    </row>
    <row r="14223" spans="1:4">
      <c r="A14223" s="371"/>
      <c r="B14223" s="371"/>
      <c r="C14223" s="371"/>
      <c r="D14223" s="434"/>
    </row>
    <row r="14224" spans="1:4">
      <c r="A14224" s="371"/>
      <c r="B14224" s="371"/>
      <c r="C14224" s="371"/>
      <c r="D14224" s="434"/>
    </row>
    <row r="14225" spans="1:4">
      <c r="A14225" s="371"/>
      <c r="B14225" s="371"/>
      <c r="C14225" s="371"/>
      <c r="D14225" s="434"/>
    </row>
    <row r="14226" spans="1:4">
      <c r="A14226" s="371"/>
      <c r="B14226" s="371"/>
      <c r="C14226" s="371"/>
      <c r="D14226" s="434"/>
    </row>
    <row r="14227" spans="1:4">
      <c r="A14227" s="371"/>
      <c r="B14227" s="371"/>
      <c r="C14227" s="371"/>
      <c r="D14227" s="434"/>
    </row>
    <row r="14228" spans="1:4">
      <c r="A14228" s="371"/>
      <c r="B14228" s="371"/>
      <c r="C14228" s="371"/>
      <c r="D14228" s="434"/>
    </row>
    <row r="14229" spans="1:4">
      <c r="A14229" s="371"/>
      <c r="B14229" s="371"/>
      <c r="C14229" s="371"/>
      <c r="D14229" s="434"/>
    </row>
    <row r="14230" spans="1:4">
      <c r="A14230" s="371"/>
      <c r="B14230" s="371"/>
      <c r="C14230" s="371"/>
      <c r="D14230" s="434"/>
    </row>
    <row r="14231" spans="1:4">
      <c r="A14231" s="371"/>
      <c r="B14231" s="371"/>
      <c r="C14231" s="371"/>
      <c r="D14231" s="434"/>
    </row>
    <row r="14232" spans="1:4">
      <c r="A14232" s="371"/>
      <c r="B14232" s="371"/>
      <c r="C14232" s="371"/>
      <c r="D14232" s="434"/>
    </row>
    <row r="14233" spans="1:4">
      <c r="A14233" s="371"/>
      <c r="B14233" s="371"/>
      <c r="C14233" s="371"/>
      <c r="D14233" s="434"/>
    </row>
    <row r="14234" spans="1:4">
      <c r="A14234" s="371"/>
      <c r="B14234" s="371"/>
      <c r="C14234" s="371"/>
      <c r="D14234" s="434"/>
    </row>
    <row r="14235" spans="1:4">
      <c r="A14235" s="371"/>
      <c r="B14235" s="371"/>
      <c r="C14235" s="371"/>
      <c r="D14235" s="434"/>
    </row>
    <row r="14236" spans="1:4">
      <c r="A14236" s="371"/>
      <c r="B14236" s="371"/>
      <c r="C14236" s="371"/>
      <c r="D14236" s="434"/>
    </row>
    <row r="14237" spans="1:4">
      <c r="A14237" s="371"/>
      <c r="B14237" s="371"/>
      <c r="C14237" s="371"/>
      <c r="D14237" s="434"/>
    </row>
    <row r="14238" spans="1:4">
      <c r="A14238" s="371"/>
      <c r="B14238" s="371"/>
      <c r="C14238" s="371"/>
      <c r="D14238" s="434"/>
    </row>
    <row r="14239" spans="1:4">
      <c r="A14239" s="371"/>
      <c r="B14239" s="371"/>
      <c r="C14239" s="371"/>
      <c r="D14239" s="434"/>
    </row>
    <row r="14240" spans="1:4">
      <c r="A14240" s="371"/>
      <c r="B14240" s="371"/>
      <c r="C14240" s="371"/>
      <c r="D14240" s="434"/>
    </row>
    <row r="14241" spans="1:4">
      <c r="A14241" s="371"/>
      <c r="B14241" s="371"/>
      <c r="C14241" s="371"/>
      <c r="D14241" s="434"/>
    </row>
    <row r="14242" spans="1:4">
      <c r="A14242" s="371"/>
      <c r="B14242" s="371"/>
      <c r="C14242" s="371"/>
      <c r="D14242" s="434"/>
    </row>
    <row r="14243" spans="1:4">
      <c r="A14243" s="371"/>
      <c r="B14243" s="371"/>
      <c r="C14243" s="371"/>
      <c r="D14243" s="434"/>
    </row>
    <row r="14244" spans="1:4">
      <c r="A14244" s="371"/>
      <c r="B14244" s="371"/>
      <c r="C14244" s="371"/>
      <c r="D14244" s="434"/>
    </row>
    <row r="14245" spans="1:4">
      <c r="A14245" s="371"/>
      <c r="B14245" s="371"/>
      <c r="C14245" s="371"/>
      <c r="D14245" s="434"/>
    </row>
    <row r="14246" spans="1:4">
      <c r="A14246" s="371"/>
      <c r="B14246" s="371"/>
      <c r="C14246" s="371"/>
      <c r="D14246" s="434"/>
    </row>
    <row r="14247" spans="1:4">
      <c r="A14247" s="371"/>
      <c r="B14247" s="371"/>
      <c r="C14247" s="371"/>
      <c r="D14247" s="434"/>
    </row>
    <row r="14248" spans="1:4">
      <c r="A14248" s="371"/>
      <c r="B14248" s="371"/>
      <c r="C14248" s="371"/>
      <c r="D14248" s="434"/>
    </row>
    <row r="14249" spans="1:4">
      <c r="A14249" s="371"/>
      <c r="B14249" s="371"/>
      <c r="C14249" s="371"/>
      <c r="D14249" s="434"/>
    </row>
    <row r="14250" spans="1:4">
      <c r="A14250" s="371"/>
      <c r="B14250" s="371"/>
      <c r="C14250" s="371"/>
      <c r="D14250" s="434"/>
    </row>
    <row r="14251" spans="1:4">
      <c r="A14251" s="371"/>
      <c r="B14251" s="371"/>
      <c r="C14251" s="371"/>
      <c r="D14251" s="434"/>
    </row>
    <row r="14252" spans="1:4">
      <c r="A14252" s="371"/>
      <c r="B14252" s="371"/>
      <c r="C14252" s="371"/>
      <c r="D14252" s="434"/>
    </row>
    <row r="14253" spans="1:4">
      <c r="A14253" s="371"/>
      <c r="B14253" s="371"/>
      <c r="C14253" s="371"/>
      <c r="D14253" s="434"/>
    </row>
    <row r="14254" spans="1:4">
      <c r="A14254" s="371"/>
      <c r="B14254" s="371"/>
      <c r="C14254" s="371"/>
      <c r="D14254" s="434"/>
    </row>
    <row r="14255" spans="1:4">
      <c r="A14255" s="371"/>
      <c r="B14255" s="371"/>
      <c r="C14255" s="371"/>
      <c r="D14255" s="434"/>
    </row>
    <row r="14256" spans="1:4">
      <c r="A14256" s="371"/>
      <c r="B14256" s="371"/>
      <c r="C14256" s="371"/>
      <c r="D14256" s="434"/>
    </row>
    <row r="14257" spans="1:4">
      <c r="A14257" s="371"/>
      <c r="B14257" s="371"/>
      <c r="C14257" s="371"/>
      <c r="D14257" s="434"/>
    </row>
    <row r="14258" spans="1:4">
      <c r="A14258" s="371"/>
      <c r="B14258" s="371"/>
      <c r="C14258" s="371"/>
      <c r="D14258" s="434"/>
    </row>
    <row r="14259" spans="1:4">
      <c r="A14259" s="371"/>
      <c r="B14259" s="371"/>
      <c r="C14259" s="371"/>
      <c r="D14259" s="434"/>
    </row>
    <row r="14260" spans="1:4">
      <c r="A14260" s="371"/>
      <c r="B14260" s="371"/>
      <c r="C14260" s="371"/>
      <c r="D14260" s="434"/>
    </row>
    <row r="14261" spans="1:4">
      <c r="A14261" s="371"/>
      <c r="B14261" s="371"/>
      <c r="C14261" s="371"/>
      <c r="D14261" s="434"/>
    </row>
    <row r="14262" spans="1:4">
      <c r="A14262" s="371"/>
      <c r="B14262" s="371"/>
      <c r="C14262" s="371"/>
      <c r="D14262" s="434"/>
    </row>
    <row r="14263" spans="1:4">
      <c r="A14263" s="371"/>
      <c r="B14263" s="371"/>
      <c r="C14263" s="371"/>
      <c r="D14263" s="434"/>
    </row>
    <row r="14264" spans="1:4">
      <c r="A14264" s="371"/>
      <c r="B14264" s="371"/>
      <c r="C14264" s="371"/>
      <c r="D14264" s="434"/>
    </row>
    <row r="14265" spans="1:4">
      <c r="A14265" s="371"/>
      <c r="B14265" s="371"/>
      <c r="C14265" s="371"/>
      <c r="D14265" s="434"/>
    </row>
    <row r="14266" spans="1:4">
      <c r="A14266" s="371"/>
      <c r="B14266" s="371"/>
      <c r="C14266" s="371"/>
      <c r="D14266" s="434"/>
    </row>
    <row r="14267" spans="1:4">
      <c r="A14267" s="371"/>
      <c r="B14267" s="371"/>
      <c r="C14267" s="371"/>
      <c r="D14267" s="434"/>
    </row>
    <row r="14268" spans="1:4">
      <c r="A14268" s="371"/>
      <c r="B14268" s="371"/>
      <c r="C14268" s="371"/>
      <c r="D14268" s="434"/>
    </row>
    <row r="14269" spans="1:4">
      <c r="A14269" s="371"/>
      <c r="B14269" s="371"/>
      <c r="C14269" s="371"/>
      <c r="D14269" s="434"/>
    </row>
    <row r="14270" spans="1:4">
      <c r="A14270" s="371"/>
      <c r="B14270" s="371"/>
      <c r="C14270" s="371"/>
      <c r="D14270" s="434"/>
    </row>
    <row r="14271" spans="1:4">
      <c r="A14271" s="371"/>
      <c r="B14271" s="371"/>
      <c r="C14271" s="371"/>
      <c r="D14271" s="434"/>
    </row>
    <row r="14272" spans="1:4">
      <c r="A14272" s="371"/>
      <c r="B14272" s="371"/>
      <c r="C14272" s="371"/>
      <c r="D14272" s="434"/>
    </row>
    <row r="14273" spans="1:4">
      <c r="A14273" s="371"/>
      <c r="B14273" s="371"/>
      <c r="C14273" s="371"/>
      <c r="D14273" s="434"/>
    </row>
    <row r="14274" spans="1:4">
      <c r="A14274" s="371"/>
      <c r="B14274" s="371"/>
      <c r="C14274" s="371"/>
      <c r="D14274" s="434"/>
    </row>
    <row r="14275" spans="1:4">
      <c r="A14275" s="371"/>
      <c r="B14275" s="371"/>
      <c r="C14275" s="371"/>
      <c r="D14275" s="434"/>
    </row>
    <row r="14276" spans="1:4">
      <c r="A14276" s="371"/>
      <c r="B14276" s="371"/>
      <c r="C14276" s="371"/>
      <c r="D14276" s="434"/>
    </row>
    <row r="14277" spans="1:4">
      <c r="A14277" s="371"/>
      <c r="B14277" s="371"/>
      <c r="C14277" s="371"/>
      <c r="D14277" s="434"/>
    </row>
    <row r="14278" spans="1:4">
      <c r="A14278" s="371"/>
      <c r="B14278" s="371"/>
      <c r="C14278" s="371"/>
      <c r="D14278" s="434"/>
    </row>
    <row r="14279" spans="1:4">
      <c r="A14279" s="371"/>
      <c r="B14279" s="371"/>
      <c r="C14279" s="371"/>
      <c r="D14279" s="434"/>
    </row>
    <row r="14280" spans="1:4">
      <c r="A14280" s="371"/>
      <c r="B14280" s="371"/>
      <c r="C14280" s="371"/>
      <c r="D14280" s="434"/>
    </row>
    <row r="14281" spans="1:4">
      <c r="A14281" s="371"/>
      <c r="B14281" s="371"/>
      <c r="C14281" s="371"/>
      <c r="D14281" s="434"/>
    </row>
    <row r="14282" spans="1:4">
      <c r="A14282" s="371"/>
      <c r="B14282" s="371"/>
      <c r="C14282" s="371"/>
      <c r="D14282" s="434"/>
    </row>
    <row r="14283" spans="1:4">
      <c r="A14283" s="371"/>
      <c r="B14283" s="371"/>
      <c r="C14283" s="371"/>
      <c r="D14283" s="434"/>
    </row>
    <row r="14284" spans="1:4">
      <c r="A14284" s="371"/>
      <c r="B14284" s="371"/>
      <c r="C14284" s="371"/>
      <c r="D14284" s="434"/>
    </row>
    <row r="14285" spans="1:4">
      <c r="A14285" s="371"/>
      <c r="B14285" s="371"/>
      <c r="C14285" s="371"/>
      <c r="D14285" s="434"/>
    </row>
    <row r="14286" spans="1:4">
      <c r="A14286" s="371"/>
      <c r="B14286" s="371"/>
      <c r="C14286" s="371"/>
      <c r="D14286" s="434"/>
    </row>
    <row r="14287" spans="1:4">
      <c r="A14287" s="371"/>
      <c r="B14287" s="371"/>
      <c r="C14287" s="371"/>
      <c r="D14287" s="434"/>
    </row>
    <row r="14288" spans="1:4">
      <c r="A14288" s="371"/>
      <c r="B14288" s="371"/>
      <c r="C14288" s="371"/>
      <c r="D14288" s="434"/>
    </row>
    <row r="14289" spans="1:4">
      <c r="A14289" s="371"/>
      <c r="B14289" s="371"/>
      <c r="C14289" s="371"/>
      <c r="D14289" s="434"/>
    </row>
    <row r="14290" spans="1:4">
      <c r="A14290" s="371"/>
      <c r="B14290" s="371"/>
      <c r="C14290" s="371"/>
      <c r="D14290" s="434"/>
    </row>
    <row r="14291" spans="1:4">
      <c r="A14291" s="371"/>
      <c r="B14291" s="371"/>
      <c r="C14291" s="371"/>
      <c r="D14291" s="434"/>
    </row>
    <row r="14292" spans="1:4">
      <c r="A14292" s="371"/>
      <c r="B14292" s="371"/>
      <c r="C14292" s="371"/>
      <c r="D14292" s="434"/>
    </row>
    <row r="14293" spans="1:4">
      <c r="A14293" s="371"/>
      <c r="B14293" s="371"/>
      <c r="C14293" s="371"/>
      <c r="D14293" s="434"/>
    </row>
    <row r="14294" spans="1:4">
      <c r="A14294" s="371"/>
      <c r="B14294" s="371"/>
      <c r="C14294" s="371"/>
      <c r="D14294" s="434"/>
    </row>
    <row r="14295" spans="1:4">
      <c r="A14295" s="371"/>
      <c r="B14295" s="371"/>
      <c r="C14295" s="371"/>
      <c r="D14295" s="434"/>
    </row>
    <row r="14296" spans="1:4">
      <c r="A14296" s="371"/>
      <c r="B14296" s="371"/>
      <c r="C14296" s="371"/>
      <c r="D14296" s="434"/>
    </row>
    <row r="14297" spans="1:4">
      <c r="A14297" s="371"/>
      <c r="B14297" s="371"/>
      <c r="C14297" s="371"/>
      <c r="D14297" s="434"/>
    </row>
    <row r="14298" spans="1:4">
      <c r="A14298" s="371"/>
      <c r="B14298" s="371"/>
      <c r="C14298" s="371"/>
      <c r="D14298" s="434"/>
    </row>
    <row r="14299" spans="1:4">
      <c r="A14299" s="371"/>
      <c r="B14299" s="371"/>
      <c r="C14299" s="371"/>
      <c r="D14299" s="434"/>
    </row>
    <row r="14300" spans="1:4">
      <c r="A14300" s="371"/>
      <c r="B14300" s="371"/>
      <c r="C14300" s="371"/>
      <c r="D14300" s="434"/>
    </row>
    <row r="14301" spans="1:4">
      <c r="A14301" s="371"/>
      <c r="B14301" s="371"/>
      <c r="C14301" s="371"/>
      <c r="D14301" s="434"/>
    </row>
    <row r="14302" spans="1:4">
      <c r="A14302" s="371"/>
      <c r="B14302" s="371"/>
      <c r="C14302" s="371"/>
      <c r="D14302" s="434"/>
    </row>
    <row r="14303" spans="1:4">
      <c r="A14303" s="371"/>
      <c r="B14303" s="371"/>
      <c r="C14303" s="371"/>
      <c r="D14303" s="434"/>
    </row>
    <row r="14304" spans="1:4">
      <c r="A14304" s="371"/>
      <c r="B14304" s="371"/>
      <c r="C14304" s="371"/>
      <c r="D14304" s="434"/>
    </row>
    <row r="14305" spans="1:4">
      <c r="A14305" s="371"/>
      <c r="B14305" s="371"/>
      <c r="C14305" s="371"/>
      <c r="D14305" s="434"/>
    </row>
    <row r="14306" spans="1:4">
      <c r="A14306" s="371"/>
      <c r="B14306" s="371"/>
      <c r="C14306" s="371"/>
      <c r="D14306" s="434"/>
    </row>
    <row r="14307" spans="1:4">
      <c r="A14307" s="371"/>
      <c r="B14307" s="371"/>
      <c r="C14307" s="371"/>
      <c r="D14307" s="434"/>
    </row>
    <row r="14308" spans="1:4">
      <c r="A14308" s="371"/>
      <c r="B14308" s="371"/>
      <c r="C14308" s="371"/>
      <c r="D14308" s="434"/>
    </row>
    <row r="14309" spans="1:4">
      <c r="A14309" s="371"/>
      <c r="B14309" s="371"/>
      <c r="C14309" s="371"/>
      <c r="D14309" s="434"/>
    </row>
    <row r="14310" spans="1:4">
      <c r="A14310" s="371"/>
      <c r="B14310" s="371"/>
      <c r="C14310" s="371"/>
      <c r="D14310" s="434"/>
    </row>
    <row r="14311" spans="1:4">
      <c r="A14311" s="371"/>
      <c r="B14311" s="371"/>
      <c r="C14311" s="371"/>
      <c r="D14311" s="434"/>
    </row>
    <row r="14312" spans="1:4">
      <c r="A14312" s="371"/>
      <c r="B14312" s="371"/>
      <c r="C14312" s="371"/>
      <c r="D14312" s="434"/>
    </row>
    <row r="14313" spans="1:4">
      <c r="A14313" s="371"/>
      <c r="B14313" s="371"/>
      <c r="C14313" s="371"/>
      <c r="D14313" s="434"/>
    </row>
    <row r="14314" spans="1:4">
      <c r="A14314" s="371"/>
      <c r="B14314" s="371"/>
      <c r="C14314" s="371"/>
      <c r="D14314" s="434"/>
    </row>
    <row r="14315" spans="1:4">
      <c r="A14315" s="371"/>
      <c r="B14315" s="371"/>
      <c r="C14315" s="371"/>
      <c r="D14315" s="434"/>
    </row>
    <row r="14316" spans="1:4">
      <c r="A14316" s="371"/>
      <c r="B14316" s="371"/>
      <c r="C14316" s="371"/>
      <c r="D14316" s="434"/>
    </row>
    <row r="14317" spans="1:4">
      <c r="A14317" s="371"/>
      <c r="B14317" s="371"/>
      <c r="C14317" s="371"/>
      <c r="D14317" s="434"/>
    </row>
    <row r="14318" spans="1:4">
      <c r="A14318" s="371"/>
      <c r="B14318" s="371"/>
      <c r="C14318" s="371"/>
      <c r="D14318" s="434"/>
    </row>
    <row r="14319" spans="1:4">
      <c r="A14319" s="371"/>
      <c r="B14319" s="371"/>
      <c r="C14319" s="371"/>
      <c r="D14319" s="434"/>
    </row>
    <row r="14320" spans="1:4">
      <c r="A14320" s="371"/>
      <c r="B14320" s="371"/>
      <c r="C14320" s="371"/>
      <c r="D14320" s="434"/>
    </row>
    <row r="14321" spans="1:4">
      <c r="A14321" s="371"/>
      <c r="B14321" s="371"/>
      <c r="C14321" s="371"/>
      <c r="D14321" s="434"/>
    </row>
    <row r="14322" spans="1:4">
      <c r="A14322" s="371"/>
      <c r="B14322" s="371"/>
      <c r="C14322" s="371"/>
      <c r="D14322" s="434"/>
    </row>
    <row r="14323" spans="1:4">
      <c r="A14323" s="371"/>
      <c r="B14323" s="371"/>
      <c r="C14323" s="371"/>
      <c r="D14323" s="434"/>
    </row>
    <row r="14324" spans="1:4">
      <c r="A14324" s="371"/>
      <c r="B14324" s="371"/>
      <c r="C14324" s="371"/>
      <c r="D14324" s="434"/>
    </row>
    <row r="14325" spans="1:4">
      <c r="A14325" s="371"/>
      <c r="B14325" s="371"/>
      <c r="C14325" s="371"/>
      <c r="D14325" s="434"/>
    </row>
    <row r="14326" spans="1:4">
      <c r="A14326" s="371"/>
      <c r="B14326" s="371"/>
      <c r="C14326" s="371"/>
      <c r="D14326" s="434"/>
    </row>
    <row r="14327" spans="1:4">
      <c r="A14327" s="371"/>
      <c r="B14327" s="371"/>
      <c r="C14327" s="371"/>
      <c r="D14327" s="434"/>
    </row>
    <row r="14328" spans="1:4">
      <c r="A14328" s="371"/>
      <c r="B14328" s="371"/>
      <c r="C14328" s="371"/>
      <c r="D14328" s="434"/>
    </row>
    <row r="14329" spans="1:4">
      <c r="A14329" s="371"/>
      <c r="B14329" s="371"/>
      <c r="C14329" s="371"/>
      <c r="D14329" s="434"/>
    </row>
    <row r="14330" spans="1:4">
      <c r="A14330" s="371"/>
      <c r="B14330" s="371"/>
      <c r="C14330" s="371"/>
      <c r="D14330" s="434"/>
    </row>
    <row r="14331" spans="1:4">
      <c r="A14331" s="371"/>
      <c r="B14331" s="371"/>
      <c r="C14331" s="371"/>
      <c r="D14331" s="434"/>
    </row>
    <row r="14332" spans="1:4">
      <c r="A14332" s="371"/>
      <c r="B14332" s="371"/>
      <c r="C14332" s="371"/>
      <c r="D14332" s="434"/>
    </row>
    <row r="14333" spans="1:4">
      <c r="A14333" s="371"/>
      <c r="B14333" s="371"/>
      <c r="C14333" s="371"/>
      <c r="D14333" s="434"/>
    </row>
    <row r="14334" spans="1:4">
      <c r="A14334" s="371"/>
      <c r="B14334" s="371"/>
      <c r="C14334" s="371"/>
      <c r="D14334" s="434"/>
    </row>
    <row r="14335" spans="1:4">
      <c r="A14335" s="371"/>
      <c r="B14335" s="371"/>
      <c r="C14335" s="371"/>
      <c r="D14335" s="434"/>
    </row>
    <row r="14336" spans="1:4">
      <c r="A14336" s="371"/>
      <c r="B14336" s="371"/>
      <c r="C14336" s="371"/>
      <c r="D14336" s="434"/>
    </row>
    <row r="14337" spans="1:4">
      <c r="A14337" s="371"/>
      <c r="B14337" s="371"/>
      <c r="C14337" s="371"/>
      <c r="D14337" s="434"/>
    </row>
    <row r="14338" spans="1:4">
      <c r="A14338" s="371"/>
      <c r="B14338" s="371"/>
      <c r="C14338" s="371"/>
      <c r="D14338" s="434"/>
    </row>
    <row r="14339" spans="1:4">
      <c r="A14339" s="371"/>
      <c r="B14339" s="371"/>
      <c r="C14339" s="371"/>
      <c r="D14339" s="434"/>
    </row>
    <row r="14340" spans="1:4">
      <c r="A14340" s="371"/>
      <c r="B14340" s="371"/>
      <c r="C14340" s="371"/>
      <c r="D14340" s="434"/>
    </row>
    <row r="14341" spans="1:4">
      <c r="A14341" s="371"/>
      <c r="B14341" s="371"/>
      <c r="C14341" s="371"/>
      <c r="D14341" s="434"/>
    </row>
    <row r="14342" spans="1:4">
      <c r="A14342" s="371"/>
      <c r="B14342" s="371"/>
      <c r="C14342" s="371"/>
      <c r="D14342" s="434"/>
    </row>
    <row r="14343" spans="1:4">
      <c r="A14343" s="371"/>
      <c r="B14343" s="371"/>
      <c r="C14343" s="371"/>
      <c r="D14343" s="434"/>
    </row>
    <row r="14344" spans="1:4">
      <c r="A14344" s="371"/>
      <c r="B14344" s="371"/>
      <c r="C14344" s="371"/>
      <c r="D14344" s="434"/>
    </row>
    <row r="14345" spans="1:4">
      <c r="A14345" s="371"/>
      <c r="B14345" s="371"/>
      <c r="C14345" s="371"/>
      <c r="D14345" s="434"/>
    </row>
    <row r="14346" spans="1:4">
      <c r="A14346" s="371"/>
      <c r="B14346" s="371"/>
      <c r="C14346" s="371"/>
      <c r="D14346" s="434"/>
    </row>
    <row r="14347" spans="1:4">
      <c r="A14347" s="371"/>
      <c r="B14347" s="371"/>
      <c r="C14347" s="371"/>
      <c r="D14347" s="434"/>
    </row>
    <row r="14348" spans="1:4">
      <c r="A14348" s="371"/>
      <c r="B14348" s="371"/>
      <c r="C14348" s="371"/>
      <c r="D14348" s="434"/>
    </row>
    <row r="14349" spans="1:4">
      <c r="A14349" s="371"/>
      <c r="B14349" s="371"/>
      <c r="C14349" s="371"/>
      <c r="D14349" s="434"/>
    </row>
    <row r="14350" spans="1:4">
      <c r="A14350" s="371"/>
      <c r="B14350" s="371"/>
      <c r="C14350" s="371"/>
      <c r="D14350" s="434"/>
    </row>
    <row r="14351" spans="1:4">
      <c r="A14351" s="371"/>
      <c r="B14351" s="371"/>
      <c r="C14351" s="371"/>
      <c r="D14351" s="434"/>
    </row>
    <row r="14352" spans="1:4">
      <c r="A14352" s="371"/>
      <c r="B14352" s="371"/>
      <c r="C14352" s="371"/>
      <c r="D14352" s="434"/>
    </row>
    <row r="14353" spans="1:4">
      <c r="A14353" s="371"/>
      <c r="B14353" s="371"/>
      <c r="C14353" s="371"/>
      <c r="D14353" s="434"/>
    </row>
    <row r="14354" spans="1:4">
      <c r="A14354" s="371"/>
      <c r="B14354" s="371"/>
      <c r="C14354" s="371"/>
      <c r="D14354" s="434"/>
    </row>
    <row r="14355" spans="1:4">
      <c r="A14355" s="371"/>
      <c r="B14355" s="371"/>
      <c r="C14355" s="371"/>
      <c r="D14355" s="434"/>
    </row>
    <row r="14356" spans="1:4">
      <c r="A14356" s="371"/>
      <c r="B14356" s="371"/>
      <c r="C14356" s="371"/>
      <c r="D14356" s="434"/>
    </row>
    <row r="14357" spans="1:4">
      <c r="A14357" s="371"/>
      <c r="B14357" s="371"/>
      <c r="C14357" s="371"/>
      <c r="D14357" s="434"/>
    </row>
    <row r="14358" spans="1:4">
      <c r="A14358" s="371"/>
      <c r="B14358" s="371"/>
      <c r="C14358" s="371"/>
      <c r="D14358" s="434"/>
    </row>
    <row r="14359" spans="1:4">
      <c r="A14359" s="371"/>
      <c r="B14359" s="371"/>
      <c r="C14359" s="371"/>
      <c r="D14359" s="434"/>
    </row>
    <row r="14360" spans="1:4">
      <c r="A14360" s="371"/>
      <c r="B14360" s="371"/>
      <c r="C14360" s="371"/>
      <c r="D14360" s="434"/>
    </row>
    <row r="14361" spans="1:4">
      <c r="A14361" s="371"/>
      <c r="B14361" s="371"/>
      <c r="C14361" s="371"/>
      <c r="D14361" s="434"/>
    </row>
    <row r="14362" spans="1:4">
      <c r="A14362" s="371"/>
      <c r="B14362" s="371"/>
      <c r="C14362" s="371"/>
      <c r="D14362" s="434"/>
    </row>
    <row r="14363" spans="1:4">
      <c r="A14363" s="371"/>
      <c r="B14363" s="371"/>
      <c r="C14363" s="371"/>
      <c r="D14363" s="434"/>
    </row>
    <row r="14364" spans="1:4">
      <c r="A14364" s="371"/>
      <c r="B14364" s="371"/>
      <c r="C14364" s="371"/>
      <c r="D14364" s="434"/>
    </row>
    <row r="14365" spans="1:4">
      <c r="A14365" s="371"/>
      <c r="B14365" s="371"/>
      <c r="C14365" s="371"/>
      <c r="D14365" s="434"/>
    </row>
    <row r="14366" spans="1:4">
      <c r="A14366" s="371"/>
      <c r="B14366" s="371"/>
      <c r="C14366" s="371"/>
      <c r="D14366" s="434"/>
    </row>
    <row r="14367" spans="1:4">
      <c r="A14367" s="371"/>
      <c r="B14367" s="371"/>
      <c r="C14367" s="371"/>
      <c r="D14367" s="434"/>
    </row>
    <row r="14368" spans="1:4">
      <c r="A14368" s="371"/>
      <c r="B14368" s="371"/>
      <c r="C14368" s="371"/>
      <c r="D14368" s="434"/>
    </row>
    <row r="14369" spans="1:4">
      <c r="A14369" s="371"/>
      <c r="B14369" s="371"/>
      <c r="C14369" s="371"/>
      <c r="D14369" s="434"/>
    </row>
    <row r="14370" spans="1:4">
      <c r="A14370" s="371"/>
      <c r="B14370" s="371"/>
      <c r="C14370" s="371"/>
      <c r="D14370" s="434"/>
    </row>
    <row r="14371" spans="1:4">
      <c r="A14371" s="371"/>
      <c r="B14371" s="371"/>
      <c r="C14371" s="371"/>
      <c r="D14371" s="434"/>
    </row>
    <row r="14372" spans="1:4">
      <c r="A14372" s="371"/>
      <c r="B14372" s="371"/>
      <c r="C14372" s="371"/>
      <c r="D14372" s="434"/>
    </row>
    <row r="14373" spans="1:4">
      <c r="A14373" s="371"/>
      <c r="B14373" s="371"/>
      <c r="C14373" s="371"/>
      <c r="D14373" s="434"/>
    </row>
    <row r="14374" spans="1:4">
      <c r="A14374" s="371"/>
      <c r="B14374" s="371"/>
      <c r="C14374" s="371"/>
      <c r="D14374" s="434"/>
    </row>
    <row r="14375" spans="1:4">
      <c r="A14375" s="371"/>
      <c r="B14375" s="371"/>
      <c r="C14375" s="371"/>
      <c r="D14375" s="434"/>
    </row>
    <row r="14376" spans="1:4">
      <c r="A14376" s="371"/>
      <c r="B14376" s="371"/>
      <c r="C14376" s="371"/>
      <c r="D14376" s="434"/>
    </row>
    <row r="14377" spans="1:4">
      <c r="A14377" s="371"/>
      <c r="B14377" s="371"/>
      <c r="C14377" s="371"/>
      <c r="D14377" s="434"/>
    </row>
    <row r="14378" spans="1:4">
      <c r="A14378" s="371"/>
      <c r="B14378" s="371"/>
      <c r="C14378" s="371"/>
      <c r="D14378" s="434"/>
    </row>
    <row r="14379" spans="1:4">
      <c r="A14379" s="371"/>
      <c r="B14379" s="371"/>
      <c r="C14379" s="371"/>
      <c r="D14379" s="434"/>
    </row>
    <row r="14380" spans="1:4">
      <c r="A14380" s="371"/>
      <c r="B14380" s="371"/>
      <c r="C14380" s="371"/>
      <c r="D14380" s="434"/>
    </row>
    <row r="14381" spans="1:4">
      <c r="A14381" s="371"/>
      <c r="B14381" s="371"/>
      <c r="C14381" s="371"/>
      <c r="D14381" s="434"/>
    </row>
    <row r="14382" spans="1:4">
      <c r="A14382" s="371"/>
      <c r="B14382" s="371"/>
      <c r="C14382" s="371"/>
      <c r="D14382" s="434"/>
    </row>
    <row r="14383" spans="1:4">
      <c r="A14383" s="371"/>
      <c r="B14383" s="371"/>
      <c r="C14383" s="371"/>
      <c r="D14383" s="434"/>
    </row>
    <row r="14384" spans="1:4">
      <c r="A14384" s="371"/>
      <c r="B14384" s="371"/>
      <c r="C14384" s="371"/>
      <c r="D14384" s="434"/>
    </row>
    <row r="14385" spans="1:4">
      <c r="A14385" s="371"/>
      <c r="B14385" s="371"/>
      <c r="C14385" s="371"/>
      <c r="D14385" s="434"/>
    </row>
    <row r="14386" spans="1:4">
      <c r="A14386" s="371"/>
      <c r="B14386" s="371"/>
      <c r="C14386" s="371"/>
      <c r="D14386" s="434"/>
    </row>
    <row r="14387" spans="1:4">
      <c r="A14387" s="371"/>
      <c r="B14387" s="371"/>
      <c r="C14387" s="371"/>
      <c r="D14387" s="434"/>
    </row>
    <row r="14388" spans="1:4">
      <c r="A14388" s="371"/>
      <c r="B14388" s="371"/>
      <c r="C14388" s="371"/>
      <c r="D14388" s="434"/>
    </row>
    <row r="14389" spans="1:4">
      <c r="A14389" s="371"/>
      <c r="B14389" s="371"/>
      <c r="C14389" s="371"/>
      <c r="D14389" s="434"/>
    </row>
    <row r="14390" spans="1:4">
      <c r="A14390" s="371"/>
      <c r="B14390" s="371"/>
      <c r="C14390" s="371"/>
      <c r="D14390" s="434"/>
    </row>
    <row r="14391" spans="1:4">
      <c r="A14391" s="371"/>
      <c r="B14391" s="371"/>
      <c r="C14391" s="371"/>
      <c r="D14391" s="434"/>
    </row>
    <row r="14392" spans="1:4">
      <c r="A14392" s="371"/>
      <c r="B14392" s="371"/>
      <c r="C14392" s="371"/>
      <c r="D14392" s="434"/>
    </row>
    <row r="14393" spans="1:4">
      <c r="A14393" s="371"/>
      <c r="B14393" s="371"/>
      <c r="C14393" s="371"/>
      <c r="D14393" s="434"/>
    </row>
    <row r="14394" spans="1:4">
      <c r="A14394" s="371"/>
      <c r="B14394" s="371"/>
      <c r="C14394" s="371"/>
      <c r="D14394" s="434"/>
    </row>
    <row r="14395" spans="1:4">
      <c r="A14395" s="371"/>
      <c r="B14395" s="371"/>
      <c r="C14395" s="371"/>
      <c r="D14395" s="434"/>
    </row>
    <row r="14396" spans="1:4">
      <c r="A14396" s="371"/>
      <c r="B14396" s="371"/>
      <c r="C14396" s="371"/>
      <c r="D14396" s="434"/>
    </row>
    <row r="14397" spans="1:4">
      <c r="A14397" s="371"/>
      <c r="B14397" s="371"/>
      <c r="C14397" s="371"/>
      <c r="D14397" s="434"/>
    </row>
    <row r="14398" spans="1:4">
      <c r="A14398" s="371"/>
      <c r="B14398" s="371"/>
      <c r="C14398" s="371"/>
      <c r="D14398" s="434"/>
    </row>
    <row r="14399" spans="1:4">
      <c r="A14399" s="371"/>
      <c r="B14399" s="371"/>
      <c r="C14399" s="371"/>
      <c r="D14399" s="434"/>
    </row>
    <row r="14400" spans="1:4">
      <c r="A14400" s="371"/>
      <c r="B14400" s="371"/>
      <c r="C14400" s="371"/>
      <c r="D14400" s="434"/>
    </row>
    <row r="14401" spans="1:4">
      <c r="A14401" s="371"/>
      <c r="B14401" s="371"/>
      <c r="C14401" s="371"/>
      <c r="D14401" s="434"/>
    </row>
    <row r="14402" spans="1:4">
      <c r="A14402" s="371"/>
      <c r="B14402" s="371"/>
      <c r="C14402" s="371"/>
      <c r="D14402" s="434"/>
    </row>
    <row r="14403" spans="1:4">
      <c r="A14403" s="371"/>
      <c r="B14403" s="371"/>
      <c r="C14403" s="371"/>
      <c r="D14403" s="434"/>
    </row>
    <row r="14404" spans="1:4">
      <c r="A14404" s="371"/>
      <c r="B14404" s="371"/>
      <c r="C14404" s="371"/>
      <c r="D14404" s="434"/>
    </row>
    <row r="14405" spans="1:4">
      <c r="A14405" s="371"/>
      <c r="B14405" s="371"/>
      <c r="C14405" s="371"/>
      <c r="D14405" s="434"/>
    </row>
    <row r="14406" spans="1:4">
      <c r="A14406" s="371"/>
      <c r="B14406" s="371"/>
      <c r="C14406" s="371"/>
      <c r="D14406" s="434"/>
    </row>
    <row r="14407" spans="1:4">
      <c r="A14407" s="371"/>
      <c r="B14407" s="371"/>
      <c r="C14407" s="371"/>
      <c r="D14407" s="434"/>
    </row>
    <row r="14408" spans="1:4">
      <c r="A14408" s="371"/>
      <c r="B14408" s="371"/>
      <c r="C14408" s="371"/>
      <c r="D14408" s="434"/>
    </row>
    <row r="14409" spans="1:4">
      <c r="A14409" s="371"/>
      <c r="B14409" s="371"/>
      <c r="C14409" s="371"/>
      <c r="D14409" s="434"/>
    </row>
    <row r="14410" spans="1:4">
      <c r="A14410" s="371"/>
      <c r="B14410" s="371"/>
      <c r="C14410" s="371"/>
      <c r="D14410" s="434"/>
    </row>
    <row r="14411" spans="1:4">
      <c r="A14411" s="371"/>
      <c r="B14411" s="371"/>
      <c r="C14411" s="371"/>
      <c r="D14411" s="434"/>
    </row>
    <row r="14412" spans="1:4">
      <c r="A14412" s="371"/>
      <c r="B14412" s="371"/>
      <c r="C14412" s="371"/>
      <c r="D14412" s="434"/>
    </row>
    <row r="14413" spans="1:4">
      <c r="A14413" s="371"/>
      <c r="B14413" s="371"/>
      <c r="C14413" s="371"/>
      <c r="D14413" s="434"/>
    </row>
    <row r="14414" spans="1:4">
      <c r="A14414" s="371"/>
      <c r="B14414" s="371"/>
      <c r="C14414" s="371"/>
      <c r="D14414" s="434"/>
    </row>
    <row r="14415" spans="1:4">
      <c r="A14415" s="371"/>
      <c r="B14415" s="371"/>
      <c r="C14415" s="371"/>
      <c r="D14415" s="434"/>
    </row>
    <row r="14416" spans="1:4">
      <c r="A14416" s="371"/>
      <c r="B14416" s="371"/>
      <c r="C14416" s="371"/>
      <c r="D14416" s="434"/>
    </row>
    <row r="14417" spans="1:4">
      <c r="A14417" s="371"/>
      <c r="B14417" s="371"/>
      <c r="C14417" s="371"/>
      <c r="D14417" s="434"/>
    </row>
    <row r="14418" spans="1:4">
      <c r="A14418" s="371"/>
      <c r="B14418" s="371"/>
      <c r="C14418" s="371"/>
      <c r="D14418" s="434"/>
    </row>
    <row r="14419" spans="1:4">
      <c r="A14419" s="371"/>
      <c r="B14419" s="371"/>
      <c r="C14419" s="371"/>
      <c r="D14419" s="434"/>
    </row>
    <row r="14420" spans="1:4">
      <c r="A14420" s="371"/>
      <c r="B14420" s="371"/>
      <c r="C14420" s="371"/>
      <c r="D14420" s="434"/>
    </row>
    <row r="14421" spans="1:4">
      <c r="A14421" s="371"/>
      <c r="B14421" s="371"/>
      <c r="C14421" s="371"/>
      <c r="D14421" s="434"/>
    </row>
    <row r="14422" spans="1:4">
      <c r="A14422" s="371"/>
      <c r="B14422" s="371"/>
      <c r="C14422" s="371"/>
      <c r="D14422" s="434"/>
    </row>
    <row r="14423" spans="1:4">
      <c r="A14423" s="371"/>
      <c r="B14423" s="371"/>
      <c r="C14423" s="371"/>
      <c r="D14423" s="434"/>
    </row>
    <row r="14424" spans="1:4">
      <c r="A14424" s="371"/>
      <c r="B14424" s="371"/>
      <c r="C14424" s="371"/>
      <c r="D14424" s="434"/>
    </row>
    <row r="14425" spans="1:4">
      <c r="A14425" s="371"/>
      <c r="B14425" s="371"/>
      <c r="C14425" s="371"/>
      <c r="D14425" s="434"/>
    </row>
    <row r="14426" spans="1:4">
      <c r="A14426" s="371"/>
      <c r="B14426" s="371"/>
      <c r="C14426" s="371"/>
      <c r="D14426" s="434"/>
    </row>
    <row r="14427" spans="1:4">
      <c r="A14427" s="371"/>
      <c r="B14427" s="371"/>
      <c r="C14427" s="371"/>
      <c r="D14427" s="434"/>
    </row>
    <row r="14428" spans="1:4">
      <c r="A14428" s="371"/>
      <c r="B14428" s="371"/>
      <c r="C14428" s="371"/>
      <c r="D14428" s="434"/>
    </row>
    <row r="14429" spans="1:4">
      <c r="A14429" s="371"/>
      <c r="B14429" s="371"/>
      <c r="C14429" s="371"/>
      <c r="D14429" s="434"/>
    </row>
    <row r="14430" spans="1:4">
      <c r="A14430" s="371"/>
      <c r="B14430" s="371"/>
      <c r="C14430" s="371"/>
      <c r="D14430" s="434"/>
    </row>
    <row r="14431" spans="1:4">
      <c r="A14431" s="371"/>
      <c r="B14431" s="371"/>
      <c r="C14431" s="371"/>
      <c r="D14431" s="434"/>
    </row>
    <row r="14432" spans="1:4">
      <c r="A14432" s="371"/>
      <c r="B14432" s="371"/>
      <c r="C14432" s="371"/>
      <c r="D14432" s="434"/>
    </row>
    <row r="14433" spans="1:4">
      <c r="A14433" s="371"/>
      <c r="B14433" s="371"/>
      <c r="C14433" s="371"/>
      <c r="D14433" s="434"/>
    </row>
    <row r="14434" spans="1:4">
      <c r="A14434" s="371"/>
      <c r="B14434" s="371"/>
      <c r="C14434" s="371"/>
      <c r="D14434" s="434"/>
    </row>
    <row r="14435" spans="1:4">
      <c r="A14435" s="371"/>
      <c r="B14435" s="371"/>
      <c r="C14435" s="371"/>
      <c r="D14435" s="434"/>
    </row>
    <row r="14436" spans="1:4">
      <c r="A14436" s="371"/>
      <c r="B14436" s="371"/>
      <c r="C14436" s="371"/>
      <c r="D14436" s="434"/>
    </row>
    <row r="14437" spans="1:4">
      <c r="A14437" s="371"/>
      <c r="B14437" s="371"/>
      <c r="C14437" s="371"/>
      <c r="D14437" s="434"/>
    </row>
    <row r="14438" spans="1:4">
      <c r="A14438" s="371"/>
      <c r="B14438" s="371"/>
      <c r="C14438" s="371"/>
      <c r="D14438" s="434"/>
    </row>
    <row r="14439" spans="1:4">
      <c r="A14439" s="371"/>
      <c r="B14439" s="371"/>
      <c r="C14439" s="371"/>
      <c r="D14439" s="434"/>
    </row>
    <row r="14440" spans="1:4">
      <c r="A14440" s="371"/>
      <c r="B14440" s="371"/>
      <c r="C14440" s="371"/>
      <c r="D14440" s="434"/>
    </row>
    <row r="14441" spans="1:4">
      <c r="A14441" s="371"/>
      <c r="B14441" s="371"/>
      <c r="C14441" s="371"/>
      <c r="D14441" s="434"/>
    </row>
    <row r="14442" spans="1:4">
      <c r="A14442" s="371"/>
      <c r="B14442" s="371"/>
      <c r="C14442" s="371"/>
      <c r="D14442" s="434"/>
    </row>
    <row r="14443" spans="1:4">
      <c r="A14443" s="371"/>
      <c r="B14443" s="371"/>
      <c r="C14443" s="371"/>
      <c r="D14443" s="434"/>
    </row>
    <row r="14444" spans="1:4">
      <c r="A14444" s="371"/>
      <c r="B14444" s="371"/>
      <c r="C14444" s="371"/>
      <c r="D14444" s="434"/>
    </row>
    <row r="14445" spans="1:4">
      <c r="A14445" s="371"/>
      <c r="B14445" s="371"/>
      <c r="C14445" s="371"/>
      <c r="D14445" s="434"/>
    </row>
    <row r="14446" spans="1:4">
      <c r="A14446" s="371"/>
      <c r="B14446" s="371"/>
      <c r="C14446" s="371"/>
      <c r="D14446" s="434"/>
    </row>
    <row r="14447" spans="1:4">
      <c r="A14447" s="371"/>
      <c r="B14447" s="371"/>
      <c r="C14447" s="371"/>
      <c r="D14447" s="434"/>
    </row>
    <row r="14448" spans="1:4">
      <c r="A14448" s="371"/>
      <c r="B14448" s="371"/>
      <c r="C14448" s="371"/>
      <c r="D14448" s="434"/>
    </row>
    <row r="14449" spans="1:4">
      <c r="A14449" s="371"/>
      <c r="B14449" s="371"/>
      <c r="C14449" s="371"/>
      <c r="D14449" s="434"/>
    </row>
    <row r="14450" spans="1:4">
      <c r="A14450" s="371"/>
      <c r="B14450" s="371"/>
      <c r="C14450" s="371"/>
      <c r="D14450" s="434"/>
    </row>
    <row r="14451" spans="1:4">
      <c r="A14451" s="371"/>
      <c r="B14451" s="371"/>
      <c r="C14451" s="371"/>
      <c r="D14451" s="434"/>
    </row>
    <row r="14452" spans="1:4">
      <c r="A14452" s="371"/>
      <c r="B14452" s="371"/>
      <c r="C14452" s="371"/>
      <c r="D14452" s="434"/>
    </row>
    <row r="14453" spans="1:4">
      <c r="A14453" s="371"/>
      <c r="B14453" s="371"/>
      <c r="C14453" s="371"/>
      <c r="D14453" s="434"/>
    </row>
    <row r="14454" spans="1:4">
      <c r="A14454" s="371"/>
      <c r="B14454" s="371"/>
      <c r="C14454" s="371"/>
      <c r="D14454" s="434"/>
    </row>
    <row r="14455" spans="1:4">
      <c r="A14455" s="371"/>
      <c r="B14455" s="371"/>
      <c r="C14455" s="371"/>
      <c r="D14455" s="434"/>
    </row>
    <row r="14456" spans="1:4">
      <c r="A14456" s="371"/>
      <c r="B14456" s="371"/>
      <c r="C14456" s="371"/>
      <c r="D14456" s="434"/>
    </row>
    <row r="14457" spans="1:4">
      <c r="A14457" s="371"/>
      <c r="B14457" s="371"/>
      <c r="C14457" s="371"/>
      <c r="D14457" s="434"/>
    </row>
    <row r="14458" spans="1:4">
      <c r="A14458" s="371"/>
      <c r="B14458" s="371"/>
      <c r="C14458" s="371"/>
      <c r="D14458" s="434"/>
    </row>
    <row r="14459" spans="1:4">
      <c r="A14459" s="371"/>
      <c r="B14459" s="371"/>
      <c r="C14459" s="371"/>
      <c r="D14459" s="434"/>
    </row>
    <row r="14460" spans="1:4">
      <c r="A14460" s="371"/>
      <c r="B14460" s="371"/>
      <c r="C14460" s="371"/>
      <c r="D14460" s="434"/>
    </row>
    <row r="14461" spans="1:4">
      <c r="A14461" s="371"/>
      <c r="B14461" s="371"/>
      <c r="C14461" s="371"/>
      <c r="D14461" s="434"/>
    </row>
    <row r="14462" spans="1:4">
      <c r="A14462" s="371"/>
      <c r="B14462" s="371"/>
      <c r="C14462" s="371"/>
      <c r="D14462" s="434"/>
    </row>
    <row r="14463" spans="1:4">
      <c r="A14463" s="371"/>
      <c r="B14463" s="371"/>
      <c r="C14463" s="371"/>
      <c r="D14463" s="434"/>
    </row>
    <row r="14464" spans="1:4">
      <c r="A14464" s="371"/>
      <c r="B14464" s="371"/>
      <c r="C14464" s="371"/>
      <c r="D14464" s="434"/>
    </row>
    <row r="14465" spans="1:4">
      <c r="A14465" s="371"/>
      <c r="B14465" s="371"/>
      <c r="C14465" s="371"/>
      <c r="D14465" s="434"/>
    </row>
    <row r="14466" spans="1:4">
      <c r="A14466" s="371"/>
      <c r="B14466" s="371"/>
      <c r="C14466" s="371"/>
      <c r="D14466" s="434"/>
    </row>
    <row r="14467" spans="1:4">
      <c r="A14467" s="371"/>
      <c r="B14467" s="371"/>
      <c r="C14467" s="371"/>
      <c r="D14467" s="434"/>
    </row>
    <row r="14468" spans="1:4">
      <c r="A14468" s="371"/>
      <c r="B14468" s="371"/>
      <c r="C14468" s="371"/>
      <c r="D14468" s="434"/>
    </row>
    <row r="14469" spans="1:4">
      <c r="A14469" s="371"/>
      <c r="B14469" s="371"/>
      <c r="C14469" s="371"/>
      <c r="D14469" s="434"/>
    </row>
    <row r="14470" spans="1:4">
      <c r="A14470" s="371"/>
      <c r="B14470" s="371"/>
      <c r="C14470" s="371"/>
      <c r="D14470" s="434"/>
    </row>
    <row r="14471" spans="1:4">
      <c r="A14471" s="371"/>
      <c r="B14471" s="371"/>
      <c r="C14471" s="371"/>
      <c r="D14471" s="434"/>
    </row>
    <row r="14472" spans="1:4">
      <c r="A14472" s="371"/>
      <c r="B14472" s="371"/>
      <c r="C14472" s="371"/>
      <c r="D14472" s="434"/>
    </row>
    <row r="14473" spans="1:4">
      <c r="A14473" s="371"/>
      <c r="B14473" s="371"/>
      <c r="C14473" s="371"/>
      <c r="D14473" s="434"/>
    </row>
    <row r="14474" spans="1:4">
      <c r="A14474" s="371"/>
      <c r="B14474" s="371"/>
      <c r="C14474" s="371"/>
      <c r="D14474" s="434"/>
    </row>
    <row r="14475" spans="1:4">
      <c r="A14475" s="371"/>
      <c r="B14475" s="371"/>
      <c r="C14475" s="371"/>
      <c r="D14475" s="434"/>
    </row>
    <row r="14476" spans="1:4">
      <c r="A14476" s="371"/>
      <c r="B14476" s="371"/>
      <c r="C14476" s="371"/>
      <c r="D14476" s="434"/>
    </row>
    <row r="14477" spans="1:4">
      <c r="A14477" s="371"/>
      <c r="B14477" s="371"/>
      <c r="C14477" s="371"/>
      <c r="D14477" s="434"/>
    </row>
    <row r="14478" spans="1:4">
      <c r="A14478" s="371"/>
      <c r="B14478" s="371"/>
      <c r="C14478" s="371"/>
      <c r="D14478" s="434"/>
    </row>
    <row r="14479" spans="1:4">
      <c r="A14479" s="371"/>
      <c r="B14479" s="371"/>
      <c r="C14479" s="371"/>
      <c r="D14479" s="434"/>
    </row>
    <row r="14480" spans="1:4">
      <c r="A14480" s="371"/>
      <c r="B14480" s="371"/>
      <c r="C14480" s="371"/>
      <c r="D14480" s="434"/>
    </row>
    <row r="14481" spans="1:4">
      <c r="A14481" s="371"/>
      <c r="B14481" s="371"/>
      <c r="C14481" s="371"/>
      <c r="D14481" s="434"/>
    </row>
    <row r="14482" spans="1:4">
      <c r="A14482" s="371"/>
      <c r="B14482" s="371"/>
      <c r="C14482" s="371"/>
      <c r="D14482" s="434"/>
    </row>
    <row r="14483" spans="1:4">
      <c r="A14483" s="371"/>
      <c r="B14483" s="371"/>
      <c r="C14483" s="371"/>
      <c r="D14483" s="434"/>
    </row>
    <row r="14484" spans="1:4">
      <c r="A14484" s="371"/>
      <c r="B14484" s="371"/>
      <c r="C14484" s="371"/>
      <c r="D14484" s="434"/>
    </row>
    <row r="14485" spans="1:4">
      <c r="A14485" s="371"/>
      <c r="B14485" s="371"/>
      <c r="C14485" s="371"/>
      <c r="D14485" s="434"/>
    </row>
    <row r="14486" spans="1:4">
      <c r="A14486" s="371"/>
      <c r="B14486" s="371"/>
      <c r="C14486" s="371"/>
      <c r="D14486" s="434"/>
    </row>
    <row r="14487" spans="1:4">
      <c r="A14487" s="371"/>
      <c r="B14487" s="371"/>
      <c r="C14487" s="371"/>
      <c r="D14487" s="434"/>
    </row>
    <row r="14488" spans="1:4">
      <c r="A14488" s="371"/>
      <c r="B14488" s="371"/>
      <c r="C14488" s="371"/>
      <c r="D14488" s="434"/>
    </row>
    <row r="14489" spans="1:4">
      <c r="A14489" s="371"/>
      <c r="B14489" s="371"/>
      <c r="C14489" s="371"/>
      <c r="D14489" s="434"/>
    </row>
    <row r="14490" spans="1:4">
      <c r="A14490" s="371"/>
      <c r="B14490" s="371"/>
      <c r="C14490" s="371"/>
      <c r="D14490" s="434"/>
    </row>
    <row r="14491" spans="1:4">
      <c r="A14491" s="371"/>
      <c r="B14491" s="371"/>
      <c r="C14491" s="371"/>
      <c r="D14491" s="434"/>
    </row>
    <row r="14492" spans="1:4">
      <c r="A14492" s="371"/>
      <c r="B14492" s="371"/>
      <c r="C14492" s="371"/>
      <c r="D14492" s="434"/>
    </row>
    <row r="14493" spans="1:4">
      <c r="A14493" s="371"/>
      <c r="B14493" s="371"/>
      <c r="C14493" s="371"/>
      <c r="D14493" s="434"/>
    </row>
    <row r="14494" spans="1:4">
      <c r="A14494" s="371"/>
      <c r="B14494" s="371"/>
      <c r="C14494" s="371"/>
      <c r="D14494" s="434"/>
    </row>
    <row r="14495" spans="1:4">
      <c r="A14495" s="371"/>
      <c r="B14495" s="371"/>
      <c r="C14495" s="371"/>
      <c r="D14495" s="434"/>
    </row>
    <row r="14496" spans="1:4">
      <c r="A14496" s="371"/>
      <c r="B14496" s="371"/>
      <c r="C14496" s="371"/>
      <c r="D14496" s="434"/>
    </row>
    <row r="14497" spans="1:4">
      <c r="A14497" s="371"/>
      <c r="B14497" s="371"/>
      <c r="C14497" s="371"/>
      <c r="D14497" s="434"/>
    </row>
    <row r="14498" spans="1:4">
      <c r="A14498" s="371"/>
      <c r="B14498" s="371"/>
      <c r="C14498" s="371"/>
      <c r="D14498" s="434"/>
    </row>
    <row r="14499" spans="1:4">
      <c r="A14499" s="371"/>
      <c r="B14499" s="371"/>
      <c r="C14499" s="371"/>
      <c r="D14499" s="434"/>
    </row>
    <row r="14500" spans="1:4">
      <c r="A14500" s="371"/>
      <c r="B14500" s="371"/>
      <c r="C14500" s="371"/>
      <c r="D14500" s="434"/>
    </row>
    <row r="14501" spans="1:4">
      <c r="A14501" s="371"/>
      <c r="B14501" s="371"/>
      <c r="C14501" s="371"/>
      <c r="D14501" s="434"/>
    </row>
    <row r="14502" spans="1:4">
      <c r="A14502" s="371"/>
      <c r="B14502" s="371"/>
      <c r="C14502" s="371"/>
      <c r="D14502" s="434"/>
    </row>
    <row r="14503" spans="1:4">
      <c r="A14503" s="371"/>
      <c r="B14503" s="371"/>
      <c r="C14503" s="371"/>
      <c r="D14503" s="434"/>
    </row>
    <row r="14504" spans="1:4">
      <c r="A14504" s="371"/>
      <c r="B14504" s="371"/>
      <c r="C14504" s="371"/>
      <c r="D14504" s="434"/>
    </row>
    <row r="14505" spans="1:4">
      <c r="A14505" s="371"/>
      <c r="B14505" s="371"/>
      <c r="C14505" s="371"/>
      <c r="D14505" s="434"/>
    </row>
    <row r="14506" spans="1:4">
      <c r="A14506" s="371"/>
      <c r="B14506" s="371"/>
      <c r="C14506" s="371"/>
      <c r="D14506" s="434"/>
    </row>
    <row r="14507" spans="1:4">
      <c r="A14507" s="371"/>
      <c r="B14507" s="371"/>
      <c r="C14507" s="371"/>
      <c r="D14507" s="434"/>
    </row>
    <row r="14508" spans="1:4">
      <c r="A14508" s="371"/>
      <c r="B14508" s="371"/>
      <c r="C14508" s="371"/>
      <c r="D14508" s="434"/>
    </row>
    <row r="14509" spans="1:4">
      <c r="A14509" s="371"/>
      <c r="B14509" s="371"/>
      <c r="C14509" s="371"/>
      <c r="D14509" s="434"/>
    </row>
    <row r="14510" spans="1:4">
      <c r="A14510" s="371"/>
      <c r="B14510" s="371"/>
      <c r="C14510" s="371"/>
      <c r="D14510" s="434"/>
    </row>
    <row r="14511" spans="1:4">
      <c r="A14511" s="371"/>
      <c r="B14511" s="371"/>
      <c r="C14511" s="371"/>
      <c r="D14511" s="434"/>
    </row>
    <row r="14512" spans="1:4">
      <c r="A14512" s="371"/>
      <c r="B14512" s="371"/>
      <c r="C14512" s="371"/>
      <c r="D14512" s="434"/>
    </row>
    <row r="14513" spans="1:4">
      <c r="A14513" s="371"/>
      <c r="B14513" s="371"/>
      <c r="C14513" s="371"/>
      <c r="D14513" s="434"/>
    </row>
    <row r="14514" spans="1:4">
      <c r="A14514" s="371"/>
      <c r="B14514" s="371"/>
      <c r="C14514" s="371"/>
      <c r="D14514" s="434"/>
    </row>
    <row r="14515" spans="1:4">
      <c r="A14515" s="371"/>
      <c r="B14515" s="371"/>
      <c r="C14515" s="371"/>
      <c r="D14515" s="434"/>
    </row>
    <row r="14516" spans="1:4">
      <c r="A14516" s="371"/>
      <c r="B14516" s="371"/>
      <c r="C14516" s="371"/>
      <c r="D14516" s="434"/>
    </row>
    <row r="14517" spans="1:4">
      <c r="A14517" s="371"/>
      <c r="B14517" s="371"/>
      <c r="C14517" s="371"/>
      <c r="D14517" s="434"/>
    </row>
    <row r="14518" spans="1:4">
      <c r="A14518" s="371"/>
      <c r="B14518" s="371"/>
      <c r="C14518" s="371"/>
      <c r="D14518" s="434"/>
    </row>
    <row r="14519" spans="1:4">
      <c r="A14519" s="371"/>
      <c r="B14519" s="371"/>
      <c r="C14519" s="371"/>
      <c r="D14519" s="434"/>
    </row>
    <row r="14520" spans="1:4">
      <c r="A14520" s="371"/>
      <c r="B14520" s="371"/>
      <c r="C14520" s="371"/>
      <c r="D14520" s="434"/>
    </row>
    <row r="14521" spans="1:4">
      <c r="A14521" s="371"/>
      <c r="B14521" s="371"/>
      <c r="C14521" s="371"/>
      <c r="D14521" s="434"/>
    </row>
    <row r="14522" spans="1:4">
      <c r="A14522" s="371"/>
      <c r="B14522" s="371"/>
      <c r="C14522" s="371"/>
      <c r="D14522" s="434"/>
    </row>
    <row r="14523" spans="1:4">
      <c r="A14523" s="371"/>
      <c r="B14523" s="371"/>
      <c r="C14523" s="371"/>
      <c r="D14523" s="434"/>
    </row>
    <row r="14524" spans="1:4">
      <c r="A14524" s="371"/>
      <c r="B14524" s="371"/>
      <c r="C14524" s="371"/>
      <c r="D14524" s="434"/>
    </row>
    <row r="14525" spans="1:4">
      <c r="A14525" s="371"/>
      <c r="B14525" s="371"/>
      <c r="C14525" s="371"/>
      <c r="D14525" s="434"/>
    </row>
    <row r="14526" spans="1:4">
      <c r="A14526" s="371"/>
      <c r="B14526" s="371"/>
      <c r="C14526" s="371"/>
      <c r="D14526" s="434"/>
    </row>
    <row r="14527" spans="1:4">
      <c r="A14527" s="371"/>
      <c r="B14527" s="371"/>
      <c r="C14527" s="371"/>
      <c r="D14527" s="434"/>
    </row>
    <row r="14528" spans="1:4">
      <c r="A14528" s="371"/>
      <c r="B14528" s="371"/>
      <c r="C14528" s="371"/>
      <c r="D14528" s="434"/>
    </row>
    <row r="14529" spans="1:4">
      <c r="A14529" s="371"/>
      <c r="B14529" s="371"/>
      <c r="C14529" s="371"/>
      <c r="D14529" s="434"/>
    </row>
    <row r="14530" spans="1:4">
      <c r="A14530" s="371"/>
      <c r="B14530" s="371"/>
      <c r="C14530" s="371"/>
      <c r="D14530" s="434"/>
    </row>
    <row r="14531" spans="1:4">
      <c r="A14531" s="371"/>
      <c r="B14531" s="371"/>
      <c r="C14531" s="371"/>
      <c r="D14531" s="434"/>
    </row>
    <row r="14532" spans="1:4">
      <c r="A14532" s="371"/>
      <c r="B14532" s="371"/>
      <c r="C14532" s="371"/>
      <c r="D14532" s="434"/>
    </row>
    <row r="14533" spans="1:4">
      <c r="A14533" s="371"/>
      <c r="B14533" s="371"/>
      <c r="C14533" s="371"/>
      <c r="D14533" s="434"/>
    </row>
    <row r="14534" spans="1:4">
      <c r="A14534" s="371"/>
      <c r="B14534" s="371"/>
      <c r="C14534" s="371"/>
      <c r="D14534" s="434"/>
    </row>
    <row r="14535" spans="1:4">
      <c r="A14535" s="371"/>
      <c r="B14535" s="371"/>
      <c r="C14535" s="371"/>
      <c r="D14535" s="434"/>
    </row>
    <row r="14536" spans="1:4">
      <c r="A14536" s="371"/>
      <c r="B14536" s="371"/>
      <c r="C14536" s="371"/>
      <c r="D14536" s="434"/>
    </row>
    <row r="14537" spans="1:4">
      <c r="A14537" s="371"/>
      <c r="B14537" s="371"/>
      <c r="C14537" s="371"/>
      <c r="D14537" s="434"/>
    </row>
    <row r="14538" spans="1:4">
      <c r="A14538" s="371"/>
      <c r="B14538" s="371"/>
      <c r="C14538" s="371"/>
      <c r="D14538" s="434"/>
    </row>
    <row r="14539" spans="1:4">
      <c r="A14539" s="371"/>
      <c r="B14539" s="371"/>
      <c r="C14539" s="371"/>
      <c r="D14539" s="434"/>
    </row>
    <row r="14540" spans="1:4">
      <c r="A14540" s="371"/>
      <c r="B14540" s="371"/>
      <c r="C14540" s="371"/>
      <c r="D14540" s="434"/>
    </row>
    <row r="14541" spans="1:4">
      <c r="A14541" s="371"/>
      <c r="B14541" s="371"/>
      <c r="C14541" s="371"/>
      <c r="D14541" s="434"/>
    </row>
    <row r="14542" spans="1:4">
      <c r="A14542" s="371"/>
      <c r="B14542" s="371"/>
      <c r="C14542" s="371"/>
      <c r="D14542" s="434"/>
    </row>
    <row r="14543" spans="1:4">
      <c r="A14543" s="371"/>
      <c r="B14543" s="371"/>
      <c r="C14543" s="371"/>
      <c r="D14543" s="434"/>
    </row>
    <row r="14544" spans="1:4">
      <c r="A14544" s="371"/>
      <c r="B14544" s="371"/>
      <c r="C14544" s="371"/>
      <c r="D14544" s="434"/>
    </row>
    <row r="14545" spans="1:4">
      <c r="A14545" s="371"/>
      <c r="B14545" s="371"/>
      <c r="C14545" s="371"/>
      <c r="D14545" s="434"/>
    </row>
    <row r="14546" spans="1:4">
      <c r="A14546" s="371"/>
      <c r="B14546" s="371"/>
      <c r="C14546" s="371"/>
      <c r="D14546" s="434"/>
    </row>
    <row r="14547" spans="1:4">
      <c r="A14547" s="371"/>
      <c r="B14547" s="371"/>
      <c r="C14547" s="371"/>
      <c r="D14547" s="434"/>
    </row>
    <row r="14548" spans="1:4">
      <c r="A14548" s="371"/>
      <c r="B14548" s="371"/>
      <c r="C14548" s="371"/>
      <c r="D14548" s="434"/>
    </row>
    <row r="14549" spans="1:4">
      <c r="A14549" s="371"/>
      <c r="B14549" s="371"/>
      <c r="C14549" s="371"/>
      <c r="D14549" s="434"/>
    </row>
    <row r="14550" spans="1:4">
      <c r="A14550" s="371"/>
      <c r="B14550" s="371"/>
      <c r="C14550" s="371"/>
      <c r="D14550" s="434"/>
    </row>
    <row r="14551" spans="1:4">
      <c r="A14551" s="371"/>
      <c r="B14551" s="371"/>
      <c r="C14551" s="371"/>
      <c r="D14551" s="434"/>
    </row>
    <row r="14552" spans="1:4">
      <c r="A14552" s="371"/>
      <c r="B14552" s="371"/>
      <c r="C14552" s="371"/>
      <c r="D14552" s="434"/>
    </row>
    <row r="14553" spans="1:4">
      <c r="A14553" s="371"/>
      <c r="B14553" s="371"/>
      <c r="C14553" s="371"/>
      <c r="D14553" s="434"/>
    </row>
    <row r="14554" spans="1:4">
      <c r="A14554" s="371"/>
      <c r="B14554" s="371"/>
      <c r="C14554" s="371"/>
      <c r="D14554" s="434"/>
    </row>
    <row r="14555" spans="1:4">
      <c r="A14555" s="371"/>
      <c r="B14555" s="371"/>
      <c r="C14555" s="371"/>
      <c r="D14555" s="434"/>
    </row>
    <row r="14556" spans="1:4">
      <c r="A14556" s="371"/>
      <c r="B14556" s="371"/>
      <c r="C14556" s="371"/>
      <c r="D14556" s="434"/>
    </row>
    <row r="14557" spans="1:4">
      <c r="A14557" s="371"/>
      <c r="B14557" s="371"/>
      <c r="C14557" s="371"/>
      <c r="D14557" s="434"/>
    </row>
    <row r="14558" spans="1:4">
      <c r="A14558" s="371"/>
      <c r="B14558" s="371"/>
      <c r="C14558" s="371"/>
      <c r="D14558" s="434"/>
    </row>
    <row r="14559" spans="1:4">
      <c r="A14559" s="371"/>
      <c r="B14559" s="371"/>
      <c r="C14559" s="371"/>
      <c r="D14559" s="434"/>
    </row>
    <row r="14560" spans="1:4">
      <c r="A14560" s="371"/>
      <c r="B14560" s="371"/>
      <c r="C14560" s="371"/>
      <c r="D14560" s="434"/>
    </row>
    <row r="14561" spans="1:4">
      <c r="A14561" s="371"/>
      <c r="B14561" s="371"/>
      <c r="C14561" s="371"/>
      <c r="D14561" s="434"/>
    </row>
    <row r="14562" spans="1:4">
      <c r="A14562" s="371"/>
      <c r="B14562" s="371"/>
      <c r="C14562" s="371"/>
      <c r="D14562" s="434"/>
    </row>
    <row r="14563" spans="1:4">
      <c r="A14563" s="371"/>
      <c r="B14563" s="371"/>
      <c r="C14563" s="371"/>
      <c r="D14563" s="434"/>
    </row>
    <row r="14564" spans="1:4">
      <c r="A14564" s="371"/>
      <c r="B14564" s="371"/>
      <c r="C14564" s="371"/>
      <c r="D14564" s="434"/>
    </row>
    <row r="14565" spans="1:4">
      <c r="A14565" s="371"/>
      <c r="B14565" s="371"/>
      <c r="C14565" s="371"/>
      <c r="D14565" s="434"/>
    </row>
    <row r="14566" spans="1:4">
      <c r="A14566" s="371"/>
      <c r="B14566" s="371"/>
      <c r="C14566" s="371"/>
      <c r="D14566" s="434"/>
    </row>
    <row r="14567" spans="1:4">
      <c r="A14567" s="371"/>
      <c r="B14567" s="371"/>
      <c r="C14567" s="371"/>
      <c r="D14567" s="434"/>
    </row>
    <row r="14568" spans="1:4">
      <c r="A14568" s="371"/>
      <c r="B14568" s="371"/>
      <c r="C14568" s="371"/>
      <c r="D14568" s="434"/>
    </row>
    <row r="14569" spans="1:4">
      <c r="A14569" s="371"/>
      <c r="B14569" s="371"/>
      <c r="C14569" s="371"/>
      <c r="D14569" s="434"/>
    </row>
    <row r="14570" spans="1:4">
      <c r="A14570" s="371"/>
      <c r="B14570" s="371"/>
      <c r="C14570" s="371"/>
      <c r="D14570" s="434"/>
    </row>
    <row r="14571" spans="1:4">
      <c r="A14571" s="371"/>
      <c r="B14571" s="371"/>
      <c r="C14571" s="371"/>
      <c r="D14571" s="434"/>
    </row>
    <row r="14572" spans="1:4">
      <c r="A14572" s="371"/>
      <c r="B14572" s="371"/>
      <c r="C14572" s="371"/>
      <c r="D14572" s="434"/>
    </row>
    <row r="14573" spans="1:4">
      <c r="A14573" s="371"/>
      <c r="B14573" s="371"/>
      <c r="C14573" s="371"/>
      <c r="D14573" s="434"/>
    </row>
    <row r="14574" spans="1:4">
      <c r="A14574" s="371"/>
      <c r="B14574" s="371"/>
      <c r="C14574" s="371"/>
      <c r="D14574" s="434"/>
    </row>
    <row r="14575" spans="1:4">
      <c r="A14575" s="371"/>
      <c r="B14575" s="371"/>
      <c r="C14575" s="371"/>
      <c r="D14575" s="434"/>
    </row>
    <row r="14576" spans="1:4">
      <c r="A14576" s="371"/>
      <c r="B14576" s="371"/>
      <c r="C14576" s="371"/>
      <c r="D14576" s="434"/>
    </row>
    <row r="14577" spans="1:4">
      <c r="A14577" s="371"/>
      <c r="B14577" s="371"/>
      <c r="C14577" s="371"/>
      <c r="D14577" s="434"/>
    </row>
    <row r="14578" spans="1:4">
      <c r="A14578" s="371"/>
      <c r="B14578" s="371"/>
      <c r="C14578" s="371"/>
      <c r="D14578" s="434"/>
    </row>
    <row r="14579" spans="1:4">
      <c r="A14579" s="371"/>
      <c r="B14579" s="371"/>
      <c r="C14579" s="371"/>
      <c r="D14579" s="434"/>
    </row>
    <row r="14580" spans="1:4">
      <c r="A14580" s="371"/>
      <c r="B14580" s="371"/>
      <c r="C14580" s="371"/>
      <c r="D14580" s="434"/>
    </row>
    <row r="14581" spans="1:4">
      <c r="A14581" s="371"/>
      <c r="B14581" s="371"/>
      <c r="C14581" s="371"/>
      <c r="D14581" s="434"/>
    </row>
    <row r="14582" spans="1:4">
      <c r="A14582" s="371"/>
      <c r="B14582" s="371"/>
      <c r="C14582" s="371"/>
      <c r="D14582" s="434"/>
    </row>
    <row r="14583" spans="1:4">
      <c r="A14583" s="371"/>
      <c r="B14583" s="371"/>
      <c r="C14583" s="371"/>
      <c r="D14583" s="434"/>
    </row>
    <row r="14584" spans="1:4">
      <c r="A14584" s="371"/>
      <c r="B14584" s="371"/>
      <c r="C14584" s="371"/>
      <c r="D14584" s="434"/>
    </row>
    <row r="14585" spans="1:4">
      <c r="A14585" s="371"/>
      <c r="B14585" s="371"/>
      <c r="C14585" s="371"/>
      <c r="D14585" s="434"/>
    </row>
    <row r="14586" spans="1:4">
      <c r="A14586" s="371"/>
      <c r="B14586" s="371"/>
      <c r="C14586" s="371"/>
      <c r="D14586" s="434"/>
    </row>
    <row r="14587" spans="1:4">
      <c r="A14587" s="371"/>
      <c r="B14587" s="371"/>
      <c r="C14587" s="371"/>
      <c r="D14587" s="434"/>
    </row>
    <row r="14588" spans="1:4">
      <c r="A14588" s="371"/>
      <c r="B14588" s="371"/>
      <c r="C14588" s="371"/>
      <c r="D14588" s="434"/>
    </row>
    <row r="14589" spans="1:4">
      <c r="A14589" s="371"/>
      <c r="B14589" s="371"/>
      <c r="C14589" s="371"/>
      <c r="D14589" s="434"/>
    </row>
    <row r="14590" spans="1:4">
      <c r="A14590" s="371"/>
      <c r="B14590" s="371"/>
      <c r="C14590" s="371"/>
      <c r="D14590" s="434"/>
    </row>
    <row r="14591" spans="1:4">
      <c r="A14591" s="371"/>
      <c r="B14591" s="371"/>
      <c r="C14591" s="371"/>
      <c r="D14591" s="434"/>
    </row>
    <row r="14592" spans="1:4">
      <c r="A14592" s="371"/>
      <c r="B14592" s="371"/>
      <c r="C14592" s="371"/>
      <c r="D14592" s="434"/>
    </row>
    <row r="14593" spans="1:4">
      <c r="A14593" s="371"/>
      <c r="B14593" s="371"/>
      <c r="C14593" s="371"/>
      <c r="D14593" s="434"/>
    </row>
    <row r="14594" spans="1:4">
      <c r="A14594" s="371"/>
      <c r="B14594" s="371"/>
      <c r="C14594" s="371"/>
      <c r="D14594" s="434"/>
    </row>
    <row r="14595" spans="1:4">
      <c r="A14595" s="371"/>
      <c r="B14595" s="371"/>
      <c r="C14595" s="371"/>
      <c r="D14595" s="434"/>
    </row>
    <row r="14596" spans="1:4">
      <c r="A14596" s="371"/>
      <c r="B14596" s="371"/>
      <c r="C14596" s="371"/>
      <c r="D14596" s="434"/>
    </row>
    <row r="14597" spans="1:4">
      <c r="A14597" s="371"/>
      <c r="B14597" s="371"/>
      <c r="C14597" s="371"/>
      <c r="D14597" s="434"/>
    </row>
    <row r="14598" spans="1:4">
      <c r="A14598" s="371"/>
      <c r="B14598" s="371"/>
      <c r="C14598" s="371"/>
      <c r="D14598" s="434"/>
    </row>
    <row r="14599" spans="1:4">
      <c r="A14599" s="371"/>
      <c r="B14599" s="371"/>
      <c r="C14599" s="371"/>
      <c r="D14599" s="434"/>
    </row>
    <row r="14600" spans="1:4">
      <c r="A14600" s="371"/>
      <c r="B14600" s="371"/>
      <c r="C14600" s="371"/>
      <c r="D14600" s="434"/>
    </row>
    <row r="14601" spans="1:4">
      <c r="A14601" s="371"/>
      <c r="B14601" s="371"/>
      <c r="C14601" s="371"/>
      <c r="D14601" s="434"/>
    </row>
    <row r="14602" spans="1:4">
      <c r="A14602" s="371"/>
      <c r="B14602" s="371"/>
      <c r="C14602" s="371"/>
      <c r="D14602" s="434"/>
    </row>
    <row r="14603" spans="1:4">
      <c r="A14603" s="371"/>
      <c r="B14603" s="371"/>
      <c r="C14603" s="371"/>
      <c r="D14603" s="434"/>
    </row>
    <row r="14604" spans="1:4">
      <c r="A14604" s="371"/>
      <c r="B14604" s="371"/>
      <c r="C14604" s="371"/>
      <c r="D14604" s="434"/>
    </row>
    <row r="14605" spans="1:4">
      <c r="A14605" s="371"/>
      <c r="B14605" s="371"/>
      <c r="C14605" s="371"/>
      <c r="D14605" s="434"/>
    </row>
    <row r="14606" spans="1:4">
      <c r="A14606" s="371"/>
      <c r="B14606" s="371"/>
      <c r="C14606" s="371"/>
      <c r="D14606" s="434"/>
    </row>
    <row r="14607" spans="1:4">
      <c r="A14607" s="371"/>
      <c r="B14607" s="371"/>
      <c r="C14607" s="371"/>
      <c r="D14607" s="434"/>
    </row>
    <row r="14608" spans="1:4">
      <c r="A14608" s="371"/>
      <c r="B14608" s="371"/>
      <c r="C14608" s="371"/>
      <c r="D14608" s="434"/>
    </row>
    <row r="14609" spans="1:4">
      <c r="A14609" s="371"/>
      <c r="B14609" s="371"/>
      <c r="C14609" s="371"/>
      <c r="D14609" s="434"/>
    </row>
    <row r="14610" spans="1:4">
      <c r="A14610" s="371"/>
      <c r="B14610" s="371"/>
      <c r="C14610" s="371"/>
      <c r="D14610" s="434"/>
    </row>
    <row r="14611" spans="1:4">
      <c r="A14611" s="371"/>
      <c r="B14611" s="371"/>
      <c r="C14611" s="371"/>
      <c r="D14611" s="434"/>
    </row>
    <row r="14612" spans="1:4">
      <c r="A14612" s="371"/>
      <c r="B14612" s="371"/>
      <c r="C14612" s="371"/>
      <c r="D14612" s="434"/>
    </row>
    <row r="14613" spans="1:4">
      <c r="A14613" s="371"/>
      <c r="B14613" s="371"/>
      <c r="C14613" s="371"/>
      <c r="D14613" s="434"/>
    </row>
    <row r="14614" spans="1:4">
      <c r="A14614" s="371"/>
      <c r="B14614" s="371"/>
      <c r="C14614" s="371"/>
      <c r="D14614" s="434"/>
    </row>
    <row r="14615" spans="1:4">
      <c r="A14615" s="371"/>
      <c r="B14615" s="371"/>
      <c r="C14615" s="371"/>
      <c r="D14615" s="434"/>
    </row>
    <row r="14616" spans="1:4">
      <c r="A14616" s="371"/>
      <c r="B14616" s="371"/>
      <c r="C14616" s="371"/>
      <c r="D14616" s="434"/>
    </row>
    <row r="14617" spans="1:4">
      <c r="A14617" s="371"/>
      <c r="B14617" s="371"/>
      <c r="C14617" s="371"/>
      <c r="D14617" s="434"/>
    </row>
    <row r="14618" spans="1:4">
      <c r="A14618" s="371"/>
      <c r="B14618" s="371"/>
      <c r="C14618" s="371"/>
      <c r="D14618" s="434"/>
    </row>
    <row r="14619" spans="1:4">
      <c r="A14619" s="371"/>
      <c r="B14619" s="371"/>
      <c r="C14619" s="371"/>
      <c r="D14619" s="434"/>
    </row>
    <row r="14620" spans="1:4">
      <c r="A14620" s="371"/>
      <c r="B14620" s="371"/>
      <c r="C14620" s="371"/>
      <c r="D14620" s="434"/>
    </row>
    <row r="14621" spans="1:4">
      <c r="A14621" s="371"/>
      <c r="B14621" s="371"/>
      <c r="C14621" s="371"/>
      <c r="D14621" s="434"/>
    </row>
    <row r="14622" spans="1:4">
      <c r="A14622" s="371"/>
      <c r="B14622" s="371"/>
      <c r="C14622" s="371"/>
      <c r="D14622" s="434"/>
    </row>
    <row r="14623" spans="1:4">
      <c r="A14623" s="371"/>
      <c r="B14623" s="371"/>
      <c r="C14623" s="371"/>
      <c r="D14623" s="434"/>
    </row>
    <row r="14624" spans="1:4">
      <c r="A14624" s="371"/>
      <c r="B14624" s="371"/>
      <c r="C14624" s="371"/>
      <c r="D14624" s="434"/>
    </row>
    <row r="14625" spans="1:4">
      <c r="A14625" s="371"/>
      <c r="B14625" s="371"/>
      <c r="C14625" s="371"/>
      <c r="D14625" s="434"/>
    </row>
    <row r="14626" spans="1:4">
      <c r="A14626" s="371"/>
      <c r="B14626" s="371"/>
      <c r="C14626" s="371"/>
      <c r="D14626" s="434"/>
    </row>
    <row r="14627" spans="1:4">
      <c r="A14627" s="371"/>
      <c r="B14627" s="371"/>
      <c r="C14627" s="371"/>
      <c r="D14627" s="434"/>
    </row>
    <row r="14628" spans="1:4">
      <c r="A14628" s="371"/>
      <c r="B14628" s="371"/>
      <c r="C14628" s="371"/>
      <c r="D14628" s="434"/>
    </row>
    <row r="14629" spans="1:4">
      <c r="A14629" s="371"/>
      <c r="B14629" s="371"/>
      <c r="C14629" s="371"/>
      <c r="D14629" s="434"/>
    </row>
    <row r="14630" spans="1:4">
      <c r="A14630" s="371"/>
      <c r="B14630" s="371"/>
      <c r="C14630" s="371"/>
      <c r="D14630" s="434"/>
    </row>
    <row r="14631" spans="1:4">
      <c r="A14631" s="371"/>
      <c r="B14631" s="371"/>
      <c r="C14631" s="371"/>
      <c r="D14631" s="434"/>
    </row>
    <row r="14632" spans="1:4">
      <c r="A14632" s="371"/>
      <c r="B14632" s="371"/>
      <c r="C14632" s="371"/>
      <c r="D14632" s="434"/>
    </row>
    <row r="14633" spans="1:4">
      <c r="A14633" s="371"/>
      <c r="B14633" s="371"/>
      <c r="C14633" s="371"/>
      <c r="D14633" s="434"/>
    </row>
    <row r="14634" spans="1:4">
      <c r="A14634" s="371"/>
      <c r="B14634" s="371"/>
      <c r="C14634" s="371"/>
      <c r="D14634" s="434"/>
    </row>
    <row r="14635" spans="1:4">
      <c r="A14635" s="371"/>
      <c r="B14635" s="371"/>
      <c r="C14635" s="371"/>
      <c r="D14635" s="434"/>
    </row>
    <row r="14636" spans="1:4">
      <c r="A14636" s="371"/>
      <c r="B14636" s="371"/>
      <c r="C14636" s="371"/>
      <c r="D14636" s="434"/>
    </row>
    <row r="14637" spans="1:4">
      <c r="A14637" s="371"/>
      <c r="B14637" s="371"/>
      <c r="C14637" s="371"/>
      <c r="D14637" s="434"/>
    </row>
    <row r="14638" spans="1:4">
      <c r="A14638" s="371"/>
      <c r="B14638" s="371"/>
      <c r="C14638" s="371"/>
      <c r="D14638" s="434"/>
    </row>
    <row r="14639" spans="1:4">
      <c r="A14639" s="371"/>
      <c r="B14639" s="371"/>
      <c r="C14639" s="371"/>
      <c r="D14639" s="434"/>
    </row>
    <row r="14640" spans="1:4">
      <c r="A14640" s="371"/>
      <c r="B14640" s="371"/>
      <c r="C14640" s="371"/>
      <c r="D14640" s="434"/>
    </row>
    <row r="14641" spans="1:4">
      <c r="A14641" s="371"/>
      <c r="B14641" s="371"/>
      <c r="C14641" s="371"/>
      <c r="D14641" s="434"/>
    </row>
    <row r="14642" spans="1:4">
      <c r="A14642" s="371"/>
      <c r="B14642" s="371"/>
      <c r="C14642" s="371"/>
      <c r="D14642" s="434"/>
    </row>
    <row r="14643" spans="1:4">
      <c r="A14643" s="371"/>
      <c r="B14643" s="371"/>
      <c r="C14643" s="371"/>
      <c r="D14643" s="434"/>
    </row>
    <row r="14644" spans="1:4">
      <c r="A14644" s="371"/>
      <c r="B14644" s="371"/>
      <c r="C14644" s="371"/>
      <c r="D14644" s="434"/>
    </row>
    <row r="14645" spans="1:4">
      <c r="A14645" s="371"/>
      <c r="B14645" s="371"/>
      <c r="C14645" s="371"/>
      <c r="D14645" s="434"/>
    </row>
    <row r="14646" spans="1:4">
      <c r="A14646" s="371"/>
      <c r="B14646" s="371"/>
      <c r="C14646" s="371"/>
      <c r="D14646" s="434"/>
    </row>
    <row r="14647" spans="1:4">
      <c r="A14647" s="371"/>
      <c r="B14647" s="371"/>
      <c r="C14647" s="371"/>
      <c r="D14647" s="434"/>
    </row>
    <row r="14648" spans="1:4">
      <c r="A14648" s="371"/>
      <c r="B14648" s="371"/>
      <c r="C14648" s="371"/>
      <c r="D14648" s="434"/>
    </row>
    <row r="14649" spans="1:4">
      <c r="A14649" s="371"/>
      <c r="B14649" s="371"/>
      <c r="C14649" s="371"/>
      <c r="D14649" s="434"/>
    </row>
    <row r="14650" spans="1:4">
      <c r="A14650" s="371"/>
      <c r="B14650" s="371"/>
      <c r="C14650" s="371"/>
      <c r="D14650" s="434"/>
    </row>
    <row r="14651" spans="1:4">
      <c r="A14651" s="371"/>
      <c r="B14651" s="371"/>
      <c r="C14651" s="371"/>
      <c r="D14651" s="434"/>
    </row>
    <row r="14652" spans="1:4">
      <c r="A14652" s="371"/>
      <c r="B14652" s="371"/>
      <c r="C14652" s="371"/>
      <c r="D14652" s="434"/>
    </row>
    <row r="14653" spans="1:4">
      <c r="A14653" s="371"/>
      <c r="B14653" s="371"/>
      <c r="C14653" s="371"/>
      <c r="D14653" s="434"/>
    </row>
    <row r="14654" spans="1:4">
      <c r="A14654" s="371"/>
      <c r="B14654" s="371"/>
      <c r="C14654" s="371"/>
      <c r="D14654" s="434"/>
    </row>
    <row r="14655" spans="1:4">
      <c r="A14655" s="371"/>
      <c r="B14655" s="371"/>
      <c r="C14655" s="371"/>
      <c r="D14655" s="434"/>
    </row>
    <row r="14656" spans="1:4">
      <c r="A14656" s="371"/>
      <c r="B14656" s="371"/>
      <c r="C14656" s="371"/>
      <c r="D14656" s="434"/>
    </row>
    <row r="14657" spans="1:4">
      <c r="A14657" s="371"/>
      <c r="B14657" s="371"/>
      <c r="C14657" s="371"/>
      <c r="D14657" s="434"/>
    </row>
    <row r="14658" spans="1:4">
      <c r="A14658" s="371"/>
      <c r="B14658" s="371"/>
      <c r="C14658" s="371"/>
      <c r="D14658" s="434"/>
    </row>
    <row r="14659" spans="1:4">
      <c r="A14659" s="371"/>
      <c r="B14659" s="371"/>
      <c r="C14659" s="371"/>
      <c r="D14659" s="434"/>
    </row>
    <row r="14660" spans="1:4">
      <c r="A14660" s="371"/>
      <c r="B14660" s="371"/>
      <c r="C14660" s="371"/>
      <c r="D14660" s="434"/>
    </row>
    <row r="14661" spans="1:4">
      <c r="A14661" s="371"/>
      <c r="B14661" s="371"/>
      <c r="C14661" s="371"/>
      <c r="D14661" s="434"/>
    </row>
    <row r="14662" spans="1:4">
      <c r="A14662" s="371"/>
      <c r="B14662" s="371"/>
      <c r="C14662" s="371"/>
      <c r="D14662" s="434"/>
    </row>
    <row r="14663" spans="1:4">
      <c r="A14663" s="371"/>
      <c r="B14663" s="371"/>
      <c r="C14663" s="371"/>
      <c r="D14663" s="434"/>
    </row>
    <row r="14664" spans="1:4">
      <c r="A14664" s="371"/>
      <c r="B14664" s="371"/>
      <c r="C14664" s="371"/>
      <c r="D14664" s="434"/>
    </row>
    <row r="14665" spans="1:4">
      <c r="A14665" s="371"/>
      <c r="B14665" s="371"/>
      <c r="C14665" s="371"/>
      <c r="D14665" s="434"/>
    </row>
    <row r="14666" spans="1:4">
      <c r="A14666" s="371"/>
      <c r="B14666" s="371"/>
      <c r="C14666" s="371"/>
      <c r="D14666" s="434"/>
    </row>
    <row r="14667" spans="1:4">
      <c r="A14667" s="371"/>
      <c r="B14667" s="371"/>
      <c r="C14667" s="371"/>
      <c r="D14667" s="434"/>
    </row>
    <row r="14668" spans="1:4">
      <c r="A14668" s="371"/>
      <c r="B14668" s="371"/>
      <c r="C14668" s="371"/>
      <c r="D14668" s="434"/>
    </row>
    <row r="14669" spans="1:4">
      <c r="A14669" s="371"/>
      <c r="B14669" s="371"/>
      <c r="C14669" s="371"/>
      <c r="D14669" s="434"/>
    </row>
    <row r="14670" spans="1:4">
      <c r="A14670" s="371"/>
      <c r="B14670" s="371"/>
      <c r="C14670" s="371"/>
      <c r="D14670" s="434"/>
    </row>
    <row r="14671" spans="1:4">
      <c r="A14671" s="371"/>
      <c r="B14671" s="371"/>
      <c r="C14671" s="371"/>
      <c r="D14671" s="434"/>
    </row>
    <row r="14672" spans="1:4">
      <c r="A14672" s="371"/>
      <c r="B14672" s="371"/>
      <c r="C14672" s="371"/>
      <c r="D14672" s="434"/>
    </row>
    <row r="14673" spans="1:4">
      <c r="A14673" s="371"/>
      <c r="B14673" s="371"/>
      <c r="C14673" s="371"/>
      <c r="D14673" s="434"/>
    </row>
    <row r="14674" spans="1:4">
      <c r="A14674" s="371"/>
      <c r="B14674" s="371"/>
      <c r="C14674" s="371"/>
      <c r="D14674" s="434"/>
    </row>
    <row r="14675" spans="1:4">
      <c r="A14675" s="371"/>
      <c r="B14675" s="371"/>
      <c r="C14675" s="371"/>
      <c r="D14675" s="434"/>
    </row>
    <row r="14676" spans="1:4">
      <c r="A14676" s="371"/>
      <c r="B14676" s="371"/>
      <c r="C14676" s="371"/>
      <c r="D14676" s="434"/>
    </row>
    <row r="14677" spans="1:4">
      <c r="A14677" s="371"/>
      <c r="B14677" s="371"/>
      <c r="C14677" s="371"/>
      <c r="D14677" s="434"/>
    </row>
    <row r="14678" spans="1:4">
      <c r="A14678" s="371"/>
      <c r="B14678" s="371"/>
      <c r="C14678" s="371"/>
      <c r="D14678" s="434"/>
    </row>
    <row r="14679" spans="1:4">
      <c r="A14679" s="371"/>
      <c r="B14679" s="371"/>
      <c r="C14679" s="371"/>
      <c r="D14679" s="434"/>
    </row>
    <row r="14680" spans="1:4">
      <c r="A14680" s="371"/>
      <c r="B14680" s="371"/>
      <c r="C14680" s="371"/>
      <c r="D14680" s="434"/>
    </row>
    <row r="14681" spans="1:4">
      <c r="A14681" s="371"/>
      <c r="B14681" s="371"/>
      <c r="C14681" s="371"/>
      <c r="D14681" s="434"/>
    </row>
    <row r="14682" spans="1:4">
      <c r="A14682" s="371"/>
      <c r="B14682" s="371"/>
      <c r="C14682" s="371"/>
      <c r="D14682" s="434"/>
    </row>
    <row r="14683" spans="1:4">
      <c r="A14683" s="371"/>
      <c r="B14683" s="371"/>
      <c r="C14683" s="371"/>
      <c r="D14683" s="434"/>
    </row>
    <row r="14684" spans="1:4">
      <c r="A14684" s="371"/>
      <c r="B14684" s="371"/>
      <c r="C14684" s="371"/>
      <c r="D14684" s="434"/>
    </row>
    <row r="14685" spans="1:4">
      <c r="A14685" s="371"/>
      <c r="B14685" s="371"/>
      <c r="C14685" s="371"/>
      <c r="D14685" s="434"/>
    </row>
    <row r="14686" spans="1:4">
      <c r="A14686" s="371"/>
      <c r="B14686" s="371"/>
      <c r="C14686" s="371"/>
      <c r="D14686" s="434"/>
    </row>
    <row r="14687" spans="1:4">
      <c r="A14687" s="371"/>
      <c r="B14687" s="371"/>
      <c r="C14687" s="371"/>
      <c r="D14687" s="434"/>
    </row>
    <row r="14688" spans="1:4">
      <c r="A14688" s="371"/>
      <c r="B14688" s="371"/>
      <c r="C14688" s="371"/>
      <c r="D14688" s="434"/>
    </row>
    <row r="14689" spans="1:4">
      <c r="A14689" s="371"/>
      <c r="B14689" s="371"/>
      <c r="C14689" s="371"/>
      <c r="D14689" s="434"/>
    </row>
    <row r="14690" spans="1:4">
      <c r="A14690" s="371"/>
      <c r="B14690" s="371"/>
      <c r="C14690" s="371"/>
      <c r="D14690" s="434"/>
    </row>
    <row r="14691" spans="1:4">
      <c r="A14691" s="371"/>
      <c r="B14691" s="371"/>
      <c r="C14691" s="371"/>
      <c r="D14691" s="434"/>
    </row>
    <row r="14692" spans="1:4">
      <c r="A14692" s="371"/>
      <c r="B14692" s="371"/>
      <c r="C14692" s="371"/>
      <c r="D14692" s="434"/>
    </row>
    <row r="14693" spans="1:4">
      <c r="A14693" s="371"/>
      <c r="B14693" s="371"/>
      <c r="C14693" s="371"/>
      <c r="D14693" s="434"/>
    </row>
    <row r="14694" spans="1:4">
      <c r="A14694" s="371"/>
      <c r="B14694" s="371"/>
      <c r="C14694" s="371"/>
      <c r="D14694" s="434"/>
    </row>
    <row r="14695" spans="1:4">
      <c r="A14695" s="371"/>
      <c r="B14695" s="371"/>
      <c r="C14695" s="371"/>
      <c r="D14695" s="434"/>
    </row>
    <row r="14696" spans="1:4">
      <c r="A14696" s="371"/>
      <c r="B14696" s="371"/>
      <c r="C14696" s="371"/>
      <c r="D14696" s="434"/>
    </row>
    <row r="14697" spans="1:4">
      <c r="A14697" s="371"/>
      <c r="B14697" s="371"/>
      <c r="C14697" s="371"/>
      <c r="D14697" s="434"/>
    </row>
    <row r="14698" spans="1:4">
      <c r="A14698" s="371"/>
      <c r="B14698" s="371"/>
      <c r="C14698" s="371"/>
      <c r="D14698" s="434"/>
    </row>
    <row r="14699" spans="1:4">
      <c r="A14699" s="371"/>
      <c r="B14699" s="371"/>
      <c r="C14699" s="371"/>
      <c r="D14699" s="434"/>
    </row>
    <row r="14700" spans="1:4">
      <c r="A14700" s="371"/>
      <c r="B14700" s="371"/>
      <c r="C14700" s="371"/>
      <c r="D14700" s="434"/>
    </row>
    <row r="14701" spans="1:4">
      <c r="A14701" s="371"/>
      <c r="B14701" s="371"/>
      <c r="C14701" s="371"/>
      <c r="D14701" s="434"/>
    </row>
    <row r="14702" spans="1:4">
      <c r="A14702" s="371"/>
      <c r="B14702" s="371"/>
      <c r="C14702" s="371"/>
      <c r="D14702" s="434"/>
    </row>
    <row r="14703" spans="1:4">
      <c r="A14703" s="371"/>
      <c r="B14703" s="371"/>
      <c r="C14703" s="371"/>
      <c r="D14703" s="434"/>
    </row>
    <row r="14704" spans="1:4">
      <c r="A14704" s="371"/>
      <c r="B14704" s="371"/>
      <c r="C14704" s="371"/>
      <c r="D14704" s="434"/>
    </row>
    <row r="14705" spans="1:4">
      <c r="A14705" s="371"/>
      <c r="B14705" s="371"/>
      <c r="C14705" s="371"/>
      <c r="D14705" s="434"/>
    </row>
    <row r="14706" spans="1:4">
      <c r="A14706" s="371"/>
      <c r="B14706" s="371"/>
      <c r="C14706" s="371"/>
      <c r="D14706" s="434"/>
    </row>
    <row r="14707" spans="1:4">
      <c r="A14707" s="371"/>
      <c r="B14707" s="371"/>
      <c r="C14707" s="371"/>
      <c r="D14707" s="434"/>
    </row>
    <row r="14708" spans="1:4">
      <c r="A14708" s="371"/>
      <c r="B14708" s="371"/>
      <c r="C14708" s="371"/>
      <c r="D14708" s="434"/>
    </row>
    <row r="14709" spans="1:4">
      <c r="A14709" s="371"/>
      <c r="B14709" s="371"/>
      <c r="C14709" s="371"/>
      <c r="D14709" s="434"/>
    </row>
    <row r="14710" spans="1:4">
      <c r="A14710" s="371"/>
      <c r="B14710" s="371"/>
      <c r="C14710" s="371"/>
      <c r="D14710" s="434"/>
    </row>
    <row r="14711" spans="1:4">
      <c r="A14711" s="371"/>
      <c r="B14711" s="371"/>
      <c r="C14711" s="371"/>
      <c r="D14711" s="434"/>
    </row>
    <row r="14712" spans="1:4">
      <c r="A14712" s="371"/>
      <c r="B14712" s="371"/>
      <c r="C14712" s="371"/>
      <c r="D14712" s="434"/>
    </row>
    <row r="14713" spans="1:4">
      <c r="A14713" s="371"/>
      <c r="B14713" s="371"/>
      <c r="C14713" s="371"/>
      <c r="D14713" s="434"/>
    </row>
    <row r="14714" spans="1:4">
      <c r="A14714" s="371"/>
      <c r="B14714" s="371"/>
      <c r="C14714" s="371"/>
      <c r="D14714" s="434"/>
    </row>
    <row r="14715" spans="1:4">
      <c r="A14715" s="371"/>
      <c r="B14715" s="371"/>
      <c r="C14715" s="371"/>
      <c r="D14715" s="434"/>
    </row>
    <row r="14716" spans="1:4">
      <c r="A14716" s="371"/>
      <c r="B14716" s="371"/>
      <c r="C14716" s="371"/>
      <c r="D14716" s="434"/>
    </row>
    <row r="14717" spans="1:4">
      <c r="A14717" s="371"/>
      <c r="B14717" s="371"/>
      <c r="C14717" s="371"/>
      <c r="D14717" s="434"/>
    </row>
    <row r="14718" spans="1:4">
      <c r="A14718" s="371"/>
      <c r="B14718" s="371"/>
      <c r="C14718" s="371"/>
      <c r="D14718" s="434"/>
    </row>
    <row r="14719" spans="1:4">
      <c r="A14719" s="371"/>
      <c r="B14719" s="371"/>
      <c r="C14719" s="371"/>
      <c r="D14719" s="434"/>
    </row>
    <row r="14720" spans="1:4">
      <c r="A14720" s="371"/>
      <c r="B14720" s="371"/>
      <c r="C14720" s="371"/>
      <c r="D14720" s="434"/>
    </row>
    <row r="14721" spans="1:4">
      <c r="A14721" s="371"/>
      <c r="B14721" s="371"/>
      <c r="C14721" s="371"/>
      <c r="D14721" s="434"/>
    </row>
    <row r="14722" spans="1:4">
      <c r="A14722" s="371"/>
      <c r="B14722" s="371"/>
      <c r="C14722" s="371"/>
      <c r="D14722" s="434"/>
    </row>
    <row r="14723" spans="1:4">
      <c r="A14723" s="371"/>
      <c r="B14723" s="371"/>
      <c r="C14723" s="371"/>
      <c r="D14723" s="434"/>
    </row>
    <row r="14724" spans="1:4">
      <c r="A14724" s="371"/>
      <c r="B14724" s="371"/>
      <c r="C14724" s="371"/>
      <c r="D14724" s="434"/>
    </row>
    <row r="14725" spans="1:4">
      <c r="A14725" s="371"/>
      <c r="B14725" s="371"/>
      <c r="C14725" s="371"/>
      <c r="D14725" s="434"/>
    </row>
    <row r="14726" spans="1:4">
      <c r="A14726" s="371"/>
      <c r="B14726" s="371"/>
      <c r="C14726" s="371"/>
      <c r="D14726" s="434"/>
    </row>
    <row r="14727" spans="1:4">
      <c r="A14727" s="371"/>
      <c r="B14727" s="371"/>
      <c r="C14727" s="371"/>
      <c r="D14727" s="434"/>
    </row>
    <row r="14728" spans="1:4">
      <c r="A14728" s="371"/>
      <c r="B14728" s="371"/>
      <c r="C14728" s="371"/>
      <c r="D14728" s="434"/>
    </row>
    <row r="14729" spans="1:4">
      <c r="A14729" s="371"/>
      <c r="B14729" s="371"/>
      <c r="C14729" s="371"/>
      <c r="D14729" s="434"/>
    </row>
    <row r="14730" spans="1:4">
      <c r="A14730" s="371"/>
      <c r="B14730" s="371"/>
      <c r="C14730" s="371"/>
      <c r="D14730" s="434"/>
    </row>
    <row r="14731" spans="1:4">
      <c r="A14731" s="371"/>
      <c r="B14731" s="371"/>
      <c r="C14731" s="371"/>
      <c r="D14731" s="434"/>
    </row>
    <row r="14732" spans="1:4">
      <c r="A14732" s="371"/>
      <c r="B14732" s="371"/>
      <c r="C14732" s="371"/>
      <c r="D14732" s="434"/>
    </row>
    <row r="14733" spans="1:4">
      <c r="A14733" s="371"/>
      <c r="B14733" s="371"/>
      <c r="C14733" s="371"/>
      <c r="D14733" s="434"/>
    </row>
    <row r="14734" spans="1:4">
      <c r="A14734" s="371"/>
      <c r="B14734" s="371"/>
      <c r="C14734" s="371"/>
      <c r="D14734" s="434"/>
    </row>
    <row r="14735" spans="1:4">
      <c r="A14735" s="371"/>
      <c r="B14735" s="371"/>
      <c r="C14735" s="371"/>
      <c r="D14735" s="434"/>
    </row>
    <row r="14736" spans="1:4">
      <c r="A14736" s="371"/>
      <c r="B14736" s="371"/>
      <c r="C14736" s="371"/>
      <c r="D14736" s="434"/>
    </row>
    <row r="14737" spans="1:4">
      <c r="A14737" s="371"/>
      <c r="B14737" s="371"/>
      <c r="C14737" s="371"/>
      <c r="D14737" s="434"/>
    </row>
    <row r="14738" spans="1:4">
      <c r="A14738" s="371"/>
      <c r="B14738" s="371"/>
      <c r="C14738" s="371"/>
      <c r="D14738" s="434"/>
    </row>
    <row r="14739" spans="1:4">
      <c r="A14739" s="371"/>
      <c r="B14739" s="371"/>
      <c r="C14739" s="371"/>
      <c r="D14739" s="434"/>
    </row>
    <row r="14740" spans="1:4">
      <c r="A14740" s="371"/>
      <c r="B14740" s="371"/>
      <c r="C14740" s="371"/>
      <c r="D14740" s="434"/>
    </row>
    <row r="14741" spans="1:4">
      <c r="A14741" s="371"/>
      <c r="B14741" s="371"/>
      <c r="C14741" s="371"/>
      <c r="D14741" s="434"/>
    </row>
    <row r="14742" spans="1:4">
      <c r="A14742" s="371"/>
      <c r="B14742" s="371"/>
      <c r="C14742" s="371"/>
      <c r="D14742" s="434"/>
    </row>
    <row r="14743" spans="1:4">
      <c r="A14743" s="371"/>
      <c r="B14743" s="371"/>
      <c r="C14743" s="371"/>
      <c r="D14743" s="434"/>
    </row>
    <row r="14744" spans="1:4">
      <c r="A14744" s="371"/>
      <c r="B14744" s="371"/>
      <c r="C14744" s="371"/>
      <c r="D14744" s="434"/>
    </row>
    <row r="14745" spans="1:4">
      <c r="A14745" s="371"/>
      <c r="B14745" s="371"/>
      <c r="C14745" s="371"/>
      <c r="D14745" s="434"/>
    </row>
    <row r="14746" spans="1:4">
      <c r="A14746" s="371"/>
      <c r="B14746" s="371"/>
      <c r="C14746" s="371"/>
      <c r="D14746" s="434"/>
    </row>
    <row r="14747" spans="1:4">
      <c r="A14747" s="371"/>
      <c r="B14747" s="371"/>
      <c r="C14747" s="371"/>
      <c r="D14747" s="434"/>
    </row>
    <row r="14748" spans="1:4">
      <c r="A14748" s="371"/>
      <c r="B14748" s="371"/>
      <c r="C14748" s="371"/>
      <c r="D14748" s="434"/>
    </row>
    <row r="14749" spans="1:4">
      <c r="A14749" s="371"/>
      <c r="B14749" s="371"/>
      <c r="C14749" s="371"/>
      <c r="D14749" s="434"/>
    </row>
    <row r="14750" spans="1:4">
      <c r="A14750" s="371"/>
      <c r="B14750" s="371"/>
      <c r="C14750" s="371"/>
      <c r="D14750" s="434"/>
    </row>
    <row r="14751" spans="1:4">
      <c r="A14751" s="371"/>
      <c r="B14751" s="371"/>
      <c r="C14751" s="371"/>
      <c r="D14751" s="434"/>
    </row>
    <row r="14752" spans="1:4">
      <c r="A14752" s="371"/>
      <c r="B14752" s="371"/>
      <c r="C14752" s="371"/>
      <c r="D14752" s="434"/>
    </row>
    <row r="14753" spans="1:4">
      <c r="A14753" s="371"/>
      <c r="B14753" s="371"/>
      <c r="C14753" s="371"/>
      <c r="D14753" s="434"/>
    </row>
    <row r="14754" spans="1:4">
      <c r="A14754" s="371"/>
      <c r="B14754" s="371"/>
      <c r="C14754" s="371"/>
      <c r="D14754" s="434"/>
    </row>
    <row r="14755" spans="1:4">
      <c r="A14755" s="371"/>
      <c r="B14755" s="371"/>
      <c r="C14755" s="371"/>
      <c r="D14755" s="434"/>
    </row>
    <row r="14756" spans="1:4">
      <c r="A14756" s="371"/>
      <c r="B14756" s="371"/>
      <c r="C14756" s="371"/>
      <c r="D14756" s="434"/>
    </row>
    <row r="14757" spans="1:4">
      <c r="A14757" s="371"/>
      <c r="B14757" s="371"/>
      <c r="C14757" s="371"/>
      <c r="D14757" s="434"/>
    </row>
    <row r="14758" spans="1:4">
      <c r="A14758" s="371"/>
      <c r="B14758" s="371"/>
      <c r="C14758" s="371"/>
      <c r="D14758" s="434"/>
    </row>
    <row r="14759" spans="1:4">
      <c r="A14759" s="371"/>
      <c r="B14759" s="371"/>
      <c r="C14759" s="371"/>
      <c r="D14759" s="434"/>
    </row>
    <row r="14760" spans="1:4">
      <c r="A14760" s="371"/>
      <c r="B14760" s="371"/>
      <c r="C14760" s="371"/>
      <c r="D14760" s="434"/>
    </row>
    <row r="14761" spans="1:4">
      <c r="A14761" s="371"/>
      <c r="B14761" s="371"/>
      <c r="C14761" s="371"/>
      <c r="D14761" s="434"/>
    </row>
    <row r="14762" spans="1:4">
      <c r="A14762" s="371"/>
      <c r="B14762" s="371"/>
      <c r="C14762" s="371"/>
      <c r="D14762" s="434"/>
    </row>
    <row r="14763" spans="1:4">
      <c r="A14763" s="371"/>
      <c r="B14763" s="371"/>
      <c r="C14763" s="371"/>
      <c r="D14763" s="434"/>
    </row>
    <row r="14764" spans="1:4">
      <c r="A14764" s="371"/>
      <c r="B14764" s="371"/>
      <c r="C14764" s="371"/>
      <c r="D14764" s="434"/>
    </row>
    <row r="14765" spans="1:4">
      <c r="A14765" s="371"/>
      <c r="B14765" s="371"/>
      <c r="C14765" s="371"/>
      <c r="D14765" s="434"/>
    </row>
    <row r="14766" spans="1:4">
      <c r="A14766" s="371"/>
      <c r="B14766" s="371"/>
      <c r="C14766" s="371"/>
      <c r="D14766" s="434"/>
    </row>
    <row r="14767" spans="1:4">
      <c r="A14767" s="371"/>
      <c r="B14767" s="371"/>
      <c r="C14767" s="371"/>
      <c r="D14767" s="434"/>
    </row>
    <row r="14768" spans="1:4">
      <c r="A14768" s="371"/>
      <c r="B14768" s="371"/>
      <c r="C14768" s="371"/>
      <c r="D14768" s="434"/>
    </row>
    <row r="14769" spans="1:4">
      <c r="A14769" s="371"/>
      <c r="B14769" s="371"/>
      <c r="C14769" s="371"/>
      <c r="D14769" s="434"/>
    </row>
    <row r="14770" spans="1:4">
      <c r="A14770" s="371"/>
      <c r="B14770" s="371"/>
      <c r="C14770" s="371"/>
      <c r="D14770" s="434"/>
    </row>
    <row r="14771" spans="1:4">
      <c r="A14771" s="371"/>
      <c r="B14771" s="371"/>
      <c r="C14771" s="371"/>
      <c r="D14771" s="434"/>
    </row>
    <row r="14772" spans="1:4">
      <c r="A14772" s="371"/>
      <c r="B14772" s="371"/>
      <c r="C14772" s="371"/>
      <c r="D14772" s="434"/>
    </row>
    <row r="14773" spans="1:4">
      <c r="A14773" s="371"/>
      <c r="B14773" s="371"/>
      <c r="C14773" s="371"/>
      <c r="D14773" s="434"/>
    </row>
    <row r="14774" spans="1:4">
      <c r="A14774" s="371"/>
      <c r="B14774" s="371"/>
      <c r="C14774" s="371"/>
      <c r="D14774" s="434"/>
    </row>
    <row r="14775" spans="1:4">
      <c r="A14775" s="371"/>
      <c r="B14775" s="371"/>
      <c r="C14775" s="371"/>
      <c r="D14775" s="434"/>
    </row>
    <row r="14776" spans="1:4">
      <c r="A14776" s="371"/>
      <c r="B14776" s="371"/>
      <c r="C14776" s="371"/>
      <c r="D14776" s="434"/>
    </row>
    <row r="14777" spans="1:4">
      <c r="A14777" s="371"/>
      <c r="B14777" s="371"/>
      <c r="C14777" s="371"/>
      <c r="D14777" s="434"/>
    </row>
    <row r="14778" spans="1:4">
      <c r="A14778" s="371"/>
      <c r="B14778" s="371"/>
      <c r="C14778" s="371"/>
      <c r="D14778" s="434"/>
    </row>
    <row r="14779" spans="1:4">
      <c r="A14779" s="371"/>
      <c r="B14779" s="371"/>
      <c r="C14779" s="371"/>
      <c r="D14779" s="434"/>
    </row>
    <row r="14780" spans="1:4">
      <c r="A14780" s="371"/>
      <c r="B14780" s="371"/>
      <c r="C14780" s="371"/>
      <c r="D14780" s="434"/>
    </row>
    <row r="14781" spans="1:4">
      <c r="A14781" s="371"/>
      <c r="B14781" s="371"/>
      <c r="C14781" s="371"/>
      <c r="D14781" s="434"/>
    </row>
    <row r="14782" spans="1:4">
      <c r="A14782" s="371"/>
      <c r="B14782" s="371"/>
      <c r="C14782" s="371"/>
      <c r="D14782" s="434"/>
    </row>
    <row r="14783" spans="1:4">
      <c r="A14783" s="371"/>
      <c r="B14783" s="371"/>
      <c r="C14783" s="371"/>
      <c r="D14783" s="434"/>
    </row>
    <row r="14784" spans="1:4">
      <c r="A14784" s="371"/>
      <c r="B14784" s="371"/>
      <c r="C14784" s="371"/>
      <c r="D14784" s="434"/>
    </row>
    <row r="14785" spans="1:4">
      <c r="A14785" s="371"/>
      <c r="B14785" s="371"/>
      <c r="C14785" s="371"/>
      <c r="D14785" s="434"/>
    </row>
    <row r="14786" spans="1:4">
      <c r="A14786" s="371"/>
      <c r="B14786" s="371"/>
      <c r="C14786" s="371"/>
      <c r="D14786" s="434"/>
    </row>
    <row r="14787" spans="1:4">
      <c r="A14787" s="371"/>
      <c r="B14787" s="371"/>
      <c r="C14787" s="371"/>
      <c r="D14787" s="434"/>
    </row>
    <row r="14788" spans="1:4">
      <c r="A14788" s="371"/>
      <c r="B14788" s="371"/>
      <c r="C14788" s="371"/>
      <c r="D14788" s="434"/>
    </row>
    <row r="14789" spans="1:4">
      <c r="A14789" s="371"/>
      <c r="B14789" s="371"/>
      <c r="C14789" s="371"/>
      <c r="D14789" s="434"/>
    </row>
    <row r="14790" spans="1:4">
      <c r="A14790" s="371"/>
      <c r="B14790" s="371"/>
      <c r="C14790" s="371"/>
      <c r="D14790" s="434"/>
    </row>
    <row r="14791" spans="1:4">
      <c r="A14791" s="371"/>
      <c r="B14791" s="371"/>
      <c r="C14791" s="371"/>
      <c r="D14791" s="434"/>
    </row>
    <row r="14792" spans="1:4">
      <c r="A14792" s="371"/>
      <c r="B14792" s="371"/>
      <c r="C14792" s="371"/>
      <c r="D14792" s="434"/>
    </row>
    <row r="14793" spans="1:4">
      <c r="A14793" s="371"/>
      <c r="B14793" s="371"/>
      <c r="C14793" s="371"/>
      <c r="D14793" s="434"/>
    </row>
    <row r="14794" spans="1:4">
      <c r="A14794" s="371"/>
      <c r="B14794" s="371"/>
      <c r="C14794" s="371"/>
      <c r="D14794" s="434"/>
    </row>
    <row r="14795" spans="1:4">
      <c r="A14795" s="371"/>
      <c r="B14795" s="371"/>
      <c r="C14795" s="371"/>
      <c r="D14795" s="434"/>
    </row>
    <row r="14796" spans="1:4">
      <c r="A14796" s="371"/>
      <c r="B14796" s="371"/>
      <c r="C14796" s="371"/>
      <c r="D14796" s="434"/>
    </row>
    <row r="14797" spans="1:4">
      <c r="A14797" s="371"/>
      <c r="B14797" s="371"/>
      <c r="C14797" s="371"/>
      <c r="D14797" s="434"/>
    </row>
    <row r="14798" spans="1:4">
      <c r="A14798" s="371"/>
      <c r="B14798" s="371"/>
      <c r="C14798" s="371"/>
      <c r="D14798" s="434"/>
    </row>
    <row r="14799" spans="1:4">
      <c r="A14799" s="371"/>
      <c r="B14799" s="371"/>
      <c r="C14799" s="371"/>
      <c r="D14799" s="434"/>
    </row>
    <row r="14800" spans="1:4">
      <c r="A14800" s="371"/>
      <c r="B14800" s="371"/>
      <c r="C14800" s="371"/>
      <c r="D14800" s="434"/>
    </row>
    <row r="14801" spans="1:4">
      <c r="A14801" s="371"/>
      <c r="B14801" s="371"/>
      <c r="C14801" s="371"/>
      <c r="D14801" s="434"/>
    </row>
    <row r="14802" spans="1:4">
      <c r="A14802" s="371"/>
      <c r="B14802" s="371"/>
      <c r="C14802" s="371"/>
      <c r="D14802" s="434"/>
    </row>
    <row r="14803" spans="1:4">
      <c r="A14803" s="371"/>
      <c r="B14803" s="371"/>
      <c r="C14803" s="371"/>
      <c r="D14803" s="434"/>
    </row>
    <row r="14804" spans="1:4">
      <c r="A14804" s="371"/>
      <c r="B14804" s="371"/>
      <c r="C14804" s="371"/>
      <c r="D14804" s="434"/>
    </row>
    <row r="14805" spans="1:4">
      <c r="A14805" s="371"/>
      <c r="B14805" s="371"/>
      <c r="C14805" s="371"/>
      <c r="D14805" s="434"/>
    </row>
    <row r="14806" spans="1:4">
      <c r="A14806" s="371"/>
      <c r="B14806" s="371"/>
      <c r="C14806" s="371"/>
      <c r="D14806" s="434"/>
    </row>
    <row r="14807" spans="1:4">
      <c r="A14807" s="371"/>
      <c r="B14807" s="371"/>
      <c r="C14807" s="371"/>
      <c r="D14807" s="434"/>
    </row>
    <row r="14808" spans="1:4">
      <c r="A14808" s="371"/>
      <c r="B14808" s="371"/>
      <c r="C14808" s="371"/>
      <c r="D14808" s="434"/>
    </row>
    <row r="14809" spans="1:4">
      <c r="A14809" s="371"/>
      <c r="B14809" s="371"/>
      <c r="C14809" s="371"/>
      <c r="D14809" s="434"/>
    </row>
    <row r="14810" spans="1:4">
      <c r="A14810" s="371"/>
      <c r="B14810" s="371"/>
      <c r="C14810" s="371"/>
      <c r="D14810" s="434"/>
    </row>
    <row r="14811" spans="1:4">
      <c r="A14811" s="371"/>
      <c r="B14811" s="371"/>
      <c r="C14811" s="371"/>
      <c r="D14811" s="434"/>
    </row>
    <row r="14812" spans="1:4">
      <c r="A14812" s="371"/>
      <c r="B14812" s="371"/>
      <c r="C14812" s="371"/>
      <c r="D14812" s="434"/>
    </row>
    <row r="14813" spans="1:4">
      <c r="A14813" s="371"/>
      <c r="B14813" s="371"/>
      <c r="C14813" s="371"/>
      <c r="D14813" s="434"/>
    </row>
    <row r="14814" spans="1:4">
      <c r="A14814" s="371"/>
      <c r="B14814" s="371"/>
      <c r="C14814" s="371"/>
      <c r="D14814" s="434"/>
    </row>
    <row r="14815" spans="1:4">
      <c r="A14815" s="371"/>
      <c r="B14815" s="371"/>
      <c r="C14815" s="371"/>
      <c r="D14815" s="434"/>
    </row>
    <row r="14816" spans="1:4">
      <c r="A14816" s="371"/>
      <c r="B14816" s="371"/>
      <c r="C14816" s="371"/>
      <c r="D14816" s="434"/>
    </row>
    <row r="14817" spans="1:4">
      <c r="A14817" s="371"/>
      <c r="B14817" s="371"/>
      <c r="C14817" s="371"/>
      <c r="D14817" s="434"/>
    </row>
    <row r="14818" spans="1:4">
      <c r="A14818" s="371"/>
      <c r="B14818" s="371"/>
      <c r="C14818" s="371"/>
      <c r="D14818" s="434"/>
    </row>
    <row r="14819" spans="1:4">
      <c r="A14819" s="371"/>
      <c r="B14819" s="371"/>
      <c r="C14819" s="371"/>
      <c r="D14819" s="434"/>
    </row>
    <row r="14820" spans="1:4">
      <c r="A14820" s="371"/>
      <c r="B14820" s="371"/>
      <c r="C14820" s="371"/>
      <c r="D14820" s="434"/>
    </row>
    <row r="14821" spans="1:4">
      <c r="A14821" s="371"/>
      <c r="B14821" s="371"/>
      <c r="C14821" s="371"/>
      <c r="D14821" s="434"/>
    </row>
    <row r="14822" spans="1:4">
      <c r="A14822" s="371"/>
      <c r="B14822" s="371"/>
      <c r="C14822" s="371"/>
      <c r="D14822" s="434"/>
    </row>
    <row r="14823" spans="1:4">
      <c r="A14823" s="371"/>
      <c r="B14823" s="371"/>
      <c r="C14823" s="371"/>
      <c r="D14823" s="434"/>
    </row>
    <row r="14824" spans="1:4">
      <c r="A14824" s="371"/>
      <c r="B14824" s="371"/>
      <c r="C14824" s="371"/>
      <c r="D14824" s="434"/>
    </row>
    <row r="14825" spans="1:4">
      <c r="A14825" s="371"/>
      <c r="B14825" s="371"/>
      <c r="C14825" s="371"/>
      <c r="D14825" s="434"/>
    </row>
    <row r="14826" spans="1:4">
      <c r="A14826" s="371"/>
      <c r="B14826" s="371"/>
      <c r="C14826" s="371"/>
      <c r="D14826" s="434"/>
    </row>
    <row r="14827" spans="1:4">
      <c r="A14827" s="371"/>
      <c r="B14827" s="371"/>
      <c r="C14827" s="371"/>
      <c r="D14827" s="434"/>
    </row>
    <row r="14828" spans="1:4">
      <c r="A14828" s="371"/>
      <c r="B14828" s="371"/>
      <c r="C14828" s="371"/>
      <c r="D14828" s="434"/>
    </row>
    <row r="14829" spans="1:4">
      <c r="A14829" s="371"/>
      <c r="B14829" s="371"/>
      <c r="C14829" s="371"/>
      <c r="D14829" s="434"/>
    </row>
    <row r="14830" spans="1:4">
      <c r="A14830" s="371"/>
      <c r="B14830" s="371"/>
      <c r="C14830" s="371"/>
      <c r="D14830" s="434"/>
    </row>
    <row r="14831" spans="1:4">
      <c r="A14831" s="371"/>
      <c r="B14831" s="371"/>
      <c r="C14831" s="371"/>
      <c r="D14831" s="434"/>
    </row>
    <row r="14832" spans="1:4">
      <c r="A14832" s="371"/>
      <c r="B14832" s="371"/>
      <c r="C14832" s="371"/>
      <c r="D14832" s="434"/>
    </row>
    <row r="14833" spans="1:4">
      <c r="A14833" s="371"/>
      <c r="B14833" s="371"/>
      <c r="C14833" s="371"/>
      <c r="D14833" s="434"/>
    </row>
    <row r="14834" spans="1:4">
      <c r="A14834" s="371"/>
      <c r="B14834" s="371"/>
      <c r="C14834" s="371"/>
      <c r="D14834" s="434"/>
    </row>
    <row r="14835" spans="1:4">
      <c r="A14835" s="371"/>
      <c r="B14835" s="371"/>
      <c r="C14835" s="371"/>
      <c r="D14835" s="434"/>
    </row>
    <row r="14836" spans="1:4">
      <c r="A14836" s="371"/>
      <c r="B14836" s="371"/>
      <c r="C14836" s="371"/>
      <c r="D14836" s="434"/>
    </row>
    <row r="14837" spans="1:4">
      <c r="A14837" s="371"/>
      <c r="B14837" s="371"/>
      <c r="C14837" s="371"/>
      <c r="D14837" s="434"/>
    </row>
    <row r="14838" spans="1:4">
      <c r="A14838" s="371"/>
      <c r="B14838" s="371"/>
      <c r="C14838" s="371"/>
      <c r="D14838" s="434"/>
    </row>
    <row r="14839" spans="1:4">
      <c r="A14839" s="371"/>
      <c r="B14839" s="371"/>
      <c r="C14839" s="371"/>
      <c r="D14839" s="434"/>
    </row>
    <row r="14840" spans="1:4">
      <c r="A14840" s="371"/>
      <c r="B14840" s="371"/>
      <c r="C14840" s="371"/>
      <c r="D14840" s="434"/>
    </row>
    <row r="14841" spans="1:4">
      <c r="A14841" s="371"/>
      <c r="B14841" s="371"/>
      <c r="C14841" s="371"/>
      <c r="D14841" s="434"/>
    </row>
    <row r="14842" spans="1:4">
      <c r="A14842" s="371"/>
      <c r="B14842" s="371"/>
      <c r="C14842" s="371"/>
      <c r="D14842" s="434"/>
    </row>
    <row r="14843" spans="1:4">
      <c r="A14843" s="371"/>
      <c r="B14843" s="371"/>
      <c r="C14843" s="371"/>
      <c r="D14843" s="434"/>
    </row>
    <row r="14844" spans="1:4">
      <c r="A14844" s="371"/>
      <c r="B14844" s="371"/>
      <c r="C14844" s="371"/>
      <c r="D14844" s="434"/>
    </row>
    <row r="14845" spans="1:4">
      <c r="A14845" s="371"/>
      <c r="B14845" s="371"/>
      <c r="C14845" s="371"/>
      <c r="D14845" s="434"/>
    </row>
    <row r="14846" spans="1:4">
      <c r="A14846" s="371"/>
      <c r="B14846" s="371"/>
      <c r="C14846" s="371"/>
      <c r="D14846" s="434"/>
    </row>
    <row r="14847" spans="1:4">
      <c r="A14847" s="371"/>
      <c r="B14847" s="371"/>
      <c r="C14847" s="371"/>
      <c r="D14847" s="434"/>
    </row>
    <row r="14848" spans="1:4">
      <c r="A14848" s="371"/>
      <c r="B14848" s="371"/>
      <c r="C14848" s="371"/>
      <c r="D14848" s="434"/>
    </row>
    <row r="14849" spans="1:4">
      <c r="A14849" s="371"/>
      <c r="B14849" s="371"/>
      <c r="C14849" s="371"/>
      <c r="D14849" s="434"/>
    </row>
    <row r="14850" spans="1:4">
      <c r="A14850" s="371"/>
      <c r="B14850" s="371"/>
      <c r="C14850" s="371"/>
      <c r="D14850" s="434"/>
    </row>
    <row r="14851" spans="1:4">
      <c r="A14851" s="371"/>
      <c r="B14851" s="371"/>
      <c r="C14851" s="371"/>
      <c r="D14851" s="434"/>
    </row>
    <row r="14852" spans="1:4">
      <c r="A14852" s="371"/>
      <c r="B14852" s="371"/>
      <c r="C14852" s="371"/>
      <c r="D14852" s="434"/>
    </row>
    <row r="14853" spans="1:4">
      <c r="A14853" s="371"/>
      <c r="B14853" s="371"/>
      <c r="C14853" s="371"/>
      <c r="D14853" s="434"/>
    </row>
    <row r="14854" spans="1:4">
      <c r="A14854" s="371"/>
      <c r="B14854" s="371"/>
      <c r="C14854" s="371"/>
      <c r="D14854" s="434"/>
    </row>
    <row r="14855" spans="1:4">
      <c r="A14855" s="371"/>
      <c r="B14855" s="371"/>
      <c r="C14855" s="371"/>
      <c r="D14855" s="434"/>
    </row>
    <row r="14856" spans="1:4">
      <c r="A14856" s="371"/>
      <c r="B14856" s="371"/>
      <c r="C14856" s="371"/>
      <c r="D14856" s="434"/>
    </row>
    <row r="14857" spans="1:4">
      <c r="A14857" s="371"/>
      <c r="B14857" s="371"/>
      <c r="C14857" s="371"/>
      <c r="D14857" s="434"/>
    </row>
    <row r="14858" spans="1:4">
      <c r="A14858" s="371"/>
      <c r="B14858" s="371"/>
      <c r="C14858" s="371"/>
      <c r="D14858" s="434"/>
    </row>
    <row r="14859" spans="1:4">
      <c r="A14859" s="371"/>
      <c r="B14859" s="371"/>
      <c r="C14859" s="371"/>
      <c r="D14859" s="434"/>
    </row>
    <row r="14860" spans="1:4">
      <c r="A14860" s="371"/>
      <c r="B14860" s="371"/>
      <c r="C14860" s="371"/>
      <c r="D14860" s="434"/>
    </row>
    <row r="14861" spans="1:4">
      <c r="A14861" s="371"/>
      <c r="B14861" s="371"/>
      <c r="C14861" s="371"/>
      <c r="D14861" s="434"/>
    </row>
    <row r="14862" spans="1:4">
      <c r="A14862" s="371"/>
      <c r="B14862" s="371"/>
      <c r="C14862" s="371"/>
      <c r="D14862" s="434"/>
    </row>
    <row r="14863" spans="1:4">
      <c r="A14863" s="371"/>
      <c r="B14863" s="371"/>
      <c r="C14863" s="371"/>
      <c r="D14863" s="434"/>
    </row>
    <row r="14864" spans="1:4">
      <c r="A14864" s="371"/>
      <c r="B14864" s="371"/>
      <c r="C14864" s="371"/>
      <c r="D14864" s="434"/>
    </row>
    <row r="14865" spans="1:4">
      <c r="A14865" s="371"/>
      <c r="B14865" s="371"/>
      <c r="C14865" s="371"/>
      <c r="D14865" s="434"/>
    </row>
    <row r="14866" spans="1:4">
      <c r="A14866" s="371"/>
      <c r="B14866" s="371"/>
      <c r="C14866" s="371"/>
      <c r="D14866" s="434"/>
    </row>
    <row r="14867" spans="1:4">
      <c r="A14867" s="371"/>
      <c r="B14867" s="371"/>
      <c r="C14867" s="371"/>
      <c r="D14867" s="434"/>
    </row>
    <row r="14868" spans="1:4">
      <c r="A14868" s="371"/>
      <c r="B14868" s="371"/>
      <c r="C14868" s="371"/>
      <c r="D14868" s="434"/>
    </row>
    <row r="14869" spans="1:4">
      <c r="A14869" s="371"/>
      <c r="B14869" s="371"/>
      <c r="C14869" s="371"/>
      <c r="D14869" s="434"/>
    </row>
    <row r="14870" spans="1:4">
      <c r="A14870" s="371"/>
      <c r="B14870" s="371"/>
      <c r="C14870" s="371"/>
      <c r="D14870" s="434"/>
    </row>
    <row r="14871" spans="1:4">
      <c r="A14871" s="371"/>
      <c r="B14871" s="371"/>
      <c r="C14871" s="371"/>
      <c r="D14871" s="434"/>
    </row>
    <row r="14872" spans="1:4">
      <c r="A14872" s="371"/>
      <c r="B14872" s="371"/>
      <c r="C14872" s="371"/>
      <c r="D14872" s="434"/>
    </row>
    <row r="14873" spans="1:4">
      <c r="A14873" s="371"/>
      <c r="B14873" s="371"/>
      <c r="C14873" s="371"/>
      <c r="D14873" s="434"/>
    </row>
    <row r="14874" spans="1:4">
      <c r="A14874" s="371"/>
      <c r="B14874" s="371"/>
      <c r="C14874" s="371"/>
      <c r="D14874" s="434"/>
    </row>
    <row r="14875" spans="1:4">
      <c r="A14875" s="371"/>
      <c r="B14875" s="371"/>
      <c r="C14875" s="371"/>
      <c r="D14875" s="434"/>
    </row>
    <row r="14876" spans="1:4">
      <c r="A14876" s="371"/>
      <c r="B14876" s="371"/>
      <c r="C14876" s="371"/>
      <c r="D14876" s="434"/>
    </row>
    <row r="14877" spans="1:4">
      <c r="A14877" s="371"/>
      <c r="B14877" s="371"/>
      <c r="C14877" s="371"/>
      <c r="D14877" s="434"/>
    </row>
    <row r="14878" spans="1:4">
      <c r="A14878" s="371"/>
      <c r="B14878" s="371"/>
      <c r="C14878" s="371"/>
      <c r="D14878" s="434"/>
    </row>
    <row r="14879" spans="1:4">
      <c r="A14879" s="371"/>
      <c r="B14879" s="371"/>
      <c r="C14879" s="371"/>
      <c r="D14879" s="434"/>
    </row>
    <row r="14880" spans="1:4">
      <c r="A14880" s="371"/>
      <c r="B14880" s="371"/>
      <c r="C14880" s="371"/>
      <c r="D14880" s="434"/>
    </row>
    <row r="14881" spans="1:4">
      <c r="A14881" s="371"/>
      <c r="B14881" s="371"/>
      <c r="C14881" s="371"/>
      <c r="D14881" s="434"/>
    </row>
    <row r="14882" spans="1:4">
      <c r="A14882" s="371"/>
      <c r="B14882" s="371"/>
      <c r="C14882" s="371"/>
      <c r="D14882" s="434"/>
    </row>
    <row r="14883" spans="1:4">
      <c r="A14883" s="371"/>
      <c r="B14883" s="371"/>
      <c r="C14883" s="371"/>
      <c r="D14883" s="434"/>
    </row>
    <row r="14884" spans="1:4">
      <c r="A14884" s="371"/>
      <c r="B14884" s="371"/>
      <c r="C14884" s="371"/>
      <c r="D14884" s="434"/>
    </row>
    <row r="14885" spans="1:4">
      <c r="A14885" s="371"/>
      <c r="B14885" s="371"/>
      <c r="C14885" s="371"/>
      <c r="D14885" s="434"/>
    </row>
    <row r="14886" spans="1:4">
      <c r="A14886" s="371"/>
      <c r="B14886" s="371"/>
      <c r="C14886" s="371"/>
      <c r="D14886" s="434"/>
    </row>
    <row r="14887" spans="1:4">
      <c r="A14887" s="371"/>
      <c r="B14887" s="371"/>
      <c r="C14887" s="371"/>
      <c r="D14887" s="434"/>
    </row>
    <row r="14888" spans="1:4">
      <c r="A14888" s="371"/>
      <c r="B14888" s="371"/>
      <c r="C14888" s="371"/>
      <c r="D14888" s="434"/>
    </row>
    <row r="14889" spans="1:4">
      <c r="A14889" s="371"/>
      <c r="B14889" s="371"/>
      <c r="C14889" s="371"/>
      <c r="D14889" s="434"/>
    </row>
    <row r="14890" spans="1:4">
      <c r="A14890" s="371"/>
      <c r="B14890" s="371"/>
      <c r="C14890" s="371"/>
      <c r="D14890" s="434"/>
    </row>
    <row r="14891" spans="1:4">
      <c r="A14891" s="371"/>
      <c r="B14891" s="371"/>
      <c r="C14891" s="371"/>
      <c r="D14891" s="434"/>
    </row>
    <row r="14892" spans="1:4">
      <c r="A14892" s="371"/>
      <c r="B14892" s="371"/>
      <c r="C14892" s="371"/>
      <c r="D14892" s="434"/>
    </row>
    <row r="14893" spans="1:4">
      <c r="A14893" s="371"/>
      <c r="B14893" s="371"/>
      <c r="C14893" s="371"/>
      <c r="D14893" s="434"/>
    </row>
    <row r="14894" spans="1:4">
      <c r="A14894" s="371"/>
      <c r="B14894" s="371"/>
      <c r="C14894" s="371"/>
      <c r="D14894" s="434"/>
    </row>
    <row r="14895" spans="1:4">
      <c r="A14895" s="371"/>
      <c r="B14895" s="371"/>
      <c r="C14895" s="371"/>
      <c r="D14895" s="434"/>
    </row>
    <row r="14896" spans="1:4">
      <c r="A14896" s="371"/>
      <c r="B14896" s="371"/>
      <c r="C14896" s="371"/>
      <c r="D14896" s="434"/>
    </row>
    <row r="14897" spans="1:4">
      <c r="A14897" s="371"/>
      <c r="B14897" s="371"/>
      <c r="C14897" s="371"/>
      <c r="D14897" s="434"/>
    </row>
    <row r="14898" spans="1:4">
      <c r="A14898" s="371"/>
      <c r="B14898" s="371"/>
      <c r="C14898" s="371"/>
      <c r="D14898" s="434"/>
    </row>
    <row r="14899" spans="1:4">
      <c r="A14899" s="371"/>
      <c r="B14899" s="371"/>
      <c r="C14899" s="371"/>
      <c r="D14899" s="434"/>
    </row>
    <row r="14900" spans="1:4">
      <c r="A14900" s="371"/>
      <c r="B14900" s="371"/>
      <c r="C14900" s="371"/>
      <c r="D14900" s="434"/>
    </row>
    <row r="14901" spans="1:4">
      <c r="A14901" s="371"/>
      <c r="B14901" s="371"/>
      <c r="C14901" s="371"/>
      <c r="D14901" s="434"/>
    </row>
    <row r="14902" spans="1:4">
      <c r="A14902" s="371"/>
      <c r="B14902" s="371"/>
      <c r="C14902" s="371"/>
      <c r="D14902" s="434"/>
    </row>
    <row r="14903" spans="1:4">
      <c r="A14903" s="371"/>
      <c r="B14903" s="371"/>
      <c r="C14903" s="371"/>
      <c r="D14903" s="434"/>
    </row>
    <row r="14904" spans="1:4">
      <c r="A14904" s="371"/>
      <c r="B14904" s="371"/>
      <c r="C14904" s="371"/>
      <c r="D14904" s="434"/>
    </row>
    <row r="14905" spans="1:4">
      <c r="A14905" s="371"/>
      <c r="B14905" s="371"/>
      <c r="C14905" s="371"/>
      <c r="D14905" s="434"/>
    </row>
    <row r="14906" spans="1:4">
      <c r="A14906" s="371"/>
      <c r="B14906" s="371"/>
      <c r="C14906" s="371"/>
      <c r="D14906" s="434"/>
    </row>
    <row r="14907" spans="1:4">
      <c r="A14907" s="371"/>
      <c r="B14907" s="371"/>
      <c r="C14907" s="371"/>
      <c r="D14907" s="434"/>
    </row>
    <row r="14908" spans="1:4">
      <c r="A14908" s="371"/>
      <c r="B14908" s="371"/>
      <c r="C14908" s="371"/>
      <c r="D14908" s="434"/>
    </row>
    <row r="14909" spans="1:4">
      <c r="A14909" s="371"/>
      <c r="B14909" s="371"/>
      <c r="C14909" s="371"/>
      <c r="D14909" s="434"/>
    </row>
    <row r="14910" spans="1:4">
      <c r="A14910" s="371"/>
      <c r="B14910" s="371"/>
      <c r="C14910" s="371"/>
      <c r="D14910" s="434"/>
    </row>
    <row r="14911" spans="1:4">
      <c r="A14911" s="371"/>
      <c r="B14911" s="371"/>
      <c r="C14911" s="371"/>
      <c r="D14911" s="434"/>
    </row>
    <row r="14912" spans="1:4">
      <c r="A14912" s="371"/>
      <c r="B14912" s="371"/>
      <c r="C14912" s="371"/>
      <c r="D14912" s="434"/>
    </row>
    <row r="14913" spans="1:4">
      <c r="A14913" s="371"/>
      <c r="B14913" s="371"/>
      <c r="C14913" s="371"/>
      <c r="D14913" s="434"/>
    </row>
    <row r="14914" spans="1:4">
      <c r="A14914" s="371"/>
      <c r="B14914" s="371"/>
      <c r="C14914" s="371"/>
      <c r="D14914" s="434"/>
    </row>
    <row r="14915" spans="1:4">
      <c r="A14915" s="371"/>
      <c r="B14915" s="371"/>
      <c r="C14915" s="371"/>
      <c r="D14915" s="434"/>
    </row>
    <row r="14916" spans="1:4">
      <c r="A14916" s="371"/>
      <c r="B14916" s="371"/>
      <c r="C14916" s="371"/>
      <c r="D14916" s="434"/>
    </row>
    <row r="14917" spans="1:4">
      <c r="A14917" s="371"/>
      <c r="B14917" s="371"/>
      <c r="C14917" s="371"/>
      <c r="D14917" s="434"/>
    </row>
    <row r="14918" spans="1:4">
      <c r="A14918" s="371"/>
      <c r="B14918" s="371"/>
      <c r="C14918" s="371"/>
      <c r="D14918" s="434"/>
    </row>
    <row r="14919" spans="1:4">
      <c r="A14919" s="371"/>
      <c r="B14919" s="371"/>
      <c r="C14919" s="371"/>
      <c r="D14919" s="434"/>
    </row>
    <row r="14920" spans="1:4">
      <c r="A14920" s="371"/>
      <c r="B14920" s="371"/>
      <c r="C14920" s="371"/>
      <c r="D14920" s="434"/>
    </row>
    <row r="14921" spans="1:4">
      <c r="A14921" s="371"/>
      <c r="B14921" s="371"/>
      <c r="C14921" s="371"/>
      <c r="D14921" s="434"/>
    </row>
    <row r="14922" spans="1:4">
      <c r="A14922" s="371"/>
      <c r="B14922" s="371"/>
      <c r="C14922" s="371"/>
      <c r="D14922" s="434"/>
    </row>
    <row r="14923" spans="1:4">
      <c r="A14923" s="371"/>
      <c r="B14923" s="371"/>
      <c r="C14923" s="371"/>
      <c r="D14923" s="434"/>
    </row>
    <row r="14924" spans="1:4">
      <c r="A14924" s="371"/>
      <c r="B14924" s="371"/>
      <c r="C14924" s="371"/>
      <c r="D14924" s="434"/>
    </row>
    <row r="14925" spans="1:4">
      <c r="A14925" s="371"/>
      <c r="B14925" s="371"/>
      <c r="C14925" s="371"/>
      <c r="D14925" s="434"/>
    </row>
    <row r="14926" spans="1:4">
      <c r="A14926" s="371"/>
      <c r="B14926" s="371"/>
      <c r="C14926" s="371"/>
      <c r="D14926" s="434"/>
    </row>
    <row r="14927" spans="1:4">
      <c r="A14927" s="371"/>
      <c r="B14927" s="371"/>
      <c r="C14927" s="371"/>
      <c r="D14927" s="434"/>
    </row>
    <row r="14928" spans="1:4">
      <c r="A14928" s="371"/>
      <c r="B14928" s="371"/>
      <c r="C14928" s="371"/>
      <c r="D14928" s="434"/>
    </row>
    <row r="14929" spans="1:4">
      <c r="A14929" s="371"/>
      <c r="B14929" s="371"/>
      <c r="C14929" s="371"/>
      <c r="D14929" s="434"/>
    </row>
    <row r="14930" spans="1:4">
      <c r="A14930" s="371"/>
      <c r="B14930" s="371"/>
      <c r="C14930" s="371"/>
      <c r="D14930" s="434"/>
    </row>
    <row r="14931" spans="1:4">
      <c r="A14931" s="371"/>
      <c r="B14931" s="371"/>
      <c r="C14931" s="371"/>
      <c r="D14931" s="434"/>
    </row>
    <row r="14932" spans="1:4">
      <c r="A14932" s="371"/>
      <c r="B14932" s="371"/>
      <c r="C14932" s="371"/>
      <c r="D14932" s="434"/>
    </row>
    <row r="14933" spans="1:4">
      <c r="A14933" s="371"/>
      <c r="B14933" s="371"/>
      <c r="C14933" s="371"/>
      <c r="D14933" s="434"/>
    </row>
    <row r="14934" spans="1:4">
      <c r="A14934" s="371"/>
      <c r="B14934" s="371"/>
      <c r="C14934" s="371"/>
      <c r="D14934" s="434"/>
    </row>
    <row r="14935" spans="1:4">
      <c r="A14935" s="371"/>
      <c r="B14935" s="371"/>
      <c r="C14935" s="371"/>
      <c r="D14935" s="434"/>
    </row>
    <row r="14936" spans="1:4">
      <c r="A14936" s="371"/>
      <c r="B14936" s="371"/>
      <c r="C14936" s="371"/>
      <c r="D14936" s="434"/>
    </row>
    <row r="14937" spans="1:4">
      <c r="A14937" s="371"/>
      <c r="B14937" s="371"/>
      <c r="C14937" s="371"/>
      <c r="D14937" s="434"/>
    </row>
    <row r="14938" spans="1:4">
      <c r="A14938" s="371"/>
      <c r="B14938" s="371"/>
      <c r="C14938" s="371"/>
      <c r="D14938" s="434"/>
    </row>
    <row r="14939" spans="1:4">
      <c r="A14939" s="371"/>
      <c r="B14939" s="371"/>
      <c r="C14939" s="371"/>
      <c r="D14939" s="434"/>
    </row>
    <row r="14940" spans="1:4">
      <c r="A14940" s="371"/>
      <c r="B14940" s="371"/>
      <c r="C14940" s="371"/>
      <c r="D14940" s="434"/>
    </row>
    <row r="14941" spans="1:4">
      <c r="A14941" s="371"/>
      <c r="B14941" s="371"/>
      <c r="C14941" s="371"/>
      <c r="D14941" s="434"/>
    </row>
    <row r="14942" spans="1:4">
      <c r="A14942" s="371"/>
      <c r="B14942" s="371"/>
      <c r="C14942" s="371"/>
      <c r="D14942" s="434"/>
    </row>
    <row r="14943" spans="1:4">
      <c r="A14943" s="371"/>
      <c r="B14943" s="371"/>
      <c r="C14943" s="371"/>
      <c r="D14943" s="434"/>
    </row>
    <row r="14944" spans="1:4">
      <c r="A14944" s="371"/>
      <c r="B14944" s="371"/>
      <c r="C14944" s="371"/>
      <c r="D14944" s="434"/>
    </row>
    <row r="14945" spans="1:4">
      <c r="A14945" s="371"/>
      <c r="B14945" s="371"/>
      <c r="C14945" s="371"/>
      <c r="D14945" s="434"/>
    </row>
    <row r="14946" spans="1:4">
      <c r="A14946" s="371"/>
      <c r="B14946" s="371"/>
      <c r="C14946" s="371"/>
      <c r="D14946" s="434"/>
    </row>
    <row r="14947" spans="1:4">
      <c r="A14947" s="371"/>
      <c r="B14947" s="371"/>
      <c r="C14947" s="371"/>
      <c r="D14947" s="434"/>
    </row>
    <row r="14948" spans="1:4">
      <c r="A14948" s="371"/>
      <c r="B14948" s="371"/>
      <c r="C14948" s="371"/>
      <c r="D14948" s="434"/>
    </row>
    <row r="14949" spans="1:4">
      <c r="A14949" s="371"/>
      <c r="B14949" s="371"/>
      <c r="C14949" s="371"/>
      <c r="D14949" s="434"/>
    </row>
    <row r="14950" spans="1:4">
      <c r="A14950" s="371"/>
      <c r="B14950" s="371"/>
      <c r="C14950" s="371"/>
      <c r="D14950" s="434"/>
    </row>
    <row r="14951" spans="1:4">
      <c r="A14951" s="371"/>
      <c r="B14951" s="371"/>
      <c r="C14951" s="371"/>
      <c r="D14951" s="434"/>
    </row>
    <row r="14952" spans="1:4">
      <c r="A14952" s="371"/>
      <c r="B14952" s="371"/>
      <c r="C14952" s="371"/>
      <c r="D14952" s="434"/>
    </row>
    <row r="14953" spans="1:4">
      <c r="A14953" s="371"/>
      <c r="B14953" s="371"/>
      <c r="C14953" s="371"/>
      <c r="D14953" s="434"/>
    </row>
    <row r="14954" spans="1:4">
      <c r="A14954" s="371"/>
      <c r="B14954" s="371"/>
      <c r="C14954" s="371"/>
      <c r="D14954" s="434"/>
    </row>
    <row r="14955" spans="1:4">
      <c r="A14955" s="371"/>
      <c r="B14955" s="371"/>
      <c r="C14955" s="371"/>
      <c r="D14955" s="434"/>
    </row>
    <row r="14956" spans="1:4">
      <c r="A14956" s="371"/>
      <c r="B14956" s="371"/>
      <c r="C14956" s="371"/>
      <c r="D14956" s="434"/>
    </row>
    <row r="14957" spans="1:4">
      <c r="A14957" s="371"/>
      <c r="B14957" s="371"/>
      <c r="C14957" s="371"/>
      <c r="D14957" s="434"/>
    </row>
    <row r="14958" spans="1:4">
      <c r="A14958" s="371"/>
      <c r="B14958" s="371"/>
      <c r="C14958" s="371"/>
      <c r="D14958" s="434"/>
    </row>
    <row r="14959" spans="1:4">
      <c r="A14959" s="371"/>
      <c r="B14959" s="371"/>
      <c r="C14959" s="371"/>
      <c r="D14959" s="434"/>
    </row>
    <row r="14960" spans="1:4">
      <c r="A14960" s="371"/>
      <c r="B14960" s="371"/>
      <c r="C14960" s="371"/>
      <c r="D14960" s="434"/>
    </row>
    <row r="14961" spans="1:4">
      <c r="A14961" s="371"/>
      <c r="B14961" s="371"/>
      <c r="C14961" s="371"/>
      <c r="D14961" s="434"/>
    </row>
    <row r="14962" spans="1:4">
      <c r="A14962" s="371"/>
      <c r="B14962" s="371"/>
      <c r="C14962" s="371"/>
      <c r="D14962" s="434"/>
    </row>
    <row r="14963" spans="1:4">
      <c r="A14963" s="371"/>
      <c r="B14963" s="371"/>
      <c r="C14963" s="371"/>
      <c r="D14963" s="434"/>
    </row>
    <row r="14964" spans="1:4">
      <c r="A14964" s="371"/>
      <c r="B14964" s="371"/>
      <c r="C14964" s="371"/>
      <c r="D14964" s="434"/>
    </row>
    <row r="14965" spans="1:4">
      <c r="A14965" s="371"/>
      <c r="B14965" s="371"/>
      <c r="C14965" s="371"/>
      <c r="D14965" s="434"/>
    </row>
    <row r="14966" spans="1:4">
      <c r="A14966" s="371"/>
      <c r="B14966" s="371"/>
      <c r="C14966" s="371"/>
      <c r="D14966" s="434"/>
    </row>
    <row r="14967" spans="1:4">
      <c r="A14967" s="371"/>
      <c r="B14967" s="371"/>
      <c r="C14967" s="371"/>
      <c r="D14967" s="434"/>
    </row>
    <row r="14968" spans="1:4">
      <c r="A14968" s="371"/>
      <c r="B14968" s="371"/>
      <c r="C14968" s="371"/>
      <c r="D14968" s="434"/>
    </row>
    <row r="14969" spans="1:4">
      <c r="A14969" s="371"/>
      <c r="B14969" s="371"/>
      <c r="C14969" s="371"/>
      <c r="D14969" s="434"/>
    </row>
    <row r="14970" spans="1:4">
      <c r="A14970" s="371"/>
      <c r="B14970" s="371"/>
      <c r="C14970" s="371"/>
      <c r="D14970" s="434"/>
    </row>
    <row r="14971" spans="1:4">
      <c r="A14971" s="371"/>
      <c r="B14971" s="371"/>
      <c r="C14971" s="371"/>
      <c r="D14971" s="434"/>
    </row>
    <row r="14972" spans="1:4">
      <c r="A14972" s="371"/>
      <c r="B14972" s="371"/>
      <c r="C14972" s="371"/>
      <c r="D14972" s="434"/>
    </row>
    <row r="14973" spans="1:4">
      <c r="A14973" s="371"/>
      <c r="B14973" s="371"/>
      <c r="C14973" s="371"/>
      <c r="D14973" s="434"/>
    </row>
    <row r="14974" spans="1:4">
      <c r="A14974" s="371"/>
      <c r="B14974" s="371"/>
      <c r="C14974" s="371"/>
      <c r="D14974" s="434"/>
    </row>
    <row r="14975" spans="1:4">
      <c r="A14975" s="371"/>
      <c r="B14975" s="371"/>
      <c r="C14975" s="371"/>
      <c r="D14975" s="434"/>
    </row>
    <row r="14976" spans="1:4">
      <c r="A14976" s="371"/>
      <c r="B14976" s="371"/>
      <c r="C14976" s="371"/>
      <c r="D14976" s="434"/>
    </row>
    <row r="14977" spans="1:4">
      <c r="A14977" s="371"/>
      <c r="B14977" s="371"/>
      <c r="C14977" s="371"/>
      <c r="D14977" s="434"/>
    </row>
    <row r="14978" spans="1:4">
      <c r="A14978" s="371"/>
      <c r="B14978" s="371"/>
      <c r="C14978" s="371"/>
      <c r="D14978" s="434"/>
    </row>
    <row r="14979" spans="1:4">
      <c r="A14979" s="371"/>
      <c r="B14979" s="371"/>
      <c r="C14979" s="371"/>
      <c r="D14979" s="434"/>
    </row>
    <row r="14980" spans="1:4">
      <c r="A14980" s="371"/>
      <c r="B14980" s="371"/>
      <c r="C14980" s="371"/>
      <c r="D14980" s="434"/>
    </row>
    <row r="14981" spans="1:4">
      <c r="A14981" s="371"/>
      <c r="B14981" s="371"/>
      <c r="C14981" s="371"/>
      <c r="D14981" s="434"/>
    </row>
    <row r="14982" spans="1:4">
      <c r="A14982" s="371"/>
      <c r="B14982" s="371"/>
      <c r="C14982" s="371"/>
      <c r="D14982" s="434"/>
    </row>
    <row r="14983" spans="1:4">
      <c r="A14983" s="371"/>
      <c r="B14983" s="371"/>
      <c r="C14983" s="371"/>
      <c r="D14983" s="434"/>
    </row>
    <row r="14984" spans="1:4">
      <c r="A14984" s="371"/>
      <c r="B14984" s="371"/>
      <c r="C14984" s="371"/>
      <c r="D14984" s="434"/>
    </row>
    <row r="14985" spans="1:4">
      <c r="A14985" s="371"/>
      <c r="B14985" s="371"/>
      <c r="C14985" s="371"/>
      <c r="D14985" s="434"/>
    </row>
    <row r="14986" spans="1:4">
      <c r="A14986" s="371"/>
      <c r="B14986" s="371"/>
      <c r="C14986" s="371"/>
      <c r="D14986" s="434"/>
    </row>
    <row r="14987" spans="1:4">
      <c r="A14987" s="371"/>
      <c r="B14987" s="371"/>
      <c r="C14987" s="371"/>
      <c r="D14987" s="434"/>
    </row>
    <row r="14988" spans="1:4">
      <c r="A14988" s="371"/>
      <c r="B14988" s="371"/>
      <c r="C14988" s="371"/>
      <c r="D14988" s="434"/>
    </row>
    <row r="14989" spans="1:4">
      <c r="A14989" s="371"/>
      <c r="B14989" s="371"/>
      <c r="C14989" s="371"/>
      <c r="D14989" s="434"/>
    </row>
    <row r="14990" spans="1:4">
      <c r="A14990" s="371"/>
      <c r="B14990" s="371"/>
      <c r="C14990" s="371"/>
      <c r="D14990" s="434"/>
    </row>
    <row r="14991" spans="1:4">
      <c r="A14991" s="371"/>
      <c r="B14991" s="371"/>
      <c r="C14991" s="371"/>
      <c r="D14991" s="434"/>
    </row>
    <row r="14992" spans="1:4">
      <c r="A14992" s="371"/>
      <c r="B14992" s="371"/>
      <c r="C14992" s="371"/>
      <c r="D14992" s="434"/>
    </row>
    <row r="14993" spans="1:4">
      <c r="A14993" s="371"/>
      <c r="B14993" s="371"/>
      <c r="C14993" s="371"/>
      <c r="D14993" s="434"/>
    </row>
    <row r="14994" spans="1:4">
      <c r="A14994" s="371"/>
      <c r="B14994" s="371"/>
      <c r="C14994" s="371"/>
      <c r="D14994" s="434"/>
    </row>
    <row r="14995" spans="1:4">
      <c r="A14995" s="371"/>
      <c r="B14995" s="371"/>
      <c r="C14995" s="371"/>
      <c r="D14995" s="434"/>
    </row>
    <row r="14996" spans="1:4">
      <c r="A14996" s="371"/>
      <c r="B14996" s="371"/>
      <c r="C14996" s="371"/>
      <c r="D14996" s="434"/>
    </row>
    <row r="14997" spans="1:4">
      <c r="A14997" s="371"/>
      <c r="B14997" s="371"/>
      <c r="C14997" s="371"/>
      <c r="D14997" s="434"/>
    </row>
    <row r="14998" spans="1:4">
      <c r="A14998" s="371"/>
      <c r="B14998" s="371"/>
      <c r="C14998" s="371"/>
      <c r="D14998" s="434"/>
    </row>
    <row r="14999" spans="1:4">
      <c r="A14999" s="371"/>
      <c r="B14999" s="371"/>
      <c r="C14999" s="371"/>
      <c r="D14999" s="434"/>
    </row>
    <row r="15000" spans="1:4">
      <c r="A15000" s="371"/>
      <c r="B15000" s="371"/>
      <c r="C15000" s="371"/>
      <c r="D15000" s="434"/>
    </row>
    <row r="15001" spans="1:4">
      <c r="A15001" s="371"/>
      <c r="B15001" s="371"/>
      <c r="C15001" s="371"/>
      <c r="D15001" s="434"/>
    </row>
    <row r="15002" spans="1:4">
      <c r="A15002" s="371"/>
      <c r="B15002" s="371"/>
      <c r="C15002" s="371"/>
      <c r="D15002" s="434"/>
    </row>
    <row r="15003" spans="1:4">
      <c r="A15003" s="371"/>
      <c r="B15003" s="371"/>
      <c r="C15003" s="371"/>
      <c r="D15003" s="434"/>
    </row>
    <row r="15004" spans="1:4">
      <c r="A15004" s="371"/>
      <c r="B15004" s="371"/>
      <c r="C15004" s="371"/>
      <c r="D15004" s="434"/>
    </row>
    <row r="15005" spans="1:4">
      <c r="A15005" s="371"/>
      <c r="B15005" s="371"/>
      <c r="C15005" s="371"/>
      <c r="D15005" s="434"/>
    </row>
    <row r="15006" spans="1:4">
      <c r="A15006" s="371"/>
      <c r="B15006" s="371"/>
      <c r="C15006" s="371"/>
      <c r="D15006" s="434"/>
    </row>
    <row r="15007" spans="1:4">
      <c r="A15007" s="371"/>
      <c r="B15007" s="371"/>
      <c r="C15007" s="371"/>
      <c r="D15007" s="434"/>
    </row>
    <row r="15008" spans="1:4">
      <c r="A15008" s="371"/>
      <c r="B15008" s="371"/>
      <c r="C15008" s="371"/>
      <c r="D15008" s="434"/>
    </row>
    <row r="15009" spans="1:4">
      <c r="A15009" s="371"/>
      <c r="B15009" s="371"/>
      <c r="C15009" s="371"/>
      <c r="D15009" s="434"/>
    </row>
    <row r="15010" spans="1:4">
      <c r="A15010" s="371"/>
      <c r="B15010" s="371"/>
      <c r="C15010" s="371"/>
      <c r="D15010" s="434"/>
    </row>
    <row r="15011" spans="1:4">
      <c r="A15011" s="371"/>
      <c r="B15011" s="371"/>
      <c r="C15011" s="371"/>
      <c r="D15011" s="434"/>
    </row>
    <row r="15012" spans="1:4">
      <c r="A15012" s="371"/>
      <c r="B15012" s="371"/>
      <c r="C15012" s="371"/>
      <c r="D15012" s="434"/>
    </row>
    <row r="15013" spans="1:4">
      <c r="A15013" s="371"/>
      <c r="B15013" s="371"/>
      <c r="C15013" s="371"/>
      <c r="D15013" s="434"/>
    </row>
    <row r="15014" spans="1:4">
      <c r="A15014" s="371"/>
      <c r="B15014" s="371"/>
      <c r="C15014" s="371"/>
      <c r="D15014" s="434"/>
    </row>
    <row r="15015" spans="1:4">
      <c r="A15015" s="371"/>
      <c r="B15015" s="371"/>
      <c r="C15015" s="371"/>
      <c r="D15015" s="434"/>
    </row>
    <row r="15016" spans="1:4">
      <c r="A15016" s="371"/>
      <c r="B15016" s="371"/>
      <c r="C15016" s="371"/>
      <c r="D15016" s="434"/>
    </row>
    <row r="15017" spans="1:4">
      <c r="A15017" s="371"/>
      <c r="B15017" s="371"/>
      <c r="C15017" s="371"/>
      <c r="D15017" s="434"/>
    </row>
    <row r="15018" spans="1:4">
      <c r="A15018" s="371"/>
      <c r="B15018" s="371"/>
      <c r="C15018" s="371"/>
      <c r="D15018" s="434"/>
    </row>
    <row r="15019" spans="1:4">
      <c r="A15019" s="371"/>
      <c r="B15019" s="371"/>
      <c r="C15019" s="371"/>
      <c r="D15019" s="434"/>
    </row>
    <row r="15020" spans="1:4">
      <c r="A15020" s="371"/>
      <c r="B15020" s="371"/>
      <c r="C15020" s="371"/>
      <c r="D15020" s="434"/>
    </row>
    <row r="15021" spans="1:4">
      <c r="A15021" s="371"/>
      <c r="B15021" s="371"/>
      <c r="C15021" s="371"/>
      <c r="D15021" s="434"/>
    </row>
    <row r="15022" spans="1:4">
      <c r="A15022" s="371"/>
      <c r="B15022" s="371"/>
      <c r="C15022" s="371"/>
      <c r="D15022" s="434"/>
    </row>
    <row r="15023" spans="1:4">
      <c r="A15023" s="371"/>
      <c r="B15023" s="371"/>
      <c r="C15023" s="371"/>
      <c r="D15023" s="434"/>
    </row>
    <row r="15024" spans="1:4">
      <c r="A15024" s="371"/>
      <c r="B15024" s="371"/>
      <c r="C15024" s="371"/>
      <c r="D15024" s="434"/>
    </row>
    <row r="15025" spans="1:4">
      <c r="A15025" s="371"/>
      <c r="B15025" s="371"/>
      <c r="C15025" s="371"/>
      <c r="D15025" s="434"/>
    </row>
    <row r="15026" spans="1:4">
      <c r="A15026" s="371"/>
      <c r="B15026" s="371"/>
      <c r="C15026" s="371"/>
      <c r="D15026" s="434"/>
    </row>
    <row r="15027" spans="1:4">
      <c r="A15027" s="371"/>
      <c r="B15027" s="371"/>
      <c r="C15027" s="371"/>
      <c r="D15027" s="434"/>
    </row>
    <row r="15028" spans="1:4">
      <c r="A15028" s="371"/>
      <c r="B15028" s="371"/>
      <c r="C15028" s="371"/>
      <c r="D15028" s="434"/>
    </row>
    <row r="15029" spans="1:4">
      <c r="A15029" s="371"/>
      <c r="B15029" s="371"/>
      <c r="C15029" s="371"/>
      <c r="D15029" s="434"/>
    </row>
    <row r="15030" spans="1:4">
      <c r="A15030" s="371"/>
      <c r="B15030" s="371"/>
      <c r="C15030" s="371"/>
      <c r="D15030" s="434"/>
    </row>
    <row r="15031" spans="1:4">
      <c r="A15031" s="371"/>
      <c r="B15031" s="371"/>
      <c r="C15031" s="371"/>
      <c r="D15031" s="434"/>
    </row>
    <row r="15032" spans="1:4">
      <c r="A15032" s="371"/>
      <c r="B15032" s="371"/>
      <c r="C15032" s="371"/>
      <c r="D15032" s="434"/>
    </row>
    <row r="15033" spans="1:4">
      <c r="A15033" s="371"/>
      <c r="B15033" s="371"/>
      <c r="C15033" s="371"/>
      <c r="D15033" s="434"/>
    </row>
    <row r="15034" spans="1:4">
      <c r="A15034" s="371"/>
      <c r="B15034" s="371"/>
      <c r="C15034" s="371"/>
      <c r="D15034" s="434"/>
    </row>
    <row r="15035" spans="1:4">
      <c r="A15035" s="371"/>
      <c r="B15035" s="371"/>
      <c r="C15035" s="371"/>
      <c r="D15035" s="434"/>
    </row>
    <row r="15036" spans="1:4">
      <c r="A15036" s="371"/>
      <c r="B15036" s="371"/>
      <c r="C15036" s="371"/>
      <c r="D15036" s="434"/>
    </row>
    <row r="15037" spans="1:4">
      <c r="A15037" s="371"/>
      <c r="B15037" s="371"/>
      <c r="C15037" s="371"/>
      <c r="D15037" s="434"/>
    </row>
    <row r="15038" spans="1:4">
      <c r="A15038" s="371"/>
      <c r="B15038" s="371"/>
      <c r="C15038" s="371"/>
      <c r="D15038" s="434"/>
    </row>
    <row r="15039" spans="1:4">
      <c r="A15039" s="371"/>
      <c r="B15039" s="371"/>
      <c r="C15039" s="371"/>
      <c r="D15039" s="434"/>
    </row>
    <row r="15040" spans="1:4">
      <c r="A15040" s="371"/>
      <c r="B15040" s="371"/>
      <c r="C15040" s="371"/>
      <c r="D15040" s="434"/>
    </row>
    <row r="15041" spans="1:4">
      <c r="A15041" s="371"/>
      <c r="B15041" s="371"/>
      <c r="C15041" s="371"/>
      <c r="D15041" s="434"/>
    </row>
    <row r="15042" spans="1:4">
      <c r="A15042" s="371"/>
      <c r="B15042" s="371"/>
      <c r="C15042" s="371"/>
      <c r="D15042" s="434"/>
    </row>
    <row r="15043" spans="1:4">
      <c r="A15043" s="371"/>
      <c r="B15043" s="371"/>
      <c r="C15043" s="371"/>
      <c r="D15043" s="434"/>
    </row>
    <row r="15044" spans="1:4">
      <c r="A15044" s="371"/>
      <c r="B15044" s="371"/>
      <c r="C15044" s="371"/>
      <c r="D15044" s="434"/>
    </row>
    <row r="15045" spans="1:4">
      <c r="A15045" s="371"/>
      <c r="B15045" s="371"/>
      <c r="C15045" s="371"/>
      <c r="D15045" s="434"/>
    </row>
    <row r="15046" spans="1:4">
      <c r="A15046" s="371"/>
      <c r="B15046" s="371"/>
      <c r="C15046" s="371"/>
      <c r="D15046" s="434"/>
    </row>
    <row r="15047" spans="1:4">
      <c r="A15047" s="371"/>
      <c r="B15047" s="371"/>
      <c r="C15047" s="371"/>
      <c r="D15047" s="434"/>
    </row>
    <row r="15048" spans="1:4">
      <c r="A15048" s="371"/>
      <c r="B15048" s="371"/>
      <c r="C15048" s="371"/>
      <c r="D15048" s="434"/>
    </row>
    <row r="15049" spans="1:4">
      <c r="A15049" s="371"/>
      <c r="B15049" s="371"/>
      <c r="C15049" s="371"/>
      <c r="D15049" s="434"/>
    </row>
    <row r="15050" spans="1:4">
      <c r="A15050" s="371"/>
      <c r="B15050" s="371"/>
      <c r="C15050" s="371"/>
      <c r="D15050" s="434"/>
    </row>
    <row r="15051" spans="1:4">
      <c r="A15051" s="371"/>
      <c r="B15051" s="371"/>
      <c r="C15051" s="371"/>
      <c r="D15051" s="434"/>
    </row>
    <row r="15052" spans="1:4">
      <c r="A15052" s="371"/>
      <c r="B15052" s="371"/>
      <c r="C15052" s="371"/>
      <c r="D15052" s="434"/>
    </row>
    <row r="15053" spans="1:4">
      <c r="A15053" s="371"/>
      <c r="B15053" s="371"/>
      <c r="C15053" s="371"/>
      <c r="D15053" s="434"/>
    </row>
    <row r="15054" spans="1:4">
      <c r="A15054" s="371"/>
      <c r="B15054" s="371"/>
      <c r="C15054" s="371"/>
      <c r="D15054" s="434"/>
    </row>
    <row r="15055" spans="1:4">
      <c r="A15055" s="371"/>
      <c r="B15055" s="371"/>
      <c r="C15055" s="371"/>
      <c r="D15055" s="434"/>
    </row>
    <row r="15056" spans="1:4">
      <c r="A15056" s="371"/>
      <c r="B15056" s="371"/>
      <c r="C15056" s="371"/>
      <c r="D15056" s="434"/>
    </row>
    <row r="15057" spans="1:4">
      <c r="A15057" s="371"/>
      <c r="B15057" s="371"/>
      <c r="C15057" s="371"/>
      <c r="D15057" s="434"/>
    </row>
    <row r="15058" spans="1:4">
      <c r="A15058" s="371"/>
      <c r="B15058" s="371"/>
      <c r="C15058" s="371"/>
      <c r="D15058" s="434"/>
    </row>
    <row r="15059" spans="1:4">
      <c r="A15059" s="371"/>
      <c r="B15059" s="371"/>
      <c r="C15059" s="371"/>
      <c r="D15059" s="434"/>
    </row>
    <row r="15060" spans="1:4">
      <c r="A15060" s="371"/>
      <c r="B15060" s="371"/>
      <c r="C15060" s="371"/>
      <c r="D15060" s="434"/>
    </row>
    <row r="15061" spans="1:4">
      <c r="A15061" s="371"/>
      <c r="B15061" s="371"/>
      <c r="C15061" s="371"/>
      <c r="D15061" s="434"/>
    </row>
    <row r="15062" spans="1:4">
      <c r="A15062" s="371"/>
      <c r="B15062" s="371"/>
      <c r="C15062" s="371"/>
      <c r="D15062" s="434"/>
    </row>
    <row r="15063" spans="1:4">
      <c r="A15063" s="371"/>
      <c r="B15063" s="371"/>
      <c r="C15063" s="371"/>
      <c r="D15063" s="434"/>
    </row>
    <row r="15064" spans="1:4">
      <c r="A15064" s="371"/>
      <c r="B15064" s="371"/>
      <c r="C15064" s="371"/>
      <c r="D15064" s="434"/>
    </row>
    <row r="15065" spans="1:4">
      <c r="A15065" s="371"/>
      <c r="B15065" s="371"/>
      <c r="C15065" s="371"/>
      <c r="D15065" s="434"/>
    </row>
    <row r="15066" spans="1:4">
      <c r="A15066" s="371"/>
      <c r="B15066" s="371"/>
      <c r="C15066" s="371"/>
      <c r="D15066" s="434"/>
    </row>
    <row r="15067" spans="1:4">
      <c r="A15067" s="371"/>
      <c r="B15067" s="371"/>
      <c r="C15067" s="371"/>
      <c r="D15067" s="434"/>
    </row>
    <row r="15068" spans="1:4">
      <c r="A15068" s="371"/>
      <c r="B15068" s="371"/>
      <c r="C15068" s="371"/>
      <c r="D15068" s="434"/>
    </row>
    <row r="15069" spans="1:4">
      <c r="A15069" s="371"/>
      <c r="B15069" s="371"/>
      <c r="C15069" s="371"/>
      <c r="D15069" s="434"/>
    </row>
    <row r="15070" spans="1:4">
      <c r="A15070" s="371"/>
      <c r="B15070" s="371"/>
      <c r="C15070" s="371"/>
      <c r="D15070" s="434"/>
    </row>
    <row r="15071" spans="1:4">
      <c r="A15071" s="371"/>
      <c r="B15071" s="371"/>
      <c r="C15071" s="371"/>
      <c r="D15071" s="434"/>
    </row>
    <row r="15072" spans="1:4">
      <c r="A15072" s="371"/>
      <c r="B15072" s="371"/>
      <c r="C15072" s="371"/>
      <c r="D15072" s="434"/>
    </row>
    <row r="15073" spans="1:4">
      <c r="A15073" s="371"/>
      <c r="B15073" s="371"/>
      <c r="C15073" s="371"/>
      <c r="D15073" s="434"/>
    </row>
    <row r="15074" spans="1:4">
      <c r="A15074" s="371"/>
      <c r="B15074" s="371"/>
      <c r="C15074" s="371"/>
      <c r="D15074" s="434"/>
    </row>
    <row r="15075" spans="1:4">
      <c r="A15075" s="371"/>
      <c r="B15075" s="371"/>
      <c r="C15075" s="371"/>
      <c r="D15075" s="434"/>
    </row>
    <row r="15076" spans="1:4">
      <c r="A15076" s="371"/>
      <c r="B15076" s="371"/>
      <c r="C15076" s="371"/>
      <c r="D15076" s="434"/>
    </row>
    <row r="15077" spans="1:4">
      <c r="A15077" s="371"/>
      <c r="B15077" s="371"/>
      <c r="C15077" s="371"/>
      <c r="D15077" s="434"/>
    </row>
    <row r="15078" spans="1:4">
      <c r="A15078" s="371"/>
      <c r="B15078" s="371"/>
      <c r="C15078" s="371"/>
      <c r="D15078" s="434"/>
    </row>
    <row r="15079" spans="1:4">
      <c r="A15079" s="371"/>
      <c r="B15079" s="371"/>
      <c r="C15079" s="371"/>
      <c r="D15079" s="434"/>
    </row>
    <row r="15080" spans="1:4">
      <c r="A15080" s="371"/>
      <c r="B15080" s="371"/>
      <c r="C15080" s="371"/>
      <c r="D15080" s="434"/>
    </row>
    <row r="15081" spans="1:4">
      <c r="A15081" s="371"/>
      <c r="B15081" s="371"/>
      <c r="C15081" s="371"/>
      <c r="D15081" s="434"/>
    </row>
    <row r="15082" spans="1:4">
      <c r="A15082" s="371"/>
      <c r="B15082" s="371"/>
      <c r="C15082" s="371"/>
      <c r="D15082" s="434"/>
    </row>
    <row r="15083" spans="1:4">
      <c r="A15083" s="371"/>
      <c r="B15083" s="371"/>
      <c r="C15083" s="371"/>
      <c r="D15083" s="434"/>
    </row>
    <row r="15084" spans="1:4">
      <c r="A15084" s="371"/>
      <c r="B15084" s="371"/>
      <c r="C15084" s="371"/>
      <c r="D15084" s="434"/>
    </row>
    <row r="15085" spans="1:4">
      <c r="A15085" s="371"/>
      <c r="B15085" s="371"/>
      <c r="C15085" s="371"/>
      <c r="D15085" s="434"/>
    </row>
    <row r="15086" spans="1:4">
      <c r="A15086" s="371"/>
      <c r="B15086" s="371"/>
      <c r="C15086" s="371"/>
      <c r="D15086" s="434"/>
    </row>
    <row r="15087" spans="1:4">
      <c r="A15087" s="371"/>
      <c r="B15087" s="371"/>
      <c r="C15087" s="371"/>
      <c r="D15087" s="434"/>
    </row>
    <row r="15088" spans="1:4">
      <c r="A15088" s="371"/>
      <c r="B15088" s="371"/>
      <c r="C15088" s="371"/>
      <c r="D15088" s="434"/>
    </row>
    <row r="15089" spans="1:4">
      <c r="A15089" s="371"/>
      <c r="B15089" s="371"/>
      <c r="C15089" s="371"/>
      <c r="D15089" s="434"/>
    </row>
    <row r="15090" spans="1:4">
      <c r="A15090" s="371"/>
      <c r="B15090" s="371"/>
      <c r="C15090" s="371"/>
      <c r="D15090" s="434"/>
    </row>
    <row r="15091" spans="1:4">
      <c r="A15091" s="371"/>
      <c r="B15091" s="371"/>
      <c r="C15091" s="371"/>
      <c r="D15091" s="434"/>
    </row>
    <row r="15092" spans="1:4">
      <c r="A15092" s="371"/>
      <c r="B15092" s="371"/>
      <c r="C15092" s="371"/>
      <c r="D15092" s="434"/>
    </row>
    <row r="15093" spans="1:4">
      <c r="A15093" s="371"/>
      <c r="B15093" s="371"/>
      <c r="C15093" s="371"/>
      <c r="D15093" s="434"/>
    </row>
    <row r="15094" spans="1:4">
      <c r="A15094" s="371"/>
      <c r="B15094" s="371"/>
      <c r="C15094" s="371"/>
      <c r="D15094" s="434"/>
    </row>
    <row r="15095" spans="1:4">
      <c r="A15095" s="371"/>
      <c r="B15095" s="371"/>
      <c r="C15095" s="371"/>
      <c r="D15095" s="434"/>
    </row>
    <row r="15096" spans="1:4">
      <c r="A15096" s="371"/>
      <c r="B15096" s="371"/>
      <c r="C15096" s="371"/>
      <c r="D15096" s="434"/>
    </row>
    <row r="15097" spans="1:4">
      <c r="A15097" s="371"/>
      <c r="B15097" s="371"/>
      <c r="C15097" s="371"/>
      <c r="D15097" s="434"/>
    </row>
    <row r="15098" spans="1:4">
      <c r="A15098" s="371"/>
      <c r="B15098" s="371"/>
      <c r="C15098" s="371"/>
      <c r="D15098" s="434"/>
    </row>
    <row r="15099" spans="1:4">
      <c r="A15099" s="371"/>
      <c r="B15099" s="371"/>
      <c r="C15099" s="371"/>
      <c r="D15099" s="434"/>
    </row>
    <row r="15100" spans="1:4">
      <c r="A15100" s="371"/>
      <c r="B15100" s="371"/>
      <c r="C15100" s="371"/>
      <c r="D15100" s="434"/>
    </row>
    <row r="15101" spans="1:4">
      <c r="A15101" s="371"/>
      <c r="B15101" s="371"/>
      <c r="C15101" s="371"/>
      <c r="D15101" s="434"/>
    </row>
    <row r="15102" spans="1:4">
      <c r="A15102" s="371"/>
      <c r="B15102" s="371"/>
      <c r="C15102" s="371"/>
      <c r="D15102" s="434"/>
    </row>
    <row r="15103" spans="1:4">
      <c r="A15103" s="371"/>
      <c r="B15103" s="371"/>
      <c r="C15103" s="371"/>
      <c r="D15103" s="434"/>
    </row>
    <row r="15104" spans="1:4">
      <c r="A15104" s="371"/>
      <c r="B15104" s="371"/>
      <c r="C15104" s="371"/>
      <c r="D15104" s="434"/>
    </row>
    <row r="15105" spans="1:4">
      <c r="A15105" s="371"/>
      <c r="B15105" s="371"/>
      <c r="C15105" s="371"/>
      <c r="D15105" s="434"/>
    </row>
    <row r="15106" spans="1:4">
      <c r="A15106" s="371"/>
      <c r="B15106" s="371"/>
      <c r="C15106" s="371"/>
      <c r="D15106" s="434"/>
    </row>
    <row r="15107" spans="1:4">
      <c r="A15107" s="371"/>
      <c r="B15107" s="371"/>
      <c r="C15107" s="371"/>
      <c r="D15107" s="434"/>
    </row>
    <row r="15108" spans="1:4">
      <c r="A15108" s="371"/>
      <c r="B15108" s="371"/>
      <c r="C15108" s="371"/>
      <c r="D15108" s="434"/>
    </row>
    <row r="15109" spans="1:4">
      <c r="A15109" s="371"/>
      <c r="B15109" s="371"/>
      <c r="C15109" s="371"/>
      <c r="D15109" s="434"/>
    </row>
    <row r="15110" spans="1:4">
      <c r="A15110" s="371"/>
      <c r="B15110" s="371"/>
      <c r="C15110" s="371"/>
      <c r="D15110" s="434"/>
    </row>
    <row r="15111" spans="1:4">
      <c r="A15111" s="371"/>
      <c r="B15111" s="371"/>
      <c r="C15111" s="371"/>
      <c r="D15111" s="434"/>
    </row>
    <row r="15112" spans="1:4">
      <c r="A15112" s="371"/>
      <c r="B15112" s="371"/>
      <c r="C15112" s="371"/>
      <c r="D15112" s="434"/>
    </row>
    <row r="15113" spans="1:4">
      <c r="A15113" s="371"/>
      <c r="B15113" s="371"/>
      <c r="C15113" s="371"/>
      <c r="D15113" s="434"/>
    </row>
    <row r="15114" spans="1:4">
      <c r="A15114" s="371"/>
      <c r="B15114" s="371"/>
      <c r="C15114" s="371"/>
      <c r="D15114" s="434"/>
    </row>
    <row r="15115" spans="1:4">
      <c r="A15115" s="371"/>
      <c r="B15115" s="371"/>
      <c r="C15115" s="371"/>
      <c r="D15115" s="434"/>
    </row>
    <row r="15116" spans="1:4">
      <c r="A15116" s="371"/>
      <c r="B15116" s="371"/>
      <c r="C15116" s="371"/>
      <c r="D15116" s="434"/>
    </row>
    <row r="15117" spans="1:4">
      <c r="A15117" s="371"/>
      <c r="B15117" s="371"/>
      <c r="C15117" s="371"/>
      <c r="D15117" s="434"/>
    </row>
    <row r="15118" spans="1:4">
      <c r="A15118" s="371"/>
      <c r="B15118" s="371"/>
      <c r="C15118" s="371"/>
      <c r="D15118" s="434"/>
    </row>
    <row r="15119" spans="1:4">
      <c r="A15119" s="371"/>
      <c r="B15119" s="371"/>
      <c r="C15119" s="371"/>
      <c r="D15119" s="434"/>
    </row>
    <row r="15120" spans="1:4">
      <c r="A15120" s="371"/>
      <c r="B15120" s="371"/>
      <c r="C15120" s="371"/>
      <c r="D15120" s="434"/>
    </row>
    <row r="15121" spans="1:4">
      <c r="A15121" s="371"/>
      <c r="B15121" s="371"/>
      <c r="C15121" s="371"/>
      <c r="D15121" s="434"/>
    </row>
    <row r="15122" spans="1:4">
      <c r="A15122" s="371"/>
      <c r="B15122" s="371"/>
      <c r="C15122" s="371"/>
      <c r="D15122" s="434"/>
    </row>
    <row r="15123" spans="1:4">
      <c r="A15123" s="371"/>
      <c r="B15123" s="371"/>
      <c r="C15123" s="371"/>
      <c r="D15123" s="434"/>
    </row>
    <row r="15124" spans="1:4">
      <c r="A15124" s="371"/>
      <c r="B15124" s="371"/>
      <c r="C15124" s="371"/>
      <c r="D15124" s="434"/>
    </row>
    <row r="15125" spans="1:4">
      <c r="A15125" s="371"/>
      <c r="B15125" s="371"/>
      <c r="C15125" s="371"/>
      <c r="D15125" s="434"/>
    </row>
    <row r="15126" spans="1:4">
      <c r="A15126" s="371"/>
      <c r="B15126" s="371"/>
      <c r="C15126" s="371"/>
      <c r="D15126" s="434"/>
    </row>
    <row r="15127" spans="1:4">
      <c r="A15127" s="371"/>
      <c r="B15127" s="371"/>
      <c r="C15127" s="371"/>
      <c r="D15127" s="434"/>
    </row>
    <row r="15128" spans="1:4">
      <c r="A15128" s="371"/>
      <c r="B15128" s="371"/>
      <c r="C15128" s="371"/>
      <c r="D15128" s="434"/>
    </row>
    <row r="15129" spans="1:4">
      <c r="A15129" s="371"/>
      <c r="B15129" s="371"/>
      <c r="C15129" s="371"/>
      <c r="D15129" s="434"/>
    </row>
    <row r="15130" spans="1:4">
      <c r="A15130" s="371"/>
      <c r="B15130" s="371"/>
      <c r="C15130" s="371"/>
      <c r="D15130" s="434"/>
    </row>
    <row r="15131" spans="1:4">
      <c r="A15131" s="371"/>
      <c r="B15131" s="371"/>
      <c r="C15131" s="371"/>
      <c r="D15131" s="434"/>
    </row>
    <row r="15132" spans="1:4">
      <c r="A15132" s="371"/>
      <c r="B15132" s="371"/>
      <c r="C15132" s="371"/>
      <c r="D15132" s="434"/>
    </row>
    <row r="15133" spans="1:4">
      <c r="A15133" s="371"/>
      <c r="B15133" s="371"/>
      <c r="C15133" s="371"/>
      <c r="D15133" s="434"/>
    </row>
    <row r="15134" spans="1:4">
      <c r="A15134" s="371"/>
      <c r="B15134" s="371"/>
      <c r="C15134" s="371"/>
      <c r="D15134" s="434"/>
    </row>
    <row r="15135" spans="1:4">
      <c r="A15135" s="371"/>
      <c r="B15135" s="371"/>
      <c r="C15135" s="371"/>
      <c r="D15135" s="434"/>
    </row>
    <row r="15136" spans="1:4">
      <c r="A15136" s="371"/>
      <c r="B15136" s="371"/>
      <c r="C15136" s="371"/>
      <c r="D15136" s="434"/>
    </row>
    <row r="15137" spans="1:4">
      <c r="A15137" s="371"/>
      <c r="B15137" s="371"/>
      <c r="C15137" s="371"/>
      <c r="D15137" s="434"/>
    </row>
    <row r="15138" spans="1:4">
      <c r="A15138" s="371"/>
      <c r="B15138" s="371"/>
      <c r="C15138" s="371"/>
      <c r="D15138" s="434"/>
    </row>
    <row r="15139" spans="1:4">
      <c r="A15139" s="371"/>
      <c r="B15139" s="371"/>
      <c r="C15139" s="371"/>
      <c r="D15139" s="434"/>
    </row>
    <row r="15140" spans="1:4">
      <c r="A15140" s="371"/>
      <c r="B15140" s="371"/>
      <c r="C15140" s="371"/>
      <c r="D15140" s="434"/>
    </row>
    <row r="15141" spans="1:4">
      <c r="A15141" s="371"/>
      <c r="B15141" s="371"/>
      <c r="C15141" s="371"/>
      <c r="D15141" s="434"/>
    </row>
    <row r="15142" spans="1:4">
      <c r="A15142" s="371"/>
      <c r="B15142" s="371"/>
      <c r="C15142" s="371"/>
      <c r="D15142" s="434"/>
    </row>
    <row r="15143" spans="1:4">
      <c r="A15143" s="371"/>
      <c r="B15143" s="371"/>
      <c r="C15143" s="371"/>
      <c r="D15143" s="434"/>
    </row>
    <row r="15144" spans="1:4">
      <c r="A15144" s="371"/>
      <c r="B15144" s="371"/>
      <c r="C15144" s="371"/>
      <c r="D15144" s="434"/>
    </row>
    <row r="15145" spans="1:4">
      <c r="A15145" s="371"/>
      <c r="B15145" s="371"/>
      <c r="C15145" s="371"/>
      <c r="D15145" s="434"/>
    </row>
    <row r="15146" spans="1:4">
      <c r="A15146" s="371"/>
      <c r="B15146" s="371"/>
      <c r="C15146" s="371"/>
      <c r="D15146" s="434"/>
    </row>
    <row r="15147" spans="1:4">
      <c r="A15147" s="371"/>
      <c r="B15147" s="371"/>
      <c r="C15147" s="371"/>
      <c r="D15147" s="434"/>
    </row>
    <row r="15148" spans="1:4">
      <c r="A15148" s="371"/>
      <c r="B15148" s="371"/>
      <c r="C15148" s="371"/>
      <c r="D15148" s="434"/>
    </row>
    <row r="15149" spans="1:4">
      <c r="A15149" s="371"/>
      <c r="B15149" s="371"/>
      <c r="C15149" s="371"/>
      <c r="D15149" s="434"/>
    </row>
    <row r="15150" spans="1:4">
      <c r="A15150" s="371"/>
      <c r="B15150" s="371"/>
      <c r="C15150" s="371"/>
      <c r="D15150" s="434"/>
    </row>
    <row r="15151" spans="1:4">
      <c r="A15151" s="371"/>
      <c r="B15151" s="371"/>
      <c r="C15151" s="371"/>
      <c r="D15151" s="434"/>
    </row>
    <row r="15152" spans="1:4">
      <c r="A15152" s="371"/>
      <c r="B15152" s="371"/>
      <c r="C15152" s="371"/>
      <c r="D15152" s="434"/>
    </row>
    <row r="15153" spans="1:4">
      <c r="A15153" s="371"/>
      <c r="B15153" s="371"/>
      <c r="C15153" s="371"/>
      <c r="D15153" s="434"/>
    </row>
    <row r="15154" spans="1:4">
      <c r="A15154" s="371"/>
      <c r="B15154" s="371"/>
      <c r="C15154" s="371"/>
      <c r="D15154" s="434"/>
    </row>
    <row r="15155" spans="1:4">
      <c r="A15155" s="371"/>
      <c r="B15155" s="371"/>
      <c r="C15155" s="371"/>
      <c r="D15155" s="434"/>
    </row>
    <row r="15156" spans="1:4">
      <c r="A15156" s="371"/>
      <c r="B15156" s="371"/>
      <c r="C15156" s="371"/>
      <c r="D15156" s="434"/>
    </row>
    <row r="15157" spans="1:4">
      <c r="A15157" s="371"/>
      <c r="B15157" s="371"/>
      <c r="C15157" s="371"/>
      <c r="D15157" s="434"/>
    </row>
    <row r="15158" spans="1:4">
      <c r="A15158" s="371"/>
      <c r="B15158" s="371"/>
      <c r="C15158" s="371"/>
      <c r="D15158" s="434"/>
    </row>
    <row r="15159" spans="1:4">
      <c r="A15159" s="371"/>
      <c r="B15159" s="371"/>
      <c r="C15159" s="371"/>
      <c r="D15159" s="434"/>
    </row>
    <row r="15160" spans="1:4">
      <c r="A15160" s="371"/>
      <c r="B15160" s="371"/>
      <c r="C15160" s="371"/>
      <c r="D15160" s="434"/>
    </row>
    <row r="15161" spans="1:4">
      <c r="A15161" s="371"/>
      <c r="B15161" s="371"/>
      <c r="C15161" s="371"/>
      <c r="D15161" s="434"/>
    </row>
    <row r="15162" spans="1:4">
      <c r="A15162" s="371"/>
      <c r="B15162" s="371"/>
      <c r="C15162" s="371"/>
      <c r="D15162" s="434"/>
    </row>
    <row r="15163" spans="1:4">
      <c r="A15163" s="371"/>
      <c r="B15163" s="371"/>
      <c r="C15163" s="371"/>
      <c r="D15163" s="434"/>
    </row>
    <row r="15164" spans="1:4">
      <c r="A15164" s="371"/>
      <c r="B15164" s="371"/>
      <c r="C15164" s="371"/>
      <c r="D15164" s="434"/>
    </row>
    <row r="15165" spans="1:4">
      <c r="A15165" s="371"/>
      <c r="B15165" s="371"/>
      <c r="C15165" s="371"/>
      <c r="D15165" s="434"/>
    </row>
    <row r="15166" spans="1:4">
      <c r="A15166" s="371"/>
      <c r="B15166" s="371"/>
      <c r="C15166" s="371"/>
      <c r="D15166" s="434"/>
    </row>
    <row r="15167" spans="1:4">
      <c r="A15167" s="371"/>
      <c r="B15167" s="371"/>
      <c r="C15167" s="371"/>
      <c r="D15167" s="434"/>
    </row>
    <row r="15168" spans="1:4">
      <c r="A15168" s="371"/>
      <c r="B15168" s="371"/>
      <c r="C15168" s="371"/>
      <c r="D15168" s="434"/>
    </row>
    <row r="15169" spans="1:4">
      <c r="A15169" s="371"/>
      <c r="B15169" s="371"/>
      <c r="C15169" s="371"/>
      <c r="D15169" s="434"/>
    </row>
    <row r="15170" spans="1:4">
      <c r="A15170" s="371"/>
      <c r="B15170" s="371"/>
      <c r="C15170" s="371"/>
      <c r="D15170" s="434"/>
    </row>
    <row r="15171" spans="1:4">
      <c r="A15171" s="371"/>
      <c r="B15171" s="371"/>
      <c r="C15171" s="371"/>
      <c r="D15171" s="434"/>
    </row>
    <row r="15172" spans="1:4">
      <c r="A15172" s="371"/>
      <c r="B15172" s="371"/>
      <c r="C15172" s="371"/>
      <c r="D15172" s="434"/>
    </row>
    <row r="15173" spans="1:4">
      <c r="A15173" s="371"/>
      <c r="B15173" s="371"/>
      <c r="C15173" s="371"/>
      <c r="D15173" s="434"/>
    </row>
    <row r="15174" spans="1:4">
      <c r="A15174" s="371"/>
      <c r="B15174" s="371"/>
      <c r="C15174" s="371"/>
      <c r="D15174" s="434"/>
    </row>
    <row r="15175" spans="1:4">
      <c r="A15175" s="371"/>
      <c r="B15175" s="371"/>
      <c r="C15175" s="371"/>
      <c r="D15175" s="434"/>
    </row>
    <row r="15176" spans="1:4">
      <c r="A15176" s="371"/>
      <c r="B15176" s="371"/>
      <c r="C15176" s="371"/>
      <c r="D15176" s="434"/>
    </row>
    <row r="15177" spans="1:4">
      <c r="A15177" s="371"/>
      <c r="B15177" s="371"/>
      <c r="C15177" s="371"/>
      <c r="D15177" s="434"/>
    </row>
    <row r="15178" spans="1:4">
      <c r="A15178" s="371"/>
      <c r="B15178" s="371"/>
      <c r="C15178" s="371"/>
      <c r="D15178" s="434"/>
    </row>
    <row r="15179" spans="1:4">
      <c r="A15179" s="371"/>
      <c r="B15179" s="371"/>
      <c r="C15179" s="371"/>
      <c r="D15179" s="434"/>
    </row>
    <row r="15180" spans="1:4">
      <c r="A15180" s="371"/>
      <c r="B15180" s="371"/>
      <c r="C15180" s="371"/>
      <c r="D15180" s="434"/>
    </row>
    <row r="15181" spans="1:4">
      <c r="A15181" s="371"/>
      <c r="B15181" s="371"/>
      <c r="C15181" s="371"/>
      <c r="D15181" s="434"/>
    </row>
    <row r="15182" spans="1:4">
      <c r="A15182" s="371"/>
      <c r="B15182" s="371"/>
      <c r="C15182" s="371"/>
      <c r="D15182" s="434"/>
    </row>
    <row r="15183" spans="1:4">
      <c r="A15183" s="371"/>
      <c r="B15183" s="371"/>
      <c r="C15183" s="371"/>
      <c r="D15183" s="434"/>
    </row>
    <row r="15184" spans="1:4">
      <c r="A15184" s="371"/>
      <c r="B15184" s="371"/>
      <c r="C15184" s="371"/>
      <c r="D15184" s="434"/>
    </row>
    <row r="15185" spans="1:4">
      <c r="A15185" s="371"/>
      <c r="B15185" s="371"/>
      <c r="C15185" s="371"/>
      <c r="D15185" s="434"/>
    </row>
    <row r="15186" spans="1:4">
      <c r="A15186" s="371"/>
      <c r="B15186" s="371"/>
      <c r="C15186" s="371"/>
      <c r="D15186" s="434"/>
    </row>
    <row r="15187" spans="1:4">
      <c r="A15187" s="371"/>
      <c r="B15187" s="371"/>
      <c r="C15187" s="371"/>
      <c r="D15187" s="434"/>
    </row>
    <row r="15188" spans="1:4">
      <c r="A15188" s="371"/>
      <c r="B15188" s="371"/>
      <c r="C15188" s="371"/>
      <c r="D15188" s="434"/>
    </row>
    <row r="15189" spans="1:4">
      <c r="A15189" s="371"/>
      <c r="B15189" s="371"/>
      <c r="C15189" s="371"/>
      <c r="D15189" s="434"/>
    </row>
    <row r="15190" spans="1:4">
      <c r="A15190" s="371"/>
      <c r="B15190" s="371"/>
      <c r="C15190" s="371"/>
      <c r="D15190" s="434"/>
    </row>
    <row r="15191" spans="1:4">
      <c r="A15191" s="371"/>
      <c r="B15191" s="371"/>
      <c r="C15191" s="371"/>
      <c r="D15191" s="434"/>
    </row>
    <row r="15192" spans="1:4">
      <c r="A15192" s="371"/>
      <c r="B15192" s="371"/>
      <c r="C15192" s="371"/>
      <c r="D15192" s="434"/>
    </row>
    <row r="15193" spans="1:4">
      <c r="A15193" s="371"/>
      <c r="B15193" s="371"/>
      <c r="C15193" s="371"/>
      <c r="D15193" s="434"/>
    </row>
    <row r="15194" spans="1:4">
      <c r="A15194" s="371"/>
      <c r="B15194" s="371"/>
      <c r="C15194" s="371"/>
      <c r="D15194" s="434"/>
    </row>
    <row r="15195" spans="1:4">
      <c r="A15195" s="371"/>
      <c r="B15195" s="371"/>
      <c r="C15195" s="371"/>
      <c r="D15195" s="434"/>
    </row>
    <row r="15196" spans="1:4">
      <c r="A15196" s="371"/>
      <c r="B15196" s="371"/>
      <c r="C15196" s="371"/>
      <c r="D15196" s="434"/>
    </row>
    <row r="15197" spans="1:4">
      <c r="A15197" s="371"/>
      <c r="B15197" s="371"/>
      <c r="C15197" s="371"/>
      <c r="D15197" s="434"/>
    </row>
    <row r="15198" spans="1:4">
      <c r="A15198" s="371"/>
      <c r="B15198" s="371"/>
      <c r="C15198" s="371"/>
      <c r="D15198" s="434"/>
    </row>
    <row r="15199" spans="1:4">
      <c r="A15199" s="371"/>
      <c r="B15199" s="371"/>
      <c r="C15199" s="371"/>
      <c r="D15199" s="434"/>
    </row>
    <row r="15200" spans="1:4">
      <c r="A15200" s="371"/>
      <c r="B15200" s="371"/>
      <c r="C15200" s="371"/>
      <c r="D15200" s="434"/>
    </row>
    <row r="15201" spans="1:4">
      <c r="A15201" s="371"/>
      <c r="B15201" s="371"/>
      <c r="C15201" s="371"/>
      <c r="D15201" s="434"/>
    </row>
    <row r="15202" spans="1:4">
      <c r="A15202" s="371"/>
      <c r="B15202" s="371"/>
      <c r="C15202" s="371"/>
      <c r="D15202" s="434"/>
    </row>
    <row r="15203" spans="1:4">
      <c r="A15203" s="371"/>
      <c r="B15203" s="371"/>
      <c r="C15203" s="371"/>
      <c r="D15203" s="434"/>
    </row>
    <row r="15204" spans="1:4">
      <c r="A15204" s="371"/>
      <c r="B15204" s="371"/>
      <c r="C15204" s="371"/>
      <c r="D15204" s="434"/>
    </row>
    <row r="15205" spans="1:4">
      <c r="A15205" s="371"/>
      <c r="B15205" s="371"/>
      <c r="C15205" s="371"/>
      <c r="D15205" s="434"/>
    </row>
    <row r="15206" spans="1:4">
      <c r="A15206" s="371"/>
      <c r="B15206" s="371"/>
      <c r="C15206" s="371"/>
      <c r="D15206" s="434"/>
    </row>
    <row r="15207" spans="1:4">
      <c r="A15207" s="371"/>
      <c r="B15207" s="371"/>
      <c r="C15207" s="371"/>
      <c r="D15207" s="434"/>
    </row>
    <row r="15208" spans="1:4">
      <c r="A15208" s="371"/>
      <c r="B15208" s="371"/>
      <c r="C15208" s="371"/>
      <c r="D15208" s="434"/>
    </row>
    <row r="15209" spans="1:4">
      <c r="A15209" s="371"/>
      <c r="B15209" s="371"/>
      <c r="C15209" s="371"/>
      <c r="D15209" s="434"/>
    </row>
    <row r="15210" spans="1:4">
      <c r="A15210" s="371"/>
      <c r="B15210" s="371"/>
      <c r="C15210" s="371"/>
      <c r="D15210" s="434"/>
    </row>
    <row r="15211" spans="1:4">
      <c r="A15211" s="371"/>
      <c r="B15211" s="371"/>
      <c r="C15211" s="371"/>
      <c r="D15211" s="434"/>
    </row>
    <row r="15212" spans="1:4">
      <c r="A15212" s="371"/>
      <c r="B15212" s="371"/>
      <c r="C15212" s="371"/>
      <c r="D15212" s="434"/>
    </row>
    <row r="15213" spans="1:4">
      <c r="A15213" s="371"/>
      <c r="B15213" s="371"/>
      <c r="C15213" s="371"/>
      <c r="D15213" s="434"/>
    </row>
    <row r="15214" spans="1:4">
      <c r="A15214" s="371"/>
      <c r="B15214" s="371"/>
      <c r="C15214" s="371"/>
      <c r="D15214" s="434"/>
    </row>
    <row r="15215" spans="1:4">
      <c r="A15215" s="371"/>
      <c r="B15215" s="371"/>
      <c r="C15215" s="371"/>
      <c r="D15215" s="434"/>
    </row>
    <row r="15216" spans="1:4">
      <c r="A15216" s="371"/>
      <c r="B15216" s="371"/>
      <c r="C15216" s="371"/>
      <c r="D15216" s="434"/>
    </row>
    <row r="15217" spans="1:4">
      <c r="A15217" s="371"/>
      <c r="B15217" s="371"/>
      <c r="C15217" s="371"/>
      <c r="D15217" s="434"/>
    </row>
    <row r="15218" spans="1:4">
      <c r="A15218" s="371"/>
      <c r="B15218" s="371"/>
      <c r="C15218" s="371"/>
      <c r="D15218" s="434"/>
    </row>
    <row r="15219" spans="1:4">
      <c r="A15219" s="371"/>
      <c r="B15219" s="371"/>
      <c r="C15219" s="371"/>
      <c r="D15219" s="434"/>
    </row>
    <row r="15220" spans="1:4">
      <c r="A15220" s="371"/>
      <c r="B15220" s="371"/>
      <c r="C15220" s="371"/>
      <c r="D15220" s="434"/>
    </row>
    <row r="15221" spans="1:4">
      <c r="A15221" s="371"/>
      <c r="B15221" s="371"/>
      <c r="C15221" s="371"/>
      <c r="D15221" s="434"/>
    </row>
    <row r="15222" spans="1:4">
      <c r="A15222" s="371"/>
      <c r="B15222" s="371"/>
      <c r="C15222" s="371"/>
      <c r="D15222" s="434"/>
    </row>
    <row r="15223" spans="1:4">
      <c r="A15223" s="371"/>
      <c r="B15223" s="371"/>
      <c r="C15223" s="371"/>
      <c r="D15223" s="434"/>
    </row>
    <row r="15224" spans="1:4">
      <c r="A15224" s="371"/>
      <c r="B15224" s="371"/>
      <c r="C15224" s="371"/>
      <c r="D15224" s="434"/>
    </row>
    <row r="15225" spans="1:4">
      <c r="A15225" s="371"/>
      <c r="B15225" s="371"/>
      <c r="C15225" s="371"/>
      <c r="D15225" s="434"/>
    </row>
    <row r="15226" spans="1:4">
      <c r="A15226" s="371"/>
      <c r="B15226" s="371"/>
      <c r="C15226" s="371"/>
      <c r="D15226" s="434"/>
    </row>
    <row r="15227" spans="1:4">
      <c r="A15227" s="371"/>
      <c r="B15227" s="371"/>
      <c r="C15227" s="371"/>
      <c r="D15227" s="434"/>
    </row>
    <row r="15228" spans="1:4">
      <c r="A15228" s="371"/>
      <c r="B15228" s="371"/>
      <c r="C15228" s="371"/>
      <c r="D15228" s="434"/>
    </row>
    <row r="15229" spans="1:4">
      <c r="A15229" s="371"/>
      <c r="B15229" s="371"/>
      <c r="C15229" s="371"/>
      <c r="D15229" s="434"/>
    </row>
    <row r="15230" spans="1:4">
      <c r="A15230" s="371"/>
      <c r="B15230" s="371"/>
      <c r="C15230" s="371"/>
      <c r="D15230" s="434"/>
    </row>
    <row r="15231" spans="1:4">
      <c r="A15231" s="371"/>
      <c r="B15231" s="371"/>
      <c r="C15231" s="371"/>
      <c r="D15231" s="434"/>
    </row>
    <row r="15232" spans="1:4">
      <c r="A15232" s="371"/>
      <c r="B15232" s="371"/>
      <c r="C15232" s="371"/>
      <c r="D15232" s="434"/>
    </row>
    <row r="15233" spans="1:4">
      <c r="A15233" s="371"/>
      <c r="B15233" s="371"/>
      <c r="C15233" s="371"/>
      <c r="D15233" s="434"/>
    </row>
    <row r="15234" spans="1:4">
      <c r="A15234" s="371"/>
      <c r="B15234" s="371"/>
      <c r="C15234" s="371"/>
      <c r="D15234" s="434"/>
    </row>
    <row r="15235" spans="1:4">
      <c r="A15235" s="371"/>
      <c r="B15235" s="371"/>
      <c r="C15235" s="371"/>
      <c r="D15235" s="434"/>
    </row>
    <row r="15236" spans="1:4">
      <c r="A15236" s="371"/>
      <c r="B15236" s="371"/>
      <c r="C15236" s="371"/>
      <c r="D15236" s="434"/>
    </row>
    <row r="15237" spans="1:4">
      <c r="A15237" s="371"/>
      <c r="B15237" s="371"/>
      <c r="C15237" s="371"/>
      <c r="D15237" s="434"/>
    </row>
    <row r="15238" spans="1:4">
      <c r="A15238" s="371"/>
      <c r="B15238" s="371"/>
      <c r="C15238" s="371"/>
      <c r="D15238" s="434"/>
    </row>
    <row r="15239" spans="1:4">
      <c r="A15239" s="371"/>
      <c r="B15239" s="371"/>
      <c r="C15239" s="371"/>
      <c r="D15239" s="434"/>
    </row>
    <row r="15240" spans="1:4">
      <c r="A15240" s="371"/>
      <c r="B15240" s="371"/>
      <c r="C15240" s="371"/>
      <c r="D15240" s="434"/>
    </row>
    <row r="15241" spans="1:4">
      <c r="A15241" s="371"/>
      <c r="B15241" s="371"/>
      <c r="C15241" s="371"/>
      <c r="D15241" s="434"/>
    </row>
    <row r="15242" spans="1:4">
      <c r="A15242" s="371"/>
      <c r="B15242" s="371"/>
      <c r="C15242" s="371"/>
      <c r="D15242" s="434"/>
    </row>
    <row r="15243" spans="1:4">
      <c r="A15243" s="371"/>
      <c r="B15243" s="371"/>
      <c r="C15243" s="371"/>
      <c r="D15243" s="434"/>
    </row>
    <row r="15244" spans="1:4">
      <c r="A15244" s="371"/>
      <c r="B15244" s="371"/>
      <c r="C15244" s="371"/>
      <c r="D15244" s="434"/>
    </row>
    <row r="15245" spans="1:4">
      <c r="A15245" s="371"/>
      <c r="B15245" s="371"/>
      <c r="C15245" s="371"/>
      <c r="D15245" s="434"/>
    </row>
    <row r="15246" spans="1:4">
      <c r="A15246" s="371"/>
      <c r="B15246" s="371"/>
      <c r="C15246" s="371"/>
      <c r="D15246" s="434"/>
    </row>
    <row r="15247" spans="1:4">
      <c r="A15247" s="371"/>
      <c r="B15247" s="371"/>
      <c r="C15247" s="371"/>
      <c r="D15247" s="434"/>
    </row>
    <row r="15248" spans="1:4">
      <c r="A15248" s="371"/>
      <c r="B15248" s="371"/>
      <c r="C15248" s="371"/>
      <c r="D15248" s="434"/>
    </row>
    <row r="15249" spans="1:4">
      <c r="A15249" s="371"/>
      <c r="B15249" s="371"/>
      <c r="C15249" s="371"/>
      <c r="D15249" s="434"/>
    </row>
    <row r="15250" spans="1:4">
      <c r="A15250" s="371"/>
      <c r="B15250" s="371"/>
      <c r="C15250" s="371"/>
      <c r="D15250" s="434"/>
    </row>
    <row r="15251" spans="1:4">
      <c r="A15251" s="371"/>
      <c r="B15251" s="371"/>
      <c r="C15251" s="371"/>
      <c r="D15251" s="434"/>
    </row>
    <row r="15252" spans="1:4">
      <c r="A15252" s="371"/>
      <c r="B15252" s="371"/>
      <c r="C15252" s="371"/>
      <c r="D15252" s="434"/>
    </row>
    <row r="15253" spans="1:4">
      <c r="A15253" s="371"/>
      <c r="B15253" s="371"/>
      <c r="C15253" s="371"/>
      <c r="D15253" s="434"/>
    </row>
    <row r="15254" spans="1:4">
      <c r="A15254" s="371"/>
      <c r="B15254" s="371"/>
      <c r="C15254" s="371"/>
      <c r="D15254" s="434"/>
    </row>
    <row r="15255" spans="1:4">
      <c r="A15255" s="371"/>
      <c r="B15255" s="371"/>
      <c r="C15255" s="371"/>
      <c r="D15255" s="434"/>
    </row>
    <row r="15256" spans="1:4">
      <c r="A15256" s="371"/>
      <c r="B15256" s="371"/>
      <c r="C15256" s="371"/>
      <c r="D15256" s="434"/>
    </row>
    <row r="15257" spans="1:4">
      <c r="A15257" s="371"/>
      <c r="B15257" s="371"/>
      <c r="C15257" s="371"/>
      <c r="D15257" s="434"/>
    </row>
    <row r="15258" spans="1:4">
      <c r="A15258" s="371"/>
      <c r="B15258" s="371"/>
      <c r="C15258" s="371"/>
      <c r="D15258" s="434"/>
    </row>
    <row r="15259" spans="1:4">
      <c r="A15259" s="371"/>
      <c r="B15259" s="371"/>
      <c r="C15259" s="371"/>
      <c r="D15259" s="434"/>
    </row>
    <row r="15260" spans="1:4">
      <c r="A15260" s="371"/>
      <c r="B15260" s="371"/>
      <c r="C15260" s="371"/>
      <c r="D15260" s="434"/>
    </row>
    <row r="15261" spans="1:4">
      <c r="A15261" s="371"/>
      <c r="B15261" s="371"/>
      <c r="C15261" s="371"/>
      <c r="D15261" s="434"/>
    </row>
    <row r="15262" spans="1:4">
      <c r="A15262" s="371"/>
      <c r="B15262" s="371"/>
      <c r="C15262" s="371"/>
      <c r="D15262" s="434"/>
    </row>
    <row r="15263" spans="1:4">
      <c r="A15263" s="371"/>
      <c r="B15263" s="371"/>
      <c r="C15263" s="371"/>
      <c r="D15263" s="434"/>
    </row>
    <row r="15264" spans="1:4">
      <c r="A15264" s="371"/>
      <c r="B15264" s="371"/>
      <c r="C15264" s="371"/>
      <c r="D15264" s="434"/>
    </row>
    <row r="15265" spans="1:4">
      <c r="A15265" s="371"/>
      <c r="B15265" s="371"/>
      <c r="C15265" s="371"/>
      <c r="D15265" s="434"/>
    </row>
    <row r="15266" spans="1:4">
      <c r="A15266" s="371"/>
      <c r="B15266" s="371"/>
      <c r="C15266" s="371"/>
      <c r="D15266" s="434"/>
    </row>
    <row r="15267" spans="1:4">
      <c r="A15267" s="371"/>
      <c r="B15267" s="371"/>
      <c r="C15267" s="371"/>
      <c r="D15267" s="434"/>
    </row>
    <row r="15268" spans="1:4">
      <c r="A15268" s="371"/>
      <c r="B15268" s="371"/>
      <c r="C15268" s="371"/>
      <c r="D15268" s="434"/>
    </row>
    <row r="15269" spans="1:4">
      <c r="A15269" s="371"/>
      <c r="B15269" s="371"/>
      <c r="C15269" s="371"/>
      <c r="D15269" s="434"/>
    </row>
    <row r="15270" spans="1:4">
      <c r="A15270" s="371"/>
      <c r="B15270" s="371"/>
      <c r="C15270" s="371"/>
      <c r="D15270" s="434"/>
    </row>
    <row r="15271" spans="1:4">
      <c r="A15271" s="371"/>
      <c r="B15271" s="371"/>
      <c r="C15271" s="371"/>
      <c r="D15271" s="434"/>
    </row>
    <row r="15272" spans="1:4">
      <c r="A15272" s="371"/>
      <c r="B15272" s="371"/>
      <c r="C15272" s="371"/>
      <c r="D15272" s="434"/>
    </row>
    <row r="15273" spans="1:4">
      <c r="A15273" s="371"/>
      <c r="B15273" s="371"/>
      <c r="C15273" s="371"/>
      <c r="D15273" s="434"/>
    </row>
    <row r="15274" spans="1:4">
      <c r="A15274" s="371"/>
      <c r="B15274" s="371"/>
      <c r="C15274" s="371"/>
      <c r="D15274" s="434"/>
    </row>
    <row r="15275" spans="1:4">
      <c r="A15275" s="371"/>
      <c r="B15275" s="371"/>
      <c r="C15275" s="371"/>
      <c r="D15275" s="434"/>
    </row>
    <row r="15276" spans="1:4">
      <c r="A15276" s="371"/>
      <c r="B15276" s="371"/>
      <c r="C15276" s="371"/>
      <c r="D15276" s="434"/>
    </row>
    <row r="15277" spans="1:4">
      <c r="A15277" s="371"/>
      <c r="B15277" s="371"/>
      <c r="C15277" s="371"/>
      <c r="D15277" s="434"/>
    </row>
    <row r="15278" spans="1:4">
      <c r="A15278" s="371"/>
      <c r="B15278" s="371"/>
      <c r="C15278" s="371"/>
      <c r="D15278" s="434"/>
    </row>
    <row r="15279" spans="1:4">
      <c r="A15279" s="371"/>
      <c r="B15279" s="371"/>
      <c r="C15279" s="371"/>
      <c r="D15279" s="434"/>
    </row>
    <row r="15280" spans="1:4">
      <c r="A15280" s="371"/>
      <c r="B15280" s="371"/>
      <c r="C15280" s="371"/>
      <c r="D15280" s="434"/>
    </row>
    <row r="15281" spans="1:4">
      <c r="A15281" s="371"/>
      <c r="B15281" s="371"/>
      <c r="C15281" s="371"/>
      <c r="D15281" s="434"/>
    </row>
    <row r="15282" spans="1:4">
      <c r="A15282" s="371"/>
      <c r="B15282" s="371"/>
      <c r="C15282" s="371"/>
      <c r="D15282" s="434"/>
    </row>
    <row r="15283" spans="1:4">
      <c r="A15283" s="371"/>
      <c r="B15283" s="371"/>
      <c r="C15283" s="371"/>
      <c r="D15283" s="434"/>
    </row>
    <row r="15284" spans="1:4">
      <c r="A15284" s="371"/>
      <c r="B15284" s="371"/>
      <c r="C15284" s="371"/>
      <c r="D15284" s="434"/>
    </row>
    <row r="15285" spans="1:4">
      <c r="A15285" s="371"/>
      <c r="B15285" s="371"/>
      <c r="C15285" s="371"/>
      <c r="D15285" s="434"/>
    </row>
    <row r="15286" spans="1:4">
      <c r="A15286" s="371"/>
      <c r="B15286" s="371"/>
      <c r="C15286" s="371"/>
      <c r="D15286" s="434"/>
    </row>
    <row r="15287" spans="1:4">
      <c r="A15287" s="371"/>
      <c r="B15287" s="371"/>
      <c r="C15287" s="371"/>
      <c r="D15287" s="434"/>
    </row>
    <row r="15288" spans="1:4">
      <c r="A15288" s="371"/>
      <c r="B15288" s="371"/>
      <c r="C15288" s="371"/>
      <c r="D15288" s="434"/>
    </row>
    <row r="15289" spans="1:4">
      <c r="A15289" s="371"/>
      <c r="B15289" s="371"/>
      <c r="C15289" s="371"/>
      <c r="D15289" s="434"/>
    </row>
    <row r="15290" spans="1:4">
      <c r="A15290" s="371"/>
      <c r="B15290" s="371"/>
      <c r="C15290" s="371"/>
      <c r="D15290" s="434"/>
    </row>
    <row r="15291" spans="1:4">
      <c r="A15291" s="371"/>
      <c r="B15291" s="371"/>
      <c r="C15291" s="371"/>
      <c r="D15291" s="434"/>
    </row>
    <row r="15292" spans="1:4">
      <c r="A15292" s="371"/>
      <c r="B15292" s="371"/>
      <c r="C15292" s="371"/>
      <c r="D15292" s="434"/>
    </row>
    <row r="15293" spans="1:4">
      <c r="A15293" s="371"/>
      <c r="B15293" s="371"/>
      <c r="C15293" s="371"/>
      <c r="D15293" s="434"/>
    </row>
    <row r="15294" spans="1:4">
      <c r="A15294" s="371"/>
      <c r="B15294" s="371"/>
      <c r="C15294" s="371"/>
      <c r="D15294" s="434"/>
    </row>
    <row r="15295" spans="1:4">
      <c r="A15295" s="371"/>
      <c r="B15295" s="371"/>
      <c r="C15295" s="371"/>
      <c r="D15295" s="434"/>
    </row>
    <row r="15296" spans="1:4">
      <c r="A15296" s="371"/>
      <c r="B15296" s="371"/>
      <c r="C15296" s="371"/>
      <c r="D15296" s="434"/>
    </row>
    <row r="15297" spans="1:4">
      <c r="A15297" s="371"/>
      <c r="B15297" s="371"/>
      <c r="C15297" s="371"/>
      <c r="D15297" s="434"/>
    </row>
    <row r="15298" spans="1:4">
      <c r="A15298" s="371"/>
      <c r="B15298" s="371"/>
      <c r="C15298" s="371"/>
      <c r="D15298" s="434"/>
    </row>
    <row r="15299" spans="1:4">
      <c r="A15299" s="371"/>
      <c r="B15299" s="371"/>
      <c r="C15299" s="371"/>
      <c r="D15299" s="434"/>
    </row>
    <row r="15300" spans="1:4">
      <c r="A15300" s="371"/>
      <c r="B15300" s="371"/>
      <c r="C15300" s="371"/>
      <c r="D15300" s="434"/>
    </row>
    <row r="15301" spans="1:4">
      <c r="A15301" s="371"/>
      <c r="B15301" s="371"/>
      <c r="C15301" s="371"/>
      <c r="D15301" s="434"/>
    </row>
    <row r="15302" spans="1:4">
      <c r="A15302" s="371"/>
      <c r="B15302" s="371"/>
      <c r="C15302" s="371"/>
      <c r="D15302" s="434"/>
    </row>
    <row r="15303" spans="1:4">
      <c r="A15303" s="371"/>
      <c r="B15303" s="371"/>
      <c r="C15303" s="371"/>
      <c r="D15303" s="434"/>
    </row>
    <row r="15304" spans="1:4">
      <c r="A15304" s="371"/>
      <c r="B15304" s="371"/>
      <c r="C15304" s="371"/>
      <c r="D15304" s="434"/>
    </row>
    <row r="15305" spans="1:4">
      <c r="A15305" s="371"/>
      <c r="B15305" s="371"/>
      <c r="C15305" s="371"/>
      <c r="D15305" s="434"/>
    </row>
    <row r="15306" spans="1:4">
      <c r="A15306" s="371"/>
      <c r="B15306" s="371"/>
      <c r="C15306" s="371"/>
      <c r="D15306" s="434"/>
    </row>
    <row r="15307" spans="1:4">
      <c r="A15307" s="371"/>
      <c r="B15307" s="371"/>
      <c r="C15307" s="371"/>
      <c r="D15307" s="434"/>
    </row>
    <row r="15308" spans="1:4">
      <c r="A15308" s="371"/>
      <c r="B15308" s="371"/>
      <c r="C15308" s="371"/>
      <c r="D15308" s="434"/>
    </row>
    <row r="15309" spans="1:4">
      <c r="A15309" s="371"/>
      <c r="B15309" s="371"/>
      <c r="C15309" s="371"/>
      <c r="D15309" s="434"/>
    </row>
    <row r="15310" spans="1:4">
      <c r="A15310" s="371"/>
      <c r="B15310" s="371"/>
      <c r="C15310" s="371"/>
      <c r="D15310" s="434"/>
    </row>
    <row r="15311" spans="1:4">
      <c r="A15311" s="371"/>
      <c r="B15311" s="371"/>
      <c r="C15311" s="371"/>
      <c r="D15311" s="434"/>
    </row>
    <row r="15312" spans="1:4">
      <c r="A15312" s="371"/>
      <c r="B15312" s="371"/>
      <c r="C15312" s="371"/>
      <c r="D15312" s="434"/>
    </row>
    <row r="15313" spans="1:4">
      <c r="A15313" s="371"/>
      <c r="B15313" s="371"/>
      <c r="C15313" s="371"/>
      <c r="D15313" s="434"/>
    </row>
    <row r="15314" spans="1:4">
      <c r="A15314" s="371"/>
      <c r="B15314" s="371"/>
      <c r="C15314" s="371"/>
      <c r="D15314" s="434"/>
    </row>
    <row r="15315" spans="1:4">
      <c r="A15315" s="371"/>
      <c r="B15315" s="371"/>
      <c r="C15315" s="371"/>
      <c r="D15315" s="434"/>
    </row>
    <row r="15316" spans="1:4">
      <c r="A15316" s="371"/>
      <c r="B15316" s="371"/>
      <c r="C15316" s="371"/>
      <c r="D15316" s="434"/>
    </row>
    <row r="15317" spans="1:4">
      <c r="A15317" s="371"/>
      <c r="B15317" s="371"/>
      <c r="C15317" s="371"/>
      <c r="D15317" s="434"/>
    </row>
    <row r="15318" spans="1:4">
      <c r="A15318" s="371"/>
      <c r="B15318" s="371"/>
      <c r="C15318" s="371"/>
      <c r="D15318" s="434"/>
    </row>
    <row r="15319" spans="1:4">
      <c r="A15319" s="371"/>
      <c r="B15319" s="371"/>
      <c r="C15319" s="371"/>
      <c r="D15319" s="434"/>
    </row>
    <row r="15320" spans="1:4">
      <c r="A15320" s="371"/>
      <c r="B15320" s="371"/>
      <c r="C15320" s="371"/>
      <c r="D15320" s="434"/>
    </row>
    <row r="15321" spans="1:4">
      <c r="A15321" s="371"/>
      <c r="B15321" s="371"/>
      <c r="C15321" s="371"/>
      <c r="D15321" s="434"/>
    </row>
    <row r="15322" spans="1:4">
      <c r="A15322" s="371"/>
      <c r="B15322" s="371"/>
      <c r="C15322" s="371"/>
      <c r="D15322" s="434"/>
    </row>
    <row r="15323" spans="1:4">
      <c r="A15323" s="371"/>
      <c r="B15323" s="371"/>
      <c r="C15323" s="371"/>
      <c r="D15323" s="434"/>
    </row>
    <row r="15324" spans="1:4">
      <c r="A15324" s="371"/>
      <c r="B15324" s="371"/>
      <c r="C15324" s="371"/>
      <c r="D15324" s="434"/>
    </row>
    <row r="15325" spans="1:4">
      <c r="A15325" s="371"/>
      <c r="B15325" s="371"/>
      <c r="C15325" s="371"/>
      <c r="D15325" s="434"/>
    </row>
    <row r="15326" spans="1:4">
      <c r="A15326" s="371"/>
      <c r="B15326" s="371"/>
      <c r="C15326" s="371"/>
      <c r="D15326" s="434"/>
    </row>
    <row r="15327" spans="1:4">
      <c r="A15327" s="371"/>
      <c r="B15327" s="371"/>
      <c r="C15327" s="371"/>
      <c r="D15327" s="434"/>
    </row>
    <row r="15328" spans="1:4">
      <c r="A15328" s="371"/>
      <c r="B15328" s="371"/>
      <c r="C15328" s="371"/>
      <c r="D15328" s="434"/>
    </row>
    <row r="15329" spans="1:4">
      <c r="A15329" s="371"/>
      <c r="B15329" s="371"/>
      <c r="C15329" s="371"/>
      <c r="D15329" s="434"/>
    </row>
    <row r="15330" spans="1:4">
      <c r="A15330" s="371"/>
      <c r="B15330" s="371"/>
      <c r="C15330" s="371"/>
      <c r="D15330" s="434"/>
    </row>
    <row r="15331" spans="1:4">
      <c r="A15331" s="371"/>
      <c r="B15331" s="371"/>
      <c r="C15331" s="371"/>
      <c r="D15331" s="434"/>
    </row>
    <row r="15332" spans="1:4">
      <c r="A15332" s="371"/>
      <c r="B15332" s="371"/>
      <c r="C15332" s="371"/>
      <c r="D15332" s="434"/>
    </row>
    <row r="15333" spans="1:4">
      <c r="A15333" s="371"/>
      <c r="B15333" s="371"/>
      <c r="C15333" s="371"/>
      <c r="D15333" s="434"/>
    </row>
    <row r="15334" spans="1:4">
      <c r="A15334" s="371"/>
      <c r="B15334" s="371"/>
      <c r="C15334" s="371"/>
      <c r="D15334" s="434"/>
    </row>
    <row r="15335" spans="1:4">
      <c r="A15335" s="371"/>
      <c r="B15335" s="371"/>
      <c r="C15335" s="371"/>
      <c r="D15335" s="434"/>
    </row>
    <row r="15336" spans="1:4">
      <c r="A15336" s="371"/>
      <c r="B15336" s="371"/>
      <c r="C15336" s="371"/>
      <c r="D15336" s="434"/>
    </row>
    <row r="15337" spans="1:4">
      <c r="A15337" s="371"/>
      <c r="B15337" s="371"/>
      <c r="C15337" s="371"/>
      <c r="D15337" s="434"/>
    </row>
    <row r="15338" spans="1:4">
      <c r="A15338" s="371"/>
      <c r="B15338" s="371"/>
      <c r="C15338" s="371"/>
      <c r="D15338" s="434"/>
    </row>
    <row r="15339" spans="1:4">
      <c r="A15339" s="371"/>
      <c r="B15339" s="371"/>
      <c r="C15339" s="371"/>
      <c r="D15339" s="434"/>
    </row>
    <row r="15340" spans="1:4">
      <c r="A15340" s="371"/>
      <c r="B15340" s="371"/>
      <c r="C15340" s="371"/>
      <c r="D15340" s="434"/>
    </row>
    <row r="15341" spans="1:4">
      <c r="A15341" s="371"/>
      <c r="B15341" s="371"/>
      <c r="C15341" s="371"/>
      <c r="D15341" s="434"/>
    </row>
    <row r="15342" spans="1:4">
      <c r="A15342" s="371"/>
      <c r="B15342" s="371"/>
      <c r="C15342" s="371"/>
      <c r="D15342" s="434"/>
    </row>
    <row r="15343" spans="1:4">
      <c r="A15343" s="371"/>
      <c r="B15343" s="371"/>
      <c r="C15343" s="371"/>
      <c r="D15343" s="434"/>
    </row>
    <row r="15344" spans="1:4">
      <c r="A15344" s="371"/>
      <c r="B15344" s="371"/>
      <c r="C15344" s="371"/>
      <c r="D15344" s="434"/>
    </row>
    <row r="15345" spans="1:4">
      <c r="A15345" s="371"/>
      <c r="B15345" s="371"/>
      <c r="C15345" s="371"/>
      <c r="D15345" s="434"/>
    </row>
    <row r="15346" spans="1:4">
      <c r="A15346" s="371"/>
      <c r="B15346" s="371"/>
      <c r="C15346" s="371"/>
      <c r="D15346" s="434"/>
    </row>
    <row r="15347" spans="1:4">
      <c r="A15347" s="371"/>
      <c r="B15347" s="371"/>
      <c r="C15347" s="371"/>
      <c r="D15347" s="434"/>
    </row>
    <row r="15348" spans="1:4">
      <c r="A15348" s="371"/>
      <c r="B15348" s="371"/>
      <c r="C15348" s="371"/>
      <c r="D15348" s="434"/>
    </row>
    <row r="15349" spans="1:4">
      <c r="A15349" s="371"/>
      <c r="B15349" s="371"/>
      <c r="C15349" s="371"/>
      <c r="D15349" s="434"/>
    </row>
    <row r="15350" spans="1:4">
      <c r="A15350" s="371"/>
      <c r="B15350" s="371"/>
      <c r="C15350" s="371"/>
      <c r="D15350" s="434"/>
    </row>
    <row r="15351" spans="1:4">
      <c r="A15351" s="371"/>
      <c r="B15351" s="371"/>
      <c r="C15351" s="371"/>
      <c r="D15351" s="434"/>
    </row>
    <row r="15352" spans="1:4">
      <c r="A15352" s="371"/>
      <c r="B15352" s="371"/>
      <c r="C15352" s="371"/>
      <c r="D15352" s="434"/>
    </row>
    <row r="15353" spans="1:4">
      <c r="A15353" s="371"/>
      <c r="B15353" s="371"/>
      <c r="C15353" s="371"/>
      <c r="D15353" s="434"/>
    </row>
    <row r="15354" spans="1:4">
      <c r="A15354" s="371"/>
      <c r="B15354" s="371"/>
      <c r="C15354" s="371"/>
      <c r="D15354" s="434"/>
    </row>
    <row r="15355" spans="1:4">
      <c r="A15355" s="371"/>
      <c r="B15355" s="371"/>
      <c r="C15355" s="371"/>
      <c r="D15355" s="434"/>
    </row>
    <row r="15356" spans="1:4">
      <c r="A15356" s="371"/>
      <c r="B15356" s="371"/>
      <c r="C15356" s="371"/>
      <c r="D15356" s="434"/>
    </row>
    <row r="15357" spans="1:4">
      <c r="A15357" s="371"/>
      <c r="B15357" s="371"/>
      <c r="C15357" s="371"/>
      <c r="D15357" s="434"/>
    </row>
    <row r="15358" spans="1:4">
      <c r="A15358" s="371"/>
      <c r="B15358" s="371"/>
      <c r="C15358" s="371"/>
      <c r="D15358" s="434"/>
    </row>
    <row r="15359" spans="1:4">
      <c r="A15359" s="371"/>
      <c r="B15359" s="371"/>
      <c r="C15359" s="371"/>
      <c r="D15359" s="434"/>
    </row>
    <row r="15360" spans="1:4">
      <c r="A15360" s="371"/>
      <c r="B15360" s="371"/>
      <c r="C15360" s="371"/>
      <c r="D15360" s="434"/>
    </row>
    <row r="15361" spans="1:4">
      <c r="A15361" s="371"/>
      <c r="B15361" s="371"/>
      <c r="C15361" s="371"/>
      <c r="D15361" s="434"/>
    </row>
    <row r="15362" spans="1:4">
      <c r="A15362" s="371"/>
      <c r="B15362" s="371"/>
      <c r="C15362" s="371"/>
      <c r="D15362" s="434"/>
    </row>
    <row r="15363" spans="1:4">
      <c r="A15363" s="371"/>
      <c r="B15363" s="371"/>
      <c r="C15363" s="371"/>
      <c r="D15363" s="434"/>
    </row>
    <row r="15364" spans="1:4">
      <c r="A15364" s="371"/>
      <c r="B15364" s="371"/>
      <c r="C15364" s="371"/>
      <c r="D15364" s="434"/>
    </row>
    <row r="15365" spans="1:4">
      <c r="A15365" s="371"/>
      <c r="B15365" s="371"/>
      <c r="C15365" s="371"/>
      <c r="D15365" s="434"/>
    </row>
    <row r="15366" spans="1:4">
      <c r="A15366" s="371"/>
      <c r="B15366" s="371"/>
      <c r="C15366" s="371"/>
      <c r="D15366" s="434"/>
    </row>
    <row r="15367" spans="1:4">
      <c r="A15367" s="371"/>
      <c r="B15367" s="371"/>
      <c r="C15367" s="371"/>
      <c r="D15367" s="434"/>
    </row>
    <row r="15368" spans="1:4">
      <c r="A15368" s="371"/>
      <c r="B15368" s="371"/>
      <c r="C15368" s="371"/>
      <c r="D15368" s="434"/>
    </row>
    <row r="15369" spans="1:4">
      <c r="A15369" s="371"/>
      <c r="B15369" s="371"/>
      <c r="C15369" s="371"/>
      <c r="D15369" s="434"/>
    </row>
    <row r="15370" spans="1:4">
      <c r="A15370" s="371"/>
      <c r="B15370" s="371"/>
      <c r="C15370" s="371"/>
      <c r="D15370" s="434"/>
    </row>
    <row r="15371" spans="1:4">
      <c r="A15371" s="371"/>
      <c r="B15371" s="371"/>
      <c r="C15371" s="371"/>
      <c r="D15371" s="434"/>
    </row>
    <row r="15372" spans="1:4">
      <c r="A15372" s="371"/>
      <c r="B15372" s="371"/>
      <c r="C15372" s="371"/>
      <c r="D15372" s="434"/>
    </row>
    <row r="15373" spans="1:4">
      <c r="A15373" s="371"/>
      <c r="B15373" s="371"/>
      <c r="C15373" s="371"/>
      <c r="D15373" s="434"/>
    </row>
    <row r="15374" spans="1:4">
      <c r="A15374" s="371"/>
      <c r="B15374" s="371"/>
      <c r="C15374" s="371"/>
      <c r="D15374" s="434"/>
    </row>
    <row r="15375" spans="1:4">
      <c r="A15375" s="371"/>
      <c r="B15375" s="371"/>
      <c r="C15375" s="371"/>
      <c r="D15375" s="434"/>
    </row>
    <row r="15376" spans="1:4">
      <c r="A15376" s="371"/>
      <c r="B15376" s="371"/>
      <c r="C15376" s="371"/>
      <c r="D15376" s="434"/>
    </row>
    <row r="15377" spans="1:4">
      <c r="A15377" s="371"/>
      <c r="B15377" s="371"/>
      <c r="C15377" s="371"/>
      <c r="D15377" s="434"/>
    </row>
    <row r="15378" spans="1:4">
      <c r="A15378" s="371"/>
      <c r="B15378" s="371"/>
      <c r="C15378" s="371"/>
      <c r="D15378" s="434"/>
    </row>
    <row r="15379" spans="1:4">
      <c r="A15379" s="371"/>
      <c r="B15379" s="371"/>
      <c r="C15379" s="371"/>
      <c r="D15379" s="434"/>
    </row>
    <row r="15380" spans="1:4">
      <c r="A15380" s="371"/>
      <c r="B15380" s="371"/>
      <c r="C15380" s="371"/>
      <c r="D15380" s="434"/>
    </row>
    <row r="15381" spans="1:4">
      <c r="A15381" s="371"/>
      <c r="B15381" s="371"/>
      <c r="C15381" s="371"/>
      <c r="D15381" s="434"/>
    </row>
    <row r="15382" spans="1:4">
      <c r="A15382" s="371"/>
      <c r="B15382" s="371"/>
      <c r="C15382" s="371"/>
      <c r="D15382" s="434"/>
    </row>
    <row r="15383" spans="1:4">
      <c r="A15383" s="371"/>
      <c r="B15383" s="371"/>
      <c r="C15383" s="371"/>
      <c r="D15383" s="434"/>
    </row>
    <row r="15384" spans="1:4">
      <c r="A15384" s="371"/>
      <c r="B15384" s="371"/>
      <c r="C15384" s="371"/>
      <c r="D15384" s="434"/>
    </row>
    <row r="15385" spans="1:4">
      <c r="A15385" s="371"/>
      <c r="B15385" s="371"/>
      <c r="C15385" s="371"/>
      <c r="D15385" s="434"/>
    </row>
    <row r="15386" spans="1:4">
      <c r="A15386" s="371"/>
      <c r="B15386" s="371"/>
      <c r="C15386" s="371"/>
      <c r="D15386" s="434"/>
    </row>
    <row r="15387" spans="1:4">
      <c r="A15387" s="371"/>
      <c r="B15387" s="371"/>
      <c r="C15387" s="371"/>
      <c r="D15387" s="434"/>
    </row>
    <row r="15388" spans="1:4">
      <c r="A15388" s="371"/>
      <c r="B15388" s="371"/>
      <c r="C15388" s="371"/>
      <c r="D15388" s="434"/>
    </row>
    <row r="15389" spans="1:4">
      <c r="A15389" s="371"/>
      <c r="B15389" s="371"/>
      <c r="C15389" s="371"/>
      <c r="D15389" s="434"/>
    </row>
    <row r="15390" spans="1:4">
      <c r="A15390" s="371"/>
      <c r="B15390" s="371"/>
      <c r="C15390" s="371"/>
      <c r="D15390" s="434"/>
    </row>
    <row r="15391" spans="1:4">
      <c r="A15391" s="371"/>
      <c r="B15391" s="371"/>
      <c r="C15391" s="371"/>
      <c r="D15391" s="434"/>
    </row>
    <row r="15392" spans="1:4">
      <c r="A15392" s="371"/>
      <c r="B15392" s="371"/>
      <c r="C15392" s="371"/>
      <c r="D15392" s="434"/>
    </row>
    <row r="15393" spans="1:4">
      <c r="A15393" s="371"/>
      <c r="B15393" s="371"/>
      <c r="C15393" s="371"/>
      <c r="D15393" s="434"/>
    </row>
    <row r="15394" spans="1:4">
      <c r="A15394" s="371"/>
      <c r="B15394" s="371"/>
      <c r="C15394" s="371"/>
      <c r="D15394" s="434"/>
    </row>
    <row r="15395" spans="1:4">
      <c r="A15395" s="371"/>
      <c r="B15395" s="371"/>
      <c r="C15395" s="371"/>
      <c r="D15395" s="434"/>
    </row>
    <row r="15396" spans="1:4">
      <c r="A15396" s="371"/>
      <c r="B15396" s="371"/>
      <c r="C15396" s="371"/>
      <c r="D15396" s="434"/>
    </row>
    <row r="15397" spans="1:4">
      <c r="A15397" s="371"/>
      <c r="B15397" s="371"/>
      <c r="C15397" s="371"/>
      <c r="D15397" s="434"/>
    </row>
    <row r="15398" spans="1:4">
      <c r="A15398" s="371"/>
      <c r="B15398" s="371"/>
      <c r="C15398" s="371"/>
      <c r="D15398" s="434"/>
    </row>
    <row r="15399" spans="1:4">
      <c r="A15399" s="371"/>
      <c r="B15399" s="371"/>
      <c r="C15399" s="371"/>
      <c r="D15399" s="434"/>
    </row>
    <row r="15400" spans="1:4">
      <c r="A15400" s="371"/>
      <c r="B15400" s="371"/>
      <c r="C15400" s="371"/>
      <c r="D15400" s="434"/>
    </row>
    <row r="15401" spans="1:4">
      <c r="A15401" s="371"/>
      <c r="B15401" s="371"/>
      <c r="C15401" s="371"/>
      <c r="D15401" s="434"/>
    </row>
    <row r="15402" spans="1:4">
      <c r="A15402" s="371"/>
      <c r="B15402" s="371"/>
      <c r="C15402" s="371"/>
      <c r="D15402" s="434"/>
    </row>
    <row r="15403" spans="1:4">
      <c r="A15403" s="371"/>
      <c r="B15403" s="371"/>
      <c r="C15403" s="371"/>
      <c r="D15403" s="434"/>
    </row>
    <row r="15404" spans="1:4">
      <c r="A15404" s="371"/>
      <c r="B15404" s="371"/>
      <c r="C15404" s="371"/>
      <c r="D15404" s="434"/>
    </row>
    <row r="15405" spans="1:4">
      <c r="A15405" s="371"/>
      <c r="B15405" s="371"/>
      <c r="C15405" s="371"/>
      <c r="D15405" s="434"/>
    </row>
    <row r="15406" spans="1:4">
      <c r="A15406" s="371"/>
      <c r="B15406" s="371"/>
      <c r="C15406" s="371"/>
      <c r="D15406" s="434"/>
    </row>
    <row r="15407" spans="1:4">
      <c r="A15407" s="371"/>
      <c r="B15407" s="371"/>
      <c r="C15407" s="371"/>
      <c r="D15407" s="434"/>
    </row>
    <row r="15408" spans="1:4">
      <c r="A15408" s="371"/>
      <c r="B15408" s="371"/>
      <c r="C15408" s="371"/>
      <c r="D15408" s="434"/>
    </row>
    <row r="15409" spans="1:4">
      <c r="A15409" s="371"/>
      <c r="B15409" s="371"/>
      <c r="C15409" s="371"/>
      <c r="D15409" s="434"/>
    </row>
    <row r="15410" spans="1:4">
      <c r="A15410" s="371"/>
      <c r="B15410" s="371"/>
      <c r="C15410" s="371"/>
      <c r="D15410" s="434"/>
    </row>
    <row r="15411" spans="1:4">
      <c r="A15411" s="371"/>
      <c r="B15411" s="371"/>
      <c r="C15411" s="371"/>
      <c r="D15411" s="434"/>
    </row>
    <row r="15412" spans="1:4">
      <c r="A15412" s="371"/>
      <c r="B15412" s="371"/>
      <c r="C15412" s="371"/>
      <c r="D15412" s="434"/>
    </row>
    <row r="15413" spans="1:4">
      <c r="A15413" s="371"/>
      <c r="B15413" s="371"/>
      <c r="C15413" s="371"/>
      <c r="D15413" s="434"/>
    </row>
    <row r="15414" spans="1:4">
      <c r="A15414" s="371"/>
      <c r="B15414" s="371"/>
      <c r="C15414" s="371"/>
      <c r="D15414" s="434"/>
    </row>
    <row r="15415" spans="1:4">
      <c r="A15415" s="371"/>
      <c r="B15415" s="371"/>
      <c r="C15415" s="371"/>
      <c r="D15415" s="434"/>
    </row>
    <row r="15416" spans="1:4">
      <c r="A15416" s="371"/>
      <c r="B15416" s="371"/>
      <c r="C15416" s="371"/>
      <c r="D15416" s="434"/>
    </row>
    <row r="15417" spans="1:4">
      <c r="A15417" s="371"/>
      <c r="B15417" s="371"/>
      <c r="C15417" s="371"/>
      <c r="D15417" s="434"/>
    </row>
    <row r="15418" spans="1:4">
      <c r="A15418" s="371"/>
      <c r="B15418" s="371"/>
      <c r="C15418" s="371"/>
      <c r="D15418" s="434"/>
    </row>
    <row r="15419" spans="1:4">
      <c r="A15419" s="371"/>
      <c r="B15419" s="371"/>
      <c r="C15419" s="371"/>
      <c r="D15419" s="434"/>
    </row>
    <row r="15420" spans="1:4">
      <c r="A15420" s="371"/>
      <c r="B15420" s="371"/>
      <c r="C15420" s="371"/>
      <c r="D15420" s="434"/>
    </row>
    <row r="15421" spans="1:4">
      <c r="A15421" s="371"/>
      <c r="B15421" s="371"/>
      <c r="C15421" s="371"/>
      <c r="D15421" s="434"/>
    </row>
    <row r="15422" spans="1:4">
      <c r="A15422" s="371"/>
      <c r="B15422" s="371"/>
      <c r="C15422" s="371"/>
      <c r="D15422" s="434"/>
    </row>
    <row r="15423" spans="1:4">
      <c r="A15423" s="371"/>
      <c r="B15423" s="371"/>
      <c r="C15423" s="371"/>
      <c r="D15423" s="434"/>
    </row>
    <row r="15424" spans="1:4">
      <c r="A15424" s="371"/>
      <c r="B15424" s="371"/>
      <c r="C15424" s="371"/>
      <c r="D15424" s="434"/>
    </row>
    <row r="15425" spans="1:4">
      <c r="A15425" s="371"/>
      <c r="B15425" s="371"/>
      <c r="C15425" s="371"/>
      <c r="D15425" s="434"/>
    </row>
    <row r="15426" spans="1:4">
      <c r="A15426" s="371"/>
      <c r="B15426" s="371"/>
      <c r="C15426" s="371"/>
      <c r="D15426" s="434"/>
    </row>
    <row r="15427" spans="1:4">
      <c r="A15427" s="371"/>
      <c r="B15427" s="371"/>
      <c r="C15427" s="371"/>
      <c r="D15427" s="434"/>
    </row>
    <row r="15428" spans="1:4">
      <c r="A15428" s="371"/>
      <c r="B15428" s="371"/>
      <c r="C15428" s="371"/>
      <c r="D15428" s="434"/>
    </row>
    <row r="15429" spans="1:4">
      <c r="A15429" s="371"/>
      <c r="B15429" s="371"/>
      <c r="C15429" s="371"/>
      <c r="D15429" s="434"/>
    </row>
    <row r="15430" spans="1:4">
      <c r="A15430" s="371"/>
      <c r="B15430" s="371"/>
      <c r="C15430" s="371"/>
      <c r="D15430" s="434"/>
    </row>
    <row r="15431" spans="1:4">
      <c r="A15431" s="371"/>
      <c r="B15431" s="371"/>
      <c r="C15431" s="371"/>
      <c r="D15431" s="434"/>
    </row>
    <row r="15432" spans="1:4">
      <c r="A15432" s="371"/>
      <c r="B15432" s="371"/>
      <c r="C15432" s="371"/>
      <c r="D15432" s="434"/>
    </row>
    <row r="15433" spans="1:4">
      <c r="A15433" s="371"/>
      <c r="B15433" s="371"/>
      <c r="C15433" s="371"/>
      <c r="D15433" s="434"/>
    </row>
    <row r="15434" spans="1:4">
      <c r="A15434" s="371"/>
      <c r="B15434" s="371"/>
      <c r="C15434" s="371"/>
      <c r="D15434" s="434"/>
    </row>
    <row r="15435" spans="1:4">
      <c r="A15435" s="371"/>
      <c r="B15435" s="371"/>
      <c r="C15435" s="371"/>
      <c r="D15435" s="434"/>
    </row>
    <row r="15436" spans="1:4">
      <c r="A15436" s="371"/>
      <c r="B15436" s="371"/>
      <c r="C15436" s="371"/>
      <c r="D15436" s="434"/>
    </row>
    <row r="15437" spans="1:4">
      <c r="A15437" s="371"/>
      <c r="B15437" s="371"/>
      <c r="C15437" s="371"/>
      <c r="D15437" s="434"/>
    </row>
    <row r="15438" spans="1:4">
      <c r="A15438" s="371"/>
      <c r="B15438" s="371"/>
      <c r="C15438" s="371"/>
      <c r="D15438" s="434"/>
    </row>
    <row r="15439" spans="1:4">
      <c r="A15439" s="371"/>
      <c r="B15439" s="371"/>
      <c r="C15439" s="371"/>
      <c r="D15439" s="434"/>
    </row>
    <row r="15440" spans="1:4">
      <c r="A15440" s="371"/>
      <c r="B15440" s="371"/>
      <c r="C15440" s="371"/>
      <c r="D15440" s="434"/>
    </row>
    <row r="15441" spans="1:4">
      <c r="A15441" s="371"/>
      <c r="B15441" s="371"/>
      <c r="C15441" s="371"/>
      <c r="D15441" s="434"/>
    </row>
    <row r="15442" spans="1:4">
      <c r="A15442" s="371"/>
      <c r="B15442" s="371"/>
      <c r="C15442" s="371"/>
      <c r="D15442" s="434"/>
    </row>
    <row r="15443" spans="1:4">
      <c r="A15443" s="371"/>
      <c r="B15443" s="371"/>
      <c r="C15443" s="371"/>
      <c r="D15443" s="434"/>
    </row>
    <row r="15444" spans="1:4">
      <c r="A15444" s="371"/>
      <c r="B15444" s="371"/>
      <c r="C15444" s="371"/>
      <c r="D15444" s="434"/>
    </row>
    <row r="15445" spans="1:4">
      <c r="A15445" s="371"/>
      <c r="B15445" s="371"/>
      <c r="C15445" s="371"/>
      <c r="D15445" s="434"/>
    </row>
    <row r="15446" spans="1:4">
      <c r="A15446" s="371"/>
      <c r="B15446" s="371"/>
      <c r="C15446" s="371"/>
      <c r="D15446" s="434"/>
    </row>
    <row r="15447" spans="1:4">
      <c r="A15447" s="371"/>
      <c r="B15447" s="371"/>
      <c r="C15447" s="371"/>
      <c r="D15447" s="434"/>
    </row>
    <row r="15448" spans="1:4">
      <c r="A15448" s="371"/>
      <c r="B15448" s="371"/>
      <c r="C15448" s="371"/>
      <c r="D15448" s="434"/>
    </row>
    <row r="15449" spans="1:4">
      <c r="A15449" s="371"/>
      <c r="B15449" s="371"/>
      <c r="C15449" s="371"/>
      <c r="D15449" s="434"/>
    </row>
    <row r="15450" spans="1:4">
      <c r="A15450" s="371"/>
      <c r="B15450" s="371"/>
      <c r="C15450" s="371"/>
      <c r="D15450" s="434"/>
    </row>
    <row r="15451" spans="1:4">
      <c r="A15451" s="371"/>
      <c r="B15451" s="371"/>
      <c r="C15451" s="371"/>
      <c r="D15451" s="434"/>
    </row>
    <row r="15452" spans="1:4">
      <c r="A15452" s="371"/>
      <c r="B15452" s="371"/>
      <c r="C15452" s="371"/>
      <c r="D15452" s="434"/>
    </row>
    <row r="15453" spans="1:4">
      <c r="A15453" s="371"/>
      <c r="B15453" s="371"/>
      <c r="C15453" s="371"/>
      <c r="D15453" s="434"/>
    </row>
    <row r="15454" spans="1:4">
      <c r="A15454" s="371"/>
      <c r="B15454" s="371"/>
      <c r="C15454" s="371"/>
      <c r="D15454" s="434"/>
    </row>
    <row r="15455" spans="1:4">
      <c r="A15455" s="371"/>
      <c r="B15455" s="371"/>
      <c r="C15455" s="371"/>
      <c r="D15455" s="434"/>
    </row>
    <row r="15456" spans="1:4">
      <c r="A15456" s="371"/>
      <c r="B15456" s="371"/>
      <c r="C15456" s="371"/>
      <c r="D15456" s="434"/>
    </row>
    <row r="15457" spans="1:4">
      <c r="A15457" s="371"/>
      <c r="B15457" s="371"/>
      <c r="C15457" s="371"/>
      <c r="D15457" s="434"/>
    </row>
    <row r="15458" spans="1:4">
      <c r="A15458" s="371"/>
      <c r="B15458" s="371"/>
      <c r="C15458" s="371"/>
      <c r="D15458" s="434"/>
    </row>
    <row r="15459" spans="1:4">
      <c r="A15459" s="371"/>
      <c r="B15459" s="371"/>
      <c r="C15459" s="371"/>
      <c r="D15459" s="434"/>
    </row>
    <row r="15460" spans="1:4">
      <c r="A15460" s="371"/>
      <c r="B15460" s="371"/>
      <c r="C15460" s="371"/>
      <c r="D15460" s="434"/>
    </row>
    <row r="15461" spans="1:4">
      <c r="A15461" s="371"/>
      <c r="B15461" s="371"/>
      <c r="C15461" s="371"/>
      <c r="D15461" s="434"/>
    </row>
    <row r="15462" spans="1:4">
      <c r="A15462" s="371"/>
      <c r="B15462" s="371"/>
      <c r="C15462" s="371"/>
      <c r="D15462" s="434"/>
    </row>
    <row r="15463" spans="1:4">
      <c r="A15463" s="371"/>
      <c r="B15463" s="371"/>
      <c r="C15463" s="371"/>
      <c r="D15463" s="434"/>
    </row>
    <row r="15464" spans="1:4">
      <c r="A15464" s="371"/>
      <c r="B15464" s="371"/>
      <c r="C15464" s="371"/>
      <c r="D15464" s="434"/>
    </row>
    <row r="15465" spans="1:4">
      <c r="A15465" s="371"/>
      <c r="B15465" s="371"/>
      <c r="C15465" s="371"/>
      <c r="D15465" s="434"/>
    </row>
    <row r="15466" spans="1:4">
      <c r="A15466" s="371"/>
      <c r="B15466" s="371"/>
      <c r="C15466" s="371"/>
      <c r="D15466" s="434"/>
    </row>
    <row r="15467" spans="1:4">
      <c r="A15467" s="371"/>
      <c r="B15467" s="371"/>
      <c r="C15467" s="371"/>
      <c r="D15467" s="434"/>
    </row>
    <row r="15468" spans="1:4">
      <c r="A15468" s="371"/>
      <c r="B15468" s="371"/>
      <c r="C15468" s="371"/>
      <c r="D15468" s="434"/>
    </row>
    <row r="15469" spans="1:4">
      <c r="A15469" s="371"/>
      <c r="B15469" s="371"/>
      <c r="C15469" s="371"/>
      <c r="D15469" s="434"/>
    </row>
    <row r="15470" spans="1:4">
      <c r="A15470" s="371"/>
      <c r="B15470" s="371"/>
      <c r="C15470" s="371"/>
      <c r="D15470" s="434"/>
    </row>
    <row r="15471" spans="1:4">
      <c r="A15471" s="371"/>
      <c r="B15471" s="371"/>
      <c r="C15471" s="371"/>
      <c r="D15471" s="434"/>
    </row>
    <row r="15472" spans="1:4">
      <c r="A15472" s="371"/>
      <c r="B15472" s="371"/>
      <c r="C15472" s="371"/>
      <c r="D15472" s="434"/>
    </row>
    <row r="15473" spans="1:4">
      <c r="A15473" s="371"/>
      <c r="B15473" s="371"/>
      <c r="C15473" s="371"/>
      <c r="D15473" s="434"/>
    </row>
    <row r="15474" spans="1:4">
      <c r="A15474" s="371"/>
      <c r="B15474" s="371"/>
      <c r="C15474" s="371"/>
      <c r="D15474" s="434"/>
    </row>
    <row r="15475" spans="1:4">
      <c r="A15475" s="371"/>
      <c r="B15475" s="371"/>
      <c r="C15475" s="371"/>
      <c r="D15475" s="434"/>
    </row>
    <row r="15476" spans="1:4">
      <c r="A15476" s="371"/>
      <c r="B15476" s="371"/>
      <c r="C15476" s="371"/>
      <c r="D15476" s="434"/>
    </row>
    <row r="15477" spans="1:4">
      <c r="A15477" s="371"/>
      <c r="B15477" s="371"/>
      <c r="C15477" s="371"/>
      <c r="D15477" s="434"/>
    </row>
    <row r="15478" spans="1:4">
      <c r="A15478" s="371"/>
      <c r="B15478" s="371"/>
      <c r="C15478" s="371"/>
      <c r="D15478" s="434"/>
    </row>
    <row r="15479" spans="1:4">
      <c r="A15479" s="371"/>
      <c r="B15479" s="371"/>
      <c r="C15479" s="371"/>
      <c r="D15479" s="434"/>
    </row>
    <row r="15480" spans="1:4">
      <c r="A15480" s="371"/>
      <c r="B15480" s="371"/>
      <c r="C15480" s="371"/>
      <c r="D15480" s="434"/>
    </row>
    <row r="15481" spans="1:4">
      <c r="A15481" s="371"/>
      <c r="B15481" s="371"/>
      <c r="C15481" s="371"/>
      <c r="D15481" s="434"/>
    </row>
    <row r="15482" spans="1:4">
      <c r="A15482" s="371"/>
      <c r="B15482" s="371"/>
      <c r="C15482" s="371"/>
      <c r="D15482" s="434"/>
    </row>
    <row r="15483" spans="1:4">
      <c r="A15483" s="371"/>
      <c r="B15483" s="371"/>
      <c r="C15483" s="371"/>
      <c r="D15483" s="434"/>
    </row>
    <row r="15484" spans="1:4">
      <c r="A15484" s="371"/>
      <c r="B15484" s="371"/>
      <c r="C15484" s="371"/>
      <c r="D15484" s="434"/>
    </row>
    <row r="15485" spans="1:4">
      <c r="A15485" s="371"/>
      <c r="B15485" s="371"/>
      <c r="C15485" s="371"/>
      <c r="D15485" s="434"/>
    </row>
    <row r="15486" spans="1:4">
      <c r="A15486" s="371"/>
      <c r="B15486" s="371"/>
      <c r="C15486" s="371"/>
      <c r="D15486" s="434"/>
    </row>
    <row r="15487" spans="1:4">
      <c r="A15487" s="371"/>
      <c r="B15487" s="371"/>
      <c r="C15487" s="371"/>
      <c r="D15487" s="434"/>
    </row>
    <row r="15488" spans="1:4">
      <c r="A15488" s="371"/>
      <c r="B15488" s="371"/>
      <c r="C15488" s="371"/>
      <c r="D15488" s="434"/>
    </row>
    <row r="15489" spans="1:4">
      <c r="A15489" s="371"/>
      <c r="B15489" s="371"/>
      <c r="C15489" s="371"/>
      <c r="D15489" s="434"/>
    </row>
    <row r="15490" spans="1:4">
      <c r="A15490" s="371"/>
      <c r="B15490" s="371"/>
      <c r="C15490" s="371"/>
      <c r="D15490" s="434"/>
    </row>
    <row r="15491" spans="1:4">
      <c r="A15491" s="371"/>
      <c r="B15491" s="371"/>
      <c r="C15491" s="371"/>
      <c r="D15491" s="434"/>
    </row>
    <row r="15492" spans="1:4">
      <c r="A15492" s="371"/>
      <c r="B15492" s="371"/>
      <c r="C15492" s="371"/>
      <c r="D15492" s="434"/>
    </row>
    <row r="15493" spans="1:4">
      <c r="A15493" s="371"/>
      <c r="B15493" s="371"/>
      <c r="C15493" s="371"/>
      <c r="D15493" s="434"/>
    </row>
    <row r="15494" spans="1:4">
      <c r="A15494" s="371"/>
      <c r="B15494" s="371"/>
      <c r="C15494" s="371"/>
      <c r="D15494" s="434"/>
    </row>
    <row r="15495" spans="1:4">
      <c r="A15495" s="371"/>
      <c r="B15495" s="371"/>
      <c r="C15495" s="371"/>
      <c r="D15495" s="434"/>
    </row>
    <row r="15496" spans="1:4">
      <c r="A15496" s="371"/>
      <c r="B15496" s="371"/>
      <c r="C15496" s="371"/>
      <c r="D15496" s="434"/>
    </row>
    <row r="15497" spans="1:4">
      <c r="A15497" s="371"/>
      <c r="B15497" s="371"/>
      <c r="C15497" s="371"/>
      <c r="D15497" s="434"/>
    </row>
    <row r="15498" spans="1:4">
      <c r="A15498" s="371"/>
      <c r="B15498" s="371"/>
      <c r="C15498" s="371"/>
      <c r="D15498" s="434"/>
    </row>
    <row r="15499" spans="1:4">
      <c r="A15499" s="371"/>
      <c r="B15499" s="371"/>
      <c r="C15499" s="371"/>
      <c r="D15499" s="434"/>
    </row>
    <row r="15500" spans="1:4">
      <c r="A15500" s="371"/>
      <c r="B15500" s="371"/>
      <c r="C15500" s="371"/>
      <c r="D15500" s="434"/>
    </row>
    <row r="15501" spans="1:4">
      <c r="A15501" s="371"/>
      <c r="B15501" s="371"/>
      <c r="C15501" s="371"/>
      <c r="D15501" s="434"/>
    </row>
    <row r="15502" spans="1:4">
      <c r="A15502" s="371"/>
      <c r="B15502" s="371"/>
      <c r="C15502" s="371"/>
      <c r="D15502" s="434"/>
    </row>
    <row r="15503" spans="1:4">
      <c r="A15503" s="371"/>
      <c r="B15503" s="371"/>
      <c r="C15503" s="371"/>
      <c r="D15503" s="434"/>
    </row>
    <row r="15504" spans="1:4">
      <c r="A15504" s="371"/>
      <c r="B15504" s="371"/>
      <c r="C15504" s="371"/>
      <c r="D15504" s="434"/>
    </row>
    <row r="15505" spans="1:4">
      <c r="A15505" s="371"/>
      <c r="B15505" s="371"/>
      <c r="C15505" s="371"/>
      <c r="D15505" s="434"/>
    </row>
    <row r="15506" spans="1:4">
      <c r="A15506" s="371"/>
      <c r="B15506" s="371"/>
      <c r="C15506" s="371"/>
      <c r="D15506" s="434"/>
    </row>
    <row r="15507" spans="1:4">
      <c r="A15507" s="371"/>
      <c r="B15507" s="371"/>
      <c r="C15507" s="371"/>
      <c r="D15507" s="434"/>
    </row>
    <row r="15508" spans="1:4">
      <c r="A15508" s="371"/>
      <c r="B15508" s="371"/>
      <c r="C15508" s="371"/>
      <c r="D15508" s="434"/>
    </row>
    <row r="15509" spans="1:4">
      <c r="A15509" s="371"/>
      <c r="B15509" s="371"/>
      <c r="C15509" s="371"/>
      <c r="D15509" s="434"/>
    </row>
    <row r="15510" spans="1:4">
      <c r="A15510" s="371"/>
      <c r="B15510" s="371"/>
      <c r="C15510" s="371"/>
      <c r="D15510" s="434"/>
    </row>
    <row r="15511" spans="1:4">
      <c r="A15511" s="371"/>
      <c r="B15511" s="371"/>
      <c r="C15511" s="371"/>
      <c r="D15511" s="434"/>
    </row>
    <row r="15512" spans="1:4">
      <c r="A15512" s="371"/>
      <c r="B15512" s="371"/>
      <c r="C15512" s="371"/>
      <c r="D15512" s="434"/>
    </row>
    <row r="15513" spans="1:4">
      <c r="A15513" s="371"/>
      <c r="B15513" s="371"/>
      <c r="C15513" s="371"/>
      <c r="D15513" s="434"/>
    </row>
    <row r="15514" spans="1:4">
      <c r="A15514" s="371"/>
      <c r="B15514" s="371"/>
      <c r="C15514" s="371"/>
      <c r="D15514" s="434"/>
    </row>
    <row r="15515" spans="1:4">
      <c r="A15515" s="371"/>
      <c r="B15515" s="371"/>
      <c r="C15515" s="371"/>
      <c r="D15515" s="434"/>
    </row>
    <row r="15516" spans="1:4">
      <c r="A15516" s="371"/>
      <c r="B15516" s="371"/>
      <c r="C15516" s="371"/>
      <c r="D15516" s="434"/>
    </row>
    <row r="15517" spans="1:4">
      <c r="A15517" s="371"/>
      <c r="B15517" s="371"/>
      <c r="C15517" s="371"/>
      <c r="D15517" s="434"/>
    </row>
    <row r="15518" spans="1:4">
      <c r="A15518" s="371"/>
      <c r="B15518" s="371"/>
      <c r="C15518" s="371"/>
      <c r="D15518" s="434"/>
    </row>
    <row r="15519" spans="1:4">
      <c r="A15519" s="371"/>
      <c r="B15519" s="371"/>
      <c r="C15519" s="371"/>
      <c r="D15519" s="434"/>
    </row>
    <row r="15520" spans="1:4">
      <c r="A15520" s="371"/>
      <c r="B15520" s="371"/>
      <c r="C15520" s="371"/>
      <c r="D15520" s="434"/>
    </row>
    <row r="15521" spans="1:4">
      <c r="A15521" s="371"/>
      <c r="B15521" s="371"/>
      <c r="C15521" s="371"/>
      <c r="D15521" s="434"/>
    </row>
    <row r="15522" spans="1:4">
      <c r="A15522" s="371"/>
      <c r="B15522" s="371"/>
      <c r="C15522" s="371"/>
      <c r="D15522" s="434"/>
    </row>
    <row r="15523" spans="1:4">
      <c r="A15523" s="371"/>
      <c r="B15523" s="371"/>
      <c r="C15523" s="371"/>
      <c r="D15523" s="434"/>
    </row>
    <row r="15524" spans="1:4">
      <c r="A15524" s="371"/>
      <c r="B15524" s="371"/>
      <c r="C15524" s="371"/>
      <c r="D15524" s="434"/>
    </row>
    <row r="15525" spans="1:4">
      <c r="A15525" s="371"/>
      <c r="B15525" s="371"/>
      <c r="C15525" s="371"/>
      <c r="D15525" s="434"/>
    </row>
    <row r="15526" spans="1:4">
      <c r="A15526" s="371"/>
      <c r="B15526" s="371"/>
      <c r="C15526" s="371"/>
      <c r="D15526" s="434"/>
    </row>
    <row r="15527" spans="1:4">
      <c r="A15527" s="371"/>
      <c r="B15527" s="371"/>
      <c r="C15527" s="371"/>
      <c r="D15527" s="434"/>
    </row>
    <row r="15528" spans="1:4">
      <c r="A15528" s="371"/>
      <c r="B15528" s="371"/>
      <c r="C15528" s="371"/>
      <c r="D15528" s="434"/>
    </row>
    <row r="15529" spans="1:4">
      <c r="A15529" s="371"/>
      <c r="B15529" s="371"/>
      <c r="C15529" s="371"/>
      <c r="D15529" s="434"/>
    </row>
    <row r="15530" spans="1:4">
      <c r="A15530" s="371"/>
      <c r="B15530" s="371"/>
      <c r="C15530" s="371"/>
      <c r="D15530" s="434"/>
    </row>
    <row r="15531" spans="1:4">
      <c r="A15531" s="371"/>
      <c r="B15531" s="371"/>
      <c r="C15531" s="371"/>
      <c r="D15531" s="434"/>
    </row>
    <row r="15532" spans="1:4">
      <c r="A15532" s="371"/>
      <c r="B15532" s="371"/>
      <c r="C15532" s="371"/>
      <c r="D15532" s="434"/>
    </row>
    <row r="15533" spans="1:4">
      <c r="A15533" s="371"/>
      <c r="B15533" s="371"/>
      <c r="C15533" s="371"/>
      <c r="D15533" s="434"/>
    </row>
    <row r="15534" spans="1:4">
      <c r="A15534" s="371"/>
      <c r="B15534" s="371"/>
      <c r="C15534" s="371"/>
      <c r="D15534" s="434"/>
    </row>
    <row r="15535" spans="1:4">
      <c r="A15535" s="371"/>
      <c r="B15535" s="371"/>
      <c r="C15535" s="371"/>
      <c r="D15535" s="434"/>
    </row>
    <row r="15536" spans="1:4">
      <c r="A15536" s="371"/>
      <c r="B15536" s="371"/>
      <c r="C15536" s="371"/>
      <c r="D15536" s="434"/>
    </row>
    <row r="15537" spans="1:4">
      <c r="A15537" s="371"/>
      <c r="B15537" s="371"/>
      <c r="C15537" s="371"/>
      <c r="D15537" s="434"/>
    </row>
    <row r="15538" spans="1:4">
      <c r="A15538" s="371"/>
      <c r="B15538" s="371"/>
      <c r="C15538" s="371"/>
      <c r="D15538" s="434"/>
    </row>
    <row r="15539" spans="1:4">
      <c r="A15539" s="371"/>
      <c r="B15539" s="371"/>
      <c r="C15539" s="371"/>
      <c r="D15539" s="434"/>
    </row>
    <row r="15540" spans="1:4">
      <c r="A15540" s="371"/>
      <c r="B15540" s="371"/>
      <c r="C15540" s="371"/>
      <c r="D15540" s="434"/>
    </row>
    <row r="15541" spans="1:4">
      <c r="A15541" s="371"/>
      <c r="B15541" s="371"/>
      <c r="C15541" s="371"/>
      <c r="D15541" s="434"/>
    </row>
    <row r="15542" spans="1:4">
      <c r="A15542" s="371"/>
      <c r="B15542" s="371"/>
      <c r="C15542" s="371"/>
      <c r="D15542" s="434"/>
    </row>
    <row r="15543" spans="1:4">
      <c r="A15543" s="371"/>
      <c r="B15543" s="371"/>
      <c r="C15543" s="371"/>
      <c r="D15543" s="434"/>
    </row>
    <row r="15544" spans="1:4">
      <c r="A15544" s="371"/>
      <c r="B15544" s="371"/>
      <c r="C15544" s="371"/>
      <c r="D15544" s="434"/>
    </row>
    <row r="15545" spans="1:4">
      <c r="A15545" s="371"/>
      <c r="B15545" s="371"/>
      <c r="C15545" s="371"/>
      <c r="D15545" s="434"/>
    </row>
    <row r="15546" spans="1:4">
      <c r="A15546" s="371"/>
      <c r="B15546" s="371"/>
      <c r="C15546" s="371"/>
      <c r="D15546" s="434"/>
    </row>
    <row r="15547" spans="1:4">
      <c r="A15547" s="371"/>
      <c r="B15547" s="371"/>
      <c r="C15547" s="371"/>
      <c r="D15547" s="434"/>
    </row>
    <row r="15548" spans="1:4">
      <c r="A15548" s="371"/>
      <c r="B15548" s="371"/>
      <c r="C15548" s="371"/>
      <c r="D15548" s="434"/>
    </row>
    <row r="15549" spans="1:4">
      <c r="A15549" s="371"/>
      <c r="B15549" s="371"/>
      <c r="C15549" s="371"/>
      <c r="D15549" s="434"/>
    </row>
    <row r="15550" spans="1:4">
      <c r="A15550" s="371"/>
      <c r="B15550" s="371"/>
      <c r="C15550" s="371"/>
      <c r="D15550" s="434"/>
    </row>
    <row r="15551" spans="1:4">
      <c r="A15551" s="371"/>
      <c r="B15551" s="371"/>
      <c r="C15551" s="371"/>
      <c r="D15551" s="434"/>
    </row>
    <row r="15552" spans="1:4">
      <c r="A15552" s="371"/>
      <c r="B15552" s="371"/>
      <c r="C15552" s="371"/>
      <c r="D15552" s="434"/>
    </row>
    <row r="15553" spans="1:4">
      <c r="A15553" s="371"/>
      <c r="B15553" s="371"/>
      <c r="C15553" s="371"/>
      <c r="D15553" s="434"/>
    </row>
    <row r="15554" spans="1:4">
      <c r="A15554" s="371"/>
      <c r="B15554" s="371"/>
      <c r="C15554" s="371"/>
      <c r="D15554" s="434"/>
    </row>
    <row r="15555" spans="1:4">
      <c r="A15555" s="371"/>
      <c r="B15555" s="371"/>
      <c r="C15555" s="371"/>
      <c r="D15555" s="434"/>
    </row>
    <row r="15556" spans="1:4">
      <c r="A15556" s="371"/>
      <c r="B15556" s="371"/>
      <c r="C15556" s="371"/>
      <c r="D15556" s="434"/>
    </row>
    <row r="15557" spans="1:4">
      <c r="A15557" s="371"/>
      <c r="B15557" s="371"/>
      <c r="C15557" s="371"/>
      <c r="D15557" s="434"/>
    </row>
    <row r="15558" spans="1:4">
      <c r="A15558" s="371"/>
      <c r="B15558" s="371"/>
      <c r="C15558" s="371"/>
      <c r="D15558" s="434"/>
    </row>
    <row r="15559" spans="1:4">
      <c r="A15559" s="371"/>
      <c r="B15559" s="371"/>
      <c r="C15559" s="371"/>
      <c r="D15559" s="434"/>
    </row>
    <row r="15560" spans="1:4">
      <c r="A15560" s="371"/>
      <c r="B15560" s="371"/>
      <c r="C15560" s="371"/>
      <c r="D15560" s="434"/>
    </row>
    <row r="15561" spans="1:4">
      <c r="A15561" s="371"/>
      <c r="B15561" s="371"/>
      <c r="C15561" s="371"/>
      <c r="D15561" s="434"/>
    </row>
    <row r="15562" spans="1:4">
      <c r="A15562" s="371"/>
      <c r="B15562" s="371"/>
      <c r="C15562" s="371"/>
      <c r="D15562" s="434"/>
    </row>
    <row r="15563" spans="1:4">
      <c r="A15563" s="371"/>
      <c r="B15563" s="371"/>
      <c r="C15563" s="371"/>
      <c r="D15563" s="434"/>
    </row>
    <row r="15564" spans="1:4">
      <c r="A15564" s="371"/>
      <c r="B15564" s="371"/>
      <c r="C15564" s="371"/>
      <c r="D15564" s="434"/>
    </row>
    <row r="15565" spans="1:4">
      <c r="A15565" s="371"/>
      <c r="B15565" s="371"/>
      <c r="C15565" s="371"/>
      <c r="D15565" s="434"/>
    </row>
    <row r="15566" spans="1:4">
      <c r="A15566" s="371"/>
      <c r="B15566" s="371"/>
      <c r="C15566" s="371"/>
      <c r="D15566" s="434"/>
    </row>
    <row r="15567" spans="1:4">
      <c r="A15567" s="371"/>
      <c r="B15567" s="371"/>
      <c r="C15567" s="371"/>
      <c r="D15567" s="434"/>
    </row>
    <row r="15568" spans="1:4">
      <c r="A15568" s="371"/>
      <c r="B15568" s="371"/>
      <c r="C15568" s="371"/>
      <c r="D15568" s="434"/>
    </row>
    <row r="15569" spans="1:4">
      <c r="A15569" s="371"/>
      <c r="B15569" s="371"/>
      <c r="C15569" s="371"/>
      <c r="D15569" s="434"/>
    </row>
    <row r="15570" spans="1:4">
      <c r="A15570" s="371"/>
      <c r="B15570" s="371"/>
      <c r="C15570" s="371"/>
      <c r="D15570" s="434"/>
    </row>
    <row r="15571" spans="1:4">
      <c r="A15571" s="371"/>
      <c r="B15571" s="371"/>
      <c r="C15571" s="371"/>
      <c r="D15571" s="434"/>
    </row>
    <row r="15572" spans="1:4">
      <c r="A15572" s="371"/>
      <c r="B15572" s="371"/>
      <c r="C15572" s="371"/>
      <c r="D15572" s="434"/>
    </row>
    <row r="15573" spans="1:4">
      <c r="A15573" s="371"/>
      <c r="B15573" s="371"/>
      <c r="C15573" s="371"/>
      <c r="D15573" s="434"/>
    </row>
    <row r="15574" spans="1:4">
      <c r="A15574" s="371"/>
      <c r="B15574" s="371"/>
      <c r="C15574" s="371"/>
      <c r="D15574" s="434"/>
    </row>
    <row r="15575" spans="1:4">
      <c r="A15575" s="371"/>
      <c r="B15575" s="371"/>
      <c r="C15575" s="371"/>
      <c r="D15575" s="434"/>
    </row>
    <row r="15576" spans="1:4">
      <c r="A15576" s="371"/>
      <c r="B15576" s="371"/>
      <c r="C15576" s="371"/>
      <c r="D15576" s="434"/>
    </row>
    <row r="15577" spans="1:4">
      <c r="A15577" s="371"/>
      <c r="B15577" s="371"/>
      <c r="C15577" s="371"/>
      <c r="D15577" s="434"/>
    </row>
    <row r="15578" spans="1:4">
      <c r="A15578" s="371"/>
      <c r="B15578" s="371"/>
      <c r="C15578" s="371"/>
      <c r="D15578" s="434"/>
    </row>
    <row r="15579" spans="1:4">
      <c r="A15579" s="371"/>
      <c r="B15579" s="371"/>
      <c r="C15579" s="371"/>
      <c r="D15579" s="434"/>
    </row>
    <row r="15580" spans="1:4">
      <c r="A15580" s="371"/>
      <c r="B15580" s="371"/>
      <c r="C15580" s="371"/>
      <c r="D15580" s="434"/>
    </row>
    <row r="15581" spans="1:4">
      <c r="A15581" s="371"/>
      <c r="B15581" s="371"/>
      <c r="C15581" s="371"/>
      <c r="D15581" s="434"/>
    </row>
    <row r="15582" spans="1:4">
      <c r="A15582" s="371"/>
      <c r="B15582" s="371"/>
      <c r="C15582" s="371"/>
      <c r="D15582" s="434"/>
    </row>
    <row r="15583" spans="1:4">
      <c r="A15583" s="371"/>
      <c r="B15583" s="371"/>
      <c r="C15583" s="371"/>
      <c r="D15583" s="434"/>
    </row>
    <row r="15584" spans="1:4">
      <c r="A15584" s="371"/>
      <c r="B15584" s="371"/>
      <c r="C15584" s="371"/>
      <c r="D15584" s="434"/>
    </row>
    <row r="15585" spans="1:4">
      <c r="A15585" s="371"/>
      <c r="B15585" s="371"/>
      <c r="C15585" s="371"/>
      <c r="D15585" s="434"/>
    </row>
    <row r="15586" spans="1:4">
      <c r="A15586" s="371"/>
      <c r="B15586" s="371"/>
      <c r="C15586" s="371"/>
      <c r="D15586" s="434"/>
    </row>
    <row r="15587" spans="1:4">
      <c r="A15587" s="371"/>
      <c r="B15587" s="371"/>
      <c r="C15587" s="371"/>
      <c r="D15587" s="434"/>
    </row>
    <row r="15588" spans="1:4">
      <c r="A15588" s="371"/>
      <c r="B15588" s="371"/>
      <c r="C15588" s="371"/>
      <c r="D15588" s="434"/>
    </row>
    <row r="15589" spans="1:4">
      <c r="A15589" s="371"/>
      <c r="B15589" s="371"/>
      <c r="C15589" s="371"/>
      <c r="D15589" s="434"/>
    </row>
    <row r="15590" spans="1:4">
      <c r="A15590" s="371"/>
      <c r="B15590" s="371"/>
      <c r="C15590" s="371"/>
      <c r="D15590" s="434"/>
    </row>
    <row r="15591" spans="1:4">
      <c r="A15591" s="371"/>
      <c r="B15591" s="371"/>
      <c r="C15591" s="371"/>
      <c r="D15591" s="434"/>
    </row>
    <row r="15592" spans="1:4">
      <c r="A15592" s="371"/>
      <c r="B15592" s="371"/>
      <c r="C15592" s="371"/>
      <c r="D15592" s="434"/>
    </row>
    <row r="15593" spans="1:4">
      <c r="A15593" s="371"/>
      <c r="B15593" s="371"/>
      <c r="C15593" s="371"/>
      <c r="D15593" s="434"/>
    </row>
    <row r="15594" spans="1:4">
      <c r="A15594" s="371"/>
      <c r="B15594" s="371"/>
      <c r="C15594" s="371"/>
      <c r="D15594" s="434"/>
    </row>
    <row r="15595" spans="1:4">
      <c r="A15595" s="371"/>
      <c r="B15595" s="371"/>
      <c r="C15595" s="371"/>
      <c r="D15595" s="434"/>
    </row>
    <row r="15596" spans="1:4">
      <c r="A15596" s="371"/>
      <c r="B15596" s="371"/>
      <c r="C15596" s="371"/>
      <c r="D15596" s="434"/>
    </row>
    <row r="15597" spans="1:4">
      <c r="A15597" s="371"/>
      <c r="B15597" s="371"/>
      <c r="C15597" s="371"/>
      <c r="D15597" s="434"/>
    </row>
    <row r="15598" spans="1:4">
      <c r="A15598" s="371"/>
      <c r="B15598" s="371"/>
      <c r="C15598" s="371"/>
      <c r="D15598" s="434"/>
    </row>
    <row r="15599" spans="1:4">
      <c r="A15599" s="371"/>
      <c r="B15599" s="371"/>
      <c r="C15599" s="371"/>
      <c r="D15599" s="434"/>
    </row>
    <row r="15600" spans="1:4">
      <c r="A15600" s="371"/>
      <c r="B15600" s="371"/>
      <c r="C15600" s="371"/>
      <c r="D15600" s="434"/>
    </row>
    <row r="15601" spans="1:4">
      <c r="A15601" s="371"/>
      <c r="B15601" s="371"/>
      <c r="C15601" s="371"/>
      <c r="D15601" s="434"/>
    </row>
    <row r="15602" spans="1:4">
      <c r="A15602" s="371"/>
      <c r="B15602" s="371"/>
      <c r="C15602" s="371"/>
      <c r="D15602" s="434"/>
    </row>
    <row r="15603" spans="1:4">
      <c r="A15603" s="371"/>
      <c r="B15603" s="371"/>
      <c r="C15603" s="371"/>
      <c r="D15603" s="434"/>
    </row>
    <row r="15604" spans="1:4">
      <c r="A15604" s="371"/>
      <c r="B15604" s="371"/>
      <c r="C15604" s="371"/>
      <c r="D15604" s="434"/>
    </row>
    <row r="15605" spans="1:4">
      <c r="A15605" s="371"/>
      <c r="B15605" s="371"/>
      <c r="C15605" s="371"/>
      <c r="D15605" s="434"/>
    </row>
    <row r="15606" spans="1:4">
      <c r="A15606" s="371"/>
      <c r="B15606" s="371"/>
      <c r="C15606" s="371"/>
      <c r="D15606" s="434"/>
    </row>
    <row r="15607" spans="1:4">
      <c r="A15607" s="371"/>
      <c r="B15607" s="371"/>
      <c r="C15607" s="371"/>
      <c r="D15607" s="434"/>
    </row>
    <row r="15608" spans="1:4">
      <c r="A15608" s="371"/>
      <c r="B15608" s="371"/>
      <c r="C15608" s="371"/>
      <c r="D15608" s="434"/>
    </row>
    <row r="15609" spans="1:4">
      <c r="A15609" s="371"/>
      <c r="B15609" s="371"/>
      <c r="C15609" s="371"/>
      <c r="D15609" s="434"/>
    </row>
    <row r="15610" spans="1:4">
      <c r="A15610" s="371"/>
      <c r="B15610" s="371"/>
      <c r="C15610" s="371"/>
      <c r="D15610" s="434"/>
    </row>
    <row r="15611" spans="1:4">
      <c r="A15611" s="371"/>
      <c r="B15611" s="371"/>
      <c r="C15611" s="371"/>
      <c r="D15611" s="434"/>
    </row>
    <row r="15612" spans="1:4">
      <c r="A15612" s="371"/>
      <c r="B15612" s="371"/>
      <c r="C15612" s="371"/>
      <c r="D15612" s="434"/>
    </row>
    <row r="15613" spans="1:4">
      <c r="A15613" s="371"/>
      <c r="B15613" s="371"/>
      <c r="C15613" s="371"/>
      <c r="D15613" s="434"/>
    </row>
    <row r="15614" spans="1:4">
      <c r="A15614" s="371"/>
      <c r="B15614" s="371"/>
      <c r="C15614" s="371"/>
      <c r="D15614" s="434"/>
    </row>
    <row r="15615" spans="1:4">
      <c r="A15615" s="371"/>
      <c r="B15615" s="371"/>
      <c r="C15615" s="371"/>
      <c r="D15615" s="434"/>
    </row>
    <row r="15616" spans="1:4">
      <c r="A15616" s="371"/>
      <c r="B15616" s="371"/>
      <c r="C15616" s="371"/>
      <c r="D15616" s="434"/>
    </row>
    <row r="15617" spans="1:4">
      <c r="A15617" s="371"/>
      <c r="B15617" s="371"/>
      <c r="C15617" s="371"/>
      <c r="D15617" s="434"/>
    </row>
    <row r="15618" spans="1:4">
      <c r="A15618" s="371"/>
      <c r="B15618" s="371"/>
      <c r="C15618" s="371"/>
      <c r="D15618" s="434"/>
    </row>
    <row r="15619" spans="1:4">
      <c r="A15619" s="371"/>
      <c r="B15619" s="371"/>
      <c r="C15619" s="371"/>
      <c r="D15619" s="434"/>
    </row>
    <row r="15620" spans="1:4">
      <c r="A15620" s="371"/>
      <c r="B15620" s="371"/>
      <c r="C15620" s="371"/>
      <c r="D15620" s="434"/>
    </row>
    <row r="15621" spans="1:4">
      <c r="A15621" s="371"/>
      <c r="B15621" s="371"/>
      <c r="C15621" s="371"/>
      <c r="D15621" s="434"/>
    </row>
    <row r="15622" spans="1:4">
      <c r="A15622" s="371"/>
      <c r="B15622" s="371"/>
      <c r="C15622" s="371"/>
      <c r="D15622" s="434"/>
    </row>
    <row r="15623" spans="1:4">
      <c r="A15623" s="371"/>
      <c r="B15623" s="371"/>
      <c r="C15623" s="371"/>
      <c r="D15623" s="434"/>
    </row>
    <row r="15624" spans="1:4">
      <c r="A15624" s="371"/>
      <c r="B15624" s="371"/>
      <c r="C15624" s="371"/>
      <c r="D15624" s="434"/>
    </row>
    <row r="15625" spans="1:4">
      <c r="A15625" s="371"/>
      <c r="B15625" s="371"/>
      <c r="C15625" s="371"/>
      <c r="D15625" s="434"/>
    </row>
    <row r="15626" spans="1:4">
      <c r="A15626" s="371"/>
      <c r="B15626" s="371"/>
      <c r="C15626" s="371"/>
      <c r="D15626" s="434"/>
    </row>
    <row r="15627" spans="1:4">
      <c r="A15627" s="371"/>
      <c r="B15627" s="371"/>
      <c r="C15627" s="371"/>
      <c r="D15627" s="434"/>
    </row>
    <row r="15628" spans="1:4">
      <c r="A15628" s="371"/>
      <c r="B15628" s="371"/>
      <c r="C15628" s="371"/>
      <c r="D15628" s="434"/>
    </row>
    <row r="15629" spans="1:4">
      <c r="A15629" s="371"/>
      <c r="B15629" s="371"/>
      <c r="C15629" s="371"/>
      <c r="D15629" s="434"/>
    </row>
    <row r="15630" spans="1:4">
      <c r="A15630" s="371"/>
      <c r="B15630" s="371"/>
      <c r="C15630" s="371"/>
      <c r="D15630" s="434"/>
    </row>
    <row r="15631" spans="1:4">
      <c r="A15631" s="371"/>
      <c r="B15631" s="371"/>
      <c r="C15631" s="371"/>
      <c r="D15631" s="434"/>
    </row>
    <row r="15632" spans="1:4">
      <c r="A15632" s="371"/>
      <c r="B15632" s="371"/>
      <c r="C15632" s="371"/>
      <c r="D15632" s="434"/>
    </row>
    <row r="15633" spans="1:4">
      <c r="A15633" s="371"/>
      <c r="B15633" s="371"/>
      <c r="C15633" s="371"/>
      <c r="D15633" s="434"/>
    </row>
    <row r="15634" spans="1:4">
      <c r="A15634" s="371"/>
      <c r="B15634" s="371"/>
      <c r="C15634" s="371"/>
      <c r="D15634" s="434"/>
    </row>
    <row r="15635" spans="1:4">
      <c r="A15635" s="371"/>
      <c r="B15635" s="371"/>
      <c r="C15635" s="371"/>
      <c r="D15635" s="434"/>
    </row>
    <row r="15636" spans="1:4">
      <c r="A15636" s="371"/>
      <c r="B15636" s="371"/>
      <c r="C15636" s="371"/>
      <c r="D15636" s="434"/>
    </row>
    <row r="15637" spans="1:4">
      <c r="A15637" s="371"/>
      <c r="B15637" s="371"/>
      <c r="C15637" s="371"/>
      <c r="D15637" s="434"/>
    </row>
    <row r="15638" spans="1:4">
      <c r="A15638" s="371"/>
      <c r="B15638" s="371"/>
      <c r="C15638" s="371"/>
      <c r="D15638" s="434"/>
    </row>
    <row r="15639" spans="1:4">
      <c r="A15639" s="371"/>
      <c r="B15639" s="371"/>
      <c r="C15639" s="371"/>
      <c r="D15639" s="434"/>
    </row>
    <row r="15640" spans="1:4">
      <c r="A15640" s="371"/>
      <c r="B15640" s="371"/>
      <c r="C15640" s="371"/>
      <c r="D15640" s="434"/>
    </row>
    <row r="15641" spans="1:4">
      <c r="A15641" s="371"/>
      <c r="B15641" s="371"/>
      <c r="C15641" s="371"/>
      <c r="D15641" s="434"/>
    </row>
    <row r="15642" spans="1:4">
      <c r="A15642" s="371"/>
      <c r="B15642" s="371"/>
      <c r="C15642" s="371"/>
      <c r="D15642" s="434"/>
    </row>
    <row r="15643" spans="1:4">
      <c r="A15643" s="371"/>
      <c r="B15643" s="371"/>
      <c r="C15643" s="371"/>
      <c r="D15643" s="434"/>
    </row>
    <row r="15644" spans="1:4">
      <c r="A15644" s="371"/>
      <c r="B15644" s="371"/>
      <c r="C15644" s="371"/>
      <c r="D15644" s="434"/>
    </row>
    <row r="15645" spans="1:4">
      <c r="A15645" s="371"/>
      <c r="B15645" s="371"/>
      <c r="C15645" s="371"/>
      <c r="D15645" s="434"/>
    </row>
    <row r="15646" spans="1:4">
      <c r="A15646" s="371"/>
      <c r="B15646" s="371"/>
      <c r="C15646" s="371"/>
      <c r="D15646" s="434"/>
    </row>
    <row r="15647" spans="1:4">
      <c r="A15647" s="371"/>
      <c r="B15647" s="371"/>
      <c r="C15647" s="371"/>
      <c r="D15647" s="434"/>
    </row>
    <row r="15648" spans="1:4">
      <c r="A15648" s="371"/>
      <c r="B15648" s="371"/>
      <c r="C15648" s="371"/>
      <c r="D15648" s="434"/>
    </row>
    <row r="15649" spans="1:4">
      <c r="A15649" s="371"/>
      <c r="B15649" s="371"/>
      <c r="C15649" s="371"/>
      <c r="D15649" s="434"/>
    </row>
    <row r="15650" spans="1:4">
      <c r="A15650" s="371"/>
      <c r="B15650" s="371"/>
      <c r="C15650" s="371"/>
      <c r="D15650" s="434"/>
    </row>
    <row r="15651" spans="1:4">
      <c r="A15651" s="371"/>
      <c r="B15651" s="371"/>
      <c r="C15651" s="371"/>
      <c r="D15651" s="434"/>
    </row>
    <row r="15652" spans="1:4">
      <c r="A15652" s="371"/>
      <c r="B15652" s="371"/>
      <c r="C15652" s="371"/>
      <c r="D15652" s="434"/>
    </row>
    <row r="15653" spans="1:4">
      <c r="A15653" s="371"/>
      <c r="B15653" s="371"/>
      <c r="C15653" s="371"/>
      <c r="D15653" s="434"/>
    </row>
    <row r="15654" spans="1:4">
      <c r="A15654" s="371"/>
      <c r="B15654" s="371"/>
      <c r="C15654" s="371"/>
      <c r="D15654" s="434"/>
    </row>
    <row r="15655" spans="1:4">
      <c r="A15655" s="371"/>
      <c r="B15655" s="371"/>
      <c r="C15655" s="371"/>
      <c r="D15655" s="434"/>
    </row>
    <row r="15656" spans="1:4">
      <c r="A15656" s="371"/>
      <c r="B15656" s="371"/>
      <c r="C15656" s="371"/>
      <c r="D15656" s="434"/>
    </row>
    <row r="15657" spans="1:4">
      <c r="A15657" s="371"/>
      <c r="B15657" s="371"/>
      <c r="C15657" s="371"/>
      <c r="D15657" s="434"/>
    </row>
    <row r="15658" spans="1:4">
      <c r="A15658" s="371"/>
      <c r="B15658" s="371"/>
      <c r="C15658" s="371"/>
      <c r="D15658" s="434"/>
    </row>
    <row r="15659" spans="1:4">
      <c r="A15659" s="371"/>
      <c r="B15659" s="371"/>
      <c r="C15659" s="371"/>
      <c r="D15659" s="434"/>
    </row>
    <row r="15660" spans="1:4">
      <c r="A15660" s="371"/>
      <c r="B15660" s="371"/>
      <c r="C15660" s="371"/>
      <c r="D15660" s="434"/>
    </row>
    <row r="15661" spans="1:4">
      <c r="A15661" s="371"/>
      <c r="B15661" s="371"/>
      <c r="C15661" s="371"/>
      <c r="D15661" s="434"/>
    </row>
    <row r="15662" spans="1:4">
      <c r="A15662" s="371"/>
      <c r="B15662" s="371"/>
      <c r="C15662" s="371"/>
      <c r="D15662" s="434"/>
    </row>
    <row r="15663" spans="1:4">
      <c r="A15663" s="371"/>
      <c r="B15663" s="371"/>
      <c r="C15663" s="371"/>
      <c r="D15663" s="434"/>
    </row>
    <row r="15664" spans="1:4">
      <c r="A15664" s="371"/>
      <c r="B15664" s="371"/>
      <c r="C15664" s="371"/>
      <c r="D15664" s="434"/>
    </row>
    <row r="15665" spans="1:4">
      <c r="A15665" s="371"/>
      <c r="B15665" s="371"/>
      <c r="C15665" s="371"/>
      <c r="D15665" s="434"/>
    </row>
    <row r="15666" spans="1:4">
      <c r="A15666" s="371"/>
      <c r="B15666" s="371"/>
      <c r="C15666" s="371"/>
      <c r="D15666" s="434"/>
    </row>
    <row r="15667" spans="1:4">
      <c r="A15667" s="371"/>
      <c r="B15667" s="371"/>
      <c r="C15667" s="371"/>
      <c r="D15667" s="434"/>
    </row>
    <row r="15668" spans="1:4">
      <c r="A15668" s="371"/>
      <c r="B15668" s="371"/>
      <c r="C15668" s="371"/>
      <c r="D15668" s="434"/>
    </row>
    <row r="15669" spans="1:4">
      <c r="A15669" s="371"/>
      <c r="B15669" s="371"/>
      <c r="C15669" s="371"/>
      <c r="D15669" s="434"/>
    </row>
    <row r="15670" spans="1:4">
      <c r="A15670" s="371"/>
      <c r="B15670" s="371"/>
      <c r="C15670" s="371"/>
      <c r="D15670" s="434"/>
    </row>
    <row r="15671" spans="1:4">
      <c r="A15671" s="371"/>
      <c r="B15671" s="371"/>
      <c r="C15671" s="371"/>
      <c r="D15671" s="434"/>
    </row>
    <row r="15672" spans="1:4">
      <c r="A15672" s="371"/>
      <c r="B15672" s="371"/>
      <c r="C15672" s="371"/>
      <c r="D15672" s="434"/>
    </row>
    <row r="15673" spans="1:4">
      <c r="A15673" s="371"/>
      <c r="B15673" s="371"/>
      <c r="C15673" s="371"/>
      <c r="D15673" s="434"/>
    </row>
    <row r="15674" spans="1:4">
      <c r="A15674" s="371"/>
      <c r="B15674" s="371"/>
      <c r="C15674" s="371"/>
      <c r="D15674" s="434"/>
    </row>
    <row r="15675" spans="1:4">
      <c r="A15675" s="371"/>
      <c r="B15675" s="371"/>
      <c r="C15675" s="371"/>
      <c r="D15675" s="434"/>
    </row>
    <row r="15676" spans="1:4">
      <c r="A15676" s="371"/>
      <c r="B15676" s="371"/>
      <c r="C15676" s="371"/>
      <c r="D15676" s="434"/>
    </row>
    <row r="15677" spans="1:4">
      <c r="A15677" s="371"/>
      <c r="B15677" s="371"/>
      <c r="C15677" s="371"/>
      <c r="D15677" s="434"/>
    </row>
    <row r="15678" spans="1:4">
      <c r="A15678" s="371"/>
      <c r="B15678" s="371"/>
      <c r="C15678" s="371"/>
      <c r="D15678" s="434"/>
    </row>
    <row r="15679" spans="1:4">
      <c r="A15679" s="371"/>
      <c r="B15679" s="371"/>
      <c r="C15679" s="371"/>
      <c r="D15679" s="434"/>
    </row>
    <row r="15680" spans="1:4">
      <c r="A15680" s="371"/>
      <c r="B15680" s="371"/>
      <c r="C15680" s="371"/>
      <c r="D15680" s="434"/>
    </row>
    <row r="15681" spans="1:4">
      <c r="A15681" s="371"/>
      <c r="B15681" s="371"/>
      <c r="C15681" s="371"/>
      <c r="D15681" s="434"/>
    </row>
    <row r="15682" spans="1:4">
      <c r="A15682" s="371"/>
      <c r="B15682" s="371"/>
      <c r="C15682" s="371"/>
      <c r="D15682" s="434"/>
    </row>
    <row r="15683" spans="1:4">
      <c r="A15683" s="371"/>
      <c r="B15683" s="371"/>
      <c r="C15683" s="371"/>
      <c r="D15683" s="434"/>
    </row>
    <row r="15684" spans="1:4">
      <c r="A15684" s="371"/>
      <c r="B15684" s="371"/>
      <c r="C15684" s="371"/>
      <c r="D15684" s="434"/>
    </row>
    <row r="15685" spans="1:4">
      <c r="A15685" s="371"/>
      <c r="B15685" s="371"/>
      <c r="C15685" s="371"/>
      <c r="D15685" s="434"/>
    </row>
    <row r="15686" spans="1:4">
      <c r="A15686" s="371"/>
      <c r="B15686" s="371"/>
      <c r="C15686" s="371"/>
      <c r="D15686" s="434"/>
    </row>
    <row r="15687" spans="1:4">
      <c r="A15687" s="371"/>
      <c r="B15687" s="371"/>
      <c r="C15687" s="371"/>
      <c r="D15687" s="434"/>
    </row>
    <row r="15688" spans="1:4">
      <c r="A15688" s="371"/>
      <c r="B15688" s="371"/>
      <c r="C15688" s="371"/>
      <c r="D15688" s="434"/>
    </row>
    <row r="15689" spans="1:4">
      <c r="A15689" s="371"/>
      <c r="B15689" s="371"/>
      <c r="C15689" s="371"/>
      <c r="D15689" s="434"/>
    </row>
    <row r="15690" spans="1:4">
      <c r="A15690" s="371"/>
      <c r="B15690" s="371"/>
      <c r="C15690" s="371"/>
      <c r="D15690" s="434"/>
    </row>
    <row r="15691" spans="1:4">
      <c r="A15691" s="371"/>
      <c r="B15691" s="371"/>
      <c r="C15691" s="371"/>
      <c r="D15691" s="434"/>
    </row>
    <row r="15692" spans="1:4">
      <c r="A15692" s="371"/>
      <c r="B15692" s="371"/>
      <c r="C15692" s="371"/>
      <c r="D15692" s="434"/>
    </row>
    <row r="15693" spans="1:4">
      <c r="A15693" s="371"/>
      <c r="B15693" s="371"/>
      <c r="C15693" s="371"/>
      <c r="D15693" s="434"/>
    </row>
    <row r="15694" spans="1:4">
      <c r="A15694" s="371"/>
      <c r="B15694" s="371"/>
      <c r="C15694" s="371"/>
      <c r="D15694" s="434"/>
    </row>
    <row r="15695" spans="1:4">
      <c r="A15695" s="371"/>
      <c r="B15695" s="371"/>
      <c r="C15695" s="371"/>
      <c r="D15695" s="434"/>
    </row>
    <row r="15696" spans="1:4">
      <c r="A15696" s="371"/>
      <c r="B15696" s="371"/>
      <c r="C15696" s="371"/>
      <c r="D15696" s="434"/>
    </row>
    <row r="15697" spans="1:4">
      <c r="A15697" s="371"/>
      <c r="B15697" s="371"/>
      <c r="C15697" s="371"/>
      <c r="D15697" s="434"/>
    </row>
    <row r="15698" spans="1:4">
      <c r="A15698" s="371"/>
      <c r="B15698" s="371"/>
      <c r="C15698" s="371"/>
      <c r="D15698" s="434"/>
    </row>
    <row r="15699" spans="1:4">
      <c r="A15699" s="371"/>
      <c r="B15699" s="371"/>
      <c r="C15699" s="371"/>
      <c r="D15699" s="434"/>
    </row>
    <row r="15700" spans="1:4">
      <c r="A15700" s="371"/>
      <c r="B15700" s="371"/>
      <c r="C15700" s="371"/>
      <c r="D15700" s="434"/>
    </row>
    <row r="15701" spans="1:4">
      <c r="A15701" s="371"/>
      <c r="B15701" s="371"/>
      <c r="C15701" s="371"/>
      <c r="D15701" s="434"/>
    </row>
    <row r="15702" spans="1:4">
      <c r="A15702" s="371"/>
      <c r="B15702" s="371"/>
      <c r="C15702" s="371"/>
      <c r="D15702" s="434"/>
    </row>
    <row r="15703" spans="1:4">
      <c r="A15703" s="371"/>
      <c r="B15703" s="371"/>
      <c r="C15703" s="371"/>
      <c r="D15703" s="434"/>
    </row>
    <row r="15704" spans="1:4">
      <c r="A15704" s="371"/>
      <c r="B15704" s="371"/>
      <c r="C15704" s="371"/>
      <c r="D15704" s="434"/>
    </row>
    <row r="15705" spans="1:4">
      <c r="A15705" s="371"/>
      <c r="B15705" s="371"/>
      <c r="C15705" s="371"/>
      <c r="D15705" s="434"/>
    </row>
    <row r="15706" spans="1:4">
      <c r="A15706" s="371"/>
      <c r="B15706" s="371"/>
      <c r="C15706" s="371"/>
      <c r="D15706" s="434"/>
    </row>
    <row r="15707" spans="1:4">
      <c r="A15707" s="371"/>
      <c r="B15707" s="371"/>
      <c r="C15707" s="371"/>
      <c r="D15707" s="434"/>
    </row>
    <row r="15708" spans="1:4">
      <c r="A15708" s="371"/>
      <c r="B15708" s="371"/>
      <c r="C15708" s="371"/>
      <c r="D15708" s="434"/>
    </row>
    <row r="15709" spans="1:4">
      <c r="A15709" s="371"/>
      <c r="B15709" s="371"/>
      <c r="C15709" s="371"/>
      <c r="D15709" s="434"/>
    </row>
    <row r="15710" spans="1:4">
      <c r="A15710" s="371"/>
      <c r="B15710" s="371"/>
      <c r="C15710" s="371"/>
      <c r="D15710" s="434"/>
    </row>
    <row r="15711" spans="1:4">
      <c r="A15711" s="371"/>
      <c r="B15711" s="371"/>
      <c r="C15711" s="371"/>
      <c r="D15711" s="434"/>
    </row>
    <row r="15712" spans="1:4">
      <c r="A15712" s="371"/>
      <c r="B15712" s="371"/>
      <c r="C15712" s="371"/>
      <c r="D15712" s="434"/>
    </row>
    <row r="15713" spans="1:4">
      <c r="A15713" s="371"/>
      <c r="B15713" s="371"/>
      <c r="C15713" s="371"/>
      <c r="D15713" s="434"/>
    </row>
    <row r="15714" spans="1:4">
      <c r="A15714" s="371"/>
      <c r="B15714" s="371"/>
      <c r="C15714" s="371"/>
      <c r="D15714" s="434"/>
    </row>
    <row r="15715" spans="1:4">
      <c r="A15715" s="371"/>
      <c r="B15715" s="371"/>
      <c r="C15715" s="371"/>
      <c r="D15715" s="434"/>
    </row>
    <row r="15716" spans="1:4">
      <c r="A15716" s="371"/>
      <c r="B15716" s="371"/>
      <c r="C15716" s="371"/>
      <c r="D15716" s="434"/>
    </row>
    <row r="15717" spans="1:4">
      <c r="A15717" s="371"/>
      <c r="B15717" s="371"/>
      <c r="C15717" s="371"/>
      <c r="D15717" s="434"/>
    </row>
    <row r="15718" spans="1:4">
      <c r="A15718" s="371"/>
      <c r="B15718" s="371"/>
      <c r="C15718" s="371"/>
      <c r="D15718" s="434"/>
    </row>
    <row r="15719" spans="1:4">
      <c r="A15719" s="371"/>
      <c r="B15719" s="371"/>
      <c r="C15719" s="371"/>
      <c r="D15719" s="434"/>
    </row>
    <row r="15720" spans="1:4">
      <c r="A15720" s="371"/>
      <c r="B15720" s="371"/>
      <c r="C15720" s="371"/>
      <c r="D15720" s="434"/>
    </row>
    <row r="15721" spans="1:4">
      <c r="A15721" s="371"/>
      <c r="B15721" s="371"/>
      <c r="C15721" s="371"/>
      <c r="D15721" s="434"/>
    </row>
    <row r="15722" spans="1:4">
      <c r="A15722" s="371"/>
      <c r="B15722" s="371"/>
      <c r="C15722" s="371"/>
      <c r="D15722" s="434"/>
    </row>
    <row r="15723" spans="1:4">
      <c r="A15723" s="371"/>
      <c r="B15723" s="371"/>
      <c r="C15723" s="371"/>
      <c r="D15723" s="434"/>
    </row>
    <row r="15724" spans="1:4">
      <c r="A15724" s="371"/>
      <c r="B15724" s="371"/>
      <c r="C15724" s="371"/>
      <c r="D15724" s="434"/>
    </row>
    <row r="15725" spans="1:4">
      <c r="A15725" s="371"/>
      <c r="B15725" s="371"/>
      <c r="C15725" s="371"/>
      <c r="D15725" s="434"/>
    </row>
    <row r="15726" spans="1:4">
      <c r="A15726" s="371"/>
      <c r="B15726" s="371"/>
      <c r="C15726" s="371"/>
      <c r="D15726" s="434"/>
    </row>
    <row r="15727" spans="1:4">
      <c r="A15727" s="371"/>
      <c r="B15727" s="371"/>
      <c r="C15727" s="371"/>
      <c r="D15727" s="434"/>
    </row>
    <row r="15728" spans="1:4">
      <c r="A15728" s="371"/>
      <c r="B15728" s="371"/>
      <c r="C15728" s="371"/>
      <c r="D15728" s="434"/>
    </row>
    <row r="15729" spans="1:4">
      <c r="A15729" s="371"/>
      <c r="B15729" s="371"/>
      <c r="C15729" s="371"/>
      <c r="D15729" s="434"/>
    </row>
    <row r="15730" spans="1:4">
      <c r="A15730" s="371"/>
      <c r="B15730" s="371"/>
      <c r="C15730" s="371"/>
      <c r="D15730" s="434"/>
    </row>
    <row r="15731" spans="1:4">
      <c r="A15731" s="371"/>
      <c r="B15731" s="371"/>
      <c r="C15731" s="371"/>
      <c r="D15731" s="434"/>
    </row>
    <row r="15732" spans="1:4">
      <c r="A15732" s="371"/>
      <c r="B15732" s="371"/>
      <c r="C15732" s="371"/>
      <c r="D15732" s="434"/>
    </row>
    <row r="15733" spans="1:4">
      <c r="A15733" s="371"/>
      <c r="B15733" s="371"/>
      <c r="C15733" s="371"/>
      <c r="D15733" s="434"/>
    </row>
    <row r="15734" spans="1:4">
      <c r="A15734" s="371"/>
      <c r="B15734" s="371"/>
      <c r="C15734" s="371"/>
      <c r="D15734" s="434"/>
    </row>
    <row r="15735" spans="1:4">
      <c r="A15735" s="371"/>
      <c r="B15735" s="371"/>
      <c r="C15735" s="371"/>
      <c r="D15735" s="434"/>
    </row>
    <row r="15736" spans="1:4">
      <c r="A15736" s="371"/>
      <c r="B15736" s="371"/>
      <c r="C15736" s="371"/>
      <c r="D15736" s="434"/>
    </row>
    <row r="15737" spans="1:4">
      <c r="A15737" s="371"/>
      <c r="B15737" s="371"/>
      <c r="C15737" s="371"/>
      <c r="D15737" s="434"/>
    </row>
    <row r="15738" spans="1:4">
      <c r="A15738" s="371"/>
      <c r="B15738" s="371"/>
      <c r="C15738" s="371"/>
      <c r="D15738" s="434"/>
    </row>
    <row r="15739" spans="1:4">
      <c r="A15739" s="371"/>
      <c r="B15739" s="371"/>
      <c r="C15739" s="371"/>
      <c r="D15739" s="434"/>
    </row>
    <row r="15740" spans="1:4">
      <c r="A15740" s="371"/>
      <c r="B15740" s="371"/>
      <c r="C15740" s="371"/>
      <c r="D15740" s="434"/>
    </row>
    <row r="15741" spans="1:4">
      <c r="A15741" s="371"/>
      <c r="B15741" s="371"/>
      <c r="C15741" s="371"/>
      <c r="D15741" s="434"/>
    </row>
    <row r="15742" spans="1:4">
      <c r="A15742" s="371"/>
      <c r="B15742" s="371"/>
      <c r="C15742" s="371"/>
      <c r="D15742" s="434"/>
    </row>
    <row r="15743" spans="1:4">
      <c r="A15743" s="371"/>
      <c r="B15743" s="371"/>
      <c r="C15743" s="371"/>
      <c r="D15743" s="434"/>
    </row>
    <row r="15744" spans="1:4">
      <c r="A15744" s="371"/>
      <c r="B15744" s="371"/>
      <c r="C15744" s="371"/>
      <c r="D15744" s="434"/>
    </row>
    <row r="15745" spans="1:4">
      <c r="A15745" s="371"/>
      <c r="B15745" s="371"/>
      <c r="C15745" s="371"/>
      <c r="D15745" s="434"/>
    </row>
    <row r="15746" spans="1:4">
      <c r="A15746" s="371"/>
      <c r="B15746" s="371"/>
      <c r="C15746" s="371"/>
      <c r="D15746" s="434"/>
    </row>
    <row r="15747" spans="1:4">
      <c r="A15747" s="371"/>
      <c r="B15747" s="371"/>
      <c r="C15747" s="371"/>
      <c r="D15747" s="434"/>
    </row>
    <row r="15748" spans="1:4">
      <c r="A15748" s="371"/>
      <c r="B15748" s="371"/>
      <c r="C15748" s="371"/>
      <c r="D15748" s="434"/>
    </row>
    <row r="15749" spans="1:4">
      <c r="A15749" s="371"/>
      <c r="B15749" s="371"/>
      <c r="C15749" s="371"/>
      <c r="D15749" s="434"/>
    </row>
    <row r="15750" spans="1:4">
      <c r="A15750" s="371"/>
      <c r="B15750" s="371"/>
      <c r="C15750" s="371"/>
      <c r="D15750" s="434"/>
    </row>
    <row r="15751" spans="1:4">
      <c r="A15751" s="371"/>
      <c r="B15751" s="371"/>
      <c r="C15751" s="371"/>
      <c r="D15751" s="434"/>
    </row>
    <row r="15752" spans="1:4">
      <c r="A15752" s="371"/>
      <c r="B15752" s="371"/>
      <c r="C15752" s="371"/>
      <c r="D15752" s="434"/>
    </row>
    <row r="15753" spans="1:4">
      <c r="A15753" s="371"/>
      <c r="B15753" s="371"/>
      <c r="C15753" s="371"/>
      <c r="D15753" s="434"/>
    </row>
    <row r="15754" spans="1:4">
      <c r="A15754" s="371"/>
      <c r="B15754" s="371"/>
      <c r="C15754" s="371"/>
      <c r="D15754" s="434"/>
    </row>
    <row r="15755" spans="1:4">
      <c r="A15755" s="371"/>
      <c r="B15755" s="371"/>
      <c r="C15755" s="371"/>
      <c r="D15755" s="434"/>
    </row>
    <row r="15756" spans="1:4">
      <c r="A15756" s="371"/>
      <c r="B15756" s="371"/>
      <c r="C15756" s="371"/>
      <c r="D15756" s="434"/>
    </row>
    <row r="15757" spans="1:4">
      <c r="A15757" s="371"/>
      <c r="B15757" s="371"/>
      <c r="C15757" s="371"/>
      <c r="D15757" s="434"/>
    </row>
    <row r="15758" spans="1:4">
      <c r="A15758" s="371"/>
      <c r="B15758" s="371"/>
      <c r="C15758" s="371"/>
      <c r="D15758" s="434"/>
    </row>
    <row r="15759" spans="1:4">
      <c r="A15759" s="371"/>
      <c r="B15759" s="371"/>
      <c r="C15759" s="371"/>
      <c r="D15759" s="434"/>
    </row>
    <row r="15760" spans="1:4">
      <c r="A15760" s="371"/>
      <c r="B15760" s="371"/>
      <c r="C15760" s="371"/>
      <c r="D15760" s="434"/>
    </row>
    <row r="15761" spans="1:4">
      <c r="A15761" s="371"/>
      <c r="B15761" s="371"/>
      <c r="C15761" s="371"/>
      <c r="D15761" s="434"/>
    </row>
    <row r="15762" spans="1:4">
      <c r="A15762" s="371"/>
      <c r="B15762" s="371"/>
      <c r="C15762" s="371"/>
      <c r="D15762" s="434"/>
    </row>
    <row r="15763" spans="1:4">
      <c r="A15763" s="371"/>
      <c r="B15763" s="371"/>
      <c r="C15763" s="371"/>
      <c r="D15763" s="434"/>
    </row>
    <row r="15764" spans="1:4">
      <c r="A15764" s="371"/>
      <c r="B15764" s="371"/>
      <c r="C15764" s="371"/>
      <c r="D15764" s="434"/>
    </row>
    <row r="15765" spans="1:4">
      <c r="A15765" s="371"/>
      <c r="B15765" s="371"/>
      <c r="C15765" s="371"/>
      <c r="D15765" s="434"/>
    </row>
    <row r="15766" spans="1:4">
      <c r="A15766" s="371"/>
      <c r="B15766" s="371"/>
      <c r="C15766" s="371"/>
      <c r="D15766" s="434"/>
    </row>
    <row r="15767" spans="1:4">
      <c r="A15767" s="371"/>
      <c r="B15767" s="371"/>
      <c r="C15767" s="371"/>
      <c r="D15767" s="434"/>
    </row>
    <row r="15768" spans="1:4">
      <c r="A15768" s="371"/>
      <c r="B15768" s="371"/>
      <c r="C15768" s="371"/>
      <c r="D15768" s="434"/>
    </row>
    <row r="15769" spans="1:4">
      <c r="A15769" s="371"/>
      <c r="B15769" s="371"/>
      <c r="C15769" s="371"/>
      <c r="D15769" s="434"/>
    </row>
    <row r="15770" spans="1:4">
      <c r="A15770" s="371"/>
      <c r="B15770" s="371"/>
      <c r="C15770" s="371"/>
      <c r="D15770" s="434"/>
    </row>
    <row r="15771" spans="1:4">
      <c r="A15771" s="371"/>
      <c r="B15771" s="371"/>
      <c r="C15771" s="371"/>
      <c r="D15771" s="434"/>
    </row>
    <row r="15772" spans="1:4">
      <c r="A15772" s="371"/>
      <c r="B15772" s="371"/>
      <c r="C15772" s="371"/>
      <c r="D15772" s="434"/>
    </row>
    <row r="15773" spans="1:4">
      <c r="A15773" s="371"/>
      <c r="B15773" s="371"/>
      <c r="C15773" s="371"/>
      <c r="D15773" s="434"/>
    </row>
    <row r="15774" spans="1:4">
      <c r="A15774" s="371"/>
      <c r="B15774" s="371"/>
      <c r="C15774" s="371"/>
      <c r="D15774" s="434"/>
    </row>
    <row r="15775" spans="1:4">
      <c r="A15775" s="371"/>
      <c r="B15775" s="371"/>
      <c r="C15775" s="371"/>
      <c r="D15775" s="434"/>
    </row>
    <row r="15776" spans="1:4">
      <c r="A15776" s="371"/>
      <c r="B15776" s="371"/>
      <c r="C15776" s="371"/>
      <c r="D15776" s="434"/>
    </row>
    <row r="15777" spans="1:4">
      <c r="A15777" s="371"/>
      <c r="B15777" s="371"/>
      <c r="C15777" s="371"/>
      <c r="D15777" s="434"/>
    </row>
    <row r="15778" spans="1:4">
      <c r="A15778" s="371"/>
      <c r="B15778" s="371"/>
      <c r="C15778" s="371"/>
      <c r="D15778" s="434"/>
    </row>
    <row r="15779" spans="1:4">
      <c r="A15779" s="371"/>
      <c r="B15779" s="371"/>
      <c r="C15779" s="371"/>
      <c r="D15779" s="434"/>
    </row>
    <row r="15780" spans="1:4">
      <c r="A15780" s="371"/>
      <c r="B15780" s="371"/>
      <c r="C15780" s="371"/>
      <c r="D15780" s="434"/>
    </row>
    <row r="15781" spans="1:4">
      <c r="A15781" s="371"/>
      <c r="B15781" s="371"/>
      <c r="C15781" s="371"/>
      <c r="D15781" s="434"/>
    </row>
    <row r="15782" spans="1:4">
      <c r="A15782" s="371"/>
      <c r="B15782" s="371"/>
      <c r="C15782" s="371"/>
      <c r="D15782" s="434"/>
    </row>
    <row r="15783" spans="1:4">
      <c r="A15783" s="371"/>
      <c r="B15783" s="371"/>
      <c r="C15783" s="371"/>
      <c r="D15783" s="434"/>
    </row>
    <row r="15784" spans="1:4">
      <c r="A15784" s="371"/>
      <c r="B15784" s="371"/>
      <c r="C15784" s="371"/>
      <c r="D15784" s="434"/>
    </row>
    <row r="15785" spans="1:4">
      <c r="A15785" s="371"/>
      <c r="B15785" s="371"/>
      <c r="C15785" s="371"/>
      <c r="D15785" s="434"/>
    </row>
    <row r="15786" spans="1:4">
      <c r="A15786" s="371"/>
      <c r="B15786" s="371"/>
      <c r="C15786" s="371"/>
      <c r="D15786" s="434"/>
    </row>
    <row r="15787" spans="1:4">
      <c r="A15787" s="371"/>
      <c r="B15787" s="371"/>
      <c r="C15787" s="371"/>
      <c r="D15787" s="434"/>
    </row>
    <row r="15788" spans="1:4">
      <c r="A15788" s="371"/>
      <c r="B15788" s="371"/>
      <c r="C15788" s="371"/>
      <c r="D15788" s="434"/>
    </row>
    <row r="15789" spans="1:4">
      <c r="A15789" s="371"/>
      <c r="B15789" s="371"/>
      <c r="C15789" s="371"/>
      <c r="D15789" s="434"/>
    </row>
    <row r="15790" spans="1:4">
      <c r="A15790" s="371"/>
      <c r="B15790" s="371"/>
      <c r="C15790" s="371"/>
      <c r="D15790" s="434"/>
    </row>
    <row r="15791" spans="1:4">
      <c r="A15791" s="371"/>
      <c r="B15791" s="371"/>
      <c r="C15791" s="371"/>
      <c r="D15791" s="434"/>
    </row>
    <row r="15792" spans="1:4">
      <c r="A15792" s="371"/>
      <c r="B15792" s="371"/>
      <c r="C15792" s="371"/>
      <c r="D15792" s="434"/>
    </row>
    <row r="15793" spans="1:4">
      <c r="A15793" s="371"/>
      <c r="B15793" s="371"/>
      <c r="C15793" s="371"/>
      <c r="D15793" s="434"/>
    </row>
    <row r="15794" spans="1:4">
      <c r="A15794" s="371"/>
      <c r="B15794" s="371"/>
      <c r="C15794" s="371"/>
      <c r="D15794" s="434"/>
    </row>
    <row r="15795" spans="1:4">
      <c r="A15795" s="371"/>
      <c r="B15795" s="371"/>
      <c r="C15795" s="371"/>
      <c r="D15795" s="434"/>
    </row>
    <row r="15796" spans="1:4">
      <c r="A15796" s="371"/>
      <c r="B15796" s="371"/>
      <c r="C15796" s="371"/>
      <c r="D15796" s="434"/>
    </row>
    <row r="15797" spans="1:4">
      <c r="A15797" s="371"/>
      <c r="B15797" s="371"/>
      <c r="C15797" s="371"/>
      <c r="D15797" s="434"/>
    </row>
    <row r="15798" spans="1:4">
      <c r="A15798" s="371"/>
      <c r="B15798" s="371"/>
      <c r="C15798" s="371"/>
      <c r="D15798" s="434"/>
    </row>
    <row r="15799" spans="1:4">
      <c r="A15799" s="371"/>
      <c r="B15799" s="371"/>
      <c r="C15799" s="371"/>
      <c r="D15799" s="434"/>
    </row>
    <row r="15800" spans="1:4">
      <c r="A15800" s="371"/>
      <c r="B15800" s="371"/>
      <c r="C15800" s="371"/>
      <c r="D15800" s="434"/>
    </row>
    <row r="15801" spans="1:4">
      <c r="A15801" s="371"/>
      <c r="B15801" s="371"/>
      <c r="C15801" s="371"/>
      <c r="D15801" s="434"/>
    </row>
    <row r="15802" spans="1:4">
      <c r="A15802" s="371"/>
      <c r="B15802" s="371"/>
      <c r="C15802" s="371"/>
      <c r="D15802" s="434"/>
    </row>
    <row r="15803" spans="1:4">
      <c r="A15803" s="371"/>
      <c r="B15803" s="371"/>
      <c r="C15803" s="371"/>
      <c r="D15803" s="434"/>
    </row>
    <row r="15804" spans="1:4">
      <c r="A15804" s="371"/>
      <c r="B15804" s="371"/>
      <c r="C15804" s="371"/>
      <c r="D15804" s="434"/>
    </row>
    <row r="15805" spans="1:4">
      <c r="A15805" s="371"/>
      <c r="B15805" s="371"/>
      <c r="C15805" s="371"/>
      <c r="D15805" s="434"/>
    </row>
    <row r="15806" spans="1:4">
      <c r="A15806" s="371"/>
      <c r="B15806" s="371"/>
      <c r="C15806" s="371"/>
      <c r="D15806" s="434"/>
    </row>
    <row r="15807" spans="1:4">
      <c r="A15807" s="371"/>
      <c r="B15807" s="371"/>
      <c r="C15807" s="371"/>
      <c r="D15807" s="434"/>
    </row>
    <row r="15808" spans="1:4">
      <c r="A15808" s="371"/>
      <c r="B15808" s="371"/>
      <c r="C15808" s="371"/>
      <c r="D15808" s="434"/>
    </row>
    <row r="15809" spans="1:4">
      <c r="A15809" s="371"/>
      <c r="B15809" s="371"/>
      <c r="C15809" s="371"/>
      <c r="D15809" s="434"/>
    </row>
    <row r="15810" spans="1:4">
      <c r="A15810" s="371"/>
      <c r="B15810" s="371"/>
      <c r="C15810" s="371"/>
      <c r="D15810" s="434"/>
    </row>
    <row r="15811" spans="1:4">
      <c r="A15811" s="371"/>
      <c r="B15811" s="371"/>
      <c r="C15811" s="371"/>
      <c r="D15811" s="434"/>
    </row>
    <row r="15812" spans="1:4">
      <c r="A15812" s="371"/>
      <c r="B15812" s="371"/>
      <c r="C15812" s="371"/>
      <c r="D15812" s="434"/>
    </row>
    <row r="15813" spans="1:4">
      <c r="A15813" s="371"/>
      <c r="B15813" s="371"/>
      <c r="C15813" s="371"/>
      <c r="D15813" s="434"/>
    </row>
    <row r="15814" spans="1:4">
      <c r="A15814" s="371"/>
      <c r="B15814" s="371"/>
      <c r="C15814" s="371"/>
      <c r="D15814" s="434"/>
    </row>
    <row r="15815" spans="1:4">
      <c r="A15815" s="371"/>
      <c r="B15815" s="371"/>
      <c r="C15815" s="371"/>
      <c r="D15815" s="434"/>
    </row>
    <row r="15816" spans="1:4">
      <c r="A15816" s="371"/>
      <c r="B15816" s="371"/>
      <c r="C15816" s="371"/>
      <c r="D15816" s="434"/>
    </row>
    <row r="15817" spans="1:4">
      <c r="A15817" s="371"/>
      <c r="B15817" s="371"/>
      <c r="C15817" s="371"/>
      <c r="D15817" s="434"/>
    </row>
    <row r="15818" spans="1:4">
      <c r="A15818" s="371"/>
      <c r="B15818" s="371"/>
      <c r="C15818" s="371"/>
      <c r="D15818" s="434"/>
    </row>
    <row r="15819" spans="1:4">
      <c r="A15819" s="371"/>
      <c r="B15819" s="371"/>
      <c r="C15819" s="371"/>
      <c r="D15819" s="434"/>
    </row>
    <row r="15820" spans="1:4">
      <c r="A15820" s="371"/>
      <c r="B15820" s="371"/>
      <c r="C15820" s="371"/>
      <c r="D15820" s="434"/>
    </row>
    <row r="15821" spans="1:4">
      <c r="A15821" s="371"/>
      <c r="B15821" s="371"/>
      <c r="C15821" s="371"/>
      <c r="D15821" s="434"/>
    </row>
    <row r="15822" spans="1:4">
      <c r="A15822" s="371"/>
      <c r="B15822" s="371"/>
      <c r="C15822" s="371"/>
      <c r="D15822" s="434"/>
    </row>
    <row r="15823" spans="1:4">
      <c r="A15823" s="371"/>
      <c r="B15823" s="371"/>
      <c r="C15823" s="371"/>
      <c r="D15823" s="434"/>
    </row>
    <row r="15824" spans="1:4">
      <c r="A15824" s="371"/>
      <c r="B15824" s="371"/>
      <c r="C15824" s="371"/>
      <c r="D15824" s="434"/>
    </row>
    <row r="15825" spans="1:4">
      <c r="A15825" s="371"/>
      <c r="B15825" s="371"/>
      <c r="C15825" s="371"/>
      <c r="D15825" s="434"/>
    </row>
    <row r="15826" spans="1:4">
      <c r="A15826" s="371"/>
      <c r="B15826" s="371"/>
      <c r="C15826" s="371"/>
      <c r="D15826" s="434"/>
    </row>
    <row r="15827" spans="1:4">
      <c r="A15827" s="371"/>
      <c r="B15827" s="371"/>
      <c r="C15827" s="371"/>
      <c r="D15827" s="434"/>
    </row>
    <row r="15828" spans="1:4">
      <c r="A15828" s="371"/>
      <c r="B15828" s="371"/>
      <c r="C15828" s="371"/>
      <c r="D15828" s="434"/>
    </row>
    <row r="15829" spans="1:4">
      <c r="A15829" s="371"/>
      <c r="B15829" s="371"/>
      <c r="C15829" s="371"/>
      <c r="D15829" s="434"/>
    </row>
    <row r="15830" spans="1:4">
      <c r="A15830" s="371"/>
      <c r="B15830" s="371"/>
      <c r="C15830" s="371"/>
      <c r="D15830" s="434"/>
    </row>
    <row r="15831" spans="1:4">
      <c r="A15831" s="371"/>
      <c r="B15831" s="371"/>
      <c r="C15831" s="371"/>
      <c r="D15831" s="434"/>
    </row>
    <row r="15832" spans="1:4">
      <c r="A15832" s="371"/>
      <c r="B15832" s="371"/>
      <c r="C15832" s="371"/>
      <c r="D15832" s="434"/>
    </row>
    <row r="15833" spans="1:4">
      <c r="A15833" s="371"/>
      <c r="B15833" s="371"/>
      <c r="C15833" s="371"/>
      <c r="D15833" s="434"/>
    </row>
    <row r="15834" spans="1:4">
      <c r="A15834" s="371"/>
      <c r="B15834" s="371"/>
      <c r="C15834" s="371"/>
      <c r="D15834" s="434"/>
    </row>
    <row r="15835" spans="1:4">
      <c r="A15835" s="371"/>
      <c r="B15835" s="371"/>
      <c r="C15835" s="371"/>
      <c r="D15835" s="434"/>
    </row>
    <row r="15836" spans="1:4">
      <c r="A15836" s="371"/>
      <c r="B15836" s="371"/>
      <c r="C15836" s="371"/>
      <c r="D15836" s="434"/>
    </row>
    <row r="15837" spans="1:4">
      <c r="A15837" s="371"/>
      <c r="B15837" s="371"/>
      <c r="C15837" s="371"/>
      <c r="D15837" s="434"/>
    </row>
    <row r="15838" spans="1:4">
      <c r="A15838" s="371"/>
      <c r="B15838" s="371"/>
      <c r="C15838" s="371"/>
      <c r="D15838" s="434"/>
    </row>
    <row r="15839" spans="1:4">
      <c r="A15839" s="371"/>
      <c r="B15839" s="371"/>
      <c r="C15839" s="371"/>
      <c r="D15839" s="434"/>
    </row>
    <row r="15840" spans="1:4">
      <c r="A15840" s="371"/>
      <c r="B15840" s="371"/>
      <c r="C15840" s="371"/>
      <c r="D15840" s="434"/>
    </row>
    <row r="15841" spans="1:4">
      <c r="A15841" s="371"/>
      <c r="B15841" s="371"/>
      <c r="C15841" s="371"/>
      <c r="D15841" s="434"/>
    </row>
    <row r="15842" spans="1:4">
      <c r="A15842" s="371"/>
      <c r="B15842" s="371"/>
      <c r="C15842" s="371"/>
      <c r="D15842" s="434"/>
    </row>
    <row r="15843" spans="1:4">
      <c r="A15843" s="371"/>
      <c r="B15843" s="371"/>
      <c r="C15843" s="371"/>
      <c r="D15843" s="434"/>
    </row>
    <row r="15844" spans="1:4">
      <c r="A15844" s="371"/>
      <c r="B15844" s="371"/>
      <c r="C15844" s="371"/>
      <c r="D15844" s="434"/>
    </row>
    <row r="15845" spans="1:4">
      <c r="A15845" s="371"/>
      <c r="B15845" s="371"/>
      <c r="C15845" s="371"/>
      <c r="D15845" s="434"/>
    </row>
    <row r="15846" spans="1:4">
      <c r="A15846" s="371"/>
      <c r="B15846" s="371"/>
      <c r="C15846" s="371"/>
      <c r="D15846" s="434"/>
    </row>
    <row r="15847" spans="1:4">
      <c r="A15847" s="371"/>
      <c r="B15847" s="371"/>
      <c r="C15847" s="371"/>
      <c r="D15847" s="434"/>
    </row>
    <row r="15848" spans="1:4">
      <c r="A15848" s="371"/>
      <c r="B15848" s="371"/>
      <c r="C15848" s="371"/>
      <c r="D15848" s="434"/>
    </row>
    <row r="15849" spans="1:4">
      <c r="A15849" s="371"/>
      <c r="B15849" s="371"/>
      <c r="C15849" s="371"/>
      <c r="D15849" s="434"/>
    </row>
    <row r="15850" spans="1:4">
      <c r="A15850" s="371"/>
      <c r="B15850" s="371"/>
      <c r="C15850" s="371"/>
      <c r="D15850" s="434"/>
    </row>
    <row r="15851" spans="1:4">
      <c r="A15851" s="371"/>
      <c r="B15851" s="371"/>
      <c r="C15851" s="371"/>
      <c r="D15851" s="434"/>
    </row>
    <row r="15852" spans="1:4">
      <c r="A15852" s="371"/>
      <c r="B15852" s="371"/>
      <c r="C15852" s="371"/>
      <c r="D15852" s="434"/>
    </row>
    <row r="15853" spans="1:4">
      <c r="A15853" s="371"/>
      <c r="B15853" s="371"/>
      <c r="C15853" s="371"/>
      <c r="D15853" s="434"/>
    </row>
    <row r="15854" spans="1:4">
      <c r="A15854" s="371"/>
      <c r="B15854" s="371"/>
      <c r="C15854" s="371"/>
      <c r="D15854" s="434"/>
    </row>
    <row r="15855" spans="1:4">
      <c r="A15855" s="371"/>
      <c r="B15855" s="371"/>
      <c r="C15855" s="371"/>
      <c r="D15855" s="434"/>
    </row>
    <row r="15856" spans="1:4">
      <c r="A15856" s="371"/>
      <c r="B15856" s="371"/>
      <c r="C15856" s="371"/>
      <c r="D15856" s="434"/>
    </row>
    <row r="15857" spans="1:4">
      <c r="A15857" s="371"/>
      <c r="B15857" s="371"/>
      <c r="C15857" s="371"/>
      <c r="D15857" s="434"/>
    </row>
    <row r="15858" spans="1:4">
      <c r="A15858" s="371"/>
      <c r="B15858" s="371"/>
      <c r="C15858" s="371"/>
      <c r="D15858" s="434"/>
    </row>
    <row r="15859" spans="1:4">
      <c r="A15859" s="371"/>
      <c r="B15859" s="371"/>
      <c r="C15859" s="371"/>
      <c r="D15859" s="434"/>
    </row>
    <row r="15860" spans="1:4">
      <c r="A15860" s="371"/>
      <c r="B15860" s="371"/>
      <c r="C15860" s="371"/>
      <c r="D15860" s="434"/>
    </row>
    <row r="15861" spans="1:4">
      <c r="A15861" s="371"/>
      <c r="B15861" s="371"/>
      <c r="C15861" s="371"/>
      <c r="D15861" s="434"/>
    </row>
    <row r="15862" spans="1:4">
      <c r="A15862" s="371"/>
      <c r="B15862" s="371"/>
      <c r="C15862" s="371"/>
      <c r="D15862" s="434"/>
    </row>
    <row r="15863" spans="1:4">
      <c r="A15863" s="371"/>
      <c r="B15863" s="371"/>
      <c r="C15863" s="371"/>
      <c r="D15863" s="434"/>
    </row>
    <row r="15864" spans="1:4">
      <c r="A15864" s="371"/>
      <c r="B15864" s="371"/>
      <c r="C15864" s="371"/>
      <c r="D15864" s="434"/>
    </row>
    <row r="15865" spans="1:4">
      <c r="A15865" s="371"/>
      <c r="B15865" s="371"/>
      <c r="C15865" s="371"/>
      <c r="D15865" s="434"/>
    </row>
    <row r="15866" spans="1:4">
      <c r="A15866" s="371"/>
      <c r="B15866" s="371"/>
      <c r="C15866" s="371"/>
      <c r="D15866" s="434"/>
    </row>
    <row r="15867" spans="1:4">
      <c r="A15867" s="371"/>
      <c r="B15867" s="371"/>
      <c r="C15867" s="371"/>
      <c r="D15867" s="434"/>
    </row>
    <row r="15868" spans="1:4">
      <c r="A15868" s="371"/>
      <c r="B15868" s="371"/>
      <c r="C15868" s="371"/>
      <c r="D15868" s="434"/>
    </row>
    <row r="15869" spans="1:4">
      <c r="A15869" s="371"/>
      <c r="B15869" s="371"/>
      <c r="C15869" s="371"/>
      <c r="D15869" s="434"/>
    </row>
    <row r="15870" spans="1:4">
      <c r="A15870" s="371"/>
      <c r="B15870" s="371"/>
      <c r="C15870" s="371"/>
      <c r="D15870" s="434"/>
    </row>
    <row r="15871" spans="1:4">
      <c r="A15871" s="371"/>
      <c r="B15871" s="371"/>
      <c r="C15871" s="371"/>
      <c r="D15871" s="434"/>
    </row>
    <row r="15872" spans="1:4">
      <c r="A15872" s="371"/>
      <c r="B15872" s="371"/>
      <c r="C15872" s="371"/>
      <c r="D15872" s="434"/>
    </row>
    <row r="15873" spans="1:4">
      <c r="A15873" s="371"/>
      <c r="B15873" s="371"/>
      <c r="C15873" s="371"/>
      <c r="D15873" s="434"/>
    </row>
    <row r="15874" spans="1:4">
      <c r="A15874" s="371"/>
      <c r="B15874" s="371"/>
      <c r="C15874" s="371"/>
      <c r="D15874" s="434"/>
    </row>
    <row r="15875" spans="1:4">
      <c r="A15875" s="371"/>
      <c r="B15875" s="371"/>
      <c r="C15875" s="371"/>
      <c r="D15875" s="434"/>
    </row>
    <row r="15876" spans="1:4">
      <c r="A15876" s="371"/>
      <c r="B15876" s="371"/>
      <c r="C15876" s="371"/>
      <c r="D15876" s="434"/>
    </row>
    <row r="15877" spans="1:4">
      <c r="A15877" s="371"/>
      <c r="B15877" s="371"/>
      <c r="C15877" s="371"/>
      <c r="D15877" s="434"/>
    </row>
    <row r="15878" spans="1:4">
      <c r="A15878" s="371"/>
      <c r="B15878" s="371"/>
      <c r="C15878" s="371"/>
      <c r="D15878" s="434"/>
    </row>
    <row r="15879" spans="1:4">
      <c r="A15879" s="371"/>
      <c r="B15879" s="371"/>
      <c r="C15879" s="371"/>
      <c r="D15879" s="434"/>
    </row>
    <row r="15880" spans="1:4">
      <c r="A15880" s="371"/>
      <c r="B15880" s="371"/>
      <c r="C15880" s="371"/>
      <c r="D15880" s="434"/>
    </row>
    <row r="15881" spans="1:4">
      <c r="A15881" s="371"/>
      <c r="B15881" s="371"/>
      <c r="C15881" s="371"/>
      <c r="D15881" s="434"/>
    </row>
    <row r="15882" spans="1:4">
      <c r="A15882" s="371"/>
      <c r="B15882" s="371"/>
      <c r="C15882" s="371"/>
      <c r="D15882" s="434"/>
    </row>
    <row r="15883" spans="1:4">
      <c r="A15883" s="371"/>
      <c r="B15883" s="371"/>
      <c r="C15883" s="371"/>
      <c r="D15883" s="434"/>
    </row>
    <row r="15884" spans="1:4">
      <c r="A15884" s="371"/>
      <c r="B15884" s="371"/>
      <c r="C15884" s="371"/>
      <c r="D15884" s="434"/>
    </row>
    <row r="15885" spans="1:4">
      <c r="A15885" s="371"/>
      <c r="B15885" s="371"/>
      <c r="C15885" s="371"/>
      <c r="D15885" s="434"/>
    </row>
    <row r="15886" spans="1:4">
      <c r="A15886" s="371"/>
      <c r="B15886" s="371"/>
      <c r="C15886" s="371"/>
      <c r="D15886" s="434"/>
    </row>
    <row r="15887" spans="1:4">
      <c r="A15887" s="371"/>
      <c r="B15887" s="371"/>
      <c r="C15887" s="371"/>
      <c r="D15887" s="434"/>
    </row>
    <row r="15888" spans="1:4">
      <c r="A15888" s="371"/>
      <c r="B15888" s="371"/>
      <c r="C15888" s="371"/>
      <c r="D15888" s="434"/>
    </row>
    <row r="15889" spans="1:4">
      <c r="A15889" s="371"/>
      <c r="B15889" s="371"/>
      <c r="C15889" s="371"/>
      <c r="D15889" s="434"/>
    </row>
    <row r="15890" spans="1:4">
      <c r="A15890" s="371"/>
      <c r="B15890" s="371"/>
      <c r="C15890" s="371"/>
      <c r="D15890" s="434"/>
    </row>
    <row r="15891" spans="1:4">
      <c r="A15891" s="371"/>
      <c r="B15891" s="371"/>
      <c r="C15891" s="371"/>
      <c r="D15891" s="434"/>
    </row>
    <row r="15892" spans="1:4">
      <c r="A15892" s="371"/>
      <c r="B15892" s="371"/>
      <c r="C15892" s="371"/>
      <c r="D15892" s="434"/>
    </row>
    <row r="15893" spans="1:4">
      <c r="A15893" s="371"/>
      <c r="B15893" s="371"/>
      <c r="C15893" s="371"/>
      <c r="D15893" s="434"/>
    </row>
    <row r="15894" spans="1:4">
      <c r="A15894" s="371"/>
      <c r="B15894" s="371"/>
      <c r="C15894" s="371"/>
      <c r="D15894" s="434"/>
    </row>
    <row r="15895" spans="1:4">
      <c r="A15895" s="371"/>
      <c r="B15895" s="371"/>
      <c r="C15895" s="371"/>
      <c r="D15895" s="434"/>
    </row>
    <row r="15896" spans="1:4">
      <c r="A15896" s="371"/>
      <c r="B15896" s="371"/>
      <c r="C15896" s="371"/>
      <c r="D15896" s="434"/>
    </row>
    <row r="15897" spans="1:4">
      <c r="A15897" s="371"/>
      <c r="B15897" s="371"/>
      <c r="C15897" s="371"/>
      <c r="D15897" s="434"/>
    </row>
    <row r="15898" spans="1:4">
      <c r="A15898" s="371"/>
      <c r="B15898" s="371"/>
      <c r="C15898" s="371"/>
      <c r="D15898" s="434"/>
    </row>
    <row r="15899" spans="1:4">
      <c r="A15899" s="371"/>
      <c r="B15899" s="371"/>
      <c r="C15899" s="371"/>
      <c r="D15899" s="434"/>
    </row>
    <row r="15900" spans="1:4">
      <c r="A15900" s="371"/>
      <c r="B15900" s="371"/>
      <c r="C15900" s="371"/>
      <c r="D15900" s="434"/>
    </row>
    <row r="15901" spans="1:4">
      <c r="A15901" s="371"/>
      <c r="B15901" s="371"/>
      <c r="C15901" s="371"/>
      <c r="D15901" s="434"/>
    </row>
    <row r="15902" spans="1:4">
      <c r="A15902" s="371"/>
      <c r="B15902" s="371"/>
      <c r="C15902" s="371"/>
      <c r="D15902" s="434"/>
    </row>
    <row r="15903" spans="1:4">
      <c r="A15903" s="371"/>
      <c r="B15903" s="371"/>
      <c r="C15903" s="371"/>
      <c r="D15903" s="434"/>
    </row>
    <row r="15904" spans="1:4">
      <c r="A15904" s="371"/>
      <c r="B15904" s="371"/>
      <c r="C15904" s="371"/>
      <c r="D15904" s="434"/>
    </row>
    <row r="15905" spans="1:4">
      <c r="A15905" s="371"/>
      <c r="B15905" s="371"/>
      <c r="C15905" s="371"/>
      <c r="D15905" s="434"/>
    </row>
    <row r="15906" spans="1:4">
      <c r="A15906" s="371"/>
      <c r="B15906" s="371"/>
      <c r="C15906" s="371"/>
      <c r="D15906" s="434"/>
    </row>
    <row r="15907" spans="1:4">
      <c r="A15907" s="371"/>
      <c r="B15907" s="371"/>
      <c r="C15907" s="371"/>
      <c r="D15907" s="434"/>
    </row>
    <row r="15908" spans="1:4">
      <c r="A15908" s="371"/>
      <c r="B15908" s="371"/>
      <c r="C15908" s="371"/>
      <c r="D15908" s="434"/>
    </row>
    <row r="15909" spans="1:4">
      <c r="A15909" s="371"/>
      <c r="B15909" s="371"/>
      <c r="C15909" s="371"/>
      <c r="D15909" s="434"/>
    </row>
    <row r="15910" spans="1:4">
      <c r="A15910" s="371"/>
      <c r="B15910" s="371"/>
      <c r="C15910" s="371"/>
      <c r="D15910" s="434"/>
    </row>
    <row r="15911" spans="1:4">
      <c r="A15911" s="371"/>
      <c r="B15911" s="371"/>
      <c r="C15911" s="371"/>
      <c r="D15911" s="434"/>
    </row>
    <row r="15912" spans="1:4">
      <c r="A15912" s="371"/>
      <c r="B15912" s="371"/>
      <c r="C15912" s="371"/>
      <c r="D15912" s="434"/>
    </row>
    <row r="15913" spans="1:4">
      <c r="A15913" s="371"/>
      <c r="B15913" s="371"/>
      <c r="C15913" s="371"/>
      <c r="D15913" s="434"/>
    </row>
    <row r="15914" spans="1:4">
      <c r="A15914" s="371"/>
      <c r="B15914" s="371"/>
      <c r="C15914" s="371"/>
      <c r="D15914" s="434"/>
    </row>
    <row r="15915" spans="1:4">
      <c r="A15915" s="371"/>
      <c r="B15915" s="371"/>
      <c r="C15915" s="371"/>
      <c r="D15915" s="434"/>
    </row>
    <row r="15916" spans="1:4">
      <c r="A15916" s="371"/>
      <c r="B15916" s="371"/>
      <c r="C15916" s="371"/>
      <c r="D15916" s="434"/>
    </row>
    <row r="15917" spans="1:4">
      <c r="A15917" s="371"/>
      <c r="B15917" s="371"/>
      <c r="C15917" s="371"/>
      <c r="D15917" s="434"/>
    </row>
    <row r="15918" spans="1:4">
      <c r="A15918" s="371"/>
      <c r="B15918" s="371"/>
      <c r="C15918" s="371"/>
      <c r="D15918" s="434"/>
    </row>
    <row r="15919" spans="1:4">
      <c r="A15919" s="371"/>
      <c r="B15919" s="371"/>
      <c r="C15919" s="371"/>
      <c r="D15919" s="434"/>
    </row>
    <row r="15920" spans="1:4">
      <c r="A15920" s="371"/>
      <c r="B15920" s="371"/>
      <c r="C15920" s="371"/>
      <c r="D15920" s="434"/>
    </row>
    <row r="15921" spans="1:4">
      <c r="A15921" s="371"/>
      <c r="B15921" s="371"/>
      <c r="C15921" s="371"/>
      <c r="D15921" s="434"/>
    </row>
    <row r="15922" spans="1:4">
      <c r="A15922" s="371"/>
      <c r="B15922" s="371"/>
      <c r="C15922" s="371"/>
      <c r="D15922" s="434"/>
    </row>
    <row r="15923" spans="1:4">
      <c r="A15923" s="371"/>
      <c r="B15923" s="371"/>
      <c r="C15923" s="371"/>
      <c r="D15923" s="434"/>
    </row>
    <row r="15924" spans="1:4">
      <c r="A15924" s="371"/>
      <c r="B15924" s="371"/>
      <c r="C15924" s="371"/>
      <c r="D15924" s="434"/>
    </row>
    <row r="15925" spans="1:4">
      <c r="A15925" s="371"/>
      <c r="B15925" s="371"/>
      <c r="C15925" s="371"/>
      <c r="D15925" s="434"/>
    </row>
    <row r="15926" spans="1:4">
      <c r="A15926" s="371"/>
      <c r="B15926" s="371"/>
      <c r="C15926" s="371"/>
      <c r="D15926" s="434"/>
    </row>
    <row r="15927" spans="1:4">
      <c r="A15927" s="371"/>
      <c r="B15927" s="371"/>
      <c r="C15927" s="371"/>
      <c r="D15927" s="434"/>
    </row>
    <row r="15928" spans="1:4">
      <c r="A15928" s="371"/>
      <c r="B15928" s="371"/>
      <c r="C15928" s="371"/>
      <c r="D15928" s="434"/>
    </row>
    <row r="15929" spans="1:4">
      <c r="A15929" s="371"/>
      <c r="B15929" s="371"/>
      <c r="C15929" s="371"/>
      <c r="D15929" s="434"/>
    </row>
    <row r="15930" spans="1:4">
      <c r="A15930" s="371"/>
      <c r="B15930" s="371"/>
      <c r="C15930" s="371"/>
      <c r="D15930" s="434"/>
    </row>
    <row r="15931" spans="1:4">
      <c r="A15931" s="371"/>
      <c r="B15931" s="371"/>
      <c r="C15931" s="371"/>
      <c r="D15931" s="434"/>
    </row>
    <row r="15932" spans="1:4">
      <c r="A15932" s="371"/>
      <c r="B15932" s="371"/>
      <c r="C15932" s="371"/>
      <c r="D15932" s="434"/>
    </row>
    <row r="15933" spans="1:4">
      <c r="A15933" s="371"/>
      <c r="B15933" s="371"/>
      <c r="C15933" s="371"/>
      <c r="D15933" s="434"/>
    </row>
    <row r="15934" spans="1:4">
      <c r="A15934" s="371"/>
      <c r="B15934" s="371"/>
      <c r="C15934" s="371"/>
      <c r="D15934" s="434"/>
    </row>
    <row r="15935" spans="1:4">
      <c r="A15935" s="371"/>
      <c r="B15935" s="371"/>
      <c r="C15935" s="371"/>
      <c r="D15935" s="434"/>
    </row>
    <row r="15936" spans="1:4">
      <c r="A15936" s="371"/>
      <c r="B15936" s="371"/>
      <c r="C15936" s="371"/>
      <c r="D15936" s="434"/>
    </row>
    <row r="15937" spans="1:4">
      <c r="A15937" s="371"/>
      <c r="B15937" s="371"/>
      <c r="C15937" s="371"/>
      <c r="D15937" s="434"/>
    </row>
    <row r="15938" spans="1:4">
      <c r="A15938" s="371"/>
      <c r="B15938" s="371"/>
      <c r="C15938" s="371"/>
      <c r="D15938" s="434"/>
    </row>
    <row r="15939" spans="1:4">
      <c r="A15939" s="371"/>
      <c r="B15939" s="371"/>
      <c r="C15939" s="371"/>
      <c r="D15939" s="434"/>
    </row>
    <row r="15940" spans="1:4">
      <c r="A15940" s="371"/>
      <c r="B15940" s="371"/>
      <c r="C15940" s="371"/>
      <c r="D15940" s="434"/>
    </row>
    <row r="15941" spans="1:4">
      <c r="A15941" s="371"/>
      <c r="B15941" s="371"/>
      <c r="C15941" s="371"/>
      <c r="D15941" s="434"/>
    </row>
    <row r="15942" spans="1:4">
      <c r="A15942" s="371"/>
      <c r="B15942" s="371"/>
      <c r="C15942" s="371"/>
      <c r="D15942" s="434"/>
    </row>
    <row r="15943" spans="1:4">
      <c r="A15943" s="371"/>
      <c r="B15943" s="371"/>
      <c r="C15943" s="371"/>
      <c r="D15943" s="434"/>
    </row>
    <row r="15944" spans="1:4">
      <c r="A15944" s="371"/>
      <c r="B15944" s="371"/>
      <c r="C15944" s="371"/>
      <c r="D15944" s="434"/>
    </row>
    <row r="15945" spans="1:4">
      <c r="A15945" s="371"/>
      <c r="B15945" s="371"/>
      <c r="C15945" s="371"/>
      <c r="D15945" s="434"/>
    </row>
    <row r="15946" spans="1:4">
      <c r="A15946" s="371"/>
      <c r="B15946" s="371"/>
      <c r="C15946" s="371"/>
      <c r="D15946" s="434"/>
    </row>
    <row r="15947" spans="1:4">
      <c r="A15947" s="371"/>
      <c r="B15947" s="371"/>
      <c r="C15947" s="371"/>
      <c r="D15947" s="434"/>
    </row>
    <row r="15948" spans="1:4">
      <c r="A15948" s="371"/>
      <c r="B15948" s="371"/>
      <c r="C15948" s="371"/>
      <c r="D15948" s="434"/>
    </row>
    <row r="15949" spans="1:4">
      <c r="A15949" s="371"/>
      <c r="B15949" s="371"/>
      <c r="C15949" s="371"/>
      <c r="D15949" s="434"/>
    </row>
    <row r="15950" spans="1:4">
      <c r="A15950" s="371"/>
      <c r="B15950" s="371"/>
      <c r="C15950" s="371"/>
      <c r="D15950" s="434"/>
    </row>
    <row r="15951" spans="1:4">
      <c r="A15951" s="371"/>
      <c r="B15951" s="371"/>
      <c r="C15951" s="371"/>
      <c r="D15951" s="434"/>
    </row>
    <row r="15952" spans="1:4">
      <c r="A15952" s="371"/>
      <c r="B15952" s="371"/>
      <c r="C15952" s="371"/>
      <c r="D15952" s="434"/>
    </row>
    <row r="15953" spans="1:4">
      <c r="A15953" s="371"/>
      <c r="B15953" s="371"/>
      <c r="C15953" s="371"/>
      <c r="D15953" s="434"/>
    </row>
    <row r="15954" spans="1:4">
      <c r="A15954" s="371"/>
      <c r="B15954" s="371"/>
      <c r="C15954" s="371"/>
      <c r="D15954" s="434"/>
    </row>
    <row r="15955" spans="1:4">
      <c r="A15955" s="371"/>
      <c r="B15955" s="371"/>
      <c r="C15955" s="371"/>
      <c r="D15955" s="434"/>
    </row>
    <row r="15956" spans="1:4">
      <c r="A15956" s="371"/>
      <c r="B15956" s="371"/>
      <c r="C15956" s="371"/>
      <c r="D15956" s="434"/>
    </row>
    <row r="15957" spans="1:4">
      <c r="A15957" s="371"/>
      <c r="B15957" s="371"/>
      <c r="C15957" s="371"/>
      <c r="D15957" s="434"/>
    </row>
    <row r="15958" spans="1:4">
      <c r="A15958" s="371"/>
      <c r="B15958" s="371"/>
      <c r="C15958" s="371"/>
      <c r="D15958" s="434"/>
    </row>
    <row r="15959" spans="1:4">
      <c r="A15959" s="371"/>
      <c r="B15959" s="371"/>
      <c r="C15959" s="371"/>
      <c r="D15959" s="434"/>
    </row>
    <row r="15960" spans="1:4">
      <c r="A15960" s="371"/>
      <c r="B15960" s="371"/>
      <c r="C15960" s="371"/>
      <c r="D15960" s="434"/>
    </row>
    <row r="15961" spans="1:4">
      <c r="A15961" s="371"/>
      <c r="B15961" s="371"/>
      <c r="C15961" s="371"/>
      <c r="D15961" s="434"/>
    </row>
    <row r="15962" spans="1:4">
      <c r="A15962" s="371"/>
      <c r="B15962" s="371"/>
      <c r="C15962" s="371"/>
      <c r="D15962" s="434"/>
    </row>
    <row r="15963" spans="1:4">
      <c r="A15963" s="371"/>
      <c r="B15963" s="371"/>
      <c r="C15963" s="371"/>
      <c r="D15963" s="434"/>
    </row>
    <row r="15964" spans="1:4">
      <c r="A15964" s="371"/>
      <c r="B15964" s="371"/>
      <c r="C15964" s="371"/>
      <c r="D15964" s="434"/>
    </row>
    <row r="15965" spans="1:4">
      <c r="A15965" s="371"/>
      <c r="B15965" s="371"/>
      <c r="C15965" s="371"/>
      <c r="D15965" s="434"/>
    </row>
    <row r="15966" spans="1:4">
      <c r="A15966" s="371"/>
      <c r="B15966" s="371"/>
      <c r="C15966" s="371"/>
      <c r="D15966" s="434"/>
    </row>
    <row r="15967" spans="1:4">
      <c r="A15967" s="371"/>
      <c r="B15967" s="371"/>
      <c r="C15967" s="371"/>
      <c r="D15967" s="434"/>
    </row>
    <row r="15968" spans="1:4">
      <c r="A15968" s="371"/>
      <c r="B15968" s="371"/>
      <c r="C15968" s="371"/>
      <c r="D15968" s="434"/>
    </row>
    <row r="15969" spans="1:4">
      <c r="A15969" s="371"/>
      <c r="B15969" s="371"/>
      <c r="C15969" s="371"/>
      <c r="D15969" s="434"/>
    </row>
    <row r="15970" spans="1:4">
      <c r="A15970" s="371"/>
      <c r="B15970" s="371"/>
      <c r="C15970" s="371"/>
      <c r="D15970" s="434"/>
    </row>
    <row r="15971" spans="1:4">
      <c r="A15971" s="371"/>
      <c r="B15971" s="371"/>
      <c r="C15971" s="371"/>
      <c r="D15971" s="434"/>
    </row>
    <row r="15972" spans="1:4">
      <c r="A15972" s="371"/>
      <c r="B15972" s="371"/>
      <c r="C15972" s="371"/>
      <c r="D15972" s="434"/>
    </row>
    <row r="15973" spans="1:4">
      <c r="A15973" s="371"/>
      <c r="B15973" s="371"/>
      <c r="C15973" s="371"/>
      <c r="D15973" s="434"/>
    </row>
    <row r="15974" spans="1:4">
      <c r="A15974" s="371"/>
      <c r="B15974" s="371"/>
      <c r="C15974" s="371"/>
      <c r="D15974" s="434"/>
    </row>
    <row r="15975" spans="1:4">
      <c r="A15975" s="371"/>
      <c r="B15975" s="371"/>
      <c r="C15975" s="371"/>
      <c r="D15975" s="434"/>
    </row>
    <row r="15976" spans="1:4">
      <c r="A15976" s="371"/>
      <c r="B15976" s="371"/>
      <c r="C15976" s="371"/>
      <c r="D15976" s="434"/>
    </row>
    <row r="15977" spans="1:4">
      <c r="A15977" s="371"/>
      <c r="B15977" s="371"/>
      <c r="C15977" s="371"/>
      <c r="D15977" s="434"/>
    </row>
    <row r="15978" spans="1:4">
      <c r="A15978" s="371"/>
      <c r="B15978" s="371"/>
      <c r="C15978" s="371"/>
      <c r="D15978" s="434"/>
    </row>
    <row r="15979" spans="1:4">
      <c r="A15979" s="371"/>
      <c r="B15979" s="371"/>
      <c r="C15979" s="371"/>
      <c r="D15979" s="434"/>
    </row>
    <row r="15980" spans="1:4">
      <c r="A15980" s="371"/>
      <c r="B15980" s="371"/>
      <c r="C15980" s="371"/>
      <c r="D15980" s="434"/>
    </row>
    <row r="15981" spans="1:4">
      <c r="A15981" s="371"/>
      <c r="B15981" s="371"/>
      <c r="C15981" s="371"/>
      <c r="D15981" s="434"/>
    </row>
    <row r="15982" spans="1:4">
      <c r="A15982" s="371"/>
      <c r="B15982" s="371"/>
      <c r="C15982" s="371"/>
      <c r="D15982" s="434"/>
    </row>
    <row r="15983" spans="1:4">
      <c r="A15983" s="371"/>
      <c r="B15983" s="371"/>
      <c r="C15983" s="371"/>
      <c r="D15983" s="434"/>
    </row>
    <row r="15984" spans="1:4">
      <c r="A15984" s="371"/>
      <c r="B15984" s="371"/>
      <c r="C15984" s="371"/>
      <c r="D15984" s="434"/>
    </row>
    <row r="15985" spans="1:4">
      <c r="A15985" s="371"/>
      <c r="B15985" s="371"/>
      <c r="C15985" s="371"/>
      <c r="D15985" s="434"/>
    </row>
    <row r="15986" spans="1:4">
      <c r="A15986" s="371"/>
      <c r="B15986" s="371"/>
      <c r="C15986" s="371"/>
      <c r="D15986" s="434"/>
    </row>
    <row r="15987" spans="1:4">
      <c r="A15987" s="371"/>
      <c r="B15987" s="371"/>
      <c r="C15987" s="371"/>
      <c r="D15987" s="434"/>
    </row>
    <row r="15988" spans="1:4">
      <c r="A15988" s="371"/>
      <c r="B15988" s="371"/>
      <c r="C15988" s="371"/>
      <c r="D15988" s="434"/>
    </row>
    <row r="15989" spans="1:4">
      <c r="A15989" s="371"/>
      <c r="B15989" s="371"/>
      <c r="C15989" s="371"/>
      <c r="D15989" s="434"/>
    </row>
    <row r="15990" spans="1:4">
      <c r="A15990" s="371"/>
      <c r="B15990" s="371"/>
      <c r="C15990" s="371"/>
      <c r="D15990" s="434"/>
    </row>
    <row r="15991" spans="1:4">
      <c r="A15991" s="371"/>
      <c r="B15991" s="371"/>
      <c r="C15991" s="371"/>
      <c r="D15991" s="434"/>
    </row>
    <row r="15992" spans="1:4">
      <c r="A15992" s="371"/>
      <c r="B15992" s="371"/>
      <c r="C15992" s="371"/>
      <c r="D15992" s="434"/>
    </row>
    <row r="15993" spans="1:4">
      <c r="A15993" s="371"/>
      <c r="B15993" s="371"/>
      <c r="C15993" s="371"/>
      <c r="D15993" s="434"/>
    </row>
    <row r="15994" spans="1:4">
      <c r="A15994" s="371"/>
      <c r="B15994" s="371"/>
      <c r="C15994" s="371"/>
      <c r="D15994" s="434"/>
    </row>
    <row r="15995" spans="1:4">
      <c r="A15995" s="371"/>
      <c r="B15995" s="371"/>
      <c r="C15995" s="371"/>
      <c r="D15995" s="434"/>
    </row>
    <row r="15996" spans="1:4">
      <c r="A15996" s="371"/>
      <c r="B15996" s="371"/>
      <c r="C15996" s="371"/>
      <c r="D15996" s="434"/>
    </row>
    <row r="15997" spans="1:4">
      <c r="A15997" s="371"/>
      <c r="B15997" s="371"/>
      <c r="C15997" s="371"/>
      <c r="D15997" s="434"/>
    </row>
    <row r="15998" spans="1:4">
      <c r="A15998" s="371"/>
      <c r="B15998" s="371"/>
      <c r="C15998" s="371"/>
      <c r="D15998" s="434"/>
    </row>
    <row r="15999" spans="1:4">
      <c r="A15999" s="371"/>
      <c r="B15999" s="371"/>
      <c r="C15999" s="371"/>
      <c r="D15999" s="434"/>
    </row>
    <row r="16000" spans="1:4">
      <c r="A16000" s="371"/>
      <c r="B16000" s="371"/>
      <c r="C16000" s="371"/>
      <c r="D16000" s="434"/>
    </row>
    <row r="16001" spans="1:4">
      <c r="A16001" s="371"/>
      <c r="B16001" s="371"/>
      <c r="C16001" s="371"/>
      <c r="D16001" s="434"/>
    </row>
    <row r="16002" spans="1:4">
      <c r="A16002" s="371"/>
      <c r="B16002" s="371"/>
      <c r="C16002" s="371"/>
      <c r="D16002" s="434"/>
    </row>
    <row r="16003" spans="1:4">
      <c r="A16003" s="371"/>
      <c r="B16003" s="371"/>
      <c r="C16003" s="371"/>
      <c r="D16003" s="434"/>
    </row>
    <row r="16004" spans="1:4">
      <c r="A16004" s="371"/>
      <c r="B16004" s="371"/>
      <c r="C16004" s="371"/>
      <c r="D16004" s="434"/>
    </row>
    <row r="16005" spans="1:4">
      <c r="A16005" s="371"/>
      <c r="B16005" s="371"/>
      <c r="C16005" s="371"/>
      <c r="D16005" s="434"/>
    </row>
    <row r="16006" spans="1:4">
      <c r="A16006" s="371"/>
      <c r="B16006" s="371"/>
      <c r="C16006" s="371"/>
      <c r="D16006" s="434"/>
    </row>
    <row r="16007" spans="1:4">
      <c r="A16007" s="371"/>
      <c r="B16007" s="371"/>
      <c r="C16007" s="371"/>
      <c r="D16007" s="434"/>
    </row>
    <row r="16008" spans="1:4">
      <c r="A16008" s="371"/>
      <c r="B16008" s="371"/>
      <c r="C16008" s="371"/>
      <c r="D16008" s="434"/>
    </row>
    <row r="16009" spans="1:4">
      <c r="A16009" s="371"/>
      <c r="B16009" s="371"/>
      <c r="C16009" s="371"/>
      <c r="D16009" s="434"/>
    </row>
    <row r="16010" spans="1:4">
      <c r="A16010" s="371"/>
      <c r="B16010" s="371"/>
      <c r="C16010" s="371"/>
      <c r="D16010" s="434"/>
    </row>
    <row r="16011" spans="1:4">
      <c r="A16011" s="371"/>
      <c r="B16011" s="371"/>
      <c r="C16011" s="371"/>
      <c r="D16011" s="434"/>
    </row>
    <row r="16012" spans="1:4">
      <c r="A16012" s="371"/>
      <c r="B16012" s="371"/>
      <c r="C16012" s="371"/>
      <c r="D16012" s="434"/>
    </row>
    <row r="16013" spans="1:4">
      <c r="A16013" s="371"/>
      <c r="B16013" s="371"/>
      <c r="C16013" s="371"/>
      <c r="D16013" s="434"/>
    </row>
    <row r="16014" spans="1:4">
      <c r="A16014" s="371"/>
      <c r="B16014" s="371"/>
      <c r="C16014" s="371"/>
      <c r="D16014" s="434"/>
    </row>
    <row r="16015" spans="1:4">
      <c r="A16015" s="371"/>
      <c r="B16015" s="371"/>
      <c r="C16015" s="371"/>
      <c r="D16015" s="434"/>
    </row>
    <row r="16016" spans="1:4">
      <c r="A16016" s="371"/>
      <c r="B16016" s="371"/>
      <c r="C16016" s="371"/>
      <c r="D16016" s="434"/>
    </row>
    <row r="16017" spans="1:4">
      <c r="A16017" s="371"/>
      <c r="B16017" s="371"/>
      <c r="C16017" s="371"/>
      <c r="D16017" s="434"/>
    </row>
    <row r="16018" spans="1:4">
      <c r="A16018" s="371"/>
      <c r="B16018" s="371"/>
      <c r="C16018" s="371"/>
      <c r="D16018" s="434"/>
    </row>
    <row r="16019" spans="1:4">
      <c r="A16019" s="371"/>
      <c r="B16019" s="371"/>
      <c r="C16019" s="371"/>
      <c r="D16019" s="434"/>
    </row>
    <row r="16020" spans="1:4">
      <c r="A16020" s="371"/>
      <c r="B16020" s="371"/>
      <c r="C16020" s="371"/>
      <c r="D16020" s="434"/>
    </row>
    <row r="16021" spans="1:4">
      <c r="A16021" s="371"/>
      <c r="B16021" s="371"/>
      <c r="C16021" s="371"/>
      <c r="D16021" s="434"/>
    </row>
    <row r="16022" spans="1:4">
      <c r="A16022" s="371"/>
      <c r="B16022" s="371"/>
      <c r="C16022" s="371"/>
      <c r="D16022" s="434"/>
    </row>
    <row r="16023" spans="1:4">
      <c r="A16023" s="371"/>
      <c r="B16023" s="371"/>
      <c r="C16023" s="371"/>
      <c r="D16023" s="434"/>
    </row>
    <row r="16024" spans="1:4">
      <c r="A16024" s="371"/>
      <c r="B16024" s="371"/>
      <c r="C16024" s="371"/>
      <c r="D16024" s="434"/>
    </row>
    <row r="16025" spans="1:4">
      <c r="A16025" s="371"/>
      <c r="B16025" s="371"/>
      <c r="C16025" s="371"/>
      <c r="D16025" s="434"/>
    </row>
    <row r="16026" spans="1:4">
      <c r="A16026" s="371"/>
      <c r="B16026" s="371"/>
      <c r="C16026" s="371"/>
      <c r="D16026" s="434"/>
    </row>
    <row r="16027" spans="1:4">
      <c r="A16027" s="371"/>
      <c r="B16027" s="371"/>
      <c r="C16027" s="371"/>
      <c r="D16027" s="434"/>
    </row>
    <row r="16028" spans="1:4">
      <c r="A16028" s="371"/>
      <c r="B16028" s="371"/>
      <c r="C16028" s="371"/>
      <c r="D16028" s="434"/>
    </row>
    <row r="16029" spans="1:4">
      <c r="A16029" s="371"/>
      <c r="B16029" s="371"/>
      <c r="C16029" s="371"/>
      <c r="D16029" s="434"/>
    </row>
    <row r="16030" spans="1:4">
      <c r="A16030" s="371"/>
      <c r="B16030" s="371"/>
      <c r="C16030" s="371"/>
      <c r="D16030" s="434"/>
    </row>
    <row r="16031" spans="1:4">
      <c r="A16031" s="371"/>
      <c r="B16031" s="371"/>
      <c r="C16031" s="371"/>
      <c r="D16031" s="434"/>
    </row>
    <row r="16032" spans="1:4">
      <c r="A16032" s="371"/>
      <c r="B16032" s="371"/>
      <c r="C16032" s="371"/>
      <c r="D16032" s="434"/>
    </row>
    <row r="16033" spans="1:4">
      <c r="A16033" s="371"/>
      <c r="B16033" s="371"/>
      <c r="C16033" s="371"/>
      <c r="D16033" s="434"/>
    </row>
    <row r="16034" spans="1:4">
      <c r="A16034" s="371"/>
      <c r="B16034" s="371"/>
      <c r="C16034" s="371"/>
      <c r="D16034" s="434"/>
    </row>
    <row r="16035" spans="1:4">
      <c r="A16035" s="371"/>
      <c r="B16035" s="371"/>
      <c r="C16035" s="371"/>
      <c r="D16035" s="434"/>
    </row>
    <row r="16036" spans="1:4">
      <c r="A16036" s="371"/>
      <c r="B16036" s="371"/>
      <c r="C16036" s="371"/>
      <c r="D16036" s="434"/>
    </row>
    <row r="16037" spans="1:4">
      <c r="A16037" s="371"/>
      <c r="B16037" s="371"/>
      <c r="C16037" s="371"/>
      <c r="D16037" s="434"/>
    </row>
    <row r="16038" spans="1:4">
      <c r="A16038" s="371"/>
      <c r="B16038" s="371"/>
      <c r="C16038" s="371"/>
      <c r="D16038" s="434"/>
    </row>
    <row r="16039" spans="1:4">
      <c r="A16039" s="371"/>
      <c r="B16039" s="371"/>
      <c r="C16039" s="371"/>
      <c r="D16039" s="434"/>
    </row>
    <row r="16040" spans="1:4">
      <c r="A16040" s="371"/>
      <c r="B16040" s="371"/>
      <c r="C16040" s="371"/>
      <c r="D16040" s="434"/>
    </row>
    <row r="16041" spans="1:4">
      <c r="A16041" s="371"/>
      <c r="B16041" s="371"/>
      <c r="C16041" s="371"/>
      <c r="D16041" s="434"/>
    </row>
    <row r="16042" spans="1:4">
      <c r="A16042" s="371"/>
      <c r="B16042" s="371"/>
      <c r="C16042" s="371"/>
      <c r="D16042" s="434"/>
    </row>
    <row r="16043" spans="1:4">
      <c r="A16043" s="371"/>
      <c r="B16043" s="371"/>
      <c r="C16043" s="371"/>
      <c r="D16043" s="434"/>
    </row>
    <row r="16044" spans="1:4">
      <c r="A16044" s="371"/>
      <c r="B16044" s="371"/>
      <c r="C16044" s="371"/>
      <c r="D16044" s="434"/>
    </row>
    <row r="16045" spans="1:4">
      <c r="A16045" s="371"/>
      <c r="B16045" s="371"/>
      <c r="C16045" s="371"/>
      <c r="D16045" s="434"/>
    </row>
    <row r="16046" spans="1:4">
      <c r="A16046" s="371"/>
      <c r="B16046" s="371"/>
      <c r="C16046" s="371"/>
      <c r="D16046" s="434"/>
    </row>
    <row r="16047" spans="1:4">
      <c r="A16047" s="371"/>
      <c r="B16047" s="371"/>
      <c r="C16047" s="371"/>
      <c r="D16047" s="434"/>
    </row>
    <row r="16048" spans="1:4">
      <c r="A16048" s="371"/>
      <c r="B16048" s="371"/>
      <c r="C16048" s="371"/>
      <c r="D16048" s="434"/>
    </row>
    <row r="16049" spans="1:4">
      <c r="A16049" s="371"/>
      <c r="B16049" s="371"/>
      <c r="C16049" s="371"/>
      <c r="D16049" s="434"/>
    </row>
    <row r="16050" spans="1:4">
      <c r="A16050" s="371"/>
      <c r="B16050" s="371"/>
      <c r="C16050" s="371"/>
      <c r="D16050" s="434"/>
    </row>
    <row r="16051" spans="1:4">
      <c r="A16051" s="371"/>
      <c r="B16051" s="371"/>
      <c r="C16051" s="371"/>
      <c r="D16051" s="434"/>
    </row>
    <row r="16052" spans="1:4">
      <c r="A16052" s="371"/>
      <c r="B16052" s="371"/>
      <c r="C16052" s="371"/>
      <c r="D16052" s="434"/>
    </row>
    <row r="16053" spans="1:4">
      <c r="A16053" s="371"/>
      <c r="B16053" s="371"/>
      <c r="C16053" s="371"/>
      <c r="D16053" s="434"/>
    </row>
    <row r="16054" spans="1:4">
      <c r="A16054" s="371"/>
      <c r="B16054" s="371"/>
      <c r="C16054" s="371"/>
      <c r="D16054" s="434"/>
    </row>
    <row r="16055" spans="1:4">
      <c r="A16055" s="371"/>
      <c r="B16055" s="371"/>
      <c r="C16055" s="371"/>
      <c r="D16055" s="434"/>
    </row>
    <row r="16056" spans="1:4">
      <c r="A16056" s="371"/>
      <c r="B16056" s="371"/>
      <c r="C16056" s="371"/>
      <c r="D16056" s="434"/>
    </row>
    <row r="16057" spans="1:4">
      <c r="A16057" s="371"/>
      <c r="B16057" s="371"/>
      <c r="C16057" s="371"/>
      <c r="D16057" s="434"/>
    </row>
    <row r="16058" spans="1:4">
      <c r="A16058" s="371"/>
      <c r="B16058" s="371"/>
      <c r="C16058" s="371"/>
      <c r="D16058" s="434"/>
    </row>
    <row r="16059" spans="1:4">
      <c r="A16059" s="371"/>
      <c r="B16059" s="371"/>
      <c r="C16059" s="371"/>
      <c r="D16059" s="434"/>
    </row>
    <row r="16060" spans="1:4">
      <c r="A16060" s="371"/>
      <c r="B16060" s="371"/>
      <c r="C16060" s="371"/>
      <c r="D16060" s="434"/>
    </row>
    <row r="16061" spans="1:4">
      <c r="A16061" s="371"/>
      <c r="B16061" s="371"/>
      <c r="C16061" s="371"/>
      <c r="D16061" s="434"/>
    </row>
    <row r="16062" spans="1:4">
      <c r="A16062" s="371"/>
      <c r="B16062" s="371"/>
      <c r="C16062" s="371"/>
      <c r="D16062" s="434"/>
    </row>
    <row r="16063" spans="1:4">
      <c r="A16063" s="371"/>
      <c r="B16063" s="371"/>
      <c r="C16063" s="371"/>
      <c r="D16063" s="434"/>
    </row>
    <row r="16064" spans="1:4">
      <c r="A16064" s="371"/>
      <c r="B16064" s="371"/>
      <c r="C16064" s="371"/>
      <c r="D16064" s="434"/>
    </row>
    <row r="16065" spans="1:4">
      <c r="A16065" s="371"/>
      <c r="B16065" s="371"/>
      <c r="C16065" s="371"/>
      <c r="D16065" s="434"/>
    </row>
    <row r="16066" spans="1:4">
      <c r="A16066" s="371"/>
      <c r="B16066" s="371"/>
      <c r="C16066" s="371"/>
      <c r="D16066" s="434"/>
    </row>
    <row r="16067" spans="1:4">
      <c r="A16067" s="371"/>
      <c r="B16067" s="371"/>
      <c r="C16067" s="371"/>
      <c r="D16067" s="434"/>
    </row>
    <row r="16068" spans="1:4">
      <c r="A16068" s="371"/>
      <c r="B16068" s="371"/>
      <c r="C16068" s="371"/>
      <c r="D16068" s="434"/>
    </row>
    <row r="16069" spans="1:4">
      <c r="A16069" s="371"/>
      <c r="B16069" s="371"/>
      <c r="C16069" s="371"/>
      <c r="D16069" s="434"/>
    </row>
    <row r="16070" spans="1:4">
      <c r="A16070" s="371"/>
      <c r="B16070" s="371"/>
      <c r="C16070" s="371"/>
      <c r="D16070" s="434"/>
    </row>
    <row r="16071" spans="1:4">
      <c r="A16071" s="371"/>
      <c r="B16071" s="371"/>
      <c r="C16071" s="371"/>
      <c r="D16071" s="434"/>
    </row>
    <row r="16072" spans="1:4">
      <c r="A16072" s="371"/>
      <c r="B16072" s="371"/>
      <c r="C16072" s="371"/>
      <c r="D16072" s="434"/>
    </row>
    <row r="16073" spans="1:4">
      <c r="A16073" s="371"/>
      <c r="B16073" s="371"/>
      <c r="C16073" s="371"/>
      <c r="D16073" s="434"/>
    </row>
    <row r="16074" spans="1:4">
      <c r="A16074" s="371"/>
      <c r="B16074" s="371"/>
      <c r="C16074" s="371"/>
      <c r="D16074" s="434"/>
    </row>
    <row r="16075" spans="1:4">
      <c r="A16075" s="371"/>
      <c r="B16075" s="371"/>
      <c r="C16075" s="371"/>
      <c r="D16075" s="434"/>
    </row>
    <row r="16076" spans="1:4">
      <c r="A16076" s="371"/>
      <c r="B16076" s="371"/>
      <c r="C16076" s="371"/>
      <c r="D16076" s="434"/>
    </row>
    <row r="16077" spans="1:4">
      <c r="A16077" s="371"/>
      <c r="B16077" s="371"/>
      <c r="C16077" s="371"/>
      <c r="D16077" s="434"/>
    </row>
    <row r="16078" spans="1:4">
      <c r="A16078" s="371"/>
      <c r="B16078" s="371"/>
      <c r="C16078" s="371"/>
      <c r="D16078" s="434"/>
    </row>
    <row r="16079" spans="1:4">
      <c r="A16079" s="371"/>
      <c r="B16079" s="371"/>
      <c r="C16079" s="371"/>
      <c r="D16079" s="434"/>
    </row>
    <row r="16080" spans="1:4">
      <c r="A16080" s="371"/>
      <c r="B16080" s="371"/>
      <c r="C16080" s="371"/>
      <c r="D16080" s="434"/>
    </row>
    <row r="16081" spans="1:4">
      <c r="A16081" s="371"/>
      <c r="B16081" s="371"/>
      <c r="C16081" s="371"/>
      <c r="D16081" s="434"/>
    </row>
    <row r="16082" spans="1:4">
      <c r="A16082" s="371"/>
      <c r="B16082" s="371"/>
      <c r="C16082" s="371"/>
      <c r="D16082" s="434"/>
    </row>
    <row r="16083" spans="1:4">
      <c r="A16083" s="371"/>
      <c r="B16083" s="371"/>
      <c r="C16083" s="371"/>
      <c r="D16083" s="434"/>
    </row>
    <row r="16084" spans="1:4">
      <c r="A16084" s="371"/>
      <c r="B16084" s="371"/>
      <c r="C16084" s="371"/>
      <c r="D16084" s="434"/>
    </row>
    <row r="16085" spans="1:4">
      <c r="A16085" s="371"/>
      <c r="B16085" s="371"/>
      <c r="C16085" s="371"/>
      <c r="D16085" s="434"/>
    </row>
    <row r="16086" spans="1:4">
      <c r="A16086" s="371"/>
      <c r="B16086" s="371"/>
      <c r="C16086" s="371"/>
      <c r="D16086" s="434"/>
    </row>
    <row r="16087" spans="1:4">
      <c r="A16087" s="371"/>
      <c r="B16087" s="371"/>
      <c r="C16087" s="371"/>
      <c r="D16087" s="434"/>
    </row>
    <row r="16088" spans="1:4">
      <c r="A16088" s="371"/>
      <c r="B16088" s="371"/>
      <c r="C16088" s="371"/>
      <c r="D16088" s="434"/>
    </row>
    <row r="16089" spans="1:4">
      <c r="A16089" s="371"/>
      <c r="B16089" s="371"/>
      <c r="C16089" s="371"/>
      <c r="D16089" s="434"/>
    </row>
    <row r="16090" spans="1:4">
      <c r="A16090" s="371"/>
      <c r="B16090" s="371"/>
      <c r="C16090" s="371"/>
      <c r="D16090" s="434"/>
    </row>
    <row r="16091" spans="1:4">
      <c r="A16091" s="371"/>
      <c r="B16091" s="371"/>
      <c r="C16091" s="371"/>
      <c r="D16091" s="434"/>
    </row>
    <row r="16092" spans="1:4">
      <c r="A16092" s="371"/>
      <c r="B16092" s="371"/>
      <c r="C16092" s="371"/>
      <c r="D16092" s="434"/>
    </row>
    <row r="16093" spans="1:4">
      <c r="A16093" s="371"/>
      <c r="B16093" s="371"/>
      <c r="C16093" s="371"/>
      <c r="D16093" s="434"/>
    </row>
    <row r="16094" spans="1:4">
      <c r="A16094" s="371"/>
      <c r="B16094" s="371"/>
      <c r="C16094" s="371"/>
      <c r="D16094" s="434"/>
    </row>
    <row r="16095" spans="1:4">
      <c r="A16095" s="371"/>
      <c r="B16095" s="371"/>
      <c r="C16095" s="371"/>
      <c r="D16095" s="434"/>
    </row>
    <row r="16096" spans="1:4">
      <c r="A16096" s="371"/>
      <c r="B16096" s="371"/>
      <c r="C16096" s="371"/>
      <c r="D16096" s="434"/>
    </row>
    <row r="16097" spans="1:4">
      <c r="A16097" s="371"/>
      <c r="B16097" s="371"/>
      <c r="C16097" s="371"/>
      <c r="D16097" s="434"/>
    </row>
    <row r="16098" spans="1:4">
      <c r="A16098" s="371"/>
      <c r="B16098" s="371"/>
      <c r="C16098" s="371"/>
      <c r="D16098" s="434"/>
    </row>
    <row r="16099" spans="1:4">
      <c r="A16099" s="371"/>
      <c r="B16099" s="371"/>
      <c r="C16099" s="371"/>
      <c r="D16099" s="434"/>
    </row>
    <row r="16100" spans="1:4">
      <c r="A16100" s="371"/>
      <c r="B16100" s="371"/>
      <c r="C16100" s="371"/>
      <c r="D16100" s="434"/>
    </row>
    <row r="16101" spans="1:4">
      <c r="A16101" s="371"/>
      <c r="B16101" s="371"/>
      <c r="C16101" s="371"/>
      <c r="D16101" s="434"/>
    </row>
    <row r="16102" spans="1:4">
      <c r="A16102" s="371"/>
      <c r="B16102" s="371"/>
      <c r="C16102" s="371"/>
      <c r="D16102" s="434"/>
    </row>
    <row r="16103" spans="1:4">
      <c r="A16103" s="371"/>
      <c r="B16103" s="371"/>
      <c r="C16103" s="371"/>
      <c r="D16103" s="434"/>
    </row>
    <row r="16104" spans="1:4">
      <c r="A16104" s="371"/>
      <c r="B16104" s="371"/>
      <c r="C16104" s="371"/>
      <c r="D16104" s="434"/>
    </row>
    <row r="16105" spans="1:4">
      <c r="A16105" s="371"/>
      <c r="B16105" s="371"/>
      <c r="C16105" s="371"/>
      <c r="D16105" s="434"/>
    </row>
    <row r="16106" spans="1:4">
      <c r="A16106" s="371"/>
      <c r="B16106" s="371"/>
      <c r="C16106" s="371"/>
      <c r="D16106" s="434"/>
    </row>
    <row r="16107" spans="1:4">
      <c r="A16107" s="371"/>
      <c r="B16107" s="371"/>
      <c r="C16107" s="371"/>
      <c r="D16107" s="434"/>
    </row>
    <row r="16108" spans="1:4">
      <c r="A16108" s="371"/>
      <c r="B16108" s="371"/>
      <c r="C16108" s="371"/>
      <c r="D16108" s="434"/>
    </row>
    <row r="16109" spans="1:4">
      <c r="A16109" s="371"/>
      <c r="B16109" s="371"/>
      <c r="C16109" s="371"/>
      <c r="D16109" s="434"/>
    </row>
    <row r="16110" spans="1:4">
      <c r="A16110" s="371"/>
      <c r="B16110" s="371"/>
      <c r="C16110" s="371"/>
      <c r="D16110" s="434"/>
    </row>
    <row r="16111" spans="1:4">
      <c r="A16111" s="371"/>
      <c r="B16111" s="371"/>
      <c r="C16111" s="371"/>
      <c r="D16111" s="434"/>
    </row>
    <row r="16112" spans="1:4">
      <c r="A16112" s="371"/>
      <c r="B16112" s="371"/>
      <c r="C16112" s="371"/>
      <c r="D16112" s="434"/>
    </row>
    <row r="16113" spans="1:4">
      <c r="A16113" s="371"/>
      <c r="B16113" s="371"/>
      <c r="C16113" s="371"/>
      <c r="D16113" s="434"/>
    </row>
    <row r="16114" spans="1:4">
      <c r="A16114" s="371"/>
      <c r="B16114" s="371"/>
      <c r="C16114" s="371"/>
      <c r="D16114" s="434"/>
    </row>
    <row r="16115" spans="1:4">
      <c r="A16115" s="371"/>
      <c r="B16115" s="371"/>
      <c r="C16115" s="371"/>
      <c r="D16115" s="434"/>
    </row>
    <row r="16116" spans="1:4">
      <c r="A16116" s="371"/>
      <c r="B16116" s="371"/>
      <c r="C16116" s="371"/>
      <c r="D16116" s="434"/>
    </row>
    <row r="16117" spans="1:4">
      <c r="A16117" s="371"/>
      <c r="B16117" s="371"/>
      <c r="C16117" s="371"/>
      <c r="D16117" s="434"/>
    </row>
    <row r="16118" spans="1:4">
      <c r="A16118" s="371"/>
      <c r="B16118" s="371"/>
      <c r="C16118" s="371"/>
      <c r="D16118" s="434"/>
    </row>
    <row r="16119" spans="1:4">
      <c r="A16119" s="371"/>
      <c r="B16119" s="371"/>
      <c r="C16119" s="371"/>
      <c r="D16119" s="434"/>
    </row>
    <row r="16120" spans="1:4">
      <c r="A16120" s="371"/>
      <c r="B16120" s="371"/>
      <c r="C16120" s="371"/>
      <c r="D16120" s="434"/>
    </row>
    <row r="16121" spans="1:4">
      <c r="A16121" s="371"/>
      <c r="B16121" s="371"/>
      <c r="C16121" s="371"/>
      <c r="D16121" s="434"/>
    </row>
    <row r="16122" spans="1:4">
      <c r="A16122" s="371"/>
      <c r="B16122" s="371"/>
      <c r="C16122" s="371"/>
      <c r="D16122" s="434"/>
    </row>
    <row r="16123" spans="1:4">
      <c r="A16123" s="371"/>
      <c r="B16123" s="371"/>
      <c r="C16123" s="371"/>
      <c r="D16123" s="434"/>
    </row>
    <row r="16124" spans="1:4">
      <c r="A16124" s="371"/>
      <c r="B16124" s="371"/>
      <c r="C16124" s="371"/>
      <c r="D16124" s="434"/>
    </row>
    <row r="16125" spans="1:4">
      <c r="A16125" s="371"/>
      <c r="B16125" s="371"/>
      <c r="C16125" s="371"/>
      <c r="D16125" s="434"/>
    </row>
    <row r="16126" spans="1:4">
      <c r="A16126" s="371"/>
      <c r="B16126" s="371"/>
      <c r="C16126" s="371"/>
      <c r="D16126" s="434"/>
    </row>
    <row r="16127" spans="1:4">
      <c r="A16127" s="371"/>
      <c r="B16127" s="371"/>
      <c r="C16127" s="371"/>
      <c r="D16127" s="434"/>
    </row>
    <row r="16128" spans="1:4">
      <c r="A16128" s="371"/>
      <c r="B16128" s="371"/>
      <c r="C16128" s="371"/>
      <c r="D16128" s="434"/>
    </row>
    <row r="16129" spans="1:4">
      <c r="A16129" s="371"/>
      <c r="B16129" s="371"/>
      <c r="C16129" s="371"/>
      <c r="D16129" s="434"/>
    </row>
    <row r="16130" spans="1:4">
      <c r="A16130" s="371"/>
      <c r="B16130" s="371"/>
      <c r="C16130" s="371"/>
      <c r="D16130" s="434"/>
    </row>
    <row r="16131" spans="1:4">
      <c r="A16131" s="371"/>
      <c r="B16131" s="371"/>
      <c r="C16131" s="371"/>
      <c r="D16131" s="434"/>
    </row>
    <row r="16132" spans="1:4">
      <c r="A16132" s="371"/>
      <c r="B16132" s="371"/>
      <c r="C16132" s="371"/>
      <c r="D16132" s="434"/>
    </row>
    <row r="16133" spans="1:4">
      <c r="A16133" s="371"/>
      <c r="B16133" s="371"/>
      <c r="C16133" s="371"/>
      <c r="D16133" s="434"/>
    </row>
    <row r="16134" spans="1:4">
      <c r="A16134" s="371"/>
      <c r="B16134" s="371"/>
      <c r="C16134" s="371"/>
      <c r="D16134" s="434"/>
    </row>
    <row r="16135" spans="1:4">
      <c r="A16135" s="371"/>
      <c r="B16135" s="371"/>
      <c r="C16135" s="371"/>
      <c r="D16135" s="434"/>
    </row>
    <row r="16136" spans="1:4">
      <c r="A16136" s="371"/>
      <c r="B16136" s="371"/>
      <c r="C16136" s="371"/>
      <c r="D16136" s="434"/>
    </row>
    <row r="16137" spans="1:4">
      <c r="A16137" s="371"/>
      <c r="B16137" s="371"/>
      <c r="C16137" s="371"/>
      <c r="D16137" s="434"/>
    </row>
    <row r="16138" spans="1:4">
      <c r="A16138" s="371"/>
      <c r="B16138" s="371"/>
      <c r="C16138" s="371"/>
      <c r="D16138" s="434"/>
    </row>
    <row r="16139" spans="1:4">
      <c r="A16139" s="371"/>
      <c r="B16139" s="371"/>
      <c r="C16139" s="371"/>
      <c r="D16139" s="434"/>
    </row>
    <row r="16140" spans="1:4">
      <c r="A16140" s="371"/>
      <c r="B16140" s="371"/>
      <c r="C16140" s="371"/>
      <c r="D16140" s="434"/>
    </row>
    <row r="16141" spans="1:4">
      <c r="A16141" s="371"/>
      <c r="B16141" s="371"/>
      <c r="C16141" s="371"/>
      <c r="D16141" s="434"/>
    </row>
    <row r="16142" spans="1:4">
      <c r="A16142" s="371"/>
      <c r="B16142" s="371"/>
      <c r="C16142" s="371"/>
      <c r="D16142" s="434"/>
    </row>
    <row r="16143" spans="1:4">
      <c r="A16143" s="371"/>
      <c r="B16143" s="371"/>
      <c r="C16143" s="371"/>
      <c r="D16143" s="434"/>
    </row>
    <row r="16144" spans="1:4">
      <c r="A16144" s="371"/>
      <c r="B16144" s="371"/>
      <c r="C16144" s="371"/>
      <c r="D16144" s="434"/>
    </row>
    <row r="16145" spans="1:4">
      <c r="A16145" s="371"/>
      <c r="B16145" s="371"/>
      <c r="C16145" s="371"/>
      <c r="D16145" s="434"/>
    </row>
    <row r="16146" spans="1:4">
      <c r="A16146" s="371"/>
      <c r="B16146" s="371"/>
      <c r="C16146" s="371"/>
      <c r="D16146" s="434"/>
    </row>
    <row r="16147" spans="1:4">
      <c r="A16147" s="371"/>
      <c r="B16147" s="371"/>
      <c r="C16147" s="371"/>
      <c r="D16147" s="434"/>
    </row>
    <row r="16148" spans="1:4">
      <c r="A16148" s="371"/>
      <c r="B16148" s="371"/>
      <c r="C16148" s="371"/>
      <c r="D16148" s="434"/>
    </row>
    <row r="16149" spans="1:4">
      <c r="A16149" s="371"/>
      <c r="B16149" s="371"/>
      <c r="C16149" s="371"/>
      <c r="D16149" s="434"/>
    </row>
    <row r="16150" spans="1:4">
      <c r="A16150" s="371"/>
      <c r="B16150" s="371"/>
      <c r="C16150" s="371"/>
      <c r="D16150" s="434"/>
    </row>
    <row r="16151" spans="1:4">
      <c r="A16151" s="371"/>
      <c r="B16151" s="371"/>
      <c r="C16151" s="371"/>
      <c r="D16151" s="434"/>
    </row>
    <row r="16152" spans="1:4">
      <c r="A16152" s="371"/>
      <c r="B16152" s="371"/>
      <c r="C16152" s="371"/>
      <c r="D16152" s="434"/>
    </row>
    <row r="16153" spans="1:4">
      <c r="A16153" s="371"/>
      <c r="B16153" s="371"/>
      <c r="C16153" s="371"/>
      <c r="D16153" s="434"/>
    </row>
    <row r="16154" spans="1:4">
      <c r="A16154" s="371"/>
      <c r="B16154" s="371"/>
      <c r="C16154" s="371"/>
      <c r="D16154" s="434"/>
    </row>
    <row r="16155" spans="1:4">
      <c r="A16155" s="371"/>
      <c r="B16155" s="371"/>
      <c r="C16155" s="371"/>
      <c r="D16155" s="434"/>
    </row>
    <row r="16156" spans="1:4">
      <c r="A16156" s="371"/>
      <c r="B16156" s="371"/>
      <c r="C16156" s="371"/>
      <c r="D16156" s="434"/>
    </row>
    <row r="16157" spans="1:4">
      <c r="A16157" s="371"/>
      <c r="B16157" s="371"/>
      <c r="C16157" s="371"/>
      <c r="D16157" s="434"/>
    </row>
    <row r="16158" spans="1:4">
      <c r="A16158" s="371"/>
      <c r="B16158" s="371"/>
      <c r="C16158" s="371"/>
      <c r="D16158" s="434"/>
    </row>
    <row r="16159" spans="1:4">
      <c r="A16159" s="371"/>
      <c r="B16159" s="371"/>
      <c r="C16159" s="371"/>
      <c r="D16159" s="434"/>
    </row>
    <row r="16160" spans="1:4">
      <c r="A16160" s="371"/>
      <c r="B16160" s="371"/>
      <c r="C16160" s="371"/>
      <c r="D16160" s="434"/>
    </row>
    <row r="16161" spans="1:4">
      <c r="A16161" s="371"/>
      <c r="B16161" s="371"/>
      <c r="C16161" s="371"/>
      <c r="D16161" s="434"/>
    </row>
    <row r="16162" spans="1:4">
      <c r="A16162" s="371"/>
      <c r="B16162" s="371"/>
      <c r="C16162" s="371"/>
      <c r="D16162" s="434"/>
    </row>
    <row r="16163" spans="1:4">
      <c r="A16163" s="371"/>
      <c r="B16163" s="371"/>
      <c r="C16163" s="371"/>
      <c r="D16163" s="434"/>
    </row>
    <row r="16164" spans="1:4">
      <c r="A16164" s="371"/>
      <c r="B16164" s="371"/>
      <c r="C16164" s="371"/>
      <c r="D16164" s="434"/>
    </row>
    <row r="16165" spans="1:4">
      <c r="A16165" s="371"/>
      <c r="B16165" s="371"/>
      <c r="C16165" s="371"/>
      <c r="D16165" s="434"/>
    </row>
    <row r="16166" spans="1:4">
      <c r="A16166" s="371"/>
      <c r="B16166" s="371"/>
      <c r="C16166" s="371"/>
      <c r="D16166" s="434"/>
    </row>
    <row r="16167" spans="1:4">
      <c r="A16167" s="371"/>
      <c r="B16167" s="371"/>
      <c r="C16167" s="371"/>
      <c r="D16167" s="434"/>
    </row>
    <row r="16168" spans="1:4">
      <c r="A16168" s="371"/>
      <c r="B16168" s="371"/>
      <c r="C16168" s="371"/>
      <c r="D16168" s="434"/>
    </row>
    <row r="16169" spans="1:4">
      <c r="A16169" s="371"/>
      <c r="B16169" s="371"/>
      <c r="C16169" s="371"/>
      <c r="D16169" s="434"/>
    </row>
    <row r="16170" spans="1:4">
      <c r="A16170" s="371"/>
      <c r="B16170" s="371"/>
      <c r="C16170" s="371"/>
      <c r="D16170" s="434"/>
    </row>
    <row r="16171" spans="1:4">
      <c r="A16171" s="371"/>
      <c r="B16171" s="371"/>
      <c r="C16171" s="371"/>
      <c r="D16171" s="434"/>
    </row>
    <row r="16172" spans="1:4">
      <c r="A16172" s="371"/>
      <c r="B16172" s="371"/>
      <c r="C16172" s="371"/>
      <c r="D16172" s="434"/>
    </row>
    <row r="16173" spans="1:4">
      <c r="A16173" s="371"/>
      <c r="B16173" s="371"/>
      <c r="C16173" s="371"/>
      <c r="D16173" s="434"/>
    </row>
    <row r="16174" spans="1:4">
      <c r="A16174" s="371"/>
      <c r="B16174" s="371"/>
      <c r="C16174" s="371"/>
      <c r="D16174" s="434"/>
    </row>
    <row r="16175" spans="1:4">
      <c r="A16175" s="371"/>
      <c r="B16175" s="371"/>
      <c r="C16175" s="371"/>
      <c r="D16175" s="434"/>
    </row>
    <row r="16176" spans="1:4">
      <c r="A16176" s="371"/>
      <c r="B16176" s="371"/>
      <c r="C16176" s="371"/>
      <c r="D16176" s="434"/>
    </row>
    <row r="16177" spans="1:4">
      <c r="A16177" s="371"/>
      <c r="B16177" s="371"/>
      <c r="C16177" s="371"/>
      <c r="D16177" s="434"/>
    </row>
    <row r="16178" spans="1:4">
      <c r="A16178" s="371"/>
      <c r="B16178" s="371"/>
      <c r="C16178" s="371"/>
      <c r="D16178" s="434"/>
    </row>
    <row r="16179" spans="1:4">
      <c r="A16179" s="371"/>
      <c r="B16179" s="371"/>
      <c r="C16179" s="371"/>
      <c r="D16179" s="434"/>
    </row>
    <row r="16180" spans="1:4">
      <c r="A16180" s="371"/>
      <c r="B16180" s="371"/>
      <c r="C16180" s="371"/>
      <c r="D16180" s="434"/>
    </row>
    <row r="16181" spans="1:4">
      <c r="A16181" s="371"/>
      <c r="B16181" s="371"/>
      <c r="C16181" s="371"/>
      <c r="D16181" s="434"/>
    </row>
    <row r="16182" spans="1:4">
      <c r="A16182" s="371"/>
      <c r="B16182" s="371"/>
      <c r="C16182" s="371"/>
      <c r="D16182" s="434"/>
    </row>
    <row r="16183" spans="1:4">
      <c r="A16183" s="371"/>
      <c r="B16183" s="371"/>
      <c r="C16183" s="371"/>
      <c r="D16183" s="434"/>
    </row>
    <row r="16184" spans="1:4">
      <c r="A16184" s="371"/>
      <c r="B16184" s="371"/>
      <c r="C16184" s="371"/>
      <c r="D16184" s="434"/>
    </row>
    <row r="16185" spans="1:4">
      <c r="A16185" s="371"/>
      <c r="B16185" s="371"/>
      <c r="C16185" s="371"/>
      <c r="D16185" s="434"/>
    </row>
    <row r="16186" spans="1:4">
      <c r="A16186" s="371"/>
      <c r="B16186" s="371"/>
      <c r="C16186" s="371"/>
      <c r="D16186" s="434"/>
    </row>
    <row r="16187" spans="1:4">
      <c r="A16187" s="371"/>
      <c r="B16187" s="371"/>
      <c r="C16187" s="371"/>
      <c r="D16187" s="434"/>
    </row>
    <row r="16188" spans="1:4">
      <c r="A16188" s="371"/>
      <c r="B16188" s="371"/>
      <c r="C16188" s="371"/>
      <c r="D16188" s="434"/>
    </row>
    <row r="16189" spans="1:4">
      <c r="A16189" s="371"/>
      <c r="B16189" s="371"/>
      <c r="C16189" s="371"/>
      <c r="D16189" s="434"/>
    </row>
    <row r="16190" spans="1:4">
      <c r="A16190" s="371"/>
      <c r="B16190" s="371"/>
      <c r="C16190" s="371"/>
      <c r="D16190" s="434"/>
    </row>
    <row r="16191" spans="1:4">
      <c r="A16191" s="371"/>
      <c r="B16191" s="371"/>
      <c r="C16191" s="371"/>
      <c r="D16191" s="434"/>
    </row>
    <row r="16192" spans="1:4">
      <c r="A16192" s="371"/>
      <c r="B16192" s="371"/>
      <c r="C16192" s="371"/>
      <c r="D16192" s="434"/>
    </row>
    <row r="16193" spans="1:4">
      <c r="A16193" s="371"/>
      <c r="B16193" s="371"/>
      <c r="C16193" s="371"/>
      <c r="D16193" s="434"/>
    </row>
    <row r="16194" spans="1:4">
      <c r="A16194" s="371"/>
      <c r="B16194" s="371"/>
      <c r="C16194" s="371"/>
      <c r="D16194" s="434"/>
    </row>
    <row r="16195" spans="1:4">
      <c r="A16195" s="371"/>
      <c r="B16195" s="371"/>
      <c r="C16195" s="371"/>
      <c r="D16195" s="434"/>
    </row>
    <row r="16196" spans="1:4">
      <c r="A16196" s="371"/>
      <c r="B16196" s="371"/>
      <c r="C16196" s="371"/>
      <c r="D16196" s="434"/>
    </row>
    <row r="16197" spans="1:4">
      <c r="A16197" s="371"/>
      <c r="B16197" s="371"/>
      <c r="C16197" s="371"/>
      <c r="D16197" s="434"/>
    </row>
    <row r="16198" spans="1:4">
      <c r="A16198" s="371"/>
      <c r="B16198" s="371"/>
      <c r="C16198" s="371"/>
      <c r="D16198" s="434"/>
    </row>
    <row r="16199" spans="1:4">
      <c r="A16199" s="371"/>
      <c r="B16199" s="371"/>
      <c r="C16199" s="371"/>
      <c r="D16199" s="434"/>
    </row>
    <row r="16200" spans="1:4">
      <c r="A16200" s="371"/>
      <c r="B16200" s="371"/>
      <c r="C16200" s="371"/>
      <c r="D16200" s="434"/>
    </row>
    <row r="16201" spans="1:4">
      <c r="A16201" s="371"/>
      <c r="B16201" s="371"/>
      <c r="C16201" s="371"/>
      <c r="D16201" s="434"/>
    </row>
    <row r="16202" spans="1:4">
      <c r="A16202" s="371"/>
      <c r="B16202" s="371"/>
      <c r="C16202" s="371"/>
      <c r="D16202" s="434"/>
    </row>
    <row r="16203" spans="1:4">
      <c r="A16203" s="371"/>
      <c r="B16203" s="371"/>
      <c r="C16203" s="371"/>
      <c r="D16203" s="434"/>
    </row>
    <row r="16204" spans="1:4">
      <c r="A16204" s="371"/>
      <c r="B16204" s="371"/>
      <c r="C16204" s="371"/>
      <c r="D16204" s="434"/>
    </row>
    <row r="16205" spans="1:4">
      <c r="A16205" s="371"/>
      <c r="B16205" s="371"/>
      <c r="C16205" s="371"/>
      <c r="D16205" s="434"/>
    </row>
    <row r="16206" spans="1:4">
      <c r="A16206" s="371"/>
      <c r="B16206" s="371"/>
      <c r="C16206" s="371"/>
      <c r="D16206" s="434"/>
    </row>
    <row r="16207" spans="1:4">
      <c r="A16207" s="371"/>
      <c r="B16207" s="371"/>
      <c r="C16207" s="371"/>
      <c r="D16207" s="434"/>
    </row>
    <row r="16208" spans="1:4">
      <c r="A16208" s="371"/>
      <c r="B16208" s="371"/>
      <c r="C16208" s="371"/>
      <c r="D16208" s="434"/>
    </row>
    <row r="16209" spans="1:4">
      <c r="A16209" s="371"/>
      <c r="B16209" s="371"/>
      <c r="C16209" s="371"/>
      <c r="D16209" s="434"/>
    </row>
    <row r="16210" spans="1:4">
      <c r="A16210" s="371"/>
      <c r="B16210" s="371"/>
      <c r="C16210" s="371"/>
      <c r="D16210" s="434"/>
    </row>
    <row r="16211" spans="1:4">
      <c r="A16211" s="371"/>
      <c r="B16211" s="371"/>
      <c r="C16211" s="371"/>
      <c r="D16211" s="434"/>
    </row>
    <row r="16212" spans="1:4">
      <c r="A16212" s="371"/>
      <c r="B16212" s="371"/>
      <c r="C16212" s="371"/>
      <c r="D16212" s="434"/>
    </row>
    <row r="16213" spans="1:4">
      <c r="A16213" s="371"/>
      <c r="B16213" s="371"/>
      <c r="C16213" s="371"/>
      <c r="D16213" s="434"/>
    </row>
    <row r="16214" spans="1:4">
      <c r="A16214" s="371"/>
      <c r="B16214" s="371"/>
      <c r="C16214" s="371"/>
      <c r="D16214" s="434"/>
    </row>
    <row r="16215" spans="1:4">
      <c r="A16215" s="371"/>
      <c r="B16215" s="371"/>
      <c r="C16215" s="371"/>
      <c r="D16215" s="434"/>
    </row>
    <row r="16216" spans="1:4">
      <c r="A16216" s="371"/>
      <c r="B16216" s="371"/>
      <c r="C16216" s="371"/>
      <c r="D16216" s="434"/>
    </row>
    <row r="16217" spans="1:4">
      <c r="A16217" s="371"/>
      <c r="B16217" s="371"/>
      <c r="C16217" s="371"/>
      <c r="D16217" s="434"/>
    </row>
    <row r="16218" spans="1:4">
      <c r="A16218" s="371"/>
      <c r="B16218" s="371"/>
      <c r="C16218" s="371"/>
      <c r="D16218" s="434"/>
    </row>
    <row r="16219" spans="1:4">
      <c r="A16219" s="371"/>
      <c r="B16219" s="371"/>
      <c r="C16219" s="371"/>
      <c r="D16219" s="434"/>
    </row>
    <row r="16220" spans="1:4">
      <c r="A16220" s="371"/>
      <c r="B16220" s="371"/>
      <c r="C16220" s="371"/>
      <c r="D16220" s="434"/>
    </row>
    <row r="16221" spans="1:4">
      <c r="A16221" s="371"/>
      <c r="B16221" s="371"/>
      <c r="C16221" s="371"/>
      <c r="D16221" s="434"/>
    </row>
    <row r="16222" spans="1:4">
      <c r="A16222" s="371"/>
      <c r="B16222" s="371"/>
      <c r="C16222" s="371"/>
      <c r="D16222" s="434"/>
    </row>
    <row r="16223" spans="1:4">
      <c r="A16223" s="371"/>
      <c r="B16223" s="371"/>
      <c r="C16223" s="371"/>
      <c r="D16223" s="434"/>
    </row>
    <row r="16224" spans="1:4">
      <c r="A16224" s="371"/>
      <c r="B16224" s="371"/>
      <c r="C16224" s="371"/>
      <c r="D16224" s="434"/>
    </row>
    <row r="16225" spans="1:4">
      <c r="A16225" s="371"/>
      <c r="B16225" s="371"/>
      <c r="C16225" s="371"/>
      <c r="D16225" s="434"/>
    </row>
    <row r="16226" spans="1:4">
      <c r="A16226" s="371"/>
      <c r="B16226" s="371"/>
      <c r="C16226" s="371"/>
      <c r="D16226" s="434"/>
    </row>
    <row r="16227" spans="1:4">
      <c r="A16227" s="371"/>
      <c r="B16227" s="371"/>
      <c r="C16227" s="371"/>
      <c r="D16227" s="434"/>
    </row>
    <row r="16228" spans="1:4">
      <c r="A16228" s="371"/>
      <c r="B16228" s="371"/>
      <c r="C16228" s="371"/>
      <c r="D16228" s="434"/>
    </row>
    <row r="16229" spans="1:4">
      <c r="A16229" s="371"/>
      <c r="B16229" s="371"/>
      <c r="C16229" s="371"/>
      <c r="D16229" s="434"/>
    </row>
    <row r="16230" spans="1:4">
      <c r="A16230" s="371"/>
      <c r="B16230" s="371"/>
      <c r="C16230" s="371"/>
      <c r="D16230" s="434"/>
    </row>
    <row r="16231" spans="1:4">
      <c r="A16231" s="371"/>
      <c r="B16231" s="371"/>
      <c r="C16231" s="371"/>
      <c r="D16231" s="434"/>
    </row>
    <row r="16232" spans="1:4">
      <c r="A16232" s="371"/>
      <c r="B16232" s="371"/>
      <c r="C16232" s="371"/>
      <c r="D16232" s="434"/>
    </row>
    <row r="16233" spans="1:4">
      <c r="A16233" s="371"/>
      <c r="B16233" s="371"/>
      <c r="C16233" s="371"/>
      <c r="D16233" s="434"/>
    </row>
    <row r="16234" spans="1:4">
      <c r="A16234" s="371"/>
      <c r="B16234" s="371"/>
      <c r="C16234" s="371"/>
      <c r="D16234" s="434"/>
    </row>
    <row r="16235" spans="1:4">
      <c r="A16235" s="371"/>
      <c r="B16235" s="371"/>
      <c r="C16235" s="371"/>
      <c r="D16235" s="434"/>
    </row>
    <row r="16236" spans="1:4">
      <c r="A16236" s="371"/>
      <c r="B16236" s="371"/>
      <c r="C16236" s="371"/>
      <c r="D16236" s="434"/>
    </row>
    <row r="16237" spans="1:4">
      <c r="A16237" s="371"/>
      <c r="B16237" s="371"/>
      <c r="C16237" s="371"/>
      <c r="D16237" s="434"/>
    </row>
    <row r="16238" spans="1:4">
      <c r="A16238" s="371"/>
      <c r="B16238" s="371"/>
      <c r="C16238" s="371"/>
      <c r="D16238" s="434"/>
    </row>
    <row r="16239" spans="1:4">
      <c r="A16239" s="371"/>
      <c r="B16239" s="371"/>
      <c r="C16239" s="371"/>
      <c r="D16239" s="434"/>
    </row>
    <row r="16240" spans="1:4">
      <c r="A16240" s="371"/>
      <c r="B16240" s="371"/>
      <c r="C16240" s="371"/>
      <c r="D16240" s="434"/>
    </row>
    <row r="16241" spans="1:4">
      <c r="A16241" s="371"/>
      <c r="B16241" s="371"/>
      <c r="C16241" s="371"/>
      <c r="D16241" s="434"/>
    </row>
    <row r="16242" spans="1:4">
      <c r="A16242" s="371"/>
      <c r="B16242" s="371"/>
      <c r="C16242" s="371"/>
      <c r="D16242" s="434"/>
    </row>
    <row r="16243" spans="1:4">
      <c r="A16243" s="371"/>
      <c r="B16243" s="371"/>
      <c r="C16243" s="371"/>
      <c r="D16243" s="434"/>
    </row>
    <row r="16244" spans="1:4">
      <c r="A16244" s="371"/>
      <c r="B16244" s="371"/>
      <c r="C16244" s="371"/>
      <c r="D16244" s="434"/>
    </row>
    <row r="16245" spans="1:4">
      <c r="A16245" s="371"/>
      <c r="B16245" s="371"/>
      <c r="C16245" s="371"/>
      <c r="D16245" s="434"/>
    </row>
    <row r="16246" spans="1:4">
      <c r="A16246" s="371"/>
      <c r="B16246" s="371"/>
      <c r="C16246" s="371"/>
      <c r="D16246" s="434"/>
    </row>
    <row r="16247" spans="1:4">
      <c r="A16247" s="371"/>
      <c r="B16247" s="371"/>
      <c r="C16247" s="371"/>
      <c r="D16247" s="434"/>
    </row>
    <row r="16248" spans="1:4">
      <c r="A16248" s="371"/>
      <c r="B16248" s="371"/>
      <c r="C16248" s="371"/>
      <c r="D16248" s="434"/>
    </row>
    <row r="16249" spans="1:4">
      <c r="A16249" s="371"/>
      <c r="B16249" s="371"/>
      <c r="C16249" s="371"/>
      <c r="D16249" s="434"/>
    </row>
    <row r="16250" spans="1:4">
      <c r="A16250" s="371"/>
      <c r="B16250" s="371"/>
      <c r="C16250" s="371"/>
      <c r="D16250" s="434"/>
    </row>
    <row r="16251" spans="1:4">
      <c r="A16251" s="371"/>
      <c r="B16251" s="371"/>
      <c r="C16251" s="371"/>
      <c r="D16251" s="434"/>
    </row>
    <row r="16252" spans="1:4">
      <c r="A16252" s="371"/>
      <c r="B16252" s="371"/>
      <c r="C16252" s="371"/>
      <c r="D16252" s="434"/>
    </row>
    <row r="16253" spans="1:4">
      <c r="A16253" s="371"/>
      <c r="B16253" s="371"/>
      <c r="C16253" s="371"/>
      <c r="D16253" s="434"/>
    </row>
    <row r="16254" spans="1:4">
      <c r="A16254" s="371"/>
      <c r="B16254" s="371"/>
      <c r="C16254" s="371"/>
      <c r="D16254" s="434"/>
    </row>
    <row r="16255" spans="1:4">
      <c r="A16255" s="371"/>
      <c r="B16255" s="371"/>
      <c r="C16255" s="371"/>
      <c r="D16255" s="434"/>
    </row>
    <row r="16256" spans="1:4">
      <c r="A16256" s="371"/>
      <c r="B16256" s="371"/>
      <c r="C16256" s="371"/>
      <c r="D16256" s="434"/>
    </row>
    <row r="16257" spans="1:4">
      <c r="A16257" s="371"/>
      <c r="B16257" s="371"/>
      <c r="C16257" s="371"/>
      <c r="D16257" s="434"/>
    </row>
    <row r="16258" spans="1:4">
      <c r="A16258" s="371"/>
      <c r="B16258" s="371"/>
      <c r="C16258" s="371"/>
      <c r="D16258" s="434"/>
    </row>
    <row r="16259" spans="1:4">
      <c r="A16259" s="371"/>
      <c r="B16259" s="371"/>
      <c r="C16259" s="371"/>
      <c r="D16259" s="434"/>
    </row>
    <row r="16260" spans="1:4">
      <c r="A16260" s="371"/>
      <c r="B16260" s="371"/>
      <c r="C16260" s="371"/>
      <c r="D16260" s="434"/>
    </row>
    <row r="16261" spans="1:4">
      <c r="A16261" s="371"/>
      <c r="B16261" s="371"/>
      <c r="C16261" s="371"/>
      <c r="D16261" s="434"/>
    </row>
    <row r="16262" spans="1:4">
      <c r="A16262" s="371"/>
      <c r="B16262" s="371"/>
      <c r="C16262" s="371"/>
      <c r="D16262" s="434"/>
    </row>
    <row r="16263" spans="1:4">
      <c r="A16263" s="371"/>
      <c r="B16263" s="371"/>
      <c r="C16263" s="371"/>
      <c r="D16263" s="434"/>
    </row>
    <row r="16264" spans="1:4">
      <c r="A16264" s="371"/>
      <c r="B16264" s="371"/>
      <c r="C16264" s="371"/>
      <c r="D16264" s="434"/>
    </row>
    <row r="16265" spans="1:4">
      <c r="A16265" s="371"/>
      <c r="B16265" s="371"/>
      <c r="C16265" s="371"/>
      <c r="D16265" s="434"/>
    </row>
    <row r="16266" spans="1:4">
      <c r="A16266" s="371"/>
      <c r="B16266" s="371"/>
      <c r="C16266" s="371"/>
      <c r="D16266" s="434"/>
    </row>
    <row r="16267" spans="1:4">
      <c r="A16267" s="371"/>
      <c r="B16267" s="371"/>
      <c r="C16267" s="371"/>
      <c r="D16267" s="434"/>
    </row>
    <row r="16268" spans="1:4">
      <c r="A16268" s="371"/>
      <c r="B16268" s="371"/>
      <c r="C16268" s="371"/>
      <c r="D16268" s="434"/>
    </row>
    <row r="16269" spans="1:4">
      <c r="A16269" s="371"/>
      <c r="B16269" s="371"/>
      <c r="C16269" s="371"/>
      <c r="D16269" s="434"/>
    </row>
    <row r="16270" spans="1:4">
      <c r="A16270" s="371"/>
      <c r="B16270" s="371"/>
      <c r="C16270" s="371"/>
      <c r="D16270" s="434"/>
    </row>
    <row r="16271" spans="1:4">
      <c r="A16271" s="371"/>
      <c r="B16271" s="371"/>
      <c r="C16271" s="371"/>
      <c r="D16271" s="434"/>
    </row>
    <row r="16272" spans="1:4">
      <c r="A16272" s="371"/>
      <c r="B16272" s="371"/>
      <c r="C16272" s="371"/>
      <c r="D16272" s="434"/>
    </row>
    <row r="16273" spans="1:4">
      <c r="A16273" s="371"/>
      <c r="B16273" s="371"/>
      <c r="C16273" s="371"/>
      <c r="D16273" s="434"/>
    </row>
    <row r="16274" spans="1:4">
      <c r="A16274" s="371"/>
      <c r="B16274" s="371"/>
      <c r="C16274" s="371"/>
      <c r="D16274" s="434"/>
    </row>
    <row r="16275" spans="1:4">
      <c r="A16275" s="371"/>
      <c r="B16275" s="371"/>
      <c r="C16275" s="371"/>
      <c r="D16275" s="434"/>
    </row>
    <row r="16276" spans="1:4">
      <c r="A16276" s="371"/>
      <c r="B16276" s="371"/>
      <c r="C16276" s="371"/>
      <c r="D16276" s="434"/>
    </row>
    <row r="16277" spans="1:4">
      <c r="A16277" s="371"/>
      <c r="B16277" s="371"/>
      <c r="C16277" s="371"/>
      <c r="D16277" s="434"/>
    </row>
    <row r="16278" spans="1:4">
      <c r="A16278" s="371"/>
      <c r="B16278" s="371"/>
      <c r="C16278" s="371"/>
      <c r="D16278" s="434"/>
    </row>
    <row r="16279" spans="1:4">
      <c r="A16279" s="371"/>
      <c r="B16279" s="371"/>
      <c r="C16279" s="371"/>
      <c r="D16279" s="434"/>
    </row>
    <row r="16280" spans="1:4">
      <c r="A16280" s="371"/>
      <c r="B16280" s="371"/>
      <c r="C16280" s="371"/>
      <c r="D16280" s="434"/>
    </row>
    <row r="16281" spans="1:4">
      <c r="A16281" s="371"/>
      <c r="B16281" s="371"/>
      <c r="C16281" s="371"/>
      <c r="D16281" s="434"/>
    </row>
    <row r="16282" spans="1:4">
      <c r="A16282" s="371"/>
      <c r="B16282" s="371"/>
      <c r="C16282" s="371"/>
      <c r="D16282" s="434"/>
    </row>
    <row r="16283" spans="1:4">
      <c r="A16283" s="371"/>
      <c r="B16283" s="371"/>
      <c r="C16283" s="371"/>
      <c r="D16283" s="434"/>
    </row>
    <row r="16284" spans="1:4">
      <c r="A16284" s="371"/>
      <c r="B16284" s="371"/>
      <c r="C16284" s="371"/>
      <c r="D16284" s="434"/>
    </row>
    <row r="16285" spans="1:4">
      <c r="A16285" s="371"/>
      <c r="B16285" s="371"/>
      <c r="C16285" s="371"/>
      <c r="D16285" s="434"/>
    </row>
    <row r="16286" spans="1:4">
      <c r="A16286" s="371"/>
      <c r="B16286" s="371"/>
      <c r="C16286" s="371"/>
      <c r="D16286" s="434"/>
    </row>
    <row r="16287" spans="1:4">
      <c r="A16287" s="371"/>
      <c r="B16287" s="371"/>
      <c r="C16287" s="371"/>
      <c r="D16287" s="434"/>
    </row>
    <row r="16288" spans="1:4">
      <c r="A16288" s="371"/>
      <c r="B16288" s="371"/>
      <c r="C16288" s="371"/>
      <c r="D16288" s="434"/>
    </row>
    <row r="16289" spans="1:4">
      <c r="A16289" s="371"/>
      <c r="B16289" s="371"/>
      <c r="C16289" s="371"/>
      <c r="D16289" s="434"/>
    </row>
    <row r="16290" spans="1:4">
      <c r="A16290" s="371"/>
      <c r="B16290" s="371"/>
      <c r="C16290" s="371"/>
      <c r="D16290" s="434"/>
    </row>
    <row r="16291" spans="1:4">
      <c r="A16291" s="371"/>
      <c r="B16291" s="371"/>
      <c r="C16291" s="371"/>
      <c r="D16291" s="434"/>
    </row>
    <row r="16292" spans="1:4">
      <c r="A16292" s="371"/>
      <c r="B16292" s="371"/>
      <c r="C16292" s="371"/>
      <c r="D16292" s="434"/>
    </row>
    <row r="16293" spans="1:4">
      <c r="A16293" s="371"/>
      <c r="B16293" s="371"/>
      <c r="C16293" s="371"/>
      <c r="D16293" s="434"/>
    </row>
    <row r="16294" spans="1:4">
      <c r="A16294" s="371"/>
      <c r="B16294" s="371"/>
      <c r="C16294" s="371"/>
      <c r="D16294" s="434"/>
    </row>
    <row r="16295" spans="1:4">
      <c r="A16295" s="371"/>
      <c r="B16295" s="371"/>
      <c r="C16295" s="371"/>
      <c r="D16295" s="434"/>
    </row>
    <row r="16296" spans="1:4">
      <c r="A16296" s="371"/>
      <c r="B16296" s="371"/>
      <c r="C16296" s="371"/>
      <c r="D16296" s="434"/>
    </row>
    <row r="16297" spans="1:4">
      <c r="A16297" s="371"/>
      <c r="B16297" s="371"/>
      <c r="C16297" s="371"/>
      <c r="D16297" s="434"/>
    </row>
    <row r="16298" spans="1:4">
      <c r="A16298" s="371"/>
      <c r="B16298" s="371"/>
      <c r="C16298" s="371"/>
      <c r="D16298" s="434"/>
    </row>
    <row r="16299" spans="1:4">
      <c r="A16299" s="371"/>
      <c r="B16299" s="371"/>
      <c r="C16299" s="371"/>
      <c r="D16299" s="434"/>
    </row>
    <row r="16300" spans="1:4">
      <c r="A16300" s="371"/>
      <c r="B16300" s="371"/>
      <c r="C16300" s="371"/>
      <c r="D16300" s="434"/>
    </row>
    <row r="16301" spans="1:4">
      <c r="A16301" s="371"/>
      <c r="B16301" s="371"/>
      <c r="C16301" s="371"/>
      <c r="D16301" s="434"/>
    </row>
    <row r="16302" spans="1:4">
      <c r="A16302" s="371"/>
      <c r="B16302" s="371"/>
      <c r="C16302" s="371"/>
      <c r="D16302" s="434"/>
    </row>
    <row r="16303" spans="1:4">
      <c r="A16303" s="371"/>
      <c r="B16303" s="371"/>
      <c r="C16303" s="371"/>
      <c r="D16303" s="434"/>
    </row>
    <row r="16304" spans="1:4">
      <c r="A16304" s="371"/>
      <c r="B16304" s="371"/>
      <c r="C16304" s="371"/>
      <c r="D16304" s="434"/>
    </row>
    <row r="16305" spans="1:4">
      <c r="A16305" s="371"/>
      <c r="B16305" s="371"/>
      <c r="C16305" s="371"/>
      <c r="D16305" s="434"/>
    </row>
    <row r="16306" spans="1:4">
      <c r="A16306" s="371"/>
      <c r="B16306" s="371"/>
      <c r="C16306" s="371"/>
      <c r="D16306" s="434"/>
    </row>
    <row r="16307" spans="1:4">
      <c r="A16307" s="371"/>
      <c r="B16307" s="371"/>
      <c r="C16307" s="371"/>
      <c r="D16307" s="434"/>
    </row>
    <row r="16308" spans="1:4">
      <c r="A16308" s="371"/>
      <c r="B16308" s="371"/>
      <c r="C16308" s="371"/>
      <c r="D16308" s="434"/>
    </row>
    <row r="16309" spans="1:4">
      <c r="A16309" s="371"/>
      <c r="B16309" s="371"/>
      <c r="C16309" s="371"/>
      <c r="D16309" s="434"/>
    </row>
    <row r="16310" spans="1:4">
      <c r="A16310" s="371"/>
      <c r="B16310" s="371"/>
      <c r="C16310" s="371"/>
      <c r="D16310" s="434"/>
    </row>
    <row r="16311" spans="1:4">
      <c r="A16311" s="371"/>
      <c r="B16311" s="371"/>
      <c r="C16311" s="371"/>
      <c r="D16311" s="434"/>
    </row>
    <row r="16312" spans="1:4">
      <c r="A16312" s="371"/>
      <c r="B16312" s="371"/>
      <c r="C16312" s="371"/>
      <c r="D16312" s="434"/>
    </row>
    <row r="16313" spans="1:4">
      <c r="A16313" s="371"/>
      <c r="B16313" s="371"/>
      <c r="C16313" s="371"/>
      <c r="D16313" s="434"/>
    </row>
    <row r="16314" spans="1:4">
      <c r="A16314" s="371"/>
      <c r="B16314" s="371"/>
      <c r="C16314" s="371"/>
      <c r="D16314" s="434"/>
    </row>
    <row r="16315" spans="1:4">
      <c r="A16315" s="371"/>
      <c r="B16315" s="371"/>
      <c r="C16315" s="371"/>
      <c r="D16315" s="434"/>
    </row>
    <row r="16316" spans="1:4">
      <c r="A16316" s="371"/>
      <c r="B16316" s="371"/>
      <c r="C16316" s="371"/>
      <c r="D16316" s="434"/>
    </row>
    <row r="16317" spans="1:4">
      <c r="A16317" s="371"/>
      <c r="B16317" s="371"/>
      <c r="C16317" s="371"/>
      <c r="D16317" s="434"/>
    </row>
    <row r="16318" spans="1:4">
      <c r="A16318" s="371"/>
      <c r="B16318" s="371"/>
      <c r="C16318" s="371"/>
      <c r="D16318" s="434"/>
    </row>
    <row r="16319" spans="1:4">
      <c r="A16319" s="371"/>
      <c r="B16319" s="371"/>
      <c r="C16319" s="371"/>
      <c r="D16319" s="434"/>
    </row>
    <row r="16320" spans="1:4">
      <c r="A16320" s="371"/>
      <c r="B16320" s="371"/>
      <c r="C16320" s="371"/>
      <c r="D16320" s="434"/>
    </row>
    <row r="16321" spans="1:4">
      <c r="A16321" s="371"/>
      <c r="B16321" s="371"/>
      <c r="C16321" s="371"/>
      <c r="D16321" s="434"/>
    </row>
    <row r="16322" spans="1:4">
      <c r="A16322" s="371"/>
      <c r="B16322" s="371"/>
      <c r="C16322" s="371"/>
      <c r="D16322" s="434"/>
    </row>
    <row r="16323" spans="1:4">
      <c r="A16323" s="371"/>
      <c r="B16323" s="371"/>
      <c r="C16323" s="371"/>
      <c r="D16323" s="434"/>
    </row>
    <row r="16324" spans="1:4">
      <c r="A16324" s="371"/>
      <c r="B16324" s="371"/>
      <c r="C16324" s="371"/>
      <c r="D16324" s="434"/>
    </row>
    <row r="16325" spans="1:4">
      <c r="A16325" s="371"/>
      <c r="B16325" s="371"/>
      <c r="C16325" s="371"/>
      <c r="D16325" s="434"/>
    </row>
    <row r="16326" spans="1:4">
      <c r="A16326" s="371"/>
      <c r="B16326" s="371"/>
      <c r="C16326" s="371"/>
      <c r="D16326" s="434"/>
    </row>
    <row r="16327" spans="1:4">
      <c r="A16327" s="371"/>
      <c r="B16327" s="371"/>
      <c r="C16327" s="371"/>
      <c r="D16327" s="434"/>
    </row>
    <row r="16328" spans="1:4">
      <c r="A16328" s="371"/>
      <c r="B16328" s="371"/>
      <c r="C16328" s="371"/>
      <c r="D16328" s="434"/>
    </row>
    <row r="16329" spans="1:4">
      <c r="A16329" s="371"/>
      <c r="B16329" s="371"/>
      <c r="C16329" s="371"/>
      <c r="D16329" s="434"/>
    </row>
    <row r="16330" spans="1:4">
      <c r="A16330" s="371"/>
      <c r="B16330" s="371"/>
      <c r="C16330" s="371"/>
      <c r="D16330" s="434"/>
    </row>
    <row r="16331" spans="1:4">
      <c r="A16331" s="371"/>
      <c r="B16331" s="371"/>
      <c r="C16331" s="371"/>
      <c r="D16331" s="434"/>
    </row>
    <row r="16332" spans="1:4">
      <c r="A16332" s="371"/>
      <c r="B16332" s="371"/>
      <c r="C16332" s="371"/>
      <c r="D16332" s="434"/>
    </row>
    <row r="16333" spans="1:4">
      <c r="A16333" s="371"/>
      <c r="B16333" s="371"/>
      <c r="C16333" s="371"/>
      <c r="D16333" s="434"/>
    </row>
    <row r="16334" spans="1:4">
      <c r="A16334" s="371"/>
      <c r="B16334" s="371"/>
      <c r="C16334" s="371"/>
      <c r="D16334" s="434"/>
    </row>
    <row r="16335" spans="1:4">
      <c r="A16335" s="371"/>
      <c r="B16335" s="371"/>
      <c r="C16335" s="371"/>
      <c r="D16335" s="434"/>
    </row>
    <row r="16336" spans="1:4">
      <c r="A16336" s="371"/>
      <c r="B16336" s="371"/>
      <c r="C16336" s="371"/>
      <c r="D16336" s="434"/>
    </row>
    <row r="16337" spans="1:4">
      <c r="A16337" s="371"/>
      <c r="B16337" s="371"/>
      <c r="C16337" s="371"/>
      <c r="D16337" s="434"/>
    </row>
    <row r="16338" spans="1:4">
      <c r="A16338" s="371"/>
      <c r="B16338" s="371"/>
      <c r="C16338" s="371"/>
      <c r="D16338" s="434"/>
    </row>
    <row r="16339" spans="1:4">
      <c r="A16339" s="371"/>
      <c r="B16339" s="371"/>
      <c r="C16339" s="371"/>
      <c r="D16339" s="434"/>
    </row>
    <row r="16340" spans="1:4">
      <c r="A16340" s="371"/>
      <c r="B16340" s="371"/>
      <c r="C16340" s="371"/>
      <c r="D16340" s="434"/>
    </row>
    <row r="16341" spans="1:4">
      <c r="A16341" s="371"/>
      <c r="B16341" s="371"/>
      <c r="C16341" s="371"/>
      <c r="D16341" s="434"/>
    </row>
    <row r="16342" spans="1:4">
      <c r="A16342" s="371"/>
      <c r="B16342" s="371"/>
      <c r="C16342" s="371"/>
      <c r="D16342" s="434"/>
    </row>
    <row r="16343" spans="1:4">
      <c r="A16343" s="371"/>
      <c r="B16343" s="371"/>
      <c r="C16343" s="371"/>
      <c r="D16343" s="434"/>
    </row>
    <row r="16344" spans="1:4">
      <c r="A16344" s="371"/>
      <c r="B16344" s="371"/>
      <c r="C16344" s="371"/>
      <c r="D16344" s="434"/>
    </row>
    <row r="16345" spans="1:4">
      <c r="A16345" s="371"/>
      <c r="B16345" s="371"/>
      <c r="C16345" s="371"/>
      <c r="D16345" s="434"/>
    </row>
    <row r="16346" spans="1:4">
      <c r="A16346" s="371"/>
      <c r="B16346" s="371"/>
      <c r="C16346" s="371"/>
      <c r="D16346" s="434"/>
    </row>
    <row r="16347" spans="1:4">
      <c r="A16347" s="371"/>
      <c r="B16347" s="371"/>
      <c r="C16347" s="371"/>
      <c r="D16347" s="434"/>
    </row>
    <row r="16348" spans="1:4">
      <c r="A16348" s="371"/>
      <c r="B16348" s="371"/>
      <c r="C16348" s="371"/>
      <c r="D16348" s="434"/>
    </row>
    <row r="16349" spans="1:4">
      <c r="A16349" s="371"/>
      <c r="B16349" s="371"/>
      <c r="C16349" s="371"/>
      <c r="D16349" s="434"/>
    </row>
    <row r="16350" spans="1:4">
      <c r="A16350" s="371"/>
      <c r="B16350" s="371"/>
      <c r="C16350" s="371"/>
      <c r="D16350" s="434"/>
    </row>
    <row r="16351" spans="1:4">
      <c r="A16351" s="371"/>
      <c r="B16351" s="371"/>
      <c r="C16351" s="371"/>
      <c r="D16351" s="434"/>
    </row>
    <row r="16352" spans="1:4">
      <c r="A16352" s="371"/>
      <c r="B16352" s="371"/>
      <c r="C16352" s="371"/>
      <c r="D16352" s="434"/>
    </row>
    <row r="16353" spans="1:4">
      <c r="A16353" s="371"/>
      <c r="B16353" s="371"/>
      <c r="C16353" s="371"/>
      <c r="D16353" s="434"/>
    </row>
    <row r="16354" spans="1:4">
      <c r="A16354" s="371"/>
      <c r="B16354" s="371"/>
      <c r="C16354" s="371"/>
      <c r="D16354" s="434"/>
    </row>
    <row r="16355" spans="1:4">
      <c r="A16355" s="371"/>
      <c r="B16355" s="371"/>
      <c r="C16355" s="371"/>
      <c r="D16355" s="434"/>
    </row>
    <row r="16356" spans="1:4">
      <c r="A16356" s="371"/>
      <c r="B16356" s="371"/>
      <c r="C16356" s="371"/>
      <c r="D16356" s="434"/>
    </row>
    <row r="16357" spans="1:4">
      <c r="A16357" s="371"/>
      <c r="B16357" s="371"/>
      <c r="C16357" s="371"/>
      <c r="D16357" s="434"/>
    </row>
    <row r="16358" spans="1:4">
      <c r="A16358" s="371"/>
      <c r="B16358" s="371"/>
      <c r="C16358" s="371"/>
      <c r="D16358" s="434"/>
    </row>
    <row r="16359" spans="1:4">
      <c r="A16359" s="371"/>
      <c r="B16359" s="371"/>
      <c r="C16359" s="371"/>
      <c r="D16359" s="434"/>
    </row>
    <row r="16360" spans="1:4">
      <c r="A16360" s="371"/>
      <c r="B16360" s="371"/>
      <c r="C16360" s="371"/>
      <c r="D16360" s="434"/>
    </row>
    <row r="16361" spans="1:4">
      <c r="A16361" s="371"/>
      <c r="B16361" s="371"/>
      <c r="C16361" s="371"/>
      <c r="D16361" s="434"/>
    </row>
    <row r="16362" spans="1:4">
      <c r="A16362" s="371"/>
      <c r="B16362" s="371"/>
      <c r="C16362" s="371"/>
      <c r="D16362" s="434"/>
    </row>
    <row r="16363" spans="1:4">
      <c r="A16363" s="371"/>
      <c r="B16363" s="371"/>
      <c r="C16363" s="371"/>
      <c r="D16363" s="434"/>
    </row>
    <row r="16364" spans="1:4">
      <c r="A16364" s="371"/>
      <c r="B16364" s="371"/>
      <c r="C16364" s="371"/>
      <c r="D16364" s="434"/>
    </row>
    <row r="16365" spans="1:4">
      <c r="A16365" s="371"/>
      <c r="B16365" s="371"/>
      <c r="C16365" s="371"/>
      <c r="D16365" s="434"/>
    </row>
    <row r="16366" spans="1:4">
      <c r="A16366" s="371"/>
      <c r="B16366" s="371"/>
      <c r="C16366" s="371"/>
      <c r="D16366" s="434"/>
    </row>
    <row r="16367" spans="1:4">
      <c r="A16367" s="371"/>
      <c r="B16367" s="371"/>
      <c r="C16367" s="371"/>
      <c r="D16367" s="434"/>
    </row>
    <row r="16368" spans="1:4">
      <c r="A16368" s="371"/>
      <c r="B16368" s="371"/>
      <c r="C16368" s="371"/>
      <c r="D16368" s="434"/>
    </row>
    <row r="16369" spans="1:4">
      <c r="A16369" s="371"/>
      <c r="B16369" s="371"/>
      <c r="C16369" s="371"/>
      <c r="D16369" s="434"/>
    </row>
    <row r="16370" spans="1:4">
      <c r="A16370" s="371"/>
      <c r="B16370" s="371"/>
      <c r="C16370" s="371"/>
      <c r="D16370" s="434"/>
    </row>
    <row r="16371" spans="1:4">
      <c r="A16371" s="371"/>
      <c r="B16371" s="371"/>
      <c r="C16371" s="371"/>
      <c r="D16371" s="434"/>
    </row>
    <row r="16372" spans="1:4">
      <c r="A16372" s="371"/>
      <c r="B16372" s="371"/>
      <c r="C16372" s="371"/>
      <c r="D16372" s="434"/>
    </row>
    <row r="16373" spans="1:4">
      <c r="A16373" s="371"/>
      <c r="B16373" s="371"/>
      <c r="C16373" s="371"/>
      <c r="D16373" s="434"/>
    </row>
    <row r="16374" spans="1:4">
      <c r="A16374" s="371"/>
      <c r="B16374" s="371"/>
      <c r="C16374" s="371"/>
      <c r="D16374" s="434"/>
    </row>
    <row r="16375" spans="1:4">
      <c r="A16375" s="371"/>
      <c r="B16375" s="371"/>
      <c r="C16375" s="371"/>
      <c r="D16375" s="434"/>
    </row>
    <row r="16376" spans="1:4">
      <c r="A16376" s="371"/>
      <c r="B16376" s="371"/>
      <c r="C16376" s="371"/>
      <c r="D16376" s="434"/>
    </row>
    <row r="16377" spans="1:4">
      <c r="A16377" s="371"/>
      <c r="B16377" s="371"/>
      <c r="C16377" s="371"/>
      <c r="D16377" s="434"/>
    </row>
    <row r="16378" spans="1:4">
      <c r="A16378" s="371"/>
      <c r="B16378" s="371"/>
      <c r="C16378" s="371"/>
      <c r="D16378" s="434"/>
    </row>
    <row r="16379" spans="1:4">
      <c r="A16379" s="371"/>
      <c r="B16379" s="371"/>
      <c r="C16379" s="371"/>
      <c r="D16379" s="434"/>
    </row>
    <row r="16380" spans="1:4">
      <c r="A16380" s="371"/>
      <c r="B16380" s="371"/>
      <c r="C16380" s="371"/>
      <c r="D16380" s="434"/>
    </row>
    <row r="16381" spans="1:4">
      <c r="A16381" s="371"/>
      <c r="B16381" s="371"/>
      <c r="C16381" s="371"/>
      <c r="D16381" s="434"/>
    </row>
    <row r="16382" spans="1:4">
      <c r="A16382" s="371"/>
      <c r="B16382" s="371"/>
      <c r="C16382" s="371"/>
      <c r="D16382" s="434"/>
    </row>
    <row r="16383" spans="1:4">
      <c r="A16383" s="371"/>
      <c r="B16383" s="371"/>
      <c r="C16383" s="371"/>
      <c r="D16383" s="434"/>
    </row>
    <row r="16384" spans="1:4">
      <c r="A16384" s="371"/>
      <c r="B16384" s="371"/>
      <c r="C16384" s="371"/>
      <c r="D16384" s="434"/>
    </row>
    <row r="16385" spans="1:4">
      <c r="A16385" s="371"/>
      <c r="B16385" s="371"/>
      <c r="C16385" s="371"/>
      <c r="D16385" s="434"/>
    </row>
    <row r="16386" spans="1:4">
      <c r="A16386" s="371"/>
      <c r="B16386" s="371"/>
      <c r="C16386" s="371"/>
      <c r="D16386" s="434"/>
    </row>
    <row r="16387" spans="1:4">
      <c r="A16387" s="371"/>
      <c r="B16387" s="371"/>
      <c r="C16387" s="371"/>
      <c r="D16387" s="434"/>
    </row>
    <row r="16388" spans="1:4">
      <c r="A16388" s="371"/>
      <c r="B16388" s="371"/>
      <c r="C16388" s="371"/>
      <c r="D16388" s="434"/>
    </row>
    <row r="16389" spans="1:4">
      <c r="A16389" s="371"/>
      <c r="B16389" s="371"/>
      <c r="C16389" s="371"/>
      <c r="D16389" s="434"/>
    </row>
    <row r="16390" spans="1:4">
      <c r="A16390" s="371"/>
      <c r="B16390" s="371"/>
      <c r="C16390" s="371"/>
      <c r="D16390" s="434"/>
    </row>
    <row r="16391" spans="1:4">
      <c r="A16391" s="371"/>
      <c r="B16391" s="371"/>
      <c r="C16391" s="371"/>
      <c r="D16391" s="434"/>
    </row>
    <row r="16392" spans="1:4">
      <c r="A16392" s="371"/>
      <c r="B16392" s="371"/>
      <c r="C16392" s="371"/>
      <c r="D16392" s="434"/>
    </row>
    <row r="16393" spans="1:4">
      <c r="A16393" s="371"/>
      <c r="B16393" s="371"/>
      <c r="C16393" s="371"/>
      <c r="D16393" s="434"/>
    </row>
    <row r="16394" spans="1:4">
      <c r="A16394" s="371"/>
      <c r="B16394" s="371"/>
      <c r="C16394" s="371"/>
      <c r="D16394" s="434"/>
    </row>
    <row r="16395" spans="1:4">
      <c r="A16395" s="371"/>
      <c r="B16395" s="371"/>
      <c r="C16395" s="371"/>
      <c r="D16395" s="434"/>
    </row>
    <row r="16396" spans="1:4">
      <c r="A16396" s="371"/>
      <c r="B16396" s="371"/>
      <c r="C16396" s="371"/>
      <c r="D16396" s="434"/>
    </row>
    <row r="16397" spans="1:4">
      <c r="A16397" s="371"/>
      <c r="B16397" s="371"/>
      <c r="C16397" s="371"/>
      <c r="D16397" s="434"/>
    </row>
    <row r="16398" spans="1:4">
      <c r="A16398" s="371"/>
      <c r="B16398" s="371"/>
      <c r="C16398" s="371"/>
      <c r="D16398" s="434"/>
    </row>
    <row r="16399" spans="1:4">
      <c r="A16399" s="371"/>
      <c r="B16399" s="371"/>
      <c r="C16399" s="371"/>
      <c r="D16399" s="434"/>
    </row>
    <row r="16400" spans="1:4">
      <c r="A16400" s="371"/>
      <c r="B16400" s="371"/>
      <c r="C16400" s="371"/>
      <c r="D16400" s="434"/>
    </row>
    <row r="16401" spans="1:4">
      <c r="A16401" s="371"/>
      <c r="B16401" s="371"/>
      <c r="C16401" s="371"/>
      <c r="D16401" s="434"/>
    </row>
    <row r="16402" spans="1:4">
      <c r="A16402" s="371"/>
      <c r="B16402" s="371"/>
      <c r="C16402" s="371"/>
      <c r="D16402" s="434"/>
    </row>
    <row r="16403" spans="1:4">
      <c r="A16403" s="371"/>
      <c r="B16403" s="371"/>
      <c r="C16403" s="371"/>
      <c r="D16403" s="434"/>
    </row>
    <row r="16404" spans="1:4">
      <c r="A16404" s="371"/>
      <c r="B16404" s="371"/>
      <c r="C16404" s="371"/>
      <c r="D16404" s="434"/>
    </row>
    <row r="16405" spans="1:4">
      <c r="A16405" s="371"/>
      <c r="B16405" s="371"/>
      <c r="C16405" s="371"/>
      <c r="D16405" s="434"/>
    </row>
    <row r="16406" spans="1:4">
      <c r="A16406" s="371"/>
      <c r="B16406" s="371"/>
      <c r="C16406" s="371"/>
      <c r="D16406" s="434"/>
    </row>
    <row r="16407" spans="1:4">
      <c r="A16407" s="371"/>
      <c r="B16407" s="371"/>
      <c r="C16407" s="371"/>
      <c r="D16407" s="434"/>
    </row>
    <row r="16408" spans="1:4">
      <c r="A16408" s="371"/>
      <c r="B16408" s="371"/>
      <c r="C16408" s="371"/>
      <c r="D16408" s="434"/>
    </row>
    <row r="16409" spans="1:4">
      <c r="A16409" s="371"/>
      <c r="B16409" s="371"/>
      <c r="C16409" s="371"/>
      <c r="D16409" s="434"/>
    </row>
    <row r="16410" spans="1:4">
      <c r="A16410" s="371"/>
      <c r="B16410" s="371"/>
      <c r="C16410" s="371"/>
      <c r="D16410" s="434"/>
    </row>
    <row r="16411" spans="1:4">
      <c r="A16411" s="371"/>
      <c r="B16411" s="371"/>
      <c r="C16411" s="371"/>
      <c r="D16411" s="434"/>
    </row>
    <row r="16412" spans="1:4">
      <c r="A16412" s="371"/>
      <c r="B16412" s="371"/>
      <c r="C16412" s="371"/>
      <c r="D16412" s="434"/>
    </row>
    <row r="16413" spans="1:4">
      <c r="A16413" s="371"/>
      <c r="B16413" s="371"/>
      <c r="C16413" s="371"/>
      <c r="D16413" s="434"/>
    </row>
    <row r="16414" spans="1:4">
      <c r="A16414" s="371"/>
      <c r="B16414" s="371"/>
      <c r="C16414" s="371"/>
      <c r="D16414" s="434"/>
    </row>
    <row r="16415" spans="1:4">
      <c r="A16415" s="371"/>
      <c r="B16415" s="371"/>
      <c r="C16415" s="371"/>
      <c r="D16415" s="434"/>
    </row>
    <row r="16416" spans="1:4">
      <c r="A16416" s="371"/>
      <c r="B16416" s="371"/>
      <c r="C16416" s="371"/>
      <c r="D16416" s="434"/>
    </row>
    <row r="16417" spans="1:4">
      <c r="A16417" s="371"/>
      <c r="B16417" s="371"/>
      <c r="C16417" s="371"/>
      <c r="D16417" s="434"/>
    </row>
    <row r="16418" spans="1:4">
      <c r="A16418" s="371"/>
      <c r="B16418" s="371"/>
      <c r="C16418" s="371"/>
      <c r="D16418" s="434"/>
    </row>
    <row r="16419" spans="1:4">
      <c r="A16419" s="371"/>
      <c r="B16419" s="371"/>
      <c r="C16419" s="371"/>
      <c r="D16419" s="434"/>
    </row>
    <row r="16420" spans="1:4">
      <c r="A16420" s="371"/>
      <c r="B16420" s="371"/>
      <c r="C16420" s="371"/>
      <c r="D16420" s="434"/>
    </row>
    <row r="16421" spans="1:4">
      <c r="A16421" s="371"/>
      <c r="B16421" s="371"/>
      <c r="C16421" s="371"/>
      <c r="D16421" s="434"/>
    </row>
    <row r="16422" spans="1:4">
      <c r="A16422" s="371"/>
      <c r="B16422" s="371"/>
      <c r="C16422" s="371"/>
      <c r="D16422" s="434"/>
    </row>
    <row r="16423" spans="1:4">
      <c r="A16423" s="371"/>
      <c r="B16423" s="371"/>
      <c r="C16423" s="371"/>
      <c r="D16423" s="434"/>
    </row>
    <row r="16424" spans="1:4">
      <c r="A16424" s="371"/>
      <c r="B16424" s="371"/>
      <c r="C16424" s="371"/>
      <c r="D16424" s="434"/>
    </row>
    <row r="16425" spans="1:4">
      <c r="A16425" s="371"/>
      <c r="B16425" s="371"/>
      <c r="C16425" s="371"/>
      <c r="D16425" s="434"/>
    </row>
    <row r="16426" spans="1:4">
      <c r="A16426" s="371"/>
      <c r="B16426" s="371"/>
      <c r="C16426" s="371"/>
      <c r="D16426" s="434"/>
    </row>
    <row r="16427" spans="1:4">
      <c r="A16427" s="371"/>
      <c r="B16427" s="371"/>
      <c r="C16427" s="371"/>
      <c r="D16427" s="434"/>
    </row>
    <row r="16428" spans="1:4">
      <c r="A16428" s="371"/>
      <c r="B16428" s="371"/>
      <c r="C16428" s="371"/>
      <c r="D16428" s="434"/>
    </row>
    <row r="16429" spans="1:4">
      <c r="A16429" s="371"/>
      <c r="B16429" s="371"/>
      <c r="C16429" s="371"/>
      <c r="D16429" s="434"/>
    </row>
    <row r="16430" spans="1:4">
      <c r="A16430" s="371"/>
      <c r="B16430" s="371"/>
      <c r="C16430" s="371"/>
      <c r="D16430" s="434"/>
    </row>
    <row r="16431" spans="1:4">
      <c r="A16431" s="371"/>
      <c r="B16431" s="371"/>
      <c r="C16431" s="371"/>
      <c r="D16431" s="434"/>
    </row>
    <row r="16432" spans="1:4">
      <c r="A16432" s="371"/>
      <c r="B16432" s="371"/>
      <c r="C16432" s="371"/>
      <c r="D16432" s="434"/>
    </row>
    <row r="16433" spans="1:4">
      <c r="A16433" s="371"/>
      <c r="B16433" s="371"/>
      <c r="C16433" s="371"/>
      <c r="D16433" s="434"/>
    </row>
    <row r="16434" spans="1:4">
      <c r="A16434" s="371"/>
      <c r="B16434" s="371"/>
      <c r="C16434" s="371"/>
      <c r="D16434" s="434"/>
    </row>
    <row r="16435" spans="1:4">
      <c r="A16435" s="371"/>
      <c r="B16435" s="371"/>
      <c r="C16435" s="371"/>
      <c r="D16435" s="434"/>
    </row>
    <row r="16436" spans="1:4">
      <c r="A16436" s="371"/>
      <c r="B16436" s="371"/>
      <c r="C16436" s="371"/>
      <c r="D16436" s="434"/>
    </row>
    <row r="16437" spans="1:4">
      <c r="A16437" s="371"/>
      <c r="B16437" s="371"/>
      <c r="C16437" s="371"/>
      <c r="D16437" s="434"/>
    </row>
    <row r="16438" spans="1:4">
      <c r="A16438" s="371"/>
      <c r="B16438" s="371"/>
      <c r="C16438" s="371"/>
      <c r="D16438" s="434"/>
    </row>
    <row r="16439" spans="1:4">
      <c r="A16439" s="371"/>
      <c r="B16439" s="371"/>
      <c r="C16439" s="371"/>
      <c r="D16439" s="434"/>
    </row>
    <row r="16440" spans="1:4">
      <c r="A16440" s="371"/>
      <c r="B16440" s="371"/>
      <c r="C16440" s="371"/>
      <c r="D16440" s="434"/>
    </row>
    <row r="16441" spans="1:4">
      <c r="A16441" s="371"/>
      <c r="B16441" s="371"/>
      <c r="C16441" s="371"/>
      <c r="D16441" s="434"/>
    </row>
    <row r="16442" spans="1:4">
      <c r="A16442" s="371"/>
      <c r="B16442" s="371"/>
      <c r="C16442" s="371"/>
      <c r="D16442" s="434"/>
    </row>
    <row r="16443" spans="1:4">
      <c r="A16443" s="371"/>
      <c r="B16443" s="371"/>
      <c r="C16443" s="371"/>
      <c r="D16443" s="434"/>
    </row>
    <row r="16444" spans="1:4">
      <c r="A16444" s="371"/>
      <c r="B16444" s="371"/>
      <c r="C16444" s="371"/>
      <c r="D16444" s="434"/>
    </row>
    <row r="16445" spans="1:4">
      <c r="A16445" s="371"/>
      <c r="B16445" s="371"/>
      <c r="C16445" s="371"/>
      <c r="D16445" s="434"/>
    </row>
    <row r="16446" spans="1:4">
      <c r="A16446" s="371"/>
      <c r="B16446" s="371"/>
      <c r="C16446" s="371"/>
      <c r="D16446" s="434"/>
    </row>
    <row r="16447" spans="1:4">
      <c r="A16447" s="371"/>
      <c r="B16447" s="371"/>
      <c r="C16447" s="371"/>
      <c r="D16447" s="434"/>
    </row>
    <row r="16448" spans="1:4">
      <c r="A16448" s="371"/>
      <c r="B16448" s="371"/>
      <c r="C16448" s="371"/>
      <c r="D16448" s="434"/>
    </row>
    <row r="16449" spans="1:4">
      <c r="A16449" s="371"/>
      <c r="B16449" s="371"/>
      <c r="C16449" s="371"/>
      <c r="D16449" s="434"/>
    </row>
    <row r="16450" spans="1:4">
      <c r="A16450" s="371"/>
      <c r="B16450" s="371"/>
      <c r="C16450" s="371"/>
      <c r="D16450" s="434"/>
    </row>
    <row r="16451" spans="1:4">
      <c r="A16451" s="371"/>
      <c r="B16451" s="371"/>
      <c r="C16451" s="371"/>
      <c r="D16451" s="434"/>
    </row>
    <row r="16452" spans="1:4">
      <c r="A16452" s="371"/>
      <c r="B16452" s="371"/>
      <c r="C16452" s="371"/>
      <c r="D16452" s="434"/>
    </row>
    <row r="16453" spans="1:4">
      <c r="A16453" s="371"/>
      <c r="B16453" s="371"/>
      <c r="C16453" s="371"/>
      <c r="D16453" s="434"/>
    </row>
    <row r="16454" spans="1:4">
      <c r="A16454" s="371"/>
      <c r="B16454" s="371"/>
      <c r="C16454" s="371"/>
      <c r="D16454" s="434"/>
    </row>
    <row r="16455" spans="1:4">
      <c r="A16455" s="371"/>
      <c r="B16455" s="371"/>
      <c r="C16455" s="371"/>
      <c r="D16455" s="434"/>
    </row>
    <row r="16456" spans="1:4">
      <c r="A16456" s="371"/>
      <c r="B16456" s="371"/>
      <c r="C16456" s="371"/>
      <c r="D16456" s="434"/>
    </row>
    <row r="16457" spans="1:4">
      <c r="A16457" s="371"/>
      <c r="B16457" s="371"/>
      <c r="C16457" s="371"/>
      <c r="D16457" s="434"/>
    </row>
    <row r="16458" spans="1:4">
      <c r="A16458" s="371"/>
      <c r="B16458" s="371"/>
      <c r="C16458" s="371"/>
      <c r="D16458" s="434"/>
    </row>
    <row r="16459" spans="1:4">
      <c r="A16459" s="371"/>
      <c r="B16459" s="371"/>
      <c r="C16459" s="371"/>
      <c r="D16459" s="434"/>
    </row>
    <row r="16460" spans="1:4">
      <c r="A16460" s="371"/>
      <c r="B16460" s="371"/>
      <c r="C16460" s="371"/>
      <c r="D16460" s="434"/>
    </row>
    <row r="16461" spans="1:4">
      <c r="A16461" s="371"/>
      <c r="B16461" s="371"/>
      <c r="C16461" s="371"/>
      <c r="D16461" s="434"/>
    </row>
    <row r="16462" spans="1:4">
      <c r="A16462" s="371"/>
      <c r="B16462" s="371"/>
      <c r="C16462" s="371"/>
      <c r="D16462" s="434"/>
    </row>
    <row r="16463" spans="1:4">
      <c r="A16463" s="371"/>
      <c r="B16463" s="371"/>
      <c r="C16463" s="371"/>
      <c r="D16463" s="434"/>
    </row>
    <row r="16464" spans="1:4">
      <c r="A16464" s="371"/>
      <c r="B16464" s="371"/>
      <c r="C16464" s="371"/>
      <c r="D16464" s="434"/>
    </row>
    <row r="16465" spans="1:4">
      <c r="A16465" s="371"/>
      <c r="B16465" s="371"/>
      <c r="C16465" s="371"/>
      <c r="D16465" s="434"/>
    </row>
    <row r="16466" spans="1:4">
      <c r="A16466" s="371"/>
      <c r="B16466" s="371"/>
      <c r="C16466" s="371"/>
      <c r="D16466" s="434"/>
    </row>
    <row r="16467" spans="1:4">
      <c r="A16467" s="371"/>
      <c r="B16467" s="371"/>
      <c r="C16467" s="371"/>
      <c r="D16467" s="434"/>
    </row>
    <row r="16468" spans="1:4">
      <c r="A16468" s="371"/>
      <c r="B16468" s="371"/>
      <c r="C16468" s="371"/>
      <c r="D16468" s="434"/>
    </row>
    <row r="16469" spans="1:4">
      <c r="A16469" s="371"/>
      <c r="B16469" s="371"/>
      <c r="C16469" s="371"/>
      <c r="D16469" s="434"/>
    </row>
    <row r="16470" spans="1:4">
      <c r="A16470" s="371"/>
      <c r="B16470" s="371"/>
      <c r="C16470" s="371"/>
      <c r="D16470" s="434"/>
    </row>
    <row r="16471" spans="1:4">
      <c r="A16471" s="371"/>
      <c r="B16471" s="371"/>
      <c r="C16471" s="371"/>
      <c r="D16471" s="434"/>
    </row>
    <row r="16472" spans="1:4">
      <c r="A16472" s="371"/>
      <c r="B16472" s="371"/>
      <c r="C16472" s="371"/>
      <c r="D16472" s="434"/>
    </row>
    <row r="16473" spans="1:4">
      <c r="A16473" s="371"/>
      <c r="B16473" s="371"/>
      <c r="C16473" s="371"/>
      <c r="D16473" s="434"/>
    </row>
    <row r="16474" spans="1:4">
      <c r="A16474" s="371"/>
      <c r="B16474" s="371"/>
      <c r="C16474" s="371"/>
      <c r="D16474" s="434"/>
    </row>
    <row r="16475" spans="1:4">
      <c r="A16475" s="371"/>
      <c r="B16475" s="371"/>
      <c r="C16475" s="371"/>
      <c r="D16475" s="434"/>
    </row>
    <row r="16476" spans="1:4">
      <c r="A16476" s="371"/>
      <c r="B16476" s="371"/>
      <c r="C16476" s="371"/>
      <c r="D16476" s="434"/>
    </row>
    <row r="16477" spans="1:4">
      <c r="A16477" s="371"/>
      <c r="B16477" s="371"/>
      <c r="C16477" s="371"/>
      <c r="D16477" s="434"/>
    </row>
    <row r="16478" spans="1:4">
      <c r="A16478" s="371"/>
      <c r="B16478" s="371"/>
      <c r="C16478" s="371"/>
      <c r="D16478" s="434"/>
    </row>
    <row r="16479" spans="1:4">
      <c r="A16479" s="371"/>
      <c r="B16479" s="371"/>
      <c r="C16479" s="371"/>
      <c r="D16479" s="434"/>
    </row>
    <row r="16480" spans="1:4">
      <c r="A16480" s="371"/>
      <c r="B16480" s="371"/>
      <c r="C16480" s="371"/>
      <c r="D16480" s="434"/>
    </row>
    <row r="16481" spans="1:4">
      <c r="A16481" s="371"/>
      <c r="B16481" s="371"/>
      <c r="C16481" s="371"/>
      <c r="D16481" s="434"/>
    </row>
    <row r="16482" spans="1:4">
      <c r="A16482" s="371"/>
      <c r="B16482" s="371"/>
      <c r="C16482" s="371"/>
      <c r="D16482" s="434"/>
    </row>
    <row r="16483" spans="1:4">
      <c r="A16483" s="371"/>
      <c r="B16483" s="371"/>
      <c r="C16483" s="371"/>
      <c r="D16483" s="434"/>
    </row>
    <row r="16484" spans="1:4">
      <c r="A16484" s="371"/>
      <c r="B16484" s="371"/>
      <c r="C16484" s="371"/>
      <c r="D16484" s="434"/>
    </row>
    <row r="16485" spans="1:4">
      <c r="A16485" s="371"/>
      <c r="B16485" s="371"/>
      <c r="C16485" s="371"/>
      <c r="D16485" s="434"/>
    </row>
    <row r="16486" spans="1:4">
      <c r="A16486" s="371"/>
      <c r="B16486" s="371"/>
      <c r="C16486" s="371"/>
      <c r="D16486" s="434"/>
    </row>
    <row r="16487" spans="1:4">
      <c r="A16487" s="371"/>
      <c r="B16487" s="371"/>
      <c r="C16487" s="371"/>
      <c r="D16487" s="434"/>
    </row>
    <row r="16488" spans="1:4">
      <c r="A16488" s="371"/>
      <c r="B16488" s="371"/>
      <c r="C16488" s="371"/>
      <c r="D16488" s="434"/>
    </row>
    <row r="16489" spans="1:4">
      <c r="A16489" s="371"/>
      <c r="B16489" s="371"/>
      <c r="C16489" s="371"/>
      <c r="D16489" s="434"/>
    </row>
    <row r="16490" spans="1:4">
      <c r="A16490" s="371"/>
      <c r="B16490" s="371"/>
      <c r="C16490" s="371"/>
      <c r="D16490" s="434"/>
    </row>
    <row r="16491" spans="1:4">
      <c r="A16491" s="371"/>
      <c r="B16491" s="371"/>
      <c r="C16491" s="371"/>
      <c r="D16491" s="434"/>
    </row>
    <row r="16492" spans="1:4">
      <c r="A16492" s="371"/>
      <c r="B16492" s="371"/>
      <c r="C16492" s="371"/>
      <c r="D16492" s="434"/>
    </row>
    <row r="16493" spans="1:4">
      <c r="A16493" s="371"/>
      <c r="B16493" s="371"/>
      <c r="C16493" s="371"/>
      <c r="D16493" s="434"/>
    </row>
    <row r="16494" spans="1:4">
      <c r="A16494" s="371"/>
      <c r="B16494" s="371"/>
      <c r="C16494" s="371"/>
      <c r="D16494" s="434"/>
    </row>
    <row r="16495" spans="1:4">
      <c r="A16495" s="371"/>
      <c r="B16495" s="371"/>
      <c r="C16495" s="371"/>
      <c r="D16495" s="434"/>
    </row>
    <row r="16496" spans="1:4">
      <c r="A16496" s="371"/>
      <c r="B16496" s="371"/>
      <c r="C16496" s="371"/>
      <c r="D16496" s="434"/>
    </row>
    <row r="16497" spans="1:4">
      <c r="A16497" s="371"/>
      <c r="B16497" s="371"/>
      <c r="C16497" s="371"/>
      <c r="D16497" s="434"/>
    </row>
    <row r="16498" spans="1:4">
      <c r="A16498" s="371"/>
      <c r="B16498" s="371"/>
      <c r="C16498" s="371"/>
      <c r="D16498" s="434"/>
    </row>
    <row r="16499" spans="1:4">
      <c r="A16499" s="371"/>
      <c r="B16499" s="371"/>
      <c r="C16499" s="371"/>
      <c r="D16499" s="434"/>
    </row>
    <row r="16500" spans="1:4">
      <c r="A16500" s="371"/>
      <c r="B16500" s="371"/>
      <c r="C16500" s="371"/>
      <c r="D16500" s="434"/>
    </row>
    <row r="16501" spans="1:4">
      <c r="A16501" s="371"/>
      <c r="B16501" s="371"/>
      <c r="C16501" s="371"/>
      <c r="D16501" s="434"/>
    </row>
    <row r="16502" spans="1:4">
      <c r="A16502" s="371"/>
      <c r="B16502" s="371"/>
      <c r="C16502" s="371"/>
      <c r="D16502" s="434"/>
    </row>
    <row r="16503" spans="1:4">
      <c r="A16503" s="371"/>
      <c r="B16503" s="371"/>
      <c r="C16503" s="371"/>
      <c r="D16503" s="434"/>
    </row>
    <row r="16504" spans="1:4">
      <c r="A16504" s="371"/>
      <c r="B16504" s="371"/>
      <c r="C16504" s="371"/>
      <c r="D16504" s="434"/>
    </row>
    <row r="16505" spans="1:4">
      <c r="A16505" s="371"/>
      <c r="B16505" s="371"/>
      <c r="C16505" s="371"/>
      <c r="D16505" s="434"/>
    </row>
    <row r="16506" spans="1:4">
      <c r="A16506" s="371"/>
      <c r="B16506" s="371"/>
      <c r="C16506" s="371"/>
      <c r="D16506" s="434"/>
    </row>
    <row r="16507" spans="1:4">
      <c r="A16507" s="371"/>
      <c r="B16507" s="371"/>
      <c r="C16507" s="371"/>
      <c r="D16507" s="434"/>
    </row>
    <row r="16508" spans="1:4">
      <c r="A16508" s="371"/>
      <c r="B16508" s="371"/>
      <c r="C16508" s="371"/>
      <c r="D16508" s="434"/>
    </row>
    <row r="16509" spans="1:4">
      <c r="A16509" s="371"/>
      <c r="B16509" s="371"/>
      <c r="C16509" s="371"/>
      <c r="D16509" s="434"/>
    </row>
    <row r="16510" spans="1:4">
      <c r="A16510" s="371"/>
      <c r="B16510" s="371"/>
      <c r="C16510" s="371"/>
      <c r="D16510" s="434"/>
    </row>
    <row r="16511" spans="1:4">
      <c r="A16511" s="371"/>
      <c r="B16511" s="371"/>
      <c r="C16511" s="371"/>
      <c r="D16511" s="434"/>
    </row>
    <row r="16512" spans="1:4">
      <c r="A16512" s="371"/>
      <c r="B16512" s="371"/>
      <c r="C16512" s="371"/>
      <c r="D16512" s="434"/>
    </row>
    <row r="16513" spans="1:4">
      <c r="A16513" s="371"/>
      <c r="B16513" s="371"/>
      <c r="C16513" s="371"/>
      <c r="D16513" s="434"/>
    </row>
    <row r="16514" spans="1:4">
      <c r="A16514" s="371"/>
      <c r="B16514" s="371"/>
      <c r="C16514" s="371"/>
      <c r="D16514" s="434"/>
    </row>
    <row r="16515" spans="1:4">
      <c r="A16515" s="371"/>
      <c r="B16515" s="371"/>
      <c r="C16515" s="371"/>
      <c r="D16515" s="434"/>
    </row>
    <row r="16516" spans="1:4">
      <c r="A16516" s="371"/>
      <c r="B16516" s="371"/>
      <c r="C16516" s="371"/>
      <c r="D16516" s="434"/>
    </row>
    <row r="16517" spans="1:4">
      <c r="A16517" s="371"/>
      <c r="B16517" s="371"/>
      <c r="C16517" s="371"/>
      <c r="D16517" s="434"/>
    </row>
    <row r="16518" spans="1:4">
      <c r="A16518" s="371"/>
      <c r="B16518" s="371"/>
      <c r="C16518" s="371"/>
      <c r="D16518" s="434"/>
    </row>
    <row r="16519" spans="1:4">
      <c r="A16519" s="371"/>
      <c r="B16519" s="371"/>
      <c r="C16519" s="371"/>
      <c r="D16519" s="434"/>
    </row>
    <row r="16520" spans="1:4">
      <c r="A16520" s="371"/>
      <c r="B16520" s="371"/>
      <c r="C16520" s="371"/>
      <c r="D16520" s="434"/>
    </row>
    <row r="16521" spans="1:4">
      <c r="A16521" s="371"/>
      <c r="B16521" s="371"/>
      <c r="C16521" s="371"/>
      <c r="D16521" s="434"/>
    </row>
    <row r="16522" spans="1:4">
      <c r="A16522" s="371"/>
      <c r="B16522" s="371"/>
      <c r="C16522" s="371"/>
      <c r="D16522" s="434"/>
    </row>
    <row r="16523" spans="1:4">
      <c r="A16523" s="371"/>
      <c r="B16523" s="371"/>
      <c r="C16523" s="371"/>
      <c r="D16523" s="434"/>
    </row>
    <row r="16524" spans="1:4">
      <c r="A16524" s="371"/>
      <c r="B16524" s="371"/>
      <c r="C16524" s="371"/>
      <c r="D16524" s="434"/>
    </row>
    <row r="16525" spans="1:4">
      <c r="A16525" s="371"/>
      <c r="B16525" s="371"/>
      <c r="C16525" s="371"/>
      <c r="D16525" s="434"/>
    </row>
    <row r="16526" spans="1:4">
      <c r="A16526" s="371"/>
      <c r="B16526" s="371"/>
      <c r="C16526" s="371"/>
      <c r="D16526" s="434"/>
    </row>
    <row r="16527" spans="1:4">
      <c r="A16527" s="371"/>
      <c r="B16527" s="371"/>
      <c r="C16527" s="371"/>
      <c r="D16527" s="434"/>
    </row>
    <row r="16528" spans="1:4">
      <c r="A16528" s="371"/>
      <c r="B16528" s="371"/>
      <c r="C16528" s="371"/>
      <c r="D16528" s="434"/>
    </row>
    <row r="16529" spans="1:4">
      <c r="A16529" s="371"/>
      <c r="B16529" s="371"/>
      <c r="C16529" s="371"/>
      <c r="D16529" s="434"/>
    </row>
    <row r="16530" spans="1:4">
      <c r="A16530" s="371"/>
      <c r="B16530" s="371"/>
      <c r="C16530" s="371"/>
      <c r="D16530" s="434"/>
    </row>
    <row r="16531" spans="1:4">
      <c r="A16531" s="371"/>
      <c r="B16531" s="371"/>
      <c r="C16531" s="371"/>
      <c r="D16531" s="434"/>
    </row>
    <row r="16532" spans="1:4">
      <c r="A16532" s="371"/>
      <c r="B16532" s="371"/>
      <c r="C16532" s="371"/>
      <c r="D16532" s="434"/>
    </row>
    <row r="16533" spans="1:4">
      <c r="A16533" s="371"/>
      <c r="B16533" s="371"/>
      <c r="C16533" s="371"/>
      <c r="D16533" s="434"/>
    </row>
    <row r="16534" spans="1:4">
      <c r="A16534" s="371"/>
      <c r="B16534" s="371"/>
      <c r="C16534" s="371"/>
      <c r="D16534" s="434"/>
    </row>
    <row r="16535" spans="1:4">
      <c r="A16535" s="371"/>
      <c r="B16535" s="371"/>
      <c r="C16535" s="371"/>
      <c r="D16535" s="434"/>
    </row>
    <row r="16536" spans="1:4">
      <c r="A16536" s="371"/>
      <c r="B16536" s="371"/>
      <c r="C16536" s="371"/>
      <c r="D16536" s="434"/>
    </row>
    <row r="16537" spans="1:4">
      <c r="A16537" s="371"/>
      <c r="B16537" s="371"/>
      <c r="C16537" s="371"/>
      <c r="D16537" s="434"/>
    </row>
    <row r="16538" spans="1:4">
      <c r="A16538" s="371"/>
      <c r="B16538" s="371"/>
      <c r="C16538" s="371"/>
      <c r="D16538" s="434"/>
    </row>
    <row r="16539" spans="1:4">
      <c r="A16539" s="371"/>
      <c r="B16539" s="371"/>
      <c r="C16539" s="371"/>
      <c r="D16539" s="434"/>
    </row>
    <row r="16540" spans="1:4">
      <c r="A16540" s="371"/>
      <c r="B16540" s="371"/>
      <c r="C16540" s="371"/>
      <c r="D16540" s="434"/>
    </row>
    <row r="16541" spans="1:4">
      <c r="A16541" s="371"/>
      <c r="B16541" s="371"/>
      <c r="C16541" s="371"/>
      <c r="D16541" s="434"/>
    </row>
    <row r="16542" spans="1:4">
      <c r="A16542" s="371"/>
      <c r="B16542" s="371"/>
      <c r="C16542" s="371"/>
      <c r="D16542" s="434"/>
    </row>
    <row r="16543" spans="1:4">
      <c r="A16543" s="371"/>
      <c r="B16543" s="371"/>
      <c r="C16543" s="371"/>
      <c r="D16543" s="434"/>
    </row>
    <row r="16544" spans="1:4">
      <c r="A16544" s="371"/>
      <c r="B16544" s="371"/>
      <c r="C16544" s="371"/>
      <c r="D16544" s="434"/>
    </row>
    <row r="16545" spans="1:4">
      <c r="A16545" s="371"/>
      <c r="B16545" s="371"/>
      <c r="C16545" s="371"/>
      <c r="D16545" s="434"/>
    </row>
    <row r="16546" spans="1:4">
      <c r="A16546" s="371"/>
      <c r="B16546" s="371"/>
      <c r="C16546" s="371"/>
      <c r="D16546" s="434"/>
    </row>
    <row r="16547" spans="1:4">
      <c r="A16547" s="371"/>
      <c r="B16547" s="371"/>
      <c r="C16547" s="371"/>
      <c r="D16547" s="434"/>
    </row>
    <row r="16548" spans="1:4">
      <c r="A16548" s="371"/>
      <c r="B16548" s="371"/>
      <c r="C16548" s="371"/>
      <c r="D16548" s="434"/>
    </row>
    <row r="16549" spans="1:4">
      <c r="A16549" s="371"/>
      <c r="B16549" s="371"/>
      <c r="C16549" s="371"/>
      <c r="D16549" s="434"/>
    </row>
    <row r="16550" spans="1:4">
      <c r="A16550" s="371"/>
      <c r="B16550" s="371"/>
      <c r="C16550" s="371"/>
      <c r="D16550" s="434"/>
    </row>
    <row r="16551" spans="1:4">
      <c r="A16551" s="371"/>
      <c r="B16551" s="371"/>
      <c r="C16551" s="371"/>
      <c r="D16551" s="434"/>
    </row>
    <row r="16552" spans="1:4">
      <c r="A16552" s="371"/>
      <c r="B16552" s="371"/>
      <c r="C16552" s="371"/>
      <c r="D16552" s="434"/>
    </row>
    <row r="16553" spans="1:4">
      <c r="A16553" s="371"/>
      <c r="B16553" s="371"/>
      <c r="C16553" s="371"/>
      <c r="D16553" s="434"/>
    </row>
    <row r="16554" spans="1:4">
      <c r="A16554" s="371"/>
      <c r="B16554" s="371"/>
      <c r="C16554" s="371"/>
      <c r="D16554" s="434"/>
    </row>
    <row r="16555" spans="1:4">
      <c r="A16555" s="371"/>
      <c r="B16555" s="371"/>
      <c r="C16555" s="371"/>
      <c r="D16555" s="434"/>
    </row>
    <row r="16556" spans="1:4">
      <c r="A16556" s="371"/>
      <c r="B16556" s="371"/>
      <c r="C16556" s="371"/>
      <c r="D16556" s="434"/>
    </row>
    <row r="16557" spans="1:4">
      <c r="A16557" s="371"/>
      <c r="B16557" s="371"/>
      <c r="C16557" s="371"/>
      <c r="D16557" s="434"/>
    </row>
    <row r="16558" spans="1:4">
      <c r="A16558" s="371"/>
      <c r="B16558" s="371"/>
      <c r="C16558" s="371"/>
      <c r="D16558" s="434"/>
    </row>
    <row r="16559" spans="1:4">
      <c r="A16559" s="371"/>
      <c r="B16559" s="371"/>
      <c r="C16559" s="371"/>
      <c r="D16559" s="434"/>
    </row>
    <row r="16560" spans="1:4">
      <c r="A16560" s="371"/>
      <c r="B16560" s="371"/>
      <c r="C16560" s="371"/>
      <c r="D16560" s="434"/>
    </row>
    <row r="16561" spans="1:4">
      <c r="A16561" s="371"/>
      <c r="B16561" s="371"/>
      <c r="C16561" s="371"/>
      <c r="D16561" s="434"/>
    </row>
    <row r="16562" spans="1:4">
      <c r="A16562" s="371"/>
      <c r="B16562" s="371"/>
      <c r="C16562" s="371"/>
      <c r="D16562" s="434"/>
    </row>
    <row r="16563" spans="1:4">
      <c r="A16563" s="371"/>
      <c r="B16563" s="371"/>
      <c r="C16563" s="371"/>
      <c r="D16563" s="434"/>
    </row>
    <row r="16564" spans="1:4">
      <c r="A16564" s="371"/>
      <c r="B16564" s="371"/>
      <c r="C16564" s="371"/>
      <c r="D16564" s="434"/>
    </row>
    <row r="16565" spans="1:4">
      <c r="A16565" s="371"/>
      <c r="B16565" s="371"/>
      <c r="C16565" s="371"/>
      <c r="D16565" s="434"/>
    </row>
    <row r="16566" spans="1:4">
      <c r="A16566" s="371"/>
      <c r="B16566" s="371"/>
      <c r="C16566" s="371"/>
      <c r="D16566" s="434"/>
    </row>
    <row r="16567" spans="1:4">
      <c r="A16567" s="371"/>
      <c r="B16567" s="371"/>
      <c r="C16567" s="371"/>
      <c r="D16567" s="434"/>
    </row>
    <row r="16568" spans="1:4">
      <c r="A16568" s="371"/>
      <c r="B16568" s="371"/>
      <c r="C16568" s="371"/>
      <c r="D16568" s="434"/>
    </row>
    <row r="16569" spans="1:4">
      <c r="A16569" s="371"/>
      <c r="B16569" s="371"/>
      <c r="C16569" s="371"/>
      <c r="D16569" s="434"/>
    </row>
    <row r="16570" spans="1:4">
      <c r="A16570" s="371"/>
      <c r="B16570" s="371"/>
      <c r="C16570" s="371"/>
      <c r="D16570" s="434"/>
    </row>
    <row r="16571" spans="1:4">
      <c r="A16571" s="371"/>
      <c r="B16571" s="371"/>
      <c r="C16571" s="371"/>
      <c r="D16571" s="434"/>
    </row>
    <row r="16572" spans="1:4">
      <c r="A16572" s="371"/>
      <c r="B16572" s="371"/>
      <c r="C16572" s="371"/>
      <c r="D16572" s="434"/>
    </row>
    <row r="16573" spans="1:4">
      <c r="A16573" s="371"/>
      <c r="B16573" s="371"/>
      <c r="C16573" s="371"/>
      <c r="D16573" s="434"/>
    </row>
    <row r="16574" spans="1:4">
      <c r="A16574" s="371"/>
      <c r="B16574" s="371"/>
      <c r="C16574" s="371"/>
      <c r="D16574" s="434"/>
    </row>
    <row r="16575" spans="1:4">
      <c r="A16575" s="371"/>
      <c r="B16575" s="371"/>
      <c r="C16575" s="371"/>
      <c r="D16575" s="434"/>
    </row>
    <row r="16576" spans="1:4">
      <c r="A16576" s="371"/>
      <c r="B16576" s="371"/>
      <c r="C16576" s="371"/>
      <c r="D16576" s="434"/>
    </row>
    <row r="16577" spans="1:4">
      <c r="A16577" s="371"/>
      <c r="B16577" s="371"/>
      <c r="C16577" s="371"/>
      <c r="D16577" s="434"/>
    </row>
    <row r="16578" spans="1:4">
      <c r="A16578" s="371"/>
      <c r="B16578" s="371"/>
      <c r="C16578" s="371"/>
      <c r="D16578" s="434"/>
    </row>
    <row r="16579" spans="1:4">
      <c r="A16579" s="371"/>
      <c r="B16579" s="371"/>
      <c r="C16579" s="371"/>
      <c r="D16579" s="434"/>
    </row>
    <row r="16580" spans="1:4">
      <c r="A16580" s="371"/>
      <c r="B16580" s="371"/>
      <c r="C16580" s="371"/>
      <c r="D16580" s="434"/>
    </row>
    <row r="16581" spans="1:4">
      <c r="A16581" s="371"/>
      <c r="B16581" s="371"/>
      <c r="C16581" s="371"/>
      <c r="D16581" s="434"/>
    </row>
    <row r="16582" spans="1:4">
      <c r="A16582" s="371"/>
      <c r="B16582" s="371"/>
      <c r="C16582" s="371"/>
      <c r="D16582" s="434"/>
    </row>
    <row r="16583" spans="1:4">
      <c r="A16583" s="371"/>
      <c r="B16583" s="371"/>
      <c r="C16583" s="371"/>
      <c r="D16583" s="434"/>
    </row>
    <row r="16584" spans="1:4">
      <c r="A16584" s="371"/>
      <c r="B16584" s="371"/>
      <c r="C16584" s="371"/>
      <c r="D16584" s="434"/>
    </row>
    <row r="16585" spans="1:4">
      <c r="A16585" s="371"/>
      <c r="B16585" s="371"/>
      <c r="C16585" s="371"/>
      <c r="D16585" s="434"/>
    </row>
    <row r="16586" spans="1:4">
      <c r="A16586" s="371"/>
      <c r="B16586" s="371"/>
      <c r="C16586" s="371"/>
      <c r="D16586" s="434"/>
    </row>
    <row r="16587" spans="1:4">
      <c r="A16587" s="371"/>
      <c r="B16587" s="371"/>
      <c r="C16587" s="371"/>
      <c r="D16587" s="434"/>
    </row>
    <row r="16588" spans="1:4">
      <c r="A16588" s="371"/>
      <c r="B16588" s="371"/>
      <c r="C16588" s="371"/>
      <c r="D16588" s="434"/>
    </row>
    <row r="16589" spans="1:4">
      <c r="A16589" s="371"/>
      <c r="B16589" s="371"/>
      <c r="C16589" s="371"/>
      <c r="D16589" s="434"/>
    </row>
    <row r="16590" spans="1:4">
      <c r="A16590" s="371"/>
      <c r="B16590" s="371"/>
      <c r="C16590" s="371"/>
      <c r="D16590" s="434"/>
    </row>
    <row r="16591" spans="1:4">
      <c r="A16591" s="371"/>
      <c r="B16591" s="371"/>
      <c r="C16591" s="371"/>
      <c r="D16591" s="434"/>
    </row>
    <row r="16592" spans="1:4">
      <c r="A16592" s="371"/>
      <c r="B16592" s="371"/>
      <c r="C16592" s="371"/>
      <c r="D16592" s="434"/>
    </row>
    <row r="16593" spans="1:4">
      <c r="A16593" s="371"/>
      <c r="B16593" s="371"/>
      <c r="C16593" s="371"/>
      <c r="D16593" s="434"/>
    </row>
    <row r="16594" spans="1:4">
      <c r="A16594" s="371"/>
      <c r="B16594" s="371"/>
      <c r="C16594" s="371"/>
      <c r="D16594" s="434"/>
    </row>
    <row r="16595" spans="1:4">
      <c r="A16595" s="371"/>
      <c r="B16595" s="371"/>
      <c r="C16595" s="371"/>
      <c r="D16595" s="434"/>
    </row>
    <row r="16596" spans="1:4">
      <c r="A16596" s="371"/>
      <c r="B16596" s="371"/>
      <c r="C16596" s="371"/>
      <c r="D16596" s="434"/>
    </row>
    <row r="16597" spans="1:4">
      <c r="A16597" s="371"/>
      <c r="B16597" s="371"/>
      <c r="C16597" s="371"/>
      <c r="D16597" s="434"/>
    </row>
    <row r="16598" spans="1:4">
      <c r="A16598" s="371"/>
      <c r="B16598" s="371"/>
      <c r="C16598" s="371"/>
      <c r="D16598" s="434"/>
    </row>
    <row r="16599" spans="1:4">
      <c r="A16599" s="371"/>
      <c r="B16599" s="371"/>
      <c r="C16599" s="371"/>
      <c r="D16599" s="434"/>
    </row>
    <row r="16600" spans="1:4">
      <c r="A16600" s="371"/>
      <c r="B16600" s="371"/>
      <c r="C16600" s="371"/>
      <c r="D16600" s="434"/>
    </row>
    <row r="16601" spans="1:4">
      <c r="A16601" s="371"/>
      <c r="B16601" s="371"/>
      <c r="C16601" s="371"/>
      <c r="D16601" s="434"/>
    </row>
    <row r="16602" spans="1:4">
      <c r="A16602" s="371"/>
      <c r="B16602" s="371"/>
      <c r="C16602" s="371"/>
      <c r="D16602" s="434"/>
    </row>
    <row r="16603" spans="1:4">
      <c r="A16603" s="371"/>
      <c r="B16603" s="371"/>
      <c r="C16603" s="371"/>
      <c r="D16603" s="434"/>
    </row>
    <row r="16604" spans="1:4">
      <c r="A16604" s="371"/>
      <c r="B16604" s="371"/>
      <c r="C16604" s="371"/>
      <c r="D16604" s="434"/>
    </row>
    <row r="16605" spans="1:4">
      <c r="A16605" s="371"/>
      <c r="B16605" s="371"/>
      <c r="C16605" s="371"/>
      <c r="D16605" s="434"/>
    </row>
    <row r="16606" spans="1:4">
      <c r="A16606" s="371"/>
      <c r="B16606" s="371"/>
      <c r="C16606" s="371"/>
      <c r="D16606" s="434"/>
    </row>
    <row r="16607" spans="1:4">
      <c r="A16607" s="371"/>
      <c r="B16607" s="371"/>
      <c r="C16607" s="371"/>
      <c r="D16607" s="434"/>
    </row>
    <row r="16608" spans="1:4">
      <c r="A16608" s="371"/>
      <c r="B16608" s="371"/>
      <c r="C16608" s="371"/>
      <c r="D16608" s="434"/>
    </row>
    <row r="16609" spans="1:4">
      <c r="A16609" s="371"/>
      <c r="B16609" s="371"/>
      <c r="C16609" s="371"/>
      <c r="D16609" s="434"/>
    </row>
    <row r="16610" spans="1:4">
      <c r="A16610" s="371"/>
      <c r="B16610" s="371"/>
      <c r="C16610" s="371"/>
      <c r="D16610" s="434"/>
    </row>
    <row r="16611" spans="1:4">
      <c r="A16611" s="371"/>
      <c r="B16611" s="371"/>
      <c r="C16611" s="371"/>
      <c r="D16611" s="434"/>
    </row>
    <row r="16612" spans="1:4">
      <c r="A16612" s="371"/>
      <c r="B16612" s="371"/>
      <c r="C16612" s="371"/>
      <c r="D16612" s="434"/>
    </row>
    <row r="16613" spans="1:4">
      <c r="A16613" s="371"/>
      <c r="B16613" s="371"/>
      <c r="C16613" s="371"/>
      <c r="D16613" s="434"/>
    </row>
    <row r="16614" spans="1:4">
      <c r="A16614" s="371"/>
      <c r="B16614" s="371"/>
      <c r="C16614" s="371"/>
      <c r="D16614" s="434"/>
    </row>
    <row r="16615" spans="1:4">
      <c r="A16615" s="371"/>
      <c r="B16615" s="371"/>
      <c r="C16615" s="371"/>
      <c r="D16615" s="434"/>
    </row>
    <row r="16616" spans="1:4">
      <c r="A16616" s="371"/>
      <c r="B16616" s="371"/>
      <c r="C16616" s="371"/>
      <c r="D16616" s="434"/>
    </row>
    <row r="16617" spans="1:4">
      <c r="A16617" s="371"/>
      <c r="B16617" s="371"/>
      <c r="C16617" s="371"/>
      <c r="D16617" s="434"/>
    </row>
    <row r="16618" spans="1:4">
      <c r="A16618" s="371"/>
      <c r="B16618" s="371"/>
      <c r="C16618" s="371"/>
      <c r="D16618" s="434"/>
    </row>
    <row r="16619" spans="1:4">
      <c r="A16619" s="371"/>
      <c r="B16619" s="371"/>
      <c r="C16619" s="371"/>
      <c r="D16619" s="434"/>
    </row>
    <row r="16620" spans="1:4">
      <c r="A16620" s="371"/>
      <c r="B16620" s="371"/>
      <c r="C16620" s="371"/>
      <c r="D16620" s="434"/>
    </row>
    <row r="16621" spans="1:4">
      <c r="A16621" s="371"/>
      <c r="B16621" s="371"/>
      <c r="C16621" s="371"/>
      <c r="D16621" s="434"/>
    </row>
    <row r="16622" spans="1:4">
      <c r="A16622" s="371"/>
      <c r="B16622" s="371"/>
      <c r="C16622" s="371"/>
      <c r="D16622" s="434"/>
    </row>
    <row r="16623" spans="1:4">
      <c r="A16623" s="371"/>
      <c r="B16623" s="371"/>
      <c r="C16623" s="371"/>
      <c r="D16623" s="434"/>
    </row>
    <row r="16624" spans="1:4">
      <c r="A16624" s="371"/>
      <c r="B16624" s="371"/>
      <c r="C16624" s="371"/>
      <c r="D16624" s="434"/>
    </row>
    <row r="16625" spans="1:4">
      <c r="A16625" s="371"/>
      <c r="B16625" s="371"/>
      <c r="C16625" s="371"/>
      <c r="D16625" s="434"/>
    </row>
    <row r="16626" spans="1:4">
      <c r="A16626" s="371"/>
      <c r="B16626" s="371"/>
      <c r="C16626" s="371"/>
      <c r="D16626" s="434"/>
    </row>
    <row r="16627" spans="1:4">
      <c r="A16627" s="371"/>
      <c r="B16627" s="371"/>
      <c r="C16627" s="371"/>
      <c r="D16627" s="434"/>
    </row>
    <row r="16628" spans="1:4">
      <c r="A16628" s="371"/>
      <c r="B16628" s="371"/>
      <c r="C16628" s="371"/>
      <c r="D16628" s="434"/>
    </row>
    <row r="16629" spans="1:4">
      <c r="A16629" s="371"/>
      <c r="B16629" s="371"/>
      <c r="C16629" s="371"/>
      <c r="D16629" s="434"/>
    </row>
    <row r="16630" spans="1:4">
      <c r="A16630" s="371"/>
      <c r="B16630" s="371"/>
      <c r="C16630" s="371"/>
      <c r="D16630" s="434"/>
    </row>
    <row r="16631" spans="1:4">
      <c r="A16631" s="371"/>
      <c r="B16631" s="371"/>
      <c r="C16631" s="371"/>
      <c r="D16631" s="434"/>
    </row>
    <row r="16632" spans="1:4">
      <c r="A16632" s="371"/>
      <c r="B16632" s="371"/>
      <c r="C16632" s="371"/>
      <c r="D16632" s="434"/>
    </row>
    <row r="16633" spans="1:4">
      <c r="A16633" s="371"/>
      <c r="B16633" s="371"/>
      <c r="C16633" s="371"/>
      <c r="D16633" s="434"/>
    </row>
    <row r="16634" spans="1:4">
      <c r="A16634" s="371"/>
      <c r="B16634" s="371"/>
      <c r="C16634" s="371"/>
      <c r="D16634" s="434"/>
    </row>
    <row r="16635" spans="1:4">
      <c r="A16635" s="371"/>
      <c r="B16635" s="371"/>
      <c r="C16635" s="371"/>
      <c r="D16635" s="434"/>
    </row>
    <row r="16636" spans="1:4">
      <c r="A16636" s="371"/>
      <c r="B16636" s="371"/>
      <c r="C16636" s="371"/>
      <c r="D16636" s="434"/>
    </row>
    <row r="16637" spans="1:4">
      <c r="A16637" s="371"/>
      <c r="B16637" s="371"/>
      <c r="C16637" s="371"/>
      <c r="D16637" s="434"/>
    </row>
    <row r="16638" spans="1:4">
      <c r="A16638" s="371"/>
      <c r="B16638" s="371"/>
      <c r="C16638" s="371"/>
      <c r="D16638" s="434"/>
    </row>
    <row r="16639" spans="1:4">
      <c r="A16639" s="371"/>
      <c r="B16639" s="371"/>
      <c r="C16639" s="371"/>
      <c r="D16639" s="434"/>
    </row>
    <row r="16640" spans="1:4">
      <c r="A16640" s="371"/>
      <c r="B16640" s="371"/>
      <c r="C16640" s="371"/>
      <c r="D16640" s="434"/>
    </row>
    <row r="16641" spans="1:4">
      <c r="A16641" s="371"/>
      <c r="B16641" s="371"/>
      <c r="C16641" s="371"/>
      <c r="D16641" s="434"/>
    </row>
    <row r="16642" spans="1:4">
      <c r="A16642" s="371"/>
      <c r="B16642" s="371"/>
      <c r="C16642" s="371"/>
      <c r="D16642" s="434"/>
    </row>
    <row r="16643" spans="1:4">
      <c r="A16643" s="371"/>
      <c r="B16643" s="371"/>
      <c r="C16643" s="371"/>
      <c r="D16643" s="434"/>
    </row>
    <row r="16644" spans="1:4">
      <c r="A16644" s="371"/>
      <c r="B16644" s="371"/>
      <c r="C16644" s="371"/>
      <c r="D16644" s="434"/>
    </row>
    <row r="16645" spans="1:4">
      <c r="A16645" s="371"/>
      <c r="B16645" s="371"/>
      <c r="C16645" s="371"/>
      <c r="D16645" s="434"/>
    </row>
    <row r="16646" spans="1:4">
      <c r="A16646" s="371"/>
      <c r="B16646" s="371"/>
      <c r="C16646" s="371"/>
      <c r="D16646" s="434"/>
    </row>
    <row r="16647" spans="1:4">
      <c r="A16647" s="371"/>
      <c r="B16647" s="371"/>
      <c r="C16647" s="371"/>
      <c r="D16647" s="434"/>
    </row>
    <row r="16648" spans="1:4">
      <c r="A16648" s="371"/>
      <c r="B16648" s="371"/>
      <c r="C16648" s="371"/>
      <c r="D16648" s="434"/>
    </row>
    <row r="16649" spans="1:4">
      <c r="A16649" s="371"/>
      <c r="B16649" s="371"/>
      <c r="C16649" s="371"/>
      <c r="D16649" s="434"/>
    </row>
    <row r="16650" spans="1:4">
      <c r="A16650" s="371"/>
      <c r="B16650" s="371"/>
      <c r="C16650" s="371"/>
      <c r="D16650" s="434"/>
    </row>
    <row r="16651" spans="1:4">
      <c r="A16651" s="371"/>
      <c r="B16651" s="371"/>
      <c r="C16651" s="371"/>
      <c r="D16651" s="434"/>
    </row>
    <row r="16652" spans="1:4">
      <c r="A16652" s="371"/>
      <c r="B16652" s="371"/>
      <c r="C16652" s="371"/>
      <c r="D16652" s="434"/>
    </row>
    <row r="16653" spans="1:4">
      <c r="A16653" s="371"/>
      <c r="B16653" s="371"/>
      <c r="C16653" s="371"/>
      <c r="D16653" s="434"/>
    </row>
    <row r="16654" spans="1:4">
      <c r="A16654" s="371"/>
      <c r="B16654" s="371"/>
      <c r="C16654" s="371"/>
      <c r="D16654" s="434"/>
    </row>
    <row r="16655" spans="1:4">
      <c r="A16655" s="371"/>
      <c r="B16655" s="371"/>
      <c r="C16655" s="371"/>
      <c r="D16655" s="434"/>
    </row>
    <row r="16656" spans="1:4">
      <c r="A16656" s="371"/>
      <c r="B16656" s="371"/>
      <c r="C16656" s="371"/>
      <c r="D16656" s="434"/>
    </row>
    <row r="16657" spans="1:4">
      <c r="A16657" s="371"/>
      <c r="B16657" s="371"/>
      <c r="C16657" s="371"/>
      <c r="D16657" s="434"/>
    </row>
    <row r="16658" spans="1:4">
      <c r="A16658" s="371"/>
      <c r="B16658" s="371"/>
      <c r="C16658" s="371"/>
      <c r="D16658" s="434"/>
    </row>
    <row r="16659" spans="1:4">
      <c r="A16659" s="371"/>
      <c r="B16659" s="371"/>
      <c r="C16659" s="371"/>
      <c r="D16659" s="434"/>
    </row>
    <row r="16660" spans="1:4">
      <c r="A16660" s="371"/>
      <c r="B16660" s="371"/>
      <c r="C16660" s="371"/>
      <c r="D16660" s="434"/>
    </row>
    <row r="16661" spans="1:4">
      <c r="A16661" s="371"/>
      <c r="B16661" s="371"/>
      <c r="C16661" s="371"/>
      <c r="D16661" s="434"/>
    </row>
    <row r="16662" spans="1:4">
      <c r="A16662" s="371"/>
      <c r="B16662" s="371"/>
      <c r="C16662" s="371"/>
      <c r="D16662" s="434"/>
    </row>
    <row r="16663" spans="1:4">
      <c r="A16663" s="371"/>
      <c r="B16663" s="371"/>
      <c r="C16663" s="371"/>
      <c r="D16663" s="434"/>
    </row>
    <row r="16664" spans="1:4">
      <c r="A16664" s="371"/>
      <c r="B16664" s="371"/>
      <c r="C16664" s="371"/>
      <c r="D16664" s="434"/>
    </row>
    <row r="16665" spans="1:4">
      <c r="A16665" s="371"/>
      <c r="B16665" s="371"/>
      <c r="C16665" s="371"/>
      <c r="D16665" s="434"/>
    </row>
    <row r="16666" spans="1:4">
      <c r="A16666" s="371"/>
      <c r="B16666" s="371"/>
      <c r="C16666" s="371"/>
      <c r="D16666" s="434"/>
    </row>
    <row r="16667" spans="1:4">
      <c r="A16667" s="371"/>
      <c r="B16667" s="371"/>
      <c r="C16667" s="371"/>
      <c r="D16667" s="434"/>
    </row>
    <row r="16668" spans="1:4">
      <c r="A16668" s="371"/>
      <c r="B16668" s="371"/>
      <c r="C16668" s="371"/>
      <c r="D16668" s="434"/>
    </row>
    <row r="16669" spans="1:4">
      <c r="A16669" s="371"/>
      <c r="B16669" s="371"/>
      <c r="C16669" s="371"/>
      <c r="D16669" s="434"/>
    </row>
    <row r="16670" spans="1:4">
      <c r="A16670" s="371"/>
      <c r="B16670" s="371"/>
      <c r="C16670" s="371"/>
      <c r="D16670" s="434"/>
    </row>
    <row r="16671" spans="1:4">
      <c r="A16671" s="371"/>
      <c r="B16671" s="371"/>
      <c r="C16671" s="371"/>
      <c r="D16671" s="434"/>
    </row>
    <row r="16672" spans="1:4">
      <c r="A16672" s="371"/>
      <c r="B16672" s="371"/>
      <c r="C16672" s="371"/>
      <c r="D16672" s="434"/>
    </row>
    <row r="16673" spans="1:4">
      <c r="A16673" s="371"/>
      <c r="B16673" s="371"/>
      <c r="C16673" s="371"/>
      <c r="D16673" s="434"/>
    </row>
    <row r="16674" spans="1:4">
      <c r="A16674" s="371"/>
      <c r="B16674" s="371"/>
      <c r="C16674" s="371"/>
      <c r="D16674" s="434"/>
    </row>
    <row r="16675" spans="1:4">
      <c r="A16675" s="371"/>
      <c r="B16675" s="371"/>
      <c r="C16675" s="371"/>
      <c r="D16675" s="434"/>
    </row>
    <row r="16676" spans="1:4">
      <c r="A16676" s="371"/>
      <c r="B16676" s="371"/>
      <c r="C16676" s="371"/>
      <c r="D16676" s="434"/>
    </row>
    <row r="16677" spans="1:4">
      <c r="A16677" s="371"/>
      <c r="B16677" s="371"/>
      <c r="C16677" s="371"/>
      <c r="D16677" s="434"/>
    </row>
    <row r="16678" spans="1:4">
      <c r="A16678" s="371"/>
      <c r="B16678" s="371"/>
      <c r="C16678" s="371"/>
      <c r="D16678" s="434"/>
    </row>
    <row r="16679" spans="1:4">
      <c r="A16679" s="371"/>
      <c r="B16679" s="371"/>
      <c r="C16679" s="371"/>
      <c r="D16679" s="434"/>
    </row>
    <row r="16680" spans="1:4">
      <c r="A16680" s="371"/>
      <c r="B16680" s="371"/>
      <c r="C16680" s="371"/>
      <c r="D16680" s="434"/>
    </row>
    <row r="16681" spans="1:4">
      <c r="A16681" s="371"/>
      <c r="B16681" s="371"/>
      <c r="C16681" s="371"/>
      <c r="D16681" s="434"/>
    </row>
    <row r="16682" spans="1:4">
      <c r="A16682" s="371"/>
      <c r="B16682" s="371"/>
      <c r="C16682" s="371"/>
      <c r="D16682" s="434"/>
    </row>
    <row r="16683" spans="1:4">
      <c r="A16683" s="371"/>
      <c r="B16683" s="371"/>
      <c r="C16683" s="371"/>
      <c r="D16683" s="434"/>
    </row>
    <row r="16684" spans="1:4">
      <c r="A16684" s="371"/>
      <c r="B16684" s="371"/>
      <c r="C16684" s="371"/>
      <c r="D16684" s="434"/>
    </row>
    <row r="16685" spans="1:4">
      <c r="A16685" s="371"/>
      <c r="B16685" s="371"/>
      <c r="C16685" s="371"/>
      <c r="D16685" s="434"/>
    </row>
    <row r="16686" spans="1:4">
      <c r="A16686" s="371"/>
      <c r="B16686" s="371"/>
      <c r="C16686" s="371"/>
      <c r="D16686" s="434"/>
    </row>
    <row r="16687" spans="1:4">
      <c r="A16687" s="371"/>
      <c r="B16687" s="371"/>
      <c r="C16687" s="371"/>
      <c r="D16687" s="434"/>
    </row>
    <row r="16688" spans="1:4">
      <c r="A16688" s="371"/>
      <c r="B16688" s="371"/>
      <c r="C16688" s="371"/>
      <c r="D16688" s="434"/>
    </row>
    <row r="16689" spans="1:4">
      <c r="A16689" s="371"/>
      <c r="B16689" s="371"/>
      <c r="C16689" s="371"/>
      <c r="D16689" s="434"/>
    </row>
    <row r="16690" spans="1:4">
      <c r="A16690" s="371"/>
      <c r="B16690" s="371"/>
      <c r="C16690" s="371"/>
      <c r="D16690" s="434"/>
    </row>
    <row r="16691" spans="1:4">
      <c r="A16691" s="371"/>
      <c r="B16691" s="371"/>
      <c r="C16691" s="371"/>
      <c r="D16691" s="434"/>
    </row>
    <row r="16692" spans="1:4">
      <c r="A16692" s="371"/>
      <c r="B16692" s="371"/>
      <c r="C16692" s="371"/>
      <c r="D16692" s="434"/>
    </row>
    <row r="16693" spans="1:4">
      <c r="A16693" s="371"/>
      <c r="B16693" s="371"/>
      <c r="C16693" s="371"/>
      <c r="D16693" s="434"/>
    </row>
    <row r="16694" spans="1:4">
      <c r="A16694" s="371"/>
      <c r="B16694" s="371"/>
      <c r="C16694" s="371"/>
      <c r="D16694" s="434"/>
    </row>
    <row r="16695" spans="1:4">
      <c r="A16695" s="371"/>
      <c r="B16695" s="371"/>
      <c r="C16695" s="371"/>
      <c r="D16695" s="434"/>
    </row>
    <row r="16696" spans="1:4">
      <c r="A16696" s="371"/>
      <c r="B16696" s="371"/>
      <c r="C16696" s="371"/>
      <c r="D16696" s="434"/>
    </row>
    <row r="16697" spans="1:4">
      <c r="A16697" s="371"/>
      <c r="B16697" s="371"/>
      <c r="C16697" s="371"/>
      <c r="D16697" s="434"/>
    </row>
    <row r="16698" spans="1:4">
      <c r="A16698" s="371"/>
      <c r="B16698" s="371"/>
      <c r="C16698" s="371"/>
      <c r="D16698" s="434"/>
    </row>
    <row r="16699" spans="1:4">
      <c r="A16699" s="371"/>
      <c r="B16699" s="371"/>
      <c r="C16699" s="371"/>
      <c r="D16699" s="434"/>
    </row>
    <row r="16700" spans="1:4">
      <c r="A16700" s="371"/>
      <c r="B16700" s="371"/>
      <c r="C16700" s="371"/>
      <c r="D16700" s="434"/>
    </row>
    <row r="16701" spans="1:4">
      <c r="A16701" s="371"/>
      <c r="B16701" s="371"/>
      <c r="C16701" s="371"/>
      <c r="D16701" s="434"/>
    </row>
    <row r="16702" spans="1:4">
      <c r="A16702" s="371"/>
      <c r="B16702" s="371"/>
      <c r="C16702" s="371"/>
      <c r="D16702" s="434"/>
    </row>
    <row r="16703" spans="1:4">
      <c r="A16703" s="371"/>
      <c r="B16703" s="371"/>
      <c r="C16703" s="371"/>
      <c r="D16703" s="434"/>
    </row>
    <row r="16704" spans="1:4">
      <c r="A16704" s="371"/>
      <c r="B16704" s="371"/>
      <c r="C16704" s="371"/>
      <c r="D16704" s="434"/>
    </row>
    <row r="16705" spans="1:4">
      <c r="A16705" s="371"/>
      <c r="B16705" s="371"/>
      <c r="C16705" s="371"/>
      <c r="D16705" s="434"/>
    </row>
    <row r="16706" spans="1:4">
      <c r="A16706" s="371"/>
      <c r="B16706" s="371"/>
      <c r="C16706" s="371"/>
      <c r="D16706" s="434"/>
    </row>
    <row r="16707" spans="1:4">
      <c r="A16707" s="371"/>
      <c r="B16707" s="371"/>
      <c r="C16707" s="371"/>
      <c r="D16707" s="434"/>
    </row>
    <row r="16708" spans="1:4">
      <c r="A16708" s="371"/>
      <c r="B16708" s="371"/>
      <c r="C16708" s="371"/>
      <c r="D16708" s="434"/>
    </row>
    <row r="16709" spans="1:4">
      <c r="A16709" s="371"/>
      <c r="B16709" s="371"/>
      <c r="C16709" s="371"/>
      <c r="D16709" s="434"/>
    </row>
    <row r="16710" spans="1:4">
      <c r="A16710" s="371"/>
      <c r="B16710" s="371"/>
      <c r="C16710" s="371"/>
      <c r="D16710" s="434"/>
    </row>
    <row r="16711" spans="1:4">
      <c r="A16711" s="371"/>
      <c r="B16711" s="371"/>
      <c r="C16711" s="371"/>
      <c r="D16711" s="434"/>
    </row>
    <row r="16712" spans="1:4">
      <c r="A16712" s="371"/>
      <c r="B16712" s="371"/>
      <c r="C16712" s="371"/>
      <c r="D16712" s="434"/>
    </row>
    <row r="16713" spans="1:4">
      <c r="A16713" s="371"/>
      <c r="B16713" s="371"/>
      <c r="C16713" s="371"/>
      <c r="D16713" s="434"/>
    </row>
    <row r="16714" spans="1:4">
      <c r="A16714" s="371"/>
      <c r="B16714" s="371"/>
      <c r="C16714" s="371"/>
      <c r="D16714" s="434"/>
    </row>
    <row r="16715" spans="1:4">
      <c r="A16715" s="371"/>
      <c r="B16715" s="371"/>
      <c r="C16715" s="371"/>
      <c r="D16715" s="434"/>
    </row>
    <row r="16716" spans="1:4">
      <c r="A16716" s="371"/>
      <c r="B16716" s="371"/>
      <c r="C16716" s="371"/>
      <c r="D16716" s="434"/>
    </row>
    <row r="16717" spans="1:4">
      <c r="A16717" s="371"/>
      <c r="B16717" s="371"/>
      <c r="C16717" s="371"/>
      <c r="D16717" s="434"/>
    </row>
    <row r="16718" spans="1:4">
      <c r="A16718" s="371"/>
      <c r="B16718" s="371"/>
      <c r="C16718" s="371"/>
      <c r="D16718" s="434"/>
    </row>
    <row r="16719" spans="1:4">
      <c r="A16719" s="371"/>
      <c r="B16719" s="371"/>
      <c r="C16719" s="371"/>
      <c r="D16719" s="434"/>
    </row>
    <row r="16720" spans="1:4">
      <c r="A16720" s="371"/>
      <c r="B16720" s="371"/>
      <c r="C16720" s="371"/>
      <c r="D16720" s="434"/>
    </row>
    <row r="16721" spans="1:4">
      <c r="A16721" s="371"/>
      <c r="B16721" s="371"/>
      <c r="C16721" s="371"/>
      <c r="D16721" s="434"/>
    </row>
    <row r="16722" spans="1:4">
      <c r="A16722" s="371"/>
      <c r="B16722" s="371"/>
      <c r="C16722" s="371"/>
      <c r="D16722" s="434"/>
    </row>
    <row r="16723" spans="1:4">
      <c r="A16723" s="371"/>
      <c r="B16723" s="371"/>
      <c r="C16723" s="371"/>
      <c r="D16723" s="434"/>
    </row>
    <row r="16724" spans="1:4">
      <c r="A16724" s="371"/>
      <c r="B16724" s="371"/>
      <c r="C16724" s="371"/>
      <c r="D16724" s="434"/>
    </row>
    <row r="16725" spans="1:4">
      <c r="A16725" s="371"/>
      <c r="B16725" s="371"/>
      <c r="C16725" s="371"/>
      <c r="D16725" s="434"/>
    </row>
    <row r="16726" spans="1:4">
      <c r="A16726" s="371"/>
      <c r="B16726" s="371"/>
      <c r="C16726" s="371"/>
      <c r="D16726" s="434"/>
    </row>
    <row r="16727" spans="1:4">
      <c r="A16727" s="371"/>
      <c r="B16727" s="371"/>
      <c r="C16727" s="371"/>
      <c r="D16727" s="434"/>
    </row>
    <row r="16728" spans="1:4">
      <c r="A16728" s="371"/>
      <c r="B16728" s="371"/>
      <c r="C16728" s="371"/>
      <c r="D16728" s="434"/>
    </row>
    <row r="16729" spans="1:4">
      <c r="A16729" s="371"/>
      <c r="B16729" s="371"/>
      <c r="C16729" s="371"/>
      <c r="D16729" s="434"/>
    </row>
    <row r="16730" spans="1:4">
      <c r="A16730" s="371"/>
      <c r="B16730" s="371"/>
      <c r="C16730" s="371"/>
      <c r="D16730" s="434"/>
    </row>
    <row r="16731" spans="1:4">
      <c r="A16731" s="371"/>
      <c r="B16731" s="371"/>
      <c r="C16731" s="371"/>
      <c r="D16731" s="434"/>
    </row>
    <row r="16732" spans="1:4">
      <c r="A16732" s="371"/>
      <c r="B16732" s="371"/>
      <c r="C16732" s="371"/>
      <c r="D16732" s="434"/>
    </row>
    <row r="16733" spans="1:4">
      <c r="A16733" s="371"/>
      <c r="B16733" s="371"/>
      <c r="C16733" s="371"/>
      <c r="D16733" s="434"/>
    </row>
    <row r="16734" spans="1:4">
      <c r="A16734" s="371"/>
      <c r="B16734" s="371"/>
      <c r="C16734" s="371"/>
      <c r="D16734" s="434"/>
    </row>
    <row r="16735" spans="1:4">
      <c r="A16735" s="371"/>
      <c r="B16735" s="371"/>
      <c r="C16735" s="371"/>
      <c r="D16735" s="434"/>
    </row>
    <row r="16736" spans="1:4">
      <c r="A16736" s="371"/>
      <c r="B16736" s="371"/>
      <c r="C16736" s="371"/>
      <c r="D16736" s="434"/>
    </row>
    <row r="16737" spans="1:4">
      <c r="A16737" s="371"/>
      <c r="B16737" s="371"/>
      <c r="C16737" s="371"/>
      <c r="D16737" s="434"/>
    </row>
    <row r="16738" spans="1:4">
      <c r="A16738" s="371"/>
      <c r="B16738" s="371"/>
      <c r="C16738" s="371"/>
      <c r="D16738" s="434"/>
    </row>
    <row r="16739" spans="1:4">
      <c r="A16739" s="371"/>
      <c r="B16739" s="371"/>
      <c r="C16739" s="371"/>
      <c r="D16739" s="434"/>
    </row>
    <row r="16740" spans="1:4">
      <c r="A16740" s="371"/>
      <c r="B16740" s="371"/>
      <c r="C16740" s="371"/>
      <c r="D16740" s="434"/>
    </row>
    <row r="16741" spans="1:4">
      <c r="A16741" s="371"/>
      <c r="B16741" s="371"/>
      <c r="C16741" s="371"/>
      <c r="D16741" s="434"/>
    </row>
    <row r="16742" spans="1:4">
      <c r="A16742" s="371"/>
      <c r="B16742" s="371"/>
      <c r="C16742" s="371"/>
      <c r="D16742" s="434"/>
    </row>
    <row r="16743" spans="1:4">
      <c r="A16743" s="371"/>
      <c r="B16743" s="371"/>
      <c r="C16743" s="371"/>
      <c r="D16743" s="434"/>
    </row>
    <row r="16744" spans="1:4">
      <c r="A16744" s="371"/>
      <c r="B16744" s="371"/>
      <c r="C16744" s="371"/>
      <c r="D16744" s="434"/>
    </row>
    <row r="16745" spans="1:4">
      <c r="A16745" s="371"/>
      <c r="B16745" s="371"/>
      <c r="C16745" s="371"/>
      <c r="D16745" s="434"/>
    </row>
    <row r="16746" spans="1:4">
      <c r="A16746" s="371"/>
      <c r="B16746" s="371"/>
      <c r="C16746" s="371"/>
      <c r="D16746" s="434"/>
    </row>
    <row r="16747" spans="1:4">
      <c r="A16747" s="371"/>
      <c r="B16747" s="371"/>
      <c r="C16747" s="371"/>
      <c r="D16747" s="434"/>
    </row>
    <row r="16748" spans="1:4">
      <c r="A16748" s="371"/>
      <c r="B16748" s="371"/>
      <c r="C16748" s="371"/>
      <c r="D16748" s="434"/>
    </row>
    <row r="16749" spans="1:4">
      <c r="A16749" s="371"/>
      <c r="B16749" s="371"/>
      <c r="C16749" s="371"/>
      <c r="D16749" s="434"/>
    </row>
    <row r="16750" spans="1:4">
      <c r="A16750" s="371"/>
      <c r="B16750" s="371"/>
      <c r="C16750" s="371"/>
      <c r="D16750" s="434"/>
    </row>
    <row r="16751" spans="1:4">
      <c r="A16751" s="371"/>
      <c r="B16751" s="371"/>
      <c r="C16751" s="371"/>
      <c r="D16751" s="434"/>
    </row>
    <row r="16752" spans="1:4">
      <c r="A16752" s="371"/>
      <c r="B16752" s="371"/>
      <c r="C16752" s="371"/>
      <c r="D16752" s="434"/>
    </row>
    <row r="16753" spans="1:4">
      <c r="A16753" s="371"/>
      <c r="B16753" s="371"/>
      <c r="C16753" s="371"/>
      <c r="D16753" s="434"/>
    </row>
    <row r="16754" spans="1:4">
      <c r="A16754" s="371"/>
      <c r="B16754" s="371"/>
      <c r="C16754" s="371"/>
      <c r="D16754" s="434"/>
    </row>
    <row r="16755" spans="1:4">
      <c r="A16755" s="371"/>
      <c r="B16755" s="371"/>
      <c r="C16755" s="371"/>
      <c r="D16755" s="434"/>
    </row>
    <row r="16756" spans="1:4">
      <c r="A16756" s="371"/>
      <c r="B16756" s="371"/>
      <c r="C16756" s="371"/>
      <c r="D16756" s="434"/>
    </row>
    <row r="16757" spans="1:4">
      <c r="A16757" s="371"/>
      <c r="B16757" s="371"/>
      <c r="C16757" s="371"/>
      <c r="D16757" s="434"/>
    </row>
    <row r="16758" spans="1:4">
      <c r="A16758" s="371"/>
      <c r="B16758" s="371"/>
      <c r="C16758" s="371"/>
      <c r="D16758" s="434"/>
    </row>
    <row r="16759" spans="1:4">
      <c r="A16759" s="371"/>
      <c r="B16759" s="371"/>
      <c r="C16759" s="371"/>
      <c r="D16759" s="434"/>
    </row>
    <row r="16760" spans="1:4">
      <c r="A16760" s="371"/>
      <c r="B16760" s="371"/>
      <c r="C16760" s="371"/>
      <c r="D16760" s="434"/>
    </row>
    <row r="16761" spans="1:4">
      <c r="A16761" s="371"/>
      <c r="B16761" s="371"/>
      <c r="C16761" s="371"/>
      <c r="D16761" s="434"/>
    </row>
    <row r="16762" spans="1:4">
      <c r="A16762" s="371"/>
      <c r="B16762" s="371"/>
      <c r="C16762" s="371"/>
      <c r="D16762" s="434"/>
    </row>
    <row r="16763" spans="1:4">
      <c r="A16763" s="371"/>
      <c r="B16763" s="371"/>
      <c r="C16763" s="371"/>
      <c r="D16763" s="434"/>
    </row>
    <row r="16764" spans="1:4">
      <c r="A16764" s="371"/>
      <c r="B16764" s="371"/>
      <c r="C16764" s="371"/>
      <c r="D16764" s="434"/>
    </row>
    <row r="16765" spans="1:4">
      <c r="A16765" s="371"/>
      <c r="B16765" s="371"/>
      <c r="C16765" s="371"/>
      <c r="D16765" s="434"/>
    </row>
    <row r="16766" spans="1:4">
      <c r="A16766" s="371"/>
      <c r="B16766" s="371"/>
      <c r="C16766" s="371"/>
      <c r="D16766" s="434"/>
    </row>
    <row r="16767" spans="1:4">
      <c r="A16767" s="371"/>
      <c r="B16767" s="371"/>
      <c r="C16767" s="371"/>
      <c r="D16767" s="434"/>
    </row>
    <row r="16768" spans="1:4">
      <c r="A16768" s="371"/>
      <c r="B16768" s="371"/>
      <c r="C16768" s="371"/>
      <c r="D16768" s="434"/>
    </row>
    <row r="16769" spans="1:4">
      <c r="A16769" s="371"/>
      <c r="B16769" s="371"/>
      <c r="C16769" s="371"/>
      <c r="D16769" s="434"/>
    </row>
    <row r="16770" spans="1:4">
      <c r="A16770" s="371"/>
      <c r="B16770" s="371"/>
      <c r="C16770" s="371"/>
      <c r="D16770" s="434"/>
    </row>
    <row r="16771" spans="1:4">
      <c r="A16771" s="371"/>
      <c r="B16771" s="371"/>
      <c r="C16771" s="371"/>
      <c r="D16771" s="434"/>
    </row>
    <row r="16772" spans="1:4">
      <c r="A16772" s="371"/>
      <c r="B16772" s="371"/>
      <c r="C16772" s="371"/>
      <c r="D16772" s="434"/>
    </row>
    <row r="16773" spans="1:4">
      <c r="A16773" s="371"/>
      <c r="B16773" s="371"/>
      <c r="C16773" s="371"/>
      <c r="D16773" s="434"/>
    </row>
    <row r="16774" spans="1:4">
      <c r="A16774" s="371"/>
      <c r="B16774" s="371"/>
      <c r="C16774" s="371"/>
      <c r="D16774" s="434"/>
    </row>
    <row r="16775" spans="1:4">
      <c r="A16775" s="371"/>
      <c r="B16775" s="371"/>
      <c r="C16775" s="371"/>
      <c r="D16775" s="434"/>
    </row>
    <row r="16776" spans="1:4">
      <c r="A16776" s="371"/>
      <c r="B16776" s="371"/>
      <c r="C16776" s="371"/>
      <c r="D16776" s="434"/>
    </row>
    <row r="16777" spans="1:4">
      <c r="A16777" s="371"/>
      <c r="B16777" s="371"/>
      <c r="C16777" s="371"/>
      <c r="D16777" s="434"/>
    </row>
    <row r="16778" spans="1:4">
      <c r="A16778" s="371"/>
      <c r="B16778" s="371"/>
      <c r="C16778" s="371"/>
      <c r="D16778" s="434"/>
    </row>
    <row r="16779" spans="1:4">
      <c r="A16779" s="371"/>
      <c r="B16779" s="371"/>
      <c r="C16779" s="371"/>
      <c r="D16779" s="434"/>
    </row>
    <row r="16780" spans="1:4">
      <c r="A16780" s="371"/>
      <c r="B16780" s="371"/>
      <c r="C16780" s="371"/>
      <c r="D16780" s="434"/>
    </row>
    <row r="16781" spans="1:4">
      <c r="A16781" s="371"/>
      <c r="B16781" s="371"/>
      <c r="C16781" s="371"/>
      <c r="D16781" s="434"/>
    </row>
    <row r="16782" spans="1:4">
      <c r="A16782" s="371"/>
      <c r="B16782" s="371"/>
      <c r="C16782" s="371"/>
      <c r="D16782" s="434"/>
    </row>
    <row r="16783" spans="1:4">
      <c r="A16783" s="371"/>
      <c r="B16783" s="371"/>
      <c r="C16783" s="371"/>
      <c r="D16783" s="434"/>
    </row>
    <row r="16784" spans="1:4">
      <c r="A16784" s="371"/>
      <c r="B16784" s="371"/>
      <c r="C16784" s="371"/>
      <c r="D16784" s="434"/>
    </row>
    <row r="16785" spans="1:4">
      <c r="A16785" s="371"/>
      <c r="B16785" s="371"/>
      <c r="C16785" s="371"/>
      <c r="D16785" s="434"/>
    </row>
    <row r="16786" spans="1:4">
      <c r="A16786" s="371"/>
      <c r="B16786" s="371"/>
      <c r="C16786" s="371"/>
      <c r="D16786" s="434"/>
    </row>
    <row r="16787" spans="1:4">
      <c r="A16787" s="371"/>
      <c r="B16787" s="371"/>
      <c r="C16787" s="371"/>
      <c r="D16787" s="434"/>
    </row>
    <row r="16788" spans="1:4">
      <c r="A16788" s="371"/>
      <c r="B16788" s="371"/>
      <c r="C16788" s="371"/>
      <c r="D16788" s="434"/>
    </row>
    <row r="16789" spans="1:4">
      <c r="A16789" s="371"/>
      <c r="B16789" s="371"/>
      <c r="C16789" s="371"/>
      <c r="D16789" s="434"/>
    </row>
    <row r="16790" spans="1:4">
      <c r="A16790" s="371"/>
      <c r="B16790" s="371"/>
      <c r="C16790" s="371"/>
      <c r="D16790" s="434"/>
    </row>
    <row r="16791" spans="1:4">
      <c r="A16791" s="371"/>
      <c r="B16791" s="371"/>
      <c r="C16791" s="371"/>
      <c r="D16791" s="434"/>
    </row>
    <row r="16792" spans="1:4">
      <c r="A16792" s="371"/>
      <c r="B16792" s="371"/>
      <c r="C16792" s="371"/>
      <c r="D16792" s="434"/>
    </row>
    <row r="16793" spans="1:4">
      <c r="A16793" s="371"/>
      <c r="B16793" s="371"/>
      <c r="C16793" s="371"/>
      <c r="D16793" s="434"/>
    </row>
    <row r="16794" spans="1:4">
      <c r="A16794" s="371"/>
      <c r="B16794" s="371"/>
      <c r="C16794" s="371"/>
      <c r="D16794" s="434"/>
    </row>
    <row r="16795" spans="1:4">
      <c r="A16795" s="371"/>
      <c r="B16795" s="371"/>
      <c r="C16795" s="371"/>
      <c r="D16795" s="434"/>
    </row>
    <row r="16796" spans="1:4">
      <c r="A16796" s="371"/>
      <c r="B16796" s="371"/>
      <c r="C16796" s="371"/>
      <c r="D16796" s="434"/>
    </row>
    <row r="16797" spans="1:4">
      <c r="A16797" s="371"/>
      <c r="B16797" s="371"/>
      <c r="C16797" s="371"/>
      <c r="D16797" s="434"/>
    </row>
    <row r="16798" spans="1:4">
      <c r="A16798" s="371"/>
      <c r="B16798" s="371"/>
      <c r="C16798" s="371"/>
      <c r="D16798" s="434"/>
    </row>
    <row r="16799" spans="1:4">
      <c r="A16799" s="371"/>
      <c r="B16799" s="371"/>
      <c r="C16799" s="371"/>
      <c r="D16799" s="434"/>
    </row>
    <row r="16800" spans="1:4">
      <c r="A16800" s="371"/>
      <c r="B16800" s="371"/>
      <c r="C16800" s="371"/>
      <c r="D16800" s="434"/>
    </row>
    <row r="16801" spans="1:4">
      <c r="A16801" s="371"/>
      <c r="B16801" s="371"/>
      <c r="C16801" s="371"/>
      <c r="D16801" s="434"/>
    </row>
    <row r="16802" spans="1:4">
      <c r="A16802" s="371"/>
      <c r="B16802" s="371"/>
      <c r="C16802" s="371"/>
      <c r="D16802" s="434"/>
    </row>
    <row r="16803" spans="1:4">
      <c r="A16803" s="371"/>
      <c r="B16803" s="371"/>
      <c r="C16803" s="371"/>
      <c r="D16803" s="434"/>
    </row>
    <row r="16804" spans="1:4">
      <c r="A16804" s="371"/>
      <c r="B16804" s="371"/>
      <c r="C16804" s="371"/>
      <c r="D16804" s="434"/>
    </row>
    <row r="16805" spans="1:4">
      <c r="A16805" s="371"/>
      <c r="B16805" s="371"/>
      <c r="C16805" s="371"/>
      <c r="D16805" s="434"/>
    </row>
    <row r="16806" spans="1:4">
      <c r="A16806" s="371"/>
      <c r="B16806" s="371"/>
      <c r="C16806" s="371"/>
      <c r="D16806" s="434"/>
    </row>
    <row r="16807" spans="1:4">
      <c r="A16807" s="371"/>
      <c r="B16807" s="371"/>
      <c r="C16807" s="371"/>
      <c r="D16807" s="434"/>
    </row>
    <row r="16808" spans="1:4">
      <c r="A16808" s="371"/>
      <c r="B16808" s="371"/>
      <c r="C16808" s="371"/>
      <c r="D16808" s="434"/>
    </row>
    <row r="16809" spans="1:4">
      <c r="A16809" s="371"/>
      <c r="B16809" s="371"/>
      <c r="C16809" s="371"/>
      <c r="D16809" s="434"/>
    </row>
    <row r="16810" spans="1:4">
      <c r="A16810" s="371"/>
      <c r="B16810" s="371"/>
      <c r="C16810" s="371"/>
      <c r="D16810" s="434"/>
    </row>
    <row r="16811" spans="1:4">
      <c r="A16811" s="371"/>
      <c r="B16811" s="371"/>
      <c r="C16811" s="371"/>
      <c r="D16811" s="434"/>
    </row>
    <row r="16812" spans="1:4">
      <c r="A16812" s="371"/>
      <c r="B16812" s="371"/>
      <c r="C16812" s="371"/>
      <c r="D16812" s="434"/>
    </row>
    <row r="16813" spans="1:4">
      <c r="A16813" s="371"/>
      <c r="B16813" s="371"/>
      <c r="C16813" s="371"/>
      <c r="D16813" s="434"/>
    </row>
    <row r="16814" spans="1:4">
      <c r="A16814" s="371"/>
      <c r="B16814" s="371"/>
      <c r="C16814" s="371"/>
      <c r="D16814" s="434"/>
    </row>
    <row r="16815" spans="1:4">
      <c r="A16815" s="371"/>
      <c r="B16815" s="371"/>
      <c r="C16815" s="371"/>
      <c r="D16815" s="434"/>
    </row>
    <row r="16816" spans="1:4">
      <c r="A16816" s="371"/>
      <c r="B16816" s="371"/>
      <c r="C16816" s="371"/>
      <c r="D16816" s="434"/>
    </row>
    <row r="16817" spans="1:4">
      <c r="A16817" s="371"/>
      <c r="B16817" s="371"/>
      <c r="C16817" s="371"/>
      <c r="D16817" s="434"/>
    </row>
    <row r="16818" spans="1:4">
      <c r="A16818" s="371"/>
      <c r="B16818" s="371"/>
      <c r="C16818" s="371"/>
      <c r="D16818" s="434"/>
    </row>
    <row r="16819" spans="1:4">
      <c r="A16819" s="371"/>
      <c r="B16819" s="371"/>
      <c r="C16819" s="371"/>
      <c r="D16819" s="434"/>
    </row>
    <row r="16820" spans="1:4">
      <c r="A16820" s="371"/>
      <c r="B16820" s="371"/>
      <c r="C16820" s="371"/>
      <c r="D16820" s="434"/>
    </row>
    <row r="16821" spans="1:4">
      <c r="A16821" s="371"/>
      <c r="B16821" s="371"/>
      <c r="C16821" s="371"/>
      <c r="D16821" s="434"/>
    </row>
    <row r="16822" spans="1:4">
      <c r="A16822" s="371"/>
      <c r="B16822" s="371"/>
      <c r="C16822" s="371"/>
      <c r="D16822" s="434"/>
    </row>
    <row r="16823" spans="1:4">
      <c r="A16823" s="371"/>
      <c r="B16823" s="371"/>
      <c r="C16823" s="371"/>
      <c r="D16823" s="434"/>
    </row>
    <row r="16824" spans="1:4">
      <c r="A16824" s="371"/>
      <c r="B16824" s="371"/>
      <c r="C16824" s="371"/>
      <c r="D16824" s="434"/>
    </row>
    <row r="16825" spans="1:4">
      <c r="A16825" s="371"/>
      <c r="B16825" s="371"/>
      <c r="C16825" s="371"/>
      <c r="D16825" s="434"/>
    </row>
    <row r="16826" spans="1:4">
      <c r="A16826" s="371"/>
      <c r="B16826" s="371"/>
      <c r="C16826" s="371"/>
      <c r="D16826" s="434"/>
    </row>
    <row r="16827" spans="1:4">
      <c r="A16827" s="371"/>
      <c r="B16827" s="371"/>
      <c r="C16827" s="371"/>
      <c r="D16827" s="434"/>
    </row>
    <row r="16828" spans="1:4">
      <c r="A16828" s="371"/>
      <c r="B16828" s="371"/>
      <c r="C16828" s="371"/>
      <c r="D16828" s="434"/>
    </row>
    <row r="16829" spans="1:4">
      <c r="A16829" s="371"/>
      <c r="B16829" s="371"/>
      <c r="C16829" s="371"/>
      <c r="D16829" s="434"/>
    </row>
    <row r="16830" spans="1:4">
      <c r="A16830" s="371"/>
      <c r="B16830" s="371"/>
      <c r="C16830" s="371"/>
      <c r="D16830" s="434"/>
    </row>
    <row r="16831" spans="1:4">
      <c r="A16831" s="371"/>
      <c r="B16831" s="371"/>
      <c r="C16831" s="371"/>
      <c r="D16831" s="434"/>
    </row>
    <row r="16832" spans="1:4">
      <c r="A16832" s="371"/>
      <c r="B16832" s="371"/>
      <c r="C16832" s="371"/>
      <c r="D16832" s="434"/>
    </row>
    <row r="16833" spans="1:4">
      <c r="A16833" s="371"/>
      <c r="B16833" s="371"/>
      <c r="C16833" s="371"/>
      <c r="D16833" s="434"/>
    </row>
    <row r="16834" spans="1:4">
      <c r="A16834" s="371"/>
      <c r="B16834" s="371"/>
      <c r="C16834" s="371"/>
      <c r="D16834" s="434"/>
    </row>
    <row r="16835" spans="1:4">
      <c r="A16835" s="371"/>
      <c r="B16835" s="371"/>
      <c r="C16835" s="371"/>
      <c r="D16835" s="434"/>
    </row>
    <row r="16836" spans="1:4">
      <c r="A16836" s="371"/>
      <c r="B16836" s="371"/>
      <c r="C16836" s="371"/>
      <c r="D16836" s="434"/>
    </row>
    <row r="16837" spans="1:4">
      <c r="A16837" s="371"/>
      <c r="B16837" s="371"/>
      <c r="C16837" s="371"/>
      <c r="D16837" s="434"/>
    </row>
    <row r="16838" spans="1:4">
      <c r="A16838" s="371"/>
      <c r="B16838" s="371"/>
      <c r="C16838" s="371"/>
      <c r="D16838" s="434"/>
    </row>
    <row r="16839" spans="1:4">
      <c r="A16839" s="371"/>
      <c r="B16839" s="371"/>
      <c r="C16839" s="371"/>
      <c r="D16839" s="434"/>
    </row>
    <row r="16840" spans="1:4">
      <c r="A16840" s="371"/>
      <c r="B16840" s="371"/>
      <c r="C16840" s="371"/>
      <c r="D16840" s="434"/>
    </row>
    <row r="16841" spans="1:4">
      <c r="A16841" s="371"/>
      <c r="B16841" s="371"/>
      <c r="C16841" s="371"/>
      <c r="D16841" s="434"/>
    </row>
    <row r="16842" spans="1:4">
      <c r="A16842" s="371"/>
      <c r="B16842" s="371"/>
      <c r="C16842" s="371"/>
      <c r="D16842" s="434"/>
    </row>
    <row r="16843" spans="1:4">
      <c r="A16843" s="371"/>
      <c r="B16843" s="371"/>
      <c r="C16843" s="371"/>
      <c r="D16843" s="434"/>
    </row>
    <row r="16844" spans="1:4">
      <c r="A16844" s="371"/>
      <c r="B16844" s="371"/>
      <c r="C16844" s="371"/>
      <c r="D16844" s="434"/>
    </row>
    <row r="16845" spans="1:4">
      <c r="A16845" s="371"/>
      <c r="B16845" s="371"/>
      <c r="C16845" s="371"/>
      <c r="D16845" s="434"/>
    </row>
    <row r="16846" spans="1:4">
      <c r="A16846" s="371"/>
      <c r="B16846" s="371"/>
      <c r="C16846" s="371"/>
      <c r="D16846" s="434"/>
    </row>
    <row r="16847" spans="1:4">
      <c r="A16847" s="371"/>
      <c r="B16847" s="371"/>
      <c r="C16847" s="371"/>
      <c r="D16847" s="434"/>
    </row>
    <row r="16848" spans="1:4">
      <c r="A16848" s="371"/>
      <c r="B16848" s="371"/>
      <c r="C16848" s="371"/>
      <c r="D16848" s="434"/>
    </row>
    <row r="16849" spans="1:4">
      <c r="A16849" s="371"/>
      <c r="B16849" s="371"/>
      <c r="C16849" s="371"/>
      <c r="D16849" s="434"/>
    </row>
    <row r="16850" spans="1:4">
      <c r="A16850" s="371"/>
      <c r="B16850" s="371"/>
      <c r="C16850" s="371"/>
      <c r="D16850" s="434"/>
    </row>
    <row r="16851" spans="1:4">
      <c r="A16851" s="371"/>
      <c r="B16851" s="371"/>
      <c r="C16851" s="371"/>
      <c r="D16851" s="434"/>
    </row>
    <row r="16852" spans="1:4">
      <c r="A16852" s="371"/>
      <c r="B16852" s="371"/>
      <c r="C16852" s="371"/>
      <c r="D16852" s="434"/>
    </row>
    <row r="16853" spans="1:4">
      <c r="A16853" s="371"/>
      <c r="B16853" s="371"/>
      <c r="C16853" s="371"/>
      <c r="D16853" s="434"/>
    </row>
    <row r="16854" spans="1:4">
      <c r="A16854" s="371"/>
      <c r="B16854" s="371"/>
      <c r="C16854" s="371"/>
      <c r="D16854" s="434"/>
    </row>
    <row r="16855" spans="1:4">
      <c r="A16855" s="371"/>
      <c r="B16855" s="371"/>
      <c r="C16855" s="371"/>
      <c r="D16855" s="434"/>
    </row>
    <row r="16856" spans="1:4">
      <c r="A16856" s="371"/>
      <c r="B16856" s="371"/>
      <c r="C16856" s="371"/>
      <c r="D16856" s="434"/>
    </row>
    <row r="16857" spans="1:4">
      <c r="A16857" s="371"/>
      <c r="B16857" s="371"/>
      <c r="C16857" s="371"/>
      <c r="D16857" s="434"/>
    </row>
    <row r="16858" spans="1:4">
      <c r="A16858" s="371"/>
      <c r="B16858" s="371"/>
      <c r="C16858" s="371"/>
      <c r="D16858" s="434"/>
    </row>
    <row r="16859" spans="1:4">
      <c r="A16859" s="371"/>
      <c r="B16859" s="371"/>
      <c r="C16859" s="371"/>
      <c r="D16859" s="434"/>
    </row>
    <row r="16860" spans="1:4">
      <c r="A16860" s="371"/>
      <c r="B16860" s="371"/>
      <c r="C16860" s="371"/>
      <c r="D16860" s="434"/>
    </row>
    <row r="16861" spans="1:4">
      <c r="A16861" s="371"/>
      <c r="B16861" s="371"/>
      <c r="C16861" s="371"/>
      <c r="D16861" s="434"/>
    </row>
    <row r="16862" spans="1:4">
      <c r="A16862" s="371"/>
      <c r="B16862" s="371"/>
      <c r="C16862" s="371"/>
      <c r="D16862" s="434"/>
    </row>
    <row r="16863" spans="1:4">
      <c r="A16863" s="371"/>
      <c r="B16863" s="371"/>
      <c r="C16863" s="371"/>
      <c r="D16863" s="434"/>
    </row>
    <row r="16864" spans="1:4">
      <c r="A16864" s="371"/>
      <c r="B16864" s="371"/>
      <c r="C16864" s="371"/>
      <c r="D16864" s="434"/>
    </row>
    <row r="16865" spans="1:4">
      <c r="A16865" s="371"/>
      <c r="B16865" s="371"/>
      <c r="C16865" s="371"/>
      <c r="D16865" s="434"/>
    </row>
    <row r="16866" spans="1:4">
      <c r="A16866" s="371"/>
      <c r="B16866" s="371"/>
      <c r="C16866" s="371"/>
      <c r="D16866" s="434"/>
    </row>
    <row r="16867" spans="1:4">
      <c r="A16867" s="371"/>
      <c r="B16867" s="371"/>
      <c r="C16867" s="371"/>
      <c r="D16867" s="434"/>
    </row>
    <row r="16868" spans="1:4">
      <c r="A16868" s="371"/>
      <c r="B16868" s="371"/>
      <c r="C16868" s="371"/>
      <c r="D16868" s="434"/>
    </row>
    <row r="16869" spans="1:4">
      <c r="A16869" s="371"/>
      <c r="B16869" s="371"/>
      <c r="C16869" s="371"/>
      <c r="D16869" s="434"/>
    </row>
    <row r="16870" spans="1:4">
      <c r="A16870" s="371"/>
      <c r="B16870" s="371"/>
      <c r="C16870" s="371"/>
      <c r="D16870" s="434"/>
    </row>
    <row r="16871" spans="1:4">
      <c r="A16871" s="371"/>
      <c r="B16871" s="371"/>
      <c r="C16871" s="371"/>
      <c r="D16871" s="434"/>
    </row>
    <row r="16872" spans="1:4">
      <c r="A16872" s="371"/>
      <c r="B16872" s="371"/>
      <c r="C16872" s="371"/>
      <c r="D16872" s="434"/>
    </row>
    <row r="16873" spans="1:4">
      <c r="A16873" s="371"/>
      <c r="B16873" s="371"/>
      <c r="C16873" s="371"/>
      <c r="D16873" s="434"/>
    </row>
    <row r="16874" spans="1:4">
      <c r="A16874" s="371"/>
      <c r="B16874" s="371"/>
      <c r="C16874" s="371"/>
      <c r="D16874" s="434"/>
    </row>
    <row r="16875" spans="1:4">
      <c r="A16875" s="371"/>
      <c r="B16875" s="371"/>
      <c r="C16875" s="371"/>
      <c r="D16875" s="434"/>
    </row>
    <row r="16876" spans="1:4">
      <c r="A16876" s="371"/>
      <c r="B16876" s="371"/>
      <c r="C16876" s="371"/>
      <c r="D16876" s="434"/>
    </row>
    <row r="16877" spans="1:4">
      <c r="A16877" s="371"/>
      <c r="B16877" s="371"/>
      <c r="C16877" s="371"/>
      <c r="D16877" s="434"/>
    </row>
    <row r="16878" spans="1:4">
      <c r="A16878" s="371"/>
      <c r="B16878" s="371"/>
      <c r="C16878" s="371"/>
      <c r="D16878" s="434"/>
    </row>
    <row r="16879" spans="1:4">
      <c r="A16879" s="371"/>
      <c r="B16879" s="371"/>
      <c r="C16879" s="371"/>
      <c r="D16879" s="434"/>
    </row>
    <row r="16880" spans="1:4">
      <c r="A16880" s="371"/>
      <c r="B16880" s="371"/>
      <c r="C16880" s="371"/>
      <c r="D16880" s="434"/>
    </row>
    <row r="16881" spans="1:4">
      <c r="A16881" s="371"/>
      <c r="B16881" s="371"/>
      <c r="C16881" s="371"/>
      <c r="D16881" s="434"/>
    </row>
    <row r="16882" spans="1:4">
      <c r="A16882" s="371"/>
      <c r="B16882" s="371"/>
      <c r="C16882" s="371"/>
      <c r="D16882" s="434"/>
    </row>
    <row r="16883" spans="1:4">
      <c r="A16883" s="371"/>
      <c r="B16883" s="371"/>
      <c r="C16883" s="371"/>
      <c r="D16883" s="434"/>
    </row>
    <row r="16884" spans="1:4">
      <c r="A16884" s="371"/>
      <c r="B16884" s="371"/>
      <c r="C16884" s="371"/>
      <c r="D16884" s="434"/>
    </row>
    <row r="16885" spans="1:4">
      <c r="A16885" s="371"/>
      <c r="B16885" s="371"/>
      <c r="C16885" s="371"/>
      <c r="D16885" s="434"/>
    </row>
    <row r="16886" spans="1:4">
      <c r="A16886" s="371"/>
      <c r="B16886" s="371"/>
      <c r="C16886" s="371"/>
      <c r="D16886" s="434"/>
    </row>
    <row r="16887" spans="1:4">
      <c r="A16887" s="371"/>
      <c r="B16887" s="371"/>
      <c r="C16887" s="371"/>
      <c r="D16887" s="434"/>
    </row>
    <row r="16888" spans="1:4">
      <c r="A16888" s="371"/>
      <c r="B16888" s="371"/>
      <c r="C16888" s="371"/>
      <c r="D16888" s="434"/>
    </row>
    <row r="16889" spans="1:4">
      <c r="A16889" s="371"/>
      <c r="B16889" s="371"/>
      <c r="C16889" s="371"/>
      <c r="D16889" s="434"/>
    </row>
    <row r="16890" spans="1:4">
      <c r="A16890" s="371"/>
      <c r="B16890" s="371"/>
      <c r="C16890" s="371"/>
      <c r="D16890" s="434"/>
    </row>
    <row r="16891" spans="1:4">
      <c r="A16891" s="371"/>
      <c r="B16891" s="371"/>
      <c r="C16891" s="371"/>
      <c r="D16891" s="434"/>
    </row>
    <row r="16892" spans="1:4">
      <c r="A16892" s="371"/>
      <c r="B16892" s="371"/>
      <c r="C16892" s="371"/>
      <c r="D16892" s="434"/>
    </row>
    <row r="16893" spans="1:4">
      <c r="A16893" s="371"/>
      <c r="B16893" s="371"/>
      <c r="C16893" s="371"/>
      <c r="D16893" s="434"/>
    </row>
    <row r="16894" spans="1:4">
      <c r="A16894" s="371"/>
      <c r="B16894" s="371"/>
      <c r="C16894" s="371"/>
      <c r="D16894" s="434"/>
    </row>
    <row r="16895" spans="1:4">
      <c r="A16895" s="371"/>
      <c r="B16895" s="371"/>
      <c r="C16895" s="371"/>
      <c r="D16895" s="434"/>
    </row>
    <row r="16896" spans="1:4">
      <c r="A16896" s="371"/>
      <c r="B16896" s="371"/>
      <c r="C16896" s="371"/>
      <c r="D16896" s="434"/>
    </row>
    <row r="16897" spans="1:4">
      <c r="A16897" s="371"/>
      <c r="B16897" s="371"/>
      <c r="C16897" s="371"/>
      <c r="D16897" s="434"/>
    </row>
    <row r="16898" spans="1:4">
      <c r="A16898" s="371"/>
      <c r="B16898" s="371"/>
      <c r="C16898" s="371"/>
      <c r="D16898" s="434"/>
    </row>
    <row r="16899" spans="1:4">
      <c r="A16899" s="371"/>
      <c r="B16899" s="371"/>
      <c r="C16899" s="371"/>
      <c r="D16899" s="434"/>
    </row>
    <row r="16900" spans="1:4">
      <c r="A16900" s="371"/>
      <c r="B16900" s="371"/>
      <c r="C16900" s="371"/>
      <c r="D16900" s="434"/>
    </row>
    <row r="16901" spans="1:4">
      <c r="A16901" s="371"/>
      <c r="B16901" s="371"/>
      <c r="C16901" s="371"/>
      <c r="D16901" s="434"/>
    </row>
    <row r="16902" spans="1:4">
      <c r="A16902" s="371"/>
      <c r="B16902" s="371"/>
      <c r="C16902" s="371"/>
      <c r="D16902" s="434"/>
    </row>
    <row r="16903" spans="1:4">
      <c r="A16903" s="371"/>
      <c r="B16903" s="371"/>
      <c r="C16903" s="371"/>
      <c r="D16903" s="434"/>
    </row>
    <row r="16904" spans="1:4">
      <c r="A16904" s="371"/>
      <c r="B16904" s="371"/>
      <c r="C16904" s="371"/>
      <c r="D16904" s="434"/>
    </row>
    <row r="16905" spans="1:4">
      <c r="A16905" s="371"/>
      <c r="B16905" s="371"/>
      <c r="C16905" s="371"/>
      <c r="D16905" s="434"/>
    </row>
    <row r="16906" spans="1:4">
      <c r="A16906" s="371"/>
      <c r="B16906" s="371"/>
      <c r="C16906" s="371"/>
      <c r="D16906" s="434"/>
    </row>
    <row r="16907" spans="1:4">
      <c r="A16907" s="371"/>
      <c r="B16907" s="371"/>
      <c r="C16907" s="371"/>
      <c r="D16907" s="434"/>
    </row>
    <row r="16908" spans="1:4">
      <c r="A16908" s="371"/>
      <c r="B16908" s="371"/>
      <c r="C16908" s="371"/>
      <c r="D16908" s="434"/>
    </row>
    <row r="16909" spans="1:4">
      <c r="A16909" s="371"/>
      <c r="B16909" s="371"/>
      <c r="C16909" s="371"/>
      <c r="D16909" s="434"/>
    </row>
    <row r="16910" spans="1:4">
      <c r="A16910" s="371"/>
      <c r="B16910" s="371"/>
      <c r="C16910" s="371"/>
      <c r="D16910" s="434"/>
    </row>
    <row r="16911" spans="1:4">
      <c r="A16911" s="371"/>
      <c r="B16911" s="371"/>
      <c r="C16911" s="371"/>
      <c r="D16911" s="434"/>
    </row>
    <row r="16912" spans="1:4">
      <c r="A16912" s="371"/>
      <c r="B16912" s="371"/>
      <c r="C16912" s="371"/>
      <c r="D16912" s="434"/>
    </row>
    <row r="16913" spans="1:4">
      <c r="A16913" s="371"/>
      <c r="B16913" s="371"/>
      <c r="C16913" s="371"/>
      <c r="D16913" s="434"/>
    </row>
    <row r="16914" spans="1:4">
      <c r="A16914" s="371"/>
      <c r="B16914" s="371"/>
      <c r="C16914" s="371"/>
      <c r="D16914" s="434"/>
    </row>
    <row r="16915" spans="1:4">
      <c r="A16915" s="371"/>
      <c r="B16915" s="371"/>
      <c r="C16915" s="371"/>
      <c r="D16915" s="434"/>
    </row>
    <row r="16916" spans="1:4">
      <c r="A16916" s="371"/>
      <c r="B16916" s="371"/>
      <c r="C16916" s="371"/>
      <c r="D16916" s="434"/>
    </row>
    <row r="16917" spans="1:4">
      <c r="A16917" s="371"/>
      <c r="B16917" s="371"/>
      <c r="C16917" s="371"/>
      <c r="D16917" s="434"/>
    </row>
    <row r="16918" spans="1:4">
      <c r="A16918" s="371"/>
      <c r="B16918" s="371"/>
      <c r="C16918" s="371"/>
      <c r="D16918" s="434"/>
    </row>
    <row r="16919" spans="1:4">
      <c r="A16919" s="371"/>
      <c r="B16919" s="371"/>
      <c r="C16919" s="371"/>
      <c r="D16919" s="434"/>
    </row>
    <row r="16920" spans="1:4">
      <c r="A16920" s="371"/>
      <c r="B16920" s="371"/>
      <c r="C16920" s="371"/>
      <c r="D16920" s="434"/>
    </row>
    <row r="16921" spans="1:4">
      <c r="A16921" s="371"/>
      <c r="B16921" s="371"/>
      <c r="C16921" s="371"/>
      <c r="D16921" s="434"/>
    </row>
    <row r="16922" spans="1:4">
      <c r="A16922" s="371"/>
      <c r="B16922" s="371"/>
      <c r="C16922" s="371"/>
      <c r="D16922" s="434"/>
    </row>
    <row r="16923" spans="1:4">
      <c r="A16923" s="371"/>
      <c r="B16923" s="371"/>
      <c r="C16923" s="371"/>
      <c r="D16923" s="434"/>
    </row>
    <row r="16924" spans="1:4">
      <c r="A16924" s="371"/>
      <c r="B16924" s="371"/>
      <c r="C16924" s="371"/>
      <c r="D16924" s="434"/>
    </row>
    <row r="16925" spans="1:4">
      <c r="A16925" s="371"/>
      <c r="B16925" s="371"/>
      <c r="C16925" s="371"/>
      <c r="D16925" s="434"/>
    </row>
    <row r="16926" spans="1:4">
      <c r="A16926" s="371"/>
      <c r="B16926" s="371"/>
      <c r="C16926" s="371"/>
      <c r="D16926" s="434"/>
    </row>
    <row r="16927" spans="1:4">
      <c r="A16927" s="371"/>
      <c r="B16927" s="371"/>
      <c r="C16927" s="371"/>
      <c r="D16927" s="434"/>
    </row>
    <row r="16928" spans="1:4">
      <c r="A16928" s="371"/>
      <c r="B16928" s="371"/>
      <c r="C16928" s="371"/>
      <c r="D16928" s="434"/>
    </row>
    <row r="16929" spans="1:4">
      <c r="A16929" s="371"/>
      <c r="B16929" s="371"/>
      <c r="C16929" s="371"/>
      <c r="D16929" s="434"/>
    </row>
    <row r="16930" spans="1:4">
      <c r="A16930" s="371"/>
      <c r="B16930" s="371"/>
      <c r="C16930" s="371"/>
      <c r="D16930" s="434"/>
    </row>
    <row r="16931" spans="1:4">
      <c r="A16931" s="371"/>
      <c r="B16931" s="371"/>
      <c r="C16931" s="371"/>
      <c r="D16931" s="434"/>
    </row>
    <row r="16932" spans="1:4">
      <c r="A16932" s="371"/>
      <c r="B16932" s="371"/>
      <c r="C16932" s="371"/>
      <c r="D16932" s="434"/>
    </row>
    <row r="16933" spans="1:4">
      <c r="A16933" s="371"/>
      <c r="B16933" s="371"/>
      <c r="C16933" s="371"/>
      <c r="D16933" s="434"/>
    </row>
    <row r="16934" spans="1:4">
      <c r="A16934" s="371"/>
      <c r="B16934" s="371"/>
      <c r="C16934" s="371"/>
      <c r="D16934" s="434"/>
    </row>
    <row r="16935" spans="1:4">
      <c r="A16935" s="371"/>
      <c r="B16935" s="371"/>
      <c r="C16935" s="371"/>
      <c r="D16935" s="434"/>
    </row>
    <row r="16936" spans="1:4">
      <c r="A16936" s="371"/>
      <c r="B16936" s="371"/>
      <c r="C16936" s="371"/>
      <c r="D16936" s="434"/>
    </row>
    <row r="16937" spans="1:4">
      <c r="A16937" s="371"/>
      <c r="B16937" s="371"/>
      <c r="C16937" s="371"/>
      <c r="D16937" s="434"/>
    </row>
    <row r="16938" spans="1:4">
      <c r="A16938" s="371"/>
      <c r="B16938" s="371"/>
      <c r="C16938" s="371"/>
      <c r="D16938" s="434"/>
    </row>
    <row r="16939" spans="1:4">
      <c r="A16939" s="371"/>
      <c r="B16939" s="371"/>
      <c r="C16939" s="371"/>
      <c r="D16939" s="434"/>
    </row>
    <row r="16940" spans="1:4">
      <c r="A16940" s="371"/>
      <c r="B16940" s="371"/>
      <c r="C16940" s="371"/>
      <c r="D16940" s="434"/>
    </row>
    <row r="16941" spans="1:4">
      <c r="A16941" s="371"/>
      <c r="B16941" s="371"/>
      <c r="C16941" s="371"/>
      <c r="D16941" s="434"/>
    </row>
    <row r="16942" spans="1:4">
      <c r="A16942" s="371"/>
      <c r="B16942" s="371"/>
      <c r="C16942" s="371"/>
      <c r="D16942" s="434"/>
    </row>
    <row r="16943" spans="1:4">
      <c r="A16943" s="371"/>
      <c r="B16943" s="371"/>
      <c r="C16943" s="371"/>
      <c r="D16943" s="434"/>
    </row>
    <row r="16944" spans="1:4">
      <c r="A16944" s="371"/>
      <c r="B16944" s="371"/>
      <c r="C16944" s="371"/>
      <c r="D16944" s="434"/>
    </row>
    <row r="16945" spans="1:4">
      <c r="A16945" s="371"/>
      <c r="B16945" s="371"/>
      <c r="C16945" s="371"/>
      <c r="D16945" s="434"/>
    </row>
    <row r="16946" spans="1:4">
      <c r="A16946" s="371"/>
      <c r="B16946" s="371"/>
      <c r="C16946" s="371"/>
      <c r="D16946" s="434"/>
    </row>
    <row r="16947" spans="1:4">
      <c r="A16947" s="371"/>
      <c r="B16947" s="371"/>
      <c r="C16947" s="371"/>
      <c r="D16947" s="434"/>
    </row>
    <row r="16948" spans="1:4">
      <c r="A16948" s="371"/>
      <c r="B16948" s="371"/>
      <c r="C16948" s="371"/>
      <c r="D16948" s="434"/>
    </row>
    <row r="16949" spans="1:4">
      <c r="A16949" s="371"/>
      <c r="B16949" s="371"/>
      <c r="C16949" s="371"/>
      <c r="D16949" s="434"/>
    </row>
    <row r="16950" spans="1:4">
      <c r="A16950" s="371"/>
      <c r="B16950" s="371"/>
      <c r="C16950" s="371"/>
      <c r="D16950" s="434"/>
    </row>
    <row r="16951" spans="1:4">
      <c r="A16951" s="371"/>
      <c r="B16951" s="371"/>
      <c r="C16951" s="371"/>
      <c r="D16951" s="434"/>
    </row>
    <row r="16952" spans="1:4">
      <c r="A16952" s="371"/>
      <c r="B16952" s="371"/>
      <c r="C16952" s="371"/>
      <c r="D16952" s="434"/>
    </row>
    <row r="16953" spans="1:4">
      <c r="A16953" s="371"/>
      <c r="B16953" s="371"/>
      <c r="C16953" s="371"/>
      <c r="D16953" s="434"/>
    </row>
    <row r="16954" spans="1:4">
      <c r="A16954" s="371"/>
      <c r="B16954" s="371"/>
      <c r="C16954" s="371"/>
      <c r="D16954" s="434"/>
    </row>
    <row r="16955" spans="1:4">
      <c r="A16955" s="371"/>
      <c r="B16955" s="371"/>
      <c r="C16955" s="371"/>
      <c r="D16955" s="434"/>
    </row>
    <row r="16956" spans="1:4">
      <c r="A16956" s="371"/>
      <c r="B16956" s="371"/>
      <c r="C16956" s="371"/>
      <c r="D16956" s="434"/>
    </row>
    <row r="16957" spans="1:4">
      <c r="A16957" s="371"/>
      <c r="B16957" s="371"/>
      <c r="C16957" s="371"/>
      <c r="D16957" s="434"/>
    </row>
    <row r="16958" spans="1:4">
      <c r="A16958" s="371"/>
      <c r="B16958" s="371"/>
      <c r="C16958" s="371"/>
      <c r="D16958" s="434"/>
    </row>
    <row r="16959" spans="1:4">
      <c r="A16959" s="371"/>
      <c r="B16959" s="371"/>
      <c r="C16959" s="371"/>
      <c r="D16959" s="434"/>
    </row>
    <row r="16960" spans="1:4">
      <c r="A16960" s="371"/>
      <c r="B16960" s="371"/>
      <c r="C16960" s="371"/>
      <c r="D16960" s="434"/>
    </row>
    <row r="16961" spans="1:4">
      <c r="A16961" s="371"/>
      <c r="B16961" s="371"/>
      <c r="C16961" s="371"/>
      <c r="D16961" s="434"/>
    </row>
    <row r="16962" spans="1:4">
      <c r="A16962" s="371"/>
      <c r="B16962" s="371"/>
      <c r="C16962" s="371"/>
      <c r="D16962" s="434"/>
    </row>
    <row r="16963" spans="1:4">
      <c r="A16963" s="371"/>
      <c r="B16963" s="371"/>
      <c r="C16963" s="371"/>
      <c r="D16963" s="434"/>
    </row>
    <row r="16964" spans="1:4">
      <c r="A16964" s="371"/>
      <c r="B16964" s="371"/>
      <c r="C16964" s="371"/>
      <c r="D16964" s="434"/>
    </row>
    <row r="16965" spans="1:4">
      <c r="A16965" s="371"/>
      <c r="B16965" s="371"/>
      <c r="C16965" s="371"/>
      <c r="D16965" s="434"/>
    </row>
    <row r="16966" spans="1:4">
      <c r="A16966" s="371"/>
      <c r="B16966" s="371"/>
      <c r="C16966" s="371"/>
      <c r="D16966" s="434"/>
    </row>
    <row r="16967" spans="1:4">
      <c r="A16967" s="371"/>
      <c r="B16967" s="371"/>
      <c r="C16967" s="371"/>
      <c r="D16967" s="434"/>
    </row>
    <row r="16968" spans="1:4">
      <c r="A16968" s="371"/>
      <c r="B16968" s="371"/>
      <c r="C16968" s="371"/>
      <c r="D16968" s="434"/>
    </row>
    <row r="16969" spans="1:4">
      <c r="A16969" s="371"/>
      <c r="B16969" s="371"/>
      <c r="C16969" s="371"/>
      <c r="D16969" s="434"/>
    </row>
    <row r="16970" spans="1:4">
      <c r="A16970" s="371"/>
      <c r="B16970" s="371"/>
      <c r="C16970" s="371"/>
      <c r="D16970" s="434"/>
    </row>
    <row r="16971" spans="1:4">
      <c r="A16971" s="371"/>
      <c r="B16971" s="371"/>
      <c r="C16971" s="371"/>
      <c r="D16971" s="434"/>
    </row>
    <row r="16972" spans="1:4">
      <c r="A16972" s="371"/>
      <c r="B16972" s="371"/>
      <c r="C16972" s="371"/>
      <c r="D16972" s="434"/>
    </row>
    <row r="16973" spans="1:4">
      <c r="A16973" s="371"/>
      <c r="B16973" s="371"/>
      <c r="C16973" s="371"/>
      <c r="D16973" s="434"/>
    </row>
    <row r="16974" spans="1:4">
      <c r="A16974" s="371"/>
      <c r="B16974" s="371"/>
      <c r="C16974" s="371"/>
      <c r="D16974" s="434"/>
    </row>
    <row r="16975" spans="1:4">
      <c r="A16975" s="371"/>
      <c r="B16975" s="371"/>
      <c r="C16975" s="371"/>
      <c r="D16975" s="434"/>
    </row>
    <row r="16976" spans="1:4">
      <c r="A16976" s="371"/>
      <c r="B16976" s="371"/>
      <c r="C16976" s="371"/>
      <c r="D16976" s="434"/>
    </row>
    <row r="16977" spans="1:4">
      <c r="A16977" s="371"/>
      <c r="B16977" s="371"/>
      <c r="C16977" s="371"/>
      <c r="D16977" s="434"/>
    </row>
    <row r="16978" spans="1:4">
      <c r="A16978" s="371"/>
      <c r="B16978" s="371"/>
      <c r="C16978" s="371"/>
      <c r="D16978" s="434"/>
    </row>
    <row r="16979" spans="1:4">
      <c r="A16979" s="371"/>
      <c r="B16979" s="371"/>
      <c r="C16979" s="371"/>
      <c r="D16979" s="434"/>
    </row>
    <row r="16980" spans="1:4">
      <c r="A16980" s="371"/>
      <c r="B16980" s="371"/>
      <c r="C16980" s="371"/>
      <c r="D16980" s="434"/>
    </row>
    <row r="16981" spans="1:4">
      <c r="A16981" s="371"/>
      <c r="B16981" s="371"/>
      <c r="C16981" s="371"/>
      <c r="D16981" s="434"/>
    </row>
    <row r="16982" spans="1:4">
      <c r="A16982" s="371"/>
      <c r="B16982" s="371"/>
      <c r="C16982" s="371"/>
      <c r="D16982" s="434"/>
    </row>
    <row r="16983" spans="1:4">
      <c r="A16983" s="371"/>
      <c r="B16983" s="371"/>
      <c r="C16983" s="371"/>
      <c r="D16983" s="434"/>
    </row>
    <row r="16984" spans="1:4">
      <c r="A16984" s="371"/>
      <c r="B16984" s="371"/>
      <c r="C16984" s="371"/>
      <c r="D16984" s="434"/>
    </row>
    <row r="16985" spans="1:4">
      <c r="A16985" s="371"/>
      <c r="B16985" s="371"/>
      <c r="C16985" s="371"/>
      <c r="D16985" s="434"/>
    </row>
    <row r="16986" spans="1:4">
      <c r="A16986" s="371"/>
      <c r="B16986" s="371"/>
      <c r="C16986" s="371"/>
      <c r="D16986" s="434"/>
    </row>
    <row r="16987" spans="1:4">
      <c r="A16987" s="371"/>
      <c r="B16987" s="371"/>
      <c r="C16987" s="371"/>
      <c r="D16987" s="434"/>
    </row>
    <row r="16988" spans="1:4">
      <c r="A16988" s="371"/>
      <c r="B16988" s="371"/>
      <c r="C16988" s="371"/>
      <c r="D16988" s="434"/>
    </row>
    <row r="16989" spans="1:4">
      <c r="A16989" s="371"/>
      <c r="B16989" s="371"/>
      <c r="C16989" s="371"/>
      <c r="D16989" s="434"/>
    </row>
    <row r="16990" spans="1:4">
      <c r="A16990" s="371"/>
      <c r="B16990" s="371"/>
      <c r="C16990" s="371"/>
      <c r="D16990" s="434"/>
    </row>
    <row r="16991" spans="1:4">
      <c r="A16991" s="371"/>
      <c r="B16991" s="371"/>
      <c r="C16991" s="371"/>
      <c r="D16991" s="434"/>
    </row>
    <row r="16992" spans="1:4">
      <c r="A16992" s="371"/>
      <c r="B16992" s="371"/>
      <c r="C16992" s="371"/>
      <c r="D16992" s="434"/>
    </row>
    <row r="16993" spans="1:4">
      <c r="A16993" s="371"/>
      <c r="B16993" s="371"/>
      <c r="C16993" s="371"/>
      <c r="D16993" s="434"/>
    </row>
    <row r="16994" spans="1:4">
      <c r="A16994" s="371"/>
      <c r="B16994" s="371"/>
      <c r="C16994" s="371"/>
      <c r="D16994" s="434"/>
    </row>
    <row r="16995" spans="1:4">
      <c r="A16995" s="371"/>
      <c r="B16995" s="371"/>
      <c r="C16995" s="371"/>
      <c r="D16995" s="434"/>
    </row>
    <row r="16996" spans="1:4">
      <c r="A16996" s="371"/>
      <c r="B16996" s="371"/>
      <c r="C16996" s="371"/>
      <c r="D16996" s="434"/>
    </row>
    <row r="16997" spans="1:4">
      <c r="A16997" s="371"/>
      <c r="B16997" s="371"/>
      <c r="C16997" s="371"/>
      <c r="D16997" s="434"/>
    </row>
    <row r="16998" spans="1:4">
      <c r="A16998" s="371"/>
      <c r="B16998" s="371"/>
      <c r="C16998" s="371"/>
      <c r="D16998" s="434"/>
    </row>
    <row r="16999" spans="1:4">
      <c r="A16999" s="371"/>
      <c r="B16999" s="371"/>
      <c r="C16999" s="371"/>
      <c r="D16999" s="434"/>
    </row>
    <row r="17000" spans="1:4">
      <c r="A17000" s="371"/>
      <c r="B17000" s="371"/>
      <c r="C17000" s="371"/>
      <c r="D17000" s="434"/>
    </row>
    <row r="17001" spans="1:4">
      <c r="A17001" s="371"/>
      <c r="B17001" s="371"/>
      <c r="C17001" s="371"/>
      <c r="D17001" s="434"/>
    </row>
    <row r="17002" spans="1:4">
      <c r="A17002" s="371"/>
      <c r="B17002" s="371"/>
      <c r="C17002" s="371"/>
      <c r="D17002" s="434"/>
    </row>
    <row r="17003" spans="1:4">
      <c r="A17003" s="371"/>
      <c r="B17003" s="371"/>
      <c r="C17003" s="371"/>
      <c r="D17003" s="434"/>
    </row>
    <row r="17004" spans="1:4">
      <c r="A17004" s="371"/>
      <c r="B17004" s="371"/>
      <c r="C17004" s="371"/>
      <c r="D17004" s="434"/>
    </row>
    <row r="17005" spans="1:4">
      <c r="A17005" s="371"/>
      <c r="B17005" s="371"/>
      <c r="C17005" s="371"/>
      <c r="D17005" s="434"/>
    </row>
    <row r="17006" spans="1:4">
      <c r="A17006" s="371"/>
      <c r="B17006" s="371"/>
      <c r="C17006" s="371"/>
      <c r="D17006" s="434"/>
    </row>
    <row r="17007" spans="1:4">
      <c r="A17007" s="371"/>
      <c r="B17007" s="371"/>
      <c r="C17007" s="371"/>
      <c r="D17007" s="434"/>
    </row>
    <row r="17008" spans="1:4">
      <c r="A17008" s="371"/>
      <c r="B17008" s="371"/>
      <c r="C17008" s="371"/>
      <c r="D17008" s="434"/>
    </row>
    <row r="17009" spans="1:4">
      <c r="A17009" s="371"/>
      <c r="B17009" s="371"/>
      <c r="C17009" s="371"/>
      <c r="D17009" s="434"/>
    </row>
    <row r="17010" spans="1:4">
      <c r="A17010" s="371"/>
      <c r="B17010" s="371"/>
      <c r="C17010" s="371"/>
      <c r="D17010" s="434"/>
    </row>
    <row r="17011" spans="1:4">
      <c r="A17011" s="371"/>
      <c r="B17011" s="371"/>
      <c r="C17011" s="371"/>
      <c r="D17011" s="434"/>
    </row>
    <row r="17012" spans="1:4">
      <c r="A17012" s="371"/>
      <c r="B17012" s="371"/>
      <c r="C17012" s="371"/>
      <c r="D17012" s="434"/>
    </row>
    <row r="17013" spans="1:4">
      <c r="A17013" s="371"/>
      <c r="B17013" s="371"/>
      <c r="C17013" s="371"/>
      <c r="D17013" s="434"/>
    </row>
    <row r="17014" spans="1:4">
      <c r="A17014" s="371"/>
      <c r="B17014" s="371"/>
      <c r="C17014" s="371"/>
      <c r="D17014" s="434"/>
    </row>
    <row r="17015" spans="1:4">
      <c r="A17015" s="371"/>
      <c r="B17015" s="371"/>
      <c r="C17015" s="371"/>
      <c r="D17015" s="434"/>
    </row>
    <row r="17016" spans="1:4">
      <c r="A17016" s="371"/>
      <c r="B17016" s="371"/>
      <c r="C17016" s="371"/>
      <c r="D17016" s="434"/>
    </row>
    <row r="17017" spans="1:4">
      <c r="A17017" s="371"/>
      <c r="B17017" s="371"/>
      <c r="C17017" s="371"/>
      <c r="D17017" s="434"/>
    </row>
    <row r="17018" spans="1:4">
      <c r="A17018" s="371"/>
      <c r="B17018" s="371"/>
      <c r="C17018" s="371"/>
      <c r="D17018" s="434"/>
    </row>
    <row r="17019" spans="1:4">
      <c r="A17019" s="371"/>
      <c r="B17019" s="371"/>
      <c r="C17019" s="371"/>
      <c r="D17019" s="434"/>
    </row>
    <row r="17020" spans="1:4">
      <c r="A17020" s="371"/>
      <c r="B17020" s="371"/>
      <c r="C17020" s="371"/>
      <c r="D17020" s="434"/>
    </row>
    <row r="17021" spans="1:4">
      <c r="A17021" s="371"/>
      <c r="B17021" s="371"/>
      <c r="C17021" s="371"/>
      <c r="D17021" s="434"/>
    </row>
    <row r="17022" spans="1:4">
      <c r="A17022" s="371"/>
      <c r="B17022" s="371"/>
      <c r="C17022" s="371"/>
      <c r="D17022" s="434"/>
    </row>
    <row r="17023" spans="1:4">
      <c r="A17023" s="371"/>
      <c r="B17023" s="371"/>
      <c r="C17023" s="371"/>
      <c r="D17023" s="434"/>
    </row>
    <row r="17024" spans="1:4">
      <c r="A17024" s="371"/>
      <c r="B17024" s="371"/>
      <c r="C17024" s="371"/>
      <c r="D17024" s="434"/>
    </row>
    <row r="17025" spans="1:4">
      <c r="A17025" s="371"/>
      <c r="B17025" s="371"/>
      <c r="C17025" s="371"/>
      <c r="D17025" s="434"/>
    </row>
    <row r="17026" spans="1:4">
      <c r="A17026" s="371"/>
      <c r="B17026" s="371"/>
      <c r="C17026" s="371"/>
      <c r="D17026" s="434"/>
    </row>
    <row r="17027" spans="1:4">
      <c r="A17027" s="371"/>
      <c r="B17027" s="371"/>
      <c r="C17027" s="371"/>
      <c r="D17027" s="434"/>
    </row>
    <row r="17028" spans="1:4">
      <c r="A17028" s="371"/>
      <c r="B17028" s="371"/>
      <c r="C17028" s="371"/>
      <c r="D17028" s="434"/>
    </row>
    <row r="17029" spans="1:4">
      <c r="A17029" s="371"/>
      <c r="B17029" s="371"/>
      <c r="C17029" s="371"/>
      <c r="D17029" s="434"/>
    </row>
    <row r="17030" spans="1:4">
      <c r="A17030" s="371"/>
      <c r="B17030" s="371"/>
      <c r="C17030" s="371"/>
      <c r="D17030" s="434"/>
    </row>
    <row r="17031" spans="1:4">
      <c r="A17031" s="371"/>
      <c r="B17031" s="371"/>
      <c r="C17031" s="371"/>
      <c r="D17031" s="434"/>
    </row>
    <row r="17032" spans="1:4">
      <c r="A17032" s="371"/>
      <c r="B17032" s="371"/>
      <c r="C17032" s="371"/>
      <c r="D17032" s="434"/>
    </row>
    <row r="17033" spans="1:4">
      <c r="A17033" s="371"/>
      <c r="B17033" s="371"/>
      <c r="C17033" s="371"/>
      <c r="D17033" s="434"/>
    </row>
    <row r="17034" spans="1:4">
      <c r="A17034" s="371"/>
      <c r="B17034" s="371"/>
      <c r="C17034" s="371"/>
      <c r="D17034" s="434"/>
    </row>
    <row r="17035" spans="1:4">
      <c r="A17035" s="371"/>
      <c r="B17035" s="371"/>
      <c r="C17035" s="371"/>
      <c r="D17035" s="434"/>
    </row>
    <row r="17036" spans="1:4">
      <c r="A17036" s="371"/>
      <c r="B17036" s="371"/>
      <c r="C17036" s="371"/>
      <c r="D17036" s="434"/>
    </row>
    <row r="17037" spans="1:4">
      <c r="A17037" s="371"/>
      <c r="B17037" s="371"/>
      <c r="C17037" s="371"/>
      <c r="D17037" s="434"/>
    </row>
    <row r="17038" spans="1:4">
      <c r="A17038" s="371"/>
      <c r="B17038" s="371"/>
      <c r="C17038" s="371"/>
      <c r="D17038" s="434"/>
    </row>
    <row r="17039" spans="1:4">
      <c r="A17039" s="371"/>
      <c r="B17039" s="371"/>
      <c r="C17039" s="371"/>
      <c r="D17039" s="434"/>
    </row>
    <row r="17040" spans="1:4">
      <c r="A17040" s="371"/>
      <c r="B17040" s="371"/>
      <c r="C17040" s="371"/>
      <c r="D17040" s="434"/>
    </row>
    <row r="17041" spans="1:4">
      <c r="A17041" s="371"/>
      <c r="B17041" s="371"/>
      <c r="C17041" s="371"/>
      <c r="D17041" s="434"/>
    </row>
    <row r="17042" spans="1:4">
      <c r="A17042" s="371"/>
      <c r="B17042" s="371"/>
      <c r="C17042" s="371"/>
      <c r="D17042" s="434"/>
    </row>
    <row r="17043" spans="1:4">
      <c r="A17043" s="371"/>
      <c r="B17043" s="371"/>
      <c r="C17043" s="371"/>
      <c r="D17043" s="434"/>
    </row>
    <row r="17044" spans="1:4">
      <c r="A17044" s="371"/>
      <c r="B17044" s="371"/>
      <c r="C17044" s="371"/>
      <c r="D17044" s="434"/>
    </row>
    <row r="17045" spans="1:4">
      <c r="A17045" s="371"/>
      <c r="B17045" s="371"/>
      <c r="C17045" s="371"/>
      <c r="D17045" s="434"/>
    </row>
    <row r="17046" spans="1:4">
      <c r="A17046" s="371"/>
      <c r="B17046" s="371"/>
      <c r="C17046" s="371"/>
      <c r="D17046" s="434"/>
    </row>
    <row r="17047" spans="1:4">
      <c r="A17047" s="371"/>
      <c r="B17047" s="371"/>
      <c r="C17047" s="371"/>
      <c r="D17047" s="434"/>
    </row>
    <row r="17048" spans="1:4">
      <c r="A17048" s="371"/>
      <c r="B17048" s="371"/>
      <c r="C17048" s="371"/>
      <c r="D17048" s="434"/>
    </row>
    <row r="17049" spans="1:4">
      <c r="A17049" s="371"/>
      <c r="B17049" s="371"/>
      <c r="C17049" s="371"/>
      <c r="D17049" s="434"/>
    </row>
    <row r="17050" spans="1:4">
      <c r="A17050" s="371"/>
      <c r="B17050" s="371"/>
      <c r="C17050" s="371"/>
      <c r="D17050" s="434"/>
    </row>
    <row r="17051" spans="1:4">
      <c r="A17051" s="371"/>
      <c r="B17051" s="371"/>
      <c r="C17051" s="371"/>
      <c r="D17051" s="434"/>
    </row>
    <row r="17052" spans="1:4">
      <c r="A17052" s="371"/>
      <c r="B17052" s="371"/>
      <c r="C17052" s="371"/>
      <c r="D17052" s="434"/>
    </row>
    <row r="17053" spans="1:4">
      <c r="A17053" s="371"/>
      <c r="B17053" s="371"/>
      <c r="C17053" s="371"/>
      <c r="D17053" s="434"/>
    </row>
    <row r="17054" spans="1:4">
      <c r="A17054" s="371"/>
      <c r="B17054" s="371"/>
      <c r="C17054" s="371"/>
      <c r="D17054" s="434"/>
    </row>
    <row r="17055" spans="1:4">
      <c r="A17055" s="371"/>
      <c r="B17055" s="371"/>
      <c r="C17055" s="371"/>
      <c r="D17055" s="434"/>
    </row>
    <row r="17056" spans="1:4">
      <c r="A17056" s="371"/>
      <c r="B17056" s="371"/>
      <c r="C17056" s="371"/>
      <c r="D17056" s="434"/>
    </row>
    <row r="17057" spans="1:4">
      <c r="A17057" s="371"/>
      <c r="B17057" s="371"/>
      <c r="C17057" s="371"/>
      <c r="D17057" s="434"/>
    </row>
    <row r="17058" spans="1:4">
      <c r="A17058" s="371"/>
      <c r="B17058" s="371"/>
      <c r="C17058" s="371"/>
      <c r="D17058" s="434"/>
    </row>
    <row r="17059" spans="1:4">
      <c r="A17059" s="371"/>
      <c r="B17059" s="371"/>
      <c r="C17059" s="371"/>
      <c r="D17059" s="434"/>
    </row>
    <row r="17060" spans="1:4">
      <c r="A17060" s="371"/>
      <c r="B17060" s="371"/>
      <c r="C17060" s="371"/>
      <c r="D17060" s="434"/>
    </row>
    <row r="17061" spans="1:4">
      <c r="A17061" s="371"/>
      <c r="B17061" s="371"/>
      <c r="C17061" s="371"/>
      <c r="D17061" s="434"/>
    </row>
    <row r="17062" spans="1:4">
      <c r="A17062" s="371"/>
      <c r="B17062" s="371"/>
      <c r="C17062" s="371"/>
      <c r="D17062" s="434"/>
    </row>
    <row r="17063" spans="1:4">
      <c r="A17063" s="371"/>
      <c r="B17063" s="371"/>
      <c r="C17063" s="371"/>
      <c r="D17063" s="434"/>
    </row>
    <row r="17064" spans="1:4">
      <c r="A17064" s="371"/>
      <c r="B17064" s="371"/>
      <c r="C17064" s="371"/>
      <c r="D17064" s="434"/>
    </row>
    <row r="17065" spans="1:4">
      <c r="A17065" s="371"/>
      <c r="B17065" s="371"/>
      <c r="C17065" s="371"/>
      <c r="D17065" s="434"/>
    </row>
    <row r="17066" spans="1:4">
      <c r="A17066" s="371"/>
      <c r="B17066" s="371"/>
      <c r="C17066" s="371"/>
      <c r="D17066" s="434"/>
    </row>
    <row r="17067" spans="1:4">
      <c r="A17067" s="371"/>
      <c r="B17067" s="371"/>
      <c r="C17067" s="371"/>
      <c r="D17067" s="434"/>
    </row>
    <row r="17068" spans="1:4">
      <c r="A17068" s="371"/>
      <c r="B17068" s="371"/>
      <c r="C17068" s="371"/>
      <c r="D17068" s="434"/>
    </row>
    <row r="17069" spans="1:4">
      <c r="A17069" s="371"/>
      <c r="B17069" s="371"/>
      <c r="C17069" s="371"/>
      <c r="D17069" s="434"/>
    </row>
    <row r="17070" spans="1:4">
      <c r="A17070" s="371"/>
      <c r="B17070" s="371"/>
      <c r="C17070" s="371"/>
      <c r="D17070" s="434"/>
    </row>
    <row r="17071" spans="1:4">
      <c r="A17071" s="371"/>
      <c r="B17071" s="371"/>
      <c r="C17071" s="371"/>
      <c r="D17071" s="434"/>
    </row>
    <row r="17072" spans="1:4">
      <c r="A17072" s="371"/>
      <c r="B17072" s="371"/>
      <c r="C17072" s="371"/>
      <c r="D17072" s="434"/>
    </row>
    <row r="17073" spans="1:4">
      <c r="A17073" s="371"/>
      <c r="B17073" s="371"/>
      <c r="C17073" s="371"/>
      <c r="D17073" s="434"/>
    </row>
    <row r="17074" spans="1:4">
      <c r="A17074" s="371"/>
      <c r="B17074" s="371"/>
      <c r="C17074" s="371"/>
      <c r="D17074" s="434"/>
    </row>
    <row r="17075" spans="1:4">
      <c r="A17075" s="371"/>
      <c r="B17075" s="371"/>
      <c r="C17075" s="371"/>
      <c r="D17075" s="434"/>
    </row>
    <row r="17076" spans="1:4">
      <c r="A17076" s="371"/>
      <c r="B17076" s="371"/>
      <c r="C17076" s="371"/>
      <c r="D17076" s="434"/>
    </row>
    <row r="17077" spans="1:4">
      <c r="A17077" s="371"/>
      <c r="B17077" s="371"/>
      <c r="C17077" s="371"/>
      <c r="D17077" s="434"/>
    </row>
    <row r="17078" spans="1:4">
      <c r="A17078" s="371"/>
      <c r="B17078" s="371"/>
      <c r="C17078" s="371"/>
      <c r="D17078" s="434"/>
    </row>
    <row r="17079" spans="1:4">
      <c r="A17079" s="371"/>
      <c r="B17079" s="371"/>
      <c r="C17079" s="371"/>
      <c r="D17079" s="434"/>
    </row>
    <row r="17080" spans="1:4">
      <c r="A17080" s="371"/>
      <c r="B17080" s="371"/>
      <c r="C17080" s="371"/>
      <c r="D17080" s="434"/>
    </row>
    <row r="17081" spans="1:4">
      <c r="A17081" s="371"/>
      <c r="B17081" s="371"/>
      <c r="C17081" s="371"/>
      <c r="D17081" s="434"/>
    </row>
    <row r="17082" spans="1:4">
      <c r="A17082" s="371"/>
      <c r="B17082" s="371"/>
      <c r="C17082" s="371"/>
      <c r="D17082" s="434"/>
    </row>
    <row r="17083" spans="1:4">
      <c r="A17083" s="371"/>
      <c r="B17083" s="371"/>
      <c r="C17083" s="371"/>
      <c r="D17083" s="434"/>
    </row>
    <row r="17084" spans="1:4">
      <c r="A17084" s="371"/>
      <c r="B17084" s="371"/>
      <c r="C17084" s="371"/>
      <c r="D17084" s="434"/>
    </row>
    <row r="17085" spans="1:4">
      <c r="A17085" s="371"/>
      <c r="B17085" s="371"/>
      <c r="C17085" s="371"/>
      <c r="D17085" s="434"/>
    </row>
    <row r="17086" spans="1:4">
      <c r="A17086" s="371"/>
      <c r="B17086" s="371"/>
      <c r="C17086" s="371"/>
      <c r="D17086" s="434"/>
    </row>
    <row r="17087" spans="1:4">
      <c r="A17087" s="371"/>
      <c r="B17087" s="371"/>
      <c r="C17087" s="371"/>
      <c r="D17087" s="434"/>
    </row>
    <row r="17088" spans="1:4">
      <c r="A17088" s="371"/>
      <c r="B17088" s="371"/>
      <c r="C17088" s="371"/>
      <c r="D17088" s="434"/>
    </row>
    <row r="17089" spans="1:4">
      <c r="A17089" s="371"/>
      <c r="B17089" s="371"/>
      <c r="C17089" s="371"/>
      <c r="D17089" s="434"/>
    </row>
    <row r="17090" spans="1:4">
      <c r="A17090" s="371"/>
      <c r="B17090" s="371"/>
      <c r="C17090" s="371"/>
      <c r="D17090" s="434"/>
    </row>
    <row r="17091" spans="1:4">
      <c r="A17091" s="371"/>
      <c r="B17091" s="371"/>
      <c r="C17091" s="371"/>
      <c r="D17091" s="434"/>
    </row>
    <row r="17092" spans="1:4">
      <c r="A17092" s="371"/>
      <c r="B17092" s="371"/>
      <c r="C17092" s="371"/>
      <c r="D17092" s="434"/>
    </row>
    <row r="17093" spans="1:4">
      <c r="A17093" s="371"/>
      <c r="B17093" s="371"/>
      <c r="C17093" s="371"/>
      <c r="D17093" s="434"/>
    </row>
    <row r="17094" spans="1:4">
      <c r="A17094" s="371"/>
      <c r="B17094" s="371"/>
      <c r="C17094" s="371"/>
      <c r="D17094" s="434"/>
    </row>
    <row r="17095" spans="1:4">
      <c r="A17095" s="371"/>
      <c r="B17095" s="371"/>
      <c r="C17095" s="371"/>
      <c r="D17095" s="434"/>
    </row>
    <row r="17096" spans="1:4">
      <c r="A17096" s="371"/>
      <c r="B17096" s="371"/>
      <c r="C17096" s="371"/>
      <c r="D17096" s="434"/>
    </row>
    <row r="17097" spans="1:4">
      <c r="A17097" s="371"/>
      <c r="B17097" s="371"/>
      <c r="C17097" s="371"/>
      <c r="D17097" s="434"/>
    </row>
    <row r="17098" spans="1:4">
      <c r="A17098" s="371"/>
      <c r="B17098" s="371"/>
      <c r="C17098" s="371"/>
      <c r="D17098" s="434"/>
    </row>
    <row r="17099" spans="1:4">
      <c r="A17099" s="371"/>
      <c r="B17099" s="371"/>
      <c r="C17099" s="371"/>
      <c r="D17099" s="434"/>
    </row>
    <row r="17100" spans="1:4">
      <c r="A17100" s="371"/>
      <c r="B17100" s="371"/>
      <c r="C17100" s="371"/>
      <c r="D17100" s="434"/>
    </row>
    <row r="17101" spans="1:4">
      <c r="A17101" s="371"/>
      <c r="B17101" s="371"/>
      <c r="C17101" s="371"/>
      <c r="D17101" s="434"/>
    </row>
    <row r="17102" spans="1:4">
      <c r="A17102" s="371"/>
      <c r="B17102" s="371"/>
      <c r="C17102" s="371"/>
      <c r="D17102" s="434"/>
    </row>
    <row r="17103" spans="1:4">
      <c r="A17103" s="371"/>
      <c r="B17103" s="371"/>
      <c r="C17103" s="371"/>
      <c r="D17103" s="434"/>
    </row>
    <row r="17104" spans="1:4">
      <c r="A17104" s="371"/>
      <c r="B17104" s="371"/>
      <c r="C17104" s="371"/>
      <c r="D17104" s="434"/>
    </row>
    <row r="17105" spans="1:4">
      <c r="A17105" s="371"/>
      <c r="B17105" s="371"/>
      <c r="C17105" s="371"/>
      <c r="D17105" s="434"/>
    </row>
    <row r="17106" spans="1:4">
      <c r="A17106" s="371"/>
      <c r="B17106" s="371"/>
      <c r="C17106" s="371"/>
      <c r="D17106" s="434"/>
    </row>
    <row r="17107" spans="1:4">
      <c r="A17107" s="371"/>
      <c r="B17107" s="371"/>
      <c r="C17107" s="371"/>
      <c r="D17107" s="434"/>
    </row>
    <row r="17108" spans="1:4">
      <c r="A17108" s="371"/>
      <c r="B17108" s="371"/>
      <c r="C17108" s="371"/>
      <c r="D17108" s="434"/>
    </row>
    <row r="17109" spans="1:4">
      <c r="A17109" s="371"/>
      <c r="B17109" s="371"/>
      <c r="C17109" s="371"/>
      <c r="D17109" s="434"/>
    </row>
    <row r="17110" spans="1:4">
      <c r="A17110" s="371"/>
      <c r="B17110" s="371"/>
      <c r="C17110" s="371"/>
      <c r="D17110" s="434"/>
    </row>
    <row r="17111" spans="1:4">
      <c r="A17111" s="371"/>
      <c r="B17111" s="371"/>
      <c r="C17111" s="371"/>
      <c r="D17111" s="434"/>
    </row>
    <row r="17112" spans="1:4">
      <c r="A17112" s="371"/>
      <c r="B17112" s="371"/>
      <c r="C17112" s="371"/>
      <c r="D17112" s="434"/>
    </row>
    <row r="17113" spans="1:4">
      <c r="A17113" s="371"/>
      <c r="B17113" s="371"/>
      <c r="C17113" s="371"/>
      <c r="D17113" s="434"/>
    </row>
    <row r="17114" spans="1:4">
      <c r="A17114" s="371"/>
      <c r="B17114" s="371"/>
      <c r="C17114" s="371"/>
      <c r="D17114" s="434"/>
    </row>
    <row r="17115" spans="1:4">
      <c r="A17115" s="371"/>
      <c r="B17115" s="371"/>
      <c r="C17115" s="371"/>
      <c r="D17115" s="434"/>
    </row>
    <row r="17116" spans="1:4">
      <c r="A17116" s="371"/>
      <c r="B17116" s="371"/>
      <c r="C17116" s="371"/>
      <c r="D17116" s="434"/>
    </row>
    <row r="17117" spans="1:4">
      <c r="A17117" s="371"/>
      <c r="B17117" s="371"/>
      <c r="C17117" s="371"/>
      <c r="D17117" s="434"/>
    </row>
    <row r="17118" spans="1:4">
      <c r="A17118" s="371"/>
      <c r="B17118" s="371"/>
      <c r="C17118" s="371"/>
      <c r="D17118" s="434"/>
    </row>
    <row r="17119" spans="1:4">
      <c r="A17119" s="371"/>
      <c r="B17119" s="371"/>
      <c r="C17119" s="371"/>
      <c r="D17119" s="434"/>
    </row>
    <row r="17120" spans="1:4">
      <c r="A17120" s="371"/>
      <c r="B17120" s="371"/>
      <c r="C17120" s="371"/>
      <c r="D17120" s="434"/>
    </row>
    <row r="17121" spans="1:4">
      <c r="A17121" s="371"/>
      <c r="B17121" s="371"/>
      <c r="C17121" s="371"/>
      <c r="D17121" s="434"/>
    </row>
    <row r="17122" spans="1:4">
      <c r="A17122" s="371"/>
      <c r="B17122" s="371"/>
      <c r="C17122" s="371"/>
      <c r="D17122" s="434"/>
    </row>
    <row r="17123" spans="1:4">
      <c r="A17123" s="371"/>
      <c r="B17123" s="371"/>
      <c r="C17123" s="371"/>
      <c r="D17123" s="434"/>
    </row>
    <row r="17124" spans="1:4">
      <c r="A17124" s="371"/>
      <c r="B17124" s="371"/>
      <c r="C17124" s="371"/>
      <c r="D17124" s="434"/>
    </row>
    <row r="17125" spans="1:4">
      <c r="A17125" s="371"/>
      <c r="B17125" s="371"/>
      <c r="C17125" s="371"/>
      <c r="D17125" s="434"/>
    </row>
    <row r="17126" spans="1:4">
      <c r="A17126" s="371"/>
      <c r="B17126" s="371"/>
      <c r="C17126" s="371"/>
      <c r="D17126" s="434"/>
    </row>
    <row r="17127" spans="1:4">
      <c r="A17127" s="371"/>
      <c r="B17127" s="371"/>
      <c r="C17127" s="371"/>
      <c r="D17127" s="434"/>
    </row>
    <row r="17128" spans="1:4">
      <c r="A17128" s="371"/>
      <c r="B17128" s="371"/>
      <c r="C17128" s="371"/>
      <c r="D17128" s="434"/>
    </row>
    <row r="17129" spans="1:4">
      <c r="A17129" s="371"/>
      <c r="B17129" s="371"/>
      <c r="C17129" s="371"/>
      <c r="D17129" s="434"/>
    </row>
    <row r="17130" spans="1:4">
      <c r="A17130" s="371"/>
      <c r="B17130" s="371"/>
      <c r="C17130" s="371"/>
      <c r="D17130" s="434"/>
    </row>
    <row r="17131" spans="1:4">
      <c r="A17131" s="371"/>
      <c r="B17131" s="371"/>
      <c r="C17131" s="371"/>
      <c r="D17131" s="434"/>
    </row>
    <row r="17132" spans="1:4">
      <c r="A17132" s="371"/>
      <c r="B17132" s="371"/>
      <c r="C17132" s="371"/>
      <c r="D17132" s="434"/>
    </row>
    <row r="17133" spans="1:4">
      <c r="A17133" s="371"/>
      <c r="B17133" s="371"/>
      <c r="C17133" s="371"/>
      <c r="D17133" s="434"/>
    </row>
    <row r="17134" spans="1:4">
      <c r="A17134" s="371"/>
      <c r="B17134" s="371"/>
      <c r="C17134" s="371"/>
      <c r="D17134" s="434"/>
    </row>
    <row r="17135" spans="1:4">
      <c r="A17135" s="371"/>
      <c r="B17135" s="371"/>
      <c r="C17135" s="371"/>
      <c r="D17135" s="434"/>
    </row>
    <row r="17136" spans="1:4">
      <c r="A17136" s="371"/>
      <c r="B17136" s="371"/>
      <c r="C17136" s="371"/>
      <c r="D17136" s="434"/>
    </row>
    <row r="17137" spans="1:4">
      <c r="A17137" s="371"/>
      <c r="B17137" s="371"/>
      <c r="C17137" s="371"/>
      <c r="D17137" s="434"/>
    </row>
    <row r="17138" spans="1:4">
      <c r="A17138" s="371"/>
      <c r="B17138" s="371"/>
      <c r="C17138" s="371"/>
      <c r="D17138" s="434"/>
    </row>
    <row r="17139" spans="1:4">
      <c r="A17139" s="371"/>
      <c r="B17139" s="371"/>
      <c r="C17139" s="371"/>
      <c r="D17139" s="434"/>
    </row>
    <row r="17140" spans="1:4">
      <c r="A17140" s="371"/>
      <c r="B17140" s="371"/>
      <c r="C17140" s="371"/>
      <c r="D17140" s="434"/>
    </row>
    <row r="17141" spans="1:4">
      <c r="A17141" s="371"/>
      <c r="B17141" s="371"/>
      <c r="C17141" s="371"/>
      <c r="D17141" s="434"/>
    </row>
    <row r="17142" spans="1:4">
      <c r="A17142" s="371"/>
      <c r="B17142" s="371"/>
      <c r="C17142" s="371"/>
      <c r="D17142" s="434"/>
    </row>
    <row r="17143" spans="1:4">
      <c r="A17143" s="371"/>
      <c r="B17143" s="371"/>
      <c r="C17143" s="371"/>
      <c r="D17143" s="434"/>
    </row>
    <row r="17144" spans="1:4">
      <c r="A17144" s="371"/>
      <c r="B17144" s="371"/>
      <c r="C17144" s="371"/>
      <c r="D17144" s="434"/>
    </row>
    <row r="17145" spans="1:4">
      <c r="A17145" s="371"/>
      <c r="B17145" s="371"/>
      <c r="C17145" s="371"/>
      <c r="D17145" s="434"/>
    </row>
    <row r="17146" spans="1:4">
      <c r="A17146" s="371"/>
      <c r="B17146" s="371"/>
      <c r="C17146" s="371"/>
      <c r="D17146" s="434"/>
    </row>
    <row r="17147" spans="1:4">
      <c r="A17147" s="371"/>
      <c r="B17147" s="371"/>
      <c r="C17147" s="371"/>
      <c r="D17147" s="434"/>
    </row>
    <row r="17148" spans="1:4">
      <c r="A17148" s="371"/>
      <c r="B17148" s="371"/>
      <c r="C17148" s="371"/>
      <c r="D17148" s="434"/>
    </row>
    <row r="17149" spans="1:4">
      <c r="A17149" s="371"/>
      <c r="B17149" s="371"/>
      <c r="C17149" s="371"/>
      <c r="D17149" s="434"/>
    </row>
    <row r="17150" spans="1:4">
      <c r="A17150" s="371"/>
      <c r="B17150" s="371"/>
      <c r="C17150" s="371"/>
      <c r="D17150" s="434"/>
    </row>
    <row r="17151" spans="1:4">
      <c r="A17151" s="371"/>
      <c r="B17151" s="371"/>
      <c r="C17151" s="371"/>
      <c r="D17151" s="434"/>
    </row>
    <row r="17152" spans="1:4">
      <c r="A17152" s="371"/>
      <c r="B17152" s="371"/>
      <c r="C17152" s="371"/>
      <c r="D17152" s="434"/>
    </row>
    <row r="17153" spans="1:4">
      <c r="A17153" s="371"/>
      <c r="B17153" s="371"/>
      <c r="C17153" s="371"/>
      <c r="D17153" s="434"/>
    </row>
    <row r="17154" spans="1:4">
      <c r="A17154" s="371"/>
      <c r="B17154" s="371"/>
      <c r="C17154" s="371"/>
      <c r="D17154" s="434"/>
    </row>
    <row r="17155" spans="1:4">
      <c r="A17155" s="371"/>
      <c r="B17155" s="371"/>
      <c r="C17155" s="371"/>
      <c r="D17155" s="434"/>
    </row>
    <row r="17156" spans="1:4">
      <c r="A17156" s="371"/>
      <c r="B17156" s="371"/>
      <c r="C17156" s="371"/>
      <c r="D17156" s="434"/>
    </row>
    <row r="17157" spans="1:4">
      <c r="A17157" s="371"/>
      <c r="B17157" s="371"/>
      <c r="C17157" s="371"/>
      <c r="D17157" s="434"/>
    </row>
    <row r="17158" spans="1:4">
      <c r="A17158" s="371"/>
      <c r="B17158" s="371"/>
      <c r="C17158" s="371"/>
      <c r="D17158" s="434"/>
    </row>
    <row r="17159" spans="1:4">
      <c r="A17159" s="371"/>
      <c r="B17159" s="371"/>
      <c r="C17159" s="371"/>
      <c r="D17159" s="434"/>
    </row>
    <row r="17160" spans="1:4">
      <c r="A17160" s="371"/>
      <c r="B17160" s="371"/>
      <c r="C17160" s="371"/>
      <c r="D17160" s="434"/>
    </row>
    <row r="17161" spans="1:4">
      <c r="A17161" s="371"/>
      <c r="B17161" s="371"/>
      <c r="C17161" s="371"/>
      <c r="D17161" s="434"/>
    </row>
    <row r="17162" spans="1:4">
      <c r="A17162" s="371"/>
      <c r="B17162" s="371"/>
      <c r="C17162" s="371"/>
      <c r="D17162" s="434"/>
    </row>
    <row r="17163" spans="1:4">
      <c r="A17163" s="371"/>
      <c r="B17163" s="371"/>
      <c r="C17163" s="371"/>
      <c r="D17163" s="434"/>
    </row>
    <row r="17164" spans="1:4">
      <c r="A17164" s="371"/>
      <c r="B17164" s="371"/>
      <c r="C17164" s="371"/>
      <c r="D17164" s="434"/>
    </row>
    <row r="17165" spans="1:4">
      <c r="A17165" s="371"/>
      <c r="B17165" s="371"/>
      <c r="C17165" s="371"/>
      <c r="D17165" s="434"/>
    </row>
    <row r="17166" spans="1:4">
      <c r="A17166" s="371"/>
      <c r="B17166" s="371"/>
      <c r="C17166" s="371"/>
      <c r="D17166" s="434"/>
    </row>
    <row r="17167" spans="1:4">
      <c r="A17167" s="371"/>
      <c r="B17167" s="371"/>
      <c r="C17167" s="371"/>
      <c r="D17167" s="434"/>
    </row>
    <row r="17168" spans="1:4">
      <c r="A17168" s="371"/>
      <c r="B17168" s="371"/>
      <c r="C17168" s="371"/>
      <c r="D17168" s="434"/>
    </row>
    <row r="17169" spans="1:4">
      <c r="A17169" s="371"/>
      <c r="B17169" s="371"/>
      <c r="C17169" s="371"/>
      <c r="D17169" s="434"/>
    </row>
    <row r="17170" spans="1:4">
      <c r="A17170" s="371"/>
      <c r="B17170" s="371"/>
      <c r="C17170" s="371"/>
      <c r="D17170" s="434"/>
    </row>
    <row r="17171" spans="1:4">
      <c r="A17171" s="371"/>
      <c r="B17171" s="371"/>
      <c r="C17171" s="371"/>
      <c r="D17171" s="434"/>
    </row>
    <row r="17172" spans="1:4">
      <c r="A17172" s="371"/>
      <c r="B17172" s="371"/>
      <c r="C17172" s="371"/>
      <c r="D17172" s="434"/>
    </row>
    <row r="17173" spans="1:4">
      <c r="A17173" s="371"/>
      <c r="B17173" s="371"/>
      <c r="C17173" s="371"/>
      <c r="D17173" s="434"/>
    </row>
    <row r="17174" spans="1:4">
      <c r="A17174" s="371"/>
      <c r="B17174" s="371"/>
      <c r="C17174" s="371"/>
      <c r="D17174" s="434"/>
    </row>
    <row r="17175" spans="1:4">
      <c r="A17175" s="371"/>
      <c r="B17175" s="371"/>
      <c r="C17175" s="371"/>
      <c r="D17175" s="434"/>
    </row>
    <row r="17176" spans="1:4">
      <c r="A17176" s="371"/>
      <c r="B17176" s="371"/>
      <c r="C17176" s="371"/>
      <c r="D17176" s="434"/>
    </row>
    <row r="17177" spans="1:4">
      <c r="A17177" s="371"/>
      <c r="B17177" s="371"/>
      <c r="C17177" s="371"/>
      <c r="D17177" s="434"/>
    </row>
    <row r="17178" spans="1:4">
      <c r="A17178" s="371"/>
      <c r="B17178" s="371"/>
      <c r="C17178" s="371"/>
      <c r="D17178" s="434"/>
    </row>
    <row r="17179" spans="1:4">
      <c r="A17179" s="371"/>
      <c r="B17179" s="371"/>
      <c r="C17179" s="371"/>
      <c r="D17179" s="434"/>
    </row>
    <row r="17180" spans="1:4">
      <c r="A17180" s="371"/>
      <c r="B17180" s="371"/>
      <c r="C17180" s="371"/>
      <c r="D17180" s="434"/>
    </row>
    <row r="17181" spans="1:4">
      <c r="A17181" s="371"/>
      <c r="B17181" s="371"/>
      <c r="C17181" s="371"/>
      <c r="D17181" s="434"/>
    </row>
    <row r="17182" spans="1:4">
      <c r="A17182" s="371"/>
      <c r="B17182" s="371"/>
      <c r="C17182" s="371"/>
      <c r="D17182" s="434"/>
    </row>
    <row r="17183" spans="1:4">
      <c r="A17183" s="371"/>
      <c r="B17183" s="371"/>
      <c r="C17183" s="371"/>
      <c r="D17183" s="434"/>
    </row>
    <row r="17184" spans="1:4">
      <c r="A17184" s="371"/>
      <c r="B17184" s="371"/>
      <c r="C17184" s="371"/>
      <c r="D17184" s="434"/>
    </row>
    <row r="17185" spans="1:4">
      <c r="A17185" s="371"/>
      <c r="B17185" s="371"/>
      <c r="C17185" s="371"/>
      <c r="D17185" s="434"/>
    </row>
    <row r="17186" spans="1:4">
      <c r="A17186" s="371"/>
      <c r="B17186" s="371"/>
      <c r="C17186" s="371"/>
      <c r="D17186" s="434"/>
    </row>
    <row r="17187" spans="1:4">
      <c r="A17187" s="371"/>
      <c r="B17187" s="371"/>
      <c r="C17187" s="371"/>
      <c r="D17187" s="434"/>
    </row>
    <row r="17188" spans="1:4">
      <c r="A17188" s="371"/>
      <c r="B17188" s="371"/>
      <c r="C17188" s="371"/>
      <c r="D17188" s="434"/>
    </row>
    <row r="17189" spans="1:4">
      <c r="A17189" s="371"/>
      <c r="B17189" s="371"/>
      <c r="C17189" s="371"/>
      <c r="D17189" s="434"/>
    </row>
    <row r="17190" spans="1:4">
      <c r="A17190" s="371"/>
      <c r="B17190" s="371"/>
      <c r="C17190" s="371"/>
      <c r="D17190" s="434"/>
    </row>
    <row r="17191" spans="1:4">
      <c r="A17191" s="371"/>
      <c r="B17191" s="371"/>
      <c r="C17191" s="371"/>
      <c r="D17191" s="434"/>
    </row>
    <row r="17192" spans="1:4">
      <c r="A17192" s="371"/>
      <c r="B17192" s="371"/>
      <c r="C17192" s="371"/>
      <c r="D17192" s="434"/>
    </row>
    <row r="17193" spans="1:4">
      <c r="A17193" s="371"/>
      <c r="B17193" s="371"/>
      <c r="C17193" s="371"/>
      <c r="D17193" s="434"/>
    </row>
    <row r="17194" spans="1:4">
      <c r="A17194" s="371"/>
      <c r="B17194" s="371"/>
      <c r="C17194" s="371"/>
      <c r="D17194" s="434"/>
    </row>
    <row r="17195" spans="1:4">
      <c r="A17195" s="371"/>
      <c r="B17195" s="371"/>
      <c r="C17195" s="371"/>
      <c r="D17195" s="434"/>
    </row>
    <row r="17196" spans="1:4">
      <c r="A17196" s="371"/>
      <c r="B17196" s="371"/>
      <c r="C17196" s="371"/>
      <c r="D17196" s="434"/>
    </row>
    <row r="17197" spans="1:4">
      <c r="A17197" s="371"/>
      <c r="B17197" s="371"/>
      <c r="C17197" s="371"/>
      <c r="D17197" s="434"/>
    </row>
    <row r="17198" spans="1:4">
      <c r="A17198" s="371"/>
      <c r="B17198" s="371"/>
      <c r="C17198" s="371"/>
      <c r="D17198" s="434"/>
    </row>
    <row r="17199" spans="1:4">
      <c r="A17199" s="371"/>
      <c r="B17199" s="371"/>
      <c r="C17199" s="371"/>
      <c r="D17199" s="434"/>
    </row>
    <row r="17200" spans="1:4">
      <c r="A17200" s="371"/>
      <c r="B17200" s="371"/>
      <c r="C17200" s="371"/>
      <c r="D17200" s="434"/>
    </row>
    <row r="17201" spans="1:4">
      <c r="A17201" s="371"/>
      <c r="B17201" s="371"/>
      <c r="C17201" s="371"/>
      <c r="D17201" s="434"/>
    </row>
    <row r="17202" spans="1:4">
      <c r="A17202" s="371"/>
      <c r="B17202" s="371"/>
      <c r="C17202" s="371"/>
      <c r="D17202" s="434"/>
    </row>
    <row r="17203" spans="1:4">
      <c r="A17203" s="371"/>
      <c r="B17203" s="371"/>
      <c r="C17203" s="371"/>
      <c r="D17203" s="434"/>
    </row>
    <row r="17204" spans="1:4">
      <c r="A17204" s="371"/>
      <c r="B17204" s="371"/>
      <c r="C17204" s="371"/>
      <c r="D17204" s="434"/>
    </row>
    <row r="17205" spans="1:4">
      <c r="A17205" s="371"/>
      <c r="B17205" s="371"/>
      <c r="C17205" s="371"/>
      <c r="D17205" s="434"/>
    </row>
    <row r="17206" spans="1:4">
      <c r="A17206" s="371"/>
      <c r="B17206" s="371"/>
      <c r="C17206" s="371"/>
      <c r="D17206" s="434"/>
    </row>
    <row r="17207" spans="1:4">
      <c r="A17207" s="371"/>
      <c r="B17207" s="371"/>
      <c r="C17207" s="371"/>
      <c r="D17207" s="434"/>
    </row>
    <row r="17208" spans="1:4">
      <c r="A17208" s="371"/>
      <c r="B17208" s="371"/>
      <c r="C17208" s="371"/>
      <c r="D17208" s="434"/>
    </row>
    <row r="17209" spans="1:4">
      <c r="A17209" s="371"/>
      <c r="B17209" s="371"/>
      <c r="C17209" s="371"/>
      <c r="D17209" s="434"/>
    </row>
    <row r="17210" spans="1:4">
      <c r="A17210" s="371"/>
      <c r="B17210" s="371"/>
      <c r="C17210" s="371"/>
      <c r="D17210" s="434"/>
    </row>
    <row r="17211" spans="1:4">
      <c r="A17211" s="371"/>
      <c r="B17211" s="371"/>
      <c r="C17211" s="371"/>
      <c r="D17211" s="434"/>
    </row>
    <row r="17212" spans="1:4">
      <c r="A17212" s="371"/>
      <c r="B17212" s="371"/>
      <c r="C17212" s="371"/>
      <c r="D17212" s="434"/>
    </row>
    <row r="17213" spans="1:4">
      <c r="A17213" s="371"/>
      <c r="B17213" s="371"/>
      <c r="C17213" s="371"/>
      <c r="D17213" s="434"/>
    </row>
    <row r="17214" spans="1:4">
      <c r="A17214" s="371"/>
      <c r="B17214" s="371"/>
      <c r="C17214" s="371"/>
      <c r="D17214" s="434"/>
    </row>
    <row r="17215" spans="1:4">
      <c r="A17215" s="371"/>
      <c r="B17215" s="371"/>
      <c r="C17215" s="371"/>
      <c r="D17215" s="434"/>
    </row>
    <row r="17216" spans="1:4">
      <c r="A17216" s="371"/>
      <c r="B17216" s="371"/>
      <c r="C17216" s="371"/>
      <c r="D17216" s="434"/>
    </row>
    <row r="17217" spans="1:4">
      <c r="A17217" s="371"/>
      <c r="B17217" s="371"/>
      <c r="C17217" s="371"/>
      <c r="D17217" s="434"/>
    </row>
    <row r="17218" spans="1:4">
      <c r="A17218" s="371"/>
      <c r="B17218" s="371"/>
      <c r="C17218" s="371"/>
      <c r="D17218" s="434"/>
    </row>
    <row r="17219" spans="1:4">
      <c r="A17219" s="371"/>
      <c r="B17219" s="371"/>
      <c r="C17219" s="371"/>
      <c r="D17219" s="434"/>
    </row>
    <row r="17220" spans="1:4">
      <c r="A17220" s="371"/>
      <c r="B17220" s="371"/>
      <c r="C17220" s="371"/>
      <c r="D17220" s="434"/>
    </row>
    <row r="17221" spans="1:4">
      <c r="A17221" s="371"/>
      <c r="B17221" s="371"/>
      <c r="C17221" s="371"/>
      <c r="D17221" s="434"/>
    </row>
    <row r="17222" spans="1:4">
      <c r="A17222" s="371"/>
      <c r="B17222" s="371"/>
      <c r="C17222" s="371"/>
      <c r="D17222" s="434"/>
    </row>
    <row r="17223" spans="1:4">
      <c r="A17223" s="371"/>
      <c r="B17223" s="371"/>
      <c r="C17223" s="371"/>
      <c r="D17223" s="434"/>
    </row>
    <row r="17224" spans="1:4">
      <c r="A17224" s="371"/>
      <c r="B17224" s="371"/>
      <c r="C17224" s="371"/>
      <c r="D17224" s="434"/>
    </row>
    <row r="17225" spans="1:4">
      <c r="A17225" s="371"/>
      <c r="B17225" s="371"/>
      <c r="C17225" s="371"/>
      <c r="D17225" s="434"/>
    </row>
    <row r="17226" spans="1:4">
      <c r="A17226" s="371"/>
      <c r="B17226" s="371"/>
      <c r="C17226" s="371"/>
      <c r="D17226" s="434"/>
    </row>
    <row r="17227" spans="1:4">
      <c r="A17227" s="371"/>
      <c r="B17227" s="371"/>
      <c r="C17227" s="371"/>
      <c r="D17227" s="434"/>
    </row>
    <row r="17228" spans="1:4">
      <c r="A17228" s="371"/>
      <c r="B17228" s="371"/>
      <c r="C17228" s="371"/>
      <c r="D17228" s="434"/>
    </row>
    <row r="17229" spans="1:4">
      <c r="A17229" s="371"/>
      <c r="B17229" s="371"/>
      <c r="C17229" s="371"/>
      <c r="D17229" s="434"/>
    </row>
    <row r="17230" spans="1:4">
      <c r="A17230" s="371"/>
      <c r="B17230" s="371"/>
      <c r="C17230" s="371"/>
      <c r="D17230" s="434"/>
    </row>
    <row r="17231" spans="1:4">
      <c r="A17231" s="371"/>
      <c r="B17231" s="371"/>
      <c r="C17231" s="371"/>
      <c r="D17231" s="434"/>
    </row>
    <row r="17232" spans="1:4">
      <c r="A17232" s="371"/>
      <c r="B17232" s="371"/>
      <c r="C17232" s="371"/>
      <c r="D17232" s="434"/>
    </row>
    <row r="17233" spans="1:4">
      <c r="A17233" s="371"/>
      <c r="B17233" s="371"/>
      <c r="C17233" s="371"/>
      <c r="D17233" s="434"/>
    </row>
    <row r="17234" spans="1:4">
      <c r="A17234" s="371"/>
      <c r="B17234" s="371"/>
      <c r="C17234" s="371"/>
      <c r="D17234" s="434"/>
    </row>
    <row r="17235" spans="1:4">
      <c r="A17235" s="371"/>
      <c r="B17235" s="371"/>
      <c r="C17235" s="371"/>
      <c r="D17235" s="434"/>
    </row>
    <row r="17236" spans="1:4">
      <c r="A17236" s="371"/>
      <c r="B17236" s="371"/>
      <c r="C17236" s="371"/>
      <c r="D17236" s="434"/>
    </row>
    <row r="17237" spans="1:4">
      <c r="A17237" s="371"/>
      <c r="B17237" s="371"/>
      <c r="C17237" s="371"/>
      <c r="D17237" s="434"/>
    </row>
    <row r="17238" spans="1:4">
      <c r="A17238" s="371"/>
      <c r="B17238" s="371"/>
      <c r="C17238" s="371"/>
      <c r="D17238" s="434"/>
    </row>
    <row r="17239" spans="1:4">
      <c r="A17239" s="371"/>
      <c r="B17239" s="371"/>
      <c r="C17239" s="371"/>
      <c r="D17239" s="434"/>
    </row>
    <row r="17240" spans="1:4">
      <c r="A17240" s="371"/>
      <c r="B17240" s="371"/>
      <c r="C17240" s="371"/>
      <c r="D17240" s="434"/>
    </row>
    <row r="17241" spans="1:4">
      <c r="A17241" s="371"/>
      <c r="B17241" s="371"/>
      <c r="C17241" s="371"/>
      <c r="D17241" s="434"/>
    </row>
    <row r="17242" spans="1:4">
      <c r="A17242" s="371"/>
      <c r="B17242" s="371"/>
      <c r="C17242" s="371"/>
      <c r="D17242" s="434"/>
    </row>
    <row r="17243" spans="1:4">
      <c r="A17243" s="371"/>
      <c r="B17243" s="371"/>
      <c r="C17243" s="371"/>
      <c r="D17243" s="434"/>
    </row>
    <row r="17244" spans="1:4">
      <c r="A17244" s="371"/>
      <c r="B17244" s="371"/>
      <c r="C17244" s="371"/>
      <c r="D17244" s="434"/>
    </row>
    <row r="17245" spans="1:4">
      <c r="A17245" s="371"/>
      <c r="B17245" s="371"/>
      <c r="C17245" s="371"/>
      <c r="D17245" s="434"/>
    </row>
    <row r="17246" spans="1:4">
      <c r="A17246" s="371"/>
      <c r="B17246" s="371"/>
      <c r="C17246" s="371"/>
      <c r="D17246" s="434"/>
    </row>
    <row r="17247" spans="1:4">
      <c r="A17247" s="371"/>
      <c r="B17247" s="371"/>
      <c r="C17247" s="371"/>
      <c r="D17247" s="434"/>
    </row>
    <row r="17248" spans="1:4">
      <c r="A17248" s="371"/>
      <c r="B17248" s="371"/>
      <c r="C17248" s="371"/>
      <c r="D17248" s="434"/>
    </row>
    <row r="17249" spans="1:4">
      <c r="A17249" s="371"/>
      <c r="B17249" s="371"/>
      <c r="C17249" s="371"/>
      <c r="D17249" s="434"/>
    </row>
    <row r="17250" spans="1:4">
      <c r="A17250" s="371"/>
      <c r="B17250" s="371"/>
      <c r="C17250" s="371"/>
      <c r="D17250" s="434"/>
    </row>
    <row r="17251" spans="1:4">
      <c r="A17251" s="371"/>
      <c r="B17251" s="371"/>
      <c r="C17251" s="371"/>
      <c r="D17251" s="434"/>
    </row>
    <row r="17252" spans="1:4">
      <c r="A17252" s="371"/>
      <c r="B17252" s="371"/>
      <c r="C17252" s="371"/>
      <c r="D17252" s="434"/>
    </row>
    <row r="17253" spans="1:4">
      <c r="A17253" s="371"/>
      <c r="B17253" s="371"/>
      <c r="C17253" s="371"/>
      <c r="D17253" s="434"/>
    </row>
    <row r="17254" spans="1:4">
      <c r="A17254" s="371"/>
      <c r="B17254" s="371"/>
      <c r="C17254" s="371"/>
      <c r="D17254" s="434"/>
    </row>
    <row r="17255" spans="1:4">
      <c r="A17255" s="371"/>
      <c r="B17255" s="371"/>
      <c r="C17255" s="371"/>
      <c r="D17255" s="434"/>
    </row>
    <row r="17256" spans="1:4">
      <c r="A17256" s="371"/>
      <c r="B17256" s="371"/>
      <c r="C17256" s="371"/>
      <c r="D17256" s="434"/>
    </row>
    <row r="17257" spans="1:4">
      <c r="A17257" s="371"/>
      <c r="B17257" s="371"/>
      <c r="C17257" s="371"/>
      <c r="D17257" s="434"/>
    </row>
    <row r="17258" spans="1:4">
      <c r="A17258" s="371"/>
      <c r="B17258" s="371"/>
      <c r="C17258" s="371"/>
      <c r="D17258" s="434"/>
    </row>
    <row r="17259" spans="1:4">
      <c r="A17259" s="371"/>
      <c r="B17259" s="371"/>
      <c r="C17259" s="371"/>
      <c r="D17259" s="434"/>
    </row>
    <row r="17260" spans="1:4">
      <c r="A17260" s="371"/>
      <c r="B17260" s="371"/>
      <c r="C17260" s="371"/>
      <c r="D17260" s="434"/>
    </row>
    <row r="17261" spans="1:4">
      <c r="A17261" s="371"/>
      <c r="B17261" s="371"/>
      <c r="C17261" s="371"/>
      <c r="D17261" s="434"/>
    </row>
    <row r="17262" spans="1:4">
      <c r="A17262" s="371"/>
      <c r="B17262" s="371"/>
      <c r="C17262" s="371"/>
      <c r="D17262" s="434"/>
    </row>
    <row r="17263" spans="1:4">
      <c r="A17263" s="371"/>
      <c r="B17263" s="371"/>
      <c r="C17263" s="371"/>
      <c r="D17263" s="434"/>
    </row>
    <row r="17264" spans="1:4">
      <c r="A17264" s="371"/>
      <c r="B17264" s="371"/>
      <c r="C17264" s="371"/>
      <c r="D17264" s="434"/>
    </row>
    <row r="17265" spans="1:4">
      <c r="A17265" s="371"/>
      <c r="B17265" s="371"/>
      <c r="C17265" s="371"/>
      <c r="D17265" s="434"/>
    </row>
    <row r="17266" spans="1:4">
      <c r="A17266" s="371"/>
      <c r="B17266" s="371"/>
      <c r="C17266" s="371"/>
      <c r="D17266" s="434"/>
    </row>
    <row r="17267" spans="1:4">
      <c r="A17267" s="371"/>
      <c r="B17267" s="371"/>
      <c r="C17267" s="371"/>
      <c r="D17267" s="434"/>
    </row>
    <row r="17268" spans="1:4">
      <c r="A17268" s="371"/>
      <c r="B17268" s="371"/>
      <c r="C17268" s="371"/>
      <c r="D17268" s="434"/>
    </row>
    <row r="17269" spans="1:4">
      <c r="A17269" s="371"/>
      <c r="B17269" s="371"/>
      <c r="C17269" s="371"/>
      <c r="D17269" s="434"/>
    </row>
    <row r="17270" spans="1:4">
      <c r="A17270" s="371"/>
      <c r="B17270" s="371"/>
      <c r="C17270" s="371"/>
      <c r="D17270" s="434"/>
    </row>
    <row r="17271" spans="1:4">
      <c r="A17271" s="371"/>
      <c r="B17271" s="371"/>
      <c r="C17271" s="371"/>
      <c r="D17271" s="434"/>
    </row>
    <row r="17272" spans="1:4">
      <c r="A17272" s="371"/>
      <c r="B17272" s="371"/>
      <c r="C17272" s="371"/>
      <c r="D17272" s="434"/>
    </row>
    <row r="17273" spans="1:4">
      <c r="A17273" s="371"/>
      <c r="B17273" s="371"/>
      <c r="C17273" s="371"/>
      <c r="D17273" s="434"/>
    </row>
    <row r="17274" spans="1:4">
      <c r="A17274" s="371"/>
      <c r="B17274" s="371"/>
      <c r="C17274" s="371"/>
      <c r="D17274" s="434"/>
    </row>
    <row r="17275" spans="1:4">
      <c r="A17275" s="371"/>
      <c r="B17275" s="371"/>
      <c r="C17275" s="371"/>
      <c r="D17275" s="434"/>
    </row>
    <row r="17276" spans="1:4">
      <c r="A17276" s="371"/>
      <c r="B17276" s="371"/>
      <c r="C17276" s="371"/>
      <c r="D17276" s="434"/>
    </row>
    <row r="17277" spans="1:4">
      <c r="A17277" s="371"/>
      <c r="B17277" s="371"/>
      <c r="C17277" s="371"/>
      <c r="D17277" s="434"/>
    </row>
    <row r="17278" spans="1:4">
      <c r="A17278" s="371"/>
      <c r="B17278" s="371"/>
      <c r="C17278" s="371"/>
      <c r="D17278" s="434"/>
    </row>
    <row r="17279" spans="1:4">
      <c r="A17279" s="371"/>
      <c r="B17279" s="371"/>
      <c r="C17279" s="371"/>
      <c r="D17279" s="434"/>
    </row>
    <row r="17280" spans="1:4">
      <c r="A17280" s="371"/>
      <c r="B17280" s="371"/>
      <c r="C17280" s="371"/>
      <c r="D17280" s="434"/>
    </row>
    <row r="17281" spans="1:4">
      <c r="A17281" s="371"/>
      <c r="B17281" s="371"/>
      <c r="C17281" s="371"/>
      <c r="D17281" s="434"/>
    </row>
    <row r="17282" spans="1:4">
      <c r="A17282" s="371"/>
      <c r="B17282" s="371"/>
      <c r="C17282" s="371"/>
      <c r="D17282" s="434"/>
    </row>
    <row r="17283" spans="1:4">
      <c r="A17283" s="371"/>
      <c r="B17283" s="371"/>
      <c r="C17283" s="371"/>
      <c r="D17283" s="434"/>
    </row>
    <row r="17284" spans="1:4">
      <c r="A17284" s="371"/>
      <c r="B17284" s="371"/>
      <c r="C17284" s="371"/>
      <c r="D17284" s="434"/>
    </row>
    <row r="17285" spans="1:4">
      <c r="A17285" s="371"/>
      <c r="B17285" s="371"/>
      <c r="C17285" s="371"/>
      <c r="D17285" s="434"/>
    </row>
    <row r="17286" spans="1:4">
      <c r="A17286" s="371"/>
      <c r="B17286" s="371"/>
      <c r="C17286" s="371"/>
      <c r="D17286" s="434"/>
    </row>
    <row r="17287" spans="1:4">
      <c r="A17287" s="371"/>
      <c r="B17287" s="371"/>
      <c r="C17287" s="371"/>
      <c r="D17287" s="434"/>
    </row>
    <row r="17288" spans="1:4">
      <c r="A17288" s="371"/>
      <c r="B17288" s="371"/>
      <c r="C17288" s="371"/>
      <c r="D17288" s="434"/>
    </row>
    <row r="17289" spans="1:4">
      <c r="A17289" s="371"/>
      <c r="B17289" s="371"/>
      <c r="C17289" s="371"/>
      <c r="D17289" s="434"/>
    </row>
    <row r="17290" spans="1:4">
      <c r="A17290" s="371"/>
      <c r="B17290" s="371"/>
      <c r="C17290" s="371"/>
      <c r="D17290" s="434"/>
    </row>
    <row r="17291" spans="1:4">
      <c r="A17291" s="371"/>
      <c r="B17291" s="371"/>
      <c r="C17291" s="371"/>
      <c r="D17291" s="434"/>
    </row>
    <row r="17292" spans="1:4">
      <c r="A17292" s="371"/>
      <c r="B17292" s="371"/>
      <c r="C17292" s="371"/>
      <c r="D17292" s="434"/>
    </row>
    <row r="17293" spans="1:4">
      <c r="A17293" s="371"/>
      <c r="B17293" s="371"/>
      <c r="C17293" s="371"/>
      <c r="D17293" s="434"/>
    </row>
    <row r="17294" spans="1:4">
      <c r="A17294" s="371"/>
      <c r="B17294" s="371"/>
      <c r="C17294" s="371"/>
      <c r="D17294" s="434"/>
    </row>
    <row r="17295" spans="1:4">
      <c r="A17295" s="371"/>
      <c r="B17295" s="371"/>
      <c r="C17295" s="371"/>
      <c r="D17295" s="434"/>
    </row>
    <row r="17296" spans="1:4">
      <c r="A17296" s="371"/>
      <c r="B17296" s="371"/>
      <c r="C17296" s="371"/>
      <c r="D17296" s="434"/>
    </row>
    <row r="17297" spans="1:4">
      <c r="A17297" s="371"/>
      <c r="B17297" s="371"/>
      <c r="C17297" s="371"/>
      <c r="D17297" s="434"/>
    </row>
    <row r="17298" spans="1:4">
      <c r="A17298" s="371"/>
      <c r="B17298" s="371"/>
      <c r="C17298" s="371"/>
      <c r="D17298" s="434"/>
    </row>
    <row r="17299" spans="1:4">
      <c r="A17299" s="371"/>
      <c r="B17299" s="371"/>
      <c r="C17299" s="371"/>
      <c r="D17299" s="434"/>
    </row>
    <row r="17300" spans="1:4">
      <c r="A17300" s="371"/>
      <c r="B17300" s="371"/>
      <c r="C17300" s="371"/>
      <c r="D17300" s="434"/>
    </row>
    <row r="17301" spans="1:4">
      <c r="A17301" s="371"/>
      <c r="B17301" s="371"/>
      <c r="C17301" s="371"/>
      <c r="D17301" s="434"/>
    </row>
    <row r="17302" spans="1:4">
      <c r="A17302" s="371"/>
      <c r="B17302" s="371"/>
      <c r="C17302" s="371"/>
      <c r="D17302" s="434"/>
    </row>
    <row r="17303" spans="1:4">
      <c r="A17303" s="371"/>
      <c r="B17303" s="371"/>
      <c r="C17303" s="371"/>
      <c r="D17303" s="434"/>
    </row>
    <row r="17304" spans="1:4">
      <c r="A17304" s="371"/>
      <c r="B17304" s="371"/>
      <c r="C17304" s="371"/>
      <c r="D17304" s="434"/>
    </row>
    <row r="17305" spans="1:4">
      <c r="A17305" s="371"/>
      <c r="B17305" s="371"/>
      <c r="C17305" s="371"/>
      <c r="D17305" s="434"/>
    </row>
    <row r="17306" spans="1:4">
      <c r="A17306" s="371"/>
      <c r="B17306" s="371"/>
      <c r="C17306" s="371"/>
      <c r="D17306" s="434"/>
    </row>
    <row r="17307" spans="1:4">
      <c r="A17307" s="371"/>
      <c r="B17307" s="371"/>
      <c r="C17307" s="371"/>
      <c r="D17307" s="434"/>
    </row>
    <row r="17308" spans="1:4">
      <c r="A17308" s="371"/>
      <c r="B17308" s="371"/>
      <c r="C17308" s="371"/>
      <c r="D17308" s="434"/>
    </row>
    <row r="17309" spans="1:4">
      <c r="A17309" s="371"/>
      <c r="B17309" s="371"/>
      <c r="C17309" s="371"/>
      <c r="D17309" s="434"/>
    </row>
    <row r="17310" spans="1:4">
      <c r="A17310" s="371"/>
      <c r="B17310" s="371"/>
      <c r="C17310" s="371"/>
      <c r="D17310" s="434"/>
    </row>
    <row r="17311" spans="1:4">
      <c r="A17311" s="371"/>
      <c r="B17311" s="371"/>
      <c r="C17311" s="371"/>
      <c r="D17311" s="434"/>
    </row>
    <row r="17312" spans="1:4">
      <c r="A17312" s="371"/>
      <c r="B17312" s="371"/>
      <c r="C17312" s="371"/>
      <c r="D17312" s="434"/>
    </row>
    <row r="17313" spans="1:4">
      <c r="A17313" s="371"/>
      <c r="B17313" s="371"/>
      <c r="C17313" s="371"/>
      <c r="D17313" s="434"/>
    </row>
    <row r="17314" spans="1:4">
      <c r="A17314" s="371"/>
      <c r="B17314" s="371"/>
      <c r="C17314" s="371"/>
      <c r="D17314" s="434"/>
    </row>
    <row r="17315" spans="1:4">
      <c r="A17315" s="371"/>
      <c r="B17315" s="371"/>
      <c r="C17315" s="371"/>
      <c r="D17315" s="434"/>
    </row>
    <row r="17316" spans="1:4">
      <c r="A17316" s="371"/>
      <c r="B17316" s="371"/>
      <c r="C17316" s="371"/>
      <c r="D17316" s="434"/>
    </row>
    <row r="17317" spans="1:4">
      <c r="A17317" s="371"/>
      <c r="B17317" s="371"/>
      <c r="C17317" s="371"/>
      <c r="D17317" s="434"/>
    </row>
    <row r="17318" spans="1:4">
      <c r="A17318" s="371"/>
      <c r="B17318" s="371"/>
      <c r="C17318" s="371"/>
      <c r="D17318" s="434"/>
    </row>
    <row r="17319" spans="1:4">
      <c r="A17319" s="371"/>
      <c r="B17319" s="371"/>
      <c r="C17319" s="371"/>
      <c r="D17319" s="434"/>
    </row>
    <row r="17320" spans="1:4">
      <c r="A17320" s="371"/>
      <c r="B17320" s="371"/>
      <c r="C17320" s="371"/>
      <c r="D17320" s="434"/>
    </row>
    <row r="17321" spans="1:4">
      <c r="A17321" s="371"/>
      <c r="B17321" s="371"/>
      <c r="C17321" s="371"/>
      <c r="D17321" s="434"/>
    </row>
    <row r="17322" spans="1:4">
      <c r="A17322" s="371"/>
      <c r="B17322" s="371"/>
      <c r="C17322" s="371"/>
      <c r="D17322" s="434"/>
    </row>
    <row r="17323" spans="1:4">
      <c r="A17323" s="371"/>
      <c r="B17323" s="371"/>
      <c r="C17323" s="371"/>
      <c r="D17323" s="434"/>
    </row>
    <row r="17324" spans="1:4">
      <c r="A17324" s="371"/>
      <c r="B17324" s="371"/>
      <c r="C17324" s="371"/>
      <c r="D17324" s="434"/>
    </row>
    <row r="17325" spans="1:4">
      <c r="A17325" s="371"/>
      <c r="B17325" s="371"/>
      <c r="C17325" s="371"/>
      <c r="D17325" s="434"/>
    </row>
    <row r="17326" spans="1:4">
      <c r="A17326" s="371"/>
      <c r="B17326" s="371"/>
      <c r="C17326" s="371"/>
      <c r="D17326" s="434"/>
    </row>
    <row r="17327" spans="1:4">
      <c r="A17327" s="371"/>
      <c r="B17327" s="371"/>
      <c r="C17327" s="371"/>
      <c r="D17327" s="434"/>
    </row>
    <row r="17328" spans="1:4">
      <c r="A17328" s="371"/>
      <c r="B17328" s="371"/>
      <c r="C17328" s="371"/>
      <c r="D17328" s="434"/>
    </row>
    <row r="17329" spans="1:4">
      <c r="A17329" s="371"/>
      <c r="B17329" s="371"/>
      <c r="C17329" s="371"/>
      <c r="D17329" s="434"/>
    </row>
    <row r="17330" spans="1:4">
      <c r="A17330" s="371"/>
      <c r="B17330" s="371"/>
      <c r="C17330" s="371"/>
      <c r="D17330" s="434"/>
    </row>
    <row r="17331" spans="1:4">
      <c r="A17331" s="371"/>
      <c r="B17331" s="371"/>
      <c r="C17331" s="371"/>
      <c r="D17331" s="434"/>
    </row>
    <row r="17332" spans="1:4">
      <c r="A17332" s="371"/>
      <c r="B17332" s="371"/>
      <c r="C17332" s="371"/>
      <c r="D17332" s="434"/>
    </row>
    <row r="17333" spans="1:4">
      <c r="A17333" s="371"/>
      <c r="B17333" s="371"/>
      <c r="C17333" s="371"/>
      <c r="D17333" s="434"/>
    </row>
    <row r="17334" spans="1:4">
      <c r="A17334" s="371"/>
      <c r="B17334" s="371"/>
      <c r="C17334" s="371"/>
      <c r="D17334" s="434"/>
    </row>
    <row r="17335" spans="1:4">
      <c r="A17335" s="371"/>
      <c r="B17335" s="371"/>
      <c r="C17335" s="371"/>
      <c r="D17335" s="434"/>
    </row>
    <row r="17336" spans="1:4">
      <c r="A17336" s="371"/>
      <c r="B17336" s="371"/>
      <c r="C17336" s="371"/>
      <c r="D17336" s="434"/>
    </row>
    <row r="17337" spans="1:4">
      <c r="A17337" s="371"/>
      <c r="B17337" s="371"/>
      <c r="C17337" s="371"/>
      <c r="D17337" s="434"/>
    </row>
    <row r="17338" spans="1:4">
      <c r="A17338" s="371"/>
      <c r="B17338" s="371"/>
      <c r="C17338" s="371"/>
      <c r="D17338" s="434"/>
    </row>
    <row r="17339" spans="1:4">
      <c r="A17339" s="371"/>
      <c r="B17339" s="371"/>
      <c r="C17339" s="371"/>
      <c r="D17339" s="434"/>
    </row>
    <row r="17340" spans="1:4">
      <c r="A17340" s="371"/>
      <c r="B17340" s="371"/>
      <c r="C17340" s="371"/>
      <c r="D17340" s="434"/>
    </row>
    <row r="17341" spans="1:4">
      <c r="A17341" s="371"/>
      <c r="B17341" s="371"/>
      <c r="C17341" s="371"/>
      <c r="D17341" s="434"/>
    </row>
    <row r="17342" spans="1:4">
      <c r="A17342" s="371"/>
      <c r="B17342" s="371"/>
      <c r="C17342" s="371"/>
      <c r="D17342" s="434"/>
    </row>
    <row r="17343" spans="1:4">
      <c r="A17343" s="371"/>
      <c r="B17343" s="371"/>
      <c r="C17343" s="371"/>
      <c r="D17343" s="434"/>
    </row>
    <row r="17344" spans="1:4">
      <c r="A17344" s="371"/>
      <c r="B17344" s="371"/>
      <c r="C17344" s="371"/>
      <c r="D17344" s="434"/>
    </row>
    <row r="17345" spans="1:4">
      <c r="A17345" s="371"/>
      <c r="B17345" s="371"/>
      <c r="C17345" s="371"/>
      <c r="D17345" s="434"/>
    </row>
    <row r="17346" spans="1:4">
      <c r="A17346" s="371"/>
      <c r="B17346" s="371"/>
      <c r="C17346" s="371"/>
      <c r="D17346" s="434"/>
    </row>
    <row r="17347" spans="1:4">
      <c r="A17347" s="371"/>
      <c r="B17347" s="371"/>
      <c r="C17347" s="371"/>
      <c r="D17347" s="434"/>
    </row>
    <row r="17348" spans="1:4">
      <c r="A17348" s="371"/>
      <c r="B17348" s="371"/>
      <c r="C17348" s="371"/>
      <c r="D17348" s="434"/>
    </row>
    <row r="17349" spans="1:4">
      <c r="A17349" s="371"/>
      <c r="B17349" s="371"/>
      <c r="C17349" s="371"/>
      <c r="D17349" s="434"/>
    </row>
    <row r="17350" spans="1:4">
      <c r="A17350" s="371"/>
      <c r="B17350" s="371"/>
      <c r="C17350" s="371"/>
      <c r="D17350" s="434"/>
    </row>
    <row r="17351" spans="1:4">
      <c r="A17351" s="371"/>
      <c r="B17351" s="371"/>
      <c r="C17351" s="371"/>
      <c r="D17351" s="434"/>
    </row>
    <row r="17352" spans="1:4">
      <c r="A17352" s="371"/>
      <c r="B17352" s="371"/>
      <c r="C17352" s="371"/>
      <c r="D17352" s="434"/>
    </row>
    <row r="17353" spans="1:4">
      <c r="A17353" s="371"/>
      <c r="B17353" s="371"/>
      <c r="C17353" s="371"/>
      <c r="D17353" s="434"/>
    </row>
    <row r="17354" spans="1:4">
      <c r="A17354" s="371"/>
      <c r="B17354" s="371"/>
      <c r="C17354" s="371"/>
      <c r="D17354" s="434"/>
    </row>
    <row r="17355" spans="1:4">
      <c r="A17355" s="371"/>
      <c r="B17355" s="371"/>
      <c r="C17355" s="371"/>
      <c r="D17355" s="434"/>
    </row>
    <row r="17356" spans="1:4">
      <c r="A17356" s="371"/>
      <c r="B17356" s="371"/>
      <c r="C17356" s="371"/>
      <c r="D17356" s="434"/>
    </row>
    <row r="17357" spans="1:4">
      <c r="A17357" s="371"/>
      <c r="B17357" s="371"/>
      <c r="C17357" s="371"/>
      <c r="D17357" s="434"/>
    </row>
    <row r="17358" spans="1:4">
      <c r="A17358" s="371"/>
      <c r="B17358" s="371"/>
      <c r="C17358" s="371"/>
      <c r="D17358" s="434"/>
    </row>
    <row r="17359" spans="1:4">
      <c r="A17359" s="371"/>
      <c r="B17359" s="371"/>
      <c r="C17359" s="371"/>
      <c r="D17359" s="434"/>
    </row>
    <row r="17360" spans="1:4">
      <c r="A17360" s="371"/>
      <c r="B17360" s="371"/>
      <c r="C17360" s="371"/>
      <c r="D17360" s="434"/>
    </row>
    <row r="17361" spans="1:4">
      <c r="A17361" s="371"/>
      <c r="B17361" s="371"/>
      <c r="C17361" s="371"/>
      <c r="D17361" s="434"/>
    </row>
    <row r="17362" spans="1:4">
      <c r="A17362" s="371"/>
      <c r="B17362" s="371"/>
      <c r="C17362" s="371"/>
      <c r="D17362" s="434"/>
    </row>
    <row r="17363" spans="1:4">
      <c r="A17363" s="371"/>
      <c r="B17363" s="371"/>
      <c r="C17363" s="371"/>
      <c r="D17363" s="434"/>
    </row>
    <row r="17364" spans="1:4">
      <c r="A17364" s="371"/>
      <c r="B17364" s="371"/>
      <c r="C17364" s="371"/>
      <c r="D17364" s="434"/>
    </row>
    <row r="17365" spans="1:4">
      <c r="A17365" s="371"/>
      <c r="B17365" s="371"/>
      <c r="C17365" s="371"/>
      <c r="D17365" s="434"/>
    </row>
    <row r="17366" spans="1:4">
      <c r="A17366" s="371"/>
      <c r="B17366" s="371"/>
      <c r="C17366" s="371"/>
      <c r="D17366" s="434"/>
    </row>
    <row r="17367" spans="1:4">
      <c r="A17367" s="371"/>
      <c r="B17367" s="371"/>
      <c r="C17367" s="371"/>
      <c r="D17367" s="434"/>
    </row>
    <row r="17368" spans="1:4">
      <c r="A17368" s="371"/>
      <c r="B17368" s="371"/>
      <c r="C17368" s="371"/>
      <c r="D17368" s="434"/>
    </row>
    <row r="17369" spans="1:4">
      <c r="A17369" s="371"/>
      <c r="B17369" s="371"/>
      <c r="C17369" s="371"/>
      <c r="D17369" s="434"/>
    </row>
    <row r="17370" spans="1:4">
      <c r="A17370" s="371"/>
      <c r="B17370" s="371"/>
      <c r="C17370" s="371"/>
      <c r="D17370" s="434"/>
    </row>
    <row r="17371" spans="1:4">
      <c r="A17371" s="371"/>
      <c r="B17371" s="371"/>
      <c r="C17371" s="371"/>
      <c r="D17371" s="434"/>
    </row>
    <row r="17372" spans="1:4">
      <c r="A17372" s="371"/>
      <c r="B17372" s="371"/>
      <c r="C17372" s="371"/>
      <c r="D17372" s="434"/>
    </row>
    <row r="17373" spans="1:4">
      <c r="A17373" s="371"/>
      <c r="B17373" s="371"/>
      <c r="C17373" s="371"/>
      <c r="D17373" s="434"/>
    </row>
    <row r="17374" spans="1:4">
      <c r="A17374" s="371"/>
      <c r="B17374" s="371"/>
      <c r="C17374" s="371"/>
      <c r="D17374" s="434"/>
    </row>
    <row r="17375" spans="1:4">
      <c r="A17375" s="371"/>
      <c r="B17375" s="371"/>
      <c r="C17375" s="371"/>
      <c r="D17375" s="434"/>
    </row>
    <row r="17376" spans="1:4">
      <c r="A17376" s="371"/>
      <c r="B17376" s="371"/>
      <c r="C17376" s="371"/>
      <c r="D17376" s="434"/>
    </row>
    <row r="17377" spans="1:4">
      <c r="A17377" s="371"/>
      <c r="B17377" s="371"/>
      <c r="C17377" s="371"/>
      <c r="D17377" s="434"/>
    </row>
    <row r="17378" spans="1:4">
      <c r="A17378" s="371"/>
      <c r="B17378" s="371"/>
      <c r="C17378" s="371"/>
      <c r="D17378" s="434"/>
    </row>
    <row r="17379" spans="1:4">
      <c r="A17379" s="371"/>
      <c r="B17379" s="371"/>
      <c r="C17379" s="371"/>
      <c r="D17379" s="434"/>
    </row>
    <row r="17380" spans="1:4">
      <c r="A17380" s="371"/>
      <c r="B17380" s="371"/>
      <c r="C17380" s="371"/>
      <c r="D17380" s="434"/>
    </row>
    <row r="17381" spans="1:4">
      <c r="A17381" s="371"/>
      <c r="B17381" s="371"/>
      <c r="C17381" s="371"/>
      <c r="D17381" s="434"/>
    </row>
    <row r="17382" spans="1:4">
      <c r="A17382" s="371"/>
      <c r="B17382" s="371"/>
      <c r="C17382" s="371"/>
      <c r="D17382" s="434"/>
    </row>
    <row r="17383" spans="1:4">
      <c r="A17383" s="371"/>
      <c r="B17383" s="371"/>
      <c r="C17383" s="371"/>
      <c r="D17383" s="434"/>
    </row>
    <row r="17384" spans="1:4">
      <c r="A17384" s="371"/>
      <c r="B17384" s="371"/>
      <c r="C17384" s="371"/>
      <c r="D17384" s="434"/>
    </row>
    <row r="17385" spans="1:4">
      <c r="A17385" s="371"/>
      <c r="B17385" s="371"/>
      <c r="C17385" s="371"/>
      <c r="D17385" s="434"/>
    </row>
    <row r="17386" spans="1:4">
      <c r="A17386" s="371"/>
      <c r="B17386" s="371"/>
      <c r="C17386" s="371"/>
      <c r="D17386" s="434"/>
    </row>
    <row r="17387" spans="1:4">
      <c r="A17387" s="371"/>
      <c r="B17387" s="371"/>
      <c r="C17387" s="371"/>
      <c r="D17387" s="434"/>
    </row>
    <row r="17388" spans="1:4">
      <c r="A17388" s="371"/>
      <c r="B17388" s="371"/>
      <c r="C17388" s="371"/>
      <c r="D17388" s="434"/>
    </row>
    <row r="17389" spans="1:4">
      <c r="A17389" s="371"/>
      <c r="B17389" s="371"/>
      <c r="C17389" s="371"/>
      <c r="D17389" s="434"/>
    </row>
    <row r="17390" spans="1:4">
      <c r="A17390" s="371"/>
      <c r="B17390" s="371"/>
      <c r="C17390" s="371"/>
      <c r="D17390" s="434"/>
    </row>
    <row r="17391" spans="1:4">
      <c r="A17391" s="371"/>
      <c r="B17391" s="371"/>
      <c r="C17391" s="371"/>
      <c r="D17391" s="434"/>
    </row>
    <row r="17392" spans="1:4">
      <c r="A17392" s="371"/>
      <c r="B17392" s="371"/>
      <c r="C17392" s="371"/>
      <c r="D17392" s="434"/>
    </row>
    <row r="17393" spans="1:4">
      <c r="A17393" s="371"/>
      <c r="B17393" s="371"/>
      <c r="C17393" s="371"/>
      <c r="D17393" s="434"/>
    </row>
    <row r="17394" spans="1:4">
      <c r="A17394" s="371"/>
      <c r="B17394" s="371"/>
      <c r="C17394" s="371"/>
      <c r="D17394" s="434"/>
    </row>
    <row r="17395" spans="1:4">
      <c r="A17395" s="371"/>
      <c r="B17395" s="371"/>
      <c r="C17395" s="371"/>
      <c r="D17395" s="434"/>
    </row>
    <row r="17396" spans="1:4">
      <c r="A17396" s="371"/>
      <c r="B17396" s="371"/>
      <c r="C17396" s="371"/>
      <c r="D17396" s="434"/>
    </row>
    <row r="17397" spans="1:4">
      <c r="A17397" s="371"/>
      <c r="B17397" s="371"/>
      <c r="C17397" s="371"/>
      <c r="D17397" s="434"/>
    </row>
    <row r="17398" spans="1:4">
      <c r="A17398" s="371"/>
      <c r="B17398" s="371"/>
      <c r="C17398" s="371"/>
      <c r="D17398" s="434"/>
    </row>
    <row r="17399" spans="1:4">
      <c r="A17399" s="371"/>
      <c r="B17399" s="371"/>
      <c r="C17399" s="371"/>
      <c r="D17399" s="434"/>
    </row>
    <row r="17400" spans="1:4">
      <c r="A17400" s="371"/>
      <c r="B17400" s="371"/>
      <c r="C17400" s="371"/>
      <c r="D17400" s="434"/>
    </row>
    <row r="17401" spans="1:4">
      <c r="A17401" s="371"/>
      <c r="B17401" s="371"/>
      <c r="C17401" s="371"/>
      <c r="D17401" s="434"/>
    </row>
    <row r="17402" spans="1:4">
      <c r="A17402" s="371"/>
      <c r="B17402" s="371"/>
      <c r="C17402" s="371"/>
      <c r="D17402" s="434"/>
    </row>
    <row r="17403" spans="1:4">
      <c r="A17403" s="371"/>
      <c r="B17403" s="371"/>
      <c r="C17403" s="371"/>
      <c r="D17403" s="434"/>
    </row>
    <row r="17404" spans="1:4">
      <c r="A17404" s="371"/>
      <c r="B17404" s="371"/>
      <c r="C17404" s="371"/>
      <c r="D17404" s="434"/>
    </row>
    <row r="17405" spans="1:4">
      <c r="A17405" s="371"/>
      <c r="B17405" s="371"/>
      <c r="C17405" s="371"/>
      <c r="D17405" s="434"/>
    </row>
    <row r="17406" spans="1:4">
      <c r="A17406" s="371"/>
      <c r="B17406" s="371"/>
      <c r="C17406" s="371"/>
      <c r="D17406" s="434"/>
    </row>
    <row r="17407" spans="1:4">
      <c r="A17407" s="371"/>
      <c r="B17407" s="371"/>
      <c r="C17407" s="371"/>
      <c r="D17407" s="434"/>
    </row>
    <row r="17408" spans="1:4">
      <c r="A17408" s="371"/>
      <c r="B17408" s="371"/>
      <c r="C17408" s="371"/>
      <c r="D17408" s="434"/>
    </row>
    <row r="17409" spans="1:4">
      <c r="A17409" s="371"/>
      <c r="B17409" s="371"/>
      <c r="C17409" s="371"/>
      <c r="D17409" s="434"/>
    </row>
    <row r="17410" spans="1:4">
      <c r="A17410" s="371"/>
      <c r="B17410" s="371"/>
      <c r="C17410" s="371"/>
      <c r="D17410" s="434"/>
    </row>
    <row r="17411" spans="1:4">
      <c r="A17411" s="371"/>
      <c r="B17411" s="371"/>
      <c r="C17411" s="371"/>
      <c r="D17411" s="434"/>
    </row>
    <row r="17412" spans="1:4">
      <c r="A17412" s="371"/>
      <c r="B17412" s="371"/>
      <c r="C17412" s="371"/>
      <c r="D17412" s="434"/>
    </row>
    <row r="17413" spans="1:4">
      <c r="A17413" s="371"/>
      <c r="B17413" s="371"/>
      <c r="C17413" s="371"/>
      <c r="D17413" s="434"/>
    </row>
    <row r="17414" spans="1:4">
      <c r="A17414" s="371"/>
      <c r="B17414" s="371"/>
      <c r="C17414" s="371"/>
      <c r="D17414" s="434"/>
    </row>
    <row r="17415" spans="1:4">
      <c r="A17415" s="371"/>
      <c r="B17415" s="371"/>
      <c r="C17415" s="371"/>
      <c r="D17415" s="434"/>
    </row>
    <row r="17416" spans="1:4">
      <c r="A17416" s="371"/>
      <c r="B17416" s="371"/>
      <c r="C17416" s="371"/>
      <c r="D17416" s="434"/>
    </row>
    <row r="17417" spans="1:4">
      <c r="A17417" s="371"/>
      <c r="B17417" s="371"/>
      <c r="C17417" s="371"/>
      <c r="D17417" s="434"/>
    </row>
    <row r="17418" spans="1:4">
      <c r="A17418" s="371"/>
      <c r="B17418" s="371"/>
      <c r="C17418" s="371"/>
      <c r="D17418" s="434"/>
    </row>
    <row r="17419" spans="1:4">
      <c r="A17419" s="371"/>
      <c r="B17419" s="371"/>
      <c r="C17419" s="371"/>
      <c r="D17419" s="434"/>
    </row>
    <row r="17420" spans="1:4">
      <c r="A17420" s="371"/>
      <c r="B17420" s="371"/>
      <c r="C17420" s="371"/>
      <c r="D17420" s="434"/>
    </row>
    <row r="17421" spans="1:4">
      <c r="A17421" s="371"/>
      <c r="B17421" s="371"/>
      <c r="C17421" s="371"/>
      <c r="D17421" s="434"/>
    </row>
    <row r="17422" spans="1:4">
      <c r="A17422" s="371"/>
      <c r="B17422" s="371"/>
      <c r="C17422" s="371"/>
      <c r="D17422" s="434"/>
    </row>
    <row r="17423" spans="1:4">
      <c r="A17423" s="371"/>
      <c r="B17423" s="371"/>
      <c r="C17423" s="371"/>
      <c r="D17423" s="434"/>
    </row>
    <row r="17424" spans="1:4">
      <c r="A17424" s="371"/>
      <c r="B17424" s="371"/>
      <c r="C17424" s="371"/>
      <c r="D17424" s="434"/>
    </row>
    <row r="17425" spans="1:4">
      <c r="A17425" s="371"/>
      <c r="B17425" s="371"/>
      <c r="C17425" s="371"/>
      <c r="D17425" s="434"/>
    </row>
    <row r="17426" spans="1:4">
      <c r="A17426" s="371"/>
      <c r="B17426" s="371"/>
      <c r="C17426" s="371"/>
      <c r="D17426" s="434"/>
    </row>
    <row r="17427" spans="1:4">
      <c r="A17427" s="371"/>
      <c r="B17427" s="371"/>
      <c r="C17427" s="371"/>
      <c r="D17427" s="434"/>
    </row>
    <row r="17428" spans="1:4">
      <c r="A17428" s="371"/>
      <c r="B17428" s="371"/>
      <c r="C17428" s="371"/>
      <c r="D17428" s="434"/>
    </row>
    <row r="17429" spans="1:4">
      <c r="A17429" s="371"/>
      <c r="B17429" s="371"/>
      <c r="C17429" s="371"/>
      <c r="D17429" s="434"/>
    </row>
    <row r="17430" spans="1:4">
      <c r="A17430" s="371"/>
      <c r="B17430" s="371"/>
      <c r="C17430" s="371"/>
      <c r="D17430" s="434"/>
    </row>
    <row r="17431" spans="1:4">
      <c r="A17431" s="371"/>
      <c r="B17431" s="371"/>
      <c r="C17431" s="371"/>
      <c r="D17431" s="434"/>
    </row>
    <row r="17432" spans="1:4">
      <c r="A17432" s="371"/>
      <c r="B17432" s="371"/>
      <c r="C17432" s="371"/>
      <c r="D17432" s="434"/>
    </row>
    <row r="17433" spans="1:4">
      <c r="A17433" s="371"/>
      <c r="B17433" s="371"/>
      <c r="C17433" s="371"/>
      <c r="D17433" s="434"/>
    </row>
    <row r="17434" spans="1:4">
      <c r="A17434" s="371"/>
      <c r="B17434" s="371"/>
      <c r="C17434" s="371"/>
      <c r="D17434" s="434"/>
    </row>
    <row r="17435" spans="1:4">
      <c r="A17435" s="371"/>
      <c r="B17435" s="371"/>
      <c r="C17435" s="371"/>
      <c r="D17435" s="434"/>
    </row>
    <row r="17436" spans="1:4">
      <c r="A17436" s="371"/>
      <c r="B17436" s="371"/>
      <c r="C17436" s="371"/>
      <c r="D17436" s="434"/>
    </row>
    <row r="17437" spans="1:4">
      <c r="A17437" s="371"/>
      <c r="B17437" s="371"/>
      <c r="C17437" s="371"/>
      <c r="D17437" s="434"/>
    </row>
    <row r="17438" spans="1:4">
      <c r="A17438" s="371"/>
      <c r="B17438" s="371"/>
      <c r="C17438" s="371"/>
      <c r="D17438" s="434"/>
    </row>
    <row r="17439" spans="1:4">
      <c r="A17439" s="371"/>
      <c r="B17439" s="371"/>
      <c r="C17439" s="371"/>
      <c r="D17439" s="434"/>
    </row>
    <row r="17440" spans="1:4">
      <c r="A17440" s="371"/>
      <c r="B17440" s="371"/>
      <c r="C17440" s="371"/>
      <c r="D17440" s="434"/>
    </row>
    <row r="17441" spans="1:4">
      <c r="A17441" s="371"/>
      <c r="B17441" s="371"/>
      <c r="C17441" s="371"/>
      <c r="D17441" s="434"/>
    </row>
    <row r="17442" spans="1:4">
      <c r="A17442" s="371"/>
      <c r="B17442" s="371"/>
      <c r="C17442" s="371"/>
      <c r="D17442" s="434"/>
    </row>
    <row r="17443" spans="1:4">
      <c r="A17443" s="371"/>
      <c r="B17443" s="371"/>
      <c r="C17443" s="371"/>
      <c r="D17443" s="434"/>
    </row>
    <row r="17444" spans="1:4">
      <c r="A17444" s="371"/>
      <c r="B17444" s="371"/>
      <c r="C17444" s="371"/>
      <c r="D17444" s="434"/>
    </row>
    <row r="17445" spans="1:4">
      <c r="A17445" s="371"/>
      <c r="B17445" s="371"/>
      <c r="C17445" s="371"/>
      <c r="D17445" s="434"/>
    </row>
    <row r="17446" spans="1:4">
      <c r="A17446" s="371"/>
      <c r="B17446" s="371"/>
      <c r="C17446" s="371"/>
      <c r="D17446" s="434"/>
    </row>
    <row r="17447" spans="1:4">
      <c r="A17447" s="371"/>
      <c r="B17447" s="371"/>
      <c r="C17447" s="371"/>
      <c r="D17447" s="434"/>
    </row>
    <row r="17448" spans="1:4">
      <c r="A17448" s="371"/>
      <c r="B17448" s="371"/>
      <c r="C17448" s="371"/>
      <c r="D17448" s="434"/>
    </row>
    <row r="17449" spans="1:4">
      <c r="A17449" s="371"/>
      <c r="B17449" s="371"/>
      <c r="C17449" s="371"/>
      <c r="D17449" s="434"/>
    </row>
    <row r="17450" spans="1:4">
      <c r="A17450" s="371"/>
      <c r="B17450" s="371"/>
      <c r="C17450" s="371"/>
      <c r="D17450" s="434"/>
    </row>
    <row r="17451" spans="1:4">
      <c r="A17451" s="371"/>
      <c r="B17451" s="371"/>
      <c r="C17451" s="371"/>
      <c r="D17451" s="434"/>
    </row>
    <row r="17452" spans="1:4">
      <c r="A17452" s="371"/>
      <c r="B17452" s="371"/>
      <c r="C17452" s="371"/>
      <c r="D17452" s="434"/>
    </row>
    <row r="17453" spans="1:4">
      <c r="A17453" s="371"/>
      <c r="B17453" s="371"/>
      <c r="C17453" s="371"/>
      <c r="D17453" s="434"/>
    </row>
    <row r="17454" spans="1:4">
      <c r="A17454" s="371"/>
      <c r="B17454" s="371"/>
      <c r="C17454" s="371"/>
      <c r="D17454" s="434"/>
    </row>
    <row r="17455" spans="1:4">
      <c r="A17455" s="371"/>
      <c r="B17455" s="371"/>
      <c r="C17455" s="371"/>
      <c r="D17455" s="434"/>
    </row>
    <row r="17456" spans="1:4">
      <c r="A17456" s="371"/>
      <c r="B17456" s="371"/>
      <c r="C17456" s="371"/>
      <c r="D17456" s="434"/>
    </row>
    <row r="17457" spans="1:4">
      <c r="A17457" s="371"/>
      <c r="B17457" s="371"/>
      <c r="C17457" s="371"/>
      <c r="D17457" s="434"/>
    </row>
    <row r="17458" spans="1:4">
      <c r="A17458" s="371"/>
      <c r="B17458" s="371"/>
      <c r="C17458" s="371"/>
      <c r="D17458" s="434"/>
    </row>
    <row r="17459" spans="1:4">
      <c r="A17459" s="371"/>
      <c r="B17459" s="371"/>
      <c r="C17459" s="371"/>
      <c r="D17459" s="434"/>
    </row>
    <row r="17460" spans="1:4">
      <c r="A17460" s="371"/>
      <c r="B17460" s="371"/>
      <c r="C17460" s="371"/>
      <c r="D17460" s="434"/>
    </row>
    <row r="17461" spans="1:4">
      <c r="A17461" s="371"/>
      <c r="B17461" s="371"/>
      <c r="C17461" s="371"/>
      <c r="D17461" s="434"/>
    </row>
    <row r="17462" spans="1:4">
      <c r="A17462" s="371"/>
      <c r="B17462" s="371"/>
      <c r="C17462" s="371"/>
      <c r="D17462" s="434"/>
    </row>
    <row r="17463" spans="1:4">
      <c r="A17463" s="371"/>
      <c r="B17463" s="371"/>
      <c r="C17463" s="371"/>
      <c r="D17463" s="434"/>
    </row>
    <row r="17464" spans="1:4">
      <c r="A17464" s="371"/>
      <c r="B17464" s="371"/>
      <c r="C17464" s="371"/>
      <c r="D17464" s="434"/>
    </row>
    <row r="17465" spans="1:4">
      <c r="A17465" s="371"/>
      <c r="B17465" s="371"/>
      <c r="C17465" s="371"/>
      <c r="D17465" s="434"/>
    </row>
    <row r="17466" spans="1:4">
      <c r="A17466" s="371"/>
      <c r="B17466" s="371"/>
      <c r="C17466" s="371"/>
      <c r="D17466" s="434"/>
    </row>
    <row r="17467" spans="1:4">
      <c r="A17467" s="371"/>
      <c r="B17467" s="371"/>
      <c r="C17467" s="371"/>
      <c r="D17467" s="434"/>
    </row>
    <row r="17468" spans="1:4">
      <c r="A17468" s="371"/>
      <c r="B17468" s="371"/>
      <c r="C17468" s="371"/>
      <c r="D17468" s="434"/>
    </row>
    <row r="17469" spans="1:4">
      <c r="A17469" s="371"/>
      <c r="B17469" s="371"/>
      <c r="C17469" s="371"/>
      <c r="D17469" s="434"/>
    </row>
    <row r="17470" spans="1:4">
      <c r="A17470" s="371"/>
      <c r="B17470" s="371"/>
      <c r="C17470" s="371"/>
      <c r="D17470" s="434"/>
    </row>
    <row r="17471" spans="1:4">
      <c r="A17471" s="371"/>
      <c r="B17471" s="371"/>
      <c r="C17471" s="371"/>
      <c r="D17471" s="434"/>
    </row>
    <row r="17472" spans="1:4">
      <c r="A17472" s="371"/>
      <c r="B17472" s="371"/>
      <c r="C17472" s="371"/>
      <c r="D17472" s="434"/>
    </row>
    <row r="17473" spans="1:4">
      <c r="A17473" s="371"/>
      <c r="B17473" s="371"/>
      <c r="C17473" s="371"/>
      <c r="D17473" s="434"/>
    </row>
    <row r="17474" spans="1:4">
      <c r="A17474" s="371"/>
      <c r="B17474" s="371"/>
      <c r="C17474" s="371"/>
      <c r="D17474" s="434"/>
    </row>
    <row r="17475" spans="1:4">
      <c r="A17475" s="371"/>
      <c r="B17475" s="371"/>
      <c r="C17475" s="371"/>
      <c r="D17475" s="434"/>
    </row>
    <row r="17476" spans="1:4">
      <c r="A17476" s="371"/>
      <c r="B17476" s="371"/>
      <c r="C17476" s="371"/>
      <c r="D17476" s="434"/>
    </row>
    <row r="17477" spans="1:4">
      <c r="A17477" s="371"/>
      <c r="B17477" s="371"/>
      <c r="C17477" s="371"/>
      <c r="D17477" s="434"/>
    </row>
    <row r="17478" spans="1:4">
      <c r="A17478" s="371"/>
      <c r="B17478" s="371"/>
      <c r="C17478" s="371"/>
      <c r="D17478" s="434"/>
    </row>
    <row r="17479" spans="1:4">
      <c r="A17479" s="371"/>
      <c r="B17479" s="371"/>
      <c r="C17479" s="371"/>
      <c r="D17479" s="434"/>
    </row>
    <row r="17480" spans="1:4">
      <c r="A17480" s="371"/>
      <c r="B17480" s="371"/>
      <c r="C17480" s="371"/>
      <c r="D17480" s="434"/>
    </row>
    <row r="17481" spans="1:4">
      <c r="A17481" s="371"/>
      <c r="B17481" s="371"/>
      <c r="C17481" s="371"/>
      <c r="D17481" s="434"/>
    </row>
    <row r="17482" spans="1:4">
      <c r="A17482" s="371"/>
      <c r="B17482" s="371"/>
      <c r="C17482" s="371"/>
      <c r="D17482" s="434"/>
    </row>
    <row r="17483" spans="1:4">
      <c r="A17483" s="371"/>
      <c r="B17483" s="371"/>
      <c r="C17483" s="371"/>
      <c r="D17483" s="434"/>
    </row>
    <row r="17484" spans="1:4">
      <c r="A17484" s="371"/>
      <c r="B17484" s="371"/>
      <c r="C17484" s="371"/>
      <c r="D17484" s="434"/>
    </row>
    <row r="17485" spans="1:4">
      <c r="A17485" s="371"/>
      <c r="B17485" s="371"/>
      <c r="C17485" s="371"/>
      <c r="D17485" s="434"/>
    </row>
    <row r="17486" spans="1:4">
      <c r="A17486" s="371"/>
      <c r="B17486" s="371"/>
      <c r="C17486" s="371"/>
      <c r="D17486" s="434"/>
    </row>
    <row r="17487" spans="1:4">
      <c r="A17487" s="371"/>
      <c r="B17487" s="371"/>
      <c r="C17487" s="371"/>
      <c r="D17487" s="434"/>
    </row>
    <row r="17488" spans="1:4">
      <c r="A17488" s="371"/>
      <c r="B17488" s="371"/>
      <c r="C17488" s="371"/>
      <c r="D17488" s="434"/>
    </row>
    <row r="17489" spans="1:4">
      <c r="A17489" s="371"/>
      <c r="B17489" s="371"/>
      <c r="C17489" s="371"/>
      <c r="D17489" s="434"/>
    </row>
    <row r="17490" spans="1:4">
      <c r="A17490" s="371"/>
      <c r="B17490" s="371"/>
      <c r="C17490" s="371"/>
      <c r="D17490" s="434"/>
    </row>
    <row r="17491" spans="1:4">
      <c r="A17491" s="371"/>
      <c r="B17491" s="371"/>
      <c r="C17491" s="371"/>
      <c r="D17491" s="434"/>
    </row>
    <row r="17492" spans="1:4">
      <c r="A17492" s="371"/>
      <c r="B17492" s="371"/>
      <c r="C17492" s="371"/>
      <c r="D17492" s="434"/>
    </row>
    <row r="17493" spans="1:4">
      <c r="A17493" s="371"/>
      <c r="B17493" s="371"/>
      <c r="C17493" s="371"/>
      <c r="D17493" s="434"/>
    </row>
    <row r="17494" spans="1:4">
      <c r="A17494" s="371"/>
      <c r="B17494" s="371"/>
      <c r="C17494" s="371"/>
      <c r="D17494" s="434"/>
    </row>
    <row r="17495" spans="1:4">
      <c r="A17495" s="371"/>
      <c r="B17495" s="371"/>
      <c r="C17495" s="371"/>
      <c r="D17495" s="434"/>
    </row>
    <row r="17496" spans="1:4">
      <c r="A17496" s="371"/>
      <c r="B17496" s="371"/>
      <c r="C17496" s="371"/>
      <c r="D17496" s="434"/>
    </row>
    <row r="17497" spans="1:4">
      <c r="A17497" s="371"/>
      <c r="B17497" s="371"/>
      <c r="C17497" s="371"/>
      <c r="D17497" s="434"/>
    </row>
    <row r="17498" spans="1:4">
      <c r="A17498" s="371"/>
      <c r="B17498" s="371"/>
      <c r="C17498" s="371"/>
      <c r="D17498" s="434"/>
    </row>
    <row r="17499" spans="1:4">
      <c r="A17499" s="371"/>
      <c r="B17499" s="371"/>
      <c r="C17499" s="371"/>
      <c r="D17499" s="434"/>
    </row>
    <row r="17500" spans="1:4">
      <c r="A17500" s="371"/>
      <c r="B17500" s="371"/>
      <c r="C17500" s="371"/>
      <c r="D17500" s="434"/>
    </row>
    <row r="17501" spans="1:4">
      <c r="A17501" s="371"/>
      <c r="B17501" s="371"/>
      <c r="C17501" s="371"/>
      <c r="D17501" s="434"/>
    </row>
    <row r="17502" spans="1:4">
      <c r="A17502" s="371"/>
      <c r="B17502" s="371"/>
      <c r="C17502" s="371"/>
      <c r="D17502" s="434"/>
    </row>
    <row r="17503" spans="1:4">
      <c r="A17503" s="371"/>
      <c r="B17503" s="371"/>
      <c r="C17503" s="371"/>
      <c r="D17503" s="434"/>
    </row>
    <row r="17504" spans="1:4">
      <c r="A17504" s="371"/>
      <c r="B17504" s="371"/>
      <c r="C17504" s="371"/>
      <c r="D17504" s="434"/>
    </row>
    <row r="17505" spans="1:4">
      <c r="A17505" s="371"/>
      <c r="B17505" s="371"/>
      <c r="C17505" s="371"/>
      <c r="D17505" s="434"/>
    </row>
    <row r="17506" spans="1:4">
      <c r="A17506" s="371"/>
      <c r="B17506" s="371"/>
      <c r="C17506" s="371"/>
      <c r="D17506" s="434"/>
    </row>
    <row r="17507" spans="1:4">
      <c r="A17507" s="371"/>
      <c r="B17507" s="371"/>
      <c r="C17507" s="371"/>
      <c r="D17507" s="434"/>
    </row>
    <row r="17508" spans="1:4">
      <c r="A17508" s="371"/>
      <c r="B17508" s="371"/>
      <c r="C17508" s="371"/>
      <c r="D17508" s="434"/>
    </row>
    <row r="17509" spans="1:4">
      <c r="A17509" s="371"/>
      <c r="B17509" s="371"/>
      <c r="C17509" s="371"/>
      <c r="D17509" s="434"/>
    </row>
    <row r="17510" spans="1:4">
      <c r="A17510" s="371"/>
      <c r="B17510" s="371"/>
      <c r="C17510" s="371"/>
      <c r="D17510" s="434"/>
    </row>
    <row r="17511" spans="1:4">
      <c r="A17511" s="371"/>
      <c r="B17511" s="371"/>
      <c r="C17511" s="371"/>
      <c r="D17511" s="434"/>
    </row>
    <row r="17512" spans="1:4">
      <c r="A17512" s="371"/>
      <c r="B17512" s="371"/>
      <c r="C17512" s="371"/>
      <c r="D17512" s="434"/>
    </row>
    <row r="17513" spans="1:4">
      <c r="A17513" s="371"/>
      <c r="B17513" s="371"/>
      <c r="C17513" s="371"/>
      <c r="D17513" s="434"/>
    </row>
    <row r="17514" spans="1:4">
      <c r="A17514" s="371"/>
      <c r="B17514" s="371"/>
      <c r="C17514" s="371"/>
      <c r="D17514" s="434"/>
    </row>
    <row r="17515" spans="1:4">
      <c r="A17515" s="371"/>
      <c r="B17515" s="371"/>
      <c r="C17515" s="371"/>
      <c r="D17515" s="434"/>
    </row>
    <row r="17516" spans="1:4">
      <c r="A17516" s="371"/>
      <c r="B17516" s="371"/>
      <c r="C17516" s="371"/>
      <c r="D17516" s="434"/>
    </row>
    <row r="17517" spans="1:4">
      <c r="A17517" s="371"/>
      <c r="B17517" s="371"/>
      <c r="C17517" s="371"/>
      <c r="D17517" s="434"/>
    </row>
    <row r="17518" spans="1:4">
      <c r="A17518" s="371"/>
      <c r="B17518" s="371"/>
      <c r="C17518" s="371"/>
      <c r="D17518" s="434"/>
    </row>
    <row r="17519" spans="1:4">
      <c r="A17519" s="371"/>
      <c r="B17519" s="371"/>
      <c r="C17519" s="371"/>
      <c r="D17519" s="434"/>
    </row>
    <row r="17520" spans="1:4">
      <c r="A17520" s="371"/>
      <c r="B17520" s="371"/>
      <c r="C17520" s="371"/>
      <c r="D17520" s="434"/>
    </row>
    <row r="17521" spans="1:4">
      <c r="A17521" s="371"/>
      <c r="B17521" s="371"/>
      <c r="C17521" s="371"/>
      <c r="D17521" s="434"/>
    </row>
    <row r="17522" spans="1:4">
      <c r="A17522" s="371"/>
      <c r="B17522" s="371"/>
      <c r="C17522" s="371"/>
      <c r="D17522" s="434"/>
    </row>
    <row r="17523" spans="1:4">
      <c r="A17523" s="371"/>
      <c r="B17523" s="371"/>
      <c r="C17523" s="371"/>
      <c r="D17523" s="434"/>
    </row>
    <row r="17524" spans="1:4">
      <c r="A17524" s="371"/>
      <c r="B17524" s="371"/>
      <c r="C17524" s="371"/>
      <c r="D17524" s="434"/>
    </row>
    <row r="17525" spans="1:4">
      <c r="A17525" s="371"/>
      <c r="B17525" s="371"/>
      <c r="C17525" s="371"/>
      <c r="D17525" s="434"/>
    </row>
    <row r="17526" spans="1:4">
      <c r="A17526" s="371"/>
      <c r="B17526" s="371"/>
      <c r="C17526" s="371"/>
      <c r="D17526" s="434"/>
    </row>
    <row r="17527" spans="1:4">
      <c r="A17527" s="371"/>
      <c r="B17527" s="371"/>
      <c r="C17527" s="371"/>
      <c r="D17527" s="434"/>
    </row>
    <row r="17528" spans="1:4">
      <c r="A17528" s="371"/>
      <c r="B17528" s="371"/>
      <c r="C17528" s="371"/>
      <c r="D17528" s="434"/>
    </row>
    <row r="17529" spans="1:4">
      <c r="A17529" s="371"/>
      <c r="B17529" s="371"/>
      <c r="C17529" s="371"/>
      <c r="D17529" s="434"/>
    </row>
    <row r="17530" spans="1:4">
      <c r="A17530" s="371"/>
      <c r="B17530" s="371"/>
      <c r="C17530" s="371"/>
      <c r="D17530" s="434"/>
    </row>
    <row r="17531" spans="1:4">
      <c r="A17531" s="371"/>
      <c r="B17531" s="371"/>
      <c r="C17531" s="371"/>
      <c r="D17531" s="434"/>
    </row>
    <row r="17532" spans="1:4">
      <c r="A17532" s="371"/>
      <c r="B17532" s="371"/>
      <c r="C17532" s="371"/>
      <c r="D17532" s="434"/>
    </row>
    <row r="17533" spans="1:4">
      <c r="A17533" s="371"/>
      <c r="B17533" s="371"/>
      <c r="C17533" s="371"/>
      <c r="D17533" s="434"/>
    </row>
    <row r="17534" spans="1:4">
      <c r="A17534" s="371"/>
      <c r="B17534" s="371"/>
      <c r="C17534" s="371"/>
      <c r="D17534" s="434"/>
    </row>
    <row r="17535" spans="1:4">
      <c r="A17535" s="371"/>
      <c r="B17535" s="371"/>
      <c r="C17535" s="371"/>
      <c r="D17535" s="434"/>
    </row>
    <row r="17536" spans="1:4">
      <c r="A17536" s="371"/>
      <c r="B17536" s="371"/>
      <c r="C17536" s="371"/>
      <c r="D17536" s="434"/>
    </row>
    <row r="17537" spans="1:4">
      <c r="A17537" s="371"/>
      <c r="B17537" s="371"/>
      <c r="C17537" s="371"/>
      <c r="D17537" s="434"/>
    </row>
    <row r="17538" spans="1:4">
      <c r="A17538" s="371"/>
      <c r="B17538" s="371"/>
      <c r="C17538" s="371"/>
      <c r="D17538" s="434"/>
    </row>
    <row r="17539" spans="1:4">
      <c r="A17539" s="371"/>
      <c r="B17539" s="371"/>
      <c r="C17539" s="371"/>
      <c r="D17539" s="434"/>
    </row>
    <row r="17540" spans="1:4">
      <c r="A17540" s="371"/>
      <c r="B17540" s="371"/>
      <c r="C17540" s="371"/>
      <c r="D17540" s="434"/>
    </row>
    <row r="17541" spans="1:4">
      <c r="A17541" s="371"/>
      <c r="B17541" s="371"/>
      <c r="C17541" s="371"/>
      <c r="D17541" s="434"/>
    </row>
    <row r="17542" spans="1:4">
      <c r="A17542" s="371"/>
      <c r="B17542" s="371"/>
      <c r="C17542" s="371"/>
      <c r="D17542" s="434"/>
    </row>
    <row r="17543" spans="1:4">
      <c r="A17543" s="371"/>
      <c r="B17543" s="371"/>
      <c r="C17543" s="371"/>
      <c r="D17543" s="434"/>
    </row>
    <row r="17544" spans="1:4">
      <c r="A17544" s="371"/>
      <c r="B17544" s="371"/>
      <c r="C17544" s="371"/>
      <c r="D17544" s="434"/>
    </row>
    <row r="17545" spans="1:4">
      <c r="A17545" s="371"/>
      <c r="B17545" s="371"/>
      <c r="C17545" s="371"/>
      <c r="D17545" s="434"/>
    </row>
    <row r="17546" spans="1:4">
      <c r="A17546" s="371"/>
      <c r="B17546" s="371"/>
      <c r="C17546" s="371"/>
      <c r="D17546" s="434"/>
    </row>
    <row r="17547" spans="1:4">
      <c r="A17547" s="371"/>
      <c r="B17547" s="371"/>
      <c r="C17547" s="371"/>
      <c r="D17547" s="434"/>
    </row>
    <row r="17548" spans="1:4">
      <c r="A17548" s="371"/>
      <c r="B17548" s="371"/>
      <c r="C17548" s="371"/>
      <c r="D17548" s="434"/>
    </row>
    <row r="17549" spans="1:4">
      <c r="A17549" s="371"/>
      <c r="B17549" s="371"/>
      <c r="C17549" s="371"/>
      <c r="D17549" s="434"/>
    </row>
    <row r="17550" spans="1:4">
      <c r="A17550" s="371"/>
      <c r="B17550" s="371"/>
      <c r="C17550" s="371"/>
      <c r="D17550" s="434"/>
    </row>
    <row r="17551" spans="1:4">
      <c r="A17551" s="371"/>
      <c r="B17551" s="371"/>
      <c r="C17551" s="371"/>
      <c r="D17551" s="434"/>
    </row>
    <row r="17552" spans="1:4">
      <c r="A17552" s="371"/>
      <c r="B17552" s="371"/>
      <c r="C17552" s="371"/>
      <c r="D17552" s="434"/>
    </row>
    <row r="17553" spans="1:4">
      <c r="A17553" s="371"/>
      <c r="B17553" s="371"/>
      <c r="C17553" s="371"/>
      <c r="D17553" s="434"/>
    </row>
    <row r="17554" spans="1:4">
      <c r="A17554" s="371"/>
      <c r="B17554" s="371"/>
      <c r="C17554" s="371"/>
      <c r="D17554" s="434"/>
    </row>
    <row r="17555" spans="1:4">
      <c r="A17555" s="371"/>
      <c r="B17555" s="371"/>
      <c r="C17555" s="371"/>
      <c r="D17555" s="434"/>
    </row>
    <row r="17556" spans="1:4">
      <c r="A17556" s="371"/>
      <c r="B17556" s="371"/>
      <c r="C17556" s="371"/>
      <c r="D17556" s="434"/>
    </row>
    <row r="17557" spans="1:4">
      <c r="A17557" s="371"/>
      <c r="B17557" s="371"/>
      <c r="C17557" s="371"/>
      <c r="D17557" s="434"/>
    </row>
    <row r="17558" spans="1:4">
      <c r="A17558" s="371"/>
      <c r="B17558" s="371"/>
      <c r="C17558" s="371"/>
      <c r="D17558" s="434"/>
    </row>
    <row r="17559" spans="1:4">
      <c r="A17559" s="371"/>
      <c r="B17559" s="371"/>
      <c r="C17559" s="371"/>
      <c r="D17559" s="434"/>
    </row>
    <row r="17560" spans="1:4">
      <c r="A17560" s="371"/>
      <c r="B17560" s="371"/>
      <c r="C17560" s="371"/>
      <c r="D17560" s="434"/>
    </row>
    <row r="17561" spans="1:4">
      <c r="A17561" s="371"/>
      <c r="B17561" s="371"/>
      <c r="C17561" s="371"/>
      <c r="D17561" s="434"/>
    </row>
    <row r="17562" spans="1:4">
      <c r="A17562" s="371"/>
      <c r="B17562" s="371"/>
      <c r="C17562" s="371"/>
      <c r="D17562" s="434"/>
    </row>
    <row r="17563" spans="1:4">
      <c r="A17563" s="371"/>
      <c r="B17563" s="371"/>
      <c r="C17563" s="371"/>
      <c r="D17563" s="434"/>
    </row>
    <row r="17564" spans="1:4">
      <c r="A17564" s="371"/>
      <c r="B17564" s="371"/>
      <c r="C17564" s="371"/>
      <c r="D17564" s="434"/>
    </row>
    <row r="17565" spans="1:4">
      <c r="A17565" s="371"/>
      <c r="B17565" s="371"/>
      <c r="C17565" s="371"/>
      <c r="D17565" s="434"/>
    </row>
    <row r="17566" spans="1:4">
      <c r="A17566" s="371"/>
      <c r="B17566" s="371"/>
      <c r="C17566" s="371"/>
      <c r="D17566" s="434"/>
    </row>
    <row r="17567" spans="1:4">
      <c r="A17567" s="371"/>
      <c r="B17567" s="371"/>
      <c r="C17567" s="371"/>
      <c r="D17567" s="434"/>
    </row>
    <row r="17568" spans="1:4">
      <c r="A17568" s="371"/>
      <c r="B17568" s="371"/>
      <c r="C17568" s="371"/>
      <c r="D17568" s="434"/>
    </row>
    <row r="17569" spans="1:4">
      <c r="A17569" s="371"/>
      <c r="B17569" s="371"/>
      <c r="C17569" s="371"/>
      <c r="D17569" s="434"/>
    </row>
    <row r="17570" spans="1:4">
      <c r="A17570" s="371"/>
      <c r="B17570" s="371"/>
      <c r="C17570" s="371"/>
      <c r="D17570" s="434"/>
    </row>
    <row r="17571" spans="1:4">
      <c r="A17571" s="371"/>
      <c r="B17571" s="371"/>
      <c r="C17571" s="371"/>
      <c r="D17571" s="434"/>
    </row>
    <row r="17572" spans="1:4">
      <c r="A17572" s="371"/>
      <c r="B17572" s="371"/>
      <c r="C17572" s="371"/>
      <c r="D17572" s="434"/>
    </row>
    <row r="17573" spans="1:4">
      <c r="A17573" s="371"/>
      <c r="B17573" s="371"/>
      <c r="C17573" s="371"/>
      <c r="D17573" s="434"/>
    </row>
    <row r="17574" spans="1:4">
      <c r="A17574" s="371"/>
      <c r="B17574" s="371"/>
      <c r="C17574" s="371"/>
      <c r="D17574" s="434"/>
    </row>
    <row r="17575" spans="1:4">
      <c r="A17575" s="371"/>
      <c r="B17575" s="371"/>
      <c r="C17575" s="371"/>
      <c r="D17575" s="434"/>
    </row>
    <row r="17576" spans="1:4">
      <c r="A17576" s="371"/>
      <c r="B17576" s="371"/>
      <c r="C17576" s="371"/>
      <c r="D17576" s="434"/>
    </row>
    <row r="17577" spans="1:4">
      <c r="A17577" s="371"/>
      <c r="B17577" s="371"/>
      <c r="C17577" s="371"/>
      <c r="D17577" s="434"/>
    </row>
    <row r="17578" spans="1:4">
      <c r="A17578" s="371"/>
      <c r="B17578" s="371"/>
      <c r="C17578" s="371"/>
      <c r="D17578" s="434"/>
    </row>
    <row r="17579" spans="1:4">
      <c r="A17579" s="371"/>
      <c r="B17579" s="371"/>
      <c r="C17579" s="371"/>
      <c r="D17579" s="434"/>
    </row>
    <row r="17580" spans="1:4">
      <c r="A17580" s="371"/>
      <c r="B17580" s="371"/>
      <c r="C17580" s="371"/>
      <c r="D17580" s="434"/>
    </row>
    <row r="17581" spans="1:4">
      <c r="A17581" s="371"/>
      <c r="B17581" s="371"/>
      <c r="C17581" s="371"/>
      <c r="D17581" s="434"/>
    </row>
    <row r="17582" spans="1:4">
      <c r="A17582" s="371"/>
      <c r="B17582" s="371"/>
      <c r="C17582" s="371"/>
      <c r="D17582" s="434"/>
    </row>
    <row r="17583" spans="1:4">
      <c r="A17583" s="371"/>
      <c r="B17583" s="371"/>
      <c r="C17583" s="371"/>
      <c r="D17583" s="434"/>
    </row>
    <row r="17584" spans="1:4">
      <c r="A17584" s="371"/>
      <c r="B17584" s="371"/>
      <c r="C17584" s="371"/>
      <c r="D17584" s="434"/>
    </row>
    <row r="17585" spans="1:4">
      <c r="A17585" s="371"/>
      <c r="B17585" s="371"/>
      <c r="C17585" s="371"/>
      <c r="D17585" s="434"/>
    </row>
    <row r="17586" spans="1:4">
      <c r="A17586" s="371"/>
      <c r="B17586" s="371"/>
      <c r="C17586" s="371"/>
      <c r="D17586" s="434"/>
    </row>
    <row r="17587" spans="1:4">
      <c r="A17587" s="371"/>
      <c r="B17587" s="371"/>
      <c r="C17587" s="371"/>
      <c r="D17587" s="434"/>
    </row>
    <row r="17588" spans="1:4">
      <c r="A17588" s="371"/>
      <c r="B17588" s="371"/>
      <c r="C17588" s="371"/>
      <c r="D17588" s="434"/>
    </row>
    <row r="17589" spans="1:4">
      <c r="A17589" s="371"/>
      <c r="B17589" s="371"/>
      <c r="C17589" s="371"/>
      <c r="D17589" s="434"/>
    </row>
    <row r="17590" spans="1:4">
      <c r="A17590" s="371"/>
      <c r="B17590" s="371"/>
      <c r="C17590" s="371"/>
      <c r="D17590" s="434"/>
    </row>
    <row r="17591" spans="1:4">
      <c r="A17591" s="371"/>
      <c r="B17591" s="371"/>
      <c r="C17591" s="371"/>
      <c r="D17591" s="434"/>
    </row>
    <row r="17592" spans="1:4">
      <c r="A17592" s="371"/>
      <c r="B17592" s="371"/>
      <c r="C17592" s="371"/>
      <c r="D17592" s="434"/>
    </row>
    <row r="17593" spans="1:4">
      <c r="A17593" s="371"/>
      <c r="B17593" s="371"/>
      <c r="C17593" s="371"/>
      <c r="D17593" s="434"/>
    </row>
    <row r="17594" spans="1:4">
      <c r="A17594" s="371"/>
      <c r="B17594" s="371"/>
      <c r="C17594" s="371"/>
      <c r="D17594" s="434"/>
    </row>
    <row r="17595" spans="1:4">
      <c r="A17595" s="371"/>
      <c r="B17595" s="371"/>
      <c r="C17595" s="371"/>
      <c r="D17595" s="434"/>
    </row>
    <row r="17596" spans="1:4">
      <c r="A17596" s="371"/>
      <c r="B17596" s="371"/>
      <c r="C17596" s="371"/>
      <c r="D17596" s="434"/>
    </row>
    <row r="17597" spans="1:4">
      <c r="A17597" s="371"/>
      <c r="B17597" s="371"/>
      <c r="C17597" s="371"/>
      <c r="D17597" s="434"/>
    </row>
    <row r="17598" spans="1:4">
      <c r="A17598" s="371"/>
      <c r="B17598" s="371"/>
      <c r="C17598" s="371"/>
      <c r="D17598" s="434"/>
    </row>
    <row r="17599" spans="1:4">
      <c r="A17599" s="371"/>
      <c r="B17599" s="371"/>
      <c r="C17599" s="371"/>
      <c r="D17599" s="434"/>
    </row>
    <row r="17600" spans="1:4">
      <c r="A17600" s="371"/>
      <c r="B17600" s="371"/>
      <c r="C17600" s="371"/>
      <c r="D17600" s="434"/>
    </row>
    <row r="17601" spans="1:4">
      <c r="A17601" s="371"/>
      <c r="B17601" s="371"/>
      <c r="C17601" s="371"/>
      <c r="D17601" s="434"/>
    </row>
    <row r="17602" spans="1:4">
      <c r="A17602" s="371"/>
      <c r="B17602" s="371"/>
      <c r="C17602" s="371"/>
      <c r="D17602" s="434"/>
    </row>
    <row r="17603" spans="1:4">
      <c r="A17603" s="371"/>
      <c r="B17603" s="371"/>
      <c r="C17603" s="371"/>
      <c r="D17603" s="434"/>
    </row>
    <row r="17604" spans="1:4">
      <c r="A17604" s="371"/>
      <c r="B17604" s="371"/>
      <c r="C17604" s="371"/>
      <c r="D17604" s="434"/>
    </row>
    <row r="17605" spans="1:4">
      <c r="A17605" s="371"/>
      <c r="B17605" s="371"/>
      <c r="C17605" s="371"/>
      <c r="D17605" s="434"/>
    </row>
    <row r="17606" spans="1:4">
      <c r="A17606" s="371"/>
      <c r="B17606" s="371"/>
      <c r="C17606" s="371"/>
      <c r="D17606" s="434"/>
    </row>
    <row r="17607" spans="1:4">
      <c r="A17607" s="371"/>
      <c r="B17607" s="371"/>
      <c r="C17607" s="371"/>
      <c r="D17607" s="434"/>
    </row>
    <row r="17608" spans="1:4">
      <c r="A17608" s="371"/>
      <c r="B17608" s="371"/>
      <c r="C17608" s="371"/>
      <c r="D17608" s="434"/>
    </row>
    <row r="17609" spans="1:4">
      <c r="A17609" s="371"/>
      <c r="B17609" s="371"/>
      <c r="C17609" s="371"/>
      <c r="D17609" s="434"/>
    </row>
    <row r="17610" spans="1:4">
      <c r="A17610" s="371"/>
      <c r="B17610" s="371"/>
      <c r="C17610" s="371"/>
      <c r="D17610" s="434"/>
    </row>
    <row r="17611" spans="1:4">
      <c r="A17611" s="371"/>
      <c r="B17611" s="371"/>
      <c r="C17611" s="371"/>
      <c r="D17611" s="434"/>
    </row>
    <row r="17612" spans="1:4">
      <c r="A17612" s="371"/>
      <c r="B17612" s="371"/>
      <c r="C17612" s="371"/>
      <c r="D17612" s="434"/>
    </row>
    <row r="17613" spans="1:4">
      <c r="A17613" s="371"/>
      <c r="B17613" s="371"/>
      <c r="C17613" s="371"/>
      <c r="D17613" s="434"/>
    </row>
    <row r="17614" spans="1:4">
      <c r="A17614" s="371"/>
      <c r="B17614" s="371"/>
      <c r="C17614" s="371"/>
      <c r="D17614" s="434"/>
    </row>
    <row r="17615" spans="1:4">
      <c r="A17615" s="371"/>
      <c r="B17615" s="371"/>
      <c r="C17615" s="371"/>
      <c r="D17615" s="434"/>
    </row>
    <row r="17616" spans="1:4">
      <c r="A17616" s="371"/>
      <c r="B17616" s="371"/>
      <c r="C17616" s="371"/>
      <c r="D17616" s="434"/>
    </row>
    <row r="17617" spans="1:4">
      <c r="A17617" s="371"/>
      <c r="B17617" s="371"/>
      <c r="C17617" s="371"/>
      <c r="D17617" s="434"/>
    </row>
    <row r="17618" spans="1:4">
      <c r="A17618" s="371"/>
      <c r="B17618" s="371"/>
      <c r="C17618" s="371"/>
      <c r="D17618" s="434"/>
    </row>
    <row r="17619" spans="1:4">
      <c r="A17619" s="371"/>
      <c r="B17619" s="371"/>
      <c r="C17619" s="371"/>
      <c r="D17619" s="434"/>
    </row>
    <row r="17620" spans="1:4">
      <c r="A17620" s="371"/>
      <c r="B17620" s="371"/>
      <c r="C17620" s="371"/>
      <c r="D17620" s="434"/>
    </row>
    <row r="17621" spans="1:4">
      <c r="A17621" s="371"/>
      <c r="B17621" s="371"/>
      <c r="C17621" s="371"/>
      <c r="D17621" s="434"/>
    </row>
    <row r="17622" spans="1:4">
      <c r="A17622" s="371"/>
      <c r="B17622" s="371"/>
      <c r="C17622" s="371"/>
      <c r="D17622" s="434"/>
    </row>
    <row r="17623" spans="1:4">
      <c r="A17623" s="371"/>
      <c r="B17623" s="371"/>
      <c r="C17623" s="371"/>
      <c r="D17623" s="434"/>
    </row>
    <row r="17624" spans="1:4">
      <c r="A17624" s="371"/>
      <c r="B17624" s="371"/>
      <c r="C17624" s="371"/>
      <c r="D17624" s="434"/>
    </row>
    <row r="17625" spans="1:4">
      <c r="A17625" s="371"/>
      <c r="B17625" s="371"/>
      <c r="C17625" s="371"/>
      <c r="D17625" s="434"/>
    </row>
    <row r="17626" spans="1:4">
      <c r="A17626" s="371"/>
      <c r="B17626" s="371"/>
      <c r="C17626" s="371"/>
      <c r="D17626" s="434"/>
    </row>
    <row r="17627" spans="1:4">
      <c r="A17627" s="371"/>
      <c r="B17627" s="371"/>
      <c r="C17627" s="371"/>
      <c r="D17627" s="434"/>
    </row>
    <row r="17628" spans="1:4">
      <c r="A17628" s="371"/>
      <c r="B17628" s="371"/>
      <c r="C17628" s="371"/>
      <c r="D17628" s="434"/>
    </row>
    <row r="17629" spans="1:4">
      <c r="A17629" s="371"/>
      <c r="B17629" s="371"/>
      <c r="C17629" s="371"/>
      <c r="D17629" s="434"/>
    </row>
    <row r="17630" spans="1:4">
      <c r="A17630" s="371"/>
      <c r="B17630" s="371"/>
      <c r="C17630" s="371"/>
      <c r="D17630" s="434"/>
    </row>
    <row r="17631" spans="1:4">
      <c r="A17631" s="371"/>
      <c r="B17631" s="371"/>
      <c r="C17631" s="371"/>
      <c r="D17631" s="434"/>
    </row>
    <row r="17632" spans="1:4">
      <c r="A17632" s="371"/>
      <c r="B17632" s="371"/>
      <c r="C17632" s="371"/>
      <c r="D17632" s="434"/>
    </row>
    <row r="17633" spans="1:4">
      <c r="A17633" s="371"/>
      <c r="B17633" s="371"/>
      <c r="C17633" s="371"/>
      <c r="D17633" s="434"/>
    </row>
    <row r="17634" spans="1:4">
      <c r="A17634" s="371"/>
      <c r="B17634" s="371"/>
      <c r="C17634" s="371"/>
      <c r="D17634" s="434"/>
    </row>
    <row r="17635" spans="1:4">
      <c r="A17635" s="371"/>
      <c r="B17635" s="371"/>
      <c r="C17635" s="371"/>
      <c r="D17635" s="434"/>
    </row>
    <row r="17636" spans="1:4">
      <c r="A17636" s="371"/>
      <c r="B17636" s="371"/>
      <c r="C17636" s="371"/>
      <c r="D17636" s="434"/>
    </row>
    <row r="17637" spans="1:4">
      <c r="A17637" s="371"/>
      <c r="B17637" s="371"/>
      <c r="C17637" s="371"/>
      <c r="D17637" s="434"/>
    </row>
    <row r="17638" spans="1:4">
      <c r="A17638" s="371"/>
      <c r="B17638" s="371"/>
      <c r="C17638" s="371"/>
      <c r="D17638" s="434"/>
    </row>
    <row r="17639" spans="1:4">
      <c r="A17639" s="371"/>
      <c r="B17639" s="371"/>
      <c r="C17639" s="371"/>
      <c r="D17639" s="434"/>
    </row>
    <row r="17640" spans="1:4">
      <c r="A17640" s="371"/>
      <c r="B17640" s="371"/>
      <c r="C17640" s="371"/>
      <c r="D17640" s="434"/>
    </row>
    <row r="17641" spans="1:4">
      <c r="A17641" s="371"/>
      <c r="B17641" s="371"/>
      <c r="C17641" s="371"/>
      <c r="D17641" s="434"/>
    </row>
    <row r="17642" spans="1:4">
      <c r="A17642" s="371"/>
      <c r="B17642" s="371"/>
      <c r="C17642" s="371"/>
      <c r="D17642" s="434"/>
    </row>
    <row r="17643" spans="1:4">
      <c r="A17643" s="371"/>
      <c r="B17643" s="371"/>
      <c r="C17643" s="371"/>
      <c r="D17643" s="434"/>
    </row>
    <row r="17644" spans="1:4">
      <c r="A17644" s="371"/>
      <c r="B17644" s="371"/>
      <c r="C17644" s="371"/>
      <c r="D17644" s="434"/>
    </row>
    <row r="17645" spans="1:4">
      <c r="A17645" s="371"/>
      <c r="B17645" s="371"/>
      <c r="C17645" s="371"/>
      <c r="D17645" s="434"/>
    </row>
    <row r="17646" spans="1:4">
      <c r="A17646" s="371"/>
      <c r="B17646" s="371"/>
      <c r="C17646" s="371"/>
      <c r="D17646" s="434"/>
    </row>
    <row r="17647" spans="1:4">
      <c r="A17647" s="371"/>
      <c r="B17647" s="371"/>
      <c r="C17647" s="371"/>
      <c r="D17647" s="434"/>
    </row>
    <row r="17648" spans="1:4">
      <c r="A17648" s="371"/>
      <c r="B17648" s="371"/>
      <c r="C17648" s="371"/>
      <c r="D17648" s="434"/>
    </row>
    <row r="17649" spans="1:4">
      <c r="A17649" s="371"/>
      <c r="B17649" s="371"/>
      <c r="C17649" s="371"/>
      <c r="D17649" s="434"/>
    </row>
    <row r="17650" spans="1:4">
      <c r="A17650" s="371"/>
      <c r="B17650" s="371"/>
      <c r="C17650" s="371"/>
      <c r="D17650" s="434"/>
    </row>
    <row r="17651" spans="1:4">
      <c r="A17651" s="371"/>
      <c r="B17651" s="371"/>
      <c r="C17651" s="371"/>
      <c r="D17651" s="434"/>
    </row>
    <row r="17652" spans="1:4">
      <c r="A17652" s="371"/>
      <c r="B17652" s="371"/>
      <c r="C17652" s="371"/>
      <c r="D17652" s="434"/>
    </row>
    <row r="17653" spans="1:4">
      <c r="A17653" s="371"/>
      <c r="B17653" s="371"/>
      <c r="C17653" s="371"/>
      <c r="D17653" s="434"/>
    </row>
    <row r="17654" spans="1:4">
      <c r="A17654" s="371"/>
      <c r="B17654" s="371"/>
      <c r="C17654" s="371"/>
      <c r="D17654" s="434"/>
    </row>
    <row r="17655" spans="1:4">
      <c r="A17655" s="371"/>
      <c r="B17655" s="371"/>
      <c r="C17655" s="371"/>
      <c r="D17655" s="434"/>
    </row>
    <row r="17656" spans="1:4">
      <c r="A17656" s="371"/>
      <c r="B17656" s="371"/>
      <c r="C17656" s="371"/>
      <c r="D17656" s="434"/>
    </row>
    <row r="17657" spans="1:4">
      <c r="A17657" s="371"/>
      <c r="B17657" s="371"/>
      <c r="C17657" s="371"/>
      <c r="D17657" s="434"/>
    </row>
    <row r="17658" spans="1:4">
      <c r="A17658" s="371"/>
      <c r="B17658" s="371"/>
      <c r="C17658" s="371"/>
      <c r="D17658" s="434"/>
    </row>
    <row r="17659" spans="1:4">
      <c r="A17659" s="371"/>
      <c r="B17659" s="371"/>
      <c r="C17659" s="371"/>
      <c r="D17659" s="434"/>
    </row>
    <row r="17660" spans="1:4">
      <c r="A17660" s="371"/>
      <c r="B17660" s="371"/>
      <c r="C17660" s="371"/>
      <c r="D17660" s="434"/>
    </row>
    <row r="17661" spans="1:4">
      <c r="A17661" s="371"/>
      <c r="B17661" s="371"/>
      <c r="C17661" s="371"/>
      <c r="D17661" s="434"/>
    </row>
    <row r="17662" spans="1:4">
      <c r="A17662" s="371"/>
      <c r="B17662" s="371"/>
      <c r="C17662" s="371"/>
      <c r="D17662" s="434"/>
    </row>
    <row r="17663" spans="1:4">
      <c r="A17663" s="371"/>
      <c r="B17663" s="371"/>
      <c r="C17663" s="371"/>
      <c r="D17663" s="434"/>
    </row>
    <row r="17664" spans="1:4">
      <c r="A17664" s="371"/>
      <c r="B17664" s="371"/>
      <c r="C17664" s="371"/>
      <c r="D17664" s="434"/>
    </row>
    <row r="17665" spans="1:4">
      <c r="A17665" s="371"/>
      <c r="B17665" s="371"/>
      <c r="C17665" s="371"/>
      <c r="D17665" s="434"/>
    </row>
    <row r="17666" spans="1:4">
      <c r="A17666" s="371"/>
      <c r="B17666" s="371"/>
      <c r="C17666" s="371"/>
      <c r="D17666" s="434"/>
    </row>
    <row r="17667" spans="1:4">
      <c r="A17667" s="371"/>
      <c r="B17667" s="371"/>
      <c r="C17667" s="371"/>
      <c r="D17667" s="434"/>
    </row>
    <row r="17668" spans="1:4">
      <c r="A17668" s="371"/>
      <c r="B17668" s="371"/>
      <c r="C17668" s="371"/>
      <c r="D17668" s="434"/>
    </row>
    <row r="17669" spans="1:4">
      <c r="A17669" s="371"/>
      <c r="B17669" s="371"/>
      <c r="C17669" s="371"/>
      <c r="D17669" s="434"/>
    </row>
    <row r="17670" spans="1:4">
      <c r="A17670" s="371"/>
      <c r="B17670" s="371"/>
      <c r="C17670" s="371"/>
      <c r="D17670" s="434"/>
    </row>
    <row r="17671" spans="1:4">
      <c r="A17671" s="371"/>
      <c r="B17671" s="371"/>
      <c r="C17671" s="371"/>
      <c r="D17671" s="434"/>
    </row>
    <row r="17672" spans="1:4">
      <c r="A17672" s="371"/>
      <c r="B17672" s="371"/>
      <c r="C17672" s="371"/>
      <c r="D17672" s="434"/>
    </row>
    <row r="17673" spans="1:4">
      <c r="A17673" s="371"/>
      <c r="B17673" s="371"/>
      <c r="C17673" s="371"/>
      <c r="D17673" s="434"/>
    </row>
    <row r="17674" spans="1:4">
      <c r="A17674" s="371"/>
      <c r="B17674" s="371"/>
      <c r="C17674" s="371"/>
      <c r="D17674" s="434"/>
    </row>
    <row r="17675" spans="1:4">
      <c r="A17675" s="371"/>
      <c r="B17675" s="371"/>
      <c r="C17675" s="371"/>
      <c r="D17675" s="434"/>
    </row>
    <row r="17676" spans="1:4">
      <c r="A17676" s="371"/>
      <c r="B17676" s="371"/>
      <c r="C17676" s="371"/>
      <c r="D17676" s="434"/>
    </row>
    <row r="17677" spans="1:4">
      <c r="A17677" s="371"/>
      <c r="B17677" s="371"/>
      <c r="C17677" s="371"/>
      <c r="D17677" s="434"/>
    </row>
    <row r="17678" spans="1:4">
      <c r="A17678" s="371"/>
      <c r="B17678" s="371"/>
      <c r="C17678" s="371"/>
      <c r="D17678" s="434"/>
    </row>
    <row r="17679" spans="1:4">
      <c r="A17679" s="371"/>
      <c r="B17679" s="371"/>
      <c r="C17679" s="371"/>
      <c r="D17679" s="434"/>
    </row>
    <row r="17680" spans="1:4">
      <c r="A17680" s="371"/>
      <c r="B17680" s="371"/>
      <c r="C17680" s="371"/>
      <c r="D17680" s="434"/>
    </row>
    <row r="17681" spans="1:4">
      <c r="A17681" s="371"/>
      <c r="B17681" s="371"/>
      <c r="C17681" s="371"/>
      <c r="D17681" s="434"/>
    </row>
    <row r="17682" spans="1:4">
      <c r="A17682" s="371"/>
      <c r="B17682" s="371"/>
      <c r="C17682" s="371"/>
      <c r="D17682" s="434"/>
    </row>
    <row r="17683" spans="1:4">
      <c r="A17683" s="371"/>
      <c r="B17683" s="371"/>
      <c r="C17683" s="371"/>
      <c r="D17683" s="434"/>
    </row>
    <row r="17684" spans="1:4">
      <c r="A17684" s="371"/>
      <c r="B17684" s="371"/>
      <c r="C17684" s="371"/>
      <c r="D17684" s="434"/>
    </row>
    <row r="17685" spans="1:4">
      <c r="A17685" s="371"/>
      <c r="B17685" s="371"/>
      <c r="C17685" s="371"/>
      <c r="D17685" s="434"/>
    </row>
    <row r="17686" spans="1:4">
      <c r="A17686" s="371"/>
      <c r="B17686" s="371"/>
      <c r="C17686" s="371"/>
      <c r="D17686" s="434"/>
    </row>
    <row r="17687" spans="1:4">
      <c r="A17687" s="371"/>
      <c r="B17687" s="371"/>
      <c r="C17687" s="371"/>
      <c r="D17687" s="434"/>
    </row>
    <row r="17688" spans="1:4">
      <c r="A17688" s="371"/>
      <c r="B17688" s="371"/>
      <c r="C17688" s="371"/>
      <c r="D17688" s="434"/>
    </row>
    <row r="17689" spans="1:4">
      <c r="A17689" s="371"/>
      <c r="B17689" s="371"/>
      <c r="C17689" s="371"/>
      <c r="D17689" s="434"/>
    </row>
    <row r="17690" spans="1:4">
      <c r="A17690" s="371"/>
      <c r="B17690" s="371"/>
      <c r="C17690" s="371"/>
      <c r="D17690" s="434"/>
    </row>
    <row r="17691" spans="1:4">
      <c r="A17691" s="371"/>
      <c r="B17691" s="371"/>
      <c r="C17691" s="371"/>
      <c r="D17691" s="434"/>
    </row>
    <row r="17692" spans="1:4">
      <c r="A17692" s="371"/>
      <c r="B17692" s="371"/>
      <c r="C17692" s="371"/>
      <c r="D17692" s="434"/>
    </row>
    <row r="17693" spans="1:4">
      <c r="A17693" s="371"/>
      <c r="B17693" s="371"/>
      <c r="C17693" s="371"/>
      <c r="D17693" s="434"/>
    </row>
    <row r="17694" spans="1:4">
      <c r="A17694" s="371"/>
      <c r="B17694" s="371"/>
      <c r="C17694" s="371"/>
      <c r="D17694" s="434"/>
    </row>
    <row r="17695" spans="1:4">
      <c r="A17695" s="371"/>
      <c r="B17695" s="371"/>
      <c r="C17695" s="371"/>
      <c r="D17695" s="434"/>
    </row>
    <row r="17696" spans="1:4">
      <c r="A17696" s="371"/>
      <c r="B17696" s="371"/>
      <c r="C17696" s="371"/>
      <c r="D17696" s="434"/>
    </row>
    <row r="17697" spans="1:4">
      <c r="A17697" s="371"/>
      <c r="B17697" s="371"/>
      <c r="C17697" s="371"/>
      <c r="D17697" s="434"/>
    </row>
    <row r="17698" spans="1:4">
      <c r="A17698" s="371"/>
      <c r="B17698" s="371"/>
      <c r="C17698" s="371"/>
      <c r="D17698" s="434"/>
    </row>
    <row r="17699" spans="1:4">
      <c r="A17699" s="371"/>
      <c r="B17699" s="371"/>
      <c r="C17699" s="371"/>
      <c r="D17699" s="434"/>
    </row>
    <row r="17700" spans="1:4">
      <c r="A17700" s="371"/>
      <c r="B17700" s="371"/>
      <c r="C17700" s="371"/>
      <c r="D17700" s="434"/>
    </row>
    <row r="17701" spans="1:4">
      <c r="A17701" s="371"/>
      <c r="B17701" s="371"/>
      <c r="C17701" s="371"/>
      <c r="D17701" s="434"/>
    </row>
    <row r="17702" spans="1:4">
      <c r="A17702" s="371"/>
      <c r="B17702" s="371"/>
      <c r="C17702" s="371"/>
      <c r="D17702" s="434"/>
    </row>
    <row r="17703" spans="1:4">
      <c r="A17703" s="371"/>
      <c r="B17703" s="371"/>
      <c r="C17703" s="371"/>
      <c r="D17703" s="434"/>
    </row>
    <row r="17704" spans="1:4">
      <c r="A17704" s="371"/>
      <c r="B17704" s="371"/>
      <c r="C17704" s="371"/>
      <c r="D17704" s="434"/>
    </row>
    <row r="17705" spans="1:4">
      <c r="A17705" s="371"/>
      <c r="B17705" s="371"/>
      <c r="C17705" s="371"/>
      <c r="D17705" s="434"/>
    </row>
    <row r="17706" spans="1:4">
      <c r="A17706" s="371"/>
      <c r="B17706" s="371"/>
      <c r="C17706" s="371"/>
      <c r="D17706" s="434"/>
    </row>
    <row r="17707" spans="1:4">
      <c r="A17707" s="371"/>
      <c r="B17707" s="371"/>
      <c r="C17707" s="371"/>
      <c r="D17707" s="434"/>
    </row>
    <row r="17708" spans="1:4">
      <c r="A17708" s="371"/>
      <c r="B17708" s="371"/>
      <c r="C17708" s="371"/>
      <c r="D17708" s="434"/>
    </row>
    <row r="17709" spans="1:4">
      <c r="A17709" s="371"/>
      <c r="B17709" s="371"/>
      <c r="C17709" s="371"/>
      <c r="D17709" s="434"/>
    </row>
    <row r="17710" spans="1:4">
      <c r="A17710" s="371"/>
      <c r="B17710" s="371"/>
      <c r="C17710" s="371"/>
      <c r="D17710" s="434"/>
    </row>
    <row r="17711" spans="1:4">
      <c r="A17711" s="371"/>
      <c r="B17711" s="371"/>
      <c r="C17711" s="371"/>
      <c r="D17711" s="434"/>
    </row>
    <row r="17712" spans="1:4">
      <c r="A17712" s="371"/>
      <c r="B17712" s="371"/>
      <c r="C17712" s="371"/>
      <c r="D17712" s="434"/>
    </row>
    <row r="17713" spans="1:4">
      <c r="A17713" s="371"/>
      <c r="B17713" s="371"/>
      <c r="C17713" s="371"/>
      <c r="D17713" s="434"/>
    </row>
    <row r="17714" spans="1:4">
      <c r="A17714" s="371"/>
      <c r="B17714" s="371"/>
      <c r="C17714" s="371"/>
      <c r="D17714" s="434"/>
    </row>
    <row r="17715" spans="1:4">
      <c r="A17715" s="371"/>
      <c r="B17715" s="371"/>
      <c r="C17715" s="371"/>
      <c r="D17715" s="434"/>
    </row>
    <row r="17716" spans="1:4">
      <c r="A17716" s="371"/>
      <c r="B17716" s="371"/>
      <c r="C17716" s="371"/>
      <c r="D17716" s="434"/>
    </row>
    <row r="17717" spans="1:4">
      <c r="A17717" s="371"/>
      <c r="B17717" s="371"/>
      <c r="C17717" s="371"/>
      <c r="D17717" s="434"/>
    </row>
    <row r="17718" spans="1:4">
      <c r="A17718" s="371"/>
      <c r="B17718" s="371"/>
      <c r="C17718" s="371"/>
      <c r="D17718" s="434"/>
    </row>
    <row r="17719" spans="1:4">
      <c r="A17719" s="371"/>
      <c r="B17719" s="371"/>
      <c r="C17719" s="371"/>
      <c r="D17719" s="434"/>
    </row>
    <row r="17720" spans="1:4">
      <c r="A17720" s="371"/>
      <c r="B17720" s="371"/>
      <c r="C17720" s="371"/>
      <c r="D17720" s="434"/>
    </row>
    <row r="17721" spans="1:4">
      <c r="A17721" s="371"/>
      <c r="B17721" s="371"/>
      <c r="C17721" s="371"/>
      <c r="D17721" s="434"/>
    </row>
    <row r="17722" spans="1:4">
      <c r="A17722" s="371"/>
      <c r="B17722" s="371"/>
      <c r="C17722" s="371"/>
      <c r="D17722" s="434"/>
    </row>
    <row r="17723" spans="1:4">
      <c r="A17723" s="371"/>
      <c r="B17723" s="371"/>
      <c r="C17723" s="371"/>
      <c r="D17723" s="434"/>
    </row>
    <row r="17724" spans="1:4">
      <c r="A17724" s="371"/>
      <c r="B17724" s="371"/>
      <c r="C17724" s="371"/>
      <c r="D17724" s="434"/>
    </row>
    <row r="17725" spans="1:4">
      <c r="A17725" s="371"/>
      <c r="B17725" s="371"/>
      <c r="C17725" s="371"/>
      <c r="D17725" s="434"/>
    </row>
    <row r="17726" spans="1:4">
      <c r="A17726" s="371"/>
      <c r="B17726" s="371"/>
      <c r="C17726" s="371"/>
      <c r="D17726" s="434"/>
    </row>
    <row r="17727" spans="1:4">
      <c r="A17727" s="371"/>
      <c r="B17727" s="371"/>
      <c r="C17727" s="371"/>
      <c r="D17727" s="434"/>
    </row>
    <row r="17728" spans="1:4">
      <c r="A17728" s="371"/>
      <c r="B17728" s="371"/>
      <c r="C17728" s="371"/>
      <c r="D17728" s="434"/>
    </row>
    <row r="17729" spans="1:4">
      <c r="A17729" s="371"/>
      <c r="B17729" s="371"/>
      <c r="C17729" s="371"/>
      <c r="D17729" s="434"/>
    </row>
    <row r="17730" spans="1:4">
      <c r="A17730" s="371"/>
      <c r="B17730" s="371"/>
      <c r="C17730" s="371"/>
      <c r="D17730" s="434"/>
    </row>
    <row r="17731" spans="1:4">
      <c r="A17731" s="371"/>
      <c r="B17731" s="371"/>
      <c r="C17731" s="371"/>
      <c r="D17731" s="434"/>
    </row>
    <row r="17732" spans="1:4">
      <c r="A17732" s="371"/>
      <c r="B17732" s="371"/>
      <c r="C17732" s="371"/>
      <c r="D17732" s="434"/>
    </row>
    <row r="17733" spans="1:4">
      <c r="A17733" s="371"/>
      <c r="B17733" s="371"/>
      <c r="C17733" s="371"/>
      <c r="D17733" s="434"/>
    </row>
    <row r="17734" spans="1:4">
      <c r="A17734" s="371"/>
      <c r="B17734" s="371"/>
      <c r="C17734" s="371"/>
      <c r="D17734" s="434"/>
    </row>
    <row r="17735" spans="1:4">
      <c r="A17735" s="371"/>
      <c r="B17735" s="371"/>
      <c r="C17735" s="371"/>
      <c r="D17735" s="434"/>
    </row>
    <row r="17736" spans="1:4">
      <c r="A17736" s="371"/>
      <c r="B17736" s="371"/>
      <c r="C17736" s="371"/>
      <c r="D17736" s="434"/>
    </row>
    <row r="17737" spans="1:4">
      <c r="A17737" s="371"/>
      <c r="B17737" s="371"/>
      <c r="C17737" s="371"/>
      <c r="D17737" s="434"/>
    </row>
    <row r="17738" spans="1:4">
      <c r="A17738" s="371"/>
      <c r="B17738" s="371"/>
      <c r="C17738" s="371"/>
      <c r="D17738" s="434"/>
    </row>
    <row r="17739" spans="1:4">
      <c r="A17739" s="371"/>
      <c r="B17739" s="371"/>
      <c r="C17739" s="371"/>
      <c r="D17739" s="434"/>
    </row>
    <row r="17740" spans="1:4">
      <c r="A17740" s="371"/>
      <c r="B17740" s="371"/>
      <c r="C17740" s="371"/>
      <c r="D17740" s="434"/>
    </row>
    <row r="17741" spans="1:4">
      <c r="A17741" s="371"/>
      <c r="B17741" s="371"/>
      <c r="C17741" s="371"/>
      <c r="D17741" s="434"/>
    </row>
    <row r="17742" spans="1:4">
      <c r="A17742" s="371"/>
      <c r="B17742" s="371"/>
      <c r="C17742" s="371"/>
      <c r="D17742" s="434"/>
    </row>
    <row r="17743" spans="1:4">
      <c r="A17743" s="371"/>
      <c r="B17743" s="371"/>
      <c r="C17743" s="371"/>
      <c r="D17743" s="434"/>
    </row>
    <row r="17744" spans="1:4">
      <c r="A17744" s="371"/>
      <c r="B17744" s="371"/>
      <c r="C17744" s="371"/>
      <c r="D17744" s="434"/>
    </row>
    <row r="17745" spans="1:4">
      <c r="A17745" s="371"/>
      <c r="B17745" s="371"/>
      <c r="C17745" s="371"/>
      <c r="D17745" s="434"/>
    </row>
    <row r="17746" spans="1:4">
      <c r="A17746" s="371"/>
      <c r="B17746" s="371"/>
      <c r="C17746" s="371"/>
      <c r="D17746" s="434"/>
    </row>
    <row r="17747" spans="1:4">
      <c r="A17747" s="371"/>
      <c r="B17747" s="371"/>
      <c r="C17747" s="371"/>
      <c r="D17747" s="434"/>
    </row>
    <row r="17748" spans="1:4">
      <c r="A17748" s="371"/>
      <c r="B17748" s="371"/>
      <c r="C17748" s="371"/>
      <c r="D17748" s="434"/>
    </row>
    <row r="17749" spans="1:4">
      <c r="A17749" s="371"/>
      <c r="B17749" s="371"/>
      <c r="C17749" s="371"/>
      <c r="D17749" s="434"/>
    </row>
    <row r="17750" spans="1:4">
      <c r="A17750" s="371"/>
      <c r="B17750" s="371"/>
      <c r="C17750" s="371"/>
      <c r="D17750" s="434"/>
    </row>
    <row r="17751" spans="1:4">
      <c r="A17751" s="371"/>
      <c r="B17751" s="371"/>
      <c r="C17751" s="371"/>
      <c r="D17751" s="434"/>
    </row>
    <row r="17752" spans="1:4">
      <c r="A17752" s="371"/>
      <c r="B17752" s="371"/>
      <c r="C17752" s="371"/>
      <c r="D17752" s="434"/>
    </row>
    <row r="17753" spans="1:4">
      <c r="A17753" s="371"/>
      <c r="B17753" s="371"/>
      <c r="C17753" s="371"/>
      <c r="D17753" s="434"/>
    </row>
    <row r="17754" spans="1:4">
      <c r="A17754" s="371"/>
      <c r="B17754" s="371"/>
      <c r="C17754" s="371"/>
      <c r="D17754" s="434"/>
    </row>
    <row r="17755" spans="1:4">
      <c r="A17755" s="371"/>
      <c r="B17755" s="371"/>
      <c r="C17755" s="371"/>
      <c r="D17755" s="434"/>
    </row>
    <row r="17756" spans="1:4">
      <c r="A17756" s="371"/>
      <c r="B17756" s="371"/>
      <c r="C17756" s="371"/>
      <c r="D17756" s="434"/>
    </row>
    <row r="17757" spans="1:4">
      <c r="A17757" s="371"/>
      <c r="B17757" s="371"/>
      <c r="C17757" s="371"/>
      <c r="D17757" s="434"/>
    </row>
    <row r="17758" spans="1:4">
      <c r="A17758" s="371"/>
      <c r="B17758" s="371"/>
      <c r="C17758" s="371"/>
      <c r="D17758" s="434"/>
    </row>
    <row r="17759" spans="1:4">
      <c r="A17759" s="371"/>
      <c r="B17759" s="371"/>
      <c r="C17759" s="371"/>
      <c r="D17759" s="434"/>
    </row>
    <row r="17760" spans="1:4">
      <c r="A17760" s="371"/>
      <c r="B17760" s="371"/>
      <c r="C17760" s="371"/>
      <c r="D17760" s="434"/>
    </row>
    <row r="17761" spans="1:4">
      <c r="A17761" s="371"/>
      <c r="B17761" s="371"/>
      <c r="C17761" s="371"/>
      <c r="D17761" s="434"/>
    </row>
    <row r="17762" spans="1:4">
      <c r="A17762" s="371"/>
      <c r="B17762" s="371"/>
      <c r="C17762" s="371"/>
      <c r="D17762" s="434"/>
    </row>
    <row r="17763" spans="1:4">
      <c r="A17763" s="371"/>
      <c r="B17763" s="371"/>
      <c r="C17763" s="371"/>
      <c r="D17763" s="434"/>
    </row>
    <row r="17764" spans="1:4">
      <c r="A17764" s="371"/>
      <c r="B17764" s="371"/>
      <c r="C17764" s="371"/>
      <c r="D17764" s="434"/>
    </row>
    <row r="17765" spans="1:4">
      <c r="A17765" s="371"/>
      <c r="B17765" s="371"/>
      <c r="C17765" s="371"/>
      <c r="D17765" s="434"/>
    </row>
    <row r="17766" spans="1:4">
      <c r="A17766" s="371"/>
      <c r="B17766" s="371"/>
      <c r="C17766" s="371"/>
      <c r="D17766" s="434"/>
    </row>
    <row r="17767" spans="1:4">
      <c r="A17767" s="371"/>
      <c r="B17767" s="371"/>
      <c r="C17767" s="371"/>
      <c r="D17767" s="434"/>
    </row>
    <row r="17768" spans="1:4">
      <c r="A17768" s="371"/>
      <c r="B17768" s="371"/>
      <c r="C17768" s="371"/>
      <c r="D17768" s="434"/>
    </row>
    <row r="17769" spans="1:4">
      <c r="A17769" s="371"/>
      <c r="B17769" s="371"/>
      <c r="C17769" s="371"/>
      <c r="D17769" s="434"/>
    </row>
    <row r="17770" spans="1:4">
      <c r="A17770" s="371"/>
      <c r="B17770" s="371"/>
      <c r="C17770" s="371"/>
      <c r="D17770" s="434"/>
    </row>
    <row r="17771" spans="1:4">
      <c r="A17771" s="371"/>
      <c r="B17771" s="371"/>
      <c r="C17771" s="371"/>
      <c r="D17771" s="434"/>
    </row>
    <row r="17772" spans="1:4">
      <c r="A17772" s="371"/>
      <c r="B17772" s="371"/>
      <c r="C17772" s="371"/>
      <c r="D17772" s="434"/>
    </row>
    <row r="17773" spans="1:4">
      <c r="A17773" s="371"/>
      <c r="B17773" s="371"/>
      <c r="C17773" s="371"/>
      <c r="D17773" s="434"/>
    </row>
    <row r="17774" spans="1:4">
      <c r="A17774" s="371"/>
      <c r="B17774" s="371"/>
      <c r="C17774" s="371"/>
      <c r="D17774" s="434"/>
    </row>
    <row r="17775" spans="1:4">
      <c r="A17775" s="371"/>
      <c r="B17775" s="371"/>
      <c r="C17775" s="371"/>
      <c r="D17775" s="434"/>
    </row>
    <row r="17776" spans="1:4">
      <c r="A17776" s="371"/>
      <c r="B17776" s="371"/>
      <c r="C17776" s="371"/>
      <c r="D17776" s="434"/>
    </row>
    <row r="17777" spans="1:4">
      <c r="A17777" s="371"/>
      <c r="B17777" s="371"/>
      <c r="C17777" s="371"/>
      <c r="D17777" s="434"/>
    </row>
    <row r="17778" spans="1:4">
      <c r="A17778" s="371"/>
      <c r="B17778" s="371"/>
      <c r="C17778" s="371"/>
      <c r="D17778" s="434"/>
    </row>
    <row r="17779" spans="1:4">
      <c r="A17779" s="371"/>
      <c r="B17779" s="371"/>
      <c r="C17779" s="371"/>
      <c r="D17779" s="434"/>
    </row>
    <row r="17780" spans="1:4">
      <c r="A17780" s="371"/>
      <c r="B17780" s="371"/>
      <c r="C17780" s="371"/>
      <c r="D17780" s="434"/>
    </row>
    <row r="17781" spans="1:4">
      <c r="A17781" s="371"/>
      <c r="B17781" s="371"/>
      <c r="C17781" s="371"/>
      <c r="D17781" s="434"/>
    </row>
    <row r="17782" spans="1:4">
      <c r="A17782" s="371"/>
      <c r="B17782" s="371"/>
      <c r="C17782" s="371"/>
      <c r="D17782" s="434"/>
    </row>
    <row r="17783" spans="1:4">
      <c r="A17783" s="371"/>
      <c r="B17783" s="371"/>
      <c r="C17783" s="371"/>
      <c r="D17783" s="434"/>
    </row>
    <row r="17784" spans="1:4">
      <c r="A17784" s="371"/>
      <c r="B17784" s="371"/>
      <c r="C17784" s="371"/>
      <c r="D17784" s="434"/>
    </row>
    <row r="17785" spans="1:4">
      <c r="A17785" s="371"/>
      <c r="B17785" s="371"/>
      <c r="C17785" s="371"/>
      <c r="D17785" s="434"/>
    </row>
    <row r="17786" spans="1:4">
      <c r="A17786" s="371"/>
      <c r="B17786" s="371"/>
      <c r="C17786" s="371"/>
      <c r="D17786" s="434"/>
    </row>
    <row r="17787" spans="1:4">
      <c r="A17787" s="371"/>
      <c r="B17787" s="371"/>
      <c r="C17787" s="371"/>
      <c r="D17787" s="434"/>
    </row>
    <row r="17788" spans="1:4">
      <c r="A17788" s="371"/>
      <c r="B17788" s="371"/>
      <c r="C17788" s="371"/>
      <c r="D17788" s="434"/>
    </row>
    <row r="17789" spans="1:4">
      <c r="A17789" s="371"/>
      <c r="B17789" s="371"/>
      <c r="C17789" s="371"/>
      <c r="D17789" s="434"/>
    </row>
    <row r="17790" spans="1:4">
      <c r="A17790" s="371"/>
      <c r="B17790" s="371"/>
      <c r="C17790" s="371"/>
      <c r="D17790" s="434"/>
    </row>
    <row r="17791" spans="1:4">
      <c r="A17791" s="371"/>
      <c r="B17791" s="371"/>
      <c r="C17791" s="371"/>
      <c r="D17791" s="434"/>
    </row>
    <row r="17792" spans="1:4">
      <c r="A17792" s="371"/>
      <c r="B17792" s="371"/>
      <c r="C17792" s="371"/>
      <c r="D17792" s="434"/>
    </row>
    <row r="17793" spans="1:4">
      <c r="A17793" s="371"/>
      <c r="B17793" s="371"/>
      <c r="C17793" s="371"/>
      <c r="D17793" s="434"/>
    </row>
    <row r="17794" spans="1:4">
      <c r="A17794" s="371"/>
      <c r="B17794" s="371"/>
      <c r="C17794" s="371"/>
      <c r="D17794" s="434"/>
    </row>
    <row r="17795" spans="1:4">
      <c r="A17795" s="371"/>
      <c r="B17795" s="371"/>
      <c r="C17795" s="371"/>
      <c r="D17795" s="434"/>
    </row>
    <row r="17796" spans="1:4">
      <c r="A17796" s="371"/>
      <c r="B17796" s="371"/>
      <c r="C17796" s="371"/>
      <c r="D17796" s="434"/>
    </row>
    <row r="17797" spans="1:4">
      <c r="A17797" s="371"/>
      <c r="B17797" s="371"/>
      <c r="C17797" s="371"/>
      <c r="D17797" s="434"/>
    </row>
    <row r="17798" spans="1:4">
      <c r="A17798" s="371"/>
      <c r="B17798" s="371"/>
      <c r="C17798" s="371"/>
      <c r="D17798" s="434"/>
    </row>
    <row r="17799" spans="1:4">
      <c r="A17799" s="371"/>
      <c r="B17799" s="371"/>
      <c r="C17799" s="371"/>
      <c r="D17799" s="434"/>
    </row>
    <row r="17800" spans="1:4">
      <c r="A17800" s="371"/>
      <c r="B17800" s="371"/>
      <c r="C17800" s="371"/>
      <c r="D17800" s="434"/>
    </row>
    <row r="17801" spans="1:4">
      <c r="A17801" s="371"/>
      <c r="B17801" s="371"/>
      <c r="C17801" s="371"/>
      <c r="D17801" s="434"/>
    </row>
    <row r="17802" spans="1:4">
      <c r="A17802" s="371"/>
      <c r="B17802" s="371"/>
      <c r="C17802" s="371"/>
      <c r="D17802" s="434"/>
    </row>
    <row r="17803" spans="1:4">
      <c r="A17803" s="371"/>
      <c r="B17803" s="371"/>
      <c r="C17803" s="371"/>
      <c r="D17803" s="434"/>
    </row>
    <row r="17804" spans="1:4">
      <c r="A17804" s="371"/>
      <c r="B17804" s="371"/>
      <c r="C17804" s="371"/>
      <c r="D17804" s="434"/>
    </row>
    <row r="17805" spans="1:4">
      <c r="A17805" s="371"/>
      <c r="B17805" s="371"/>
      <c r="C17805" s="371"/>
      <c r="D17805" s="434"/>
    </row>
    <row r="17806" spans="1:4">
      <c r="A17806" s="371"/>
      <c r="B17806" s="371"/>
      <c r="C17806" s="371"/>
      <c r="D17806" s="434"/>
    </row>
    <row r="17807" spans="1:4">
      <c r="A17807" s="371"/>
      <c r="B17807" s="371"/>
      <c r="C17807" s="371"/>
      <c r="D17807" s="434"/>
    </row>
    <row r="17808" spans="1:4">
      <c r="A17808" s="371"/>
      <c r="B17808" s="371"/>
      <c r="C17808" s="371"/>
      <c r="D17808" s="434"/>
    </row>
    <row r="17809" spans="1:4">
      <c r="A17809" s="371"/>
      <c r="B17809" s="371"/>
      <c r="C17809" s="371"/>
      <c r="D17809" s="434"/>
    </row>
    <row r="17810" spans="1:4">
      <c r="A17810" s="371"/>
      <c r="B17810" s="371"/>
      <c r="C17810" s="371"/>
      <c r="D17810" s="434"/>
    </row>
    <row r="17811" spans="1:4">
      <c r="A17811" s="371"/>
      <c r="B17811" s="371"/>
      <c r="C17811" s="371"/>
      <c r="D17811" s="434"/>
    </row>
    <row r="17812" spans="1:4">
      <c r="A17812" s="371"/>
      <c r="B17812" s="371"/>
      <c r="C17812" s="371"/>
      <c r="D17812" s="434"/>
    </row>
    <row r="17813" spans="1:4">
      <c r="A17813" s="371"/>
      <c r="B17813" s="371"/>
      <c r="C17813" s="371"/>
      <c r="D17813" s="434"/>
    </row>
    <row r="17814" spans="1:4">
      <c r="A17814" s="371"/>
      <c r="B17814" s="371"/>
      <c r="C17814" s="371"/>
      <c r="D17814" s="434"/>
    </row>
    <row r="17815" spans="1:4">
      <c r="A17815" s="371"/>
      <c r="B17815" s="371"/>
      <c r="C17815" s="371"/>
      <c r="D17815" s="434"/>
    </row>
    <row r="17816" spans="1:4">
      <c r="A17816" s="371"/>
      <c r="B17816" s="371"/>
      <c r="C17816" s="371"/>
      <c r="D17816" s="434"/>
    </row>
    <row r="17817" spans="1:4">
      <c r="A17817" s="371"/>
      <c r="B17817" s="371"/>
      <c r="C17817" s="371"/>
      <c r="D17817" s="434"/>
    </row>
    <row r="17818" spans="1:4">
      <c r="A17818" s="371"/>
      <c r="B17818" s="371"/>
      <c r="C17818" s="371"/>
      <c r="D17818" s="434"/>
    </row>
    <row r="17819" spans="1:4">
      <c r="A17819" s="371"/>
      <c r="B17819" s="371"/>
      <c r="C17819" s="371"/>
      <c r="D17819" s="434"/>
    </row>
    <row r="17820" spans="1:4">
      <c r="A17820" s="371"/>
      <c r="B17820" s="371"/>
      <c r="C17820" s="371"/>
      <c r="D17820" s="434"/>
    </row>
    <row r="17821" spans="1:4">
      <c r="A17821" s="371"/>
      <c r="B17821" s="371"/>
      <c r="C17821" s="371"/>
      <c r="D17821" s="434"/>
    </row>
    <row r="17822" spans="1:4">
      <c r="A17822" s="371"/>
      <c r="B17822" s="371"/>
      <c r="C17822" s="371"/>
      <c r="D17822" s="434"/>
    </row>
    <row r="17823" spans="1:4">
      <c r="A17823" s="371"/>
      <c r="B17823" s="371"/>
      <c r="C17823" s="371"/>
      <c r="D17823" s="434"/>
    </row>
    <row r="17824" spans="1:4">
      <c r="A17824" s="371"/>
      <c r="B17824" s="371"/>
      <c r="C17824" s="371"/>
      <c r="D17824" s="434"/>
    </row>
    <row r="17825" spans="1:4">
      <c r="A17825" s="371"/>
      <c r="B17825" s="371"/>
      <c r="C17825" s="371"/>
      <c r="D17825" s="434"/>
    </row>
    <row r="17826" spans="1:4">
      <c r="A17826" s="371"/>
      <c r="B17826" s="371"/>
      <c r="C17826" s="371"/>
      <c r="D17826" s="434"/>
    </row>
    <row r="17827" spans="1:4">
      <c r="A17827" s="371"/>
      <c r="B17827" s="371"/>
      <c r="C17827" s="371"/>
      <c r="D17827" s="434"/>
    </row>
    <row r="17828" spans="1:4">
      <c r="A17828" s="371"/>
      <c r="B17828" s="371"/>
      <c r="C17828" s="371"/>
      <c r="D17828" s="434"/>
    </row>
    <row r="17829" spans="1:4">
      <c r="A17829" s="371"/>
      <c r="B17829" s="371"/>
      <c r="C17829" s="371"/>
      <c r="D17829" s="434"/>
    </row>
    <row r="17830" spans="1:4">
      <c r="A17830" s="371"/>
      <c r="B17830" s="371"/>
      <c r="C17830" s="371"/>
      <c r="D17830" s="434"/>
    </row>
    <row r="17831" spans="1:4">
      <c r="A17831" s="371"/>
      <c r="B17831" s="371"/>
      <c r="C17831" s="371"/>
      <c r="D17831" s="434"/>
    </row>
    <row r="17832" spans="1:4">
      <c r="A17832" s="371"/>
      <c r="B17832" s="371"/>
      <c r="C17832" s="371"/>
      <c r="D17832" s="434"/>
    </row>
    <row r="17833" spans="1:4">
      <c r="A17833" s="371"/>
      <c r="B17833" s="371"/>
      <c r="C17833" s="371"/>
      <c r="D17833" s="434"/>
    </row>
    <row r="17834" spans="1:4">
      <c r="A17834" s="371"/>
      <c r="B17834" s="371"/>
      <c r="C17834" s="371"/>
      <c r="D17834" s="434"/>
    </row>
    <row r="17835" spans="1:4">
      <c r="A17835" s="371"/>
      <c r="B17835" s="371"/>
      <c r="C17835" s="371"/>
      <c r="D17835" s="434"/>
    </row>
    <row r="17836" spans="1:4">
      <c r="A17836" s="371"/>
      <c r="B17836" s="371"/>
      <c r="C17836" s="371"/>
      <c r="D17836" s="434"/>
    </row>
    <row r="17837" spans="1:4">
      <c r="A17837" s="371"/>
      <c r="B17837" s="371"/>
      <c r="C17837" s="371"/>
      <c r="D17837" s="434"/>
    </row>
    <row r="17838" spans="1:4">
      <c r="A17838" s="371"/>
      <c r="B17838" s="371"/>
      <c r="C17838" s="371"/>
      <c r="D17838" s="434"/>
    </row>
    <row r="17839" spans="1:4">
      <c r="A17839" s="371"/>
      <c r="B17839" s="371"/>
      <c r="C17839" s="371"/>
      <c r="D17839" s="434"/>
    </row>
    <row r="17840" spans="1:4">
      <c r="A17840" s="371"/>
      <c r="B17840" s="371"/>
      <c r="C17840" s="371"/>
      <c r="D17840" s="434"/>
    </row>
    <row r="17841" spans="1:4">
      <c r="A17841" s="371"/>
      <c r="B17841" s="371"/>
      <c r="C17841" s="371"/>
      <c r="D17841" s="434"/>
    </row>
    <row r="17842" spans="1:4">
      <c r="A17842" s="371"/>
      <c r="B17842" s="371"/>
      <c r="C17842" s="371"/>
      <c r="D17842" s="434"/>
    </row>
    <row r="17843" spans="1:4">
      <c r="A17843" s="371"/>
      <c r="B17843" s="371"/>
      <c r="C17843" s="371"/>
      <c r="D17843" s="434"/>
    </row>
    <row r="17844" spans="1:4">
      <c r="A17844" s="371"/>
      <c r="B17844" s="371"/>
      <c r="C17844" s="371"/>
      <c r="D17844" s="434"/>
    </row>
    <row r="17845" spans="1:4">
      <c r="A17845" s="371"/>
      <c r="B17845" s="371"/>
      <c r="C17845" s="371"/>
      <c r="D17845" s="434"/>
    </row>
    <row r="17846" spans="1:4">
      <c r="A17846" s="371"/>
      <c r="B17846" s="371"/>
      <c r="C17846" s="371"/>
      <c r="D17846" s="434"/>
    </row>
    <row r="17847" spans="1:4">
      <c r="A17847" s="371"/>
      <c r="B17847" s="371"/>
      <c r="C17847" s="371"/>
      <c r="D17847" s="434"/>
    </row>
    <row r="17848" spans="1:4">
      <c r="A17848" s="371"/>
      <c r="B17848" s="371"/>
      <c r="C17848" s="371"/>
      <c r="D17848" s="434"/>
    </row>
    <row r="17849" spans="1:4">
      <c r="A17849" s="371"/>
      <c r="B17849" s="371"/>
      <c r="C17849" s="371"/>
      <c r="D17849" s="434"/>
    </row>
    <row r="17850" spans="1:4">
      <c r="A17850" s="371"/>
      <c r="B17850" s="371"/>
      <c r="C17850" s="371"/>
      <c r="D17850" s="434"/>
    </row>
    <row r="17851" spans="1:4">
      <c r="A17851" s="371"/>
      <c r="B17851" s="371"/>
      <c r="C17851" s="371"/>
      <c r="D17851" s="434"/>
    </row>
    <row r="17852" spans="1:4">
      <c r="A17852" s="371"/>
      <c r="B17852" s="371"/>
      <c r="C17852" s="371"/>
      <c r="D17852" s="434"/>
    </row>
    <row r="17853" spans="1:4">
      <c r="A17853" s="371"/>
      <c r="B17853" s="371"/>
      <c r="C17853" s="371"/>
      <c r="D17853" s="434"/>
    </row>
    <row r="17854" spans="1:4">
      <c r="A17854" s="371"/>
      <c r="B17854" s="371"/>
      <c r="C17854" s="371"/>
      <c r="D17854" s="434"/>
    </row>
    <row r="17855" spans="1:4">
      <c r="A17855" s="371"/>
      <c r="B17855" s="371"/>
      <c r="C17855" s="371"/>
      <c r="D17855" s="434"/>
    </row>
    <row r="17856" spans="1:4">
      <c r="A17856" s="371"/>
      <c r="B17856" s="371"/>
      <c r="C17856" s="371"/>
      <c r="D17856" s="434"/>
    </row>
    <row r="17857" spans="1:4">
      <c r="A17857" s="371"/>
      <c r="B17857" s="371"/>
      <c r="C17857" s="371"/>
      <c r="D17857" s="434"/>
    </row>
    <row r="17858" spans="1:4">
      <c r="A17858" s="371"/>
      <c r="B17858" s="371"/>
      <c r="C17858" s="371"/>
      <c r="D17858" s="434"/>
    </row>
    <row r="17859" spans="1:4">
      <c r="A17859" s="371"/>
      <c r="B17859" s="371"/>
      <c r="C17859" s="371"/>
      <c r="D17859" s="434"/>
    </row>
    <row r="17860" spans="1:4">
      <c r="A17860" s="371"/>
      <c r="B17860" s="371"/>
      <c r="C17860" s="371"/>
      <c r="D17860" s="434"/>
    </row>
    <row r="17861" spans="1:4">
      <c r="A17861" s="371"/>
      <c r="B17861" s="371"/>
      <c r="C17861" s="371"/>
      <c r="D17861" s="434"/>
    </row>
    <row r="17862" spans="1:4">
      <c r="A17862" s="371"/>
      <c r="B17862" s="371"/>
      <c r="C17862" s="371"/>
      <c r="D17862" s="434"/>
    </row>
    <row r="17863" spans="1:4">
      <c r="A17863" s="371"/>
      <c r="B17863" s="371"/>
      <c r="C17863" s="371"/>
      <c r="D17863" s="434"/>
    </row>
    <row r="17864" spans="1:4">
      <c r="A17864" s="371"/>
      <c r="B17864" s="371"/>
      <c r="C17864" s="371"/>
      <c r="D17864" s="434"/>
    </row>
    <row r="17865" spans="1:4">
      <c r="A17865" s="371"/>
      <c r="B17865" s="371"/>
      <c r="C17865" s="371"/>
      <c r="D17865" s="434"/>
    </row>
    <row r="17866" spans="1:4">
      <c r="A17866" s="371"/>
      <c r="B17866" s="371"/>
      <c r="C17866" s="371"/>
      <c r="D17866" s="434"/>
    </row>
    <row r="17867" spans="1:4">
      <c r="A17867" s="371"/>
      <c r="B17867" s="371"/>
      <c r="C17867" s="371"/>
      <c r="D17867" s="434"/>
    </row>
    <row r="17868" spans="1:4">
      <c r="A17868" s="371"/>
      <c r="B17868" s="371"/>
      <c r="C17868" s="371"/>
      <c r="D17868" s="434"/>
    </row>
    <row r="17869" spans="1:4">
      <c r="A17869" s="371"/>
      <c r="B17869" s="371"/>
      <c r="C17869" s="371"/>
      <c r="D17869" s="434"/>
    </row>
    <row r="17870" spans="1:4">
      <c r="A17870" s="371"/>
      <c r="B17870" s="371"/>
      <c r="C17870" s="371"/>
      <c r="D17870" s="434"/>
    </row>
    <row r="17871" spans="1:4">
      <c r="A17871" s="371"/>
      <c r="B17871" s="371"/>
      <c r="C17871" s="371"/>
      <c r="D17871" s="434"/>
    </row>
    <row r="17872" spans="1:4">
      <c r="A17872" s="371"/>
      <c r="B17872" s="371"/>
      <c r="C17872" s="371"/>
      <c r="D17872" s="434"/>
    </row>
    <row r="17873" spans="1:4">
      <c r="A17873" s="371"/>
      <c r="B17873" s="371"/>
      <c r="C17873" s="371"/>
      <c r="D17873" s="434"/>
    </row>
    <row r="17874" spans="1:4">
      <c r="A17874" s="371"/>
      <c r="B17874" s="371"/>
      <c r="C17874" s="371"/>
      <c r="D17874" s="434"/>
    </row>
    <row r="17875" spans="1:4">
      <c r="A17875" s="371"/>
      <c r="B17875" s="371"/>
      <c r="C17875" s="371"/>
      <c r="D17875" s="434"/>
    </row>
    <row r="17876" spans="1:4">
      <c r="A17876" s="371"/>
      <c r="B17876" s="371"/>
      <c r="C17876" s="371"/>
      <c r="D17876" s="434"/>
    </row>
    <row r="17877" spans="1:4">
      <c r="A17877" s="371"/>
      <c r="B17877" s="371"/>
      <c r="C17877" s="371"/>
      <c r="D17877" s="434"/>
    </row>
    <row r="17878" spans="1:4">
      <c r="A17878" s="371"/>
      <c r="B17878" s="371"/>
      <c r="C17878" s="371"/>
      <c r="D17878" s="434"/>
    </row>
    <row r="17879" spans="1:4">
      <c r="A17879" s="371"/>
      <c r="B17879" s="371"/>
      <c r="C17879" s="371"/>
      <c r="D17879" s="434"/>
    </row>
    <row r="17880" spans="1:4">
      <c r="A17880" s="371"/>
      <c r="B17880" s="371"/>
      <c r="C17880" s="371"/>
      <c r="D17880" s="434"/>
    </row>
    <row r="17881" spans="1:4">
      <c r="A17881" s="371"/>
      <c r="B17881" s="371"/>
      <c r="C17881" s="371"/>
      <c r="D17881" s="434"/>
    </row>
    <row r="17882" spans="1:4">
      <c r="A17882" s="371"/>
      <c r="B17882" s="371"/>
      <c r="C17882" s="371"/>
      <c r="D17882" s="434"/>
    </row>
    <row r="17883" spans="1:4">
      <c r="A17883" s="371"/>
      <c r="B17883" s="371"/>
      <c r="C17883" s="371"/>
      <c r="D17883" s="434"/>
    </row>
    <row r="17884" spans="1:4">
      <c r="A17884" s="371"/>
      <c r="B17884" s="371"/>
      <c r="C17884" s="371"/>
      <c r="D17884" s="434"/>
    </row>
    <row r="17885" spans="1:4">
      <c r="A17885" s="371"/>
      <c r="B17885" s="371"/>
      <c r="C17885" s="371"/>
      <c r="D17885" s="434"/>
    </row>
    <row r="17886" spans="1:4">
      <c r="A17886" s="371"/>
      <c r="B17886" s="371"/>
      <c r="C17886" s="371"/>
      <c r="D17886" s="434"/>
    </row>
    <row r="17887" spans="1:4">
      <c r="A17887" s="371"/>
      <c r="B17887" s="371"/>
      <c r="C17887" s="371"/>
      <c r="D17887" s="434"/>
    </row>
    <row r="17888" spans="1:4">
      <c r="A17888" s="371"/>
      <c r="B17888" s="371"/>
      <c r="C17888" s="371"/>
      <c r="D17888" s="434"/>
    </row>
    <row r="17889" spans="1:4">
      <c r="A17889" s="371"/>
      <c r="B17889" s="371"/>
      <c r="C17889" s="371"/>
      <c r="D17889" s="434"/>
    </row>
    <row r="17890" spans="1:4">
      <c r="A17890" s="371"/>
      <c r="B17890" s="371"/>
      <c r="C17890" s="371"/>
      <c r="D17890" s="434"/>
    </row>
    <row r="17891" spans="1:4">
      <c r="A17891" s="371"/>
      <c r="B17891" s="371"/>
      <c r="C17891" s="371"/>
      <c r="D17891" s="434"/>
    </row>
    <row r="17892" spans="1:4">
      <c r="A17892" s="371"/>
      <c r="B17892" s="371"/>
      <c r="C17892" s="371"/>
      <c r="D17892" s="434"/>
    </row>
    <row r="17893" spans="1:4">
      <c r="A17893" s="371"/>
      <c r="B17893" s="371"/>
      <c r="C17893" s="371"/>
      <c r="D17893" s="434"/>
    </row>
    <row r="17894" spans="1:4">
      <c r="A17894" s="371"/>
      <c r="B17894" s="371"/>
      <c r="C17894" s="371"/>
      <c r="D17894" s="434"/>
    </row>
    <row r="17895" spans="1:4">
      <c r="A17895" s="371"/>
      <c r="B17895" s="371"/>
      <c r="C17895" s="371"/>
      <c r="D17895" s="434"/>
    </row>
    <row r="17896" spans="1:4">
      <c r="A17896" s="371"/>
      <c r="B17896" s="371"/>
      <c r="C17896" s="371"/>
      <c r="D17896" s="434"/>
    </row>
    <row r="17897" spans="1:4">
      <c r="A17897" s="371"/>
      <c r="B17897" s="371"/>
      <c r="C17897" s="371"/>
      <c r="D17897" s="434"/>
    </row>
    <row r="17898" spans="1:4">
      <c r="A17898" s="371"/>
      <c r="B17898" s="371"/>
      <c r="C17898" s="371"/>
      <c r="D17898" s="434"/>
    </row>
    <row r="17899" spans="1:4">
      <c r="A17899" s="371"/>
      <c r="B17899" s="371"/>
      <c r="C17899" s="371"/>
      <c r="D17899" s="434"/>
    </row>
    <row r="17900" spans="1:4">
      <c r="A17900" s="371"/>
      <c r="B17900" s="371"/>
      <c r="C17900" s="371"/>
      <c r="D17900" s="434"/>
    </row>
    <row r="17901" spans="1:4">
      <c r="A17901" s="371"/>
      <c r="B17901" s="371"/>
      <c r="C17901" s="371"/>
      <c r="D17901" s="434"/>
    </row>
    <row r="17902" spans="1:4">
      <c r="A17902" s="371"/>
      <c r="B17902" s="371"/>
      <c r="C17902" s="371"/>
      <c r="D17902" s="434"/>
    </row>
    <row r="17903" spans="1:4">
      <c r="A17903" s="371"/>
      <c r="B17903" s="371"/>
      <c r="C17903" s="371"/>
      <c r="D17903" s="434"/>
    </row>
    <row r="17904" spans="1:4">
      <c r="A17904" s="371"/>
      <c r="B17904" s="371"/>
      <c r="C17904" s="371"/>
      <c r="D17904" s="434"/>
    </row>
    <row r="17905" spans="1:4">
      <c r="A17905" s="371"/>
      <c r="B17905" s="371"/>
      <c r="C17905" s="371"/>
      <c r="D17905" s="434"/>
    </row>
    <row r="17906" spans="1:4">
      <c r="A17906" s="371"/>
      <c r="B17906" s="371"/>
      <c r="C17906" s="371"/>
      <c r="D17906" s="434"/>
    </row>
    <row r="17907" spans="1:4">
      <c r="A17907" s="371"/>
      <c r="B17907" s="371"/>
      <c r="C17907" s="371"/>
      <c r="D17907" s="434"/>
    </row>
    <row r="17908" spans="1:4">
      <c r="A17908" s="371"/>
      <c r="B17908" s="371"/>
      <c r="C17908" s="371"/>
      <c r="D17908" s="434"/>
    </row>
    <row r="17909" spans="1:4">
      <c r="A17909" s="371"/>
      <c r="B17909" s="371"/>
      <c r="C17909" s="371"/>
      <c r="D17909" s="434"/>
    </row>
    <row r="17910" spans="1:4">
      <c r="A17910" s="371"/>
      <c r="B17910" s="371"/>
      <c r="C17910" s="371"/>
      <c r="D17910" s="434"/>
    </row>
    <row r="17911" spans="1:4">
      <c r="A17911" s="371"/>
      <c r="B17911" s="371"/>
      <c r="C17911" s="371"/>
      <c r="D17911" s="434"/>
    </row>
    <row r="17912" spans="1:4">
      <c r="A17912" s="371"/>
      <c r="B17912" s="371"/>
      <c r="C17912" s="371"/>
      <c r="D17912" s="434"/>
    </row>
    <row r="17913" spans="1:4">
      <c r="A17913" s="371"/>
      <c r="B17913" s="371"/>
      <c r="C17913" s="371"/>
      <c r="D17913" s="434"/>
    </row>
    <row r="17914" spans="1:4">
      <c r="A17914" s="371"/>
      <c r="B17914" s="371"/>
      <c r="C17914" s="371"/>
      <c r="D17914" s="434"/>
    </row>
    <row r="17915" spans="1:4">
      <c r="A17915" s="371"/>
      <c r="B17915" s="371"/>
      <c r="C17915" s="371"/>
      <c r="D17915" s="434"/>
    </row>
    <row r="17916" spans="1:4">
      <c r="A17916" s="371"/>
      <c r="B17916" s="371"/>
      <c r="C17916" s="371"/>
      <c r="D17916" s="434"/>
    </row>
    <row r="17917" spans="1:4">
      <c r="A17917" s="371"/>
      <c r="B17917" s="371"/>
      <c r="C17917" s="371"/>
      <c r="D17917" s="434"/>
    </row>
    <row r="17918" spans="1:4">
      <c r="A17918" s="371"/>
      <c r="B17918" s="371"/>
      <c r="C17918" s="371"/>
      <c r="D17918" s="434"/>
    </row>
    <row r="17919" spans="1:4">
      <c r="A17919" s="371"/>
      <c r="B17919" s="371"/>
      <c r="C17919" s="371"/>
      <c r="D17919" s="434"/>
    </row>
    <row r="17920" spans="1:4">
      <c r="A17920" s="371"/>
      <c r="B17920" s="371"/>
      <c r="C17920" s="371"/>
      <c r="D17920" s="434"/>
    </row>
    <row r="17921" spans="1:4">
      <c r="A17921" s="371"/>
      <c r="B17921" s="371"/>
      <c r="C17921" s="371"/>
      <c r="D17921" s="434"/>
    </row>
    <row r="17922" spans="1:4">
      <c r="A17922" s="371"/>
      <c r="B17922" s="371"/>
      <c r="C17922" s="371"/>
      <c r="D17922" s="434"/>
    </row>
    <row r="17923" spans="1:4">
      <c r="A17923" s="371"/>
      <c r="B17923" s="371"/>
      <c r="C17923" s="371"/>
      <c r="D17923" s="434"/>
    </row>
    <row r="17924" spans="1:4">
      <c r="A17924" s="371"/>
      <c r="B17924" s="371"/>
      <c r="C17924" s="371"/>
      <c r="D17924" s="434"/>
    </row>
    <row r="17925" spans="1:4">
      <c r="A17925" s="371"/>
      <c r="B17925" s="371"/>
      <c r="C17925" s="371"/>
      <c r="D17925" s="434"/>
    </row>
    <row r="17926" spans="1:4">
      <c r="A17926" s="371"/>
      <c r="B17926" s="371"/>
      <c r="C17926" s="371"/>
      <c r="D17926" s="434"/>
    </row>
    <row r="17927" spans="1:4">
      <c r="A17927" s="371"/>
      <c r="B17927" s="371"/>
      <c r="C17927" s="371"/>
      <c r="D17927" s="434"/>
    </row>
    <row r="17928" spans="1:4">
      <c r="A17928" s="371"/>
      <c r="B17928" s="371"/>
      <c r="C17928" s="371"/>
      <c r="D17928" s="434"/>
    </row>
    <row r="17929" spans="1:4">
      <c r="A17929" s="371"/>
      <c r="B17929" s="371"/>
      <c r="C17929" s="371"/>
      <c r="D17929" s="434"/>
    </row>
    <row r="17930" spans="1:4">
      <c r="A17930" s="371"/>
      <c r="B17930" s="371"/>
      <c r="C17930" s="371"/>
      <c r="D17930" s="434"/>
    </row>
    <row r="17931" spans="1:4">
      <c r="A17931" s="371"/>
      <c r="B17931" s="371"/>
      <c r="C17931" s="371"/>
      <c r="D17931" s="434"/>
    </row>
    <row r="17932" spans="1:4">
      <c r="A17932" s="371"/>
      <c r="B17932" s="371"/>
      <c r="C17932" s="371"/>
      <c r="D17932" s="434"/>
    </row>
    <row r="17933" spans="1:4">
      <c r="A17933" s="371"/>
      <c r="B17933" s="371"/>
      <c r="C17933" s="371"/>
      <c r="D17933" s="434"/>
    </row>
    <row r="17934" spans="1:4">
      <c r="A17934" s="371"/>
      <c r="B17934" s="371"/>
      <c r="C17934" s="371"/>
      <c r="D17934" s="434"/>
    </row>
    <row r="17935" spans="1:4">
      <c r="A17935" s="371"/>
      <c r="B17935" s="371"/>
      <c r="C17935" s="371"/>
      <c r="D17935" s="434"/>
    </row>
    <row r="17936" spans="1:4">
      <c r="A17936" s="371"/>
      <c r="B17936" s="371"/>
      <c r="C17936" s="371"/>
      <c r="D17936" s="434"/>
    </row>
    <row r="17937" spans="1:4">
      <c r="A17937" s="371"/>
      <c r="B17937" s="371"/>
      <c r="C17937" s="371"/>
      <c r="D17937" s="434"/>
    </row>
    <row r="17938" spans="1:4">
      <c r="A17938" s="371"/>
      <c r="B17938" s="371"/>
      <c r="C17938" s="371"/>
      <c r="D17938" s="434"/>
    </row>
    <row r="17939" spans="1:4">
      <c r="A17939" s="371"/>
      <c r="B17939" s="371"/>
      <c r="C17939" s="371"/>
      <c r="D17939" s="434"/>
    </row>
    <row r="17940" spans="1:4">
      <c r="A17940" s="371"/>
      <c r="B17940" s="371"/>
      <c r="C17940" s="371"/>
      <c r="D17940" s="434"/>
    </row>
    <row r="17941" spans="1:4">
      <c r="A17941" s="371"/>
      <c r="B17941" s="371"/>
      <c r="C17941" s="371"/>
      <c r="D17941" s="434"/>
    </row>
    <row r="17942" spans="1:4">
      <c r="A17942" s="371"/>
      <c r="B17942" s="371"/>
      <c r="C17942" s="371"/>
      <c r="D17942" s="434"/>
    </row>
    <row r="17943" spans="1:4">
      <c r="A17943" s="371"/>
      <c r="B17943" s="371"/>
      <c r="C17943" s="371"/>
      <c r="D17943" s="434"/>
    </row>
    <row r="17944" spans="1:4">
      <c r="A17944" s="371"/>
      <c r="B17944" s="371"/>
      <c r="C17944" s="371"/>
      <c r="D17944" s="434"/>
    </row>
    <row r="17945" spans="1:4">
      <c r="A17945" s="371"/>
      <c r="B17945" s="371"/>
      <c r="C17945" s="371"/>
      <c r="D17945" s="434"/>
    </row>
    <row r="17946" spans="1:4">
      <c r="A17946" s="371"/>
      <c r="B17946" s="371"/>
      <c r="C17946" s="371"/>
      <c r="D17946" s="434"/>
    </row>
    <row r="17947" spans="1:4">
      <c r="A17947" s="371"/>
      <c r="B17947" s="371"/>
      <c r="C17947" s="371"/>
      <c r="D17947" s="434"/>
    </row>
    <row r="17948" spans="1:4">
      <c r="A17948" s="371"/>
      <c r="B17948" s="371"/>
      <c r="C17948" s="371"/>
      <c r="D17948" s="434"/>
    </row>
    <row r="17949" spans="1:4">
      <c r="A17949" s="371"/>
      <c r="B17949" s="371"/>
      <c r="C17949" s="371"/>
      <c r="D17949" s="434"/>
    </row>
    <row r="17950" spans="1:4">
      <c r="A17950" s="371"/>
      <c r="B17950" s="371"/>
      <c r="C17950" s="371"/>
      <c r="D17950" s="434"/>
    </row>
    <row r="17951" spans="1:4">
      <c r="A17951" s="371"/>
      <c r="B17951" s="371"/>
      <c r="C17951" s="371"/>
      <c r="D17951" s="434"/>
    </row>
    <row r="17952" spans="1:4">
      <c r="A17952" s="371"/>
      <c r="B17952" s="371"/>
      <c r="C17952" s="371"/>
      <c r="D17952" s="434"/>
    </row>
    <row r="17953" spans="1:4">
      <c r="A17953" s="371"/>
      <c r="B17953" s="371"/>
      <c r="C17953" s="371"/>
      <c r="D17953" s="434"/>
    </row>
    <row r="17954" spans="1:4">
      <c r="A17954" s="371"/>
      <c r="B17954" s="371"/>
      <c r="C17954" s="371"/>
      <c r="D17954" s="434"/>
    </row>
    <row r="17955" spans="1:4">
      <c r="A17955" s="371"/>
      <c r="B17955" s="371"/>
      <c r="C17955" s="371"/>
      <c r="D17955" s="434"/>
    </row>
    <row r="17956" spans="1:4">
      <c r="A17956" s="371"/>
      <c r="B17956" s="371"/>
      <c r="C17956" s="371"/>
      <c r="D17956" s="434"/>
    </row>
    <row r="17957" spans="1:4">
      <c r="A17957" s="371"/>
      <c r="B17957" s="371"/>
      <c r="C17957" s="371"/>
      <c r="D17957" s="434"/>
    </row>
    <row r="17958" spans="1:4">
      <c r="A17958" s="371"/>
      <c r="B17958" s="371"/>
      <c r="C17958" s="371"/>
      <c r="D17958" s="434"/>
    </row>
    <row r="17959" spans="1:4">
      <c r="A17959" s="371"/>
      <c r="B17959" s="371"/>
      <c r="C17959" s="371"/>
      <c r="D17959" s="434"/>
    </row>
    <row r="17960" spans="1:4">
      <c r="A17960" s="371"/>
      <c r="B17960" s="371"/>
      <c r="C17960" s="371"/>
      <c r="D17960" s="434"/>
    </row>
    <row r="17961" spans="1:4">
      <c r="A17961" s="371"/>
      <c r="B17961" s="371"/>
      <c r="C17961" s="371"/>
      <c r="D17961" s="434"/>
    </row>
    <row r="17962" spans="1:4">
      <c r="A17962" s="371"/>
      <c r="B17962" s="371"/>
      <c r="C17962" s="371"/>
      <c r="D17962" s="434"/>
    </row>
    <row r="17963" spans="1:4">
      <c r="A17963" s="371"/>
      <c r="B17963" s="371"/>
      <c r="C17963" s="371"/>
      <c r="D17963" s="434"/>
    </row>
    <row r="17964" spans="1:4">
      <c r="A17964" s="371"/>
      <c r="B17964" s="371"/>
      <c r="C17964" s="371"/>
      <c r="D17964" s="434"/>
    </row>
    <row r="17965" spans="1:4">
      <c r="A17965" s="371"/>
      <c r="B17965" s="371"/>
      <c r="C17965" s="371"/>
      <c r="D17965" s="434"/>
    </row>
    <row r="17966" spans="1:4">
      <c r="A17966" s="371"/>
      <c r="B17966" s="371"/>
      <c r="C17966" s="371"/>
      <c r="D17966" s="434"/>
    </row>
    <row r="17967" spans="1:4">
      <c r="A17967" s="371"/>
      <c r="B17967" s="371"/>
      <c r="C17967" s="371"/>
      <c r="D17967" s="434"/>
    </row>
    <row r="17968" spans="1:4">
      <c r="A17968" s="371"/>
      <c r="B17968" s="371"/>
      <c r="C17968" s="371"/>
      <c r="D17968" s="434"/>
    </row>
    <row r="17969" spans="1:4">
      <c r="A17969" s="371"/>
      <c r="B17969" s="371"/>
      <c r="C17969" s="371"/>
      <c r="D17969" s="434"/>
    </row>
    <row r="17970" spans="1:4">
      <c r="A17970" s="371"/>
      <c r="B17970" s="371"/>
      <c r="C17970" s="371"/>
      <c r="D17970" s="434"/>
    </row>
    <row r="17971" spans="1:4">
      <c r="A17971" s="371"/>
      <c r="B17971" s="371"/>
      <c r="C17971" s="371"/>
      <c r="D17971" s="434"/>
    </row>
    <row r="17972" spans="1:4">
      <c r="A17972" s="371"/>
      <c r="B17972" s="371"/>
      <c r="C17972" s="371"/>
      <c r="D17972" s="434"/>
    </row>
    <row r="17973" spans="1:4">
      <c r="A17973" s="371"/>
      <c r="B17973" s="371"/>
      <c r="C17973" s="371"/>
      <c r="D17973" s="434"/>
    </row>
    <row r="17974" spans="1:4">
      <c r="A17974" s="371"/>
      <c r="B17974" s="371"/>
      <c r="C17974" s="371"/>
      <c r="D17974" s="434"/>
    </row>
    <row r="17975" spans="1:4">
      <c r="A17975" s="371"/>
      <c r="B17975" s="371"/>
      <c r="C17975" s="371"/>
      <c r="D17975" s="434"/>
    </row>
    <row r="17976" spans="1:4">
      <c r="A17976" s="371"/>
      <c r="B17976" s="371"/>
      <c r="C17976" s="371"/>
      <c r="D17976" s="434"/>
    </row>
    <row r="17977" spans="1:4">
      <c r="A17977" s="371"/>
      <c r="B17977" s="371"/>
      <c r="C17977" s="371"/>
      <c r="D17977" s="434"/>
    </row>
    <row r="17978" spans="1:4">
      <c r="A17978" s="371"/>
      <c r="B17978" s="371"/>
      <c r="C17978" s="371"/>
      <c r="D17978" s="434"/>
    </row>
    <row r="17979" spans="1:4">
      <c r="A17979" s="371"/>
      <c r="B17979" s="371"/>
      <c r="C17979" s="371"/>
      <c r="D17979" s="434"/>
    </row>
    <row r="17980" spans="1:4">
      <c r="A17980" s="371"/>
      <c r="B17980" s="371"/>
      <c r="C17980" s="371"/>
      <c r="D17980" s="434"/>
    </row>
    <row r="17981" spans="1:4">
      <c r="A17981" s="371"/>
      <c r="B17981" s="371"/>
      <c r="C17981" s="371"/>
      <c r="D17981" s="434"/>
    </row>
    <row r="17982" spans="1:4">
      <c r="A17982" s="371"/>
      <c r="B17982" s="371"/>
      <c r="C17982" s="371"/>
      <c r="D17982" s="434"/>
    </row>
    <row r="17983" spans="1:4">
      <c r="A17983" s="371"/>
      <c r="B17983" s="371"/>
      <c r="C17983" s="371"/>
      <c r="D17983" s="434"/>
    </row>
    <row r="17984" spans="1:4">
      <c r="A17984" s="371"/>
      <c r="B17984" s="371"/>
      <c r="C17984" s="371"/>
      <c r="D17984" s="434"/>
    </row>
    <row r="17985" spans="1:4">
      <c r="A17985" s="371"/>
      <c r="B17985" s="371"/>
      <c r="C17985" s="371"/>
      <c r="D17985" s="434"/>
    </row>
    <row r="17986" spans="1:4">
      <c r="A17986" s="371"/>
      <c r="B17986" s="371"/>
      <c r="C17986" s="371"/>
      <c r="D17986" s="434"/>
    </row>
    <row r="17987" spans="1:4">
      <c r="A17987" s="371"/>
      <c r="B17987" s="371"/>
      <c r="C17987" s="371"/>
      <c r="D17987" s="434"/>
    </row>
    <row r="17988" spans="1:4">
      <c r="A17988" s="371"/>
      <c r="B17988" s="371"/>
      <c r="C17988" s="371"/>
      <c r="D17988" s="434"/>
    </row>
    <row r="17989" spans="1:4">
      <c r="A17989" s="371"/>
      <c r="B17989" s="371"/>
      <c r="C17989" s="371"/>
      <c r="D17989" s="434"/>
    </row>
    <row r="17990" spans="1:4">
      <c r="A17990" s="371"/>
      <c r="B17990" s="371"/>
      <c r="C17990" s="371"/>
      <c r="D17990" s="434"/>
    </row>
    <row r="17991" spans="1:4">
      <c r="A17991" s="371"/>
      <c r="B17991" s="371"/>
      <c r="C17991" s="371"/>
      <c r="D17991" s="434"/>
    </row>
    <row r="17992" spans="1:4">
      <c r="A17992" s="371"/>
      <c r="B17992" s="371"/>
      <c r="C17992" s="371"/>
      <c r="D17992" s="434"/>
    </row>
    <row r="17993" spans="1:4">
      <c r="A17993" s="371"/>
      <c r="B17993" s="371"/>
      <c r="C17993" s="371"/>
      <c r="D17993" s="434"/>
    </row>
    <row r="17994" spans="1:4">
      <c r="A17994" s="371"/>
      <c r="B17994" s="371"/>
      <c r="C17994" s="371"/>
      <c r="D17994" s="434"/>
    </row>
    <row r="17995" spans="1:4">
      <c r="A17995" s="371"/>
      <c r="B17995" s="371"/>
      <c r="C17995" s="371"/>
      <c r="D17995" s="434"/>
    </row>
    <row r="17996" spans="1:4">
      <c r="A17996" s="371"/>
      <c r="B17996" s="371"/>
      <c r="C17996" s="371"/>
      <c r="D17996" s="434"/>
    </row>
    <row r="17997" spans="1:4">
      <c r="A17997" s="371"/>
      <c r="B17997" s="371"/>
      <c r="C17997" s="371"/>
      <c r="D17997" s="434"/>
    </row>
    <row r="17998" spans="1:4">
      <c r="A17998" s="371"/>
      <c r="B17998" s="371"/>
      <c r="C17998" s="371"/>
      <c r="D17998" s="434"/>
    </row>
    <row r="17999" spans="1:4">
      <c r="A17999" s="371"/>
      <c r="B17999" s="371"/>
      <c r="C17999" s="371"/>
      <c r="D17999" s="434"/>
    </row>
    <row r="18000" spans="1:4">
      <c r="A18000" s="371"/>
      <c r="B18000" s="371"/>
      <c r="C18000" s="371"/>
      <c r="D18000" s="434"/>
    </row>
    <row r="18001" spans="1:4">
      <c r="A18001" s="371"/>
      <c r="B18001" s="371"/>
      <c r="C18001" s="371"/>
      <c r="D18001" s="434"/>
    </row>
    <row r="18002" spans="1:4">
      <c r="A18002" s="371"/>
      <c r="B18002" s="371"/>
      <c r="C18002" s="371"/>
      <c r="D18002" s="434"/>
    </row>
    <row r="18003" spans="1:4">
      <c r="A18003" s="371"/>
      <c r="B18003" s="371"/>
      <c r="C18003" s="371"/>
      <c r="D18003" s="434"/>
    </row>
    <row r="18004" spans="1:4">
      <c r="A18004" s="371"/>
      <c r="B18004" s="371"/>
      <c r="C18004" s="371"/>
      <c r="D18004" s="434"/>
    </row>
    <row r="18005" spans="1:4">
      <c r="A18005" s="371"/>
      <c r="B18005" s="371"/>
      <c r="C18005" s="371"/>
      <c r="D18005" s="434"/>
    </row>
    <row r="18006" spans="1:4">
      <c r="A18006" s="371"/>
      <c r="B18006" s="371"/>
      <c r="C18006" s="371"/>
      <c r="D18006" s="434"/>
    </row>
    <row r="18007" spans="1:4">
      <c r="A18007" s="371"/>
      <c r="B18007" s="371"/>
      <c r="C18007" s="371"/>
      <c r="D18007" s="434"/>
    </row>
    <row r="18008" spans="1:4">
      <c r="A18008" s="371"/>
      <c r="B18008" s="371"/>
      <c r="C18008" s="371"/>
      <c r="D18008" s="434"/>
    </row>
    <row r="18009" spans="1:4">
      <c r="A18009" s="371"/>
      <c r="B18009" s="371"/>
      <c r="C18009" s="371"/>
      <c r="D18009" s="434"/>
    </row>
    <row r="18010" spans="1:4">
      <c r="A18010" s="371"/>
      <c r="B18010" s="371"/>
      <c r="C18010" s="371"/>
      <c r="D18010" s="434"/>
    </row>
    <row r="18011" spans="1:4">
      <c r="A18011" s="371"/>
      <c r="B18011" s="371"/>
      <c r="C18011" s="371"/>
      <c r="D18011" s="434"/>
    </row>
    <row r="18012" spans="1:4">
      <c r="A18012" s="371"/>
      <c r="B18012" s="371"/>
      <c r="C18012" s="371"/>
      <c r="D18012" s="434"/>
    </row>
    <row r="18013" spans="1:4">
      <c r="A18013" s="371"/>
      <c r="B18013" s="371"/>
      <c r="C18013" s="371"/>
      <c r="D18013" s="434"/>
    </row>
    <row r="18014" spans="1:4">
      <c r="A18014" s="371"/>
      <c r="B18014" s="371"/>
      <c r="C18014" s="371"/>
      <c r="D18014" s="434"/>
    </row>
    <row r="18015" spans="1:4">
      <c r="A18015" s="371"/>
      <c r="B18015" s="371"/>
      <c r="C18015" s="371"/>
      <c r="D18015" s="434"/>
    </row>
    <row r="18016" spans="1:4">
      <c r="A18016" s="371"/>
      <c r="B18016" s="371"/>
      <c r="C18016" s="371"/>
      <c r="D18016" s="434"/>
    </row>
    <row r="18017" spans="1:4">
      <c r="A18017" s="371"/>
      <c r="B18017" s="371"/>
      <c r="C18017" s="371"/>
      <c r="D18017" s="434"/>
    </row>
    <row r="18018" spans="1:4">
      <c r="A18018" s="371"/>
      <c r="B18018" s="371"/>
      <c r="C18018" s="371"/>
      <c r="D18018" s="434"/>
    </row>
    <row r="18019" spans="1:4">
      <c r="A18019" s="371"/>
      <c r="B18019" s="371"/>
      <c r="C18019" s="371"/>
      <c r="D18019" s="434"/>
    </row>
    <row r="18020" spans="1:4">
      <c r="A18020" s="371"/>
      <c r="B18020" s="371"/>
      <c r="C18020" s="371"/>
      <c r="D18020" s="434"/>
    </row>
    <row r="18021" spans="1:4">
      <c r="A18021" s="371"/>
      <c r="B18021" s="371"/>
      <c r="C18021" s="371"/>
      <c r="D18021" s="434"/>
    </row>
    <row r="18022" spans="1:4">
      <c r="A18022" s="371"/>
      <c r="B18022" s="371"/>
      <c r="C18022" s="371"/>
      <c r="D18022" s="434"/>
    </row>
    <row r="18023" spans="1:4">
      <c r="A18023" s="371"/>
      <c r="B18023" s="371"/>
      <c r="C18023" s="371"/>
      <c r="D18023" s="434"/>
    </row>
    <row r="18024" spans="1:4">
      <c r="A18024" s="371"/>
      <c r="B18024" s="371"/>
      <c r="C18024" s="371"/>
      <c r="D18024" s="434"/>
    </row>
    <row r="18025" spans="1:4">
      <c r="A18025" s="371"/>
      <c r="B18025" s="371"/>
      <c r="C18025" s="371"/>
      <c r="D18025" s="434"/>
    </row>
    <row r="18026" spans="1:4">
      <c r="A18026" s="371"/>
      <c r="B18026" s="371"/>
      <c r="C18026" s="371"/>
      <c r="D18026" s="434"/>
    </row>
    <row r="18027" spans="1:4">
      <c r="A18027" s="371"/>
      <c r="B18027" s="371"/>
      <c r="C18027" s="371"/>
      <c r="D18027" s="434"/>
    </row>
    <row r="18028" spans="1:4">
      <c r="A18028" s="371"/>
      <c r="B18028" s="371"/>
      <c r="C18028" s="371"/>
      <c r="D18028" s="434"/>
    </row>
    <row r="18029" spans="1:4">
      <c r="A18029" s="371"/>
      <c r="B18029" s="371"/>
      <c r="C18029" s="371"/>
      <c r="D18029" s="434"/>
    </row>
    <row r="18030" spans="1:4">
      <c r="A18030" s="371"/>
      <c r="B18030" s="371"/>
      <c r="C18030" s="371"/>
      <c r="D18030" s="434"/>
    </row>
    <row r="18031" spans="1:4">
      <c r="A18031" s="371"/>
      <c r="B18031" s="371"/>
      <c r="C18031" s="371"/>
      <c r="D18031" s="434"/>
    </row>
    <row r="18032" spans="1:4">
      <c r="A18032" s="371"/>
      <c r="B18032" s="371"/>
      <c r="C18032" s="371"/>
      <c r="D18032" s="434"/>
    </row>
    <row r="18033" spans="1:4">
      <c r="A18033" s="371"/>
      <c r="B18033" s="371"/>
      <c r="C18033" s="371"/>
      <c r="D18033" s="434"/>
    </row>
    <row r="18034" spans="1:4">
      <c r="A18034" s="371"/>
      <c r="B18034" s="371"/>
      <c r="C18034" s="371"/>
      <c r="D18034" s="434"/>
    </row>
    <row r="18035" spans="1:4">
      <c r="A18035" s="371"/>
      <c r="B18035" s="371"/>
      <c r="C18035" s="371"/>
      <c r="D18035" s="434"/>
    </row>
    <row r="18036" spans="1:4">
      <c r="A18036" s="371"/>
      <c r="B18036" s="371"/>
      <c r="C18036" s="371"/>
      <c r="D18036" s="434"/>
    </row>
    <row r="18037" spans="1:4">
      <c r="A18037" s="371"/>
      <c r="B18037" s="371"/>
      <c r="C18037" s="371"/>
      <c r="D18037" s="434"/>
    </row>
    <row r="18038" spans="1:4">
      <c r="A18038" s="371"/>
      <c r="B18038" s="371"/>
      <c r="C18038" s="371"/>
      <c r="D18038" s="434"/>
    </row>
    <row r="18039" spans="1:4">
      <c r="A18039" s="371"/>
      <c r="B18039" s="371"/>
      <c r="C18039" s="371"/>
      <c r="D18039" s="434"/>
    </row>
    <row r="18040" spans="1:4">
      <c r="A18040" s="371"/>
      <c r="B18040" s="371"/>
      <c r="C18040" s="371"/>
      <c r="D18040" s="434"/>
    </row>
    <row r="18041" spans="1:4">
      <c r="A18041" s="371"/>
      <c r="B18041" s="371"/>
      <c r="C18041" s="371"/>
      <c r="D18041" s="434"/>
    </row>
    <row r="18042" spans="1:4">
      <c r="A18042" s="371"/>
      <c r="B18042" s="371"/>
      <c r="C18042" s="371"/>
      <c r="D18042" s="434"/>
    </row>
    <row r="18043" spans="1:4">
      <c r="A18043" s="371"/>
      <c r="B18043" s="371"/>
      <c r="C18043" s="371"/>
      <c r="D18043" s="434"/>
    </row>
    <row r="18044" spans="1:4">
      <c r="A18044" s="371"/>
      <c r="B18044" s="371"/>
      <c r="C18044" s="371"/>
      <c r="D18044" s="434"/>
    </row>
    <row r="18045" spans="1:4">
      <c r="A18045" s="371"/>
      <c r="B18045" s="371"/>
      <c r="C18045" s="371"/>
      <c r="D18045" s="434"/>
    </row>
    <row r="18046" spans="1:4">
      <c r="A18046" s="371"/>
      <c r="B18046" s="371"/>
      <c r="C18046" s="371"/>
      <c r="D18046" s="434"/>
    </row>
    <row r="18047" spans="1:4">
      <c r="A18047" s="371"/>
      <c r="B18047" s="371"/>
      <c r="C18047" s="371"/>
      <c r="D18047" s="434"/>
    </row>
    <row r="18048" spans="1:4">
      <c r="A18048" s="371"/>
      <c r="B18048" s="371"/>
      <c r="C18048" s="371"/>
      <c r="D18048" s="434"/>
    </row>
    <row r="18049" spans="1:4">
      <c r="A18049" s="371"/>
      <c r="B18049" s="371"/>
      <c r="C18049" s="371"/>
      <c r="D18049" s="434"/>
    </row>
    <row r="18050" spans="1:4">
      <c r="A18050" s="371"/>
      <c r="B18050" s="371"/>
      <c r="C18050" s="371"/>
      <c r="D18050" s="434"/>
    </row>
    <row r="18051" spans="1:4">
      <c r="A18051" s="371"/>
      <c r="B18051" s="371"/>
      <c r="C18051" s="371"/>
      <c r="D18051" s="434"/>
    </row>
    <row r="18052" spans="1:4">
      <c r="A18052" s="371"/>
      <c r="B18052" s="371"/>
      <c r="C18052" s="371"/>
      <c r="D18052" s="434"/>
    </row>
    <row r="18053" spans="1:4">
      <c r="A18053" s="371"/>
      <c r="B18053" s="371"/>
      <c r="C18053" s="371"/>
      <c r="D18053" s="434"/>
    </row>
    <row r="18054" spans="1:4">
      <c r="A18054" s="371"/>
      <c r="B18054" s="371"/>
      <c r="C18054" s="371"/>
      <c r="D18054" s="434"/>
    </row>
    <row r="18055" spans="1:4">
      <c r="A18055" s="371"/>
      <c r="B18055" s="371"/>
      <c r="C18055" s="371"/>
      <c r="D18055" s="434"/>
    </row>
    <row r="18056" spans="1:4">
      <c r="A18056" s="371"/>
      <c r="B18056" s="371"/>
      <c r="C18056" s="371"/>
      <c r="D18056" s="434"/>
    </row>
    <row r="18057" spans="1:4">
      <c r="A18057" s="371"/>
      <c r="B18057" s="371"/>
      <c r="C18057" s="371"/>
      <c r="D18057" s="434"/>
    </row>
    <row r="18058" spans="1:4">
      <c r="A18058" s="371"/>
      <c r="B18058" s="371"/>
      <c r="C18058" s="371"/>
      <c r="D18058" s="434"/>
    </row>
    <row r="18059" spans="1:4">
      <c r="A18059" s="371"/>
      <c r="B18059" s="371"/>
      <c r="C18059" s="371"/>
      <c r="D18059" s="434"/>
    </row>
    <row r="18060" spans="1:4">
      <c r="A18060" s="371"/>
      <c r="B18060" s="371"/>
      <c r="C18060" s="371"/>
      <c r="D18060" s="434"/>
    </row>
    <row r="18061" spans="1:4">
      <c r="A18061" s="371"/>
      <c r="B18061" s="371"/>
      <c r="C18061" s="371"/>
      <c r="D18061" s="434"/>
    </row>
    <row r="18062" spans="1:4">
      <c r="A18062" s="371"/>
      <c r="B18062" s="371"/>
      <c r="C18062" s="371"/>
      <c r="D18062" s="434"/>
    </row>
    <row r="18063" spans="1:4">
      <c r="A18063" s="371"/>
      <c r="B18063" s="371"/>
      <c r="C18063" s="371"/>
      <c r="D18063" s="434"/>
    </row>
    <row r="18064" spans="1:4">
      <c r="A18064" s="371"/>
      <c r="B18064" s="371"/>
      <c r="C18064" s="371"/>
      <c r="D18064" s="434"/>
    </row>
    <row r="18065" spans="1:4">
      <c r="A18065" s="371"/>
      <c r="B18065" s="371"/>
      <c r="C18065" s="371"/>
      <c r="D18065" s="434"/>
    </row>
    <row r="18066" spans="1:4">
      <c r="A18066" s="371"/>
      <c r="B18066" s="371"/>
      <c r="C18066" s="371"/>
      <c r="D18066" s="434"/>
    </row>
    <row r="18067" spans="1:4">
      <c r="A18067" s="371"/>
      <c r="B18067" s="371"/>
      <c r="C18067" s="371"/>
      <c r="D18067" s="434"/>
    </row>
    <row r="18068" spans="1:4">
      <c r="A18068" s="371"/>
      <c r="B18068" s="371"/>
      <c r="C18068" s="371"/>
      <c r="D18068" s="434"/>
    </row>
    <row r="18069" spans="1:4">
      <c r="A18069" s="371"/>
      <c r="B18069" s="371"/>
      <c r="C18069" s="371"/>
      <c r="D18069" s="434"/>
    </row>
    <row r="18070" spans="1:4">
      <c r="A18070" s="371"/>
      <c r="B18070" s="371"/>
      <c r="C18070" s="371"/>
      <c r="D18070" s="434"/>
    </row>
    <row r="18071" spans="1:4">
      <c r="A18071" s="371"/>
      <c r="B18071" s="371"/>
      <c r="C18071" s="371"/>
      <c r="D18071" s="434"/>
    </row>
    <row r="18072" spans="1:4">
      <c r="A18072" s="371"/>
      <c r="B18072" s="371"/>
      <c r="C18072" s="371"/>
      <c r="D18072" s="434"/>
    </row>
    <row r="18073" spans="1:4">
      <c r="A18073" s="371"/>
      <c r="B18073" s="371"/>
      <c r="C18073" s="371"/>
      <c r="D18073" s="434"/>
    </row>
    <row r="18074" spans="1:4">
      <c r="A18074" s="371"/>
      <c r="B18074" s="371"/>
      <c r="C18074" s="371"/>
      <c r="D18074" s="434"/>
    </row>
    <row r="18075" spans="1:4">
      <c r="A18075" s="371"/>
      <c r="B18075" s="371"/>
      <c r="C18075" s="371"/>
      <c r="D18075" s="434"/>
    </row>
    <row r="18076" spans="1:4">
      <c r="A18076" s="371"/>
      <c r="B18076" s="371"/>
      <c r="C18076" s="371"/>
      <c r="D18076" s="434"/>
    </row>
    <row r="18077" spans="1:4">
      <c r="A18077" s="371"/>
      <c r="B18077" s="371"/>
      <c r="C18077" s="371"/>
      <c r="D18077" s="434"/>
    </row>
    <row r="18078" spans="1:4">
      <c r="A18078" s="371"/>
      <c r="B18078" s="371"/>
      <c r="C18078" s="371"/>
      <c r="D18078" s="434"/>
    </row>
    <row r="18079" spans="1:4">
      <c r="A18079" s="371"/>
      <c r="B18079" s="371"/>
      <c r="C18079" s="371"/>
      <c r="D18079" s="434"/>
    </row>
    <row r="18080" spans="1:4">
      <c r="A18080" s="371"/>
      <c r="B18080" s="371"/>
      <c r="C18080" s="371"/>
      <c r="D18080" s="434"/>
    </row>
    <row r="18081" spans="1:4">
      <c r="A18081" s="371"/>
      <c r="B18081" s="371"/>
      <c r="C18081" s="371"/>
      <c r="D18081" s="434"/>
    </row>
    <row r="18082" spans="1:4">
      <c r="A18082" s="371"/>
      <c r="B18082" s="371"/>
      <c r="C18082" s="371"/>
      <c r="D18082" s="434"/>
    </row>
    <row r="18083" spans="1:4">
      <c r="A18083" s="371"/>
      <c r="B18083" s="371"/>
      <c r="C18083" s="371"/>
      <c r="D18083" s="434"/>
    </row>
    <row r="18084" spans="1:4">
      <c r="A18084" s="371"/>
      <c r="B18084" s="371"/>
      <c r="C18084" s="371"/>
      <c r="D18084" s="434"/>
    </row>
    <row r="18085" spans="1:4">
      <c r="A18085" s="371"/>
      <c r="B18085" s="371"/>
      <c r="C18085" s="371"/>
      <c r="D18085" s="434"/>
    </row>
    <row r="18086" spans="1:4">
      <c r="A18086" s="371"/>
      <c r="B18086" s="371"/>
      <c r="C18086" s="371"/>
      <c r="D18086" s="434"/>
    </row>
    <row r="18087" spans="1:4">
      <c r="A18087" s="371"/>
      <c r="B18087" s="371"/>
      <c r="C18087" s="371"/>
      <c r="D18087" s="434"/>
    </row>
    <row r="18088" spans="1:4">
      <c r="A18088" s="371"/>
      <c r="B18088" s="371"/>
      <c r="C18088" s="371"/>
      <c r="D18088" s="434"/>
    </row>
    <row r="18089" spans="1:4">
      <c r="A18089" s="371"/>
      <c r="B18089" s="371"/>
      <c r="C18089" s="371"/>
      <c r="D18089" s="434"/>
    </row>
    <row r="18090" spans="1:4">
      <c r="A18090" s="371"/>
      <c r="B18090" s="371"/>
      <c r="C18090" s="371"/>
      <c r="D18090" s="434"/>
    </row>
    <row r="18091" spans="1:4">
      <c r="A18091" s="371"/>
      <c r="B18091" s="371"/>
      <c r="C18091" s="371"/>
      <c r="D18091" s="434"/>
    </row>
    <row r="18092" spans="1:4">
      <c r="A18092" s="371"/>
      <c r="B18092" s="371"/>
      <c r="C18092" s="371"/>
      <c r="D18092" s="434"/>
    </row>
    <row r="18093" spans="1:4">
      <c r="A18093" s="371"/>
      <c r="B18093" s="371"/>
      <c r="C18093" s="371"/>
      <c r="D18093" s="434"/>
    </row>
    <row r="18094" spans="1:4">
      <c r="A18094" s="371"/>
      <c r="B18094" s="371"/>
      <c r="C18094" s="371"/>
      <c r="D18094" s="434"/>
    </row>
    <row r="18095" spans="1:4">
      <c r="A18095" s="371"/>
      <c r="B18095" s="371"/>
      <c r="C18095" s="371"/>
      <c r="D18095" s="434"/>
    </row>
    <row r="18096" spans="1:4">
      <c r="A18096" s="371"/>
      <c r="B18096" s="371"/>
      <c r="C18096" s="371"/>
      <c r="D18096" s="434"/>
    </row>
    <row r="18097" spans="1:4">
      <c r="A18097" s="371"/>
      <c r="B18097" s="371"/>
      <c r="C18097" s="371"/>
      <c r="D18097" s="434"/>
    </row>
    <row r="18098" spans="1:4">
      <c r="A18098" s="371"/>
      <c r="B18098" s="371"/>
      <c r="C18098" s="371"/>
      <c r="D18098" s="434"/>
    </row>
    <row r="18099" spans="1:4">
      <c r="A18099" s="371"/>
      <c r="B18099" s="371"/>
      <c r="C18099" s="371"/>
      <c r="D18099" s="434"/>
    </row>
    <row r="18100" spans="1:4">
      <c r="A18100" s="371"/>
      <c r="B18100" s="371"/>
      <c r="C18100" s="371"/>
      <c r="D18100" s="434"/>
    </row>
    <row r="18101" spans="1:4">
      <c r="A18101" s="371"/>
      <c r="B18101" s="371"/>
      <c r="C18101" s="371"/>
      <c r="D18101" s="434"/>
    </row>
    <row r="18102" spans="1:4">
      <c r="A18102" s="371"/>
      <c r="B18102" s="371"/>
      <c r="C18102" s="371"/>
      <c r="D18102" s="434"/>
    </row>
    <row r="18103" spans="1:4">
      <c r="A18103" s="371"/>
      <c r="B18103" s="371"/>
      <c r="C18103" s="371"/>
      <c r="D18103" s="434"/>
    </row>
    <row r="18104" spans="1:4">
      <c r="A18104" s="371"/>
      <c r="B18104" s="371"/>
      <c r="C18104" s="371"/>
      <c r="D18104" s="434"/>
    </row>
    <row r="18105" spans="1:4">
      <c r="A18105" s="371"/>
      <c r="B18105" s="371"/>
      <c r="C18105" s="371"/>
      <c r="D18105" s="434"/>
    </row>
    <row r="18106" spans="1:4">
      <c r="A18106" s="371"/>
      <c r="B18106" s="371"/>
      <c r="C18106" s="371"/>
      <c r="D18106" s="434"/>
    </row>
    <row r="18107" spans="1:4">
      <c r="A18107" s="371"/>
      <c r="B18107" s="371"/>
      <c r="C18107" s="371"/>
      <c r="D18107" s="434"/>
    </row>
    <row r="18108" spans="1:4">
      <c r="A18108" s="371"/>
      <c r="B18108" s="371"/>
      <c r="C18108" s="371"/>
      <c r="D18108" s="434"/>
    </row>
    <row r="18109" spans="1:4">
      <c r="A18109" s="371"/>
      <c r="B18109" s="371"/>
      <c r="C18109" s="371"/>
      <c r="D18109" s="434"/>
    </row>
    <row r="18110" spans="1:4">
      <c r="A18110" s="371"/>
      <c r="B18110" s="371"/>
      <c r="C18110" s="371"/>
      <c r="D18110" s="434"/>
    </row>
    <row r="18111" spans="1:4">
      <c r="A18111" s="371"/>
      <c r="B18111" s="371"/>
      <c r="C18111" s="371"/>
      <c r="D18111" s="434"/>
    </row>
    <row r="18112" spans="1:4">
      <c r="A18112" s="371"/>
      <c r="B18112" s="371"/>
      <c r="C18112" s="371"/>
      <c r="D18112" s="434"/>
    </row>
    <row r="18113" spans="1:4">
      <c r="A18113" s="371"/>
      <c r="B18113" s="371"/>
      <c r="C18113" s="371"/>
      <c r="D18113" s="434"/>
    </row>
    <row r="18114" spans="1:4">
      <c r="A18114" s="371"/>
      <c r="B18114" s="371"/>
      <c r="C18114" s="371"/>
      <c r="D18114" s="434"/>
    </row>
    <row r="18115" spans="1:4">
      <c r="A18115" s="371"/>
      <c r="B18115" s="371"/>
      <c r="C18115" s="371"/>
      <c r="D18115" s="434"/>
    </row>
    <row r="18116" spans="1:4">
      <c r="A18116" s="371"/>
      <c r="B18116" s="371"/>
      <c r="C18116" s="371"/>
      <c r="D18116" s="434"/>
    </row>
    <row r="18117" spans="1:4">
      <c r="A18117" s="371"/>
      <c r="B18117" s="371"/>
      <c r="C18117" s="371"/>
      <c r="D18117" s="434"/>
    </row>
    <row r="18118" spans="1:4">
      <c r="A18118" s="371"/>
      <c r="B18118" s="371"/>
      <c r="C18118" s="371"/>
      <c r="D18118" s="434"/>
    </row>
    <row r="18119" spans="1:4">
      <c r="A18119" s="371"/>
      <c r="B18119" s="371"/>
      <c r="C18119" s="371"/>
      <c r="D18119" s="434"/>
    </row>
    <row r="18120" spans="1:4">
      <c r="A18120" s="371"/>
      <c r="B18120" s="371"/>
      <c r="C18120" s="371"/>
      <c r="D18120" s="434"/>
    </row>
    <row r="18121" spans="1:4">
      <c r="A18121" s="371"/>
      <c r="B18121" s="371"/>
      <c r="C18121" s="371"/>
      <c r="D18121" s="434"/>
    </row>
    <row r="18122" spans="1:4">
      <c r="A18122" s="371"/>
      <c r="B18122" s="371"/>
      <c r="C18122" s="371"/>
      <c r="D18122" s="434"/>
    </row>
    <row r="18123" spans="1:4">
      <c r="A18123" s="371"/>
      <c r="B18123" s="371"/>
      <c r="C18123" s="371"/>
      <c r="D18123" s="434"/>
    </row>
    <row r="18124" spans="1:4">
      <c r="A18124" s="371"/>
      <c r="B18124" s="371"/>
      <c r="C18124" s="371"/>
      <c r="D18124" s="434"/>
    </row>
    <row r="18125" spans="1:4">
      <c r="A18125" s="371"/>
      <c r="B18125" s="371"/>
      <c r="C18125" s="371"/>
      <c r="D18125" s="434"/>
    </row>
    <row r="18126" spans="1:4">
      <c r="A18126" s="371"/>
      <c r="B18126" s="371"/>
      <c r="C18126" s="371"/>
      <c r="D18126" s="434"/>
    </row>
    <row r="18127" spans="1:4">
      <c r="A18127" s="371"/>
      <c r="B18127" s="371"/>
      <c r="C18127" s="371"/>
      <c r="D18127" s="434"/>
    </row>
    <row r="18128" spans="1:4">
      <c r="A18128" s="371"/>
      <c r="B18128" s="371"/>
      <c r="C18128" s="371"/>
      <c r="D18128" s="434"/>
    </row>
    <row r="18129" spans="1:4">
      <c r="A18129" s="371"/>
      <c r="B18129" s="371"/>
      <c r="C18129" s="371"/>
      <c r="D18129" s="434"/>
    </row>
    <row r="18130" spans="1:4">
      <c r="A18130" s="371"/>
      <c r="B18130" s="371"/>
      <c r="C18130" s="371"/>
      <c r="D18130" s="434"/>
    </row>
    <row r="18131" spans="1:4">
      <c r="A18131" s="371"/>
      <c r="B18131" s="371"/>
      <c r="C18131" s="371"/>
      <c r="D18131" s="434"/>
    </row>
    <row r="18132" spans="1:4">
      <c r="A18132" s="371"/>
      <c r="B18132" s="371"/>
      <c r="C18132" s="371"/>
      <c r="D18132" s="434"/>
    </row>
    <row r="18133" spans="1:4">
      <c r="A18133" s="371"/>
      <c r="B18133" s="371"/>
      <c r="C18133" s="371"/>
      <c r="D18133" s="434"/>
    </row>
    <row r="18134" spans="1:4">
      <c r="A18134" s="371"/>
      <c r="B18134" s="371"/>
      <c r="C18134" s="371"/>
      <c r="D18134" s="434"/>
    </row>
    <row r="18135" spans="1:4">
      <c r="A18135" s="371"/>
      <c r="B18135" s="371"/>
      <c r="C18135" s="371"/>
      <c r="D18135" s="434"/>
    </row>
    <row r="18136" spans="1:4">
      <c r="A18136" s="371"/>
      <c r="B18136" s="371"/>
      <c r="C18136" s="371"/>
      <c r="D18136" s="434"/>
    </row>
    <row r="18137" spans="1:4">
      <c r="A18137" s="371"/>
      <c r="B18137" s="371"/>
      <c r="C18137" s="371"/>
      <c r="D18137" s="434"/>
    </row>
    <row r="18138" spans="1:4">
      <c r="A18138" s="371"/>
      <c r="B18138" s="371"/>
      <c r="C18138" s="371"/>
      <c r="D18138" s="434"/>
    </row>
    <row r="18139" spans="1:4">
      <c r="A18139" s="371"/>
      <c r="B18139" s="371"/>
      <c r="C18139" s="371"/>
      <c r="D18139" s="434"/>
    </row>
    <row r="18140" spans="1:4">
      <c r="A18140" s="371"/>
      <c r="B18140" s="371"/>
      <c r="C18140" s="371"/>
      <c r="D18140" s="434"/>
    </row>
    <row r="18141" spans="1:4">
      <c r="A18141" s="371"/>
      <c r="B18141" s="371"/>
      <c r="C18141" s="371"/>
      <c r="D18141" s="434"/>
    </row>
    <row r="18142" spans="1:4">
      <c r="A18142" s="371"/>
      <c r="B18142" s="371"/>
      <c r="C18142" s="371"/>
      <c r="D18142" s="434"/>
    </row>
    <row r="18143" spans="1:4">
      <c r="A18143" s="371"/>
      <c r="B18143" s="371"/>
      <c r="C18143" s="371"/>
      <c r="D18143" s="434"/>
    </row>
    <row r="18144" spans="1:4">
      <c r="A18144" s="371"/>
      <c r="B18144" s="371"/>
      <c r="C18144" s="371"/>
      <c r="D18144" s="434"/>
    </row>
    <row r="18145" spans="1:4">
      <c r="A18145" s="371"/>
      <c r="B18145" s="371"/>
      <c r="C18145" s="371"/>
      <c r="D18145" s="434"/>
    </row>
    <row r="18146" spans="1:4">
      <c r="A18146" s="371"/>
      <c r="B18146" s="371"/>
      <c r="C18146" s="371"/>
      <c r="D18146" s="434"/>
    </row>
    <row r="18147" spans="1:4">
      <c r="A18147" s="371"/>
      <c r="B18147" s="371"/>
      <c r="C18147" s="371"/>
      <c r="D18147" s="434"/>
    </row>
    <row r="18148" spans="1:4">
      <c r="A18148" s="371"/>
      <c r="B18148" s="371"/>
      <c r="C18148" s="371"/>
      <c r="D18148" s="434"/>
    </row>
    <row r="18149" spans="1:4">
      <c r="A18149" s="371"/>
      <c r="B18149" s="371"/>
      <c r="C18149" s="371"/>
      <c r="D18149" s="434"/>
    </row>
    <row r="18150" spans="1:4">
      <c r="A18150" s="371"/>
      <c r="B18150" s="371"/>
      <c r="C18150" s="371"/>
      <c r="D18150" s="434"/>
    </row>
    <row r="18151" spans="1:4">
      <c r="A18151" s="371"/>
      <c r="B18151" s="371"/>
      <c r="C18151" s="371"/>
      <c r="D18151" s="434"/>
    </row>
    <row r="18152" spans="1:4">
      <c r="A18152" s="371"/>
      <c r="B18152" s="371"/>
      <c r="C18152" s="371"/>
      <c r="D18152" s="434"/>
    </row>
    <row r="18153" spans="1:4">
      <c r="A18153" s="371"/>
      <c r="B18153" s="371"/>
      <c r="C18153" s="371"/>
      <c r="D18153" s="434"/>
    </row>
    <row r="18154" spans="1:4">
      <c r="A18154" s="371"/>
      <c r="B18154" s="371"/>
      <c r="C18154" s="371"/>
      <c r="D18154" s="434"/>
    </row>
    <row r="18155" spans="1:4">
      <c r="A18155" s="371"/>
      <c r="B18155" s="371"/>
      <c r="C18155" s="371"/>
      <c r="D18155" s="434"/>
    </row>
    <row r="18156" spans="1:4">
      <c r="A18156" s="371"/>
      <c r="B18156" s="371"/>
      <c r="C18156" s="371"/>
      <c r="D18156" s="434"/>
    </row>
    <row r="18157" spans="1:4">
      <c r="A18157" s="371"/>
      <c r="B18157" s="371"/>
      <c r="C18157" s="371"/>
      <c r="D18157" s="434"/>
    </row>
    <row r="18158" spans="1:4">
      <c r="A18158" s="371"/>
      <c r="B18158" s="371"/>
      <c r="C18158" s="371"/>
      <c r="D18158" s="434"/>
    </row>
    <row r="18159" spans="1:4">
      <c r="A18159" s="371"/>
      <c r="B18159" s="371"/>
      <c r="C18159" s="371"/>
      <c r="D18159" s="434"/>
    </row>
    <row r="18160" spans="1:4">
      <c r="A18160" s="371"/>
      <c r="B18160" s="371"/>
      <c r="C18160" s="371"/>
      <c r="D18160" s="434"/>
    </row>
    <row r="18161" spans="1:4">
      <c r="A18161" s="371"/>
      <c r="B18161" s="371"/>
      <c r="C18161" s="371"/>
      <c r="D18161" s="434"/>
    </row>
    <row r="18162" spans="1:4">
      <c r="A18162" s="371"/>
      <c r="B18162" s="371"/>
      <c r="C18162" s="371"/>
      <c r="D18162" s="434"/>
    </row>
    <row r="18163" spans="1:4">
      <c r="A18163" s="371"/>
      <c r="B18163" s="371"/>
      <c r="C18163" s="371"/>
      <c r="D18163" s="434"/>
    </row>
    <row r="18164" spans="1:4">
      <c r="A18164" s="371"/>
      <c r="B18164" s="371"/>
      <c r="C18164" s="371"/>
      <c r="D18164" s="434"/>
    </row>
    <row r="18165" spans="1:4">
      <c r="A18165" s="371"/>
      <c r="B18165" s="371"/>
      <c r="C18165" s="371"/>
      <c r="D18165" s="434"/>
    </row>
    <row r="18166" spans="1:4">
      <c r="A18166" s="371"/>
      <c r="B18166" s="371"/>
      <c r="C18166" s="371"/>
      <c r="D18166" s="434"/>
    </row>
    <row r="18167" spans="1:4">
      <c r="A18167" s="371"/>
      <c r="B18167" s="371"/>
      <c r="C18167" s="371"/>
      <c r="D18167" s="434"/>
    </row>
    <row r="18168" spans="1:4">
      <c r="A18168" s="371"/>
      <c r="B18168" s="371"/>
      <c r="C18168" s="371"/>
      <c r="D18168" s="434"/>
    </row>
    <row r="18169" spans="1:4">
      <c r="A18169" s="371"/>
      <c r="B18169" s="371"/>
      <c r="C18169" s="371"/>
      <c r="D18169" s="434"/>
    </row>
    <row r="18170" spans="1:4">
      <c r="A18170" s="371"/>
      <c r="B18170" s="371"/>
      <c r="C18170" s="371"/>
      <c r="D18170" s="434"/>
    </row>
    <row r="18171" spans="1:4">
      <c r="A18171" s="371"/>
      <c r="B18171" s="371"/>
      <c r="C18171" s="371"/>
      <c r="D18171" s="434"/>
    </row>
    <row r="18172" spans="1:4">
      <c r="A18172" s="371"/>
      <c r="B18172" s="371"/>
      <c r="C18172" s="371"/>
      <c r="D18172" s="434"/>
    </row>
    <row r="18173" spans="1:4">
      <c r="A18173" s="371"/>
      <c r="B18173" s="371"/>
      <c r="C18173" s="371"/>
      <c r="D18173" s="434"/>
    </row>
    <row r="18174" spans="1:4">
      <c r="A18174" s="371"/>
      <c r="B18174" s="371"/>
      <c r="C18174" s="371"/>
      <c r="D18174" s="434"/>
    </row>
    <row r="18175" spans="1:4">
      <c r="A18175" s="371"/>
      <c r="B18175" s="371"/>
      <c r="C18175" s="371"/>
      <c r="D18175" s="434"/>
    </row>
    <row r="18176" spans="1:4">
      <c r="A18176" s="371"/>
      <c r="B18176" s="371"/>
      <c r="C18176" s="371"/>
      <c r="D18176" s="434"/>
    </row>
    <row r="18177" spans="1:4">
      <c r="A18177" s="371"/>
      <c r="B18177" s="371"/>
      <c r="C18177" s="371"/>
      <c r="D18177" s="434"/>
    </row>
    <row r="18178" spans="1:4">
      <c r="A18178" s="371"/>
      <c r="B18178" s="371"/>
      <c r="C18178" s="371"/>
      <c r="D18178" s="434"/>
    </row>
    <row r="18179" spans="1:4">
      <c r="A18179" s="371"/>
      <c r="B18179" s="371"/>
      <c r="C18179" s="371"/>
      <c r="D18179" s="434"/>
    </row>
    <row r="18180" spans="1:4">
      <c r="A18180" s="371"/>
      <c r="B18180" s="371"/>
      <c r="C18180" s="371"/>
      <c r="D18180" s="434"/>
    </row>
    <row r="18181" spans="1:4">
      <c r="A18181" s="371"/>
      <c r="B18181" s="371"/>
      <c r="C18181" s="371"/>
      <c r="D18181" s="434"/>
    </row>
    <row r="18182" spans="1:4">
      <c r="A18182" s="371"/>
      <c r="B18182" s="371"/>
      <c r="C18182" s="371"/>
      <c r="D18182" s="434"/>
    </row>
    <row r="18183" spans="1:4">
      <c r="A18183" s="371"/>
      <c r="B18183" s="371"/>
      <c r="C18183" s="371"/>
      <c r="D18183" s="434"/>
    </row>
    <row r="18184" spans="1:4">
      <c r="A18184" s="371"/>
      <c r="B18184" s="371"/>
      <c r="C18184" s="371"/>
      <c r="D18184" s="434"/>
    </row>
    <row r="18185" spans="1:4">
      <c r="A18185" s="371"/>
      <c r="B18185" s="371"/>
      <c r="C18185" s="371"/>
      <c r="D18185" s="434"/>
    </row>
    <row r="18186" spans="1:4">
      <c r="A18186" s="371"/>
      <c r="B18186" s="371"/>
      <c r="C18186" s="371"/>
      <c r="D18186" s="434"/>
    </row>
    <row r="18187" spans="1:4">
      <c r="A18187" s="371"/>
      <c r="B18187" s="371"/>
      <c r="C18187" s="371"/>
      <c r="D18187" s="434"/>
    </row>
    <row r="18188" spans="1:4">
      <c r="A18188" s="371"/>
      <c r="B18188" s="371"/>
      <c r="C18188" s="371"/>
      <c r="D18188" s="434"/>
    </row>
    <row r="18189" spans="1:4">
      <c r="A18189" s="371"/>
      <c r="B18189" s="371"/>
      <c r="C18189" s="371"/>
      <c r="D18189" s="434"/>
    </row>
    <row r="18190" spans="1:4">
      <c r="A18190" s="371"/>
      <c r="B18190" s="371"/>
      <c r="C18190" s="371"/>
      <c r="D18190" s="434"/>
    </row>
    <row r="18191" spans="1:4">
      <c r="A18191" s="371"/>
      <c r="B18191" s="371"/>
      <c r="C18191" s="371"/>
      <c r="D18191" s="434"/>
    </row>
    <row r="18192" spans="1:4">
      <c r="A18192" s="371"/>
      <c r="B18192" s="371"/>
      <c r="C18192" s="371"/>
      <c r="D18192" s="434"/>
    </row>
    <row r="18193" spans="1:4">
      <c r="A18193" s="371"/>
      <c r="B18193" s="371"/>
      <c r="C18193" s="371"/>
      <c r="D18193" s="434"/>
    </row>
    <row r="18194" spans="1:4">
      <c r="A18194" s="371"/>
      <c r="B18194" s="371"/>
      <c r="C18194" s="371"/>
      <c r="D18194" s="434"/>
    </row>
    <row r="18195" spans="1:4">
      <c r="A18195" s="371"/>
      <c r="B18195" s="371"/>
      <c r="C18195" s="371"/>
      <c r="D18195" s="434"/>
    </row>
    <row r="18196" spans="1:4">
      <c r="A18196" s="371"/>
      <c r="B18196" s="371"/>
      <c r="C18196" s="371"/>
      <c r="D18196" s="434"/>
    </row>
    <row r="18197" spans="1:4">
      <c r="A18197" s="371"/>
      <c r="B18197" s="371"/>
      <c r="C18197" s="371"/>
      <c r="D18197" s="434"/>
    </row>
    <row r="18198" spans="1:4">
      <c r="A18198" s="371"/>
      <c r="B18198" s="371"/>
      <c r="C18198" s="371"/>
      <c r="D18198" s="434"/>
    </row>
    <row r="18199" spans="1:4">
      <c r="A18199" s="371"/>
      <c r="B18199" s="371"/>
      <c r="C18199" s="371"/>
      <c r="D18199" s="434"/>
    </row>
    <row r="18200" spans="1:4">
      <c r="A18200" s="371"/>
      <c r="B18200" s="371"/>
      <c r="C18200" s="371"/>
      <c r="D18200" s="434"/>
    </row>
    <row r="18201" spans="1:4">
      <c r="A18201" s="371"/>
      <c r="B18201" s="371"/>
      <c r="C18201" s="371"/>
      <c r="D18201" s="434"/>
    </row>
    <row r="18202" spans="1:4">
      <c r="A18202" s="371"/>
      <c r="B18202" s="371"/>
      <c r="C18202" s="371"/>
      <c r="D18202" s="434"/>
    </row>
    <row r="18203" spans="1:4">
      <c r="A18203" s="371"/>
      <c r="B18203" s="371"/>
      <c r="C18203" s="371"/>
      <c r="D18203" s="434"/>
    </row>
    <row r="18204" spans="1:4">
      <c r="A18204" s="371"/>
      <c r="B18204" s="371"/>
      <c r="C18204" s="371"/>
      <c r="D18204" s="434"/>
    </row>
    <row r="18205" spans="1:4">
      <c r="A18205" s="371"/>
      <c r="B18205" s="371"/>
      <c r="C18205" s="371"/>
      <c r="D18205" s="434"/>
    </row>
    <row r="18206" spans="1:4">
      <c r="A18206" s="371"/>
      <c r="B18206" s="371"/>
      <c r="C18206" s="371"/>
      <c r="D18206" s="434"/>
    </row>
    <row r="18207" spans="1:4">
      <c r="A18207" s="371"/>
      <c r="B18207" s="371"/>
      <c r="C18207" s="371"/>
      <c r="D18207" s="434"/>
    </row>
    <row r="18208" spans="1:4">
      <c r="A18208" s="371"/>
      <c r="B18208" s="371"/>
      <c r="C18208" s="371"/>
      <c r="D18208" s="434"/>
    </row>
    <row r="18209" spans="1:4">
      <c r="A18209" s="371"/>
      <c r="B18209" s="371"/>
      <c r="C18209" s="371"/>
      <c r="D18209" s="434"/>
    </row>
    <row r="18210" spans="1:4">
      <c r="A18210" s="371"/>
      <c r="B18210" s="371"/>
      <c r="C18210" s="371"/>
      <c r="D18210" s="434"/>
    </row>
    <row r="18211" spans="1:4">
      <c r="A18211" s="371"/>
      <c r="B18211" s="371"/>
      <c r="C18211" s="371"/>
      <c r="D18211" s="434"/>
    </row>
    <row r="18212" spans="1:4">
      <c r="A18212" s="371"/>
      <c r="B18212" s="371"/>
      <c r="C18212" s="371"/>
      <c r="D18212" s="434"/>
    </row>
    <row r="18213" spans="1:4">
      <c r="A18213" s="371"/>
      <c r="B18213" s="371"/>
      <c r="C18213" s="371"/>
      <c r="D18213" s="434"/>
    </row>
    <row r="18214" spans="1:4">
      <c r="A18214" s="371"/>
      <c r="B18214" s="371"/>
      <c r="C18214" s="371"/>
      <c r="D18214" s="434"/>
    </row>
    <row r="18215" spans="1:4">
      <c r="A18215" s="371"/>
      <c r="B18215" s="371"/>
      <c r="C18215" s="371"/>
      <c r="D18215" s="434"/>
    </row>
    <row r="18216" spans="1:4">
      <c r="A18216" s="371"/>
      <c r="B18216" s="371"/>
      <c r="C18216" s="371"/>
      <c r="D18216" s="434"/>
    </row>
    <row r="18217" spans="1:4">
      <c r="A18217" s="371"/>
      <c r="B18217" s="371"/>
      <c r="C18217" s="371"/>
      <c r="D18217" s="434"/>
    </row>
    <row r="18218" spans="1:4">
      <c r="A18218" s="371"/>
      <c r="B18218" s="371"/>
      <c r="C18218" s="371"/>
      <c r="D18218" s="434"/>
    </row>
    <row r="18219" spans="1:4">
      <c r="A18219" s="371"/>
      <c r="B18219" s="371"/>
      <c r="C18219" s="371"/>
      <c r="D18219" s="434"/>
    </row>
    <row r="18220" spans="1:4">
      <c r="A18220" s="371"/>
      <c r="B18220" s="371"/>
      <c r="C18220" s="371"/>
      <c r="D18220" s="434"/>
    </row>
    <row r="18221" spans="1:4">
      <c r="A18221" s="371"/>
      <c r="B18221" s="371"/>
      <c r="C18221" s="371"/>
      <c r="D18221" s="434"/>
    </row>
    <row r="18222" spans="1:4">
      <c r="A18222" s="371"/>
      <c r="B18222" s="371"/>
      <c r="C18222" s="371"/>
      <c r="D18222" s="434"/>
    </row>
    <row r="18223" spans="1:4">
      <c r="A18223" s="371"/>
      <c r="B18223" s="371"/>
      <c r="C18223" s="371"/>
      <c r="D18223" s="434"/>
    </row>
    <row r="18224" spans="1:4">
      <c r="A18224" s="371"/>
      <c r="B18224" s="371"/>
      <c r="C18224" s="371"/>
      <c r="D18224" s="434"/>
    </row>
    <row r="18225" spans="1:4">
      <c r="A18225" s="371"/>
      <c r="B18225" s="371"/>
      <c r="C18225" s="371"/>
      <c r="D18225" s="434"/>
    </row>
    <row r="18226" spans="1:4">
      <c r="A18226" s="371"/>
      <c r="B18226" s="371"/>
      <c r="C18226" s="371"/>
      <c r="D18226" s="434"/>
    </row>
    <row r="18227" spans="1:4">
      <c r="A18227" s="371"/>
      <c r="B18227" s="371"/>
      <c r="C18227" s="371"/>
      <c r="D18227" s="434"/>
    </row>
    <row r="18228" spans="1:4">
      <c r="A18228" s="371"/>
      <c r="B18228" s="371"/>
      <c r="C18228" s="371"/>
      <c r="D18228" s="434"/>
    </row>
    <row r="18229" spans="1:4">
      <c r="A18229" s="371"/>
      <c r="B18229" s="371"/>
      <c r="C18229" s="371"/>
      <c r="D18229" s="434"/>
    </row>
    <row r="18230" spans="1:4">
      <c r="A18230" s="371"/>
      <c r="B18230" s="371"/>
      <c r="C18230" s="371"/>
      <c r="D18230" s="434"/>
    </row>
    <row r="18231" spans="1:4">
      <c r="A18231" s="371"/>
      <c r="B18231" s="371"/>
      <c r="C18231" s="371"/>
      <c r="D18231" s="434"/>
    </row>
    <row r="18232" spans="1:4">
      <c r="A18232" s="371"/>
      <c r="B18232" s="371"/>
      <c r="C18232" s="371"/>
      <c r="D18232" s="434"/>
    </row>
    <row r="18233" spans="1:4">
      <c r="A18233" s="371"/>
      <c r="B18233" s="371"/>
      <c r="C18233" s="371"/>
      <c r="D18233" s="434"/>
    </row>
    <row r="18234" spans="1:4">
      <c r="A18234" s="371"/>
      <c r="B18234" s="371"/>
      <c r="C18234" s="371"/>
      <c r="D18234" s="434"/>
    </row>
    <row r="18235" spans="1:4">
      <c r="A18235" s="371"/>
      <c r="B18235" s="371"/>
      <c r="C18235" s="371"/>
      <c r="D18235" s="434"/>
    </row>
    <row r="18236" spans="1:4">
      <c r="A18236" s="371"/>
      <c r="B18236" s="371"/>
      <c r="C18236" s="371"/>
      <c r="D18236" s="434"/>
    </row>
    <row r="18237" spans="1:4">
      <c r="A18237" s="371"/>
      <c r="B18237" s="371"/>
      <c r="C18237" s="371"/>
      <c r="D18237" s="434"/>
    </row>
    <row r="18238" spans="1:4">
      <c r="A18238" s="371"/>
      <c r="B18238" s="371"/>
      <c r="C18238" s="371"/>
      <c r="D18238" s="434"/>
    </row>
    <row r="18239" spans="1:4">
      <c r="A18239" s="371"/>
      <c r="B18239" s="371"/>
      <c r="C18239" s="371"/>
      <c r="D18239" s="434"/>
    </row>
    <row r="18240" spans="1:4">
      <c r="A18240" s="371"/>
      <c r="B18240" s="371"/>
      <c r="C18240" s="371"/>
      <c r="D18240" s="434"/>
    </row>
    <row r="18241" spans="1:4">
      <c r="A18241" s="371"/>
      <c r="B18241" s="371"/>
      <c r="C18241" s="371"/>
      <c r="D18241" s="434"/>
    </row>
    <row r="18242" spans="1:4">
      <c r="A18242" s="371"/>
      <c r="B18242" s="371"/>
      <c r="C18242" s="371"/>
      <c r="D18242" s="434"/>
    </row>
    <row r="18243" spans="1:4">
      <c r="A18243" s="371"/>
      <c r="B18243" s="371"/>
      <c r="C18243" s="371"/>
      <c r="D18243" s="434"/>
    </row>
    <row r="18244" spans="1:4">
      <c r="A18244" s="371"/>
      <c r="B18244" s="371"/>
      <c r="C18244" s="371"/>
      <c r="D18244" s="434"/>
    </row>
    <row r="18245" spans="1:4">
      <c r="A18245" s="371"/>
      <c r="B18245" s="371"/>
      <c r="C18245" s="371"/>
      <c r="D18245" s="434"/>
    </row>
    <row r="18246" spans="1:4">
      <c r="A18246" s="371"/>
      <c r="B18246" s="371"/>
      <c r="C18246" s="371"/>
      <c r="D18246" s="434"/>
    </row>
    <row r="18247" spans="1:4">
      <c r="A18247" s="371"/>
      <c r="B18247" s="371"/>
      <c r="C18247" s="371"/>
      <c r="D18247" s="434"/>
    </row>
    <row r="18248" spans="1:4">
      <c r="A18248" s="371"/>
      <c r="B18248" s="371"/>
      <c r="C18248" s="371"/>
      <c r="D18248" s="434"/>
    </row>
    <row r="18249" spans="1:4">
      <c r="A18249" s="371"/>
      <c r="B18249" s="371"/>
      <c r="C18249" s="371"/>
      <c r="D18249" s="434"/>
    </row>
    <row r="18250" spans="1:4">
      <c r="A18250" s="371"/>
      <c r="B18250" s="371"/>
      <c r="C18250" s="371"/>
      <c r="D18250" s="434"/>
    </row>
    <row r="18251" spans="1:4">
      <c r="A18251" s="371"/>
      <c r="B18251" s="371"/>
      <c r="C18251" s="371"/>
      <c r="D18251" s="434"/>
    </row>
    <row r="18252" spans="1:4">
      <c r="A18252" s="371"/>
      <c r="B18252" s="371"/>
      <c r="C18252" s="371"/>
      <c r="D18252" s="434"/>
    </row>
    <row r="18253" spans="1:4">
      <c r="A18253" s="371"/>
      <c r="B18253" s="371"/>
      <c r="C18253" s="371"/>
      <c r="D18253" s="434"/>
    </row>
    <row r="18254" spans="1:4">
      <c r="A18254" s="371"/>
      <c r="B18254" s="371"/>
      <c r="C18254" s="371"/>
      <c r="D18254" s="434"/>
    </row>
    <row r="18255" spans="1:4">
      <c r="A18255" s="371"/>
      <c r="B18255" s="371"/>
      <c r="C18255" s="371"/>
      <c r="D18255" s="434"/>
    </row>
    <row r="18256" spans="1:4">
      <c r="A18256" s="371"/>
      <c r="B18256" s="371"/>
      <c r="C18256" s="371"/>
      <c r="D18256" s="434"/>
    </row>
    <row r="18257" spans="1:4">
      <c r="A18257" s="371"/>
      <c r="B18257" s="371"/>
      <c r="C18257" s="371"/>
      <c r="D18257" s="434"/>
    </row>
    <row r="18258" spans="1:4">
      <c r="A18258" s="371"/>
      <c r="B18258" s="371"/>
      <c r="C18258" s="371"/>
      <c r="D18258" s="434"/>
    </row>
    <row r="18259" spans="1:4">
      <c r="A18259" s="371"/>
      <c r="B18259" s="371"/>
      <c r="C18259" s="371"/>
      <c r="D18259" s="434"/>
    </row>
    <row r="18260" spans="1:4">
      <c r="A18260" s="371"/>
      <c r="B18260" s="371"/>
      <c r="C18260" s="371"/>
      <c r="D18260" s="434"/>
    </row>
    <row r="18261" spans="1:4">
      <c r="A18261" s="371"/>
      <c r="B18261" s="371"/>
      <c r="C18261" s="371"/>
      <c r="D18261" s="434"/>
    </row>
    <row r="18262" spans="1:4">
      <c r="A18262" s="371"/>
      <c r="B18262" s="371"/>
      <c r="C18262" s="371"/>
      <c r="D18262" s="434"/>
    </row>
    <row r="18263" spans="1:4">
      <c r="A18263" s="371"/>
      <c r="B18263" s="371"/>
      <c r="C18263" s="371"/>
      <c r="D18263" s="434"/>
    </row>
    <row r="18264" spans="1:4">
      <c r="A18264" s="371"/>
      <c r="B18264" s="371"/>
      <c r="C18264" s="371"/>
      <c r="D18264" s="434"/>
    </row>
    <row r="18265" spans="1:4">
      <c r="A18265" s="371"/>
      <c r="B18265" s="371"/>
      <c r="C18265" s="371"/>
      <c r="D18265" s="434"/>
    </row>
    <row r="18266" spans="1:4">
      <c r="A18266" s="371"/>
      <c r="B18266" s="371"/>
      <c r="C18266" s="371"/>
      <c r="D18266" s="434"/>
    </row>
    <row r="18267" spans="1:4">
      <c r="A18267" s="371"/>
      <c r="B18267" s="371"/>
      <c r="C18267" s="371"/>
      <c r="D18267" s="434"/>
    </row>
    <row r="18268" spans="1:4">
      <c r="A18268" s="371"/>
      <c r="B18268" s="371"/>
      <c r="C18268" s="371"/>
      <c r="D18268" s="434"/>
    </row>
    <row r="18269" spans="1:4">
      <c r="A18269" s="371"/>
      <c r="B18269" s="371"/>
      <c r="C18269" s="371"/>
      <c r="D18269" s="434"/>
    </row>
    <row r="18270" spans="1:4">
      <c r="A18270" s="371"/>
      <c r="B18270" s="371"/>
      <c r="C18270" s="371"/>
      <c r="D18270" s="434"/>
    </row>
    <row r="18271" spans="1:4">
      <c r="A18271" s="371"/>
      <c r="B18271" s="371"/>
      <c r="C18271" s="371"/>
      <c r="D18271" s="434"/>
    </row>
    <row r="18272" spans="1:4">
      <c r="A18272" s="371"/>
      <c r="B18272" s="371"/>
      <c r="C18272" s="371"/>
      <c r="D18272" s="434"/>
    </row>
    <row r="18273" spans="1:4">
      <c r="A18273" s="371"/>
      <c r="B18273" s="371"/>
      <c r="C18273" s="371"/>
      <c r="D18273" s="434"/>
    </row>
    <row r="18274" spans="1:4">
      <c r="A18274" s="371"/>
      <c r="B18274" s="371"/>
      <c r="C18274" s="371"/>
      <c r="D18274" s="434"/>
    </row>
    <row r="18275" spans="1:4">
      <c r="A18275" s="371"/>
      <c r="B18275" s="371"/>
      <c r="C18275" s="371"/>
      <c r="D18275" s="434"/>
    </row>
    <row r="18276" spans="1:4">
      <c r="A18276" s="371"/>
      <c r="B18276" s="371"/>
      <c r="C18276" s="371"/>
      <c r="D18276" s="434"/>
    </row>
    <row r="18277" spans="1:4">
      <c r="A18277" s="371"/>
      <c r="B18277" s="371"/>
      <c r="C18277" s="371"/>
      <c r="D18277" s="434"/>
    </row>
    <row r="18278" spans="1:4">
      <c r="A18278" s="371"/>
      <c r="B18278" s="371"/>
      <c r="C18278" s="371"/>
      <c r="D18278" s="434"/>
    </row>
    <row r="18279" spans="1:4">
      <c r="A18279" s="371"/>
      <c r="B18279" s="371"/>
      <c r="C18279" s="371"/>
      <c r="D18279" s="434"/>
    </row>
    <row r="18280" spans="1:4">
      <c r="A18280" s="371"/>
      <c r="B18280" s="371"/>
      <c r="C18280" s="371"/>
      <c r="D18280" s="434"/>
    </row>
    <row r="18281" spans="1:4">
      <c r="A18281" s="371"/>
      <c r="B18281" s="371"/>
      <c r="C18281" s="371"/>
      <c r="D18281" s="434"/>
    </row>
    <row r="18282" spans="1:4">
      <c r="A18282" s="371"/>
      <c r="B18282" s="371"/>
      <c r="C18282" s="371"/>
      <c r="D18282" s="434"/>
    </row>
    <row r="18283" spans="1:4">
      <c r="A18283" s="371"/>
      <c r="B18283" s="371"/>
      <c r="C18283" s="371"/>
      <c r="D18283" s="434"/>
    </row>
    <row r="18284" spans="1:4">
      <c r="A18284" s="371"/>
      <c r="B18284" s="371"/>
      <c r="C18284" s="371"/>
      <c r="D18284" s="434"/>
    </row>
    <row r="18285" spans="1:4">
      <c r="A18285" s="371"/>
      <c r="B18285" s="371"/>
      <c r="C18285" s="371"/>
      <c r="D18285" s="434"/>
    </row>
    <row r="18286" spans="1:4">
      <c r="A18286" s="371"/>
      <c r="B18286" s="371"/>
      <c r="C18286" s="371"/>
      <c r="D18286" s="434"/>
    </row>
    <row r="18287" spans="1:4">
      <c r="A18287" s="371"/>
      <c r="B18287" s="371"/>
      <c r="C18287" s="371"/>
      <c r="D18287" s="434"/>
    </row>
    <row r="18288" spans="1:4">
      <c r="A18288" s="371"/>
      <c r="B18288" s="371"/>
      <c r="C18288" s="371"/>
      <c r="D18288" s="434"/>
    </row>
    <row r="18289" spans="1:4">
      <c r="A18289" s="371"/>
      <c r="B18289" s="371"/>
      <c r="C18289" s="371"/>
      <c r="D18289" s="434"/>
    </row>
    <row r="18290" spans="1:4">
      <c r="A18290" s="371"/>
      <c r="B18290" s="371"/>
      <c r="C18290" s="371"/>
      <c r="D18290" s="434"/>
    </row>
    <row r="18291" spans="1:4">
      <c r="A18291" s="371"/>
      <c r="B18291" s="371"/>
      <c r="C18291" s="371"/>
      <c r="D18291" s="434"/>
    </row>
    <row r="18292" spans="1:4">
      <c r="A18292" s="371"/>
      <c r="B18292" s="371"/>
      <c r="C18292" s="371"/>
      <c r="D18292" s="434"/>
    </row>
    <row r="18293" spans="1:4">
      <c r="A18293" s="371"/>
      <c r="B18293" s="371"/>
      <c r="C18293" s="371"/>
      <c r="D18293" s="434"/>
    </row>
    <row r="18294" spans="1:4">
      <c r="A18294" s="371"/>
      <c r="B18294" s="371"/>
      <c r="C18294" s="371"/>
      <c r="D18294" s="434"/>
    </row>
    <row r="18295" spans="1:4">
      <c r="A18295" s="371"/>
      <c r="B18295" s="371"/>
      <c r="C18295" s="371"/>
      <c r="D18295" s="434"/>
    </row>
    <row r="18296" spans="1:4">
      <c r="A18296" s="371"/>
      <c r="B18296" s="371"/>
      <c r="C18296" s="371"/>
      <c r="D18296" s="434"/>
    </row>
    <row r="18297" spans="1:4">
      <c r="A18297" s="371"/>
      <c r="B18297" s="371"/>
      <c r="C18297" s="371"/>
      <c r="D18297" s="434"/>
    </row>
    <row r="18298" spans="1:4">
      <c r="A18298" s="371"/>
      <c r="B18298" s="371"/>
      <c r="C18298" s="371"/>
      <c r="D18298" s="434"/>
    </row>
    <row r="18299" spans="1:4">
      <c r="A18299" s="371"/>
      <c r="B18299" s="371"/>
      <c r="C18299" s="371"/>
      <c r="D18299" s="434"/>
    </row>
    <row r="18300" spans="1:4">
      <c r="A18300" s="371"/>
      <c r="B18300" s="371"/>
      <c r="C18300" s="371"/>
      <c r="D18300" s="434"/>
    </row>
    <row r="18301" spans="1:4">
      <c r="A18301" s="371"/>
      <c r="B18301" s="371"/>
      <c r="C18301" s="371"/>
      <c r="D18301" s="434"/>
    </row>
    <row r="18302" spans="1:4">
      <c r="A18302" s="371"/>
      <c r="B18302" s="371"/>
      <c r="C18302" s="371"/>
      <c r="D18302" s="434"/>
    </row>
    <row r="18303" spans="1:4">
      <c r="A18303" s="371"/>
      <c r="B18303" s="371"/>
      <c r="C18303" s="371"/>
      <c r="D18303" s="434"/>
    </row>
    <row r="18304" spans="1:4">
      <c r="A18304" s="371"/>
      <c r="B18304" s="371"/>
      <c r="C18304" s="371"/>
      <c r="D18304" s="434"/>
    </row>
    <row r="18305" spans="1:4">
      <c r="A18305" s="371"/>
      <c r="B18305" s="371"/>
      <c r="C18305" s="371"/>
      <c r="D18305" s="434"/>
    </row>
    <row r="18306" spans="1:4">
      <c r="A18306" s="371"/>
      <c r="B18306" s="371"/>
      <c r="C18306" s="371"/>
      <c r="D18306" s="434"/>
    </row>
    <row r="18307" spans="1:4">
      <c r="A18307" s="371"/>
      <c r="B18307" s="371"/>
      <c r="C18307" s="371"/>
      <c r="D18307" s="434"/>
    </row>
    <row r="18308" spans="1:4">
      <c r="A18308" s="371"/>
      <c r="B18308" s="371"/>
      <c r="C18308" s="371"/>
      <c r="D18308" s="434"/>
    </row>
    <row r="18309" spans="1:4">
      <c r="A18309" s="371"/>
      <c r="B18309" s="371"/>
      <c r="C18309" s="371"/>
      <c r="D18309" s="434"/>
    </row>
    <row r="18310" spans="1:4">
      <c r="A18310" s="371"/>
      <c r="B18310" s="371"/>
      <c r="C18310" s="371"/>
      <c r="D18310" s="434"/>
    </row>
    <row r="18311" spans="1:4">
      <c r="A18311" s="371"/>
      <c r="B18311" s="371"/>
      <c r="C18311" s="371"/>
      <c r="D18311" s="434"/>
    </row>
    <row r="18312" spans="1:4">
      <c r="A18312" s="371"/>
      <c r="B18312" s="371"/>
      <c r="C18312" s="371"/>
      <c r="D18312" s="434"/>
    </row>
    <row r="18313" spans="1:4">
      <c r="A18313" s="371"/>
      <c r="B18313" s="371"/>
      <c r="C18313" s="371"/>
      <c r="D18313" s="434"/>
    </row>
    <row r="18314" spans="1:4">
      <c r="A18314" s="371"/>
      <c r="B18314" s="371"/>
      <c r="C18314" s="371"/>
      <c r="D18314" s="434"/>
    </row>
    <row r="18315" spans="1:4">
      <c r="A18315" s="371"/>
      <c r="B18315" s="371"/>
      <c r="C18315" s="371"/>
      <c r="D18315" s="434"/>
    </row>
    <row r="18316" spans="1:4">
      <c r="A18316" s="371"/>
      <c r="B18316" s="371"/>
      <c r="C18316" s="371"/>
      <c r="D18316" s="434"/>
    </row>
    <row r="18317" spans="1:4">
      <c r="A18317" s="371"/>
      <c r="B18317" s="371"/>
      <c r="C18317" s="371"/>
      <c r="D18317" s="434"/>
    </row>
    <row r="18318" spans="1:4">
      <c r="A18318" s="371"/>
      <c r="B18318" s="371"/>
      <c r="C18318" s="371"/>
      <c r="D18318" s="434"/>
    </row>
    <row r="18319" spans="1:4">
      <c r="A18319" s="371"/>
      <c r="B18319" s="371"/>
      <c r="C18319" s="371"/>
      <c r="D18319" s="434"/>
    </row>
    <row r="18320" spans="1:4">
      <c r="A18320" s="371"/>
      <c r="B18320" s="371"/>
      <c r="C18320" s="371"/>
      <c r="D18320" s="434"/>
    </row>
    <row r="18321" spans="1:4">
      <c r="A18321" s="371"/>
      <c r="B18321" s="371"/>
      <c r="C18321" s="371"/>
      <c r="D18321" s="434"/>
    </row>
    <row r="18322" spans="1:4">
      <c r="A18322" s="371"/>
      <c r="B18322" s="371"/>
      <c r="C18322" s="371"/>
      <c r="D18322" s="434"/>
    </row>
    <row r="18323" spans="1:4">
      <c r="A18323" s="371"/>
      <c r="B18323" s="371"/>
      <c r="C18323" s="371"/>
      <c r="D18323" s="434"/>
    </row>
    <row r="18324" spans="1:4">
      <c r="A18324" s="371"/>
      <c r="B18324" s="371"/>
      <c r="C18324" s="371"/>
      <c r="D18324" s="434"/>
    </row>
    <row r="18325" spans="1:4">
      <c r="A18325" s="371"/>
      <c r="B18325" s="371"/>
      <c r="C18325" s="371"/>
      <c r="D18325" s="434"/>
    </row>
    <row r="18326" spans="1:4">
      <c r="A18326" s="371"/>
      <c r="B18326" s="371"/>
      <c r="C18326" s="371"/>
      <c r="D18326" s="434"/>
    </row>
    <row r="18327" spans="1:4">
      <c r="A18327" s="371"/>
      <c r="B18327" s="371"/>
      <c r="C18327" s="371"/>
      <c r="D18327" s="434"/>
    </row>
    <row r="18328" spans="1:4">
      <c r="A18328" s="371"/>
      <c r="B18328" s="371"/>
      <c r="C18328" s="371"/>
      <c r="D18328" s="434"/>
    </row>
    <row r="18329" spans="1:4">
      <c r="A18329" s="371"/>
      <c r="B18329" s="371"/>
      <c r="C18329" s="371"/>
      <c r="D18329" s="434"/>
    </row>
    <row r="18330" spans="1:4">
      <c r="A18330" s="371"/>
      <c r="B18330" s="371"/>
      <c r="C18330" s="371"/>
      <c r="D18330" s="434"/>
    </row>
    <row r="18331" spans="1:4">
      <c r="A18331" s="371"/>
      <c r="B18331" s="371"/>
      <c r="C18331" s="371"/>
      <c r="D18331" s="434"/>
    </row>
    <row r="18332" spans="1:4">
      <c r="A18332" s="371"/>
      <c r="B18332" s="371"/>
      <c r="C18332" s="371"/>
      <c r="D18332" s="434"/>
    </row>
    <row r="18333" spans="1:4">
      <c r="A18333" s="371"/>
      <c r="B18333" s="371"/>
      <c r="C18333" s="371"/>
      <c r="D18333" s="434"/>
    </row>
    <row r="18334" spans="1:4">
      <c r="A18334" s="371"/>
      <c r="B18334" s="371"/>
      <c r="C18334" s="371"/>
      <c r="D18334" s="434"/>
    </row>
    <row r="18335" spans="1:4">
      <c r="A18335" s="371"/>
      <c r="B18335" s="371"/>
      <c r="C18335" s="371"/>
      <c r="D18335" s="434"/>
    </row>
    <row r="18336" spans="1:4">
      <c r="A18336" s="371"/>
      <c r="B18336" s="371"/>
      <c r="C18336" s="371"/>
      <c r="D18336" s="434"/>
    </row>
    <row r="18337" spans="1:4">
      <c r="A18337" s="371"/>
      <c r="B18337" s="371"/>
      <c r="C18337" s="371"/>
      <c r="D18337" s="434"/>
    </row>
    <row r="18338" spans="1:4">
      <c r="A18338" s="371"/>
      <c r="B18338" s="371"/>
      <c r="C18338" s="371"/>
      <c r="D18338" s="434"/>
    </row>
    <row r="18339" spans="1:4">
      <c r="A18339" s="371"/>
      <c r="B18339" s="371"/>
      <c r="C18339" s="371"/>
      <c r="D18339" s="434"/>
    </row>
    <row r="18340" spans="1:4">
      <c r="A18340" s="371"/>
      <c r="B18340" s="371"/>
      <c r="C18340" s="371"/>
      <c r="D18340" s="434"/>
    </row>
    <row r="18341" spans="1:4">
      <c r="A18341" s="371"/>
      <c r="B18341" s="371"/>
      <c r="C18341" s="371"/>
      <c r="D18341" s="434"/>
    </row>
    <row r="18342" spans="1:4">
      <c r="A18342" s="371"/>
      <c r="B18342" s="371"/>
      <c r="C18342" s="371"/>
      <c r="D18342" s="434"/>
    </row>
    <row r="18343" spans="1:4">
      <c r="A18343" s="371"/>
      <c r="B18343" s="371"/>
      <c r="C18343" s="371"/>
      <c r="D18343" s="434"/>
    </row>
    <row r="18344" spans="1:4">
      <c r="A18344" s="371"/>
      <c r="B18344" s="371"/>
      <c r="C18344" s="371"/>
      <c r="D18344" s="434"/>
    </row>
    <row r="18345" spans="1:4">
      <c r="A18345" s="371"/>
      <c r="B18345" s="371"/>
      <c r="C18345" s="371"/>
      <c r="D18345" s="434"/>
    </row>
    <row r="18346" spans="1:4">
      <c r="A18346" s="371"/>
      <c r="B18346" s="371"/>
      <c r="C18346" s="371"/>
      <c r="D18346" s="434"/>
    </row>
    <row r="18347" spans="1:4">
      <c r="A18347" s="371"/>
      <c r="B18347" s="371"/>
      <c r="C18347" s="371"/>
      <c r="D18347" s="434"/>
    </row>
    <row r="18348" spans="1:4">
      <c r="A18348" s="371"/>
      <c r="B18348" s="371"/>
      <c r="C18348" s="371"/>
      <c r="D18348" s="434"/>
    </row>
    <row r="18349" spans="1:4">
      <c r="A18349" s="371"/>
      <c r="B18349" s="371"/>
      <c r="C18349" s="371"/>
      <c r="D18349" s="434"/>
    </row>
    <row r="18350" spans="1:4">
      <c r="A18350" s="371"/>
      <c r="B18350" s="371"/>
      <c r="C18350" s="371"/>
      <c r="D18350" s="434"/>
    </row>
    <row r="18351" spans="1:4">
      <c r="A18351" s="371"/>
      <c r="B18351" s="371"/>
      <c r="C18351" s="371"/>
      <c r="D18351" s="434"/>
    </row>
    <row r="18352" spans="1:4">
      <c r="A18352" s="371"/>
      <c r="B18352" s="371"/>
      <c r="C18352" s="371"/>
      <c r="D18352" s="434"/>
    </row>
    <row r="18353" spans="1:4">
      <c r="A18353" s="371"/>
      <c r="B18353" s="371"/>
      <c r="C18353" s="371"/>
      <c r="D18353" s="434"/>
    </row>
    <row r="18354" spans="1:4">
      <c r="A18354" s="371"/>
      <c r="B18354" s="371"/>
      <c r="C18354" s="371"/>
      <c r="D18354" s="434"/>
    </row>
    <row r="18355" spans="1:4">
      <c r="A18355" s="371"/>
      <c r="B18355" s="371"/>
      <c r="C18355" s="371"/>
      <c r="D18355" s="434"/>
    </row>
    <row r="18356" spans="1:4">
      <c r="A18356" s="371"/>
      <c r="B18356" s="371"/>
      <c r="C18356" s="371"/>
      <c r="D18356" s="434"/>
    </row>
    <row r="18357" spans="1:4">
      <c r="A18357" s="371"/>
      <c r="B18357" s="371"/>
      <c r="C18357" s="371"/>
      <c r="D18357" s="434"/>
    </row>
    <row r="18358" spans="1:4">
      <c r="A18358" s="371"/>
      <c r="B18358" s="371"/>
      <c r="C18358" s="371"/>
      <c r="D18358" s="434"/>
    </row>
    <row r="18359" spans="1:4">
      <c r="A18359" s="371"/>
      <c r="B18359" s="371"/>
      <c r="C18359" s="371"/>
      <c r="D18359" s="434"/>
    </row>
    <row r="18360" spans="1:4">
      <c r="A18360" s="371"/>
      <c r="B18360" s="371"/>
      <c r="C18360" s="371"/>
      <c r="D18360" s="434"/>
    </row>
    <row r="18361" spans="1:4">
      <c r="A18361" s="371"/>
      <c r="B18361" s="371"/>
      <c r="C18361" s="371"/>
      <c r="D18361" s="434"/>
    </row>
    <row r="18362" spans="1:4">
      <c r="A18362" s="371"/>
      <c r="B18362" s="371"/>
      <c r="C18362" s="371"/>
      <c r="D18362" s="434"/>
    </row>
    <row r="18363" spans="1:4">
      <c r="A18363" s="371"/>
      <c r="B18363" s="371"/>
      <c r="C18363" s="371"/>
      <c r="D18363" s="434"/>
    </row>
    <row r="18364" spans="1:4">
      <c r="A18364" s="371"/>
      <c r="B18364" s="371"/>
      <c r="C18364" s="371"/>
      <c r="D18364" s="434"/>
    </row>
    <row r="18365" spans="1:4">
      <c r="A18365" s="371"/>
      <c r="B18365" s="371"/>
      <c r="C18365" s="371"/>
      <c r="D18365" s="434"/>
    </row>
    <row r="18366" spans="1:4">
      <c r="A18366" s="371"/>
      <c r="B18366" s="371"/>
      <c r="C18366" s="371"/>
      <c r="D18366" s="434"/>
    </row>
    <row r="18367" spans="1:4">
      <c r="A18367" s="371"/>
      <c r="B18367" s="371"/>
      <c r="C18367" s="371"/>
      <c r="D18367" s="434"/>
    </row>
    <row r="18368" spans="1:4">
      <c r="A18368" s="371"/>
      <c r="B18368" s="371"/>
      <c r="C18368" s="371"/>
      <c r="D18368" s="434"/>
    </row>
    <row r="18369" spans="1:4">
      <c r="A18369" s="371"/>
      <c r="B18369" s="371"/>
      <c r="C18369" s="371"/>
      <c r="D18369" s="434"/>
    </row>
    <row r="18370" spans="1:4">
      <c r="A18370" s="371"/>
      <c r="B18370" s="371"/>
      <c r="C18370" s="371"/>
      <c r="D18370" s="434"/>
    </row>
    <row r="18371" spans="1:4">
      <c r="A18371" s="371"/>
      <c r="B18371" s="371"/>
      <c r="C18371" s="371"/>
      <c r="D18371" s="434"/>
    </row>
    <row r="18372" spans="1:4">
      <c r="A18372" s="371"/>
      <c r="B18372" s="371"/>
      <c r="C18372" s="371"/>
      <c r="D18372" s="434"/>
    </row>
    <row r="18373" spans="1:4">
      <c r="A18373" s="371"/>
      <c r="B18373" s="371"/>
      <c r="C18373" s="371"/>
      <c r="D18373" s="434"/>
    </row>
    <row r="18374" spans="1:4">
      <c r="A18374" s="371"/>
      <c r="B18374" s="371"/>
      <c r="C18374" s="371"/>
      <c r="D18374" s="434"/>
    </row>
    <row r="18375" spans="1:4">
      <c r="A18375" s="371"/>
      <c r="B18375" s="371"/>
      <c r="C18375" s="371"/>
      <c r="D18375" s="434"/>
    </row>
    <row r="18376" spans="1:4">
      <c r="A18376" s="371"/>
      <c r="B18376" s="371"/>
      <c r="C18376" s="371"/>
      <c r="D18376" s="434"/>
    </row>
    <row r="18377" spans="1:4">
      <c r="A18377" s="371"/>
      <c r="B18377" s="371"/>
      <c r="C18377" s="371"/>
      <c r="D18377" s="434"/>
    </row>
    <row r="18378" spans="1:4">
      <c r="A18378" s="371"/>
      <c r="B18378" s="371"/>
      <c r="C18378" s="371"/>
      <c r="D18378" s="434"/>
    </row>
    <row r="18379" spans="1:4">
      <c r="A18379" s="371"/>
      <c r="B18379" s="371"/>
      <c r="C18379" s="371"/>
      <c r="D18379" s="434"/>
    </row>
    <row r="18380" spans="1:4">
      <c r="A18380" s="371"/>
      <c r="B18380" s="371"/>
      <c r="C18380" s="371"/>
      <c r="D18380" s="434"/>
    </row>
    <row r="18381" spans="1:4">
      <c r="A18381" s="371"/>
      <c r="B18381" s="371"/>
      <c r="C18381" s="371"/>
      <c r="D18381" s="434"/>
    </row>
    <row r="18382" spans="1:4">
      <c r="A18382" s="371"/>
      <c r="B18382" s="371"/>
      <c r="C18382" s="371"/>
      <c r="D18382" s="434"/>
    </row>
    <row r="18383" spans="1:4">
      <c r="A18383" s="371"/>
      <c r="B18383" s="371"/>
      <c r="C18383" s="371"/>
      <c r="D18383" s="434"/>
    </row>
    <row r="18384" spans="1:4">
      <c r="A18384" s="371"/>
      <c r="B18384" s="371"/>
      <c r="C18384" s="371"/>
      <c r="D18384" s="434"/>
    </row>
    <row r="18385" spans="1:4">
      <c r="A18385" s="371"/>
      <c r="B18385" s="371"/>
      <c r="C18385" s="371"/>
      <c r="D18385" s="434"/>
    </row>
    <row r="18386" spans="1:4">
      <c r="A18386" s="371"/>
      <c r="B18386" s="371"/>
      <c r="C18386" s="371"/>
      <c r="D18386" s="434"/>
    </row>
    <row r="18387" spans="1:4">
      <c r="A18387" s="371"/>
      <c r="B18387" s="371"/>
      <c r="C18387" s="371"/>
      <c r="D18387" s="434"/>
    </row>
    <row r="18388" spans="1:4">
      <c r="A18388" s="371"/>
      <c r="B18388" s="371"/>
      <c r="C18388" s="371"/>
      <c r="D18388" s="434"/>
    </row>
    <row r="18389" spans="1:4">
      <c r="A18389" s="371"/>
      <c r="B18389" s="371"/>
      <c r="C18389" s="371"/>
      <c r="D18389" s="434"/>
    </row>
    <row r="18390" spans="1:4">
      <c r="A18390" s="371"/>
      <c r="B18390" s="371"/>
      <c r="C18390" s="371"/>
      <c r="D18390" s="434"/>
    </row>
    <row r="18391" spans="1:4">
      <c r="A18391" s="371"/>
      <c r="B18391" s="371"/>
      <c r="C18391" s="371"/>
      <c r="D18391" s="434"/>
    </row>
    <row r="18392" spans="1:4">
      <c r="A18392" s="371"/>
      <c r="B18392" s="371"/>
      <c r="C18392" s="371"/>
      <c r="D18392" s="434"/>
    </row>
    <row r="18393" spans="1:4">
      <c r="A18393" s="371"/>
      <c r="B18393" s="371"/>
      <c r="C18393" s="371"/>
      <c r="D18393" s="434"/>
    </row>
    <row r="18394" spans="1:4">
      <c r="A18394" s="371"/>
      <c r="B18394" s="371"/>
      <c r="C18394" s="371"/>
      <c r="D18394" s="434"/>
    </row>
    <row r="18395" spans="1:4">
      <c r="A18395" s="371"/>
      <c r="B18395" s="371"/>
      <c r="C18395" s="371"/>
      <c r="D18395" s="434"/>
    </row>
    <row r="18396" spans="1:4">
      <c r="A18396" s="371"/>
      <c r="B18396" s="371"/>
      <c r="C18396" s="371"/>
      <c r="D18396" s="434"/>
    </row>
    <row r="18397" spans="1:4">
      <c r="A18397" s="371"/>
      <c r="B18397" s="371"/>
      <c r="C18397" s="371"/>
      <c r="D18397" s="434"/>
    </row>
    <row r="18398" spans="1:4">
      <c r="A18398" s="371"/>
      <c r="B18398" s="371"/>
      <c r="C18398" s="371"/>
      <c r="D18398" s="434"/>
    </row>
    <row r="18399" spans="1:4">
      <c r="A18399" s="371"/>
      <c r="B18399" s="371"/>
      <c r="C18399" s="371"/>
      <c r="D18399" s="434"/>
    </row>
    <row r="18400" spans="1:4">
      <c r="A18400" s="371"/>
      <c r="B18400" s="371"/>
      <c r="C18400" s="371"/>
      <c r="D18400" s="434"/>
    </row>
    <row r="18401" spans="1:4">
      <c r="A18401" s="371"/>
      <c r="B18401" s="371"/>
      <c r="C18401" s="371"/>
      <c r="D18401" s="434"/>
    </row>
    <row r="18402" spans="1:4">
      <c r="A18402" s="371"/>
      <c r="B18402" s="371"/>
      <c r="C18402" s="371"/>
      <c r="D18402" s="434"/>
    </row>
    <row r="18403" spans="1:4">
      <c r="A18403" s="371"/>
      <c r="B18403" s="371"/>
      <c r="C18403" s="371"/>
      <c r="D18403" s="434"/>
    </row>
    <row r="18404" spans="1:4">
      <c r="A18404" s="371"/>
      <c r="B18404" s="371"/>
      <c r="C18404" s="371"/>
      <c r="D18404" s="434"/>
    </row>
    <row r="18405" spans="1:4">
      <c r="A18405" s="371"/>
      <c r="B18405" s="371"/>
      <c r="C18405" s="371"/>
      <c r="D18405" s="434"/>
    </row>
    <row r="18406" spans="1:4">
      <c r="A18406" s="371"/>
      <c r="B18406" s="371"/>
      <c r="C18406" s="371"/>
      <c r="D18406" s="434"/>
    </row>
    <row r="18407" spans="1:4">
      <c r="A18407" s="371"/>
      <c r="B18407" s="371"/>
      <c r="C18407" s="371"/>
      <c r="D18407" s="434"/>
    </row>
    <row r="18408" spans="1:4">
      <c r="A18408" s="371"/>
      <c r="B18408" s="371"/>
      <c r="C18408" s="371"/>
      <c r="D18408" s="434"/>
    </row>
    <row r="18409" spans="1:4">
      <c r="A18409" s="371"/>
      <c r="B18409" s="371"/>
      <c r="C18409" s="371"/>
      <c r="D18409" s="434"/>
    </row>
    <row r="18410" spans="1:4">
      <c r="A18410" s="371"/>
      <c r="B18410" s="371"/>
      <c r="C18410" s="371"/>
      <c r="D18410" s="434"/>
    </row>
    <row r="18411" spans="1:4">
      <c r="A18411" s="371"/>
      <c r="B18411" s="371"/>
      <c r="C18411" s="371"/>
      <c r="D18411" s="434"/>
    </row>
    <row r="18412" spans="1:4">
      <c r="A18412" s="371"/>
      <c r="B18412" s="371"/>
      <c r="C18412" s="371"/>
      <c r="D18412" s="434"/>
    </row>
    <row r="18413" spans="1:4">
      <c r="A18413" s="371"/>
      <c r="B18413" s="371"/>
      <c r="C18413" s="371"/>
      <c r="D18413" s="434"/>
    </row>
    <row r="18414" spans="1:4">
      <c r="A18414" s="371"/>
      <c r="B18414" s="371"/>
      <c r="C18414" s="371"/>
      <c r="D18414" s="434"/>
    </row>
    <row r="18415" spans="1:4">
      <c r="A18415" s="371"/>
      <c r="B18415" s="371"/>
      <c r="C18415" s="371"/>
      <c r="D18415" s="434"/>
    </row>
    <row r="18416" spans="1:4">
      <c r="A18416" s="371"/>
      <c r="B18416" s="371"/>
      <c r="C18416" s="371"/>
      <c r="D18416" s="434"/>
    </row>
    <row r="18417" spans="1:4">
      <c r="A18417" s="371"/>
      <c r="B18417" s="371"/>
      <c r="C18417" s="371"/>
      <c r="D18417" s="434"/>
    </row>
    <row r="18418" spans="1:4">
      <c r="A18418" s="371"/>
      <c r="B18418" s="371"/>
      <c r="C18418" s="371"/>
      <c r="D18418" s="434"/>
    </row>
    <row r="18419" spans="1:4">
      <c r="A18419" s="371"/>
      <c r="B18419" s="371"/>
      <c r="C18419" s="371"/>
      <c r="D18419" s="434"/>
    </row>
    <row r="18420" spans="1:4">
      <c r="A18420" s="371"/>
      <c r="B18420" s="371"/>
      <c r="C18420" s="371"/>
      <c r="D18420" s="434"/>
    </row>
    <row r="18421" spans="1:4">
      <c r="A18421" s="371"/>
      <c r="B18421" s="371"/>
      <c r="C18421" s="371"/>
      <c r="D18421" s="434"/>
    </row>
    <row r="18422" spans="1:4">
      <c r="A18422" s="371"/>
      <c r="B18422" s="371"/>
      <c r="C18422" s="371"/>
      <c r="D18422" s="434"/>
    </row>
    <row r="18423" spans="1:4">
      <c r="A18423" s="371"/>
      <c r="B18423" s="371"/>
      <c r="C18423" s="371"/>
      <c r="D18423" s="434"/>
    </row>
    <row r="18424" spans="1:4">
      <c r="A18424" s="371"/>
      <c r="B18424" s="371"/>
      <c r="C18424" s="371"/>
      <c r="D18424" s="434"/>
    </row>
    <row r="18425" spans="1:4">
      <c r="A18425" s="371"/>
      <c r="B18425" s="371"/>
      <c r="C18425" s="371"/>
      <c r="D18425" s="434"/>
    </row>
    <row r="18426" spans="1:4">
      <c r="A18426" s="371"/>
      <c r="B18426" s="371"/>
      <c r="C18426" s="371"/>
      <c r="D18426" s="434"/>
    </row>
    <row r="18427" spans="1:4">
      <c r="A18427" s="371"/>
      <c r="B18427" s="371"/>
      <c r="C18427" s="371"/>
      <c r="D18427" s="434"/>
    </row>
    <row r="18428" spans="1:4">
      <c r="A18428" s="371"/>
      <c r="B18428" s="371"/>
      <c r="C18428" s="371"/>
      <c r="D18428" s="434"/>
    </row>
    <row r="18429" spans="1:4">
      <c r="A18429" s="371"/>
      <c r="B18429" s="371"/>
      <c r="C18429" s="371"/>
      <c r="D18429" s="434"/>
    </row>
    <row r="18430" spans="1:4">
      <c r="A18430" s="371"/>
      <c r="B18430" s="371"/>
      <c r="C18430" s="371"/>
      <c r="D18430" s="434"/>
    </row>
    <row r="18431" spans="1:4">
      <c r="A18431" s="371"/>
      <c r="B18431" s="371"/>
      <c r="C18431" s="371"/>
      <c r="D18431" s="434"/>
    </row>
    <row r="18432" spans="1:4">
      <c r="A18432" s="371"/>
      <c r="B18432" s="371"/>
      <c r="C18432" s="371"/>
      <c r="D18432" s="434"/>
    </row>
    <row r="18433" spans="1:4">
      <c r="A18433" s="371"/>
      <c r="B18433" s="371"/>
      <c r="C18433" s="371"/>
      <c r="D18433" s="434"/>
    </row>
    <row r="18434" spans="1:4">
      <c r="A18434" s="371"/>
      <c r="B18434" s="371"/>
      <c r="C18434" s="371"/>
      <c r="D18434" s="434"/>
    </row>
    <row r="18435" spans="1:4">
      <c r="A18435" s="371"/>
      <c r="B18435" s="371"/>
      <c r="C18435" s="371"/>
      <c r="D18435" s="434"/>
    </row>
    <row r="18436" spans="1:4">
      <c r="A18436" s="371"/>
      <c r="B18436" s="371"/>
      <c r="C18436" s="371"/>
      <c r="D18436" s="434"/>
    </row>
    <row r="18437" spans="1:4">
      <c r="A18437" s="371"/>
      <c r="B18437" s="371"/>
      <c r="C18437" s="371"/>
      <c r="D18437" s="434"/>
    </row>
    <row r="18438" spans="1:4">
      <c r="A18438" s="371"/>
      <c r="B18438" s="371"/>
      <c r="C18438" s="371"/>
      <c r="D18438" s="434"/>
    </row>
    <row r="18439" spans="1:4">
      <c r="A18439" s="371"/>
      <c r="B18439" s="371"/>
      <c r="C18439" s="371"/>
      <c r="D18439" s="434"/>
    </row>
    <row r="18440" spans="1:4">
      <c r="A18440" s="371"/>
      <c r="B18440" s="371"/>
      <c r="C18440" s="371"/>
      <c r="D18440" s="434"/>
    </row>
    <row r="18441" spans="1:4">
      <c r="A18441" s="371"/>
      <c r="B18441" s="371"/>
      <c r="C18441" s="371"/>
      <c r="D18441" s="434"/>
    </row>
    <row r="18442" spans="1:4">
      <c r="A18442" s="371"/>
      <c r="B18442" s="371"/>
      <c r="C18442" s="371"/>
      <c r="D18442" s="434"/>
    </row>
    <row r="18443" spans="1:4">
      <c r="A18443" s="371"/>
      <c r="B18443" s="371"/>
      <c r="C18443" s="371"/>
      <c r="D18443" s="434"/>
    </row>
    <row r="18444" spans="1:4">
      <c r="A18444" s="371"/>
      <c r="B18444" s="371"/>
      <c r="C18444" s="371"/>
      <c r="D18444" s="434"/>
    </row>
    <row r="18445" spans="1:4">
      <c r="A18445" s="371"/>
      <c r="B18445" s="371"/>
      <c r="C18445" s="371"/>
      <c r="D18445" s="434"/>
    </row>
    <row r="18446" spans="1:4">
      <c r="A18446" s="371"/>
      <c r="B18446" s="371"/>
      <c r="C18446" s="371"/>
      <c r="D18446" s="434"/>
    </row>
    <row r="18447" spans="1:4">
      <c r="A18447" s="371"/>
      <c r="B18447" s="371"/>
      <c r="C18447" s="371"/>
      <c r="D18447" s="434"/>
    </row>
    <row r="18448" spans="1:4">
      <c r="A18448" s="371"/>
      <c r="B18448" s="371"/>
      <c r="C18448" s="371"/>
      <c r="D18448" s="434"/>
    </row>
    <row r="18449" spans="1:4">
      <c r="A18449" s="371"/>
      <c r="B18449" s="371"/>
      <c r="C18449" s="371"/>
      <c r="D18449" s="434"/>
    </row>
    <row r="18450" spans="1:4">
      <c r="A18450" s="371"/>
      <c r="B18450" s="371"/>
      <c r="C18450" s="371"/>
      <c r="D18450" s="434"/>
    </row>
    <row r="18451" spans="1:4">
      <c r="A18451" s="371"/>
      <c r="B18451" s="371"/>
      <c r="C18451" s="371"/>
      <c r="D18451" s="434"/>
    </row>
    <row r="18452" spans="1:4">
      <c r="A18452" s="371"/>
      <c r="B18452" s="371"/>
      <c r="C18452" s="371"/>
      <c r="D18452" s="434"/>
    </row>
    <row r="18453" spans="1:4">
      <c r="A18453" s="371"/>
      <c r="B18453" s="371"/>
      <c r="C18453" s="371"/>
      <c r="D18453" s="434"/>
    </row>
    <row r="18454" spans="1:4">
      <c r="A18454" s="371"/>
      <c r="B18454" s="371"/>
      <c r="C18454" s="371"/>
      <c r="D18454" s="434"/>
    </row>
    <row r="18455" spans="1:4">
      <c r="A18455" s="371"/>
      <c r="B18455" s="371"/>
      <c r="C18455" s="371"/>
      <c r="D18455" s="434"/>
    </row>
    <row r="18456" spans="1:4">
      <c r="A18456" s="371"/>
      <c r="B18456" s="371"/>
      <c r="C18456" s="371"/>
      <c r="D18456" s="434"/>
    </row>
    <row r="18457" spans="1:4">
      <c r="A18457" s="371"/>
      <c r="B18457" s="371"/>
      <c r="C18457" s="371"/>
      <c r="D18457" s="434"/>
    </row>
    <row r="18458" spans="1:4">
      <c r="A18458" s="371"/>
      <c r="B18458" s="371"/>
      <c r="C18458" s="371"/>
      <c r="D18458" s="434"/>
    </row>
    <row r="18459" spans="1:4">
      <c r="A18459" s="371"/>
      <c r="B18459" s="371"/>
      <c r="C18459" s="371"/>
      <c r="D18459" s="434"/>
    </row>
    <row r="18460" spans="1:4">
      <c r="A18460" s="371"/>
      <c r="B18460" s="371"/>
      <c r="C18460" s="371"/>
      <c r="D18460" s="434"/>
    </row>
    <row r="18461" spans="1:4">
      <c r="A18461" s="371"/>
      <c r="B18461" s="371"/>
      <c r="C18461" s="371"/>
      <c r="D18461" s="434"/>
    </row>
    <row r="18462" spans="1:4">
      <c r="A18462" s="371"/>
      <c r="B18462" s="371"/>
      <c r="C18462" s="371"/>
      <c r="D18462" s="434"/>
    </row>
    <row r="18463" spans="1:4">
      <c r="A18463" s="371"/>
      <c r="B18463" s="371"/>
      <c r="C18463" s="371"/>
      <c r="D18463" s="434"/>
    </row>
    <row r="18464" spans="1:4">
      <c r="A18464" s="371"/>
      <c r="B18464" s="371"/>
      <c r="C18464" s="371"/>
      <c r="D18464" s="434"/>
    </row>
    <row r="18465" spans="1:4">
      <c r="A18465" s="371"/>
      <c r="B18465" s="371"/>
      <c r="C18465" s="371"/>
      <c r="D18465" s="434"/>
    </row>
    <row r="18466" spans="1:4">
      <c r="A18466" s="371"/>
      <c r="B18466" s="371"/>
      <c r="C18466" s="371"/>
      <c r="D18466" s="434"/>
    </row>
    <row r="18467" spans="1:4">
      <c r="A18467" s="371"/>
      <c r="B18467" s="371"/>
      <c r="C18467" s="371"/>
      <c r="D18467" s="434"/>
    </row>
    <row r="18468" spans="1:4">
      <c r="A18468" s="371"/>
      <c r="B18468" s="371"/>
      <c r="C18468" s="371"/>
      <c r="D18468" s="434"/>
    </row>
    <row r="18469" spans="1:4">
      <c r="A18469" s="371"/>
      <c r="B18469" s="371"/>
      <c r="C18469" s="371"/>
      <c r="D18469" s="434"/>
    </row>
    <row r="18470" spans="1:4">
      <c r="A18470" s="371"/>
      <c r="B18470" s="371"/>
      <c r="C18470" s="371"/>
      <c r="D18470" s="434"/>
    </row>
    <row r="18471" spans="1:4">
      <c r="A18471" s="371"/>
      <c r="B18471" s="371"/>
      <c r="C18471" s="371"/>
      <c r="D18471" s="434"/>
    </row>
    <row r="18472" spans="1:4">
      <c r="A18472" s="371"/>
      <c r="B18472" s="371"/>
      <c r="C18472" s="371"/>
      <c r="D18472" s="434"/>
    </row>
    <row r="18473" spans="1:4">
      <c r="A18473" s="371"/>
      <c r="B18473" s="371"/>
      <c r="C18473" s="371"/>
      <c r="D18473" s="434"/>
    </row>
    <row r="18474" spans="1:4">
      <c r="A18474" s="371"/>
      <c r="B18474" s="371"/>
      <c r="C18474" s="371"/>
      <c r="D18474" s="434"/>
    </row>
    <row r="18475" spans="1:4">
      <c r="A18475" s="371"/>
      <c r="B18475" s="371"/>
      <c r="C18475" s="371"/>
      <c r="D18475" s="434"/>
    </row>
    <row r="18476" spans="1:4">
      <c r="A18476" s="371"/>
      <c r="B18476" s="371"/>
      <c r="C18476" s="371"/>
      <c r="D18476" s="434"/>
    </row>
    <row r="18477" spans="1:4">
      <c r="A18477" s="371"/>
      <c r="B18477" s="371"/>
      <c r="C18477" s="371"/>
      <c r="D18477" s="434"/>
    </row>
    <row r="18478" spans="1:4">
      <c r="A18478" s="371"/>
      <c r="B18478" s="371"/>
      <c r="C18478" s="371"/>
      <c r="D18478" s="434"/>
    </row>
    <row r="18479" spans="1:4">
      <c r="A18479" s="371"/>
      <c r="B18479" s="371"/>
      <c r="C18479" s="371"/>
      <c r="D18479" s="434"/>
    </row>
    <row r="18480" spans="1:4">
      <c r="A18480" s="371"/>
      <c r="B18480" s="371"/>
      <c r="C18480" s="371"/>
      <c r="D18480" s="434"/>
    </row>
    <row r="18481" spans="1:4">
      <c r="A18481" s="371"/>
      <c r="B18481" s="371"/>
      <c r="C18481" s="371"/>
      <c r="D18481" s="434"/>
    </row>
    <row r="18482" spans="1:4">
      <c r="A18482" s="371"/>
      <c r="B18482" s="371"/>
      <c r="C18482" s="371"/>
      <c r="D18482" s="434"/>
    </row>
    <row r="18483" spans="1:4">
      <c r="A18483" s="371"/>
      <c r="B18483" s="371"/>
      <c r="C18483" s="371"/>
      <c r="D18483" s="434"/>
    </row>
    <row r="18484" spans="1:4">
      <c r="A18484" s="371"/>
      <c r="B18484" s="371"/>
      <c r="C18484" s="371"/>
      <c r="D18484" s="434"/>
    </row>
    <row r="18485" spans="1:4">
      <c r="A18485" s="371"/>
      <c r="B18485" s="371"/>
      <c r="C18485" s="371"/>
      <c r="D18485" s="434"/>
    </row>
    <row r="18486" spans="1:4">
      <c r="A18486" s="371"/>
      <c r="B18486" s="371"/>
      <c r="C18486" s="371"/>
      <c r="D18486" s="434"/>
    </row>
    <row r="18487" spans="1:4">
      <c r="A18487" s="371"/>
      <c r="B18487" s="371"/>
      <c r="C18487" s="371"/>
      <c r="D18487" s="434"/>
    </row>
    <row r="18488" spans="1:4">
      <c r="A18488" s="371"/>
      <c r="B18488" s="371"/>
      <c r="C18488" s="371"/>
      <c r="D18488" s="434"/>
    </row>
    <row r="18489" spans="1:4">
      <c r="A18489" s="371"/>
      <c r="B18489" s="371"/>
      <c r="C18489" s="371"/>
      <c r="D18489" s="434"/>
    </row>
    <row r="18490" spans="1:4">
      <c r="A18490" s="371"/>
      <c r="B18490" s="371"/>
      <c r="C18490" s="371"/>
      <c r="D18490" s="434"/>
    </row>
    <row r="18491" spans="1:4">
      <c r="A18491" s="371"/>
      <c r="B18491" s="371"/>
      <c r="C18491" s="371"/>
      <c r="D18491" s="434"/>
    </row>
    <row r="18492" spans="1:4">
      <c r="A18492" s="371"/>
      <c r="B18492" s="371"/>
      <c r="C18492" s="371"/>
      <c r="D18492" s="434"/>
    </row>
    <row r="18493" spans="1:4">
      <c r="A18493" s="371"/>
      <c r="B18493" s="371"/>
      <c r="C18493" s="371"/>
      <c r="D18493" s="434"/>
    </row>
    <row r="18494" spans="1:4">
      <c r="A18494" s="371"/>
      <c r="B18494" s="371"/>
      <c r="C18494" s="371"/>
      <c r="D18494" s="434"/>
    </row>
    <row r="18495" spans="1:4">
      <c r="A18495" s="371"/>
      <c r="B18495" s="371"/>
      <c r="C18495" s="371"/>
      <c r="D18495" s="434"/>
    </row>
    <row r="18496" spans="1:4">
      <c r="A18496" s="371"/>
      <c r="B18496" s="371"/>
      <c r="C18496" s="371"/>
      <c r="D18496" s="434"/>
    </row>
    <row r="18497" spans="1:4">
      <c r="A18497" s="371"/>
      <c r="B18497" s="371"/>
      <c r="C18497" s="371"/>
      <c r="D18497" s="434"/>
    </row>
    <row r="18498" spans="1:4">
      <c r="A18498" s="371"/>
      <c r="B18498" s="371"/>
      <c r="C18498" s="371"/>
      <c r="D18498" s="434"/>
    </row>
    <row r="18499" spans="1:4">
      <c r="A18499" s="371"/>
      <c r="B18499" s="371"/>
      <c r="C18499" s="371"/>
      <c r="D18499" s="434"/>
    </row>
    <row r="18500" spans="1:4">
      <c r="A18500" s="371"/>
      <c r="B18500" s="371"/>
      <c r="C18500" s="371"/>
      <c r="D18500" s="434"/>
    </row>
    <row r="18501" spans="1:4">
      <c r="A18501" s="371"/>
      <c r="B18501" s="371"/>
      <c r="C18501" s="371"/>
      <c r="D18501" s="434"/>
    </row>
    <row r="18502" spans="1:4">
      <c r="A18502" s="371"/>
      <c r="B18502" s="371"/>
      <c r="C18502" s="371"/>
      <c r="D18502" s="434"/>
    </row>
    <row r="18503" spans="1:4">
      <c r="A18503" s="371"/>
      <c r="B18503" s="371"/>
      <c r="C18503" s="371"/>
      <c r="D18503" s="434"/>
    </row>
    <row r="18504" spans="1:4">
      <c r="A18504" s="371"/>
      <c r="B18504" s="371"/>
      <c r="C18504" s="371"/>
      <c r="D18504" s="434"/>
    </row>
    <row r="18505" spans="1:4">
      <c r="A18505" s="371"/>
      <c r="B18505" s="371"/>
      <c r="C18505" s="371"/>
      <c r="D18505" s="434"/>
    </row>
    <row r="18506" spans="1:4">
      <c r="A18506" s="371"/>
      <c r="B18506" s="371"/>
      <c r="C18506" s="371"/>
      <c r="D18506" s="434"/>
    </row>
    <row r="18507" spans="1:4">
      <c r="A18507" s="371"/>
      <c r="B18507" s="371"/>
      <c r="C18507" s="371"/>
      <c r="D18507" s="434"/>
    </row>
    <row r="18508" spans="1:4">
      <c r="A18508" s="371"/>
      <c r="B18508" s="371"/>
      <c r="C18508" s="371"/>
      <c r="D18508" s="434"/>
    </row>
    <row r="18509" spans="1:4">
      <c r="A18509" s="371"/>
      <c r="B18509" s="371"/>
      <c r="C18509" s="371"/>
      <c r="D18509" s="434"/>
    </row>
    <row r="18510" spans="1:4">
      <c r="A18510" s="371"/>
      <c r="B18510" s="371"/>
      <c r="C18510" s="371"/>
      <c r="D18510" s="434"/>
    </row>
    <row r="18511" spans="1:4">
      <c r="A18511" s="371"/>
      <c r="B18511" s="371"/>
      <c r="C18511" s="371"/>
      <c r="D18511" s="434"/>
    </row>
    <row r="18512" spans="1:4">
      <c r="A18512" s="371"/>
      <c r="B18512" s="371"/>
      <c r="C18512" s="371"/>
      <c r="D18512" s="434"/>
    </row>
    <row r="18513" spans="1:4">
      <c r="A18513" s="371"/>
      <c r="B18513" s="371"/>
      <c r="C18513" s="371"/>
      <c r="D18513" s="434"/>
    </row>
    <row r="18514" spans="1:4">
      <c r="A18514" s="371"/>
      <c r="B18514" s="371"/>
      <c r="C18514" s="371"/>
      <c r="D18514" s="434"/>
    </row>
    <row r="18515" spans="1:4">
      <c r="A18515" s="371"/>
      <c r="B18515" s="371"/>
      <c r="C18515" s="371"/>
      <c r="D18515" s="434"/>
    </row>
    <row r="18516" spans="1:4">
      <c r="A18516" s="371"/>
      <c r="B18516" s="371"/>
      <c r="C18516" s="371"/>
      <c r="D18516" s="434"/>
    </row>
    <row r="18517" spans="1:4">
      <c r="A18517" s="371"/>
      <c r="B18517" s="371"/>
      <c r="C18517" s="371"/>
      <c r="D18517" s="434"/>
    </row>
    <row r="18518" spans="1:4">
      <c r="A18518" s="371"/>
      <c r="B18518" s="371"/>
      <c r="C18518" s="371"/>
      <c r="D18518" s="434"/>
    </row>
    <row r="18519" spans="1:4">
      <c r="A18519" s="371"/>
      <c r="B18519" s="371"/>
      <c r="C18519" s="371"/>
      <c r="D18519" s="434"/>
    </row>
    <row r="18520" spans="1:4">
      <c r="A18520" s="371"/>
      <c r="B18520" s="371"/>
      <c r="C18520" s="371"/>
      <c r="D18520" s="434"/>
    </row>
    <row r="18521" spans="1:4">
      <c r="A18521" s="371"/>
      <c r="B18521" s="371"/>
      <c r="C18521" s="371"/>
      <c r="D18521" s="434"/>
    </row>
    <row r="18522" spans="1:4">
      <c r="A18522" s="371"/>
      <c r="B18522" s="371"/>
      <c r="C18522" s="371"/>
      <c r="D18522" s="434"/>
    </row>
    <row r="18523" spans="1:4">
      <c r="A18523" s="371"/>
      <c r="B18523" s="371"/>
      <c r="C18523" s="371"/>
      <c r="D18523" s="434"/>
    </row>
    <row r="18524" spans="1:4">
      <c r="A18524" s="371"/>
      <c r="B18524" s="371"/>
      <c r="C18524" s="371"/>
      <c r="D18524" s="434"/>
    </row>
    <row r="18525" spans="1:4">
      <c r="A18525" s="371"/>
      <c r="B18525" s="371"/>
      <c r="C18525" s="371"/>
      <c r="D18525" s="434"/>
    </row>
    <row r="18526" spans="1:4">
      <c r="A18526" s="371"/>
      <c r="B18526" s="371"/>
      <c r="C18526" s="371"/>
      <c r="D18526" s="434"/>
    </row>
    <row r="18527" spans="1:4">
      <c r="A18527" s="371"/>
      <c r="B18527" s="371"/>
      <c r="C18527" s="371"/>
      <c r="D18527" s="434"/>
    </row>
    <row r="18528" spans="1:4">
      <c r="A18528" s="371"/>
      <c r="B18528" s="371"/>
      <c r="C18528" s="371"/>
      <c r="D18528" s="434"/>
    </row>
    <row r="18529" spans="1:4">
      <c r="A18529" s="371"/>
      <c r="B18529" s="371"/>
      <c r="C18529" s="371"/>
      <c r="D18529" s="434"/>
    </row>
    <row r="18530" spans="1:4">
      <c r="A18530" s="371"/>
      <c r="B18530" s="371"/>
      <c r="C18530" s="371"/>
      <c r="D18530" s="434"/>
    </row>
    <row r="18531" spans="1:4">
      <c r="A18531" s="371"/>
      <c r="B18531" s="371"/>
      <c r="C18531" s="371"/>
      <c r="D18531" s="434"/>
    </row>
    <row r="18532" spans="1:4">
      <c r="A18532" s="371"/>
      <c r="B18532" s="371"/>
      <c r="C18532" s="371"/>
      <c r="D18532" s="434"/>
    </row>
    <row r="18533" spans="1:4">
      <c r="A18533" s="371"/>
      <c r="B18533" s="371"/>
      <c r="C18533" s="371"/>
      <c r="D18533" s="434"/>
    </row>
    <row r="18534" spans="1:4">
      <c r="A18534" s="371"/>
      <c r="B18534" s="371"/>
      <c r="C18534" s="371"/>
      <c r="D18534" s="434"/>
    </row>
    <row r="18535" spans="1:4">
      <c r="A18535" s="371"/>
      <c r="B18535" s="371"/>
      <c r="C18535" s="371"/>
      <c r="D18535" s="434"/>
    </row>
    <row r="18536" spans="1:4">
      <c r="A18536" s="371"/>
      <c r="B18536" s="371"/>
      <c r="C18536" s="371"/>
      <c r="D18536" s="434"/>
    </row>
    <row r="18537" spans="1:4">
      <c r="A18537" s="371"/>
      <c r="B18537" s="371"/>
      <c r="C18537" s="371"/>
      <c r="D18537" s="434"/>
    </row>
    <row r="18538" spans="1:4">
      <c r="A18538" s="371"/>
      <c r="B18538" s="371"/>
      <c r="C18538" s="371"/>
      <c r="D18538" s="434"/>
    </row>
    <row r="18539" spans="1:4">
      <c r="A18539" s="371"/>
      <c r="B18539" s="371"/>
      <c r="C18539" s="371"/>
      <c r="D18539" s="434"/>
    </row>
    <row r="18540" spans="1:4">
      <c r="A18540" s="371"/>
      <c r="B18540" s="371"/>
      <c r="C18540" s="371"/>
      <c r="D18540" s="434"/>
    </row>
    <row r="18541" spans="1:4">
      <c r="A18541" s="371"/>
      <c r="B18541" s="371"/>
      <c r="C18541" s="371"/>
      <c r="D18541" s="434"/>
    </row>
    <row r="18542" spans="1:4">
      <c r="A18542" s="371"/>
      <c r="B18542" s="371"/>
      <c r="C18542" s="371"/>
      <c r="D18542" s="434"/>
    </row>
    <row r="18543" spans="1:4">
      <c r="A18543" s="371"/>
      <c r="B18543" s="371"/>
      <c r="C18543" s="371"/>
      <c r="D18543" s="434"/>
    </row>
    <row r="18544" spans="1:4">
      <c r="A18544" s="371"/>
      <c r="B18544" s="371"/>
      <c r="C18544" s="371"/>
      <c r="D18544" s="434"/>
    </row>
    <row r="18545" spans="1:4">
      <c r="A18545" s="371"/>
      <c r="B18545" s="371"/>
      <c r="C18545" s="371"/>
      <c r="D18545" s="434"/>
    </row>
    <row r="18546" spans="1:4">
      <c r="A18546" s="371"/>
      <c r="B18546" s="371"/>
      <c r="C18546" s="371"/>
      <c r="D18546" s="434"/>
    </row>
    <row r="18547" spans="1:4">
      <c r="A18547" s="371"/>
      <c r="B18547" s="371"/>
      <c r="C18547" s="371"/>
      <c r="D18547" s="434"/>
    </row>
    <row r="18548" spans="1:4">
      <c r="A18548" s="371"/>
      <c r="B18548" s="371"/>
      <c r="C18548" s="371"/>
      <c r="D18548" s="434"/>
    </row>
    <row r="18549" spans="1:4">
      <c r="A18549" s="371"/>
      <c r="B18549" s="371"/>
      <c r="C18549" s="371"/>
      <c r="D18549" s="434"/>
    </row>
    <row r="18550" spans="1:4">
      <c r="A18550" s="371"/>
      <c r="B18550" s="371"/>
      <c r="C18550" s="371"/>
      <c r="D18550" s="434"/>
    </row>
    <row r="18551" spans="1:4">
      <c r="A18551" s="371"/>
      <c r="B18551" s="371"/>
      <c r="C18551" s="371"/>
      <c r="D18551" s="434"/>
    </row>
    <row r="18552" spans="1:4">
      <c r="A18552" s="371"/>
      <c r="B18552" s="371"/>
      <c r="C18552" s="371"/>
      <c r="D18552" s="434"/>
    </row>
    <row r="18553" spans="1:4">
      <c r="A18553" s="371"/>
      <c r="B18553" s="371"/>
      <c r="C18553" s="371"/>
      <c r="D18553" s="434"/>
    </row>
    <row r="18554" spans="1:4">
      <c r="A18554" s="371"/>
      <c r="B18554" s="371"/>
      <c r="C18554" s="371"/>
      <c r="D18554" s="434"/>
    </row>
    <row r="18555" spans="1:4">
      <c r="A18555" s="371"/>
      <c r="B18555" s="371"/>
      <c r="C18555" s="371"/>
      <c r="D18555" s="434"/>
    </row>
    <row r="18556" spans="1:4">
      <c r="A18556" s="371"/>
      <c r="B18556" s="371"/>
      <c r="C18556" s="371"/>
      <c r="D18556" s="434"/>
    </row>
    <row r="18557" spans="1:4">
      <c r="A18557" s="371"/>
      <c r="B18557" s="371"/>
      <c r="C18557" s="371"/>
      <c r="D18557" s="434"/>
    </row>
    <row r="18558" spans="1:4">
      <c r="A18558" s="371"/>
      <c r="B18558" s="371"/>
      <c r="C18558" s="371"/>
      <c r="D18558" s="434"/>
    </row>
    <row r="18559" spans="1:4">
      <c r="A18559" s="371"/>
      <c r="B18559" s="371"/>
      <c r="C18559" s="371"/>
      <c r="D18559" s="434"/>
    </row>
    <row r="18560" spans="1:4">
      <c r="A18560" s="371"/>
      <c r="B18560" s="371"/>
      <c r="C18560" s="371"/>
      <c r="D18560" s="434"/>
    </row>
    <row r="18561" spans="1:4">
      <c r="A18561" s="371"/>
      <c r="B18561" s="371"/>
      <c r="C18561" s="371"/>
      <c r="D18561" s="434"/>
    </row>
    <row r="18562" spans="1:4">
      <c r="A18562" s="371"/>
      <c r="B18562" s="371"/>
      <c r="C18562" s="371"/>
      <c r="D18562" s="434"/>
    </row>
    <row r="18563" spans="1:4">
      <c r="A18563" s="371"/>
      <c r="B18563" s="371"/>
      <c r="C18563" s="371"/>
      <c r="D18563" s="434"/>
    </row>
    <row r="18564" spans="1:4">
      <c r="A18564" s="371"/>
      <c r="B18564" s="371"/>
      <c r="C18564" s="371"/>
      <c r="D18564" s="434"/>
    </row>
    <row r="18565" spans="1:4">
      <c r="A18565" s="371"/>
      <c r="B18565" s="371"/>
      <c r="C18565" s="371"/>
      <c r="D18565" s="434"/>
    </row>
    <row r="18566" spans="1:4">
      <c r="A18566" s="371"/>
      <c r="B18566" s="371"/>
      <c r="C18566" s="371"/>
      <c r="D18566" s="434"/>
    </row>
    <row r="18567" spans="1:4">
      <c r="A18567" s="371"/>
      <c r="B18567" s="371"/>
      <c r="C18567" s="371"/>
      <c r="D18567" s="434"/>
    </row>
    <row r="18568" spans="1:4">
      <c r="A18568" s="371"/>
      <c r="B18568" s="371"/>
      <c r="C18568" s="371"/>
      <c r="D18568" s="434"/>
    </row>
    <row r="18569" spans="1:4">
      <c r="A18569" s="371"/>
      <c r="B18569" s="371"/>
      <c r="C18569" s="371"/>
      <c r="D18569" s="434"/>
    </row>
    <row r="18570" spans="1:4">
      <c r="A18570" s="371"/>
      <c r="B18570" s="371"/>
      <c r="C18570" s="371"/>
      <c r="D18570" s="434"/>
    </row>
    <row r="18571" spans="1:4">
      <c r="A18571" s="371"/>
      <c r="B18571" s="371"/>
      <c r="C18571" s="371"/>
      <c r="D18571" s="434"/>
    </row>
    <row r="18572" spans="1:4">
      <c r="A18572" s="371"/>
      <c r="B18572" s="371"/>
      <c r="C18572" s="371"/>
      <c r="D18572" s="434"/>
    </row>
    <row r="18573" spans="1:4">
      <c r="A18573" s="371"/>
      <c r="B18573" s="371"/>
      <c r="C18573" s="371"/>
      <c r="D18573" s="434"/>
    </row>
    <row r="18574" spans="1:4">
      <c r="A18574" s="371"/>
      <c r="B18574" s="371"/>
      <c r="C18574" s="371"/>
      <c r="D18574" s="434"/>
    </row>
    <row r="18575" spans="1:4">
      <c r="A18575" s="371"/>
      <c r="B18575" s="371"/>
      <c r="C18575" s="371"/>
      <c r="D18575" s="434"/>
    </row>
    <row r="18576" spans="1:4">
      <c r="A18576" s="371"/>
      <c r="B18576" s="371"/>
      <c r="C18576" s="371"/>
      <c r="D18576" s="434"/>
    </row>
    <row r="18577" spans="1:4">
      <c r="A18577" s="371"/>
      <c r="B18577" s="371"/>
      <c r="C18577" s="371"/>
      <c r="D18577" s="434"/>
    </row>
    <row r="18578" spans="1:4">
      <c r="A18578" s="371"/>
      <c r="B18578" s="371"/>
      <c r="C18578" s="371"/>
      <c r="D18578" s="434"/>
    </row>
    <row r="18579" spans="1:4">
      <c r="A18579" s="371"/>
      <c r="B18579" s="371"/>
      <c r="C18579" s="371"/>
      <c r="D18579" s="434"/>
    </row>
    <row r="18580" spans="1:4">
      <c r="A18580" s="371"/>
      <c r="B18580" s="371"/>
      <c r="C18580" s="371"/>
      <c r="D18580" s="434"/>
    </row>
    <row r="18581" spans="1:4">
      <c r="A18581" s="371"/>
      <c r="B18581" s="371"/>
      <c r="C18581" s="371"/>
      <c r="D18581" s="434"/>
    </row>
    <row r="18582" spans="1:4">
      <c r="A18582" s="371"/>
      <c r="B18582" s="371"/>
      <c r="C18582" s="371"/>
      <c r="D18582" s="434"/>
    </row>
    <row r="18583" spans="1:4">
      <c r="A18583" s="371"/>
      <c r="B18583" s="371"/>
      <c r="C18583" s="371"/>
      <c r="D18583" s="434"/>
    </row>
    <row r="18584" spans="1:4">
      <c r="A18584" s="371"/>
      <c r="B18584" s="371"/>
      <c r="C18584" s="371"/>
      <c r="D18584" s="434"/>
    </row>
    <row r="18585" spans="1:4">
      <c r="A18585" s="371"/>
      <c r="B18585" s="371"/>
      <c r="C18585" s="371"/>
      <c r="D18585" s="434"/>
    </row>
    <row r="18586" spans="1:4">
      <c r="A18586" s="371"/>
      <c r="B18586" s="371"/>
      <c r="C18586" s="371"/>
      <c r="D18586" s="434"/>
    </row>
    <row r="18587" spans="1:4">
      <c r="A18587" s="371"/>
      <c r="B18587" s="371"/>
      <c r="C18587" s="371"/>
      <c r="D18587" s="434"/>
    </row>
    <row r="18588" spans="1:4">
      <c r="A18588" s="371"/>
      <c r="B18588" s="371"/>
      <c r="C18588" s="371"/>
      <c r="D18588" s="434"/>
    </row>
    <row r="18589" spans="1:4">
      <c r="A18589" s="371"/>
      <c r="B18589" s="371"/>
      <c r="C18589" s="371"/>
      <c r="D18589" s="434"/>
    </row>
    <row r="18590" spans="1:4">
      <c r="A18590" s="371"/>
      <c r="B18590" s="371"/>
      <c r="C18590" s="371"/>
      <c r="D18590" s="434"/>
    </row>
    <row r="18591" spans="1:4">
      <c r="A18591" s="371"/>
      <c r="B18591" s="371"/>
      <c r="C18591" s="371"/>
      <c r="D18591" s="434"/>
    </row>
    <row r="18592" spans="1:4">
      <c r="A18592" s="371"/>
      <c r="B18592" s="371"/>
      <c r="C18592" s="371"/>
      <c r="D18592" s="434"/>
    </row>
    <row r="18593" spans="1:4">
      <c r="A18593" s="371"/>
      <c r="B18593" s="371"/>
      <c r="C18593" s="371"/>
      <c r="D18593" s="434"/>
    </row>
    <row r="18594" spans="1:4">
      <c r="A18594" s="371"/>
      <c r="B18594" s="371"/>
      <c r="C18594" s="371"/>
      <c r="D18594" s="434"/>
    </row>
    <row r="18595" spans="1:4">
      <c r="A18595" s="371"/>
      <c r="B18595" s="371"/>
      <c r="C18595" s="371"/>
      <c r="D18595" s="434"/>
    </row>
    <row r="18596" spans="1:4">
      <c r="A18596" s="371"/>
      <c r="B18596" s="371"/>
      <c r="C18596" s="371"/>
      <c r="D18596" s="434"/>
    </row>
    <row r="18597" spans="1:4">
      <c r="A18597" s="371"/>
      <c r="B18597" s="371"/>
      <c r="C18597" s="371"/>
      <c r="D18597" s="434"/>
    </row>
    <row r="18598" spans="1:4">
      <c r="A18598" s="371"/>
      <c r="B18598" s="371"/>
      <c r="C18598" s="371"/>
      <c r="D18598" s="434"/>
    </row>
    <row r="18599" spans="1:4">
      <c r="A18599" s="371"/>
      <c r="B18599" s="371"/>
      <c r="C18599" s="371"/>
      <c r="D18599" s="434"/>
    </row>
    <row r="18600" spans="1:4">
      <c r="A18600" s="371"/>
      <c r="B18600" s="371"/>
      <c r="C18600" s="371"/>
      <c r="D18600" s="434"/>
    </row>
    <row r="18601" spans="1:4">
      <c r="A18601" s="371"/>
      <c r="B18601" s="371"/>
      <c r="C18601" s="371"/>
      <c r="D18601" s="434"/>
    </row>
    <row r="18602" spans="1:4">
      <c r="A18602" s="371"/>
      <c r="B18602" s="371"/>
      <c r="C18602" s="371"/>
      <c r="D18602" s="434"/>
    </row>
    <row r="18603" spans="1:4">
      <c r="A18603" s="371"/>
      <c r="B18603" s="371"/>
      <c r="C18603" s="371"/>
      <c r="D18603" s="434"/>
    </row>
    <row r="18604" spans="1:4">
      <c r="A18604" s="371"/>
      <c r="B18604" s="371"/>
      <c r="C18604" s="371"/>
      <c r="D18604" s="434"/>
    </row>
    <row r="18605" spans="1:4">
      <c r="A18605" s="371"/>
      <c r="B18605" s="371"/>
      <c r="C18605" s="371"/>
      <c r="D18605" s="434"/>
    </row>
    <row r="18606" spans="1:4">
      <c r="A18606" s="371"/>
      <c r="B18606" s="371"/>
      <c r="C18606" s="371"/>
      <c r="D18606" s="434"/>
    </row>
    <row r="18607" spans="1:4">
      <c r="A18607" s="371"/>
      <c r="B18607" s="371"/>
      <c r="C18607" s="371"/>
      <c r="D18607" s="434"/>
    </row>
    <row r="18608" spans="1:4">
      <c r="A18608" s="371"/>
      <c r="B18608" s="371"/>
      <c r="C18608" s="371"/>
      <c r="D18608" s="434"/>
    </row>
    <row r="18609" spans="1:4">
      <c r="A18609" s="371"/>
      <c r="B18609" s="371"/>
      <c r="C18609" s="371"/>
      <c r="D18609" s="434"/>
    </row>
    <row r="18610" spans="1:4">
      <c r="A18610" s="371"/>
      <c r="B18610" s="371"/>
      <c r="C18610" s="371"/>
      <c r="D18610" s="434"/>
    </row>
    <row r="18611" spans="1:4">
      <c r="A18611" s="371"/>
      <c r="B18611" s="371"/>
      <c r="C18611" s="371"/>
      <c r="D18611" s="434"/>
    </row>
    <row r="18612" spans="1:4">
      <c r="A18612" s="371"/>
      <c r="B18612" s="371"/>
      <c r="C18612" s="371"/>
      <c r="D18612" s="434"/>
    </row>
    <row r="18613" spans="1:4">
      <c r="A18613" s="371"/>
      <c r="B18613" s="371"/>
      <c r="C18613" s="371"/>
      <c r="D18613" s="434"/>
    </row>
    <row r="18614" spans="1:4">
      <c r="A18614" s="371"/>
      <c r="B18614" s="371"/>
      <c r="C18614" s="371"/>
      <c r="D18614" s="434"/>
    </row>
    <row r="18615" spans="1:4">
      <c r="A18615" s="371"/>
      <c r="B18615" s="371"/>
      <c r="C18615" s="371"/>
      <c r="D18615" s="434"/>
    </row>
    <row r="18616" spans="1:4">
      <c r="A18616" s="371"/>
      <c r="B18616" s="371"/>
      <c r="C18616" s="371"/>
      <c r="D18616" s="434"/>
    </row>
    <row r="18617" spans="1:4">
      <c r="A18617" s="371"/>
      <c r="B18617" s="371"/>
      <c r="C18617" s="371"/>
      <c r="D18617" s="434"/>
    </row>
    <row r="18618" spans="1:4">
      <c r="A18618" s="371"/>
      <c r="B18618" s="371"/>
      <c r="C18618" s="371"/>
      <c r="D18618" s="434"/>
    </row>
    <row r="18619" spans="1:4">
      <c r="A18619" s="371"/>
      <c r="B18619" s="371"/>
      <c r="C18619" s="371"/>
      <c r="D18619" s="434"/>
    </row>
    <row r="18620" spans="1:4">
      <c r="A18620" s="371"/>
      <c r="B18620" s="371"/>
      <c r="C18620" s="371"/>
      <c r="D18620" s="434"/>
    </row>
    <row r="18621" spans="1:4">
      <c r="A18621" s="371"/>
      <c r="B18621" s="371"/>
      <c r="C18621" s="371"/>
      <c r="D18621" s="434"/>
    </row>
    <row r="18622" spans="1:4">
      <c r="A18622" s="371"/>
      <c r="B18622" s="371"/>
      <c r="C18622" s="371"/>
      <c r="D18622" s="434"/>
    </row>
    <row r="18623" spans="1:4">
      <c r="A18623" s="371"/>
      <c r="B18623" s="371"/>
      <c r="C18623" s="371"/>
      <c r="D18623" s="434"/>
    </row>
    <row r="18624" spans="1:4">
      <c r="A18624" s="371"/>
      <c r="B18624" s="371"/>
      <c r="C18624" s="371"/>
      <c r="D18624" s="434"/>
    </row>
    <row r="18625" spans="1:4">
      <c r="A18625" s="371"/>
      <c r="B18625" s="371"/>
      <c r="C18625" s="371"/>
      <c r="D18625" s="434"/>
    </row>
    <row r="18626" spans="1:4">
      <c r="A18626" s="371"/>
      <c r="B18626" s="371"/>
      <c r="C18626" s="371"/>
      <c r="D18626" s="434"/>
    </row>
    <row r="18627" spans="1:4">
      <c r="A18627" s="371"/>
      <c r="B18627" s="371"/>
      <c r="C18627" s="371"/>
      <c r="D18627" s="434"/>
    </row>
    <row r="18628" spans="1:4">
      <c r="A18628" s="371"/>
      <c r="B18628" s="371"/>
      <c r="C18628" s="371"/>
      <c r="D18628" s="434"/>
    </row>
    <row r="18629" spans="1:4">
      <c r="A18629" s="371"/>
      <c r="B18629" s="371"/>
      <c r="C18629" s="371"/>
      <c r="D18629" s="434"/>
    </row>
    <row r="18630" spans="1:4">
      <c r="A18630" s="371"/>
      <c r="B18630" s="371"/>
      <c r="C18630" s="371"/>
      <c r="D18630" s="434"/>
    </row>
    <row r="18631" spans="1:4">
      <c r="A18631" s="371"/>
      <c r="B18631" s="371"/>
      <c r="C18631" s="371"/>
      <c r="D18631" s="434"/>
    </row>
    <row r="18632" spans="1:4">
      <c r="A18632" s="371"/>
      <c r="B18632" s="371"/>
      <c r="C18632" s="371"/>
      <c r="D18632" s="434"/>
    </row>
    <row r="18633" spans="1:4">
      <c r="A18633" s="371"/>
      <c r="B18633" s="371"/>
      <c r="C18633" s="371"/>
      <c r="D18633" s="434"/>
    </row>
    <row r="18634" spans="1:4">
      <c r="A18634" s="371"/>
      <c r="B18634" s="371"/>
      <c r="C18634" s="371"/>
      <c r="D18634" s="434"/>
    </row>
    <row r="18635" spans="1:4">
      <c r="A18635" s="371"/>
      <c r="B18635" s="371"/>
      <c r="C18635" s="371"/>
      <c r="D18635" s="434"/>
    </row>
    <row r="18636" spans="1:4">
      <c r="A18636" s="371"/>
      <c r="B18636" s="371"/>
      <c r="C18636" s="371"/>
      <c r="D18636" s="434"/>
    </row>
    <row r="18637" spans="1:4">
      <c r="A18637" s="371"/>
      <c r="B18637" s="371"/>
      <c r="C18637" s="371"/>
      <c r="D18637" s="434"/>
    </row>
    <row r="18638" spans="1:4">
      <c r="A18638" s="371"/>
      <c r="B18638" s="371"/>
      <c r="C18638" s="371"/>
      <c r="D18638" s="434"/>
    </row>
    <row r="18639" spans="1:4">
      <c r="A18639" s="371"/>
      <c r="B18639" s="371"/>
      <c r="C18639" s="371"/>
      <c r="D18639" s="434"/>
    </row>
    <row r="18640" spans="1:4">
      <c r="A18640" s="371"/>
      <c r="B18640" s="371"/>
      <c r="C18640" s="371"/>
      <c r="D18640" s="434"/>
    </row>
    <row r="18641" spans="1:4">
      <c r="A18641" s="371"/>
      <c r="B18641" s="371"/>
      <c r="C18641" s="371"/>
      <c r="D18641" s="434"/>
    </row>
    <row r="18642" spans="1:4">
      <c r="A18642" s="371"/>
      <c r="B18642" s="371"/>
      <c r="C18642" s="371"/>
      <c r="D18642" s="434"/>
    </row>
    <row r="18643" spans="1:4">
      <c r="A18643" s="371"/>
      <c r="B18643" s="371"/>
      <c r="C18643" s="371"/>
      <c r="D18643" s="434"/>
    </row>
    <row r="18644" spans="1:4">
      <c r="A18644" s="371"/>
      <c r="B18644" s="371"/>
      <c r="C18644" s="371"/>
      <c r="D18644" s="434"/>
    </row>
    <row r="18645" spans="1:4">
      <c r="A18645" s="371"/>
      <c r="B18645" s="371"/>
      <c r="C18645" s="371"/>
      <c r="D18645" s="434"/>
    </row>
    <row r="18646" spans="1:4">
      <c r="A18646" s="371"/>
      <c r="B18646" s="371"/>
      <c r="C18646" s="371"/>
      <c r="D18646" s="434"/>
    </row>
    <row r="18647" spans="1:4">
      <c r="A18647" s="371"/>
      <c r="B18647" s="371"/>
      <c r="C18647" s="371"/>
      <c r="D18647" s="434"/>
    </row>
    <row r="18648" spans="1:4">
      <c r="A18648" s="371"/>
      <c r="B18648" s="371"/>
      <c r="C18648" s="371"/>
      <c r="D18648" s="434"/>
    </row>
    <row r="18649" spans="1:4">
      <c r="A18649" s="371"/>
      <c r="B18649" s="371"/>
      <c r="C18649" s="371"/>
      <c r="D18649" s="434"/>
    </row>
    <row r="18650" spans="1:4">
      <c r="A18650" s="371"/>
      <c r="B18650" s="371"/>
      <c r="C18650" s="371"/>
      <c r="D18650" s="434"/>
    </row>
    <row r="18651" spans="1:4">
      <c r="A18651" s="371"/>
      <c r="B18651" s="371"/>
      <c r="C18651" s="371"/>
      <c r="D18651" s="434"/>
    </row>
    <row r="18652" spans="1:4">
      <c r="A18652" s="371"/>
      <c r="B18652" s="371"/>
      <c r="C18652" s="371"/>
      <c r="D18652" s="434"/>
    </row>
    <row r="18653" spans="1:4">
      <c r="A18653" s="371"/>
      <c r="B18653" s="371"/>
      <c r="C18653" s="371"/>
      <c r="D18653" s="434"/>
    </row>
    <row r="18654" spans="1:4">
      <c r="A18654" s="371"/>
      <c r="B18654" s="371"/>
      <c r="C18654" s="371"/>
      <c r="D18654" s="434"/>
    </row>
    <row r="18655" spans="1:4">
      <c r="A18655" s="371"/>
      <c r="B18655" s="371"/>
      <c r="C18655" s="371"/>
      <c r="D18655" s="434"/>
    </row>
    <row r="18656" spans="1:4">
      <c r="A18656" s="371"/>
      <c r="B18656" s="371"/>
      <c r="C18656" s="371"/>
      <c r="D18656" s="434"/>
    </row>
    <row r="18657" spans="1:4">
      <c r="A18657" s="371"/>
      <c r="B18657" s="371"/>
      <c r="C18657" s="371"/>
      <c r="D18657" s="434"/>
    </row>
    <row r="18658" spans="1:4">
      <c r="A18658" s="371"/>
      <c r="B18658" s="371"/>
      <c r="C18658" s="371"/>
      <c r="D18658" s="434"/>
    </row>
    <row r="18659" spans="1:4">
      <c r="A18659" s="371"/>
      <c r="B18659" s="371"/>
      <c r="C18659" s="371"/>
      <c r="D18659" s="434"/>
    </row>
    <row r="18660" spans="1:4">
      <c r="A18660" s="371"/>
      <c r="B18660" s="371"/>
      <c r="C18660" s="371"/>
      <c r="D18660" s="434"/>
    </row>
    <row r="18661" spans="1:4">
      <c r="A18661" s="371"/>
      <c r="B18661" s="371"/>
      <c r="C18661" s="371"/>
      <c r="D18661" s="434"/>
    </row>
    <row r="18662" spans="1:4">
      <c r="A18662" s="371"/>
      <c r="B18662" s="371"/>
      <c r="C18662" s="371"/>
      <c r="D18662" s="434"/>
    </row>
    <row r="18663" spans="1:4">
      <c r="A18663" s="371"/>
      <c r="B18663" s="371"/>
      <c r="C18663" s="371"/>
      <c r="D18663" s="434"/>
    </row>
    <row r="18664" spans="1:4">
      <c r="A18664" s="371"/>
      <c r="B18664" s="371"/>
      <c r="C18664" s="371"/>
      <c r="D18664" s="434"/>
    </row>
    <row r="18665" spans="1:4">
      <c r="A18665" s="371"/>
      <c r="B18665" s="371"/>
      <c r="C18665" s="371"/>
      <c r="D18665" s="434"/>
    </row>
    <row r="18666" spans="1:4">
      <c r="A18666" s="371"/>
      <c r="B18666" s="371"/>
      <c r="C18666" s="371"/>
      <c r="D18666" s="434"/>
    </row>
    <row r="18667" spans="1:4">
      <c r="A18667" s="371"/>
      <c r="B18667" s="371"/>
      <c r="C18667" s="371"/>
      <c r="D18667" s="434"/>
    </row>
    <row r="18668" spans="1:4">
      <c r="A18668" s="371"/>
      <c r="B18668" s="371"/>
      <c r="C18668" s="371"/>
      <c r="D18668" s="434"/>
    </row>
    <row r="18669" spans="1:4">
      <c r="A18669" s="371"/>
      <c r="B18669" s="371"/>
      <c r="C18669" s="371"/>
      <c r="D18669" s="434"/>
    </row>
    <row r="18670" spans="1:4">
      <c r="A18670" s="371"/>
      <c r="B18670" s="371"/>
      <c r="C18670" s="371"/>
      <c r="D18670" s="434"/>
    </row>
    <row r="18671" spans="1:4">
      <c r="A18671" s="371"/>
      <c r="B18671" s="371"/>
      <c r="C18671" s="371"/>
      <c r="D18671" s="434"/>
    </row>
    <row r="18672" spans="1:4">
      <c r="A18672" s="371"/>
      <c r="B18672" s="371"/>
      <c r="C18672" s="371"/>
      <c r="D18672" s="434"/>
    </row>
    <row r="18673" spans="1:4">
      <c r="A18673" s="371"/>
      <c r="B18673" s="371"/>
      <c r="C18673" s="371"/>
      <c r="D18673" s="434"/>
    </row>
    <row r="18674" spans="1:4">
      <c r="A18674" s="371"/>
      <c r="B18674" s="371"/>
      <c r="C18674" s="371"/>
      <c r="D18674" s="434"/>
    </row>
    <row r="18675" spans="1:4">
      <c r="A18675" s="371"/>
      <c r="B18675" s="371"/>
      <c r="C18675" s="371"/>
      <c r="D18675" s="434"/>
    </row>
    <row r="18676" spans="1:4">
      <c r="A18676" s="371"/>
      <c r="B18676" s="371"/>
      <c r="C18676" s="371"/>
      <c r="D18676" s="434"/>
    </row>
    <row r="18677" spans="1:4">
      <c r="A18677" s="371"/>
      <c r="B18677" s="371"/>
      <c r="C18677" s="371"/>
      <c r="D18677" s="434"/>
    </row>
    <row r="18678" spans="1:4">
      <c r="A18678" s="371"/>
      <c r="B18678" s="371"/>
      <c r="C18678" s="371"/>
      <c r="D18678" s="434"/>
    </row>
    <row r="18679" spans="1:4">
      <c r="A18679" s="371"/>
      <c r="B18679" s="371"/>
      <c r="C18679" s="371"/>
      <c r="D18679" s="434"/>
    </row>
    <row r="18680" spans="1:4">
      <c r="A18680" s="371"/>
      <c r="B18680" s="371"/>
      <c r="C18680" s="371"/>
      <c r="D18680" s="434"/>
    </row>
    <row r="18681" spans="1:4">
      <c r="A18681" s="371"/>
      <c r="B18681" s="371"/>
      <c r="C18681" s="371"/>
      <c r="D18681" s="434"/>
    </row>
    <row r="18682" spans="1:4">
      <c r="A18682" s="371"/>
      <c r="B18682" s="371"/>
      <c r="C18682" s="371"/>
      <c r="D18682" s="434"/>
    </row>
    <row r="18683" spans="1:4">
      <c r="A18683" s="371"/>
      <c r="B18683" s="371"/>
      <c r="C18683" s="371"/>
      <c r="D18683" s="434"/>
    </row>
    <row r="18684" spans="1:4">
      <c r="A18684" s="371"/>
      <c r="B18684" s="371"/>
      <c r="C18684" s="371"/>
      <c r="D18684" s="434"/>
    </row>
    <row r="18685" spans="1:4">
      <c r="A18685" s="371"/>
      <c r="B18685" s="371"/>
      <c r="C18685" s="371"/>
      <c r="D18685" s="434"/>
    </row>
    <row r="18686" spans="1:4">
      <c r="A18686" s="371"/>
      <c r="B18686" s="371"/>
      <c r="C18686" s="371"/>
      <c r="D18686" s="434"/>
    </row>
    <row r="18687" spans="1:4">
      <c r="A18687" s="371"/>
      <c r="B18687" s="371"/>
      <c r="C18687" s="371"/>
      <c r="D18687" s="434"/>
    </row>
    <row r="18688" spans="1:4">
      <c r="A18688" s="371"/>
      <c r="B18688" s="371"/>
      <c r="C18688" s="371"/>
      <c r="D18688" s="434"/>
    </row>
    <row r="18689" spans="1:4">
      <c r="A18689" s="371"/>
      <c r="B18689" s="371"/>
      <c r="C18689" s="371"/>
      <c r="D18689" s="434"/>
    </row>
    <row r="18690" spans="1:4">
      <c r="A18690" s="371"/>
      <c r="B18690" s="371"/>
      <c r="C18690" s="371"/>
      <c r="D18690" s="434"/>
    </row>
    <row r="18691" spans="1:4">
      <c r="A18691" s="371"/>
      <c r="B18691" s="371"/>
      <c r="C18691" s="371"/>
      <c r="D18691" s="434"/>
    </row>
    <row r="18692" spans="1:4">
      <c r="A18692" s="371"/>
      <c r="B18692" s="371"/>
      <c r="C18692" s="371"/>
      <c r="D18692" s="434"/>
    </row>
    <row r="18693" spans="1:4">
      <c r="A18693" s="371"/>
      <c r="B18693" s="371"/>
      <c r="C18693" s="371"/>
      <c r="D18693" s="434"/>
    </row>
    <row r="18694" spans="1:4">
      <c r="A18694" s="371"/>
      <c r="B18694" s="371"/>
      <c r="C18694" s="371"/>
      <c r="D18694" s="434"/>
    </row>
    <row r="18695" spans="1:4">
      <c r="A18695" s="371"/>
      <c r="B18695" s="371"/>
      <c r="C18695" s="371"/>
      <c r="D18695" s="434"/>
    </row>
    <row r="18696" spans="1:4">
      <c r="A18696" s="371"/>
      <c r="B18696" s="371"/>
      <c r="C18696" s="371"/>
      <c r="D18696" s="434"/>
    </row>
    <row r="18697" spans="1:4">
      <c r="A18697" s="371"/>
      <c r="B18697" s="371"/>
      <c r="C18697" s="371"/>
      <c r="D18697" s="434"/>
    </row>
    <row r="18698" spans="1:4">
      <c r="A18698" s="371"/>
      <c r="B18698" s="371"/>
      <c r="C18698" s="371"/>
      <c r="D18698" s="434"/>
    </row>
    <row r="18699" spans="1:4">
      <c r="A18699" s="371"/>
      <c r="B18699" s="371"/>
      <c r="C18699" s="371"/>
      <c r="D18699" s="434"/>
    </row>
    <row r="18700" spans="1:4">
      <c r="A18700" s="371"/>
      <c r="B18700" s="371"/>
      <c r="C18700" s="371"/>
      <c r="D18700" s="434"/>
    </row>
    <row r="18701" spans="1:4">
      <c r="A18701" s="371"/>
      <c r="B18701" s="371"/>
      <c r="C18701" s="371"/>
      <c r="D18701" s="434"/>
    </row>
    <row r="18702" spans="1:4">
      <c r="A18702" s="371"/>
      <c r="B18702" s="371"/>
      <c r="C18702" s="371"/>
      <c r="D18702" s="434"/>
    </row>
    <row r="18703" spans="1:4">
      <c r="A18703" s="371"/>
      <c r="B18703" s="371"/>
      <c r="C18703" s="371"/>
      <c r="D18703" s="434"/>
    </row>
    <row r="18704" spans="1:4">
      <c r="A18704" s="371"/>
      <c r="B18704" s="371"/>
      <c r="C18704" s="371"/>
      <c r="D18704" s="434"/>
    </row>
    <row r="18705" spans="1:4">
      <c r="A18705" s="371"/>
      <c r="B18705" s="371"/>
      <c r="C18705" s="371"/>
      <c r="D18705" s="434"/>
    </row>
    <row r="18706" spans="1:4">
      <c r="A18706" s="371"/>
      <c r="B18706" s="371"/>
      <c r="C18706" s="371"/>
      <c r="D18706" s="434"/>
    </row>
    <row r="18707" spans="1:4">
      <c r="A18707" s="371"/>
      <c r="B18707" s="371"/>
      <c r="C18707" s="371"/>
      <c r="D18707" s="434"/>
    </row>
    <row r="18708" spans="1:4">
      <c r="A18708" s="371"/>
      <c r="B18708" s="371"/>
      <c r="C18708" s="371"/>
      <c r="D18708" s="434"/>
    </row>
    <row r="18709" spans="1:4">
      <c r="A18709" s="371"/>
      <c r="B18709" s="371"/>
      <c r="C18709" s="371"/>
      <c r="D18709" s="434"/>
    </row>
    <row r="18710" spans="1:4">
      <c r="A18710" s="371"/>
      <c r="B18710" s="371"/>
      <c r="C18710" s="371"/>
      <c r="D18710" s="434"/>
    </row>
    <row r="18711" spans="1:4">
      <c r="A18711" s="371"/>
      <c r="B18711" s="371"/>
      <c r="C18711" s="371"/>
      <c r="D18711" s="434"/>
    </row>
    <row r="18712" spans="1:4">
      <c r="A18712" s="371"/>
      <c r="B18712" s="371"/>
      <c r="C18712" s="371"/>
      <c r="D18712" s="434"/>
    </row>
    <row r="18713" spans="1:4">
      <c r="A18713" s="371"/>
      <c r="B18713" s="371"/>
      <c r="C18713" s="371"/>
      <c r="D18713" s="434"/>
    </row>
    <row r="18714" spans="1:4">
      <c r="A18714" s="371"/>
      <c r="B18714" s="371"/>
      <c r="C18714" s="371"/>
      <c r="D18714" s="434"/>
    </row>
    <row r="18715" spans="1:4">
      <c r="A18715" s="371"/>
      <c r="B18715" s="371"/>
      <c r="C18715" s="371"/>
      <c r="D18715" s="434"/>
    </row>
    <row r="18716" spans="1:4">
      <c r="A18716" s="371"/>
      <c r="B18716" s="371"/>
      <c r="C18716" s="371"/>
      <c r="D18716" s="434"/>
    </row>
    <row r="18717" spans="1:4">
      <c r="A18717" s="371"/>
      <c r="B18717" s="371"/>
      <c r="C18717" s="371"/>
      <c r="D18717" s="434"/>
    </row>
    <row r="18718" spans="1:4">
      <c r="A18718" s="371"/>
      <c r="B18718" s="371"/>
      <c r="C18718" s="371"/>
      <c r="D18718" s="434"/>
    </row>
    <row r="18719" spans="1:4">
      <c r="A18719" s="371"/>
      <c r="B18719" s="371"/>
      <c r="C18719" s="371"/>
      <c r="D18719" s="434"/>
    </row>
    <row r="18720" spans="1:4">
      <c r="A18720" s="371"/>
      <c r="B18720" s="371"/>
      <c r="C18720" s="371"/>
      <c r="D18720" s="434"/>
    </row>
    <row r="18721" spans="1:4">
      <c r="A18721" s="371"/>
      <c r="B18721" s="371"/>
      <c r="C18721" s="371"/>
      <c r="D18721" s="434"/>
    </row>
    <row r="18722" spans="1:4">
      <c r="A18722" s="371"/>
      <c r="B18722" s="371"/>
      <c r="C18722" s="371"/>
      <c r="D18722" s="434"/>
    </row>
    <row r="18723" spans="1:4">
      <c r="A18723" s="371"/>
      <c r="B18723" s="371"/>
      <c r="C18723" s="371"/>
      <c r="D18723" s="434"/>
    </row>
    <row r="18724" spans="1:4">
      <c r="A18724" s="371"/>
      <c r="B18724" s="371"/>
      <c r="C18724" s="371"/>
      <c r="D18724" s="434"/>
    </row>
    <row r="18725" spans="1:4">
      <c r="A18725" s="371"/>
      <c r="B18725" s="371"/>
      <c r="C18725" s="371"/>
      <c r="D18725" s="434"/>
    </row>
    <row r="18726" spans="1:4">
      <c r="A18726" s="371"/>
      <c r="B18726" s="371"/>
      <c r="C18726" s="371"/>
      <c r="D18726" s="434"/>
    </row>
    <row r="18727" spans="1:4">
      <c r="A18727" s="371"/>
      <c r="B18727" s="371"/>
      <c r="C18727" s="371"/>
      <c r="D18727" s="434"/>
    </row>
    <row r="18728" spans="1:4">
      <c r="A18728" s="371"/>
      <c r="B18728" s="371"/>
      <c r="C18728" s="371"/>
      <c r="D18728" s="434"/>
    </row>
    <row r="18729" spans="1:4">
      <c r="A18729" s="371"/>
      <c r="B18729" s="371"/>
      <c r="C18729" s="371"/>
      <c r="D18729" s="434"/>
    </row>
    <row r="18730" spans="1:4">
      <c r="A18730" s="371"/>
      <c r="B18730" s="371"/>
      <c r="C18730" s="371"/>
      <c r="D18730" s="434"/>
    </row>
    <row r="18731" spans="1:4">
      <c r="A18731" s="371"/>
      <c r="B18731" s="371"/>
      <c r="C18731" s="371"/>
      <c r="D18731" s="434"/>
    </row>
    <row r="18732" spans="1:4">
      <c r="A18732" s="371"/>
      <c r="B18732" s="371"/>
      <c r="C18732" s="371"/>
      <c r="D18732" s="434"/>
    </row>
    <row r="18733" spans="1:4">
      <c r="A18733" s="371"/>
      <c r="B18733" s="371"/>
      <c r="C18733" s="371"/>
      <c r="D18733" s="434"/>
    </row>
    <row r="18734" spans="1:4">
      <c r="A18734" s="371"/>
      <c r="B18734" s="371"/>
      <c r="C18734" s="371"/>
      <c r="D18734" s="434"/>
    </row>
    <row r="18735" spans="1:4">
      <c r="A18735" s="371"/>
      <c r="B18735" s="371"/>
      <c r="C18735" s="371"/>
      <c r="D18735" s="434"/>
    </row>
    <row r="18736" spans="1:4">
      <c r="A18736" s="371"/>
      <c r="B18736" s="371"/>
      <c r="C18736" s="371"/>
      <c r="D18736" s="434"/>
    </row>
    <row r="18737" spans="1:4">
      <c r="A18737" s="371"/>
      <c r="B18737" s="371"/>
      <c r="C18737" s="371"/>
      <c r="D18737" s="434"/>
    </row>
    <row r="18738" spans="1:4">
      <c r="A18738" s="371"/>
      <c r="B18738" s="371"/>
      <c r="C18738" s="371"/>
      <c r="D18738" s="434"/>
    </row>
    <row r="18739" spans="1:4">
      <c r="A18739" s="371"/>
      <c r="B18739" s="371"/>
      <c r="C18739" s="371"/>
      <c r="D18739" s="434"/>
    </row>
    <row r="18740" spans="1:4">
      <c r="A18740" s="371"/>
      <c r="B18740" s="371"/>
      <c r="C18740" s="371"/>
      <c r="D18740" s="434"/>
    </row>
    <row r="18741" spans="1:4">
      <c r="A18741" s="371"/>
      <c r="B18741" s="371"/>
      <c r="C18741" s="371"/>
      <c r="D18741" s="434"/>
    </row>
    <row r="18742" spans="1:4">
      <c r="A18742" s="371"/>
      <c r="B18742" s="371"/>
      <c r="C18742" s="371"/>
      <c r="D18742" s="434"/>
    </row>
    <row r="18743" spans="1:4">
      <c r="A18743" s="371"/>
      <c r="B18743" s="371"/>
      <c r="C18743" s="371"/>
      <c r="D18743" s="434"/>
    </row>
    <row r="18744" spans="1:4">
      <c r="A18744" s="371"/>
      <c r="B18744" s="371"/>
      <c r="C18744" s="371"/>
      <c r="D18744" s="434"/>
    </row>
    <row r="18745" spans="1:4">
      <c r="A18745" s="371"/>
      <c r="B18745" s="371"/>
      <c r="C18745" s="371"/>
      <c r="D18745" s="434"/>
    </row>
    <row r="18746" spans="1:4">
      <c r="A18746" s="371"/>
      <c r="B18746" s="371"/>
      <c r="C18746" s="371"/>
      <c r="D18746" s="434"/>
    </row>
    <row r="18747" spans="1:4">
      <c r="A18747" s="371"/>
      <c r="B18747" s="371"/>
      <c r="C18747" s="371"/>
      <c r="D18747" s="434"/>
    </row>
    <row r="18748" spans="1:4">
      <c r="A18748" s="371"/>
      <c r="B18748" s="371"/>
      <c r="C18748" s="371"/>
      <c r="D18748" s="434"/>
    </row>
    <row r="18749" spans="1:4">
      <c r="A18749" s="371"/>
      <c r="B18749" s="371"/>
      <c r="C18749" s="371"/>
      <c r="D18749" s="434"/>
    </row>
    <row r="18750" spans="1:4">
      <c r="A18750" s="371"/>
      <c r="B18750" s="371"/>
      <c r="C18750" s="371"/>
      <c r="D18750" s="434"/>
    </row>
    <row r="18751" spans="1:4">
      <c r="A18751" s="371"/>
      <c r="B18751" s="371"/>
      <c r="C18751" s="371"/>
      <c r="D18751" s="434"/>
    </row>
    <row r="18752" spans="1:4">
      <c r="A18752" s="371"/>
      <c r="B18752" s="371"/>
      <c r="C18752" s="371"/>
      <c r="D18752" s="434"/>
    </row>
    <row r="18753" spans="1:4">
      <c r="A18753" s="371"/>
      <c r="B18753" s="371"/>
      <c r="C18753" s="371"/>
      <c r="D18753" s="434"/>
    </row>
    <row r="18754" spans="1:4">
      <c r="A18754" s="371"/>
      <c r="B18754" s="371"/>
      <c r="C18754" s="371"/>
      <c r="D18754" s="434"/>
    </row>
    <row r="18755" spans="1:4">
      <c r="A18755" s="371"/>
      <c r="B18755" s="371"/>
      <c r="C18755" s="371"/>
      <c r="D18755" s="434"/>
    </row>
    <row r="18756" spans="1:4">
      <c r="A18756" s="371"/>
      <c r="B18756" s="371"/>
      <c r="C18756" s="371"/>
      <c r="D18756" s="434"/>
    </row>
    <row r="18757" spans="1:4">
      <c r="A18757" s="371"/>
      <c r="B18757" s="371"/>
      <c r="C18757" s="371"/>
      <c r="D18757" s="434"/>
    </row>
    <row r="18758" spans="1:4">
      <c r="A18758" s="371"/>
      <c r="B18758" s="371"/>
      <c r="C18758" s="371"/>
      <c r="D18758" s="434"/>
    </row>
    <row r="18759" spans="1:4">
      <c r="A18759" s="371"/>
      <c r="B18759" s="371"/>
      <c r="C18759" s="371"/>
      <c r="D18759" s="434"/>
    </row>
    <row r="18760" spans="1:4">
      <c r="A18760" s="371"/>
      <c r="B18760" s="371"/>
      <c r="C18760" s="371"/>
      <c r="D18760" s="434"/>
    </row>
    <row r="18761" spans="1:4">
      <c r="A18761" s="371"/>
      <c r="B18761" s="371"/>
      <c r="C18761" s="371"/>
      <c r="D18761" s="434"/>
    </row>
    <row r="18762" spans="1:4">
      <c r="A18762" s="371"/>
      <c r="B18762" s="371"/>
      <c r="C18762" s="371"/>
      <c r="D18762" s="434"/>
    </row>
    <row r="18763" spans="1:4">
      <c r="A18763" s="371"/>
      <c r="B18763" s="371"/>
      <c r="C18763" s="371"/>
      <c r="D18763" s="434"/>
    </row>
    <row r="18764" spans="1:4">
      <c r="A18764" s="371"/>
      <c r="B18764" s="371"/>
      <c r="C18764" s="371"/>
      <c r="D18764" s="434"/>
    </row>
    <row r="18765" spans="1:4">
      <c r="A18765" s="371"/>
      <c r="B18765" s="371"/>
      <c r="C18765" s="371"/>
      <c r="D18765" s="434"/>
    </row>
    <row r="18766" spans="1:4">
      <c r="A18766" s="371"/>
      <c r="B18766" s="371"/>
      <c r="C18766" s="371"/>
      <c r="D18766" s="434"/>
    </row>
    <row r="18767" spans="1:4">
      <c r="A18767" s="371"/>
      <c r="B18767" s="371"/>
      <c r="C18767" s="371"/>
      <c r="D18767" s="434"/>
    </row>
    <row r="18768" spans="1:4">
      <c r="A18768" s="371"/>
      <c r="B18768" s="371"/>
      <c r="C18768" s="371"/>
      <c r="D18768" s="434"/>
    </row>
    <row r="18769" spans="1:4">
      <c r="A18769" s="371"/>
      <c r="B18769" s="371"/>
      <c r="C18769" s="371"/>
      <c r="D18769" s="434"/>
    </row>
    <row r="18770" spans="1:4">
      <c r="A18770" s="371"/>
      <c r="B18770" s="371"/>
      <c r="C18770" s="371"/>
      <c r="D18770" s="434"/>
    </row>
    <row r="18771" spans="1:4">
      <c r="A18771" s="371"/>
      <c r="B18771" s="371"/>
      <c r="C18771" s="371"/>
      <c r="D18771" s="434"/>
    </row>
    <row r="18772" spans="1:4">
      <c r="A18772" s="371"/>
      <c r="B18772" s="371"/>
      <c r="C18772" s="371"/>
      <c r="D18772" s="434"/>
    </row>
    <row r="18773" spans="1:4">
      <c r="A18773" s="371"/>
      <c r="B18773" s="371"/>
      <c r="C18773" s="371"/>
      <c r="D18773" s="434"/>
    </row>
    <row r="18774" spans="1:4">
      <c r="A18774" s="371"/>
      <c r="B18774" s="371"/>
      <c r="C18774" s="371"/>
      <c r="D18774" s="434"/>
    </row>
    <row r="18775" spans="1:4">
      <c r="A18775" s="371"/>
      <c r="B18775" s="371"/>
      <c r="C18775" s="371"/>
      <c r="D18775" s="434"/>
    </row>
    <row r="18776" spans="1:4">
      <c r="A18776" s="371"/>
      <c r="B18776" s="371"/>
      <c r="C18776" s="371"/>
      <c r="D18776" s="434"/>
    </row>
    <row r="18777" spans="1:4">
      <c r="A18777" s="371"/>
      <c r="B18777" s="371"/>
      <c r="C18777" s="371"/>
      <c r="D18777" s="434"/>
    </row>
    <row r="18778" spans="1:4">
      <c r="A18778" s="371"/>
      <c r="B18778" s="371"/>
      <c r="C18778" s="371"/>
      <c r="D18778" s="434"/>
    </row>
    <row r="18779" spans="1:4">
      <c r="A18779" s="371"/>
      <c r="B18779" s="371"/>
      <c r="C18779" s="371"/>
      <c r="D18779" s="434"/>
    </row>
    <row r="18780" spans="1:4">
      <c r="A18780" s="371"/>
      <c r="B18780" s="371"/>
      <c r="C18780" s="371"/>
      <c r="D18780" s="434"/>
    </row>
    <row r="18781" spans="1:4">
      <c r="A18781" s="371"/>
      <c r="B18781" s="371"/>
      <c r="C18781" s="371"/>
      <c r="D18781" s="434"/>
    </row>
    <row r="18782" spans="1:4">
      <c r="A18782" s="371"/>
      <c r="B18782" s="371"/>
      <c r="C18782" s="371"/>
      <c r="D18782" s="434"/>
    </row>
    <row r="18783" spans="1:4">
      <c r="A18783" s="371"/>
      <c r="B18783" s="371"/>
      <c r="C18783" s="371"/>
      <c r="D18783" s="434"/>
    </row>
    <row r="18784" spans="1:4">
      <c r="A18784" s="371"/>
      <c r="B18784" s="371"/>
      <c r="C18784" s="371"/>
      <c r="D18784" s="434"/>
    </row>
    <row r="18785" spans="1:4">
      <c r="A18785" s="371"/>
      <c r="B18785" s="371"/>
      <c r="C18785" s="371"/>
      <c r="D18785" s="434"/>
    </row>
    <row r="18786" spans="1:4">
      <c r="A18786" s="371"/>
      <c r="B18786" s="371"/>
      <c r="C18786" s="371"/>
      <c r="D18786" s="434"/>
    </row>
    <row r="18787" spans="1:4">
      <c r="A18787" s="371"/>
      <c r="B18787" s="371"/>
      <c r="C18787" s="371"/>
      <c r="D18787" s="434"/>
    </row>
    <row r="18788" spans="1:4">
      <c r="A18788" s="371"/>
      <c r="B18788" s="371"/>
      <c r="C18788" s="371"/>
      <c r="D18788" s="434"/>
    </row>
    <row r="18789" spans="1:4">
      <c r="A18789" s="371"/>
      <c r="B18789" s="371"/>
      <c r="C18789" s="371"/>
      <c r="D18789" s="434"/>
    </row>
    <row r="18790" spans="1:4">
      <c r="A18790" s="371"/>
      <c r="B18790" s="371"/>
      <c r="C18790" s="371"/>
      <c r="D18790" s="434"/>
    </row>
    <row r="18791" spans="1:4">
      <c r="A18791" s="371"/>
      <c r="B18791" s="371"/>
      <c r="C18791" s="371"/>
      <c r="D18791" s="434"/>
    </row>
    <row r="18792" spans="1:4">
      <c r="A18792" s="371"/>
      <c r="B18792" s="371"/>
      <c r="C18792" s="371"/>
      <c r="D18792" s="434"/>
    </row>
    <row r="18793" spans="1:4">
      <c r="A18793" s="371"/>
      <c r="B18793" s="371"/>
      <c r="C18793" s="371"/>
      <c r="D18793" s="434"/>
    </row>
    <row r="18794" spans="1:4">
      <c r="A18794" s="371"/>
      <c r="B18794" s="371"/>
      <c r="C18794" s="371"/>
      <c r="D18794" s="434"/>
    </row>
    <row r="18795" spans="1:4">
      <c r="A18795" s="371"/>
      <c r="B18795" s="371"/>
      <c r="C18795" s="371"/>
      <c r="D18795" s="434"/>
    </row>
    <row r="18796" spans="1:4">
      <c r="A18796" s="371"/>
      <c r="B18796" s="371"/>
      <c r="C18796" s="371"/>
      <c r="D18796" s="434"/>
    </row>
    <row r="18797" spans="1:4">
      <c r="A18797" s="371"/>
      <c r="B18797" s="371"/>
      <c r="C18797" s="371"/>
      <c r="D18797" s="434"/>
    </row>
    <row r="18798" spans="1:4">
      <c r="A18798" s="371"/>
      <c r="B18798" s="371"/>
      <c r="C18798" s="371"/>
      <c r="D18798" s="434"/>
    </row>
    <row r="18799" spans="1:4">
      <c r="A18799" s="371"/>
      <c r="B18799" s="371"/>
      <c r="C18799" s="371"/>
      <c r="D18799" s="434"/>
    </row>
    <row r="18800" spans="1:4">
      <c r="A18800" s="371"/>
      <c r="B18800" s="371"/>
      <c r="C18800" s="371"/>
      <c r="D18800" s="434"/>
    </row>
    <row r="18801" spans="1:4">
      <c r="A18801" s="371"/>
      <c r="B18801" s="371"/>
      <c r="C18801" s="371"/>
      <c r="D18801" s="434"/>
    </row>
    <row r="18802" spans="1:4">
      <c r="A18802" s="371"/>
      <c r="B18802" s="371"/>
      <c r="C18802" s="371"/>
      <c r="D18802" s="434"/>
    </row>
    <row r="18803" spans="1:4">
      <c r="A18803" s="371"/>
      <c r="B18803" s="371"/>
      <c r="C18803" s="371"/>
      <c r="D18803" s="434"/>
    </row>
    <row r="18804" spans="1:4">
      <c r="A18804" s="371"/>
      <c r="B18804" s="371"/>
      <c r="C18804" s="371"/>
      <c r="D18804" s="434"/>
    </row>
    <row r="18805" spans="1:4">
      <c r="A18805" s="371"/>
      <c r="B18805" s="371"/>
      <c r="C18805" s="371"/>
      <c r="D18805" s="434"/>
    </row>
    <row r="18806" spans="1:4">
      <c r="A18806" s="371"/>
      <c r="B18806" s="371"/>
      <c r="C18806" s="371"/>
      <c r="D18806" s="434"/>
    </row>
    <row r="18807" spans="1:4">
      <c r="A18807" s="371"/>
      <c r="B18807" s="371"/>
      <c r="C18807" s="371"/>
      <c r="D18807" s="434"/>
    </row>
    <row r="18808" spans="1:4">
      <c r="A18808" s="371"/>
      <c r="B18808" s="371"/>
      <c r="C18808" s="371"/>
      <c r="D18808" s="434"/>
    </row>
    <row r="18809" spans="1:4">
      <c r="A18809" s="371"/>
      <c r="B18809" s="371"/>
      <c r="C18809" s="371"/>
      <c r="D18809" s="434"/>
    </row>
    <row r="18810" spans="1:4">
      <c r="A18810" s="371"/>
      <c r="B18810" s="371"/>
      <c r="C18810" s="371"/>
      <c r="D18810" s="434"/>
    </row>
    <row r="18811" spans="1:4">
      <c r="A18811" s="371"/>
      <c r="B18811" s="371"/>
      <c r="C18811" s="371"/>
      <c r="D18811" s="434"/>
    </row>
    <row r="18812" spans="1:4">
      <c r="A18812" s="371"/>
      <c r="B18812" s="371"/>
      <c r="C18812" s="371"/>
      <c r="D18812" s="434"/>
    </row>
    <row r="18813" spans="1:4">
      <c r="A18813" s="371"/>
      <c r="B18813" s="371"/>
      <c r="C18813" s="371"/>
      <c r="D18813" s="434"/>
    </row>
    <row r="18814" spans="1:4">
      <c r="A18814" s="371"/>
      <c r="B18814" s="371"/>
      <c r="C18814" s="371"/>
      <c r="D18814" s="434"/>
    </row>
    <row r="18815" spans="1:4">
      <c r="A18815" s="371"/>
      <c r="B18815" s="371"/>
      <c r="C18815" s="371"/>
      <c r="D18815" s="434"/>
    </row>
    <row r="18816" spans="1:4">
      <c r="A18816" s="371"/>
      <c r="B18816" s="371"/>
      <c r="C18816" s="371"/>
      <c r="D18816" s="434"/>
    </row>
    <row r="18817" spans="1:4">
      <c r="A18817" s="371"/>
      <c r="B18817" s="371"/>
      <c r="C18817" s="371"/>
      <c r="D18817" s="434"/>
    </row>
    <row r="18818" spans="1:4">
      <c r="A18818" s="371"/>
      <c r="B18818" s="371"/>
      <c r="C18818" s="371"/>
      <c r="D18818" s="434"/>
    </row>
    <row r="18819" spans="1:4">
      <c r="A18819" s="371"/>
      <c r="B18819" s="371"/>
      <c r="C18819" s="371"/>
      <c r="D18819" s="434"/>
    </row>
    <row r="18820" spans="1:4">
      <c r="A18820" s="371"/>
      <c r="B18820" s="371"/>
      <c r="C18820" s="371"/>
      <c r="D18820" s="434"/>
    </row>
    <row r="18821" spans="1:4">
      <c r="A18821" s="371"/>
      <c r="B18821" s="371"/>
      <c r="C18821" s="371"/>
      <c r="D18821" s="434"/>
    </row>
    <row r="18822" spans="1:4">
      <c r="A18822" s="371"/>
      <c r="B18822" s="371"/>
      <c r="C18822" s="371"/>
      <c r="D18822" s="434"/>
    </row>
    <row r="18823" spans="1:4">
      <c r="A18823" s="371"/>
      <c r="B18823" s="371"/>
      <c r="C18823" s="371"/>
      <c r="D18823" s="434"/>
    </row>
    <row r="18824" spans="1:4">
      <c r="A18824" s="371"/>
      <c r="B18824" s="371"/>
      <c r="C18824" s="371"/>
      <c r="D18824" s="434"/>
    </row>
    <row r="18825" spans="1:4">
      <c r="A18825" s="371"/>
      <c r="B18825" s="371"/>
      <c r="C18825" s="371"/>
      <c r="D18825" s="434"/>
    </row>
    <row r="18826" spans="1:4">
      <c r="A18826" s="371"/>
      <c r="B18826" s="371"/>
      <c r="C18826" s="371"/>
      <c r="D18826" s="434"/>
    </row>
    <row r="18827" spans="1:4">
      <c r="A18827" s="371"/>
      <c r="B18827" s="371"/>
      <c r="C18827" s="371"/>
      <c r="D18827" s="434"/>
    </row>
    <row r="18828" spans="1:4">
      <c r="A18828" s="371"/>
      <c r="B18828" s="371"/>
      <c r="C18828" s="371"/>
      <c r="D18828" s="434"/>
    </row>
    <row r="18829" spans="1:4">
      <c r="A18829" s="371"/>
      <c r="B18829" s="371"/>
      <c r="C18829" s="371"/>
      <c r="D18829" s="434"/>
    </row>
    <row r="18830" spans="1:4">
      <c r="A18830" s="371"/>
      <c r="B18830" s="371"/>
      <c r="C18830" s="371"/>
      <c r="D18830" s="434"/>
    </row>
    <row r="18831" spans="1:4">
      <c r="A18831" s="371"/>
      <c r="B18831" s="371"/>
      <c r="C18831" s="371"/>
      <c r="D18831" s="434"/>
    </row>
    <row r="18832" spans="1:4">
      <c r="A18832" s="371"/>
      <c r="B18832" s="371"/>
      <c r="C18832" s="371"/>
      <c r="D18832" s="434"/>
    </row>
    <row r="18833" spans="1:4">
      <c r="A18833" s="371"/>
      <c r="B18833" s="371"/>
      <c r="C18833" s="371"/>
      <c r="D18833" s="434"/>
    </row>
    <row r="18834" spans="1:4">
      <c r="A18834" s="371"/>
      <c r="B18834" s="371"/>
      <c r="C18834" s="371"/>
      <c r="D18834" s="434"/>
    </row>
    <row r="18835" spans="1:4">
      <c r="A18835" s="371"/>
      <c r="B18835" s="371"/>
      <c r="C18835" s="371"/>
      <c r="D18835" s="434"/>
    </row>
    <row r="18836" spans="1:4">
      <c r="A18836" s="371"/>
      <c r="B18836" s="371"/>
      <c r="C18836" s="371"/>
      <c r="D18836" s="434"/>
    </row>
    <row r="18837" spans="1:4">
      <c r="A18837" s="371"/>
      <c r="B18837" s="371"/>
      <c r="C18837" s="371"/>
      <c r="D18837" s="434"/>
    </row>
    <row r="18838" spans="1:4">
      <c r="A18838" s="371"/>
      <c r="B18838" s="371"/>
      <c r="C18838" s="371"/>
      <c r="D18838" s="434"/>
    </row>
    <row r="18839" spans="1:4">
      <c r="A18839" s="371"/>
      <c r="B18839" s="371"/>
      <c r="C18839" s="371"/>
      <c r="D18839" s="434"/>
    </row>
    <row r="18840" spans="1:4">
      <c r="A18840" s="371"/>
      <c r="B18840" s="371"/>
      <c r="C18840" s="371"/>
      <c r="D18840" s="434"/>
    </row>
    <row r="18841" spans="1:4">
      <c r="A18841" s="371"/>
      <c r="B18841" s="371"/>
      <c r="C18841" s="371"/>
      <c r="D18841" s="434"/>
    </row>
    <row r="18842" spans="1:4">
      <c r="A18842" s="371"/>
      <c r="B18842" s="371"/>
      <c r="C18842" s="371"/>
      <c r="D18842" s="434"/>
    </row>
    <row r="18843" spans="1:4">
      <c r="A18843" s="371"/>
      <c r="B18843" s="371"/>
      <c r="C18843" s="371"/>
      <c r="D18843" s="434"/>
    </row>
    <row r="18844" spans="1:4">
      <c r="A18844" s="371"/>
      <c r="B18844" s="371"/>
      <c r="C18844" s="371"/>
      <c r="D18844" s="434"/>
    </row>
    <row r="18845" spans="1:4">
      <c r="A18845" s="371"/>
      <c r="B18845" s="371"/>
      <c r="C18845" s="371"/>
      <c r="D18845" s="434"/>
    </row>
    <row r="18846" spans="1:4">
      <c r="A18846" s="371"/>
      <c r="B18846" s="371"/>
      <c r="C18846" s="371"/>
      <c r="D18846" s="434"/>
    </row>
    <row r="18847" spans="1:4">
      <c r="A18847" s="371"/>
      <c r="B18847" s="371"/>
      <c r="C18847" s="371"/>
      <c r="D18847" s="434"/>
    </row>
    <row r="18848" spans="1:4">
      <c r="A18848" s="371"/>
      <c r="B18848" s="371"/>
      <c r="C18848" s="371"/>
      <c r="D18848" s="434"/>
    </row>
    <row r="18849" spans="1:4">
      <c r="A18849" s="371"/>
      <c r="B18849" s="371"/>
      <c r="C18849" s="371"/>
      <c r="D18849" s="434"/>
    </row>
    <row r="18850" spans="1:4">
      <c r="A18850" s="371"/>
      <c r="B18850" s="371"/>
      <c r="C18850" s="371"/>
      <c r="D18850" s="434"/>
    </row>
    <row r="18851" spans="1:4">
      <c r="A18851" s="371"/>
      <c r="B18851" s="371"/>
      <c r="C18851" s="371"/>
      <c r="D18851" s="434"/>
    </row>
    <row r="18852" spans="1:4">
      <c r="A18852" s="371"/>
      <c r="B18852" s="371"/>
      <c r="C18852" s="371"/>
      <c r="D18852" s="434"/>
    </row>
    <row r="18853" spans="1:4">
      <c r="A18853" s="371"/>
      <c r="B18853" s="371"/>
      <c r="C18853" s="371"/>
      <c r="D18853" s="434"/>
    </row>
    <row r="18854" spans="1:4">
      <c r="A18854" s="371"/>
      <c r="B18854" s="371"/>
      <c r="C18854" s="371"/>
      <c r="D18854" s="434"/>
    </row>
    <row r="18855" spans="1:4">
      <c r="A18855" s="371"/>
      <c r="B18855" s="371"/>
      <c r="C18855" s="371"/>
      <c r="D18855" s="434"/>
    </row>
    <row r="18856" spans="1:4">
      <c r="A18856" s="371"/>
      <c r="B18856" s="371"/>
      <c r="C18856" s="371"/>
      <c r="D18856" s="434"/>
    </row>
    <row r="18857" spans="1:4">
      <c r="A18857" s="371"/>
      <c r="B18857" s="371"/>
      <c r="C18857" s="371"/>
      <c r="D18857" s="434"/>
    </row>
    <row r="18858" spans="1:4">
      <c r="A18858" s="371"/>
      <c r="B18858" s="371"/>
      <c r="C18858" s="371"/>
      <c r="D18858" s="434"/>
    </row>
    <row r="18859" spans="1:4">
      <c r="A18859" s="371"/>
      <c r="B18859" s="371"/>
      <c r="C18859" s="371"/>
      <c r="D18859" s="434"/>
    </row>
    <row r="18860" spans="1:4">
      <c r="A18860" s="371"/>
      <c r="B18860" s="371"/>
      <c r="C18860" s="371"/>
      <c r="D18860" s="434"/>
    </row>
    <row r="18861" spans="1:4">
      <c r="A18861" s="371"/>
      <c r="B18861" s="371"/>
      <c r="C18861" s="371"/>
      <c r="D18861" s="434"/>
    </row>
    <row r="18862" spans="1:4">
      <c r="A18862" s="371"/>
      <c r="B18862" s="371"/>
      <c r="C18862" s="371"/>
      <c r="D18862" s="434"/>
    </row>
    <row r="18863" spans="1:4">
      <c r="A18863" s="371"/>
      <c r="B18863" s="371"/>
      <c r="C18863" s="371"/>
      <c r="D18863" s="434"/>
    </row>
    <row r="18864" spans="1:4">
      <c r="A18864" s="371"/>
      <c r="B18864" s="371"/>
      <c r="C18864" s="371"/>
      <c r="D18864" s="434"/>
    </row>
    <row r="18865" spans="1:4">
      <c r="A18865" s="371"/>
      <c r="B18865" s="371"/>
      <c r="C18865" s="371"/>
      <c r="D18865" s="434"/>
    </row>
    <row r="18866" spans="1:4">
      <c r="A18866" s="371"/>
      <c r="B18866" s="371"/>
      <c r="C18866" s="371"/>
      <c r="D18866" s="434"/>
    </row>
    <row r="18867" spans="1:4">
      <c r="A18867" s="371"/>
      <c r="B18867" s="371"/>
      <c r="C18867" s="371"/>
      <c r="D18867" s="434"/>
    </row>
    <row r="18868" spans="1:4">
      <c r="A18868" s="371"/>
      <c r="B18868" s="371"/>
      <c r="C18868" s="371"/>
      <c r="D18868" s="434"/>
    </row>
    <row r="18869" spans="1:4">
      <c r="A18869" s="371"/>
      <c r="B18869" s="371"/>
      <c r="C18869" s="371"/>
      <c r="D18869" s="434"/>
    </row>
    <row r="18870" spans="1:4">
      <c r="A18870" s="371"/>
      <c r="B18870" s="371"/>
      <c r="C18870" s="371"/>
      <c r="D18870" s="434"/>
    </row>
    <row r="18871" spans="1:4">
      <c r="A18871" s="371"/>
      <c r="B18871" s="371"/>
      <c r="C18871" s="371"/>
      <c r="D18871" s="434"/>
    </row>
    <row r="18872" spans="1:4">
      <c r="A18872" s="371"/>
      <c r="B18872" s="371"/>
      <c r="C18872" s="371"/>
      <c r="D18872" s="434"/>
    </row>
    <row r="18873" spans="1:4">
      <c r="A18873" s="371"/>
      <c r="B18873" s="371"/>
      <c r="C18873" s="371"/>
      <c r="D18873" s="434"/>
    </row>
    <row r="18874" spans="1:4">
      <c r="A18874" s="371"/>
      <c r="B18874" s="371"/>
      <c r="C18874" s="371"/>
      <c r="D18874" s="434"/>
    </row>
    <row r="18875" spans="1:4">
      <c r="A18875" s="371"/>
      <c r="B18875" s="371"/>
      <c r="C18875" s="371"/>
      <c r="D18875" s="434"/>
    </row>
    <row r="18876" spans="1:4">
      <c r="A18876" s="371"/>
      <c r="B18876" s="371"/>
      <c r="C18876" s="371"/>
      <c r="D18876" s="434"/>
    </row>
    <row r="18877" spans="1:4">
      <c r="A18877" s="371"/>
      <c r="B18877" s="371"/>
      <c r="C18877" s="371"/>
      <c r="D18877" s="434"/>
    </row>
    <row r="18878" spans="1:4">
      <c r="A18878" s="371"/>
      <c r="B18878" s="371"/>
      <c r="C18878" s="371"/>
      <c r="D18878" s="434"/>
    </row>
    <row r="18879" spans="1:4">
      <c r="A18879" s="371"/>
      <c r="B18879" s="371"/>
      <c r="C18879" s="371"/>
      <c r="D18879" s="434"/>
    </row>
    <row r="18880" spans="1:4">
      <c r="A18880" s="371"/>
      <c r="B18880" s="371"/>
      <c r="C18880" s="371"/>
      <c r="D18880" s="434"/>
    </row>
    <row r="18881" spans="1:4">
      <c r="A18881" s="371"/>
      <c r="B18881" s="371"/>
      <c r="C18881" s="371"/>
      <c r="D18881" s="434"/>
    </row>
    <row r="18882" spans="1:4">
      <c r="A18882" s="371"/>
      <c r="B18882" s="371"/>
      <c r="C18882" s="371"/>
      <c r="D18882" s="434"/>
    </row>
    <row r="18883" spans="1:4">
      <c r="A18883" s="371"/>
      <c r="B18883" s="371"/>
      <c r="C18883" s="371"/>
      <c r="D18883" s="434"/>
    </row>
    <row r="18884" spans="1:4">
      <c r="A18884" s="371"/>
      <c r="B18884" s="371"/>
      <c r="C18884" s="371"/>
      <c r="D18884" s="434"/>
    </row>
    <row r="18885" spans="1:4">
      <c r="A18885" s="371"/>
      <c r="B18885" s="371"/>
      <c r="C18885" s="371"/>
      <c r="D18885" s="434"/>
    </row>
    <row r="18886" spans="1:4">
      <c r="A18886" s="371"/>
      <c r="B18886" s="371"/>
      <c r="C18886" s="371"/>
      <c r="D18886" s="434"/>
    </row>
    <row r="18887" spans="1:4">
      <c r="A18887" s="371"/>
      <c r="B18887" s="371"/>
      <c r="C18887" s="371"/>
      <c r="D18887" s="434"/>
    </row>
    <row r="18888" spans="1:4">
      <c r="A18888" s="371"/>
      <c r="B18888" s="371"/>
      <c r="C18888" s="371"/>
      <c r="D18888" s="434"/>
    </row>
    <row r="18889" spans="1:4">
      <c r="A18889" s="371"/>
      <c r="B18889" s="371"/>
      <c r="C18889" s="371"/>
      <c r="D18889" s="434"/>
    </row>
    <row r="18890" spans="1:4">
      <c r="A18890" s="371"/>
      <c r="B18890" s="371"/>
      <c r="C18890" s="371"/>
      <c r="D18890" s="434"/>
    </row>
    <row r="18891" spans="1:4">
      <c r="A18891" s="371"/>
      <c r="B18891" s="371"/>
      <c r="C18891" s="371"/>
      <c r="D18891" s="434"/>
    </row>
    <row r="18892" spans="1:4">
      <c r="A18892" s="371"/>
      <c r="B18892" s="371"/>
      <c r="C18892" s="371"/>
      <c r="D18892" s="434"/>
    </row>
    <row r="18893" spans="1:4">
      <c r="A18893" s="371"/>
      <c r="B18893" s="371"/>
      <c r="C18893" s="371"/>
      <c r="D18893" s="434"/>
    </row>
    <row r="18894" spans="1:4">
      <c r="A18894" s="371"/>
      <c r="B18894" s="371"/>
      <c r="C18894" s="371"/>
      <c r="D18894" s="434"/>
    </row>
    <row r="18895" spans="1:4">
      <c r="A18895" s="371"/>
      <c r="B18895" s="371"/>
      <c r="C18895" s="371"/>
      <c r="D18895" s="434"/>
    </row>
    <row r="18896" spans="1:4">
      <c r="A18896" s="371"/>
      <c r="B18896" s="371"/>
      <c r="C18896" s="371"/>
      <c r="D18896" s="434"/>
    </row>
    <row r="18897" spans="1:4">
      <c r="A18897" s="371"/>
      <c r="B18897" s="371"/>
      <c r="C18897" s="371"/>
      <c r="D18897" s="434"/>
    </row>
    <row r="18898" spans="1:4">
      <c r="A18898" s="371"/>
      <c r="B18898" s="371"/>
      <c r="C18898" s="371"/>
      <c r="D18898" s="434"/>
    </row>
    <row r="18899" spans="1:4">
      <c r="A18899" s="371"/>
      <c r="B18899" s="371"/>
      <c r="C18899" s="371"/>
      <c r="D18899" s="434"/>
    </row>
    <row r="18900" spans="1:4">
      <c r="A18900" s="371"/>
      <c r="B18900" s="371"/>
      <c r="C18900" s="371"/>
      <c r="D18900" s="434"/>
    </row>
    <row r="18901" spans="1:4">
      <c r="A18901" s="371"/>
      <c r="B18901" s="371"/>
      <c r="C18901" s="371"/>
      <c r="D18901" s="434"/>
    </row>
    <row r="18902" spans="1:4">
      <c r="A18902" s="371"/>
      <c r="B18902" s="371"/>
      <c r="C18902" s="371"/>
      <c r="D18902" s="434"/>
    </row>
    <row r="18903" spans="1:4">
      <c r="A18903" s="371"/>
      <c r="B18903" s="371"/>
      <c r="C18903" s="371"/>
      <c r="D18903" s="434"/>
    </row>
    <row r="18904" spans="1:4">
      <c r="A18904" s="371"/>
      <c r="B18904" s="371"/>
      <c r="C18904" s="371"/>
      <c r="D18904" s="434"/>
    </row>
    <row r="18905" spans="1:4">
      <c r="A18905" s="371"/>
      <c r="B18905" s="371"/>
      <c r="C18905" s="371"/>
      <c r="D18905" s="434"/>
    </row>
    <row r="18906" spans="1:4">
      <c r="A18906" s="371"/>
      <c r="B18906" s="371"/>
      <c r="C18906" s="371"/>
      <c r="D18906" s="434"/>
    </row>
    <row r="18907" spans="1:4">
      <c r="A18907" s="371"/>
      <c r="B18907" s="371"/>
      <c r="C18907" s="371"/>
      <c r="D18907" s="434"/>
    </row>
    <row r="18908" spans="1:4">
      <c r="A18908" s="371"/>
      <c r="B18908" s="371"/>
      <c r="C18908" s="371"/>
      <c r="D18908" s="434"/>
    </row>
    <row r="18909" spans="1:4">
      <c r="A18909" s="371"/>
      <c r="B18909" s="371"/>
      <c r="C18909" s="371"/>
      <c r="D18909" s="434"/>
    </row>
    <row r="18910" spans="1:4">
      <c r="A18910" s="371"/>
      <c r="B18910" s="371"/>
      <c r="C18910" s="371"/>
      <c r="D18910" s="434"/>
    </row>
    <row r="18911" spans="1:4">
      <c r="A18911" s="371"/>
      <c r="B18911" s="371"/>
      <c r="C18911" s="371"/>
      <c r="D18911" s="434"/>
    </row>
    <row r="18912" spans="1:4">
      <c r="A18912" s="371"/>
      <c r="B18912" s="371"/>
      <c r="C18912" s="371"/>
      <c r="D18912" s="434"/>
    </row>
    <row r="18913" spans="1:4">
      <c r="A18913" s="371"/>
      <c r="B18913" s="371"/>
      <c r="C18913" s="371"/>
      <c r="D18913" s="434"/>
    </row>
    <row r="18914" spans="1:4">
      <c r="A18914" s="371"/>
      <c r="B18914" s="371"/>
      <c r="C18914" s="371"/>
      <c r="D18914" s="434"/>
    </row>
    <row r="18915" spans="1:4">
      <c r="A18915" s="371"/>
      <c r="B18915" s="371"/>
      <c r="C18915" s="371"/>
      <c r="D18915" s="434"/>
    </row>
    <row r="18916" spans="1:4">
      <c r="A18916" s="371"/>
      <c r="B18916" s="371"/>
      <c r="C18916" s="371"/>
      <c r="D18916" s="434"/>
    </row>
    <row r="18917" spans="1:4">
      <c r="A18917" s="371"/>
      <c r="B18917" s="371"/>
      <c r="C18917" s="371"/>
      <c r="D18917" s="434"/>
    </row>
    <row r="18918" spans="1:4">
      <c r="A18918" s="371"/>
      <c r="B18918" s="371"/>
      <c r="C18918" s="371"/>
      <c r="D18918" s="434"/>
    </row>
    <row r="18919" spans="1:4">
      <c r="A18919" s="371"/>
      <c r="B18919" s="371"/>
      <c r="C18919" s="371"/>
      <c r="D18919" s="434"/>
    </row>
    <row r="18920" spans="1:4">
      <c r="A18920" s="371"/>
      <c r="B18920" s="371"/>
      <c r="C18920" s="371"/>
      <c r="D18920" s="434"/>
    </row>
    <row r="18921" spans="1:4">
      <c r="A18921" s="371"/>
      <c r="B18921" s="371"/>
      <c r="C18921" s="371"/>
      <c r="D18921" s="434"/>
    </row>
    <row r="18922" spans="1:4">
      <c r="A18922" s="371"/>
      <c r="B18922" s="371"/>
      <c r="C18922" s="371"/>
      <c r="D18922" s="434"/>
    </row>
    <row r="18923" spans="1:4">
      <c r="A18923" s="371"/>
      <c r="B18923" s="371"/>
      <c r="C18923" s="371"/>
      <c r="D18923" s="434"/>
    </row>
    <row r="18924" spans="1:4">
      <c r="A18924" s="371"/>
      <c r="B18924" s="371"/>
      <c r="C18924" s="371"/>
      <c r="D18924" s="434"/>
    </row>
    <row r="18925" spans="1:4">
      <c r="A18925" s="371"/>
      <c r="B18925" s="371"/>
      <c r="C18925" s="371"/>
      <c r="D18925" s="434"/>
    </row>
    <row r="18926" spans="1:4">
      <c r="A18926" s="371"/>
      <c r="B18926" s="371"/>
      <c r="C18926" s="371"/>
      <c r="D18926" s="434"/>
    </row>
    <row r="18927" spans="1:4">
      <c r="A18927" s="371"/>
      <c r="B18927" s="371"/>
      <c r="C18927" s="371"/>
      <c r="D18927" s="434"/>
    </row>
    <row r="18928" spans="1:4">
      <c r="A18928" s="371"/>
      <c r="B18928" s="371"/>
      <c r="C18928" s="371"/>
      <c r="D18928" s="434"/>
    </row>
    <row r="18929" spans="1:4">
      <c r="A18929" s="371"/>
      <c r="B18929" s="371"/>
      <c r="C18929" s="371"/>
      <c r="D18929" s="434"/>
    </row>
    <row r="18930" spans="1:4">
      <c r="A18930" s="371"/>
      <c r="B18930" s="371"/>
      <c r="C18930" s="371"/>
      <c r="D18930" s="434"/>
    </row>
    <row r="18931" spans="1:4">
      <c r="A18931" s="371"/>
      <c r="B18931" s="371"/>
      <c r="C18931" s="371"/>
      <c r="D18931" s="434"/>
    </row>
    <row r="18932" spans="1:4">
      <c r="A18932" s="371"/>
      <c r="B18932" s="371"/>
      <c r="C18932" s="371"/>
      <c r="D18932" s="434"/>
    </row>
    <row r="18933" spans="1:4">
      <c r="A18933" s="371"/>
      <c r="B18933" s="371"/>
      <c r="C18933" s="371"/>
      <c r="D18933" s="434"/>
    </row>
    <row r="18934" spans="1:4">
      <c r="A18934" s="371"/>
      <c r="B18934" s="371"/>
      <c r="C18934" s="371"/>
      <c r="D18934" s="434"/>
    </row>
    <row r="18935" spans="1:4">
      <c r="A18935" s="371"/>
      <c r="B18935" s="371"/>
      <c r="C18935" s="371"/>
      <c r="D18935" s="434"/>
    </row>
    <row r="18936" spans="1:4">
      <c r="A18936" s="371"/>
      <c r="B18936" s="371"/>
      <c r="C18936" s="371"/>
      <c r="D18936" s="434"/>
    </row>
    <row r="18937" spans="1:4">
      <c r="A18937" s="371"/>
      <c r="B18937" s="371"/>
      <c r="C18937" s="371"/>
      <c r="D18937" s="434"/>
    </row>
    <row r="18938" spans="1:4">
      <c r="A18938" s="371"/>
      <c r="B18938" s="371"/>
      <c r="C18938" s="371"/>
      <c r="D18938" s="434"/>
    </row>
    <row r="18939" spans="1:4">
      <c r="A18939" s="371"/>
      <c r="B18939" s="371"/>
      <c r="C18939" s="371"/>
      <c r="D18939" s="434"/>
    </row>
    <row r="18940" spans="1:4">
      <c r="A18940" s="371"/>
      <c r="B18940" s="371"/>
      <c r="C18940" s="371"/>
      <c r="D18940" s="434"/>
    </row>
    <row r="18941" spans="1:4">
      <c r="A18941" s="371"/>
      <c r="B18941" s="371"/>
      <c r="C18941" s="371"/>
      <c r="D18941" s="434"/>
    </row>
    <row r="18942" spans="1:4">
      <c r="A18942" s="371"/>
      <c r="B18942" s="371"/>
      <c r="C18942" s="371"/>
      <c r="D18942" s="434"/>
    </row>
    <row r="18943" spans="1:4">
      <c r="A18943" s="371"/>
      <c r="B18943" s="371"/>
      <c r="C18943" s="371"/>
      <c r="D18943" s="434"/>
    </row>
    <row r="18944" spans="1:4">
      <c r="A18944" s="371"/>
      <c r="B18944" s="371"/>
      <c r="C18944" s="371"/>
      <c r="D18944" s="434"/>
    </row>
    <row r="18945" spans="1:4">
      <c r="A18945" s="371"/>
      <c r="B18945" s="371"/>
      <c r="C18945" s="371"/>
      <c r="D18945" s="434"/>
    </row>
    <row r="18946" spans="1:4">
      <c r="A18946" s="371"/>
      <c r="B18946" s="371"/>
      <c r="C18946" s="371"/>
      <c r="D18946" s="434"/>
    </row>
    <row r="18947" spans="1:4">
      <c r="A18947" s="371"/>
      <c r="B18947" s="371"/>
      <c r="C18947" s="371"/>
      <c r="D18947" s="434"/>
    </row>
    <row r="18948" spans="1:4">
      <c r="A18948" s="371"/>
      <c r="B18948" s="371"/>
      <c r="C18948" s="371"/>
      <c r="D18948" s="434"/>
    </row>
    <row r="18949" spans="1:4">
      <c r="A18949" s="371"/>
      <c r="B18949" s="371"/>
      <c r="C18949" s="371"/>
      <c r="D18949" s="434"/>
    </row>
    <row r="18950" spans="1:4">
      <c r="A18950" s="371"/>
      <c r="B18950" s="371"/>
      <c r="C18950" s="371"/>
      <c r="D18950" s="434"/>
    </row>
    <row r="18951" spans="1:4">
      <c r="A18951" s="371"/>
      <c r="B18951" s="371"/>
      <c r="C18951" s="371"/>
      <c r="D18951" s="434"/>
    </row>
    <row r="18952" spans="1:4">
      <c r="A18952" s="371"/>
      <c r="B18952" s="371"/>
      <c r="C18952" s="371"/>
      <c r="D18952" s="434"/>
    </row>
    <row r="18953" spans="1:4">
      <c r="A18953" s="371"/>
      <c r="B18953" s="371"/>
      <c r="C18953" s="371"/>
      <c r="D18953" s="434"/>
    </row>
    <row r="18954" spans="1:4">
      <c r="A18954" s="371"/>
      <c r="B18954" s="371"/>
      <c r="C18954" s="371"/>
      <c r="D18954" s="434"/>
    </row>
    <row r="18955" spans="1:4">
      <c r="A18955" s="371"/>
      <c r="B18955" s="371"/>
      <c r="C18955" s="371"/>
      <c r="D18955" s="434"/>
    </row>
    <row r="18956" spans="1:4">
      <c r="A18956" s="371"/>
      <c r="B18956" s="371"/>
      <c r="C18956" s="371"/>
      <c r="D18956" s="434"/>
    </row>
    <row r="18957" spans="1:4">
      <c r="A18957" s="371"/>
      <c r="B18957" s="371"/>
      <c r="C18957" s="371"/>
      <c r="D18957" s="434"/>
    </row>
    <row r="18958" spans="1:4">
      <c r="A18958" s="371"/>
      <c r="B18958" s="371"/>
      <c r="C18958" s="371"/>
      <c r="D18958" s="434"/>
    </row>
    <row r="18959" spans="1:4">
      <c r="A18959" s="371"/>
      <c r="B18959" s="371"/>
      <c r="C18959" s="371"/>
      <c r="D18959" s="434"/>
    </row>
    <row r="18960" spans="1:4">
      <c r="A18960" s="371"/>
      <c r="B18960" s="371"/>
      <c r="C18960" s="371"/>
      <c r="D18960" s="434"/>
    </row>
    <row r="18961" spans="1:4">
      <c r="A18961" s="371"/>
      <c r="B18961" s="371"/>
      <c r="C18961" s="371"/>
      <c r="D18961" s="434"/>
    </row>
    <row r="18962" spans="1:4">
      <c r="A18962" s="371"/>
      <c r="B18962" s="371"/>
      <c r="C18962" s="371"/>
      <c r="D18962" s="434"/>
    </row>
    <row r="18963" spans="1:4">
      <c r="A18963" s="371"/>
      <c r="B18963" s="371"/>
      <c r="C18963" s="371"/>
      <c r="D18963" s="434"/>
    </row>
    <row r="18964" spans="1:4">
      <c r="A18964" s="371"/>
      <c r="B18964" s="371"/>
      <c r="C18964" s="371"/>
      <c r="D18964" s="434"/>
    </row>
    <row r="18965" spans="1:4">
      <c r="A18965" s="371"/>
      <c r="B18965" s="371"/>
      <c r="C18965" s="371"/>
      <c r="D18965" s="434"/>
    </row>
    <row r="18966" spans="1:4">
      <c r="A18966" s="371"/>
      <c r="B18966" s="371"/>
      <c r="C18966" s="371"/>
      <c r="D18966" s="434"/>
    </row>
    <row r="18967" spans="1:4">
      <c r="A18967" s="371"/>
      <c r="B18967" s="371"/>
      <c r="C18967" s="371"/>
      <c r="D18967" s="434"/>
    </row>
    <row r="18968" spans="1:4">
      <c r="A18968" s="371"/>
      <c r="B18968" s="371"/>
      <c r="C18968" s="371"/>
      <c r="D18968" s="434"/>
    </row>
    <row r="18969" spans="1:4">
      <c r="A18969" s="371"/>
      <c r="B18969" s="371"/>
      <c r="C18969" s="371"/>
      <c r="D18969" s="434"/>
    </row>
    <row r="18970" spans="1:4">
      <c r="A18970" s="371"/>
      <c r="B18970" s="371"/>
      <c r="C18970" s="371"/>
      <c r="D18970" s="434"/>
    </row>
    <row r="18971" spans="1:4">
      <c r="A18971" s="371"/>
      <c r="B18971" s="371"/>
      <c r="C18971" s="371"/>
      <c r="D18971" s="434"/>
    </row>
    <row r="18972" spans="1:4">
      <c r="A18972" s="371"/>
      <c r="B18972" s="371"/>
      <c r="C18972" s="371"/>
      <c r="D18972" s="434"/>
    </row>
    <row r="18973" spans="1:4">
      <c r="A18973" s="371"/>
      <c r="B18973" s="371"/>
      <c r="C18973" s="371"/>
      <c r="D18973" s="434"/>
    </row>
    <row r="18974" spans="1:4">
      <c r="A18974" s="371"/>
      <c r="B18974" s="371"/>
      <c r="C18974" s="371"/>
      <c r="D18974" s="434"/>
    </row>
    <row r="18975" spans="1:4">
      <c r="A18975" s="371"/>
      <c r="B18975" s="371"/>
      <c r="C18975" s="371"/>
      <c r="D18975" s="434"/>
    </row>
    <row r="18976" spans="1:4">
      <c r="A18976" s="371"/>
      <c r="B18976" s="371"/>
      <c r="C18976" s="371"/>
      <c r="D18976" s="434"/>
    </row>
    <row r="18977" spans="1:4">
      <c r="A18977" s="371"/>
      <c r="B18977" s="371"/>
      <c r="C18977" s="371"/>
      <c r="D18977" s="434"/>
    </row>
    <row r="18978" spans="1:4">
      <c r="A18978" s="371"/>
      <c r="B18978" s="371"/>
      <c r="C18978" s="371"/>
      <c r="D18978" s="434"/>
    </row>
    <row r="18979" spans="1:4">
      <c r="A18979" s="371"/>
      <c r="B18979" s="371"/>
      <c r="C18979" s="371"/>
      <c r="D18979" s="434"/>
    </row>
    <row r="18980" spans="1:4">
      <c r="A18980" s="371"/>
      <c r="B18980" s="371"/>
      <c r="C18980" s="371"/>
      <c r="D18980" s="434"/>
    </row>
    <row r="18981" spans="1:4">
      <c r="A18981" s="371"/>
      <c r="B18981" s="371"/>
      <c r="C18981" s="371"/>
      <c r="D18981" s="434"/>
    </row>
    <row r="18982" spans="1:4">
      <c r="A18982" s="371"/>
      <c r="B18982" s="371"/>
      <c r="C18982" s="371"/>
      <c r="D18982" s="434"/>
    </row>
    <row r="18983" spans="1:4">
      <c r="A18983" s="371"/>
      <c r="B18983" s="371"/>
      <c r="C18983" s="371"/>
      <c r="D18983" s="434"/>
    </row>
    <row r="18984" spans="1:4">
      <c r="A18984" s="371"/>
      <c r="B18984" s="371"/>
      <c r="C18984" s="371"/>
      <c r="D18984" s="434"/>
    </row>
    <row r="18985" spans="1:4">
      <c r="A18985" s="371"/>
      <c r="B18985" s="371"/>
      <c r="C18985" s="371"/>
      <c r="D18985" s="434"/>
    </row>
    <row r="18986" spans="1:4">
      <c r="A18986" s="371"/>
      <c r="B18986" s="371"/>
      <c r="C18986" s="371"/>
      <c r="D18986" s="434"/>
    </row>
    <row r="18987" spans="1:4">
      <c r="A18987" s="371"/>
      <c r="B18987" s="371"/>
      <c r="C18987" s="371"/>
      <c r="D18987" s="434"/>
    </row>
    <row r="18988" spans="1:4">
      <c r="A18988" s="371"/>
      <c r="B18988" s="371"/>
      <c r="C18988" s="371"/>
      <c r="D18988" s="434"/>
    </row>
    <row r="18989" spans="1:4">
      <c r="A18989" s="371"/>
      <c r="B18989" s="371"/>
      <c r="C18989" s="371"/>
      <c r="D18989" s="434"/>
    </row>
    <row r="18990" spans="1:4">
      <c r="A18990" s="371"/>
      <c r="B18990" s="371"/>
      <c r="C18990" s="371"/>
      <c r="D18990" s="434"/>
    </row>
    <row r="18991" spans="1:4">
      <c r="A18991" s="371"/>
      <c r="B18991" s="371"/>
      <c r="C18991" s="371"/>
      <c r="D18991" s="434"/>
    </row>
    <row r="18992" spans="1:4">
      <c r="A18992" s="371"/>
      <c r="B18992" s="371"/>
      <c r="C18992" s="371"/>
      <c r="D18992" s="434"/>
    </row>
    <row r="18993" spans="1:4">
      <c r="A18993" s="371"/>
      <c r="B18993" s="371"/>
      <c r="C18993" s="371"/>
      <c r="D18993" s="434"/>
    </row>
    <row r="18994" spans="1:4">
      <c r="A18994" s="371"/>
      <c r="B18994" s="371"/>
      <c r="C18994" s="371"/>
      <c r="D18994" s="434"/>
    </row>
    <row r="18995" spans="1:4">
      <c r="A18995" s="371"/>
      <c r="B18995" s="371"/>
      <c r="C18995" s="371"/>
      <c r="D18995" s="434"/>
    </row>
    <row r="18996" spans="1:4">
      <c r="A18996" s="371"/>
      <c r="B18996" s="371"/>
      <c r="C18996" s="371"/>
      <c r="D18996" s="434"/>
    </row>
    <row r="18997" spans="1:4">
      <c r="A18997" s="371"/>
      <c r="B18997" s="371"/>
      <c r="C18997" s="371"/>
      <c r="D18997" s="434"/>
    </row>
    <row r="18998" spans="1:4">
      <c r="A18998" s="371"/>
      <c r="B18998" s="371"/>
      <c r="C18998" s="371"/>
      <c r="D18998" s="434"/>
    </row>
    <row r="18999" spans="1:4">
      <c r="A18999" s="371"/>
      <c r="B18999" s="371"/>
      <c r="C18999" s="371"/>
      <c r="D18999" s="434"/>
    </row>
    <row r="19000" spans="1:4">
      <c r="A19000" s="371"/>
      <c r="B19000" s="371"/>
      <c r="C19000" s="371"/>
      <c r="D19000" s="434"/>
    </row>
    <row r="19001" spans="1:4">
      <c r="A19001" s="371"/>
      <c r="B19001" s="371"/>
      <c r="C19001" s="371"/>
      <c r="D19001" s="434"/>
    </row>
    <row r="19002" spans="1:4">
      <c r="A19002" s="371"/>
      <c r="B19002" s="371"/>
      <c r="C19002" s="371"/>
      <c r="D19002" s="434"/>
    </row>
    <row r="19003" spans="1:4">
      <c r="A19003" s="371"/>
      <c r="B19003" s="371"/>
      <c r="C19003" s="371"/>
      <c r="D19003" s="434"/>
    </row>
    <row r="19004" spans="1:4">
      <c r="A19004" s="371"/>
      <c r="B19004" s="371"/>
      <c r="C19004" s="371"/>
      <c r="D19004" s="434"/>
    </row>
    <row r="19005" spans="1:4">
      <c r="A19005" s="371"/>
      <c r="B19005" s="371"/>
      <c r="C19005" s="371"/>
      <c r="D19005" s="434"/>
    </row>
    <row r="19006" spans="1:4">
      <c r="A19006" s="371"/>
      <c r="B19006" s="371"/>
      <c r="C19006" s="371"/>
      <c r="D19006" s="434"/>
    </row>
    <row r="19007" spans="1:4">
      <c r="A19007" s="371"/>
      <c r="B19007" s="371"/>
      <c r="C19007" s="371"/>
      <c r="D19007" s="434"/>
    </row>
    <row r="19008" spans="1:4">
      <c r="A19008" s="371"/>
      <c r="B19008" s="371"/>
      <c r="C19008" s="371"/>
      <c r="D19008" s="434"/>
    </row>
    <row r="19009" spans="1:4">
      <c r="A19009" s="371"/>
      <c r="B19009" s="371"/>
      <c r="C19009" s="371"/>
      <c r="D19009" s="434"/>
    </row>
    <row r="19010" spans="1:4">
      <c r="A19010" s="371"/>
      <c r="B19010" s="371"/>
      <c r="C19010" s="371"/>
      <c r="D19010" s="434"/>
    </row>
    <row r="19011" spans="1:4">
      <c r="A19011" s="371"/>
      <c r="B19011" s="371"/>
      <c r="C19011" s="371"/>
      <c r="D19011" s="434"/>
    </row>
    <row r="19012" spans="1:4">
      <c r="A19012" s="371"/>
      <c r="B19012" s="371"/>
      <c r="C19012" s="371"/>
      <c r="D19012" s="434"/>
    </row>
    <row r="19013" spans="1:4">
      <c r="A19013" s="371"/>
      <c r="B19013" s="371"/>
      <c r="C19013" s="371"/>
      <c r="D19013" s="434"/>
    </row>
    <row r="19014" spans="1:4">
      <c r="A19014" s="371"/>
      <c r="B19014" s="371"/>
      <c r="C19014" s="371"/>
      <c r="D19014" s="434"/>
    </row>
    <row r="19015" spans="1:4">
      <c r="A19015" s="371"/>
      <c r="B19015" s="371"/>
      <c r="C19015" s="371"/>
      <c r="D19015" s="434"/>
    </row>
    <row r="19016" spans="1:4">
      <c r="A19016" s="371"/>
      <c r="B19016" s="371"/>
      <c r="C19016" s="371"/>
      <c r="D19016" s="434"/>
    </row>
    <row r="19017" spans="1:4">
      <c r="A19017" s="371"/>
      <c r="B19017" s="371"/>
      <c r="C19017" s="371"/>
      <c r="D19017" s="434"/>
    </row>
    <row r="19018" spans="1:4">
      <c r="A19018" s="371"/>
      <c r="B19018" s="371"/>
      <c r="C19018" s="371"/>
      <c r="D19018" s="434"/>
    </row>
    <row r="19019" spans="1:4">
      <c r="A19019" s="371"/>
      <c r="B19019" s="371"/>
      <c r="C19019" s="371"/>
      <c r="D19019" s="434"/>
    </row>
    <row r="19020" spans="1:4">
      <c r="A19020" s="371"/>
      <c r="B19020" s="371"/>
      <c r="C19020" s="371"/>
      <c r="D19020" s="434"/>
    </row>
    <row r="19021" spans="1:4">
      <c r="A19021" s="371"/>
      <c r="B19021" s="371"/>
      <c r="C19021" s="371"/>
      <c r="D19021" s="434"/>
    </row>
    <row r="19022" spans="1:4">
      <c r="A19022" s="371"/>
      <c r="B19022" s="371"/>
      <c r="C19022" s="371"/>
      <c r="D19022" s="434"/>
    </row>
    <row r="19023" spans="1:4">
      <c r="A19023" s="371"/>
      <c r="B19023" s="371"/>
      <c r="C19023" s="371"/>
      <c r="D19023" s="434"/>
    </row>
    <row r="19024" spans="1:4">
      <c r="A19024" s="371"/>
      <c r="B19024" s="371"/>
      <c r="C19024" s="371"/>
      <c r="D19024" s="434"/>
    </row>
    <row r="19025" spans="1:4">
      <c r="A19025" s="371"/>
      <c r="B19025" s="371"/>
      <c r="C19025" s="371"/>
      <c r="D19025" s="434"/>
    </row>
    <row r="19026" spans="1:4">
      <c r="A19026" s="371"/>
      <c r="B19026" s="371"/>
      <c r="C19026" s="371"/>
      <c r="D19026" s="434"/>
    </row>
    <row r="19027" spans="1:4">
      <c r="A19027" s="371"/>
      <c r="B19027" s="371"/>
      <c r="C19027" s="371"/>
      <c r="D19027" s="434"/>
    </row>
    <row r="19028" spans="1:4">
      <c r="A19028" s="371"/>
      <c r="B19028" s="371"/>
      <c r="C19028" s="371"/>
      <c r="D19028" s="434"/>
    </row>
    <row r="19029" spans="1:4">
      <c r="A19029" s="371"/>
      <c r="B19029" s="371"/>
      <c r="C19029" s="371"/>
      <c r="D19029" s="434"/>
    </row>
    <row r="19030" spans="1:4">
      <c r="A19030" s="371"/>
      <c r="B19030" s="371"/>
      <c r="C19030" s="371"/>
      <c r="D19030" s="434"/>
    </row>
    <row r="19031" spans="1:4">
      <c r="A19031" s="371"/>
      <c r="B19031" s="371"/>
      <c r="C19031" s="371"/>
      <c r="D19031" s="434"/>
    </row>
    <row r="19032" spans="1:4">
      <c r="A19032" s="371"/>
      <c r="B19032" s="371"/>
      <c r="C19032" s="371"/>
      <c r="D19032" s="434"/>
    </row>
    <row r="19033" spans="1:4">
      <c r="A19033" s="371"/>
      <c r="B19033" s="371"/>
      <c r="C19033" s="371"/>
      <c r="D19033" s="434"/>
    </row>
    <row r="19034" spans="1:4">
      <c r="A19034" s="371"/>
      <c r="B19034" s="371"/>
      <c r="C19034" s="371"/>
      <c r="D19034" s="434"/>
    </row>
    <row r="19035" spans="1:4">
      <c r="A19035" s="371"/>
      <c r="B19035" s="371"/>
      <c r="C19035" s="371"/>
      <c r="D19035" s="434"/>
    </row>
    <row r="19036" spans="1:4">
      <c r="A19036" s="371"/>
      <c r="B19036" s="371"/>
      <c r="C19036" s="371"/>
      <c r="D19036" s="434"/>
    </row>
    <row r="19037" spans="1:4">
      <c r="A19037" s="371"/>
      <c r="B19037" s="371"/>
      <c r="C19037" s="371"/>
      <c r="D19037" s="434"/>
    </row>
    <row r="19038" spans="1:4">
      <c r="A19038" s="371"/>
      <c r="B19038" s="371"/>
      <c r="C19038" s="371"/>
      <c r="D19038" s="434"/>
    </row>
    <row r="19039" spans="1:4">
      <c r="A19039" s="371"/>
      <c r="B19039" s="371"/>
      <c r="C19039" s="371"/>
      <c r="D19039" s="434"/>
    </row>
    <row r="19040" spans="1:4">
      <c r="A19040" s="371"/>
      <c r="B19040" s="371"/>
      <c r="C19040" s="371"/>
      <c r="D19040" s="434"/>
    </row>
    <row r="19041" spans="1:4">
      <c r="A19041" s="371"/>
      <c r="B19041" s="371"/>
      <c r="C19041" s="371"/>
      <c r="D19041" s="434"/>
    </row>
    <row r="19042" spans="1:4">
      <c r="A19042" s="371"/>
      <c r="B19042" s="371"/>
      <c r="C19042" s="371"/>
      <c r="D19042" s="434"/>
    </row>
    <row r="19043" spans="1:4">
      <c r="A19043" s="371"/>
      <c r="B19043" s="371"/>
      <c r="C19043" s="371"/>
      <c r="D19043" s="434"/>
    </row>
    <row r="19044" spans="1:4">
      <c r="A19044" s="371"/>
      <c r="B19044" s="371"/>
      <c r="C19044" s="371"/>
      <c r="D19044" s="434"/>
    </row>
    <row r="19045" spans="1:4">
      <c r="A19045" s="371"/>
      <c r="B19045" s="371"/>
      <c r="C19045" s="371"/>
      <c r="D19045" s="434"/>
    </row>
    <row r="19046" spans="1:4">
      <c r="A19046" s="371"/>
      <c r="B19046" s="371"/>
      <c r="C19046" s="371"/>
      <c r="D19046" s="434"/>
    </row>
    <row r="19047" spans="1:4">
      <c r="A19047" s="371"/>
      <c r="B19047" s="371"/>
      <c r="C19047" s="371"/>
      <c r="D19047" s="434"/>
    </row>
    <row r="19048" spans="1:4">
      <c r="A19048" s="371"/>
      <c r="B19048" s="371"/>
      <c r="C19048" s="371"/>
      <c r="D19048" s="434"/>
    </row>
    <row r="19049" spans="1:4">
      <c r="A19049" s="371"/>
      <c r="B19049" s="371"/>
      <c r="C19049" s="371"/>
      <c r="D19049" s="434"/>
    </row>
    <row r="19050" spans="1:4">
      <c r="A19050" s="371"/>
      <c r="B19050" s="371"/>
      <c r="C19050" s="371"/>
      <c r="D19050" s="434"/>
    </row>
    <row r="19051" spans="1:4">
      <c r="A19051" s="371"/>
      <c r="B19051" s="371"/>
      <c r="C19051" s="371"/>
      <c r="D19051" s="434"/>
    </row>
    <row r="19052" spans="1:4">
      <c r="A19052" s="371"/>
      <c r="B19052" s="371"/>
      <c r="C19052" s="371"/>
      <c r="D19052" s="434"/>
    </row>
    <row r="19053" spans="1:4">
      <c r="A19053" s="371"/>
      <c r="B19053" s="371"/>
      <c r="C19053" s="371"/>
      <c r="D19053" s="434"/>
    </row>
    <row r="19054" spans="1:4">
      <c r="A19054" s="371"/>
      <c r="B19054" s="371"/>
      <c r="C19054" s="371"/>
      <c r="D19054" s="434"/>
    </row>
    <row r="19055" spans="1:4">
      <c r="A19055" s="371"/>
      <c r="B19055" s="371"/>
      <c r="C19055" s="371"/>
      <c r="D19055" s="434"/>
    </row>
    <row r="19056" spans="1:4">
      <c r="A19056" s="371"/>
      <c r="B19056" s="371"/>
      <c r="C19056" s="371"/>
      <c r="D19056" s="434"/>
    </row>
    <row r="19057" spans="1:4">
      <c r="A19057" s="371"/>
      <c r="B19057" s="371"/>
      <c r="C19057" s="371"/>
      <c r="D19057" s="434"/>
    </row>
    <row r="19058" spans="1:4">
      <c r="A19058" s="371"/>
      <c r="B19058" s="371"/>
      <c r="C19058" s="371"/>
      <c r="D19058" s="434"/>
    </row>
    <row r="19059" spans="1:4">
      <c r="A19059" s="371"/>
      <c r="B19059" s="371"/>
      <c r="C19059" s="371"/>
      <c r="D19059" s="434"/>
    </row>
    <row r="19060" spans="1:4">
      <c r="A19060" s="371"/>
      <c r="B19060" s="371"/>
      <c r="C19060" s="371"/>
      <c r="D19060" s="434"/>
    </row>
    <row r="19061" spans="1:4">
      <c r="A19061" s="371"/>
      <c r="B19061" s="371"/>
      <c r="C19061" s="371"/>
      <c r="D19061" s="434"/>
    </row>
    <row r="19062" spans="1:4">
      <c r="A19062" s="371"/>
      <c r="B19062" s="371"/>
      <c r="C19062" s="371"/>
      <c r="D19062" s="434"/>
    </row>
    <row r="19063" spans="1:4">
      <c r="A19063" s="371"/>
      <c r="B19063" s="371"/>
      <c r="C19063" s="371"/>
      <c r="D19063" s="434"/>
    </row>
    <row r="19064" spans="1:4">
      <c r="A19064" s="371"/>
      <c r="B19064" s="371"/>
      <c r="C19064" s="371"/>
      <c r="D19064" s="434"/>
    </row>
    <row r="19065" spans="1:4">
      <c r="A19065" s="371"/>
      <c r="B19065" s="371"/>
      <c r="C19065" s="371"/>
      <c r="D19065" s="434"/>
    </row>
    <row r="19066" spans="1:4">
      <c r="A19066" s="371"/>
      <c r="B19066" s="371"/>
      <c r="C19066" s="371"/>
      <c r="D19066" s="434"/>
    </row>
    <row r="19067" spans="1:4">
      <c r="A19067" s="371"/>
      <c r="B19067" s="371"/>
      <c r="C19067" s="371"/>
      <c r="D19067" s="434"/>
    </row>
    <row r="19068" spans="1:4">
      <c r="A19068" s="371"/>
      <c r="B19068" s="371"/>
      <c r="C19068" s="371"/>
      <c r="D19068" s="434"/>
    </row>
    <row r="19069" spans="1:4">
      <c r="A19069" s="371"/>
      <c r="B19069" s="371"/>
      <c r="C19069" s="371"/>
      <c r="D19069" s="434"/>
    </row>
    <row r="19070" spans="1:4">
      <c r="A19070" s="371"/>
      <c r="B19070" s="371"/>
      <c r="C19070" s="371"/>
      <c r="D19070" s="434"/>
    </row>
    <row r="19071" spans="1:4">
      <c r="A19071" s="371"/>
      <c r="B19071" s="371"/>
      <c r="C19071" s="371"/>
      <c r="D19071" s="434"/>
    </row>
    <row r="19072" spans="1:4">
      <c r="A19072" s="371"/>
      <c r="B19072" s="371"/>
      <c r="C19072" s="371"/>
      <c r="D19072" s="434"/>
    </row>
    <row r="19073" spans="1:4">
      <c r="A19073" s="371"/>
      <c r="B19073" s="371"/>
      <c r="C19073" s="371"/>
      <c r="D19073" s="434"/>
    </row>
    <row r="19074" spans="1:4">
      <c r="A19074" s="371"/>
      <c r="B19074" s="371"/>
      <c r="C19074" s="371"/>
      <c r="D19074" s="434"/>
    </row>
    <row r="19075" spans="1:4">
      <c r="A19075" s="371"/>
      <c r="B19075" s="371"/>
      <c r="C19075" s="371"/>
      <c r="D19075" s="434"/>
    </row>
    <row r="19076" spans="1:4">
      <c r="A19076" s="371"/>
      <c r="B19076" s="371"/>
      <c r="C19076" s="371"/>
      <c r="D19076" s="434"/>
    </row>
    <row r="19077" spans="1:4">
      <c r="A19077" s="371"/>
      <c r="B19077" s="371"/>
      <c r="C19077" s="371"/>
      <c r="D19077" s="434"/>
    </row>
    <row r="19078" spans="1:4">
      <c r="A19078" s="371"/>
      <c r="B19078" s="371"/>
      <c r="C19078" s="371"/>
      <c r="D19078" s="434"/>
    </row>
    <row r="19079" spans="1:4">
      <c r="A19079" s="371"/>
      <c r="B19079" s="371"/>
      <c r="C19079" s="371"/>
      <c r="D19079" s="434"/>
    </row>
    <row r="19080" spans="1:4">
      <c r="A19080" s="371"/>
      <c r="B19080" s="371"/>
      <c r="C19080" s="371"/>
      <c r="D19080" s="434"/>
    </row>
    <row r="19081" spans="1:4">
      <c r="A19081" s="371"/>
      <c r="B19081" s="371"/>
      <c r="C19081" s="371"/>
      <c r="D19081" s="434"/>
    </row>
    <row r="19082" spans="1:4">
      <c r="A19082" s="371"/>
      <c r="B19082" s="371"/>
      <c r="C19082" s="371"/>
      <c r="D19082" s="434"/>
    </row>
    <row r="19083" spans="1:4">
      <c r="A19083" s="371"/>
      <c r="B19083" s="371"/>
      <c r="C19083" s="371"/>
      <c r="D19083" s="434"/>
    </row>
    <row r="19084" spans="1:4">
      <c r="A19084" s="371"/>
      <c r="B19084" s="371"/>
      <c r="C19084" s="371"/>
      <c r="D19084" s="434"/>
    </row>
    <row r="19085" spans="1:4">
      <c r="A19085" s="371"/>
      <c r="B19085" s="371"/>
      <c r="C19085" s="371"/>
      <c r="D19085" s="434"/>
    </row>
    <row r="19086" spans="1:4">
      <c r="A19086" s="371"/>
      <c r="B19086" s="371"/>
      <c r="C19086" s="371"/>
      <c r="D19086" s="434"/>
    </row>
    <row r="19087" spans="1:4">
      <c r="A19087" s="371"/>
      <c r="B19087" s="371"/>
      <c r="C19087" s="371"/>
      <c r="D19087" s="434"/>
    </row>
    <row r="19088" spans="1:4">
      <c r="A19088" s="371"/>
      <c r="B19088" s="371"/>
      <c r="C19088" s="371"/>
      <c r="D19088" s="434"/>
    </row>
    <row r="19089" spans="1:4">
      <c r="A19089" s="371"/>
      <c r="B19089" s="371"/>
      <c r="C19089" s="371"/>
      <c r="D19089" s="434"/>
    </row>
    <row r="19090" spans="1:4">
      <c r="A19090" s="371"/>
      <c r="B19090" s="371"/>
      <c r="C19090" s="371"/>
      <c r="D19090" s="434"/>
    </row>
    <row r="19091" spans="1:4">
      <c r="A19091" s="371"/>
      <c r="B19091" s="371"/>
      <c r="C19091" s="371"/>
      <c r="D19091" s="434"/>
    </row>
    <row r="19092" spans="1:4">
      <c r="A19092" s="371"/>
      <c r="B19092" s="371"/>
      <c r="C19092" s="371"/>
      <c r="D19092" s="434"/>
    </row>
    <row r="19093" spans="1:4">
      <c r="A19093" s="371"/>
      <c r="B19093" s="371"/>
      <c r="C19093" s="371"/>
      <c r="D19093" s="434"/>
    </row>
    <row r="19094" spans="1:4">
      <c r="A19094" s="371"/>
      <c r="B19094" s="371"/>
      <c r="C19094" s="371"/>
      <c r="D19094" s="434"/>
    </row>
    <row r="19095" spans="1:4">
      <c r="A19095" s="371"/>
      <c r="B19095" s="371"/>
      <c r="C19095" s="371"/>
      <c r="D19095" s="434"/>
    </row>
    <row r="19096" spans="1:4">
      <c r="A19096" s="371"/>
      <c r="B19096" s="371"/>
      <c r="C19096" s="371"/>
      <c r="D19096" s="434"/>
    </row>
    <row r="19097" spans="1:4">
      <c r="A19097" s="371"/>
      <c r="B19097" s="371"/>
      <c r="C19097" s="371"/>
      <c r="D19097" s="434"/>
    </row>
    <row r="19098" spans="1:4">
      <c r="A19098" s="371"/>
      <c r="B19098" s="371"/>
      <c r="C19098" s="371"/>
      <c r="D19098" s="434"/>
    </row>
    <row r="19099" spans="1:4">
      <c r="A19099" s="371"/>
      <c r="B19099" s="371"/>
      <c r="C19099" s="371"/>
      <c r="D19099" s="434"/>
    </row>
    <row r="19100" spans="1:4">
      <c r="A19100" s="371"/>
      <c r="B19100" s="371"/>
      <c r="C19100" s="371"/>
      <c r="D19100" s="434"/>
    </row>
    <row r="19101" spans="1:4">
      <c r="A19101" s="371"/>
      <c r="B19101" s="371"/>
      <c r="C19101" s="371"/>
      <c r="D19101" s="434"/>
    </row>
    <row r="19102" spans="1:4">
      <c r="A19102" s="371"/>
      <c r="B19102" s="371"/>
      <c r="C19102" s="371"/>
      <c r="D19102" s="434"/>
    </row>
    <row r="19103" spans="1:4">
      <c r="A19103" s="371"/>
      <c r="B19103" s="371"/>
      <c r="C19103" s="371"/>
      <c r="D19103" s="434"/>
    </row>
    <row r="19104" spans="1:4">
      <c r="A19104" s="371"/>
      <c r="B19104" s="371"/>
      <c r="C19104" s="371"/>
      <c r="D19104" s="434"/>
    </row>
    <row r="19105" spans="1:4">
      <c r="A19105" s="371"/>
      <c r="B19105" s="371"/>
      <c r="C19105" s="371"/>
      <c r="D19105" s="434"/>
    </row>
    <row r="19106" spans="1:4">
      <c r="A19106" s="371"/>
      <c r="B19106" s="371"/>
      <c r="C19106" s="371"/>
      <c r="D19106" s="434"/>
    </row>
    <row r="19107" spans="1:4">
      <c r="A19107" s="371"/>
      <c r="B19107" s="371"/>
      <c r="C19107" s="371"/>
      <c r="D19107" s="434"/>
    </row>
    <row r="19108" spans="1:4">
      <c r="A19108" s="371"/>
      <c r="B19108" s="371"/>
      <c r="C19108" s="371"/>
      <c r="D19108" s="434"/>
    </row>
    <row r="19109" spans="1:4">
      <c r="A19109" s="371"/>
      <c r="B19109" s="371"/>
      <c r="C19109" s="371"/>
      <c r="D19109" s="434"/>
    </row>
    <row r="19110" spans="1:4">
      <c r="A19110" s="371"/>
      <c r="B19110" s="371"/>
      <c r="C19110" s="371"/>
      <c r="D19110" s="434"/>
    </row>
    <row r="19111" spans="1:4">
      <c r="A19111" s="371"/>
      <c r="B19111" s="371"/>
      <c r="C19111" s="371"/>
      <c r="D19111" s="434"/>
    </row>
    <row r="19112" spans="1:4">
      <c r="A19112" s="371"/>
      <c r="B19112" s="371"/>
      <c r="C19112" s="371"/>
      <c r="D19112" s="434"/>
    </row>
    <row r="19113" spans="1:4">
      <c r="A19113" s="371"/>
      <c r="B19113" s="371"/>
      <c r="C19113" s="371"/>
      <c r="D19113" s="434"/>
    </row>
    <row r="19114" spans="1:4">
      <c r="A19114" s="371"/>
      <c r="B19114" s="371"/>
      <c r="C19114" s="371"/>
      <c r="D19114" s="434"/>
    </row>
    <row r="19115" spans="1:4">
      <c r="A19115" s="371"/>
      <c r="B19115" s="371"/>
      <c r="C19115" s="371"/>
      <c r="D19115" s="434"/>
    </row>
    <row r="19116" spans="1:4">
      <c r="A19116" s="371"/>
      <c r="B19116" s="371"/>
      <c r="C19116" s="371"/>
      <c r="D19116" s="434"/>
    </row>
    <row r="19117" spans="1:4">
      <c r="A19117" s="371"/>
      <c r="B19117" s="371"/>
      <c r="C19117" s="371"/>
      <c r="D19117" s="434"/>
    </row>
    <row r="19118" spans="1:4">
      <c r="A19118" s="371"/>
      <c r="B19118" s="371"/>
      <c r="C19118" s="371"/>
      <c r="D19118" s="434"/>
    </row>
    <row r="19119" spans="1:4">
      <c r="A19119" s="371"/>
      <c r="B19119" s="371"/>
      <c r="C19119" s="371"/>
      <c r="D19119" s="434"/>
    </row>
    <row r="19120" spans="1:4">
      <c r="A19120" s="371"/>
      <c r="B19120" s="371"/>
      <c r="C19120" s="371"/>
      <c r="D19120" s="434"/>
    </row>
    <row r="19121" spans="1:4">
      <c r="A19121" s="371"/>
      <c r="B19121" s="371"/>
      <c r="C19121" s="371"/>
      <c r="D19121" s="434"/>
    </row>
    <row r="19122" spans="1:4">
      <c r="A19122" s="371"/>
      <c r="B19122" s="371"/>
      <c r="C19122" s="371"/>
      <c r="D19122" s="434"/>
    </row>
    <row r="19123" spans="1:4">
      <c r="A19123" s="371"/>
      <c r="B19123" s="371"/>
      <c r="C19123" s="371"/>
      <c r="D19123" s="434"/>
    </row>
    <row r="19124" spans="1:4">
      <c r="A19124" s="371"/>
      <c r="B19124" s="371"/>
      <c r="C19124" s="371"/>
      <c r="D19124" s="434"/>
    </row>
    <row r="19125" spans="1:4">
      <c r="A19125" s="371"/>
      <c r="B19125" s="371"/>
      <c r="C19125" s="371"/>
      <c r="D19125" s="434"/>
    </row>
    <row r="19126" spans="1:4">
      <c r="A19126" s="371"/>
      <c r="B19126" s="371"/>
      <c r="C19126" s="371"/>
      <c r="D19126" s="434"/>
    </row>
    <row r="19127" spans="1:4">
      <c r="A19127" s="371"/>
      <c r="B19127" s="371"/>
      <c r="C19127" s="371"/>
      <c r="D19127" s="434"/>
    </row>
    <row r="19128" spans="1:4">
      <c r="A19128" s="371"/>
      <c r="B19128" s="371"/>
      <c r="C19128" s="371"/>
      <c r="D19128" s="434"/>
    </row>
    <row r="19129" spans="1:4">
      <c r="A19129" s="371"/>
      <c r="B19129" s="371"/>
      <c r="C19129" s="371"/>
      <c r="D19129" s="434"/>
    </row>
    <row r="19130" spans="1:4">
      <c r="A19130" s="371"/>
      <c r="B19130" s="371"/>
      <c r="C19130" s="371"/>
      <c r="D19130" s="434"/>
    </row>
    <row r="19131" spans="1:4">
      <c r="A19131" s="371"/>
      <c r="B19131" s="371"/>
      <c r="C19131" s="371"/>
      <c r="D19131" s="434"/>
    </row>
    <row r="19132" spans="1:4">
      <c r="A19132" s="371"/>
      <c r="B19132" s="371"/>
      <c r="C19132" s="371"/>
      <c r="D19132" s="434"/>
    </row>
    <row r="19133" spans="1:4">
      <c r="A19133" s="371"/>
      <c r="B19133" s="371"/>
      <c r="C19133" s="371"/>
      <c r="D19133" s="434"/>
    </row>
    <row r="19134" spans="1:4">
      <c r="A19134" s="371"/>
      <c r="B19134" s="371"/>
      <c r="C19134" s="371"/>
      <c r="D19134" s="434"/>
    </row>
    <row r="19135" spans="1:4">
      <c r="A19135" s="371"/>
      <c r="B19135" s="371"/>
      <c r="C19135" s="371"/>
      <c r="D19135" s="434"/>
    </row>
    <row r="19136" spans="1:4">
      <c r="A19136" s="371"/>
      <c r="B19136" s="371"/>
      <c r="C19136" s="371"/>
      <c r="D19136" s="434"/>
    </row>
    <row r="19137" spans="1:4">
      <c r="A19137" s="371"/>
      <c r="B19137" s="371"/>
      <c r="C19137" s="371"/>
      <c r="D19137" s="434"/>
    </row>
    <row r="19138" spans="1:4">
      <c r="A19138" s="371"/>
      <c r="B19138" s="371"/>
      <c r="C19138" s="371"/>
      <c r="D19138" s="434"/>
    </row>
    <row r="19139" spans="1:4">
      <c r="A19139" s="371"/>
      <c r="B19139" s="371"/>
      <c r="C19139" s="371"/>
      <c r="D19139" s="434"/>
    </row>
    <row r="19140" spans="1:4">
      <c r="A19140" s="371"/>
      <c r="B19140" s="371"/>
      <c r="C19140" s="371"/>
      <c r="D19140" s="434"/>
    </row>
    <row r="19141" spans="1:4">
      <c r="A19141" s="371"/>
      <c r="B19141" s="371"/>
      <c r="C19141" s="371"/>
      <c r="D19141" s="434"/>
    </row>
    <row r="19142" spans="1:4">
      <c r="A19142" s="371"/>
      <c r="B19142" s="371"/>
      <c r="C19142" s="371"/>
      <c r="D19142" s="434"/>
    </row>
    <row r="19143" spans="1:4">
      <c r="A19143" s="371"/>
      <c r="B19143" s="371"/>
      <c r="C19143" s="371"/>
      <c r="D19143" s="434"/>
    </row>
    <row r="19144" spans="1:4">
      <c r="A19144" s="371"/>
      <c r="B19144" s="371"/>
      <c r="C19144" s="371"/>
      <c r="D19144" s="434"/>
    </row>
    <row r="19145" spans="1:4">
      <c r="A19145" s="371"/>
      <c r="B19145" s="371"/>
      <c r="C19145" s="371"/>
      <c r="D19145" s="434"/>
    </row>
    <row r="19146" spans="1:4">
      <c r="A19146" s="371"/>
      <c r="B19146" s="371"/>
      <c r="C19146" s="371"/>
      <c r="D19146" s="434"/>
    </row>
    <row r="19147" spans="1:4">
      <c r="A19147" s="371"/>
      <c r="B19147" s="371"/>
      <c r="C19147" s="371"/>
      <c r="D19147" s="434"/>
    </row>
    <row r="19148" spans="1:4">
      <c r="A19148" s="371"/>
      <c r="B19148" s="371"/>
      <c r="C19148" s="371"/>
      <c r="D19148" s="434"/>
    </row>
    <row r="19149" spans="1:4">
      <c r="A19149" s="371"/>
      <c r="B19149" s="371"/>
      <c r="C19149" s="371"/>
      <c r="D19149" s="434"/>
    </row>
    <row r="19150" spans="1:4">
      <c r="A19150" s="371"/>
      <c r="B19150" s="371"/>
      <c r="C19150" s="371"/>
      <c r="D19150" s="434"/>
    </row>
    <row r="19151" spans="1:4">
      <c r="A19151" s="371"/>
      <c r="B19151" s="371"/>
      <c r="C19151" s="371"/>
      <c r="D19151" s="434"/>
    </row>
    <row r="19152" spans="1:4">
      <c r="A19152" s="371"/>
      <c r="B19152" s="371"/>
      <c r="C19152" s="371"/>
      <c r="D19152" s="434"/>
    </row>
    <row r="19153" spans="1:4">
      <c r="A19153" s="371"/>
      <c r="B19153" s="371"/>
      <c r="C19153" s="371"/>
      <c r="D19153" s="434"/>
    </row>
    <row r="19154" spans="1:4">
      <c r="A19154" s="371"/>
      <c r="B19154" s="371"/>
      <c r="C19154" s="371"/>
      <c r="D19154" s="434"/>
    </row>
    <row r="19155" spans="1:4">
      <c r="A19155" s="371"/>
      <c r="B19155" s="371"/>
      <c r="C19155" s="371"/>
      <c r="D19155" s="434"/>
    </row>
    <row r="19156" spans="1:4">
      <c r="A19156" s="371"/>
      <c r="B19156" s="371"/>
      <c r="C19156" s="371"/>
      <c r="D19156" s="434"/>
    </row>
    <row r="19157" spans="1:4">
      <c r="A19157" s="371"/>
      <c r="B19157" s="371"/>
      <c r="C19157" s="371"/>
      <c r="D19157" s="434"/>
    </row>
    <row r="19158" spans="1:4">
      <c r="A19158" s="371"/>
      <c r="B19158" s="371"/>
      <c r="C19158" s="371"/>
      <c r="D19158" s="434"/>
    </row>
    <row r="19159" spans="1:4">
      <c r="A19159" s="371"/>
      <c r="B19159" s="371"/>
      <c r="C19159" s="371"/>
      <c r="D19159" s="434"/>
    </row>
    <row r="19160" spans="1:4">
      <c r="A19160" s="371"/>
      <c r="B19160" s="371"/>
      <c r="C19160" s="371"/>
      <c r="D19160" s="434"/>
    </row>
    <row r="19161" spans="1:4">
      <c r="A19161" s="371"/>
      <c r="B19161" s="371"/>
      <c r="C19161" s="371"/>
      <c r="D19161" s="434"/>
    </row>
    <row r="19162" spans="1:4">
      <c r="A19162" s="371"/>
      <c r="B19162" s="371"/>
      <c r="C19162" s="371"/>
      <c r="D19162" s="434"/>
    </row>
    <row r="19163" spans="1:4">
      <c r="A19163" s="371"/>
      <c r="B19163" s="371"/>
      <c r="C19163" s="371"/>
      <c r="D19163" s="434"/>
    </row>
    <row r="19164" spans="1:4">
      <c r="A19164" s="371"/>
      <c r="B19164" s="371"/>
      <c r="C19164" s="371"/>
      <c r="D19164" s="434"/>
    </row>
    <row r="19165" spans="1:4">
      <c r="A19165" s="371"/>
      <c r="B19165" s="371"/>
      <c r="C19165" s="371"/>
      <c r="D19165" s="434"/>
    </row>
    <row r="19166" spans="1:4">
      <c r="A19166" s="371"/>
      <c r="B19166" s="371"/>
      <c r="C19166" s="371"/>
      <c r="D19166" s="434"/>
    </row>
    <row r="19167" spans="1:4">
      <c r="A19167" s="371"/>
      <c r="B19167" s="371"/>
      <c r="C19167" s="371"/>
      <c r="D19167" s="434"/>
    </row>
    <row r="19168" spans="1:4">
      <c r="A19168" s="371"/>
      <c r="B19168" s="371"/>
      <c r="C19168" s="371"/>
      <c r="D19168" s="434"/>
    </row>
    <row r="19169" spans="1:4">
      <c r="A19169" s="371"/>
      <c r="B19169" s="371"/>
      <c r="C19169" s="371"/>
      <c r="D19169" s="434"/>
    </row>
    <row r="19170" spans="1:4">
      <c r="A19170" s="371"/>
      <c r="B19170" s="371"/>
      <c r="C19170" s="371"/>
      <c r="D19170" s="434"/>
    </row>
    <row r="19171" spans="1:4">
      <c r="A19171" s="371"/>
      <c r="B19171" s="371"/>
      <c r="C19171" s="371"/>
      <c r="D19171" s="434"/>
    </row>
    <row r="19172" spans="1:4">
      <c r="A19172" s="371"/>
      <c r="B19172" s="371"/>
      <c r="C19172" s="371"/>
      <c r="D19172" s="434"/>
    </row>
    <row r="19173" spans="1:4">
      <c r="A19173" s="371"/>
      <c r="B19173" s="371"/>
      <c r="C19173" s="371"/>
      <c r="D19173" s="434"/>
    </row>
    <row r="19174" spans="1:4">
      <c r="A19174" s="371"/>
      <c r="B19174" s="371"/>
      <c r="C19174" s="371"/>
      <c r="D19174" s="434"/>
    </row>
    <row r="19175" spans="1:4">
      <c r="A19175" s="371"/>
      <c r="B19175" s="371"/>
      <c r="C19175" s="371"/>
      <c r="D19175" s="434"/>
    </row>
    <row r="19176" spans="1:4">
      <c r="A19176" s="371"/>
      <c r="B19176" s="371"/>
      <c r="C19176" s="371"/>
      <c r="D19176" s="434"/>
    </row>
    <row r="19177" spans="1:4">
      <c r="A19177" s="371"/>
      <c r="B19177" s="371"/>
      <c r="C19177" s="371"/>
      <c r="D19177" s="434"/>
    </row>
    <row r="19178" spans="1:4">
      <c r="A19178" s="371"/>
      <c r="B19178" s="371"/>
      <c r="C19178" s="371"/>
      <c r="D19178" s="434"/>
    </row>
    <row r="19179" spans="1:4">
      <c r="A19179" s="371"/>
      <c r="B19179" s="371"/>
      <c r="C19179" s="371"/>
      <c r="D19179" s="434"/>
    </row>
    <row r="19180" spans="1:4">
      <c r="A19180" s="371"/>
      <c r="B19180" s="371"/>
      <c r="C19180" s="371"/>
      <c r="D19180" s="434"/>
    </row>
    <row r="19181" spans="1:4">
      <c r="A19181" s="371"/>
      <c r="B19181" s="371"/>
      <c r="C19181" s="371"/>
      <c r="D19181" s="434"/>
    </row>
    <row r="19182" spans="1:4">
      <c r="A19182" s="371"/>
      <c r="B19182" s="371"/>
      <c r="C19182" s="371"/>
      <c r="D19182" s="434"/>
    </row>
    <row r="19183" spans="1:4">
      <c r="A19183" s="371"/>
      <c r="B19183" s="371"/>
      <c r="C19183" s="371"/>
      <c r="D19183" s="434"/>
    </row>
    <row r="19184" spans="1:4">
      <c r="A19184" s="371"/>
      <c r="B19184" s="371"/>
      <c r="C19184" s="371"/>
      <c r="D19184" s="434"/>
    </row>
    <row r="19185" spans="1:4">
      <c r="A19185" s="371"/>
      <c r="B19185" s="371"/>
      <c r="C19185" s="371"/>
      <c r="D19185" s="434"/>
    </row>
    <row r="19186" spans="1:4">
      <c r="A19186" s="371"/>
      <c r="B19186" s="371"/>
      <c r="C19186" s="371"/>
      <c r="D19186" s="434"/>
    </row>
    <row r="19187" spans="1:4">
      <c r="A19187" s="371"/>
      <c r="B19187" s="371"/>
      <c r="C19187" s="371"/>
      <c r="D19187" s="434"/>
    </row>
    <row r="19188" spans="1:4">
      <c r="A19188" s="371"/>
      <c r="B19188" s="371"/>
      <c r="C19188" s="371"/>
      <c r="D19188" s="434"/>
    </row>
    <row r="19189" spans="1:4">
      <c r="A19189" s="371"/>
      <c r="B19189" s="371"/>
      <c r="C19189" s="371"/>
      <c r="D19189" s="434"/>
    </row>
    <row r="19190" spans="1:4">
      <c r="A19190" s="371"/>
      <c r="B19190" s="371"/>
      <c r="C19190" s="371"/>
      <c r="D19190" s="434"/>
    </row>
    <row r="19191" spans="1:4">
      <c r="A19191" s="371"/>
      <c r="B19191" s="371"/>
      <c r="C19191" s="371"/>
      <c r="D19191" s="434"/>
    </row>
    <row r="19192" spans="1:4">
      <c r="A19192" s="371"/>
      <c r="B19192" s="371"/>
      <c r="C19192" s="371"/>
      <c r="D19192" s="434"/>
    </row>
    <row r="19193" spans="1:4">
      <c r="A19193" s="371"/>
      <c r="B19193" s="371"/>
      <c r="C19193" s="371"/>
      <c r="D19193" s="434"/>
    </row>
    <row r="19194" spans="1:4">
      <c r="A19194" s="371"/>
      <c r="B19194" s="371"/>
      <c r="C19194" s="371"/>
      <c r="D19194" s="434"/>
    </row>
    <row r="19195" spans="1:4">
      <c r="A19195" s="371"/>
      <c r="B19195" s="371"/>
      <c r="C19195" s="371"/>
      <c r="D19195" s="434"/>
    </row>
    <row r="19196" spans="1:4">
      <c r="A19196" s="371"/>
      <c r="B19196" s="371"/>
      <c r="C19196" s="371"/>
      <c r="D19196" s="434"/>
    </row>
    <row r="19197" spans="1:4">
      <c r="A19197" s="371"/>
      <c r="B19197" s="371"/>
      <c r="C19197" s="371"/>
      <c r="D19197" s="434"/>
    </row>
    <row r="19198" spans="1:4">
      <c r="A19198" s="371"/>
      <c r="B19198" s="371"/>
      <c r="C19198" s="371"/>
      <c r="D19198" s="434"/>
    </row>
    <row r="19199" spans="1:4">
      <c r="A19199" s="371"/>
      <c r="B19199" s="371"/>
      <c r="C19199" s="371"/>
      <c r="D19199" s="434"/>
    </row>
    <row r="19200" spans="1:4">
      <c r="A19200" s="371"/>
      <c r="B19200" s="371"/>
      <c r="C19200" s="371"/>
      <c r="D19200" s="434"/>
    </row>
    <row r="19201" spans="1:4">
      <c r="A19201" s="371"/>
      <c r="B19201" s="371"/>
      <c r="C19201" s="371"/>
      <c r="D19201" s="434"/>
    </row>
    <row r="19202" spans="1:4">
      <c r="A19202" s="371"/>
      <c r="B19202" s="371"/>
      <c r="C19202" s="371"/>
      <c r="D19202" s="434"/>
    </row>
    <row r="19203" spans="1:4">
      <c r="A19203" s="371"/>
      <c r="B19203" s="371"/>
      <c r="C19203" s="371"/>
      <c r="D19203" s="434"/>
    </row>
    <row r="19204" spans="1:4">
      <c r="A19204" s="371"/>
      <c r="B19204" s="371"/>
      <c r="C19204" s="371"/>
      <c r="D19204" s="434"/>
    </row>
    <row r="19205" spans="1:4">
      <c r="A19205" s="371"/>
      <c r="B19205" s="371"/>
      <c r="C19205" s="371"/>
      <c r="D19205" s="434"/>
    </row>
    <row r="19206" spans="1:4">
      <c r="A19206" s="371"/>
      <c r="B19206" s="371"/>
      <c r="C19206" s="371"/>
      <c r="D19206" s="434"/>
    </row>
    <row r="19207" spans="1:4">
      <c r="A19207" s="371"/>
      <c r="B19207" s="371"/>
      <c r="C19207" s="371"/>
      <c r="D19207" s="434"/>
    </row>
    <row r="19208" spans="1:4">
      <c r="A19208" s="371"/>
      <c r="B19208" s="371"/>
      <c r="C19208" s="371"/>
      <c r="D19208" s="434"/>
    </row>
    <row r="19209" spans="1:4">
      <c r="A19209" s="371"/>
      <c r="B19209" s="371"/>
      <c r="C19209" s="371"/>
      <c r="D19209" s="434"/>
    </row>
    <row r="19210" spans="1:4">
      <c r="A19210" s="371"/>
      <c r="B19210" s="371"/>
      <c r="C19210" s="371"/>
      <c r="D19210" s="434"/>
    </row>
    <row r="19211" spans="1:4">
      <c r="A19211" s="371"/>
      <c r="B19211" s="371"/>
      <c r="C19211" s="371"/>
      <c r="D19211" s="434"/>
    </row>
    <row r="19212" spans="1:4">
      <c r="A19212" s="371"/>
      <c r="B19212" s="371"/>
      <c r="C19212" s="371"/>
      <c r="D19212" s="434"/>
    </row>
    <row r="19213" spans="1:4">
      <c r="A19213" s="371"/>
      <c r="B19213" s="371"/>
      <c r="C19213" s="371"/>
      <c r="D19213" s="434"/>
    </row>
    <row r="19214" spans="1:4">
      <c r="A19214" s="371"/>
      <c r="B19214" s="371"/>
      <c r="C19214" s="371"/>
      <c r="D19214" s="434"/>
    </row>
    <row r="19215" spans="1:4">
      <c r="A19215" s="371"/>
      <c r="B19215" s="371"/>
      <c r="C19215" s="371"/>
      <c r="D19215" s="434"/>
    </row>
    <row r="19216" spans="1:4">
      <c r="A19216" s="371"/>
      <c r="B19216" s="371"/>
      <c r="C19216" s="371"/>
      <c r="D19216" s="434"/>
    </row>
    <row r="19217" spans="1:4">
      <c r="A19217" s="371"/>
      <c r="B19217" s="371"/>
      <c r="C19217" s="371"/>
      <c r="D19217" s="434"/>
    </row>
    <row r="19218" spans="1:4">
      <c r="A19218" s="371"/>
      <c r="B19218" s="371"/>
      <c r="C19218" s="371"/>
      <c r="D19218" s="434"/>
    </row>
    <row r="19219" spans="1:4">
      <c r="A19219" s="371"/>
      <c r="B19219" s="371"/>
      <c r="C19219" s="371"/>
      <c r="D19219" s="434"/>
    </row>
    <row r="19220" spans="1:4">
      <c r="A19220" s="371"/>
      <c r="B19220" s="371"/>
      <c r="C19220" s="371"/>
      <c r="D19220" s="434"/>
    </row>
    <row r="19221" spans="1:4">
      <c r="A19221" s="371"/>
      <c r="B19221" s="371"/>
      <c r="C19221" s="371"/>
      <c r="D19221" s="434"/>
    </row>
    <row r="19222" spans="1:4">
      <c r="A19222" s="371"/>
      <c r="B19222" s="371"/>
      <c r="C19222" s="371"/>
      <c r="D19222" s="434"/>
    </row>
    <row r="19223" spans="1:4">
      <c r="A19223" s="371"/>
      <c r="B19223" s="371"/>
      <c r="C19223" s="371"/>
      <c r="D19223" s="434"/>
    </row>
    <row r="19224" spans="1:4">
      <c r="A19224" s="371"/>
      <c r="B19224" s="371"/>
      <c r="C19224" s="371"/>
      <c r="D19224" s="434"/>
    </row>
    <row r="19225" spans="1:4">
      <c r="A19225" s="371"/>
      <c r="B19225" s="371"/>
      <c r="C19225" s="371"/>
      <c r="D19225" s="434"/>
    </row>
    <row r="19226" spans="1:4">
      <c r="A19226" s="371"/>
      <c r="B19226" s="371"/>
      <c r="C19226" s="371"/>
      <c r="D19226" s="434"/>
    </row>
    <row r="19227" spans="1:4">
      <c r="A19227" s="371"/>
      <c r="B19227" s="371"/>
      <c r="C19227" s="371"/>
      <c r="D19227" s="434"/>
    </row>
    <row r="19228" spans="1:4">
      <c r="A19228" s="371"/>
      <c r="B19228" s="371"/>
      <c r="C19228" s="371"/>
      <c r="D19228" s="434"/>
    </row>
    <row r="19229" spans="1:4">
      <c r="A19229" s="371"/>
      <c r="B19229" s="371"/>
      <c r="C19229" s="371"/>
      <c r="D19229" s="434"/>
    </row>
    <row r="19230" spans="1:4">
      <c r="A19230" s="371"/>
      <c r="B19230" s="371"/>
      <c r="C19230" s="371"/>
      <c r="D19230" s="434"/>
    </row>
    <row r="19231" spans="1:4">
      <c r="A19231" s="371"/>
      <c r="B19231" s="371"/>
      <c r="C19231" s="371"/>
      <c r="D19231" s="434"/>
    </row>
    <row r="19232" spans="1:4">
      <c r="A19232" s="371"/>
      <c r="B19232" s="371"/>
      <c r="C19232" s="371"/>
      <c r="D19232" s="434"/>
    </row>
    <row r="19233" spans="1:4">
      <c r="A19233" s="371"/>
      <c r="B19233" s="371"/>
      <c r="C19233" s="371"/>
      <c r="D19233" s="434"/>
    </row>
    <row r="19234" spans="1:4">
      <c r="A19234" s="371"/>
      <c r="B19234" s="371"/>
      <c r="C19234" s="371"/>
      <c r="D19234" s="434"/>
    </row>
    <row r="19235" spans="1:4">
      <c r="A19235" s="371"/>
      <c r="B19235" s="371"/>
      <c r="C19235" s="371"/>
      <c r="D19235" s="434"/>
    </row>
    <row r="19236" spans="1:4">
      <c r="A19236" s="371"/>
      <c r="B19236" s="371"/>
      <c r="C19236" s="371"/>
      <c r="D19236" s="434"/>
    </row>
    <row r="19237" spans="1:4">
      <c r="A19237" s="371"/>
      <c r="B19237" s="371"/>
      <c r="C19237" s="371"/>
      <c r="D19237" s="434"/>
    </row>
    <row r="19238" spans="1:4">
      <c r="A19238" s="371"/>
      <c r="B19238" s="371"/>
      <c r="C19238" s="371"/>
      <c r="D19238" s="434"/>
    </row>
    <row r="19239" spans="1:4">
      <c r="A19239" s="371"/>
      <c r="B19239" s="371"/>
      <c r="C19239" s="371"/>
      <c r="D19239" s="434"/>
    </row>
    <row r="19240" spans="1:4">
      <c r="A19240" s="371"/>
      <c r="B19240" s="371"/>
      <c r="C19240" s="371"/>
      <c r="D19240" s="434"/>
    </row>
    <row r="19241" spans="1:4">
      <c r="A19241" s="371"/>
      <c r="B19241" s="371"/>
      <c r="C19241" s="371"/>
      <c r="D19241" s="434"/>
    </row>
    <row r="19242" spans="1:4">
      <c r="A19242" s="371"/>
      <c r="B19242" s="371"/>
      <c r="C19242" s="371"/>
      <c r="D19242" s="434"/>
    </row>
    <row r="19243" spans="1:4">
      <c r="A19243" s="371"/>
      <c r="B19243" s="371"/>
      <c r="C19243" s="371"/>
      <c r="D19243" s="434"/>
    </row>
    <row r="19244" spans="1:4">
      <c r="A19244" s="371"/>
      <c r="B19244" s="371"/>
      <c r="C19244" s="371"/>
      <c r="D19244" s="434"/>
    </row>
    <row r="19245" spans="1:4">
      <c r="A19245" s="371"/>
      <c r="B19245" s="371"/>
      <c r="C19245" s="371"/>
      <c r="D19245" s="434"/>
    </row>
    <row r="19246" spans="1:4">
      <c r="A19246" s="371"/>
      <c r="B19246" s="371"/>
      <c r="C19246" s="371"/>
      <c r="D19246" s="434"/>
    </row>
    <row r="19247" spans="1:4">
      <c r="A19247" s="371"/>
      <c r="B19247" s="371"/>
      <c r="C19247" s="371"/>
      <c r="D19247" s="434"/>
    </row>
    <row r="19248" spans="1:4">
      <c r="A19248" s="371"/>
      <c r="B19248" s="371"/>
      <c r="C19248" s="371"/>
      <c r="D19248" s="434"/>
    </row>
    <row r="19249" spans="1:4">
      <c r="A19249" s="371"/>
      <c r="B19249" s="371"/>
      <c r="C19249" s="371"/>
      <c r="D19249" s="434"/>
    </row>
    <row r="19250" spans="1:4">
      <c r="A19250" s="371"/>
      <c r="B19250" s="371"/>
      <c r="C19250" s="371"/>
      <c r="D19250" s="434"/>
    </row>
    <row r="19251" spans="1:4">
      <c r="A19251" s="371"/>
      <c r="B19251" s="371"/>
      <c r="C19251" s="371"/>
      <c r="D19251" s="434"/>
    </row>
    <row r="19252" spans="1:4">
      <c r="A19252" s="371"/>
      <c r="B19252" s="371"/>
      <c r="C19252" s="371"/>
      <c r="D19252" s="434"/>
    </row>
    <row r="19253" spans="1:4">
      <c r="A19253" s="371"/>
      <c r="B19253" s="371"/>
      <c r="C19253" s="371"/>
      <c r="D19253" s="434"/>
    </row>
    <row r="19254" spans="1:4">
      <c r="A19254" s="371"/>
      <c r="B19254" s="371"/>
      <c r="C19254" s="371"/>
      <c r="D19254" s="434"/>
    </row>
    <row r="19255" spans="1:4">
      <c r="A19255" s="371"/>
      <c r="B19255" s="371"/>
      <c r="C19255" s="371"/>
      <c r="D19255" s="434"/>
    </row>
    <row r="19256" spans="1:4">
      <c r="A19256" s="371"/>
      <c r="B19256" s="371"/>
      <c r="C19256" s="371"/>
      <c r="D19256" s="434"/>
    </row>
    <row r="19257" spans="1:4">
      <c r="A19257" s="371"/>
      <c r="B19257" s="371"/>
      <c r="C19257" s="371"/>
      <c r="D19257" s="434"/>
    </row>
    <row r="19258" spans="1:4">
      <c r="A19258" s="371"/>
      <c r="B19258" s="371"/>
      <c r="C19258" s="371"/>
      <c r="D19258" s="434"/>
    </row>
    <row r="19259" spans="1:4">
      <c r="A19259" s="371"/>
      <c r="B19259" s="371"/>
      <c r="C19259" s="371"/>
      <c r="D19259" s="434"/>
    </row>
    <row r="19260" spans="1:4">
      <c r="A19260" s="371"/>
      <c r="B19260" s="371"/>
      <c r="C19260" s="371"/>
      <c r="D19260" s="434"/>
    </row>
    <row r="19261" spans="1:4">
      <c r="A19261" s="371"/>
      <c r="B19261" s="371"/>
      <c r="C19261" s="371"/>
      <c r="D19261" s="434"/>
    </row>
    <row r="19262" spans="1:4">
      <c r="A19262" s="371"/>
      <c r="B19262" s="371"/>
      <c r="C19262" s="371"/>
      <c r="D19262" s="434"/>
    </row>
    <row r="19263" spans="1:4">
      <c r="A19263" s="371"/>
      <c r="B19263" s="371"/>
      <c r="C19263" s="371"/>
      <c r="D19263" s="434"/>
    </row>
    <row r="19264" spans="1:4">
      <c r="A19264" s="371"/>
      <c r="B19264" s="371"/>
      <c r="C19264" s="371"/>
      <c r="D19264" s="434"/>
    </row>
    <row r="19265" spans="1:4">
      <c r="A19265" s="371"/>
      <c r="B19265" s="371"/>
      <c r="C19265" s="371"/>
      <c r="D19265" s="434"/>
    </row>
    <row r="19266" spans="1:4">
      <c r="A19266" s="371"/>
      <c r="B19266" s="371"/>
      <c r="C19266" s="371"/>
      <c r="D19266" s="434"/>
    </row>
    <row r="19267" spans="1:4">
      <c r="A19267" s="371"/>
      <c r="B19267" s="371"/>
      <c r="C19267" s="371"/>
      <c r="D19267" s="434"/>
    </row>
    <row r="19268" spans="1:4">
      <c r="A19268" s="371"/>
      <c r="B19268" s="371"/>
      <c r="C19268" s="371"/>
      <c r="D19268" s="434"/>
    </row>
    <row r="19269" spans="1:4">
      <c r="A19269" s="371"/>
      <c r="B19269" s="371"/>
      <c r="C19269" s="371"/>
      <c r="D19269" s="434"/>
    </row>
    <row r="19270" spans="1:4">
      <c r="A19270" s="371"/>
      <c r="B19270" s="371"/>
      <c r="C19270" s="371"/>
      <c r="D19270" s="434"/>
    </row>
    <row r="19271" spans="1:4">
      <c r="A19271" s="371"/>
      <c r="B19271" s="371"/>
      <c r="C19271" s="371"/>
      <c r="D19271" s="434"/>
    </row>
    <row r="19272" spans="1:4">
      <c r="A19272" s="371"/>
      <c r="B19272" s="371"/>
      <c r="C19272" s="371"/>
      <c r="D19272" s="434"/>
    </row>
    <row r="19273" spans="1:4">
      <c r="A19273" s="371"/>
      <c r="B19273" s="371"/>
      <c r="C19273" s="371"/>
      <c r="D19273" s="434"/>
    </row>
    <row r="19274" spans="1:4">
      <c r="A19274" s="371"/>
      <c r="B19274" s="371"/>
      <c r="C19274" s="371"/>
      <c r="D19274" s="434"/>
    </row>
    <row r="19275" spans="1:4">
      <c r="A19275" s="371"/>
      <c r="B19275" s="371"/>
      <c r="C19275" s="371"/>
      <c r="D19275" s="434"/>
    </row>
    <row r="19276" spans="1:4">
      <c r="A19276" s="371"/>
      <c r="B19276" s="371"/>
      <c r="C19276" s="371"/>
      <c r="D19276" s="434"/>
    </row>
    <row r="19277" spans="1:4">
      <c r="A19277" s="371"/>
      <c r="B19277" s="371"/>
      <c r="C19277" s="371"/>
      <c r="D19277" s="434"/>
    </row>
    <row r="19278" spans="1:4">
      <c r="A19278" s="371"/>
      <c r="B19278" s="371"/>
      <c r="C19278" s="371"/>
      <c r="D19278" s="434"/>
    </row>
    <row r="19279" spans="1:4">
      <c r="A19279" s="371"/>
      <c r="B19279" s="371"/>
      <c r="C19279" s="371"/>
      <c r="D19279" s="434"/>
    </row>
    <row r="19280" spans="1:4">
      <c r="A19280" s="371"/>
      <c r="B19280" s="371"/>
      <c r="C19280" s="371"/>
      <c r="D19280" s="434"/>
    </row>
    <row r="19281" spans="1:4">
      <c r="A19281" s="371"/>
      <c r="B19281" s="371"/>
      <c r="C19281" s="371"/>
      <c r="D19281" s="434"/>
    </row>
    <row r="19282" spans="1:4">
      <c r="A19282" s="371"/>
      <c r="B19282" s="371"/>
      <c r="C19282" s="371"/>
      <c r="D19282" s="434"/>
    </row>
    <row r="19283" spans="1:4">
      <c r="A19283" s="371"/>
      <c r="B19283" s="371"/>
      <c r="C19283" s="371"/>
      <c r="D19283" s="434"/>
    </row>
    <row r="19284" spans="1:4">
      <c r="A19284" s="371"/>
      <c r="B19284" s="371"/>
      <c r="C19284" s="371"/>
      <c r="D19284" s="434"/>
    </row>
    <row r="19285" spans="1:4">
      <c r="A19285" s="371"/>
      <c r="B19285" s="371"/>
      <c r="C19285" s="371"/>
      <c r="D19285" s="434"/>
    </row>
    <row r="19286" spans="1:4">
      <c r="A19286" s="371"/>
      <c r="B19286" s="371"/>
      <c r="C19286" s="371"/>
      <c r="D19286" s="434"/>
    </row>
    <row r="19287" spans="1:4">
      <c r="A19287" s="371"/>
      <c r="B19287" s="371"/>
      <c r="C19287" s="371"/>
      <c r="D19287" s="434"/>
    </row>
    <row r="19288" spans="1:4">
      <c r="A19288" s="371"/>
      <c r="B19288" s="371"/>
      <c r="C19288" s="371"/>
      <c r="D19288" s="434"/>
    </row>
    <row r="19289" spans="1:4">
      <c r="A19289" s="371"/>
      <c r="B19289" s="371"/>
      <c r="C19289" s="371"/>
      <c r="D19289" s="434"/>
    </row>
    <row r="19290" spans="1:4">
      <c r="A19290" s="371"/>
      <c r="B19290" s="371"/>
      <c r="C19290" s="371"/>
      <c r="D19290" s="434"/>
    </row>
    <row r="19291" spans="1:4">
      <c r="A19291" s="371"/>
      <c r="B19291" s="371"/>
      <c r="C19291" s="371"/>
      <c r="D19291" s="434"/>
    </row>
    <row r="19292" spans="1:4">
      <c r="A19292" s="371"/>
      <c r="B19292" s="371"/>
      <c r="C19292" s="371"/>
      <c r="D19292" s="434"/>
    </row>
    <row r="19293" spans="1:4">
      <c r="A19293" s="371"/>
      <c r="B19293" s="371"/>
      <c r="C19293" s="371"/>
      <c r="D19293" s="434"/>
    </row>
    <row r="19294" spans="1:4">
      <c r="A19294" s="371"/>
      <c r="B19294" s="371"/>
      <c r="C19294" s="371"/>
      <c r="D19294" s="434"/>
    </row>
    <row r="19295" spans="1:4">
      <c r="A19295" s="371"/>
      <c r="B19295" s="371"/>
      <c r="C19295" s="371"/>
      <c r="D19295" s="434"/>
    </row>
    <row r="19296" spans="1:4">
      <c r="A19296" s="371"/>
      <c r="B19296" s="371"/>
      <c r="C19296" s="371"/>
      <c r="D19296" s="434"/>
    </row>
    <row r="19297" spans="1:4">
      <c r="A19297" s="371"/>
      <c r="B19297" s="371"/>
      <c r="C19297" s="371"/>
      <c r="D19297" s="434"/>
    </row>
    <row r="19298" spans="1:4">
      <c r="A19298" s="371"/>
      <c r="B19298" s="371"/>
      <c r="C19298" s="371"/>
      <c r="D19298" s="434"/>
    </row>
    <row r="19299" spans="1:4">
      <c r="A19299" s="371"/>
      <c r="B19299" s="371"/>
      <c r="C19299" s="371"/>
      <c r="D19299" s="434"/>
    </row>
    <row r="19300" spans="1:4">
      <c r="A19300" s="371"/>
      <c r="B19300" s="371"/>
      <c r="C19300" s="371"/>
      <c r="D19300" s="434"/>
    </row>
    <row r="19301" spans="1:4">
      <c r="A19301" s="371"/>
      <c r="B19301" s="371"/>
      <c r="C19301" s="371"/>
      <c r="D19301" s="434"/>
    </row>
    <row r="19302" spans="1:4">
      <c r="A19302" s="371"/>
      <c r="B19302" s="371"/>
      <c r="C19302" s="371"/>
      <c r="D19302" s="434"/>
    </row>
    <row r="19303" spans="1:4">
      <c r="A19303" s="371"/>
      <c r="B19303" s="371"/>
      <c r="C19303" s="371"/>
      <c r="D19303" s="434"/>
    </row>
    <row r="19304" spans="1:4">
      <c r="A19304" s="371"/>
      <c r="B19304" s="371"/>
      <c r="C19304" s="371"/>
      <c r="D19304" s="434"/>
    </row>
    <row r="19305" spans="1:4">
      <c r="A19305" s="371"/>
      <c r="B19305" s="371"/>
      <c r="C19305" s="371"/>
      <c r="D19305" s="434"/>
    </row>
    <row r="19306" spans="1:4">
      <c r="A19306" s="371"/>
      <c r="B19306" s="371"/>
      <c r="C19306" s="371"/>
      <c r="D19306" s="434"/>
    </row>
    <row r="19307" spans="1:4">
      <c r="A19307" s="371"/>
      <c r="B19307" s="371"/>
      <c r="C19307" s="371"/>
      <c r="D19307" s="434"/>
    </row>
    <row r="19308" spans="1:4">
      <c r="A19308" s="371"/>
      <c r="B19308" s="371"/>
      <c r="C19308" s="371"/>
      <c r="D19308" s="434"/>
    </row>
    <row r="19309" spans="1:4">
      <c r="A19309" s="371"/>
      <c r="B19309" s="371"/>
      <c r="C19309" s="371"/>
      <c r="D19309" s="434"/>
    </row>
    <row r="19310" spans="1:4">
      <c r="A19310" s="371"/>
      <c r="B19310" s="371"/>
      <c r="C19310" s="371"/>
      <c r="D19310" s="434"/>
    </row>
    <row r="19311" spans="1:4">
      <c r="A19311" s="371"/>
      <c r="B19311" s="371"/>
      <c r="C19311" s="371"/>
      <c r="D19311" s="434"/>
    </row>
    <row r="19312" spans="1:4">
      <c r="A19312" s="371"/>
      <c r="B19312" s="371"/>
      <c r="C19312" s="371"/>
      <c r="D19312" s="434"/>
    </row>
    <row r="19313" spans="1:4">
      <c r="A19313" s="371"/>
      <c r="B19313" s="371"/>
      <c r="C19313" s="371"/>
      <c r="D19313" s="434"/>
    </row>
    <row r="19314" spans="1:4">
      <c r="A19314" s="371"/>
      <c r="B19314" s="371"/>
      <c r="C19314" s="371"/>
      <c r="D19314" s="434"/>
    </row>
    <row r="19315" spans="1:4">
      <c r="A19315" s="371"/>
      <c r="B19315" s="371"/>
      <c r="C19315" s="371"/>
      <c r="D19315" s="434"/>
    </row>
    <row r="19316" spans="1:4">
      <c r="A19316" s="371"/>
      <c r="B19316" s="371"/>
      <c r="C19316" s="371"/>
      <c r="D19316" s="434"/>
    </row>
    <row r="19317" spans="1:4">
      <c r="A19317" s="371"/>
      <c r="B19317" s="371"/>
      <c r="C19317" s="371"/>
      <c r="D19317" s="434"/>
    </row>
    <row r="19318" spans="1:4">
      <c r="A19318" s="371"/>
      <c r="B19318" s="371"/>
      <c r="C19318" s="371"/>
      <c r="D19318" s="434"/>
    </row>
    <row r="19319" spans="1:4">
      <c r="A19319" s="371"/>
      <c r="B19319" s="371"/>
      <c r="C19319" s="371"/>
      <c r="D19319" s="434"/>
    </row>
    <row r="19320" spans="1:4">
      <c r="A19320" s="371"/>
      <c r="B19320" s="371"/>
      <c r="C19320" s="371"/>
      <c r="D19320" s="434"/>
    </row>
    <row r="19321" spans="1:4">
      <c r="A19321" s="371"/>
      <c r="B19321" s="371"/>
      <c r="C19321" s="371"/>
      <c r="D19321" s="434"/>
    </row>
    <row r="19322" spans="1:4">
      <c r="A19322" s="371"/>
      <c r="B19322" s="371"/>
      <c r="C19322" s="371"/>
      <c r="D19322" s="434"/>
    </row>
    <row r="19323" spans="1:4">
      <c r="A19323" s="371"/>
      <c r="B19323" s="371"/>
      <c r="C19323" s="371"/>
      <c r="D19323" s="434"/>
    </row>
    <row r="19324" spans="1:4">
      <c r="A19324" s="371"/>
      <c r="B19324" s="371"/>
      <c r="C19324" s="371"/>
      <c r="D19324" s="434"/>
    </row>
    <row r="19325" spans="1:4">
      <c r="A19325" s="371"/>
      <c r="B19325" s="371"/>
      <c r="C19325" s="371"/>
      <c r="D19325" s="434"/>
    </row>
    <row r="19326" spans="1:4">
      <c r="A19326" s="371"/>
      <c r="B19326" s="371"/>
      <c r="C19326" s="371"/>
      <c r="D19326" s="434"/>
    </row>
    <row r="19327" spans="1:4">
      <c r="A19327" s="371"/>
      <c r="B19327" s="371"/>
      <c r="C19327" s="371"/>
      <c r="D19327" s="434"/>
    </row>
    <row r="19328" spans="1:4">
      <c r="A19328" s="371"/>
      <c r="B19328" s="371"/>
      <c r="C19328" s="371"/>
      <c r="D19328" s="434"/>
    </row>
    <row r="19329" spans="1:4">
      <c r="A19329" s="371"/>
      <c r="B19329" s="371"/>
      <c r="C19329" s="371"/>
      <c r="D19329" s="434"/>
    </row>
    <row r="19330" spans="1:4">
      <c r="A19330" s="371"/>
      <c r="B19330" s="371"/>
      <c r="C19330" s="371"/>
      <c r="D19330" s="434"/>
    </row>
    <row r="19331" spans="1:4">
      <c r="A19331" s="371"/>
      <c r="B19331" s="371"/>
      <c r="C19331" s="371"/>
      <c r="D19331" s="434"/>
    </row>
    <row r="19332" spans="1:4">
      <c r="A19332" s="371"/>
      <c r="B19332" s="371"/>
      <c r="C19332" s="371"/>
      <c r="D19332" s="434"/>
    </row>
    <row r="19333" spans="1:4">
      <c r="A19333" s="371"/>
      <c r="B19333" s="371"/>
      <c r="C19333" s="371"/>
      <c r="D19333" s="434"/>
    </row>
    <row r="19334" spans="1:4">
      <c r="A19334" s="371"/>
      <c r="B19334" s="371"/>
      <c r="C19334" s="371"/>
      <c r="D19334" s="434"/>
    </row>
    <row r="19335" spans="1:4">
      <c r="A19335" s="371"/>
      <c r="B19335" s="371"/>
      <c r="C19335" s="371"/>
      <c r="D19335" s="434"/>
    </row>
    <row r="19336" spans="1:4">
      <c r="A19336" s="371"/>
      <c r="B19336" s="371"/>
      <c r="C19336" s="371"/>
      <c r="D19336" s="434"/>
    </row>
    <row r="19337" spans="1:4">
      <c r="A19337" s="371"/>
      <c r="B19337" s="371"/>
      <c r="C19337" s="371"/>
      <c r="D19337" s="434"/>
    </row>
    <row r="19338" spans="1:4">
      <c r="A19338" s="371"/>
      <c r="B19338" s="371"/>
      <c r="C19338" s="371"/>
      <c r="D19338" s="434"/>
    </row>
    <row r="19339" spans="1:4">
      <c r="A19339" s="371"/>
      <c r="B19339" s="371"/>
      <c r="C19339" s="371"/>
      <c r="D19339" s="434"/>
    </row>
    <row r="19340" spans="1:4">
      <c r="A19340" s="371"/>
      <c r="B19340" s="371"/>
      <c r="C19340" s="371"/>
      <c r="D19340" s="434"/>
    </row>
    <row r="19341" spans="1:4">
      <c r="A19341" s="371"/>
      <c r="B19341" s="371"/>
      <c r="C19341" s="371"/>
      <c r="D19341" s="434"/>
    </row>
    <row r="19342" spans="1:4">
      <c r="A19342" s="371"/>
      <c r="B19342" s="371"/>
      <c r="C19342" s="371"/>
      <c r="D19342" s="434"/>
    </row>
    <row r="19343" spans="1:4">
      <c r="A19343" s="371"/>
      <c r="B19343" s="371"/>
      <c r="C19343" s="371"/>
      <c r="D19343" s="434"/>
    </row>
    <row r="19344" spans="1:4">
      <c r="A19344" s="371"/>
      <c r="B19344" s="371"/>
      <c r="C19344" s="371"/>
      <c r="D19344" s="434"/>
    </row>
    <row r="19345" spans="1:4">
      <c r="A19345" s="371"/>
      <c r="B19345" s="371"/>
      <c r="C19345" s="371"/>
      <c r="D19345" s="434"/>
    </row>
    <row r="19346" spans="1:4">
      <c r="A19346" s="371"/>
      <c r="B19346" s="371"/>
      <c r="C19346" s="371"/>
      <c r="D19346" s="434"/>
    </row>
    <row r="19347" spans="1:4">
      <c r="A19347" s="371"/>
      <c r="B19347" s="371"/>
      <c r="C19347" s="371"/>
      <c r="D19347" s="434"/>
    </row>
    <row r="19348" spans="1:4">
      <c r="A19348" s="371"/>
      <c r="B19348" s="371"/>
      <c r="C19348" s="371"/>
      <c r="D19348" s="434"/>
    </row>
    <row r="19349" spans="1:4">
      <c r="A19349" s="371"/>
      <c r="B19349" s="371"/>
      <c r="C19349" s="371"/>
      <c r="D19349" s="434"/>
    </row>
    <row r="19350" spans="1:4">
      <c r="A19350" s="371"/>
      <c r="B19350" s="371"/>
      <c r="C19350" s="371"/>
      <c r="D19350" s="434"/>
    </row>
    <row r="19351" spans="1:4">
      <c r="A19351" s="371"/>
      <c r="B19351" s="371"/>
      <c r="C19351" s="371"/>
      <c r="D19351" s="434"/>
    </row>
    <row r="19352" spans="1:4">
      <c r="A19352" s="371"/>
      <c r="B19352" s="371"/>
      <c r="C19352" s="371"/>
      <c r="D19352" s="434"/>
    </row>
    <row r="19353" spans="1:4">
      <c r="A19353" s="371"/>
      <c r="B19353" s="371"/>
      <c r="C19353" s="371"/>
      <c r="D19353" s="434"/>
    </row>
    <row r="19354" spans="1:4">
      <c r="A19354" s="371"/>
      <c r="B19354" s="371"/>
      <c r="C19354" s="371"/>
      <c r="D19354" s="434"/>
    </row>
    <row r="19355" spans="1:4">
      <c r="A19355" s="371"/>
      <c r="B19355" s="371"/>
      <c r="C19355" s="371"/>
      <c r="D19355" s="434"/>
    </row>
    <row r="19356" spans="1:4">
      <c r="A19356" s="371"/>
      <c r="B19356" s="371"/>
      <c r="C19356" s="371"/>
      <c r="D19356" s="434"/>
    </row>
    <row r="19357" spans="1:4">
      <c r="A19357" s="371"/>
      <c r="B19357" s="371"/>
      <c r="C19357" s="371"/>
      <c r="D19357" s="434"/>
    </row>
    <row r="19358" spans="1:4">
      <c r="A19358" s="371"/>
      <c r="B19358" s="371"/>
      <c r="C19358" s="371"/>
      <c r="D19358" s="434"/>
    </row>
    <row r="19359" spans="1:4">
      <c r="A19359" s="371"/>
      <c r="B19359" s="371"/>
      <c r="C19359" s="371"/>
      <c r="D19359" s="434"/>
    </row>
    <row r="19360" spans="1:4">
      <c r="A19360" s="371"/>
      <c r="B19360" s="371"/>
      <c r="C19360" s="371"/>
      <c r="D19360" s="434"/>
    </row>
    <row r="19361" spans="1:4">
      <c r="A19361" s="371"/>
      <c r="B19361" s="371"/>
      <c r="C19361" s="371"/>
      <c r="D19361" s="434"/>
    </row>
    <row r="19362" spans="1:4">
      <c r="A19362" s="371"/>
      <c r="B19362" s="371"/>
      <c r="C19362" s="371"/>
      <c r="D19362" s="434"/>
    </row>
    <row r="19363" spans="1:4">
      <c r="A19363" s="371"/>
      <c r="B19363" s="371"/>
      <c r="C19363" s="371"/>
      <c r="D19363" s="434"/>
    </row>
    <row r="19364" spans="1:4">
      <c r="A19364" s="371"/>
      <c r="B19364" s="371"/>
      <c r="C19364" s="371"/>
      <c r="D19364" s="434"/>
    </row>
    <row r="19365" spans="1:4">
      <c r="A19365" s="371"/>
      <c r="B19365" s="371"/>
      <c r="C19365" s="371"/>
      <c r="D19365" s="434"/>
    </row>
    <row r="19366" spans="1:4">
      <c r="A19366" s="371"/>
      <c r="B19366" s="371"/>
      <c r="C19366" s="371"/>
      <c r="D19366" s="434"/>
    </row>
    <row r="19367" spans="1:4">
      <c r="A19367" s="371"/>
      <c r="B19367" s="371"/>
      <c r="C19367" s="371"/>
      <c r="D19367" s="434"/>
    </row>
    <row r="19368" spans="1:4">
      <c r="A19368" s="371"/>
      <c r="B19368" s="371"/>
      <c r="C19368" s="371"/>
      <c r="D19368" s="434"/>
    </row>
    <row r="19369" spans="1:4">
      <c r="A19369" s="371"/>
      <c r="B19369" s="371"/>
      <c r="C19369" s="371"/>
      <c r="D19369" s="434"/>
    </row>
    <row r="19370" spans="1:4">
      <c r="A19370" s="371"/>
      <c r="B19370" s="371"/>
      <c r="C19370" s="371"/>
      <c r="D19370" s="434"/>
    </row>
    <row r="19371" spans="1:4">
      <c r="A19371" s="371"/>
      <c r="B19371" s="371"/>
      <c r="C19371" s="371"/>
      <c r="D19371" s="434"/>
    </row>
    <row r="19372" spans="1:4">
      <c r="A19372" s="371"/>
      <c r="B19372" s="371"/>
      <c r="C19372" s="371"/>
      <c r="D19372" s="434"/>
    </row>
    <row r="19373" spans="1:4">
      <c r="A19373" s="371"/>
      <c r="B19373" s="371"/>
      <c r="C19373" s="371"/>
      <c r="D19373" s="434"/>
    </row>
    <row r="19374" spans="1:4">
      <c r="A19374" s="371"/>
      <c r="B19374" s="371"/>
      <c r="C19374" s="371"/>
      <c r="D19374" s="434"/>
    </row>
    <row r="19375" spans="1:4">
      <c r="A19375" s="371"/>
      <c r="B19375" s="371"/>
      <c r="C19375" s="371"/>
      <c r="D19375" s="434"/>
    </row>
    <row r="19376" spans="1:4">
      <c r="A19376" s="371"/>
      <c r="B19376" s="371"/>
      <c r="C19376" s="371"/>
      <c r="D19376" s="434"/>
    </row>
    <row r="19377" spans="1:4">
      <c r="A19377" s="371"/>
      <c r="B19377" s="371"/>
      <c r="C19377" s="371"/>
      <c r="D19377" s="434"/>
    </row>
    <row r="19378" spans="1:4">
      <c r="A19378" s="371"/>
      <c r="B19378" s="371"/>
      <c r="C19378" s="371"/>
      <c r="D19378" s="434"/>
    </row>
    <row r="19379" spans="1:4">
      <c r="A19379" s="371"/>
      <c r="B19379" s="371"/>
      <c r="C19379" s="371"/>
      <c r="D19379" s="434"/>
    </row>
    <row r="19380" spans="1:4">
      <c r="A19380" s="371"/>
      <c r="B19380" s="371"/>
      <c r="C19380" s="371"/>
      <c r="D19380" s="434"/>
    </row>
    <row r="19381" spans="1:4">
      <c r="A19381" s="371"/>
      <c r="B19381" s="371"/>
      <c r="C19381" s="371"/>
      <c r="D19381" s="434"/>
    </row>
    <row r="19382" spans="1:4">
      <c r="A19382" s="371"/>
      <c r="B19382" s="371"/>
      <c r="C19382" s="371"/>
      <c r="D19382" s="434"/>
    </row>
    <row r="19383" spans="1:4">
      <c r="A19383" s="371"/>
      <c r="B19383" s="371"/>
      <c r="C19383" s="371"/>
      <c r="D19383" s="434"/>
    </row>
    <row r="19384" spans="1:4">
      <c r="A19384" s="371"/>
      <c r="B19384" s="371"/>
      <c r="C19384" s="371"/>
      <c r="D19384" s="434"/>
    </row>
    <row r="19385" spans="1:4">
      <c r="A19385" s="371"/>
      <c r="B19385" s="371"/>
      <c r="C19385" s="371"/>
      <c r="D19385" s="434"/>
    </row>
    <row r="19386" spans="1:4">
      <c r="A19386" s="371"/>
      <c r="B19386" s="371"/>
      <c r="C19386" s="371"/>
      <c r="D19386" s="434"/>
    </row>
    <row r="19387" spans="1:4">
      <c r="A19387" s="371"/>
      <c r="B19387" s="371"/>
      <c r="C19387" s="371"/>
      <c r="D19387" s="434"/>
    </row>
    <row r="19388" spans="1:4">
      <c r="A19388" s="371"/>
      <c r="B19388" s="371"/>
      <c r="C19388" s="371"/>
      <c r="D19388" s="434"/>
    </row>
    <row r="19389" spans="1:4">
      <c r="A19389" s="371"/>
      <c r="B19389" s="371"/>
      <c r="C19389" s="371"/>
      <c r="D19389" s="434"/>
    </row>
    <row r="19390" spans="1:4">
      <c r="A19390" s="371"/>
      <c r="B19390" s="371"/>
      <c r="C19390" s="371"/>
      <c r="D19390" s="434"/>
    </row>
    <row r="19391" spans="1:4">
      <c r="A19391" s="371"/>
      <c r="B19391" s="371"/>
      <c r="C19391" s="371"/>
      <c r="D19391" s="434"/>
    </row>
    <row r="19392" spans="1:4">
      <c r="A19392" s="371"/>
      <c r="B19392" s="371"/>
      <c r="C19392" s="371"/>
      <c r="D19392" s="434"/>
    </row>
    <row r="19393" spans="1:4">
      <c r="A19393" s="371"/>
      <c r="B19393" s="371"/>
      <c r="C19393" s="371"/>
      <c r="D19393" s="434"/>
    </row>
    <row r="19394" spans="1:4">
      <c r="A19394" s="371"/>
      <c r="B19394" s="371"/>
      <c r="C19394" s="371"/>
      <c r="D19394" s="434"/>
    </row>
    <row r="19395" spans="1:4">
      <c r="A19395" s="371"/>
      <c r="B19395" s="371"/>
      <c r="C19395" s="371"/>
      <c r="D19395" s="434"/>
    </row>
    <row r="19396" spans="1:4">
      <c r="A19396" s="371"/>
      <c r="B19396" s="371"/>
      <c r="C19396" s="371"/>
      <c r="D19396" s="434"/>
    </row>
    <row r="19397" spans="1:4">
      <c r="A19397" s="371"/>
      <c r="B19397" s="371"/>
      <c r="C19397" s="371"/>
      <c r="D19397" s="434"/>
    </row>
    <row r="19398" spans="1:4">
      <c r="A19398" s="371"/>
      <c r="B19398" s="371"/>
      <c r="C19398" s="371"/>
      <c r="D19398" s="434"/>
    </row>
    <row r="19399" spans="1:4">
      <c r="A19399" s="371"/>
      <c r="B19399" s="371"/>
      <c r="C19399" s="371"/>
      <c r="D19399" s="434"/>
    </row>
    <row r="19400" spans="1:4">
      <c r="A19400" s="371"/>
      <c r="B19400" s="371"/>
      <c r="C19400" s="371"/>
      <c r="D19400" s="434"/>
    </row>
    <row r="19401" spans="1:4">
      <c r="A19401" s="371"/>
      <c r="B19401" s="371"/>
      <c r="C19401" s="371"/>
      <c r="D19401" s="434"/>
    </row>
    <row r="19402" spans="1:4">
      <c r="A19402" s="371"/>
      <c r="B19402" s="371"/>
      <c r="C19402" s="371"/>
      <c r="D19402" s="434"/>
    </row>
    <row r="19403" spans="1:4">
      <c r="A19403" s="371"/>
      <c r="B19403" s="371"/>
      <c r="C19403" s="371"/>
      <c r="D19403" s="434"/>
    </row>
    <row r="19404" spans="1:4">
      <c r="A19404" s="371"/>
      <c r="B19404" s="371"/>
      <c r="C19404" s="371"/>
      <c r="D19404" s="434"/>
    </row>
    <row r="19405" spans="1:4">
      <c r="A19405" s="371"/>
      <c r="B19405" s="371"/>
      <c r="C19405" s="371"/>
      <c r="D19405" s="434"/>
    </row>
    <row r="19406" spans="1:4">
      <c r="A19406" s="371"/>
      <c r="B19406" s="371"/>
      <c r="C19406" s="371"/>
      <c r="D19406" s="434"/>
    </row>
    <row r="19407" spans="1:4">
      <c r="A19407" s="371"/>
      <c r="B19407" s="371"/>
      <c r="C19407" s="371"/>
      <c r="D19407" s="434"/>
    </row>
    <row r="19408" spans="1:4">
      <c r="A19408" s="371"/>
      <c r="B19408" s="371"/>
      <c r="C19408" s="371"/>
      <c r="D19408" s="434"/>
    </row>
    <row r="19409" spans="1:4">
      <c r="A19409" s="371"/>
      <c r="B19409" s="371"/>
      <c r="C19409" s="371"/>
      <c r="D19409" s="434"/>
    </row>
    <row r="19410" spans="1:4">
      <c r="A19410" s="371"/>
      <c r="B19410" s="371"/>
      <c r="C19410" s="371"/>
      <c r="D19410" s="434"/>
    </row>
    <row r="19411" spans="1:4">
      <c r="A19411" s="371"/>
      <c r="B19411" s="371"/>
      <c r="C19411" s="371"/>
      <c r="D19411" s="434"/>
    </row>
    <row r="19412" spans="1:4">
      <c r="A19412" s="371"/>
      <c r="B19412" s="371"/>
      <c r="C19412" s="371"/>
      <c r="D19412" s="434"/>
    </row>
    <row r="19413" spans="1:4">
      <c r="A19413" s="371"/>
      <c r="B19413" s="371"/>
      <c r="C19413" s="371"/>
      <c r="D19413" s="434"/>
    </row>
    <row r="19414" spans="1:4">
      <c r="A19414" s="371"/>
      <c r="B19414" s="371"/>
      <c r="C19414" s="371"/>
      <c r="D19414" s="434"/>
    </row>
    <row r="19415" spans="1:4">
      <c r="A19415" s="371"/>
      <c r="B19415" s="371"/>
      <c r="C19415" s="371"/>
      <c r="D19415" s="434"/>
    </row>
    <row r="19416" spans="1:4">
      <c r="A19416" s="371"/>
      <c r="B19416" s="371"/>
      <c r="C19416" s="371"/>
      <c r="D19416" s="434"/>
    </row>
    <row r="19417" spans="1:4">
      <c r="A19417" s="371"/>
      <c r="B19417" s="371"/>
      <c r="C19417" s="371"/>
      <c r="D19417" s="434"/>
    </row>
    <row r="19418" spans="1:4">
      <c r="A19418" s="371"/>
      <c r="B19418" s="371"/>
      <c r="C19418" s="371"/>
      <c r="D19418" s="434"/>
    </row>
    <row r="19419" spans="1:4">
      <c r="A19419" s="371"/>
      <c r="B19419" s="371"/>
      <c r="C19419" s="371"/>
      <c r="D19419" s="434"/>
    </row>
    <row r="19420" spans="1:4">
      <c r="A19420" s="371"/>
      <c r="B19420" s="371"/>
      <c r="C19420" s="371"/>
      <c r="D19420" s="434"/>
    </row>
    <row r="19421" spans="1:4">
      <c r="A19421" s="371"/>
      <c r="B19421" s="371"/>
      <c r="C19421" s="371"/>
      <c r="D19421" s="434"/>
    </row>
    <row r="19422" spans="1:4">
      <c r="A19422" s="371"/>
      <c r="B19422" s="371"/>
      <c r="C19422" s="371"/>
      <c r="D19422" s="434"/>
    </row>
    <row r="19423" spans="1:4">
      <c r="A19423" s="371"/>
      <c r="B19423" s="371"/>
      <c r="C19423" s="371"/>
      <c r="D19423" s="434"/>
    </row>
    <row r="19424" spans="1:4">
      <c r="A19424" s="371"/>
      <c r="B19424" s="371"/>
      <c r="C19424" s="371"/>
      <c r="D19424" s="434"/>
    </row>
    <row r="19425" spans="1:4">
      <c r="A19425" s="371"/>
      <c r="B19425" s="371"/>
      <c r="C19425" s="371"/>
      <c r="D19425" s="434"/>
    </row>
    <row r="19426" spans="1:4">
      <c r="A19426" s="371"/>
      <c r="B19426" s="371"/>
      <c r="C19426" s="371"/>
      <c r="D19426" s="434"/>
    </row>
    <row r="19427" spans="1:4">
      <c r="A19427" s="371"/>
      <c r="B19427" s="371"/>
      <c r="C19427" s="371"/>
      <c r="D19427" s="434"/>
    </row>
    <row r="19428" spans="1:4">
      <c r="A19428" s="371"/>
      <c r="B19428" s="371"/>
      <c r="C19428" s="371"/>
      <c r="D19428" s="434"/>
    </row>
    <row r="19429" spans="1:4">
      <c r="A19429" s="371"/>
      <c r="B19429" s="371"/>
      <c r="C19429" s="371"/>
      <c r="D19429" s="434"/>
    </row>
    <row r="19430" spans="1:4">
      <c r="A19430" s="371"/>
      <c r="B19430" s="371"/>
      <c r="C19430" s="371"/>
      <c r="D19430" s="434"/>
    </row>
    <row r="19431" spans="1:4">
      <c r="A19431" s="371"/>
      <c r="B19431" s="371"/>
      <c r="C19431" s="371"/>
      <c r="D19431" s="434"/>
    </row>
    <row r="19432" spans="1:4">
      <c r="A19432" s="371"/>
      <c r="B19432" s="371"/>
      <c r="C19432" s="371"/>
      <c r="D19432" s="434"/>
    </row>
    <row r="19433" spans="1:4">
      <c r="A19433" s="371"/>
      <c r="B19433" s="371"/>
      <c r="C19433" s="371"/>
      <c r="D19433" s="434"/>
    </row>
    <row r="19434" spans="1:4">
      <c r="A19434" s="371"/>
      <c r="B19434" s="371"/>
      <c r="C19434" s="371"/>
      <c r="D19434" s="434"/>
    </row>
    <row r="19435" spans="1:4">
      <c r="A19435" s="371"/>
      <c r="B19435" s="371"/>
      <c r="C19435" s="371"/>
      <c r="D19435" s="434"/>
    </row>
    <row r="19436" spans="1:4">
      <c r="A19436" s="371"/>
      <c r="B19436" s="371"/>
      <c r="C19436" s="371"/>
      <c r="D19436" s="434"/>
    </row>
    <row r="19437" spans="1:4">
      <c r="A19437" s="371"/>
      <c r="B19437" s="371"/>
      <c r="C19437" s="371"/>
      <c r="D19437" s="434"/>
    </row>
    <row r="19438" spans="1:4">
      <c r="A19438" s="371"/>
      <c r="B19438" s="371"/>
      <c r="C19438" s="371"/>
      <c r="D19438" s="434"/>
    </row>
    <row r="19439" spans="1:4">
      <c r="A19439" s="371"/>
      <c r="B19439" s="371"/>
      <c r="C19439" s="371"/>
      <c r="D19439" s="434"/>
    </row>
    <row r="19440" spans="1:4">
      <c r="A19440" s="371"/>
      <c r="B19440" s="371"/>
      <c r="C19440" s="371"/>
      <c r="D19440" s="434"/>
    </row>
    <row r="19441" spans="1:4">
      <c r="A19441" s="371"/>
      <c r="B19441" s="371"/>
      <c r="C19441" s="371"/>
      <c r="D19441" s="434"/>
    </row>
    <row r="19442" spans="1:4">
      <c r="A19442" s="371"/>
      <c r="B19442" s="371"/>
      <c r="C19442" s="371"/>
      <c r="D19442" s="434"/>
    </row>
    <row r="19443" spans="1:4">
      <c r="A19443" s="371"/>
      <c r="B19443" s="371"/>
      <c r="C19443" s="371"/>
      <c r="D19443" s="434"/>
    </row>
    <row r="19444" spans="1:4">
      <c r="A19444" s="371"/>
      <c r="B19444" s="371"/>
      <c r="C19444" s="371"/>
      <c r="D19444" s="434"/>
    </row>
    <row r="19445" spans="1:4">
      <c r="A19445" s="371"/>
      <c r="B19445" s="371"/>
      <c r="C19445" s="371"/>
      <c r="D19445" s="434"/>
    </row>
    <row r="19446" spans="1:4">
      <c r="A19446" s="371"/>
      <c r="B19446" s="371"/>
      <c r="C19446" s="371"/>
      <c r="D19446" s="434"/>
    </row>
    <row r="19447" spans="1:4">
      <c r="A19447" s="371"/>
      <c r="B19447" s="371"/>
      <c r="C19447" s="371"/>
      <c r="D19447" s="434"/>
    </row>
    <row r="19448" spans="1:4">
      <c r="A19448" s="371"/>
      <c r="B19448" s="371"/>
      <c r="C19448" s="371"/>
      <c r="D19448" s="434"/>
    </row>
    <row r="19449" spans="1:4">
      <c r="A19449" s="371"/>
      <c r="B19449" s="371"/>
      <c r="C19449" s="371"/>
      <c r="D19449" s="434"/>
    </row>
    <row r="19450" spans="1:4">
      <c r="A19450" s="371"/>
      <c r="B19450" s="371"/>
      <c r="C19450" s="371"/>
      <c r="D19450" s="434"/>
    </row>
    <row r="19451" spans="1:4">
      <c r="A19451" s="371"/>
      <c r="B19451" s="371"/>
      <c r="C19451" s="371"/>
      <c r="D19451" s="434"/>
    </row>
    <row r="19452" spans="1:4">
      <c r="A19452" s="371"/>
      <c r="B19452" s="371"/>
      <c r="C19452" s="371"/>
      <c r="D19452" s="434"/>
    </row>
    <row r="19453" spans="1:4">
      <c r="A19453" s="371"/>
      <c r="B19453" s="371"/>
      <c r="C19453" s="371"/>
      <c r="D19453" s="434"/>
    </row>
    <row r="19454" spans="1:4">
      <c r="A19454" s="371"/>
      <c r="B19454" s="371"/>
      <c r="C19454" s="371"/>
      <c r="D19454" s="434"/>
    </row>
    <row r="19455" spans="1:4">
      <c r="A19455" s="371"/>
      <c r="B19455" s="371"/>
      <c r="C19455" s="371"/>
      <c r="D19455" s="434"/>
    </row>
    <row r="19456" spans="1:4">
      <c r="A19456" s="371"/>
      <c r="B19456" s="371"/>
      <c r="C19456" s="371"/>
      <c r="D19456" s="434"/>
    </row>
    <row r="19457" spans="1:4">
      <c r="A19457" s="371"/>
      <c r="B19457" s="371"/>
      <c r="C19457" s="371"/>
      <c r="D19457" s="434"/>
    </row>
    <row r="19458" spans="1:4">
      <c r="A19458" s="371"/>
      <c r="B19458" s="371"/>
      <c r="C19458" s="371"/>
      <c r="D19458" s="434"/>
    </row>
    <row r="19459" spans="1:4">
      <c r="A19459" s="371"/>
      <c r="B19459" s="371"/>
      <c r="C19459" s="371"/>
      <c r="D19459" s="434"/>
    </row>
    <row r="19460" spans="1:4">
      <c r="A19460" s="371"/>
      <c r="B19460" s="371"/>
      <c r="C19460" s="371"/>
      <c r="D19460" s="434"/>
    </row>
    <row r="19461" spans="1:4">
      <c r="A19461" s="371"/>
      <c r="B19461" s="371"/>
      <c r="C19461" s="371"/>
      <c r="D19461" s="434"/>
    </row>
    <row r="19462" spans="1:4">
      <c r="A19462" s="371"/>
      <c r="B19462" s="371"/>
      <c r="C19462" s="371"/>
      <c r="D19462" s="434"/>
    </row>
    <row r="19463" spans="1:4">
      <c r="A19463" s="371"/>
      <c r="B19463" s="371"/>
      <c r="C19463" s="371"/>
      <c r="D19463" s="434"/>
    </row>
    <row r="19464" spans="1:4">
      <c r="A19464" s="371"/>
      <c r="B19464" s="371"/>
      <c r="C19464" s="371"/>
      <c r="D19464" s="434"/>
    </row>
    <row r="19465" spans="1:4">
      <c r="A19465" s="371"/>
      <c r="B19465" s="371"/>
      <c r="C19465" s="371"/>
      <c r="D19465" s="434"/>
    </row>
    <row r="19466" spans="1:4">
      <c r="A19466" s="371"/>
      <c r="B19466" s="371"/>
      <c r="C19466" s="371"/>
      <c r="D19466" s="434"/>
    </row>
    <row r="19467" spans="1:4">
      <c r="A19467" s="371"/>
      <c r="B19467" s="371"/>
      <c r="C19467" s="371"/>
      <c r="D19467" s="434"/>
    </row>
    <row r="19468" spans="1:4">
      <c r="A19468" s="371"/>
      <c r="B19468" s="371"/>
      <c r="C19468" s="371"/>
      <c r="D19468" s="434"/>
    </row>
    <row r="19469" spans="1:4">
      <c r="A19469" s="371"/>
      <c r="B19469" s="371"/>
      <c r="C19469" s="371"/>
      <c r="D19469" s="434"/>
    </row>
    <row r="19470" spans="1:4">
      <c r="A19470" s="371"/>
      <c r="B19470" s="371"/>
      <c r="C19470" s="371"/>
      <c r="D19470" s="434"/>
    </row>
    <row r="19471" spans="1:4">
      <c r="A19471" s="371"/>
      <c r="B19471" s="371"/>
      <c r="C19471" s="371"/>
      <c r="D19471" s="434"/>
    </row>
    <row r="19472" spans="1:4">
      <c r="A19472" s="371"/>
      <c r="B19472" s="371"/>
      <c r="C19472" s="371"/>
      <c r="D19472" s="434"/>
    </row>
    <row r="19473" spans="1:4">
      <c r="A19473" s="371"/>
      <c r="B19473" s="371"/>
      <c r="C19473" s="371"/>
      <c r="D19473" s="434"/>
    </row>
    <row r="19474" spans="1:4">
      <c r="A19474" s="371"/>
      <c r="B19474" s="371"/>
      <c r="C19474" s="371"/>
      <c r="D19474" s="434"/>
    </row>
    <row r="19475" spans="1:4">
      <c r="A19475" s="371"/>
      <c r="B19475" s="371"/>
      <c r="C19475" s="371"/>
      <c r="D19475" s="434"/>
    </row>
    <row r="19476" spans="1:4">
      <c r="A19476" s="371"/>
      <c r="B19476" s="371"/>
      <c r="C19476" s="371"/>
      <c r="D19476" s="434"/>
    </row>
    <row r="19477" spans="1:4">
      <c r="A19477" s="371"/>
      <c r="B19477" s="371"/>
      <c r="C19477" s="371"/>
      <c r="D19477" s="434"/>
    </row>
    <row r="19478" spans="1:4">
      <c r="A19478" s="371"/>
      <c r="B19478" s="371"/>
      <c r="C19478" s="371"/>
      <c r="D19478" s="434"/>
    </row>
    <row r="19479" spans="1:4">
      <c r="A19479" s="371"/>
      <c r="B19479" s="371"/>
      <c r="C19479" s="371"/>
      <c r="D19479" s="434"/>
    </row>
    <row r="19480" spans="1:4">
      <c r="A19480" s="371"/>
      <c r="B19480" s="371"/>
      <c r="C19480" s="371"/>
      <c r="D19480" s="434"/>
    </row>
    <row r="19481" spans="1:4">
      <c r="A19481" s="371"/>
      <c r="B19481" s="371"/>
      <c r="C19481" s="371"/>
      <c r="D19481" s="434"/>
    </row>
    <row r="19482" spans="1:4">
      <c r="A19482" s="371"/>
      <c r="B19482" s="371"/>
      <c r="C19482" s="371"/>
      <c r="D19482" s="434"/>
    </row>
    <row r="19483" spans="1:4">
      <c r="A19483" s="371"/>
      <c r="B19483" s="371"/>
      <c r="C19483" s="371"/>
      <c r="D19483" s="434"/>
    </row>
    <row r="19484" spans="1:4">
      <c r="A19484" s="371"/>
      <c r="B19484" s="371"/>
      <c r="C19484" s="371"/>
      <c r="D19484" s="434"/>
    </row>
    <row r="19485" spans="1:4">
      <c r="A19485" s="371"/>
      <c r="B19485" s="371"/>
      <c r="C19485" s="371"/>
      <c r="D19485" s="434"/>
    </row>
    <row r="19486" spans="1:4">
      <c r="A19486" s="371"/>
      <c r="B19486" s="371"/>
      <c r="C19486" s="371"/>
      <c r="D19486" s="434"/>
    </row>
    <row r="19487" spans="1:4">
      <c r="A19487" s="371"/>
      <c r="B19487" s="371"/>
      <c r="C19487" s="371"/>
      <c r="D19487" s="434"/>
    </row>
    <row r="19488" spans="1:4">
      <c r="A19488" s="371"/>
      <c r="B19488" s="371"/>
      <c r="C19488" s="371"/>
      <c r="D19488" s="434"/>
    </row>
    <row r="19489" spans="1:4">
      <c r="A19489" s="371"/>
      <c r="B19489" s="371"/>
      <c r="C19489" s="371"/>
      <c r="D19489" s="434"/>
    </row>
    <row r="19490" spans="1:4">
      <c r="A19490" s="371"/>
      <c r="B19490" s="371"/>
      <c r="C19490" s="371"/>
      <c r="D19490" s="434"/>
    </row>
    <row r="19491" spans="1:4">
      <c r="A19491" s="371"/>
      <c r="B19491" s="371"/>
      <c r="C19491" s="371"/>
      <c r="D19491" s="434"/>
    </row>
    <row r="19492" spans="1:4">
      <c r="A19492" s="371"/>
      <c r="B19492" s="371"/>
      <c r="C19492" s="371"/>
      <c r="D19492" s="434"/>
    </row>
    <row r="19493" spans="1:4">
      <c r="A19493" s="371"/>
      <c r="B19493" s="371"/>
      <c r="C19493" s="371"/>
      <c r="D19493" s="434"/>
    </row>
    <row r="19494" spans="1:4">
      <c r="A19494" s="371"/>
      <c r="B19494" s="371"/>
      <c r="C19494" s="371"/>
      <c r="D19494" s="434"/>
    </row>
    <row r="19495" spans="1:4">
      <c r="A19495" s="371"/>
      <c r="B19495" s="371"/>
      <c r="C19495" s="371"/>
      <c r="D19495" s="434"/>
    </row>
    <row r="19496" spans="1:4">
      <c r="A19496" s="371"/>
      <c r="B19496" s="371"/>
      <c r="C19496" s="371"/>
      <c r="D19496" s="434"/>
    </row>
    <row r="19497" spans="1:4">
      <c r="A19497" s="371"/>
      <c r="B19497" s="371"/>
      <c r="C19497" s="371"/>
      <c r="D19497" s="434"/>
    </row>
    <row r="19498" spans="1:4">
      <c r="A19498" s="371"/>
      <c r="B19498" s="371"/>
      <c r="C19498" s="371"/>
      <c r="D19498" s="434"/>
    </row>
    <row r="19499" spans="1:4">
      <c r="A19499" s="371"/>
      <c r="B19499" s="371"/>
      <c r="C19499" s="371"/>
      <c r="D19499" s="434"/>
    </row>
    <row r="19500" spans="1:4">
      <c r="A19500" s="371"/>
      <c r="B19500" s="371"/>
      <c r="C19500" s="371"/>
      <c r="D19500" s="434"/>
    </row>
    <row r="19501" spans="1:4">
      <c r="A19501" s="371"/>
      <c r="B19501" s="371"/>
      <c r="C19501" s="371"/>
      <c r="D19501" s="434"/>
    </row>
    <row r="19502" spans="1:4">
      <c r="A19502" s="371"/>
      <c r="B19502" s="371"/>
      <c r="C19502" s="371"/>
      <c r="D19502" s="434"/>
    </row>
    <row r="19503" spans="1:4">
      <c r="A19503" s="371"/>
      <c r="B19503" s="371"/>
      <c r="C19503" s="371"/>
      <c r="D19503" s="434"/>
    </row>
    <row r="19504" spans="1:4">
      <c r="A19504" s="371"/>
      <c r="B19504" s="371"/>
      <c r="C19504" s="371"/>
      <c r="D19504" s="434"/>
    </row>
    <row r="19505" spans="1:4">
      <c r="A19505" s="371"/>
      <c r="B19505" s="371"/>
      <c r="C19505" s="371"/>
      <c r="D19505" s="434"/>
    </row>
    <row r="19506" spans="1:4">
      <c r="A19506" s="371"/>
      <c r="B19506" s="371"/>
      <c r="C19506" s="371"/>
      <c r="D19506" s="434"/>
    </row>
    <row r="19507" spans="1:4">
      <c r="A19507" s="371"/>
      <c r="B19507" s="371"/>
      <c r="C19507" s="371"/>
      <c r="D19507" s="434"/>
    </row>
    <row r="19508" spans="1:4">
      <c r="A19508" s="371"/>
      <c r="B19508" s="371"/>
      <c r="C19508" s="371"/>
      <c r="D19508" s="434"/>
    </row>
    <row r="19509" spans="1:4">
      <c r="A19509" s="371"/>
      <c r="B19509" s="371"/>
      <c r="C19509" s="371"/>
      <c r="D19509" s="434"/>
    </row>
    <row r="19510" spans="1:4">
      <c r="A19510" s="371"/>
      <c r="B19510" s="371"/>
      <c r="C19510" s="371"/>
      <c r="D19510" s="434"/>
    </row>
    <row r="19511" spans="1:4">
      <c r="A19511" s="371"/>
      <c r="B19511" s="371"/>
      <c r="C19511" s="371"/>
      <c r="D19511" s="434"/>
    </row>
    <row r="19512" spans="1:4">
      <c r="A19512" s="371"/>
      <c r="B19512" s="371"/>
      <c r="C19512" s="371"/>
      <c r="D19512" s="434"/>
    </row>
    <row r="19513" spans="1:4">
      <c r="A19513" s="371"/>
      <c r="B19513" s="371"/>
      <c r="C19513" s="371"/>
      <c r="D19513" s="434"/>
    </row>
    <row r="19514" spans="1:4">
      <c r="A19514" s="371"/>
      <c r="B19514" s="371"/>
      <c r="C19514" s="371"/>
      <c r="D19514" s="434"/>
    </row>
    <row r="19515" spans="1:4">
      <c r="A19515" s="371"/>
      <c r="B19515" s="371"/>
      <c r="C19515" s="371"/>
      <c r="D19515" s="434"/>
    </row>
    <row r="19516" spans="1:4">
      <c r="A19516" s="371"/>
      <c r="B19516" s="371"/>
      <c r="C19516" s="371"/>
      <c r="D19516" s="434"/>
    </row>
    <row r="19517" spans="1:4">
      <c r="A19517" s="371"/>
      <c r="B19517" s="371"/>
      <c r="C19517" s="371"/>
      <c r="D19517" s="434"/>
    </row>
    <row r="19518" spans="1:4">
      <c r="A19518" s="371"/>
      <c r="B19518" s="371"/>
      <c r="C19518" s="371"/>
      <c r="D19518" s="434"/>
    </row>
    <row r="19519" spans="1:4">
      <c r="A19519" s="371"/>
      <c r="B19519" s="371"/>
      <c r="C19519" s="371"/>
      <c r="D19519" s="434"/>
    </row>
    <row r="19520" spans="1:4">
      <c r="A19520" s="371"/>
      <c r="B19520" s="371"/>
      <c r="C19520" s="371"/>
      <c r="D19520" s="434"/>
    </row>
    <row r="19521" spans="1:4">
      <c r="A19521" s="371"/>
      <c r="B19521" s="371"/>
      <c r="C19521" s="371"/>
      <c r="D19521" s="434"/>
    </row>
    <row r="19522" spans="1:4">
      <c r="A19522" s="371"/>
      <c r="B19522" s="371"/>
      <c r="C19522" s="371"/>
      <c r="D19522" s="434"/>
    </row>
    <row r="19523" spans="1:4">
      <c r="A19523" s="371"/>
      <c r="B19523" s="371"/>
      <c r="C19523" s="371"/>
      <c r="D19523" s="434"/>
    </row>
    <row r="19524" spans="1:4">
      <c r="A19524" s="371"/>
      <c r="B19524" s="371"/>
      <c r="C19524" s="371"/>
      <c r="D19524" s="434"/>
    </row>
    <row r="19525" spans="1:4">
      <c r="A19525" s="371"/>
      <c r="B19525" s="371"/>
      <c r="C19525" s="371"/>
      <c r="D19525" s="434"/>
    </row>
    <row r="19526" spans="1:4">
      <c r="A19526" s="371"/>
      <c r="B19526" s="371"/>
      <c r="C19526" s="371"/>
      <c r="D19526" s="434"/>
    </row>
    <row r="19527" spans="1:4">
      <c r="A19527" s="371"/>
      <c r="B19527" s="371"/>
      <c r="C19527" s="371"/>
      <c r="D19527" s="434"/>
    </row>
    <row r="19528" spans="1:4">
      <c r="A19528" s="371"/>
      <c r="B19528" s="371"/>
      <c r="C19528" s="371"/>
      <c r="D19528" s="434"/>
    </row>
    <row r="19529" spans="1:4">
      <c r="A19529" s="371"/>
      <c r="B19529" s="371"/>
      <c r="C19529" s="371"/>
      <c r="D19529" s="434"/>
    </row>
    <row r="19530" spans="1:4">
      <c r="A19530" s="371"/>
      <c r="B19530" s="371"/>
      <c r="C19530" s="371"/>
      <c r="D19530" s="434"/>
    </row>
    <row r="19531" spans="1:4">
      <c r="A19531" s="371"/>
      <c r="B19531" s="371"/>
      <c r="C19531" s="371"/>
      <c r="D19531" s="434"/>
    </row>
    <row r="19532" spans="1:4">
      <c r="A19532" s="371"/>
      <c r="B19532" s="371"/>
      <c r="C19532" s="371"/>
      <c r="D19532" s="434"/>
    </row>
    <row r="19533" spans="1:4">
      <c r="A19533" s="371"/>
      <c r="B19533" s="371"/>
      <c r="C19533" s="371"/>
      <c r="D19533" s="434"/>
    </row>
    <row r="19534" spans="1:4">
      <c r="A19534" s="371"/>
      <c r="B19534" s="371"/>
      <c r="C19534" s="371"/>
      <c r="D19534" s="434"/>
    </row>
    <row r="19535" spans="1:4">
      <c r="A19535" s="371"/>
      <c r="B19535" s="371"/>
      <c r="C19535" s="371"/>
      <c r="D19535" s="434"/>
    </row>
    <row r="19536" spans="1:4">
      <c r="A19536" s="371"/>
      <c r="B19536" s="371"/>
      <c r="C19536" s="371"/>
      <c r="D19536" s="434"/>
    </row>
    <row r="19537" spans="1:4">
      <c r="A19537" s="371"/>
      <c r="B19537" s="371"/>
      <c r="C19537" s="371"/>
      <c r="D19537" s="434"/>
    </row>
    <row r="19538" spans="1:4">
      <c r="A19538" s="371"/>
      <c r="B19538" s="371"/>
      <c r="C19538" s="371"/>
      <c r="D19538" s="434"/>
    </row>
    <row r="19539" spans="1:4">
      <c r="A19539" s="371"/>
      <c r="B19539" s="371"/>
      <c r="C19539" s="371"/>
      <c r="D19539" s="434"/>
    </row>
    <row r="19540" spans="1:4">
      <c r="A19540" s="371"/>
      <c r="B19540" s="371"/>
      <c r="C19540" s="371"/>
      <c r="D19540" s="434"/>
    </row>
    <row r="19541" spans="1:4">
      <c r="A19541" s="371"/>
      <c r="B19541" s="371"/>
      <c r="C19541" s="371"/>
      <c r="D19541" s="434"/>
    </row>
    <row r="19542" spans="1:4">
      <c r="A19542" s="371"/>
      <c r="B19542" s="371"/>
      <c r="C19542" s="371"/>
      <c r="D19542" s="434"/>
    </row>
    <row r="19543" spans="1:4">
      <c r="A19543" s="371"/>
      <c r="B19543" s="371"/>
      <c r="C19543" s="371"/>
      <c r="D19543" s="434"/>
    </row>
    <row r="19544" spans="1:4">
      <c r="A19544" s="371"/>
      <c r="B19544" s="371"/>
      <c r="C19544" s="371"/>
      <c r="D19544" s="434"/>
    </row>
    <row r="19545" spans="1:4">
      <c r="A19545" s="371"/>
      <c r="B19545" s="371"/>
      <c r="C19545" s="371"/>
      <c r="D19545" s="434"/>
    </row>
    <row r="19546" spans="1:4">
      <c r="A19546" s="371"/>
      <c r="B19546" s="371"/>
      <c r="C19546" s="371"/>
      <c r="D19546" s="434"/>
    </row>
    <row r="19547" spans="1:4">
      <c r="A19547" s="371"/>
      <c r="B19547" s="371"/>
      <c r="C19547" s="371"/>
      <c r="D19547" s="434"/>
    </row>
    <row r="19548" spans="1:4">
      <c r="A19548" s="371"/>
      <c r="B19548" s="371"/>
      <c r="C19548" s="371"/>
      <c r="D19548" s="434"/>
    </row>
    <row r="19549" spans="1:4">
      <c r="A19549" s="371"/>
      <c r="B19549" s="371"/>
      <c r="C19549" s="371"/>
      <c r="D19549" s="434"/>
    </row>
    <row r="19550" spans="1:4">
      <c r="A19550" s="371"/>
      <c r="B19550" s="371"/>
      <c r="C19550" s="371"/>
      <c r="D19550" s="434"/>
    </row>
    <row r="19551" spans="1:4">
      <c r="A19551" s="371"/>
      <c r="B19551" s="371"/>
      <c r="C19551" s="371"/>
      <c r="D19551" s="434"/>
    </row>
    <row r="19552" spans="1:4">
      <c r="A19552" s="371"/>
      <c r="B19552" s="371"/>
      <c r="C19552" s="371"/>
      <c r="D19552" s="434"/>
    </row>
    <row r="19553" spans="1:4">
      <c r="A19553" s="371"/>
      <c r="B19553" s="371"/>
      <c r="C19553" s="371"/>
      <c r="D19553" s="434"/>
    </row>
    <row r="19554" spans="1:4">
      <c r="A19554" s="371"/>
      <c r="B19554" s="371"/>
      <c r="C19554" s="371"/>
      <c r="D19554" s="434"/>
    </row>
    <row r="19555" spans="1:4">
      <c r="A19555" s="371"/>
      <c r="B19555" s="371"/>
      <c r="C19555" s="371"/>
      <c r="D19555" s="434"/>
    </row>
    <row r="19556" spans="1:4">
      <c r="A19556" s="371"/>
      <c r="B19556" s="371"/>
      <c r="C19556" s="371"/>
      <c r="D19556" s="434"/>
    </row>
    <row r="19557" spans="1:4">
      <c r="A19557" s="371"/>
      <c r="B19557" s="371"/>
      <c r="C19557" s="371"/>
      <c r="D19557" s="434"/>
    </row>
    <row r="19558" spans="1:4">
      <c r="A19558" s="371"/>
      <c r="B19558" s="371"/>
      <c r="C19558" s="371"/>
      <c r="D19558" s="434"/>
    </row>
    <row r="19559" spans="1:4">
      <c r="A19559" s="371"/>
      <c r="B19559" s="371"/>
      <c r="C19559" s="371"/>
      <c r="D19559" s="434"/>
    </row>
    <row r="19560" spans="1:4">
      <c r="A19560" s="371"/>
      <c r="B19560" s="371"/>
      <c r="C19560" s="371"/>
      <c r="D19560" s="434"/>
    </row>
    <row r="19561" spans="1:4">
      <c r="A19561" s="371"/>
      <c r="B19561" s="371"/>
      <c r="C19561" s="371"/>
      <c r="D19561" s="434"/>
    </row>
    <row r="19562" spans="1:4">
      <c r="A19562" s="371"/>
      <c r="B19562" s="371"/>
      <c r="C19562" s="371"/>
      <c r="D19562" s="434"/>
    </row>
    <row r="19563" spans="1:4">
      <c r="A19563" s="371"/>
      <c r="B19563" s="371"/>
      <c r="C19563" s="371"/>
      <c r="D19563" s="434"/>
    </row>
    <row r="19564" spans="1:4">
      <c r="A19564" s="371"/>
      <c r="B19564" s="371"/>
      <c r="C19564" s="371"/>
      <c r="D19564" s="434"/>
    </row>
    <row r="19565" spans="1:4">
      <c r="A19565" s="371"/>
      <c r="B19565" s="371"/>
      <c r="C19565" s="371"/>
      <c r="D19565" s="434"/>
    </row>
    <row r="19566" spans="1:4">
      <c r="A19566" s="371"/>
      <c r="B19566" s="371"/>
      <c r="C19566" s="371"/>
      <c r="D19566" s="434"/>
    </row>
    <row r="19567" spans="1:4">
      <c r="A19567" s="371"/>
      <c r="B19567" s="371"/>
      <c r="C19567" s="371"/>
      <c r="D19567" s="434"/>
    </row>
    <row r="19568" spans="1:4">
      <c r="A19568" s="371"/>
      <c r="B19568" s="371"/>
      <c r="C19568" s="371"/>
      <c r="D19568" s="434"/>
    </row>
    <row r="19569" spans="1:4">
      <c r="A19569" s="371"/>
      <c r="B19569" s="371"/>
      <c r="C19569" s="371"/>
      <c r="D19569" s="434"/>
    </row>
    <row r="19570" spans="1:4">
      <c r="A19570" s="371"/>
      <c r="B19570" s="371"/>
      <c r="C19570" s="371"/>
      <c r="D19570" s="434"/>
    </row>
    <row r="19571" spans="1:4">
      <c r="A19571" s="371"/>
      <c r="B19571" s="371"/>
      <c r="C19571" s="371"/>
      <c r="D19571" s="434"/>
    </row>
    <row r="19572" spans="1:4">
      <c r="A19572" s="371"/>
      <c r="B19572" s="371"/>
      <c r="C19572" s="371"/>
      <c r="D19572" s="434"/>
    </row>
    <row r="19573" spans="1:4">
      <c r="A19573" s="371"/>
      <c r="B19573" s="371"/>
      <c r="C19573" s="371"/>
      <c r="D19573" s="434"/>
    </row>
    <row r="19574" spans="1:4">
      <c r="A19574" s="371"/>
      <c r="B19574" s="371"/>
      <c r="C19574" s="371"/>
      <c r="D19574" s="434"/>
    </row>
    <row r="19575" spans="1:4">
      <c r="A19575" s="371"/>
      <c r="B19575" s="371"/>
      <c r="C19575" s="371"/>
      <c r="D19575" s="434"/>
    </row>
    <row r="19576" spans="1:4">
      <c r="A19576" s="371"/>
      <c r="B19576" s="371"/>
      <c r="C19576" s="371"/>
      <c r="D19576" s="434"/>
    </row>
    <row r="19577" spans="1:4">
      <c r="A19577" s="371"/>
      <c r="B19577" s="371"/>
      <c r="C19577" s="371"/>
      <c r="D19577" s="434"/>
    </row>
    <row r="19578" spans="1:4">
      <c r="A19578" s="371"/>
      <c r="B19578" s="371"/>
      <c r="C19578" s="371"/>
      <c r="D19578" s="434"/>
    </row>
    <row r="19579" spans="1:4">
      <c r="A19579" s="371"/>
      <c r="B19579" s="371"/>
      <c r="C19579" s="371"/>
      <c r="D19579" s="434"/>
    </row>
    <row r="19580" spans="1:4">
      <c r="A19580" s="371"/>
      <c r="B19580" s="371"/>
      <c r="C19580" s="371"/>
      <c r="D19580" s="434"/>
    </row>
    <row r="19581" spans="1:4">
      <c r="A19581" s="371"/>
      <c r="B19581" s="371"/>
      <c r="C19581" s="371"/>
      <c r="D19581" s="434"/>
    </row>
    <row r="19582" spans="1:4">
      <c r="A19582" s="371"/>
      <c r="B19582" s="371"/>
      <c r="C19582" s="371"/>
      <c r="D19582" s="434"/>
    </row>
    <row r="19583" spans="1:4">
      <c r="A19583" s="371"/>
      <c r="B19583" s="371"/>
      <c r="C19583" s="371"/>
      <c r="D19583" s="434"/>
    </row>
    <row r="19584" spans="1:4">
      <c r="A19584" s="371"/>
      <c r="B19584" s="371"/>
      <c r="C19584" s="371"/>
      <c r="D19584" s="434"/>
    </row>
    <row r="19585" spans="1:4">
      <c r="A19585" s="371"/>
      <c r="B19585" s="371"/>
      <c r="C19585" s="371"/>
      <c r="D19585" s="434"/>
    </row>
    <row r="19586" spans="1:4">
      <c r="A19586" s="371"/>
      <c r="B19586" s="371"/>
      <c r="C19586" s="371"/>
      <c r="D19586" s="434"/>
    </row>
    <row r="19587" spans="1:4">
      <c r="A19587" s="371"/>
      <c r="B19587" s="371"/>
      <c r="C19587" s="371"/>
      <c r="D19587" s="434"/>
    </row>
    <row r="19588" spans="1:4">
      <c r="A19588" s="371"/>
      <c r="B19588" s="371"/>
      <c r="C19588" s="371"/>
      <c r="D19588" s="434"/>
    </row>
    <row r="19589" spans="1:4">
      <c r="A19589" s="371"/>
      <c r="B19589" s="371"/>
      <c r="C19589" s="371"/>
      <c r="D19589" s="434"/>
    </row>
    <row r="19590" spans="1:4">
      <c r="A19590" s="371"/>
      <c r="B19590" s="371"/>
      <c r="C19590" s="371"/>
      <c r="D19590" s="434"/>
    </row>
    <row r="19591" spans="1:4">
      <c r="A19591" s="371"/>
      <c r="B19591" s="371"/>
      <c r="C19591" s="371"/>
      <c r="D19591" s="434"/>
    </row>
    <row r="19592" spans="1:4">
      <c r="A19592" s="371"/>
      <c r="B19592" s="371"/>
      <c r="C19592" s="371"/>
      <c r="D19592" s="434"/>
    </row>
    <row r="19593" spans="1:4">
      <c r="A19593" s="371"/>
      <c r="B19593" s="371"/>
      <c r="C19593" s="371"/>
      <c r="D19593" s="434"/>
    </row>
    <row r="19594" spans="1:4">
      <c r="A19594" s="371"/>
      <c r="B19594" s="371"/>
      <c r="C19594" s="371"/>
      <c r="D19594" s="434"/>
    </row>
    <row r="19595" spans="1:4">
      <c r="A19595" s="371"/>
      <c r="B19595" s="371"/>
      <c r="C19595" s="371"/>
      <c r="D19595" s="434"/>
    </row>
    <row r="19596" spans="1:4">
      <c r="A19596" s="371"/>
      <c r="B19596" s="371"/>
      <c r="C19596" s="371"/>
      <c r="D19596" s="434"/>
    </row>
    <row r="19597" spans="1:4">
      <c r="A19597" s="371"/>
      <c r="B19597" s="371"/>
      <c r="C19597" s="371"/>
      <c r="D19597" s="434"/>
    </row>
    <row r="19598" spans="1:4">
      <c r="A19598" s="371"/>
      <c r="B19598" s="371"/>
      <c r="C19598" s="371"/>
      <c r="D19598" s="434"/>
    </row>
    <row r="19599" spans="1:4">
      <c r="A19599" s="371"/>
      <c r="B19599" s="371"/>
      <c r="C19599" s="371"/>
      <c r="D19599" s="434"/>
    </row>
    <row r="19600" spans="1:4">
      <c r="A19600" s="371"/>
      <c r="B19600" s="371"/>
      <c r="C19600" s="371"/>
      <c r="D19600" s="434"/>
    </row>
    <row r="19601" spans="1:4">
      <c r="A19601" s="371"/>
      <c r="B19601" s="371"/>
      <c r="C19601" s="371"/>
      <c r="D19601" s="434"/>
    </row>
    <row r="19602" spans="1:4">
      <c r="A19602" s="371"/>
      <c r="B19602" s="371"/>
      <c r="C19602" s="371"/>
      <c r="D19602" s="434"/>
    </row>
    <row r="19603" spans="1:4">
      <c r="A19603" s="371"/>
      <c r="B19603" s="371"/>
      <c r="C19603" s="371"/>
      <c r="D19603" s="434"/>
    </row>
    <row r="19604" spans="1:4">
      <c r="A19604" s="371"/>
      <c r="B19604" s="371"/>
      <c r="C19604" s="371"/>
      <c r="D19604" s="434"/>
    </row>
    <row r="19605" spans="1:4">
      <c r="A19605" s="371"/>
      <c r="B19605" s="371"/>
      <c r="C19605" s="371"/>
      <c r="D19605" s="434"/>
    </row>
    <row r="19606" spans="1:4">
      <c r="A19606" s="371"/>
      <c r="B19606" s="371"/>
      <c r="C19606" s="371"/>
      <c r="D19606" s="434"/>
    </row>
    <row r="19607" spans="1:4">
      <c r="A19607" s="371"/>
      <c r="B19607" s="371"/>
      <c r="C19607" s="371"/>
      <c r="D19607" s="434"/>
    </row>
    <row r="19608" spans="1:4">
      <c r="A19608" s="371"/>
      <c r="B19608" s="371"/>
      <c r="C19608" s="371"/>
      <c r="D19608" s="434"/>
    </row>
    <row r="19609" spans="1:4">
      <c r="A19609" s="371"/>
      <c r="B19609" s="371"/>
      <c r="C19609" s="371"/>
      <c r="D19609" s="434"/>
    </row>
    <row r="19610" spans="1:4">
      <c r="A19610" s="371"/>
      <c r="B19610" s="371"/>
      <c r="C19610" s="371"/>
      <c r="D19610" s="434"/>
    </row>
    <row r="19611" spans="1:4">
      <c r="A19611" s="371"/>
      <c r="B19611" s="371"/>
      <c r="C19611" s="371"/>
      <c r="D19611" s="434"/>
    </row>
    <row r="19612" spans="1:4">
      <c r="A19612" s="371"/>
      <c r="B19612" s="371"/>
      <c r="C19612" s="371"/>
      <c r="D19612" s="434"/>
    </row>
    <row r="19613" spans="1:4">
      <c r="A19613" s="371"/>
      <c r="B19613" s="371"/>
      <c r="C19613" s="371"/>
      <c r="D19613" s="434"/>
    </row>
    <row r="19614" spans="1:4">
      <c r="A19614" s="371"/>
      <c r="B19614" s="371"/>
      <c r="C19614" s="371"/>
      <c r="D19614" s="434"/>
    </row>
    <row r="19615" spans="1:4">
      <c r="A19615" s="371"/>
      <c r="B19615" s="371"/>
      <c r="C19615" s="371"/>
      <c r="D19615" s="434"/>
    </row>
    <row r="19616" spans="1:4">
      <c r="A19616" s="371"/>
      <c r="B19616" s="371"/>
      <c r="C19616" s="371"/>
      <c r="D19616" s="434"/>
    </row>
    <row r="19617" spans="1:4">
      <c r="A19617" s="371"/>
      <c r="B19617" s="371"/>
      <c r="C19617" s="371"/>
      <c r="D19617" s="434"/>
    </row>
    <row r="19618" spans="1:4">
      <c r="A19618" s="371"/>
      <c r="B19618" s="371"/>
      <c r="C19618" s="371"/>
      <c r="D19618" s="434"/>
    </row>
    <row r="19619" spans="1:4">
      <c r="A19619" s="371"/>
      <c r="B19619" s="371"/>
      <c r="C19619" s="371"/>
      <c r="D19619" s="434"/>
    </row>
    <row r="19620" spans="1:4">
      <c r="A19620" s="371"/>
      <c r="B19620" s="371"/>
      <c r="C19620" s="371"/>
      <c r="D19620" s="434"/>
    </row>
    <row r="19621" spans="1:4">
      <c r="A19621" s="371"/>
      <c r="B19621" s="371"/>
      <c r="C19621" s="371"/>
      <c r="D19621" s="434"/>
    </row>
    <row r="19622" spans="1:4">
      <c r="A19622" s="371"/>
      <c r="B19622" s="371"/>
      <c r="C19622" s="371"/>
      <c r="D19622" s="434"/>
    </row>
    <row r="19623" spans="1:4">
      <c r="A19623" s="371"/>
      <c r="B19623" s="371"/>
      <c r="C19623" s="371"/>
      <c r="D19623" s="434"/>
    </row>
    <row r="19624" spans="1:4">
      <c r="A19624" s="371"/>
      <c r="B19624" s="371"/>
      <c r="C19624" s="371"/>
      <c r="D19624" s="434"/>
    </row>
    <row r="19625" spans="1:4">
      <c r="A19625" s="371"/>
      <c r="B19625" s="371"/>
      <c r="C19625" s="371"/>
      <c r="D19625" s="434"/>
    </row>
    <row r="19626" spans="1:4">
      <c r="A19626" s="371"/>
      <c r="B19626" s="371"/>
      <c r="C19626" s="371"/>
      <c r="D19626" s="434"/>
    </row>
    <row r="19627" spans="1:4">
      <c r="A19627" s="371"/>
      <c r="B19627" s="371"/>
      <c r="C19627" s="371"/>
      <c r="D19627" s="434"/>
    </row>
    <row r="19628" spans="1:4">
      <c r="A19628" s="371"/>
      <c r="B19628" s="371"/>
      <c r="C19628" s="371"/>
      <c r="D19628" s="434"/>
    </row>
    <row r="19629" spans="1:4">
      <c r="A19629" s="371"/>
      <c r="B19629" s="371"/>
      <c r="C19629" s="371"/>
      <c r="D19629" s="434"/>
    </row>
    <row r="19630" spans="1:4">
      <c r="A19630" s="371"/>
      <c r="B19630" s="371"/>
      <c r="C19630" s="371"/>
      <c r="D19630" s="434"/>
    </row>
    <row r="19631" spans="1:4">
      <c r="A19631" s="371"/>
      <c r="B19631" s="371"/>
      <c r="C19631" s="371"/>
      <c r="D19631" s="434"/>
    </row>
    <row r="19632" spans="1:4">
      <c r="A19632" s="371"/>
      <c r="B19632" s="371"/>
      <c r="C19632" s="371"/>
      <c r="D19632" s="434"/>
    </row>
    <row r="19633" spans="1:4">
      <c r="A19633" s="371"/>
      <c r="B19633" s="371"/>
      <c r="C19633" s="371"/>
      <c r="D19633" s="434"/>
    </row>
    <row r="19634" spans="1:4">
      <c r="A19634" s="371"/>
      <c r="B19634" s="371"/>
      <c r="C19634" s="371"/>
      <c r="D19634" s="434"/>
    </row>
    <row r="19635" spans="1:4">
      <c r="A19635" s="371"/>
      <c r="B19635" s="371"/>
      <c r="C19635" s="371"/>
      <c r="D19635" s="434"/>
    </row>
    <row r="19636" spans="1:4">
      <c r="A19636" s="371"/>
      <c r="B19636" s="371"/>
      <c r="C19636" s="371"/>
      <c r="D19636" s="434"/>
    </row>
    <row r="19637" spans="1:4">
      <c r="A19637" s="371"/>
      <c r="B19637" s="371"/>
      <c r="C19637" s="371"/>
      <c r="D19637" s="434"/>
    </row>
    <row r="19638" spans="1:4">
      <c r="A19638" s="371"/>
      <c r="B19638" s="371"/>
      <c r="C19638" s="371"/>
      <c r="D19638" s="434"/>
    </row>
    <row r="19639" spans="1:4">
      <c r="A19639" s="371"/>
      <c r="B19639" s="371"/>
      <c r="C19639" s="371"/>
      <c r="D19639" s="434"/>
    </row>
    <row r="19640" spans="1:4">
      <c r="A19640" s="371"/>
      <c r="B19640" s="371"/>
      <c r="C19640" s="371"/>
      <c r="D19640" s="434"/>
    </row>
    <row r="19641" spans="1:4">
      <c r="A19641" s="371"/>
      <c r="B19641" s="371"/>
      <c r="C19641" s="371"/>
      <c r="D19641" s="434"/>
    </row>
    <row r="19642" spans="1:4">
      <c r="A19642" s="371"/>
      <c r="B19642" s="371"/>
      <c r="C19642" s="371"/>
      <c r="D19642" s="434"/>
    </row>
    <row r="19643" spans="1:4">
      <c r="A19643" s="371"/>
      <c r="B19643" s="371"/>
      <c r="C19643" s="371"/>
      <c r="D19643" s="434"/>
    </row>
    <row r="19644" spans="1:4">
      <c r="A19644" s="371"/>
      <c r="B19644" s="371"/>
      <c r="C19644" s="371"/>
      <c r="D19644" s="434"/>
    </row>
    <row r="19645" spans="1:4">
      <c r="A19645" s="371"/>
      <c r="B19645" s="371"/>
      <c r="C19645" s="371"/>
      <c r="D19645" s="434"/>
    </row>
    <row r="19646" spans="1:4">
      <c r="A19646" s="371"/>
      <c r="B19646" s="371"/>
      <c r="C19646" s="371"/>
      <c r="D19646" s="434"/>
    </row>
    <row r="19647" spans="1:4">
      <c r="A19647" s="371"/>
      <c r="B19647" s="371"/>
      <c r="C19647" s="371"/>
      <c r="D19647" s="434"/>
    </row>
    <row r="19648" spans="1:4">
      <c r="A19648" s="371"/>
      <c r="B19648" s="371"/>
      <c r="C19648" s="371"/>
      <c r="D19648" s="434"/>
    </row>
    <row r="19649" spans="1:4">
      <c r="A19649" s="371"/>
      <c r="B19649" s="371"/>
      <c r="C19649" s="371"/>
      <c r="D19649" s="434"/>
    </row>
    <row r="19650" spans="1:4">
      <c r="A19650" s="371"/>
      <c r="B19650" s="371"/>
      <c r="C19650" s="371"/>
      <c r="D19650" s="434"/>
    </row>
    <row r="19651" spans="1:4">
      <c r="A19651" s="371"/>
      <c r="B19651" s="371"/>
      <c r="C19651" s="371"/>
      <c r="D19651" s="434"/>
    </row>
    <row r="19652" spans="1:4">
      <c r="A19652" s="371"/>
      <c r="B19652" s="371"/>
      <c r="C19652" s="371"/>
      <c r="D19652" s="434"/>
    </row>
    <row r="19653" spans="1:4">
      <c r="A19653" s="371"/>
      <c r="B19653" s="371"/>
      <c r="C19653" s="371"/>
      <c r="D19653" s="434"/>
    </row>
    <row r="19654" spans="1:4">
      <c r="A19654" s="371"/>
      <c r="B19654" s="371"/>
      <c r="C19654" s="371"/>
      <c r="D19654" s="434"/>
    </row>
    <row r="19655" spans="1:4">
      <c r="A19655" s="371"/>
      <c r="B19655" s="371"/>
      <c r="C19655" s="371"/>
      <c r="D19655" s="434"/>
    </row>
    <row r="19656" spans="1:4">
      <c r="A19656" s="371"/>
      <c r="B19656" s="371"/>
      <c r="C19656" s="371"/>
      <c r="D19656" s="434"/>
    </row>
    <row r="19657" spans="1:4">
      <c r="A19657" s="371"/>
      <c r="B19657" s="371"/>
      <c r="C19657" s="371"/>
      <c r="D19657" s="434"/>
    </row>
    <row r="19658" spans="1:4">
      <c r="A19658" s="371"/>
      <c r="B19658" s="371"/>
      <c r="C19658" s="371"/>
      <c r="D19658" s="434"/>
    </row>
    <row r="19659" spans="1:4">
      <c r="A19659" s="371"/>
      <c r="B19659" s="371"/>
      <c r="C19659" s="371"/>
      <c r="D19659" s="434"/>
    </row>
    <row r="19660" spans="1:4">
      <c r="A19660" s="371"/>
      <c r="B19660" s="371"/>
      <c r="C19660" s="371"/>
      <c r="D19660" s="434"/>
    </row>
    <row r="19661" spans="1:4">
      <c r="A19661" s="371"/>
      <c r="B19661" s="371"/>
      <c r="C19661" s="371"/>
      <c r="D19661" s="434"/>
    </row>
    <row r="19662" spans="1:4">
      <c r="A19662" s="371"/>
      <c r="B19662" s="371"/>
      <c r="C19662" s="371"/>
      <c r="D19662" s="434"/>
    </row>
    <row r="19663" spans="1:4">
      <c r="A19663" s="371"/>
      <c r="B19663" s="371"/>
      <c r="C19663" s="371"/>
      <c r="D19663" s="434"/>
    </row>
    <row r="19664" spans="1:4">
      <c r="A19664" s="371"/>
      <c r="B19664" s="371"/>
      <c r="C19664" s="371"/>
      <c r="D19664" s="434"/>
    </row>
    <row r="19665" spans="1:4">
      <c r="A19665" s="371"/>
      <c r="B19665" s="371"/>
      <c r="C19665" s="371"/>
      <c r="D19665" s="434"/>
    </row>
    <row r="19666" spans="1:4">
      <c r="A19666" s="371"/>
      <c r="B19666" s="371"/>
      <c r="C19666" s="371"/>
      <c r="D19666" s="434"/>
    </row>
    <row r="19667" spans="1:4">
      <c r="A19667" s="371"/>
      <c r="B19667" s="371"/>
      <c r="C19667" s="371"/>
      <c r="D19667" s="434"/>
    </row>
    <row r="19668" spans="1:4">
      <c r="A19668" s="371"/>
      <c r="B19668" s="371"/>
      <c r="C19668" s="371"/>
      <c r="D19668" s="434"/>
    </row>
    <row r="19669" spans="1:4">
      <c r="A19669" s="371"/>
      <c r="B19669" s="371"/>
      <c r="C19669" s="371"/>
      <c r="D19669" s="434"/>
    </row>
    <row r="19670" spans="1:4">
      <c r="A19670" s="371"/>
      <c r="B19670" s="371"/>
      <c r="C19670" s="371"/>
      <c r="D19670" s="434"/>
    </row>
    <row r="19671" spans="1:4">
      <c r="A19671" s="371"/>
      <c r="B19671" s="371"/>
      <c r="C19671" s="371"/>
      <c r="D19671" s="434"/>
    </row>
    <row r="19672" spans="1:4">
      <c r="A19672" s="371"/>
      <c r="B19672" s="371"/>
      <c r="C19672" s="371"/>
      <c r="D19672" s="434"/>
    </row>
    <row r="19673" spans="1:4">
      <c r="A19673" s="371"/>
      <c r="B19673" s="371"/>
      <c r="C19673" s="371"/>
      <c r="D19673" s="434"/>
    </row>
    <row r="19674" spans="1:4">
      <c r="A19674" s="371"/>
      <c r="B19674" s="371"/>
      <c r="C19674" s="371"/>
      <c r="D19674" s="434"/>
    </row>
    <row r="19675" spans="1:4">
      <c r="A19675" s="371"/>
      <c r="B19675" s="371"/>
      <c r="C19675" s="371"/>
      <c r="D19675" s="434"/>
    </row>
    <row r="19676" spans="1:4">
      <c r="A19676" s="371"/>
      <c r="B19676" s="371"/>
      <c r="C19676" s="371"/>
      <c r="D19676" s="434"/>
    </row>
    <row r="19677" spans="1:4">
      <c r="A19677" s="371"/>
      <c r="B19677" s="371"/>
      <c r="C19677" s="371"/>
      <c r="D19677" s="434"/>
    </row>
    <row r="19678" spans="1:4">
      <c r="A19678" s="371"/>
      <c r="B19678" s="371"/>
      <c r="C19678" s="371"/>
      <c r="D19678" s="434"/>
    </row>
    <row r="19679" spans="1:4">
      <c r="A19679" s="371"/>
      <c r="B19679" s="371"/>
      <c r="C19679" s="371"/>
      <c r="D19679" s="434"/>
    </row>
    <row r="19680" spans="1:4">
      <c r="A19680" s="371"/>
      <c r="B19680" s="371"/>
      <c r="C19680" s="371"/>
      <c r="D19680" s="434"/>
    </row>
    <row r="19681" spans="1:4">
      <c r="A19681" s="371"/>
      <c r="B19681" s="371"/>
      <c r="C19681" s="371"/>
      <c r="D19681" s="434"/>
    </row>
    <row r="19682" spans="1:4">
      <c r="A19682" s="371"/>
      <c r="B19682" s="371"/>
      <c r="C19682" s="371"/>
      <c r="D19682" s="434"/>
    </row>
    <row r="19683" spans="1:4">
      <c r="A19683" s="371"/>
      <c r="B19683" s="371"/>
      <c r="C19683" s="371"/>
      <c r="D19683" s="434"/>
    </row>
    <row r="19684" spans="1:4">
      <c r="A19684" s="371"/>
      <c r="B19684" s="371"/>
      <c r="C19684" s="371"/>
      <c r="D19684" s="434"/>
    </row>
    <row r="19685" spans="1:4">
      <c r="A19685" s="371"/>
      <c r="B19685" s="371"/>
      <c r="C19685" s="371"/>
      <c r="D19685" s="434"/>
    </row>
    <row r="19686" spans="1:4">
      <c r="A19686" s="371"/>
      <c r="B19686" s="371"/>
      <c r="C19686" s="371"/>
      <c r="D19686" s="434"/>
    </row>
    <row r="19687" spans="1:4">
      <c r="A19687" s="371"/>
      <c r="B19687" s="371"/>
      <c r="C19687" s="371"/>
      <c r="D19687" s="434"/>
    </row>
    <row r="19688" spans="1:4">
      <c r="A19688" s="371"/>
      <c r="B19688" s="371"/>
      <c r="C19688" s="371"/>
      <c r="D19688" s="434"/>
    </row>
    <row r="19689" spans="1:4">
      <c r="A19689" s="371"/>
      <c r="B19689" s="371"/>
      <c r="C19689" s="371"/>
      <c r="D19689" s="434"/>
    </row>
    <row r="19690" spans="1:4">
      <c r="A19690" s="371"/>
      <c r="B19690" s="371"/>
      <c r="C19690" s="371"/>
      <c r="D19690" s="434"/>
    </row>
    <row r="19691" spans="1:4">
      <c r="A19691" s="371"/>
      <c r="B19691" s="371"/>
      <c r="C19691" s="371"/>
      <c r="D19691" s="434"/>
    </row>
    <row r="19692" spans="1:4">
      <c r="A19692" s="371"/>
      <c r="B19692" s="371"/>
      <c r="C19692" s="371"/>
      <c r="D19692" s="434"/>
    </row>
    <row r="19693" spans="1:4">
      <c r="A19693" s="371"/>
      <c r="B19693" s="371"/>
      <c r="C19693" s="371"/>
      <c r="D19693" s="434"/>
    </row>
    <row r="19694" spans="1:4">
      <c r="A19694" s="371"/>
      <c r="B19694" s="371"/>
      <c r="C19694" s="371"/>
      <c r="D19694" s="434"/>
    </row>
    <row r="19695" spans="1:4">
      <c r="A19695" s="371"/>
      <c r="B19695" s="371"/>
      <c r="C19695" s="371"/>
      <c r="D19695" s="434"/>
    </row>
    <row r="19696" spans="1:4">
      <c r="A19696" s="371"/>
      <c r="B19696" s="371"/>
      <c r="C19696" s="371"/>
      <c r="D19696" s="434"/>
    </row>
    <row r="19697" spans="1:4">
      <c r="A19697" s="371"/>
      <c r="B19697" s="371"/>
      <c r="C19697" s="371"/>
      <c r="D19697" s="434"/>
    </row>
    <row r="19698" spans="1:4">
      <c r="A19698" s="371"/>
      <c r="B19698" s="371"/>
      <c r="C19698" s="371"/>
      <c r="D19698" s="434"/>
    </row>
    <row r="19699" spans="1:4">
      <c r="A19699" s="371"/>
      <c r="B19699" s="371"/>
      <c r="C19699" s="371"/>
      <c r="D19699" s="434"/>
    </row>
    <row r="19700" spans="1:4">
      <c r="A19700" s="371"/>
      <c r="B19700" s="371"/>
      <c r="C19700" s="371"/>
      <c r="D19700" s="434"/>
    </row>
    <row r="19701" spans="1:4">
      <c r="A19701" s="371"/>
      <c r="B19701" s="371"/>
      <c r="C19701" s="371"/>
      <c r="D19701" s="434"/>
    </row>
    <row r="19702" spans="1:4">
      <c r="A19702" s="371"/>
      <c r="B19702" s="371"/>
      <c r="C19702" s="371"/>
      <c r="D19702" s="434"/>
    </row>
    <row r="19703" spans="1:4">
      <c r="A19703" s="371"/>
      <c r="B19703" s="371"/>
      <c r="C19703" s="371"/>
      <c r="D19703" s="434"/>
    </row>
    <row r="19704" spans="1:4">
      <c r="A19704" s="371"/>
      <c r="B19704" s="371"/>
      <c r="C19704" s="371"/>
      <c r="D19704" s="434"/>
    </row>
    <row r="19705" spans="1:4">
      <c r="A19705" s="371"/>
      <c r="B19705" s="371"/>
      <c r="C19705" s="371"/>
      <c r="D19705" s="434"/>
    </row>
    <row r="19706" spans="1:4">
      <c r="A19706" s="371"/>
      <c r="B19706" s="371"/>
      <c r="C19706" s="371"/>
      <c r="D19706" s="434"/>
    </row>
    <row r="19707" spans="1:4">
      <c r="A19707" s="371"/>
      <c r="B19707" s="371"/>
      <c r="C19707" s="371"/>
      <c r="D19707" s="434"/>
    </row>
    <row r="19708" spans="1:4">
      <c r="A19708" s="371"/>
      <c r="B19708" s="371"/>
      <c r="C19708" s="371"/>
      <c r="D19708" s="434"/>
    </row>
    <row r="19709" spans="1:4">
      <c r="A19709" s="371"/>
      <c r="B19709" s="371"/>
      <c r="C19709" s="371"/>
      <c r="D19709" s="434"/>
    </row>
    <row r="19710" spans="1:4">
      <c r="A19710" s="371"/>
      <c r="B19710" s="371"/>
      <c r="C19710" s="371"/>
      <c r="D19710" s="434"/>
    </row>
    <row r="19711" spans="1:4">
      <c r="A19711" s="371"/>
      <c r="B19711" s="371"/>
      <c r="C19711" s="371"/>
      <c r="D19711" s="434"/>
    </row>
    <row r="19712" spans="1:4">
      <c r="A19712" s="371"/>
      <c r="B19712" s="371"/>
      <c r="C19712" s="371"/>
      <c r="D19712" s="434"/>
    </row>
    <row r="19713" spans="1:4">
      <c r="A19713" s="371"/>
      <c r="B19713" s="371"/>
      <c r="C19713" s="371"/>
      <c r="D19713" s="434"/>
    </row>
    <row r="19714" spans="1:4">
      <c r="A19714" s="371"/>
      <c r="B19714" s="371"/>
      <c r="C19714" s="371"/>
      <c r="D19714" s="434"/>
    </row>
    <row r="19715" spans="1:4">
      <c r="A19715" s="371"/>
      <c r="B19715" s="371"/>
      <c r="C19715" s="371"/>
      <c r="D19715" s="434"/>
    </row>
    <row r="19716" spans="1:4">
      <c r="A19716" s="371"/>
      <c r="B19716" s="371"/>
      <c r="C19716" s="371"/>
      <c r="D19716" s="434"/>
    </row>
    <row r="19717" spans="1:4">
      <c r="A19717" s="371"/>
      <c r="B19717" s="371"/>
      <c r="C19717" s="371"/>
      <c r="D19717" s="434"/>
    </row>
    <row r="19718" spans="1:4">
      <c r="A19718" s="371"/>
      <c r="B19718" s="371"/>
      <c r="C19718" s="371"/>
      <c r="D19718" s="434"/>
    </row>
    <row r="19719" spans="1:4">
      <c r="A19719" s="371"/>
      <c r="B19719" s="371"/>
      <c r="C19719" s="371"/>
      <c r="D19719" s="434"/>
    </row>
    <row r="19720" spans="1:4">
      <c r="A19720" s="371"/>
      <c r="B19720" s="371"/>
      <c r="C19720" s="371"/>
      <c r="D19720" s="434"/>
    </row>
    <row r="19721" spans="1:4">
      <c r="A19721" s="371"/>
      <c r="B19721" s="371"/>
      <c r="C19721" s="371"/>
      <c r="D19721" s="434"/>
    </row>
    <row r="19722" spans="1:4">
      <c r="A19722" s="371"/>
      <c r="B19722" s="371"/>
      <c r="C19722" s="371"/>
      <c r="D19722" s="434"/>
    </row>
    <row r="19723" spans="1:4">
      <c r="A19723" s="371"/>
      <c r="B19723" s="371"/>
      <c r="C19723" s="371"/>
      <c r="D19723" s="434"/>
    </row>
    <row r="19724" spans="1:4">
      <c r="A19724" s="371"/>
      <c r="B19724" s="371"/>
      <c r="C19724" s="371"/>
      <c r="D19724" s="434"/>
    </row>
    <row r="19725" spans="1:4">
      <c r="A19725" s="371"/>
      <c r="B19725" s="371"/>
      <c r="C19725" s="371"/>
      <c r="D19725" s="434"/>
    </row>
    <row r="19726" spans="1:4">
      <c r="A19726" s="371"/>
      <c r="B19726" s="371"/>
      <c r="C19726" s="371"/>
      <c r="D19726" s="434"/>
    </row>
    <row r="19727" spans="1:4">
      <c r="A19727" s="371"/>
      <c r="B19727" s="371"/>
      <c r="C19727" s="371"/>
      <c r="D19727" s="434"/>
    </row>
    <row r="19728" spans="1:4">
      <c r="A19728" s="371"/>
      <c r="B19728" s="371"/>
      <c r="C19728" s="371"/>
      <c r="D19728" s="434"/>
    </row>
    <row r="19729" spans="1:4">
      <c r="A19729" s="371"/>
      <c r="B19729" s="371"/>
      <c r="C19729" s="371"/>
      <c r="D19729" s="434"/>
    </row>
    <row r="19730" spans="1:4">
      <c r="A19730" s="371"/>
      <c r="B19730" s="371"/>
      <c r="C19730" s="371"/>
      <c r="D19730" s="434"/>
    </row>
    <row r="19731" spans="1:4">
      <c r="A19731" s="371"/>
      <c r="B19731" s="371"/>
      <c r="C19731" s="371"/>
      <c r="D19731" s="434"/>
    </row>
    <row r="19732" spans="1:4">
      <c r="A19732" s="371"/>
      <c r="B19732" s="371"/>
      <c r="C19732" s="371"/>
      <c r="D19732" s="434"/>
    </row>
    <row r="19733" spans="1:4">
      <c r="A19733" s="371"/>
      <c r="B19733" s="371"/>
      <c r="C19733" s="371"/>
      <c r="D19733" s="434"/>
    </row>
    <row r="19734" spans="1:4">
      <c r="A19734" s="371"/>
      <c r="B19734" s="371"/>
      <c r="C19734" s="371"/>
      <c r="D19734" s="434"/>
    </row>
    <row r="19735" spans="1:4">
      <c r="A19735" s="371"/>
      <c r="B19735" s="371"/>
      <c r="C19735" s="371"/>
      <c r="D19735" s="434"/>
    </row>
    <row r="19736" spans="1:4">
      <c r="A19736" s="371"/>
      <c r="B19736" s="371"/>
      <c r="C19736" s="371"/>
      <c r="D19736" s="434"/>
    </row>
    <row r="19737" spans="1:4">
      <c r="A19737" s="371"/>
      <c r="B19737" s="371"/>
      <c r="C19737" s="371"/>
      <c r="D19737" s="434"/>
    </row>
    <row r="19738" spans="1:4">
      <c r="A19738" s="371"/>
      <c r="B19738" s="371"/>
      <c r="C19738" s="371"/>
      <c r="D19738" s="434"/>
    </row>
    <row r="19739" spans="1:4">
      <c r="A19739" s="371"/>
      <c r="B19739" s="371"/>
      <c r="C19739" s="371"/>
      <c r="D19739" s="434"/>
    </row>
    <row r="19740" spans="1:4">
      <c r="A19740" s="371"/>
      <c r="B19740" s="371"/>
      <c r="C19740" s="371"/>
      <c r="D19740" s="434"/>
    </row>
    <row r="19741" spans="1:4">
      <c r="A19741" s="371"/>
      <c r="B19741" s="371"/>
      <c r="C19741" s="371"/>
      <c r="D19741" s="434"/>
    </row>
    <row r="19742" spans="1:4">
      <c r="A19742" s="371"/>
      <c r="B19742" s="371"/>
      <c r="C19742" s="371"/>
      <c r="D19742" s="434"/>
    </row>
    <row r="19743" spans="1:4">
      <c r="A19743" s="371"/>
      <c r="B19743" s="371"/>
      <c r="C19743" s="371"/>
      <c r="D19743" s="434"/>
    </row>
    <row r="19744" spans="1:4">
      <c r="A19744" s="371"/>
      <c r="B19744" s="371"/>
      <c r="C19744" s="371"/>
      <c r="D19744" s="434"/>
    </row>
    <row r="19745" spans="1:4">
      <c r="A19745" s="371"/>
      <c r="B19745" s="371"/>
      <c r="C19745" s="371"/>
      <c r="D19745" s="434"/>
    </row>
    <row r="19746" spans="1:4">
      <c r="A19746" s="371"/>
      <c r="B19746" s="371"/>
      <c r="C19746" s="371"/>
      <c r="D19746" s="434"/>
    </row>
    <row r="19747" spans="1:4">
      <c r="A19747" s="371"/>
      <c r="B19747" s="371"/>
      <c r="C19747" s="371"/>
      <c r="D19747" s="434"/>
    </row>
    <row r="19748" spans="1:4">
      <c r="A19748" s="371"/>
      <c r="B19748" s="371"/>
      <c r="C19748" s="371"/>
      <c r="D19748" s="434"/>
    </row>
    <row r="19749" spans="1:4">
      <c r="A19749" s="371"/>
      <c r="B19749" s="371"/>
      <c r="C19749" s="371"/>
      <c r="D19749" s="434"/>
    </row>
    <row r="19750" spans="1:4">
      <c r="A19750" s="371"/>
      <c r="B19750" s="371"/>
      <c r="C19750" s="371"/>
      <c r="D19750" s="434"/>
    </row>
    <row r="19751" spans="1:4">
      <c r="A19751" s="371"/>
      <c r="B19751" s="371"/>
      <c r="C19751" s="371"/>
      <c r="D19751" s="434"/>
    </row>
    <row r="19752" spans="1:4">
      <c r="A19752" s="371"/>
      <c r="B19752" s="371"/>
      <c r="C19752" s="371"/>
      <c r="D19752" s="434"/>
    </row>
    <row r="19753" spans="1:4">
      <c r="A19753" s="371"/>
      <c r="B19753" s="371"/>
      <c r="C19753" s="371"/>
      <c r="D19753" s="434"/>
    </row>
    <row r="19754" spans="1:4">
      <c r="A19754" s="371"/>
      <c r="B19754" s="371"/>
      <c r="C19754" s="371"/>
      <c r="D19754" s="434"/>
    </row>
    <row r="19755" spans="1:4">
      <c r="A19755" s="371"/>
      <c r="B19755" s="371"/>
      <c r="C19755" s="371"/>
      <c r="D19755" s="434"/>
    </row>
    <row r="19756" spans="1:4">
      <c r="A19756" s="371"/>
      <c r="B19756" s="371"/>
      <c r="C19756" s="371"/>
      <c r="D19756" s="434"/>
    </row>
    <row r="19757" spans="1:4">
      <c r="A19757" s="371"/>
      <c r="B19757" s="371"/>
      <c r="C19757" s="371"/>
      <c r="D19757" s="434"/>
    </row>
    <row r="19758" spans="1:4">
      <c r="A19758" s="371"/>
      <c r="B19758" s="371"/>
      <c r="C19758" s="371"/>
      <c r="D19758" s="434"/>
    </row>
    <row r="19759" spans="1:4">
      <c r="A19759" s="371"/>
      <c r="B19759" s="371"/>
      <c r="C19759" s="371"/>
      <c r="D19759" s="434"/>
    </row>
    <row r="19760" spans="1:4">
      <c r="A19760" s="371"/>
      <c r="B19760" s="371"/>
      <c r="C19760" s="371"/>
      <c r="D19760" s="434"/>
    </row>
    <row r="19761" spans="1:4">
      <c r="A19761" s="371"/>
      <c r="B19761" s="371"/>
      <c r="C19761" s="371"/>
      <c r="D19761" s="434"/>
    </row>
    <row r="19762" spans="1:4">
      <c r="A19762" s="371"/>
      <c r="B19762" s="371"/>
      <c r="C19762" s="371"/>
      <c r="D19762" s="434"/>
    </row>
    <row r="19763" spans="1:4">
      <c r="A19763" s="371"/>
      <c r="B19763" s="371"/>
      <c r="C19763" s="371"/>
      <c r="D19763" s="434"/>
    </row>
    <row r="19764" spans="1:4">
      <c r="A19764" s="371"/>
      <c r="B19764" s="371"/>
      <c r="C19764" s="371"/>
      <c r="D19764" s="434"/>
    </row>
    <row r="19765" spans="1:4">
      <c r="A19765" s="371"/>
      <c r="B19765" s="371"/>
      <c r="C19765" s="371"/>
      <c r="D19765" s="434"/>
    </row>
    <row r="19766" spans="1:4">
      <c r="A19766" s="371"/>
      <c r="B19766" s="371"/>
      <c r="C19766" s="371"/>
      <c r="D19766" s="434"/>
    </row>
    <row r="19767" spans="1:4">
      <c r="A19767" s="371"/>
      <c r="B19767" s="371"/>
      <c r="C19767" s="371"/>
      <c r="D19767" s="434"/>
    </row>
    <row r="19768" spans="1:4">
      <c r="A19768" s="371"/>
      <c r="B19768" s="371"/>
      <c r="C19768" s="371"/>
      <c r="D19768" s="434"/>
    </row>
    <row r="19769" spans="1:4">
      <c r="A19769" s="371"/>
      <c r="B19769" s="371"/>
      <c r="C19769" s="371"/>
      <c r="D19769" s="434"/>
    </row>
    <row r="19770" spans="1:4">
      <c r="A19770" s="371"/>
      <c r="B19770" s="371"/>
      <c r="C19770" s="371"/>
      <c r="D19770" s="434"/>
    </row>
    <row r="19771" spans="1:4">
      <c r="A19771" s="371"/>
      <c r="B19771" s="371"/>
      <c r="C19771" s="371"/>
      <c r="D19771" s="434"/>
    </row>
    <row r="19772" spans="1:4">
      <c r="A19772" s="371"/>
      <c r="B19772" s="371"/>
      <c r="C19772" s="371"/>
      <c r="D19772" s="434"/>
    </row>
    <row r="19773" spans="1:4">
      <c r="A19773" s="371"/>
      <c r="B19773" s="371"/>
      <c r="C19773" s="371"/>
      <c r="D19773" s="434"/>
    </row>
    <row r="19774" spans="1:4">
      <c r="A19774" s="371"/>
      <c r="B19774" s="371"/>
      <c r="C19774" s="371"/>
      <c r="D19774" s="434"/>
    </row>
    <row r="19775" spans="1:4">
      <c r="A19775" s="371"/>
      <c r="B19775" s="371"/>
      <c r="C19775" s="371"/>
      <c r="D19775" s="434"/>
    </row>
    <row r="19776" spans="1:4">
      <c r="A19776" s="371"/>
      <c r="B19776" s="371"/>
      <c r="C19776" s="371"/>
      <c r="D19776" s="434"/>
    </row>
    <row r="19777" spans="1:4">
      <c r="A19777" s="371"/>
      <c r="B19777" s="371"/>
      <c r="C19777" s="371"/>
      <c r="D19777" s="434"/>
    </row>
    <row r="19778" spans="1:4">
      <c r="A19778" s="371"/>
      <c r="B19778" s="371"/>
      <c r="C19778" s="371"/>
      <c r="D19778" s="434"/>
    </row>
    <row r="19779" spans="1:4">
      <c r="A19779" s="371"/>
      <c r="B19779" s="371"/>
      <c r="C19779" s="371"/>
      <c r="D19779" s="434"/>
    </row>
    <row r="19780" spans="1:4">
      <c r="A19780" s="371"/>
      <c r="B19780" s="371"/>
      <c r="C19780" s="371"/>
      <c r="D19780" s="434"/>
    </row>
    <row r="19781" spans="1:4">
      <c r="A19781" s="371"/>
      <c r="B19781" s="371"/>
      <c r="C19781" s="371"/>
      <c r="D19781" s="434"/>
    </row>
    <row r="19782" spans="1:4">
      <c r="A19782" s="371"/>
      <c r="B19782" s="371"/>
      <c r="C19782" s="371"/>
      <c r="D19782" s="434"/>
    </row>
    <row r="19783" spans="1:4">
      <c r="A19783" s="371"/>
      <c r="B19783" s="371"/>
      <c r="C19783" s="371"/>
      <c r="D19783" s="434"/>
    </row>
    <row r="19784" spans="1:4">
      <c r="A19784" s="371"/>
      <c r="B19784" s="371"/>
      <c r="C19784" s="371"/>
      <c r="D19784" s="434"/>
    </row>
    <row r="19785" spans="1:4">
      <c r="A19785" s="371"/>
      <c r="B19785" s="371"/>
      <c r="C19785" s="371"/>
      <c r="D19785" s="434"/>
    </row>
    <row r="19786" spans="1:4">
      <c r="A19786" s="371"/>
      <c r="B19786" s="371"/>
      <c r="C19786" s="371"/>
      <c r="D19786" s="434"/>
    </row>
    <row r="19787" spans="1:4">
      <c r="A19787" s="371"/>
      <c r="B19787" s="371"/>
      <c r="C19787" s="371"/>
      <c r="D19787" s="434"/>
    </row>
    <row r="19788" spans="1:4">
      <c r="A19788" s="371"/>
      <c r="B19788" s="371"/>
      <c r="C19788" s="371"/>
      <c r="D19788" s="434"/>
    </row>
    <row r="19789" spans="1:4">
      <c r="A19789" s="371"/>
      <c r="B19789" s="371"/>
      <c r="C19789" s="371"/>
      <c r="D19789" s="434"/>
    </row>
    <row r="19790" spans="1:4">
      <c r="A19790" s="371"/>
      <c r="B19790" s="371"/>
      <c r="C19790" s="371"/>
      <c r="D19790" s="434"/>
    </row>
    <row r="19791" spans="1:4">
      <c r="A19791" s="371"/>
      <c r="B19791" s="371"/>
      <c r="C19791" s="371"/>
      <c r="D19791" s="434"/>
    </row>
    <row r="19792" spans="1:4">
      <c r="A19792" s="371"/>
      <c r="B19792" s="371"/>
      <c r="C19792" s="371"/>
      <c r="D19792" s="434"/>
    </row>
    <row r="19793" spans="1:4">
      <c r="A19793" s="371"/>
      <c r="B19793" s="371"/>
      <c r="C19793" s="371"/>
      <c r="D19793" s="434"/>
    </row>
    <row r="19794" spans="1:4">
      <c r="A19794" s="371"/>
      <c r="B19794" s="371"/>
      <c r="C19794" s="371"/>
      <c r="D19794" s="434"/>
    </row>
    <row r="19795" spans="1:4">
      <c r="A19795" s="371"/>
      <c r="B19795" s="371"/>
      <c r="C19795" s="371"/>
      <c r="D19795" s="434"/>
    </row>
    <row r="19796" spans="1:4">
      <c r="A19796" s="371"/>
      <c r="B19796" s="371"/>
      <c r="C19796" s="371"/>
      <c r="D19796" s="434"/>
    </row>
    <row r="19797" spans="1:4">
      <c r="A19797" s="371"/>
      <c r="B19797" s="371"/>
      <c r="C19797" s="371"/>
      <c r="D19797" s="434"/>
    </row>
    <row r="19798" spans="1:4">
      <c r="A19798" s="371"/>
      <c r="B19798" s="371"/>
      <c r="C19798" s="371"/>
      <c r="D19798" s="434"/>
    </row>
    <row r="19799" spans="1:4">
      <c r="A19799" s="371"/>
      <c r="B19799" s="371"/>
      <c r="C19799" s="371"/>
      <c r="D19799" s="434"/>
    </row>
    <row r="19800" spans="1:4">
      <c r="A19800" s="371"/>
      <c r="B19800" s="371"/>
      <c r="C19800" s="371"/>
      <c r="D19800" s="434"/>
    </row>
    <row r="19801" spans="1:4">
      <c r="A19801" s="371"/>
      <c r="B19801" s="371"/>
      <c r="C19801" s="371"/>
      <c r="D19801" s="434"/>
    </row>
    <row r="19802" spans="1:4">
      <c r="A19802" s="371"/>
      <c r="B19802" s="371"/>
      <c r="C19802" s="371"/>
      <c r="D19802" s="434"/>
    </row>
    <row r="19803" spans="1:4">
      <c r="A19803" s="371"/>
      <c r="B19803" s="371"/>
      <c r="C19803" s="371"/>
      <c r="D19803" s="434"/>
    </row>
    <row r="19804" spans="1:4">
      <c r="A19804" s="371"/>
      <c r="B19804" s="371"/>
      <c r="C19804" s="371"/>
      <c r="D19804" s="434"/>
    </row>
    <row r="19805" spans="1:4">
      <c r="A19805" s="371"/>
      <c r="B19805" s="371"/>
      <c r="C19805" s="371"/>
      <c r="D19805" s="434"/>
    </row>
    <row r="19806" spans="1:4">
      <c r="A19806" s="371"/>
      <c r="B19806" s="371"/>
      <c r="C19806" s="371"/>
      <c r="D19806" s="434"/>
    </row>
    <row r="19807" spans="1:4">
      <c r="A19807" s="371"/>
      <c r="B19807" s="371"/>
      <c r="C19807" s="371"/>
      <c r="D19807" s="434"/>
    </row>
    <row r="19808" spans="1:4">
      <c r="A19808" s="371"/>
      <c r="B19808" s="371"/>
      <c r="C19808" s="371"/>
      <c r="D19808" s="434"/>
    </row>
    <row r="19809" spans="1:4">
      <c r="A19809" s="371"/>
      <c r="B19809" s="371"/>
      <c r="C19809" s="371"/>
      <c r="D19809" s="434"/>
    </row>
    <row r="19810" spans="1:4">
      <c r="A19810" s="371"/>
      <c r="B19810" s="371"/>
      <c r="C19810" s="371"/>
      <c r="D19810" s="434"/>
    </row>
    <row r="19811" spans="1:4">
      <c r="A19811" s="371"/>
      <c r="B19811" s="371"/>
      <c r="C19811" s="371"/>
      <c r="D19811" s="434"/>
    </row>
    <row r="19812" spans="1:4">
      <c r="A19812" s="371"/>
      <c r="B19812" s="371"/>
      <c r="C19812" s="371"/>
      <c r="D19812" s="434"/>
    </row>
    <row r="19813" spans="1:4">
      <c r="A19813" s="371"/>
      <c r="B19813" s="371"/>
      <c r="C19813" s="371"/>
      <c r="D19813" s="434"/>
    </row>
    <row r="19814" spans="1:4">
      <c r="A19814" s="371"/>
      <c r="B19814" s="371"/>
      <c r="C19814" s="371"/>
      <c r="D19814" s="434"/>
    </row>
    <row r="19815" spans="1:4">
      <c r="A19815" s="371"/>
      <c r="B19815" s="371"/>
      <c r="C19815" s="371"/>
      <c r="D19815" s="434"/>
    </row>
    <row r="19816" spans="1:4">
      <c r="A19816" s="371"/>
      <c r="B19816" s="371"/>
      <c r="C19816" s="371"/>
      <c r="D19816" s="434"/>
    </row>
    <row r="19817" spans="1:4">
      <c r="A19817" s="371"/>
      <c r="B19817" s="371"/>
      <c r="C19817" s="371"/>
      <c r="D19817" s="434"/>
    </row>
    <row r="19818" spans="1:4">
      <c r="A19818" s="371"/>
      <c r="B19818" s="371"/>
      <c r="C19818" s="371"/>
      <c r="D19818" s="434"/>
    </row>
    <row r="19819" spans="1:4">
      <c r="A19819" s="371"/>
      <c r="B19819" s="371"/>
      <c r="C19819" s="371"/>
      <c r="D19819" s="434"/>
    </row>
    <row r="19820" spans="1:4">
      <c r="A19820" s="371"/>
      <c r="B19820" s="371"/>
      <c r="C19820" s="371"/>
      <c r="D19820" s="434"/>
    </row>
    <row r="19821" spans="1:4">
      <c r="A19821" s="371"/>
      <c r="B19821" s="371"/>
      <c r="C19821" s="371"/>
      <c r="D19821" s="434"/>
    </row>
    <row r="19822" spans="1:4">
      <c r="A19822" s="371"/>
      <c r="B19822" s="371"/>
      <c r="C19822" s="371"/>
      <c r="D19822" s="434"/>
    </row>
    <row r="19823" spans="1:4">
      <c r="A19823" s="371"/>
      <c r="B19823" s="371"/>
      <c r="C19823" s="371"/>
      <c r="D19823" s="434"/>
    </row>
    <row r="19824" spans="1:4">
      <c r="A19824" s="371"/>
      <c r="B19824" s="371"/>
      <c r="C19824" s="371"/>
      <c r="D19824" s="434"/>
    </row>
    <row r="19825" spans="1:4">
      <c r="A19825" s="371"/>
      <c r="B19825" s="371"/>
      <c r="C19825" s="371"/>
      <c r="D19825" s="434"/>
    </row>
    <row r="19826" spans="1:4">
      <c r="A19826" s="371"/>
      <c r="B19826" s="371"/>
      <c r="C19826" s="371"/>
      <c r="D19826" s="434"/>
    </row>
    <row r="19827" spans="1:4">
      <c r="A19827" s="371"/>
      <c r="B19827" s="371"/>
      <c r="C19827" s="371"/>
      <c r="D19827" s="434"/>
    </row>
    <row r="19828" spans="1:4">
      <c r="A19828" s="371"/>
      <c r="B19828" s="371"/>
      <c r="C19828" s="371"/>
      <c r="D19828" s="434"/>
    </row>
    <row r="19829" spans="1:4">
      <c r="A19829" s="371"/>
      <c r="B19829" s="371"/>
      <c r="C19829" s="371"/>
      <c r="D19829" s="434"/>
    </row>
    <row r="19830" spans="1:4">
      <c r="A19830" s="371"/>
      <c r="B19830" s="371"/>
      <c r="C19830" s="371"/>
      <c r="D19830" s="434"/>
    </row>
    <row r="19831" spans="1:4">
      <c r="A19831" s="371"/>
      <c r="B19831" s="371"/>
      <c r="C19831" s="371"/>
      <c r="D19831" s="434"/>
    </row>
    <row r="19832" spans="1:4">
      <c r="A19832" s="371"/>
      <c r="B19832" s="371"/>
      <c r="C19832" s="371"/>
      <c r="D19832" s="434"/>
    </row>
    <row r="19833" spans="1:4">
      <c r="A19833" s="371"/>
      <c r="B19833" s="371"/>
      <c r="C19833" s="371"/>
      <c r="D19833" s="434"/>
    </row>
    <row r="19834" spans="1:4">
      <c r="A19834" s="371"/>
      <c r="B19834" s="371"/>
      <c r="C19834" s="371"/>
      <c r="D19834" s="434"/>
    </row>
    <row r="19835" spans="1:4">
      <c r="A19835" s="371"/>
      <c r="B19835" s="371"/>
      <c r="C19835" s="371"/>
      <c r="D19835" s="434"/>
    </row>
    <row r="19836" spans="1:4">
      <c r="A19836" s="371"/>
      <c r="B19836" s="371"/>
      <c r="C19836" s="371"/>
      <c r="D19836" s="434"/>
    </row>
    <row r="19837" spans="1:4">
      <c r="A19837" s="371"/>
      <c r="B19837" s="371"/>
      <c r="C19837" s="371"/>
      <c r="D19837" s="434"/>
    </row>
    <row r="19838" spans="1:4">
      <c r="A19838" s="371"/>
      <c r="B19838" s="371"/>
      <c r="C19838" s="371"/>
      <c r="D19838" s="434"/>
    </row>
    <row r="19839" spans="1:4">
      <c r="A19839" s="371"/>
      <c r="B19839" s="371"/>
      <c r="C19839" s="371"/>
      <c r="D19839" s="434"/>
    </row>
    <row r="19840" spans="1:4">
      <c r="A19840" s="371"/>
      <c r="B19840" s="371"/>
      <c r="C19840" s="371"/>
      <c r="D19840" s="434"/>
    </row>
    <row r="19841" spans="1:4">
      <c r="A19841" s="371"/>
      <c r="B19841" s="371"/>
      <c r="C19841" s="371"/>
      <c r="D19841" s="434"/>
    </row>
    <row r="19842" spans="1:4">
      <c r="A19842" s="371"/>
      <c r="B19842" s="371"/>
      <c r="C19842" s="371"/>
      <c r="D19842" s="434"/>
    </row>
    <row r="19843" spans="1:4">
      <c r="A19843" s="371"/>
      <c r="B19843" s="371"/>
      <c r="C19843" s="371"/>
      <c r="D19843" s="434"/>
    </row>
    <row r="19844" spans="1:4">
      <c r="A19844" s="371"/>
      <c r="B19844" s="371"/>
      <c r="C19844" s="371"/>
      <c r="D19844" s="434"/>
    </row>
    <row r="19845" spans="1:4">
      <c r="A19845" s="371"/>
      <c r="B19845" s="371"/>
      <c r="C19845" s="371"/>
      <c r="D19845" s="434"/>
    </row>
    <row r="19846" spans="1:4">
      <c r="A19846" s="371"/>
      <c r="B19846" s="371"/>
      <c r="C19846" s="371"/>
      <c r="D19846" s="434"/>
    </row>
    <row r="19847" spans="1:4">
      <c r="A19847" s="371"/>
      <c r="B19847" s="371"/>
      <c r="C19847" s="371"/>
      <c r="D19847" s="434"/>
    </row>
    <row r="19848" spans="1:4">
      <c r="A19848" s="371"/>
      <c r="B19848" s="371"/>
      <c r="C19848" s="371"/>
      <c r="D19848" s="434"/>
    </row>
    <row r="19849" spans="1:4">
      <c r="A19849" s="371"/>
      <c r="B19849" s="371"/>
      <c r="C19849" s="371"/>
      <c r="D19849" s="434"/>
    </row>
    <row r="19850" spans="1:4">
      <c r="A19850" s="371"/>
      <c r="B19850" s="371"/>
      <c r="C19850" s="371"/>
      <c r="D19850" s="434"/>
    </row>
    <row r="19851" spans="1:4">
      <c r="A19851" s="371"/>
      <c r="B19851" s="371"/>
      <c r="C19851" s="371"/>
      <c r="D19851" s="434"/>
    </row>
    <row r="19852" spans="1:4">
      <c r="A19852" s="371"/>
      <c r="B19852" s="371"/>
      <c r="C19852" s="371"/>
      <c r="D19852" s="434"/>
    </row>
    <row r="19853" spans="1:4">
      <c r="A19853" s="371"/>
      <c r="B19853" s="371"/>
      <c r="C19853" s="371"/>
      <c r="D19853" s="434"/>
    </row>
    <row r="19854" spans="1:4">
      <c r="A19854" s="371"/>
      <c r="B19854" s="371"/>
      <c r="C19854" s="371"/>
      <c r="D19854" s="434"/>
    </row>
    <row r="19855" spans="1:4">
      <c r="A19855" s="371"/>
      <c r="B19855" s="371"/>
      <c r="C19855" s="371"/>
      <c r="D19855" s="434"/>
    </row>
    <row r="19856" spans="1:4">
      <c r="A19856" s="371"/>
      <c r="B19856" s="371"/>
      <c r="C19856" s="371"/>
      <c r="D19856" s="434"/>
    </row>
    <row r="19857" spans="1:4">
      <c r="A19857" s="371"/>
      <c r="B19857" s="371"/>
      <c r="C19857" s="371"/>
      <c r="D19857" s="434"/>
    </row>
    <row r="19858" spans="1:4">
      <c r="A19858" s="371"/>
      <c r="B19858" s="371"/>
      <c r="C19858" s="371"/>
      <c r="D19858" s="434"/>
    </row>
    <row r="19859" spans="1:4">
      <c r="A19859" s="371"/>
      <c r="B19859" s="371"/>
      <c r="C19859" s="371"/>
      <c r="D19859" s="434"/>
    </row>
    <row r="19860" spans="1:4">
      <c r="A19860" s="371"/>
      <c r="B19860" s="371"/>
      <c r="C19860" s="371"/>
      <c r="D19860" s="434"/>
    </row>
    <row r="19861" spans="1:4">
      <c r="A19861" s="371"/>
      <c r="B19861" s="371"/>
      <c r="C19861" s="371"/>
      <c r="D19861" s="434"/>
    </row>
    <row r="19862" spans="1:4">
      <c r="A19862" s="371"/>
      <c r="B19862" s="371"/>
      <c r="C19862" s="371"/>
      <c r="D19862" s="434"/>
    </row>
    <row r="19863" spans="1:4">
      <c r="A19863" s="371"/>
      <c r="B19863" s="371"/>
      <c r="C19863" s="371"/>
      <c r="D19863" s="434"/>
    </row>
    <row r="19864" spans="1:4">
      <c r="A19864" s="371"/>
      <c r="B19864" s="371"/>
      <c r="C19864" s="371"/>
      <c r="D19864" s="434"/>
    </row>
    <row r="19865" spans="1:4">
      <c r="A19865" s="371"/>
      <c r="B19865" s="371"/>
      <c r="C19865" s="371"/>
      <c r="D19865" s="434"/>
    </row>
    <row r="19866" spans="1:4">
      <c r="A19866" s="371"/>
      <c r="B19866" s="371"/>
      <c r="C19866" s="371"/>
      <c r="D19866" s="434"/>
    </row>
    <row r="19867" spans="1:4">
      <c r="A19867" s="371"/>
      <c r="B19867" s="371"/>
      <c r="C19867" s="371"/>
      <c r="D19867" s="434"/>
    </row>
    <row r="19868" spans="1:4">
      <c r="A19868" s="371"/>
      <c r="B19868" s="371"/>
      <c r="C19868" s="371"/>
      <c r="D19868" s="434"/>
    </row>
    <row r="19869" spans="1:4">
      <c r="A19869" s="371"/>
      <c r="B19869" s="371"/>
      <c r="C19869" s="371"/>
      <c r="D19869" s="434"/>
    </row>
    <row r="19870" spans="1:4">
      <c r="A19870" s="371"/>
      <c r="B19870" s="371"/>
      <c r="C19870" s="371"/>
      <c r="D19870" s="434"/>
    </row>
    <row r="19871" spans="1:4">
      <c r="A19871" s="371"/>
      <c r="B19871" s="371"/>
      <c r="C19871" s="371"/>
      <c r="D19871" s="434"/>
    </row>
    <row r="19872" spans="1:4">
      <c r="A19872" s="371"/>
      <c r="B19872" s="371"/>
      <c r="C19872" s="371"/>
      <c r="D19872" s="434"/>
    </row>
    <row r="19873" spans="1:4">
      <c r="A19873" s="371"/>
      <c r="B19873" s="371"/>
      <c r="C19873" s="371"/>
      <c r="D19873" s="434"/>
    </row>
    <row r="19874" spans="1:4">
      <c r="A19874" s="371"/>
      <c r="B19874" s="371"/>
      <c r="C19874" s="371"/>
      <c r="D19874" s="434"/>
    </row>
    <row r="19875" spans="1:4">
      <c r="A19875" s="371"/>
      <c r="B19875" s="371"/>
      <c r="C19875" s="371"/>
      <c r="D19875" s="434"/>
    </row>
    <row r="19876" spans="1:4">
      <c r="A19876" s="371"/>
      <c r="B19876" s="371"/>
      <c r="C19876" s="371"/>
      <c r="D19876" s="434"/>
    </row>
    <row r="19877" spans="1:4">
      <c r="A19877" s="371"/>
      <c r="B19877" s="371"/>
      <c r="C19877" s="371"/>
      <c r="D19877" s="434"/>
    </row>
    <row r="19878" spans="1:4">
      <c r="A19878" s="371"/>
      <c r="B19878" s="371"/>
      <c r="C19878" s="371"/>
      <c r="D19878" s="434"/>
    </row>
    <row r="19879" spans="1:4">
      <c r="A19879" s="371"/>
      <c r="B19879" s="371"/>
      <c r="C19879" s="371"/>
      <c r="D19879" s="434"/>
    </row>
    <row r="19880" spans="1:4">
      <c r="A19880" s="371"/>
      <c r="B19880" s="371"/>
      <c r="C19880" s="371"/>
      <c r="D19880" s="434"/>
    </row>
    <row r="19881" spans="1:4">
      <c r="A19881" s="371"/>
      <c r="B19881" s="371"/>
      <c r="C19881" s="371"/>
      <c r="D19881" s="434"/>
    </row>
    <row r="19882" spans="1:4">
      <c r="A19882" s="371"/>
      <c r="B19882" s="371"/>
      <c r="C19882" s="371"/>
      <c r="D19882" s="434"/>
    </row>
    <row r="19883" spans="1:4">
      <c r="A19883" s="371"/>
      <c r="B19883" s="371"/>
      <c r="C19883" s="371"/>
      <c r="D19883" s="434"/>
    </row>
    <row r="19884" spans="1:4">
      <c r="A19884" s="371"/>
      <c r="B19884" s="371"/>
      <c r="C19884" s="371"/>
      <c r="D19884" s="434"/>
    </row>
    <row r="19885" spans="1:4">
      <c r="A19885" s="371"/>
      <c r="B19885" s="371"/>
      <c r="C19885" s="371"/>
      <c r="D19885" s="434"/>
    </row>
    <row r="19886" spans="1:4">
      <c r="A19886" s="371"/>
      <c r="B19886" s="371"/>
      <c r="C19886" s="371"/>
      <c r="D19886" s="434"/>
    </row>
    <row r="19887" spans="1:4">
      <c r="A19887" s="371"/>
      <c r="B19887" s="371"/>
      <c r="C19887" s="371"/>
      <c r="D19887" s="434"/>
    </row>
    <row r="19888" spans="1:4">
      <c r="A19888" s="371"/>
      <c r="B19888" s="371"/>
      <c r="C19888" s="371"/>
      <c r="D19888" s="434"/>
    </row>
    <row r="19889" spans="1:4">
      <c r="A19889" s="371"/>
      <c r="B19889" s="371"/>
      <c r="C19889" s="371"/>
      <c r="D19889" s="434"/>
    </row>
    <row r="19890" spans="1:4">
      <c r="A19890" s="371"/>
      <c r="B19890" s="371"/>
      <c r="C19890" s="371"/>
      <c r="D19890" s="434"/>
    </row>
    <row r="19891" spans="1:4">
      <c r="A19891" s="371"/>
      <c r="B19891" s="371"/>
      <c r="C19891" s="371"/>
      <c r="D19891" s="434"/>
    </row>
    <row r="19892" spans="1:4">
      <c r="A19892" s="371"/>
      <c r="B19892" s="371"/>
      <c r="C19892" s="371"/>
      <c r="D19892" s="434"/>
    </row>
    <row r="19893" spans="1:4">
      <c r="A19893" s="371"/>
      <c r="B19893" s="371"/>
      <c r="C19893" s="371"/>
      <c r="D19893" s="434"/>
    </row>
    <row r="19894" spans="1:4">
      <c r="A19894" s="371"/>
      <c r="B19894" s="371"/>
      <c r="C19894" s="371"/>
      <c r="D19894" s="434"/>
    </row>
    <row r="19895" spans="1:4">
      <c r="A19895" s="371"/>
      <c r="B19895" s="371"/>
      <c r="C19895" s="371"/>
      <c r="D19895" s="434"/>
    </row>
    <row r="19896" spans="1:4">
      <c r="A19896" s="371"/>
      <c r="B19896" s="371"/>
      <c r="C19896" s="371"/>
      <c r="D19896" s="434"/>
    </row>
    <row r="19897" spans="1:4">
      <c r="A19897" s="371"/>
      <c r="B19897" s="371"/>
      <c r="C19897" s="371"/>
      <c r="D19897" s="434"/>
    </row>
    <row r="19898" spans="1:4">
      <c r="A19898" s="371"/>
      <c r="B19898" s="371"/>
      <c r="C19898" s="371"/>
      <c r="D19898" s="434"/>
    </row>
    <row r="19899" spans="1:4">
      <c r="A19899" s="371"/>
      <c r="B19899" s="371"/>
      <c r="C19899" s="371"/>
      <c r="D19899" s="434"/>
    </row>
    <row r="19900" spans="1:4">
      <c r="A19900" s="371"/>
      <c r="B19900" s="371"/>
      <c r="C19900" s="371"/>
      <c r="D19900" s="434"/>
    </row>
    <row r="19901" spans="1:4">
      <c r="A19901" s="371"/>
      <c r="B19901" s="371"/>
      <c r="C19901" s="371"/>
      <c r="D19901" s="434"/>
    </row>
    <row r="19902" spans="1:4">
      <c r="A19902" s="371"/>
      <c r="B19902" s="371"/>
      <c r="C19902" s="371"/>
      <c r="D19902" s="434"/>
    </row>
    <row r="19903" spans="1:4">
      <c r="A19903" s="371"/>
      <c r="B19903" s="371"/>
      <c r="C19903" s="371"/>
      <c r="D19903" s="434"/>
    </row>
    <row r="19904" spans="1:4">
      <c r="A19904" s="371"/>
      <c r="B19904" s="371"/>
      <c r="C19904" s="371"/>
      <c r="D19904" s="434"/>
    </row>
    <row r="19905" spans="1:4">
      <c r="A19905" s="371"/>
      <c r="B19905" s="371"/>
      <c r="C19905" s="371"/>
      <c r="D19905" s="434"/>
    </row>
    <row r="19906" spans="1:4">
      <c r="A19906" s="371"/>
      <c r="B19906" s="371"/>
      <c r="C19906" s="371"/>
      <c r="D19906" s="434"/>
    </row>
    <row r="19907" spans="1:4">
      <c r="A19907" s="371"/>
      <c r="B19907" s="371"/>
      <c r="C19907" s="371"/>
      <c r="D19907" s="434"/>
    </row>
    <row r="19908" spans="1:4">
      <c r="A19908" s="371"/>
      <c r="B19908" s="371"/>
      <c r="C19908" s="371"/>
      <c r="D19908" s="434"/>
    </row>
    <row r="19909" spans="1:4">
      <c r="A19909" s="371"/>
      <c r="B19909" s="371"/>
      <c r="C19909" s="371"/>
      <c r="D19909" s="434"/>
    </row>
    <row r="19910" spans="1:4">
      <c r="A19910" s="371"/>
      <c r="B19910" s="371"/>
      <c r="C19910" s="371"/>
      <c r="D19910" s="434"/>
    </row>
    <row r="19911" spans="1:4">
      <c r="A19911" s="371"/>
      <c r="B19911" s="371"/>
      <c r="C19911" s="371"/>
      <c r="D19911" s="434"/>
    </row>
    <row r="19912" spans="1:4">
      <c r="A19912" s="371"/>
      <c r="B19912" s="371"/>
      <c r="C19912" s="371"/>
      <c r="D19912" s="434"/>
    </row>
    <row r="19913" spans="1:4">
      <c r="A19913" s="371"/>
      <c r="B19913" s="371"/>
      <c r="C19913" s="371"/>
      <c r="D19913" s="434"/>
    </row>
    <row r="19914" spans="1:4">
      <c r="A19914" s="371"/>
      <c r="B19914" s="371"/>
      <c r="C19914" s="371"/>
      <c r="D19914" s="434"/>
    </row>
    <row r="19915" spans="1:4">
      <c r="A19915" s="371"/>
      <c r="B19915" s="371"/>
      <c r="C19915" s="371"/>
      <c r="D19915" s="434"/>
    </row>
    <row r="19916" spans="1:4">
      <c r="A19916" s="371"/>
      <c r="B19916" s="371"/>
      <c r="C19916" s="371"/>
      <c r="D19916" s="434"/>
    </row>
    <row r="19917" spans="1:4">
      <c r="A19917" s="371"/>
      <c r="B19917" s="371"/>
      <c r="C19917" s="371"/>
      <c r="D19917" s="434"/>
    </row>
    <row r="19918" spans="1:4">
      <c r="A19918" s="371"/>
      <c r="B19918" s="371"/>
      <c r="C19918" s="371"/>
      <c r="D19918" s="434"/>
    </row>
    <row r="19919" spans="1:4">
      <c r="A19919" s="371"/>
      <c r="B19919" s="371"/>
      <c r="C19919" s="371"/>
      <c r="D19919" s="434"/>
    </row>
    <row r="19920" spans="1:4">
      <c r="A19920" s="371"/>
      <c r="B19920" s="371"/>
      <c r="C19920" s="371"/>
      <c r="D19920" s="434"/>
    </row>
    <row r="19921" spans="1:4">
      <c r="A19921" s="371"/>
      <c r="B19921" s="371"/>
      <c r="C19921" s="371"/>
      <c r="D19921" s="434"/>
    </row>
    <row r="19922" spans="1:4">
      <c r="A19922" s="371"/>
      <c r="B19922" s="371"/>
      <c r="C19922" s="371"/>
      <c r="D19922" s="434"/>
    </row>
    <row r="19923" spans="1:4">
      <c r="A19923" s="371"/>
      <c r="B19923" s="371"/>
      <c r="C19923" s="371"/>
      <c r="D19923" s="434"/>
    </row>
    <row r="19924" spans="1:4">
      <c r="A19924" s="371"/>
      <c r="B19924" s="371"/>
      <c r="C19924" s="371"/>
      <c r="D19924" s="434"/>
    </row>
    <row r="19925" spans="1:4">
      <c r="A19925" s="371"/>
      <c r="B19925" s="371"/>
      <c r="C19925" s="371"/>
      <c r="D19925" s="434"/>
    </row>
    <row r="19926" spans="1:4">
      <c r="A19926" s="371"/>
      <c r="B19926" s="371"/>
      <c r="C19926" s="371"/>
      <c r="D19926" s="434"/>
    </row>
    <row r="19927" spans="1:4">
      <c r="A19927" s="371"/>
      <c r="B19927" s="371"/>
      <c r="C19927" s="371"/>
      <c r="D19927" s="434"/>
    </row>
    <row r="19928" spans="1:4">
      <c r="A19928" s="371"/>
      <c r="B19928" s="371"/>
      <c r="C19928" s="371"/>
      <c r="D19928" s="434"/>
    </row>
    <row r="19929" spans="1:4">
      <c r="A19929" s="371"/>
      <c r="B19929" s="371"/>
      <c r="C19929" s="371"/>
      <c r="D19929" s="434"/>
    </row>
    <row r="19930" spans="1:4">
      <c r="A19930" s="371"/>
      <c r="B19930" s="371"/>
      <c r="C19930" s="371"/>
      <c r="D19930" s="434"/>
    </row>
    <row r="19931" spans="1:4">
      <c r="A19931" s="371"/>
      <c r="B19931" s="371"/>
      <c r="C19931" s="371"/>
      <c r="D19931" s="434"/>
    </row>
    <row r="19932" spans="1:4">
      <c r="A19932" s="371"/>
      <c r="B19932" s="371"/>
      <c r="C19932" s="371"/>
      <c r="D19932" s="434"/>
    </row>
    <row r="19933" spans="1:4">
      <c r="A19933" s="371"/>
      <c r="B19933" s="371"/>
      <c r="C19933" s="371"/>
      <c r="D19933" s="434"/>
    </row>
    <row r="19934" spans="1:4">
      <c r="A19934" s="371"/>
      <c r="B19934" s="371"/>
      <c r="C19934" s="371"/>
      <c r="D19934" s="434"/>
    </row>
    <row r="19935" spans="1:4">
      <c r="A19935" s="371"/>
      <c r="B19935" s="371"/>
      <c r="C19935" s="371"/>
      <c r="D19935" s="434"/>
    </row>
    <row r="19936" spans="1:4">
      <c r="A19936" s="371"/>
      <c r="B19936" s="371"/>
      <c r="C19936" s="371"/>
      <c r="D19936" s="434"/>
    </row>
    <row r="19937" spans="1:4">
      <c r="A19937" s="371"/>
      <c r="B19937" s="371"/>
      <c r="C19937" s="371"/>
      <c r="D19937" s="434"/>
    </row>
    <row r="19938" spans="1:4">
      <c r="A19938" s="371"/>
      <c r="B19938" s="371"/>
      <c r="C19938" s="371"/>
      <c r="D19938" s="434"/>
    </row>
    <row r="19939" spans="1:4">
      <c r="A19939" s="371"/>
      <c r="B19939" s="371"/>
      <c r="C19939" s="371"/>
      <c r="D19939" s="434"/>
    </row>
    <row r="19940" spans="1:4">
      <c r="A19940" s="371"/>
      <c r="B19940" s="371"/>
      <c r="C19940" s="371"/>
      <c r="D19940" s="434"/>
    </row>
    <row r="19941" spans="1:4">
      <c r="A19941" s="371"/>
      <c r="B19941" s="371"/>
      <c r="C19941" s="371"/>
      <c r="D19941" s="434"/>
    </row>
    <row r="19942" spans="1:4">
      <c r="A19942" s="371"/>
      <c r="B19942" s="371"/>
      <c r="C19942" s="371"/>
      <c r="D19942" s="434"/>
    </row>
    <row r="19943" spans="1:4">
      <c r="A19943" s="371"/>
      <c r="B19943" s="371"/>
      <c r="C19943" s="371"/>
      <c r="D19943" s="434"/>
    </row>
    <row r="19944" spans="1:4">
      <c r="A19944" s="371"/>
      <c r="B19944" s="371"/>
      <c r="C19944" s="371"/>
      <c r="D19944" s="434"/>
    </row>
    <row r="19945" spans="1:4">
      <c r="A19945" s="371"/>
      <c r="B19945" s="371"/>
      <c r="C19945" s="371"/>
      <c r="D19945" s="434"/>
    </row>
    <row r="19946" spans="1:4">
      <c r="A19946" s="371"/>
      <c r="B19946" s="371"/>
      <c r="C19946" s="371"/>
      <c r="D19946" s="434"/>
    </row>
    <row r="19947" spans="1:4">
      <c r="A19947" s="371"/>
      <c r="B19947" s="371"/>
      <c r="C19947" s="371"/>
      <c r="D19947" s="434"/>
    </row>
    <row r="19948" spans="1:4">
      <c r="A19948" s="371"/>
      <c r="B19948" s="371"/>
      <c r="C19948" s="371"/>
      <c r="D19948" s="434"/>
    </row>
    <row r="19949" spans="1:4">
      <c r="A19949" s="371"/>
      <c r="B19949" s="371"/>
      <c r="C19949" s="371"/>
      <c r="D19949" s="434"/>
    </row>
    <row r="19950" spans="1:4">
      <c r="A19950" s="371"/>
      <c r="B19950" s="371"/>
      <c r="C19950" s="371"/>
      <c r="D19950" s="434"/>
    </row>
    <row r="19951" spans="1:4">
      <c r="A19951" s="371"/>
      <c r="B19951" s="371"/>
      <c r="C19951" s="371"/>
      <c r="D19951" s="434"/>
    </row>
    <row r="19952" spans="1:4">
      <c r="A19952" s="371"/>
      <c r="B19952" s="371"/>
      <c r="C19952" s="371"/>
      <c r="D19952" s="434"/>
    </row>
    <row r="19953" spans="1:4">
      <c r="A19953" s="371"/>
      <c r="B19953" s="371"/>
      <c r="C19953" s="371"/>
      <c r="D19953" s="434"/>
    </row>
    <row r="19954" spans="1:4">
      <c r="A19954" s="371"/>
      <c r="B19954" s="371"/>
      <c r="C19954" s="371"/>
      <c r="D19954" s="434"/>
    </row>
    <row r="19955" spans="1:4">
      <c r="A19955" s="371"/>
      <c r="B19955" s="371"/>
      <c r="C19955" s="371"/>
      <c r="D19955" s="434"/>
    </row>
    <row r="19956" spans="1:4">
      <c r="A19956" s="371"/>
      <c r="B19956" s="371"/>
      <c r="C19956" s="371"/>
      <c r="D19956" s="434"/>
    </row>
    <row r="19957" spans="1:4">
      <c r="A19957" s="371"/>
      <c r="B19957" s="371"/>
      <c r="C19957" s="371"/>
      <c r="D19957" s="434"/>
    </row>
    <row r="19958" spans="1:4">
      <c r="A19958" s="371"/>
      <c r="B19958" s="371"/>
      <c r="C19958" s="371"/>
      <c r="D19958" s="434"/>
    </row>
    <row r="19959" spans="1:4">
      <c r="A19959" s="371"/>
      <c r="B19959" s="371"/>
      <c r="C19959" s="371"/>
      <c r="D19959" s="434"/>
    </row>
    <row r="19960" spans="1:4">
      <c r="A19960" s="371"/>
      <c r="B19960" s="371"/>
      <c r="C19960" s="371"/>
      <c r="D19960" s="434"/>
    </row>
    <row r="19961" spans="1:4">
      <c r="A19961" s="371"/>
      <c r="B19961" s="371"/>
      <c r="C19961" s="371"/>
      <c r="D19961" s="434"/>
    </row>
    <row r="19962" spans="1:4">
      <c r="A19962" s="371"/>
      <c r="B19962" s="371"/>
      <c r="C19962" s="371"/>
      <c r="D19962" s="434"/>
    </row>
    <row r="19963" spans="1:4">
      <c r="A19963" s="371"/>
      <c r="B19963" s="371"/>
      <c r="C19963" s="371"/>
      <c r="D19963" s="434"/>
    </row>
    <row r="19964" spans="1:4">
      <c r="A19964" s="371"/>
      <c r="B19964" s="371"/>
      <c r="C19964" s="371"/>
      <c r="D19964" s="434"/>
    </row>
    <row r="19965" spans="1:4">
      <c r="A19965" s="371"/>
      <c r="B19965" s="371"/>
      <c r="C19965" s="371"/>
      <c r="D19965" s="434"/>
    </row>
    <row r="19966" spans="1:4">
      <c r="A19966" s="371"/>
      <c r="B19966" s="371"/>
      <c r="C19966" s="371"/>
      <c r="D19966" s="434"/>
    </row>
    <row r="19967" spans="1:4">
      <c r="A19967" s="371"/>
      <c r="B19967" s="371"/>
      <c r="C19967" s="371"/>
      <c r="D19967" s="434"/>
    </row>
    <row r="19968" spans="1:4">
      <c r="A19968" s="371"/>
      <c r="B19968" s="371"/>
      <c r="C19968" s="371"/>
      <c r="D19968" s="434"/>
    </row>
    <row r="19969" spans="1:4">
      <c r="A19969" s="371"/>
      <c r="B19969" s="371"/>
      <c r="C19969" s="371"/>
      <c r="D19969" s="434"/>
    </row>
    <row r="19970" spans="1:4">
      <c r="A19970" s="371"/>
      <c r="B19970" s="371"/>
      <c r="C19970" s="371"/>
      <c r="D19970" s="434"/>
    </row>
    <row r="19971" spans="1:4">
      <c r="A19971" s="371"/>
      <c r="B19971" s="371"/>
      <c r="C19971" s="371"/>
      <c r="D19971" s="434"/>
    </row>
    <row r="19972" spans="1:4">
      <c r="A19972" s="371"/>
      <c r="B19972" s="371"/>
      <c r="C19972" s="371"/>
      <c r="D19972" s="434"/>
    </row>
    <row r="19973" spans="1:4">
      <c r="A19973" s="371"/>
      <c r="B19973" s="371"/>
      <c r="C19973" s="371"/>
      <c r="D19973" s="434"/>
    </row>
    <row r="19974" spans="1:4">
      <c r="A19974" s="371"/>
      <c r="B19974" s="371"/>
      <c r="C19974" s="371"/>
      <c r="D19974" s="434"/>
    </row>
    <row r="19975" spans="1:4">
      <c r="A19975" s="371"/>
      <c r="B19975" s="371"/>
      <c r="C19975" s="371"/>
      <c r="D19975" s="434"/>
    </row>
    <row r="19976" spans="1:4">
      <c r="A19976" s="371"/>
      <c r="B19976" s="371"/>
      <c r="C19976" s="371"/>
      <c r="D19976" s="434"/>
    </row>
    <row r="19977" spans="1:4">
      <c r="A19977" s="371"/>
      <c r="B19977" s="371"/>
      <c r="C19977" s="371"/>
      <c r="D19977" s="434"/>
    </row>
    <row r="19978" spans="1:4">
      <c r="A19978" s="371"/>
      <c r="B19978" s="371"/>
      <c r="C19978" s="371"/>
      <c r="D19978" s="434"/>
    </row>
    <row r="19979" spans="1:4">
      <c r="A19979" s="371"/>
      <c r="B19979" s="371"/>
      <c r="C19979" s="371"/>
      <c r="D19979" s="434"/>
    </row>
    <row r="19980" spans="1:4">
      <c r="A19980" s="371"/>
      <c r="B19980" s="371"/>
      <c r="C19980" s="371"/>
      <c r="D19980" s="434"/>
    </row>
    <row r="19981" spans="1:4">
      <c r="A19981" s="371"/>
      <c r="B19981" s="371"/>
      <c r="C19981" s="371"/>
      <c r="D19981" s="434"/>
    </row>
    <row r="19982" spans="1:4">
      <c r="A19982" s="371"/>
      <c r="B19982" s="371"/>
      <c r="C19982" s="371"/>
      <c r="D19982" s="434"/>
    </row>
    <row r="19983" spans="1:4">
      <c r="A19983" s="371"/>
      <c r="B19983" s="371"/>
      <c r="C19983" s="371"/>
      <c r="D19983" s="434"/>
    </row>
    <row r="19984" spans="1:4">
      <c r="A19984" s="371"/>
      <c r="B19984" s="371"/>
      <c r="C19984" s="371"/>
      <c r="D19984" s="434"/>
    </row>
    <row r="19985" spans="1:4">
      <c r="A19985" s="371"/>
      <c r="B19985" s="371"/>
      <c r="C19985" s="371"/>
      <c r="D19985" s="434"/>
    </row>
    <row r="19986" spans="1:4">
      <c r="A19986" s="371"/>
      <c r="B19986" s="371"/>
      <c r="C19986" s="371"/>
      <c r="D19986" s="434"/>
    </row>
    <row r="19987" spans="1:4">
      <c r="A19987" s="371"/>
      <c r="B19987" s="371"/>
      <c r="C19987" s="371"/>
      <c r="D19987" s="434"/>
    </row>
    <row r="19988" spans="1:4">
      <c r="A19988" s="371"/>
      <c r="B19988" s="371"/>
      <c r="C19988" s="371"/>
      <c r="D19988" s="434"/>
    </row>
    <row r="19989" spans="1:4">
      <c r="A19989" s="371"/>
      <c r="B19989" s="371"/>
      <c r="C19989" s="371"/>
      <c r="D19989" s="434"/>
    </row>
    <row r="19990" spans="1:4">
      <c r="A19990" s="371"/>
      <c r="B19990" s="371"/>
      <c r="C19990" s="371"/>
      <c r="D19990" s="434"/>
    </row>
    <row r="19991" spans="1:4">
      <c r="A19991" s="371"/>
      <c r="B19991" s="371"/>
      <c r="C19991" s="371"/>
      <c r="D19991" s="434"/>
    </row>
    <row r="19992" spans="1:4">
      <c r="A19992" s="371"/>
      <c r="B19992" s="371"/>
      <c r="C19992" s="371"/>
      <c r="D19992" s="434"/>
    </row>
    <row r="19993" spans="1:4">
      <c r="A19993" s="371"/>
      <c r="B19993" s="371"/>
      <c r="C19993" s="371"/>
      <c r="D19993" s="434"/>
    </row>
    <row r="19994" spans="1:4">
      <c r="A19994" s="371"/>
      <c r="B19994" s="371"/>
      <c r="C19994" s="371"/>
      <c r="D19994" s="434"/>
    </row>
    <row r="19995" spans="1:4">
      <c r="A19995" s="371"/>
      <c r="B19995" s="371"/>
      <c r="C19995" s="371"/>
      <c r="D19995" s="434"/>
    </row>
    <row r="19996" spans="1:4">
      <c r="A19996" s="371"/>
      <c r="B19996" s="371"/>
      <c r="C19996" s="371"/>
      <c r="D19996" s="434"/>
    </row>
    <row r="19997" spans="1:4">
      <c r="A19997" s="371"/>
      <c r="B19997" s="371"/>
      <c r="C19997" s="371"/>
      <c r="D19997" s="434"/>
    </row>
    <row r="19998" spans="1:4">
      <c r="A19998" s="371"/>
      <c r="B19998" s="371"/>
      <c r="C19998" s="371"/>
      <c r="D19998" s="434"/>
    </row>
    <row r="19999" spans="1:4">
      <c r="A19999" s="371"/>
      <c r="B19999" s="371"/>
      <c r="C19999" s="371"/>
      <c r="D19999" s="434"/>
    </row>
    <row r="20000" spans="1:4">
      <c r="A20000" s="371"/>
      <c r="B20000" s="371"/>
      <c r="C20000" s="371"/>
      <c r="D20000" s="434"/>
    </row>
    <row r="20001" spans="1:4">
      <c r="A20001" s="371"/>
      <c r="B20001" s="371"/>
      <c r="C20001" s="371"/>
      <c r="D20001" s="434"/>
    </row>
    <row r="20002" spans="1:4">
      <c r="A20002" s="371"/>
      <c r="B20002" s="371"/>
      <c r="C20002" s="371"/>
      <c r="D20002" s="434"/>
    </row>
    <row r="20003" spans="1:4">
      <c r="A20003" s="371"/>
      <c r="B20003" s="371"/>
      <c r="C20003" s="371"/>
      <c r="D20003" s="434"/>
    </row>
    <row r="20004" spans="1:4">
      <c r="A20004" s="371"/>
      <c r="B20004" s="371"/>
      <c r="C20004" s="371"/>
      <c r="D20004" s="434"/>
    </row>
    <row r="20005" spans="1:4">
      <c r="A20005" s="371"/>
      <c r="B20005" s="371"/>
      <c r="C20005" s="371"/>
      <c r="D20005" s="434"/>
    </row>
    <row r="20006" spans="1:4">
      <c r="A20006" s="371"/>
      <c r="B20006" s="371"/>
      <c r="C20006" s="371"/>
      <c r="D20006" s="434"/>
    </row>
    <row r="20007" spans="1:4">
      <c r="A20007" s="371"/>
      <c r="B20007" s="371"/>
      <c r="C20007" s="371"/>
      <c r="D20007" s="434"/>
    </row>
    <row r="20008" spans="1:4">
      <c r="A20008" s="371"/>
      <c r="B20008" s="371"/>
      <c r="C20008" s="371"/>
      <c r="D20008" s="434"/>
    </row>
    <row r="20009" spans="1:4">
      <c r="A20009" s="371"/>
      <c r="B20009" s="371"/>
      <c r="C20009" s="371"/>
      <c r="D20009" s="434"/>
    </row>
    <row r="20010" spans="1:4">
      <c r="A20010" s="371"/>
      <c r="B20010" s="371"/>
      <c r="C20010" s="371"/>
      <c r="D20010" s="434"/>
    </row>
    <row r="20011" spans="1:4">
      <c r="A20011" s="371"/>
      <c r="B20011" s="371"/>
      <c r="C20011" s="371"/>
      <c r="D20011" s="434"/>
    </row>
    <row r="20012" spans="1:4">
      <c r="A20012" s="371"/>
      <c r="B20012" s="371"/>
      <c r="C20012" s="371"/>
      <c r="D20012" s="434"/>
    </row>
    <row r="20013" spans="1:4">
      <c r="A20013" s="371"/>
      <c r="B20013" s="371"/>
      <c r="C20013" s="371"/>
      <c r="D20013" s="434"/>
    </row>
    <row r="20014" spans="1:4">
      <c r="A20014" s="371"/>
      <c r="B20014" s="371"/>
      <c r="C20014" s="371"/>
      <c r="D20014" s="434"/>
    </row>
    <row r="20015" spans="1:4">
      <c r="A20015" s="371"/>
      <c r="B20015" s="371"/>
      <c r="C20015" s="371"/>
      <c r="D20015" s="434"/>
    </row>
    <row r="20016" spans="1:4">
      <c r="A20016" s="371"/>
      <c r="B20016" s="371"/>
      <c r="C20016" s="371"/>
      <c r="D20016" s="434"/>
    </row>
    <row r="20017" spans="1:4">
      <c r="A20017" s="371"/>
      <c r="B20017" s="371"/>
      <c r="C20017" s="371"/>
      <c r="D20017" s="434"/>
    </row>
    <row r="20018" spans="1:4">
      <c r="A20018" s="371"/>
      <c r="B20018" s="371"/>
      <c r="C20018" s="371"/>
      <c r="D20018" s="434"/>
    </row>
    <row r="20019" spans="1:4">
      <c r="A20019" s="371"/>
      <c r="B20019" s="371"/>
      <c r="C20019" s="371"/>
      <c r="D20019" s="434"/>
    </row>
    <row r="20020" spans="1:4">
      <c r="A20020" s="371"/>
      <c r="B20020" s="371"/>
      <c r="C20020" s="371"/>
      <c r="D20020" s="434"/>
    </row>
    <row r="20021" spans="1:4">
      <c r="A20021" s="371"/>
      <c r="B20021" s="371"/>
      <c r="C20021" s="371"/>
      <c r="D20021" s="434"/>
    </row>
    <row r="20022" spans="1:4">
      <c r="A20022" s="371"/>
      <c r="B20022" s="371"/>
      <c r="C20022" s="371"/>
      <c r="D20022" s="434"/>
    </row>
    <row r="20023" spans="1:4">
      <c r="A20023" s="371"/>
      <c r="B20023" s="371"/>
      <c r="C20023" s="371"/>
      <c r="D20023" s="434"/>
    </row>
    <row r="20024" spans="1:4">
      <c r="A20024" s="371"/>
      <c r="B20024" s="371"/>
      <c r="C20024" s="371"/>
      <c r="D20024" s="434"/>
    </row>
    <row r="20025" spans="1:4">
      <c r="A20025" s="371"/>
      <c r="B20025" s="371"/>
      <c r="C20025" s="371"/>
      <c r="D20025" s="434"/>
    </row>
    <row r="20026" spans="1:4">
      <c r="A20026" s="371"/>
      <c r="B20026" s="371"/>
      <c r="C20026" s="371"/>
      <c r="D20026" s="434"/>
    </row>
    <row r="20027" spans="1:4">
      <c r="A20027" s="371"/>
      <c r="B20027" s="371"/>
      <c r="C20027" s="371"/>
      <c r="D20027" s="434"/>
    </row>
    <row r="20028" spans="1:4">
      <c r="A20028" s="371"/>
      <c r="B20028" s="371"/>
      <c r="C20028" s="371"/>
      <c r="D20028" s="434"/>
    </row>
    <row r="20029" spans="1:4">
      <c r="A20029" s="371"/>
      <c r="B20029" s="371"/>
      <c r="C20029" s="371"/>
      <c r="D20029" s="434"/>
    </row>
    <row r="20030" spans="1:4">
      <c r="A20030" s="371"/>
      <c r="B20030" s="371"/>
      <c r="C20030" s="371"/>
      <c r="D20030" s="434"/>
    </row>
    <row r="20031" spans="1:4">
      <c r="A20031" s="371"/>
      <c r="B20031" s="371"/>
      <c r="C20031" s="371"/>
      <c r="D20031" s="434"/>
    </row>
    <row r="20032" spans="1:4">
      <c r="A20032" s="371"/>
      <c r="B20032" s="371"/>
      <c r="C20032" s="371"/>
      <c r="D20032" s="434"/>
    </row>
    <row r="20033" spans="1:4">
      <c r="A20033" s="371"/>
      <c r="B20033" s="371"/>
      <c r="C20033" s="371"/>
      <c r="D20033" s="434"/>
    </row>
    <row r="20034" spans="1:4">
      <c r="A20034" s="371"/>
      <c r="B20034" s="371"/>
      <c r="C20034" s="371"/>
      <c r="D20034" s="434"/>
    </row>
    <row r="20035" spans="1:4">
      <c r="A20035" s="371"/>
      <c r="B20035" s="371"/>
      <c r="C20035" s="371"/>
      <c r="D20035" s="434"/>
    </row>
    <row r="20036" spans="1:4">
      <c r="A20036" s="371"/>
      <c r="B20036" s="371"/>
      <c r="C20036" s="371"/>
      <c r="D20036" s="434"/>
    </row>
    <row r="20037" spans="1:4">
      <c r="A20037" s="371"/>
      <c r="B20037" s="371"/>
      <c r="C20037" s="371"/>
      <c r="D20037" s="434"/>
    </row>
    <row r="20038" spans="1:4">
      <c r="A20038" s="371"/>
      <c r="B20038" s="371"/>
      <c r="C20038" s="371"/>
      <c r="D20038" s="434"/>
    </row>
    <row r="20039" spans="1:4">
      <c r="A20039" s="371"/>
      <c r="B20039" s="371"/>
      <c r="C20039" s="371"/>
      <c r="D20039" s="434"/>
    </row>
    <row r="20040" spans="1:4">
      <c r="A20040" s="371"/>
      <c r="B20040" s="371"/>
      <c r="C20040" s="371"/>
      <c r="D20040" s="434"/>
    </row>
    <row r="20041" spans="1:4">
      <c r="A20041" s="371"/>
      <c r="B20041" s="371"/>
      <c r="C20041" s="371"/>
      <c r="D20041" s="434"/>
    </row>
    <row r="20042" spans="1:4">
      <c r="A20042" s="371"/>
      <c r="B20042" s="371"/>
      <c r="C20042" s="371"/>
      <c r="D20042" s="434"/>
    </row>
    <row r="20043" spans="1:4">
      <c r="A20043" s="371"/>
      <c r="B20043" s="371"/>
      <c r="C20043" s="371"/>
      <c r="D20043" s="434"/>
    </row>
    <row r="20044" spans="1:4">
      <c r="A20044" s="371"/>
      <c r="B20044" s="371"/>
      <c r="C20044" s="371"/>
      <c r="D20044" s="434"/>
    </row>
    <row r="20045" spans="1:4">
      <c r="A20045" s="371"/>
      <c r="B20045" s="371"/>
      <c r="C20045" s="371"/>
      <c r="D20045" s="434"/>
    </row>
    <row r="20046" spans="1:4">
      <c r="A20046" s="371"/>
      <c r="B20046" s="371"/>
      <c r="C20046" s="371"/>
      <c r="D20046" s="434"/>
    </row>
    <row r="20047" spans="1:4">
      <c r="A20047" s="371"/>
      <c r="B20047" s="371"/>
      <c r="C20047" s="371"/>
      <c r="D20047" s="434"/>
    </row>
    <row r="20048" spans="1:4">
      <c r="A20048" s="371"/>
      <c r="B20048" s="371"/>
      <c r="C20048" s="371"/>
      <c r="D20048" s="434"/>
    </row>
    <row r="20049" spans="1:4">
      <c r="A20049" s="371"/>
      <c r="B20049" s="371"/>
      <c r="C20049" s="371"/>
      <c r="D20049" s="434"/>
    </row>
    <row r="20050" spans="1:4">
      <c r="A20050" s="371"/>
      <c r="B20050" s="371"/>
      <c r="C20050" s="371"/>
      <c r="D20050" s="434"/>
    </row>
    <row r="20051" spans="1:4">
      <c r="A20051" s="371"/>
      <c r="B20051" s="371"/>
      <c r="C20051" s="371"/>
      <c r="D20051" s="434"/>
    </row>
    <row r="20052" spans="1:4">
      <c r="A20052" s="371"/>
      <c r="B20052" s="371"/>
      <c r="C20052" s="371"/>
      <c r="D20052" s="434"/>
    </row>
    <row r="20053" spans="1:4">
      <c r="A20053" s="371"/>
      <c r="B20053" s="371"/>
      <c r="C20053" s="371"/>
      <c r="D20053" s="434"/>
    </row>
    <row r="20054" spans="1:4">
      <c r="A20054" s="371"/>
      <c r="B20054" s="371"/>
      <c r="C20054" s="371"/>
      <c r="D20054" s="434"/>
    </row>
    <row r="20055" spans="1:4">
      <c r="A20055" s="371"/>
      <c r="B20055" s="371"/>
      <c r="C20055" s="371"/>
      <c r="D20055" s="434"/>
    </row>
    <row r="20056" spans="1:4">
      <c r="A20056" s="371"/>
      <c r="B20056" s="371"/>
      <c r="C20056" s="371"/>
      <c r="D20056" s="434"/>
    </row>
    <row r="20057" spans="1:4">
      <c r="A20057" s="371"/>
      <c r="B20057" s="371"/>
      <c r="C20057" s="371"/>
      <c r="D20057" s="434"/>
    </row>
    <row r="20058" spans="1:4">
      <c r="A20058" s="371"/>
      <c r="B20058" s="371"/>
      <c r="C20058" s="371"/>
      <c r="D20058" s="434"/>
    </row>
    <row r="20059" spans="1:4">
      <c r="A20059" s="371"/>
      <c r="B20059" s="371"/>
      <c r="C20059" s="371"/>
      <c r="D20059" s="434"/>
    </row>
    <row r="20060" spans="1:4">
      <c r="A20060" s="371"/>
      <c r="B20060" s="371"/>
      <c r="C20060" s="371"/>
      <c r="D20060" s="434"/>
    </row>
    <row r="20061" spans="1:4">
      <c r="A20061" s="371"/>
      <c r="B20061" s="371"/>
      <c r="C20061" s="371"/>
      <c r="D20061" s="434"/>
    </row>
    <row r="20062" spans="1:4">
      <c r="A20062" s="371"/>
      <c r="B20062" s="371"/>
      <c r="C20062" s="371"/>
      <c r="D20062" s="434"/>
    </row>
    <row r="20063" spans="1:4">
      <c r="A20063" s="371"/>
      <c r="B20063" s="371"/>
      <c r="C20063" s="371"/>
      <c r="D20063" s="434"/>
    </row>
    <row r="20064" spans="1:4">
      <c r="A20064" s="371"/>
      <c r="B20064" s="371"/>
      <c r="C20064" s="371"/>
      <c r="D20064" s="434"/>
    </row>
    <row r="20065" spans="1:4">
      <c r="A20065" s="371"/>
      <c r="B20065" s="371"/>
      <c r="C20065" s="371"/>
      <c r="D20065" s="434"/>
    </row>
    <row r="20066" spans="1:4">
      <c r="A20066" s="371"/>
      <c r="B20066" s="371"/>
      <c r="C20066" s="371"/>
      <c r="D20066" s="434"/>
    </row>
    <row r="20067" spans="1:4">
      <c r="A20067" s="371"/>
      <c r="B20067" s="371"/>
      <c r="C20067" s="371"/>
      <c r="D20067" s="434"/>
    </row>
    <row r="20068" spans="1:4">
      <c r="A20068" s="371"/>
      <c r="B20068" s="371"/>
      <c r="C20068" s="371"/>
      <c r="D20068" s="434"/>
    </row>
    <row r="20069" spans="1:4">
      <c r="A20069" s="371"/>
      <c r="B20069" s="371"/>
      <c r="C20069" s="371"/>
      <c r="D20069" s="434"/>
    </row>
    <row r="20070" spans="1:4">
      <c r="A20070" s="371"/>
      <c r="B20070" s="371"/>
      <c r="C20070" s="371"/>
      <c r="D20070" s="434"/>
    </row>
    <row r="20071" spans="1:4">
      <c r="A20071" s="371"/>
      <c r="B20071" s="371"/>
      <c r="C20071" s="371"/>
      <c r="D20071" s="434"/>
    </row>
    <row r="20072" spans="1:4">
      <c r="A20072" s="371"/>
      <c r="B20072" s="371"/>
      <c r="C20072" s="371"/>
      <c r="D20072" s="434"/>
    </row>
    <row r="20073" spans="1:4">
      <c r="A20073" s="371"/>
      <c r="B20073" s="371"/>
      <c r="C20073" s="371"/>
      <c r="D20073" s="434"/>
    </row>
    <row r="20074" spans="1:4">
      <c r="A20074" s="371"/>
      <c r="B20074" s="371"/>
      <c r="C20074" s="371"/>
      <c r="D20074" s="434"/>
    </row>
    <row r="20075" spans="1:4">
      <c r="A20075" s="371"/>
      <c r="B20075" s="371"/>
      <c r="C20075" s="371"/>
      <c r="D20075" s="434"/>
    </row>
    <row r="20076" spans="1:4">
      <c r="A20076" s="371"/>
      <c r="B20076" s="371"/>
      <c r="C20076" s="371"/>
      <c r="D20076" s="434"/>
    </row>
    <row r="20077" spans="1:4">
      <c r="A20077" s="371"/>
      <c r="B20077" s="371"/>
      <c r="C20077" s="371"/>
      <c r="D20077" s="434"/>
    </row>
    <row r="20078" spans="1:4">
      <c r="A20078" s="371"/>
      <c r="B20078" s="371"/>
      <c r="C20078" s="371"/>
      <c r="D20078" s="434"/>
    </row>
    <row r="20079" spans="1:4">
      <c r="A20079" s="371"/>
      <c r="B20079" s="371"/>
      <c r="C20079" s="371"/>
      <c r="D20079" s="434"/>
    </row>
    <row r="20080" spans="1:4">
      <c r="A20080" s="371"/>
      <c r="B20080" s="371"/>
      <c r="C20080" s="371"/>
      <c r="D20080" s="434"/>
    </row>
    <row r="20081" spans="1:4">
      <c r="A20081" s="371"/>
      <c r="B20081" s="371"/>
      <c r="C20081" s="371"/>
      <c r="D20081" s="434"/>
    </row>
    <row r="20082" spans="1:4">
      <c r="A20082" s="371"/>
      <c r="B20082" s="371"/>
      <c r="C20082" s="371"/>
      <c r="D20082" s="434"/>
    </row>
    <row r="20083" spans="1:4">
      <c r="A20083" s="371"/>
      <c r="B20083" s="371"/>
      <c r="C20083" s="371"/>
      <c r="D20083" s="434"/>
    </row>
    <row r="20084" spans="1:4">
      <c r="A20084" s="371"/>
      <c r="B20084" s="371"/>
      <c r="C20084" s="371"/>
      <c r="D20084" s="434"/>
    </row>
    <row r="20085" spans="1:4">
      <c r="A20085" s="371"/>
      <c r="B20085" s="371"/>
      <c r="C20085" s="371"/>
      <c r="D20085" s="434"/>
    </row>
    <row r="20086" spans="1:4">
      <c r="A20086" s="371"/>
      <c r="B20086" s="371"/>
      <c r="C20086" s="371"/>
      <c r="D20086" s="434"/>
    </row>
    <row r="20087" spans="1:4">
      <c r="A20087" s="371"/>
      <c r="B20087" s="371"/>
      <c r="C20087" s="371"/>
      <c r="D20087" s="434"/>
    </row>
    <row r="20088" spans="1:4">
      <c r="A20088" s="371"/>
      <c r="B20088" s="371"/>
      <c r="C20088" s="371"/>
      <c r="D20088" s="434"/>
    </row>
    <row r="20089" spans="1:4">
      <c r="A20089" s="371"/>
      <c r="B20089" s="371"/>
      <c r="C20089" s="371"/>
      <c r="D20089" s="434"/>
    </row>
    <row r="20090" spans="1:4">
      <c r="A20090" s="371"/>
      <c r="B20090" s="371"/>
      <c r="C20090" s="371"/>
      <c r="D20090" s="434"/>
    </row>
    <row r="20091" spans="1:4">
      <c r="A20091" s="371"/>
      <c r="B20091" s="371"/>
      <c r="C20091" s="371"/>
      <c r="D20091" s="434"/>
    </row>
    <row r="20092" spans="1:4">
      <c r="A20092" s="371"/>
      <c r="B20092" s="371"/>
      <c r="C20092" s="371"/>
      <c r="D20092" s="434"/>
    </row>
    <row r="20093" spans="1:4">
      <c r="A20093" s="371"/>
      <c r="B20093" s="371"/>
      <c r="C20093" s="371"/>
      <c r="D20093" s="434"/>
    </row>
    <row r="20094" spans="1:4">
      <c r="A20094" s="371"/>
      <c r="B20094" s="371"/>
      <c r="C20094" s="371"/>
      <c r="D20094" s="434"/>
    </row>
    <row r="20095" spans="1:4">
      <c r="A20095" s="371"/>
      <c r="B20095" s="371"/>
      <c r="C20095" s="371"/>
      <c r="D20095" s="434"/>
    </row>
    <row r="20096" spans="1:4">
      <c r="A20096" s="371"/>
      <c r="B20096" s="371"/>
      <c r="C20096" s="371"/>
      <c r="D20096" s="434"/>
    </row>
    <row r="20097" spans="1:4">
      <c r="A20097" s="371"/>
      <c r="B20097" s="371"/>
      <c r="C20097" s="371"/>
      <c r="D20097" s="434"/>
    </row>
    <row r="20098" spans="1:4">
      <c r="A20098" s="371"/>
      <c r="B20098" s="371"/>
      <c r="C20098" s="371"/>
      <c r="D20098" s="434"/>
    </row>
    <row r="20099" spans="1:4">
      <c r="A20099" s="371"/>
      <c r="B20099" s="371"/>
      <c r="C20099" s="371"/>
      <c r="D20099" s="434"/>
    </row>
    <row r="20100" spans="1:4">
      <c r="A20100" s="371"/>
      <c r="B20100" s="371"/>
      <c r="C20100" s="371"/>
      <c r="D20100" s="434"/>
    </row>
    <row r="20101" spans="1:4">
      <c r="A20101" s="371"/>
      <c r="B20101" s="371"/>
      <c r="C20101" s="371"/>
      <c r="D20101" s="434"/>
    </row>
    <row r="20102" spans="1:4">
      <c r="A20102" s="371"/>
      <c r="B20102" s="371"/>
      <c r="C20102" s="371"/>
      <c r="D20102" s="434"/>
    </row>
    <row r="20103" spans="1:4">
      <c r="A20103" s="371"/>
      <c r="B20103" s="371"/>
      <c r="C20103" s="371"/>
      <c r="D20103" s="434"/>
    </row>
    <row r="20104" spans="1:4">
      <c r="A20104" s="371"/>
      <c r="B20104" s="371"/>
      <c r="C20104" s="371"/>
      <c r="D20104" s="434"/>
    </row>
    <row r="20105" spans="1:4">
      <c r="A20105" s="371"/>
      <c r="B20105" s="371"/>
      <c r="C20105" s="371"/>
      <c r="D20105" s="434"/>
    </row>
    <row r="20106" spans="1:4">
      <c r="A20106" s="371"/>
      <c r="B20106" s="371"/>
      <c r="C20106" s="371"/>
      <c r="D20106" s="434"/>
    </row>
    <row r="20107" spans="1:4">
      <c r="A20107" s="371"/>
      <c r="B20107" s="371"/>
      <c r="C20107" s="371"/>
      <c r="D20107" s="434"/>
    </row>
    <row r="20108" spans="1:4">
      <c r="A20108" s="371"/>
      <c r="B20108" s="371"/>
      <c r="C20108" s="371"/>
      <c r="D20108" s="434"/>
    </row>
    <row r="20109" spans="1:4">
      <c r="A20109" s="371"/>
      <c r="B20109" s="371"/>
      <c r="C20109" s="371"/>
      <c r="D20109" s="434"/>
    </row>
    <row r="20110" spans="1:4">
      <c r="A20110" s="371"/>
      <c r="B20110" s="371"/>
      <c r="C20110" s="371"/>
      <c r="D20110" s="434"/>
    </row>
    <row r="20111" spans="1:4">
      <c r="A20111" s="371"/>
      <c r="B20111" s="371"/>
      <c r="C20111" s="371"/>
      <c r="D20111" s="434"/>
    </row>
    <row r="20112" spans="1:4">
      <c r="A20112" s="371"/>
      <c r="B20112" s="371"/>
      <c r="C20112" s="371"/>
      <c r="D20112" s="434"/>
    </row>
    <row r="20113" spans="1:4">
      <c r="A20113" s="371"/>
      <c r="B20113" s="371"/>
      <c r="C20113" s="371"/>
      <c r="D20113" s="434"/>
    </row>
    <row r="20114" spans="1:4">
      <c r="A20114" s="371"/>
      <c r="B20114" s="371"/>
      <c r="C20114" s="371"/>
      <c r="D20114" s="434"/>
    </row>
    <row r="20115" spans="1:4">
      <c r="A20115" s="371"/>
      <c r="B20115" s="371"/>
      <c r="C20115" s="371"/>
      <c r="D20115" s="434"/>
    </row>
    <row r="20116" spans="1:4">
      <c r="A20116" s="371"/>
      <c r="B20116" s="371"/>
      <c r="C20116" s="371"/>
      <c r="D20116" s="434"/>
    </row>
    <row r="20117" spans="1:4">
      <c r="A20117" s="371"/>
      <c r="B20117" s="371"/>
      <c r="C20117" s="371"/>
      <c r="D20117" s="434"/>
    </row>
    <row r="20118" spans="1:4">
      <c r="A20118" s="371"/>
      <c r="B20118" s="371"/>
      <c r="C20118" s="371"/>
      <c r="D20118" s="434"/>
    </row>
    <row r="20119" spans="1:4">
      <c r="A20119" s="371"/>
      <c r="B20119" s="371"/>
      <c r="C20119" s="371"/>
      <c r="D20119" s="434"/>
    </row>
    <row r="20120" spans="1:4">
      <c r="A20120" s="371"/>
      <c r="B20120" s="371"/>
      <c r="C20120" s="371"/>
      <c r="D20120" s="434"/>
    </row>
    <row r="20121" spans="1:4">
      <c r="A20121" s="371"/>
      <c r="B20121" s="371"/>
      <c r="C20121" s="371"/>
      <c r="D20121" s="434"/>
    </row>
    <row r="20122" spans="1:4">
      <c r="A20122" s="371"/>
      <c r="B20122" s="371"/>
      <c r="C20122" s="371"/>
      <c r="D20122" s="434"/>
    </row>
    <row r="20123" spans="1:4">
      <c r="A20123" s="371"/>
      <c r="B20123" s="371"/>
      <c r="C20123" s="371"/>
      <c r="D20123" s="434"/>
    </row>
    <row r="20124" spans="1:4">
      <c r="A20124" s="371"/>
      <c r="B20124" s="371"/>
      <c r="C20124" s="371"/>
      <c r="D20124" s="434"/>
    </row>
    <row r="20125" spans="1:4">
      <c r="A20125" s="371"/>
      <c r="B20125" s="371"/>
      <c r="C20125" s="371"/>
      <c r="D20125" s="434"/>
    </row>
    <row r="20126" spans="1:4">
      <c r="A20126" s="371"/>
      <c r="B20126" s="371"/>
      <c r="C20126" s="371"/>
      <c r="D20126" s="434"/>
    </row>
    <row r="20127" spans="1:4">
      <c r="A20127" s="371"/>
      <c r="B20127" s="371"/>
      <c r="C20127" s="371"/>
      <c r="D20127" s="434"/>
    </row>
    <row r="20128" spans="1:4">
      <c r="A20128" s="371"/>
      <c r="B20128" s="371"/>
      <c r="C20128" s="371"/>
      <c r="D20128" s="434"/>
    </row>
    <row r="20129" spans="1:4">
      <c r="A20129" s="371"/>
      <c r="B20129" s="371"/>
      <c r="C20129" s="371"/>
      <c r="D20129" s="434"/>
    </row>
    <row r="20130" spans="1:4">
      <c r="A20130" s="371"/>
      <c r="B20130" s="371"/>
      <c r="C20130" s="371"/>
      <c r="D20130" s="434"/>
    </row>
    <row r="20131" spans="1:4">
      <c r="A20131" s="371"/>
      <c r="B20131" s="371"/>
      <c r="C20131" s="371"/>
      <c r="D20131" s="434"/>
    </row>
    <row r="20132" spans="1:4">
      <c r="A20132" s="371"/>
      <c r="B20132" s="371"/>
      <c r="C20132" s="371"/>
      <c r="D20132" s="434"/>
    </row>
    <row r="20133" spans="1:4">
      <c r="A20133" s="371"/>
      <c r="B20133" s="371"/>
      <c r="C20133" s="371"/>
      <c r="D20133" s="434"/>
    </row>
    <row r="20134" spans="1:4">
      <c r="A20134" s="371"/>
      <c r="B20134" s="371"/>
      <c r="C20134" s="371"/>
      <c r="D20134" s="434"/>
    </row>
    <row r="20135" spans="1:4">
      <c r="A20135" s="371"/>
      <c r="B20135" s="371"/>
      <c r="C20135" s="371"/>
      <c r="D20135" s="434"/>
    </row>
    <row r="20136" spans="1:4">
      <c r="A20136" s="371"/>
      <c r="B20136" s="371"/>
      <c r="C20136" s="371"/>
      <c r="D20136" s="434"/>
    </row>
    <row r="20137" spans="1:4">
      <c r="A20137" s="371"/>
      <c r="B20137" s="371"/>
      <c r="C20137" s="371"/>
      <c r="D20137" s="434"/>
    </row>
    <row r="20138" spans="1:4">
      <c r="A20138" s="371"/>
      <c r="B20138" s="371"/>
      <c r="C20138" s="371"/>
      <c r="D20138" s="434"/>
    </row>
    <row r="20139" spans="1:4">
      <c r="A20139" s="371"/>
      <c r="B20139" s="371"/>
      <c r="C20139" s="371"/>
      <c r="D20139" s="434"/>
    </row>
    <row r="20140" spans="1:4">
      <c r="A20140" s="371"/>
      <c r="B20140" s="371"/>
      <c r="C20140" s="371"/>
      <c r="D20140" s="434"/>
    </row>
    <row r="20141" spans="1:4">
      <c r="A20141" s="371"/>
      <c r="B20141" s="371"/>
      <c r="C20141" s="371"/>
      <c r="D20141" s="434"/>
    </row>
    <row r="20142" spans="1:4">
      <c r="A20142" s="371"/>
      <c r="B20142" s="371"/>
      <c r="C20142" s="371"/>
      <c r="D20142" s="434"/>
    </row>
    <row r="20143" spans="1:4">
      <c r="A20143" s="371"/>
      <c r="B20143" s="371"/>
      <c r="C20143" s="371"/>
      <c r="D20143" s="434"/>
    </row>
    <row r="20144" spans="1:4">
      <c r="A20144" s="371"/>
      <c r="B20144" s="371"/>
      <c r="C20144" s="371"/>
      <c r="D20144" s="434"/>
    </row>
    <row r="20145" spans="1:4">
      <c r="A20145" s="371"/>
      <c r="B20145" s="371"/>
      <c r="C20145" s="371"/>
      <c r="D20145" s="434"/>
    </row>
    <row r="20146" spans="1:4">
      <c r="A20146" s="371"/>
      <c r="B20146" s="371"/>
      <c r="C20146" s="371"/>
      <c r="D20146" s="434"/>
    </row>
    <row r="20147" spans="1:4">
      <c r="A20147" s="371"/>
      <c r="B20147" s="371"/>
      <c r="C20147" s="371"/>
      <c r="D20147" s="434"/>
    </row>
    <row r="20148" spans="1:4">
      <c r="A20148" s="371"/>
      <c r="B20148" s="371"/>
      <c r="C20148" s="371"/>
      <c r="D20148" s="434"/>
    </row>
    <row r="20149" spans="1:4">
      <c r="A20149" s="371"/>
      <c r="B20149" s="371"/>
      <c r="C20149" s="371"/>
      <c r="D20149" s="434"/>
    </row>
    <row r="20150" spans="1:4">
      <c r="A20150" s="371"/>
      <c r="B20150" s="371"/>
      <c r="C20150" s="371"/>
      <c r="D20150" s="434"/>
    </row>
    <row r="20151" spans="1:4">
      <c r="A20151" s="371"/>
      <c r="B20151" s="371"/>
      <c r="C20151" s="371"/>
      <c r="D20151" s="434"/>
    </row>
    <row r="20152" spans="1:4">
      <c r="A20152" s="371"/>
      <c r="B20152" s="371"/>
      <c r="C20152" s="371"/>
      <c r="D20152" s="434"/>
    </row>
    <row r="20153" spans="1:4">
      <c r="A20153" s="371"/>
      <c r="B20153" s="371"/>
      <c r="C20153" s="371"/>
      <c r="D20153" s="434"/>
    </row>
    <row r="20154" spans="1:4">
      <c r="A20154" s="371"/>
      <c r="B20154" s="371"/>
      <c r="C20154" s="371"/>
      <c r="D20154" s="434"/>
    </row>
    <row r="20155" spans="1:4">
      <c r="A20155" s="371"/>
      <c r="B20155" s="371"/>
      <c r="C20155" s="371"/>
      <c r="D20155" s="434"/>
    </row>
    <row r="20156" spans="1:4">
      <c r="A20156" s="371"/>
      <c r="B20156" s="371"/>
      <c r="C20156" s="371"/>
      <c r="D20156" s="434"/>
    </row>
    <row r="20157" spans="1:4">
      <c r="A20157" s="371"/>
      <c r="B20157" s="371"/>
      <c r="C20157" s="371"/>
      <c r="D20157" s="434"/>
    </row>
    <row r="20158" spans="1:4">
      <c r="A20158" s="371"/>
      <c r="B20158" s="371"/>
      <c r="C20158" s="371"/>
      <c r="D20158" s="434"/>
    </row>
    <row r="20159" spans="1:4">
      <c r="A20159" s="371"/>
      <c r="B20159" s="371"/>
      <c r="C20159" s="371"/>
      <c r="D20159" s="434"/>
    </row>
    <row r="20160" spans="1:4">
      <c r="A20160" s="371"/>
      <c r="B20160" s="371"/>
      <c r="C20160" s="371"/>
      <c r="D20160" s="434"/>
    </row>
    <row r="20161" spans="1:4">
      <c r="A20161" s="371"/>
      <c r="B20161" s="371"/>
      <c r="C20161" s="371"/>
      <c r="D20161" s="434"/>
    </row>
    <row r="20162" spans="1:4">
      <c r="A20162" s="371"/>
      <c r="B20162" s="371"/>
      <c r="C20162" s="371"/>
      <c r="D20162" s="434"/>
    </row>
    <row r="20163" spans="1:4">
      <c r="A20163" s="371"/>
      <c r="B20163" s="371"/>
      <c r="C20163" s="371"/>
      <c r="D20163" s="434"/>
    </row>
    <row r="20164" spans="1:4">
      <c r="A20164" s="371"/>
      <c r="B20164" s="371"/>
      <c r="C20164" s="371"/>
      <c r="D20164" s="434"/>
    </row>
    <row r="20165" spans="1:4">
      <c r="A20165" s="371"/>
      <c r="B20165" s="371"/>
      <c r="C20165" s="371"/>
      <c r="D20165" s="434"/>
    </row>
    <row r="20166" spans="1:4">
      <c r="A20166" s="371"/>
      <c r="B20166" s="371"/>
      <c r="C20166" s="371"/>
      <c r="D20166" s="434"/>
    </row>
    <row r="20167" spans="1:4">
      <c r="A20167" s="371"/>
      <c r="B20167" s="371"/>
      <c r="C20167" s="371"/>
      <c r="D20167" s="434"/>
    </row>
    <row r="20168" spans="1:4">
      <c r="A20168" s="371"/>
      <c r="B20168" s="371"/>
      <c r="C20168" s="371"/>
      <c r="D20168" s="434"/>
    </row>
    <row r="20169" spans="1:4">
      <c r="A20169" s="371"/>
      <c r="B20169" s="371"/>
      <c r="C20169" s="371"/>
      <c r="D20169" s="434"/>
    </row>
    <row r="20170" spans="1:4">
      <c r="A20170" s="371"/>
      <c r="B20170" s="371"/>
      <c r="C20170" s="371"/>
      <c r="D20170" s="434"/>
    </row>
    <row r="20171" spans="1:4">
      <c r="A20171" s="371"/>
      <c r="B20171" s="371"/>
      <c r="C20171" s="371"/>
      <c r="D20171" s="434"/>
    </row>
    <row r="20172" spans="1:4">
      <c r="A20172" s="371"/>
      <c r="B20172" s="371"/>
      <c r="C20172" s="371"/>
      <c r="D20172" s="434"/>
    </row>
    <row r="20173" spans="1:4">
      <c r="A20173" s="371"/>
      <c r="B20173" s="371"/>
      <c r="C20173" s="371"/>
      <c r="D20173" s="434"/>
    </row>
    <row r="20174" spans="1:4">
      <c r="A20174" s="371"/>
      <c r="B20174" s="371"/>
      <c r="C20174" s="371"/>
      <c r="D20174" s="434"/>
    </row>
    <row r="20175" spans="1:4">
      <c r="A20175" s="371"/>
      <c r="B20175" s="371"/>
      <c r="C20175" s="371"/>
      <c r="D20175" s="434"/>
    </row>
    <row r="20176" spans="1:4">
      <c r="A20176" s="371"/>
      <c r="B20176" s="371"/>
      <c r="C20176" s="371"/>
      <c r="D20176" s="434"/>
    </row>
    <row r="20177" spans="1:4">
      <c r="A20177" s="371"/>
      <c r="B20177" s="371"/>
      <c r="C20177" s="371"/>
      <c r="D20177" s="434"/>
    </row>
    <row r="20178" spans="1:4">
      <c r="A20178" s="371"/>
      <c r="B20178" s="371"/>
      <c r="C20178" s="371"/>
      <c r="D20178" s="434"/>
    </row>
    <row r="20179" spans="1:4">
      <c r="A20179" s="371"/>
      <c r="B20179" s="371"/>
      <c r="C20179" s="371"/>
      <c r="D20179" s="434"/>
    </row>
    <row r="20180" spans="1:4">
      <c r="A20180" s="371"/>
      <c r="B20180" s="371"/>
      <c r="C20180" s="371"/>
      <c r="D20180" s="434"/>
    </row>
    <row r="20181" spans="1:4">
      <c r="A20181" s="371"/>
      <c r="B20181" s="371"/>
      <c r="C20181" s="371"/>
      <c r="D20181" s="434"/>
    </row>
    <row r="20182" spans="1:4">
      <c r="A20182" s="371"/>
      <c r="B20182" s="371"/>
      <c r="C20182" s="371"/>
      <c r="D20182" s="434"/>
    </row>
    <row r="20183" spans="1:4">
      <c r="A20183" s="371"/>
      <c r="B20183" s="371"/>
      <c r="C20183" s="371"/>
      <c r="D20183" s="434"/>
    </row>
    <row r="20184" spans="1:4">
      <c r="A20184" s="371"/>
      <c r="B20184" s="371"/>
      <c r="C20184" s="371"/>
      <c r="D20184" s="434"/>
    </row>
    <row r="20185" spans="1:4">
      <c r="A20185" s="371"/>
      <c r="B20185" s="371"/>
      <c r="C20185" s="371"/>
      <c r="D20185" s="434"/>
    </row>
    <row r="20186" spans="1:4">
      <c r="A20186" s="371"/>
      <c r="B20186" s="371"/>
      <c r="C20186" s="371"/>
      <c r="D20186" s="434"/>
    </row>
    <row r="20187" spans="1:4">
      <c r="A20187" s="371"/>
      <c r="B20187" s="371"/>
      <c r="C20187" s="371"/>
      <c r="D20187" s="434"/>
    </row>
    <row r="20188" spans="1:4">
      <c r="A20188" s="371"/>
      <c r="B20188" s="371"/>
      <c r="C20188" s="371"/>
      <c r="D20188" s="434"/>
    </row>
    <row r="20189" spans="1:4">
      <c r="A20189" s="371"/>
      <c r="B20189" s="371"/>
      <c r="C20189" s="371"/>
      <c r="D20189" s="434"/>
    </row>
    <row r="20190" spans="1:4">
      <c r="A20190" s="371"/>
      <c r="B20190" s="371"/>
      <c r="C20190" s="371"/>
      <c r="D20190" s="434"/>
    </row>
    <row r="20191" spans="1:4">
      <c r="A20191" s="371"/>
      <c r="B20191" s="371"/>
      <c r="C20191" s="371"/>
      <c r="D20191" s="434"/>
    </row>
    <row r="20192" spans="1:4">
      <c r="A20192" s="371"/>
      <c r="B20192" s="371"/>
      <c r="C20192" s="371"/>
      <c r="D20192" s="434"/>
    </row>
    <row r="20193" spans="1:4">
      <c r="A20193" s="371"/>
      <c r="B20193" s="371"/>
      <c r="C20193" s="371"/>
      <c r="D20193" s="434"/>
    </row>
    <row r="20194" spans="1:4">
      <c r="A20194" s="371"/>
      <c r="B20194" s="371"/>
      <c r="C20194" s="371"/>
      <c r="D20194" s="434"/>
    </row>
    <row r="20195" spans="1:4">
      <c r="A20195" s="371"/>
      <c r="B20195" s="371"/>
      <c r="C20195" s="371"/>
      <c r="D20195" s="434"/>
    </row>
    <row r="20196" spans="1:4">
      <c r="A20196" s="371"/>
      <c r="B20196" s="371"/>
      <c r="C20196" s="371"/>
      <c r="D20196" s="434"/>
    </row>
    <row r="20197" spans="1:4">
      <c r="A20197" s="371"/>
      <c r="B20197" s="371"/>
      <c r="C20197" s="371"/>
      <c r="D20197" s="434"/>
    </row>
    <row r="20198" spans="1:4">
      <c r="A20198" s="371"/>
      <c r="B20198" s="371"/>
      <c r="C20198" s="371"/>
      <c r="D20198" s="434"/>
    </row>
    <row r="20199" spans="1:4">
      <c r="A20199" s="371"/>
      <c r="B20199" s="371"/>
      <c r="C20199" s="371"/>
      <c r="D20199" s="434"/>
    </row>
    <row r="20200" spans="1:4">
      <c r="A20200" s="371"/>
      <c r="B20200" s="371"/>
      <c r="C20200" s="371"/>
      <c r="D20200" s="434"/>
    </row>
    <row r="20201" spans="1:4">
      <c r="A20201" s="371"/>
      <c r="B20201" s="371"/>
      <c r="C20201" s="371"/>
      <c r="D20201" s="434"/>
    </row>
    <row r="20202" spans="1:4">
      <c r="A20202" s="371"/>
      <c r="B20202" s="371"/>
      <c r="C20202" s="371"/>
      <c r="D20202" s="434"/>
    </row>
    <row r="20203" spans="1:4">
      <c r="A20203" s="371"/>
      <c r="B20203" s="371"/>
      <c r="C20203" s="371"/>
      <c r="D20203" s="434"/>
    </row>
    <row r="20204" spans="1:4">
      <c r="A20204" s="371"/>
      <c r="B20204" s="371"/>
      <c r="C20204" s="371"/>
      <c r="D20204" s="434"/>
    </row>
    <row r="20205" spans="1:4">
      <c r="A20205" s="371"/>
      <c r="B20205" s="371"/>
      <c r="C20205" s="371"/>
      <c r="D20205" s="434"/>
    </row>
    <row r="20206" spans="1:4">
      <c r="A20206" s="371"/>
      <c r="B20206" s="371"/>
      <c r="C20206" s="371"/>
      <c r="D20206" s="434"/>
    </row>
    <row r="20207" spans="1:4">
      <c r="A20207" s="371"/>
      <c r="B20207" s="371"/>
      <c r="C20207" s="371"/>
      <c r="D20207" s="434"/>
    </row>
    <row r="20208" spans="1:4">
      <c r="A20208" s="371"/>
      <c r="B20208" s="371"/>
      <c r="C20208" s="371"/>
      <c r="D20208" s="434"/>
    </row>
    <row r="20209" spans="1:4">
      <c r="A20209" s="371"/>
      <c r="B20209" s="371"/>
      <c r="C20209" s="371"/>
      <c r="D20209" s="434"/>
    </row>
    <row r="20210" spans="1:4">
      <c r="A20210" s="371"/>
      <c r="B20210" s="371"/>
      <c r="C20210" s="371"/>
      <c r="D20210" s="434"/>
    </row>
    <row r="20211" spans="1:4">
      <c r="A20211" s="371"/>
      <c r="B20211" s="371"/>
      <c r="C20211" s="371"/>
      <c r="D20211" s="434"/>
    </row>
    <row r="20212" spans="1:4">
      <c r="A20212" s="371"/>
      <c r="B20212" s="371"/>
      <c r="C20212" s="371"/>
      <c r="D20212" s="434"/>
    </row>
    <row r="20213" spans="1:4">
      <c r="A20213" s="371"/>
      <c r="B20213" s="371"/>
      <c r="C20213" s="371"/>
      <c r="D20213" s="434"/>
    </row>
    <row r="20214" spans="1:4">
      <c r="A20214" s="371"/>
      <c r="B20214" s="371"/>
      <c r="C20214" s="371"/>
      <c r="D20214" s="434"/>
    </row>
    <row r="20215" spans="1:4">
      <c r="A20215" s="371"/>
      <c r="B20215" s="371"/>
      <c r="C20215" s="371"/>
      <c r="D20215" s="434"/>
    </row>
    <row r="20216" spans="1:4">
      <c r="A20216" s="371"/>
      <c r="B20216" s="371"/>
      <c r="C20216" s="371"/>
      <c r="D20216" s="434"/>
    </row>
    <row r="20217" spans="1:4">
      <c r="A20217" s="371"/>
      <c r="B20217" s="371"/>
      <c r="C20217" s="371"/>
      <c r="D20217" s="434"/>
    </row>
    <row r="20218" spans="1:4">
      <c r="A20218" s="371"/>
      <c r="B20218" s="371"/>
      <c r="C20218" s="371"/>
      <c r="D20218" s="434"/>
    </row>
    <row r="20219" spans="1:4">
      <c r="A20219" s="371"/>
      <c r="B20219" s="371"/>
      <c r="C20219" s="371"/>
      <c r="D20219" s="434"/>
    </row>
    <row r="20220" spans="1:4">
      <c r="A20220" s="371"/>
      <c r="B20220" s="371"/>
      <c r="C20220" s="371"/>
      <c r="D20220" s="434"/>
    </row>
    <row r="20221" spans="1:4">
      <c r="A20221" s="371"/>
      <c r="B20221" s="371"/>
      <c r="C20221" s="371"/>
      <c r="D20221" s="434"/>
    </row>
    <row r="20222" spans="1:4">
      <c r="A20222" s="371"/>
      <c r="B20222" s="371"/>
      <c r="C20222" s="371"/>
      <c r="D20222" s="434"/>
    </row>
    <row r="20223" spans="1:4">
      <c r="A20223" s="371"/>
      <c r="B20223" s="371"/>
      <c r="C20223" s="371"/>
      <c r="D20223" s="434"/>
    </row>
    <row r="20224" spans="1:4">
      <c r="A20224" s="371"/>
      <c r="B20224" s="371"/>
      <c r="C20224" s="371"/>
      <c r="D20224" s="434"/>
    </row>
    <row r="20225" spans="1:4">
      <c r="A20225" s="371"/>
      <c r="B20225" s="371"/>
      <c r="C20225" s="371"/>
      <c r="D20225" s="434"/>
    </row>
    <row r="20226" spans="1:4">
      <c r="A20226" s="371"/>
      <c r="B20226" s="371"/>
      <c r="C20226" s="371"/>
      <c r="D20226" s="434"/>
    </row>
    <row r="20227" spans="1:4">
      <c r="A20227" s="371"/>
      <c r="B20227" s="371"/>
      <c r="C20227" s="371"/>
      <c r="D20227" s="434"/>
    </row>
    <row r="20228" spans="1:4">
      <c r="A20228" s="371"/>
      <c r="B20228" s="371"/>
      <c r="C20228" s="371"/>
      <c r="D20228" s="434"/>
    </row>
    <row r="20229" spans="1:4">
      <c r="A20229" s="371"/>
      <c r="B20229" s="371"/>
      <c r="C20229" s="371"/>
      <c r="D20229" s="434"/>
    </row>
    <row r="20230" spans="1:4">
      <c r="A20230" s="371"/>
      <c r="B20230" s="371"/>
      <c r="C20230" s="371"/>
      <c r="D20230" s="434"/>
    </row>
    <row r="20231" spans="1:4">
      <c r="A20231" s="371"/>
      <c r="B20231" s="371"/>
      <c r="C20231" s="371"/>
      <c r="D20231" s="434"/>
    </row>
    <row r="20232" spans="1:4">
      <c r="A20232" s="371"/>
      <c r="B20232" s="371"/>
      <c r="C20232" s="371"/>
      <c r="D20232" s="434"/>
    </row>
    <row r="20233" spans="1:4">
      <c r="A20233" s="371"/>
      <c r="B20233" s="371"/>
      <c r="C20233" s="371"/>
      <c r="D20233" s="434"/>
    </row>
    <row r="20234" spans="1:4">
      <c r="A20234" s="371"/>
      <c r="B20234" s="371"/>
      <c r="C20234" s="371"/>
      <c r="D20234" s="434"/>
    </row>
    <row r="20235" spans="1:4">
      <c r="A20235" s="371"/>
      <c r="B20235" s="371"/>
      <c r="C20235" s="371"/>
      <c r="D20235" s="434"/>
    </row>
    <row r="20236" spans="1:4">
      <c r="A20236" s="371"/>
      <c r="B20236" s="371"/>
      <c r="C20236" s="371"/>
      <c r="D20236" s="434"/>
    </row>
    <row r="20237" spans="1:4">
      <c r="A20237" s="371"/>
      <c r="B20237" s="371"/>
      <c r="C20237" s="371"/>
      <c r="D20237" s="434"/>
    </row>
    <row r="20238" spans="1:4">
      <c r="A20238" s="371"/>
      <c r="B20238" s="371"/>
      <c r="C20238" s="371"/>
      <c r="D20238" s="434"/>
    </row>
    <row r="20239" spans="1:4">
      <c r="A20239" s="371"/>
      <c r="B20239" s="371"/>
      <c r="C20239" s="371"/>
      <c r="D20239" s="434"/>
    </row>
    <row r="20240" spans="1:4">
      <c r="A20240" s="371"/>
      <c r="B20240" s="371"/>
      <c r="C20240" s="371"/>
      <c r="D20240" s="434"/>
    </row>
    <row r="20241" spans="1:4">
      <c r="A20241" s="371"/>
      <c r="B20241" s="371"/>
      <c r="C20241" s="371"/>
      <c r="D20241" s="434"/>
    </row>
    <row r="20242" spans="1:4">
      <c r="A20242" s="371"/>
      <c r="B20242" s="371"/>
      <c r="C20242" s="371"/>
      <c r="D20242" s="434"/>
    </row>
    <row r="20243" spans="1:4">
      <c r="A20243" s="371"/>
      <c r="B20243" s="371"/>
      <c r="C20243" s="371"/>
      <c r="D20243" s="434"/>
    </row>
    <row r="20244" spans="1:4">
      <c r="A20244" s="371"/>
      <c r="B20244" s="371"/>
      <c r="C20244" s="371"/>
      <c r="D20244" s="434"/>
    </row>
    <row r="20245" spans="1:4">
      <c r="A20245" s="371"/>
      <c r="B20245" s="371"/>
      <c r="C20245" s="371"/>
      <c r="D20245" s="434"/>
    </row>
    <row r="20246" spans="1:4">
      <c r="A20246" s="371"/>
      <c r="B20246" s="371"/>
      <c r="C20246" s="371"/>
      <c r="D20246" s="434"/>
    </row>
    <row r="20247" spans="1:4">
      <c r="A20247" s="371"/>
      <c r="B20247" s="371"/>
      <c r="C20247" s="371"/>
      <c r="D20247" s="434"/>
    </row>
    <row r="20248" spans="1:4">
      <c r="A20248" s="371"/>
      <c r="B20248" s="371"/>
      <c r="C20248" s="371"/>
      <c r="D20248" s="434"/>
    </row>
    <row r="20249" spans="1:4">
      <c r="A20249" s="371"/>
      <c r="B20249" s="371"/>
      <c r="C20249" s="371"/>
      <c r="D20249" s="434"/>
    </row>
    <row r="20250" spans="1:4">
      <c r="A20250" s="371"/>
      <c r="B20250" s="371"/>
      <c r="C20250" s="371"/>
      <c r="D20250" s="434"/>
    </row>
    <row r="20251" spans="1:4">
      <c r="A20251" s="371"/>
      <c r="B20251" s="371"/>
      <c r="C20251" s="371"/>
      <c r="D20251" s="434"/>
    </row>
    <row r="20252" spans="1:4">
      <c r="A20252" s="371"/>
      <c r="B20252" s="371"/>
      <c r="C20252" s="371"/>
      <c r="D20252" s="434"/>
    </row>
    <row r="20253" spans="1:4">
      <c r="A20253" s="371"/>
      <c r="B20253" s="371"/>
      <c r="C20253" s="371"/>
      <c r="D20253" s="434"/>
    </row>
    <row r="20254" spans="1:4">
      <c r="A20254" s="371"/>
      <c r="B20254" s="371"/>
      <c r="C20254" s="371"/>
      <c r="D20254" s="434"/>
    </row>
    <row r="20255" spans="1:4">
      <c r="A20255" s="371"/>
      <c r="B20255" s="371"/>
      <c r="C20255" s="371"/>
      <c r="D20255" s="434"/>
    </row>
    <row r="20256" spans="1:4">
      <c r="A20256" s="371"/>
      <c r="B20256" s="371"/>
      <c r="C20256" s="371"/>
      <c r="D20256" s="434"/>
    </row>
    <row r="20257" spans="1:4">
      <c r="A20257" s="371"/>
      <c r="B20257" s="371"/>
      <c r="C20257" s="371"/>
      <c r="D20257" s="434"/>
    </row>
    <row r="20258" spans="1:4">
      <c r="A20258" s="371"/>
      <c r="B20258" s="371"/>
      <c r="C20258" s="371"/>
      <c r="D20258" s="434"/>
    </row>
    <row r="20259" spans="1:4">
      <c r="A20259" s="371"/>
      <c r="B20259" s="371"/>
      <c r="C20259" s="371"/>
      <c r="D20259" s="434"/>
    </row>
    <row r="20260" spans="1:4">
      <c r="A20260" s="371"/>
      <c r="B20260" s="371"/>
      <c r="C20260" s="371"/>
      <c r="D20260" s="434"/>
    </row>
    <row r="20261" spans="1:4">
      <c r="A20261" s="371"/>
      <c r="B20261" s="371"/>
      <c r="C20261" s="371"/>
      <c r="D20261" s="434"/>
    </row>
    <row r="20262" spans="1:4">
      <c r="A20262" s="371"/>
      <c r="B20262" s="371"/>
      <c r="C20262" s="371"/>
      <c r="D20262" s="434"/>
    </row>
    <row r="20263" spans="1:4">
      <c r="A20263" s="371"/>
      <c r="B20263" s="371"/>
      <c r="C20263" s="371"/>
      <c r="D20263" s="434"/>
    </row>
    <row r="20264" spans="1:4">
      <c r="A20264" s="371"/>
      <c r="B20264" s="371"/>
      <c r="C20264" s="371"/>
      <c r="D20264" s="434"/>
    </row>
    <row r="20265" spans="1:4">
      <c r="A20265" s="371"/>
      <c r="B20265" s="371"/>
      <c r="C20265" s="371"/>
      <c r="D20265" s="434"/>
    </row>
    <row r="20266" spans="1:4">
      <c r="A20266" s="371"/>
      <c r="B20266" s="371"/>
      <c r="C20266" s="371"/>
      <c r="D20266" s="434"/>
    </row>
    <row r="20267" spans="1:4">
      <c r="A20267" s="371"/>
      <c r="B20267" s="371"/>
      <c r="C20267" s="371"/>
      <c r="D20267" s="434"/>
    </row>
    <row r="20268" spans="1:4">
      <c r="A20268" s="371"/>
      <c r="B20268" s="371"/>
      <c r="C20268" s="371"/>
      <c r="D20268" s="434"/>
    </row>
    <row r="20269" spans="1:4">
      <c r="A20269" s="371"/>
      <c r="B20269" s="371"/>
      <c r="C20269" s="371"/>
      <c r="D20269" s="434"/>
    </row>
    <row r="20270" spans="1:4">
      <c r="A20270" s="371"/>
      <c r="B20270" s="371"/>
      <c r="C20270" s="371"/>
      <c r="D20270" s="434"/>
    </row>
    <row r="20271" spans="1:4">
      <c r="A20271" s="371"/>
      <c r="B20271" s="371"/>
      <c r="C20271" s="371"/>
      <c r="D20271" s="434"/>
    </row>
    <row r="20272" spans="1:4">
      <c r="A20272" s="371"/>
      <c r="B20272" s="371"/>
      <c r="C20272" s="371"/>
      <c r="D20272" s="434"/>
    </row>
    <row r="20273" spans="1:4">
      <c r="A20273" s="371"/>
      <c r="B20273" s="371"/>
      <c r="C20273" s="371"/>
      <c r="D20273" s="434"/>
    </row>
    <row r="20274" spans="1:4">
      <c r="A20274" s="371"/>
      <c r="B20274" s="371"/>
      <c r="C20274" s="371"/>
      <c r="D20274" s="434"/>
    </row>
    <row r="20275" spans="1:4">
      <c r="A20275" s="371"/>
      <c r="B20275" s="371"/>
      <c r="C20275" s="371"/>
      <c r="D20275" s="434"/>
    </row>
    <row r="20276" spans="1:4">
      <c r="A20276" s="371"/>
      <c r="B20276" s="371"/>
      <c r="C20276" s="371"/>
      <c r="D20276" s="434"/>
    </row>
    <row r="20277" spans="1:4">
      <c r="A20277" s="371"/>
      <c r="B20277" s="371"/>
      <c r="C20277" s="371"/>
      <c r="D20277" s="434"/>
    </row>
    <row r="20278" spans="1:4">
      <c r="A20278" s="371"/>
      <c r="B20278" s="371"/>
      <c r="C20278" s="371"/>
      <c r="D20278" s="434"/>
    </row>
    <row r="20279" spans="1:4">
      <c r="A20279" s="371"/>
      <c r="B20279" s="371"/>
      <c r="C20279" s="371"/>
      <c r="D20279" s="434"/>
    </row>
    <row r="20280" spans="1:4">
      <c r="A20280" s="371"/>
      <c r="B20280" s="371"/>
      <c r="C20280" s="371"/>
      <c r="D20280" s="434"/>
    </row>
    <row r="20281" spans="1:4">
      <c r="A20281" s="371"/>
      <c r="B20281" s="371"/>
      <c r="C20281" s="371"/>
      <c r="D20281" s="434"/>
    </row>
    <row r="20282" spans="1:4">
      <c r="A20282" s="371"/>
      <c r="B20282" s="371"/>
      <c r="C20282" s="371"/>
      <c r="D20282" s="434"/>
    </row>
    <row r="20283" spans="1:4">
      <c r="A20283" s="371"/>
      <c r="B20283" s="371"/>
      <c r="C20283" s="371"/>
      <c r="D20283" s="434"/>
    </row>
    <row r="20284" spans="1:4">
      <c r="A20284" s="371"/>
      <c r="B20284" s="371"/>
      <c r="C20284" s="371"/>
      <c r="D20284" s="434"/>
    </row>
    <row r="20285" spans="1:4">
      <c r="A20285" s="371"/>
      <c r="B20285" s="371"/>
      <c r="C20285" s="371"/>
      <c r="D20285" s="434"/>
    </row>
    <row r="20286" spans="1:4">
      <c r="A20286" s="371"/>
      <c r="B20286" s="371"/>
      <c r="C20286" s="371"/>
      <c r="D20286" s="434"/>
    </row>
    <row r="20287" spans="1:4">
      <c r="A20287" s="371"/>
      <c r="B20287" s="371"/>
      <c r="C20287" s="371"/>
      <c r="D20287" s="434"/>
    </row>
    <row r="20288" spans="1:4">
      <c r="A20288" s="371"/>
      <c r="B20288" s="371"/>
      <c r="C20288" s="371"/>
      <c r="D20288" s="434"/>
    </row>
    <row r="20289" spans="1:4">
      <c r="A20289" s="371"/>
      <c r="B20289" s="371"/>
      <c r="C20289" s="371"/>
      <c r="D20289" s="434"/>
    </row>
    <row r="20290" spans="1:4">
      <c r="A20290" s="371"/>
      <c r="B20290" s="371"/>
      <c r="C20290" s="371"/>
      <c r="D20290" s="434"/>
    </row>
    <row r="20291" spans="1:4">
      <c r="A20291" s="371"/>
      <c r="B20291" s="371"/>
      <c r="C20291" s="371"/>
      <c r="D20291" s="434"/>
    </row>
    <row r="20292" spans="1:4">
      <c r="A20292" s="371"/>
      <c r="B20292" s="371"/>
      <c r="C20292" s="371"/>
      <c r="D20292" s="434"/>
    </row>
    <row r="20293" spans="1:4">
      <c r="A20293" s="371"/>
      <c r="B20293" s="371"/>
      <c r="C20293" s="371"/>
      <c r="D20293" s="434"/>
    </row>
    <row r="20294" spans="1:4">
      <c r="A20294" s="371"/>
      <c r="B20294" s="371"/>
      <c r="C20294" s="371"/>
      <c r="D20294" s="434"/>
    </row>
    <row r="20295" spans="1:4">
      <c r="A20295" s="371"/>
      <c r="B20295" s="371"/>
      <c r="C20295" s="371"/>
      <c r="D20295" s="434"/>
    </row>
    <row r="20296" spans="1:4">
      <c r="A20296" s="371"/>
      <c r="B20296" s="371"/>
      <c r="C20296" s="371"/>
      <c r="D20296" s="434"/>
    </row>
    <row r="20297" spans="1:4">
      <c r="A20297" s="371"/>
      <c r="B20297" s="371"/>
      <c r="C20297" s="371"/>
      <c r="D20297" s="434"/>
    </row>
    <row r="20298" spans="1:4">
      <c r="A20298" s="371"/>
      <c r="B20298" s="371"/>
      <c r="C20298" s="371"/>
      <c r="D20298" s="434"/>
    </row>
    <row r="20299" spans="1:4">
      <c r="A20299" s="371"/>
      <c r="B20299" s="371"/>
      <c r="C20299" s="371"/>
      <c r="D20299" s="434"/>
    </row>
    <row r="20300" spans="1:4">
      <c r="A20300" s="371"/>
      <c r="B20300" s="371"/>
      <c r="C20300" s="371"/>
      <c r="D20300" s="434"/>
    </row>
    <row r="20301" spans="1:4">
      <c r="A20301" s="371"/>
      <c r="B20301" s="371"/>
      <c r="C20301" s="371"/>
      <c r="D20301" s="434"/>
    </row>
    <row r="20302" spans="1:4">
      <c r="A20302" s="371"/>
      <c r="B20302" s="371"/>
      <c r="C20302" s="371"/>
      <c r="D20302" s="434"/>
    </row>
    <row r="20303" spans="1:4">
      <c r="A20303" s="371"/>
      <c r="B20303" s="371"/>
      <c r="C20303" s="371"/>
      <c r="D20303" s="434"/>
    </row>
    <row r="20304" spans="1:4">
      <c r="A20304" s="371"/>
      <c r="B20304" s="371"/>
      <c r="C20304" s="371"/>
      <c r="D20304" s="434"/>
    </row>
    <row r="20305" spans="1:4">
      <c r="A20305" s="371"/>
      <c r="B20305" s="371"/>
      <c r="C20305" s="371"/>
      <c r="D20305" s="434"/>
    </row>
    <row r="20306" spans="1:4">
      <c r="A20306" s="371"/>
      <c r="B20306" s="371"/>
      <c r="C20306" s="371"/>
      <c r="D20306" s="434"/>
    </row>
    <row r="20307" spans="1:4">
      <c r="A20307" s="371"/>
      <c r="B20307" s="371"/>
      <c r="C20307" s="371"/>
      <c r="D20307" s="434"/>
    </row>
    <row r="20308" spans="1:4">
      <c r="A20308" s="371"/>
      <c r="B20308" s="371"/>
      <c r="C20308" s="371"/>
      <c r="D20308" s="434"/>
    </row>
    <row r="20309" spans="1:4">
      <c r="A20309" s="371"/>
      <c r="B20309" s="371"/>
      <c r="C20309" s="371"/>
      <c r="D20309" s="434"/>
    </row>
    <row r="20310" spans="1:4">
      <c r="A20310" s="371"/>
      <c r="B20310" s="371"/>
      <c r="C20310" s="371"/>
      <c r="D20310" s="434"/>
    </row>
    <row r="20311" spans="1:4">
      <c r="A20311" s="371"/>
      <c r="B20311" s="371"/>
      <c r="C20311" s="371"/>
      <c r="D20311" s="434"/>
    </row>
    <row r="20312" spans="1:4">
      <c r="A20312" s="371"/>
      <c r="B20312" s="371"/>
      <c r="C20312" s="371"/>
      <c r="D20312" s="434"/>
    </row>
    <row r="20313" spans="1:4">
      <c r="A20313" s="371"/>
      <c r="B20313" s="371"/>
      <c r="C20313" s="371"/>
      <c r="D20313" s="434"/>
    </row>
    <row r="20314" spans="1:4">
      <c r="A20314" s="371"/>
      <c r="B20314" s="371"/>
      <c r="C20314" s="371"/>
      <c r="D20314" s="434"/>
    </row>
    <row r="20315" spans="1:4">
      <c r="A20315" s="371"/>
      <c r="B20315" s="371"/>
      <c r="C20315" s="371"/>
      <c r="D20315" s="434"/>
    </row>
    <row r="20316" spans="1:4">
      <c r="A20316" s="371"/>
      <c r="B20316" s="371"/>
      <c r="C20316" s="371"/>
      <c r="D20316" s="434"/>
    </row>
    <row r="20317" spans="1:4">
      <c r="A20317" s="371"/>
      <c r="B20317" s="371"/>
      <c r="C20317" s="371"/>
      <c r="D20317" s="434"/>
    </row>
    <row r="20318" spans="1:4">
      <c r="A20318" s="371"/>
      <c r="B20318" s="371"/>
      <c r="C20318" s="371"/>
      <c r="D20318" s="434"/>
    </row>
    <row r="20319" spans="1:4">
      <c r="A20319" s="371"/>
      <c r="B20319" s="371"/>
      <c r="C20319" s="371"/>
      <c r="D20319" s="434"/>
    </row>
    <row r="20320" spans="1:4">
      <c r="A20320" s="371"/>
      <c r="B20320" s="371"/>
      <c r="C20320" s="371"/>
      <c r="D20320" s="434"/>
    </row>
    <row r="20321" spans="1:4">
      <c r="A20321" s="371"/>
      <c r="B20321" s="371"/>
      <c r="C20321" s="371"/>
      <c r="D20321" s="434"/>
    </row>
    <row r="20322" spans="1:4">
      <c r="A20322" s="371"/>
      <c r="B20322" s="371"/>
      <c r="C20322" s="371"/>
      <c r="D20322" s="434"/>
    </row>
    <row r="20323" spans="1:4">
      <c r="A20323" s="371"/>
      <c r="B20323" s="371"/>
      <c r="C20323" s="371"/>
      <c r="D20323" s="434"/>
    </row>
    <row r="20324" spans="1:4">
      <c r="A20324" s="371"/>
      <c r="B20324" s="371"/>
      <c r="C20324" s="371"/>
      <c r="D20324" s="434"/>
    </row>
    <row r="20325" spans="1:4">
      <c r="A20325" s="371"/>
      <c r="B20325" s="371"/>
      <c r="C20325" s="371"/>
      <c r="D20325" s="434"/>
    </row>
    <row r="20326" spans="1:4">
      <c r="A20326" s="371"/>
      <c r="B20326" s="371"/>
      <c r="C20326" s="371"/>
      <c r="D20326" s="434"/>
    </row>
    <row r="20327" spans="1:4">
      <c r="A20327" s="371"/>
      <c r="B20327" s="371"/>
      <c r="C20327" s="371"/>
      <c r="D20327" s="434"/>
    </row>
    <row r="20328" spans="1:4">
      <c r="A20328" s="371"/>
      <c r="B20328" s="371"/>
      <c r="C20328" s="371"/>
      <c r="D20328" s="434"/>
    </row>
    <row r="20329" spans="1:4">
      <c r="A20329" s="371"/>
      <c r="B20329" s="371"/>
      <c r="C20329" s="371"/>
      <c r="D20329" s="434"/>
    </row>
    <row r="20330" spans="1:4">
      <c r="A20330" s="371"/>
      <c r="B20330" s="371"/>
      <c r="C20330" s="371"/>
      <c r="D20330" s="434"/>
    </row>
    <row r="20331" spans="1:4">
      <c r="A20331" s="371"/>
      <c r="B20331" s="371"/>
      <c r="C20331" s="371"/>
      <c r="D20331" s="434"/>
    </row>
    <row r="20332" spans="1:4">
      <c r="A20332" s="371"/>
      <c r="B20332" s="371"/>
      <c r="C20332" s="371"/>
      <c r="D20332" s="434"/>
    </row>
    <row r="20333" spans="1:4">
      <c r="A20333" s="371"/>
      <c r="B20333" s="371"/>
      <c r="C20333" s="371"/>
      <c r="D20333" s="434"/>
    </row>
    <row r="20334" spans="1:4">
      <c r="A20334" s="371"/>
      <c r="B20334" s="371"/>
      <c r="C20334" s="371"/>
      <c r="D20334" s="434"/>
    </row>
    <row r="20335" spans="1:4">
      <c r="A20335" s="371"/>
      <c r="B20335" s="371"/>
      <c r="C20335" s="371"/>
      <c r="D20335" s="434"/>
    </row>
    <row r="20336" spans="1:4">
      <c r="A20336" s="371"/>
      <c r="B20336" s="371"/>
      <c r="C20336" s="371"/>
      <c r="D20336" s="434"/>
    </row>
    <row r="20337" spans="1:4">
      <c r="A20337" s="371"/>
      <c r="B20337" s="371"/>
      <c r="C20337" s="371"/>
      <c r="D20337" s="434"/>
    </row>
    <row r="20338" spans="1:4">
      <c r="A20338" s="371"/>
      <c r="B20338" s="371"/>
      <c r="C20338" s="371"/>
      <c r="D20338" s="434"/>
    </row>
    <row r="20339" spans="1:4">
      <c r="A20339" s="371"/>
      <c r="B20339" s="371"/>
      <c r="C20339" s="371"/>
      <c r="D20339" s="434"/>
    </row>
    <row r="20340" spans="1:4">
      <c r="A20340" s="371"/>
      <c r="B20340" s="371"/>
      <c r="C20340" s="371"/>
      <c r="D20340" s="434"/>
    </row>
    <row r="20341" spans="1:4">
      <c r="A20341" s="371"/>
      <c r="B20341" s="371"/>
      <c r="C20341" s="371"/>
      <c r="D20341" s="434"/>
    </row>
    <row r="20342" spans="1:4">
      <c r="A20342" s="371"/>
      <c r="B20342" s="371"/>
      <c r="C20342" s="371"/>
      <c r="D20342" s="434"/>
    </row>
    <row r="20343" spans="1:4">
      <c r="A20343" s="371"/>
      <c r="B20343" s="371"/>
      <c r="C20343" s="371"/>
      <c r="D20343" s="434"/>
    </row>
    <row r="20344" spans="1:4">
      <c r="A20344" s="371"/>
      <c r="B20344" s="371"/>
      <c r="C20344" s="371"/>
      <c r="D20344" s="434"/>
    </row>
    <row r="20345" spans="1:4">
      <c r="A20345" s="371"/>
      <c r="B20345" s="371"/>
      <c r="C20345" s="371"/>
      <c r="D20345" s="434"/>
    </row>
    <row r="20346" spans="1:4">
      <c r="A20346" s="371"/>
      <c r="B20346" s="371"/>
      <c r="C20346" s="371"/>
      <c r="D20346" s="434"/>
    </row>
    <row r="20347" spans="1:4">
      <c r="A20347" s="371"/>
      <c r="B20347" s="371"/>
      <c r="C20347" s="371"/>
      <c r="D20347" s="434"/>
    </row>
    <row r="20348" spans="1:4">
      <c r="A20348" s="371"/>
      <c r="B20348" s="371"/>
      <c r="C20348" s="371"/>
      <c r="D20348" s="434"/>
    </row>
    <row r="20349" spans="1:4">
      <c r="A20349" s="371"/>
      <c r="B20349" s="371"/>
      <c r="C20349" s="371"/>
      <c r="D20349" s="434"/>
    </row>
    <row r="20350" spans="1:4">
      <c r="A20350" s="371"/>
      <c r="B20350" s="371"/>
      <c r="C20350" s="371"/>
      <c r="D20350" s="434"/>
    </row>
    <row r="20351" spans="1:4">
      <c r="A20351" s="371"/>
      <c r="B20351" s="371"/>
      <c r="C20351" s="371"/>
      <c r="D20351" s="434"/>
    </row>
    <row r="20352" spans="1:4">
      <c r="A20352" s="371"/>
      <c r="B20352" s="371"/>
      <c r="C20352" s="371"/>
      <c r="D20352" s="434"/>
    </row>
    <row r="20353" spans="1:4">
      <c r="A20353" s="371"/>
      <c r="B20353" s="371"/>
      <c r="C20353" s="371"/>
      <c r="D20353" s="434"/>
    </row>
    <row r="20354" spans="1:4">
      <c r="A20354" s="371"/>
      <c r="B20354" s="371"/>
      <c r="C20354" s="371"/>
      <c r="D20354" s="434"/>
    </row>
    <row r="20355" spans="1:4">
      <c r="A20355" s="371"/>
      <c r="B20355" s="371"/>
      <c r="C20355" s="371"/>
      <c r="D20355" s="434"/>
    </row>
    <row r="20356" spans="1:4">
      <c r="A20356" s="371"/>
      <c r="B20356" s="371"/>
      <c r="C20356" s="371"/>
      <c r="D20356" s="434"/>
    </row>
    <row r="20357" spans="1:4">
      <c r="A20357" s="371"/>
      <c r="B20357" s="371"/>
      <c r="C20357" s="371"/>
      <c r="D20357" s="434"/>
    </row>
    <row r="20358" spans="1:4">
      <c r="A20358" s="371"/>
      <c r="B20358" s="371"/>
      <c r="C20358" s="371"/>
      <c r="D20358" s="434"/>
    </row>
    <row r="20359" spans="1:4">
      <c r="A20359" s="371"/>
      <c r="B20359" s="371"/>
      <c r="C20359" s="371"/>
      <c r="D20359" s="434"/>
    </row>
    <row r="20360" spans="1:4">
      <c r="A20360" s="371"/>
      <c r="B20360" s="371"/>
      <c r="C20360" s="371"/>
      <c r="D20360" s="434"/>
    </row>
    <row r="20361" spans="1:4">
      <c r="A20361" s="371"/>
      <c r="B20361" s="371"/>
      <c r="C20361" s="371"/>
      <c r="D20361" s="434"/>
    </row>
    <row r="20362" spans="1:4">
      <c r="A20362" s="371"/>
      <c r="B20362" s="371"/>
      <c r="C20362" s="371"/>
      <c r="D20362" s="434"/>
    </row>
    <row r="20363" spans="1:4">
      <c r="A20363" s="371"/>
      <c r="B20363" s="371"/>
      <c r="C20363" s="371"/>
      <c r="D20363" s="434"/>
    </row>
    <row r="20364" spans="1:4">
      <c r="A20364" s="371"/>
      <c r="B20364" s="371"/>
      <c r="C20364" s="371"/>
      <c r="D20364" s="434"/>
    </row>
    <row r="20365" spans="1:4">
      <c r="A20365" s="371"/>
      <c r="B20365" s="371"/>
      <c r="C20365" s="371"/>
      <c r="D20365" s="434"/>
    </row>
    <row r="20366" spans="1:4">
      <c r="A20366" s="371"/>
      <c r="B20366" s="371"/>
      <c r="C20366" s="371"/>
      <c r="D20366" s="434"/>
    </row>
    <row r="20367" spans="1:4">
      <c r="A20367" s="371"/>
      <c r="B20367" s="371"/>
      <c r="C20367" s="371"/>
      <c r="D20367" s="434"/>
    </row>
    <row r="20368" spans="1:4">
      <c r="A20368" s="371"/>
      <c r="B20368" s="371"/>
      <c r="C20368" s="371"/>
      <c r="D20368" s="434"/>
    </row>
    <row r="20369" spans="1:4">
      <c r="A20369" s="371"/>
      <c r="B20369" s="371"/>
      <c r="C20369" s="371"/>
      <c r="D20369" s="434"/>
    </row>
    <row r="20370" spans="1:4">
      <c r="A20370" s="371"/>
      <c r="B20370" s="371"/>
      <c r="C20370" s="371"/>
      <c r="D20370" s="434"/>
    </row>
    <row r="20371" spans="1:4">
      <c r="A20371" s="371"/>
      <c r="B20371" s="371"/>
      <c r="C20371" s="371"/>
      <c r="D20371" s="434"/>
    </row>
    <row r="20372" spans="1:4">
      <c r="A20372" s="371"/>
      <c r="B20372" s="371"/>
      <c r="C20372" s="371"/>
      <c r="D20372" s="434"/>
    </row>
    <row r="20373" spans="1:4">
      <c r="A20373" s="371"/>
      <c r="B20373" s="371"/>
      <c r="C20373" s="371"/>
      <c r="D20373" s="434"/>
    </row>
    <row r="20374" spans="1:4">
      <c r="A20374" s="371"/>
      <c r="B20374" s="371"/>
      <c r="C20374" s="371"/>
      <c r="D20374" s="434"/>
    </row>
    <row r="20375" spans="1:4">
      <c r="A20375" s="371"/>
      <c r="B20375" s="371"/>
      <c r="C20375" s="371"/>
      <c r="D20375" s="434"/>
    </row>
    <row r="20376" spans="1:4">
      <c r="A20376" s="371"/>
      <c r="B20376" s="371"/>
      <c r="C20376" s="371"/>
      <c r="D20376" s="434"/>
    </row>
    <row r="20377" spans="1:4">
      <c r="A20377" s="371"/>
      <c r="B20377" s="371"/>
      <c r="C20377" s="371"/>
      <c r="D20377" s="434"/>
    </row>
    <row r="20378" spans="1:4">
      <c r="A20378" s="371"/>
      <c r="B20378" s="371"/>
      <c r="C20378" s="371"/>
      <c r="D20378" s="434"/>
    </row>
    <row r="20379" spans="1:4">
      <c r="A20379" s="371"/>
      <c r="B20379" s="371"/>
      <c r="C20379" s="371"/>
      <c r="D20379" s="434"/>
    </row>
    <row r="20380" spans="1:4">
      <c r="A20380" s="371"/>
      <c r="B20380" s="371"/>
      <c r="C20380" s="371"/>
      <c r="D20380" s="434"/>
    </row>
    <row r="20381" spans="1:4">
      <c r="A20381" s="371"/>
      <c r="B20381" s="371"/>
      <c r="C20381" s="371"/>
      <c r="D20381" s="434"/>
    </row>
    <row r="20382" spans="1:4">
      <c r="A20382" s="371"/>
      <c r="B20382" s="371"/>
      <c r="C20382" s="371"/>
      <c r="D20382" s="434"/>
    </row>
    <row r="20383" spans="1:4">
      <c r="A20383" s="371"/>
      <c r="B20383" s="371"/>
      <c r="C20383" s="371"/>
      <c r="D20383" s="434"/>
    </row>
    <row r="20384" spans="1:4">
      <c r="A20384" s="371"/>
      <c r="B20384" s="371"/>
      <c r="C20384" s="371"/>
      <c r="D20384" s="434"/>
    </row>
    <row r="20385" spans="1:4">
      <c r="A20385" s="371"/>
      <c r="B20385" s="371"/>
      <c r="C20385" s="371"/>
      <c r="D20385" s="434"/>
    </row>
    <row r="20386" spans="1:4">
      <c r="A20386" s="371"/>
      <c r="B20386" s="371"/>
      <c r="C20386" s="371"/>
      <c r="D20386" s="434"/>
    </row>
    <row r="20387" spans="1:4">
      <c r="A20387" s="371"/>
      <c r="B20387" s="371"/>
      <c r="C20387" s="371"/>
      <c r="D20387" s="434"/>
    </row>
    <row r="20388" spans="1:4">
      <c r="A20388" s="371"/>
      <c r="B20388" s="371"/>
      <c r="C20388" s="371"/>
      <c r="D20388" s="434"/>
    </row>
    <row r="20389" spans="1:4">
      <c r="A20389" s="371"/>
      <c r="B20389" s="371"/>
      <c r="C20389" s="371"/>
      <c r="D20389" s="434"/>
    </row>
    <row r="20390" spans="1:4">
      <c r="A20390" s="371"/>
      <c r="B20390" s="371"/>
      <c r="C20390" s="371"/>
      <c r="D20390" s="434"/>
    </row>
    <row r="20391" spans="1:4">
      <c r="A20391" s="371"/>
      <c r="B20391" s="371"/>
      <c r="C20391" s="371"/>
      <c r="D20391" s="434"/>
    </row>
    <row r="20392" spans="1:4">
      <c r="A20392" s="371"/>
      <c r="B20392" s="371"/>
      <c r="C20392" s="371"/>
      <c r="D20392" s="434"/>
    </row>
    <row r="20393" spans="1:4">
      <c r="A20393" s="371"/>
      <c r="B20393" s="371"/>
      <c r="C20393" s="371"/>
      <c r="D20393" s="434"/>
    </row>
    <row r="20394" spans="1:4">
      <c r="A20394" s="371"/>
      <c r="B20394" s="371"/>
      <c r="C20394" s="371"/>
      <c r="D20394" s="434"/>
    </row>
    <row r="20395" spans="1:4">
      <c r="A20395" s="371"/>
      <c r="B20395" s="371"/>
      <c r="C20395" s="371"/>
      <c r="D20395" s="434"/>
    </row>
    <row r="20396" spans="1:4">
      <c r="A20396" s="371"/>
      <c r="B20396" s="371"/>
      <c r="C20396" s="371"/>
      <c r="D20396" s="434"/>
    </row>
    <row r="20397" spans="1:4">
      <c r="A20397" s="371"/>
      <c r="B20397" s="371"/>
      <c r="C20397" s="371"/>
      <c r="D20397" s="434"/>
    </row>
    <row r="20398" spans="1:4">
      <c r="A20398" s="371"/>
      <c r="B20398" s="371"/>
      <c r="C20398" s="371"/>
      <c r="D20398" s="434"/>
    </row>
    <row r="20399" spans="1:4">
      <c r="A20399" s="371"/>
      <c r="B20399" s="371"/>
      <c r="C20399" s="371"/>
      <c r="D20399" s="434"/>
    </row>
    <row r="20400" spans="1:4">
      <c r="A20400" s="371"/>
      <c r="B20400" s="371"/>
      <c r="C20400" s="371"/>
      <c r="D20400" s="434"/>
    </row>
    <row r="20401" spans="1:4">
      <c r="A20401" s="371"/>
      <c r="B20401" s="371"/>
      <c r="C20401" s="371"/>
      <c r="D20401" s="434"/>
    </row>
    <row r="20402" spans="1:4">
      <c r="A20402" s="371"/>
      <c r="B20402" s="371"/>
      <c r="C20402" s="371"/>
      <c r="D20402" s="434"/>
    </row>
    <row r="20403" spans="1:4">
      <c r="A20403" s="371"/>
      <c r="B20403" s="371"/>
      <c r="C20403" s="371"/>
      <c r="D20403" s="434"/>
    </row>
    <row r="20404" spans="1:4">
      <c r="A20404" s="371"/>
      <c r="B20404" s="371"/>
      <c r="C20404" s="371"/>
      <c r="D20404" s="434"/>
    </row>
    <row r="20405" spans="1:4">
      <c r="A20405" s="371"/>
      <c r="B20405" s="371"/>
      <c r="C20405" s="371"/>
      <c r="D20405" s="434"/>
    </row>
    <row r="20406" spans="1:4">
      <c r="A20406" s="371"/>
      <c r="B20406" s="371"/>
      <c r="C20406" s="371"/>
      <c r="D20406" s="434"/>
    </row>
    <row r="20407" spans="1:4">
      <c r="A20407" s="371"/>
      <c r="B20407" s="371"/>
      <c r="C20407" s="371"/>
      <c r="D20407" s="434"/>
    </row>
    <row r="20408" spans="1:4">
      <c r="A20408" s="371"/>
      <c r="B20408" s="371"/>
      <c r="C20408" s="371"/>
      <c r="D20408" s="434"/>
    </row>
    <row r="20409" spans="1:4">
      <c r="A20409" s="371"/>
      <c r="B20409" s="371"/>
      <c r="C20409" s="371"/>
      <c r="D20409" s="434"/>
    </row>
    <row r="20410" spans="1:4">
      <c r="A20410" s="371"/>
      <c r="B20410" s="371"/>
      <c r="C20410" s="371"/>
      <c r="D20410" s="434"/>
    </row>
    <row r="20411" spans="1:4">
      <c r="A20411" s="371"/>
      <c r="B20411" s="371"/>
      <c r="C20411" s="371"/>
      <c r="D20411" s="434"/>
    </row>
    <row r="20412" spans="1:4">
      <c r="A20412" s="371"/>
      <c r="B20412" s="371"/>
      <c r="C20412" s="371"/>
      <c r="D20412" s="434"/>
    </row>
    <row r="20413" spans="1:4">
      <c r="A20413" s="371"/>
      <c r="B20413" s="371"/>
      <c r="C20413" s="371"/>
      <c r="D20413" s="434"/>
    </row>
    <row r="20414" spans="1:4">
      <c r="A20414" s="371"/>
      <c r="B20414" s="371"/>
      <c r="C20414" s="371"/>
      <c r="D20414" s="434"/>
    </row>
    <row r="20415" spans="1:4">
      <c r="A20415" s="371"/>
      <c r="B20415" s="371"/>
      <c r="C20415" s="371"/>
      <c r="D20415" s="434"/>
    </row>
    <row r="20416" spans="1:4">
      <c r="A20416" s="371"/>
      <c r="B20416" s="371"/>
      <c r="C20416" s="371"/>
      <c r="D20416" s="434"/>
    </row>
    <row r="20417" spans="1:4">
      <c r="A20417" s="371"/>
      <c r="B20417" s="371"/>
      <c r="C20417" s="371"/>
      <c r="D20417" s="434"/>
    </row>
    <row r="20418" spans="1:4">
      <c r="A20418" s="371"/>
      <c r="B20418" s="371"/>
      <c r="C20418" s="371"/>
      <c r="D20418" s="434"/>
    </row>
    <row r="20419" spans="1:4">
      <c r="A20419" s="371"/>
      <c r="B20419" s="371"/>
      <c r="C20419" s="371"/>
      <c r="D20419" s="434"/>
    </row>
    <row r="20420" spans="1:4">
      <c r="A20420" s="371"/>
      <c r="B20420" s="371"/>
      <c r="C20420" s="371"/>
      <c r="D20420" s="434"/>
    </row>
    <row r="20421" spans="1:4">
      <c r="A20421" s="371"/>
      <c r="B20421" s="371"/>
      <c r="C20421" s="371"/>
      <c r="D20421" s="434"/>
    </row>
    <row r="20422" spans="1:4">
      <c r="A20422" s="371"/>
      <c r="B20422" s="371"/>
      <c r="C20422" s="371"/>
      <c r="D20422" s="434"/>
    </row>
    <row r="20423" spans="1:4">
      <c r="A20423" s="371"/>
      <c r="B20423" s="371"/>
      <c r="C20423" s="371"/>
      <c r="D20423" s="434"/>
    </row>
    <row r="20424" spans="1:4">
      <c r="A20424" s="371"/>
      <c r="B20424" s="371"/>
      <c r="C20424" s="371"/>
      <c r="D20424" s="434"/>
    </row>
    <row r="20425" spans="1:4">
      <c r="A20425" s="371"/>
      <c r="B20425" s="371"/>
      <c r="C20425" s="371"/>
      <c r="D20425" s="434"/>
    </row>
    <row r="20426" spans="1:4">
      <c r="A20426" s="371"/>
      <c r="B20426" s="371"/>
      <c r="C20426" s="371"/>
      <c r="D20426" s="434"/>
    </row>
    <row r="20427" spans="1:4">
      <c r="A20427" s="371"/>
      <c r="B20427" s="371"/>
      <c r="C20427" s="371"/>
      <c r="D20427" s="434"/>
    </row>
    <row r="20428" spans="1:4">
      <c r="A20428" s="371"/>
      <c r="B20428" s="371"/>
      <c r="C20428" s="371"/>
      <c r="D20428" s="434"/>
    </row>
    <row r="20429" spans="1:4">
      <c r="A20429" s="371"/>
      <c r="B20429" s="371"/>
      <c r="C20429" s="371"/>
      <c r="D20429" s="434"/>
    </row>
    <row r="20430" spans="1:4">
      <c r="A20430" s="371"/>
      <c r="B20430" s="371"/>
      <c r="C20430" s="371"/>
      <c r="D20430" s="434"/>
    </row>
    <row r="20431" spans="1:4">
      <c r="A20431" s="371"/>
      <c r="B20431" s="371"/>
      <c r="C20431" s="371"/>
      <c r="D20431" s="434"/>
    </row>
    <row r="20432" spans="1:4">
      <c r="A20432" s="371"/>
      <c r="B20432" s="371"/>
      <c r="C20432" s="371"/>
      <c r="D20432" s="434"/>
    </row>
    <row r="20433" spans="1:4">
      <c r="A20433" s="371"/>
      <c r="B20433" s="371"/>
      <c r="C20433" s="371"/>
      <c r="D20433" s="434"/>
    </row>
    <row r="20434" spans="1:4">
      <c r="A20434" s="371"/>
      <c r="B20434" s="371"/>
      <c r="C20434" s="371"/>
      <c r="D20434" s="434"/>
    </row>
    <row r="20435" spans="1:4">
      <c r="A20435" s="371"/>
      <c r="B20435" s="371"/>
      <c r="C20435" s="371"/>
      <c r="D20435" s="434"/>
    </row>
    <row r="20436" spans="1:4">
      <c r="A20436" s="371"/>
      <c r="B20436" s="371"/>
      <c r="C20436" s="371"/>
      <c r="D20436" s="434"/>
    </row>
    <row r="20437" spans="1:4">
      <c r="A20437" s="371"/>
      <c r="B20437" s="371"/>
      <c r="C20437" s="371"/>
      <c r="D20437" s="434"/>
    </row>
    <row r="20438" spans="1:4">
      <c r="A20438" s="371"/>
      <c r="B20438" s="371"/>
      <c r="C20438" s="371"/>
      <c r="D20438" s="434"/>
    </row>
    <row r="20439" spans="1:4">
      <c r="A20439" s="371"/>
      <c r="B20439" s="371"/>
      <c r="C20439" s="371"/>
      <c r="D20439" s="434"/>
    </row>
    <row r="20440" spans="1:4">
      <c r="A20440" s="371"/>
      <c r="B20440" s="371"/>
      <c r="C20440" s="371"/>
      <c r="D20440" s="434"/>
    </row>
    <row r="20441" spans="1:4">
      <c r="A20441" s="371"/>
      <c r="B20441" s="371"/>
      <c r="C20441" s="371"/>
      <c r="D20441" s="434"/>
    </row>
    <row r="20442" spans="1:4">
      <c r="A20442" s="371"/>
      <c r="B20442" s="371"/>
      <c r="C20442" s="371"/>
      <c r="D20442" s="434"/>
    </row>
    <row r="20443" spans="1:4">
      <c r="A20443" s="371"/>
      <c r="B20443" s="371"/>
      <c r="C20443" s="371"/>
      <c r="D20443" s="434"/>
    </row>
    <row r="20444" spans="1:4">
      <c r="A20444" s="371"/>
      <c r="B20444" s="371"/>
      <c r="C20444" s="371"/>
      <c r="D20444" s="434"/>
    </row>
    <row r="20445" spans="1:4">
      <c r="A20445" s="371"/>
      <c r="B20445" s="371"/>
      <c r="C20445" s="371"/>
      <c r="D20445" s="434"/>
    </row>
    <row r="20446" spans="1:4">
      <c r="A20446" s="371"/>
      <c r="B20446" s="371"/>
      <c r="C20446" s="371"/>
      <c r="D20446" s="434"/>
    </row>
    <row r="20447" spans="1:4">
      <c r="A20447" s="371"/>
      <c r="B20447" s="371"/>
      <c r="C20447" s="371"/>
      <c r="D20447" s="434"/>
    </row>
    <row r="20448" spans="1:4">
      <c r="A20448" s="371"/>
      <c r="B20448" s="371"/>
      <c r="C20448" s="371"/>
      <c r="D20448" s="434"/>
    </row>
    <row r="20449" spans="1:4">
      <c r="A20449" s="371"/>
      <c r="B20449" s="371"/>
      <c r="C20449" s="371"/>
      <c r="D20449" s="434"/>
    </row>
    <row r="20450" spans="1:4">
      <c r="A20450" s="371"/>
      <c r="B20450" s="371"/>
      <c r="C20450" s="371"/>
      <c r="D20450" s="434"/>
    </row>
    <row r="20451" spans="1:4">
      <c r="A20451" s="371"/>
      <c r="B20451" s="371"/>
      <c r="C20451" s="371"/>
      <c r="D20451" s="434"/>
    </row>
    <row r="20452" spans="1:4">
      <c r="A20452" s="371"/>
      <c r="B20452" s="371"/>
      <c r="C20452" s="371"/>
      <c r="D20452" s="434"/>
    </row>
    <row r="20453" spans="1:4">
      <c r="A20453" s="371"/>
      <c r="B20453" s="371"/>
      <c r="C20453" s="371"/>
      <c r="D20453" s="434"/>
    </row>
    <row r="20454" spans="1:4">
      <c r="A20454" s="371"/>
      <c r="B20454" s="371"/>
      <c r="C20454" s="371"/>
      <c r="D20454" s="434"/>
    </row>
    <row r="20455" spans="1:4">
      <c r="A20455" s="371"/>
      <c r="B20455" s="371"/>
      <c r="C20455" s="371"/>
      <c r="D20455" s="434"/>
    </row>
    <row r="20456" spans="1:4">
      <c r="A20456" s="371"/>
      <c r="B20456" s="371"/>
      <c r="C20456" s="371"/>
      <c r="D20456" s="434"/>
    </row>
    <row r="20457" spans="1:4">
      <c r="A20457" s="371"/>
      <c r="B20457" s="371"/>
      <c r="C20457" s="371"/>
      <c r="D20457" s="434"/>
    </row>
    <row r="20458" spans="1:4">
      <c r="A20458" s="371"/>
      <c r="B20458" s="371"/>
      <c r="C20458" s="371"/>
      <c r="D20458" s="434"/>
    </row>
    <row r="20459" spans="1:4">
      <c r="A20459" s="371"/>
      <c r="B20459" s="371"/>
      <c r="C20459" s="371"/>
      <c r="D20459" s="434"/>
    </row>
    <row r="20460" spans="1:4">
      <c r="A20460" s="371"/>
      <c r="B20460" s="371"/>
      <c r="C20460" s="371"/>
      <c r="D20460" s="434"/>
    </row>
    <row r="20461" spans="1:4">
      <c r="A20461" s="371"/>
      <c r="B20461" s="371"/>
      <c r="C20461" s="371"/>
      <c r="D20461" s="434"/>
    </row>
    <row r="20462" spans="1:4">
      <c r="A20462" s="371"/>
      <c r="B20462" s="371"/>
      <c r="C20462" s="371"/>
      <c r="D20462" s="434"/>
    </row>
    <row r="20463" spans="1:4">
      <c r="A20463" s="371"/>
      <c r="B20463" s="371"/>
      <c r="C20463" s="371"/>
      <c r="D20463" s="434"/>
    </row>
    <row r="20464" spans="1:4">
      <c r="A20464" s="371"/>
      <c r="B20464" s="371"/>
      <c r="C20464" s="371"/>
      <c r="D20464" s="434"/>
    </row>
    <row r="20465" spans="1:4">
      <c r="A20465" s="371"/>
      <c r="B20465" s="371"/>
      <c r="C20465" s="371"/>
      <c r="D20465" s="434"/>
    </row>
    <row r="20466" spans="1:4">
      <c r="A20466" s="371"/>
      <c r="B20466" s="371"/>
      <c r="C20466" s="371"/>
      <c r="D20466" s="434"/>
    </row>
    <row r="20467" spans="1:4">
      <c r="A20467" s="371"/>
      <c r="B20467" s="371"/>
      <c r="C20467" s="371"/>
      <c r="D20467" s="434"/>
    </row>
    <row r="20468" spans="1:4">
      <c r="A20468" s="371"/>
      <c r="B20468" s="371"/>
      <c r="C20468" s="371"/>
      <c r="D20468" s="434"/>
    </row>
    <row r="20469" spans="1:4">
      <c r="A20469" s="371"/>
      <c r="B20469" s="371"/>
      <c r="C20469" s="371"/>
      <c r="D20469" s="434"/>
    </row>
    <row r="20470" spans="1:4">
      <c r="A20470" s="371"/>
      <c r="B20470" s="371"/>
      <c r="C20470" s="371"/>
      <c r="D20470" s="434"/>
    </row>
    <row r="20471" spans="1:4">
      <c r="A20471" s="371"/>
      <c r="B20471" s="371"/>
      <c r="C20471" s="371"/>
      <c r="D20471" s="434"/>
    </row>
    <row r="20472" spans="1:4">
      <c r="A20472" s="371"/>
      <c r="B20472" s="371"/>
      <c r="C20472" s="371"/>
      <c r="D20472" s="434"/>
    </row>
    <row r="20473" spans="1:4">
      <c r="A20473" s="371"/>
      <c r="B20473" s="371"/>
      <c r="C20473" s="371"/>
      <c r="D20473" s="434"/>
    </row>
    <row r="20474" spans="1:4">
      <c r="A20474" s="371"/>
      <c r="B20474" s="371"/>
      <c r="C20474" s="371"/>
      <c r="D20474" s="434"/>
    </row>
    <row r="20475" spans="1:4">
      <c r="A20475" s="371"/>
      <c r="B20475" s="371"/>
      <c r="C20475" s="371"/>
      <c r="D20475" s="434"/>
    </row>
    <row r="20476" spans="1:4">
      <c r="A20476" s="371"/>
      <c r="B20476" s="371"/>
      <c r="C20476" s="371"/>
      <c r="D20476" s="434"/>
    </row>
    <row r="20477" spans="1:4">
      <c r="A20477" s="371"/>
      <c r="B20477" s="371"/>
      <c r="C20477" s="371"/>
      <c r="D20477" s="434"/>
    </row>
    <row r="20478" spans="1:4">
      <c r="A20478" s="371"/>
      <c r="B20478" s="371"/>
      <c r="C20478" s="371"/>
      <c r="D20478" s="434"/>
    </row>
    <row r="20479" spans="1:4">
      <c r="A20479" s="371"/>
      <c r="B20479" s="371"/>
      <c r="C20479" s="371"/>
      <c r="D20479" s="434"/>
    </row>
    <row r="20480" spans="1:4">
      <c r="A20480" s="371"/>
      <c r="B20480" s="371"/>
      <c r="C20480" s="371"/>
      <c r="D20480" s="434"/>
    </row>
    <row r="20481" spans="1:4">
      <c r="A20481" s="371"/>
      <c r="B20481" s="371"/>
      <c r="C20481" s="371"/>
      <c r="D20481" s="434"/>
    </row>
    <row r="20482" spans="1:4">
      <c r="A20482" s="371"/>
      <c r="B20482" s="371"/>
      <c r="C20482" s="371"/>
      <c r="D20482" s="434"/>
    </row>
    <row r="20483" spans="1:4">
      <c r="A20483" s="371"/>
      <c r="B20483" s="371"/>
      <c r="C20483" s="371"/>
      <c r="D20483" s="434"/>
    </row>
    <row r="20484" spans="1:4">
      <c r="A20484" s="371"/>
      <c r="B20484" s="371"/>
      <c r="C20484" s="371"/>
      <c r="D20484" s="434"/>
    </row>
    <row r="20485" spans="1:4">
      <c r="A20485" s="371"/>
      <c r="B20485" s="371"/>
      <c r="C20485" s="371"/>
      <c r="D20485" s="434"/>
    </row>
    <row r="20486" spans="1:4">
      <c r="A20486" s="371"/>
      <c r="B20486" s="371"/>
      <c r="C20486" s="371"/>
      <c r="D20486" s="434"/>
    </row>
    <row r="20487" spans="1:4">
      <c r="A20487" s="371"/>
      <c r="B20487" s="371"/>
      <c r="C20487" s="371"/>
      <c r="D20487" s="434"/>
    </row>
    <row r="20488" spans="1:4">
      <c r="A20488" s="371"/>
      <c r="B20488" s="371"/>
      <c r="C20488" s="371"/>
      <c r="D20488" s="434"/>
    </row>
    <row r="20489" spans="1:4">
      <c r="A20489" s="371"/>
      <c r="B20489" s="371"/>
      <c r="C20489" s="371"/>
      <c r="D20489" s="434"/>
    </row>
    <row r="20490" spans="1:4">
      <c r="A20490" s="371"/>
      <c r="B20490" s="371"/>
      <c r="C20490" s="371"/>
      <c r="D20490" s="434"/>
    </row>
    <row r="20491" spans="1:4">
      <c r="A20491" s="371"/>
      <c r="B20491" s="371"/>
      <c r="C20491" s="371"/>
      <c r="D20491" s="434"/>
    </row>
    <row r="20492" spans="1:4">
      <c r="A20492" s="371"/>
      <c r="B20492" s="371"/>
      <c r="C20492" s="371"/>
      <c r="D20492" s="434"/>
    </row>
    <row r="20493" spans="1:4">
      <c r="A20493" s="371"/>
      <c r="B20493" s="371"/>
      <c r="C20493" s="371"/>
      <c r="D20493" s="434"/>
    </row>
    <row r="20494" spans="1:4">
      <c r="A20494" s="371"/>
      <c r="B20494" s="371"/>
      <c r="C20494" s="371"/>
      <c r="D20494" s="434"/>
    </row>
    <row r="20495" spans="1:4">
      <c r="A20495" s="371"/>
      <c r="B20495" s="371"/>
      <c r="C20495" s="371"/>
      <c r="D20495" s="434"/>
    </row>
    <row r="20496" spans="1:4">
      <c r="A20496" s="371"/>
      <c r="B20496" s="371"/>
      <c r="C20496" s="371"/>
      <c r="D20496" s="434"/>
    </row>
    <row r="20497" spans="1:4">
      <c r="A20497" s="371"/>
      <c r="B20497" s="371"/>
      <c r="C20497" s="371"/>
      <c r="D20497" s="434"/>
    </row>
    <row r="20498" spans="1:4">
      <c r="A20498" s="371"/>
      <c r="B20498" s="371"/>
      <c r="C20498" s="371"/>
      <c r="D20498" s="434"/>
    </row>
    <row r="20499" spans="1:4">
      <c r="A20499" s="371"/>
      <c r="B20499" s="371"/>
      <c r="C20499" s="371"/>
      <c r="D20499" s="434"/>
    </row>
    <row r="20500" spans="1:4">
      <c r="A20500" s="371"/>
      <c r="B20500" s="371"/>
      <c r="C20500" s="371"/>
      <c r="D20500" s="434"/>
    </row>
    <row r="20501" spans="1:4">
      <c r="A20501" s="371"/>
      <c r="B20501" s="371"/>
      <c r="C20501" s="371"/>
      <c r="D20501" s="434"/>
    </row>
    <row r="20502" spans="1:4">
      <c r="A20502" s="371"/>
      <c r="B20502" s="371"/>
      <c r="C20502" s="371"/>
      <c r="D20502" s="434"/>
    </row>
    <row r="20503" spans="1:4">
      <c r="A20503" s="371"/>
      <c r="B20503" s="371"/>
      <c r="C20503" s="371"/>
      <c r="D20503" s="434"/>
    </row>
    <row r="20504" spans="1:4">
      <c r="A20504" s="371"/>
      <c r="B20504" s="371"/>
      <c r="C20504" s="371"/>
      <c r="D20504" s="434"/>
    </row>
    <row r="20505" spans="1:4">
      <c r="A20505" s="371"/>
      <c r="B20505" s="371"/>
      <c r="C20505" s="371"/>
      <c r="D20505" s="434"/>
    </row>
    <row r="20506" spans="1:4">
      <c r="A20506" s="371"/>
      <c r="B20506" s="371"/>
      <c r="C20506" s="371"/>
      <c r="D20506" s="434"/>
    </row>
    <row r="20507" spans="1:4">
      <c r="A20507" s="371"/>
      <c r="B20507" s="371"/>
      <c r="C20507" s="371"/>
      <c r="D20507" s="434"/>
    </row>
    <row r="20508" spans="1:4">
      <c r="A20508" s="371"/>
      <c r="B20508" s="371"/>
      <c r="C20508" s="371"/>
      <c r="D20508" s="434"/>
    </row>
    <row r="20509" spans="1:4">
      <c r="A20509" s="371"/>
      <c r="B20509" s="371"/>
      <c r="C20509" s="371"/>
      <c r="D20509" s="434"/>
    </row>
    <row r="20510" spans="1:4">
      <c r="A20510" s="371"/>
      <c r="B20510" s="371"/>
      <c r="C20510" s="371"/>
      <c r="D20510" s="434"/>
    </row>
    <row r="20511" spans="1:4">
      <c r="A20511" s="371"/>
      <c r="B20511" s="371"/>
      <c r="C20511" s="371"/>
      <c r="D20511" s="434"/>
    </row>
    <row r="20512" spans="1:4">
      <c r="A20512" s="371"/>
      <c r="B20512" s="371"/>
      <c r="C20512" s="371"/>
      <c r="D20512" s="434"/>
    </row>
    <row r="20513" spans="1:4">
      <c r="A20513" s="371"/>
      <c r="B20513" s="371"/>
      <c r="C20513" s="371"/>
      <c r="D20513" s="434"/>
    </row>
    <row r="20514" spans="1:4">
      <c r="A20514" s="371"/>
      <c r="B20514" s="371"/>
      <c r="C20514" s="371"/>
      <c r="D20514" s="434"/>
    </row>
    <row r="20515" spans="1:4">
      <c r="A20515" s="371"/>
      <c r="B20515" s="371"/>
      <c r="C20515" s="371"/>
      <c r="D20515" s="434"/>
    </row>
    <row r="20516" spans="1:4">
      <c r="A20516" s="371"/>
      <c r="B20516" s="371"/>
      <c r="C20516" s="371"/>
      <c r="D20516" s="434"/>
    </row>
    <row r="20517" spans="1:4">
      <c r="A20517" s="371"/>
      <c r="B20517" s="371"/>
      <c r="C20517" s="371"/>
      <c r="D20517" s="434"/>
    </row>
    <row r="20518" spans="1:4">
      <c r="A20518" s="371"/>
      <c r="B20518" s="371"/>
      <c r="C20518" s="371"/>
      <c r="D20518" s="434"/>
    </row>
    <row r="20519" spans="1:4">
      <c r="A20519" s="371"/>
      <c r="B20519" s="371"/>
      <c r="C20519" s="371"/>
      <c r="D20519" s="434"/>
    </row>
    <row r="20520" spans="1:4">
      <c r="A20520" s="371"/>
      <c r="B20520" s="371"/>
      <c r="C20520" s="371"/>
      <c r="D20520" s="434"/>
    </row>
    <row r="20521" spans="1:4">
      <c r="A20521" s="371"/>
      <c r="B20521" s="371"/>
      <c r="C20521" s="371"/>
      <c r="D20521" s="434"/>
    </row>
    <row r="20522" spans="1:4">
      <c r="A20522" s="371"/>
      <c r="B20522" s="371"/>
      <c r="C20522" s="371"/>
      <c r="D20522" s="434"/>
    </row>
    <row r="20523" spans="1:4">
      <c r="A20523" s="371"/>
      <c r="B20523" s="371"/>
      <c r="C20523" s="371"/>
      <c r="D20523" s="434"/>
    </row>
    <row r="20524" spans="1:4">
      <c r="A20524" s="371"/>
      <c r="B20524" s="371"/>
      <c r="C20524" s="371"/>
      <c r="D20524" s="434"/>
    </row>
    <row r="20525" spans="1:4">
      <c r="A20525" s="371"/>
      <c r="B20525" s="371"/>
      <c r="C20525" s="371"/>
      <c r="D20525" s="434"/>
    </row>
    <row r="20526" spans="1:4">
      <c r="A20526" s="371"/>
      <c r="B20526" s="371"/>
      <c r="C20526" s="371"/>
      <c r="D20526" s="434"/>
    </row>
    <row r="20527" spans="1:4">
      <c r="A20527" s="371"/>
      <c r="B20527" s="371"/>
      <c r="C20527" s="371"/>
      <c r="D20527" s="434"/>
    </row>
    <row r="20528" spans="1:4">
      <c r="A20528" s="371"/>
      <c r="B20528" s="371"/>
      <c r="C20528" s="371"/>
      <c r="D20528" s="434"/>
    </row>
    <row r="20529" spans="1:4">
      <c r="A20529" s="371"/>
      <c r="B20529" s="371"/>
      <c r="C20529" s="371"/>
      <c r="D20529" s="434"/>
    </row>
    <row r="20530" spans="1:4">
      <c r="A20530" s="371"/>
      <c r="B20530" s="371"/>
      <c r="C20530" s="371"/>
      <c r="D20530" s="434"/>
    </row>
    <row r="20531" spans="1:4">
      <c r="A20531" s="371"/>
      <c r="B20531" s="371"/>
      <c r="C20531" s="371"/>
      <c r="D20531" s="434"/>
    </row>
    <row r="20532" spans="1:4">
      <c r="A20532" s="371"/>
      <c r="B20532" s="371"/>
      <c r="C20532" s="371"/>
      <c r="D20532" s="434"/>
    </row>
    <row r="20533" spans="1:4">
      <c r="A20533" s="371"/>
      <c r="B20533" s="371"/>
      <c r="C20533" s="371"/>
      <c r="D20533" s="434"/>
    </row>
    <row r="20534" spans="1:4">
      <c r="A20534" s="371"/>
      <c r="B20534" s="371"/>
      <c r="C20534" s="371"/>
      <c r="D20534" s="434"/>
    </row>
    <row r="20535" spans="1:4">
      <c r="A20535" s="371"/>
      <c r="B20535" s="371"/>
      <c r="C20535" s="371"/>
      <c r="D20535" s="434"/>
    </row>
    <row r="20536" spans="1:4">
      <c r="A20536" s="371"/>
      <c r="B20536" s="371"/>
      <c r="C20536" s="371"/>
      <c r="D20536" s="434"/>
    </row>
    <row r="20537" spans="1:4">
      <c r="A20537" s="371"/>
      <c r="B20537" s="371"/>
      <c r="C20537" s="371"/>
      <c r="D20537" s="434"/>
    </row>
    <row r="20538" spans="1:4">
      <c r="A20538" s="371"/>
      <c r="B20538" s="371"/>
      <c r="C20538" s="371"/>
      <c r="D20538" s="434"/>
    </row>
    <row r="20539" spans="1:4">
      <c r="A20539" s="371"/>
      <c r="B20539" s="371"/>
      <c r="C20539" s="371"/>
      <c r="D20539" s="434"/>
    </row>
    <row r="20540" spans="1:4">
      <c r="A20540" s="371"/>
      <c r="B20540" s="371"/>
      <c r="C20540" s="371"/>
      <c r="D20540" s="434"/>
    </row>
    <row r="20541" spans="1:4">
      <c r="A20541" s="371"/>
      <c r="B20541" s="371"/>
      <c r="C20541" s="371"/>
      <c r="D20541" s="434"/>
    </row>
    <row r="20542" spans="1:4">
      <c r="A20542" s="371"/>
      <c r="B20542" s="371"/>
      <c r="C20542" s="371"/>
      <c r="D20542" s="434"/>
    </row>
    <row r="20543" spans="1:4">
      <c r="A20543" s="371"/>
      <c r="B20543" s="371"/>
      <c r="C20543" s="371"/>
      <c r="D20543" s="434"/>
    </row>
    <row r="20544" spans="1:4">
      <c r="A20544" s="371"/>
      <c r="B20544" s="371"/>
      <c r="C20544" s="371"/>
      <c r="D20544" s="434"/>
    </row>
    <row r="20545" spans="1:4">
      <c r="A20545" s="371"/>
      <c r="B20545" s="371"/>
      <c r="C20545" s="371"/>
      <c r="D20545" s="434"/>
    </row>
    <row r="20546" spans="1:4">
      <c r="A20546" s="371"/>
      <c r="B20546" s="371"/>
      <c r="C20546" s="371"/>
      <c r="D20546" s="434"/>
    </row>
    <row r="20547" spans="1:4">
      <c r="A20547" s="371"/>
      <c r="B20547" s="371"/>
      <c r="C20547" s="371"/>
      <c r="D20547" s="434"/>
    </row>
    <row r="20548" spans="1:4">
      <c r="A20548" s="371"/>
      <c r="B20548" s="371"/>
      <c r="C20548" s="371"/>
      <c r="D20548" s="434"/>
    </row>
    <row r="20549" spans="1:4">
      <c r="A20549" s="371"/>
      <c r="B20549" s="371"/>
      <c r="C20549" s="371"/>
      <c r="D20549" s="434"/>
    </row>
    <row r="20550" spans="1:4">
      <c r="A20550" s="371"/>
      <c r="B20550" s="371"/>
      <c r="C20550" s="371"/>
      <c r="D20550" s="434"/>
    </row>
    <row r="20551" spans="1:4">
      <c r="A20551" s="371"/>
      <c r="B20551" s="371"/>
      <c r="C20551" s="371"/>
      <c r="D20551" s="434"/>
    </row>
    <row r="20552" spans="1:4">
      <c r="A20552" s="371"/>
      <c r="B20552" s="371"/>
      <c r="C20552" s="371"/>
      <c r="D20552" s="434"/>
    </row>
    <row r="20553" spans="1:4">
      <c r="A20553" s="371"/>
      <c r="B20553" s="371"/>
      <c r="C20553" s="371"/>
      <c r="D20553" s="434"/>
    </row>
    <row r="20554" spans="1:4">
      <c r="A20554" s="371"/>
      <c r="B20554" s="371"/>
      <c r="C20554" s="371"/>
      <c r="D20554" s="434"/>
    </row>
    <row r="20555" spans="1:4">
      <c r="A20555" s="371"/>
      <c r="B20555" s="371"/>
      <c r="C20555" s="371"/>
      <c r="D20555" s="434"/>
    </row>
    <row r="20556" spans="1:4">
      <c r="A20556" s="371"/>
      <c r="B20556" s="371"/>
      <c r="C20556" s="371"/>
      <c r="D20556" s="434"/>
    </row>
    <row r="20557" spans="1:4">
      <c r="A20557" s="371"/>
      <c r="B20557" s="371"/>
      <c r="C20557" s="371"/>
      <c r="D20557" s="434"/>
    </row>
    <row r="20558" spans="1:4">
      <c r="A20558" s="371"/>
      <c r="B20558" s="371"/>
      <c r="C20558" s="371"/>
      <c r="D20558" s="434"/>
    </row>
    <row r="20559" spans="1:4">
      <c r="A20559" s="371"/>
      <c r="B20559" s="371"/>
      <c r="C20559" s="371"/>
      <c r="D20559" s="434"/>
    </row>
    <row r="20560" spans="1:4">
      <c r="A20560" s="371"/>
      <c r="B20560" s="371"/>
      <c r="C20560" s="371"/>
      <c r="D20560" s="434"/>
    </row>
    <row r="20561" spans="1:4">
      <c r="A20561" s="371"/>
      <c r="B20561" s="371"/>
      <c r="C20561" s="371"/>
      <c r="D20561" s="434"/>
    </row>
    <row r="20562" spans="1:4">
      <c r="A20562" s="371"/>
      <c r="B20562" s="371"/>
      <c r="C20562" s="371"/>
      <c r="D20562" s="434"/>
    </row>
    <row r="20563" spans="1:4">
      <c r="A20563" s="371"/>
      <c r="B20563" s="371"/>
      <c r="C20563" s="371"/>
      <c r="D20563" s="434"/>
    </row>
    <row r="20564" spans="1:4">
      <c r="A20564" s="371"/>
      <c r="B20564" s="371"/>
      <c r="C20564" s="371"/>
      <c r="D20564" s="434"/>
    </row>
    <row r="20565" spans="1:4">
      <c r="A20565" s="371"/>
      <c r="B20565" s="371"/>
      <c r="C20565" s="371"/>
      <c r="D20565" s="434"/>
    </row>
    <row r="20566" spans="1:4">
      <c r="A20566" s="371"/>
      <c r="B20566" s="371"/>
      <c r="C20566" s="371"/>
      <c r="D20566" s="434"/>
    </row>
    <row r="20567" spans="1:4">
      <c r="A20567" s="371"/>
      <c r="B20567" s="371"/>
      <c r="C20567" s="371"/>
      <c r="D20567" s="434"/>
    </row>
    <row r="20568" spans="1:4">
      <c r="A20568" s="371"/>
      <c r="B20568" s="371"/>
      <c r="C20568" s="371"/>
      <c r="D20568" s="434"/>
    </row>
    <row r="20569" spans="1:4">
      <c r="A20569" s="371"/>
      <c r="B20569" s="371"/>
      <c r="C20569" s="371"/>
      <c r="D20569" s="434"/>
    </row>
    <row r="20570" spans="1:4">
      <c r="A20570" s="371"/>
      <c r="B20570" s="371"/>
      <c r="C20570" s="371"/>
      <c r="D20570" s="434"/>
    </row>
    <row r="20571" spans="1:4">
      <c r="A20571" s="371"/>
      <c r="B20571" s="371"/>
      <c r="C20571" s="371"/>
      <c r="D20571" s="434"/>
    </row>
    <row r="20572" spans="1:4">
      <c r="A20572" s="371"/>
      <c r="B20572" s="371"/>
      <c r="C20572" s="371"/>
      <c r="D20572" s="434"/>
    </row>
    <row r="20573" spans="1:4">
      <c r="A20573" s="371"/>
      <c r="B20573" s="371"/>
      <c r="C20573" s="371"/>
      <c r="D20573" s="434"/>
    </row>
    <row r="20574" spans="1:4">
      <c r="A20574" s="371"/>
      <c r="B20574" s="371"/>
      <c r="C20574" s="371"/>
      <c r="D20574" s="434"/>
    </row>
    <row r="20575" spans="1:4">
      <c r="A20575" s="371"/>
      <c r="B20575" s="371"/>
      <c r="C20575" s="371"/>
      <c r="D20575" s="434"/>
    </row>
    <row r="20576" spans="1:4">
      <c r="A20576" s="371"/>
      <c r="B20576" s="371"/>
      <c r="C20576" s="371"/>
      <c r="D20576" s="434"/>
    </row>
    <row r="20577" spans="1:4">
      <c r="A20577" s="371"/>
      <c r="B20577" s="371"/>
      <c r="C20577" s="371"/>
      <c r="D20577" s="434"/>
    </row>
    <row r="20578" spans="1:4">
      <c r="A20578" s="371"/>
      <c r="B20578" s="371"/>
      <c r="C20578" s="371"/>
      <c r="D20578" s="434"/>
    </row>
    <row r="20579" spans="1:4">
      <c r="A20579" s="371"/>
      <c r="B20579" s="371"/>
      <c r="C20579" s="371"/>
      <c r="D20579" s="434"/>
    </row>
    <row r="20580" spans="1:4">
      <c r="A20580" s="371"/>
      <c r="B20580" s="371"/>
      <c r="C20580" s="371"/>
      <c r="D20580" s="434"/>
    </row>
    <row r="20581" spans="1:4">
      <c r="A20581" s="371"/>
      <c r="B20581" s="371"/>
      <c r="C20581" s="371"/>
      <c r="D20581" s="434"/>
    </row>
    <row r="20582" spans="1:4">
      <c r="A20582" s="371"/>
      <c r="B20582" s="371"/>
      <c r="C20582" s="371"/>
      <c r="D20582" s="434"/>
    </row>
    <row r="20583" spans="1:4">
      <c r="A20583" s="371"/>
      <c r="B20583" s="371"/>
      <c r="C20583" s="371"/>
      <c r="D20583" s="434"/>
    </row>
    <row r="20584" spans="1:4">
      <c r="A20584" s="371"/>
      <c r="B20584" s="371"/>
      <c r="C20584" s="371"/>
      <c r="D20584" s="434"/>
    </row>
    <row r="20585" spans="1:4">
      <c r="A20585" s="371"/>
      <c r="B20585" s="371"/>
      <c r="C20585" s="371"/>
      <c r="D20585" s="434"/>
    </row>
    <row r="20586" spans="1:4">
      <c r="A20586" s="371"/>
      <c r="B20586" s="371"/>
      <c r="C20586" s="371"/>
      <c r="D20586" s="434"/>
    </row>
    <row r="20587" spans="1:4">
      <c r="A20587" s="371"/>
      <c r="B20587" s="371"/>
      <c r="C20587" s="371"/>
      <c r="D20587" s="434"/>
    </row>
    <row r="20588" spans="1:4">
      <c r="A20588" s="371"/>
      <c r="B20588" s="371"/>
      <c r="C20588" s="371"/>
      <c r="D20588" s="434"/>
    </row>
    <row r="20589" spans="1:4">
      <c r="A20589" s="371"/>
      <c r="B20589" s="371"/>
      <c r="C20589" s="371"/>
      <c r="D20589" s="434"/>
    </row>
    <row r="20590" spans="1:4">
      <c r="A20590" s="371"/>
      <c r="B20590" s="371"/>
      <c r="C20590" s="371"/>
      <c r="D20590" s="434"/>
    </row>
    <row r="20591" spans="1:4">
      <c r="A20591" s="371"/>
      <c r="B20591" s="371"/>
      <c r="C20591" s="371"/>
      <c r="D20591" s="434"/>
    </row>
    <row r="20592" spans="1:4">
      <c r="A20592" s="371"/>
      <c r="B20592" s="371"/>
      <c r="C20592" s="371"/>
      <c r="D20592" s="434"/>
    </row>
    <row r="20593" spans="1:4">
      <c r="A20593" s="371"/>
      <c r="B20593" s="371"/>
      <c r="C20593" s="371"/>
      <c r="D20593" s="434"/>
    </row>
    <row r="20594" spans="1:4">
      <c r="A20594" s="371"/>
      <c r="B20594" s="371"/>
      <c r="C20594" s="371"/>
      <c r="D20594" s="434"/>
    </row>
    <row r="20595" spans="1:4">
      <c r="A20595" s="371"/>
      <c r="B20595" s="371"/>
      <c r="C20595" s="371"/>
      <c r="D20595" s="434"/>
    </row>
    <row r="20596" spans="1:4">
      <c r="A20596" s="371"/>
      <c r="B20596" s="371"/>
      <c r="C20596" s="371"/>
      <c r="D20596" s="434"/>
    </row>
    <row r="20597" spans="1:4">
      <c r="A20597" s="371"/>
      <c r="B20597" s="371"/>
      <c r="C20597" s="371"/>
      <c r="D20597" s="434"/>
    </row>
    <row r="20598" spans="1:4">
      <c r="A20598" s="371"/>
      <c r="B20598" s="371"/>
      <c r="C20598" s="371"/>
      <c r="D20598" s="434"/>
    </row>
    <row r="20599" spans="1:4">
      <c r="A20599" s="371"/>
      <c r="B20599" s="371"/>
      <c r="C20599" s="371"/>
      <c r="D20599" s="434"/>
    </row>
    <row r="20600" spans="1:4">
      <c r="A20600" s="371"/>
      <c r="B20600" s="371"/>
      <c r="C20600" s="371"/>
      <c r="D20600" s="434"/>
    </row>
    <row r="20601" spans="1:4">
      <c r="A20601" s="371"/>
      <c r="B20601" s="371"/>
      <c r="C20601" s="371"/>
      <c r="D20601" s="434"/>
    </row>
    <row r="20602" spans="1:4">
      <c r="A20602" s="371"/>
      <c r="B20602" s="371"/>
      <c r="C20602" s="371"/>
      <c r="D20602" s="434"/>
    </row>
    <row r="20603" spans="1:4">
      <c r="A20603" s="371"/>
      <c r="B20603" s="371"/>
      <c r="C20603" s="371"/>
      <c r="D20603" s="434"/>
    </row>
    <row r="20604" spans="1:4">
      <c r="A20604" s="371"/>
      <c r="B20604" s="371"/>
      <c r="C20604" s="371"/>
      <c r="D20604" s="434"/>
    </row>
    <row r="20605" spans="1:4">
      <c r="A20605" s="371"/>
      <c r="B20605" s="371"/>
      <c r="C20605" s="371"/>
      <c r="D20605" s="434"/>
    </row>
    <row r="20606" spans="1:4">
      <c r="A20606" s="371"/>
      <c r="B20606" s="371"/>
      <c r="C20606" s="371"/>
      <c r="D20606" s="434"/>
    </row>
    <row r="20607" spans="1:4">
      <c r="A20607" s="371"/>
      <c r="B20607" s="371"/>
      <c r="C20607" s="371"/>
      <c r="D20607" s="434"/>
    </row>
    <row r="20608" spans="1:4">
      <c r="A20608" s="371"/>
      <c r="B20608" s="371"/>
      <c r="C20608" s="371"/>
      <c r="D20608" s="434"/>
    </row>
    <row r="20609" spans="1:4">
      <c r="A20609" s="371"/>
      <c r="B20609" s="371"/>
      <c r="C20609" s="371"/>
      <c r="D20609" s="434"/>
    </row>
    <row r="20610" spans="1:4">
      <c r="A20610" s="371"/>
      <c r="B20610" s="371"/>
      <c r="C20610" s="371"/>
      <c r="D20610" s="434"/>
    </row>
    <row r="20611" spans="1:4">
      <c r="A20611" s="371"/>
      <c r="B20611" s="371"/>
      <c r="C20611" s="371"/>
      <c r="D20611" s="434"/>
    </row>
    <row r="20612" spans="1:4">
      <c r="A20612" s="371"/>
      <c r="B20612" s="371"/>
      <c r="C20612" s="371"/>
      <c r="D20612" s="434"/>
    </row>
    <row r="20613" spans="1:4">
      <c r="A20613" s="371"/>
      <c r="B20613" s="371"/>
      <c r="C20613" s="371"/>
      <c r="D20613" s="434"/>
    </row>
    <row r="20614" spans="1:4">
      <c r="A20614" s="371"/>
      <c r="B20614" s="371"/>
      <c r="C20614" s="371"/>
      <c r="D20614" s="434"/>
    </row>
    <row r="20615" spans="1:4">
      <c r="A20615" s="371"/>
      <c r="B20615" s="371"/>
      <c r="C20615" s="371"/>
      <c r="D20615" s="434"/>
    </row>
    <row r="20616" spans="1:4">
      <c r="A20616" s="371"/>
      <c r="B20616" s="371"/>
      <c r="C20616" s="371"/>
      <c r="D20616" s="434"/>
    </row>
    <row r="20617" spans="1:4">
      <c r="A20617" s="371"/>
      <c r="B20617" s="371"/>
      <c r="C20617" s="371"/>
      <c r="D20617" s="434"/>
    </row>
    <row r="20618" spans="1:4">
      <c r="A20618" s="371"/>
      <c r="B20618" s="371"/>
      <c r="C20618" s="371"/>
      <c r="D20618" s="434"/>
    </row>
    <row r="20619" spans="1:4">
      <c r="A20619" s="371"/>
      <c r="B20619" s="371"/>
      <c r="C20619" s="371"/>
      <c r="D20619" s="434"/>
    </row>
    <row r="20620" spans="1:4">
      <c r="A20620" s="371"/>
      <c r="B20620" s="371"/>
      <c r="C20620" s="371"/>
      <c r="D20620" s="434"/>
    </row>
    <row r="20621" spans="1:4">
      <c r="A20621" s="371"/>
      <c r="B20621" s="371"/>
      <c r="C20621" s="371"/>
      <c r="D20621" s="434"/>
    </row>
    <row r="20622" spans="1:4">
      <c r="A20622" s="371"/>
      <c r="B20622" s="371"/>
      <c r="C20622" s="371"/>
      <c r="D20622" s="434"/>
    </row>
    <row r="20623" spans="1:4">
      <c r="A20623" s="371"/>
      <c r="B20623" s="371"/>
      <c r="C20623" s="371"/>
      <c r="D20623" s="434"/>
    </row>
    <row r="20624" spans="1:4">
      <c r="A20624" s="371"/>
      <c r="B20624" s="371"/>
      <c r="C20624" s="371"/>
      <c r="D20624" s="434"/>
    </row>
    <row r="20625" spans="1:4">
      <c r="A20625" s="371"/>
      <c r="B20625" s="371"/>
      <c r="C20625" s="371"/>
      <c r="D20625" s="434"/>
    </row>
    <row r="20626" spans="1:4">
      <c r="A20626" s="371"/>
      <c r="B20626" s="371"/>
      <c r="C20626" s="371"/>
      <c r="D20626" s="434"/>
    </row>
    <row r="20627" spans="1:4">
      <c r="A20627" s="371"/>
      <c r="B20627" s="371"/>
      <c r="C20627" s="371"/>
      <c r="D20627" s="434"/>
    </row>
    <row r="20628" spans="1:4">
      <c r="A20628" s="371"/>
      <c r="B20628" s="371"/>
      <c r="C20628" s="371"/>
      <c r="D20628" s="434"/>
    </row>
    <row r="20629" spans="1:4">
      <c r="A20629" s="371"/>
      <c r="B20629" s="371"/>
      <c r="C20629" s="371"/>
      <c r="D20629" s="434"/>
    </row>
    <row r="20630" spans="1:4">
      <c r="A20630" s="371"/>
      <c r="B20630" s="371"/>
      <c r="C20630" s="371"/>
      <c r="D20630" s="434"/>
    </row>
    <row r="20631" spans="1:4">
      <c r="A20631" s="371"/>
      <c r="B20631" s="371"/>
      <c r="C20631" s="371"/>
      <c r="D20631" s="434"/>
    </row>
    <row r="20632" spans="1:4">
      <c r="A20632" s="371"/>
      <c r="B20632" s="371"/>
      <c r="C20632" s="371"/>
      <c r="D20632" s="434"/>
    </row>
    <row r="20633" spans="1:4">
      <c r="A20633" s="371"/>
      <c r="B20633" s="371"/>
      <c r="C20633" s="371"/>
      <c r="D20633" s="434"/>
    </row>
    <row r="20634" spans="1:4">
      <c r="A20634" s="371"/>
      <c r="B20634" s="371"/>
      <c r="C20634" s="371"/>
      <c r="D20634" s="434"/>
    </row>
    <row r="20635" spans="1:4">
      <c r="A20635" s="371"/>
      <c r="B20635" s="371"/>
      <c r="C20635" s="371"/>
      <c r="D20635" s="434"/>
    </row>
    <row r="20636" spans="1:4">
      <c r="A20636" s="371"/>
      <c r="B20636" s="371"/>
      <c r="C20636" s="371"/>
      <c r="D20636" s="434"/>
    </row>
    <row r="20637" spans="1:4">
      <c r="A20637" s="371"/>
      <c r="B20637" s="371"/>
      <c r="C20637" s="371"/>
      <c r="D20637" s="434"/>
    </row>
    <row r="20638" spans="1:4">
      <c r="A20638" s="371"/>
      <c r="B20638" s="371"/>
      <c r="C20638" s="371"/>
      <c r="D20638" s="434"/>
    </row>
    <row r="20639" spans="1:4">
      <c r="A20639" s="371"/>
      <c r="B20639" s="371"/>
      <c r="C20639" s="371"/>
      <c r="D20639" s="434"/>
    </row>
    <row r="20640" spans="1:4">
      <c r="A20640" s="371"/>
      <c r="B20640" s="371"/>
      <c r="C20640" s="371"/>
      <c r="D20640" s="434"/>
    </row>
    <row r="20641" spans="1:4">
      <c r="A20641" s="371"/>
      <c r="B20641" s="371"/>
      <c r="C20641" s="371"/>
      <c r="D20641" s="434"/>
    </row>
    <row r="20642" spans="1:4">
      <c r="A20642" s="371"/>
      <c r="B20642" s="371"/>
      <c r="C20642" s="371"/>
      <c r="D20642" s="434"/>
    </row>
    <row r="20643" spans="1:4">
      <c r="A20643" s="371"/>
      <c r="B20643" s="371"/>
      <c r="C20643" s="371"/>
      <c r="D20643" s="434"/>
    </row>
    <row r="20644" spans="1:4">
      <c r="A20644" s="371"/>
      <c r="B20644" s="371"/>
      <c r="C20644" s="371"/>
      <c r="D20644" s="434"/>
    </row>
    <row r="20645" spans="1:4">
      <c r="A20645" s="371"/>
      <c r="B20645" s="371"/>
      <c r="C20645" s="371"/>
      <c r="D20645" s="434"/>
    </row>
    <row r="20646" spans="1:4">
      <c r="A20646" s="371"/>
      <c r="B20646" s="371"/>
      <c r="C20646" s="371"/>
      <c r="D20646" s="434"/>
    </row>
    <row r="20647" spans="1:4">
      <c r="A20647" s="371"/>
      <c r="B20647" s="371"/>
      <c r="C20647" s="371"/>
      <c r="D20647" s="434"/>
    </row>
    <row r="20648" spans="1:4">
      <c r="A20648" s="371"/>
      <c r="B20648" s="371"/>
      <c r="C20648" s="371"/>
      <c r="D20648" s="434"/>
    </row>
    <row r="20649" spans="1:4">
      <c r="A20649" s="371"/>
      <c r="B20649" s="371"/>
      <c r="C20649" s="371"/>
      <c r="D20649" s="434"/>
    </row>
    <row r="20650" spans="1:4">
      <c r="A20650" s="371"/>
      <c r="B20650" s="371"/>
      <c r="C20650" s="371"/>
      <c r="D20650" s="434"/>
    </row>
    <row r="20651" spans="1:4">
      <c r="A20651" s="371"/>
      <c r="B20651" s="371"/>
      <c r="C20651" s="371"/>
      <c r="D20651" s="434"/>
    </row>
    <row r="20652" spans="1:4">
      <c r="A20652" s="371"/>
      <c r="B20652" s="371"/>
      <c r="C20652" s="371"/>
      <c r="D20652" s="434"/>
    </row>
    <row r="20653" spans="1:4">
      <c r="A20653" s="371"/>
      <c r="B20653" s="371"/>
      <c r="C20653" s="371"/>
      <c r="D20653" s="434"/>
    </row>
    <row r="20654" spans="1:4">
      <c r="A20654" s="371"/>
      <c r="B20654" s="371"/>
      <c r="C20654" s="371"/>
      <c r="D20654" s="434"/>
    </row>
    <row r="20655" spans="1:4">
      <c r="A20655" s="371"/>
      <c r="B20655" s="371"/>
      <c r="C20655" s="371"/>
      <c r="D20655" s="434"/>
    </row>
    <row r="20656" spans="1:4">
      <c r="A20656" s="371"/>
      <c r="B20656" s="371"/>
      <c r="C20656" s="371"/>
      <c r="D20656" s="434"/>
    </row>
    <row r="20657" spans="1:4">
      <c r="A20657" s="371"/>
      <c r="B20657" s="371"/>
      <c r="C20657" s="371"/>
      <c r="D20657" s="434"/>
    </row>
    <row r="20658" spans="1:4">
      <c r="A20658" s="371"/>
      <c r="B20658" s="371"/>
      <c r="C20658" s="371"/>
      <c r="D20658" s="434"/>
    </row>
    <row r="20659" spans="1:4">
      <c r="A20659" s="371"/>
      <c r="B20659" s="371"/>
      <c r="C20659" s="371"/>
      <c r="D20659" s="434"/>
    </row>
    <row r="20660" spans="1:4">
      <c r="A20660" s="371"/>
      <c r="B20660" s="371"/>
      <c r="C20660" s="371"/>
      <c r="D20660" s="434"/>
    </row>
    <row r="20661" spans="1:4">
      <c r="A20661" s="371"/>
      <c r="B20661" s="371"/>
      <c r="C20661" s="371"/>
      <c r="D20661" s="434"/>
    </row>
    <row r="20662" spans="1:4">
      <c r="A20662" s="371"/>
      <c r="B20662" s="371"/>
      <c r="C20662" s="371"/>
      <c r="D20662" s="434"/>
    </row>
    <row r="20663" spans="1:4">
      <c r="A20663" s="371"/>
      <c r="B20663" s="371"/>
      <c r="C20663" s="371"/>
      <c r="D20663" s="434"/>
    </row>
    <row r="20664" spans="1:4">
      <c r="A20664" s="371"/>
      <c r="B20664" s="371"/>
      <c r="C20664" s="371"/>
      <c r="D20664" s="434"/>
    </row>
    <row r="20665" spans="1:4">
      <c r="A20665" s="371"/>
      <c r="B20665" s="371"/>
      <c r="C20665" s="371"/>
      <c r="D20665" s="434"/>
    </row>
    <row r="20666" spans="1:4">
      <c r="A20666" s="371"/>
      <c r="B20666" s="371"/>
      <c r="C20666" s="371"/>
      <c r="D20666" s="434"/>
    </row>
    <row r="20667" spans="1:4">
      <c r="A20667" s="371"/>
      <c r="B20667" s="371"/>
      <c r="C20667" s="371"/>
      <c r="D20667" s="434"/>
    </row>
    <row r="20668" spans="1:4">
      <c r="A20668" s="371"/>
      <c r="B20668" s="371"/>
      <c r="C20668" s="371"/>
      <c r="D20668" s="434"/>
    </row>
    <row r="20669" spans="1:4">
      <c r="A20669" s="371"/>
      <c r="B20669" s="371"/>
      <c r="C20669" s="371"/>
      <c r="D20669" s="434"/>
    </row>
    <row r="20670" spans="1:4">
      <c r="A20670" s="371"/>
      <c r="B20670" s="371"/>
      <c r="C20670" s="371"/>
      <c r="D20670" s="434"/>
    </row>
    <row r="20671" spans="1:4">
      <c r="A20671" s="371"/>
      <c r="B20671" s="371"/>
      <c r="C20671" s="371"/>
      <c r="D20671" s="434"/>
    </row>
    <row r="20672" spans="1:4">
      <c r="A20672" s="371"/>
      <c r="B20672" s="371"/>
      <c r="C20672" s="371"/>
      <c r="D20672" s="434"/>
    </row>
    <row r="20673" spans="1:4">
      <c r="A20673" s="371"/>
      <c r="B20673" s="371"/>
      <c r="C20673" s="371"/>
      <c r="D20673" s="434"/>
    </row>
    <row r="20674" spans="1:4">
      <c r="A20674" s="371"/>
      <c r="B20674" s="371"/>
      <c r="C20674" s="371"/>
      <c r="D20674" s="434"/>
    </row>
    <row r="20675" spans="1:4">
      <c r="A20675" s="371"/>
      <c r="B20675" s="371"/>
      <c r="C20675" s="371"/>
      <c r="D20675" s="434"/>
    </row>
    <row r="20676" spans="1:4">
      <c r="A20676" s="371"/>
      <c r="B20676" s="371"/>
      <c r="C20676" s="371"/>
      <c r="D20676" s="434"/>
    </row>
    <row r="20677" spans="1:4">
      <c r="A20677" s="371"/>
      <c r="B20677" s="371"/>
      <c r="C20677" s="371"/>
      <c r="D20677" s="434"/>
    </row>
    <row r="20678" spans="1:4">
      <c r="A20678" s="371"/>
      <c r="B20678" s="371"/>
      <c r="C20678" s="371"/>
      <c r="D20678" s="434"/>
    </row>
    <row r="20679" spans="1:4">
      <c r="A20679" s="371"/>
      <c r="B20679" s="371"/>
      <c r="C20679" s="371"/>
      <c r="D20679" s="434"/>
    </row>
    <row r="20680" spans="1:4">
      <c r="A20680" s="371"/>
      <c r="B20680" s="371"/>
      <c r="C20680" s="371"/>
      <c r="D20680" s="434"/>
    </row>
    <row r="20681" spans="1:4">
      <c r="A20681" s="371"/>
      <c r="B20681" s="371"/>
      <c r="C20681" s="371"/>
      <c r="D20681" s="434"/>
    </row>
    <row r="20682" spans="1:4">
      <c r="A20682" s="371"/>
      <c r="B20682" s="371"/>
      <c r="C20682" s="371"/>
      <c r="D20682" s="434"/>
    </row>
    <row r="20683" spans="1:4">
      <c r="A20683" s="371"/>
      <c r="B20683" s="371"/>
      <c r="C20683" s="371"/>
      <c r="D20683" s="434"/>
    </row>
    <row r="20684" spans="1:4">
      <c r="A20684" s="371"/>
      <c r="B20684" s="371"/>
      <c r="C20684" s="371"/>
      <c r="D20684" s="434"/>
    </row>
    <row r="20685" spans="1:4">
      <c r="A20685" s="371"/>
      <c r="B20685" s="371"/>
      <c r="C20685" s="371"/>
      <c r="D20685" s="434"/>
    </row>
    <row r="20686" spans="1:4">
      <c r="A20686" s="371"/>
      <c r="B20686" s="371"/>
      <c r="C20686" s="371"/>
      <c r="D20686" s="434"/>
    </row>
    <row r="20687" spans="1:4">
      <c r="A20687" s="371"/>
      <c r="B20687" s="371"/>
      <c r="C20687" s="371"/>
      <c r="D20687" s="434"/>
    </row>
    <row r="20688" spans="1:4">
      <c r="A20688" s="371"/>
      <c r="B20688" s="371"/>
      <c r="C20688" s="371"/>
      <c r="D20688" s="434"/>
    </row>
    <row r="20689" spans="1:4">
      <c r="A20689" s="371"/>
      <c r="B20689" s="371"/>
      <c r="C20689" s="371"/>
      <c r="D20689" s="434"/>
    </row>
    <row r="20690" spans="1:4">
      <c r="A20690" s="371"/>
      <c r="B20690" s="371"/>
      <c r="C20690" s="371"/>
      <c r="D20690" s="434"/>
    </row>
    <row r="20691" spans="1:4">
      <c r="A20691" s="371"/>
      <c r="B20691" s="371"/>
      <c r="C20691" s="371"/>
      <c r="D20691" s="434"/>
    </row>
    <row r="20692" spans="1:4">
      <c r="A20692" s="371"/>
      <c r="B20692" s="371"/>
      <c r="C20692" s="371"/>
      <c r="D20692" s="434"/>
    </row>
    <row r="20693" spans="1:4">
      <c r="A20693" s="371"/>
      <c r="B20693" s="371"/>
      <c r="C20693" s="371"/>
      <c r="D20693" s="434"/>
    </row>
    <row r="20694" spans="1:4">
      <c r="A20694" s="371"/>
      <c r="B20694" s="371"/>
      <c r="C20694" s="371"/>
      <c r="D20694" s="434"/>
    </row>
    <row r="20695" spans="1:4">
      <c r="A20695" s="371"/>
      <c r="B20695" s="371"/>
      <c r="C20695" s="371"/>
      <c r="D20695" s="434"/>
    </row>
    <row r="20696" spans="1:4">
      <c r="A20696" s="371"/>
      <c r="B20696" s="371"/>
      <c r="C20696" s="371"/>
      <c r="D20696" s="434"/>
    </row>
    <row r="20697" spans="1:4">
      <c r="A20697" s="371"/>
      <c r="B20697" s="371"/>
      <c r="C20697" s="371"/>
      <c r="D20697" s="434"/>
    </row>
    <row r="20698" spans="1:4">
      <c r="A20698" s="371"/>
      <c r="B20698" s="371"/>
      <c r="C20698" s="371"/>
      <c r="D20698" s="434"/>
    </row>
    <row r="20699" spans="1:4">
      <c r="A20699" s="371"/>
      <c r="B20699" s="371"/>
      <c r="C20699" s="371"/>
      <c r="D20699" s="434"/>
    </row>
    <row r="20700" spans="1:4">
      <c r="A20700" s="371"/>
      <c r="B20700" s="371"/>
      <c r="C20700" s="371"/>
      <c r="D20700" s="434"/>
    </row>
    <row r="20701" spans="1:4">
      <c r="A20701" s="371"/>
      <c r="B20701" s="371"/>
      <c r="C20701" s="371"/>
      <c r="D20701" s="434"/>
    </row>
    <row r="20702" spans="1:4">
      <c r="A20702" s="371"/>
      <c r="B20702" s="371"/>
      <c r="C20702" s="371"/>
      <c r="D20702" s="434"/>
    </row>
    <row r="20703" spans="1:4">
      <c r="A20703" s="371"/>
      <c r="B20703" s="371"/>
      <c r="C20703" s="371"/>
      <c r="D20703" s="434"/>
    </row>
    <row r="20704" spans="1:4">
      <c r="A20704" s="371"/>
      <c r="B20704" s="371"/>
      <c r="C20704" s="371"/>
      <c r="D20704" s="434"/>
    </row>
    <row r="20705" spans="1:4">
      <c r="A20705" s="371"/>
      <c r="B20705" s="371"/>
      <c r="C20705" s="371"/>
      <c r="D20705" s="434"/>
    </row>
    <row r="20706" spans="1:4">
      <c r="A20706" s="371"/>
      <c r="B20706" s="371"/>
      <c r="C20706" s="371"/>
      <c r="D20706" s="434"/>
    </row>
    <row r="20707" spans="1:4">
      <c r="A20707" s="371"/>
      <c r="B20707" s="371"/>
      <c r="C20707" s="371"/>
      <c r="D20707" s="434"/>
    </row>
    <row r="20708" spans="1:4">
      <c r="A20708" s="371"/>
      <c r="B20708" s="371"/>
      <c r="C20708" s="371"/>
      <c r="D20708" s="434"/>
    </row>
    <row r="20709" spans="1:4">
      <c r="A20709" s="371"/>
      <c r="B20709" s="371"/>
      <c r="C20709" s="371"/>
      <c r="D20709" s="434"/>
    </row>
    <row r="20710" spans="1:4">
      <c r="A20710" s="371"/>
      <c r="B20710" s="371"/>
      <c r="C20710" s="371"/>
      <c r="D20710" s="434"/>
    </row>
    <row r="20711" spans="1:4">
      <c r="A20711" s="371"/>
      <c r="B20711" s="371"/>
      <c r="C20711" s="371"/>
      <c r="D20711" s="434"/>
    </row>
    <row r="20712" spans="1:4">
      <c r="A20712" s="371"/>
      <c r="B20712" s="371"/>
      <c r="C20712" s="371"/>
      <c r="D20712" s="434"/>
    </row>
    <row r="20713" spans="1:4">
      <c r="A20713" s="371"/>
      <c r="B20713" s="371"/>
      <c r="C20713" s="371"/>
      <c r="D20713" s="434"/>
    </row>
    <row r="20714" spans="1:4">
      <c r="A20714" s="371"/>
      <c r="B20714" s="371"/>
      <c r="C20714" s="371"/>
      <c r="D20714" s="434"/>
    </row>
    <row r="20715" spans="1:4">
      <c r="A20715" s="371"/>
      <c r="B20715" s="371"/>
      <c r="C20715" s="371"/>
      <c r="D20715" s="434"/>
    </row>
    <row r="20716" spans="1:4">
      <c r="A20716" s="371"/>
      <c r="B20716" s="371"/>
      <c r="C20716" s="371"/>
      <c r="D20716" s="434"/>
    </row>
    <row r="20717" spans="1:4">
      <c r="A20717" s="371"/>
      <c r="B20717" s="371"/>
      <c r="C20717" s="371"/>
      <c r="D20717" s="434"/>
    </row>
    <row r="20718" spans="1:4">
      <c r="A20718" s="371"/>
      <c r="B20718" s="371"/>
      <c r="C20718" s="371"/>
      <c r="D20718" s="434"/>
    </row>
    <row r="20719" spans="1:4">
      <c r="A20719" s="371"/>
      <c r="B20719" s="371"/>
      <c r="C20719" s="371"/>
      <c r="D20719" s="434"/>
    </row>
    <row r="20720" spans="1:4">
      <c r="A20720" s="371"/>
      <c r="B20720" s="371"/>
      <c r="C20720" s="371"/>
      <c r="D20720" s="434"/>
    </row>
    <row r="20721" spans="1:4">
      <c r="A20721" s="371"/>
      <c r="B20721" s="371"/>
      <c r="C20721" s="371"/>
      <c r="D20721" s="434"/>
    </row>
    <row r="20722" spans="1:4">
      <c r="A20722" s="371"/>
      <c r="B20722" s="371"/>
      <c r="C20722" s="371"/>
      <c r="D20722" s="434"/>
    </row>
    <row r="20723" spans="1:4">
      <c r="A20723" s="371"/>
      <c r="B20723" s="371"/>
      <c r="C20723" s="371"/>
      <c r="D20723" s="434"/>
    </row>
    <row r="20724" spans="1:4">
      <c r="A20724" s="371"/>
      <c r="B20724" s="371"/>
      <c r="C20724" s="371"/>
      <c r="D20724" s="434"/>
    </row>
    <row r="20725" spans="1:4">
      <c r="A20725" s="371"/>
      <c r="B20725" s="371"/>
      <c r="C20725" s="371"/>
      <c r="D20725" s="434"/>
    </row>
    <row r="20726" spans="1:4">
      <c r="A20726" s="371"/>
      <c r="B20726" s="371"/>
      <c r="C20726" s="371"/>
      <c r="D20726" s="434"/>
    </row>
    <row r="20727" spans="1:4">
      <c r="A20727" s="371"/>
      <c r="B20727" s="371"/>
      <c r="C20727" s="371"/>
      <c r="D20727" s="434"/>
    </row>
    <row r="20728" spans="1:4">
      <c r="A20728" s="371"/>
      <c r="B20728" s="371"/>
      <c r="C20728" s="371"/>
      <c r="D20728" s="434"/>
    </row>
    <row r="20729" spans="1:4">
      <c r="A20729" s="371"/>
      <c r="B20729" s="371"/>
      <c r="C20729" s="371"/>
      <c r="D20729" s="434"/>
    </row>
    <row r="20730" spans="1:4">
      <c r="A20730" s="371"/>
      <c r="B20730" s="371"/>
      <c r="C20730" s="371"/>
      <c r="D20730" s="434"/>
    </row>
    <row r="20731" spans="1:4">
      <c r="A20731" s="371"/>
      <c r="B20731" s="371"/>
      <c r="C20731" s="371"/>
      <c r="D20731" s="434"/>
    </row>
    <row r="20732" spans="1:4">
      <c r="A20732" s="371"/>
      <c r="B20732" s="371"/>
      <c r="C20732" s="371"/>
      <c r="D20732" s="434"/>
    </row>
    <row r="20733" spans="1:4">
      <c r="A20733" s="371"/>
      <c r="B20733" s="371"/>
      <c r="C20733" s="371"/>
      <c r="D20733" s="434"/>
    </row>
    <row r="20734" spans="1:4">
      <c r="A20734" s="371"/>
      <c r="B20734" s="371"/>
      <c r="C20734" s="371"/>
      <c r="D20734" s="434"/>
    </row>
    <row r="20735" spans="1:4">
      <c r="A20735" s="371"/>
      <c r="B20735" s="371"/>
      <c r="C20735" s="371"/>
      <c r="D20735" s="434"/>
    </row>
    <row r="20736" spans="1:4">
      <c r="A20736" s="371"/>
      <c r="B20736" s="371"/>
      <c r="C20736" s="371"/>
      <c r="D20736" s="434"/>
    </row>
    <row r="20737" spans="1:4">
      <c r="A20737" s="371"/>
      <c r="B20737" s="371"/>
      <c r="C20737" s="371"/>
      <c r="D20737" s="434"/>
    </row>
    <row r="20738" spans="1:4">
      <c r="A20738" s="371"/>
      <c r="B20738" s="371"/>
      <c r="C20738" s="371"/>
      <c r="D20738" s="434"/>
    </row>
    <row r="20739" spans="1:4">
      <c r="A20739" s="371"/>
      <c r="B20739" s="371"/>
      <c r="C20739" s="371"/>
      <c r="D20739" s="434"/>
    </row>
    <row r="20740" spans="1:4">
      <c r="A20740" s="371"/>
      <c r="B20740" s="371"/>
      <c r="C20740" s="371"/>
      <c r="D20740" s="434"/>
    </row>
    <row r="20741" spans="1:4">
      <c r="A20741" s="371"/>
      <c r="B20741" s="371"/>
      <c r="C20741" s="371"/>
      <c r="D20741" s="434"/>
    </row>
    <row r="20742" spans="1:4">
      <c r="A20742" s="371"/>
      <c r="B20742" s="371"/>
      <c r="C20742" s="371"/>
      <c r="D20742" s="434"/>
    </row>
    <row r="20743" spans="1:4">
      <c r="A20743" s="371"/>
      <c r="B20743" s="371"/>
      <c r="C20743" s="371"/>
      <c r="D20743" s="434"/>
    </row>
    <row r="20744" spans="1:4">
      <c r="A20744" s="371"/>
      <c r="B20744" s="371"/>
      <c r="C20744" s="371"/>
      <c r="D20744" s="434"/>
    </row>
    <row r="20745" spans="1:4">
      <c r="A20745" s="371"/>
      <c r="B20745" s="371"/>
      <c r="C20745" s="371"/>
      <c r="D20745" s="434"/>
    </row>
    <row r="20746" spans="1:4">
      <c r="A20746" s="371"/>
      <c r="B20746" s="371"/>
      <c r="C20746" s="371"/>
      <c r="D20746" s="434"/>
    </row>
    <row r="20747" spans="1:4">
      <c r="A20747" s="371"/>
      <c r="B20747" s="371"/>
      <c r="C20747" s="371"/>
      <c r="D20747" s="434"/>
    </row>
    <row r="20748" spans="1:4">
      <c r="A20748" s="371"/>
      <c r="B20748" s="371"/>
      <c r="C20748" s="371"/>
      <c r="D20748" s="434"/>
    </row>
    <row r="20749" spans="1:4">
      <c r="A20749" s="371"/>
      <c r="B20749" s="371"/>
      <c r="C20749" s="371"/>
      <c r="D20749" s="434"/>
    </row>
    <row r="20750" spans="1:4">
      <c r="A20750" s="371"/>
      <c r="B20750" s="371"/>
      <c r="C20750" s="371"/>
      <c r="D20750" s="434"/>
    </row>
    <row r="20751" spans="1:4">
      <c r="A20751" s="371"/>
      <c r="B20751" s="371"/>
      <c r="C20751" s="371"/>
      <c r="D20751" s="434"/>
    </row>
    <row r="20752" spans="1:4">
      <c r="A20752" s="371"/>
      <c r="B20752" s="371"/>
      <c r="C20752" s="371"/>
      <c r="D20752" s="434"/>
    </row>
    <row r="20753" spans="1:4">
      <c r="A20753" s="371"/>
      <c r="B20753" s="371"/>
      <c r="C20753" s="371"/>
      <c r="D20753" s="434"/>
    </row>
    <row r="20754" spans="1:4">
      <c r="A20754" s="371"/>
      <c r="B20754" s="371"/>
      <c r="C20754" s="371"/>
      <c r="D20754" s="434"/>
    </row>
    <row r="20755" spans="1:4">
      <c r="A20755" s="371"/>
      <c r="B20755" s="371"/>
      <c r="C20755" s="371"/>
      <c r="D20755" s="434"/>
    </row>
    <row r="20756" spans="1:4">
      <c r="A20756" s="371"/>
      <c r="B20756" s="371"/>
      <c r="C20756" s="371"/>
      <c r="D20756" s="434"/>
    </row>
    <row r="20757" spans="1:4">
      <c r="A20757" s="371"/>
      <c r="B20757" s="371"/>
      <c r="C20757" s="371"/>
      <c r="D20757" s="434"/>
    </row>
    <row r="20758" spans="1:4">
      <c r="A20758" s="371"/>
      <c r="B20758" s="371"/>
      <c r="C20758" s="371"/>
      <c r="D20758" s="434"/>
    </row>
    <row r="20759" spans="1:4">
      <c r="A20759" s="371"/>
      <c r="B20759" s="371"/>
      <c r="C20759" s="371"/>
      <c r="D20759" s="434"/>
    </row>
    <row r="20760" spans="1:4">
      <c r="A20760" s="371"/>
      <c r="B20760" s="371"/>
      <c r="C20760" s="371"/>
      <c r="D20760" s="434"/>
    </row>
    <row r="20761" spans="1:4">
      <c r="A20761" s="371"/>
      <c r="B20761" s="371"/>
      <c r="C20761" s="371"/>
      <c r="D20761" s="434"/>
    </row>
    <row r="20762" spans="1:4">
      <c r="A20762" s="371"/>
      <c r="B20762" s="371"/>
      <c r="C20762" s="371"/>
      <c r="D20762" s="434"/>
    </row>
    <row r="20763" spans="1:4">
      <c r="A20763" s="371"/>
      <c r="B20763" s="371"/>
      <c r="C20763" s="371"/>
      <c r="D20763" s="434"/>
    </row>
    <row r="20764" spans="1:4">
      <c r="A20764" s="371"/>
      <c r="B20764" s="371"/>
      <c r="C20764" s="371"/>
      <c r="D20764" s="434"/>
    </row>
    <row r="20765" spans="1:4">
      <c r="A20765" s="371"/>
      <c r="B20765" s="371"/>
      <c r="C20765" s="371"/>
      <c r="D20765" s="434"/>
    </row>
    <row r="20766" spans="1:4">
      <c r="A20766" s="371"/>
      <c r="B20766" s="371"/>
      <c r="C20766" s="371"/>
      <c r="D20766" s="434"/>
    </row>
    <row r="20767" spans="1:4">
      <c r="A20767" s="371"/>
      <c r="B20767" s="371"/>
      <c r="C20767" s="371"/>
      <c r="D20767" s="434"/>
    </row>
    <row r="20768" spans="1:4">
      <c r="A20768" s="371"/>
      <c r="B20768" s="371"/>
      <c r="C20768" s="371"/>
      <c r="D20768" s="434"/>
    </row>
    <row r="20769" spans="1:4">
      <c r="A20769" s="371"/>
      <c r="B20769" s="371"/>
      <c r="C20769" s="371"/>
      <c r="D20769" s="434"/>
    </row>
    <row r="20770" spans="1:4">
      <c r="A20770" s="371"/>
      <c r="B20770" s="371"/>
      <c r="C20770" s="371"/>
      <c r="D20770" s="434"/>
    </row>
    <row r="20771" spans="1:4">
      <c r="A20771" s="371"/>
      <c r="B20771" s="371"/>
      <c r="C20771" s="371"/>
      <c r="D20771" s="434"/>
    </row>
    <row r="20772" spans="1:4">
      <c r="A20772" s="371"/>
      <c r="B20772" s="371"/>
      <c r="C20772" s="371"/>
      <c r="D20772" s="434"/>
    </row>
    <row r="20773" spans="1:4">
      <c r="A20773" s="371"/>
      <c r="B20773" s="371"/>
      <c r="C20773" s="371"/>
      <c r="D20773" s="434"/>
    </row>
    <row r="20774" spans="1:4">
      <c r="A20774" s="371"/>
      <c r="B20774" s="371"/>
      <c r="C20774" s="371"/>
      <c r="D20774" s="434"/>
    </row>
    <row r="20775" spans="1:4">
      <c r="A20775" s="371"/>
      <c r="B20775" s="371"/>
      <c r="C20775" s="371"/>
      <c r="D20775" s="434"/>
    </row>
    <row r="20776" spans="1:4">
      <c r="A20776" s="371"/>
      <c r="B20776" s="371"/>
      <c r="C20776" s="371"/>
      <c r="D20776" s="434"/>
    </row>
    <row r="20777" spans="1:4">
      <c r="A20777" s="371"/>
      <c r="B20777" s="371"/>
      <c r="C20777" s="371"/>
      <c r="D20777" s="434"/>
    </row>
    <row r="20778" spans="1:4">
      <c r="A20778" s="371"/>
      <c r="B20778" s="371"/>
      <c r="C20778" s="371"/>
      <c r="D20778" s="434"/>
    </row>
    <row r="20779" spans="1:4">
      <c r="A20779" s="371"/>
      <c r="B20779" s="371"/>
      <c r="C20779" s="371"/>
      <c r="D20779" s="434"/>
    </row>
    <row r="20780" spans="1:4">
      <c r="A20780" s="371"/>
      <c r="B20780" s="371"/>
      <c r="C20780" s="371"/>
      <c r="D20780" s="434"/>
    </row>
    <row r="20781" spans="1:4">
      <c r="A20781" s="371"/>
      <c r="B20781" s="371"/>
      <c r="C20781" s="371"/>
      <c r="D20781" s="434"/>
    </row>
    <row r="20782" spans="1:4">
      <c r="A20782" s="371"/>
      <c r="B20782" s="371"/>
      <c r="C20782" s="371"/>
      <c r="D20782" s="434"/>
    </row>
    <row r="20783" spans="1:4">
      <c r="A20783" s="371"/>
      <c r="B20783" s="371"/>
      <c r="C20783" s="371"/>
      <c r="D20783" s="434"/>
    </row>
    <row r="20784" spans="1:4">
      <c r="A20784" s="371"/>
      <c r="B20784" s="371"/>
      <c r="C20784" s="371"/>
      <c r="D20784" s="434"/>
    </row>
    <row r="20785" spans="1:4">
      <c r="A20785" s="371"/>
      <c r="B20785" s="371"/>
      <c r="C20785" s="371"/>
      <c r="D20785" s="434"/>
    </row>
    <row r="20786" spans="1:4">
      <c r="A20786" s="371"/>
      <c r="B20786" s="371"/>
      <c r="C20786" s="371"/>
      <c r="D20786" s="434"/>
    </row>
    <row r="20787" spans="1:4">
      <c r="A20787" s="371"/>
      <c r="B20787" s="371"/>
      <c r="C20787" s="371"/>
      <c r="D20787" s="434"/>
    </row>
    <row r="20788" spans="1:4">
      <c r="A20788" s="371"/>
      <c r="B20788" s="371"/>
      <c r="C20788" s="371"/>
      <c r="D20788" s="434"/>
    </row>
    <row r="20789" spans="1:4">
      <c r="A20789" s="371"/>
      <c r="B20789" s="371"/>
      <c r="C20789" s="371"/>
      <c r="D20789" s="434"/>
    </row>
    <row r="20790" spans="1:4">
      <c r="A20790" s="371"/>
      <c r="B20790" s="371"/>
      <c r="C20790" s="371"/>
      <c r="D20790" s="434"/>
    </row>
    <row r="20791" spans="1:4">
      <c r="A20791" s="371"/>
      <c r="B20791" s="371"/>
      <c r="C20791" s="371"/>
      <c r="D20791" s="434"/>
    </row>
    <row r="20792" spans="1:4">
      <c r="A20792" s="371"/>
      <c r="B20792" s="371"/>
      <c r="C20792" s="371"/>
      <c r="D20792" s="434"/>
    </row>
    <row r="20793" spans="1:4">
      <c r="A20793" s="371"/>
      <c r="B20793" s="371"/>
      <c r="C20793" s="371"/>
      <c r="D20793" s="434"/>
    </row>
    <row r="20794" spans="1:4">
      <c r="A20794" s="371"/>
      <c r="B20794" s="371"/>
      <c r="C20794" s="371"/>
      <c r="D20794" s="434"/>
    </row>
    <row r="20795" spans="1:4">
      <c r="A20795" s="371"/>
      <c r="B20795" s="371"/>
      <c r="C20795" s="371"/>
      <c r="D20795" s="434"/>
    </row>
    <row r="20796" spans="1:4">
      <c r="A20796" s="371"/>
      <c r="B20796" s="371"/>
      <c r="C20796" s="371"/>
      <c r="D20796" s="434"/>
    </row>
    <row r="20797" spans="1:4">
      <c r="A20797" s="371"/>
      <c r="B20797" s="371"/>
      <c r="C20797" s="371"/>
      <c r="D20797" s="434"/>
    </row>
    <row r="20798" spans="1:4">
      <c r="A20798" s="371"/>
      <c r="B20798" s="371"/>
      <c r="C20798" s="371"/>
      <c r="D20798" s="434"/>
    </row>
    <row r="20799" spans="1:4">
      <c r="A20799" s="371"/>
      <c r="B20799" s="371"/>
      <c r="C20799" s="371"/>
      <c r="D20799" s="434"/>
    </row>
    <row r="20800" spans="1:4">
      <c r="A20800" s="371"/>
      <c r="B20800" s="371"/>
      <c r="C20800" s="371"/>
      <c r="D20800" s="434"/>
    </row>
    <row r="20801" spans="1:4">
      <c r="A20801" s="371"/>
      <c r="B20801" s="371"/>
      <c r="C20801" s="371"/>
      <c r="D20801" s="434"/>
    </row>
    <row r="20802" spans="1:4">
      <c r="A20802" s="371"/>
      <c r="B20802" s="371"/>
      <c r="C20802" s="371"/>
      <c r="D20802" s="434"/>
    </row>
    <row r="20803" spans="1:4">
      <c r="A20803" s="371"/>
      <c r="B20803" s="371"/>
      <c r="C20803" s="371"/>
      <c r="D20803" s="434"/>
    </row>
    <row r="20804" spans="1:4">
      <c r="A20804" s="371"/>
      <c r="B20804" s="371"/>
      <c r="C20804" s="371"/>
      <c r="D20804" s="434"/>
    </row>
    <row r="20805" spans="1:4">
      <c r="A20805" s="371"/>
      <c r="B20805" s="371"/>
      <c r="C20805" s="371"/>
      <c r="D20805" s="434"/>
    </row>
    <row r="20806" spans="1:4">
      <c r="A20806" s="371"/>
      <c r="B20806" s="371"/>
      <c r="C20806" s="371"/>
      <c r="D20806" s="434"/>
    </row>
    <row r="20807" spans="1:4">
      <c r="A20807" s="371"/>
      <c r="B20807" s="371"/>
      <c r="C20807" s="371"/>
      <c r="D20807" s="434"/>
    </row>
    <row r="20808" spans="1:4">
      <c r="A20808" s="371"/>
      <c r="B20808" s="371"/>
      <c r="C20808" s="371"/>
      <c r="D20808" s="434"/>
    </row>
    <row r="20809" spans="1:4">
      <c r="A20809" s="371"/>
      <c r="B20809" s="371"/>
      <c r="C20809" s="371"/>
      <c r="D20809" s="434"/>
    </row>
    <row r="20810" spans="1:4">
      <c r="A20810" s="371"/>
      <c r="B20810" s="371"/>
      <c r="C20810" s="371"/>
      <c r="D20810" s="434"/>
    </row>
    <row r="20811" spans="1:4">
      <c r="A20811" s="371"/>
      <c r="B20811" s="371"/>
      <c r="C20811" s="371"/>
      <c r="D20811" s="434"/>
    </row>
    <row r="20812" spans="1:4">
      <c r="A20812" s="371"/>
      <c r="B20812" s="371"/>
      <c r="C20812" s="371"/>
      <c r="D20812" s="434"/>
    </row>
    <row r="20813" spans="1:4">
      <c r="A20813" s="371"/>
      <c r="B20813" s="371"/>
      <c r="C20813" s="371"/>
      <c r="D20813" s="434"/>
    </row>
    <row r="20814" spans="1:4">
      <c r="A20814" s="371"/>
      <c r="B20814" s="371"/>
      <c r="C20814" s="371"/>
      <c r="D20814" s="434"/>
    </row>
    <row r="20815" spans="1:4">
      <c r="A20815" s="371"/>
      <c r="B20815" s="371"/>
      <c r="C20815" s="371"/>
      <c r="D20815" s="434"/>
    </row>
    <row r="20816" spans="1:4">
      <c r="A20816" s="371"/>
      <c r="B20816" s="371"/>
      <c r="C20816" s="371"/>
      <c r="D20816" s="434"/>
    </row>
    <row r="20817" spans="1:4">
      <c r="A20817" s="371"/>
      <c r="B20817" s="371"/>
      <c r="C20817" s="371"/>
      <c r="D20817" s="434"/>
    </row>
    <row r="20818" spans="1:4">
      <c r="A20818" s="371"/>
      <c r="B20818" s="371"/>
      <c r="C20818" s="371"/>
      <c r="D20818" s="434"/>
    </row>
    <row r="20819" spans="1:4">
      <c r="A20819" s="371"/>
      <c r="B20819" s="371"/>
      <c r="C20819" s="371"/>
      <c r="D20819" s="434"/>
    </row>
    <row r="20820" spans="1:4">
      <c r="A20820" s="371"/>
      <c r="B20820" s="371"/>
      <c r="C20820" s="371"/>
      <c r="D20820" s="434"/>
    </row>
    <row r="20821" spans="1:4">
      <c r="A20821" s="371"/>
      <c r="B20821" s="371"/>
      <c r="C20821" s="371"/>
      <c r="D20821" s="434"/>
    </row>
    <row r="20822" spans="1:4">
      <c r="A20822" s="371"/>
      <c r="B20822" s="371"/>
      <c r="C20822" s="371"/>
      <c r="D20822" s="434"/>
    </row>
    <row r="20823" spans="1:4">
      <c r="A20823" s="371"/>
      <c r="B20823" s="371"/>
      <c r="C20823" s="371"/>
      <c r="D20823" s="434"/>
    </row>
    <row r="20824" spans="1:4">
      <c r="A20824" s="371"/>
      <c r="B20824" s="371"/>
      <c r="C20824" s="371"/>
      <c r="D20824" s="434"/>
    </row>
    <row r="20825" spans="1:4">
      <c r="A20825" s="371"/>
      <c r="B20825" s="371"/>
      <c r="C20825" s="371"/>
      <c r="D20825" s="434"/>
    </row>
    <row r="20826" spans="1:4">
      <c r="A20826" s="371"/>
      <c r="B20826" s="371"/>
      <c r="C20826" s="371"/>
      <c r="D20826" s="434"/>
    </row>
    <row r="20827" spans="1:4">
      <c r="A20827" s="371"/>
      <c r="B20827" s="371"/>
      <c r="C20827" s="371"/>
      <c r="D20827" s="434"/>
    </row>
    <row r="20828" spans="1:4">
      <c r="A20828" s="371"/>
      <c r="B20828" s="371"/>
      <c r="C20828" s="371"/>
      <c r="D20828" s="434"/>
    </row>
    <row r="20829" spans="1:4">
      <c r="A20829" s="371"/>
      <c r="B20829" s="371"/>
      <c r="C20829" s="371"/>
      <c r="D20829" s="434"/>
    </row>
    <row r="20830" spans="1:4">
      <c r="A20830" s="371"/>
      <c r="B20830" s="371"/>
      <c r="C20830" s="371"/>
      <c r="D20830" s="434"/>
    </row>
    <row r="20831" spans="1:4">
      <c r="A20831" s="371"/>
      <c r="B20831" s="371"/>
      <c r="C20831" s="371"/>
      <c r="D20831" s="434"/>
    </row>
    <row r="20832" spans="1:4">
      <c r="A20832" s="371"/>
      <c r="B20832" s="371"/>
      <c r="C20832" s="371"/>
      <c r="D20832" s="434"/>
    </row>
    <row r="20833" spans="1:4">
      <c r="A20833" s="371"/>
      <c r="B20833" s="371"/>
      <c r="C20833" s="371"/>
      <c r="D20833" s="434"/>
    </row>
    <row r="20834" spans="1:4">
      <c r="A20834" s="371"/>
      <c r="B20834" s="371"/>
      <c r="C20834" s="371"/>
      <c r="D20834" s="434"/>
    </row>
    <row r="20835" spans="1:4">
      <c r="A20835" s="371"/>
      <c r="B20835" s="371"/>
      <c r="C20835" s="371"/>
      <c r="D20835" s="434"/>
    </row>
    <row r="20836" spans="1:4">
      <c r="A20836" s="371"/>
      <c r="B20836" s="371"/>
      <c r="C20836" s="371"/>
      <c r="D20836" s="434"/>
    </row>
    <row r="20837" spans="1:4">
      <c r="A20837" s="371"/>
      <c r="B20837" s="371"/>
      <c r="C20837" s="371"/>
      <c r="D20837" s="434"/>
    </row>
    <row r="20838" spans="1:4">
      <c r="A20838" s="371"/>
      <c r="B20838" s="371"/>
      <c r="C20838" s="371"/>
      <c r="D20838" s="434"/>
    </row>
    <row r="20839" spans="1:4">
      <c r="A20839" s="371"/>
      <c r="B20839" s="371"/>
      <c r="C20839" s="371"/>
      <c r="D20839" s="434"/>
    </row>
    <row r="20840" spans="1:4">
      <c r="A20840" s="371"/>
      <c r="B20840" s="371"/>
      <c r="C20840" s="371"/>
      <c r="D20840" s="434"/>
    </row>
    <row r="20841" spans="1:4">
      <c r="A20841" s="371"/>
      <c r="B20841" s="371"/>
      <c r="C20841" s="371"/>
      <c r="D20841" s="434"/>
    </row>
    <row r="20842" spans="1:4">
      <c r="A20842" s="371"/>
      <c r="B20842" s="371"/>
      <c r="C20842" s="371"/>
      <c r="D20842" s="434"/>
    </row>
    <row r="20843" spans="1:4">
      <c r="A20843" s="371"/>
      <c r="B20843" s="371"/>
      <c r="C20843" s="371"/>
      <c r="D20843" s="434"/>
    </row>
    <row r="20844" spans="1:4">
      <c r="A20844" s="371"/>
      <c r="B20844" s="371"/>
      <c r="C20844" s="371"/>
      <c r="D20844" s="434"/>
    </row>
    <row r="20845" spans="1:4">
      <c r="A20845" s="371"/>
      <c r="B20845" s="371"/>
      <c r="C20845" s="371"/>
      <c r="D20845" s="434"/>
    </row>
    <row r="20846" spans="1:4">
      <c r="A20846" s="371"/>
      <c r="B20846" s="371"/>
      <c r="C20846" s="371"/>
      <c r="D20846" s="434"/>
    </row>
    <row r="20847" spans="1:4">
      <c r="A20847" s="371"/>
      <c r="B20847" s="371"/>
      <c r="C20847" s="371"/>
      <c r="D20847" s="434"/>
    </row>
    <row r="20848" spans="1:4">
      <c r="A20848" s="371"/>
      <c r="B20848" s="371"/>
      <c r="C20848" s="371"/>
      <c r="D20848" s="434"/>
    </row>
    <row r="20849" spans="1:4">
      <c r="A20849" s="371"/>
      <c r="B20849" s="371"/>
      <c r="C20849" s="371"/>
      <c r="D20849" s="434"/>
    </row>
    <row r="20850" spans="1:4">
      <c r="A20850" s="371"/>
      <c r="B20850" s="371"/>
      <c r="C20850" s="371"/>
      <c r="D20850" s="434"/>
    </row>
    <row r="20851" spans="1:4">
      <c r="A20851" s="371"/>
      <c r="B20851" s="371"/>
      <c r="C20851" s="371"/>
      <c r="D20851" s="434"/>
    </row>
    <row r="20852" spans="1:4">
      <c r="A20852" s="371"/>
      <c r="B20852" s="371"/>
      <c r="C20852" s="371"/>
      <c r="D20852" s="434"/>
    </row>
    <row r="20853" spans="1:4">
      <c r="A20853" s="371"/>
      <c r="B20853" s="371"/>
      <c r="C20853" s="371"/>
      <c r="D20853" s="434"/>
    </row>
    <row r="20854" spans="1:4">
      <c r="A20854" s="371"/>
      <c r="B20854" s="371"/>
      <c r="C20854" s="371"/>
      <c r="D20854" s="434"/>
    </row>
    <row r="20855" spans="1:4">
      <c r="A20855" s="371"/>
      <c r="B20855" s="371"/>
      <c r="C20855" s="371"/>
      <c r="D20855" s="434"/>
    </row>
    <row r="20856" spans="1:4">
      <c r="A20856" s="371"/>
      <c r="B20856" s="371"/>
      <c r="C20856" s="371"/>
      <c r="D20856" s="434"/>
    </row>
    <row r="20857" spans="1:4">
      <c r="A20857" s="371"/>
      <c r="B20857" s="371"/>
      <c r="C20857" s="371"/>
      <c r="D20857" s="434"/>
    </row>
    <row r="20858" spans="1:4">
      <c r="A20858" s="371"/>
      <c r="B20858" s="371"/>
      <c r="C20858" s="371"/>
      <c r="D20858" s="434"/>
    </row>
    <row r="20859" spans="1:4">
      <c r="A20859" s="371"/>
      <c r="B20859" s="371"/>
      <c r="C20859" s="371"/>
      <c r="D20859" s="434"/>
    </row>
    <row r="20860" spans="1:4">
      <c r="A20860" s="371"/>
      <c r="B20860" s="371"/>
      <c r="C20860" s="371"/>
      <c r="D20860" s="434"/>
    </row>
    <row r="20861" spans="1:4">
      <c r="A20861" s="371"/>
      <c r="B20861" s="371"/>
      <c r="C20861" s="371"/>
      <c r="D20861" s="434"/>
    </row>
    <row r="20862" spans="1:4">
      <c r="A20862" s="371"/>
      <c r="B20862" s="371"/>
      <c r="C20862" s="371"/>
      <c r="D20862" s="434"/>
    </row>
    <row r="20863" spans="1:4">
      <c r="A20863" s="371"/>
      <c r="B20863" s="371"/>
      <c r="C20863" s="371"/>
      <c r="D20863" s="434"/>
    </row>
    <row r="20864" spans="1:4">
      <c r="A20864" s="371"/>
      <c r="B20864" s="371"/>
      <c r="C20864" s="371"/>
      <c r="D20864" s="434"/>
    </row>
    <row r="20865" spans="1:4">
      <c r="A20865" s="371"/>
      <c r="B20865" s="371"/>
      <c r="C20865" s="371"/>
      <c r="D20865" s="434"/>
    </row>
    <row r="20866" spans="1:4">
      <c r="A20866" s="371"/>
      <c r="B20866" s="371"/>
      <c r="C20866" s="371"/>
      <c r="D20866" s="434"/>
    </row>
    <row r="20867" spans="1:4">
      <c r="A20867" s="371"/>
      <c r="B20867" s="371"/>
      <c r="C20867" s="371"/>
      <c r="D20867" s="434"/>
    </row>
    <row r="20868" spans="1:4">
      <c r="A20868" s="371"/>
      <c r="B20868" s="371"/>
      <c r="C20868" s="371"/>
      <c r="D20868" s="434"/>
    </row>
    <row r="20869" spans="1:4">
      <c r="A20869" s="371"/>
      <c r="B20869" s="371"/>
      <c r="C20869" s="371"/>
      <c r="D20869" s="434"/>
    </row>
    <row r="20870" spans="1:4">
      <c r="A20870" s="371"/>
      <c r="B20870" s="371"/>
      <c r="C20870" s="371"/>
      <c r="D20870" s="434"/>
    </row>
    <row r="20871" spans="1:4">
      <c r="A20871" s="371"/>
      <c r="B20871" s="371"/>
      <c r="C20871" s="371"/>
      <c r="D20871" s="434"/>
    </row>
    <row r="20872" spans="1:4">
      <c r="A20872" s="371"/>
      <c r="B20872" s="371"/>
      <c r="C20872" s="371"/>
      <c r="D20872" s="434"/>
    </row>
    <row r="20873" spans="1:4">
      <c r="A20873" s="371"/>
      <c r="B20873" s="371"/>
      <c r="C20873" s="371"/>
      <c r="D20873" s="434"/>
    </row>
    <row r="20874" spans="1:4">
      <c r="A20874" s="371"/>
      <c r="B20874" s="371"/>
      <c r="C20874" s="371"/>
      <c r="D20874" s="434"/>
    </row>
    <row r="20875" spans="1:4">
      <c r="A20875" s="371"/>
      <c r="B20875" s="371"/>
      <c r="C20875" s="371"/>
      <c r="D20875" s="434"/>
    </row>
    <row r="20876" spans="1:4">
      <c r="A20876" s="371"/>
      <c r="B20876" s="371"/>
      <c r="C20876" s="371"/>
      <c r="D20876" s="434"/>
    </row>
    <row r="20877" spans="1:4">
      <c r="A20877" s="371"/>
      <c r="B20877" s="371"/>
      <c r="C20877" s="371"/>
      <c r="D20877" s="434"/>
    </row>
    <row r="20878" spans="1:4">
      <c r="A20878" s="371"/>
      <c r="B20878" s="371"/>
      <c r="C20878" s="371"/>
      <c r="D20878" s="434"/>
    </row>
    <row r="20879" spans="1:4">
      <c r="A20879" s="371"/>
      <c r="B20879" s="371"/>
      <c r="C20879" s="371"/>
      <c r="D20879" s="434"/>
    </row>
    <row r="20880" spans="1:4">
      <c r="A20880" s="371"/>
      <c r="B20880" s="371"/>
      <c r="C20880" s="371"/>
      <c r="D20880" s="434"/>
    </row>
    <row r="20881" spans="1:4">
      <c r="A20881" s="371"/>
      <c r="B20881" s="371"/>
      <c r="C20881" s="371"/>
      <c r="D20881" s="434"/>
    </row>
    <row r="20882" spans="1:4">
      <c r="A20882" s="371"/>
      <c r="B20882" s="371"/>
      <c r="C20882" s="371"/>
      <c r="D20882" s="434"/>
    </row>
    <row r="20883" spans="1:4">
      <c r="A20883" s="371"/>
      <c r="B20883" s="371"/>
      <c r="C20883" s="371"/>
      <c r="D20883" s="434"/>
    </row>
    <row r="20884" spans="1:4">
      <c r="A20884" s="371"/>
      <c r="B20884" s="371"/>
      <c r="C20884" s="371"/>
      <c r="D20884" s="434"/>
    </row>
    <row r="20885" spans="1:4">
      <c r="A20885" s="371"/>
      <c r="B20885" s="371"/>
      <c r="C20885" s="371"/>
      <c r="D20885" s="434"/>
    </row>
    <row r="20886" spans="1:4">
      <c r="A20886" s="371"/>
      <c r="B20886" s="371"/>
      <c r="C20886" s="371"/>
      <c r="D20886" s="434"/>
    </row>
    <row r="20887" spans="1:4">
      <c r="A20887" s="371"/>
      <c r="B20887" s="371"/>
      <c r="C20887" s="371"/>
      <c r="D20887" s="434"/>
    </row>
    <row r="20888" spans="1:4">
      <c r="A20888" s="371"/>
      <c r="B20888" s="371"/>
      <c r="C20888" s="371"/>
      <c r="D20888" s="434"/>
    </row>
    <row r="20889" spans="1:4">
      <c r="A20889" s="371"/>
      <c r="B20889" s="371"/>
      <c r="C20889" s="371"/>
      <c r="D20889" s="434"/>
    </row>
    <row r="20890" spans="1:4">
      <c r="A20890" s="371"/>
      <c r="B20890" s="371"/>
      <c r="C20890" s="371"/>
      <c r="D20890" s="434"/>
    </row>
    <row r="20891" spans="1:4">
      <c r="A20891" s="371"/>
      <c r="B20891" s="371"/>
      <c r="C20891" s="371"/>
      <c r="D20891" s="434"/>
    </row>
    <row r="20892" spans="1:4">
      <c r="A20892" s="371"/>
      <c r="B20892" s="371"/>
      <c r="C20892" s="371"/>
      <c r="D20892" s="434"/>
    </row>
    <row r="20893" spans="1:4">
      <c r="A20893" s="371"/>
      <c r="B20893" s="371"/>
      <c r="C20893" s="371"/>
      <c r="D20893" s="434"/>
    </row>
    <row r="20894" spans="1:4">
      <c r="A20894" s="371"/>
      <c r="B20894" s="371"/>
      <c r="C20894" s="371"/>
      <c r="D20894" s="434"/>
    </row>
    <row r="20895" spans="1:4">
      <c r="A20895" s="371"/>
      <c r="B20895" s="371"/>
      <c r="C20895" s="371"/>
      <c r="D20895" s="434"/>
    </row>
    <row r="20896" spans="1:4">
      <c r="A20896" s="371"/>
      <c r="B20896" s="371"/>
      <c r="C20896" s="371"/>
      <c r="D20896" s="434"/>
    </row>
    <row r="20897" spans="1:4">
      <c r="A20897" s="371"/>
      <c r="B20897" s="371"/>
      <c r="C20897" s="371"/>
      <c r="D20897" s="434"/>
    </row>
    <row r="20898" spans="1:4">
      <c r="A20898" s="371"/>
      <c r="B20898" s="371"/>
      <c r="C20898" s="371"/>
      <c r="D20898" s="434"/>
    </row>
    <row r="20899" spans="1:4">
      <c r="A20899" s="371"/>
      <c r="B20899" s="371"/>
      <c r="C20899" s="371"/>
      <c r="D20899" s="434"/>
    </row>
    <row r="20900" spans="1:4">
      <c r="A20900" s="371"/>
      <c r="B20900" s="371"/>
      <c r="C20900" s="371"/>
      <c r="D20900" s="434"/>
    </row>
    <row r="20901" spans="1:4">
      <c r="A20901" s="371"/>
      <c r="B20901" s="371"/>
      <c r="C20901" s="371"/>
      <c r="D20901" s="434"/>
    </row>
    <row r="20902" spans="1:4">
      <c r="A20902" s="371"/>
      <c r="B20902" s="371"/>
      <c r="C20902" s="371"/>
      <c r="D20902" s="434"/>
    </row>
    <row r="20903" spans="1:4">
      <c r="A20903" s="371"/>
      <c r="B20903" s="371"/>
      <c r="C20903" s="371"/>
      <c r="D20903" s="434"/>
    </row>
    <row r="20904" spans="1:4">
      <c r="A20904" s="371"/>
      <c r="B20904" s="371"/>
      <c r="C20904" s="371"/>
      <c r="D20904" s="434"/>
    </row>
    <row r="20905" spans="1:4">
      <c r="A20905" s="371"/>
      <c r="B20905" s="371"/>
      <c r="C20905" s="371"/>
      <c r="D20905" s="434"/>
    </row>
    <row r="20906" spans="1:4">
      <c r="A20906" s="371"/>
      <c r="B20906" s="371"/>
      <c r="C20906" s="371"/>
      <c r="D20906" s="434"/>
    </row>
    <row r="20907" spans="1:4">
      <c r="A20907" s="371"/>
      <c r="B20907" s="371"/>
      <c r="C20907" s="371"/>
      <c r="D20907" s="434"/>
    </row>
    <row r="20908" spans="1:4">
      <c r="A20908" s="371"/>
      <c r="B20908" s="371"/>
      <c r="C20908" s="371"/>
      <c r="D20908" s="434"/>
    </row>
    <row r="20909" spans="1:4">
      <c r="A20909" s="371"/>
      <c r="B20909" s="371"/>
      <c r="C20909" s="371"/>
      <c r="D20909" s="434"/>
    </row>
    <row r="20910" spans="1:4">
      <c r="A20910" s="371"/>
      <c r="B20910" s="371"/>
      <c r="C20910" s="371"/>
      <c r="D20910" s="434"/>
    </row>
    <row r="20911" spans="1:4">
      <c r="A20911" s="371"/>
      <c r="B20911" s="371"/>
      <c r="C20911" s="371"/>
      <c r="D20911" s="434"/>
    </row>
    <row r="20912" spans="1:4">
      <c r="A20912" s="371"/>
      <c r="B20912" s="371"/>
      <c r="C20912" s="371"/>
      <c r="D20912" s="434"/>
    </row>
    <row r="20913" spans="1:4">
      <c r="A20913" s="371"/>
      <c r="B20913" s="371"/>
      <c r="C20913" s="371"/>
      <c r="D20913" s="434"/>
    </row>
    <row r="20914" spans="1:4">
      <c r="A20914" s="371"/>
      <c r="B20914" s="371"/>
      <c r="C20914" s="371"/>
      <c r="D20914" s="434"/>
    </row>
    <row r="20915" spans="1:4">
      <c r="A20915" s="371"/>
      <c r="B20915" s="371"/>
      <c r="C20915" s="371"/>
      <c r="D20915" s="434"/>
    </row>
    <row r="20916" spans="1:4">
      <c r="A20916" s="371"/>
      <c r="B20916" s="371"/>
      <c r="C20916" s="371"/>
      <c r="D20916" s="434"/>
    </row>
    <row r="20917" spans="1:4">
      <c r="A20917" s="371"/>
      <c r="B20917" s="371"/>
      <c r="C20917" s="371"/>
      <c r="D20917" s="434"/>
    </row>
    <row r="20918" spans="1:4">
      <c r="A20918" s="371"/>
      <c r="B20918" s="371"/>
      <c r="C20918" s="371"/>
      <c r="D20918" s="434"/>
    </row>
    <row r="20919" spans="1:4">
      <c r="A20919" s="371"/>
      <c r="B20919" s="371"/>
      <c r="C20919" s="371"/>
      <c r="D20919" s="434"/>
    </row>
    <row r="20920" spans="1:4">
      <c r="A20920" s="371"/>
      <c r="B20920" s="371"/>
      <c r="C20920" s="371"/>
      <c r="D20920" s="434"/>
    </row>
    <row r="20921" spans="1:4">
      <c r="A20921" s="371"/>
      <c r="B20921" s="371"/>
      <c r="C20921" s="371"/>
      <c r="D20921" s="434"/>
    </row>
    <row r="20922" spans="1:4">
      <c r="A20922" s="371"/>
      <c r="B20922" s="371"/>
      <c r="C20922" s="371"/>
      <c r="D20922" s="434"/>
    </row>
    <row r="20923" spans="1:4">
      <c r="A20923" s="371"/>
      <c r="B20923" s="371"/>
      <c r="C20923" s="371"/>
      <c r="D20923" s="434"/>
    </row>
    <row r="20924" spans="1:4">
      <c r="A20924" s="371"/>
      <c r="B20924" s="371"/>
      <c r="C20924" s="371"/>
      <c r="D20924" s="434"/>
    </row>
    <row r="20925" spans="1:4">
      <c r="A20925" s="371"/>
      <c r="B20925" s="371"/>
      <c r="C20925" s="371"/>
      <c r="D20925" s="434"/>
    </row>
    <row r="20926" spans="1:4">
      <c r="A20926" s="371"/>
      <c r="B20926" s="371"/>
      <c r="C20926" s="371"/>
      <c r="D20926" s="434"/>
    </row>
    <row r="20927" spans="1:4">
      <c r="A20927" s="371"/>
      <c r="B20927" s="371"/>
      <c r="C20927" s="371"/>
      <c r="D20927" s="434"/>
    </row>
    <row r="20928" spans="1:4">
      <c r="A20928" s="371"/>
      <c r="B20928" s="371"/>
      <c r="C20928" s="371"/>
      <c r="D20928" s="434"/>
    </row>
    <row r="20929" spans="1:4">
      <c r="A20929" s="371"/>
      <c r="B20929" s="371"/>
      <c r="C20929" s="371"/>
      <c r="D20929" s="434"/>
    </row>
    <row r="20930" spans="1:4">
      <c r="A20930" s="371"/>
      <c r="B20930" s="371"/>
      <c r="C20930" s="371"/>
      <c r="D20930" s="434"/>
    </row>
    <row r="20931" spans="1:4">
      <c r="A20931" s="371"/>
      <c r="B20931" s="371"/>
      <c r="C20931" s="371"/>
      <c r="D20931" s="434"/>
    </row>
    <row r="20932" spans="1:4">
      <c r="A20932" s="371"/>
      <c r="B20932" s="371"/>
      <c r="C20932" s="371"/>
      <c r="D20932" s="434"/>
    </row>
    <row r="20933" spans="1:4">
      <c r="A20933" s="371"/>
      <c r="B20933" s="371"/>
      <c r="C20933" s="371"/>
      <c r="D20933" s="434"/>
    </row>
    <row r="20934" spans="1:4">
      <c r="A20934" s="371"/>
      <c r="B20934" s="371"/>
      <c r="C20934" s="371"/>
      <c r="D20934" s="434"/>
    </row>
    <row r="20935" spans="1:4">
      <c r="A20935" s="371"/>
      <c r="B20935" s="371"/>
      <c r="C20935" s="371"/>
      <c r="D20935" s="434"/>
    </row>
    <row r="20936" spans="1:4">
      <c r="A20936" s="371"/>
      <c r="B20936" s="371"/>
      <c r="C20936" s="371"/>
      <c r="D20936" s="434"/>
    </row>
    <row r="20937" spans="1:4">
      <c r="A20937" s="371"/>
      <c r="B20937" s="371"/>
      <c r="C20937" s="371"/>
      <c r="D20937" s="434"/>
    </row>
    <row r="20938" spans="1:4">
      <c r="A20938" s="371"/>
      <c r="B20938" s="371"/>
      <c r="C20938" s="371"/>
      <c r="D20938" s="434"/>
    </row>
    <row r="20939" spans="1:4">
      <c r="A20939" s="371"/>
      <c r="B20939" s="371"/>
      <c r="C20939" s="371"/>
      <c r="D20939" s="434"/>
    </row>
    <row r="20940" spans="1:4">
      <c r="A20940" s="371"/>
      <c r="B20940" s="371"/>
      <c r="C20940" s="371"/>
      <c r="D20940" s="434"/>
    </row>
    <row r="20941" spans="1:4">
      <c r="A20941" s="371"/>
      <c r="B20941" s="371"/>
      <c r="C20941" s="371"/>
      <c r="D20941" s="434"/>
    </row>
    <row r="20942" spans="1:4">
      <c r="A20942" s="371"/>
      <c r="B20942" s="371"/>
      <c r="C20942" s="371"/>
      <c r="D20942" s="434"/>
    </row>
    <row r="20943" spans="1:4">
      <c r="A20943" s="371"/>
      <c r="B20943" s="371"/>
      <c r="C20943" s="371"/>
      <c r="D20943" s="434"/>
    </row>
    <row r="20944" spans="1:4">
      <c r="A20944" s="371"/>
      <c r="B20944" s="371"/>
      <c r="C20944" s="371"/>
      <c r="D20944" s="434"/>
    </row>
    <row r="20945" spans="1:4">
      <c r="A20945" s="371"/>
      <c r="B20945" s="371"/>
      <c r="C20945" s="371"/>
      <c r="D20945" s="434"/>
    </row>
    <row r="20946" spans="1:4">
      <c r="A20946" s="371"/>
      <c r="B20946" s="371"/>
      <c r="C20946" s="371"/>
      <c r="D20946" s="434"/>
    </row>
    <row r="20947" spans="1:4">
      <c r="A20947" s="371"/>
      <c r="B20947" s="371"/>
      <c r="C20947" s="371"/>
      <c r="D20947" s="434"/>
    </row>
    <row r="20948" spans="1:4">
      <c r="A20948" s="371"/>
      <c r="B20948" s="371"/>
      <c r="C20948" s="371"/>
      <c r="D20948" s="434"/>
    </row>
    <row r="20949" spans="1:4">
      <c r="A20949" s="371"/>
      <c r="B20949" s="371"/>
      <c r="C20949" s="371"/>
      <c r="D20949" s="434"/>
    </row>
    <row r="20950" spans="1:4">
      <c r="A20950" s="371"/>
      <c r="B20950" s="371"/>
      <c r="C20950" s="371"/>
      <c r="D20950" s="434"/>
    </row>
    <row r="20951" spans="1:4">
      <c r="A20951" s="371"/>
      <c r="B20951" s="371"/>
      <c r="C20951" s="371"/>
      <c r="D20951" s="434"/>
    </row>
    <row r="20952" spans="1:4">
      <c r="A20952" s="371"/>
      <c r="B20952" s="371"/>
      <c r="C20952" s="371"/>
      <c r="D20952" s="434"/>
    </row>
    <row r="20953" spans="1:4">
      <c r="A20953" s="371"/>
      <c r="B20953" s="371"/>
      <c r="C20953" s="371"/>
      <c r="D20953" s="434"/>
    </row>
    <row r="20954" spans="1:4">
      <c r="A20954" s="371"/>
      <c r="B20954" s="371"/>
      <c r="C20954" s="371"/>
      <c r="D20954" s="434"/>
    </row>
    <row r="20955" spans="1:4">
      <c r="A20955" s="371"/>
      <c r="B20955" s="371"/>
      <c r="C20955" s="371"/>
      <c r="D20955" s="434"/>
    </row>
    <row r="20956" spans="1:4">
      <c r="A20956" s="371"/>
      <c r="B20956" s="371"/>
      <c r="C20956" s="371"/>
      <c r="D20956" s="434"/>
    </row>
    <row r="20957" spans="1:4">
      <c r="A20957" s="371"/>
      <c r="B20957" s="371"/>
      <c r="C20957" s="371"/>
      <c r="D20957" s="434"/>
    </row>
    <row r="20958" spans="1:4">
      <c r="A20958" s="371"/>
      <c r="B20958" s="371"/>
      <c r="C20958" s="371"/>
      <c r="D20958" s="434"/>
    </row>
    <row r="20959" spans="1:4">
      <c r="A20959" s="371"/>
      <c r="B20959" s="371"/>
      <c r="C20959" s="371"/>
      <c r="D20959" s="434"/>
    </row>
    <row r="20960" spans="1:4">
      <c r="A20960" s="371"/>
      <c r="B20960" s="371"/>
      <c r="C20960" s="371"/>
      <c r="D20960" s="434"/>
    </row>
    <row r="20961" spans="1:4">
      <c r="A20961" s="371"/>
      <c r="B20961" s="371"/>
      <c r="C20961" s="371"/>
      <c r="D20961" s="434"/>
    </row>
    <row r="20962" spans="1:4">
      <c r="A20962" s="371"/>
      <c r="B20962" s="371"/>
      <c r="C20962" s="371"/>
      <c r="D20962" s="434"/>
    </row>
    <row r="20963" spans="1:4">
      <c r="A20963" s="371"/>
      <c r="B20963" s="371"/>
      <c r="C20963" s="371"/>
      <c r="D20963" s="434"/>
    </row>
    <row r="20964" spans="1:4">
      <c r="A20964" s="371"/>
      <c r="B20964" s="371"/>
      <c r="C20964" s="371"/>
      <c r="D20964" s="434"/>
    </row>
    <row r="20965" spans="1:4">
      <c r="A20965" s="371"/>
      <c r="B20965" s="371"/>
      <c r="C20965" s="371"/>
      <c r="D20965" s="434"/>
    </row>
    <row r="20966" spans="1:4">
      <c r="A20966" s="371"/>
      <c r="B20966" s="371"/>
      <c r="C20966" s="371"/>
      <c r="D20966" s="434"/>
    </row>
    <row r="20967" spans="1:4">
      <c r="A20967" s="371"/>
      <c r="B20967" s="371"/>
      <c r="C20967" s="371"/>
      <c r="D20967" s="434"/>
    </row>
    <row r="20968" spans="1:4">
      <c r="A20968" s="371"/>
      <c r="B20968" s="371"/>
      <c r="C20968" s="371"/>
      <c r="D20968" s="434"/>
    </row>
    <row r="20969" spans="1:4">
      <c r="A20969" s="371"/>
      <c r="B20969" s="371"/>
      <c r="C20969" s="371"/>
      <c r="D20969" s="434"/>
    </row>
    <row r="20970" spans="1:4">
      <c r="A20970" s="371"/>
      <c r="B20970" s="371"/>
      <c r="C20970" s="371"/>
      <c r="D20970" s="434"/>
    </row>
    <row r="20971" spans="1:4">
      <c r="A20971" s="371"/>
      <c r="B20971" s="371"/>
      <c r="C20971" s="371"/>
      <c r="D20971" s="434"/>
    </row>
    <row r="20972" spans="1:4">
      <c r="A20972" s="371"/>
      <c r="B20972" s="371"/>
      <c r="C20972" s="371"/>
      <c r="D20972" s="434"/>
    </row>
    <row r="20973" spans="1:4">
      <c r="A20973" s="371"/>
      <c r="B20973" s="371"/>
      <c r="C20973" s="371"/>
      <c r="D20973" s="434"/>
    </row>
    <row r="20974" spans="1:4">
      <c r="A20974" s="371"/>
      <c r="B20974" s="371"/>
      <c r="C20974" s="371"/>
      <c r="D20974" s="434"/>
    </row>
    <row r="20975" spans="1:4">
      <c r="A20975" s="371"/>
      <c r="B20975" s="371"/>
      <c r="C20975" s="371"/>
      <c r="D20975" s="434"/>
    </row>
    <row r="20976" spans="1:4">
      <c r="A20976" s="371"/>
      <c r="B20976" s="371"/>
      <c r="C20976" s="371"/>
      <c r="D20976" s="434"/>
    </row>
    <row r="20977" spans="1:4">
      <c r="A20977" s="371"/>
      <c r="B20977" s="371"/>
      <c r="C20977" s="371"/>
      <c r="D20977" s="434"/>
    </row>
    <row r="20978" spans="1:4">
      <c r="A20978" s="371"/>
      <c r="B20978" s="371"/>
      <c r="C20978" s="371"/>
      <c r="D20978" s="434"/>
    </row>
    <row r="20979" spans="1:4">
      <c r="A20979" s="371"/>
      <c r="B20979" s="371"/>
      <c r="C20979" s="371"/>
      <c r="D20979" s="434"/>
    </row>
    <row r="20980" spans="1:4">
      <c r="A20980" s="371"/>
      <c r="B20980" s="371"/>
      <c r="C20980" s="371"/>
      <c r="D20980" s="434"/>
    </row>
    <row r="20981" spans="1:4">
      <c r="A20981" s="371"/>
      <c r="B20981" s="371"/>
      <c r="C20981" s="371"/>
      <c r="D20981" s="434"/>
    </row>
    <row r="20982" spans="1:4">
      <c r="A20982" s="371"/>
      <c r="B20982" s="371"/>
      <c r="C20982" s="371"/>
      <c r="D20982" s="434"/>
    </row>
    <row r="20983" spans="1:4">
      <c r="A20983" s="371"/>
      <c r="B20983" s="371"/>
      <c r="C20983" s="371"/>
      <c r="D20983" s="434"/>
    </row>
    <row r="20984" spans="1:4">
      <c r="A20984" s="371"/>
      <c r="B20984" s="371"/>
      <c r="C20984" s="371"/>
      <c r="D20984" s="434"/>
    </row>
    <row r="20985" spans="1:4">
      <c r="A20985" s="371"/>
      <c r="B20985" s="371"/>
      <c r="C20985" s="371"/>
      <c r="D20985" s="434"/>
    </row>
    <row r="20986" spans="1:4">
      <c r="A20986" s="371"/>
      <c r="B20986" s="371"/>
      <c r="C20986" s="371"/>
      <c r="D20986" s="434"/>
    </row>
    <row r="20987" spans="1:4">
      <c r="A20987" s="371"/>
      <c r="B20987" s="371"/>
      <c r="C20987" s="371"/>
      <c r="D20987" s="434"/>
    </row>
    <row r="20988" spans="1:4">
      <c r="A20988" s="371"/>
      <c r="B20988" s="371"/>
      <c r="C20988" s="371"/>
      <c r="D20988" s="434"/>
    </row>
    <row r="20989" spans="1:4">
      <c r="A20989" s="371"/>
      <c r="B20989" s="371"/>
      <c r="C20989" s="371"/>
      <c r="D20989" s="434"/>
    </row>
    <row r="20990" spans="1:4">
      <c r="A20990" s="371"/>
      <c r="B20990" s="371"/>
      <c r="C20990" s="371"/>
      <c r="D20990" s="434"/>
    </row>
    <row r="20991" spans="1:4">
      <c r="A20991" s="371"/>
      <c r="B20991" s="371"/>
      <c r="C20991" s="371"/>
      <c r="D20991" s="434"/>
    </row>
    <row r="20992" spans="1:4">
      <c r="A20992" s="371"/>
      <c r="B20992" s="371"/>
      <c r="C20992" s="371"/>
      <c r="D20992" s="434"/>
    </row>
    <row r="20993" spans="1:4">
      <c r="A20993" s="371"/>
      <c r="B20993" s="371"/>
      <c r="C20993" s="371"/>
      <c r="D20993" s="434"/>
    </row>
    <row r="20994" spans="1:4">
      <c r="A20994" s="371"/>
      <c r="B20994" s="371"/>
      <c r="C20994" s="371"/>
      <c r="D20994" s="434"/>
    </row>
    <row r="20995" spans="1:4">
      <c r="A20995" s="371"/>
      <c r="B20995" s="371"/>
      <c r="C20995" s="371"/>
      <c r="D20995" s="434"/>
    </row>
    <row r="20996" spans="1:4">
      <c r="A20996" s="371"/>
      <c r="B20996" s="371"/>
      <c r="C20996" s="371"/>
      <c r="D20996" s="434"/>
    </row>
    <row r="20997" spans="1:4">
      <c r="A20997" s="371"/>
      <c r="B20997" s="371"/>
      <c r="C20997" s="371"/>
      <c r="D20997" s="434"/>
    </row>
    <row r="20998" spans="1:4">
      <c r="A20998" s="371"/>
      <c r="B20998" s="371"/>
      <c r="C20998" s="371"/>
      <c r="D20998" s="434"/>
    </row>
    <row r="20999" spans="1:4">
      <c r="A20999" s="371"/>
      <c r="B20999" s="371"/>
      <c r="C20999" s="371"/>
      <c r="D20999" s="434"/>
    </row>
    <row r="21000" spans="1:4">
      <c r="A21000" s="371"/>
      <c r="B21000" s="371"/>
      <c r="C21000" s="371"/>
      <c r="D21000" s="434"/>
    </row>
    <row r="21001" spans="1:4">
      <c r="A21001" s="371"/>
      <c r="B21001" s="371"/>
      <c r="C21001" s="371"/>
      <c r="D21001" s="434"/>
    </row>
    <row r="21002" spans="1:4">
      <c r="A21002" s="371"/>
      <c r="B21002" s="371"/>
      <c r="C21002" s="371"/>
      <c r="D21002" s="434"/>
    </row>
    <row r="21003" spans="1:4">
      <c r="A21003" s="371"/>
      <c r="B21003" s="371"/>
      <c r="C21003" s="371"/>
      <c r="D21003" s="434"/>
    </row>
    <row r="21004" spans="1:4">
      <c r="A21004" s="371"/>
      <c r="B21004" s="371"/>
      <c r="C21004" s="371"/>
      <c r="D21004" s="434"/>
    </row>
    <row r="21005" spans="1:4">
      <c r="A21005" s="371"/>
      <c r="B21005" s="371"/>
      <c r="C21005" s="371"/>
      <c r="D21005" s="434"/>
    </row>
    <row r="21006" spans="1:4">
      <c r="A21006" s="371"/>
      <c r="B21006" s="371"/>
      <c r="C21006" s="371"/>
      <c r="D21006" s="434"/>
    </row>
    <row r="21007" spans="1:4">
      <c r="A21007" s="371"/>
      <c r="B21007" s="371"/>
      <c r="C21007" s="371"/>
      <c r="D21007" s="434"/>
    </row>
    <row r="21008" spans="1:4">
      <c r="A21008" s="371"/>
      <c r="B21008" s="371"/>
      <c r="C21008" s="371"/>
      <c r="D21008" s="434"/>
    </row>
    <row r="21009" spans="1:4">
      <c r="A21009" s="371"/>
      <c r="B21009" s="371"/>
      <c r="C21009" s="371"/>
      <c r="D21009" s="434"/>
    </row>
    <row r="21010" spans="1:4">
      <c r="A21010" s="371"/>
      <c r="B21010" s="371"/>
      <c r="C21010" s="371"/>
      <c r="D21010" s="434"/>
    </row>
    <row r="21011" spans="1:4">
      <c r="A21011" s="371"/>
      <c r="B21011" s="371"/>
      <c r="C21011" s="371"/>
      <c r="D21011" s="434"/>
    </row>
    <row r="21012" spans="1:4">
      <c r="A21012" s="371"/>
      <c r="B21012" s="371"/>
      <c r="C21012" s="371"/>
      <c r="D21012" s="434"/>
    </row>
    <row r="21013" spans="1:4">
      <c r="A21013" s="371"/>
      <c r="B21013" s="371"/>
      <c r="C21013" s="371"/>
      <c r="D21013" s="434"/>
    </row>
    <row r="21014" spans="1:4">
      <c r="A21014" s="371"/>
      <c r="B21014" s="371"/>
      <c r="C21014" s="371"/>
      <c r="D21014" s="434"/>
    </row>
    <row r="21015" spans="1:4">
      <c r="A21015" s="371"/>
      <c r="B21015" s="371"/>
      <c r="C21015" s="371"/>
      <c r="D21015" s="434"/>
    </row>
    <row r="21016" spans="1:4">
      <c r="A21016" s="371"/>
      <c r="B21016" s="371"/>
      <c r="C21016" s="371"/>
      <c r="D21016" s="434"/>
    </row>
    <row r="21017" spans="1:4">
      <c r="A21017" s="371"/>
      <c r="B21017" s="371"/>
      <c r="C21017" s="371"/>
      <c r="D21017" s="434"/>
    </row>
    <row r="21018" spans="1:4">
      <c r="A21018" s="371"/>
      <c r="B21018" s="371"/>
      <c r="C21018" s="371"/>
      <c r="D21018" s="434"/>
    </row>
    <row r="21019" spans="1:4">
      <c r="A21019" s="371"/>
      <c r="B21019" s="371"/>
      <c r="C21019" s="371"/>
      <c r="D21019" s="434"/>
    </row>
    <row r="21020" spans="1:4">
      <c r="A21020" s="371"/>
      <c r="B21020" s="371"/>
      <c r="C21020" s="371"/>
      <c r="D21020" s="434"/>
    </row>
    <row r="21021" spans="1:4">
      <c r="A21021" s="371"/>
      <c r="B21021" s="371"/>
      <c r="C21021" s="371"/>
      <c r="D21021" s="434"/>
    </row>
    <row r="21022" spans="1:4">
      <c r="A21022" s="371"/>
      <c r="B21022" s="371"/>
      <c r="C21022" s="371"/>
      <c r="D21022" s="434"/>
    </row>
    <row r="21023" spans="1:4">
      <c r="A21023" s="371"/>
      <c r="B21023" s="371"/>
      <c r="C21023" s="371"/>
      <c r="D21023" s="434"/>
    </row>
    <row r="21024" spans="1:4">
      <c r="A21024" s="371"/>
      <c r="B21024" s="371"/>
      <c r="C21024" s="371"/>
      <c r="D21024" s="434"/>
    </row>
    <row r="21025" spans="1:4">
      <c r="A21025" s="371"/>
      <c r="B21025" s="371"/>
      <c r="C21025" s="371"/>
      <c r="D21025" s="434"/>
    </row>
    <row r="21026" spans="1:4">
      <c r="A21026" s="371"/>
      <c r="B21026" s="371"/>
      <c r="C21026" s="371"/>
      <c r="D21026" s="434"/>
    </row>
    <row r="21027" spans="1:4">
      <c r="A21027" s="371"/>
      <c r="B21027" s="371"/>
      <c r="C21027" s="371"/>
      <c r="D21027" s="434"/>
    </row>
    <row r="21028" spans="1:4">
      <c r="A21028" s="371"/>
      <c r="B21028" s="371"/>
      <c r="C21028" s="371"/>
      <c r="D21028" s="434"/>
    </row>
    <row r="21029" spans="1:4">
      <c r="A21029" s="371"/>
      <c r="B21029" s="371"/>
      <c r="C21029" s="371"/>
      <c r="D21029" s="434"/>
    </row>
    <row r="21030" spans="1:4">
      <c r="A21030" s="371"/>
      <c r="B21030" s="371"/>
      <c r="C21030" s="371"/>
      <c r="D21030" s="434"/>
    </row>
    <row r="21031" spans="1:4">
      <c r="A21031" s="371"/>
      <c r="B21031" s="371"/>
      <c r="C21031" s="371"/>
      <c r="D21031" s="434"/>
    </row>
    <row r="21032" spans="1:4">
      <c r="A21032" s="371"/>
      <c r="B21032" s="371"/>
      <c r="C21032" s="371"/>
      <c r="D21032" s="434"/>
    </row>
    <row r="21033" spans="1:4">
      <c r="A21033" s="371"/>
      <c r="B21033" s="371"/>
      <c r="C21033" s="371"/>
      <c r="D21033" s="434"/>
    </row>
    <row r="21034" spans="1:4">
      <c r="A21034" s="371"/>
      <c r="B21034" s="371"/>
      <c r="C21034" s="371"/>
      <c r="D21034" s="434"/>
    </row>
    <row r="21035" spans="1:4">
      <c r="A21035" s="371"/>
      <c r="B21035" s="371"/>
      <c r="C21035" s="371"/>
      <c r="D21035" s="434"/>
    </row>
    <row r="21036" spans="1:4">
      <c r="A21036" s="371"/>
      <c r="B21036" s="371"/>
      <c r="C21036" s="371"/>
      <c r="D21036" s="434"/>
    </row>
    <row r="21037" spans="1:4">
      <c r="A21037" s="371"/>
      <c r="B21037" s="371"/>
      <c r="C21037" s="371"/>
      <c r="D21037" s="434"/>
    </row>
    <row r="21038" spans="1:4">
      <c r="A21038" s="371"/>
      <c r="B21038" s="371"/>
      <c r="C21038" s="371"/>
      <c r="D21038" s="434"/>
    </row>
    <row r="21039" spans="1:4">
      <c r="A21039" s="371"/>
      <c r="B21039" s="371"/>
      <c r="C21039" s="371"/>
      <c r="D21039" s="434"/>
    </row>
    <row r="21040" spans="1:4">
      <c r="A21040" s="371"/>
      <c r="B21040" s="371"/>
      <c r="C21040" s="371"/>
      <c r="D21040" s="434"/>
    </row>
    <row r="21041" spans="1:4">
      <c r="A21041" s="371"/>
      <c r="B21041" s="371"/>
      <c r="C21041" s="371"/>
      <c r="D21041" s="434"/>
    </row>
    <row r="21042" spans="1:4">
      <c r="A21042" s="371"/>
      <c r="B21042" s="371"/>
      <c r="C21042" s="371"/>
      <c r="D21042" s="434"/>
    </row>
    <row r="21043" spans="1:4">
      <c r="A21043" s="371"/>
      <c r="B21043" s="371"/>
      <c r="C21043" s="371"/>
      <c r="D21043" s="434"/>
    </row>
    <row r="21044" spans="1:4">
      <c r="A21044" s="371"/>
      <c r="B21044" s="371"/>
      <c r="C21044" s="371"/>
      <c r="D21044" s="434"/>
    </row>
    <row r="21045" spans="1:4">
      <c r="A21045" s="371"/>
      <c r="B21045" s="371"/>
      <c r="C21045" s="371"/>
      <c r="D21045" s="434"/>
    </row>
    <row r="21046" spans="1:4">
      <c r="A21046" s="371"/>
      <c r="B21046" s="371"/>
      <c r="C21046" s="371"/>
      <c r="D21046" s="434"/>
    </row>
    <row r="21047" spans="1:4">
      <c r="A21047" s="371"/>
      <c r="B21047" s="371"/>
      <c r="C21047" s="371"/>
      <c r="D21047" s="434"/>
    </row>
    <row r="21048" spans="1:4">
      <c r="A21048" s="371"/>
      <c r="B21048" s="371"/>
      <c r="C21048" s="371"/>
      <c r="D21048" s="434"/>
    </row>
    <row r="21049" spans="1:4">
      <c r="A21049" s="371"/>
      <c r="B21049" s="371"/>
      <c r="C21049" s="371"/>
      <c r="D21049" s="434"/>
    </row>
    <row r="21050" spans="1:4">
      <c r="A21050" s="371"/>
      <c r="B21050" s="371"/>
      <c r="C21050" s="371"/>
      <c r="D21050" s="434"/>
    </row>
    <row r="21051" spans="1:4">
      <c r="A21051" s="371"/>
      <c r="B21051" s="371"/>
      <c r="C21051" s="371"/>
      <c r="D21051" s="434"/>
    </row>
    <row r="21052" spans="1:4">
      <c r="A21052" s="371"/>
      <c r="B21052" s="371"/>
      <c r="C21052" s="371"/>
      <c r="D21052" s="434"/>
    </row>
    <row r="21053" spans="1:4">
      <c r="A21053" s="371"/>
      <c r="B21053" s="371"/>
      <c r="C21053" s="371"/>
      <c r="D21053" s="434"/>
    </row>
    <row r="21054" spans="1:4">
      <c r="A21054" s="371"/>
      <c r="B21054" s="371"/>
      <c r="C21054" s="371"/>
      <c r="D21054" s="434"/>
    </row>
    <row r="21055" spans="1:4">
      <c r="A21055" s="371"/>
      <c r="B21055" s="371"/>
      <c r="C21055" s="371"/>
      <c r="D21055" s="434"/>
    </row>
    <row r="21056" spans="1:4">
      <c r="A21056" s="371"/>
      <c r="B21056" s="371"/>
      <c r="C21056" s="371"/>
      <c r="D21056" s="434"/>
    </row>
    <row r="21057" spans="1:4">
      <c r="A21057" s="371"/>
      <c r="B21057" s="371"/>
      <c r="C21057" s="371"/>
      <c r="D21057" s="434"/>
    </row>
    <row r="21058" spans="1:4">
      <c r="A21058" s="371"/>
      <c r="B21058" s="371"/>
      <c r="C21058" s="371"/>
      <c r="D21058" s="434"/>
    </row>
    <row r="21059" spans="1:4">
      <c r="A21059" s="371"/>
      <c r="B21059" s="371"/>
      <c r="C21059" s="371"/>
      <c r="D21059" s="434"/>
    </row>
    <row r="21060" spans="1:4">
      <c r="A21060" s="371"/>
      <c r="B21060" s="371"/>
      <c r="C21060" s="371"/>
      <c r="D21060" s="434"/>
    </row>
    <row r="21061" spans="1:4">
      <c r="A21061" s="371"/>
      <c r="B21061" s="371"/>
      <c r="C21061" s="371"/>
      <c r="D21061" s="434"/>
    </row>
    <row r="21062" spans="1:4">
      <c r="A21062" s="371"/>
      <c r="B21062" s="371"/>
      <c r="C21062" s="371"/>
      <c r="D21062" s="434"/>
    </row>
    <row r="21063" spans="1:4">
      <c r="A21063" s="371"/>
      <c r="B21063" s="371"/>
      <c r="C21063" s="371"/>
      <c r="D21063" s="434"/>
    </row>
    <row r="21064" spans="1:4">
      <c r="A21064" s="371"/>
      <c r="B21064" s="371"/>
      <c r="C21064" s="371"/>
      <c r="D21064" s="434"/>
    </row>
    <row r="21065" spans="1:4">
      <c r="A21065" s="371"/>
      <c r="B21065" s="371"/>
      <c r="C21065" s="371"/>
      <c r="D21065" s="434"/>
    </row>
    <row r="21066" spans="1:4">
      <c r="A21066" s="371"/>
      <c r="B21066" s="371"/>
      <c r="C21066" s="371"/>
      <c r="D21066" s="434"/>
    </row>
    <row r="21067" spans="1:4">
      <c r="A21067" s="371"/>
      <c r="B21067" s="371"/>
      <c r="C21067" s="371"/>
      <c r="D21067" s="434"/>
    </row>
    <row r="21068" spans="1:4">
      <c r="A21068" s="371"/>
      <c r="B21068" s="371"/>
      <c r="C21068" s="371"/>
      <c r="D21068" s="434"/>
    </row>
    <row r="21069" spans="1:4">
      <c r="A21069" s="371"/>
      <c r="B21069" s="371"/>
      <c r="C21069" s="371"/>
      <c r="D21069" s="434"/>
    </row>
    <row r="21070" spans="1:4">
      <c r="A21070" s="371"/>
      <c r="B21070" s="371"/>
      <c r="C21070" s="371"/>
      <c r="D21070" s="434"/>
    </row>
    <row r="21071" spans="1:4">
      <c r="A21071" s="371"/>
      <c r="B21071" s="371"/>
      <c r="C21071" s="371"/>
      <c r="D21071" s="434"/>
    </row>
    <row r="21072" spans="1:4">
      <c r="A21072" s="371"/>
      <c r="B21072" s="371"/>
      <c r="C21072" s="371"/>
      <c r="D21072" s="434"/>
    </row>
    <row r="21073" spans="1:4">
      <c r="A21073" s="371"/>
      <c r="B21073" s="371"/>
      <c r="C21073" s="371"/>
      <c r="D21073" s="434"/>
    </row>
    <row r="21074" spans="1:4">
      <c r="A21074" s="371"/>
      <c r="B21074" s="371"/>
      <c r="C21074" s="371"/>
      <c r="D21074" s="434"/>
    </row>
    <row r="21075" spans="1:4">
      <c r="A21075" s="371"/>
      <c r="B21075" s="371"/>
      <c r="C21075" s="371"/>
      <c r="D21075" s="434"/>
    </row>
    <row r="21076" spans="1:4">
      <c r="A21076" s="371"/>
      <c r="B21076" s="371"/>
      <c r="C21076" s="371"/>
      <c r="D21076" s="434"/>
    </row>
    <row r="21077" spans="1:4">
      <c r="A21077" s="371"/>
      <c r="B21077" s="371"/>
      <c r="C21077" s="371"/>
      <c r="D21077" s="434"/>
    </row>
    <row r="21078" spans="1:4">
      <c r="A21078" s="371"/>
      <c r="B21078" s="371"/>
      <c r="C21078" s="371"/>
      <c r="D21078" s="434"/>
    </row>
    <row r="21079" spans="1:4">
      <c r="A21079" s="371"/>
      <c r="B21079" s="371"/>
      <c r="C21079" s="371"/>
      <c r="D21079" s="434"/>
    </row>
    <row r="21080" spans="1:4">
      <c r="A21080" s="371"/>
      <c r="B21080" s="371"/>
      <c r="C21080" s="371"/>
      <c r="D21080" s="434"/>
    </row>
    <row r="21081" spans="1:4">
      <c r="A21081" s="371"/>
      <c r="B21081" s="371"/>
      <c r="C21081" s="371"/>
      <c r="D21081" s="434"/>
    </row>
    <row r="21082" spans="1:4">
      <c r="A21082" s="371"/>
      <c r="B21082" s="371"/>
      <c r="C21082" s="371"/>
      <c r="D21082" s="434"/>
    </row>
    <row r="21083" spans="1:4">
      <c r="A21083" s="371"/>
      <c r="B21083" s="371"/>
      <c r="C21083" s="371"/>
      <c r="D21083" s="434"/>
    </row>
    <row r="21084" spans="1:4">
      <c r="A21084" s="371"/>
      <c r="B21084" s="371"/>
      <c r="C21084" s="371"/>
      <c r="D21084" s="434"/>
    </row>
    <row r="21085" spans="1:4">
      <c r="A21085" s="371"/>
      <c r="B21085" s="371"/>
      <c r="C21085" s="371"/>
      <c r="D21085" s="434"/>
    </row>
    <row r="21086" spans="1:4">
      <c r="A21086" s="371"/>
      <c r="B21086" s="371"/>
      <c r="C21086" s="371"/>
      <c r="D21086" s="434"/>
    </row>
    <row r="21087" spans="1:4">
      <c r="A21087" s="371"/>
      <c r="B21087" s="371"/>
      <c r="C21087" s="371"/>
      <c r="D21087" s="434"/>
    </row>
    <row r="21088" spans="1:4">
      <c r="A21088" s="371"/>
      <c r="B21088" s="371"/>
      <c r="C21088" s="371"/>
      <c r="D21088" s="434"/>
    </row>
    <row r="21089" spans="1:4">
      <c r="A21089" s="371"/>
      <c r="B21089" s="371"/>
      <c r="C21089" s="371"/>
      <c r="D21089" s="434"/>
    </row>
    <row r="21090" spans="1:4">
      <c r="A21090" s="371"/>
      <c r="B21090" s="371"/>
      <c r="C21090" s="371"/>
      <c r="D21090" s="434"/>
    </row>
    <row r="21091" spans="1:4">
      <c r="A21091" s="371"/>
      <c r="B21091" s="371"/>
      <c r="C21091" s="371"/>
      <c r="D21091" s="434"/>
    </row>
    <row r="21092" spans="1:4">
      <c r="A21092" s="371"/>
      <c r="B21092" s="371"/>
      <c r="C21092" s="371"/>
      <c r="D21092" s="434"/>
    </row>
    <row r="21093" spans="1:4">
      <c r="A21093" s="371"/>
      <c r="B21093" s="371"/>
      <c r="C21093" s="371"/>
      <c r="D21093" s="434"/>
    </row>
    <row r="21094" spans="1:4">
      <c r="A21094" s="371"/>
      <c r="B21094" s="371"/>
      <c r="C21094" s="371"/>
      <c r="D21094" s="434"/>
    </row>
    <row r="21095" spans="1:4">
      <c r="A21095" s="371"/>
      <c r="B21095" s="371"/>
      <c r="C21095" s="371"/>
      <c r="D21095" s="434"/>
    </row>
    <row r="21096" spans="1:4">
      <c r="A21096" s="371"/>
      <c r="B21096" s="371"/>
      <c r="C21096" s="371"/>
      <c r="D21096" s="434"/>
    </row>
    <row r="21097" spans="1:4">
      <c r="A21097" s="371"/>
      <c r="B21097" s="371"/>
      <c r="C21097" s="371"/>
      <c r="D21097" s="434"/>
    </row>
    <row r="21098" spans="1:4">
      <c r="A21098" s="371"/>
      <c r="B21098" s="371"/>
      <c r="C21098" s="371"/>
      <c r="D21098" s="434"/>
    </row>
    <row r="21099" spans="1:4">
      <c r="A21099" s="371"/>
      <c r="B21099" s="371"/>
      <c r="C21099" s="371"/>
      <c r="D21099" s="434"/>
    </row>
    <row r="21100" spans="1:4">
      <c r="A21100" s="371"/>
      <c r="B21100" s="371"/>
      <c r="C21100" s="371"/>
      <c r="D21100" s="434"/>
    </row>
    <row r="21101" spans="1:4">
      <c r="A21101" s="371"/>
      <c r="B21101" s="371"/>
      <c r="C21101" s="371"/>
      <c r="D21101" s="434"/>
    </row>
    <row r="21102" spans="1:4">
      <c r="A21102" s="371"/>
      <c r="B21102" s="371"/>
      <c r="C21102" s="371"/>
      <c r="D21102" s="434"/>
    </row>
    <row r="21103" spans="1:4">
      <c r="A21103" s="371"/>
      <c r="B21103" s="371"/>
      <c r="C21103" s="371"/>
      <c r="D21103" s="434"/>
    </row>
    <row r="21104" spans="1:4">
      <c r="A21104" s="371"/>
      <c r="B21104" s="371"/>
      <c r="C21104" s="371"/>
      <c r="D21104" s="434"/>
    </row>
    <row r="21105" spans="1:4">
      <c r="A21105" s="371"/>
      <c r="B21105" s="371"/>
      <c r="C21105" s="371"/>
      <c r="D21105" s="434"/>
    </row>
    <row r="21106" spans="1:4">
      <c r="A21106" s="371"/>
      <c r="B21106" s="371"/>
      <c r="C21106" s="371"/>
      <c r="D21106" s="434"/>
    </row>
    <row r="21107" spans="1:4">
      <c r="A21107" s="371"/>
      <c r="B21107" s="371"/>
      <c r="C21107" s="371"/>
      <c r="D21107" s="434"/>
    </row>
    <row r="21108" spans="1:4">
      <c r="A21108" s="371"/>
      <c r="B21108" s="371"/>
      <c r="C21108" s="371"/>
      <c r="D21108" s="434"/>
    </row>
    <row r="21109" spans="1:4">
      <c r="A21109" s="371"/>
      <c r="B21109" s="371"/>
      <c r="C21109" s="371"/>
      <c r="D21109" s="434"/>
    </row>
    <row r="21110" spans="1:4">
      <c r="A21110" s="371"/>
      <c r="B21110" s="371"/>
      <c r="C21110" s="371"/>
      <c r="D21110" s="434"/>
    </row>
    <row r="21111" spans="1:4">
      <c r="A21111" s="371"/>
      <c r="B21111" s="371"/>
      <c r="C21111" s="371"/>
      <c r="D21111" s="434"/>
    </row>
    <row r="21112" spans="1:4">
      <c r="A21112" s="371"/>
      <c r="B21112" s="371"/>
      <c r="C21112" s="371"/>
      <c r="D21112" s="434"/>
    </row>
    <row r="21113" spans="1:4">
      <c r="A21113" s="371"/>
      <c r="B21113" s="371"/>
      <c r="C21113" s="371"/>
      <c r="D21113" s="434"/>
    </row>
    <row r="21114" spans="1:4">
      <c r="A21114" s="371"/>
      <c r="B21114" s="371"/>
      <c r="C21114" s="371"/>
      <c r="D21114" s="434"/>
    </row>
    <row r="21115" spans="1:4">
      <c r="A21115" s="371"/>
      <c r="B21115" s="371"/>
      <c r="C21115" s="371"/>
      <c r="D21115" s="434"/>
    </row>
    <row r="21116" spans="1:4">
      <c r="A21116" s="371"/>
      <c r="B21116" s="371"/>
      <c r="C21116" s="371"/>
      <c r="D21116" s="434"/>
    </row>
    <row r="21117" spans="1:4">
      <c r="A21117" s="371"/>
      <c r="B21117" s="371"/>
      <c r="C21117" s="371"/>
      <c r="D21117" s="434"/>
    </row>
    <row r="21118" spans="1:4">
      <c r="A21118" s="371"/>
      <c r="B21118" s="371"/>
      <c r="C21118" s="371"/>
      <c r="D21118" s="434"/>
    </row>
    <row r="21119" spans="1:4">
      <c r="A21119" s="371"/>
      <c r="B21119" s="371"/>
      <c r="C21119" s="371"/>
      <c r="D21119" s="434"/>
    </row>
    <row r="21120" spans="1:4">
      <c r="A21120" s="371"/>
      <c r="B21120" s="371"/>
      <c r="C21120" s="371"/>
      <c r="D21120" s="434"/>
    </row>
    <row r="21121" spans="1:4">
      <c r="A21121" s="371"/>
      <c r="B21121" s="371"/>
      <c r="C21121" s="371"/>
      <c r="D21121" s="434"/>
    </row>
    <row r="21122" spans="1:4">
      <c r="A21122" s="371"/>
      <c r="B21122" s="371"/>
      <c r="C21122" s="371"/>
      <c r="D21122" s="434"/>
    </row>
    <row r="21123" spans="1:4">
      <c r="A21123" s="371"/>
      <c r="B21123" s="371"/>
      <c r="C21123" s="371"/>
      <c r="D21123" s="434"/>
    </row>
    <row r="21124" spans="1:4">
      <c r="A21124" s="371"/>
      <c r="B21124" s="371"/>
      <c r="C21124" s="371"/>
      <c r="D21124" s="434"/>
    </row>
    <row r="21125" spans="1:4">
      <c r="A21125" s="371"/>
      <c r="B21125" s="371"/>
      <c r="C21125" s="371"/>
      <c r="D21125" s="434"/>
    </row>
    <row r="21126" spans="1:4">
      <c r="A21126" s="371"/>
      <c r="B21126" s="371"/>
      <c r="C21126" s="371"/>
      <c r="D21126" s="434"/>
    </row>
    <row r="21127" spans="1:4">
      <c r="A21127" s="371"/>
      <c r="B21127" s="371"/>
      <c r="C21127" s="371"/>
      <c r="D21127" s="434"/>
    </row>
    <row r="21128" spans="1:4">
      <c r="A21128" s="371"/>
      <c r="B21128" s="371"/>
      <c r="C21128" s="371"/>
      <c r="D21128" s="434"/>
    </row>
    <row r="21129" spans="1:4">
      <c r="A21129" s="371"/>
      <c r="B21129" s="371"/>
      <c r="C21129" s="371"/>
      <c r="D21129" s="434"/>
    </row>
    <row r="21130" spans="1:4">
      <c r="A21130" s="371"/>
      <c r="B21130" s="371"/>
      <c r="C21130" s="371"/>
      <c r="D21130" s="434"/>
    </row>
    <row r="21131" spans="1:4">
      <c r="A21131" s="371"/>
      <c r="B21131" s="371"/>
      <c r="C21131" s="371"/>
      <c r="D21131" s="434"/>
    </row>
    <row r="21132" spans="1:4">
      <c r="A21132" s="371"/>
      <c r="B21132" s="371"/>
      <c r="C21132" s="371"/>
      <c r="D21132" s="434"/>
    </row>
    <row r="21133" spans="1:4">
      <c r="A21133" s="371"/>
      <c r="B21133" s="371"/>
      <c r="C21133" s="371"/>
      <c r="D21133" s="434"/>
    </row>
    <row r="21134" spans="1:4">
      <c r="A21134" s="371"/>
      <c r="B21134" s="371"/>
      <c r="C21134" s="371"/>
      <c r="D21134" s="434"/>
    </row>
    <row r="21135" spans="1:4">
      <c r="A21135" s="371"/>
      <c r="B21135" s="371"/>
      <c r="C21135" s="371"/>
      <c r="D21135" s="434"/>
    </row>
    <row r="21136" spans="1:4">
      <c r="A21136" s="371"/>
      <c r="B21136" s="371"/>
      <c r="C21136" s="371"/>
      <c r="D21136" s="434"/>
    </row>
    <row r="21137" spans="1:4">
      <c r="A21137" s="371"/>
      <c r="B21137" s="371"/>
      <c r="C21137" s="371"/>
      <c r="D21137" s="434"/>
    </row>
    <row r="21138" spans="1:4">
      <c r="A21138" s="371"/>
      <c r="B21138" s="371"/>
      <c r="C21138" s="371"/>
      <c r="D21138" s="434"/>
    </row>
    <row r="21139" spans="1:4">
      <c r="A21139" s="371"/>
      <c r="B21139" s="371"/>
      <c r="C21139" s="371"/>
      <c r="D21139" s="434"/>
    </row>
    <row r="21140" spans="1:4">
      <c r="A21140" s="371"/>
      <c r="B21140" s="371"/>
      <c r="C21140" s="371"/>
      <c r="D21140" s="434"/>
    </row>
    <row r="21141" spans="1:4">
      <c r="A21141" s="371"/>
      <c r="B21141" s="371"/>
      <c r="C21141" s="371"/>
      <c r="D21141" s="434"/>
    </row>
    <row r="21142" spans="1:4">
      <c r="A21142" s="371"/>
      <c r="B21142" s="371"/>
      <c r="C21142" s="371"/>
      <c r="D21142" s="434"/>
    </row>
    <row r="21143" spans="1:4">
      <c r="A21143" s="371"/>
      <c r="B21143" s="371"/>
      <c r="C21143" s="371"/>
      <c r="D21143" s="434"/>
    </row>
    <row r="21144" spans="1:4">
      <c r="A21144" s="371"/>
      <c r="B21144" s="371"/>
      <c r="C21144" s="371"/>
      <c r="D21144" s="434"/>
    </row>
    <row r="21145" spans="1:4">
      <c r="A21145" s="371"/>
      <c r="B21145" s="371"/>
      <c r="C21145" s="371"/>
      <c r="D21145" s="434"/>
    </row>
    <row r="21146" spans="1:4">
      <c r="A21146" s="371"/>
      <c r="B21146" s="371"/>
      <c r="C21146" s="371"/>
      <c r="D21146" s="434"/>
    </row>
    <row r="21147" spans="1:4">
      <c r="A21147" s="371"/>
      <c r="B21147" s="371"/>
      <c r="C21147" s="371"/>
      <c r="D21147" s="434"/>
    </row>
    <row r="21148" spans="1:4">
      <c r="A21148" s="371"/>
      <c r="B21148" s="371"/>
      <c r="C21148" s="371"/>
      <c r="D21148" s="434"/>
    </row>
    <row r="21149" spans="1:4">
      <c r="A21149" s="371"/>
      <c r="B21149" s="371"/>
      <c r="C21149" s="371"/>
      <c r="D21149" s="434"/>
    </row>
    <row r="21150" spans="1:4">
      <c r="A21150" s="371"/>
      <c r="B21150" s="371"/>
      <c r="C21150" s="371"/>
      <c r="D21150" s="434"/>
    </row>
    <row r="21151" spans="1:4">
      <c r="A21151" s="371"/>
      <c r="B21151" s="371"/>
      <c r="C21151" s="371"/>
      <c r="D21151" s="434"/>
    </row>
    <row r="21152" spans="1:4">
      <c r="A21152" s="371"/>
      <c r="B21152" s="371"/>
      <c r="C21152" s="371"/>
      <c r="D21152" s="434"/>
    </row>
    <row r="21153" spans="1:4">
      <c r="A21153" s="371"/>
      <c r="B21153" s="371"/>
      <c r="C21153" s="371"/>
      <c r="D21153" s="434"/>
    </row>
    <row r="21154" spans="1:4">
      <c r="A21154" s="371"/>
      <c r="B21154" s="371"/>
      <c r="C21154" s="371"/>
      <c r="D21154" s="434"/>
    </row>
    <row r="21155" spans="1:4">
      <c r="A21155" s="371"/>
      <c r="B21155" s="371"/>
      <c r="C21155" s="371"/>
      <c r="D21155" s="434"/>
    </row>
    <row r="21156" spans="1:4">
      <c r="A21156" s="371"/>
      <c r="B21156" s="371"/>
      <c r="C21156" s="371"/>
      <c r="D21156" s="434"/>
    </row>
    <row r="21157" spans="1:4">
      <c r="A21157" s="371"/>
      <c r="B21157" s="371"/>
      <c r="C21157" s="371"/>
      <c r="D21157" s="434"/>
    </row>
    <row r="21158" spans="1:4">
      <c r="A21158" s="371"/>
      <c r="B21158" s="371"/>
      <c r="C21158" s="371"/>
      <c r="D21158" s="434"/>
    </row>
    <row r="21159" spans="1:4">
      <c r="A21159" s="371"/>
      <c r="B21159" s="371"/>
      <c r="C21159" s="371"/>
      <c r="D21159" s="434"/>
    </row>
    <row r="21160" spans="1:4">
      <c r="A21160" s="371"/>
      <c r="B21160" s="371"/>
      <c r="C21160" s="371"/>
      <c r="D21160" s="434"/>
    </row>
    <row r="21161" spans="1:4">
      <c r="A21161" s="371"/>
      <c r="B21161" s="371"/>
      <c r="C21161" s="371"/>
      <c r="D21161" s="434"/>
    </row>
    <row r="21162" spans="1:4">
      <c r="A21162" s="371"/>
      <c r="B21162" s="371"/>
      <c r="C21162" s="371"/>
      <c r="D21162" s="434"/>
    </row>
    <row r="21163" spans="1:4">
      <c r="A21163" s="371"/>
      <c r="B21163" s="371"/>
      <c r="C21163" s="371"/>
      <c r="D21163" s="434"/>
    </row>
    <row r="21164" spans="1:4">
      <c r="A21164" s="371"/>
      <c r="B21164" s="371"/>
      <c r="C21164" s="371"/>
      <c r="D21164" s="434"/>
    </row>
    <row r="21165" spans="1:4">
      <c r="A21165" s="371"/>
      <c r="B21165" s="371"/>
      <c r="C21165" s="371"/>
      <c r="D21165" s="434"/>
    </row>
    <row r="21166" spans="1:4">
      <c r="A21166" s="371"/>
      <c r="B21166" s="371"/>
      <c r="C21166" s="371"/>
      <c r="D21166" s="434"/>
    </row>
    <row r="21167" spans="1:4">
      <c r="A21167" s="371"/>
      <c r="B21167" s="371"/>
      <c r="C21167" s="371"/>
      <c r="D21167" s="434"/>
    </row>
    <row r="21168" spans="1:4">
      <c r="A21168" s="371"/>
      <c r="B21168" s="371"/>
      <c r="C21168" s="371"/>
      <c r="D21168" s="434"/>
    </row>
    <row r="21169" spans="1:4">
      <c r="A21169" s="371"/>
      <c r="B21169" s="371"/>
      <c r="C21169" s="371"/>
      <c r="D21169" s="434"/>
    </row>
    <row r="21170" spans="1:4">
      <c r="A21170" s="371"/>
      <c r="B21170" s="371"/>
      <c r="C21170" s="371"/>
      <c r="D21170" s="434"/>
    </row>
    <row r="21171" spans="1:4">
      <c r="A21171" s="371"/>
      <c r="B21171" s="371"/>
      <c r="C21171" s="371"/>
      <c r="D21171" s="434"/>
    </row>
    <row r="21172" spans="1:4">
      <c r="A21172" s="371"/>
      <c r="B21172" s="371"/>
      <c r="C21172" s="371"/>
      <c r="D21172" s="434"/>
    </row>
    <row r="21173" spans="1:4">
      <c r="A21173" s="371"/>
      <c r="B21173" s="371"/>
      <c r="C21173" s="371"/>
      <c r="D21173" s="434"/>
    </row>
    <row r="21174" spans="1:4">
      <c r="A21174" s="371"/>
      <c r="B21174" s="371"/>
      <c r="C21174" s="371"/>
      <c r="D21174" s="434"/>
    </row>
    <row r="21175" spans="1:4">
      <c r="A21175" s="371"/>
      <c r="B21175" s="371"/>
      <c r="C21175" s="371"/>
      <c r="D21175" s="434"/>
    </row>
    <row r="21176" spans="1:4">
      <c r="A21176" s="371"/>
      <c r="B21176" s="371"/>
      <c r="C21176" s="371"/>
      <c r="D21176" s="434"/>
    </row>
    <row r="21177" spans="1:4">
      <c r="A21177" s="371"/>
      <c r="B21177" s="371"/>
      <c r="C21177" s="371"/>
      <c r="D21177" s="434"/>
    </row>
    <row r="21178" spans="1:4">
      <c r="A21178" s="371"/>
      <c r="B21178" s="371"/>
      <c r="C21178" s="371"/>
      <c r="D21178" s="434"/>
    </row>
    <row r="21179" spans="1:4">
      <c r="A21179" s="371"/>
      <c r="B21179" s="371"/>
      <c r="C21179" s="371"/>
      <c r="D21179" s="434"/>
    </row>
    <row r="21180" spans="1:4">
      <c r="A21180" s="371"/>
      <c r="B21180" s="371"/>
      <c r="C21180" s="371"/>
      <c r="D21180" s="434"/>
    </row>
    <row r="21181" spans="1:4">
      <c r="A21181" s="371"/>
      <c r="B21181" s="371"/>
      <c r="C21181" s="371"/>
      <c r="D21181" s="434"/>
    </row>
    <row r="21182" spans="1:4">
      <c r="A21182" s="371"/>
      <c r="B21182" s="371"/>
      <c r="C21182" s="371"/>
      <c r="D21182" s="434"/>
    </row>
    <row r="21183" spans="1:4">
      <c r="A21183" s="371"/>
      <c r="B21183" s="371"/>
      <c r="C21183" s="371"/>
      <c r="D21183" s="434"/>
    </row>
    <row r="21184" spans="1:4">
      <c r="A21184" s="371"/>
      <c r="B21184" s="371"/>
      <c r="C21184" s="371"/>
      <c r="D21184" s="434"/>
    </row>
    <row r="21185" spans="1:4">
      <c r="A21185" s="371"/>
      <c r="B21185" s="371"/>
      <c r="C21185" s="371"/>
      <c r="D21185" s="434"/>
    </row>
    <row r="21186" spans="1:4">
      <c r="A21186" s="371"/>
      <c r="B21186" s="371"/>
      <c r="C21186" s="371"/>
      <c r="D21186" s="434"/>
    </row>
    <row r="21187" spans="1:4">
      <c r="A21187" s="371"/>
      <c r="B21187" s="371"/>
      <c r="C21187" s="371"/>
      <c r="D21187" s="434"/>
    </row>
    <row r="21188" spans="1:4">
      <c r="A21188" s="371"/>
      <c r="B21188" s="371"/>
      <c r="C21188" s="371"/>
      <c r="D21188" s="434"/>
    </row>
    <row r="21189" spans="1:4">
      <c r="A21189" s="371"/>
      <c r="B21189" s="371"/>
      <c r="C21189" s="371"/>
      <c r="D21189" s="434"/>
    </row>
    <row r="21190" spans="1:4">
      <c r="A21190" s="371"/>
      <c r="B21190" s="371"/>
      <c r="C21190" s="371"/>
      <c r="D21190" s="434"/>
    </row>
    <row r="21191" spans="1:4">
      <c r="A21191" s="371"/>
      <c r="B21191" s="371"/>
      <c r="C21191" s="371"/>
      <c r="D21191" s="434"/>
    </row>
    <row r="21192" spans="1:4">
      <c r="A21192" s="371"/>
      <c r="B21192" s="371"/>
      <c r="C21192" s="371"/>
      <c r="D21192" s="434"/>
    </row>
    <row r="21193" spans="1:4">
      <c r="A21193" s="371"/>
      <c r="B21193" s="371"/>
      <c r="C21193" s="371"/>
      <c r="D21193" s="434"/>
    </row>
    <row r="21194" spans="1:4">
      <c r="A21194" s="371"/>
      <c r="B21194" s="371"/>
      <c r="C21194" s="371"/>
      <c r="D21194" s="434"/>
    </row>
    <row r="21195" spans="1:4">
      <c r="A21195" s="371"/>
      <c r="B21195" s="371"/>
      <c r="C21195" s="371"/>
      <c r="D21195" s="434"/>
    </row>
    <row r="21196" spans="1:4">
      <c r="A21196" s="371"/>
      <c r="B21196" s="371"/>
      <c r="C21196" s="371"/>
      <c r="D21196" s="434"/>
    </row>
    <row r="21197" spans="1:4">
      <c r="A21197" s="371"/>
      <c r="B21197" s="371"/>
      <c r="C21197" s="371"/>
      <c r="D21197" s="434"/>
    </row>
    <row r="21198" spans="1:4">
      <c r="A21198" s="371"/>
      <c r="B21198" s="371"/>
      <c r="C21198" s="371"/>
      <c r="D21198" s="434"/>
    </row>
    <row r="21199" spans="1:4">
      <c r="A21199" s="371"/>
      <c r="B21199" s="371"/>
      <c r="C21199" s="371"/>
      <c r="D21199" s="434"/>
    </row>
    <row r="21200" spans="1:4">
      <c r="A21200" s="371"/>
      <c r="B21200" s="371"/>
      <c r="C21200" s="371"/>
      <c r="D21200" s="434"/>
    </row>
    <row r="21201" spans="1:4">
      <c r="A21201" s="371"/>
      <c r="B21201" s="371"/>
      <c r="C21201" s="371"/>
      <c r="D21201" s="434"/>
    </row>
    <row r="21202" spans="1:4">
      <c r="A21202" s="371"/>
      <c r="B21202" s="371"/>
      <c r="C21202" s="371"/>
      <c r="D21202" s="434"/>
    </row>
    <row r="21203" spans="1:4">
      <c r="A21203" s="371"/>
      <c r="B21203" s="371"/>
      <c r="C21203" s="371"/>
      <c r="D21203" s="434"/>
    </row>
    <row r="21204" spans="1:4">
      <c r="A21204" s="371"/>
      <c r="B21204" s="371"/>
      <c r="C21204" s="371"/>
      <c r="D21204" s="434"/>
    </row>
    <row r="21205" spans="1:4">
      <c r="A21205" s="371"/>
      <c r="B21205" s="371"/>
      <c r="C21205" s="371"/>
      <c r="D21205" s="434"/>
    </row>
    <row r="21206" spans="1:4">
      <c r="A21206" s="371"/>
      <c r="B21206" s="371"/>
      <c r="C21206" s="371"/>
      <c r="D21206" s="434"/>
    </row>
    <row r="21207" spans="1:4">
      <c r="A21207" s="371"/>
      <c r="B21207" s="371"/>
      <c r="C21207" s="371"/>
      <c r="D21207" s="434"/>
    </row>
    <row r="21208" spans="1:4">
      <c r="A21208" s="371"/>
      <c r="B21208" s="371"/>
      <c r="C21208" s="371"/>
      <c r="D21208" s="434"/>
    </row>
    <row r="21209" spans="1:4">
      <c r="A21209" s="371"/>
      <c r="B21209" s="371"/>
      <c r="C21209" s="371"/>
      <c r="D21209" s="434"/>
    </row>
    <row r="21210" spans="1:4">
      <c r="A21210" s="371"/>
      <c r="B21210" s="371"/>
      <c r="C21210" s="371"/>
      <c r="D21210" s="434"/>
    </row>
    <row r="21211" spans="1:4">
      <c r="A21211" s="371"/>
      <c r="B21211" s="371"/>
      <c r="C21211" s="371"/>
      <c r="D21211" s="434"/>
    </row>
    <row r="21212" spans="1:4">
      <c r="A21212" s="371"/>
      <c r="B21212" s="371"/>
      <c r="C21212" s="371"/>
      <c r="D21212" s="434"/>
    </row>
    <row r="21213" spans="1:4">
      <c r="A21213" s="371"/>
      <c r="B21213" s="371"/>
      <c r="C21213" s="371"/>
      <c r="D21213" s="434"/>
    </row>
    <row r="21214" spans="1:4">
      <c r="A21214" s="371"/>
      <c r="B21214" s="371"/>
      <c r="C21214" s="371"/>
      <c r="D21214" s="434"/>
    </row>
    <row r="21215" spans="1:4">
      <c r="A21215" s="371"/>
      <c r="B21215" s="371"/>
      <c r="C21215" s="371"/>
      <c r="D21215" s="434"/>
    </row>
    <row r="21216" spans="1:4">
      <c r="A21216" s="371"/>
      <c r="B21216" s="371"/>
      <c r="C21216" s="371"/>
      <c r="D21216" s="434"/>
    </row>
    <row r="21217" spans="1:4">
      <c r="A21217" s="371"/>
      <c r="B21217" s="371"/>
      <c r="C21217" s="371"/>
      <c r="D21217" s="434"/>
    </row>
    <row r="21218" spans="1:4">
      <c r="A21218" s="371"/>
      <c r="B21218" s="371"/>
      <c r="C21218" s="371"/>
      <c r="D21218" s="434"/>
    </row>
    <row r="21219" spans="1:4">
      <c r="A21219" s="371"/>
      <c r="B21219" s="371"/>
      <c r="C21219" s="371"/>
      <c r="D21219" s="434"/>
    </row>
    <row r="21220" spans="1:4">
      <c r="A21220" s="371"/>
      <c r="B21220" s="371"/>
      <c r="C21220" s="371"/>
      <c r="D21220" s="434"/>
    </row>
    <row r="21221" spans="1:4">
      <c r="A21221" s="371"/>
      <c r="B21221" s="371"/>
      <c r="C21221" s="371"/>
      <c r="D21221" s="434"/>
    </row>
    <row r="21222" spans="1:4">
      <c r="A21222" s="371"/>
      <c r="B21222" s="371"/>
      <c r="C21222" s="371"/>
      <c r="D21222" s="434"/>
    </row>
    <row r="21223" spans="1:4">
      <c r="A21223" s="371"/>
      <c r="B21223" s="371"/>
      <c r="C21223" s="371"/>
      <c r="D21223" s="434"/>
    </row>
    <row r="21224" spans="1:4">
      <c r="A21224" s="371"/>
      <c r="B21224" s="371"/>
      <c r="C21224" s="371"/>
      <c r="D21224" s="434"/>
    </row>
    <row r="21225" spans="1:4">
      <c r="A21225" s="371"/>
      <c r="B21225" s="371"/>
      <c r="C21225" s="371"/>
      <c r="D21225" s="434"/>
    </row>
    <row r="21226" spans="1:4">
      <c r="A21226" s="371"/>
      <c r="B21226" s="371"/>
      <c r="C21226" s="371"/>
      <c r="D21226" s="434"/>
    </row>
    <row r="21227" spans="1:4">
      <c r="A21227" s="371"/>
      <c r="B21227" s="371"/>
      <c r="C21227" s="371"/>
      <c r="D21227" s="434"/>
    </row>
    <row r="21228" spans="1:4">
      <c r="A21228" s="371"/>
      <c r="B21228" s="371"/>
      <c r="C21228" s="371"/>
      <c r="D21228" s="434"/>
    </row>
    <row r="21229" spans="1:4">
      <c r="A21229" s="371"/>
      <c r="B21229" s="371"/>
      <c r="C21229" s="371"/>
      <c r="D21229" s="434"/>
    </row>
    <row r="21230" spans="1:4">
      <c r="A21230" s="371"/>
      <c r="B21230" s="371"/>
      <c r="C21230" s="371"/>
      <c r="D21230" s="434"/>
    </row>
    <row r="21231" spans="1:4">
      <c r="A21231" s="371"/>
      <c r="B21231" s="371"/>
      <c r="C21231" s="371"/>
      <c r="D21231" s="434"/>
    </row>
    <row r="21232" spans="1:4">
      <c r="A21232" s="371"/>
      <c r="B21232" s="371"/>
      <c r="C21232" s="371"/>
      <c r="D21232" s="434"/>
    </row>
    <row r="21233" spans="1:4">
      <c r="A21233" s="371"/>
      <c r="B21233" s="371"/>
      <c r="C21233" s="371"/>
      <c r="D21233" s="434"/>
    </row>
    <row r="21234" spans="1:4">
      <c r="A21234" s="371"/>
      <c r="B21234" s="371"/>
      <c r="C21234" s="371"/>
      <c r="D21234" s="434"/>
    </row>
    <row r="21235" spans="1:4">
      <c r="A21235" s="371"/>
      <c r="B21235" s="371"/>
      <c r="C21235" s="371"/>
      <c r="D21235" s="434"/>
    </row>
    <row r="21236" spans="1:4">
      <c r="A21236" s="371"/>
      <c r="B21236" s="371"/>
      <c r="C21236" s="371"/>
      <c r="D21236" s="434"/>
    </row>
    <row r="21237" spans="1:4">
      <c r="A21237" s="371"/>
      <c r="B21237" s="371"/>
      <c r="C21237" s="371"/>
      <c r="D21237" s="434"/>
    </row>
    <row r="21238" spans="1:4">
      <c r="A21238" s="371"/>
      <c r="B21238" s="371"/>
      <c r="C21238" s="371"/>
      <c r="D21238" s="434"/>
    </row>
    <row r="21239" spans="1:4">
      <c r="A21239" s="371"/>
      <c r="B21239" s="371"/>
      <c r="C21239" s="371"/>
      <c r="D21239" s="434"/>
    </row>
    <row r="21240" spans="1:4">
      <c r="A21240" s="371"/>
      <c r="B21240" s="371"/>
      <c r="C21240" s="371"/>
      <c r="D21240" s="434"/>
    </row>
    <row r="21241" spans="1:4">
      <c r="A21241" s="371"/>
      <c r="B21241" s="371"/>
      <c r="C21241" s="371"/>
      <c r="D21241" s="434"/>
    </row>
    <row r="21242" spans="1:4">
      <c r="A21242" s="371"/>
      <c r="B21242" s="371"/>
      <c r="C21242" s="371"/>
      <c r="D21242" s="434"/>
    </row>
    <row r="21243" spans="1:4">
      <c r="A21243" s="371"/>
      <c r="B21243" s="371"/>
      <c r="C21243" s="371"/>
      <c r="D21243" s="434"/>
    </row>
    <row r="21244" spans="1:4">
      <c r="A21244" s="371"/>
      <c r="B21244" s="371"/>
      <c r="C21244" s="371"/>
      <c r="D21244" s="434"/>
    </row>
    <row r="21245" spans="1:4">
      <c r="A21245" s="371"/>
      <c r="B21245" s="371"/>
      <c r="C21245" s="371"/>
      <c r="D21245" s="434"/>
    </row>
    <row r="21246" spans="1:4">
      <c r="A21246" s="371"/>
      <c r="B21246" s="371"/>
      <c r="C21246" s="371"/>
      <c r="D21246" s="434"/>
    </row>
    <row r="21247" spans="1:4">
      <c r="A21247" s="371"/>
      <c r="B21247" s="371"/>
      <c r="C21247" s="371"/>
      <c r="D21247" s="434"/>
    </row>
    <row r="21248" spans="1:4">
      <c r="A21248" s="371"/>
      <c r="B21248" s="371"/>
      <c r="C21248" s="371"/>
      <c r="D21248" s="434"/>
    </row>
    <row r="21249" spans="1:4">
      <c r="A21249" s="371"/>
      <c r="B21249" s="371"/>
      <c r="C21249" s="371"/>
      <c r="D21249" s="434"/>
    </row>
    <row r="21250" spans="1:4">
      <c r="A21250" s="371"/>
      <c r="B21250" s="371"/>
      <c r="C21250" s="371"/>
      <c r="D21250" s="434"/>
    </row>
    <row r="21251" spans="1:4">
      <c r="A21251" s="371"/>
      <c r="B21251" s="371"/>
      <c r="C21251" s="371"/>
      <c r="D21251" s="434"/>
    </row>
    <row r="21252" spans="1:4">
      <c r="A21252" s="371"/>
      <c r="B21252" s="371"/>
      <c r="C21252" s="371"/>
      <c r="D21252" s="434"/>
    </row>
    <row r="21253" spans="1:4">
      <c r="A21253" s="371"/>
      <c r="B21253" s="371"/>
      <c r="C21253" s="371"/>
      <c r="D21253" s="434"/>
    </row>
    <row r="21254" spans="1:4">
      <c r="A21254" s="371"/>
      <c r="B21254" s="371"/>
      <c r="C21254" s="371"/>
      <c r="D21254" s="434"/>
    </row>
    <row r="21255" spans="1:4">
      <c r="A21255" s="371"/>
      <c r="B21255" s="371"/>
      <c r="C21255" s="371"/>
      <c r="D21255" s="434"/>
    </row>
    <row r="21256" spans="1:4">
      <c r="A21256" s="371"/>
      <c r="B21256" s="371"/>
      <c r="C21256" s="371"/>
      <c r="D21256" s="434"/>
    </row>
    <row r="21257" spans="1:4">
      <c r="A21257" s="371"/>
      <c r="B21257" s="371"/>
      <c r="C21257" s="371"/>
      <c r="D21257" s="434"/>
    </row>
    <row r="21258" spans="1:4">
      <c r="A21258" s="371"/>
      <c r="B21258" s="371"/>
      <c r="C21258" s="371"/>
      <c r="D21258" s="434"/>
    </row>
    <row r="21259" spans="1:4">
      <c r="A21259" s="371"/>
      <c r="B21259" s="371"/>
      <c r="C21259" s="371"/>
      <c r="D21259" s="434"/>
    </row>
    <row r="21260" spans="1:4">
      <c r="A21260" s="371"/>
      <c r="B21260" s="371"/>
      <c r="C21260" s="371"/>
      <c r="D21260" s="434"/>
    </row>
    <row r="21261" spans="1:4">
      <c r="A21261" s="371"/>
      <c r="B21261" s="371"/>
      <c r="C21261" s="371"/>
      <c r="D21261" s="434"/>
    </row>
    <row r="21262" spans="1:4">
      <c r="A21262" s="371"/>
      <c r="B21262" s="371"/>
      <c r="C21262" s="371"/>
      <c r="D21262" s="434"/>
    </row>
    <row r="21263" spans="1:4">
      <c r="A21263" s="371"/>
      <c r="B21263" s="371"/>
      <c r="C21263" s="371"/>
      <c r="D21263" s="434"/>
    </row>
    <row r="21264" spans="1:4">
      <c r="A21264" s="371"/>
      <c r="B21264" s="371"/>
      <c r="C21264" s="371"/>
      <c r="D21264" s="434"/>
    </row>
    <row r="21265" spans="1:4">
      <c r="A21265" s="371"/>
      <c r="B21265" s="371"/>
      <c r="C21265" s="371"/>
      <c r="D21265" s="434"/>
    </row>
    <row r="21266" spans="1:4">
      <c r="A21266" s="371"/>
      <c r="B21266" s="371"/>
      <c r="C21266" s="371"/>
      <c r="D21266" s="434"/>
    </row>
    <row r="21267" spans="1:4">
      <c r="A21267" s="371"/>
      <c r="B21267" s="371"/>
      <c r="C21267" s="371"/>
      <c r="D21267" s="434"/>
    </row>
    <row r="21268" spans="1:4">
      <c r="A21268" s="371"/>
      <c r="B21268" s="371"/>
      <c r="C21268" s="371"/>
      <c r="D21268" s="434"/>
    </row>
    <row r="21269" spans="1:4">
      <c r="A21269" s="371"/>
      <c r="B21269" s="371"/>
      <c r="C21269" s="371"/>
      <c r="D21269" s="434"/>
    </row>
    <row r="21270" spans="1:4">
      <c r="A21270" s="371"/>
      <c r="B21270" s="371"/>
      <c r="C21270" s="371"/>
      <c r="D21270" s="434"/>
    </row>
    <row r="21271" spans="1:4">
      <c r="A21271" s="371"/>
      <c r="B21271" s="371"/>
      <c r="C21271" s="371"/>
      <c r="D21271" s="434"/>
    </row>
    <row r="21272" spans="1:4">
      <c r="A21272" s="371"/>
      <c r="B21272" s="371"/>
      <c r="C21272" s="371"/>
      <c r="D21272" s="434"/>
    </row>
    <row r="21273" spans="1:4">
      <c r="A21273" s="371"/>
      <c r="B21273" s="371"/>
      <c r="C21273" s="371"/>
      <c r="D21273" s="434"/>
    </row>
    <row r="21274" spans="1:4">
      <c r="A21274" s="371"/>
      <c r="B21274" s="371"/>
      <c r="C21274" s="371"/>
      <c r="D21274" s="434"/>
    </row>
    <row r="21275" spans="1:4">
      <c r="A21275" s="371"/>
      <c r="B21275" s="371"/>
      <c r="C21275" s="371"/>
      <c r="D21275" s="434"/>
    </row>
    <row r="21276" spans="1:4">
      <c r="A21276" s="371"/>
      <c r="B21276" s="371"/>
      <c r="C21276" s="371"/>
      <c r="D21276" s="434"/>
    </row>
    <row r="21277" spans="1:4">
      <c r="A21277" s="371"/>
      <c r="B21277" s="371"/>
      <c r="C21277" s="371"/>
      <c r="D21277" s="434"/>
    </row>
    <row r="21278" spans="1:4">
      <c r="A21278" s="371"/>
      <c r="B21278" s="371"/>
      <c r="C21278" s="371"/>
      <c r="D21278" s="434"/>
    </row>
    <row r="21279" spans="1:4">
      <c r="A21279" s="371"/>
      <c r="B21279" s="371"/>
      <c r="C21279" s="371"/>
      <c r="D21279" s="434"/>
    </row>
    <row r="21280" spans="1:4">
      <c r="A21280" s="371"/>
      <c r="B21280" s="371"/>
      <c r="C21280" s="371"/>
      <c r="D21280" s="434"/>
    </row>
    <row r="21281" spans="1:4">
      <c r="A21281" s="371"/>
      <c r="B21281" s="371"/>
      <c r="C21281" s="371"/>
      <c r="D21281" s="434"/>
    </row>
    <row r="21282" spans="1:4">
      <c r="A21282" s="371"/>
      <c r="B21282" s="371"/>
      <c r="C21282" s="371"/>
      <c r="D21282" s="434"/>
    </row>
    <row r="21283" spans="1:4">
      <c r="A21283" s="371"/>
      <c r="B21283" s="371"/>
      <c r="C21283" s="371"/>
      <c r="D21283" s="434"/>
    </row>
    <row r="21284" spans="1:4">
      <c r="A21284" s="371"/>
      <c r="B21284" s="371"/>
      <c r="C21284" s="371"/>
      <c r="D21284" s="434"/>
    </row>
    <row r="21285" spans="1:4">
      <c r="A21285" s="371"/>
      <c r="B21285" s="371"/>
      <c r="C21285" s="371"/>
      <c r="D21285" s="434"/>
    </row>
    <row r="21286" spans="1:4">
      <c r="A21286" s="371"/>
      <c r="B21286" s="371"/>
      <c r="C21286" s="371"/>
      <c r="D21286" s="434"/>
    </row>
    <row r="21287" spans="1:4">
      <c r="A21287" s="371"/>
      <c r="B21287" s="371"/>
      <c r="C21287" s="371"/>
      <c r="D21287" s="434"/>
    </row>
    <row r="21288" spans="1:4">
      <c r="A21288" s="371"/>
      <c r="B21288" s="371"/>
      <c r="C21288" s="371"/>
      <c r="D21288" s="434"/>
    </row>
    <row r="21289" spans="1:4">
      <c r="A21289" s="371"/>
      <c r="B21289" s="371"/>
      <c r="C21289" s="371"/>
      <c r="D21289" s="434"/>
    </row>
    <row r="21290" spans="1:4">
      <c r="A21290" s="371"/>
      <c r="B21290" s="371"/>
      <c r="C21290" s="371"/>
      <c r="D21290" s="434"/>
    </row>
    <row r="21291" spans="1:4">
      <c r="A21291" s="371"/>
      <c r="B21291" s="371"/>
      <c r="C21291" s="371"/>
      <c r="D21291" s="434"/>
    </row>
    <row r="21292" spans="1:4">
      <c r="A21292" s="371"/>
      <c r="B21292" s="371"/>
      <c r="C21292" s="371"/>
      <c r="D21292" s="434"/>
    </row>
    <row r="21293" spans="1:4">
      <c r="A21293" s="371"/>
      <c r="B21293" s="371"/>
      <c r="C21293" s="371"/>
      <c r="D21293" s="434"/>
    </row>
    <row r="21294" spans="1:4">
      <c r="A21294" s="371"/>
      <c r="B21294" s="371"/>
      <c r="C21294" s="371"/>
      <c r="D21294" s="434"/>
    </row>
    <row r="21295" spans="1:4">
      <c r="A21295" s="371"/>
      <c r="B21295" s="371"/>
      <c r="C21295" s="371"/>
      <c r="D21295" s="434"/>
    </row>
    <row r="21296" spans="1:4">
      <c r="A21296" s="371"/>
      <c r="B21296" s="371"/>
      <c r="C21296" s="371"/>
      <c r="D21296" s="434"/>
    </row>
    <row r="21297" spans="1:4">
      <c r="A21297" s="371"/>
      <c r="B21297" s="371"/>
      <c r="C21297" s="371"/>
      <c r="D21297" s="434"/>
    </row>
    <row r="21298" spans="1:4">
      <c r="A21298" s="371"/>
      <c r="B21298" s="371"/>
      <c r="C21298" s="371"/>
      <c r="D21298" s="434"/>
    </row>
    <row r="21299" spans="1:4">
      <c r="A21299" s="371"/>
      <c r="B21299" s="371"/>
      <c r="C21299" s="371"/>
      <c r="D21299" s="434"/>
    </row>
    <row r="21300" spans="1:4">
      <c r="A21300" s="371"/>
      <c r="B21300" s="371"/>
      <c r="C21300" s="371"/>
      <c r="D21300" s="434"/>
    </row>
    <row r="21301" spans="1:4">
      <c r="A21301" s="371"/>
      <c r="B21301" s="371"/>
      <c r="C21301" s="371"/>
      <c r="D21301" s="434"/>
    </row>
    <row r="21302" spans="1:4">
      <c r="A21302" s="371"/>
      <c r="B21302" s="371"/>
      <c r="C21302" s="371"/>
      <c r="D21302" s="434"/>
    </row>
    <row r="21303" spans="1:4">
      <c r="A21303" s="371"/>
      <c r="B21303" s="371"/>
      <c r="C21303" s="371"/>
      <c r="D21303" s="434"/>
    </row>
    <row r="21304" spans="1:4">
      <c r="A21304" s="371"/>
      <c r="B21304" s="371"/>
      <c r="C21304" s="371"/>
      <c r="D21304" s="434"/>
    </row>
    <row r="21305" spans="1:4">
      <c r="A21305" s="371"/>
      <c r="B21305" s="371"/>
      <c r="C21305" s="371"/>
      <c r="D21305" s="434"/>
    </row>
    <row r="21306" spans="1:4">
      <c r="A21306" s="371"/>
      <c r="B21306" s="371"/>
      <c r="C21306" s="371"/>
      <c r="D21306" s="434"/>
    </row>
    <row r="21307" spans="1:4">
      <c r="A21307" s="371"/>
      <c r="B21307" s="371"/>
      <c r="C21307" s="371"/>
      <c r="D21307" s="434"/>
    </row>
    <row r="21308" spans="1:4">
      <c r="A21308" s="371"/>
      <c r="B21308" s="371"/>
      <c r="C21308" s="371"/>
      <c r="D21308" s="434"/>
    </row>
    <row r="21309" spans="1:4">
      <c r="A21309" s="371"/>
      <c r="B21309" s="371"/>
      <c r="C21309" s="371"/>
      <c r="D21309" s="434"/>
    </row>
    <row r="21310" spans="1:4">
      <c r="A21310" s="371"/>
      <c r="B21310" s="371"/>
      <c r="C21310" s="371"/>
      <c r="D21310" s="434"/>
    </row>
    <row r="21311" spans="1:4">
      <c r="A21311" s="371"/>
      <c r="B21311" s="371"/>
      <c r="C21311" s="371"/>
      <c r="D21311" s="434"/>
    </row>
    <row r="21312" spans="1:4">
      <c r="A21312" s="371"/>
      <c r="B21312" s="371"/>
      <c r="C21312" s="371"/>
      <c r="D21312" s="434"/>
    </row>
    <row r="21313" spans="1:4">
      <c r="A21313" s="371"/>
      <c r="B21313" s="371"/>
      <c r="C21313" s="371"/>
      <c r="D21313" s="434"/>
    </row>
    <row r="21314" spans="1:4">
      <c r="A21314" s="371"/>
      <c r="B21314" s="371"/>
      <c r="C21314" s="371"/>
      <c r="D21314" s="434"/>
    </row>
    <row r="21315" spans="1:4">
      <c r="A21315" s="371"/>
      <c r="B21315" s="371"/>
      <c r="C21315" s="371"/>
      <c r="D21315" s="434"/>
    </row>
    <row r="21316" spans="1:4">
      <c r="A21316" s="371"/>
      <c r="B21316" s="371"/>
      <c r="C21316" s="371"/>
      <c r="D21316" s="434"/>
    </row>
    <row r="21317" spans="1:4">
      <c r="A21317" s="371"/>
      <c r="B21317" s="371"/>
      <c r="C21317" s="371"/>
      <c r="D21317" s="434"/>
    </row>
    <row r="21318" spans="1:4">
      <c r="A21318" s="371"/>
      <c r="B21318" s="371"/>
      <c r="C21318" s="371"/>
      <c r="D21318" s="434"/>
    </row>
    <row r="21319" spans="1:4">
      <c r="A21319" s="371"/>
      <c r="B21319" s="371"/>
      <c r="C21319" s="371"/>
      <c r="D21319" s="434"/>
    </row>
    <row r="21320" spans="1:4">
      <c r="A21320" s="371"/>
      <c r="B21320" s="371"/>
      <c r="C21320" s="371"/>
      <c r="D21320" s="434"/>
    </row>
    <row r="21321" spans="1:4">
      <c r="A21321" s="371"/>
      <c r="B21321" s="371"/>
      <c r="C21321" s="371"/>
      <c r="D21321" s="434"/>
    </row>
    <row r="21322" spans="1:4">
      <c r="A21322" s="371"/>
      <c r="B21322" s="371"/>
      <c r="C21322" s="371"/>
      <c r="D21322" s="434"/>
    </row>
    <row r="21323" spans="1:4">
      <c r="A21323" s="371"/>
      <c r="B21323" s="371"/>
      <c r="C21323" s="371"/>
      <c r="D21323" s="434"/>
    </row>
    <row r="21324" spans="1:4">
      <c r="A21324" s="371"/>
      <c r="B21324" s="371"/>
      <c r="C21324" s="371"/>
      <c r="D21324" s="434"/>
    </row>
    <row r="21325" spans="1:4">
      <c r="A21325" s="371"/>
      <c r="B21325" s="371"/>
      <c r="C21325" s="371"/>
      <c r="D21325" s="434"/>
    </row>
    <row r="21326" spans="1:4">
      <c r="A21326" s="371"/>
      <c r="B21326" s="371"/>
      <c r="C21326" s="371"/>
      <c r="D21326" s="434"/>
    </row>
    <row r="21327" spans="1:4">
      <c r="A21327" s="371"/>
      <c r="B21327" s="371"/>
      <c r="C21327" s="371"/>
      <c r="D21327" s="434"/>
    </row>
    <row r="21328" spans="1:4">
      <c r="A21328" s="371"/>
      <c r="B21328" s="371"/>
      <c r="C21328" s="371"/>
      <c r="D21328" s="434"/>
    </row>
    <row r="21329" spans="1:4">
      <c r="A21329" s="371"/>
      <c r="B21329" s="371"/>
      <c r="C21329" s="371"/>
      <c r="D21329" s="434"/>
    </row>
    <row r="21330" spans="1:4">
      <c r="A21330" s="371"/>
      <c r="B21330" s="371"/>
      <c r="C21330" s="371"/>
      <c r="D21330" s="434"/>
    </row>
    <row r="21331" spans="1:4">
      <c r="A21331" s="371"/>
      <c r="B21331" s="371"/>
      <c r="C21331" s="371"/>
      <c r="D21331" s="434"/>
    </row>
    <row r="21332" spans="1:4">
      <c r="A21332" s="371"/>
      <c r="B21332" s="371"/>
      <c r="C21332" s="371"/>
      <c r="D21332" s="434"/>
    </row>
    <row r="21333" spans="1:4">
      <c r="A21333" s="371"/>
      <c r="B21333" s="371"/>
      <c r="C21333" s="371"/>
      <c r="D21333" s="434"/>
    </row>
    <row r="21334" spans="1:4">
      <c r="A21334" s="371"/>
      <c r="B21334" s="371"/>
      <c r="C21334" s="371"/>
      <c r="D21334" s="434"/>
    </row>
    <row r="21335" spans="1:4">
      <c r="A21335" s="371"/>
      <c r="B21335" s="371"/>
      <c r="C21335" s="371"/>
      <c r="D21335" s="434"/>
    </row>
    <row r="21336" spans="1:4">
      <c r="A21336" s="371"/>
      <c r="B21336" s="371"/>
      <c r="C21336" s="371"/>
      <c r="D21336" s="434"/>
    </row>
    <row r="21337" spans="1:4">
      <c r="A21337" s="371"/>
      <c r="B21337" s="371"/>
      <c r="C21337" s="371"/>
      <c r="D21337" s="434"/>
    </row>
    <row r="21338" spans="1:4">
      <c r="A21338" s="371"/>
      <c r="B21338" s="371"/>
      <c r="C21338" s="371"/>
      <c r="D21338" s="434"/>
    </row>
    <row r="21339" spans="1:4">
      <c r="A21339" s="371"/>
      <c r="B21339" s="371"/>
      <c r="C21339" s="371"/>
      <c r="D21339" s="434"/>
    </row>
    <row r="21340" spans="1:4">
      <c r="A21340" s="371"/>
      <c r="B21340" s="371"/>
      <c r="C21340" s="371"/>
      <c r="D21340" s="434"/>
    </row>
    <row r="21341" spans="1:4">
      <c r="A21341" s="371"/>
      <c r="B21341" s="371"/>
      <c r="C21341" s="371"/>
      <c r="D21341" s="434"/>
    </row>
    <row r="21342" spans="1:4">
      <c r="A21342" s="371"/>
      <c r="B21342" s="371"/>
      <c r="C21342" s="371"/>
      <c r="D21342" s="434"/>
    </row>
    <row r="21343" spans="1:4">
      <c r="A21343" s="371"/>
      <c r="B21343" s="371"/>
      <c r="C21343" s="371"/>
      <c r="D21343" s="434"/>
    </row>
    <row r="21344" spans="1:4">
      <c r="A21344" s="371"/>
      <c r="B21344" s="371"/>
      <c r="C21344" s="371"/>
      <c r="D21344" s="434"/>
    </row>
    <row r="21345" spans="1:4">
      <c r="A21345" s="371"/>
      <c r="B21345" s="371"/>
      <c r="C21345" s="371"/>
      <c r="D21345" s="434"/>
    </row>
    <row r="21346" spans="1:4">
      <c r="A21346" s="371"/>
      <c r="B21346" s="371"/>
      <c r="C21346" s="371"/>
      <c r="D21346" s="434"/>
    </row>
    <row r="21347" spans="1:4">
      <c r="A21347" s="371"/>
      <c r="B21347" s="371"/>
      <c r="C21347" s="371"/>
      <c r="D21347" s="434"/>
    </row>
    <row r="21348" spans="1:4">
      <c r="A21348" s="371"/>
      <c r="B21348" s="371"/>
      <c r="C21348" s="371"/>
      <c r="D21348" s="434"/>
    </row>
    <row r="21349" spans="1:4">
      <c r="A21349" s="371"/>
      <c r="B21349" s="371"/>
      <c r="C21349" s="371"/>
      <c r="D21349" s="434"/>
    </row>
    <row r="21350" spans="1:4">
      <c r="A21350" s="371"/>
      <c r="B21350" s="371"/>
      <c r="C21350" s="371"/>
      <c r="D21350" s="434"/>
    </row>
    <row r="21351" spans="1:4">
      <c r="A21351" s="371"/>
      <c r="B21351" s="371"/>
      <c r="C21351" s="371"/>
      <c r="D21351" s="434"/>
    </row>
    <row r="21352" spans="1:4">
      <c r="A21352" s="371"/>
      <c r="B21352" s="371"/>
      <c r="C21352" s="371"/>
      <c r="D21352" s="434"/>
    </row>
    <row r="21353" spans="1:4">
      <c r="A21353" s="371"/>
      <c r="B21353" s="371"/>
      <c r="C21353" s="371"/>
      <c r="D21353" s="434"/>
    </row>
    <row r="21354" spans="1:4">
      <c r="A21354" s="371"/>
      <c r="B21354" s="371"/>
      <c r="C21354" s="371"/>
      <c r="D21354" s="434"/>
    </row>
    <row r="21355" spans="1:4">
      <c r="A21355" s="371"/>
      <c r="B21355" s="371"/>
      <c r="C21355" s="371"/>
      <c r="D21355" s="434"/>
    </row>
    <row r="21356" spans="1:4">
      <c r="A21356" s="371"/>
      <c r="B21356" s="371"/>
      <c r="C21356" s="371"/>
      <c r="D21356" s="434"/>
    </row>
    <row r="21357" spans="1:4">
      <c r="A21357" s="371"/>
      <c r="B21357" s="371"/>
      <c r="C21357" s="371"/>
      <c r="D21357" s="434"/>
    </row>
    <row r="21358" spans="1:4">
      <c r="A21358" s="371"/>
      <c r="B21358" s="371"/>
      <c r="C21358" s="371"/>
      <c r="D21358" s="434"/>
    </row>
    <row r="21359" spans="1:4">
      <c r="A21359" s="371"/>
      <c r="B21359" s="371"/>
      <c r="C21359" s="371"/>
      <c r="D21359" s="434"/>
    </row>
    <row r="21360" spans="1:4">
      <c r="A21360" s="371"/>
      <c r="B21360" s="371"/>
      <c r="C21360" s="371"/>
      <c r="D21360" s="434"/>
    </row>
    <row r="21361" spans="1:4">
      <c r="A21361" s="371"/>
      <c r="B21361" s="371"/>
      <c r="C21361" s="371"/>
      <c r="D21361" s="434"/>
    </row>
    <row r="21362" spans="1:4">
      <c r="A21362" s="371"/>
      <c r="B21362" s="371"/>
      <c r="C21362" s="371"/>
      <c r="D21362" s="434"/>
    </row>
    <row r="21363" spans="1:4">
      <c r="A21363" s="371"/>
      <c r="B21363" s="371"/>
      <c r="C21363" s="371"/>
      <c r="D21363" s="434"/>
    </row>
    <row r="21364" spans="1:4">
      <c r="A21364" s="371"/>
      <c r="B21364" s="371"/>
      <c r="C21364" s="371"/>
      <c r="D21364" s="434"/>
    </row>
    <row r="21365" spans="1:4">
      <c r="A21365" s="371"/>
      <c r="B21365" s="371"/>
      <c r="C21365" s="371"/>
      <c r="D21365" s="434"/>
    </row>
    <row r="21366" spans="1:4">
      <c r="A21366" s="371"/>
      <c r="B21366" s="371"/>
      <c r="C21366" s="371"/>
      <c r="D21366" s="434"/>
    </row>
    <row r="21367" spans="1:4">
      <c r="A21367" s="371"/>
      <c r="B21367" s="371"/>
      <c r="C21367" s="371"/>
      <c r="D21367" s="434"/>
    </row>
    <row r="21368" spans="1:4">
      <c r="A21368" s="371"/>
      <c r="B21368" s="371"/>
      <c r="C21368" s="371"/>
      <c r="D21368" s="434"/>
    </row>
    <row r="21369" spans="1:4">
      <c r="A21369" s="371"/>
      <c r="B21369" s="371"/>
      <c r="C21369" s="371"/>
      <c r="D21369" s="434"/>
    </row>
    <row r="21370" spans="1:4">
      <c r="A21370" s="371"/>
      <c r="B21370" s="371"/>
      <c r="C21370" s="371"/>
      <c r="D21370" s="434"/>
    </row>
    <row r="21371" spans="1:4">
      <c r="A21371" s="371"/>
      <c r="B21371" s="371"/>
      <c r="C21371" s="371"/>
      <c r="D21371" s="434"/>
    </row>
    <row r="21372" spans="1:4">
      <c r="A21372" s="371"/>
      <c r="B21372" s="371"/>
      <c r="C21372" s="371"/>
      <c r="D21372" s="434"/>
    </row>
    <row r="21373" spans="1:4">
      <c r="A21373" s="371"/>
      <c r="B21373" s="371"/>
      <c r="C21373" s="371"/>
      <c r="D21373" s="434"/>
    </row>
    <row r="21374" spans="1:4">
      <c r="A21374" s="371"/>
      <c r="B21374" s="371"/>
      <c r="C21374" s="371"/>
      <c r="D21374" s="434"/>
    </row>
    <row r="21375" spans="1:4">
      <c r="A21375" s="371"/>
      <c r="B21375" s="371"/>
      <c r="C21375" s="371"/>
      <c r="D21375" s="434"/>
    </row>
    <row r="21376" spans="1:4">
      <c r="A21376" s="371"/>
      <c r="B21376" s="371"/>
      <c r="C21376" s="371"/>
      <c r="D21376" s="434"/>
    </row>
    <row r="21377" spans="1:4">
      <c r="A21377" s="371"/>
      <c r="B21377" s="371"/>
      <c r="C21377" s="371"/>
      <c r="D21377" s="434"/>
    </row>
    <row r="21378" spans="1:4">
      <c r="A21378" s="371"/>
      <c r="B21378" s="371"/>
      <c r="C21378" s="371"/>
      <c r="D21378" s="434"/>
    </row>
    <row r="21379" spans="1:4">
      <c r="A21379" s="371"/>
      <c r="B21379" s="371"/>
      <c r="C21379" s="371"/>
      <c r="D21379" s="434"/>
    </row>
    <row r="21380" spans="1:4">
      <c r="A21380" s="371"/>
      <c r="B21380" s="371"/>
      <c r="C21380" s="371"/>
      <c r="D21380" s="434"/>
    </row>
    <row r="21381" spans="1:4">
      <c r="A21381" s="371"/>
      <c r="B21381" s="371"/>
      <c r="C21381" s="371"/>
      <c r="D21381" s="434"/>
    </row>
    <row r="21382" spans="1:4">
      <c r="A21382" s="371"/>
      <c r="B21382" s="371"/>
      <c r="C21382" s="371"/>
      <c r="D21382" s="434"/>
    </row>
    <row r="21383" spans="1:4">
      <c r="A21383" s="371"/>
      <c r="B21383" s="371"/>
      <c r="C21383" s="371"/>
      <c r="D21383" s="434"/>
    </row>
    <row r="21384" spans="1:4">
      <c r="A21384" s="371"/>
      <c r="B21384" s="371"/>
      <c r="C21384" s="371"/>
      <c r="D21384" s="434"/>
    </row>
    <row r="21385" spans="1:4">
      <c r="A21385" s="371"/>
      <c r="B21385" s="371"/>
      <c r="C21385" s="371"/>
      <c r="D21385" s="434"/>
    </row>
    <row r="21386" spans="1:4">
      <c r="A21386" s="371"/>
      <c r="B21386" s="371"/>
      <c r="C21386" s="371"/>
      <c r="D21386" s="434"/>
    </row>
    <row r="21387" spans="1:4">
      <c r="A21387" s="371"/>
      <c r="B21387" s="371"/>
      <c r="C21387" s="371"/>
      <c r="D21387" s="434"/>
    </row>
    <row r="21388" spans="1:4">
      <c r="A21388" s="371"/>
      <c r="B21388" s="371"/>
      <c r="C21388" s="371"/>
      <c r="D21388" s="434"/>
    </row>
    <row r="21389" spans="1:4">
      <c r="A21389" s="371"/>
      <c r="B21389" s="371"/>
      <c r="C21389" s="371"/>
      <c r="D21389" s="434"/>
    </row>
    <row r="21390" spans="1:4">
      <c r="A21390" s="371"/>
      <c r="B21390" s="371"/>
      <c r="C21390" s="371"/>
      <c r="D21390" s="434"/>
    </row>
    <row r="21391" spans="1:4">
      <c r="A21391" s="371"/>
      <c r="B21391" s="371"/>
      <c r="C21391" s="371"/>
      <c r="D21391" s="434"/>
    </row>
    <row r="21392" spans="1:4">
      <c r="A21392" s="371"/>
      <c r="B21392" s="371"/>
      <c r="C21392" s="371"/>
      <c r="D21392" s="434"/>
    </row>
    <row r="21393" spans="1:4">
      <c r="A21393" s="371"/>
      <c r="B21393" s="371"/>
      <c r="C21393" s="371"/>
      <c r="D21393" s="434"/>
    </row>
    <row r="21394" spans="1:4">
      <c r="A21394" s="371"/>
      <c r="B21394" s="371"/>
      <c r="C21394" s="371"/>
      <c r="D21394" s="434"/>
    </row>
    <row r="21395" spans="1:4">
      <c r="A21395" s="371"/>
      <c r="B21395" s="371"/>
      <c r="C21395" s="371"/>
      <c r="D21395" s="434"/>
    </row>
    <row r="21396" spans="1:4">
      <c r="A21396" s="371"/>
      <c r="B21396" s="371"/>
      <c r="C21396" s="371"/>
      <c r="D21396" s="434"/>
    </row>
    <row r="21397" spans="1:4">
      <c r="A21397" s="371"/>
      <c r="B21397" s="371"/>
      <c r="C21397" s="371"/>
      <c r="D21397" s="434"/>
    </row>
    <row r="21398" spans="1:4">
      <c r="A21398" s="371"/>
      <c r="B21398" s="371"/>
      <c r="C21398" s="371"/>
      <c r="D21398" s="434"/>
    </row>
    <row r="21399" spans="1:4">
      <c r="A21399" s="371"/>
      <c r="B21399" s="371"/>
      <c r="C21399" s="371"/>
      <c r="D21399" s="434"/>
    </row>
    <row r="21400" spans="1:4">
      <c r="A21400" s="371"/>
      <c r="B21400" s="371"/>
      <c r="C21400" s="371"/>
      <c r="D21400" s="434"/>
    </row>
    <row r="21401" spans="1:4">
      <c r="A21401" s="371"/>
      <c r="B21401" s="371"/>
      <c r="C21401" s="371"/>
      <c r="D21401" s="434"/>
    </row>
    <row r="21402" spans="1:4">
      <c r="A21402" s="371"/>
      <c r="B21402" s="371"/>
      <c r="C21402" s="371"/>
      <c r="D21402" s="434"/>
    </row>
    <row r="21403" spans="1:4">
      <c r="A21403" s="371"/>
      <c r="B21403" s="371"/>
      <c r="C21403" s="371"/>
      <c r="D21403" s="434"/>
    </row>
    <row r="21404" spans="1:4">
      <c r="A21404" s="371"/>
      <c r="B21404" s="371"/>
      <c r="C21404" s="371"/>
      <c r="D21404" s="434"/>
    </row>
    <row r="21405" spans="1:4">
      <c r="A21405" s="371"/>
      <c r="B21405" s="371"/>
      <c r="C21405" s="371"/>
      <c r="D21405" s="434"/>
    </row>
    <row r="21406" spans="1:4">
      <c r="A21406" s="371"/>
      <c r="B21406" s="371"/>
      <c r="C21406" s="371"/>
      <c r="D21406" s="434"/>
    </row>
    <row r="21407" spans="1:4">
      <c r="A21407" s="371"/>
      <c r="B21407" s="371"/>
      <c r="C21407" s="371"/>
      <c r="D21407" s="434"/>
    </row>
    <row r="21408" spans="1:4">
      <c r="A21408" s="371"/>
      <c r="B21408" s="371"/>
      <c r="C21408" s="371"/>
      <c r="D21408" s="434"/>
    </row>
    <row r="21409" spans="1:4">
      <c r="A21409" s="371"/>
      <c r="B21409" s="371"/>
      <c r="C21409" s="371"/>
      <c r="D21409" s="434"/>
    </row>
    <row r="21410" spans="1:4">
      <c r="A21410" s="371"/>
      <c r="B21410" s="371"/>
      <c r="C21410" s="371"/>
      <c r="D21410" s="434"/>
    </row>
    <row r="21411" spans="1:4">
      <c r="A21411" s="371"/>
      <c r="B21411" s="371"/>
      <c r="C21411" s="371"/>
      <c r="D21411" s="434"/>
    </row>
    <row r="21412" spans="1:4">
      <c r="A21412" s="371"/>
      <c r="B21412" s="371"/>
      <c r="C21412" s="371"/>
      <c r="D21412" s="434"/>
    </row>
    <row r="21413" spans="1:4">
      <c r="A21413" s="371"/>
      <c r="B21413" s="371"/>
      <c r="C21413" s="371"/>
      <c r="D21413" s="434"/>
    </row>
    <row r="21414" spans="1:4">
      <c r="A21414" s="371"/>
      <c r="B21414" s="371"/>
      <c r="C21414" s="371"/>
      <c r="D21414" s="434"/>
    </row>
    <row r="21415" spans="1:4">
      <c r="A21415" s="371"/>
      <c r="B21415" s="371"/>
      <c r="C21415" s="371"/>
      <c r="D21415" s="434"/>
    </row>
    <row r="21416" spans="1:4">
      <c r="A21416" s="371"/>
      <c r="B21416" s="371"/>
      <c r="C21416" s="371"/>
      <c r="D21416" s="434"/>
    </row>
    <row r="21417" spans="1:4">
      <c r="A21417" s="371"/>
      <c r="B21417" s="371"/>
      <c r="C21417" s="371"/>
      <c r="D21417" s="434"/>
    </row>
    <row r="21418" spans="1:4">
      <c r="A21418" s="371"/>
      <c r="B21418" s="371"/>
      <c r="C21418" s="371"/>
      <c r="D21418" s="434"/>
    </row>
    <row r="21419" spans="1:4">
      <c r="A21419" s="371"/>
      <c r="B21419" s="371"/>
      <c r="C21419" s="371"/>
      <c r="D21419" s="434"/>
    </row>
    <row r="21420" spans="1:4">
      <c r="A21420" s="371"/>
      <c r="B21420" s="371"/>
      <c r="C21420" s="371"/>
      <c r="D21420" s="434"/>
    </row>
    <row r="21421" spans="1:4">
      <c r="A21421" s="371"/>
      <c r="B21421" s="371"/>
      <c r="C21421" s="371"/>
      <c r="D21421" s="434"/>
    </row>
    <row r="21422" spans="1:4">
      <c r="A21422" s="371"/>
      <c r="B21422" s="371"/>
      <c r="C21422" s="371"/>
      <c r="D21422" s="434"/>
    </row>
    <row r="21423" spans="1:4">
      <c r="A21423" s="371"/>
      <c r="B21423" s="371"/>
      <c r="C21423" s="371"/>
      <c r="D21423" s="434"/>
    </row>
    <row r="21424" spans="1:4">
      <c r="A21424" s="371"/>
      <c r="B21424" s="371"/>
      <c r="C21424" s="371"/>
      <c r="D21424" s="434"/>
    </row>
    <row r="21425" spans="1:4">
      <c r="A21425" s="371"/>
      <c r="B21425" s="371"/>
      <c r="C21425" s="371"/>
      <c r="D21425" s="434"/>
    </row>
    <row r="21426" spans="1:4">
      <c r="A21426" s="371"/>
      <c r="B21426" s="371"/>
      <c r="C21426" s="371"/>
      <c r="D21426" s="434"/>
    </row>
    <row r="21427" spans="1:4">
      <c r="A21427" s="371"/>
      <c r="B21427" s="371"/>
      <c r="C21427" s="371"/>
      <c r="D21427" s="434"/>
    </row>
    <row r="21428" spans="1:4">
      <c r="A21428" s="371"/>
      <c r="B21428" s="371"/>
      <c r="C21428" s="371"/>
      <c r="D21428" s="434"/>
    </row>
    <row r="21429" spans="1:4">
      <c r="A21429" s="371"/>
      <c r="B21429" s="371"/>
      <c r="C21429" s="371"/>
      <c r="D21429" s="434"/>
    </row>
    <row r="21430" spans="1:4">
      <c r="A21430" s="371"/>
      <c r="B21430" s="371"/>
      <c r="C21430" s="371"/>
      <c r="D21430" s="434"/>
    </row>
    <row r="21431" spans="1:4">
      <c r="A21431" s="371"/>
      <c r="B21431" s="371"/>
      <c r="C21431" s="371"/>
      <c r="D21431" s="434"/>
    </row>
    <row r="21432" spans="1:4">
      <c r="A21432" s="371"/>
      <c r="B21432" s="371"/>
      <c r="C21432" s="371"/>
      <c r="D21432" s="434"/>
    </row>
    <row r="21433" spans="1:4">
      <c r="A21433" s="371"/>
      <c r="B21433" s="371"/>
      <c r="C21433" s="371"/>
      <c r="D21433" s="434"/>
    </row>
    <row r="21434" spans="1:4">
      <c r="A21434" s="371"/>
      <c r="B21434" s="371"/>
      <c r="C21434" s="371"/>
      <c r="D21434" s="434"/>
    </row>
    <row r="21435" spans="1:4">
      <c r="A21435" s="371"/>
      <c r="B21435" s="371"/>
      <c r="C21435" s="371"/>
      <c r="D21435" s="434"/>
    </row>
    <row r="21436" spans="1:4">
      <c r="A21436" s="371"/>
      <c r="B21436" s="371"/>
      <c r="C21436" s="371"/>
      <c r="D21436" s="434"/>
    </row>
    <row r="21437" spans="1:4">
      <c r="A21437" s="371"/>
      <c r="B21437" s="371"/>
      <c r="C21437" s="371"/>
      <c r="D21437" s="434"/>
    </row>
    <row r="21438" spans="1:4">
      <c r="A21438" s="371"/>
      <c r="B21438" s="371"/>
      <c r="C21438" s="371"/>
      <c r="D21438" s="434"/>
    </row>
    <row r="21439" spans="1:4">
      <c r="A21439" s="371"/>
      <c r="B21439" s="371"/>
      <c r="C21439" s="371"/>
      <c r="D21439" s="434"/>
    </row>
    <row r="21440" spans="1:4">
      <c r="A21440" s="371"/>
      <c r="B21440" s="371"/>
      <c r="C21440" s="371"/>
      <c r="D21440" s="434"/>
    </row>
    <row r="21441" spans="1:4">
      <c r="A21441" s="371"/>
      <c r="B21441" s="371"/>
      <c r="C21441" s="371"/>
      <c r="D21441" s="434"/>
    </row>
    <row r="21442" spans="1:4">
      <c r="A21442" s="371"/>
      <c r="B21442" s="371"/>
      <c r="C21442" s="371"/>
      <c r="D21442" s="434"/>
    </row>
    <row r="21443" spans="1:4">
      <c r="A21443" s="371"/>
      <c r="B21443" s="371"/>
      <c r="C21443" s="371"/>
      <c r="D21443" s="434"/>
    </row>
    <row r="21444" spans="1:4">
      <c r="A21444" s="371"/>
      <c r="B21444" s="371"/>
      <c r="C21444" s="371"/>
      <c r="D21444" s="434"/>
    </row>
    <row r="21445" spans="1:4">
      <c r="A21445" s="371"/>
      <c r="B21445" s="371"/>
      <c r="C21445" s="371"/>
      <c r="D21445" s="434"/>
    </row>
    <row r="21446" spans="1:4">
      <c r="A21446" s="371"/>
      <c r="B21446" s="371"/>
      <c r="C21446" s="371"/>
      <c r="D21446" s="434"/>
    </row>
    <row r="21447" spans="1:4">
      <c r="A21447" s="371"/>
      <c r="B21447" s="371"/>
      <c r="C21447" s="371"/>
      <c r="D21447" s="434"/>
    </row>
    <row r="21448" spans="1:4">
      <c r="A21448" s="371"/>
      <c r="B21448" s="371"/>
      <c r="C21448" s="371"/>
      <c r="D21448" s="434"/>
    </row>
    <row r="21449" spans="1:4">
      <c r="A21449" s="371"/>
      <c r="B21449" s="371"/>
      <c r="C21449" s="371"/>
      <c r="D21449" s="434"/>
    </row>
    <row r="21450" spans="1:4">
      <c r="A21450" s="371"/>
      <c r="B21450" s="371"/>
      <c r="C21450" s="371"/>
      <c r="D21450" s="434"/>
    </row>
    <row r="21451" spans="1:4">
      <c r="A21451" s="371"/>
      <c r="B21451" s="371"/>
      <c r="C21451" s="371"/>
      <c r="D21451" s="434"/>
    </row>
    <row r="21452" spans="1:4">
      <c r="A21452" s="371"/>
      <c r="B21452" s="371"/>
      <c r="C21452" s="371"/>
      <c r="D21452" s="434"/>
    </row>
    <row r="21453" spans="1:4">
      <c r="A21453" s="371"/>
      <c r="B21453" s="371"/>
      <c r="C21453" s="371"/>
      <c r="D21453" s="434"/>
    </row>
    <row r="21454" spans="1:4">
      <c r="A21454" s="371"/>
      <c r="B21454" s="371"/>
      <c r="C21454" s="371"/>
      <c r="D21454" s="434"/>
    </row>
    <row r="21455" spans="1:4">
      <c r="A21455" s="371"/>
      <c r="B21455" s="371"/>
      <c r="C21455" s="371"/>
      <c r="D21455" s="434"/>
    </row>
    <row r="21456" spans="1:4">
      <c r="A21456" s="371"/>
      <c r="B21456" s="371"/>
      <c r="C21456" s="371"/>
      <c r="D21456" s="434"/>
    </row>
    <row r="21457" spans="1:4">
      <c r="A21457" s="371"/>
      <c r="B21457" s="371"/>
      <c r="C21457" s="371"/>
      <c r="D21457" s="434"/>
    </row>
    <row r="21458" spans="1:4">
      <c r="A21458" s="371"/>
      <c r="B21458" s="371"/>
      <c r="C21458" s="371"/>
      <c r="D21458" s="434"/>
    </row>
    <row r="21459" spans="1:4">
      <c r="A21459" s="371"/>
      <c r="B21459" s="371"/>
      <c r="C21459" s="371"/>
      <c r="D21459" s="434"/>
    </row>
    <row r="21460" spans="1:4">
      <c r="A21460" s="371"/>
      <c r="B21460" s="371"/>
      <c r="C21460" s="371"/>
      <c r="D21460" s="434"/>
    </row>
    <row r="21461" spans="1:4">
      <c r="A21461" s="371"/>
      <c r="B21461" s="371"/>
      <c r="C21461" s="371"/>
      <c r="D21461" s="434"/>
    </row>
    <row r="21462" spans="1:4">
      <c r="A21462" s="371"/>
      <c r="B21462" s="371"/>
      <c r="C21462" s="371"/>
      <c r="D21462" s="434"/>
    </row>
    <row r="21463" spans="1:4">
      <c r="A21463" s="371"/>
      <c r="B21463" s="371"/>
      <c r="C21463" s="371"/>
      <c r="D21463" s="434"/>
    </row>
    <row r="21464" spans="1:4">
      <c r="A21464" s="371"/>
      <c r="B21464" s="371"/>
      <c r="C21464" s="371"/>
      <c r="D21464" s="434"/>
    </row>
    <row r="21465" spans="1:4">
      <c r="A21465" s="371"/>
      <c r="B21465" s="371"/>
      <c r="C21465" s="371"/>
      <c r="D21465" s="434"/>
    </row>
    <row r="21466" spans="1:4">
      <c r="A21466" s="371"/>
      <c r="B21466" s="371"/>
      <c r="C21466" s="371"/>
      <c r="D21466" s="434"/>
    </row>
    <row r="21467" spans="1:4">
      <c r="A21467" s="371"/>
      <c r="B21467" s="371"/>
      <c r="C21467" s="371"/>
      <c r="D21467" s="434"/>
    </row>
    <row r="21468" spans="1:4">
      <c r="A21468" s="371"/>
      <c r="B21468" s="371"/>
      <c r="C21468" s="371"/>
      <c r="D21468" s="434"/>
    </row>
    <row r="21469" spans="1:4">
      <c r="A21469" s="371"/>
      <c r="B21469" s="371"/>
      <c r="C21469" s="371"/>
      <c r="D21469" s="434"/>
    </row>
    <row r="21470" spans="1:4">
      <c r="A21470" s="371"/>
      <c r="B21470" s="371"/>
      <c r="C21470" s="371"/>
      <c r="D21470" s="434"/>
    </row>
    <row r="21471" spans="1:4">
      <c r="A21471" s="371"/>
      <c r="B21471" s="371"/>
      <c r="C21471" s="371"/>
      <c r="D21471" s="434"/>
    </row>
    <row r="21472" spans="1:4">
      <c r="A21472" s="371"/>
      <c r="B21472" s="371"/>
      <c r="C21472" s="371"/>
      <c r="D21472" s="434"/>
    </row>
    <row r="21473" spans="1:4">
      <c r="A21473" s="371"/>
      <c r="B21473" s="371"/>
      <c r="C21473" s="371"/>
      <c r="D21473" s="434"/>
    </row>
    <row r="21474" spans="1:4">
      <c r="A21474" s="371"/>
      <c r="B21474" s="371"/>
      <c r="C21474" s="371"/>
      <c r="D21474" s="434"/>
    </row>
    <row r="21475" spans="1:4">
      <c r="A21475" s="371"/>
      <c r="B21475" s="371"/>
      <c r="C21475" s="371"/>
      <c r="D21475" s="434"/>
    </row>
    <row r="21476" spans="1:4">
      <c r="A21476" s="371"/>
      <c r="B21476" s="371"/>
      <c r="C21476" s="371"/>
      <c r="D21476" s="434"/>
    </row>
    <row r="21477" spans="1:4">
      <c r="A21477" s="371"/>
      <c r="B21477" s="371"/>
      <c r="C21477" s="371"/>
      <c r="D21477" s="434"/>
    </row>
    <row r="21478" spans="1:4">
      <c r="A21478" s="371"/>
      <c r="B21478" s="371"/>
      <c r="C21478" s="371"/>
      <c r="D21478" s="434"/>
    </row>
    <row r="21479" spans="1:4">
      <c r="A21479" s="371"/>
      <c r="B21479" s="371"/>
      <c r="C21479" s="371"/>
      <c r="D21479" s="434"/>
    </row>
    <row r="21480" spans="1:4">
      <c r="A21480" s="371"/>
      <c r="B21480" s="371"/>
      <c r="C21480" s="371"/>
      <c r="D21480" s="434"/>
    </row>
    <row r="21481" spans="1:4">
      <c r="A21481" s="371"/>
      <c r="B21481" s="371"/>
      <c r="C21481" s="371"/>
      <c r="D21481" s="434"/>
    </row>
    <row r="21482" spans="1:4">
      <c r="A21482" s="371"/>
      <c r="B21482" s="371"/>
      <c r="C21482" s="371"/>
      <c r="D21482" s="434"/>
    </row>
    <row r="21483" spans="1:4">
      <c r="A21483" s="371"/>
      <c r="B21483" s="371"/>
      <c r="C21483" s="371"/>
      <c r="D21483" s="434"/>
    </row>
    <row r="21484" spans="1:4">
      <c r="A21484" s="371"/>
      <c r="B21484" s="371"/>
      <c r="C21484" s="371"/>
      <c r="D21484" s="434"/>
    </row>
    <row r="21485" spans="1:4">
      <c r="A21485" s="371"/>
      <c r="B21485" s="371"/>
      <c r="C21485" s="371"/>
      <c r="D21485" s="434"/>
    </row>
    <row r="21486" spans="1:4">
      <c r="A21486" s="371"/>
      <c r="B21486" s="371"/>
      <c r="C21486" s="371"/>
      <c r="D21486" s="434"/>
    </row>
    <row r="21487" spans="1:4">
      <c r="A21487" s="371"/>
      <c r="B21487" s="371"/>
      <c r="C21487" s="371"/>
      <c r="D21487" s="434"/>
    </row>
    <row r="21488" spans="1:4">
      <c r="A21488" s="371"/>
      <c r="B21488" s="371"/>
      <c r="C21488" s="371"/>
      <c r="D21488" s="434"/>
    </row>
    <row r="21489" spans="1:4">
      <c r="A21489" s="371"/>
      <c r="B21489" s="371"/>
      <c r="C21489" s="371"/>
      <c r="D21489" s="434"/>
    </row>
    <row r="21490" spans="1:4">
      <c r="A21490" s="371"/>
      <c r="B21490" s="371"/>
      <c r="C21490" s="371"/>
      <c r="D21490" s="434"/>
    </row>
    <row r="21491" spans="1:4">
      <c r="A21491" s="371"/>
      <c r="B21491" s="371"/>
      <c r="C21491" s="371"/>
      <c r="D21491" s="434"/>
    </row>
    <row r="21492" spans="1:4">
      <c r="A21492" s="371"/>
      <c r="B21492" s="371"/>
      <c r="C21492" s="371"/>
      <c r="D21492" s="434"/>
    </row>
    <row r="21493" spans="1:4">
      <c r="A21493" s="371"/>
      <c r="B21493" s="371"/>
      <c r="C21493" s="371"/>
      <c r="D21493" s="434"/>
    </row>
    <row r="21494" spans="1:4">
      <c r="A21494" s="371"/>
      <c r="B21494" s="371"/>
      <c r="C21494" s="371"/>
      <c r="D21494" s="434"/>
    </row>
    <row r="21495" spans="1:4">
      <c r="A21495" s="371"/>
      <c r="B21495" s="371"/>
      <c r="C21495" s="371"/>
      <c r="D21495" s="434"/>
    </row>
    <row r="21496" spans="1:4">
      <c r="A21496" s="371"/>
      <c r="B21496" s="371"/>
      <c r="C21496" s="371"/>
      <c r="D21496" s="434"/>
    </row>
    <row r="21497" spans="1:4">
      <c r="A21497" s="371"/>
      <c r="B21497" s="371"/>
      <c r="C21497" s="371"/>
      <c r="D21497" s="434"/>
    </row>
    <row r="21498" spans="1:4">
      <c r="A21498" s="371"/>
      <c r="B21498" s="371"/>
      <c r="C21498" s="371"/>
      <c r="D21498" s="434"/>
    </row>
    <row r="21499" spans="1:4">
      <c r="A21499" s="371"/>
      <c r="B21499" s="371"/>
      <c r="C21499" s="371"/>
      <c r="D21499" s="434"/>
    </row>
    <row r="21500" spans="1:4">
      <c r="A21500" s="371"/>
      <c r="B21500" s="371"/>
      <c r="C21500" s="371"/>
      <c r="D21500" s="434"/>
    </row>
    <row r="21501" spans="1:4">
      <c r="A21501" s="371"/>
      <c r="B21501" s="371"/>
      <c r="C21501" s="371"/>
      <c r="D21501" s="434"/>
    </row>
    <row r="21502" spans="1:4">
      <c r="A21502" s="371"/>
      <c r="B21502" s="371"/>
      <c r="C21502" s="371"/>
      <c r="D21502" s="434"/>
    </row>
    <row r="21503" spans="1:4">
      <c r="A21503" s="371"/>
      <c r="B21503" s="371"/>
      <c r="C21503" s="371"/>
      <c r="D21503" s="434"/>
    </row>
    <row r="21504" spans="1:4">
      <c r="A21504" s="371"/>
      <c r="B21504" s="371"/>
      <c r="C21504" s="371"/>
      <c r="D21504" s="434"/>
    </row>
    <row r="21505" spans="1:4">
      <c r="A21505" s="371"/>
      <c r="B21505" s="371"/>
      <c r="C21505" s="371"/>
      <c r="D21505" s="434"/>
    </row>
    <row r="21506" spans="1:4">
      <c r="A21506" s="371"/>
      <c r="B21506" s="371"/>
      <c r="C21506" s="371"/>
      <c r="D21506" s="434"/>
    </row>
    <row r="21507" spans="1:4">
      <c r="A21507" s="371"/>
      <c r="B21507" s="371"/>
      <c r="C21507" s="371"/>
      <c r="D21507" s="434"/>
    </row>
    <row r="21508" spans="1:4">
      <c r="A21508" s="371"/>
      <c r="B21508" s="371"/>
      <c r="C21508" s="371"/>
      <c r="D21508" s="434"/>
    </row>
    <row r="21509" spans="1:4">
      <c r="A21509" s="371"/>
      <c r="B21509" s="371"/>
      <c r="C21509" s="371"/>
      <c r="D21509" s="434"/>
    </row>
    <row r="21510" spans="1:4">
      <c r="A21510" s="371"/>
      <c r="B21510" s="371"/>
      <c r="C21510" s="371"/>
      <c r="D21510" s="434"/>
    </row>
    <row r="21511" spans="1:4">
      <c r="A21511" s="371"/>
      <c r="B21511" s="371"/>
      <c r="C21511" s="371"/>
      <c r="D21511" s="434"/>
    </row>
    <row r="21512" spans="1:4">
      <c r="A21512" s="371"/>
      <c r="B21512" s="371"/>
      <c r="C21512" s="371"/>
      <c r="D21512" s="434"/>
    </row>
    <row r="21513" spans="1:4">
      <c r="A21513" s="371"/>
      <c r="B21513" s="371"/>
      <c r="C21513" s="371"/>
      <c r="D21513" s="434"/>
    </row>
    <row r="21514" spans="1:4">
      <c r="A21514" s="371"/>
      <c r="B21514" s="371"/>
      <c r="C21514" s="371"/>
      <c r="D21514" s="434"/>
    </row>
    <row r="21515" spans="1:4">
      <c r="A21515" s="371"/>
      <c r="B21515" s="371"/>
      <c r="C21515" s="371"/>
      <c r="D21515" s="434"/>
    </row>
    <row r="21516" spans="1:4">
      <c r="A21516" s="371"/>
      <c r="B21516" s="371"/>
      <c r="C21516" s="371"/>
      <c r="D21516" s="434"/>
    </row>
    <row r="21517" spans="1:4">
      <c r="A21517" s="371"/>
      <c r="B21517" s="371"/>
      <c r="C21517" s="371"/>
      <c r="D21517" s="434"/>
    </row>
    <row r="21518" spans="1:4">
      <c r="A21518" s="371"/>
      <c r="B21518" s="371"/>
      <c r="C21518" s="371"/>
      <c r="D21518" s="434"/>
    </row>
    <row r="21519" spans="1:4">
      <c r="A21519" s="371"/>
      <c r="B21519" s="371"/>
      <c r="C21519" s="371"/>
      <c r="D21519" s="434"/>
    </row>
    <row r="21520" spans="1:4">
      <c r="A21520" s="371"/>
      <c r="B21520" s="371"/>
      <c r="C21520" s="371"/>
      <c r="D21520" s="434"/>
    </row>
    <row r="21521" spans="1:4">
      <c r="A21521" s="371"/>
      <c r="B21521" s="371"/>
      <c r="C21521" s="371"/>
      <c r="D21521" s="434"/>
    </row>
    <row r="21522" spans="1:4">
      <c r="A21522" s="371"/>
      <c r="B21522" s="371"/>
      <c r="C21522" s="371"/>
      <c r="D21522" s="434"/>
    </row>
    <row r="21523" spans="1:4">
      <c r="A21523" s="371"/>
      <c r="B21523" s="371"/>
      <c r="C21523" s="371"/>
      <c r="D21523" s="434"/>
    </row>
    <row r="21524" spans="1:4">
      <c r="A21524" s="371"/>
      <c r="B21524" s="371"/>
      <c r="C21524" s="371"/>
      <c r="D21524" s="434"/>
    </row>
    <row r="21525" spans="1:4">
      <c r="A21525" s="371"/>
      <c r="B21525" s="371"/>
      <c r="C21525" s="371"/>
      <c r="D21525" s="434"/>
    </row>
    <row r="21526" spans="1:4">
      <c r="A21526" s="371"/>
      <c r="B21526" s="371"/>
      <c r="C21526" s="371"/>
      <c r="D21526" s="434"/>
    </row>
    <row r="21527" spans="1:4">
      <c r="A21527" s="371"/>
      <c r="B21527" s="371"/>
      <c r="C21527" s="371"/>
      <c r="D21527" s="434"/>
    </row>
    <row r="21528" spans="1:4">
      <c r="A21528" s="371"/>
      <c r="B21528" s="371"/>
      <c r="C21528" s="371"/>
      <c r="D21528" s="434"/>
    </row>
    <row r="21529" spans="1:4">
      <c r="A21529" s="371"/>
      <c r="B21529" s="371"/>
      <c r="C21529" s="371"/>
      <c r="D21529" s="434"/>
    </row>
    <row r="21530" spans="1:4">
      <c r="A21530" s="371"/>
      <c r="B21530" s="371"/>
      <c r="C21530" s="371"/>
      <c r="D21530" s="434"/>
    </row>
    <row r="21531" spans="1:4">
      <c r="A21531" s="371"/>
      <c r="B21531" s="371"/>
      <c r="C21531" s="371"/>
      <c r="D21531" s="434"/>
    </row>
    <row r="21532" spans="1:4">
      <c r="A21532" s="371"/>
      <c r="B21532" s="371"/>
      <c r="C21532" s="371"/>
      <c r="D21532" s="434"/>
    </row>
    <row r="21533" spans="1:4">
      <c r="A21533" s="371"/>
      <c r="B21533" s="371"/>
      <c r="C21533" s="371"/>
      <c r="D21533" s="434"/>
    </row>
    <row r="21534" spans="1:4">
      <c r="A21534" s="371"/>
      <c r="B21534" s="371"/>
      <c r="C21534" s="371"/>
      <c r="D21534" s="434"/>
    </row>
    <row r="21535" spans="1:4">
      <c r="A21535" s="371"/>
      <c r="B21535" s="371"/>
      <c r="C21535" s="371"/>
      <c r="D21535" s="434"/>
    </row>
    <row r="21536" spans="1:4">
      <c r="A21536" s="371"/>
      <c r="B21536" s="371"/>
      <c r="C21536" s="371"/>
      <c r="D21536" s="434"/>
    </row>
    <row r="21537" spans="1:4">
      <c r="A21537" s="371"/>
      <c r="B21537" s="371"/>
      <c r="C21537" s="371"/>
      <c r="D21537" s="434"/>
    </row>
    <row r="21538" spans="1:4">
      <c r="A21538" s="371"/>
      <c r="B21538" s="371"/>
      <c r="C21538" s="371"/>
      <c r="D21538" s="434"/>
    </row>
    <row r="21539" spans="1:4">
      <c r="A21539" s="371"/>
      <c r="B21539" s="371"/>
      <c r="C21539" s="371"/>
      <c r="D21539" s="434"/>
    </row>
    <row r="21540" spans="1:4">
      <c r="A21540" s="371"/>
      <c r="B21540" s="371"/>
      <c r="C21540" s="371"/>
      <c r="D21540" s="434"/>
    </row>
    <row r="21541" spans="1:4">
      <c r="A21541" s="371"/>
      <c r="B21541" s="371"/>
      <c r="C21541" s="371"/>
      <c r="D21541" s="434"/>
    </row>
    <row r="21542" spans="1:4">
      <c r="A21542" s="371"/>
      <c r="B21542" s="371"/>
      <c r="C21542" s="371"/>
      <c r="D21542" s="434"/>
    </row>
    <row r="21543" spans="1:4">
      <c r="A21543" s="371"/>
      <c r="B21543" s="371"/>
      <c r="C21543" s="371"/>
      <c r="D21543" s="434"/>
    </row>
    <row r="21544" spans="1:4">
      <c r="A21544" s="371"/>
      <c r="B21544" s="371"/>
      <c r="C21544" s="371"/>
      <c r="D21544" s="434"/>
    </row>
    <row r="21545" spans="1:4">
      <c r="A21545" s="371"/>
      <c r="B21545" s="371"/>
      <c r="C21545" s="371"/>
      <c r="D21545" s="434"/>
    </row>
    <row r="21546" spans="1:4">
      <c r="A21546" s="371"/>
      <c r="B21546" s="371"/>
      <c r="C21546" s="371"/>
      <c r="D21546" s="434"/>
    </row>
    <row r="21547" spans="1:4">
      <c r="A21547" s="371"/>
      <c r="B21547" s="371"/>
      <c r="C21547" s="371"/>
      <c r="D21547" s="434"/>
    </row>
    <row r="21548" spans="1:4">
      <c r="A21548" s="371"/>
      <c r="B21548" s="371"/>
      <c r="C21548" s="371"/>
      <c r="D21548" s="434"/>
    </row>
    <row r="21549" spans="1:4">
      <c r="A21549" s="371"/>
      <c r="B21549" s="371"/>
      <c r="C21549" s="371"/>
      <c r="D21549" s="434"/>
    </row>
    <row r="21550" spans="1:4">
      <c r="A21550" s="371"/>
      <c r="B21550" s="371"/>
      <c r="C21550" s="371"/>
      <c r="D21550" s="434"/>
    </row>
    <row r="21551" spans="1:4">
      <c r="A21551" s="371"/>
      <c r="B21551" s="371"/>
      <c r="C21551" s="371"/>
      <c r="D21551" s="434"/>
    </row>
    <row r="21552" spans="1:4">
      <c r="A21552" s="371"/>
      <c r="B21552" s="371"/>
      <c r="C21552" s="371"/>
      <c r="D21552" s="434"/>
    </row>
    <row r="21553" spans="1:4">
      <c r="A21553" s="371"/>
      <c r="B21553" s="371"/>
      <c r="C21553" s="371"/>
      <c r="D21553" s="434"/>
    </row>
    <row r="21554" spans="1:4">
      <c r="A21554" s="371"/>
      <c r="B21554" s="371"/>
      <c r="C21554" s="371"/>
      <c r="D21554" s="434"/>
    </row>
    <row r="21555" spans="1:4">
      <c r="A21555" s="371"/>
      <c r="B21555" s="371"/>
      <c r="C21555" s="371"/>
      <c r="D21555" s="434"/>
    </row>
    <row r="21556" spans="1:4">
      <c r="A21556" s="371"/>
      <c r="B21556" s="371"/>
      <c r="C21556" s="371"/>
      <c r="D21556" s="434"/>
    </row>
    <row r="21557" spans="1:4">
      <c r="A21557" s="371"/>
      <c r="B21557" s="371"/>
      <c r="C21557" s="371"/>
      <c r="D21557" s="434"/>
    </row>
    <row r="21558" spans="1:4">
      <c r="A21558" s="371"/>
      <c r="B21558" s="371"/>
      <c r="C21558" s="371"/>
      <c r="D21558" s="434"/>
    </row>
    <row r="21559" spans="1:4">
      <c r="A21559" s="371"/>
      <c r="B21559" s="371"/>
      <c r="C21559" s="371"/>
      <c r="D21559" s="434"/>
    </row>
    <row r="21560" spans="1:4">
      <c r="A21560" s="371"/>
      <c r="B21560" s="371"/>
      <c r="C21560" s="371"/>
      <c r="D21560" s="434"/>
    </row>
    <row r="21561" spans="1:4">
      <c r="A21561" s="371"/>
      <c r="B21561" s="371"/>
      <c r="C21561" s="371"/>
      <c r="D21561" s="434"/>
    </row>
    <row r="21562" spans="1:4">
      <c r="A21562" s="371"/>
      <c r="B21562" s="371"/>
      <c r="C21562" s="371"/>
      <c r="D21562" s="434"/>
    </row>
    <row r="21563" spans="1:4">
      <c r="A21563" s="371"/>
      <c r="B21563" s="371"/>
      <c r="C21563" s="371"/>
      <c r="D21563" s="434"/>
    </row>
    <row r="21564" spans="1:4">
      <c r="A21564" s="371"/>
      <c r="B21564" s="371"/>
      <c r="C21564" s="371"/>
      <c r="D21564" s="434"/>
    </row>
    <row r="21565" spans="1:4">
      <c r="A21565" s="371"/>
      <c r="B21565" s="371"/>
      <c r="C21565" s="371"/>
      <c r="D21565" s="434"/>
    </row>
    <row r="21566" spans="1:4">
      <c r="A21566" s="371"/>
      <c r="B21566" s="371"/>
      <c r="C21566" s="371"/>
      <c r="D21566" s="434"/>
    </row>
    <row r="21567" spans="1:4">
      <c r="A21567" s="371"/>
      <c r="B21567" s="371"/>
      <c r="C21567" s="371"/>
      <c r="D21567" s="434"/>
    </row>
    <row r="21568" spans="1:4">
      <c r="A21568" s="371"/>
      <c r="B21568" s="371"/>
      <c r="C21568" s="371"/>
      <c r="D21568" s="434"/>
    </row>
    <row r="21569" spans="1:4">
      <c r="A21569" s="371"/>
      <c r="B21569" s="371"/>
      <c r="C21569" s="371"/>
      <c r="D21569" s="434"/>
    </row>
    <row r="21570" spans="1:4">
      <c r="A21570" s="371"/>
      <c r="B21570" s="371"/>
      <c r="C21570" s="371"/>
      <c r="D21570" s="434"/>
    </row>
    <row r="21571" spans="1:4">
      <c r="A21571" s="371"/>
      <c r="B21571" s="371"/>
      <c r="C21571" s="371"/>
      <c r="D21571" s="434"/>
    </row>
    <row r="21572" spans="1:4">
      <c r="A21572" s="371"/>
      <c r="B21572" s="371"/>
      <c r="C21572" s="371"/>
      <c r="D21572" s="434"/>
    </row>
    <row r="21573" spans="1:4">
      <c r="A21573" s="371"/>
      <c r="B21573" s="371"/>
      <c r="C21573" s="371"/>
      <c r="D21573" s="434"/>
    </row>
    <row r="21574" spans="1:4">
      <c r="A21574" s="371"/>
      <c r="B21574" s="371"/>
      <c r="C21574" s="371"/>
      <c r="D21574" s="434"/>
    </row>
    <row r="21575" spans="1:4">
      <c r="A21575" s="371"/>
      <c r="B21575" s="371"/>
      <c r="C21575" s="371"/>
      <c r="D21575" s="434"/>
    </row>
    <row r="21576" spans="1:4">
      <c r="A21576" s="371"/>
      <c r="B21576" s="371"/>
      <c r="C21576" s="371"/>
      <c r="D21576" s="434"/>
    </row>
    <row r="21577" spans="1:4">
      <c r="A21577" s="371"/>
      <c r="B21577" s="371"/>
      <c r="C21577" s="371"/>
      <c r="D21577" s="434"/>
    </row>
    <row r="21578" spans="1:4">
      <c r="A21578" s="371"/>
      <c r="B21578" s="371"/>
      <c r="C21578" s="371"/>
      <c r="D21578" s="434"/>
    </row>
    <row r="21579" spans="1:4">
      <c r="A21579" s="371"/>
      <c r="B21579" s="371"/>
      <c r="C21579" s="371"/>
      <c r="D21579" s="434"/>
    </row>
    <row r="21580" spans="1:4">
      <c r="A21580" s="371"/>
      <c r="B21580" s="371"/>
      <c r="C21580" s="371"/>
      <c r="D21580" s="434"/>
    </row>
    <row r="21581" spans="1:4">
      <c r="A21581" s="371"/>
      <c r="B21581" s="371"/>
      <c r="C21581" s="371"/>
      <c r="D21581" s="434"/>
    </row>
    <row r="21582" spans="1:4">
      <c r="A21582" s="371"/>
      <c r="B21582" s="371"/>
      <c r="C21582" s="371"/>
      <c r="D21582" s="434"/>
    </row>
    <row r="21583" spans="1:4">
      <c r="A21583" s="371"/>
      <c r="B21583" s="371"/>
      <c r="C21583" s="371"/>
      <c r="D21583" s="434"/>
    </row>
    <row r="21584" spans="1:4">
      <c r="A21584" s="371"/>
      <c r="B21584" s="371"/>
      <c r="C21584" s="371"/>
      <c r="D21584" s="434"/>
    </row>
    <row r="21585" spans="1:4">
      <c r="A21585" s="371"/>
      <c r="B21585" s="371"/>
      <c r="C21585" s="371"/>
      <c r="D21585" s="434"/>
    </row>
    <row r="21586" spans="1:4">
      <c r="A21586" s="371"/>
      <c r="B21586" s="371"/>
      <c r="C21586" s="371"/>
      <c r="D21586" s="434"/>
    </row>
    <row r="21587" spans="1:4">
      <c r="A21587" s="371"/>
      <c r="B21587" s="371"/>
      <c r="C21587" s="371"/>
      <c r="D21587" s="434"/>
    </row>
    <row r="21588" spans="1:4">
      <c r="A21588" s="371"/>
      <c r="B21588" s="371"/>
      <c r="C21588" s="371"/>
      <c r="D21588" s="434"/>
    </row>
    <row r="21589" spans="1:4">
      <c r="A21589" s="371"/>
      <c r="B21589" s="371"/>
      <c r="C21589" s="371"/>
      <c r="D21589" s="434"/>
    </row>
    <row r="21590" spans="1:4">
      <c r="A21590" s="371"/>
      <c r="B21590" s="371"/>
      <c r="C21590" s="371"/>
      <c r="D21590" s="434"/>
    </row>
    <row r="21591" spans="1:4">
      <c r="A21591" s="371"/>
      <c r="B21591" s="371"/>
      <c r="C21591" s="371"/>
      <c r="D21591" s="434"/>
    </row>
    <row r="21592" spans="1:4">
      <c r="A21592" s="371"/>
      <c r="B21592" s="371"/>
      <c r="C21592" s="371"/>
      <c r="D21592" s="434"/>
    </row>
    <row r="21593" spans="1:4">
      <c r="A21593" s="371"/>
      <c r="B21593" s="371"/>
      <c r="C21593" s="371"/>
      <c r="D21593" s="434"/>
    </row>
    <row r="21594" spans="1:4">
      <c r="A21594" s="371"/>
      <c r="B21594" s="371"/>
      <c r="C21594" s="371"/>
      <c r="D21594" s="434"/>
    </row>
    <row r="21595" spans="1:4">
      <c r="A21595" s="371"/>
      <c r="B21595" s="371"/>
      <c r="C21595" s="371"/>
      <c r="D21595" s="434"/>
    </row>
    <row r="21596" spans="1:4">
      <c r="A21596" s="371"/>
      <c r="B21596" s="371"/>
      <c r="C21596" s="371"/>
      <c r="D21596" s="434"/>
    </row>
    <row r="21597" spans="1:4">
      <c r="A21597" s="371"/>
      <c r="B21597" s="371"/>
      <c r="C21597" s="371"/>
      <c r="D21597" s="434"/>
    </row>
    <row r="21598" spans="1:4">
      <c r="A21598" s="371"/>
      <c r="B21598" s="371"/>
      <c r="C21598" s="371"/>
      <c r="D21598" s="434"/>
    </row>
    <row r="21599" spans="1:4">
      <c r="A21599" s="371"/>
      <c r="B21599" s="371"/>
      <c r="C21599" s="371"/>
      <c r="D21599" s="434"/>
    </row>
    <row r="21600" spans="1:4">
      <c r="A21600" s="371"/>
      <c r="B21600" s="371"/>
      <c r="C21600" s="371"/>
      <c r="D21600" s="434"/>
    </row>
    <row r="21601" spans="1:4">
      <c r="A21601" s="371"/>
      <c r="B21601" s="371"/>
      <c r="C21601" s="371"/>
      <c r="D21601" s="434"/>
    </row>
    <row r="21602" spans="1:4">
      <c r="A21602" s="371"/>
      <c r="B21602" s="371"/>
      <c r="C21602" s="371"/>
      <c r="D21602" s="434"/>
    </row>
    <row r="21603" spans="1:4">
      <c r="A21603" s="371"/>
      <c r="B21603" s="371"/>
      <c r="C21603" s="371"/>
      <c r="D21603" s="434"/>
    </row>
    <row r="21604" spans="1:4">
      <c r="A21604" s="371"/>
      <c r="B21604" s="371"/>
      <c r="C21604" s="371"/>
      <c r="D21604" s="434"/>
    </row>
    <row r="21605" spans="1:4">
      <c r="A21605" s="371"/>
      <c r="B21605" s="371"/>
      <c r="C21605" s="371"/>
      <c r="D21605" s="434"/>
    </row>
    <row r="21606" spans="1:4">
      <c r="A21606" s="371"/>
      <c r="B21606" s="371"/>
      <c r="C21606" s="371"/>
      <c r="D21606" s="434"/>
    </row>
    <row r="21607" spans="1:4">
      <c r="A21607" s="371"/>
      <c r="B21607" s="371"/>
      <c r="C21607" s="371"/>
      <c r="D21607" s="434"/>
    </row>
    <row r="21608" spans="1:4">
      <c r="A21608" s="371"/>
      <c r="B21608" s="371"/>
      <c r="C21608" s="371"/>
      <c r="D21608" s="434"/>
    </row>
    <row r="21609" spans="1:4">
      <c r="A21609" s="371"/>
      <c r="B21609" s="371"/>
      <c r="C21609" s="371"/>
      <c r="D21609" s="434"/>
    </row>
    <row r="21610" spans="1:4">
      <c r="A21610" s="371"/>
      <c r="B21610" s="371"/>
      <c r="C21610" s="371"/>
      <c r="D21610" s="434"/>
    </row>
    <row r="21611" spans="1:4">
      <c r="A21611" s="371"/>
      <c r="B21611" s="371"/>
      <c r="C21611" s="371"/>
      <c r="D21611" s="434"/>
    </row>
    <row r="21612" spans="1:4">
      <c r="A21612" s="371"/>
      <c r="B21612" s="371"/>
      <c r="C21612" s="371"/>
      <c r="D21612" s="434"/>
    </row>
    <row r="21613" spans="1:4">
      <c r="A21613" s="371"/>
      <c r="B21613" s="371"/>
      <c r="C21613" s="371"/>
      <c r="D21613" s="434"/>
    </row>
    <row r="21614" spans="1:4">
      <c r="A21614" s="371"/>
      <c r="B21614" s="371"/>
      <c r="C21614" s="371"/>
      <c r="D21614" s="434"/>
    </row>
    <row r="21615" spans="1:4">
      <c r="A21615" s="371"/>
      <c r="B21615" s="371"/>
      <c r="C21615" s="371"/>
      <c r="D21615" s="434"/>
    </row>
    <row r="21616" spans="1:4">
      <c r="A21616" s="371"/>
      <c r="B21616" s="371"/>
      <c r="C21616" s="371"/>
      <c r="D21616" s="434"/>
    </row>
    <row r="21617" spans="1:4">
      <c r="A21617" s="371"/>
      <c r="B21617" s="371"/>
      <c r="C21617" s="371"/>
      <c r="D21617" s="434"/>
    </row>
    <row r="21618" spans="1:4">
      <c r="A21618" s="371"/>
      <c r="B21618" s="371"/>
      <c r="C21618" s="371"/>
      <c r="D21618" s="434"/>
    </row>
    <row r="21619" spans="1:4">
      <c r="A21619" s="371"/>
      <c r="B21619" s="371"/>
      <c r="C21619" s="371"/>
      <c r="D21619" s="434"/>
    </row>
    <row r="21620" spans="1:4">
      <c r="A21620" s="371"/>
      <c r="B21620" s="371"/>
      <c r="C21620" s="371"/>
      <c r="D21620" s="434"/>
    </row>
    <row r="21621" spans="1:4">
      <c r="A21621" s="371"/>
      <c r="B21621" s="371"/>
      <c r="C21621" s="371"/>
      <c r="D21621" s="434"/>
    </row>
    <row r="21622" spans="1:4">
      <c r="A21622" s="371"/>
      <c r="B21622" s="371"/>
      <c r="C21622" s="371"/>
      <c r="D21622" s="434"/>
    </row>
    <row r="21623" spans="1:4">
      <c r="A21623" s="371"/>
      <c r="B21623" s="371"/>
      <c r="C21623" s="371"/>
      <c r="D21623" s="434"/>
    </row>
    <row r="21624" spans="1:4">
      <c r="A21624" s="371"/>
      <c r="B21624" s="371"/>
      <c r="C21624" s="371"/>
      <c r="D21624" s="434"/>
    </row>
    <row r="21625" spans="1:4">
      <c r="A21625" s="371"/>
      <c r="B21625" s="371"/>
      <c r="C21625" s="371"/>
      <c r="D21625" s="434"/>
    </row>
    <row r="21626" spans="1:4">
      <c r="A21626" s="371"/>
      <c r="B21626" s="371"/>
      <c r="C21626" s="371"/>
      <c r="D21626" s="434"/>
    </row>
    <row r="21627" spans="1:4">
      <c r="A21627" s="371"/>
      <c r="B21627" s="371"/>
      <c r="C21627" s="371"/>
      <c r="D21627" s="434"/>
    </row>
    <row r="21628" spans="1:4">
      <c r="A21628" s="371"/>
      <c r="B21628" s="371"/>
      <c r="C21628" s="371"/>
      <c r="D21628" s="434"/>
    </row>
    <row r="21629" spans="1:4">
      <c r="A21629" s="371"/>
      <c r="B21629" s="371"/>
      <c r="C21629" s="371"/>
      <c r="D21629" s="434"/>
    </row>
    <row r="21630" spans="1:4">
      <c r="A21630" s="371"/>
      <c r="B21630" s="371"/>
      <c r="C21630" s="371"/>
      <c r="D21630" s="434"/>
    </row>
    <row r="21631" spans="1:4">
      <c r="A21631" s="371"/>
      <c r="B21631" s="371"/>
      <c r="C21631" s="371"/>
      <c r="D21631" s="434"/>
    </row>
    <row r="21632" spans="1:4">
      <c r="A21632" s="371"/>
      <c r="B21632" s="371"/>
      <c r="C21632" s="371"/>
      <c r="D21632" s="434"/>
    </row>
    <row r="21633" spans="1:4">
      <c r="A21633" s="371"/>
      <c r="B21633" s="371"/>
      <c r="C21633" s="371"/>
      <c r="D21633" s="434"/>
    </row>
    <row r="21634" spans="1:4">
      <c r="A21634" s="371"/>
      <c r="B21634" s="371"/>
      <c r="C21634" s="371"/>
      <c r="D21634" s="434"/>
    </row>
    <row r="21635" spans="1:4">
      <c r="A21635" s="371"/>
      <c r="B21635" s="371"/>
      <c r="C21635" s="371"/>
      <c r="D21635" s="434"/>
    </row>
    <row r="21636" spans="1:4">
      <c r="A21636" s="371"/>
      <c r="B21636" s="371"/>
      <c r="C21636" s="371"/>
      <c r="D21636" s="434"/>
    </row>
    <row r="21637" spans="1:4">
      <c r="A21637" s="371"/>
      <c r="B21637" s="371"/>
      <c r="C21637" s="371"/>
      <c r="D21637" s="434"/>
    </row>
    <row r="21638" spans="1:4">
      <c r="A21638" s="371"/>
      <c r="B21638" s="371"/>
      <c r="C21638" s="371"/>
      <c r="D21638" s="434"/>
    </row>
    <row r="21639" spans="1:4">
      <c r="A21639" s="371"/>
      <c r="B21639" s="371"/>
      <c r="C21639" s="371"/>
      <c r="D21639" s="434"/>
    </row>
    <row r="21640" spans="1:4">
      <c r="A21640" s="371"/>
      <c r="B21640" s="371"/>
      <c r="C21640" s="371"/>
      <c r="D21640" s="434"/>
    </row>
    <row r="21641" spans="1:4">
      <c r="A21641" s="371"/>
      <c r="B21641" s="371"/>
      <c r="C21641" s="371"/>
      <c r="D21641" s="434"/>
    </row>
    <row r="21642" spans="1:4">
      <c r="A21642" s="371"/>
      <c r="B21642" s="371"/>
      <c r="C21642" s="371"/>
      <c r="D21642" s="434"/>
    </row>
    <row r="21643" spans="1:4">
      <c r="A21643" s="371"/>
      <c r="B21643" s="371"/>
      <c r="C21643" s="371"/>
      <c r="D21643" s="434"/>
    </row>
    <row r="21644" spans="1:4">
      <c r="A21644" s="371"/>
      <c r="B21644" s="371"/>
      <c r="C21644" s="371"/>
      <c r="D21644" s="434"/>
    </row>
    <row r="21645" spans="1:4">
      <c r="A21645" s="371"/>
      <c r="B21645" s="371"/>
      <c r="C21645" s="371"/>
      <c r="D21645" s="434"/>
    </row>
    <row r="21646" spans="1:4">
      <c r="A21646" s="371"/>
      <c r="B21646" s="371"/>
      <c r="C21646" s="371"/>
      <c r="D21646" s="434"/>
    </row>
    <row r="21647" spans="1:4">
      <c r="A21647" s="371"/>
      <c r="B21647" s="371"/>
      <c r="C21647" s="371"/>
      <c r="D21647" s="434"/>
    </row>
    <row r="21648" spans="1:4">
      <c r="A21648" s="371"/>
      <c r="B21648" s="371"/>
      <c r="C21648" s="371"/>
      <c r="D21648" s="434"/>
    </row>
    <row r="21649" spans="1:4">
      <c r="A21649" s="371"/>
      <c r="B21649" s="371"/>
      <c r="C21649" s="371"/>
      <c r="D21649" s="434"/>
    </row>
    <row r="21650" spans="1:4">
      <c r="A21650" s="371"/>
      <c r="B21650" s="371"/>
      <c r="C21650" s="371"/>
      <c r="D21650" s="434"/>
    </row>
    <row r="21651" spans="1:4">
      <c r="A21651" s="371"/>
      <c r="B21651" s="371"/>
      <c r="C21651" s="371"/>
      <c r="D21651" s="434"/>
    </row>
    <row r="21652" spans="1:4">
      <c r="A21652" s="371"/>
      <c r="B21652" s="371"/>
      <c r="C21652" s="371"/>
      <c r="D21652" s="434"/>
    </row>
    <row r="21653" spans="1:4">
      <c r="A21653" s="371"/>
      <c r="B21653" s="371"/>
      <c r="C21653" s="371"/>
      <c r="D21653" s="434"/>
    </row>
    <row r="21654" spans="1:4">
      <c r="A21654" s="371"/>
      <c r="B21654" s="371"/>
      <c r="C21654" s="371"/>
      <c r="D21654" s="434"/>
    </row>
    <row r="21655" spans="1:4">
      <c r="A21655" s="371"/>
      <c r="B21655" s="371"/>
      <c r="C21655" s="371"/>
      <c r="D21655" s="434"/>
    </row>
    <row r="21656" spans="1:4">
      <c r="A21656" s="371"/>
      <c r="B21656" s="371"/>
      <c r="C21656" s="371"/>
      <c r="D21656" s="434"/>
    </row>
    <row r="21657" spans="1:4">
      <c r="A21657" s="371"/>
      <c r="B21657" s="371"/>
      <c r="C21657" s="371"/>
      <c r="D21657" s="434"/>
    </row>
    <row r="21658" spans="1:4">
      <c r="A21658" s="371"/>
      <c r="B21658" s="371"/>
      <c r="C21658" s="371"/>
      <c r="D21658" s="434"/>
    </row>
    <row r="21659" spans="1:4">
      <c r="A21659" s="371"/>
      <c r="B21659" s="371"/>
      <c r="C21659" s="371"/>
      <c r="D21659" s="434"/>
    </row>
    <row r="21660" spans="1:4">
      <c r="A21660" s="371"/>
      <c r="B21660" s="371"/>
      <c r="C21660" s="371"/>
      <c r="D21660" s="434"/>
    </row>
    <row r="21661" spans="1:4">
      <c r="A21661" s="371"/>
      <c r="B21661" s="371"/>
      <c r="C21661" s="371"/>
      <c r="D21661" s="434"/>
    </row>
    <row r="21662" spans="1:4">
      <c r="A21662" s="371"/>
      <c r="B21662" s="371"/>
      <c r="C21662" s="371"/>
      <c r="D21662" s="434"/>
    </row>
    <row r="21663" spans="1:4">
      <c r="A21663" s="371"/>
      <c r="B21663" s="371"/>
      <c r="C21663" s="371"/>
      <c r="D21663" s="434"/>
    </row>
    <row r="21664" spans="1:4">
      <c r="A21664" s="371"/>
      <c r="B21664" s="371"/>
      <c r="C21664" s="371"/>
      <c r="D21664" s="434"/>
    </row>
    <row r="21665" spans="1:4">
      <c r="A21665" s="371"/>
      <c r="B21665" s="371"/>
      <c r="C21665" s="371"/>
      <c r="D21665" s="434"/>
    </row>
    <row r="21666" spans="1:4">
      <c r="A21666" s="371"/>
      <c r="B21666" s="371"/>
      <c r="C21666" s="371"/>
      <c r="D21666" s="434"/>
    </row>
    <row r="21667" spans="1:4">
      <c r="A21667" s="371"/>
      <c r="B21667" s="371"/>
      <c r="C21667" s="371"/>
      <c r="D21667" s="434"/>
    </row>
    <row r="21668" spans="1:4">
      <c r="A21668" s="371"/>
      <c r="B21668" s="371"/>
      <c r="C21668" s="371"/>
      <c r="D21668" s="434"/>
    </row>
    <row r="21669" spans="1:4">
      <c r="A21669" s="371"/>
      <c r="B21669" s="371"/>
      <c r="C21669" s="371"/>
      <c r="D21669" s="434"/>
    </row>
    <row r="21670" spans="1:4">
      <c r="A21670" s="371"/>
      <c r="B21670" s="371"/>
      <c r="C21670" s="371"/>
      <c r="D21670" s="434"/>
    </row>
    <row r="21671" spans="1:4">
      <c r="A21671" s="371"/>
      <c r="B21671" s="371"/>
      <c r="C21671" s="371"/>
      <c r="D21671" s="434"/>
    </row>
    <row r="21672" spans="1:4">
      <c r="A21672" s="371"/>
      <c r="B21672" s="371"/>
      <c r="C21672" s="371"/>
      <c r="D21672" s="434"/>
    </row>
    <row r="21673" spans="1:4">
      <c r="A21673" s="371"/>
      <c r="B21673" s="371"/>
      <c r="C21673" s="371"/>
      <c r="D21673" s="434"/>
    </row>
    <row r="21674" spans="1:4">
      <c r="A21674" s="371"/>
      <c r="B21674" s="371"/>
      <c r="C21674" s="371"/>
      <c r="D21674" s="434"/>
    </row>
    <row r="21675" spans="1:4">
      <c r="A21675" s="371"/>
      <c r="B21675" s="371"/>
      <c r="C21675" s="371"/>
      <c r="D21675" s="434"/>
    </row>
    <row r="21676" spans="1:4">
      <c r="A21676" s="371"/>
      <c r="B21676" s="371"/>
      <c r="C21676" s="371"/>
      <c r="D21676" s="434"/>
    </row>
    <row r="21677" spans="1:4">
      <c r="A21677" s="371"/>
      <c r="B21677" s="371"/>
      <c r="C21677" s="371"/>
      <c r="D21677" s="434"/>
    </row>
    <row r="21678" spans="1:4">
      <c r="A21678" s="371"/>
      <c r="B21678" s="371"/>
      <c r="C21678" s="371"/>
      <c r="D21678" s="434"/>
    </row>
    <row r="21679" spans="1:4">
      <c r="A21679" s="371"/>
      <c r="B21679" s="371"/>
      <c r="C21679" s="371"/>
      <c r="D21679" s="434"/>
    </row>
    <row r="21680" spans="1:4">
      <c r="A21680" s="371"/>
      <c r="B21680" s="371"/>
      <c r="C21680" s="371"/>
      <c r="D21680" s="434"/>
    </row>
    <row r="21681" spans="1:4">
      <c r="A21681" s="371"/>
      <c r="B21681" s="371"/>
      <c r="C21681" s="371"/>
      <c r="D21681" s="434"/>
    </row>
    <row r="21682" spans="1:4">
      <c r="A21682" s="371"/>
      <c r="B21682" s="371"/>
      <c r="C21682" s="371"/>
      <c r="D21682" s="434"/>
    </row>
    <row r="21683" spans="1:4">
      <c r="A21683" s="371"/>
      <c r="B21683" s="371"/>
      <c r="C21683" s="371"/>
      <c r="D21683" s="434"/>
    </row>
    <row r="21684" spans="1:4">
      <c r="A21684" s="371"/>
      <c r="B21684" s="371"/>
      <c r="C21684" s="371"/>
      <c r="D21684" s="434"/>
    </row>
    <row r="21685" spans="1:4">
      <c r="A21685" s="371"/>
      <c r="B21685" s="371"/>
      <c r="C21685" s="371"/>
      <c r="D21685" s="434"/>
    </row>
    <row r="21686" spans="1:4">
      <c r="A21686" s="371"/>
      <c r="B21686" s="371"/>
      <c r="C21686" s="371"/>
      <c r="D21686" s="434"/>
    </row>
    <row r="21687" spans="1:4">
      <c r="A21687" s="371"/>
      <c r="B21687" s="371"/>
      <c r="C21687" s="371"/>
      <c r="D21687" s="434"/>
    </row>
    <row r="21688" spans="1:4">
      <c r="A21688" s="371"/>
      <c r="B21688" s="371"/>
      <c r="C21688" s="371"/>
      <c r="D21688" s="434"/>
    </row>
    <row r="21689" spans="1:4">
      <c r="A21689" s="371"/>
      <c r="B21689" s="371"/>
      <c r="C21689" s="371"/>
      <c r="D21689" s="434"/>
    </row>
    <row r="21690" spans="1:4">
      <c r="A21690" s="371"/>
      <c r="B21690" s="371"/>
      <c r="C21690" s="371"/>
      <c r="D21690" s="434"/>
    </row>
    <row r="21691" spans="1:4">
      <c r="A21691" s="371"/>
      <c r="B21691" s="371"/>
      <c r="C21691" s="371"/>
      <c r="D21691" s="434"/>
    </row>
    <row r="21692" spans="1:4">
      <c r="A21692" s="371"/>
      <c r="B21692" s="371"/>
      <c r="C21692" s="371"/>
      <c r="D21692" s="434"/>
    </row>
    <row r="21693" spans="1:4">
      <c r="A21693" s="371"/>
      <c r="B21693" s="371"/>
      <c r="C21693" s="371"/>
      <c r="D21693" s="434"/>
    </row>
    <row r="21694" spans="1:4">
      <c r="A21694" s="371"/>
      <c r="B21694" s="371"/>
      <c r="C21694" s="371"/>
      <c r="D21694" s="434"/>
    </row>
    <row r="21695" spans="1:4">
      <c r="A21695" s="371"/>
      <c r="B21695" s="371"/>
      <c r="C21695" s="371"/>
      <c r="D21695" s="434"/>
    </row>
    <row r="21696" spans="1:4">
      <c r="A21696" s="371"/>
      <c r="B21696" s="371"/>
      <c r="C21696" s="371"/>
      <c r="D21696" s="434"/>
    </row>
    <row r="21697" spans="1:4">
      <c r="A21697" s="371"/>
      <c r="B21697" s="371"/>
      <c r="C21697" s="371"/>
      <c r="D21697" s="434"/>
    </row>
    <row r="21698" spans="1:4">
      <c r="A21698" s="371"/>
      <c r="B21698" s="371"/>
      <c r="C21698" s="371"/>
      <c r="D21698" s="434"/>
    </row>
    <row r="21699" spans="1:4">
      <c r="A21699" s="371"/>
      <c r="B21699" s="371"/>
      <c r="C21699" s="371"/>
      <c r="D21699" s="434"/>
    </row>
    <row r="21700" spans="1:4">
      <c r="A21700" s="371"/>
      <c r="B21700" s="371"/>
      <c r="C21700" s="371"/>
      <c r="D21700" s="434"/>
    </row>
    <row r="21701" spans="1:4">
      <c r="A21701" s="371"/>
      <c r="B21701" s="371"/>
      <c r="C21701" s="371"/>
      <c r="D21701" s="434"/>
    </row>
    <row r="21702" spans="1:4">
      <c r="A21702" s="371"/>
      <c r="B21702" s="371"/>
      <c r="C21702" s="371"/>
      <c r="D21702" s="434"/>
    </row>
    <row r="21703" spans="1:4">
      <c r="A21703" s="371"/>
      <c r="B21703" s="371"/>
      <c r="C21703" s="371"/>
      <c r="D21703" s="434"/>
    </row>
    <row r="21704" spans="1:4">
      <c r="A21704" s="371"/>
      <c r="B21704" s="371"/>
      <c r="C21704" s="371"/>
      <c r="D21704" s="434"/>
    </row>
    <row r="21705" spans="1:4">
      <c r="A21705" s="371"/>
      <c r="B21705" s="371"/>
      <c r="C21705" s="371"/>
      <c r="D21705" s="434"/>
    </row>
    <row r="21706" spans="1:4">
      <c r="A21706" s="371"/>
      <c r="B21706" s="371"/>
      <c r="C21706" s="371"/>
      <c r="D21706" s="434"/>
    </row>
    <row r="21707" spans="1:4">
      <c r="A21707" s="371"/>
      <c r="B21707" s="371"/>
      <c r="C21707" s="371"/>
      <c r="D21707" s="434"/>
    </row>
    <row r="21708" spans="1:4">
      <c r="A21708" s="371"/>
      <c r="B21708" s="371"/>
      <c r="C21708" s="371"/>
      <c r="D21708" s="434"/>
    </row>
    <row r="21709" spans="1:4">
      <c r="A21709" s="371"/>
      <c r="B21709" s="371"/>
      <c r="C21709" s="371"/>
      <c r="D21709" s="434"/>
    </row>
    <row r="21710" spans="1:4">
      <c r="A21710" s="371"/>
      <c r="B21710" s="371"/>
      <c r="C21710" s="371"/>
      <c r="D21710" s="434"/>
    </row>
    <row r="21711" spans="1:4">
      <c r="A21711" s="371"/>
      <c r="B21711" s="371"/>
      <c r="C21711" s="371"/>
      <c r="D21711" s="434"/>
    </row>
    <row r="21712" spans="1:4">
      <c r="A21712" s="371"/>
      <c r="B21712" s="371"/>
      <c r="C21712" s="371"/>
      <c r="D21712" s="434"/>
    </row>
    <row r="21713" spans="1:4">
      <c r="A21713" s="371"/>
      <c r="B21713" s="371"/>
      <c r="C21713" s="371"/>
      <c r="D21713" s="434"/>
    </row>
    <row r="21714" spans="1:4">
      <c r="A21714" s="371"/>
      <c r="B21714" s="371"/>
      <c r="C21714" s="371"/>
      <c r="D21714" s="434"/>
    </row>
    <row r="21715" spans="1:4">
      <c r="A21715" s="371"/>
      <c r="B21715" s="371"/>
      <c r="C21715" s="371"/>
      <c r="D21715" s="434"/>
    </row>
    <row r="21716" spans="1:4">
      <c r="A21716" s="371"/>
      <c r="B21716" s="371"/>
      <c r="C21716" s="371"/>
      <c r="D21716" s="434"/>
    </row>
    <row r="21717" spans="1:4">
      <c r="A21717" s="371"/>
      <c r="B21717" s="371"/>
      <c r="C21717" s="371"/>
      <c r="D21717" s="434"/>
    </row>
    <row r="21718" spans="1:4">
      <c r="A21718" s="371"/>
      <c r="B21718" s="371"/>
      <c r="C21718" s="371"/>
      <c r="D21718" s="434"/>
    </row>
    <row r="21719" spans="1:4">
      <c r="A21719" s="371"/>
      <c r="B21719" s="371"/>
      <c r="C21719" s="371"/>
      <c r="D21719" s="434"/>
    </row>
    <row r="21720" spans="1:4">
      <c r="A21720" s="371"/>
      <c r="B21720" s="371"/>
      <c r="C21720" s="371"/>
      <c r="D21720" s="434"/>
    </row>
    <row r="21721" spans="1:4">
      <c r="A21721" s="371"/>
      <c r="B21721" s="371"/>
      <c r="C21721" s="371"/>
      <c r="D21721" s="434"/>
    </row>
    <row r="21722" spans="1:4">
      <c r="A21722" s="371"/>
      <c r="B21722" s="371"/>
      <c r="C21722" s="371"/>
      <c r="D21722" s="434"/>
    </row>
    <row r="21723" spans="1:4">
      <c r="A21723" s="371"/>
      <c r="B21723" s="371"/>
      <c r="C21723" s="371"/>
      <c r="D21723" s="434"/>
    </row>
    <row r="21724" spans="1:4">
      <c r="A21724" s="371"/>
      <c r="B21724" s="371"/>
      <c r="C21724" s="371"/>
      <c r="D21724" s="434"/>
    </row>
    <row r="21725" spans="1:4">
      <c r="A21725" s="371"/>
      <c r="B21725" s="371"/>
      <c r="C21725" s="371"/>
      <c r="D21725" s="434"/>
    </row>
    <row r="21726" spans="1:4">
      <c r="A21726" s="371"/>
      <c r="B21726" s="371"/>
      <c r="C21726" s="371"/>
      <c r="D21726" s="434"/>
    </row>
    <row r="21727" spans="1:4">
      <c r="A21727" s="371"/>
      <c r="B21727" s="371"/>
      <c r="C21727" s="371"/>
      <c r="D21727" s="434"/>
    </row>
    <row r="21728" spans="1:4">
      <c r="A21728" s="371"/>
      <c r="B21728" s="371"/>
      <c r="C21728" s="371"/>
      <c r="D21728" s="434"/>
    </row>
    <row r="21729" spans="1:4">
      <c r="A21729" s="371"/>
      <c r="B21729" s="371"/>
      <c r="C21729" s="371"/>
      <c r="D21729" s="434"/>
    </row>
    <row r="21730" spans="1:4">
      <c r="A21730" s="371"/>
      <c r="B21730" s="371"/>
      <c r="C21730" s="371"/>
      <c r="D21730" s="434"/>
    </row>
    <row r="21731" spans="1:4">
      <c r="A21731" s="371"/>
      <c r="B21731" s="371"/>
      <c r="C21731" s="371"/>
      <c r="D21731" s="434"/>
    </row>
    <row r="21732" spans="1:4">
      <c r="A21732" s="371"/>
      <c r="B21732" s="371"/>
      <c r="C21732" s="371"/>
      <c r="D21732" s="434"/>
    </row>
    <row r="21733" spans="1:4">
      <c r="A21733" s="371"/>
      <c r="B21733" s="371"/>
      <c r="C21733" s="371"/>
      <c r="D21733" s="434"/>
    </row>
    <row r="21734" spans="1:4">
      <c r="A21734" s="371"/>
      <c r="B21734" s="371"/>
      <c r="C21734" s="371"/>
      <c r="D21734" s="434"/>
    </row>
    <row r="21735" spans="1:4">
      <c r="A21735" s="371"/>
      <c r="B21735" s="371"/>
      <c r="C21735" s="371"/>
      <c r="D21735" s="434"/>
    </row>
    <row r="21736" spans="1:4">
      <c r="A21736" s="371"/>
      <c r="B21736" s="371"/>
      <c r="C21736" s="371"/>
      <c r="D21736" s="434"/>
    </row>
    <row r="21737" spans="1:4">
      <c r="A21737" s="371"/>
      <c r="B21737" s="371"/>
      <c r="C21737" s="371"/>
      <c r="D21737" s="434"/>
    </row>
    <row r="21738" spans="1:4">
      <c r="A21738" s="371"/>
      <c r="B21738" s="371"/>
      <c r="C21738" s="371"/>
      <c r="D21738" s="434"/>
    </row>
    <row r="21739" spans="1:4">
      <c r="A21739" s="371"/>
      <c r="B21739" s="371"/>
      <c r="C21739" s="371"/>
      <c r="D21739" s="434"/>
    </row>
    <row r="21740" spans="1:4">
      <c r="A21740" s="371"/>
      <c r="B21740" s="371"/>
      <c r="C21740" s="371"/>
      <c r="D21740" s="434"/>
    </row>
    <row r="21741" spans="1:4">
      <c r="A21741" s="371"/>
      <c r="B21741" s="371"/>
      <c r="C21741" s="371"/>
      <c r="D21741" s="434"/>
    </row>
    <row r="21742" spans="1:4">
      <c r="A21742" s="371"/>
      <c r="B21742" s="371"/>
      <c r="C21742" s="371"/>
      <c r="D21742" s="434"/>
    </row>
    <row r="21743" spans="1:4">
      <c r="A21743" s="371"/>
      <c r="B21743" s="371"/>
      <c r="C21743" s="371"/>
      <c r="D21743" s="434"/>
    </row>
    <row r="21744" spans="1:4">
      <c r="A21744" s="371"/>
      <c r="B21744" s="371"/>
      <c r="C21744" s="371"/>
      <c r="D21744" s="434"/>
    </row>
    <row r="21745" spans="1:4">
      <c r="A21745" s="371"/>
      <c r="B21745" s="371"/>
      <c r="C21745" s="371"/>
      <c r="D21745" s="434"/>
    </row>
    <row r="21746" spans="1:4">
      <c r="A21746" s="371"/>
      <c r="B21746" s="371"/>
      <c r="C21746" s="371"/>
      <c r="D21746" s="434"/>
    </row>
    <row r="21747" spans="1:4">
      <c r="A21747" s="371"/>
      <c r="B21747" s="371"/>
      <c r="C21747" s="371"/>
      <c r="D21747" s="434"/>
    </row>
    <row r="21748" spans="1:4">
      <c r="A21748" s="371"/>
      <c r="B21748" s="371"/>
      <c r="C21748" s="371"/>
      <c r="D21748" s="434"/>
    </row>
    <row r="21749" spans="1:4">
      <c r="A21749" s="371"/>
      <c r="B21749" s="371"/>
      <c r="C21749" s="371"/>
      <c r="D21749" s="434"/>
    </row>
    <row r="21750" spans="1:4">
      <c r="A21750" s="371"/>
      <c r="B21750" s="371"/>
      <c r="C21750" s="371"/>
      <c r="D21750" s="434"/>
    </row>
    <row r="21751" spans="1:4">
      <c r="A21751" s="371"/>
      <c r="B21751" s="371"/>
      <c r="C21751" s="371"/>
      <c r="D21751" s="434"/>
    </row>
    <row r="21752" spans="1:4">
      <c r="A21752" s="371"/>
      <c r="B21752" s="371"/>
      <c r="C21752" s="371"/>
      <c r="D21752" s="434"/>
    </row>
    <row r="21753" spans="1:4">
      <c r="A21753" s="371"/>
      <c r="B21753" s="371"/>
      <c r="C21753" s="371"/>
      <c r="D21753" s="434"/>
    </row>
    <row r="21754" spans="1:4">
      <c r="A21754" s="371"/>
      <c r="B21754" s="371"/>
      <c r="C21754" s="371"/>
      <c r="D21754" s="434"/>
    </row>
    <row r="21755" spans="1:4">
      <c r="A21755" s="371"/>
      <c r="B21755" s="371"/>
      <c r="C21755" s="371"/>
      <c r="D21755" s="434"/>
    </row>
    <row r="21756" spans="1:4">
      <c r="A21756" s="371"/>
      <c r="B21756" s="371"/>
      <c r="C21756" s="371"/>
      <c r="D21756" s="434"/>
    </row>
    <row r="21757" spans="1:4">
      <c r="A21757" s="371"/>
      <c r="B21757" s="371"/>
      <c r="C21757" s="371"/>
      <c r="D21757" s="434"/>
    </row>
    <row r="21758" spans="1:4">
      <c r="A21758" s="371"/>
      <c r="B21758" s="371"/>
      <c r="C21758" s="371"/>
      <c r="D21758" s="434"/>
    </row>
    <row r="21759" spans="1:4">
      <c r="A21759" s="371"/>
      <c r="B21759" s="371"/>
      <c r="C21759" s="371"/>
      <c r="D21759" s="434"/>
    </row>
    <row r="21760" spans="1:4">
      <c r="A21760" s="371"/>
      <c r="B21760" s="371"/>
      <c r="C21760" s="371"/>
      <c r="D21760" s="434"/>
    </row>
    <row r="21761" spans="1:4">
      <c r="A21761" s="371"/>
      <c r="B21761" s="371"/>
      <c r="C21761" s="371"/>
      <c r="D21761" s="434"/>
    </row>
    <row r="21762" spans="1:4">
      <c r="A21762" s="371"/>
      <c r="B21762" s="371"/>
      <c r="C21762" s="371"/>
      <c r="D21762" s="434"/>
    </row>
    <row r="21763" spans="1:4">
      <c r="A21763" s="371"/>
      <c r="B21763" s="371"/>
      <c r="C21763" s="371"/>
      <c r="D21763" s="434"/>
    </row>
    <row r="21764" spans="1:4">
      <c r="A21764" s="371"/>
      <c r="B21764" s="371"/>
      <c r="C21764" s="371"/>
      <c r="D21764" s="434"/>
    </row>
    <row r="21765" spans="1:4">
      <c r="A21765" s="371"/>
      <c r="B21765" s="371"/>
      <c r="C21765" s="371"/>
      <c r="D21765" s="434"/>
    </row>
    <row r="21766" spans="1:4">
      <c r="A21766" s="371"/>
      <c r="B21766" s="371"/>
      <c r="C21766" s="371"/>
      <c r="D21766" s="434"/>
    </row>
    <row r="21767" spans="1:4">
      <c r="A21767" s="371"/>
      <c r="B21767" s="371"/>
      <c r="C21767" s="371"/>
      <c r="D21767" s="434"/>
    </row>
    <row r="21768" spans="1:4">
      <c r="A21768" s="371"/>
      <c r="B21768" s="371"/>
      <c r="C21768" s="371"/>
      <c r="D21768" s="434"/>
    </row>
    <row r="21769" spans="1:4">
      <c r="A21769" s="371"/>
      <c r="B21769" s="371"/>
      <c r="C21769" s="371"/>
      <c r="D21769" s="434"/>
    </row>
    <row r="21770" spans="1:4">
      <c r="A21770" s="371"/>
      <c r="B21770" s="371"/>
      <c r="C21770" s="371"/>
      <c r="D21770" s="434"/>
    </row>
    <row r="21771" spans="1:4">
      <c r="A21771" s="371"/>
      <c r="B21771" s="371"/>
      <c r="C21771" s="371"/>
      <c r="D21771" s="434"/>
    </row>
    <row r="21772" spans="1:4">
      <c r="A21772" s="371"/>
      <c r="B21772" s="371"/>
      <c r="C21772" s="371"/>
      <c r="D21772" s="434"/>
    </row>
    <row r="21773" spans="1:4">
      <c r="A21773" s="371"/>
      <c r="B21773" s="371"/>
      <c r="C21773" s="371"/>
      <c r="D21773" s="434"/>
    </row>
    <row r="21774" spans="1:4">
      <c r="A21774" s="371"/>
      <c r="B21774" s="371"/>
      <c r="C21774" s="371"/>
      <c r="D21774" s="434"/>
    </row>
    <row r="21775" spans="1:4">
      <c r="A21775" s="371"/>
      <c r="B21775" s="371"/>
      <c r="C21775" s="371"/>
      <c r="D21775" s="434"/>
    </row>
    <row r="21776" spans="1:4">
      <c r="A21776" s="371"/>
      <c r="B21776" s="371"/>
      <c r="C21776" s="371"/>
      <c r="D21776" s="434"/>
    </row>
    <row r="21777" spans="1:4">
      <c r="A21777" s="371"/>
      <c r="B21777" s="371"/>
      <c r="C21777" s="371"/>
      <c r="D21777" s="434"/>
    </row>
    <row r="21778" spans="1:4">
      <c r="A21778" s="371"/>
      <c r="B21778" s="371"/>
      <c r="C21778" s="371"/>
      <c r="D21778" s="434"/>
    </row>
    <row r="21779" spans="1:4">
      <c r="A21779" s="371"/>
      <c r="B21779" s="371"/>
      <c r="C21779" s="371"/>
      <c r="D21779" s="434"/>
    </row>
    <row r="21780" spans="1:4">
      <c r="A21780" s="371"/>
      <c r="B21780" s="371"/>
      <c r="C21780" s="371"/>
      <c r="D21780" s="434"/>
    </row>
    <row r="21781" spans="1:4">
      <c r="A21781" s="371"/>
      <c r="B21781" s="371"/>
      <c r="C21781" s="371"/>
      <c r="D21781" s="434"/>
    </row>
    <row r="21782" spans="1:4">
      <c r="A21782" s="371"/>
      <c r="B21782" s="371"/>
      <c r="C21782" s="371"/>
      <c r="D21782" s="434"/>
    </row>
    <row r="21783" spans="1:4">
      <c r="A21783" s="371"/>
      <c r="B21783" s="371"/>
      <c r="C21783" s="371"/>
      <c r="D21783" s="434"/>
    </row>
    <row r="21784" spans="1:4">
      <c r="A21784" s="371"/>
      <c r="B21784" s="371"/>
      <c r="C21784" s="371"/>
      <c r="D21784" s="434"/>
    </row>
    <row r="21785" spans="1:4">
      <c r="A21785" s="371"/>
      <c r="B21785" s="371"/>
      <c r="C21785" s="371"/>
      <c r="D21785" s="434"/>
    </row>
    <row r="21786" spans="1:4">
      <c r="A21786" s="371"/>
      <c r="B21786" s="371"/>
      <c r="C21786" s="371"/>
      <c r="D21786" s="434"/>
    </row>
    <row r="21787" spans="1:4">
      <c r="A21787" s="371"/>
      <c r="B21787" s="371"/>
      <c r="C21787" s="371"/>
      <c r="D21787" s="434"/>
    </row>
    <row r="21788" spans="1:4">
      <c r="A21788" s="371"/>
      <c r="B21788" s="371"/>
      <c r="C21788" s="371"/>
      <c r="D21788" s="434"/>
    </row>
    <row r="21789" spans="1:4">
      <c r="A21789" s="371"/>
      <c r="B21789" s="371"/>
      <c r="C21789" s="371"/>
      <c r="D21789" s="434"/>
    </row>
    <row r="21790" spans="1:4">
      <c r="A21790" s="371"/>
      <c r="B21790" s="371"/>
      <c r="C21790" s="371"/>
      <c r="D21790" s="434"/>
    </row>
    <row r="21791" spans="1:4">
      <c r="A21791" s="371"/>
      <c r="B21791" s="371"/>
      <c r="C21791" s="371"/>
      <c r="D21791" s="434"/>
    </row>
    <row r="21792" spans="1:4">
      <c r="A21792" s="371"/>
      <c r="B21792" s="371"/>
      <c r="C21792" s="371"/>
      <c r="D21792" s="434"/>
    </row>
    <row r="21793" spans="1:4">
      <c r="A21793" s="371"/>
      <c r="B21793" s="371"/>
      <c r="C21793" s="371"/>
      <c r="D21793" s="434"/>
    </row>
    <row r="21794" spans="1:4">
      <c r="A21794" s="371"/>
      <c r="B21794" s="371"/>
      <c r="C21794" s="371"/>
      <c r="D21794" s="434"/>
    </row>
    <row r="21795" spans="1:4">
      <c r="A21795" s="371"/>
      <c r="B21795" s="371"/>
      <c r="C21795" s="371"/>
      <c r="D21795" s="434"/>
    </row>
    <row r="21796" spans="1:4">
      <c r="A21796" s="371"/>
      <c r="B21796" s="371"/>
      <c r="C21796" s="371"/>
      <c r="D21796" s="434"/>
    </row>
    <row r="21797" spans="1:4">
      <c r="A21797" s="371"/>
      <c r="B21797" s="371"/>
      <c r="C21797" s="371"/>
      <c r="D21797" s="434"/>
    </row>
    <row r="21798" spans="1:4">
      <c r="A21798" s="371"/>
      <c r="B21798" s="371"/>
      <c r="C21798" s="371"/>
      <c r="D21798" s="434"/>
    </row>
    <row r="21799" spans="1:4">
      <c r="A21799" s="371"/>
      <c r="B21799" s="371"/>
      <c r="C21799" s="371"/>
      <c r="D21799" s="434"/>
    </row>
    <row r="21800" spans="1:4">
      <c r="A21800" s="371"/>
      <c r="B21800" s="371"/>
      <c r="C21800" s="371"/>
      <c r="D21800" s="434"/>
    </row>
    <row r="21801" spans="1:4">
      <c r="A21801" s="371"/>
      <c r="B21801" s="371"/>
      <c r="C21801" s="371"/>
      <c r="D21801" s="434"/>
    </row>
    <row r="21802" spans="1:4">
      <c r="A21802" s="371"/>
      <c r="B21802" s="371"/>
      <c r="C21802" s="371"/>
      <c r="D21802" s="434"/>
    </row>
    <row r="21803" spans="1:4">
      <c r="A21803" s="371"/>
      <c r="B21803" s="371"/>
      <c r="C21803" s="371"/>
      <c r="D21803" s="434"/>
    </row>
    <row r="21804" spans="1:4">
      <c r="A21804" s="371"/>
      <c r="B21804" s="371"/>
      <c r="C21804" s="371"/>
      <c r="D21804" s="434"/>
    </row>
    <row r="21805" spans="1:4">
      <c r="A21805" s="371"/>
      <c r="B21805" s="371"/>
      <c r="C21805" s="371"/>
      <c r="D21805" s="434"/>
    </row>
    <row r="21806" spans="1:4">
      <c r="A21806" s="371"/>
      <c r="B21806" s="371"/>
      <c r="C21806" s="371"/>
      <c r="D21806" s="434"/>
    </row>
    <row r="21807" spans="1:4">
      <c r="A21807" s="371"/>
      <c r="B21807" s="371"/>
      <c r="C21807" s="371"/>
      <c r="D21807" s="434"/>
    </row>
    <row r="21808" spans="1:4">
      <c r="A21808" s="371"/>
      <c r="B21808" s="371"/>
      <c r="C21808" s="371"/>
      <c r="D21808" s="434"/>
    </row>
    <row r="21809" spans="1:4">
      <c r="A21809" s="371"/>
      <c r="B21809" s="371"/>
      <c r="C21809" s="371"/>
      <c r="D21809" s="434"/>
    </row>
    <row r="21810" spans="1:4">
      <c r="A21810" s="371"/>
      <c r="B21810" s="371"/>
      <c r="C21810" s="371"/>
      <c r="D21810" s="434"/>
    </row>
    <row r="21811" spans="1:4">
      <c r="A21811" s="371"/>
      <c r="B21811" s="371"/>
      <c r="C21811" s="371"/>
      <c r="D21811" s="434"/>
    </row>
    <row r="21812" spans="1:4">
      <c r="A21812" s="371"/>
      <c r="B21812" s="371"/>
      <c r="C21812" s="371"/>
      <c r="D21812" s="434"/>
    </row>
    <row r="21813" spans="1:4">
      <c r="A21813" s="371"/>
      <c r="B21813" s="371"/>
      <c r="C21813" s="371"/>
      <c r="D21813" s="434"/>
    </row>
    <row r="21814" spans="1:4">
      <c r="A21814" s="371"/>
      <c r="B21814" s="371"/>
      <c r="C21814" s="371"/>
      <c r="D21814" s="434"/>
    </row>
    <row r="21815" spans="1:4">
      <c r="A21815" s="371"/>
      <c r="B21815" s="371"/>
      <c r="C21815" s="371"/>
      <c r="D21815" s="434"/>
    </row>
    <row r="21816" spans="1:4">
      <c r="A21816" s="371"/>
      <c r="B21816" s="371"/>
      <c r="C21816" s="371"/>
      <c r="D21816" s="434"/>
    </row>
    <row r="21817" spans="1:4">
      <c r="A21817" s="371"/>
      <c r="B21817" s="371"/>
      <c r="C21817" s="371"/>
      <c r="D21817" s="434"/>
    </row>
    <row r="21818" spans="1:4">
      <c r="A21818" s="371"/>
      <c r="B21818" s="371"/>
      <c r="C21818" s="371"/>
      <c r="D21818" s="434"/>
    </row>
    <row r="21819" spans="1:4">
      <c r="A21819" s="371"/>
      <c r="B21819" s="371"/>
      <c r="C21819" s="371"/>
      <c r="D21819" s="434"/>
    </row>
    <row r="21820" spans="1:4">
      <c r="A21820" s="371"/>
      <c r="B21820" s="371"/>
      <c r="C21820" s="371"/>
      <c r="D21820" s="434"/>
    </row>
    <row r="21821" spans="1:4">
      <c r="A21821" s="371"/>
      <c r="B21821" s="371"/>
      <c r="C21821" s="371"/>
      <c r="D21821" s="434"/>
    </row>
    <row r="21822" spans="1:4">
      <c r="A21822" s="371"/>
      <c r="B21822" s="371"/>
      <c r="C21822" s="371"/>
      <c r="D21822" s="434"/>
    </row>
    <row r="21823" spans="1:4">
      <c r="A21823" s="371"/>
      <c r="B21823" s="371"/>
      <c r="C21823" s="371"/>
      <c r="D21823" s="434"/>
    </row>
    <row r="21824" spans="1:4">
      <c r="A21824" s="371"/>
      <c r="B21824" s="371"/>
      <c r="C21824" s="371"/>
      <c r="D21824" s="434"/>
    </row>
    <row r="21825" spans="1:4">
      <c r="A21825" s="371"/>
      <c r="B21825" s="371"/>
      <c r="C21825" s="371"/>
      <c r="D21825" s="434"/>
    </row>
    <row r="21826" spans="1:4">
      <c r="A21826" s="371"/>
      <c r="B21826" s="371"/>
      <c r="C21826" s="371"/>
      <c r="D21826" s="434"/>
    </row>
    <row r="21827" spans="1:4">
      <c r="A21827" s="371"/>
      <c r="B21827" s="371"/>
      <c r="C21827" s="371"/>
      <c r="D21827" s="434"/>
    </row>
    <row r="21828" spans="1:4">
      <c r="A21828" s="371"/>
      <c r="B21828" s="371"/>
      <c r="C21828" s="371"/>
      <c r="D21828" s="434"/>
    </row>
    <row r="21829" spans="1:4">
      <c r="A21829" s="371"/>
      <c r="B21829" s="371"/>
      <c r="C21829" s="371"/>
      <c r="D21829" s="434"/>
    </row>
    <row r="21830" spans="1:4">
      <c r="A21830" s="371"/>
      <c r="B21830" s="371"/>
      <c r="C21830" s="371"/>
      <c r="D21830" s="434"/>
    </row>
    <row r="21831" spans="1:4">
      <c r="A21831" s="371"/>
      <c r="B21831" s="371"/>
      <c r="C21831" s="371"/>
      <c r="D21831" s="434"/>
    </row>
    <row r="21832" spans="1:4">
      <c r="A21832" s="371"/>
      <c r="B21832" s="371"/>
      <c r="C21832" s="371"/>
      <c r="D21832" s="434"/>
    </row>
    <row r="21833" spans="1:4">
      <c r="A21833" s="371"/>
      <c r="B21833" s="371"/>
      <c r="C21833" s="371"/>
      <c r="D21833" s="434"/>
    </row>
    <row r="21834" spans="1:4">
      <c r="A21834" s="371"/>
      <c r="B21834" s="371"/>
      <c r="C21834" s="371"/>
      <c r="D21834" s="434"/>
    </row>
    <row r="21835" spans="1:4">
      <c r="A21835" s="371"/>
      <c r="B21835" s="371"/>
      <c r="C21835" s="371"/>
      <c r="D21835" s="434"/>
    </row>
    <row r="21836" spans="1:4">
      <c r="A21836" s="371"/>
      <c r="B21836" s="371"/>
      <c r="C21836" s="371"/>
      <c r="D21836" s="434"/>
    </row>
    <row r="21837" spans="1:4">
      <c r="A21837" s="371"/>
      <c r="B21837" s="371"/>
      <c r="C21837" s="371"/>
      <c r="D21837" s="434"/>
    </row>
    <row r="21838" spans="1:4">
      <c r="A21838" s="371"/>
      <c r="B21838" s="371"/>
      <c r="C21838" s="371"/>
      <c r="D21838" s="434"/>
    </row>
    <row r="21839" spans="1:4">
      <c r="A21839" s="371"/>
      <c r="B21839" s="371"/>
      <c r="C21839" s="371"/>
      <c r="D21839" s="434"/>
    </row>
    <row r="21840" spans="1:4">
      <c r="A21840" s="371"/>
      <c r="B21840" s="371"/>
      <c r="C21840" s="371"/>
      <c r="D21840" s="434"/>
    </row>
    <row r="21841" spans="1:4">
      <c r="A21841" s="371"/>
      <c r="B21841" s="371"/>
      <c r="C21841" s="371"/>
      <c r="D21841" s="434"/>
    </row>
    <row r="21842" spans="1:4">
      <c r="A21842" s="371"/>
      <c r="B21842" s="371"/>
      <c r="C21842" s="371"/>
      <c r="D21842" s="434"/>
    </row>
    <row r="21843" spans="1:4">
      <c r="A21843" s="371"/>
      <c r="B21843" s="371"/>
      <c r="C21843" s="371"/>
      <c r="D21843" s="434"/>
    </row>
    <row r="21844" spans="1:4">
      <c r="A21844" s="371"/>
      <c r="B21844" s="371"/>
      <c r="C21844" s="371"/>
      <c r="D21844" s="434"/>
    </row>
    <row r="21845" spans="1:4">
      <c r="A21845" s="371"/>
      <c r="B21845" s="371"/>
      <c r="C21845" s="371"/>
      <c r="D21845" s="434"/>
    </row>
    <row r="21846" spans="1:4">
      <c r="A21846" s="371"/>
      <c r="B21846" s="371"/>
      <c r="C21846" s="371"/>
      <c r="D21846" s="434"/>
    </row>
    <row r="21847" spans="1:4">
      <c r="A21847" s="371"/>
      <c r="B21847" s="371"/>
      <c r="C21847" s="371"/>
      <c r="D21847" s="434"/>
    </row>
    <row r="21848" spans="1:4">
      <c r="A21848" s="371"/>
      <c r="B21848" s="371"/>
      <c r="C21848" s="371"/>
      <c r="D21848" s="434"/>
    </row>
    <row r="21849" spans="1:4">
      <c r="A21849" s="371"/>
      <c r="B21849" s="371"/>
      <c r="C21849" s="371"/>
      <c r="D21849" s="434"/>
    </row>
    <row r="21850" spans="1:4">
      <c r="A21850" s="371"/>
      <c r="B21850" s="371"/>
      <c r="C21850" s="371"/>
      <c r="D21850" s="434"/>
    </row>
    <row r="21851" spans="1:4">
      <c r="A21851" s="371"/>
      <c r="B21851" s="371"/>
      <c r="C21851" s="371"/>
      <c r="D21851" s="434"/>
    </row>
    <row r="21852" spans="1:4">
      <c r="A21852" s="371"/>
      <c r="B21852" s="371"/>
      <c r="C21852" s="371"/>
      <c r="D21852" s="434"/>
    </row>
    <row r="21853" spans="1:4">
      <c r="A21853" s="371"/>
      <c r="B21853" s="371"/>
      <c r="C21853" s="371"/>
      <c r="D21853" s="434"/>
    </row>
    <row r="21854" spans="1:4">
      <c r="A21854" s="371"/>
      <c r="B21854" s="371"/>
      <c r="C21854" s="371"/>
      <c r="D21854" s="434"/>
    </row>
    <row r="21855" spans="1:4">
      <c r="A21855" s="371"/>
      <c r="B21855" s="371"/>
      <c r="C21855" s="371"/>
      <c r="D21855" s="434"/>
    </row>
    <row r="21856" spans="1:4">
      <c r="A21856" s="371"/>
      <c r="B21856" s="371"/>
      <c r="C21856" s="371"/>
      <c r="D21856" s="434"/>
    </row>
    <row r="21857" spans="1:4">
      <c r="A21857" s="371"/>
      <c r="B21857" s="371"/>
      <c r="C21857" s="371"/>
      <c r="D21857" s="434"/>
    </row>
    <row r="21858" spans="1:4">
      <c r="A21858" s="371"/>
      <c r="B21858" s="371"/>
      <c r="C21858" s="371"/>
      <c r="D21858" s="434"/>
    </row>
    <row r="21859" spans="1:4">
      <c r="A21859" s="371"/>
      <c r="B21859" s="371"/>
      <c r="C21859" s="371"/>
      <c r="D21859" s="434"/>
    </row>
    <row r="21860" spans="1:4">
      <c r="A21860" s="371"/>
      <c r="B21860" s="371"/>
      <c r="C21860" s="371"/>
      <c r="D21860" s="434"/>
    </row>
    <row r="21861" spans="1:4">
      <c r="A21861" s="371"/>
      <c r="B21861" s="371"/>
      <c r="C21861" s="371"/>
      <c r="D21861" s="434"/>
    </row>
    <row r="21862" spans="1:4">
      <c r="A21862" s="371"/>
      <c r="B21862" s="371"/>
      <c r="C21862" s="371"/>
      <c r="D21862" s="434"/>
    </row>
    <row r="21863" spans="1:4">
      <c r="A21863" s="371"/>
      <c r="B21863" s="371"/>
      <c r="C21863" s="371"/>
      <c r="D21863" s="434"/>
    </row>
    <row r="21864" spans="1:4">
      <c r="A21864" s="371"/>
      <c r="B21864" s="371"/>
      <c r="C21864" s="371"/>
      <c r="D21864" s="434"/>
    </row>
    <row r="21865" spans="1:4">
      <c r="A21865" s="371"/>
      <c r="B21865" s="371"/>
      <c r="C21865" s="371"/>
      <c r="D21865" s="434"/>
    </row>
    <row r="21866" spans="1:4">
      <c r="A21866" s="371"/>
      <c r="B21866" s="371"/>
      <c r="C21866" s="371"/>
      <c r="D21866" s="434"/>
    </row>
    <row r="21867" spans="1:4">
      <c r="A21867" s="371"/>
      <c r="B21867" s="371"/>
      <c r="C21867" s="371"/>
      <c r="D21867" s="434"/>
    </row>
    <row r="21868" spans="1:4">
      <c r="A21868" s="371"/>
      <c r="B21868" s="371"/>
      <c r="C21868" s="371"/>
      <c r="D21868" s="434"/>
    </row>
    <row r="21869" spans="1:4">
      <c r="A21869" s="371"/>
      <c r="B21869" s="371"/>
      <c r="C21869" s="371"/>
      <c r="D21869" s="434"/>
    </row>
    <row r="21870" spans="1:4">
      <c r="A21870" s="371"/>
      <c r="B21870" s="371"/>
      <c r="C21870" s="371"/>
      <c r="D21870" s="434"/>
    </row>
    <row r="21871" spans="1:4">
      <c r="A21871" s="371"/>
      <c r="B21871" s="371"/>
      <c r="C21871" s="371"/>
      <c r="D21871" s="434"/>
    </row>
    <row r="21872" spans="1:4">
      <c r="A21872" s="371"/>
      <c r="B21872" s="371"/>
      <c r="C21872" s="371"/>
      <c r="D21872" s="434"/>
    </row>
    <row r="21873" spans="1:4">
      <c r="A21873" s="371"/>
      <c r="B21873" s="371"/>
      <c r="C21873" s="371"/>
      <c r="D21873" s="434"/>
    </row>
    <row r="21874" spans="1:4">
      <c r="A21874" s="371"/>
      <c r="B21874" s="371"/>
      <c r="C21874" s="371"/>
      <c r="D21874" s="434"/>
    </row>
    <row r="21875" spans="1:4">
      <c r="A21875" s="371"/>
      <c r="B21875" s="371"/>
      <c r="C21875" s="371"/>
      <c r="D21875" s="434"/>
    </row>
    <row r="21876" spans="1:4">
      <c r="A21876" s="371"/>
      <c r="B21876" s="371"/>
      <c r="C21876" s="371"/>
      <c r="D21876" s="434"/>
    </row>
    <row r="21877" spans="1:4">
      <c r="A21877" s="371"/>
      <c r="B21877" s="371"/>
      <c r="C21877" s="371"/>
      <c r="D21877" s="434"/>
    </row>
    <row r="21878" spans="1:4">
      <c r="A21878" s="371"/>
      <c r="B21878" s="371"/>
      <c r="C21878" s="371"/>
      <c r="D21878" s="434"/>
    </row>
    <row r="21879" spans="1:4">
      <c r="A21879" s="371"/>
      <c r="B21879" s="371"/>
      <c r="C21879" s="371"/>
      <c r="D21879" s="434"/>
    </row>
    <row r="21880" spans="1:4">
      <c r="A21880" s="371"/>
      <c r="B21880" s="371"/>
      <c r="C21880" s="371"/>
      <c r="D21880" s="434"/>
    </row>
    <row r="21881" spans="1:4">
      <c r="A21881" s="371"/>
      <c r="B21881" s="371"/>
      <c r="C21881" s="371"/>
      <c r="D21881" s="434"/>
    </row>
    <row r="21882" spans="1:4">
      <c r="A21882" s="371"/>
      <c r="B21882" s="371"/>
      <c r="C21882" s="371"/>
      <c r="D21882" s="434"/>
    </row>
    <row r="21883" spans="1:4">
      <c r="A21883" s="371"/>
      <c r="B21883" s="371"/>
      <c r="C21883" s="371"/>
      <c r="D21883" s="434"/>
    </row>
    <row r="21884" spans="1:4">
      <c r="A21884" s="371"/>
      <c r="B21884" s="371"/>
      <c r="C21884" s="371"/>
      <c r="D21884" s="434"/>
    </row>
    <row r="21885" spans="1:4">
      <c r="A21885" s="371"/>
      <c r="B21885" s="371"/>
      <c r="C21885" s="371"/>
      <c r="D21885" s="434"/>
    </row>
    <row r="21886" spans="1:4">
      <c r="A21886" s="371"/>
      <c r="B21886" s="371"/>
      <c r="C21886" s="371"/>
      <c r="D21886" s="434"/>
    </row>
    <row r="21887" spans="1:4">
      <c r="A21887" s="371"/>
      <c r="B21887" s="371"/>
      <c r="C21887" s="371"/>
      <c r="D21887" s="434"/>
    </row>
    <row r="21888" spans="1:4">
      <c r="A21888" s="371"/>
      <c r="B21888" s="371"/>
      <c r="C21888" s="371"/>
      <c r="D21888" s="434"/>
    </row>
    <row r="21889" spans="1:4">
      <c r="A21889" s="371"/>
      <c r="B21889" s="371"/>
      <c r="C21889" s="371"/>
      <c r="D21889" s="434"/>
    </row>
    <row r="21890" spans="1:4">
      <c r="A21890" s="371"/>
      <c r="B21890" s="371"/>
      <c r="C21890" s="371"/>
      <c r="D21890" s="434"/>
    </row>
    <row r="21891" spans="1:4">
      <c r="A21891" s="371"/>
      <c r="B21891" s="371"/>
      <c r="C21891" s="371"/>
      <c r="D21891" s="434"/>
    </row>
    <row r="21892" spans="1:4">
      <c r="A21892" s="371"/>
      <c r="B21892" s="371"/>
      <c r="C21892" s="371"/>
      <c r="D21892" s="434"/>
    </row>
    <row r="21893" spans="1:4">
      <c r="A21893" s="371"/>
      <c r="B21893" s="371"/>
      <c r="C21893" s="371"/>
      <c r="D21893" s="434"/>
    </row>
    <row r="21894" spans="1:4">
      <c r="A21894" s="371"/>
      <c r="B21894" s="371"/>
      <c r="C21894" s="371"/>
      <c r="D21894" s="434"/>
    </row>
    <row r="21895" spans="1:4">
      <c r="A21895" s="371"/>
      <c r="B21895" s="371"/>
      <c r="C21895" s="371"/>
      <c r="D21895" s="434"/>
    </row>
    <row r="21896" spans="1:4">
      <c r="A21896" s="371"/>
      <c r="B21896" s="371"/>
      <c r="C21896" s="371"/>
      <c r="D21896" s="434"/>
    </row>
    <row r="21897" spans="1:4">
      <c r="A21897" s="371"/>
      <c r="B21897" s="371"/>
      <c r="C21897" s="371"/>
      <c r="D21897" s="434"/>
    </row>
    <row r="21898" spans="1:4">
      <c r="A21898" s="371"/>
      <c r="B21898" s="371"/>
      <c r="C21898" s="371"/>
      <c r="D21898" s="434"/>
    </row>
    <row r="21899" spans="1:4">
      <c r="A21899" s="371"/>
      <c r="B21899" s="371"/>
      <c r="C21899" s="371"/>
      <c r="D21899" s="434"/>
    </row>
    <row r="21900" spans="1:4">
      <c r="A21900" s="371"/>
      <c r="B21900" s="371"/>
      <c r="C21900" s="371"/>
      <c r="D21900" s="434"/>
    </row>
    <row r="21901" spans="1:4">
      <c r="A21901" s="371"/>
      <c r="B21901" s="371"/>
      <c r="C21901" s="371"/>
      <c r="D21901" s="434"/>
    </row>
    <row r="21902" spans="1:4">
      <c r="A21902" s="371"/>
      <c r="B21902" s="371"/>
      <c r="C21902" s="371"/>
      <c r="D21902" s="434"/>
    </row>
    <row r="21903" spans="1:4">
      <c r="A21903" s="371"/>
      <c r="B21903" s="371"/>
      <c r="C21903" s="371"/>
      <c r="D21903" s="434"/>
    </row>
    <row r="21904" spans="1:4">
      <c r="A21904" s="371"/>
      <c r="B21904" s="371"/>
      <c r="C21904" s="371"/>
      <c r="D21904" s="434"/>
    </row>
    <row r="21905" spans="1:4">
      <c r="A21905" s="371"/>
      <c r="B21905" s="371"/>
      <c r="C21905" s="371"/>
      <c r="D21905" s="434"/>
    </row>
    <row r="21906" spans="1:4">
      <c r="A21906" s="371"/>
      <c r="B21906" s="371"/>
      <c r="C21906" s="371"/>
      <c r="D21906" s="434"/>
    </row>
    <row r="21907" spans="1:4">
      <c r="A21907" s="371"/>
      <c r="B21907" s="371"/>
      <c r="C21907" s="371"/>
      <c r="D21907" s="434"/>
    </row>
    <row r="21908" spans="1:4">
      <c r="A21908" s="371"/>
      <c r="B21908" s="371"/>
      <c r="C21908" s="371"/>
      <c r="D21908" s="434"/>
    </row>
    <row r="21909" spans="1:4">
      <c r="A21909" s="371"/>
      <c r="B21909" s="371"/>
      <c r="C21909" s="371"/>
      <c r="D21909" s="434"/>
    </row>
    <row r="21910" spans="1:4">
      <c r="A21910" s="371"/>
      <c r="B21910" s="371"/>
      <c r="C21910" s="371"/>
      <c r="D21910" s="434"/>
    </row>
    <row r="21911" spans="1:4">
      <c r="A21911" s="371"/>
      <c r="B21911" s="371"/>
      <c r="C21911" s="371"/>
      <c r="D21911" s="434"/>
    </row>
    <row r="21912" spans="1:4">
      <c r="A21912" s="371"/>
      <c r="B21912" s="371"/>
      <c r="C21912" s="371"/>
      <c r="D21912" s="434"/>
    </row>
    <row r="21913" spans="1:4">
      <c r="A21913" s="371"/>
      <c r="B21913" s="371"/>
      <c r="C21913" s="371"/>
      <c r="D21913" s="434"/>
    </row>
    <row r="21914" spans="1:4">
      <c r="A21914" s="371"/>
      <c r="B21914" s="371"/>
      <c r="C21914" s="371"/>
      <c r="D21914" s="434"/>
    </row>
    <row r="21915" spans="1:4">
      <c r="A21915" s="371"/>
      <c r="B21915" s="371"/>
      <c r="C21915" s="371"/>
      <c r="D21915" s="434"/>
    </row>
    <row r="21916" spans="1:4">
      <c r="A21916" s="371"/>
      <c r="B21916" s="371"/>
      <c r="C21916" s="371"/>
      <c r="D21916" s="434"/>
    </row>
    <row r="21917" spans="1:4">
      <c r="A21917" s="371"/>
      <c r="B21917" s="371"/>
      <c r="C21917" s="371"/>
      <c r="D21917" s="434"/>
    </row>
    <row r="21918" spans="1:4">
      <c r="A21918" s="371"/>
      <c r="B21918" s="371"/>
      <c r="C21918" s="371"/>
      <c r="D21918" s="434"/>
    </row>
    <row r="21919" spans="1:4">
      <c r="A21919" s="371"/>
      <c r="B21919" s="371"/>
      <c r="C21919" s="371"/>
      <c r="D21919" s="434"/>
    </row>
    <row r="21920" spans="1:4">
      <c r="A21920" s="371"/>
      <c r="B21920" s="371"/>
      <c r="C21920" s="371"/>
      <c r="D21920" s="434"/>
    </row>
    <row r="21921" spans="1:4">
      <c r="A21921" s="371"/>
      <c r="B21921" s="371"/>
      <c r="C21921" s="371"/>
      <c r="D21921" s="434"/>
    </row>
    <row r="21922" spans="1:4">
      <c r="A21922" s="371"/>
      <c r="B21922" s="371"/>
      <c r="C21922" s="371"/>
      <c r="D21922" s="434"/>
    </row>
    <row r="21923" spans="1:4">
      <c r="A21923" s="371"/>
      <c r="B21923" s="371"/>
      <c r="C21923" s="371"/>
      <c r="D21923" s="434"/>
    </row>
    <row r="21924" spans="1:4">
      <c r="A21924" s="371"/>
      <c r="B21924" s="371"/>
      <c r="C21924" s="371"/>
      <c r="D21924" s="434"/>
    </row>
    <row r="21925" spans="1:4">
      <c r="A21925" s="371"/>
      <c r="B21925" s="371"/>
      <c r="C21925" s="371"/>
      <c r="D21925" s="434"/>
    </row>
    <row r="21926" spans="1:4">
      <c r="A21926" s="371"/>
      <c r="B21926" s="371"/>
      <c r="C21926" s="371"/>
      <c r="D21926" s="434"/>
    </row>
    <row r="21927" spans="1:4">
      <c r="A21927" s="371"/>
      <c r="B21927" s="371"/>
      <c r="C21927" s="371"/>
      <c r="D21927" s="434"/>
    </row>
    <row r="21928" spans="1:4">
      <c r="A21928" s="371"/>
      <c r="B21928" s="371"/>
      <c r="C21928" s="371"/>
      <c r="D21928" s="434"/>
    </row>
    <row r="21929" spans="1:4">
      <c r="A21929" s="371"/>
      <c r="B21929" s="371"/>
      <c r="C21929" s="371"/>
      <c r="D21929" s="434"/>
    </row>
    <row r="21930" spans="1:4">
      <c r="A21930" s="371"/>
      <c r="B21930" s="371"/>
      <c r="C21930" s="371"/>
      <c r="D21930" s="434"/>
    </row>
    <row r="21931" spans="1:4">
      <c r="A21931" s="371"/>
      <c r="B21931" s="371"/>
      <c r="C21931" s="371"/>
      <c r="D21931" s="434"/>
    </row>
    <row r="21932" spans="1:4">
      <c r="A21932" s="371"/>
      <c r="B21932" s="371"/>
      <c r="C21932" s="371"/>
      <c r="D21932" s="434"/>
    </row>
    <row r="21933" spans="1:4">
      <c r="A21933" s="371"/>
      <c r="B21933" s="371"/>
      <c r="C21933" s="371"/>
      <c r="D21933" s="434"/>
    </row>
    <row r="21934" spans="1:4">
      <c r="A21934" s="371"/>
      <c r="B21934" s="371"/>
      <c r="C21934" s="371"/>
      <c r="D21934" s="434"/>
    </row>
    <row r="21935" spans="1:4">
      <c r="A21935" s="371"/>
      <c r="B21935" s="371"/>
      <c r="C21935" s="371"/>
      <c r="D21935" s="434"/>
    </row>
    <row r="21936" spans="1:4">
      <c r="A21936" s="371"/>
      <c r="B21936" s="371"/>
      <c r="C21936" s="371"/>
      <c r="D21936" s="434"/>
    </row>
    <row r="21937" spans="1:4">
      <c r="A21937" s="371"/>
      <c r="B21937" s="371"/>
      <c r="C21937" s="371"/>
      <c r="D21937" s="434"/>
    </row>
    <row r="21938" spans="1:4">
      <c r="A21938" s="371"/>
      <c r="B21938" s="371"/>
      <c r="C21938" s="371"/>
      <c r="D21938" s="434"/>
    </row>
    <row r="21939" spans="1:4">
      <c r="A21939" s="371"/>
      <c r="B21939" s="371"/>
      <c r="C21939" s="371"/>
      <c r="D21939" s="434"/>
    </row>
    <row r="21940" spans="1:4">
      <c r="A21940" s="371"/>
      <c r="B21940" s="371"/>
      <c r="C21940" s="371"/>
      <c r="D21940" s="434"/>
    </row>
    <row r="21941" spans="1:4">
      <c r="A21941" s="371"/>
      <c r="B21941" s="371"/>
      <c r="C21941" s="371"/>
      <c r="D21941" s="434"/>
    </row>
    <row r="21942" spans="1:4">
      <c r="A21942" s="371"/>
      <c r="B21942" s="371"/>
      <c r="C21942" s="371"/>
      <c r="D21942" s="434"/>
    </row>
    <row r="21943" spans="1:4">
      <c r="A21943" s="371"/>
      <c r="B21943" s="371"/>
      <c r="C21943" s="371"/>
      <c r="D21943" s="434"/>
    </row>
    <row r="21944" spans="1:4">
      <c r="A21944" s="371"/>
      <c r="B21944" s="371"/>
      <c r="C21944" s="371"/>
      <c r="D21944" s="434"/>
    </row>
    <row r="21945" spans="1:4">
      <c r="A21945" s="371"/>
      <c r="B21945" s="371"/>
      <c r="C21945" s="371"/>
      <c r="D21945" s="434"/>
    </row>
    <row r="21946" spans="1:4">
      <c r="A21946" s="371"/>
      <c r="B21946" s="371"/>
      <c r="C21946" s="371"/>
      <c r="D21946" s="434"/>
    </row>
    <row r="21947" spans="1:4">
      <c r="A21947" s="371"/>
      <c r="B21947" s="371"/>
      <c r="C21947" s="371"/>
      <c r="D21947" s="434"/>
    </row>
    <row r="21948" spans="1:4">
      <c r="A21948" s="371"/>
      <c r="B21948" s="371"/>
      <c r="C21948" s="371"/>
      <c r="D21948" s="434"/>
    </row>
    <row r="21949" spans="1:4">
      <c r="A21949" s="371"/>
      <c r="B21949" s="371"/>
      <c r="C21949" s="371"/>
      <c r="D21949" s="434"/>
    </row>
    <row r="21950" spans="1:4">
      <c r="A21950" s="371"/>
      <c r="B21950" s="371"/>
      <c r="C21950" s="371"/>
      <c r="D21950" s="434"/>
    </row>
    <row r="21951" spans="1:4">
      <c r="A21951" s="371"/>
      <c r="B21951" s="371"/>
      <c r="C21951" s="371"/>
      <c r="D21951" s="434"/>
    </row>
    <row r="21952" spans="1:4">
      <c r="A21952" s="371"/>
      <c r="B21952" s="371"/>
      <c r="C21952" s="371"/>
      <c r="D21952" s="434"/>
    </row>
    <row r="21953" spans="1:4">
      <c r="A21953" s="371"/>
      <c r="B21953" s="371"/>
      <c r="C21953" s="371"/>
      <c r="D21953" s="434"/>
    </row>
    <row r="21954" spans="1:4">
      <c r="A21954" s="371"/>
      <c r="B21954" s="371"/>
      <c r="C21954" s="371"/>
      <c r="D21954" s="434"/>
    </row>
    <row r="21955" spans="1:4">
      <c r="A21955" s="371"/>
      <c r="B21955" s="371"/>
      <c r="C21955" s="371"/>
      <c r="D21955" s="434"/>
    </row>
    <row r="21956" spans="1:4">
      <c r="A21956" s="371"/>
      <c r="B21956" s="371"/>
      <c r="C21956" s="371"/>
      <c r="D21956" s="434"/>
    </row>
    <row r="21957" spans="1:4">
      <c r="A21957" s="371"/>
      <c r="B21957" s="371"/>
      <c r="C21957" s="371"/>
      <c r="D21957" s="434"/>
    </row>
    <row r="21958" spans="1:4">
      <c r="A21958" s="371"/>
      <c r="B21958" s="371"/>
      <c r="C21958" s="371"/>
      <c r="D21958" s="434"/>
    </row>
    <row r="21959" spans="1:4">
      <c r="A21959" s="371"/>
      <c r="B21959" s="371"/>
      <c r="C21959" s="371"/>
      <c r="D21959" s="434"/>
    </row>
    <row r="21960" spans="1:4">
      <c r="A21960" s="371"/>
      <c r="B21960" s="371"/>
      <c r="C21960" s="371"/>
      <c r="D21960" s="434"/>
    </row>
    <row r="21961" spans="1:4">
      <c r="A21961" s="371"/>
      <c r="B21961" s="371"/>
      <c r="C21961" s="371"/>
      <c r="D21961" s="434"/>
    </row>
    <row r="21962" spans="1:4">
      <c r="A21962" s="371"/>
      <c r="B21962" s="371"/>
      <c r="C21962" s="371"/>
      <c r="D21962" s="434"/>
    </row>
    <row r="21963" spans="1:4">
      <c r="A21963" s="371"/>
      <c r="B21963" s="371"/>
      <c r="C21963" s="371"/>
      <c r="D21963" s="434"/>
    </row>
    <row r="21964" spans="1:4">
      <c r="A21964" s="371"/>
      <c r="B21964" s="371"/>
      <c r="C21964" s="371"/>
      <c r="D21964" s="434"/>
    </row>
    <row r="21965" spans="1:4">
      <c r="A21965" s="371"/>
      <c r="B21965" s="371"/>
      <c r="C21965" s="371"/>
      <c r="D21965" s="434"/>
    </row>
    <row r="21966" spans="1:4">
      <c r="A21966" s="371"/>
      <c r="B21966" s="371"/>
      <c r="C21966" s="371"/>
      <c r="D21966" s="434"/>
    </row>
    <row r="21967" spans="1:4">
      <c r="A21967" s="371"/>
      <c r="B21967" s="371"/>
      <c r="C21967" s="371"/>
      <c r="D21967" s="434"/>
    </row>
    <row r="21968" spans="1:4">
      <c r="A21968" s="371"/>
      <c r="B21968" s="371"/>
      <c r="C21968" s="371"/>
      <c r="D21968" s="434"/>
    </row>
    <row r="21969" spans="1:4">
      <c r="A21969" s="371"/>
      <c r="B21969" s="371"/>
      <c r="C21969" s="371"/>
      <c r="D21969" s="434"/>
    </row>
    <row r="21970" spans="1:4">
      <c r="A21970" s="371"/>
      <c r="B21970" s="371"/>
      <c r="C21970" s="371"/>
      <c r="D21970" s="434"/>
    </row>
    <row r="21971" spans="1:4">
      <c r="A21971" s="371"/>
      <c r="B21971" s="371"/>
      <c r="C21971" s="371"/>
      <c r="D21971" s="434"/>
    </row>
    <row r="21972" spans="1:4">
      <c r="A21972" s="371"/>
      <c r="B21972" s="371"/>
      <c r="C21972" s="371"/>
      <c r="D21972" s="434"/>
    </row>
    <row r="21973" spans="1:4">
      <c r="A21973" s="371"/>
      <c r="B21973" s="371"/>
      <c r="C21973" s="371"/>
      <c r="D21973" s="434"/>
    </row>
    <row r="21974" spans="1:4">
      <c r="A21974" s="371"/>
      <c r="B21974" s="371"/>
      <c r="C21974" s="371"/>
      <c r="D21974" s="434"/>
    </row>
    <row r="21975" spans="1:4">
      <c r="A21975" s="371"/>
      <c r="B21975" s="371"/>
      <c r="C21975" s="371"/>
      <c r="D21975" s="434"/>
    </row>
    <row r="21976" spans="1:4">
      <c r="A21976" s="371"/>
      <c r="B21976" s="371"/>
      <c r="C21976" s="371"/>
      <c r="D21976" s="434"/>
    </row>
    <row r="21977" spans="1:4">
      <c r="A21977" s="371"/>
      <c r="B21977" s="371"/>
      <c r="C21977" s="371"/>
      <c r="D21977" s="434"/>
    </row>
    <row r="21978" spans="1:4">
      <c r="A21978" s="371"/>
      <c r="B21978" s="371"/>
      <c r="C21978" s="371"/>
      <c r="D21978" s="434"/>
    </row>
    <row r="21979" spans="1:4">
      <c r="A21979" s="371"/>
      <c r="B21979" s="371"/>
      <c r="C21979" s="371"/>
      <c r="D21979" s="434"/>
    </row>
    <row r="21980" spans="1:4">
      <c r="A21980" s="371"/>
      <c r="B21980" s="371"/>
      <c r="C21980" s="371"/>
      <c r="D21980" s="434"/>
    </row>
    <row r="21981" spans="1:4">
      <c r="A21981" s="371"/>
      <c r="B21981" s="371"/>
      <c r="C21981" s="371"/>
      <c r="D21981" s="434"/>
    </row>
    <row r="21982" spans="1:4">
      <c r="A21982" s="371"/>
      <c r="B21982" s="371"/>
      <c r="C21982" s="371"/>
      <c r="D21982" s="434"/>
    </row>
    <row r="21983" spans="1:4">
      <c r="A21983" s="371"/>
      <c r="B21983" s="371"/>
      <c r="C21983" s="371"/>
      <c r="D21983" s="434"/>
    </row>
    <row r="21984" spans="1:4">
      <c r="A21984" s="371"/>
      <c r="B21984" s="371"/>
      <c r="C21984" s="371"/>
      <c r="D21984" s="434"/>
    </row>
    <row r="21985" spans="1:4">
      <c r="A21985" s="371"/>
      <c r="B21985" s="371"/>
      <c r="C21985" s="371"/>
      <c r="D21985" s="434"/>
    </row>
    <row r="21986" spans="1:4">
      <c r="A21986" s="371"/>
      <c r="B21986" s="371"/>
      <c r="C21986" s="371"/>
      <c r="D21986" s="434"/>
    </row>
    <row r="21987" spans="1:4">
      <c r="A21987" s="371"/>
      <c r="B21987" s="371"/>
      <c r="C21987" s="371"/>
      <c r="D21987" s="434"/>
    </row>
    <row r="21988" spans="1:4">
      <c r="A21988" s="371"/>
      <c r="B21988" s="371"/>
      <c r="C21988" s="371"/>
      <c r="D21988" s="434"/>
    </row>
    <row r="21989" spans="1:4">
      <c r="A21989" s="371"/>
      <c r="B21989" s="371"/>
      <c r="C21989" s="371"/>
      <c r="D21989" s="434"/>
    </row>
    <row r="21990" spans="1:4">
      <c r="A21990" s="371"/>
      <c r="B21990" s="371"/>
      <c r="C21990" s="371"/>
      <c r="D21990" s="434"/>
    </row>
    <row r="21991" spans="1:4">
      <c r="A21991" s="371"/>
      <c r="B21991" s="371"/>
      <c r="C21991" s="371"/>
      <c r="D21991" s="434"/>
    </row>
    <row r="21992" spans="1:4">
      <c r="A21992" s="371"/>
      <c r="B21992" s="371"/>
      <c r="C21992" s="371"/>
      <c r="D21992" s="434"/>
    </row>
    <row r="21993" spans="1:4">
      <c r="A21993" s="371"/>
      <c r="B21993" s="371"/>
      <c r="C21993" s="371"/>
      <c r="D21993" s="434"/>
    </row>
    <row r="21994" spans="1:4">
      <c r="A21994" s="371"/>
      <c r="B21994" s="371"/>
      <c r="C21994" s="371"/>
      <c r="D21994" s="434"/>
    </row>
    <row r="21995" spans="1:4">
      <c r="A21995" s="371"/>
      <c r="B21995" s="371"/>
      <c r="C21995" s="371"/>
      <c r="D21995" s="434"/>
    </row>
    <row r="21996" spans="1:4">
      <c r="A21996" s="371"/>
      <c r="B21996" s="371"/>
      <c r="C21996" s="371"/>
      <c r="D21996" s="434"/>
    </row>
    <row r="21997" spans="1:4">
      <c r="A21997" s="371"/>
      <c r="B21997" s="371"/>
      <c r="C21997" s="371"/>
      <c r="D21997" s="434"/>
    </row>
    <row r="21998" spans="1:4">
      <c r="A21998" s="371"/>
      <c r="B21998" s="371"/>
      <c r="C21998" s="371"/>
      <c r="D21998" s="434"/>
    </row>
    <row r="21999" spans="1:4">
      <c r="A21999" s="371"/>
      <c r="B21999" s="371"/>
      <c r="C21999" s="371"/>
      <c r="D21999" s="434"/>
    </row>
    <row r="22000" spans="1:4">
      <c r="A22000" s="371"/>
      <c r="B22000" s="371"/>
      <c r="C22000" s="371"/>
      <c r="D22000" s="434"/>
    </row>
    <row r="22001" spans="1:4">
      <c r="A22001" s="371"/>
      <c r="B22001" s="371"/>
      <c r="C22001" s="371"/>
      <c r="D22001" s="434"/>
    </row>
    <row r="22002" spans="1:4">
      <c r="A22002" s="371"/>
      <c r="B22002" s="371"/>
      <c r="C22002" s="371"/>
      <c r="D22002" s="434"/>
    </row>
    <row r="22003" spans="1:4">
      <c r="A22003" s="371"/>
      <c r="B22003" s="371"/>
      <c r="C22003" s="371"/>
      <c r="D22003" s="434"/>
    </row>
    <row r="22004" spans="1:4">
      <c r="A22004" s="371"/>
      <c r="B22004" s="371"/>
      <c r="C22004" s="371"/>
      <c r="D22004" s="434"/>
    </row>
    <row r="22005" spans="1:4">
      <c r="A22005" s="371"/>
      <c r="B22005" s="371"/>
      <c r="C22005" s="371"/>
      <c r="D22005" s="434"/>
    </row>
    <row r="22006" spans="1:4">
      <c r="A22006" s="371"/>
      <c r="B22006" s="371"/>
      <c r="C22006" s="371"/>
      <c r="D22006" s="434"/>
    </row>
    <row r="22007" spans="1:4">
      <c r="A22007" s="371"/>
      <c r="B22007" s="371"/>
      <c r="C22007" s="371"/>
      <c r="D22007" s="434"/>
    </row>
    <row r="22008" spans="1:4">
      <c r="A22008" s="371"/>
      <c r="B22008" s="371"/>
      <c r="C22008" s="371"/>
      <c r="D22008" s="434"/>
    </row>
    <row r="22009" spans="1:4">
      <c r="A22009" s="371"/>
      <c r="B22009" s="371"/>
      <c r="C22009" s="371"/>
      <c r="D22009" s="434"/>
    </row>
    <row r="22010" spans="1:4">
      <c r="A22010" s="371"/>
      <c r="B22010" s="371"/>
      <c r="C22010" s="371"/>
      <c r="D22010" s="434"/>
    </row>
    <row r="22011" spans="1:4">
      <c r="A22011" s="371"/>
      <c r="B22011" s="371"/>
      <c r="C22011" s="371"/>
      <c r="D22011" s="434"/>
    </row>
    <row r="22012" spans="1:4">
      <c r="A22012" s="371"/>
      <c r="B22012" s="371"/>
      <c r="C22012" s="371"/>
      <c r="D22012" s="434"/>
    </row>
    <row r="22013" spans="1:4">
      <c r="A22013" s="371"/>
      <c r="B22013" s="371"/>
      <c r="C22013" s="371"/>
      <c r="D22013" s="434"/>
    </row>
    <row r="22014" spans="1:4">
      <c r="A22014" s="371"/>
      <c r="B22014" s="371"/>
      <c r="C22014" s="371"/>
      <c r="D22014" s="434"/>
    </row>
    <row r="22015" spans="1:4">
      <c r="A22015" s="371"/>
      <c r="B22015" s="371"/>
      <c r="C22015" s="371"/>
      <c r="D22015" s="434"/>
    </row>
    <row r="22016" spans="1:4">
      <c r="A22016" s="371"/>
      <c r="B22016" s="371"/>
      <c r="C22016" s="371"/>
      <c r="D22016" s="434"/>
    </row>
    <row r="22017" spans="1:4">
      <c r="A22017" s="371"/>
      <c r="B22017" s="371"/>
      <c r="C22017" s="371"/>
      <c r="D22017" s="434"/>
    </row>
    <row r="22018" spans="1:4">
      <c r="A22018" s="371"/>
      <c r="B22018" s="371"/>
      <c r="C22018" s="371"/>
      <c r="D22018" s="434"/>
    </row>
    <row r="22019" spans="1:4">
      <c r="A22019" s="371"/>
      <c r="B22019" s="371"/>
      <c r="C22019" s="371"/>
      <c r="D22019" s="434"/>
    </row>
    <row r="22020" spans="1:4">
      <c r="A22020" s="371"/>
      <c r="B22020" s="371"/>
      <c r="C22020" s="371"/>
      <c r="D22020" s="434"/>
    </row>
    <row r="22021" spans="1:4">
      <c r="A22021" s="371"/>
      <c r="B22021" s="371"/>
      <c r="C22021" s="371"/>
      <c r="D22021" s="434"/>
    </row>
    <row r="22022" spans="1:4">
      <c r="A22022" s="371"/>
      <c r="B22022" s="371"/>
      <c r="C22022" s="371"/>
      <c r="D22022" s="434"/>
    </row>
    <row r="22023" spans="1:4">
      <c r="A22023" s="371"/>
      <c r="B22023" s="371"/>
      <c r="C22023" s="371"/>
      <c r="D22023" s="434"/>
    </row>
    <row r="22024" spans="1:4">
      <c r="A22024" s="371"/>
      <c r="B22024" s="371"/>
      <c r="C22024" s="371"/>
      <c r="D22024" s="434"/>
    </row>
    <row r="22025" spans="1:4">
      <c r="A22025" s="371"/>
      <c r="B22025" s="371"/>
      <c r="C22025" s="371"/>
      <c r="D22025" s="434"/>
    </row>
    <row r="22026" spans="1:4">
      <c r="A22026" s="371"/>
      <c r="B22026" s="371"/>
      <c r="C22026" s="371"/>
      <c r="D22026" s="434"/>
    </row>
    <row r="22027" spans="1:4">
      <c r="A22027" s="371"/>
      <c r="B22027" s="371"/>
      <c r="C22027" s="371"/>
      <c r="D22027" s="434"/>
    </row>
    <row r="22028" spans="1:4">
      <c r="A22028" s="371"/>
      <c r="B22028" s="371"/>
      <c r="C22028" s="371"/>
      <c r="D22028" s="434"/>
    </row>
    <row r="22029" spans="1:4">
      <c r="A22029" s="371"/>
      <c r="B22029" s="371"/>
      <c r="C22029" s="371"/>
      <c r="D22029" s="434"/>
    </row>
    <row r="22030" spans="1:4">
      <c r="A22030" s="371"/>
      <c r="B22030" s="371"/>
      <c r="C22030" s="371"/>
      <c r="D22030" s="434"/>
    </row>
    <row r="22031" spans="1:4">
      <c r="A22031" s="371"/>
      <c r="B22031" s="371"/>
      <c r="C22031" s="371"/>
      <c r="D22031" s="434"/>
    </row>
    <row r="22032" spans="1:4">
      <c r="A22032" s="371"/>
      <c r="B22032" s="371"/>
      <c r="C22032" s="371"/>
      <c r="D22032" s="434"/>
    </row>
    <row r="22033" spans="1:4">
      <c r="A22033" s="371"/>
      <c r="B22033" s="371"/>
      <c r="C22033" s="371"/>
      <c r="D22033" s="434"/>
    </row>
    <row r="22034" spans="1:4">
      <c r="A22034" s="371"/>
      <c r="B22034" s="371"/>
      <c r="C22034" s="371"/>
      <c r="D22034" s="434"/>
    </row>
    <row r="22035" spans="1:4">
      <c r="A22035" s="371"/>
      <c r="B22035" s="371"/>
      <c r="C22035" s="371"/>
      <c r="D22035" s="434"/>
    </row>
    <row r="22036" spans="1:4">
      <c r="A22036" s="371"/>
      <c r="B22036" s="371"/>
      <c r="C22036" s="371"/>
      <c r="D22036" s="434"/>
    </row>
    <row r="22037" spans="1:4">
      <c r="A22037" s="371"/>
      <c r="B22037" s="371"/>
      <c r="C22037" s="371"/>
      <c r="D22037" s="434"/>
    </row>
    <row r="22038" spans="1:4">
      <c r="A22038" s="371"/>
      <c r="B22038" s="371"/>
      <c r="C22038" s="371"/>
      <c r="D22038" s="434"/>
    </row>
    <row r="22039" spans="1:4">
      <c r="A22039" s="371"/>
      <c r="B22039" s="371"/>
      <c r="C22039" s="371"/>
      <c r="D22039" s="434"/>
    </row>
    <row r="22040" spans="1:4">
      <c r="A22040" s="371"/>
      <c r="B22040" s="371"/>
      <c r="C22040" s="371"/>
      <c r="D22040" s="434"/>
    </row>
    <row r="22041" spans="1:4">
      <c r="A22041" s="371"/>
      <c r="B22041" s="371"/>
      <c r="C22041" s="371"/>
      <c r="D22041" s="434"/>
    </row>
    <row r="22042" spans="1:4">
      <c r="A22042" s="371"/>
      <c r="B22042" s="371"/>
      <c r="C22042" s="371"/>
      <c r="D22042" s="434"/>
    </row>
    <row r="22043" spans="1:4">
      <c r="A22043" s="371"/>
      <c r="B22043" s="371"/>
      <c r="C22043" s="371"/>
      <c r="D22043" s="434"/>
    </row>
    <row r="22044" spans="1:4">
      <c r="A22044" s="371"/>
      <c r="B22044" s="371"/>
      <c r="C22044" s="371"/>
      <c r="D22044" s="434"/>
    </row>
    <row r="22045" spans="1:4">
      <c r="A22045" s="371"/>
      <c r="B22045" s="371"/>
      <c r="C22045" s="371"/>
      <c r="D22045" s="434"/>
    </row>
    <row r="22046" spans="1:4">
      <c r="A22046" s="371"/>
      <c r="B22046" s="371"/>
      <c r="C22046" s="371"/>
      <c r="D22046" s="434"/>
    </row>
    <row r="22047" spans="1:4">
      <c r="A22047" s="371"/>
      <c r="B22047" s="371"/>
      <c r="C22047" s="371"/>
      <c r="D22047" s="434"/>
    </row>
    <row r="22048" spans="1:4">
      <c r="A22048" s="371"/>
      <c r="B22048" s="371"/>
      <c r="C22048" s="371"/>
      <c r="D22048" s="434"/>
    </row>
    <row r="22049" spans="1:4">
      <c r="A22049" s="371"/>
      <c r="B22049" s="371"/>
      <c r="C22049" s="371"/>
      <c r="D22049" s="434"/>
    </row>
    <row r="22050" spans="1:4">
      <c r="A22050" s="371"/>
      <c r="B22050" s="371"/>
      <c r="C22050" s="371"/>
      <c r="D22050" s="434"/>
    </row>
    <row r="22051" spans="1:4">
      <c r="A22051" s="371"/>
      <c r="B22051" s="371"/>
      <c r="C22051" s="371"/>
      <c r="D22051" s="434"/>
    </row>
    <row r="22052" spans="1:4">
      <c r="A22052" s="371"/>
      <c r="B22052" s="371"/>
      <c r="C22052" s="371"/>
      <c r="D22052" s="434"/>
    </row>
    <row r="22053" spans="1:4">
      <c r="A22053" s="371"/>
      <c r="B22053" s="371"/>
      <c r="C22053" s="371"/>
      <c r="D22053" s="434"/>
    </row>
    <row r="22054" spans="1:4">
      <c r="A22054" s="371"/>
      <c r="B22054" s="371"/>
      <c r="C22054" s="371"/>
      <c r="D22054" s="434"/>
    </row>
    <row r="22055" spans="1:4">
      <c r="A22055" s="371"/>
      <c r="B22055" s="371"/>
      <c r="C22055" s="371"/>
      <c r="D22055" s="434"/>
    </row>
    <row r="22056" spans="1:4">
      <c r="A22056" s="371"/>
      <c r="B22056" s="371"/>
      <c r="C22056" s="371"/>
      <c r="D22056" s="434"/>
    </row>
    <row r="22057" spans="1:4">
      <c r="A22057" s="371"/>
      <c r="B22057" s="371"/>
      <c r="C22057" s="371"/>
      <c r="D22057" s="434"/>
    </row>
    <row r="22058" spans="1:4">
      <c r="A22058" s="371"/>
      <c r="B22058" s="371"/>
      <c r="C22058" s="371"/>
      <c r="D22058" s="434"/>
    </row>
    <row r="22059" spans="1:4">
      <c r="A22059" s="371"/>
      <c r="B22059" s="371"/>
      <c r="C22059" s="371"/>
      <c r="D22059" s="434"/>
    </row>
    <row r="22060" spans="1:4">
      <c r="A22060" s="371"/>
      <c r="B22060" s="371"/>
      <c r="C22060" s="371"/>
      <c r="D22060" s="434"/>
    </row>
    <row r="22061" spans="1:4">
      <c r="A22061" s="371"/>
      <c r="B22061" s="371"/>
      <c r="C22061" s="371"/>
      <c r="D22061" s="434"/>
    </row>
    <row r="22062" spans="1:4">
      <c r="A22062" s="371"/>
      <c r="B22062" s="371"/>
      <c r="C22062" s="371"/>
      <c r="D22062" s="434"/>
    </row>
    <row r="22063" spans="1:4">
      <c r="A22063" s="371"/>
      <c r="B22063" s="371"/>
      <c r="C22063" s="371"/>
      <c r="D22063" s="434"/>
    </row>
    <row r="22064" spans="1:4">
      <c r="A22064" s="371"/>
      <c r="B22064" s="371"/>
      <c r="C22064" s="371"/>
      <c r="D22064" s="434"/>
    </row>
    <row r="22065" spans="1:4">
      <c r="A22065" s="371"/>
      <c r="B22065" s="371"/>
      <c r="C22065" s="371"/>
      <c r="D22065" s="434"/>
    </row>
    <row r="22066" spans="1:4">
      <c r="A22066" s="371"/>
      <c r="B22066" s="371"/>
      <c r="C22066" s="371"/>
      <c r="D22066" s="434"/>
    </row>
    <row r="22067" spans="1:4">
      <c r="A22067" s="371"/>
      <c r="B22067" s="371"/>
      <c r="C22067" s="371"/>
      <c r="D22067" s="434"/>
    </row>
    <row r="22068" spans="1:4">
      <c r="A22068" s="371"/>
      <c r="B22068" s="371"/>
      <c r="C22068" s="371"/>
      <c r="D22068" s="434"/>
    </row>
    <row r="22069" spans="1:4">
      <c r="A22069" s="371"/>
      <c r="B22069" s="371"/>
      <c r="C22069" s="371"/>
      <c r="D22069" s="434"/>
    </row>
    <row r="22070" spans="1:4">
      <c r="A22070" s="371"/>
      <c r="B22070" s="371"/>
      <c r="C22070" s="371"/>
      <c r="D22070" s="434"/>
    </row>
    <row r="22071" spans="1:4">
      <c r="A22071" s="371"/>
      <c r="B22071" s="371"/>
      <c r="C22071" s="371"/>
      <c r="D22071" s="434"/>
    </row>
    <row r="22072" spans="1:4">
      <c r="A22072" s="371"/>
      <c r="B22072" s="371"/>
      <c r="C22072" s="371"/>
      <c r="D22072" s="434"/>
    </row>
    <row r="22073" spans="1:4">
      <c r="A22073" s="371"/>
      <c r="B22073" s="371"/>
      <c r="C22073" s="371"/>
      <c r="D22073" s="434"/>
    </row>
    <row r="22074" spans="1:4">
      <c r="A22074" s="371"/>
      <c r="B22074" s="371"/>
      <c r="C22074" s="371"/>
      <c r="D22074" s="434"/>
    </row>
    <row r="22075" spans="1:4">
      <c r="A22075" s="371"/>
      <c r="B22075" s="371"/>
      <c r="C22075" s="371"/>
      <c r="D22075" s="434"/>
    </row>
    <row r="22076" spans="1:4">
      <c r="A22076" s="371"/>
      <c r="B22076" s="371"/>
      <c r="C22076" s="371"/>
      <c r="D22076" s="434"/>
    </row>
    <row r="22077" spans="1:4">
      <c r="A22077" s="371"/>
      <c r="B22077" s="371"/>
      <c r="C22077" s="371"/>
      <c r="D22077" s="434"/>
    </row>
    <row r="22078" spans="1:4">
      <c r="A22078" s="371"/>
      <c r="B22078" s="371"/>
      <c r="C22078" s="371"/>
      <c r="D22078" s="434"/>
    </row>
    <row r="22079" spans="1:4">
      <c r="A22079" s="371"/>
      <c r="B22079" s="371"/>
      <c r="C22079" s="371"/>
      <c r="D22079" s="434"/>
    </row>
    <row r="22080" spans="1:4">
      <c r="A22080" s="371"/>
      <c r="B22080" s="371"/>
      <c r="C22080" s="371"/>
      <c r="D22080" s="434"/>
    </row>
    <row r="22081" spans="1:4">
      <c r="A22081" s="371"/>
      <c r="B22081" s="371"/>
      <c r="C22081" s="371"/>
      <c r="D22081" s="434"/>
    </row>
    <row r="22082" spans="1:4">
      <c r="A22082" s="371"/>
      <c r="B22082" s="371"/>
      <c r="C22082" s="371"/>
      <c r="D22082" s="434"/>
    </row>
    <row r="22083" spans="1:4">
      <c r="A22083" s="371"/>
      <c r="B22083" s="371"/>
      <c r="C22083" s="371"/>
      <c r="D22083" s="434"/>
    </row>
    <row r="22084" spans="1:4">
      <c r="A22084" s="371"/>
      <c r="B22084" s="371"/>
      <c r="C22084" s="371"/>
      <c r="D22084" s="434"/>
    </row>
    <row r="22085" spans="1:4">
      <c r="A22085" s="371"/>
      <c r="B22085" s="371"/>
      <c r="C22085" s="371"/>
      <c r="D22085" s="434"/>
    </row>
    <row r="22086" spans="1:4">
      <c r="A22086" s="371"/>
      <c r="B22086" s="371"/>
      <c r="C22086" s="371"/>
      <c r="D22086" s="434"/>
    </row>
    <row r="22087" spans="1:4">
      <c r="A22087" s="371"/>
      <c r="B22087" s="371"/>
      <c r="C22087" s="371"/>
      <c r="D22087" s="434"/>
    </row>
    <row r="22088" spans="1:4">
      <c r="A22088" s="371"/>
      <c r="B22088" s="371"/>
      <c r="C22088" s="371"/>
      <c r="D22088" s="434"/>
    </row>
    <row r="22089" spans="1:4">
      <c r="A22089" s="371"/>
      <c r="B22089" s="371"/>
      <c r="C22089" s="371"/>
      <c r="D22089" s="434"/>
    </row>
    <row r="22090" spans="1:4">
      <c r="A22090" s="371"/>
      <c r="B22090" s="371"/>
      <c r="C22090" s="371"/>
      <c r="D22090" s="434"/>
    </row>
    <row r="22091" spans="1:4">
      <c r="A22091" s="371"/>
      <c r="B22091" s="371"/>
      <c r="C22091" s="371"/>
      <c r="D22091" s="434"/>
    </row>
    <row r="22092" spans="1:4">
      <c r="A22092" s="371"/>
      <c r="B22092" s="371"/>
      <c r="C22092" s="371"/>
      <c r="D22092" s="434"/>
    </row>
    <row r="22093" spans="1:4">
      <c r="A22093" s="371"/>
      <c r="B22093" s="371"/>
      <c r="C22093" s="371"/>
      <c r="D22093" s="434"/>
    </row>
    <row r="22094" spans="1:4">
      <c r="A22094" s="371"/>
      <c r="B22094" s="371"/>
      <c r="C22094" s="371"/>
      <c r="D22094" s="434"/>
    </row>
    <row r="22095" spans="1:4">
      <c r="A22095" s="371"/>
      <c r="B22095" s="371"/>
      <c r="C22095" s="371"/>
      <c r="D22095" s="434"/>
    </row>
    <row r="22096" spans="1:4">
      <c r="A22096" s="371"/>
      <c r="B22096" s="371"/>
      <c r="C22096" s="371"/>
      <c r="D22096" s="434"/>
    </row>
    <row r="22097" spans="1:4">
      <c r="A22097" s="371"/>
      <c r="B22097" s="371"/>
      <c r="C22097" s="371"/>
      <c r="D22097" s="434"/>
    </row>
    <row r="22098" spans="1:4">
      <c r="A22098" s="371"/>
      <c r="B22098" s="371"/>
      <c r="C22098" s="371"/>
      <c r="D22098" s="434"/>
    </row>
    <row r="22099" spans="1:4">
      <c r="A22099" s="371"/>
      <c r="B22099" s="371"/>
      <c r="C22099" s="371"/>
      <c r="D22099" s="434"/>
    </row>
    <row r="22100" spans="1:4">
      <c r="A22100" s="371"/>
      <c r="B22100" s="371"/>
      <c r="C22100" s="371"/>
      <c r="D22100" s="434"/>
    </row>
    <row r="22101" spans="1:4">
      <c r="A22101" s="371"/>
      <c r="B22101" s="371"/>
      <c r="C22101" s="371"/>
      <c r="D22101" s="434"/>
    </row>
    <row r="22102" spans="1:4">
      <c r="A22102" s="371"/>
      <c r="B22102" s="371"/>
      <c r="C22102" s="371"/>
      <c r="D22102" s="434"/>
    </row>
    <row r="22103" spans="1:4">
      <c r="A22103" s="371"/>
      <c r="B22103" s="371"/>
      <c r="C22103" s="371"/>
      <c r="D22103" s="434"/>
    </row>
    <row r="22104" spans="1:4">
      <c r="A22104" s="371"/>
      <c r="B22104" s="371"/>
      <c r="C22104" s="371"/>
      <c r="D22104" s="434"/>
    </row>
    <row r="22105" spans="1:4">
      <c r="A22105" s="371"/>
      <c r="B22105" s="371"/>
      <c r="C22105" s="371"/>
      <c r="D22105" s="434"/>
    </row>
    <row r="22106" spans="1:4">
      <c r="A22106" s="371"/>
      <c r="B22106" s="371"/>
      <c r="C22106" s="371"/>
      <c r="D22106" s="434"/>
    </row>
    <row r="22107" spans="1:4">
      <c r="A22107" s="371"/>
      <c r="B22107" s="371"/>
      <c r="C22107" s="371"/>
      <c r="D22107" s="434"/>
    </row>
    <row r="22108" spans="1:4">
      <c r="A22108" s="371"/>
      <c r="B22108" s="371"/>
      <c r="C22108" s="371"/>
      <c r="D22108" s="434"/>
    </row>
    <row r="22109" spans="1:4">
      <c r="A22109" s="371"/>
      <c r="B22109" s="371"/>
      <c r="C22109" s="371"/>
      <c r="D22109" s="434"/>
    </row>
    <row r="22110" spans="1:4">
      <c r="A22110" s="371"/>
      <c r="B22110" s="371"/>
      <c r="C22110" s="371"/>
      <c r="D22110" s="434"/>
    </row>
    <row r="22111" spans="1:4">
      <c r="A22111" s="371"/>
      <c r="B22111" s="371"/>
      <c r="C22111" s="371"/>
      <c r="D22111" s="434"/>
    </row>
    <row r="22112" spans="1:4">
      <c r="A22112" s="371"/>
      <c r="B22112" s="371"/>
      <c r="C22112" s="371"/>
      <c r="D22112" s="434"/>
    </row>
    <row r="22113" spans="1:4">
      <c r="A22113" s="371"/>
      <c r="B22113" s="371"/>
      <c r="C22113" s="371"/>
      <c r="D22113" s="434"/>
    </row>
    <row r="22114" spans="1:4">
      <c r="A22114" s="371"/>
      <c r="B22114" s="371"/>
      <c r="C22114" s="371"/>
      <c r="D22114" s="434"/>
    </row>
    <row r="22115" spans="1:4">
      <c r="A22115" s="371"/>
      <c r="B22115" s="371"/>
      <c r="C22115" s="371"/>
      <c r="D22115" s="434"/>
    </row>
    <row r="22116" spans="1:4">
      <c r="A22116" s="371"/>
      <c r="B22116" s="371"/>
      <c r="C22116" s="371"/>
      <c r="D22116" s="434"/>
    </row>
    <row r="22117" spans="1:4">
      <c r="A22117" s="371"/>
      <c r="B22117" s="371"/>
      <c r="C22117" s="371"/>
      <c r="D22117" s="434"/>
    </row>
    <row r="22118" spans="1:4">
      <c r="A22118" s="371"/>
      <c r="B22118" s="371"/>
      <c r="C22118" s="371"/>
      <c r="D22118" s="434"/>
    </row>
    <row r="22119" spans="1:4">
      <c r="A22119" s="371"/>
      <c r="B22119" s="371"/>
      <c r="C22119" s="371"/>
      <c r="D22119" s="434"/>
    </row>
    <row r="22120" spans="1:4">
      <c r="A22120" s="371"/>
      <c r="B22120" s="371"/>
      <c r="C22120" s="371"/>
      <c r="D22120" s="434"/>
    </row>
    <row r="22121" spans="1:4">
      <c r="A22121" s="371"/>
      <c r="B22121" s="371"/>
      <c r="C22121" s="371"/>
      <c r="D22121" s="434"/>
    </row>
    <row r="22122" spans="1:4">
      <c r="A22122" s="371"/>
      <c r="B22122" s="371"/>
      <c r="C22122" s="371"/>
      <c r="D22122" s="434"/>
    </row>
    <row r="22123" spans="1:4">
      <c r="A22123" s="371"/>
      <c r="B22123" s="371"/>
      <c r="C22123" s="371"/>
      <c r="D22123" s="434"/>
    </row>
    <row r="22124" spans="1:4">
      <c r="A22124" s="371"/>
      <c r="B22124" s="371"/>
      <c r="C22124" s="371"/>
      <c r="D22124" s="434"/>
    </row>
    <row r="22125" spans="1:4">
      <c r="A22125" s="371"/>
      <c r="B22125" s="371"/>
      <c r="C22125" s="371"/>
      <c r="D22125" s="434"/>
    </row>
    <row r="22126" spans="1:4">
      <c r="A22126" s="371"/>
      <c r="B22126" s="371"/>
      <c r="C22126" s="371"/>
      <c r="D22126" s="434"/>
    </row>
    <row r="22127" spans="1:4">
      <c r="A22127" s="371"/>
      <c r="B22127" s="371"/>
      <c r="C22127" s="371"/>
      <c r="D22127" s="434"/>
    </row>
    <row r="22128" spans="1:4">
      <c r="A22128" s="371"/>
      <c r="B22128" s="371"/>
      <c r="C22128" s="371"/>
      <c r="D22128" s="434"/>
    </row>
    <row r="22129" spans="1:4">
      <c r="A22129" s="371"/>
      <c r="B22129" s="371"/>
      <c r="C22129" s="371"/>
      <c r="D22129" s="434"/>
    </row>
    <row r="22130" spans="1:4">
      <c r="A22130" s="371"/>
      <c r="B22130" s="371"/>
      <c r="C22130" s="371"/>
      <c r="D22130" s="434"/>
    </row>
    <row r="22131" spans="1:4">
      <c r="A22131" s="371"/>
      <c r="B22131" s="371"/>
      <c r="C22131" s="371"/>
      <c r="D22131" s="434"/>
    </row>
    <row r="22132" spans="1:4">
      <c r="A22132" s="371"/>
      <c r="B22132" s="371"/>
      <c r="C22132" s="371"/>
      <c r="D22132" s="434"/>
    </row>
    <row r="22133" spans="1:4">
      <c r="A22133" s="371"/>
      <c r="B22133" s="371"/>
      <c r="C22133" s="371"/>
      <c r="D22133" s="434"/>
    </row>
    <row r="22134" spans="1:4">
      <c r="A22134" s="371"/>
      <c r="B22134" s="371"/>
      <c r="C22134" s="371"/>
      <c r="D22134" s="434"/>
    </row>
    <row r="22135" spans="1:4">
      <c r="A22135" s="371"/>
      <c r="B22135" s="371"/>
      <c r="C22135" s="371"/>
      <c r="D22135" s="434"/>
    </row>
    <row r="22136" spans="1:4">
      <c r="A22136" s="371"/>
      <c r="B22136" s="371"/>
      <c r="C22136" s="371"/>
      <c r="D22136" s="434"/>
    </row>
    <row r="22137" spans="1:4">
      <c r="A22137" s="371"/>
      <c r="B22137" s="371"/>
      <c r="C22137" s="371"/>
      <c r="D22137" s="434"/>
    </row>
    <row r="22138" spans="1:4">
      <c r="A22138" s="371"/>
      <c r="B22138" s="371"/>
      <c r="C22138" s="371"/>
      <c r="D22138" s="434"/>
    </row>
    <row r="22139" spans="1:4">
      <c r="A22139" s="371"/>
      <c r="B22139" s="371"/>
      <c r="C22139" s="371"/>
      <c r="D22139" s="434"/>
    </row>
    <row r="22140" spans="1:4">
      <c r="A22140" s="371"/>
      <c r="B22140" s="371"/>
      <c r="C22140" s="371"/>
      <c r="D22140" s="434"/>
    </row>
    <row r="22141" spans="1:4">
      <c r="A22141" s="371"/>
      <c r="B22141" s="371"/>
      <c r="C22141" s="371"/>
      <c r="D22141" s="434"/>
    </row>
    <row r="22142" spans="1:4">
      <c r="A22142" s="371"/>
      <c r="B22142" s="371"/>
      <c r="C22142" s="371"/>
      <c r="D22142" s="434"/>
    </row>
    <row r="22143" spans="1:4">
      <c r="A22143" s="371"/>
      <c r="B22143" s="371"/>
      <c r="C22143" s="371"/>
      <c r="D22143" s="434"/>
    </row>
    <row r="22144" spans="1:4">
      <c r="A22144" s="371"/>
      <c r="B22144" s="371"/>
      <c r="C22144" s="371"/>
      <c r="D22144" s="434"/>
    </row>
    <row r="22145" spans="1:4">
      <c r="A22145" s="371"/>
      <c r="B22145" s="371"/>
      <c r="C22145" s="371"/>
      <c r="D22145" s="434"/>
    </row>
    <row r="22146" spans="1:4">
      <c r="A22146" s="371"/>
      <c r="B22146" s="371"/>
      <c r="C22146" s="371"/>
      <c r="D22146" s="434"/>
    </row>
    <row r="22147" spans="1:4">
      <c r="A22147" s="371"/>
      <c r="B22147" s="371"/>
      <c r="C22147" s="371"/>
      <c r="D22147" s="434"/>
    </row>
    <row r="22148" spans="1:4">
      <c r="A22148" s="371"/>
      <c r="B22148" s="371"/>
      <c r="C22148" s="371"/>
      <c r="D22148" s="434"/>
    </row>
    <row r="22149" spans="1:4">
      <c r="A22149" s="371"/>
      <c r="B22149" s="371"/>
      <c r="C22149" s="371"/>
      <c r="D22149" s="434"/>
    </row>
    <row r="22150" spans="1:4">
      <c r="A22150" s="371"/>
      <c r="B22150" s="371"/>
      <c r="C22150" s="371"/>
      <c r="D22150" s="434"/>
    </row>
    <row r="22151" spans="1:4">
      <c r="A22151" s="371"/>
      <c r="B22151" s="371"/>
      <c r="C22151" s="371"/>
      <c r="D22151" s="434"/>
    </row>
    <row r="22152" spans="1:4">
      <c r="A22152" s="371"/>
      <c r="B22152" s="371"/>
      <c r="C22152" s="371"/>
      <c r="D22152" s="434"/>
    </row>
    <row r="22153" spans="1:4">
      <c r="A22153" s="371"/>
      <c r="B22153" s="371"/>
      <c r="C22153" s="371"/>
      <c r="D22153" s="434"/>
    </row>
    <row r="22154" spans="1:4">
      <c r="A22154" s="371"/>
      <c r="B22154" s="371"/>
      <c r="C22154" s="371"/>
      <c r="D22154" s="434"/>
    </row>
    <row r="22155" spans="1:4">
      <c r="A22155" s="371"/>
      <c r="B22155" s="371"/>
      <c r="C22155" s="371"/>
      <c r="D22155" s="434"/>
    </row>
    <row r="22156" spans="1:4">
      <c r="A22156" s="371"/>
      <c r="B22156" s="371"/>
      <c r="C22156" s="371"/>
      <c r="D22156" s="434"/>
    </row>
    <row r="22157" spans="1:4">
      <c r="A22157" s="371"/>
      <c r="B22157" s="371"/>
      <c r="C22157" s="371"/>
      <c r="D22157" s="434"/>
    </row>
    <row r="22158" spans="1:4">
      <c r="A22158" s="371"/>
      <c r="B22158" s="371"/>
      <c r="C22158" s="371"/>
      <c r="D22158" s="434"/>
    </row>
    <row r="22159" spans="1:4">
      <c r="A22159" s="371"/>
      <c r="B22159" s="371"/>
      <c r="C22159" s="371"/>
      <c r="D22159" s="434"/>
    </row>
    <row r="22160" spans="1:4">
      <c r="A22160" s="371"/>
      <c r="B22160" s="371"/>
      <c r="C22160" s="371"/>
      <c r="D22160" s="434"/>
    </row>
    <row r="22161" spans="1:4">
      <c r="A22161" s="371"/>
      <c r="B22161" s="371"/>
      <c r="C22161" s="371"/>
      <c r="D22161" s="434"/>
    </row>
    <row r="22162" spans="1:4">
      <c r="A22162" s="371"/>
      <c r="B22162" s="371"/>
      <c r="C22162" s="371"/>
      <c r="D22162" s="434"/>
    </row>
    <row r="22163" spans="1:4">
      <c r="A22163" s="371"/>
      <c r="B22163" s="371"/>
      <c r="C22163" s="371"/>
      <c r="D22163" s="434"/>
    </row>
    <row r="22164" spans="1:4">
      <c r="A22164" s="371"/>
      <c r="B22164" s="371"/>
      <c r="C22164" s="371"/>
      <c r="D22164" s="434"/>
    </row>
    <row r="22165" spans="1:4">
      <c r="A22165" s="371"/>
      <c r="B22165" s="371"/>
      <c r="C22165" s="371"/>
      <c r="D22165" s="434"/>
    </row>
    <row r="22166" spans="1:4">
      <c r="A22166" s="371"/>
      <c r="B22166" s="371"/>
      <c r="C22166" s="371"/>
      <c r="D22166" s="434"/>
    </row>
    <row r="22167" spans="1:4">
      <c r="A22167" s="371"/>
      <c r="B22167" s="371"/>
      <c r="C22167" s="371"/>
      <c r="D22167" s="434"/>
    </row>
    <row r="22168" spans="1:4">
      <c r="A22168" s="371"/>
      <c r="B22168" s="371"/>
      <c r="C22168" s="371"/>
      <c r="D22168" s="434"/>
    </row>
    <row r="22169" spans="1:4">
      <c r="A22169" s="371"/>
      <c r="B22169" s="371"/>
      <c r="C22169" s="371"/>
      <c r="D22169" s="434"/>
    </row>
    <row r="22170" spans="1:4">
      <c r="A22170" s="371"/>
      <c r="B22170" s="371"/>
      <c r="C22170" s="371"/>
      <c r="D22170" s="434"/>
    </row>
    <row r="22171" spans="1:4">
      <c r="A22171" s="371"/>
      <c r="B22171" s="371"/>
      <c r="C22171" s="371"/>
      <c r="D22171" s="434"/>
    </row>
    <row r="22172" spans="1:4">
      <c r="A22172" s="371"/>
      <c r="B22172" s="371"/>
      <c r="C22172" s="371"/>
      <c r="D22172" s="434"/>
    </row>
    <row r="22173" spans="1:4">
      <c r="A22173" s="371"/>
      <c r="B22173" s="371"/>
      <c r="C22173" s="371"/>
      <c r="D22173" s="434"/>
    </row>
    <row r="22174" spans="1:4">
      <c r="A22174" s="371"/>
      <c r="B22174" s="371"/>
      <c r="C22174" s="371"/>
      <c r="D22174" s="434"/>
    </row>
    <row r="22175" spans="1:4">
      <c r="A22175" s="371"/>
      <c r="B22175" s="371"/>
      <c r="C22175" s="371"/>
      <c r="D22175" s="434"/>
    </row>
    <row r="22176" spans="1:4">
      <c r="A22176" s="371"/>
      <c r="B22176" s="371"/>
      <c r="C22176" s="371"/>
      <c r="D22176" s="434"/>
    </row>
    <row r="22177" spans="1:4">
      <c r="A22177" s="371"/>
      <c r="B22177" s="371"/>
      <c r="C22177" s="371"/>
      <c r="D22177" s="434"/>
    </row>
    <row r="22178" spans="1:4">
      <c r="A22178" s="371"/>
      <c r="B22178" s="371"/>
      <c r="C22178" s="371"/>
      <c r="D22178" s="434"/>
    </row>
    <row r="22179" spans="1:4">
      <c r="A22179" s="371"/>
      <c r="B22179" s="371"/>
      <c r="C22179" s="371"/>
      <c r="D22179" s="434"/>
    </row>
    <row r="22180" spans="1:4">
      <c r="A22180" s="371"/>
      <c r="B22180" s="371"/>
      <c r="C22180" s="371"/>
      <c r="D22180" s="434"/>
    </row>
    <row r="22181" spans="1:4">
      <c r="A22181" s="371"/>
      <c r="B22181" s="371"/>
      <c r="C22181" s="371"/>
      <c r="D22181" s="434"/>
    </row>
    <row r="22182" spans="1:4">
      <c r="A22182" s="371"/>
      <c r="B22182" s="371"/>
      <c r="C22182" s="371"/>
      <c r="D22182" s="434"/>
    </row>
    <row r="22183" spans="1:4">
      <c r="A22183" s="371"/>
      <c r="B22183" s="371"/>
      <c r="C22183" s="371"/>
      <c r="D22183" s="434"/>
    </row>
    <row r="22184" spans="1:4">
      <c r="A22184" s="371"/>
      <c r="B22184" s="371"/>
      <c r="C22184" s="371"/>
      <c r="D22184" s="434"/>
    </row>
    <row r="22185" spans="1:4">
      <c r="A22185" s="371"/>
      <c r="B22185" s="371"/>
      <c r="C22185" s="371"/>
      <c r="D22185" s="434"/>
    </row>
    <row r="22186" spans="1:4">
      <c r="A22186" s="371"/>
      <c r="B22186" s="371"/>
      <c r="C22186" s="371"/>
      <c r="D22186" s="434"/>
    </row>
    <row r="22187" spans="1:4">
      <c r="A22187" s="371"/>
      <c r="B22187" s="371"/>
      <c r="C22187" s="371"/>
      <c r="D22187" s="434"/>
    </row>
    <row r="22188" spans="1:4">
      <c r="A22188" s="371"/>
      <c r="B22188" s="371"/>
      <c r="C22188" s="371"/>
      <c r="D22188" s="434"/>
    </row>
    <row r="22189" spans="1:4">
      <c r="A22189" s="371"/>
      <c r="B22189" s="371"/>
      <c r="C22189" s="371"/>
      <c r="D22189" s="434"/>
    </row>
    <row r="22190" spans="1:4">
      <c r="A22190" s="371"/>
      <c r="B22190" s="371"/>
      <c r="C22190" s="371"/>
      <c r="D22190" s="434"/>
    </row>
    <row r="22191" spans="1:4">
      <c r="A22191" s="371"/>
      <c r="B22191" s="371"/>
      <c r="C22191" s="371"/>
      <c r="D22191" s="434"/>
    </row>
    <row r="22192" spans="1:4">
      <c r="A22192" s="371"/>
      <c r="B22192" s="371"/>
      <c r="C22192" s="371"/>
      <c r="D22192" s="434"/>
    </row>
    <row r="22193" spans="1:4">
      <c r="A22193" s="371"/>
      <c r="B22193" s="371"/>
      <c r="C22193" s="371"/>
      <c r="D22193" s="434"/>
    </row>
    <row r="22194" spans="1:4">
      <c r="A22194" s="371"/>
      <c r="B22194" s="371"/>
      <c r="C22194" s="371"/>
      <c r="D22194" s="434"/>
    </row>
    <row r="22195" spans="1:4">
      <c r="A22195" s="371"/>
      <c r="B22195" s="371"/>
      <c r="C22195" s="371"/>
      <c r="D22195" s="434"/>
    </row>
    <row r="22196" spans="1:4">
      <c r="A22196" s="371"/>
      <c r="B22196" s="371"/>
      <c r="C22196" s="371"/>
      <c r="D22196" s="434"/>
    </row>
    <row r="22197" spans="1:4">
      <c r="A22197" s="371"/>
      <c r="B22197" s="371"/>
      <c r="C22197" s="371"/>
      <c r="D22197" s="434"/>
    </row>
    <row r="22198" spans="1:4">
      <c r="A22198" s="371"/>
      <c r="B22198" s="371"/>
      <c r="C22198" s="371"/>
      <c r="D22198" s="434"/>
    </row>
    <row r="22199" spans="1:4">
      <c r="A22199" s="371"/>
      <c r="B22199" s="371"/>
      <c r="C22199" s="371"/>
      <c r="D22199" s="434"/>
    </row>
    <row r="22200" spans="1:4">
      <c r="A22200" s="371"/>
      <c r="B22200" s="371"/>
      <c r="C22200" s="371"/>
      <c r="D22200" s="434"/>
    </row>
    <row r="22201" spans="1:4">
      <c r="A22201" s="371"/>
      <c r="B22201" s="371"/>
      <c r="C22201" s="371"/>
      <c r="D22201" s="434"/>
    </row>
    <row r="22202" spans="1:4">
      <c r="A22202" s="371"/>
      <c r="B22202" s="371"/>
      <c r="C22202" s="371"/>
      <c r="D22202" s="434"/>
    </row>
    <row r="22203" spans="1:4">
      <c r="A22203" s="371"/>
      <c r="B22203" s="371"/>
      <c r="C22203" s="371"/>
      <c r="D22203" s="434"/>
    </row>
    <row r="22204" spans="1:4">
      <c r="A22204" s="371"/>
      <c r="B22204" s="371"/>
      <c r="C22204" s="371"/>
      <c r="D22204" s="434"/>
    </row>
    <row r="22205" spans="1:4">
      <c r="A22205" s="371"/>
      <c r="B22205" s="371"/>
      <c r="C22205" s="371"/>
      <c r="D22205" s="434"/>
    </row>
    <row r="22206" spans="1:4">
      <c r="A22206" s="371"/>
      <c r="B22206" s="371"/>
      <c r="C22206" s="371"/>
      <c r="D22206" s="434"/>
    </row>
    <row r="22207" spans="1:4">
      <c r="A22207" s="371"/>
      <c r="B22207" s="371"/>
      <c r="C22207" s="371"/>
      <c r="D22207" s="434"/>
    </row>
    <row r="22208" spans="1:4">
      <c r="A22208" s="371"/>
      <c r="B22208" s="371"/>
      <c r="C22208" s="371"/>
      <c r="D22208" s="434"/>
    </row>
    <row r="22209" spans="1:4">
      <c r="A22209" s="371"/>
      <c r="B22209" s="371"/>
      <c r="C22209" s="371"/>
      <c r="D22209" s="434"/>
    </row>
    <row r="22210" spans="1:4">
      <c r="A22210" s="371"/>
      <c r="B22210" s="371"/>
      <c r="C22210" s="371"/>
      <c r="D22210" s="434"/>
    </row>
    <row r="22211" spans="1:4">
      <c r="A22211" s="371"/>
      <c r="B22211" s="371"/>
      <c r="C22211" s="371"/>
      <c r="D22211" s="434"/>
    </row>
    <row r="22212" spans="1:4">
      <c r="A22212" s="371"/>
      <c r="B22212" s="371"/>
      <c r="C22212" s="371"/>
      <c r="D22212" s="434"/>
    </row>
    <row r="22213" spans="1:4">
      <c r="A22213" s="371"/>
      <c r="B22213" s="371"/>
      <c r="C22213" s="371"/>
      <c r="D22213" s="434"/>
    </row>
    <row r="22214" spans="1:4">
      <c r="A22214" s="371"/>
      <c r="B22214" s="371"/>
      <c r="C22214" s="371"/>
      <c r="D22214" s="434"/>
    </row>
    <row r="22215" spans="1:4">
      <c r="A22215" s="371"/>
      <c r="B22215" s="371"/>
      <c r="C22215" s="371"/>
      <c r="D22215" s="434"/>
    </row>
    <row r="22216" spans="1:4">
      <c r="A22216" s="371"/>
      <c r="B22216" s="371"/>
      <c r="C22216" s="371"/>
      <c r="D22216" s="434"/>
    </row>
    <row r="22217" spans="1:4">
      <c r="A22217" s="371"/>
      <c r="B22217" s="371"/>
      <c r="C22217" s="371"/>
      <c r="D22217" s="434"/>
    </row>
    <row r="22218" spans="1:4">
      <c r="A22218" s="371"/>
      <c r="B22218" s="371"/>
      <c r="C22218" s="371"/>
      <c r="D22218" s="434"/>
    </row>
    <row r="22219" spans="1:4">
      <c r="A22219" s="371"/>
      <c r="B22219" s="371"/>
      <c r="C22219" s="371"/>
      <c r="D22219" s="434"/>
    </row>
    <row r="22220" spans="1:4">
      <c r="A22220" s="371"/>
      <c r="B22220" s="371"/>
      <c r="C22220" s="371"/>
      <c r="D22220" s="434"/>
    </row>
    <row r="22221" spans="1:4">
      <c r="A22221" s="371"/>
      <c r="B22221" s="371"/>
      <c r="C22221" s="371"/>
      <c r="D22221" s="434"/>
    </row>
    <row r="22222" spans="1:4">
      <c r="A22222" s="371"/>
      <c r="B22222" s="371"/>
      <c r="C22222" s="371"/>
      <c r="D22222" s="434"/>
    </row>
    <row r="22223" spans="1:4">
      <c r="A22223" s="371"/>
      <c r="B22223" s="371"/>
      <c r="C22223" s="371"/>
      <c r="D22223" s="434"/>
    </row>
    <row r="22224" spans="1:4">
      <c r="A22224" s="371"/>
      <c r="B22224" s="371"/>
      <c r="C22224" s="371"/>
      <c r="D22224" s="434"/>
    </row>
    <row r="22225" spans="1:4">
      <c r="A22225" s="371"/>
      <c r="B22225" s="371"/>
      <c r="C22225" s="371"/>
      <c r="D22225" s="434"/>
    </row>
    <row r="22226" spans="1:4">
      <c r="A22226" s="371"/>
      <c r="B22226" s="371"/>
      <c r="C22226" s="371"/>
      <c r="D22226" s="434"/>
    </row>
    <row r="22227" spans="1:4">
      <c r="A22227" s="371"/>
      <c r="B22227" s="371"/>
      <c r="C22227" s="371"/>
      <c r="D22227" s="434"/>
    </row>
    <row r="22228" spans="1:4">
      <c r="A22228" s="371"/>
      <c r="B22228" s="371"/>
      <c r="C22228" s="371"/>
      <c r="D22228" s="434"/>
    </row>
    <row r="22229" spans="1:4">
      <c r="A22229" s="371"/>
      <c r="B22229" s="371"/>
      <c r="C22229" s="371"/>
      <c r="D22229" s="434"/>
    </row>
    <row r="22230" spans="1:4">
      <c r="A22230" s="371"/>
      <c r="B22230" s="371"/>
      <c r="C22230" s="371"/>
      <c r="D22230" s="434"/>
    </row>
    <row r="22231" spans="1:4">
      <c r="A22231" s="371"/>
      <c r="B22231" s="371"/>
      <c r="C22231" s="371"/>
      <c r="D22231" s="434"/>
    </row>
    <row r="22232" spans="1:4">
      <c r="A22232" s="371"/>
      <c r="B22232" s="371"/>
      <c r="C22232" s="371"/>
      <c r="D22232" s="434"/>
    </row>
    <row r="22233" spans="1:4">
      <c r="A22233" s="371"/>
      <c r="B22233" s="371"/>
      <c r="C22233" s="371"/>
      <c r="D22233" s="434"/>
    </row>
    <row r="22234" spans="1:4">
      <c r="A22234" s="371"/>
      <c r="B22234" s="371"/>
      <c r="C22234" s="371"/>
      <c r="D22234" s="434"/>
    </row>
    <row r="22235" spans="1:4">
      <c r="A22235" s="371"/>
      <c r="B22235" s="371"/>
      <c r="C22235" s="371"/>
      <c r="D22235" s="434"/>
    </row>
    <row r="22236" spans="1:4">
      <c r="A22236" s="371"/>
      <c r="B22236" s="371"/>
      <c r="C22236" s="371"/>
      <c r="D22236" s="434"/>
    </row>
    <row r="22237" spans="1:4">
      <c r="A22237" s="371"/>
      <c r="B22237" s="371"/>
      <c r="C22237" s="371"/>
      <c r="D22237" s="434"/>
    </row>
    <row r="22238" spans="1:4">
      <c r="A22238" s="371"/>
      <c r="B22238" s="371"/>
      <c r="C22238" s="371"/>
      <c r="D22238" s="434"/>
    </row>
    <row r="22239" spans="1:4">
      <c r="A22239" s="371"/>
      <c r="B22239" s="371"/>
      <c r="C22239" s="371"/>
      <c r="D22239" s="434"/>
    </row>
    <row r="22240" spans="1:4">
      <c r="A22240" s="371"/>
      <c r="B22240" s="371"/>
      <c r="C22240" s="371"/>
      <c r="D22240" s="434"/>
    </row>
    <row r="22241" spans="1:4">
      <c r="A22241" s="371"/>
      <c r="B22241" s="371"/>
      <c r="C22241" s="371"/>
      <c r="D22241" s="434"/>
    </row>
    <row r="22242" spans="1:4">
      <c r="A22242" s="371"/>
      <c r="B22242" s="371"/>
      <c r="C22242" s="371"/>
      <c r="D22242" s="434"/>
    </row>
    <row r="22243" spans="1:4">
      <c r="A22243" s="371"/>
      <c r="B22243" s="371"/>
      <c r="C22243" s="371"/>
      <c r="D22243" s="434"/>
    </row>
    <row r="22244" spans="1:4">
      <c r="A22244" s="371"/>
      <c r="B22244" s="371"/>
      <c r="C22244" s="371"/>
      <c r="D22244" s="434"/>
    </row>
    <row r="22245" spans="1:4">
      <c r="A22245" s="371"/>
      <c r="B22245" s="371"/>
      <c r="C22245" s="371"/>
      <c r="D22245" s="434"/>
    </row>
    <row r="22246" spans="1:4">
      <c r="A22246" s="371"/>
      <c r="B22246" s="371"/>
      <c r="C22246" s="371"/>
      <c r="D22246" s="434"/>
    </row>
    <row r="22247" spans="1:4">
      <c r="A22247" s="371"/>
      <c r="B22247" s="371"/>
      <c r="C22247" s="371"/>
      <c r="D22247" s="434"/>
    </row>
    <row r="22248" spans="1:4">
      <c r="A22248" s="371"/>
      <c r="B22248" s="371"/>
      <c r="C22248" s="371"/>
      <c r="D22248" s="434"/>
    </row>
    <row r="22249" spans="1:4">
      <c r="A22249" s="371"/>
      <c r="B22249" s="371"/>
      <c r="C22249" s="371"/>
      <c r="D22249" s="434"/>
    </row>
    <row r="22250" spans="1:4">
      <c r="A22250" s="371"/>
      <c r="B22250" s="371"/>
      <c r="C22250" s="371"/>
      <c r="D22250" s="434"/>
    </row>
    <row r="22251" spans="1:4">
      <c r="A22251" s="371"/>
      <c r="B22251" s="371"/>
      <c r="C22251" s="371"/>
      <c r="D22251" s="434"/>
    </row>
    <row r="22252" spans="1:4">
      <c r="A22252" s="371"/>
      <c r="B22252" s="371"/>
      <c r="C22252" s="371"/>
      <c r="D22252" s="434"/>
    </row>
    <row r="22253" spans="1:4">
      <c r="A22253" s="371"/>
      <c r="B22253" s="371"/>
      <c r="C22253" s="371"/>
      <c r="D22253" s="434"/>
    </row>
    <row r="22254" spans="1:4">
      <c r="A22254" s="371"/>
      <c r="B22254" s="371"/>
      <c r="C22254" s="371"/>
      <c r="D22254" s="434"/>
    </row>
    <row r="22255" spans="1:4">
      <c r="A22255" s="371"/>
      <c r="B22255" s="371"/>
      <c r="C22255" s="371"/>
      <c r="D22255" s="434"/>
    </row>
    <row r="22256" spans="1:4">
      <c r="A22256" s="371"/>
      <c r="B22256" s="371"/>
      <c r="C22256" s="371"/>
      <c r="D22256" s="434"/>
    </row>
    <row r="22257" spans="1:4">
      <c r="A22257" s="371"/>
      <c r="B22257" s="371"/>
      <c r="C22257" s="371"/>
      <c r="D22257" s="434"/>
    </row>
    <row r="22258" spans="1:4">
      <c r="A22258" s="371"/>
      <c r="B22258" s="371"/>
      <c r="C22258" s="371"/>
      <c r="D22258" s="434"/>
    </row>
    <row r="22259" spans="1:4">
      <c r="A22259" s="371"/>
      <c r="B22259" s="371"/>
      <c r="C22259" s="371"/>
      <c r="D22259" s="434"/>
    </row>
    <row r="22260" spans="1:4">
      <c r="A22260" s="371"/>
      <c r="B22260" s="371"/>
      <c r="C22260" s="371"/>
      <c r="D22260" s="434"/>
    </row>
    <row r="22261" spans="1:4">
      <c r="A22261" s="371"/>
      <c r="B22261" s="371"/>
      <c r="C22261" s="371"/>
      <c r="D22261" s="434"/>
    </row>
    <row r="22262" spans="1:4">
      <c r="A22262" s="371"/>
      <c r="B22262" s="371"/>
      <c r="C22262" s="371"/>
      <c r="D22262" s="434"/>
    </row>
    <row r="22263" spans="1:4">
      <c r="A22263" s="371"/>
      <c r="B22263" s="371"/>
      <c r="C22263" s="371"/>
      <c r="D22263" s="434"/>
    </row>
    <row r="22264" spans="1:4">
      <c r="A22264" s="371"/>
      <c r="B22264" s="371"/>
      <c r="C22264" s="371"/>
      <c r="D22264" s="434"/>
    </row>
    <row r="22265" spans="1:4">
      <c r="A22265" s="371"/>
      <c r="B22265" s="371"/>
      <c r="C22265" s="371"/>
      <c r="D22265" s="434"/>
    </row>
    <row r="22266" spans="1:4">
      <c r="A22266" s="371"/>
      <c r="B22266" s="371"/>
      <c r="C22266" s="371"/>
      <c r="D22266" s="434"/>
    </row>
    <row r="22267" spans="1:4">
      <c r="A22267" s="371"/>
      <c r="B22267" s="371"/>
      <c r="C22267" s="371"/>
      <c r="D22267" s="434"/>
    </row>
    <row r="22268" spans="1:4">
      <c r="A22268" s="371"/>
      <c r="B22268" s="371"/>
      <c r="C22268" s="371"/>
      <c r="D22268" s="434"/>
    </row>
    <row r="22269" spans="1:4">
      <c r="A22269" s="371"/>
      <c r="B22269" s="371"/>
      <c r="C22269" s="371"/>
      <c r="D22269" s="434"/>
    </row>
    <row r="22270" spans="1:4">
      <c r="A22270" s="371"/>
      <c r="B22270" s="371"/>
      <c r="C22270" s="371"/>
      <c r="D22270" s="434"/>
    </row>
    <row r="22271" spans="1:4">
      <c r="A22271" s="371"/>
      <c r="B22271" s="371"/>
      <c r="C22271" s="371"/>
      <c r="D22271" s="434"/>
    </row>
    <row r="22272" spans="1:4">
      <c r="A22272" s="371"/>
      <c r="B22272" s="371"/>
      <c r="C22272" s="371"/>
      <c r="D22272" s="434"/>
    </row>
    <row r="22273" spans="1:4">
      <c r="A22273" s="371"/>
      <c r="B22273" s="371"/>
      <c r="C22273" s="371"/>
      <c r="D22273" s="434"/>
    </row>
    <row r="22274" spans="1:4">
      <c r="A22274" s="371"/>
      <c r="B22274" s="371"/>
      <c r="C22274" s="371"/>
      <c r="D22274" s="434"/>
    </row>
    <row r="22275" spans="1:4">
      <c r="A22275" s="371"/>
      <c r="B22275" s="371"/>
      <c r="C22275" s="371"/>
      <c r="D22275" s="434"/>
    </row>
    <row r="22276" spans="1:4">
      <c r="A22276" s="371"/>
      <c r="B22276" s="371"/>
      <c r="C22276" s="371"/>
      <c r="D22276" s="434"/>
    </row>
    <row r="22277" spans="1:4">
      <c r="A22277" s="371"/>
      <c r="B22277" s="371"/>
      <c r="C22277" s="371"/>
      <c r="D22277" s="434"/>
    </row>
    <row r="22278" spans="1:4">
      <c r="A22278" s="371"/>
      <c r="B22278" s="371"/>
      <c r="C22278" s="371"/>
      <c r="D22278" s="434"/>
    </row>
    <row r="22279" spans="1:4">
      <c r="A22279" s="371"/>
      <c r="B22279" s="371"/>
      <c r="C22279" s="371"/>
      <c r="D22279" s="434"/>
    </row>
    <row r="22280" spans="1:4">
      <c r="A22280" s="371"/>
      <c r="B22280" s="371"/>
      <c r="C22280" s="371"/>
      <c r="D22280" s="434"/>
    </row>
    <row r="22281" spans="1:4">
      <c r="A22281" s="371"/>
      <c r="B22281" s="371"/>
      <c r="C22281" s="371"/>
      <c r="D22281" s="434"/>
    </row>
    <row r="22282" spans="1:4">
      <c r="A22282" s="371"/>
      <c r="B22282" s="371"/>
      <c r="C22282" s="371"/>
      <c r="D22282" s="434"/>
    </row>
    <row r="22283" spans="1:4">
      <c r="A22283" s="371"/>
      <c r="B22283" s="371"/>
      <c r="C22283" s="371"/>
      <c r="D22283" s="434"/>
    </row>
    <row r="22284" spans="1:4">
      <c r="A22284" s="371"/>
      <c r="B22284" s="371"/>
      <c r="C22284" s="371"/>
      <c r="D22284" s="434"/>
    </row>
    <row r="22285" spans="1:4">
      <c r="A22285" s="371"/>
      <c r="B22285" s="371"/>
      <c r="C22285" s="371"/>
      <c r="D22285" s="434"/>
    </row>
    <row r="22286" spans="1:4">
      <c r="A22286" s="371"/>
      <c r="B22286" s="371"/>
      <c r="C22286" s="371"/>
      <c r="D22286" s="434"/>
    </row>
    <row r="22287" spans="1:4">
      <c r="A22287" s="371"/>
      <c r="B22287" s="371"/>
      <c r="C22287" s="371"/>
      <c r="D22287" s="434"/>
    </row>
    <row r="22288" spans="1:4">
      <c r="A22288" s="371"/>
      <c r="B22288" s="371"/>
      <c r="C22288" s="371"/>
      <c r="D22288" s="434"/>
    </row>
    <row r="22289" spans="1:4">
      <c r="A22289" s="371"/>
      <c r="B22289" s="371"/>
      <c r="C22289" s="371"/>
      <c r="D22289" s="434"/>
    </row>
    <row r="22290" spans="1:4">
      <c r="A22290" s="371"/>
      <c r="B22290" s="371"/>
      <c r="C22290" s="371"/>
      <c r="D22290" s="434"/>
    </row>
    <row r="22291" spans="1:4">
      <c r="A22291" s="371"/>
      <c r="B22291" s="371"/>
      <c r="C22291" s="371"/>
      <c r="D22291" s="434"/>
    </row>
    <row r="22292" spans="1:4">
      <c r="A22292" s="371"/>
      <c r="B22292" s="371"/>
      <c r="C22292" s="371"/>
      <c r="D22292" s="434"/>
    </row>
    <row r="22293" spans="1:4">
      <c r="A22293" s="371"/>
      <c r="B22293" s="371"/>
      <c r="C22293" s="371"/>
      <c r="D22293" s="434"/>
    </row>
    <row r="22294" spans="1:4">
      <c r="A22294" s="371"/>
      <c r="B22294" s="371"/>
      <c r="C22294" s="371"/>
      <c r="D22294" s="434"/>
    </row>
    <row r="22295" spans="1:4">
      <c r="A22295" s="371"/>
      <c r="B22295" s="371"/>
      <c r="C22295" s="371"/>
      <c r="D22295" s="434"/>
    </row>
    <row r="22296" spans="1:4">
      <c r="A22296" s="371"/>
      <c r="B22296" s="371"/>
      <c r="C22296" s="371"/>
      <c r="D22296" s="434"/>
    </row>
    <row r="22297" spans="1:4">
      <c r="A22297" s="371"/>
      <c r="B22297" s="371"/>
      <c r="C22297" s="371"/>
      <c r="D22297" s="434"/>
    </row>
    <row r="22298" spans="1:4">
      <c r="A22298" s="371"/>
      <c r="B22298" s="371"/>
      <c r="C22298" s="371"/>
      <c r="D22298" s="434"/>
    </row>
    <row r="22299" spans="1:4">
      <c r="A22299" s="371"/>
      <c r="B22299" s="371"/>
      <c r="C22299" s="371"/>
      <c r="D22299" s="434"/>
    </row>
    <row r="22300" spans="1:4">
      <c r="A22300" s="371"/>
      <c r="B22300" s="371"/>
      <c r="C22300" s="371"/>
      <c r="D22300" s="434"/>
    </row>
    <row r="22301" spans="1:4">
      <c r="A22301" s="371"/>
      <c r="B22301" s="371"/>
      <c r="C22301" s="371"/>
      <c r="D22301" s="434"/>
    </row>
    <row r="22302" spans="1:4">
      <c r="A22302" s="371"/>
      <c r="B22302" s="371"/>
      <c r="C22302" s="371"/>
      <c r="D22302" s="434"/>
    </row>
    <row r="22303" spans="1:4">
      <c r="A22303" s="371"/>
      <c r="B22303" s="371"/>
      <c r="C22303" s="371"/>
      <c r="D22303" s="434"/>
    </row>
    <row r="22304" spans="1:4">
      <c r="A22304" s="371"/>
      <c r="B22304" s="371"/>
      <c r="C22304" s="371"/>
      <c r="D22304" s="434"/>
    </row>
    <row r="22305" spans="1:4">
      <c r="A22305" s="371"/>
      <c r="B22305" s="371"/>
      <c r="C22305" s="371"/>
      <c r="D22305" s="434"/>
    </row>
    <row r="22306" spans="1:4">
      <c r="A22306" s="371"/>
      <c r="B22306" s="371"/>
      <c r="C22306" s="371"/>
      <c r="D22306" s="434"/>
    </row>
    <row r="22307" spans="1:4">
      <c r="A22307" s="371"/>
      <c r="B22307" s="371"/>
      <c r="C22307" s="371"/>
      <c r="D22307" s="434"/>
    </row>
    <row r="22308" spans="1:4">
      <c r="A22308" s="371"/>
      <c r="B22308" s="371"/>
      <c r="C22308" s="371"/>
      <c r="D22308" s="434"/>
    </row>
    <row r="22309" spans="1:4">
      <c r="A22309" s="371"/>
      <c r="B22309" s="371"/>
      <c r="C22309" s="371"/>
      <c r="D22309" s="434"/>
    </row>
    <row r="22310" spans="1:4">
      <c r="A22310" s="371"/>
      <c r="B22310" s="371"/>
      <c r="C22310" s="371"/>
      <c r="D22310" s="434"/>
    </row>
    <row r="22311" spans="1:4">
      <c r="A22311" s="371"/>
      <c r="B22311" s="371"/>
      <c r="C22311" s="371"/>
      <c r="D22311" s="434"/>
    </row>
    <row r="22312" spans="1:4">
      <c r="A22312" s="371"/>
      <c r="B22312" s="371"/>
      <c r="C22312" s="371"/>
      <c r="D22312" s="434"/>
    </row>
    <row r="22313" spans="1:4">
      <c r="A22313" s="371"/>
      <c r="B22313" s="371"/>
      <c r="C22313" s="371"/>
      <c r="D22313" s="434"/>
    </row>
    <row r="22314" spans="1:4">
      <c r="A22314" s="371"/>
      <c r="B22314" s="371"/>
      <c r="C22314" s="371"/>
      <c r="D22314" s="434"/>
    </row>
    <row r="22315" spans="1:4">
      <c r="A22315" s="371"/>
      <c r="B22315" s="371"/>
      <c r="C22315" s="371"/>
      <c r="D22315" s="434"/>
    </row>
    <row r="22316" spans="1:4">
      <c r="A22316" s="371"/>
      <c r="B22316" s="371"/>
      <c r="C22316" s="371"/>
      <c r="D22316" s="434"/>
    </row>
    <row r="22317" spans="1:4">
      <c r="A22317" s="371"/>
      <c r="B22317" s="371"/>
      <c r="C22317" s="371"/>
      <c r="D22317" s="434"/>
    </row>
    <row r="22318" spans="1:4">
      <c r="A22318" s="371"/>
      <c r="B22318" s="371"/>
      <c r="C22318" s="371"/>
      <c r="D22318" s="434"/>
    </row>
    <row r="22319" spans="1:4">
      <c r="A22319" s="371"/>
      <c r="B22319" s="371"/>
      <c r="C22319" s="371"/>
      <c r="D22319" s="434"/>
    </row>
    <row r="22320" spans="1:4">
      <c r="A22320" s="371"/>
      <c r="B22320" s="371"/>
      <c r="C22320" s="371"/>
      <c r="D22320" s="434"/>
    </row>
    <row r="22321" spans="1:4">
      <c r="A22321" s="371"/>
      <c r="B22321" s="371"/>
      <c r="C22321" s="371"/>
      <c r="D22321" s="434"/>
    </row>
    <row r="22322" spans="1:4">
      <c r="A22322" s="371"/>
      <c r="B22322" s="371"/>
      <c r="C22322" s="371"/>
      <c r="D22322" s="434"/>
    </row>
    <row r="22323" spans="1:4">
      <c r="A22323" s="371"/>
      <c r="B22323" s="371"/>
      <c r="C22323" s="371"/>
      <c r="D22323" s="434"/>
    </row>
    <row r="22324" spans="1:4">
      <c r="A22324" s="371"/>
      <c r="B22324" s="371"/>
      <c r="C22324" s="371"/>
      <c r="D22324" s="434"/>
    </row>
    <row r="22325" spans="1:4">
      <c r="A22325" s="371"/>
      <c r="B22325" s="371"/>
      <c r="C22325" s="371"/>
      <c r="D22325" s="434"/>
    </row>
    <row r="22326" spans="1:4">
      <c r="A22326" s="371"/>
      <c r="B22326" s="371"/>
      <c r="C22326" s="371"/>
      <c r="D22326" s="434"/>
    </row>
    <row r="22327" spans="1:4">
      <c r="A22327" s="371"/>
      <c r="B22327" s="371"/>
      <c r="C22327" s="371"/>
      <c r="D22327" s="434"/>
    </row>
    <row r="22328" spans="1:4">
      <c r="A22328" s="371"/>
      <c r="B22328" s="371"/>
      <c r="C22328" s="371"/>
      <c r="D22328" s="434"/>
    </row>
    <row r="22329" spans="1:4">
      <c r="A22329" s="371"/>
      <c r="B22329" s="371"/>
      <c r="C22329" s="371"/>
      <c r="D22329" s="434"/>
    </row>
    <row r="22330" spans="1:4">
      <c r="A22330" s="371"/>
      <c r="B22330" s="371"/>
      <c r="C22330" s="371"/>
      <c r="D22330" s="434"/>
    </row>
    <row r="22331" spans="1:4">
      <c r="A22331" s="371"/>
      <c r="B22331" s="371"/>
      <c r="C22331" s="371"/>
      <c r="D22331" s="434"/>
    </row>
    <row r="22332" spans="1:4">
      <c r="A22332" s="371"/>
      <c r="B22332" s="371"/>
      <c r="C22332" s="371"/>
      <c r="D22332" s="434"/>
    </row>
    <row r="22333" spans="1:4">
      <c r="A22333" s="371"/>
      <c r="B22333" s="371"/>
      <c r="C22333" s="371"/>
      <c r="D22333" s="434"/>
    </row>
    <row r="22334" spans="1:4">
      <c r="A22334" s="371"/>
      <c r="B22334" s="371"/>
      <c r="C22334" s="371"/>
      <c r="D22334" s="434"/>
    </row>
    <row r="22335" spans="1:4">
      <c r="A22335" s="371"/>
      <c r="B22335" s="371"/>
      <c r="C22335" s="371"/>
      <c r="D22335" s="434"/>
    </row>
    <row r="22336" spans="1:4">
      <c r="A22336" s="371"/>
      <c r="B22336" s="371"/>
      <c r="C22336" s="371"/>
      <c r="D22336" s="434"/>
    </row>
    <row r="22337" spans="1:4">
      <c r="A22337" s="371"/>
      <c r="B22337" s="371"/>
      <c r="C22337" s="371"/>
      <c r="D22337" s="434"/>
    </row>
    <row r="22338" spans="1:4">
      <c r="A22338" s="371"/>
      <c r="B22338" s="371"/>
      <c r="C22338" s="371"/>
      <c r="D22338" s="434"/>
    </row>
    <row r="22339" spans="1:4">
      <c r="A22339" s="371"/>
      <c r="B22339" s="371"/>
      <c r="C22339" s="371"/>
      <c r="D22339" s="434"/>
    </row>
    <row r="22340" spans="1:4">
      <c r="A22340" s="371"/>
      <c r="B22340" s="371"/>
      <c r="C22340" s="371"/>
      <c r="D22340" s="434"/>
    </row>
    <row r="22341" spans="1:4">
      <c r="A22341" s="371"/>
      <c r="B22341" s="371"/>
      <c r="C22341" s="371"/>
      <c r="D22341" s="434"/>
    </row>
    <row r="22342" spans="1:4">
      <c r="A22342" s="371"/>
      <c r="B22342" s="371"/>
      <c r="C22342" s="371"/>
      <c r="D22342" s="434"/>
    </row>
    <row r="22343" spans="1:4">
      <c r="A22343" s="371"/>
      <c r="B22343" s="371"/>
      <c r="C22343" s="371"/>
      <c r="D22343" s="434"/>
    </row>
    <row r="22344" spans="1:4">
      <c r="A22344" s="371"/>
      <c r="B22344" s="371"/>
      <c r="C22344" s="371"/>
      <c r="D22344" s="434"/>
    </row>
    <row r="22345" spans="1:4">
      <c r="A22345" s="371"/>
      <c r="B22345" s="371"/>
      <c r="C22345" s="371"/>
      <c r="D22345" s="434"/>
    </row>
    <row r="22346" spans="1:4">
      <c r="A22346" s="371"/>
      <c r="B22346" s="371"/>
      <c r="C22346" s="371"/>
      <c r="D22346" s="434"/>
    </row>
    <row r="22347" spans="1:4">
      <c r="A22347" s="371"/>
      <c r="B22347" s="371"/>
      <c r="C22347" s="371"/>
      <c r="D22347" s="434"/>
    </row>
    <row r="22348" spans="1:4">
      <c r="A22348" s="371"/>
      <c r="B22348" s="371"/>
      <c r="C22348" s="371"/>
      <c r="D22348" s="434"/>
    </row>
    <row r="22349" spans="1:4">
      <c r="A22349" s="371"/>
      <c r="B22349" s="371"/>
      <c r="C22349" s="371"/>
      <c r="D22349" s="434"/>
    </row>
    <row r="22350" spans="1:4">
      <c r="A22350" s="371"/>
      <c r="B22350" s="371"/>
      <c r="C22350" s="371"/>
      <c r="D22350" s="434"/>
    </row>
    <row r="22351" spans="1:4">
      <c r="A22351" s="371"/>
      <c r="B22351" s="371"/>
      <c r="C22351" s="371"/>
      <c r="D22351" s="434"/>
    </row>
    <row r="22352" spans="1:4">
      <c r="A22352" s="371"/>
      <c r="B22352" s="371"/>
      <c r="C22352" s="371"/>
      <c r="D22352" s="434"/>
    </row>
    <row r="22353" spans="1:4">
      <c r="A22353" s="371"/>
      <c r="B22353" s="371"/>
      <c r="C22353" s="371"/>
      <c r="D22353" s="434"/>
    </row>
    <row r="22354" spans="1:4">
      <c r="A22354" s="371"/>
      <c r="B22354" s="371"/>
      <c r="C22354" s="371"/>
      <c r="D22354" s="434"/>
    </row>
    <row r="22355" spans="1:4">
      <c r="A22355" s="371"/>
      <c r="B22355" s="371"/>
      <c r="C22355" s="371"/>
      <c r="D22355" s="434"/>
    </row>
    <row r="22356" spans="1:4">
      <c r="A22356" s="371"/>
      <c r="B22356" s="371"/>
      <c r="C22356" s="371"/>
      <c r="D22356" s="434"/>
    </row>
    <row r="22357" spans="1:4">
      <c r="A22357" s="371"/>
      <c r="B22357" s="371"/>
      <c r="C22357" s="371"/>
      <c r="D22357" s="434"/>
    </row>
    <row r="22358" spans="1:4">
      <c r="A22358" s="371"/>
      <c r="B22358" s="371"/>
      <c r="C22358" s="371"/>
      <c r="D22358" s="434"/>
    </row>
    <row r="22359" spans="1:4">
      <c r="A22359" s="371"/>
      <c r="B22359" s="371"/>
      <c r="C22359" s="371"/>
      <c r="D22359" s="434"/>
    </row>
    <row r="22360" spans="1:4">
      <c r="A22360" s="371"/>
      <c r="B22360" s="371"/>
      <c r="C22360" s="371"/>
      <c r="D22360" s="434"/>
    </row>
    <row r="22361" spans="1:4">
      <c r="A22361" s="371"/>
      <c r="B22361" s="371"/>
      <c r="C22361" s="371"/>
      <c r="D22361" s="434"/>
    </row>
    <row r="22362" spans="1:4">
      <c r="A22362" s="371"/>
      <c r="B22362" s="371"/>
      <c r="C22362" s="371"/>
      <c r="D22362" s="434"/>
    </row>
    <row r="22363" spans="1:4">
      <c r="A22363" s="371"/>
      <c r="B22363" s="371"/>
      <c r="C22363" s="371"/>
      <c r="D22363" s="434"/>
    </row>
    <row r="22364" spans="1:4">
      <c r="A22364" s="371"/>
      <c r="B22364" s="371"/>
      <c r="C22364" s="371"/>
      <c r="D22364" s="434"/>
    </row>
    <row r="22365" spans="1:4">
      <c r="A22365" s="371"/>
      <c r="B22365" s="371"/>
      <c r="C22365" s="371"/>
      <c r="D22365" s="434"/>
    </row>
    <row r="22366" spans="1:4">
      <c r="A22366" s="371"/>
      <c r="B22366" s="371"/>
      <c r="C22366" s="371"/>
      <c r="D22366" s="434"/>
    </row>
    <row r="22367" spans="1:4">
      <c r="A22367" s="371"/>
      <c r="B22367" s="371"/>
      <c r="C22367" s="371"/>
      <c r="D22367" s="434"/>
    </row>
    <row r="22368" spans="1:4">
      <c r="A22368" s="371"/>
      <c r="B22368" s="371"/>
      <c r="C22368" s="371"/>
      <c r="D22368" s="434"/>
    </row>
    <row r="22369" spans="1:4">
      <c r="A22369" s="371"/>
      <c r="B22369" s="371"/>
      <c r="C22369" s="371"/>
      <c r="D22369" s="434"/>
    </row>
    <row r="22370" spans="1:4">
      <c r="A22370" s="371"/>
      <c r="B22370" s="371"/>
      <c r="C22370" s="371"/>
      <c r="D22370" s="434"/>
    </row>
    <row r="22371" spans="1:4">
      <c r="A22371" s="371"/>
      <c r="B22371" s="371"/>
      <c r="C22371" s="371"/>
      <c r="D22371" s="434"/>
    </row>
    <row r="22372" spans="1:4">
      <c r="A22372" s="371"/>
      <c r="B22372" s="371"/>
      <c r="C22372" s="371"/>
      <c r="D22372" s="434"/>
    </row>
    <row r="22373" spans="1:4">
      <c r="A22373" s="371"/>
      <c r="B22373" s="371"/>
      <c r="C22373" s="371"/>
      <c r="D22373" s="434"/>
    </row>
    <row r="22374" spans="1:4">
      <c r="A22374" s="371"/>
      <c r="B22374" s="371"/>
      <c r="C22374" s="371"/>
      <c r="D22374" s="434"/>
    </row>
    <row r="22375" spans="1:4">
      <c r="A22375" s="371"/>
      <c r="B22375" s="371"/>
      <c r="C22375" s="371"/>
      <c r="D22375" s="434"/>
    </row>
    <row r="22376" spans="1:4">
      <c r="A22376" s="371"/>
      <c r="B22376" s="371"/>
      <c r="C22376" s="371"/>
      <c r="D22376" s="434"/>
    </row>
    <row r="22377" spans="1:4">
      <c r="A22377" s="371"/>
      <c r="B22377" s="371"/>
      <c r="C22377" s="371"/>
      <c r="D22377" s="434"/>
    </row>
    <row r="22378" spans="1:4">
      <c r="A22378" s="371"/>
      <c r="B22378" s="371"/>
      <c r="C22378" s="371"/>
      <c r="D22378" s="434"/>
    </row>
    <row r="22379" spans="1:4">
      <c r="A22379" s="371"/>
      <c r="B22379" s="371"/>
      <c r="C22379" s="371"/>
      <c r="D22379" s="434"/>
    </row>
    <row r="22380" spans="1:4">
      <c r="A22380" s="371"/>
      <c r="B22380" s="371"/>
      <c r="C22380" s="371"/>
      <c r="D22380" s="434"/>
    </row>
    <row r="22381" spans="1:4">
      <c r="A22381" s="371"/>
      <c r="B22381" s="371"/>
      <c r="C22381" s="371"/>
      <c r="D22381" s="434"/>
    </row>
    <row r="22382" spans="1:4">
      <c r="A22382" s="371"/>
      <c r="B22382" s="371"/>
      <c r="C22382" s="371"/>
      <c r="D22382" s="434"/>
    </row>
    <row r="22383" spans="1:4">
      <c r="A22383" s="371"/>
      <c r="B22383" s="371"/>
      <c r="C22383" s="371"/>
      <c r="D22383" s="434"/>
    </row>
    <row r="22384" spans="1:4">
      <c r="A22384" s="371"/>
      <c r="B22384" s="371"/>
      <c r="C22384" s="371"/>
      <c r="D22384" s="434"/>
    </row>
    <row r="22385" spans="1:4">
      <c r="A22385" s="371"/>
      <c r="B22385" s="371"/>
      <c r="C22385" s="371"/>
      <c r="D22385" s="434"/>
    </row>
    <row r="22386" spans="1:4">
      <c r="A22386" s="371"/>
      <c r="B22386" s="371"/>
      <c r="C22386" s="371"/>
      <c r="D22386" s="434"/>
    </row>
    <row r="22387" spans="1:4">
      <c r="A22387" s="371"/>
      <c r="B22387" s="371"/>
      <c r="C22387" s="371"/>
      <c r="D22387" s="434"/>
    </row>
    <row r="22388" spans="1:4">
      <c r="A22388" s="371"/>
      <c r="B22388" s="371"/>
      <c r="C22388" s="371"/>
      <c r="D22388" s="434"/>
    </row>
    <row r="22389" spans="1:4">
      <c r="A22389" s="371"/>
      <c r="B22389" s="371"/>
      <c r="C22389" s="371"/>
      <c r="D22389" s="434"/>
    </row>
    <row r="22390" spans="1:4">
      <c r="A22390" s="371"/>
      <c r="B22390" s="371"/>
      <c r="C22390" s="371"/>
      <c r="D22390" s="434"/>
    </row>
    <row r="22391" spans="1:4">
      <c r="A22391" s="371"/>
      <c r="B22391" s="371"/>
      <c r="C22391" s="371"/>
      <c r="D22391" s="434"/>
    </row>
    <row r="22392" spans="1:4">
      <c r="A22392" s="371"/>
      <c r="B22392" s="371"/>
      <c r="C22392" s="371"/>
      <c r="D22392" s="434"/>
    </row>
    <row r="22393" spans="1:4">
      <c r="A22393" s="371"/>
      <c r="B22393" s="371"/>
      <c r="C22393" s="371"/>
      <c r="D22393" s="434"/>
    </row>
    <row r="22394" spans="1:4">
      <c r="A22394" s="371"/>
      <c r="B22394" s="371"/>
      <c r="C22394" s="371"/>
      <c r="D22394" s="434"/>
    </row>
    <row r="22395" spans="1:4">
      <c r="A22395" s="371"/>
      <c r="B22395" s="371"/>
      <c r="C22395" s="371"/>
      <c r="D22395" s="434"/>
    </row>
    <row r="22396" spans="1:4">
      <c r="A22396" s="371"/>
      <c r="B22396" s="371"/>
      <c r="C22396" s="371"/>
      <c r="D22396" s="434"/>
    </row>
    <row r="22397" spans="1:4">
      <c r="A22397" s="371"/>
      <c r="B22397" s="371"/>
      <c r="C22397" s="371"/>
      <c r="D22397" s="434"/>
    </row>
    <row r="22398" spans="1:4">
      <c r="A22398" s="371"/>
      <c r="B22398" s="371"/>
      <c r="C22398" s="371"/>
      <c r="D22398" s="434"/>
    </row>
    <row r="22399" spans="1:4">
      <c r="A22399" s="371"/>
      <c r="B22399" s="371"/>
      <c r="C22399" s="371"/>
      <c r="D22399" s="434"/>
    </row>
    <row r="22400" spans="1:4">
      <c r="A22400" s="371"/>
      <c r="B22400" s="371"/>
      <c r="C22400" s="371"/>
      <c r="D22400" s="434"/>
    </row>
    <row r="22401" spans="1:4">
      <c r="A22401" s="371"/>
      <c r="B22401" s="371"/>
      <c r="C22401" s="371"/>
      <c r="D22401" s="434"/>
    </row>
    <row r="22402" spans="1:4">
      <c r="A22402" s="371"/>
      <c r="B22402" s="371"/>
      <c r="C22402" s="371"/>
      <c r="D22402" s="434"/>
    </row>
    <row r="22403" spans="1:4">
      <c r="A22403" s="371"/>
      <c r="B22403" s="371"/>
      <c r="C22403" s="371"/>
      <c r="D22403" s="434"/>
    </row>
    <row r="22404" spans="1:4">
      <c r="A22404" s="371"/>
      <c r="B22404" s="371"/>
      <c r="C22404" s="371"/>
      <c r="D22404" s="434"/>
    </row>
    <row r="22405" spans="1:4">
      <c r="A22405" s="371"/>
      <c r="B22405" s="371"/>
      <c r="C22405" s="371"/>
      <c r="D22405" s="434"/>
    </row>
    <row r="22406" spans="1:4">
      <c r="A22406" s="371"/>
      <c r="B22406" s="371"/>
      <c r="C22406" s="371"/>
      <c r="D22406" s="434"/>
    </row>
    <row r="22407" spans="1:4">
      <c r="A22407" s="371"/>
      <c r="B22407" s="371"/>
      <c r="C22407" s="371"/>
      <c r="D22407" s="434"/>
    </row>
    <row r="22408" spans="1:4">
      <c r="A22408" s="371"/>
      <c r="B22408" s="371"/>
      <c r="C22408" s="371"/>
      <c r="D22408" s="434"/>
    </row>
    <row r="22409" spans="1:4">
      <c r="A22409" s="371"/>
      <c r="B22409" s="371"/>
      <c r="C22409" s="371"/>
      <c r="D22409" s="434"/>
    </row>
    <row r="22410" spans="1:4">
      <c r="A22410" s="371"/>
      <c r="B22410" s="371"/>
      <c r="C22410" s="371"/>
      <c r="D22410" s="434"/>
    </row>
    <row r="22411" spans="1:4">
      <c r="A22411" s="371"/>
      <c r="B22411" s="371"/>
      <c r="C22411" s="371"/>
      <c r="D22411" s="434"/>
    </row>
    <row r="22412" spans="1:4">
      <c r="A22412" s="371"/>
      <c r="B22412" s="371"/>
      <c r="C22412" s="371"/>
      <c r="D22412" s="434"/>
    </row>
    <row r="22413" spans="1:4">
      <c r="A22413" s="371"/>
      <c r="B22413" s="371"/>
      <c r="C22413" s="371"/>
      <c r="D22413" s="434"/>
    </row>
    <row r="22414" spans="1:4">
      <c r="A22414" s="371"/>
      <c r="B22414" s="371"/>
      <c r="C22414" s="371"/>
      <c r="D22414" s="434"/>
    </row>
    <row r="22415" spans="1:4">
      <c r="A22415" s="371"/>
      <c r="B22415" s="371"/>
      <c r="C22415" s="371"/>
      <c r="D22415" s="434"/>
    </row>
    <row r="22416" spans="1:4">
      <c r="A22416" s="371"/>
      <c r="B22416" s="371"/>
      <c r="C22416" s="371"/>
      <c r="D22416" s="434"/>
    </row>
    <row r="22417" spans="1:4">
      <c r="A22417" s="371"/>
      <c r="B22417" s="371"/>
      <c r="C22417" s="371"/>
      <c r="D22417" s="434"/>
    </row>
    <row r="22418" spans="1:4">
      <c r="A22418" s="371"/>
      <c r="B22418" s="371"/>
      <c r="C22418" s="371"/>
      <c r="D22418" s="434"/>
    </row>
    <row r="22419" spans="1:4">
      <c r="A22419" s="371"/>
      <c r="B22419" s="371"/>
      <c r="C22419" s="371"/>
      <c r="D22419" s="434"/>
    </row>
    <row r="22420" spans="1:4">
      <c r="A22420" s="371"/>
      <c r="B22420" s="371"/>
      <c r="C22420" s="371"/>
      <c r="D22420" s="434"/>
    </row>
    <row r="22421" spans="1:4">
      <c r="A22421" s="371"/>
      <c r="B22421" s="371"/>
      <c r="C22421" s="371"/>
      <c r="D22421" s="434"/>
    </row>
    <row r="22422" spans="1:4">
      <c r="A22422" s="371"/>
      <c r="B22422" s="371"/>
      <c r="C22422" s="371"/>
      <c r="D22422" s="434"/>
    </row>
    <row r="22423" spans="1:4">
      <c r="A22423" s="371"/>
      <c r="B22423" s="371"/>
      <c r="C22423" s="371"/>
      <c r="D22423" s="434"/>
    </row>
    <row r="22424" spans="1:4">
      <c r="A22424" s="371"/>
      <c r="B22424" s="371"/>
      <c r="C22424" s="371"/>
      <c r="D22424" s="434"/>
    </row>
    <row r="22425" spans="1:4">
      <c r="A22425" s="371"/>
      <c r="B22425" s="371"/>
      <c r="C22425" s="371"/>
      <c r="D22425" s="434"/>
    </row>
    <row r="22426" spans="1:4">
      <c r="A22426" s="371"/>
      <c r="B22426" s="371"/>
      <c r="C22426" s="371"/>
      <c r="D22426" s="434"/>
    </row>
    <row r="22427" spans="1:4">
      <c r="A22427" s="371"/>
      <c r="B22427" s="371"/>
      <c r="C22427" s="371"/>
      <c r="D22427" s="434"/>
    </row>
    <row r="22428" spans="1:4">
      <c r="A22428" s="371"/>
      <c r="B22428" s="371"/>
      <c r="C22428" s="371"/>
      <c r="D22428" s="434"/>
    </row>
    <row r="22429" spans="1:4">
      <c r="A22429" s="371"/>
      <c r="B22429" s="371"/>
      <c r="C22429" s="371"/>
      <c r="D22429" s="434"/>
    </row>
    <row r="22430" spans="1:4">
      <c r="A22430" s="371"/>
      <c r="B22430" s="371"/>
      <c r="C22430" s="371"/>
      <c r="D22430" s="434"/>
    </row>
    <row r="22431" spans="1:4">
      <c r="A22431" s="371"/>
      <c r="B22431" s="371"/>
      <c r="C22431" s="371"/>
      <c r="D22431" s="434"/>
    </row>
    <row r="22432" spans="1:4">
      <c r="A22432" s="371"/>
      <c r="B22432" s="371"/>
      <c r="C22432" s="371"/>
      <c r="D22432" s="434"/>
    </row>
    <row r="22433" spans="1:4">
      <c r="A22433" s="371"/>
      <c r="B22433" s="371"/>
      <c r="C22433" s="371"/>
      <c r="D22433" s="434"/>
    </row>
    <row r="22434" spans="1:4">
      <c r="A22434" s="371"/>
      <c r="B22434" s="371"/>
      <c r="C22434" s="371"/>
      <c r="D22434" s="434"/>
    </row>
    <row r="22435" spans="1:4">
      <c r="A22435" s="371"/>
      <c r="B22435" s="371"/>
      <c r="C22435" s="371"/>
      <c r="D22435" s="434"/>
    </row>
    <row r="22436" spans="1:4">
      <c r="A22436" s="371"/>
      <c r="B22436" s="371"/>
      <c r="C22436" s="371"/>
      <c r="D22436" s="434"/>
    </row>
    <row r="22437" spans="1:4">
      <c r="A22437" s="371"/>
      <c r="B22437" s="371"/>
      <c r="C22437" s="371"/>
      <c r="D22437" s="434"/>
    </row>
    <row r="22438" spans="1:4">
      <c r="A22438" s="371"/>
      <c r="B22438" s="371"/>
      <c r="C22438" s="371"/>
      <c r="D22438" s="434"/>
    </row>
    <row r="22439" spans="1:4">
      <c r="A22439" s="371"/>
      <c r="B22439" s="371"/>
      <c r="C22439" s="371"/>
      <c r="D22439" s="434"/>
    </row>
    <row r="22440" spans="1:4">
      <c r="A22440" s="371"/>
      <c r="B22440" s="371"/>
      <c r="C22440" s="371"/>
      <c r="D22440" s="434"/>
    </row>
    <row r="22441" spans="1:4">
      <c r="A22441" s="371"/>
      <c r="B22441" s="371"/>
      <c r="C22441" s="371"/>
      <c r="D22441" s="434"/>
    </row>
    <row r="22442" spans="1:4">
      <c r="A22442" s="371"/>
      <c r="B22442" s="371"/>
      <c r="C22442" s="371"/>
      <c r="D22442" s="434"/>
    </row>
    <row r="22443" spans="1:4">
      <c r="A22443" s="371"/>
      <c r="B22443" s="371"/>
      <c r="C22443" s="371"/>
      <c r="D22443" s="434"/>
    </row>
    <row r="22444" spans="1:4">
      <c r="A22444" s="371"/>
      <c r="B22444" s="371"/>
      <c r="C22444" s="371"/>
      <c r="D22444" s="434"/>
    </row>
    <row r="22445" spans="1:4">
      <c r="A22445" s="371"/>
      <c r="B22445" s="371"/>
      <c r="C22445" s="371"/>
      <c r="D22445" s="434"/>
    </row>
    <row r="22446" spans="1:4">
      <c r="A22446" s="371"/>
      <c r="B22446" s="371"/>
      <c r="C22446" s="371"/>
      <c r="D22446" s="434"/>
    </row>
    <row r="22447" spans="1:4">
      <c r="A22447" s="371"/>
      <c r="B22447" s="371"/>
      <c r="C22447" s="371"/>
      <c r="D22447" s="434"/>
    </row>
    <row r="22448" spans="1:4">
      <c r="A22448" s="371"/>
      <c r="B22448" s="371"/>
      <c r="C22448" s="371"/>
      <c r="D22448" s="434"/>
    </row>
    <row r="22449" spans="1:4">
      <c r="A22449" s="371"/>
      <c r="B22449" s="371"/>
      <c r="C22449" s="371"/>
      <c r="D22449" s="434"/>
    </row>
    <row r="22450" spans="1:4">
      <c r="A22450" s="371"/>
      <c r="B22450" s="371"/>
      <c r="C22450" s="371"/>
      <c r="D22450" s="434"/>
    </row>
    <row r="22451" spans="1:4">
      <c r="A22451" s="371"/>
      <c r="B22451" s="371"/>
      <c r="C22451" s="371"/>
      <c r="D22451" s="434"/>
    </row>
    <row r="22452" spans="1:4">
      <c r="A22452" s="371"/>
      <c r="B22452" s="371"/>
      <c r="C22452" s="371"/>
      <c r="D22452" s="434"/>
    </row>
    <row r="22453" spans="1:4">
      <c r="A22453" s="371"/>
      <c r="B22453" s="371"/>
      <c r="C22453" s="371"/>
      <c r="D22453" s="434"/>
    </row>
    <row r="22454" spans="1:4">
      <c r="A22454" s="371"/>
      <c r="B22454" s="371"/>
      <c r="C22454" s="371"/>
      <c r="D22454" s="434"/>
    </row>
    <row r="22455" spans="1:4">
      <c r="A22455" s="371"/>
      <c r="B22455" s="371"/>
      <c r="C22455" s="371"/>
      <c r="D22455" s="434"/>
    </row>
    <row r="22456" spans="1:4">
      <c r="A22456" s="371"/>
      <c r="B22456" s="371"/>
      <c r="C22456" s="371"/>
      <c r="D22456" s="434"/>
    </row>
    <row r="22457" spans="1:4">
      <c r="A22457" s="371"/>
      <c r="B22457" s="371"/>
      <c r="C22457" s="371"/>
      <c r="D22457" s="434"/>
    </row>
    <row r="22458" spans="1:4">
      <c r="A22458" s="371"/>
      <c r="B22458" s="371"/>
      <c r="C22458" s="371"/>
      <c r="D22458" s="434"/>
    </row>
    <row r="22459" spans="1:4">
      <c r="A22459" s="371"/>
      <c r="B22459" s="371"/>
      <c r="C22459" s="371"/>
      <c r="D22459" s="434"/>
    </row>
    <row r="22460" spans="1:4">
      <c r="A22460" s="371"/>
      <c r="B22460" s="371"/>
      <c r="C22460" s="371"/>
      <c r="D22460" s="434"/>
    </row>
    <row r="22461" spans="1:4">
      <c r="A22461" s="371"/>
      <c r="B22461" s="371"/>
      <c r="C22461" s="371"/>
      <c r="D22461" s="434"/>
    </row>
    <row r="22462" spans="1:4">
      <c r="A22462" s="371"/>
      <c r="B22462" s="371"/>
      <c r="C22462" s="371"/>
      <c r="D22462" s="434"/>
    </row>
    <row r="22463" spans="1:4">
      <c r="A22463" s="371"/>
      <c r="B22463" s="371"/>
      <c r="C22463" s="371"/>
      <c r="D22463" s="434"/>
    </row>
    <row r="22464" spans="1:4">
      <c r="A22464" s="371"/>
      <c r="B22464" s="371"/>
      <c r="C22464" s="371"/>
      <c r="D22464" s="434"/>
    </row>
    <row r="22465" spans="1:4">
      <c r="A22465" s="371"/>
      <c r="B22465" s="371"/>
      <c r="C22465" s="371"/>
      <c r="D22465" s="434"/>
    </row>
    <row r="22466" spans="1:4">
      <c r="A22466" s="371"/>
      <c r="B22466" s="371"/>
      <c r="C22466" s="371"/>
      <c r="D22466" s="434"/>
    </row>
    <row r="22467" spans="1:4">
      <c r="A22467" s="371"/>
      <c r="B22467" s="371"/>
      <c r="C22467" s="371"/>
      <c r="D22467" s="434"/>
    </row>
    <row r="22468" spans="1:4">
      <c r="A22468" s="371"/>
      <c r="B22468" s="371"/>
      <c r="C22468" s="371"/>
      <c r="D22468" s="434"/>
    </row>
    <row r="22469" spans="1:4">
      <c r="A22469" s="371"/>
      <c r="B22469" s="371"/>
      <c r="C22469" s="371"/>
      <c r="D22469" s="434"/>
    </row>
    <row r="22470" spans="1:4">
      <c r="A22470" s="371"/>
      <c r="B22470" s="371"/>
      <c r="C22470" s="371"/>
      <c r="D22470" s="434"/>
    </row>
    <row r="22471" spans="1:4">
      <c r="A22471" s="371"/>
      <c r="B22471" s="371"/>
      <c r="C22471" s="371"/>
      <c r="D22471" s="434"/>
    </row>
    <row r="22472" spans="1:4">
      <c r="A22472" s="371"/>
      <c r="B22472" s="371"/>
      <c r="C22472" s="371"/>
      <c r="D22472" s="434"/>
    </row>
    <row r="22473" spans="1:4">
      <c r="A22473" s="371"/>
      <c r="B22473" s="371"/>
      <c r="C22473" s="371"/>
      <c r="D22473" s="434"/>
    </row>
    <row r="22474" spans="1:4">
      <c r="A22474" s="371"/>
      <c r="B22474" s="371"/>
      <c r="C22474" s="371"/>
      <c r="D22474" s="434"/>
    </row>
    <row r="22475" spans="1:4">
      <c r="A22475" s="371"/>
      <c r="B22475" s="371"/>
      <c r="C22475" s="371"/>
      <c r="D22475" s="434"/>
    </row>
    <row r="22476" spans="1:4">
      <c r="A22476" s="371"/>
      <c r="B22476" s="371"/>
      <c r="C22476" s="371"/>
      <c r="D22476" s="434"/>
    </row>
    <row r="22477" spans="1:4">
      <c r="A22477" s="371"/>
      <c r="B22477" s="371"/>
      <c r="C22477" s="371"/>
      <c r="D22477" s="434"/>
    </row>
    <row r="22478" spans="1:4">
      <c r="A22478" s="371"/>
      <c r="B22478" s="371"/>
      <c r="C22478" s="371"/>
      <c r="D22478" s="434"/>
    </row>
    <row r="22479" spans="1:4">
      <c r="A22479" s="371"/>
      <c r="B22479" s="371"/>
      <c r="C22479" s="371"/>
      <c r="D22479" s="434"/>
    </row>
    <row r="22480" spans="1:4">
      <c r="A22480" s="371"/>
      <c r="B22480" s="371"/>
      <c r="C22480" s="371"/>
      <c r="D22480" s="434"/>
    </row>
    <row r="22481" spans="1:4">
      <c r="A22481" s="371"/>
      <c r="B22481" s="371"/>
      <c r="C22481" s="371"/>
      <c r="D22481" s="434"/>
    </row>
    <row r="22482" spans="1:4">
      <c r="A22482" s="371"/>
      <c r="B22482" s="371"/>
      <c r="C22482" s="371"/>
      <c r="D22482" s="434"/>
    </row>
    <row r="22483" spans="1:4">
      <c r="A22483" s="371"/>
      <c r="B22483" s="371"/>
      <c r="C22483" s="371"/>
      <c r="D22483" s="434"/>
    </row>
    <row r="22484" spans="1:4">
      <c r="A22484" s="371"/>
      <c r="B22484" s="371"/>
      <c r="C22484" s="371"/>
      <c r="D22484" s="434"/>
    </row>
    <row r="22485" spans="1:4">
      <c r="A22485" s="371"/>
      <c r="B22485" s="371"/>
      <c r="C22485" s="371"/>
      <c r="D22485" s="434"/>
    </row>
    <row r="22486" spans="1:4">
      <c r="A22486" s="371"/>
      <c r="B22486" s="371"/>
      <c r="C22486" s="371"/>
      <c r="D22486" s="434"/>
    </row>
    <row r="22487" spans="1:4">
      <c r="A22487" s="371"/>
      <c r="B22487" s="371"/>
      <c r="C22487" s="371"/>
      <c r="D22487" s="434"/>
    </row>
    <row r="22488" spans="1:4">
      <c r="A22488" s="371"/>
      <c r="B22488" s="371"/>
      <c r="C22488" s="371"/>
      <c r="D22488" s="434"/>
    </row>
    <row r="22489" spans="1:4">
      <c r="A22489" s="371"/>
      <c r="B22489" s="371"/>
      <c r="C22489" s="371"/>
      <c r="D22489" s="434"/>
    </row>
    <row r="22490" spans="1:4">
      <c r="A22490" s="371"/>
      <c r="B22490" s="371"/>
      <c r="C22490" s="371"/>
      <c r="D22490" s="434"/>
    </row>
    <row r="22491" spans="1:4">
      <c r="A22491" s="371"/>
      <c r="B22491" s="371"/>
      <c r="C22491" s="371"/>
      <c r="D22491" s="434"/>
    </row>
    <row r="22492" spans="1:4">
      <c r="A22492" s="371"/>
      <c r="B22492" s="371"/>
      <c r="C22492" s="371"/>
      <c r="D22492" s="434"/>
    </row>
    <row r="22493" spans="1:4">
      <c r="A22493" s="371"/>
      <c r="B22493" s="371"/>
      <c r="C22493" s="371"/>
      <c r="D22493" s="434"/>
    </row>
    <row r="22494" spans="1:4">
      <c r="A22494" s="371"/>
      <c r="B22494" s="371"/>
      <c r="C22494" s="371"/>
      <c r="D22494" s="434"/>
    </row>
    <row r="22495" spans="1:4">
      <c r="A22495" s="371"/>
      <c r="B22495" s="371"/>
      <c r="C22495" s="371"/>
      <c r="D22495" s="434"/>
    </row>
    <row r="22496" spans="1:4">
      <c r="A22496" s="371"/>
      <c r="B22496" s="371"/>
      <c r="C22496" s="371"/>
      <c r="D22496" s="434"/>
    </row>
    <row r="22497" spans="1:4">
      <c r="A22497" s="371"/>
      <c r="B22497" s="371"/>
      <c r="C22497" s="371"/>
      <c r="D22497" s="434"/>
    </row>
    <row r="22498" spans="1:4">
      <c r="A22498" s="371"/>
      <c r="B22498" s="371"/>
      <c r="C22498" s="371"/>
      <c r="D22498" s="434"/>
    </row>
    <row r="22499" spans="1:4">
      <c r="A22499" s="371"/>
      <c r="B22499" s="371"/>
      <c r="C22499" s="371"/>
      <c r="D22499" s="434"/>
    </row>
    <row r="22500" spans="1:4">
      <c r="A22500" s="371"/>
      <c r="B22500" s="371"/>
      <c r="C22500" s="371"/>
      <c r="D22500" s="434"/>
    </row>
    <row r="22501" spans="1:4">
      <c r="A22501" s="371"/>
      <c r="B22501" s="371"/>
      <c r="C22501" s="371"/>
      <c r="D22501" s="434"/>
    </row>
    <row r="22502" spans="1:4">
      <c r="A22502" s="371"/>
      <c r="B22502" s="371"/>
      <c r="C22502" s="371"/>
      <c r="D22502" s="434"/>
    </row>
    <row r="22503" spans="1:4">
      <c r="A22503" s="371"/>
      <c r="B22503" s="371"/>
      <c r="C22503" s="371"/>
      <c r="D22503" s="434"/>
    </row>
    <row r="22504" spans="1:4">
      <c r="A22504" s="371"/>
      <c r="B22504" s="371"/>
      <c r="C22504" s="371"/>
      <c r="D22504" s="434"/>
    </row>
    <row r="22505" spans="1:4">
      <c r="A22505" s="371"/>
      <c r="B22505" s="371"/>
      <c r="C22505" s="371"/>
      <c r="D22505" s="434"/>
    </row>
    <row r="22506" spans="1:4">
      <c r="A22506" s="371"/>
      <c r="B22506" s="371"/>
      <c r="C22506" s="371"/>
      <c r="D22506" s="434"/>
    </row>
    <row r="22507" spans="1:4">
      <c r="A22507" s="371"/>
      <c r="B22507" s="371"/>
      <c r="C22507" s="371"/>
      <c r="D22507" s="434"/>
    </row>
    <row r="22508" spans="1:4">
      <c r="A22508" s="371"/>
      <c r="B22508" s="371"/>
      <c r="C22508" s="371"/>
      <c r="D22508" s="434"/>
    </row>
    <row r="22509" spans="1:4">
      <c r="A22509" s="371"/>
      <c r="B22509" s="371"/>
      <c r="C22509" s="371"/>
      <c r="D22509" s="434"/>
    </row>
    <row r="22510" spans="1:4">
      <c r="A22510" s="371"/>
      <c r="B22510" s="371"/>
      <c r="C22510" s="371"/>
      <c r="D22510" s="434"/>
    </row>
    <row r="22511" spans="1:4">
      <c r="A22511" s="371"/>
      <c r="B22511" s="371"/>
      <c r="C22511" s="371"/>
      <c r="D22511" s="434"/>
    </row>
    <row r="22512" spans="1:4">
      <c r="A22512" s="371"/>
      <c r="B22512" s="371"/>
      <c r="C22512" s="371"/>
      <c r="D22512" s="434"/>
    </row>
    <row r="22513" spans="1:4">
      <c r="A22513" s="371"/>
      <c r="B22513" s="371"/>
      <c r="C22513" s="371"/>
      <c r="D22513" s="434"/>
    </row>
    <row r="22514" spans="1:4">
      <c r="A22514" s="371"/>
      <c r="B22514" s="371"/>
      <c r="C22514" s="371"/>
      <c r="D22514" s="434"/>
    </row>
    <row r="22515" spans="1:4">
      <c r="A22515" s="371"/>
      <c r="B22515" s="371"/>
      <c r="C22515" s="371"/>
      <c r="D22515" s="434"/>
    </row>
    <row r="22516" spans="1:4">
      <c r="A22516" s="371"/>
      <c r="B22516" s="371"/>
      <c r="C22516" s="371"/>
      <c r="D22516" s="434"/>
    </row>
    <row r="22517" spans="1:4">
      <c r="A22517" s="371"/>
      <c r="B22517" s="371"/>
      <c r="C22517" s="371"/>
      <c r="D22517" s="434"/>
    </row>
    <row r="22518" spans="1:4">
      <c r="A22518" s="371"/>
      <c r="B22518" s="371"/>
      <c r="C22518" s="371"/>
      <c r="D22518" s="434"/>
    </row>
    <row r="22519" spans="1:4">
      <c r="A22519" s="371"/>
      <c r="B22519" s="371"/>
      <c r="C22519" s="371"/>
      <c r="D22519" s="434"/>
    </row>
    <row r="22520" spans="1:4">
      <c r="A22520" s="371"/>
      <c r="B22520" s="371"/>
      <c r="C22520" s="371"/>
      <c r="D22520" s="434"/>
    </row>
    <row r="22521" spans="1:4">
      <c r="A22521" s="371"/>
      <c r="B22521" s="371"/>
      <c r="C22521" s="371"/>
      <c r="D22521" s="434"/>
    </row>
    <row r="22522" spans="1:4">
      <c r="A22522" s="371"/>
      <c r="B22522" s="371"/>
      <c r="C22522" s="371"/>
      <c r="D22522" s="434"/>
    </row>
    <row r="22523" spans="1:4">
      <c r="A22523" s="371"/>
      <c r="B22523" s="371"/>
      <c r="C22523" s="371"/>
      <c r="D22523" s="434"/>
    </row>
    <row r="22524" spans="1:4">
      <c r="A22524" s="371"/>
      <c r="B22524" s="371"/>
      <c r="C22524" s="371"/>
      <c r="D22524" s="434"/>
    </row>
    <row r="22525" spans="1:4">
      <c r="A22525" s="371"/>
      <c r="B22525" s="371"/>
      <c r="C22525" s="371"/>
      <c r="D22525" s="434"/>
    </row>
    <row r="22526" spans="1:4">
      <c r="A22526" s="371"/>
      <c r="B22526" s="371"/>
      <c r="C22526" s="371"/>
      <c r="D22526" s="434"/>
    </row>
    <row r="22527" spans="1:4">
      <c r="A22527" s="371"/>
      <c r="B22527" s="371"/>
      <c r="C22527" s="371"/>
      <c r="D22527" s="434"/>
    </row>
    <row r="22528" spans="1:4">
      <c r="A22528" s="371"/>
      <c r="B22528" s="371"/>
      <c r="C22528" s="371"/>
      <c r="D22528" s="434"/>
    </row>
    <row r="22529" spans="1:4">
      <c r="A22529" s="371"/>
      <c r="B22529" s="371"/>
      <c r="C22529" s="371"/>
      <c r="D22529" s="434"/>
    </row>
    <row r="22530" spans="1:4">
      <c r="A22530" s="371"/>
      <c r="B22530" s="371"/>
      <c r="C22530" s="371"/>
      <c r="D22530" s="434"/>
    </row>
    <row r="22531" spans="1:4">
      <c r="A22531" s="371"/>
      <c r="B22531" s="371"/>
      <c r="C22531" s="371"/>
      <c r="D22531" s="434"/>
    </row>
    <row r="22532" spans="1:4">
      <c r="A22532" s="371"/>
      <c r="B22532" s="371"/>
      <c r="C22532" s="371"/>
      <c r="D22532" s="434"/>
    </row>
    <row r="22533" spans="1:4">
      <c r="A22533" s="371"/>
      <c r="B22533" s="371"/>
      <c r="C22533" s="371"/>
      <c r="D22533" s="434"/>
    </row>
    <row r="22534" spans="1:4">
      <c r="A22534" s="371"/>
      <c r="B22534" s="371"/>
      <c r="C22534" s="371"/>
      <c r="D22534" s="434"/>
    </row>
    <row r="22535" spans="1:4">
      <c r="A22535" s="371"/>
      <c r="B22535" s="371"/>
      <c r="C22535" s="371"/>
      <c r="D22535" s="434"/>
    </row>
    <row r="22536" spans="1:4">
      <c r="A22536" s="371"/>
      <c r="B22536" s="371"/>
      <c r="C22536" s="371"/>
      <c r="D22536" s="434"/>
    </row>
    <row r="22537" spans="1:4">
      <c r="A22537" s="371"/>
      <c r="B22537" s="371"/>
      <c r="C22537" s="371"/>
      <c r="D22537" s="434"/>
    </row>
    <row r="22538" spans="1:4">
      <c r="A22538" s="371"/>
      <c r="B22538" s="371"/>
      <c r="C22538" s="371"/>
      <c r="D22538" s="434"/>
    </row>
    <row r="22539" spans="1:4">
      <c r="A22539" s="371"/>
      <c r="B22539" s="371"/>
      <c r="C22539" s="371"/>
      <c r="D22539" s="434"/>
    </row>
    <row r="22540" spans="1:4">
      <c r="A22540" s="371"/>
      <c r="B22540" s="371"/>
      <c r="C22540" s="371"/>
      <c r="D22540" s="434"/>
    </row>
    <row r="22541" spans="1:4">
      <c r="A22541" s="371"/>
      <c r="B22541" s="371"/>
      <c r="C22541" s="371"/>
      <c r="D22541" s="434"/>
    </row>
    <row r="22542" spans="1:4">
      <c r="A22542" s="371"/>
      <c r="B22542" s="371"/>
      <c r="C22542" s="371"/>
      <c r="D22542" s="434"/>
    </row>
    <row r="22543" spans="1:4">
      <c r="A22543" s="371"/>
      <c r="B22543" s="371"/>
      <c r="C22543" s="371"/>
      <c r="D22543" s="434"/>
    </row>
    <row r="22544" spans="1:4">
      <c r="A22544" s="371"/>
      <c r="B22544" s="371"/>
      <c r="C22544" s="371"/>
      <c r="D22544" s="434"/>
    </row>
    <row r="22545" spans="1:4">
      <c r="A22545" s="371"/>
      <c r="B22545" s="371"/>
      <c r="C22545" s="371"/>
      <c r="D22545" s="434"/>
    </row>
    <row r="22546" spans="1:4">
      <c r="A22546" s="371"/>
      <c r="B22546" s="371"/>
      <c r="C22546" s="371"/>
      <c r="D22546" s="434"/>
    </row>
    <row r="22547" spans="1:4">
      <c r="A22547" s="371"/>
      <c r="B22547" s="371"/>
      <c r="C22547" s="371"/>
      <c r="D22547" s="434"/>
    </row>
    <row r="22548" spans="1:4">
      <c r="A22548" s="371"/>
      <c r="B22548" s="371"/>
      <c r="C22548" s="371"/>
      <c r="D22548" s="434"/>
    </row>
    <row r="22549" spans="1:4">
      <c r="A22549" s="371"/>
      <c r="B22549" s="371"/>
      <c r="C22549" s="371"/>
      <c r="D22549" s="434"/>
    </row>
    <row r="22550" spans="1:4">
      <c r="A22550" s="371"/>
      <c r="B22550" s="371"/>
      <c r="C22550" s="371"/>
      <c r="D22550" s="434"/>
    </row>
    <row r="22551" spans="1:4">
      <c r="A22551" s="371"/>
      <c r="B22551" s="371"/>
      <c r="C22551" s="371"/>
      <c r="D22551" s="434"/>
    </row>
    <row r="22552" spans="1:4">
      <c r="A22552" s="371"/>
      <c r="B22552" s="371"/>
      <c r="C22552" s="371"/>
      <c r="D22552" s="434"/>
    </row>
    <row r="22553" spans="1:4">
      <c r="A22553" s="371"/>
      <c r="B22553" s="371"/>
      <c r="C22553" s="371"/>
      <c r="D22553" s="434"/>
    </row>
    <row r="22554" spans="1:4">
      <c r="A22554" s="371"/>
      <c r="B22554" s="371"/>
      <c r="C22554" s="371"/>
      <c r="D22554" s="434"/>
    </row>
    <row r="22555" spans="1:4">
      <c r="A22555" s="371"/>
      <c r="B22555" s="371"/>
      <c r="C22555" s="371"/>
      <c r="D22555" s="434"/>
    </row>
    <row r="22556" spans="1:4">
      <c r="A22556" s="371"/>
      <c r="B22556" s="371"/>
      <c r="C22556" s="371"/>
      <c r="D22556" s="434"/>
    </row>
    <row r="22557" spans="1:4">
      <c r="A22557" s="371"/>
      <c r="B22557" s="371"/>
      <c r="C22557" s="371"/>
      <c r="D22557" s="434"/>
    </row>
    <row r="22558" spans="1:4">
      <c r="A22558" s="371"/>
      <c r="B22558" s="371"/>
      <c r="C22558" s="371"/>
      <c r="D22558" s="434"/>
    </row>
    <row r="22559" spans="1:4">
      <c r="A22559" s="371"/>
      <c r="B22559" s="371"/>
      <c r="C22559" s="371"/>
      <c r="D22559" s="434"/>
    </row>
    <row r="22560" spans="1:4">
      <c r="A22560" s="371"/>
      <c r="B22560" s="371"/>
      <c r="C22560" s="371"/>
      <c r="D22560" s="434"/>
    </row>
    <row r="22561" spans="1:4">
      <c r="A22561" s="371"/>
      <c r="B22561" s="371"/>
      <c r="C22561" s="371"/>
      <c r="D22561" s="434"/>
    </row>
    <row r="22562" spans="1:4">
      <c r="A22562" s="371"/>
      <c r="B22562" s="371"/>
      <c r="C22562" s="371"/>
      <c r="D22562" s="434"/>
    </row>
    <row r="22563" spans="1:4">
      <c r="A22563" s="371"/>
      <c r="B22563" s="371"/>
      <c r="C22563" s="371"/>
      <c r="D22563" s="434"/>
    </row>
    <row r="22564" spans="1:4">
      <c r="A22564" s="371"/>
      <c r="B22564" s="371"/>
      <c r="C22564" s="371"/>
      <c r="D22564" s="434"/>
    </row>
    <row r="22565" spans="1:4">
      <c r="A22565" s="371"/>
      <c r="B22565" s="371"/>
      <c r="C22565" s="371"/>
      <c r="D22565" s="434"/>
    </row>
    <row r="22566" spans="1:4">
      <c r="A22566" s="371"/>
      <c r="B22566" s="371"/>
      <c r="C22566" s="371"/>
      <c r="D22566" s="434"/>
    </row>
    <row r="22567" spans="1:4">
      <c r="A22567" s="371"/>
      <c r="B22567" s="371"/>
      <c r="C22567" s="371"/>
      <c r="D22567" s="434"/>
    </row>
    <row r="22568" spans="1:4">
      <c r="A22568" s="371"/>
      <c r="B22568" s="371"/>
      <c r="C22568" s="371"/>
      <c r="D22568" s="434"/>
    </row>
    <row r="22569" spans="1:4">
      <c r="A22569" s="371"/>
      <c r="B22569" s="371"/>
      <c r="C22569" s="371"/>
      <c r="D22569" s="434"/>
    </row>
    <row r="22570" spans="1:4">
      <c r="A22570" s="371"/>
      <c r="B22570" s="371"/>
      <c r="C22570" s="371"/>
      <c r="D22570" s="434"/>
    </row>
    <row r="22571" spans="1:4">
      <c r="A22571" s="371"/>
      <c r="B22571" s="371"/>
      <c r="C22571" s="371"/>
      <c r="D22571" s="434"/>
    </row>
    <row r="22572" spans="1:4">
      <c r="A22572" s="371"/>
      <c r="B22572" s="371"/>
      <c r="C22572" s="371"/>
      <c r="D22572" s="434"/>
    </row>
    <row r="22573" spans="1:4">
      <c r="A22573" s="371"/>
      <c r="B22573" s="371"/>
      <c r="C22573" s="371"/>
      <c r="D22573" s="434"/>
    </row>
    <row r="22574" spans="1:4">
      <c r="A22574" s="371"/>
      <c r="B22574" s="371"/>
      <c r="C22574" s="371"/>
      <c r="D22574" s="434"/>
    </row>
    <row r="22575" spans="1:4">
      <c r="A22575" s="371"/>
      <c r="B22575" s="371"/>
      <c r="C22575" s="371"/>
      <c r="D22575" s="434"/>
    </row>
    <row r="22576" spans="1:4">
      <c r="A22576" s="371"/>
      <c r="B22576" s="371"/>
      <c r="C22576" s="371"/>
      <c r="D22576" s="434"/>
    </row>
    <row r="22577" spans="1:4">
      <c r="A22577" s="371"/>
      <c r="B22577" s="371"/>
      <c r="C22577" s="371"/>
      <c r="D22577" s="434"/>
    </row>
    <row r="22578" spans="1:4">
      <c r="A22578" s="371"/>
      <c r="B22578" s="371"/>
      <c r="C22578" s="371"/>
      <c r="D22578" s="434"/>
    </row>
    <row r="22579" spans="1:4">
      <c r="A22579" s="371"/>
      <c r="B22579" s="371"/>
      <c r="C22579" s="371"/>
      <c r="D22579" s="434"/>
    </row>
    <row r="22580" spans="1:4">
      <c r="A22580" s="371"/>
      <c r="B22580" s="371"/>
      <c r="C22580" s="371"/>
      <c r="D22580" s="434"/>
    </row>
    <row r="22581" spans="1:4">
      <c r="A22581" s="371"/>
      <c r="B22581" s="371"/>
      <c r="C22581" s="371"/>
      <c r="D22581" s="434"/>
    </row>
    <row r="22582" spans="1:4">
      <c r="A22582" s="371"/>
      <c r="B22582" s="371"/>
      <c r="C22582" s="371"/>
      <c r="D22582" s="434"/>
    </row>
    <row r="22583" spans="1:4">
      <c r="A22583" s="371"/>
      <c r="B22583" s="371"/>
      <c r="C22583" s="371"/>
      <c r="D22583" s="434"/>
    </row>
    <row r="22584" spans="1:4">
      <c r="A22584" s="371"/>
      <c r="B22584" s="371"/>
      <c r="C22584" s="371"/>
      <c r="D22584" s="434"/>
    </row>
    <row r="22585" spans="1:4">
      <c r="A22585" s="371"/>
      <c r="B22585" s="371"/>
      <c r="C22585" s="371"/>
      <c r="D22585" s="434"/>
    </row>
    <row r="22586" spans="1:4">
      <c r="A22586" s="371"/>
      <c r="B22586" s="371"/>
      <c r="C22586" s="371"/>
      <c r="D22586" s="434"/>
    </row>
    <row r="22587" spans="1:4">
      <c r="A22587" s="371"/>
      <c r="B22587" s="371"/>
      <c r="C22587" s="371"/>
      <c r="D22587" s="434"/>
    </row>
    <row r="22588" spans="1:4">
      <c r="A22588" s="371"/>
      <c r="B22588" s="371"/>
      <c r="C22588" s="371"/>
      <c r="D22588" s="434"/>
    </row>
    <row r="22589" spans="1:4">
      <c r="A22589" s="371"/>
      <c r="B22589" s="371"/>
      <c r="C22589" s="371"/>
      <c r="D22589" s="434"/>
    </row>
    <row r="22590" spans="1:4">
      <c r="A22590" s="371"/>
      <c r="B22590" s="371"/>
      <c r="C22590" s="371"/>
      <c r="D22590" s="434"/>
    </row>
    <row r="22591" spans="1:4">
      <c r="A22591" s="371"/>
      <c r="B22591" s="371"/>
      <c r="C22591" s="371"/>
      <c r="D22591" s="434"/>
    </row>
    <row r="22592" spans="1:4">
      <c r="A22592" s="371"/>
      <c r="B22592" s="371"/>
      <c r="C22592" s="371"/>
      <c r="D22592" s="434"/>
    </row>
    <row r="22593" spans="1:4">
      <c r="A22593" s="371"/>
      <c r="B22593" s="371"/>
      <c r="C22593" s="371"/>
      <c r="D22593" s="434"/>
    </row>
    <row r="22594" spans="1:4">
      <c r="A22594" s="371"/>
      <c r="B22594" s="371"/>
      <c r="C22594" s="371"/>
      <c r="D22594" s="434"/>
    </row>
    <row r="22595" spans="1:4">
      <c r="A22595" s="371"/>
      <c r="B22595" s="371"/>
      <c r="C22595" s="371"/>
      <c r="D22595" s="434"/>
    </row>
    <row r="22596" spans="1:4">
      <c r="A22596" s="371"/>
      <c r="B22596" s="371"/>
      <c r="C22596" s="371"/>
      <c r="D22596" s="434"/>
    </row>
    <row r="22597" spans="1:4">
      <c r="A22597" s="371"/>
      <c r="B22597" s="371"/>
      <c r="C22597" s="371"/>
      <c r="D22597" s="434"/>
    </row>
    <row r="22598" spans="1:4">
      <c r="A22598" s="371"/>
      <c r="B22598" s="371"/>
      <c r="C22598" s="371"/>
      <c r="D22598" s="434"/>
    </row>
    <row r="22599" spans="1:4">
      <c r="A22599" s="371"/>
      <c r="B22599" s="371"/>
      <c r="C22599" s="371"/>
      <c r="D22599" s="434"/>
    </row>
    <row r="22600" spans="1:4">
      <c r="A22600" s="371"/>
      <c r="B22600" s="371"/>
      <c r="C22600" s="371"/>
      <c r="D22600" s="434"/>
    </row>
    <row r="22601" spans="1:4">
      <c r="A22601" s="371"/>
      <c r="B22601" s="371"/>
      <c r="C22601" s="371"/>
      <c r="D22601" s="434"/>
    </row>
    <row r="22602" spans="1:4">
      <c r="A22602" s="371"/>
      <c r="B22602" s="371"/>
      <c r="C22602" s="371"/>
      <c r="D22602" s="434"/>
    </row>
    <row r="22603" spans="1:4">
      <c r="A22603" s="371"/>
      <c r="B22603" s="371"/>
      <c r="C22603" s="371"/>
      <c r="D22603" s="434"/>
    </row>
    <row r="22604" spans="1:4">
      <c r="A22604" s="371"/>
      <c r="B22604" s="371"/>
      <c r="C22604" s="371"/>
      <c r="D22604" s="434"/>
    </row>
    <row r="22605" spans="1:4">
      <c r="A22605" s="371"/>
      <c r="B22605" s="371"/>
      <c r="C22605" s="371"/>
      <c r="D22605" s="434"/>
    </row>
    <row r="22606" spans="1:4">
      <c r="A22606" s="371"/>
      <c r="B22606" s="371"/>
      <c r="C22606" s="371"/>
      <c r="D22606" s="434"/>
    </row>
    <row r="22607" spans="1:4">
      <c r="A22607" s="371"/>
      <c r="B22607" s="371"/>
      <c r="C22607" s="371"/>
      <c r="D22607" s="434"/>
    </row>
    <row r="22608" spans="1:4">
      <c r="A22608" s="371"/>
      <c r="B22608" s="371"/>
      <c r="C22608" s="371"/>
      <c r="D22608" s="434"/>
    </row>
    <row r="22609" spans="1:4">
      <c r="A22609" s="371"/>
      <c r="B22609" s="371"/>
      <c r="C22609" s="371"/>
      <c r="D22609" s="434"/>
    </row>
    <row r="22610" spans="1:4">
      <c r="A22610" s="371"/>
      <c r="B22610" s="371"/>
      <c r="C22610" s="371"/>
      <c r="D22610" s="434"/>
    </row>
    <row r="22611" spans="1:4">
      <c r="A22611" s="371"/>
      <c r="B22611" s="371"/>
      <c r="C22611" s="371"/>
      <c r="D22611" s="434"/>
    </row>
    <row r="22612" spans="1:4">
      <c r="A22612" s="371"/>
      <c r="B22612" s="371"/>
      <c r="C22612" s="371"/>
      <c r="D22612" s="434"/>
    </row>
    <row r="22613" spans="1:4">
      <c r="A22613" s="371"/>
      <c r="B22613" s="371"/>
      <c r="C22613" s="371"/>
      <c r="D22613" s="434"/>
    </row>
    <row r="22614" spans="1:4">
      <c r="A22614" s="371"/>
      <c r="B22614" s="371"/>
      <c r="C22614" s="371"/>
      <c r="D22614" s="434"/>
    </row>
    <row r="22615" spans="1:4">
      <c r="A22615" s="371"/>
      <c r="B22615" s="371"/>
      <c r="C22615" s="371"/>
      <c r="D22615" s="434"/>
    </row>
    <row r="22616" spans="1:4">
      <c r="A22616" s="371"/>
      <c r="B22616" s="371"/>
      <c r="C22616" s="371"/>
      <c r="D22616" s="434"/>
    </row>
    <row r="22617" spans="1:4">
      <c r="A22617" s="371"/>
      <c r="B22617" s="371"/>
      <c r="C22617" s="371"/>
      <c r="D22617" s="434"/>
    </row>
    <row r="22618" spans="1:4">
      <c r="A22618" s="371"/>
      <c r="B22618" s="371"/>
      <c r="C22618" s="371"/>
      <c r="D22618" s="434"/>
    </row>
    <row r="22619" spans="1:4">
      <c r="A22619" s="371"/>
      <c r="B22619" s="371"/>
      <c r="C22619" s="371"/>
      <c r="D22619" s="434"/>
    </row>
    <row r="22620" spans="1:4">
      <c r="A22620" s="371"/>
      <c r="B22620" s="371"/>
      <c r="C22620" s="371"/>
      <c r="D22620" s="434"/>
    </row>
    <row r="22621" spans="1:4">
      <c r="A22621" s="371"/>
      <c r="B22621" s="371"/>
      <c r="C22621" s="371"/>
      <c r="D22621" s="434"/>
    </row>
    <row r="22622" spans="1:4">
      <c r="A22622" s="371"/>
      <c r="B22622" s="371"/>
      <c r="C22622" s="371"/>
      <c r="D22622" s="434"/>
    </row>
    <row r="22623" spans="1:4">
      <c r="A22623" s="371"/>
      <c r="B22623" s="371"/>
      <c r="C22623" s="371"/>
      <c r="D22623" s="434"/>
    </row>
    <row r="22624" spans="1:4">
      <c r="A22624" s="371"/>
      <c r="B22624" s="371"/>
      <c r="C22624" s="371"/>
      <c r="D22624" s="434"/>
    </row>
    <row r="22625" spans="1:4">
      <c r="A22625" s="371"/>
      <c r="B22625" s="371"/>
      <c r="C22625" s="371"/>
      <c r="D22625" s="434"/>
    </row>
    <row r="22626" spans="1:4">
      <c r="A22626" s="371"/>
      <c r="B22626" s="371"/>
      <c r="C22626" s="371"/>
      <c r="D22626" s="434"/>
    </row>
    <row r="22627" spans="1:4">
      <c r="A22627" s="371"/>
      <c r="B22627" s="371"/>
      <c r="C22627" s="371"/>
      <c r="D22627" s="434"/>
    </row>
    <row r="22628" spans="1:4">
      <c r="A22628" s="371"/>
      <c r="B22628" s="371"/>
      <c r="C22628" s="371"/>
      <c r="D22628" s="434"/>
    </row>
    <row r="22629" spans="1:4">
      <c r="A22629" s="371"/>
      <c r="B22629" s="371"/>
      <c r="C22629" s="371"/>
      <c r="D22629" s="434"/>
    </row>
    <row r="22630" spans="1:4">
      <c r="A22630" s="371"/>
      <c r="B22630" s="371"/>
      <c r="C22630" s="371"/>
      <c r="D22630" s="434"/>
    </row>
    <row r="22631" spans="1:4">
      <c r="A22631" s="371"/>
      <c r="B22631" s="371"/>
      <c r="C22631" s="371"/>
      <c r="D22631" s="434"/>
    </row>
    <row r="22632" spans="1:4">
      <c r="A22632" s="371"/>
      <c r="B22632" s="371"/>
      <c r="C22632" s="371"/>
      <c r="D22632" s="434"/>
    </row>
    <row r="22633" spans="1:4">
      <c r="A22633" s="371"/>
      <c r="B22633" s="371"/>
      <c r="C22633" s="371"/>
      <c r="D22633" s="434"/>
    </row>
    <row r="22634" spans="1:4">
      <c r="A22634" s="371"/>
      <c r="B22634" s="371"/>
      <c r="C22634" s="371"/>
      <c r="D22634" s="434"/>
    </row>
    <row r="22635" spans="1:4">
      <c r="A22635" s="371"/>
      <c r="B22635" s="371"/>
      <c r="C22635" s="371"/>
      <c r="D22635" s="434"/>
    </row>
    <row r="22636" spans="1:4">
      <c r="A22636" s="371"/>
      <c r="B22636" s="371"/>
      <c r="C22636" s="371"/>
      <c r="D22636" s="434"/>
    </row>
    <row r="22637" spans="1:4">
      <c r="A22637" s="371"/>
      <c r="B22637" s="371"/>
      <c r="C22637" s="371"/>
      <c r="D22637" s="434"/>
    </row>
    <row r="22638" spans="1:4">
      <c r="A22638" s="371"/>
      <c r="B22638" s="371"/>
      <c r="C22638" s="371"/>
      <c r="D22638" s="434"/>
    </row>
    <row r="22639" spans="1:4">
      <c r="A22639" s="371"/>
      <c r="B22639" s="371"/>
      <c r="C22639" s="371"/>
      <c r="D22639" s="434"/>
    </row>
    <row r="22640" spans="1:4">
      <c r="A22640" s="371"/>
      <c r="B22640" s="371"/>
      <c r="C22640" s="371"/>
      <c r="D22640" s="434"/>
    </row>
    <row r="22641" spans="1:4">
      <c r="A22641" s="371"/>
      <c r="B22641" s="371"/>
      <c r="C22641" s="371"/>
      <c r="D22641" s="434"/>
    </row>
    <row r="22642" spans="1:4">
      <c r="A22642" s="371"/>
      <c r="B22642" s="371"/>
      <c r="C22642" s="371"/>
      <c r="D22642" s="434"/>
    </row>
    <row r="22643" spans="1:4">
      <c r="A22643" s="371"/>
      <c r="B22643" s="371"/>
      <c r="C22643" s="371"/>
      <c r="D22643" s="434"/>
    </row>
    <row r="22644" spans="1:4">
      <c r="A22644" s="371"/>
      <c r="B22644" s="371"/>
      <c r="C22644" s="371"/>
      <c r="D22644" s="434"/>
    </row>
    <row r="22645" spans="1:4">
      <c r="A22645" s="371"/>
      <c r="B22645" s="371"/>
      <c r="C22645" s="371"/>
      <c r="D22645" s="434"/>
    </row>
    <row r="22646" spans="1:4">
      <c r="A22646" s="371"/>
      <c r="B22646" s="371"/>
      <c r="C22646" s="371"/>
      <c r="D22646" s="434"/>
    </row>
    <row r="22647" spans="1:4">
      <c r="A22647" s="371"/>
      <c r="B22647" s="371"/>
      <c r="C22647" s="371"/>
      <c r="D22647" s="434"/>
    </row>
    <row r="22648" spans="1:4">
      <c r="A22648" s="371"/>
      <c r="B22648" s="371"/>
      <c r="C22648" s="371"/>
      <c r="D22648" s="434"/>
    </row>
    <row r="22649" spans="1:4">
      <c r="A22649" s="371"/>
      <c r="B22649" s="371"/>
      <c r="C22649" s="371"/>
      <c r="D22649" s="434"/>
    </row>
    <row r="22650" spans="1:4">
      <c r="A22650" s="371"/>
      <c r="B22650" s="371"/>
      <c r="C22650" s="371"/>
      <c r="D22650" s="434"/>
    </row>
    <row r="22651" spans="1:4">
      <c r="A22651" s="371"/>
      <c r="B22651" s="371"/>
      <c r="C22651" s="371"/>
      <c r="D22651" s="434"/>
    </row>
    <row r="22652" spans="1:4">
      <c r="A22652" s="371"/>
      <c r="B22652" s="371"/>
      <c r="C22652" s="371"/>
      <c r="D22652" s="434"/>
    </row>
    <row r="22653" spans="1:4">
      <c r="A22653" s="371"/>
      <c r="B22653" s="371"/>
      <c r="C22653" s="371"/>
      <c r="D22653" s="434"/>
    </row>
    <row r="22654" spans="1:4">
      <c r="A22654" s="371"/>
      <c r="B22654" s="371"/>
      <c r="C22654" s="371"/>
      <c r="D22654" s="434"/>
    </row>
    <row r="22655" spans="1:4">
      <c r="A22655" s="371"/>
      <c r="B22655" s="371"/>
      <c r="C22655" s="371"/>
      <c r="D22655" s="434"/>
    </row>
    <row r="22656" spans="1:4">
      <c r="A22656" s="371"/>
      <c r="B22656" s="371"/>
      <c r="C22656" s="371"/>
      <c r="D22656" s="434"/>
    </row>
    <row r="22657" spans="1:4">
      <c r="A22657" s="371"/>
      <c r="B22657" s="371"/>
      <c r="C22657" s="371"/>
      <c r="D22657" s="434"/>
    </row>
    <row r="22658" spans="1:4">
      <c r="A22658" s="371"/>
      <c r="B22658" s="371"/>
      <c r="C22658" s="371"/>
      <c r="D22658" s="434"/>
    </row>
    <row r="22659" spans="1:4">
      <c r="A22659" s="371"/>
      <c r="B22659" s="371"/>
      <c r="C22659" s="371"/>
      <c r="D22659" s="434"/>
    </row>
    <row r="22660" spans="1:4">
      <c r="A22660" s="371"/>
      <c r="B22660" s="371"/>
      <c r="C22660" s="371"/>
      <c r="D22660" s="434"/>
    </row>
    <row r="22661" spans="1:4">
      <c r="A22661" s="371"/>
      <c r="B22661" s="371"/>
      <c r="C22661" s="371"/>
      <c r="D22661" s="434"/>
    </row>
    <row r="22662" spans="1:4">
      <c r="A22662" s="371"/>
      <c r="B22662" s="371"/>
      <c r="C22662" s="371"/>
      <c r="D22662" s="434"/>
    </row>
    <row r="22663" spans="1:4">
      <c r="A22663" s="371"/>
      <c r="B22663" s="371"/>
      <c r="C22663" s="371"/>
      <c r="D22663" s="434"/>
    </row>
    <row r="22664" spans="1:4">
      <c r="A22664" s="371"/>
      <c r="B22664" s="371"/>
      <c r="C22664" s="371"/>
      <c r="D22664" s="434"/>
    </row>
    <row r="22665" spans="1:4">
      <c r="A22665" s="371"/>
      <c r="B22665" s="371"/>
      <c r="C22665" s="371"/>
      <c r="D22665" s="434"/>
    </row>
    <row r="22666" spans="1:4">
      <c r="A22666" s="371"/>
      <c r="B22666" s="371"/>
      <c r="C22666" s="371"/>
      <c r="D22666" s="434"/>
    </row>
    <row r="22667" spans="1:4">
      <c r="A22667" s="371"/>
      <c r="B22667" s="371"/>
      <c r="C22667" s="371"/>
      <c r="D22667" s="434"/>
    </row>
    <row r="22668" spans="1:4">
      <c r="A22668" s="371"/>
      <c r="B22668" s="371"/>
      <c r="C22668" s="371"/>
      <c r="D22668" s="434"/>
    </row>
    <row r="22669" spans="1:4">
      <c r="A22669" s="371"/>
      <c r="B22669" s="371"/>
      <c r="C22669" s="371"/>
      <c r="D22669" s="434"/>
    </row>
    <row r="22670" spans="1:4">
      <c r="A22670" s="371"/>
      <c r="B22670" s="371"/>
      <c r="C22670" s="371"/>
      <c r="D22670" s="434"/>
    </row>
    <row r="22671" spans="1:4">
      <c r="A22671" s="371"/>
      <c r="B22671" s="371"/>
      <c r="C22671" s="371"/>
      <c r="D22671" s="434"/>
    </row>
    <row r="22672" spans="1:4">
      <c r="A22672" s="371"/>
      <c r="B22672" s="371"/>
      <c r="C22672" s="371"/>
      <c r="D22672" s="434"/>
    </row>
    <row r="22673" spans="1:4">
      <c r="A22673" s="371"/>
      <c r="B22673" s="371"/>
      <c r="C22673" s="371"/>
      <c r="D22673" s="434"/>
    </row>
    <row r="22674" spans="1:4">
      <c r="A22674" s="371"/>
      <c r="B22674" s="371"/>
      <c r="C22674" s="371"/>
      <c r="D22674" s="434"/>
    </row>
    <row r="22675" spans="1:4">
      <c r="A22675" s="371"/>
      <c r="B22675" s="371"/>
      <c r="C22675" s="371"/>
      <c r="D22675" s="434"/>
    </row>
    <row r="22676" spans="1:4">
      <c r="A22676" s="371"/>
      <c r="B22676" s="371"/>
      <c r="C22676" s="371"/>
      <c r="D22676" s="434"/>
    </row>
    <row r="22677" spans="1:4">
      <c r="A22677" s="371"/>
      <c r="B22677" s="371"/>
      <c r="C22677" s="371"/>
      <c r="D22677" s="434"/>
    </row>
    <row r="22678" spans="1:4">
      <c r="A22678" s="371"/>
      <c r="B22678" s="371"/>
      <c r="C22678" s="371"/>
      <c r="D22678" s="434"/>
    </row>
    <row r="22679" spans="1:4">
      <c r="A22679" s="371"/>
      <c r="B22679" s="371"/>
      <c r="C22679" s="371"/>
      <c r="D22679" s="434"/>
    </row>
    <row r="22680" spans="1:4">
      <c r="A22680" s="371"/>
      <c r="B22680" s="371"/>
      <c r="C22680" s="371"/>
      <c r="D22680" s="434"/>
    </row>
    <row r="22681" spans="1:4">
      <c r="A22681" s="371"/>
      <c r="B22681" s="371"/>
      <c r="C22681" s="371"/>
      <c r="D22681" s="434"/>
    </row>
    <row r="22682" spans="1:4">
      <c r="A22682" s="371"/>
      <c r="B22682" s="371"/>
      <c r="C22682" s="371"/>
      <c r="D22682" s="434"/>
    </row>
    <row r="22683" spans="1:4">
      <c r="A22683" s="371"/>
      <c r="B22683" s="371"/>
      <c r="C22683" s="371"/>
      <c r="D22683" s="434"/>
    </row>
    <row r="22684" spans="1:4">
      <c r="A22684" s="371"/>
      <c r="B22684" s="371"/>
      <c r="C22684" s="371"/>
      <c r="D22684" s="434"/>
    </row>
    <row r="22685" spans="1:4">
      <c r="A22685" s="371"/>
      <c r="B22685" s="371"/>
      <c r="C22685" s="371"/>
      <c r="D22685" s="434"/>
    </row>
    <row r="22686" spans="1:4">
      <c r="A22686" s="371"/>
      <c r="B22686" s="371"/>
      <c r="C22686" s="371"/>
      <c r="D22686" s="434"/>
    </row>
    <row r="22687" spans="1:4">
      <c r="A22687" s="371"/>
      <c r="B22687" s="371"/>
      <c r="C22687" s="371"/>
      <c r="D22687" s="434"/>
    </row>
    <row r="22688" spans="1:4">
      <c r="A22688" s="371"/>
      <c r="B22688" s="371"/>
      <c r="C22688" s="371"/>
      <c r="D22688" s="434"/>
    </row>
    <row r="22689" spans="1:4">
      <c r="A22689" s="371"/>
      <c r="B22689" s="371"/>
      <c r="C22689" s="371"/>
      <c r="D22689" s="434"/>
    </row>
    <row r="22690" spans="1:4">
      <c r="A22690" s="371"/>
      <c r="B22690" s="371"/>
      <c r="C22690" s="371"/>
      <c r="D22690" s="434"/>
    </row>
    <row r="22691" spans="1:4">
      <c r="A22691" s="371"/>
      <c r="B22691" s="371"/>
      <c r="C22691" s="371"/>
      <c r="D22691" s="434"/>
    </row>
    <row r="22692" spans="1:4">
      <c r="A22692" s="371"/>
      <c r="B22692" s="371"/>
      <c r="C22692" s="371"/>
      <c r="D22692" s="434"/>
    </row>
    <row r="22693" spans="1:4">
      <c r="A22693" s="371"/>
      <c r="B22693" s="371"/>
      <c r="C22693" s="371"/>
      <c r="D22693" s="434"/>
    </row>
    <row r="22694" spans="1:4">
      <c r="A22694" s="371"/>
      <c r="B22694" s="371"/>
      <c r="C22694" s="371"/>
      <c r="D22694" s="434"/>
    </row>
    <row r="22695" spans="1:4">
      <c r="A22695" s="371"/>
      <c r="B22695" s="371"/>
      <c r="C22695" s="371"/>
      <c r="D22695" s="434"/>
    </row>
    <row r="22696" spans="1:4">
      <c r="A22696" s="371"/>
      <c r="B22696" s="371"/>
      <c r="C22696" s="371"/>
      <c r="D22696" s="434"/>
    </row>
    <row r="22697" spans="1:4">
      <c r="A22697" s="371"/>
      <c r="B22697" s="371"/>
      <c r="C22697" s="371"/>
      <c r="D22697" s="434"/>
    </row>
    <row r="22698" spans="1:4">
      <c r="A22698" s="371"/>
      <c r="B22698" s="371"/>
      <c r="C22698" s="371"/>
      <c r="D22698" s="434"/>
    </row>
    <row r="22699" spans="1:4">
      <c r="A22699" s="371"/>
      <c r="B22699" s="371"/>
      <c r="C22699" s="371"/>
      <c r="D22699" s="434"/>
    </row>
    <row r="22700" spans="1:4">
      <c r="A22700" s="371"/>
      <c r="B22700" s="371"/>
      <c r="C22700" s="371"/>
      <c r="D22700" s="434"/>
    </row>
    <row r="22701" spans="1:4">
      <c r="A22701" s="371"/>
      <c r="B22701" s="371"/>
      <c r="C22701" s="371"/>
      <c r="D22701" s="434"/>
    </row>
    <row r="22702" spans="1:4">
      <c r="A22702" s="371"/>
      <c r="B22702" s="371"/>
      <c r="C22702" s="371"/>
      <c r="D22702" s="434"/>
    </row>
    <row r="22703" spans="1:4">
      <c r="A22703" s="371"/>
      <c r="B22703" s="371"/>
      <c r="C22703" s="371"/>
      <c r="D22703" s="434"/>
    </row>
    <row r="22704" spans="1:4">
      <c r="A22704" s="371"/>
      <c r="B22704" s="371"/>
      <c r="C22704" s="371"/>
      <c r="D22704" s="434"/>
    </row>
    <row r="22705" spans="1:4">
      <c r="A22705" s="371"/>
      <c r="B22705" s="371"/>
      <c r="C22705" s="371"/>
      <c r="D22705" s="434"/>
    </row>
    <row r="22706" spans="1:4">
      <c r="A22706" s="371"/>
      <c r="B22706" s="371"/>
      <c r="C22706" s="371"/>
      <c r="D22706" s="434"/>
    </row>
    <row r="22707" spans="1:4">
      <c r="A22707" s="371"/>
      <c r="B22707" s="371"/>
      <c r="C22707" s="371"/>
      <c r="D22707" s="434"/>
    </row>
    <row r="22708" spans="1:4">
      <c r="A22708" s="371"/>
      <c r="B22708" s="371"/>
      <c r="C22708" s="371"/>
      <c r="D22708" s="434"/>
    </row>
    <row r="22709" spans="1:4">
      <c r="A22709" s="371"/>
      <c r="B22709" s="371"/>
      <c r="C22709" s="371"/>
      <c r="D22709" s="434"/>
    </row>
    <row r="22710" spans="1:4">
      <c r="A22710" s="371"/>
      <c r="B22710" s="371"/>
      <c r="C22710" s="371"/>
      <c r="D22710" s="434"/>
    </row>
    <row r="22711" spans="1:4">
      <c r="A22711" s="371"/>
      <c r="B22711" s="371"/>
      <c r="C22711" s="371"/>
      <c r="D22711" s="434"/>
    </row>
    <row r="22712" spans="1:4">
      <c r="A22712" s="371"/>
      <c r="B22712" s="371"/>
      <c r="C22712" s="371"/>
      <c r="D22712" s="434"/>
    </row>
    <row r="22713" spans="1:4">
      <c r="A22713" s="371"/>
      <c r="B22713" s="371"/>
      <c r="C22713" s="371"/>
      <c r="D22713" s="434"/>
    </row>
    <row r="22714" spans="1:4">
      <c r="A22714" s="371"/>
      <c r="B22714" s="371"/>
      <c r="C22714" s="371"/>
      <c r="D22714" s="434"/>
    </row>
    <row r="22715" spans="1:4">
      <c r="A22715" s="371"/>
      <c r="B22715" s="371"/>
      <c r="C22715" s="371"/>
      <c r="D22715" s="434"/>
    </row>
    <row r="22716" spans="1:4">
      <c r="A22716" s="371"/>
      <c r="B22716" s="371"/>
      <c r="C22716" s="371"/>
      <c r="D22716" s="434"/>
    </row>
    <row r="22717" spans="1:4">
      <c r="A22717" s="371"/>
      <c r="B22717" s="371"/>
      <c r="C22717" s="371"/>
      <c r="D22717" s="434"/>
    </row>
    <row r="22718" spans="1:4">
      <c r="A22718" s="371"/>
      <c r="B22718" s="371"/>
      <c r="C22718" s="371"/>
      <c r="D22718" s="434"/>
    </row>
    <row r="22719" spans="1:4">
      <c r="A22719" s="371"/>
      <c r="B22719" s="371"/>
      <c r="C22719" s="371"/>
      <c r="D22719" s="434"/>
    </row>
    <row r="22720" spans="1:4">
      <c r="A22720" s="371"/>
      <c r="B22720" s="371"/>
      <c r="C22720" s="371"/>
      <c r="D22720" s="434"/>
    </row>
    <row r="22721" spans="1:4">
      <c r="A22721" s="371"/>
      <c r="B22721" s="371"/>
      <c r="C22721" s="371"/>
      <c r="D22721" s="434"/>
    </row>
    <row r="22722" spans="1:4">
      <c r="A22722" s="371"/>
      <c r="B22722" s="371"/>
      <c r="C22722" s="371"/>
      <c r="D22722" s="434"/>
    </row>
    <row r="22723" spans="1:4">
      <c r="A22723" s="371"/>
      <c r="B22723" s="371"/>
      <c r="C22723" s="371"/>
      <c r="D22723" s="434"/>
    </row>
    <row r="22724" spans="1:4">
      <c r="A22724" s="371"/>
      <c r="B22724" s="371"/>
      <c r="C22724" s="371"/>
      <c r="D22724" s="434"/>
    </row>
    <row r="22725" spans="1:4">
      <c r="A22725" s="371"/>
      <c r="B22725" s="371"/>
      <c r="C22725" s="371"/>
      <c r="D22725" s="434"/>
    </row>
    <row r="22726" spans="1:4">
      <c r="A22726" s="371"/>
      <c r="B22726" s="371"/>
      <c r="C22726" s="371"/>
      <c r="D22726" s="434"/>
    </row>
    <row r="22727" spans="1:4">
      <c r="A22727" s="371"/>
      <c r="B22727" s="371"/>
      <c r="C22727" s="371"/>
      <c r="D22727" s="434"/>
    </row>
    <row r="22728" spans="1:4">
      <c r="A22728" s="371"/>
      <c r="B22728" s="371"/>
      <c r="C22728" s="371"/>
      <c r="D22728" s="434"/>
    </row>
    <row r="22729" spans="1:4">
      <c r="A22729" s="371"/>
      <c r="B22729" s="371"/>
      <c r="C22729" s="371"/>
      <c r="D22729" s="434"/>
    </row>
    <row r="22730" spans="1:4">
      <c r="A22730" s="371"/>
      <c r="B22730" s="371"/>
      <c r="C22730" s="371"/>
      <c r="D22730" s="434"/>
    </row>
    <row r="22731" spans="1:4">
      <c r="A22731" s="371"/>
      <c r="B22731" s="371"/>
      <c r="C22731" s="371"/>
      <c r="D22731" s="434"/>
    </row>
    <row r="22732" spans="1:4">
      <c r="A22732" s="371"/>
      <c r="B22732" s="371"/>
      <c r="C22732" s="371"/>
      <c r="D22732" s="434"/>
    </row>
    <row r="22733" spans="1:4">
      <c r="A22733" s="371"/>
      <c r="B22733" s="371"/>
      <c r="C22733" s="371"/>
      <c r="D22733" s="434"/>
    </row>
    <row r="22734" spans="1:4">
      <c r="A22734" s="371"/>
      <c r="B22734" s="371"/>
      <c r="C22734" s="371"/>
      <c r="D22734" s="434"/>
    </row>
    <row r="22735" spans="1:4">
      <c r="A22735" s="371"/>
      <c r="B22735" s="371"/>
      <c r="C22735" s="371"/>
      <c r="D22735" s="434"/>
    </row>
    <row r="22736" spans="1:4">
      <c r="A22736" s="371"/>
      <c r="B22736" s="371"/>
      <c r="C22736" s="371"/>
      <c r="D22736" s="434"/>
    </row>
    <row r="22737" spans="1:4">
      <c r="A22737" s="371"/>
      <c r="B22737" s="371"/>
      <c r="C22737" s="371"/>
      <c r="D22737" s="434"/>
    </row>
    <row r="22738" spans="1:4">
      <c r="A22738" s="371"/>
      <c r="B22738" s="371"/>
      <c r="C22738" s="371"/>
      <c r="D22738" s="434"/>
    </row>
    <row r="22739" spans="1:4">
      <c r="A22739" s="371"/>
      <c r="B22739" s="371"/>
      <c r="C22739" s="371"/>
      <c r="D22739" s="434"/>
    </row>
    <row r="22740" spans="1:4">
      <c r="A22740" s="371"/>
      <c r="B22740" s="371"/>
      <c r="C22740" s="371"/>
      <c r="D22740" s="434"/>
    </row>
    <row r="22741" spans="1:4">
      <c r="A22741" s="371"/>
      <c r="B22741" s="371"/>
      <c r="C22741" s="371"/>
      <c r="D22741" s="434"/>
    </row>
    <row r="22742" spans="1:4">
      <c r="A22742" s="371"/>
      <c r="B22742" s="371"/>
      <c r="C22742" s="371"/>
      <c r="D22742" s="434"/>
    </row>
    <row r="22743" spans="1:4">
      <c r="A22743" s="371"/>
      <c r="B22743" s="371"/>
      <c r="C22743" s="371"/>
      <c r="D22743" s="434"/>
    </row>
    <row r="22744" spans="1:4">
      <c r="A22744" s="371"/>
      <c r="B22744" s="371"/>
      <c r="C22744" s="371"/>
      <c r="D22744" s="434"/>
    </row>
    <row r="22745" spans="1:4">
      <c r="A22745" s="371"/>
      <c r="B22745" s="371"/>
      <c r="C22745" s="371"/>
      <c r="D22745" s="434"/>
    </row>
    <row r="22746" spans="1:4">
      <c r="A22746" s="371"/>
      <c r="B22746" s="371"/>
      <c r="C22746" s="371"/>
      <c r="D22746" s="434"/>
    </row>
    <row r="22747" spans="1:4">
      <c r="A22747" s="371"/>
      <c r="B22747" s="371"/>
      <c r="C22747" s="371"/>
      <c r="D22747" s="434"/>
    </row>
    <row r="22748" spans="1:4">
      <c r="A22748" s="371"/>
      <c r="B22748" s="371"/>
      <c r="C22748" s="371"/>
      <c r="D22748" s="434"/>
    </row>
    <row r="22749" spans="1:4">
      <c r="A22749" s="371"/>
      <c r="B22749" s="371"/>
      <c r="C22749" s="371"/>
      <c r="D22749" s="434"/>
    </row>
    <row r="22750" spans="1:4">
      <c r="A22750" s="371"/>
      <c r="B22750" s="371"/>
      <c r="C22750" s="371"/>
      <c r="D22750" s="434"/>
    </row>
    <row r="22751" spans="1:4">
      <c r="A22751" s="371"/>
      <c r="B22751" s="371"/>
      <c r="C22751" s="371"/>
      <c r="D22751" s="434"/>
    </row>
    <row r="22752" spans="1:4">
      <c r="A22752" s="371"/>
      <c r="B22752" s="371"/>
      <c r="C22752" s="371"/>
      <c r="D22752" s="434"/>
    </row>
    <row r="22753" spans="1:4">
      <c r="A22753" s="371"/>
      <c r="B22753" s="371"/>
      <c r="C22753" s="371"/>
      <c r="D22753" s="434"/>
    </row>
    <row r="22754" spans="1:4">
      <c r="A22754" s="371"/>
      <c r="B22754" s="371"/>
      <c r="C22754" s="371"/>
      <c r="D22754" s="434"/>
    </row>
    <row r="22755" spans="1:4">
      <c r="A22755" s="371"/>
      <c r="B22755" s="371"/>
      <c r="C22755" s="371"/>
      <c r="D22755" s="434"/>
    </row>
    <row r="22756" spans="1:4">
      <c r="A22756" s="371"/>
      <c r="B22756" s="371"/>
      <c r="C22756" s="371"/>
      <c r="D22756" s="434"/>
    </row>
    <row r="22757" spans="1:4">
      <c r="A22757" s="371"/>
      <c r="B22757" s="371"/>
      <c r="C22757" s="371"/>
      <c r="D22757" s="434"/>
    </row>
    <row r="22758" spans="1:4">
      <c r="A22758" s="371"/>
      <c r="B22758" s="371"/>
      <c r="C22758" s="371"/>
      <c r="D22758" s="434"/>
    </row>
    <row r="22759" spans="1:4">
      <c r="A22759" s="371"/>
      <c r="B22759" s="371"/>
      <c r="C22759" s="371"/>
      <c r="D22759" s="434"/>
    </row>
    <row r="22760" spans="1:4">
      <c r="A22760" s="371"/>
      <c r="B22760" s="371"/>
      <c r="C22760" s="371"/>
      <c r="D22760" s="434"/>
    </row>
    <row r="22761" spans="1:4">
      <c r="A22761" s="371"/>
      <c r="B22761" s="371"/>
      <c r="C22761" s="371"/>
      <c r="D22761" s="434"/>
    </row>
    <row r="22762" spans="1:4">
      <c r="A22762" s="371"/>
      <c r="B22762" s="371"/>
      <c r="C22762" s="371"/>
      <c r="D22762" s="434"/>
    </row>
    <row r="22763" spans="1:4">
      <c r="A22763" s="371"/>
      <c r="B22763" s="371"/>
      <c r="C22763" s="371"/>
      <c r="D22763" s="434"/>
    </row>
    <row r="22764" spans="1:4">
      <c r="A22764" s="371"/>
      <c r="B22764" s="371"/>
      <c r="C22764" s="371"/>
      <c r="D22764" s="434"/>
    </row>
    <row r="22765" spans="1:4">
      <c r="A22765" s="371"/>
      <c r="B22765" s="371"/>
      <c r="C22765" s="371"/>
      <c r="D22765" s="434"/>
    </row>
    <row r="22766" spans="1:4">
      <c r="A22766" s="371"/>
      <c r="B22766" s="371"/>
      <c r="C22766" s="371"/>
      <c r="D22766" s="434"/>
    </row>
    <row r="22767" spans="1:4">
      <c r="A22767" s="371"/>
      <c r="B22767" s="371"/>
      <c r="C22767" s="371"/>
      <c r="D22767" s="434"/>
    </row>
    <row r="22768" spans="1:4">
      <c r="A22768" s="371"/>
      <c r="B22768" s="371"/>
      <c r="C22768" s="371"/>
      <c r="D22768" s="434"/>
    </row>
    <row r="22769" spans="1:4">
      <c r="A22769" s="371"/>
      <c r="B22769" s="371"/>
      <c r="C22769" s="371"/>
      <c r="D22769" s="434"/>
    </row>
    <row r="22770" spans="1:4">
      <c r="A22770" s="371"/>
      <c r="B22770" s="371"/>
      <c r="C22770" s="371"/>
      <c r="D22770" s="434"/>
    </row>
    <row r="22771" spans="1:4">
      <c r="A22771" s="371"/>
      <c r="B22771" s="371"/>
      <c r="C22771" s="371"/>
      <c r="D22771" s="434"/>
    </row>
    <row r="22772" spans="1:4">
      <c r="A22772" s="371"/>
      <c r="B22772" s="371"/>
      <c r="C22772" s="371"/>
      <c r="D22772" s="434"/>
    </row>
    <row r="22773" spans="1:4">
      <c r="A22773" s="371"/>
      <c r="B22773" s="371"/>
      <c r="C22773" s="371"/>
      <c r="D22773" s="434"/>
    </row>
    <row r="22774" spans="1:4">
      <c r="A22774" s="371"/>
      <c r="B22774" s="371"/>
      <c r="C22774" s="371"/>
      <c r="D22774" s="434"/>
    </row>
    <row r="22775" spans="1:4">
      <c r="A22775" s="371"/>
      <c r="B22775" s="371"/>
      <c r="C22775" s="371"/>
      <c r="D22775" s="434"/>
    </row>
    <row r="22776" spans="1:4">
      <c r="A22776" s="371"/>
      <c r="B22776" s="371"/>
      <c r="C22776" s="371"/>
      <c r="D22776" s="434"/>
    </row>
    <row r="22777" spans="1:4">
      <c r="A22777" s="371"/>
      <c r="B22777" s="371"/>
      <c r="C22777" s="371"/>
      <c r="D22777" s="434"/>
    </row>
    <row r="22778" spans="1:4">
      <c r="A22778" s="371"/>
      <c r="B22778" s="371"/>
      <c r="C22778" s="371"/>
      <c r="D22778" s="434"/>
    </row>
    <row r="22779" spans="1:4">
      <c r="A22779" s="371"/>
      <c r="B22779" s="371"/>
      <c r="C22779" s="371"/>
      <c r="D22779" s="434"/>
    </row>
    <row r="22780" spans="1:4">
      <c r="A22780" s="371"/>
      <c r="B22780" s="371"/>
      <c r="C22780" s="371"/>
      <c r="D22780" s="434"/>
    </row>
    <row r="22781" spans="1:4">
      <c r="A22781" s="371"/>
      <c r="B22781" s="371"/>
      <c r="C22781" s="371"/>
      <c r="D22781" s="434"/>
    </row>
    <row r="22782" spans="1:4">
      <c r="A22782" s="371"/>
      <c r="B22782" s="371"/>
      <c r="C22782" s="371"/>
      <c r="D22782" s="434"/>
    </row>
    <row r="22783" spans="1:4">
      <c r="A22783" s="371"/>
      <c r="B22783" s="371"/>
      <c r="C22783" s="371"/>
      <c r="D22783" s="434"/>
    </row>
    <row r="22784" spans="1:4">
      <c r="A22784" s="371"/>
      <c r="B22784" s="371"/>
      <c r="C22784" s="371"/>
      <c r="D22784" s="434"/>
    </row>
    <row r="22785" spans="1:4">
      <c r="A22785" s="371"/>
      <c r="B22785" s="371"/>
      <c r="C22785" s="371"/>
      <c r="D22785" s="434"/>
    </row>
    <row r="22786" spans="1:4">
      <c r="A22786" s="371"/>
      <c r="B22786" s="371"/>
      <c r="C22786" s="371"/>
      <c r="D22786" s="434"/>
    </row>
    <row r="22787" spans="1:4">
      <c r="A22787" s="371"/>
      <c r="B22787" s="371"/>
      <c r="C22787" s="371"/>
      <c r="D22787" s="434"/>
    </row>
    <row r="22788" spans="1:4">
      <c r="A22788" s="371"/>
      <c r="B22788" s="371"/>
      <c r="C22788" s="371"/>
      <c r="D22788" s="434"/>
    </row>
    <row r="22789" spans="1:4">
      <c r="A22789" s="371"/>
      <c r="B22789" s="371"/>
      <c r="C22789" s="371"/>
      <c r="D22789" s="434"/>
    </row>
    <row r="22790" spans="1:4">
      <c r="A22790" s="371"/>
      <c r="B22790" s="371"/>
      <c r="C22790" s="371"/>
      <c r="D22790" s="434"/>
    </row>
    <row r="22791" spans="1:4">
      <c r="A22791" s="371"/>
      <c r="B22791" s="371"/>
      <c r="C22791" s="371"/>
      <c r="D22791" s="434"/>
    </row>
    <row r="22792" spans="1:4">
      <c r="A22792" s="371"/>
      <c r="B22792" s="371"/>
      <c r="C22792" s="371"/>
      <c r="D22792" s="434"/>
    </row>
    <row r="22793" spans="1:4">
      <c r="A22793" s="371"/>
      <c r="B22793" s="371"/>
      <c r="C22793" s="371"/>
      <c r="D22793" s="434"/>
    </row>
    <row r="22794" spans="1:4">
      <c r="A22794" s="371"/>
      <c r="B22794" s="371"/>
      <c r="C22794" s="371"/>
      <c r="D22794" s="434"/>
    </row>
    <row r="22795" spans="1:4">
      <c r="A22795" s="371"/>
      <c r="B22795" s="371"/>
      <c r="C22795" s="371"/>
      <c r="D22795" s="434"/>
    </row>
    <row r="22796" spans="1:4">
      <c r="A22796" s="371"/>
      <c r="B22796" s="371"/>
      <c r="C22796" s="371"/>
      <c r="D22796" s="434"/>
    </row>
    <row r="22797" spans="1:4">
      <c r="A22797" s="371"/>
      <c r="B22797" s="371"/>
      <c r="C22797" s="371"/>
      <c r="D22797" s="434"/>
    </row>
    <row r="22798" spans="1:4">
      <c r="A22798" s="371"/>
      <c r="B22798" s="371"/>
      <c r="C22798" s="371"/>
      <c r="D22798" s="434"/>
    </row>
    <row r="22799" spans="1:4">
      <c r="A22799" s="371"/>
      <c r="B22799" s="371"/>
      <c r="C22799" s="371"/>
      <c r="D22799" s="434"/>
    </row>
    <row r="22800" spans="1:4">
      <c r="A22800" s="371"/>
      <c r="B22800" s="371"/>
      <c r="C22800" s="371"/>
      <c r="D22800" s="434"/>
    </row>
    <row r="22801" spans="1:4">
      <c r="A22801" s="371"/>
      <c r="B22801" s="371"/>
      <c r="C22801" s="371"/>
      <c r="D22801" s="434"/>
    </row>
    <row r="22802" spans="1:4">
      <c r="A22802" s="371"/>
      <c r="B22802" s="371"/>
      <c r="C22802" s="371"/>
      <c r="D22802" s="434"/>
    </row>
    <row r="22803" spans="1:4">
      <c r="A22803" s="371"/>
      <c r="B22803" s="371"/>
      <c r="C22803" s="371"/>
      <c r="D22803" s="434"/>
    </row>
    <row r="22804" spans="1:4">
      <c r="A22804" s="371"/>
      <c r="B22804" s="371"/>
      <c r="C22804" s="371"/>
      <c r="D22804" s="434"/>
    </row>
    <row r="22805" spans="1:4">
      <c r="A22805" s="371"/>
      <c r="B22805" s="371"/>
      <c r="C22805" s="371"/>
      <c r="D22805" s="434"/>
    </row>
    <row r="22806" spans="1:4">
      <c r="A22806" s="371"/>
      <c r="B22806" s="371"/>
      <c r="C22806" s="371"/>
      <c r="D22806" s="434"/>
    </row>
    <row r="22807" spans="1:4">
      <c r="A22807" s="371"/>
      <c r="B22807" s="371"/>
      <c r="C22807" s="371"/>
      <c r="D22807" s="434"/>
    </row>
    <row r="22808" spans="1:4">
      <c r="A22808" s="371"/>
      <c r="B22808" s="371"/>
      <c r="C22808" s="371"/>
      <c r="D22808" s="434"/>
    </row>
    <row r="22809" spans="1:4">
      <c r="A22809" s="371"/>
      <c r="B22809" s="371"/>
      <c r="C22809" s="371"/>
      <c r="D22809" s="434"/>
    </row>
    <row r="22810" spans="1:4">
      <c r="A22810" s="371"/>
      <c r="B22810" s="371"/>
      <c r="C22810" s="371"/>
      <c r="D22810" s="434"/>
    </row>
    <row r="22811" spans="1:4">
      <c r="A22811" s="371"/>
      <c r="B22811" s="371"/>
      <c r="C22811" s="371"/>
      <c r="D22811" s="434"/>
    </row>
    <row r="22812" spans="1:4">
      <c r="A22812" s="371"/>
      <c r="B22812" s="371"/>
      <c r="C22812" s="371"/>
      <c r="D22812" s="434"/>
    </row>
    <row r="22813" spans="1:4">
      <c r="A22813" s="371"/>
      <c r="B22813" s="371"/>
      <c r="C22813" s="371"/>
      <c r="D22813" s="434"/>
    </row>
    <row r="22814" spans="1:4">
      <c r="A22814" s="371"/>
      <c r="B22814" s="371"/>
      <c r="C22814" s="371"/>
      <c r="D22814" s="434"/>
    </row>
    <row r="22815" spans="1:4">
      <c r="A22815" s="371"/>
      <c r="B22815" s="371"/>
      <c r="C22815" s="371"/>
      <c r="D22815" s="434"/>
    </row>
    <row r="22816" spans="1:4">
      <c r="A22816" s="371"/>
      <c r="B22816" s="371"/>
      <c r="C22816" s="371"/>
      <c r="D22816" s="434"/>
    </row>
    <row r="22817" spans="1:4">
      <c r="A22817" s="371"/>
      <c r="B22817" s="371"/>
      <c r="C22817" s="371"/>
      <c r="D22817" s="434"/>
    </row>
    <row r="22818" spans="1:4">
      <c r="A22818" s="371"/>
      <c r="B22818" s="371"/>
      <c r="C22818" s="371"/>
      <c r="D22818" s="434"/>
    </row>
    <row r="22819" spans="1:4">
      <c r="A22819" s="371"/>
      <c r="B22819" s="371"/>
      <c r="C22819" s="371"/>
      <c r="D22819" s="434"/>
    </row>
    <row r="22820" spans="1:4">
      <c r="A22820" s="371"/>
      <c r="B22820" s="371"/>
      <c r="C22820" s="371"/>
      <c r="D22820" s="434"/>
    </row>
    <row r="22821" spans="1:4">
      <c r="A22821" s="371"/>
      <c r="B22821" s="371"/>
      <c r="C22821" s="371"/>
      <c r="D22821" s="434"/>
    </row>
    <row r="22822" spans="1:4">
      <c r="A22822" s="371"/>
      <c r="B22822" s="371"/>
      <c r="C22822" s="371"/>
      <c r="D22822" s="434"/>
    </row>
    <row r="22823" spans="1:4">
      <c r="A22823" s="371"/>
      <c r="B22823" s="371"/>
      <c r="C22823" s="371"/>
      <c r="D22823" s="434"/>
    </row>
    <row r="22824" spans="1:4">
      <c r="A22824" s="371"/>
      <c r="B22824" s="371"/>
      <c r="C22824" s="371"/>
      <c r="D22824" s="434"/>
    </row>
    <row r="22825" spans="1:4">
      <c r="A22825" s="371"/>
      <c r="B22825" s="371"/>
      <c r="C22825" s="371"/>
      <c r="D22825" s="434"/>
    </row>
    <row r="22826" spans="1:4">
      <c r="A22826" s="371"/>
      <c r="B22826" s="371"/>
      <c r="C22826" s="371"/>
      <c r="D22826" s="434"/>
    </row>
    <row r="22827" spans="1:4">
      <c r="A22827" s="371"/>
      <c r="B22827" s="371"/>
      <c r="C22827" s="371"/>
      <c r="D22827" s="434"/>
    </row>
    <row r="22828" spans="1:4">
      <c r="A22828" s="371"/>
      <c r="B22828" s="371"/>
      <c r="C22828" s="371"/>
      <c r="D22828" s="434"/>
    </row>
    <row r="22829" spans="1:4">
      <c r="A22829" s="371"/>
      <c r="B22829" s="371"/>
      <c r="C22829" s="371"/>
      <c r="D22829" s="434"/>
    </row>
    <row r="22830" spans="1:4">
      <c r="A22830" s="371"/>
      <c r="B22830" s="371"/>
      <c r="C22830" s="371"/>
      <c r="D22830" s="434"/>
    </row>
    <row r="22831" spans="1:4">
      <c r="A22831" s="371"/>
      <c r="B22831" s="371"/>
      <c r="C22831" s="371"/>
      <c r="D22831" s="434"/>
    </row>
    <row r="22832" spans="1:4">
      <c r="A22832" s="371"/>
      <c r="B22832" s="371"/>
      <c r="C22832" s="371"/>
      <c r="D22832" s="434"/>
    </row>
    <row r="22833" spans="1:4">
      <c r="A22833" s="371"/>
      <c r="B22833" s="371"/>
      <c r="C22833" s="371"/>
      <c r="D22833" s="434"/>
    </row>
    <row r="22834" spans="1:4">
      <c r="A22834" s="371"/>
      <c r="B22834" s="371"/>
      <c r="C22834" s="371"/>
      <c r="D22834" s="434"/>
    </row>
    <row r="22835" spans="1:4">
      <c r="A22835" s="371"/>
      <c r="B22835" s="371"/>
      <c r="C22835" s="371"/>
      <c r="D22835" s="434"/>
    </row>
    <row r="22836" spans="1:4">
      <c r="A22836" s="371"/>
      <c r="B22836" s="371"/>
      <c r="C22836" s="371"/>
      <c r="D22836" s="434"/>
    </row>
    <row r="22837" spans="1:4">
      <c r="A22837" s="371"/>
      <c r="B22837" s="371"/>
      <c r="C22837" s="371"/>
      <c r="D22837" s="434"/>
    </row>
    <row r="22838" spans="1:4">
      <c r="A22838" s="371"/>
      <c r="B22838" s="371"/>
      <c r="C22838" s="371"/>
      <c r="D22838" s="434"/>
    </row>
    <row r="22839" spans="1:4">
      <c r="A22839" s="371"/>
      <c r="B22839" s="371"/>
      <c r="C22839" s="371"/>
      <c r="D22839" s="434"/>
    </row>
    <row r="22840" spans="1:4">
      <c r="A22840" s="371"/>
      <c r="B22840" s="371"/>
      <c r="C22840" s="371"/>
      <c r="D22840" s="434"/>
    </row>
    <row r="22841" spans="1:4">
      <c r="A22841" s="371"/>
      <c r="B22841" s="371"/>
      <c r="C22841" s="371"/>
      <c r="D22841" s="434"/>
    </row>
    <row r="22842" spans="1:4">
      <c r="A22842" s="371"/>
      <c r="B22842" s="371"/>
      <c r="C22842" s="371"/>
      <c r="D22842" s="434"/>
    </row>
    <row r="22843" spans="1:4">
      <c r="A22843" s="371"/>
      <c r="B22843" s="371"/>
      <c r="C22843" s="371"/>
      <c r="D22843" s="434"/>
    </row>
    <row r="22844" spans="1:4">
      <c r="A22844" s="371"/>
      <c r="B22844" s="371"/>
      <c r="C22844" s="371"/>
      <c r="D22844" s="434"/>
    </row>
    <row r="22845" spans="1:4">
      <c r="A22845" s="371"/>
      <c r="B22845" s="371"/>
      <c r="C22845" s="371"/>
      <c r="D22845" s="434"/>
    </row>
    <row r="22846" spans="1:4">
      <c r="A22846" s="371"/>
      <c r="B22846" s="371"/>
      <c r="C22846" s="371"/>
      <c r="D22846" s="434"/>
    </row>
    <row r="22847" spans="1:4">
      <c r="A22847" s="371"/>
      <c r="B22847" s="371"/>
      <c r="C22847" s="371"/>
      <c r="D22847" s="434"/>
    </row>
    <row r="22848" spans="1:4">
      <c r="A22848" s="371"/>
      <c r="B22848" s="371"/>
      <c r="C22848" s="371"/>
      <c r="D22848" s="434"/>
    </row>
    <row r="22849" spans="1:4">
      <c r="A22849" s="371"/>
      <c r="B22849" s="371"/>
      <c r="C22849" s="371"/>
      <c r="D22849" s="434"/>
    </row>
    <row r="22850" spans="1:4">
      <c r="A22850" s="371"/>
      <c r="B22850" s="371"/>
      <c r="C22850" s="371"/>
      <c r="D22850" s="434"/>
    </row>
    <row r="22851" spans="1:4">
      <c r="A22851" s="371"/>
      <c r="B22851" s="371"/>
      <c r="C22851" s="371"/>
      <c r="D22851" s="434"/>
    </row>
    <row r="22852" spans="1:4">
      <c r="A22852" s="371"/>
      <c r="B22852" s="371"/>
      <c r="C22852" s="371"/>
      <c r="D22852" s="434"/>
    </row>
    <row r="22853" spans="1:4">
      <c r="A22853" s="371"/>
      <c r="B22853" s="371"/>
      <c r="C22853" s="371"/>
      <c r="D22853" s="434"/>
    </row>
    <row r="22854" spans="1:4">
      <c r="A22854" s="371"/>
      <c r="B22854" s="371"/>
      <c r="C22854" s="371"/>
      <c r="D22854" s="434"/>
    </row>
    <row r="22855" spans="1:4">
      <c r="A22855" s="371"/>
      <c r="B22855" s="371"/>
      <c r="C22855" s="371"/>
      <c r="D22855" s="434"/>
    </row>
    <row r="22856" spans="1:4">
      <c r="A22856" s="371"/>
      <c r="B22856" s="371"/>
      <c r="C22856" s="371"/>
      <c r="D22856" s="434"/>
    </row>
    <row r="22857" spans="1:4">
      <c r="A22857" s="371"/>
      <c r="B22857" s="371"/>
      <c r="C22857" s="371"/>
      <c r="D22857" s="434"/>
    </row>
    <row r="22858" spans="1:4">
      <c r="A22858" s="371"/>
      <c r="B22858" s="371"/>
      <c r="C22858" s="371"/>
      <c r="D22858" s="434"/>
    </row>
    <row r="22859" spans="1:4">
      <c r="A22859" s="371"/>
      <c r="B22859" s="371"/>
      <c r="C22859" s="371"/>
      <c r="D22859" s="434"/>
    </row>
    <row r="22860" spans="1:4">
      <c r="A22860" s="371"/>
      <c r="B22860" s="371"/>
      <c r="C22860" s="371"/>
      <c r="D22860" s="434"/>
    </row>
    <row r="22861" spans="1:4">
      <c r="A22861" s="371"/>
      <c r="B22861" s="371"/>
      <c r="C22861" s="371"/>
      <c r="D22861" s="434"/>
    </row>
    <row r="22862" spans="1:4">
      <c r="A22862" s="371"/>
      <c r="B22862" s="371"/>
      <c r="C22862" s="371"/>
      <c r="D22862" s="434"/>
    </row>
    <row r="22863" spans="1:4">
      <c r="A22863" s="371"/>
      <c r="B22863" s="371"/>
      <c r="C22863" s="371"/>
      <c r="D22863" s="434"/>
    </row>
    <row r="22864" spans="1:4">
      <c r="A22864" s="371"/>
      <c r="B22864" s="371"/>
      <c r="C22864" s="371"/>
      <c r="D22864" s="434"/>
    </row>
    <row r="22865" spans="1:4">
      <c r="A22865" s="371"/>
      <c r="B22865" s="371"/>
      <c r="C22865" s="371"/>
      <c r="D22865" s="434"/>
    </row>
    <row r="22866" spans="1:4">
      <c r="A22866" s="371"/>
      <c r="B22866" s="371"/>
      <c r="C22866" s="371"/>
      <c r="D22866" s="434"/>
    </row>
    <row r="22867" spans="1:4">
      <c r="A22867" s="371"/>
      <c r="B22867" s="371"/>
      <c r="C22867" s="371"/>
      <c r="D22867" s="434"/>
    </row>
    <row r="22868" spans="1:4">
      <c r="A22868" s="371"/>
      <c r="B22868" s="371"/>
      <c r="C22868" s="371"/>
      <c r="D22868" s="434"/>
    </row>
    <row r="22869" spans="1:4">
      <c r="A22869" s="371"/>
      <c r="B22869" s="371"/>
      <c r="C22869" s="371"/>
      <c r="D22869" s="434"/>
    </row>
    <row r="22870" spans="1:4">
      <c r="A22870" s="371"/>
      <c r="B22870" s="371"/>
      <c r="C22870" s="371"/>
      <c r="D22870" s="434"/>
    </row>
    <row r="22871" spans="1:4">
      <c r="A22871" s="371"/>
      <c r="B22871" s="371"/>
      <c r="C22871" s="371"/>
      <c r="D22871" s="434"/>
    </row>
    <row r="22872" spans="1:4">
      <c r="A22872" s="371"/>
      <c r="B22872" s="371"/>
      <c r="C22872" s="371"/>
      <c r="D22872" s="434"/>
    </row>
    <row r="22873" spans="1:4">
      <c r="A22873" s="371"/>
      <c r="B22873" s="371"/>
      <c r="C22873" s="371"/>
      <c r="D22873" s="434"/>
    </row>
    <row r="22874" spans="1:4">
      <c r="A22874" s="371"/>
      <c r="B22874" s="371"/>
      <c r="C22874" s="371"/>
      <c r="D22874" s="434"/>
    </row>
    <row r="22875" spans="1:4">
      <c r="A22875" s="371"/>
      <c r="B22875" s="371"/>
      <c r="C22875" s="371"/>
      <c r="D22875" s="434"/>
    </row>
    <row r="22876" spans="1:4">
      <c r="A22876" s="371"/>
      <c r="B22876" s="371"/>
      <c r="C22876" s="371"/>
      <c r="D22876" s="434"/>
    </row>
    <row r="22877" spans="1:4">
      <c r="A22877" s="371"/>
      <c r="B22877" s="371"/>
      <c r="C22877" s="371"/>
      <c r="D22877" s="434"/>
    </row>
    <row r="22878" spans="1:4">
      <c r="A22878" s="371"/>
      <c r="B22878" s="371"/>
      <c r="C22878" s="371"/>
      <c r="D22878" s="434"/>
    </row>
    <row r="22879" spans="1:4">
      <c r="A22879" s="371"/>
      <c r="B22879" s="371"/>
      <c r="C22879" s="371"/>
      <c r="D22879" s="434"/>
    </row>
    <row r="22880" spans="1:4">
      <c r="A22880" s="371"/>
      <c r="B22880" s="371"/>
      <c r="C22880" s="371"/>
      <c r="D22880" s="434"/>
    </row>
    <row r="22881" spans="1:4">
      <c r="A22881" s="371"/>
      <c r="B22881" s="371"/>
      <c r="C22881" s="371"/>
      <c r="D22881" s="434"/>
    </row>
    <row r="22882" spans="1:4">
      <c r="A22882" s="371"/>
      <c r="B22882" s="371"/>
      <c r="C22882" s="371"/>
      <c r="D22882" s="434"/>
    </row>
    <row r="22883" spans="1:4">
      <c r="A22883" s="371"/>
      <c r="B22883" s="371"/>
      <c r="C22883" s="371"/>
      <c r="D22883" s="434"/>
    </row>
    <row r="22884" spans="1:4">
      <c r="A22884" s="371"/>
      <c r="B22884" s="371"/>
      <c r="C22884" s="371"/>
      <c r="D22884" s="434"/>
    </row>
    <row r="22885" spans="1:4">
      <c r="A22885" s="371"/>
      <c r="B22885" s="371"/>
      <c r="C22885" s="371"/>
      <c r="D22885" s="434"/>
    </row>
    <row r="22886" spans="1:4">
      <c r="A22886" s="371"/>
      <c r="B22886" s="371"/>
      <c r="C22886" s="371"/>
      <c r="D22886" s="434"/>
    </row>
    <row r="22887" spans="1:4">
      <c r="A22887" s="371"/>
      <c r="B22887" s="371"/>
      <c r="C22887" s="371"/>
      <c r="D22887" s="434"/>
    </row>
    <row r="22888" spans="1:4">
      <c r="A22888" s="371"/>
      <c r="B22888" s="371"/>
      <c r="C22888" s="371"/>
      <c r="D22888" s="434"/>
    </row>
    <row r="22889" spans="1:4">
      <c r="A22889" s="371"/>
      <c r="B22889" s="371"/>
      <c r="C22889" s="371"/>
      <c r="D22889" s="434"/>
    </row>
    <row r="22890" spans="1:4">
      <c r="A22890" s="371"/>
      <c r="B22890" s="371"/>
      <c r="C22890" s="371"/>
      <c r="D22890" s="434"/>
    </row>
    <row r="22891" spans="1:4">
      <c r="A22891" s="371"/>
      <c r="B22891" s="371"/>
      <c r="C22891" s="371"/>
      <c r="D22891" s="434"/>
    </row>
    <row r="22892" spans="1:4">
      <c r="A22892" s="371"/>
      <c r="B22892" s="371"/>
      <c r="C22892" s="371"/>
      <c r="D22892" s="434"/>
    </row>
    <row r="22893" spans="1:4">
      <c r="A22893" s="371"/>
      <c r="B22893" s="371"/>
      <c r="C22893" s="371"/>
      <c r="D22893" s="434"/>
    </row>
    <row r="22894" spans="1:4">
      <c r="A22894" s="371"/>
      <c r="B22894" s="371"/>
      <c r="C22894" s="371"/>
      <c r="D22894" s="434"/>
    </row>
    <row r="22895" spans="1:4">
      <c r="A22895" s="371"/>
      <c r="B22895" s="371"/>
      <c r="C22895" s="371"/>
      <c r="D22895" s="434"/>
    </row>
    <row r="22896" spans="1:4">
      <c r="A22896" s="371"/>
      <c r="B22896" s="371"/>
      <c r="C22896" s="371"/>
      <c r="D22896" s="434"/>
    </row>
    <row r="22897" spans="1:4">
      <c r="A22897" s="371"/>
      <c r="B22897" s="371"/>
      <c r="C22897" s="371"/>
      <c r="D22897" s="434"/>
    </row>
    <row r="22898" spans="1:4">
      <c r="A22898" s="371"/>
      <c r="B22898" s="371"/>
      <c r="C22898" s="371"/>
      <c r="D22898" s="434"/>
    </row>
    <row r="22899" spans="1:4">
      <c r="A22899" s="371"/>
      <c r="B22899" s="371"/>
      <c r="C22899" s="371"/>
      <c r="D22899" s="434"/>
    </row>
    <row r="22900" spans="1:4">
      <c r="A22900" s="371"/>
      <c r="B22900" s="371"/>
      <c r="C22900" s="371"/>
      <c r="D22900" s="434"/>
    </row>
    <row r="22901" spans="1:4">
      <c r="A22901" s="371"/>
      <c r="B22901" s="371"/>
      <c r="C22901" s="371"/>
      <c r="D22901" s="434"/>
    </row>
    <row r="22902" spans="1:4">
      <c r="A22902" s="371"/>
      <c r="B22902" s="371"/>
      <c r="C22902" s="371"/>
      <c r="D22902" s="434"/>
    </row>
    <row r="22903" spans="1:4">
      <c r="A22903" s="371"/>
      <c r="B22903" s="371"/>
      <c r="C22903" s="371"/>
      <c r="D22903" s="434"/>
    </row>
    <row r="22904" spans="1:4">
      <c r="A22904" s="371"/>
      <c r="B22904" s="371"/>
      <c r="C22904" s="371"/>
      <c r="D22904" s="434"/>
    </row>
    <row r="22905" spans="1:4">
      <c r="A22905" s="371"/>
      <c r="B22905" s="371"/>
      <c r="C22905" s="371"/>
      <c r="D22905" s="434"/>
    </row>
    <row r="22906" spans="1:4">
      <c r="A22906" s="371"/>
      <c r="B22906" s="371"/>
      <c r="C22906" s="371"/>
      <c r="D22906" s="434"/>
    </row>
    <row r="22907" spans="1:4">
      <c r="A22907" s="371"/>
      <c r="B22907" s="371"/>
      <c r="C22907" s="371"/>
      <c r="D22907" s="434"/>
    </row>
    <row r="22908" spans="1:4">
      <c r="A22908" s="371"/>
      <c r="B22908" s="371"/>
      <c r="C22908" s="371"/>
      <c r="D22908" s="434"/>
    </row>
    <row r="22909" spans="1:4">
      <c r="A22909" s="371"/>
      <c r="B22909" s="371"/>
      <c r="C22909" s="371"/>
      <c r="D22909" s="434"/>
    </row>
    <row r="22910" spans="1:4">
      <c r="A22910" s="371"/>
      <c r="B22910" s="371"/>
      <c r="C22910" s="371"/>
      <c r="D22910" s="434"/>
    </row>
    <row r="22911" spans="1:4">
      <c r="A22911" s="371"/>
      <c r="B22911" s="371"/>
      <c r="C22911" s="371"/>
      <c r="D22911" s="434"/>
    </row>
    <row r="22912" spans="1:4">
      <c r="A22912" s="371"/>
      <c r="B22912" s="371"/>
      <c r="C22912" s="371"/>
      <c r="D22912" s="434"/>
    </row>
    <row r="22913" spans="1:4">
      <c r="A22913" s="371"/>
      <c r="B22913" s="371"/>
      <c r="C22913" s="371"/>
      <c r="D22913" s="434"/>
    </row>
    <row r="22914" spans="1:4">
      <c r="A22914" s="371"/>
      <c r="B22914" s="371"/>
      <c r="C22914" s="371"/>
      <c r="D22914" s="434"/>
    </row>
    <row r="22915" spans="1:4">
      <c r="A22915" s="371"/>
      <c r="B22915" s="371"/>
      <c r="C22915" s="371"/>
      <c r="D22915" s="434"/>
    </row>
    <row r="22916" spans="1:4">
      <c r="A22916" s="371"/>
      <c r="B22916" s="371"/>
      <c r="C22916" s="371"/>
      <c r="D22916" s="434"/>
    </row>
    <row r="22917" spans="1:4">
      <c r="A22917" s="371"/>
      <c r="B22917" s="371"/>
      <c r="C22917" s="371"/>
      <c r="D22917" s="434"/>
    </row>
    <row r="22918" spans="1:4">
      <c r="A22918" s="371"/>
      <c r="B22918" s="371"/>
      <c r="C22918" s="371"/>
      <c r="D22918" s="434"/>
    </row>
    <row r="22919" spans="1:4">
      <c r="A22919" s="371"/>
      <c r="B22919" s="371"/>
      <c r="C22919" s="371"/>
      <c r="D22919" s="434"/>
    </row>
    <row r="22920" spans="1:4">
      <c r="A22920" s="371"/>
      <c r="B22920" s="371"/>
      <c r="C22920" s="371"/>
      <c r="D22920" s="434"/>
    </row>
    <row r="22921" spans="1:4">
      <c r="A22921" s="371"/>
      <c r="B22921" s="371"/>
      <c r="C22921" s="371"/>
      <c r="D22921" s="434"/>
    </row>
    <row r="22922" spans="1:4">
      <c r="A22922" s="371"/>
      <c r="B22922" s="371"/>
      <c r="C22922" s="371"/>
      <c r="D22922" s="434"/>
    </row>
    <row r="22923" spans="1:4">
      <c r="A22923" s="371"/>
      <c r="B22923" s="371"/>
      <c r="C22923" s="371"/>
      <c r="D22923" s="434"/>
    </row>
    <row r="22924" spans="1:4">
      <c r="A22924" s="371"/>
      <c r="B22924" s="371"/>
      <c r="C22924" s="371"/>
      <c r="D22924" s="434"/>
    </row>
    <row r="22925" spans="1:4">
      <c r="A22925" s="371"/>
      <c r="B22925" s="371"/>
      <c r="C22925" s="371"/>
      <c r="D22925" s="434"/>
    </row>
    <row r="22926" spans="1:4">
      <c r="A22926" s="371"/>
      <c r="B22926" s="371"/>
      <c r="C22926" s="371"/>
      <c r="D22926" s="434"/>
    </row>
    <row r="22927" spans="1:4">
      <c r="A22927" s="371"/>
      <c r="B22927" s="371"/>
      <c r="C22927" s="371"/>
      <c r="D22927" s="434"/>
    </row>
    <row r="22928" spans="1:4">
      <c r="A22928" s="371"/>
      <c r="B22928" s="371"/>
      <c r="C22928" s="371"/>
      <c r="D22928" s="434"/>
    </row>
    <row r="22929" spans="1:4">
      <c r="A22929" s="371"/>
      <c r="B22929" s="371"/>
      <c r="C22929" s="371"/>
      <c r="D22929" s="434"/>
    </row>
    <row r="22930" spans="1:4">
      <c r="A22930" s="371"/>
      <c r="B22930" s="371"/>
      <c r="C22930" s="371"/>
      <c r="D22930" s="434"/>
    </row>
    <row r="22931" spans="1:4">
      <c r="A22931" s="371"/>
      <c r="B22931" s="371"/>
      <c r="C22931" s="371"/>
      <c r="D22931" s="434"/>
    </row>
    <row r="22932" spans="1:4">
      <c r="A22932" s="371"/>
      <c r="B22932" s="371"/>
      <c r="C22932" s="371"/>
      <c r="D22932" s="434"/>
    </row>
    <row r="22933" spans="1:4">
      <c r="A22933" s="371"/>
      <c r="B22933" s="371"/>
      <c r="C22933" s="371"/>
      <c r="D22933" s="434"/>
    </row>
    <row r="22934" spans="1:4">
      <c r="A22934" s="371"/>
      <c r="B22934" s="371"/>
      <c r="C22934" s="371"/>
      <c r="D22934" s="434"/>
    </row>
    <row r="22935" spans="1:4">
      <c r="A22935" s="371"/>
      <c r="B22935" s="371"/>
      <c r="C22935" s="371"/>
      <c r="D22935" s="434"/>
    </row>
    <row r="22936" spans="1:4">
      <c r="A22936" s="371"/>
      <c r="B22936" s="371"/>
      <c r="C22936" s="371"/>
      <c r="D22936" s="434"/>
    </row>
    <row r="22937" spans="1:4">
      <c r="A22937" s="371"/>
      <c r="B22937" s="371"/>
      <c r="C22937" s="371"/>
      <c r="D22937" s="434"/>
    </row>
    <row r="22938" spans="1:4">
      <c r="A22938" s="371"/>
      <c r="B22938" s="371"/>
      <c r="C22938" s="371"/>
      <c r="D22938" s="434"/>
    </row>
    <row r="22939" spans="1:4">
      <c r="A22939" s="371"/>
      <c r="B22939" s="371"/>
      <c r="C22939" s="371"/>
      <c r="D22939" s="434"/>
    </row>
    <row r="22940" spans="1:4">
      <c r="A22940" s="371"/>
      <c r="B22940" s="371"/>
      <c r="C22940" s="371"/>
      <c r="D22940" s="434"/>
    </row>
    <row r="22941" spans="1:4">
      <c r="A22941" s="371"/>
      <c r="B22941" s="371"/>
      <c r="C22941" s="371"/>
      <c r="D22941" s="434"/>
    </row>
    <row r="22942" spans="1:4">
      <c r="A22942" s="371"/>
      <c r="B22942" s="371"/>
      <c r="C22942" s="371"/>
      <c r="D22942" s="434"/>
    </row>
    <row r="22943" spans="1:4">
      <c r="A22943" s="371"/>
      <c r="B22943" s="371"/>
      <c r="C22943" s="371"/>
      <c r="D22943" s="434"/>
    </row>
    <row r="22944" spans="1:4">
      <c r="A22944" s="371"/>
      <c r="B22944" s="371"/>
      <c r="C22944" s="371"/>
      <c r="D22944" s="434"/>
    </row>
    <row r="22945" spans="1:4">
      <c r="A22945" s="371"/>
      <c r="B22945" s="371"/>
      <c r="C22945" s="371"/>
      <c r="D22945" s="434"/>
    </row>
    <row r="22946" spans="1:4">
      <c r="A22946" s="371"/>
      <c r="B22946" s="371"/>
      <c r="C22946" s="371"/>
      <c r="D22946" s="434"/>
    </row>
    <row r="22947" spans="1:4">
      <c r="A22947" s="371"/>
      <c r="B22947" s="371"/>
      <c r="C22947" s="371"/>
      <c r="D22947" s="434"/>
    </row>
    <row r="22948" spans="1:4">
      <c r="A22948" s="371"/>
      <c r="B22948" s="371"/>
      <c r="C22948" s="371"/>
      <c r="D22948" s="434"/>
    </row>
    <row r="22949" spans="1:4">
      <c r="A22949" s="371"/>
      <c r="B22949" s="371"/>
      <c r="C22949" s="371"/>
      <c r="D22949" s="434"/>
    </row>
    <row r="22950" spans="1:4">
      <c r="A22950" s="371"/>
      <c r="B22950" s="371"/>
      <c r="C22950" s="371"/>
      <c r="D22950" s="434"/>
    </row>
    <row r="22951" spans="1:4">
      <c r="A22951" s="371"/>
      <c r="B22951" s="371"/>
      <c r="C22951" s="371"/>
      <c r="D22951" s="434"/>
    </row>
    <row r="22952" spans="1:4">
      <c r="A22952" s="371"/>
      <c r="B22952" s="371"/>
      <c r="C22952" s="371"/>
      <c r="D22952" s="434"/>
    </row>
    <row r="22953" spans="1:4">
      <c r="A22953" s="371"/>
      <c r="B22953" s="371"/>
      <c r="C22953" s="371"/>
      <c r="D22953" s="434"/>
    </row>
    <row r="22954" spans="1:4">
      <c r="A22954" s="371"/>
      <c r="B22954" s="371"/>
      <c r="C22954" s="371"/>
      <c r="D22954" s="434"/>
    </row>
    <row r="22955" spans="1:4">
      <c r="A22955" s="371"/>
      <c r="B22955" s="371"/>
      <c r="C22955" s="371"/>
      <c r="D22955" s="434"/>
    </row>
    <row r="22956" spans="1:4">
      <c r="A22956" s="371"/>
      <c r="B22956" s="371"/>
      <c r="C22956" s="371"/>
      <c r="D22956" s="434"/>
    </row>
    <row r="22957" spans="1:4">
      <c r="A22957" s="371"/>
      <c r="B22957" s="371"/>
      <c r="C22957" s="371"/>
      <c r="D22957" s="434"/>
    </row>
    <row r="22958" spans="1:4">
      <c r="A22958" s="371"/>
      <c r="B22958" s="371"/>
      <c r="C22958" s="371"/>
      <c r="D22958" s="434"/>
    </row>
    <row r="22959" spans="1:4">
      <c r="A22959" s="371"/>
      <c r="B22959" s="371"/>
      <c r="C22959" s="371"/>
      <c r="D22959" s="434"/>
    </row>
    <row r="22960" spans="1:4">
      <c r="A22960" s="371"/>
      <c r="B22960" s="371"/>
      <c r="C22960" s="371"/>
      <c r="D22960" s="434"/>
    </row>
    <row r="22961" spans="1:4">
      <c r="A22961" s="371"/>
      <c r="B22961" s="371"/>
      <c r="C22961" s="371"/>
      <c r="D22961" s="434"/>
    </row>
    <row r="22962" spans="1:4">
      <c r="A22962" s="371"/>
      <c r="B22962" s="371"/>
      <c r="C22962" s="371"/>
      <c r="D22962" s="434"/>
    </row>
    <row r="22963" spans="1:4">
      <c r="A22963" s="371"/>
      <c r="B22963" s="371"/>
      <c r="C22963" s="371"/>
      <c r="D22963" s="434"/>
    </row>
    <row r="22964" spans="1:4">
      <c r="A22964" s="371"/>
      <c r="B22964" s="371"/>
      <c r="C22964" s="371"/>
      <c r="D22964" s="434"/>
    </row>
    <row r="22965" spans="1:4">
      <c r="A22965" s="371"/>
      <c r="B22965" s="371"/>
      <c r="C22965" s="371"/>
      <c r="D22965" s="434"/>
    </row>
    <row r="22966" spans="1:4">
      <c r="A22966" s="371"/>
      <c r="B22966" s="371"/>
      <c r="C22966" s="371"/>
      <c r="D22966" s="434"/>
    </row>
    <row r="22967" spans="1:4">
      <c r="A22967" s="371"/>
      <c r="B22967" s="371"/>
      <c r="C22967" s="371"/>
      <c r="D22967" s="434"/>
    </row>
    <row r="22968" spans="1:4">
      <c r="A22968" s="371"/>
      <c r="B22968" s="371"/>
      <c r="C22968" s="371"/>
      <c r="D22968" s="434"/>
    </row>
    <row r="22969" spans="1:4">
      <c r="A22969" s="371"/>
      <c r="B22969" s="371"/>
      <c r="C22969" s="371"/>
      <c r="D22969" s="434"/>
    </row>
    <row r="22970" spans="1:4">
      <c r="A22970" s="371"/>
      <c r="B22970" s="371"/>
      <c r="C22970" s="371"/>
      <c r="D22970" s="434"/>
    </row>
    <row r="22971" spans="1:4">
      <c r="A22971" s="371"/>
      <c r="B22971" s="371"/>
      <c r="C22971" s="371"/>
      <c r="D22971" s="434"/>
    </row>
    <row r="22972" spans="1:4">
      <c r="A22972" s="371"/>
      <c r="B22972" s="371"/>
      <c r="C22972" s="371"/>
      <c r="D22972" s="434"/>
    </row>
    <row r="22973" spans="1:4">
      <c r="A22973" s="371"/>
      <c r="B22973" s="371"/>
      <c r="C22973" s="371"/>
      <c r="D22973" s="434"/>
    </row>
    <row r="22974" spans="1:4">
      <c r="A22974" s="371"/>
      <c r="B22974" s="371"/>
      <c r="C22974" s="371"/>
      <c r="D22974" s="434"/>
    </row>
    <row r="22975" spans="1:4">
      <c r="A22975" s="371"/>
      <c r="B22975" s="371"/>
      <c r="C22975" s="371"/>
      <c r="D22975" s="434"/>
    </row>
    <row r="22976" spans="1:4">
      <c r="A22976" s="371"/>
      <c r="B22976" s="371"/>
      <c r="C22976" s="371"/>
      <c r="D22976" s="434"/>
    </row>
    <row r="22977" spans="1:4">
      <c r="A22977" s="371"/>
      <c r="B22977" s="371"/>
      <c r="C22977" s="371"/>
      <c r="D22977" s="434"/>
    </row>
    <row r="22978" spans="1:4">
      <c r="A22978" s="371"/>
      <c r="B22978" s="371"/>
      <c r="C22978" s="371"/>
      <c r="D22978" s="434"/>
    </row>
    <row r="22979" spans="1:4">
      <c r="A22979" s="371"/>
      <c r="B22979" s="371"/>
      <c r="C22979" s="371"/>
      <c r="D22979" s="434"/>
    </row>
    <row r="22980" spans="1:4">
      <c r="A22980" s="371"/>
      <c r="B22980" s="371"/>
      <c r="C22980" s="371"/>
      <c r="D22980" s="434"/>
    </row>
    <row r="22981" spans="1:4">
      <c r="A22981" s="371"/>
      <c r="B22981" s="371"/>
      <c r="C22981" s="371"/>
      <c r="D22981" s="434"/>
    </row>
    <row r="22982" spans="1:4">
      <c r="A22982" s="371"/>
      <c r="B22982" s="371"/>
      <c r="C22982" s="371"/>
      <c r="D22982" s="434"/>
    </row>
    <row r="22983" spans="1:4">
      <c r="A22983" s="371"/>
      <c r="B22983" s="371"/>
      <c r="C22983" s="371"/>
      <c r="D22983" s="434"/>
    </row>
    <row r="22984" spans="1:4">
      <c r="A22984" s="371"/>
      <c r="B22984" s="371"/>
      <c r="C22984" s="371"/>
      <c r="D22984" s="434"/>
    </row>
    <row r="22985" spans="1:4">
      <c r="A22985" s="371"/>
      <c r="B22985" s="371"/>
      <c r="C22985" s="371"/>
      <c r="D22985" s="434"/>
    </row>
    <row r="22986" spans="1:4">
      <c r="A22986" s="371"/>
      <c r="B22986" s="371"/>
      <c r="C22986" s="371"/>
      <c r="D22986" s="434"/>
    </row>
    <row r="22987" spans="1:4">
      <c r="A22987" s="371"/>
      <c r="B22987" s="371"/>
      <c r="C22987" s="371"/>
      <c r="D22987" s="434"/>
    </row>
    <row r="22988" spans="1:4">
      <c r="A22988" s="371"/>
      <c r="B22988" s="371"/>
      <c r="C22988" s="371"/>
      <c r="D22988" s="434"/>
    </row>
    <row r="22989" spans="1:4">
      <c r="A22989" s="371"/>
      <c r="B22989" s="371"/>
      <c r="C22989" s="371"/>
      <c r="D22989" s="434"/>
    </row>
    <row r="22990" spans="1:4">
      <c r="A22990" s="371"/>
      <c r="B22990" s="371"/>
      <c r="C22990" s="371"/>
      <c r="D22990" s="434"/>
    </row>
    <row r="22991" spans="1:4">
      <c r="A22991" s="371"/>
      <c r="B22991" s="371"/>
      <c r="C22991" s="371"/>
      <c r="D22991" s="434"/>
    </row>
    <row r="22992" spans="1:4">
      <c r="A22992" s="371"/>
      <c r="B22992" s="371"/>
      <c r="C22992" s="371"/>
      <c r="D22992" s="434"/>
    </row>
    <row r="22993" spans="1:4">
      <c r="A22993" s="371"/>
      <c r="B22993" s="371"/>
      <c r="C22993" s="371"/>
      <c r="D22993" s="434"/>
    </row>
    <row r="22994" spans="1:4">
      <c r="A22994" s="371"/>
      <c r="B22994" s="371"/>
      <c r="C22994" s="371"/>
      <c r="D22994" s="434"/>
    </row>
    <row r="22995" spans="1:4">
      <c r="A22995" s="371"/>
      <c r="B22995" s="371"/>
      <c r="C22995" s="371"/>
      <c r="D22995" s="434"/>
    </row>
    <row r="22996" spans="1:4">
      <c r="A22996" s="371"/>
      <c r="B22996" s="371"/>
      <c r="C22996" s="371"/>
      <c r="D22996" s="434"/>
    </row>
    <row r="22997" spans="1:4">
      <c r="A22997" s="371"/>
      <c r="B22997" s="371"/>
      <c r="C22997" s="371"/>
      <c r="D22997" s="434"/>
    </row>
    <row r="22998" spans="1:4">
      <c r="A22998" s="371"/>
      <c r="B22998" s="371"/>
      <c r="C22998" s="371"/>
      <c r="D22998" s="434"/>
    </row>
    <row r="22999" spans="1:4">
      <c r="A22999" s="371"/>
      <c r="B22999" s="371"/>
      <c r="C22999" s="371"/>
      <c r="D22999" s="434"/>
    </row>
    <row r="23000" spans="1:4">
      <c r="A23000" s="371"/>
      <c r="B23000" s="371"/>
      <c r="C23000" s="371"/>
      <c r="D23000" s="434"/>
    </row>
    <row r="23001" spans="1:4">
      <c r="A23001" s="371"/>
      <c r="B23001" s="371"/>
      <c r="C23001" s="371"/>
      <c r="D23001" s="434"/>
    </row>
    <row r="23002" spans="1:4">
      <c r="A23002" s="371"/>
      <c r="B23002" s="371"/>
      <c r="C23002" s="371"/>
      <c r="D23002" s="434"/>
    </row>
    <row r="23003" spans="1:4">
      <c r="A23003" s="371"/>
      <c r="B23003" s="371"/>
      <c r="C23003" s="371"/>
      <c r="D23003" s="434"/>
    </row>
    <row r="23004" spans="1:4">
      <c r="A23004" s="371"/>
      <c r="B23004" s="371"/>
      <c r="C23004" s="371"/>
      <c r="D23004" s="434"/>
    </row>
    <row r="23005" spans="1:4">
      <c r="A23005" s="371"/>
      <c r="B23005" s="371"/>
      <c r="C23005" s="371"/>
      <c r="D23005" s="434"/>
    </row>
    <row r="23006" spans="1:4">
      <c r="A23006" s="371"/>
      <c r="B23006" s="371"/>
      <c r="C23006" s="371"/>
      <c r="D23006" s="434"/>
    </row>
    <row r="23007" spans="1:4">
      <c r="A23007" s="371"/>
      <c r="B23007" s="371"/>
      <c r="C23007" s="371"/>
      <c r="D23007" s="434"/>
    </row>
    <row r="23008" spans="1:4">
      <c r="A23008" s="371"/>
      <c r="B23008" s="371"/>
      <c r="C23008" s="371"/>
      <c r="D23008" s="434"/>
    </row>
    <row r="23009" spans="1:4">
      <c r="A23009" s="371"/>
      <c r="B23009" s="371"/>
      <c r="C23009" s="371"/>
      <c r="D23009" s="434"/>
    </row>
    <row r="23010" spans="1:4">
      <c r="A23010" s="371"/>
      <c r="B23010" s="371"/>
      <c r="C23010" s="371"/>
      <c r="D23010" s="434"/>
    </row>
    <row r="23011" spans="1:4">
      <c r="A23011" s="371"/>
      <c r="B23011" s="371"/>
      <c r="C23011" s="371"/>
      <c r="D23011" s="434"/>
    </row>
    <row r="23012" spans="1:4">
      <c r="A23012" s="371"/>
      <c r="B23012" s="371"/>
      <c r="C23012" s="371"/>
      <c r="D23012" s="434"/>
    </row>
    <row r="23013" spans="1:4">
      <c r="A23013" s="371"/>
      <c r="B23013" s="371"/>
      <c r="C23013" s="371"/>
      <c r="D23013" s="434"/>
    </row>
    <row r="23014" spans="1:4">
      <c r="A23014" s="371"/>
      <c r="B23014" s="371"/>
      <c r="C23014" s="371"/>
      <c r="D23014" s="434"/>
    </row>
    <row r="23015" spans="1:4">
      <c r="A23015" s="371"/>
      <c r="B23015" s="371"/>
      <c r="C23015" s="371"/>
      <c r="D23015" s="434"/>
    </row>
    <row r="23016" spans="1:4">
      <c r="A23016" s="371"/>
      <c r="B23016" s="371"/>
      <c r="C23016" s="371"/>
      <c r="D23016" s="434"/>
    </row>
    <row r="23017" spans="1:4">
      <c r="A23017" s="371"/>
      <c r="B23017" s="371"/>
      <c r="C23017" s="371"/>
      <c r="D23017" s="434"/>
    </row>
    <row r="23018" spans="1:4">
      <c r="A23018" s="371"/>
      <c r="B23018" s="371"/>
      <c r="C23018" s="371"/>
      <c r="D23018" s="434"/>
    </row>
    <row r="23019" spans="1:4">
      <c r="A23019" s="371"/>
      <c r="B23019" s="371"/>
      <c r="C23019" s="371"/>
      <c r="D23019" s="434"/>
    </row>
    <row r="23020" spans="1:4">
      <c r="A23020" s="371"/>
      <c r="B23020" s="371"/>
      <c r="C23020" s="371"/>
      <c r="D23020" s="434"/>
    </row>
    <row r="23021" spans="1:4">
      <c r="A23021" s="371"/>
      <c r="B23021" s="371"/>
      <c r="C23021" s="371"/>
      <c r="D23021" s="434"/>
    </row>
    <row r="23022" spans="1:4">
      <c r="A23022" s="371"/>
      <c r="B23022" s="371"/>
      <c r="C23022" s="371"/>
      <c r="D23022" s="434"/>
    </row>
    <row r="23023" spans="1:4">
      <c r="A23023" s="371"/>
      <c r="B23023" s="371"/>
      <c r="C23023" s="371"/>
      <c r="D23023" s="434"/>
    </row>
    <row r="23024" spans="1:4">
      <c r="A23024" s="371"/>
      <c r="B23024" s="371"/>
      <c r="C23024" s="371"/>
      <c r="D23024" s="434"/>
    </row>
    <row r="23025" spans="1:4">
      <c r="A23025" s="371"/>
      <c r="B23025" s="371"/>
      <c r="C23025" s="371"/>
      <c r="D23025" s="434"/>
    </row>
    <row r="23026" spans="1:4">
      <c r="A23026" s="371"/>
      <c r="B23026" s="371"/>
      <c r="C23026" s="371"/>
      <c r="D23026" s="434"/>
    </row>
    <row r="23027" spans="1:4">
      <c r="A23027" s="371"/>
      <c r="B23027" s="371"/>
      <c r="C23027" s="371"/>
      <c r="D23027" s="434"/>
    </row>
    <row r="23028" spans="1:4">
      <c r="A23028" s="371"/>
      <c r="B23028" s="371"/>
      <c r="C23028" s="371"/>
      <c r="D23028" s="434"/>
    </row>
    <row r="23029" spans="1:4">
      <c r="A23029" s="371"/>
      <c r="B23029" s="371"/>
      <c r="C23029" s="371"/>
      <c r="D23029" s="434"/>
    </row>
    <row r="23030" spans="1:4">
      <c r="A23030" s="371"/>
      <c r="B23030" s="371"/>
      <c r="C23030" s="371"/>
      <c r="D23030" s="434"/>
    </row>
    <row r="23031" spans="1:4">
      <c r="A23031" s="371"/>
      <c r="B23031" s="371"/>
      <c r="C23031" s="371"/>
      <c r="D23031" s="434"/>
    </row>
    <row r="23032" spans="1:4">
      <c r="A23032" s="371"/>
      <c r="B23032" s="371"/>
      <c r="C23032" s="371"/>
      <c r="D23032" s="434"/>
    </row>
    <row r="23033" spans="1:4">
      <c r="A23033" s="371"/>
      <c r="B23033" s="371"/>
      <c r="C23033" s="371"/>
      <c r="D23033" s="434"/>
    </row>
    <row r="23034" spans="1:4">
      <c r="A23034" s="371"/>
      <c r="B23034" s="371"/>
      <c r="C23034" s="371"/>
      <c r="D23034" s="434"/>
    </row>
    <row r="23035" spans="1:4">
      <c r="A23035" s="371"/>
      <c r="B23035" s="371"/>
      <c r="C23035" s="371"/>
      <c r="D23035" s="434"/>
    </row>
    <row r="23036" spans="1:4">
      <c r="A23036" s="371"/>
      <c r="B23036" s="371"/>
      <c r="C23036" s="371"/>
      <c r="D23036" s="434"/>
    </row>
    <row r="23037" spans="1:4">
      <c r="A23037" s="371"/>
      <c r="B23037" s="371"/>
      <c r="C23037" s="371"/>
      <c r="D23037" s="434"/>
    </row>
    <row r="23038" spans="1:4">
      <c r="A23038" s="371"/>
      <c r="B23038" s="371"/>
      <c r="C23038" s="371"/>
      <c r="D23038" s="434"/>
    </row>
    <row r="23039" spans="1:4">
      <c r="A23039" s="371"/>
      <c r="B23039" s="371"/>
      <c r="C23039" s="371"/>
      <c r="D23039" s="434"/>
    </row>
    <row r="23040" spans="1:4">
      <c r="A23040" s="371"/>
      <c r="B23040" s="371"/>
      <c r="C23040" s="371"/>
      <c r="D23040" s="434"/>
    </row>
    <row r="23041" spans="1:4">
      <c r="A23041" s="371"/>
      <c r="B23041" s="371"/>
      <c r="C23041" s="371"/>
      <c r="D23041" s="434"/>
    </row>
    <row r="23042" spans="1:4">
      <c r="A23042" s="371"/>
      <c r="B23042" s="371"/>
      <c r="C23042" s="371"/>
      <c r="D23042" s="434"/>
    </row>
    <row r="23043" spans="1:4">
      <c r="A23043" s="371"/>
      <c r="B23043" s="371"/>
      <c r="C23043" s="371"/>
      <c r="D23043" s="434"/>
    </row>
    <row r="23044" spans="1:4">
      <c r="A23044" s="371"/>
      <c r="B23044" s="371"/>
      <c r="C23044" s="371"/>
      <c r="D23044" s="434"/>
    </row>
    <row r="23045" spans="1:4">
      <c r="A23045" s="371"/>
      <c r="B23045" s="371"/>
      <c r="C23045" s="371"/>
      <c r="D23045" s="434"/>
    </row>
    <row r="23046" spans="1:4">
      <c r="A23046" s="371"/>
      <c r="B23046" s="371"/>
      <c r="C23046" s="371"/>
      <c r="D23046" s="434"/>
    </row>
    <row r="23047" spans="1:4">
      <c r="A23047" s="371"/>
      <c r="B23047" s="371"/>
      <c r="C23047" s="371"/>
      <c r="D23047" s="434"/>
    </row>
    <row r="23048" spans="1:4">
      <c r="A23048" s="371"/>
      <c r="B23048" s="371"/>
      <c r="C23048" s="371"/>
      <c r="D23048" s="434"/>
    </row>
    <row r="23049" spans="1:4">
      <c r="A23049" s="371"/>
      <c r="B23049" s="371"/>
      <c r="C23049" s="371"/>
      <c r="D23049" s="434"/>
    </row>
    <row r="23050" spans="1:4">
      <c r="A23050" s="371"/>
      <c r="B23050" s="371"/>
      <c r="C23050" s="371"/>
      <c r="D23050" s="434"/>
    </row>
    <row r="23051" spans="1:4">
      <c r="A23051" s="371"/>
      <c r="B23051" s="371"/>
      <c r="C23051" s="371"/>
      <c r="D23051" s="434"/>
    </row>
    <row r="23052" spans="1:4">
      <c r="A23052" s="371"/>
      <c r="B23052" s="371"/>
      <c r="C23052" s="371"/>
      <c r="D23052" s="434"/>
    </row>
    <row r="23053" spans="1:4">
      <c r="A23053" s="371"/>
      <c r="B23053" s="371"/>
      <c r="C23053" s="371"/>
      <c r="D23053" s="434"/>
    </row>
    <row r="23054" spans="1:4">
      <c r="A23054" s="371"/>
      <c r="B23054" s="371"/>
      <c r="C23054" s="371"/>
      <c r="D23054" s="434"/>
    </row>
    <row r="23055" spans="1:4">
      <c r="A23055" s="371"/>
      <c r="B23055" s="371"/>
      <c r="C23055" s="371"/>
      <c r="D23055" s="434"/>
    </row>
    <row r="23056" spans="1:4">
      <c r="A23056" s="371"/>
      <c r="B23056" s="371"/>
      <c r="C23056" s="371"/>
      <c r="D23056" s="434"/>
    </row>
    <row r="23057" spans="1:4">
      <c r="A23057" s="371"/>
      <c r="B23057" s="371"/>
      <c r="C23057" s="371"/>
      <c r="D23057" s="434"/>
    </row>
    <row r="23058" spans="1:4">
      <c r="A23058" s="371"/>
      <c r="B23058" s="371"/>
      <c r="C23058" s="371"/>
      <c r="D23058" s="434"/>
    </row>
    <row r="23059" spans="1:4">
      <c r="A23059" s="371"/>
      <c r="B23059" s="371"/>
      <c r="C23059" s="371"/>
      <c r="D23059" s="434"/>
    </row>
    <row r="23060" spans="1:4">
      <c r="A23060" s="371"/>
      <c r="B23060" s="371"/>
      <c r="C23060" s="371"/>
      <c r="D23060" s="434"/>
    </row>
    <row r="23061" spans="1:4">
      <c r="A23061" s="371"/>
      <c r="B23061" s="371"/>
      <c r="C23061" s="371"/>
      <c r="D23061" s="434"/>
    </row>
    <row r="23062" spans="1:4">
      <c r="A23062" s="371"/>
      <c r="B23062" s="371"/>
      <c r="C23062" s="371"/>
      <c r="D23062" s="434"/>
    </row>
    <row r="23063" spans="1:4">
      <c r="A23063" s="371"/>
      <c r="B23063" s="371"/>
      <c r="C23063" s="371"/>
      <c r="D23063" s="434"/>
    </row>
    <row r="23064" spans="1:4">
      <c r="A23064" s="371"/>
      <c r="B23064" s="371"/>
      <c r="C23064" s="371"/>
      <c r="D23064" s="434"/>
    </row>
    <row r="23065" spans="1:4">
      <c r="A23065" s="371"/>
      <c r="B23065" s="371"/>
      <c r="C23065" s="371"/>
      <c r="D23065" s="434"/>
    </row>
    <row r="23066" spans="1:4">
      <c r="A23066" s="371"/>
      <c r="B23066" s="371"/>
      <c r="C23066" s="371"/>
      <c r="D23066" s="434"/>
    </row>
    <row r="23067" spans="1:4">
      <c r="A23067" s="371"/>
      <c r="B23067" s="371"/>
      <c r="C23067" s="371"/>
      <c r="D23067" s="434"/>
    </row>
    <row r="23068" spans="1:4">
      <c r="A23068" s="371"/>
      <c r="B23068" s="371"/>
      <c r="C23068" s="371"/>
      <c r="D23068" s="434"/>
    </row>
    <row r="23069" spans="1:4">
      <c r="A23069" s="371"/>
      <c r="B23069" s="371"/>
      <c r="C23069" s="371"/>
      <c r="D23069" s="434"/>
    </row>
    <row r="23070" spans="1:4">
      <c r="A23070" s="371"/>
      <c r="B23070" s="371"/>
      <c r="C23070" s="371"/>
      <c r="D23070" s="434"/>
    </row>
    <row r="23071" spans="1:4">
      <c r="A23071" s="371"/>
      <c r="B23071" s="371"/>
      <c r="C23071" s="371"/>
      <c r="D23071" s="434"/>
    </row>
    <row r="23072" spans="1:4">
      <c r="A23072" s="371"/>
      <c r="B23072" s="371"/>
      <c r="C23072" s="371"/>
      <c r="D23072" s="434"/>
    </row>
    <row r="23073" spans="1:4">
      <c r="A23073" s="371"/>
      <c r="B23073" s="371"/>
      <c r="C23073" s="371"/>
      <c r="D23073" s="434"/>
    </row>
    <row r="23074" spans="1:4">
      <c r="A23074" s="371"/>
      <c r="B23074" s="371"/>
      <c r="C23074" s="371"/>
      <c r="D23074" s="434"/>
    </row>
    <row r="23075" spans="1:4">
      <c r="A23075" s="371"/>
      <c r="B23075" s="371"/>
      <c r="C23075" s="371"/>
      <c r="D23075" s="434"/>
    </row>
    <row r="23076" spans="1:4">
      <c r="A23076" s="371"/>
      <c r="B23076" s="371"/>
      <c r="C23076" s="371"/>
      <c r="D23076" s="434"/>
    </row>
    <row r="23077" spans="1:4">
      <c r="A23077" s="371"/>
      <c r="B23077" s="371"/>
      <c r="C23077" s="371"/>
      <c r="D23077" s="434"/>
    </row>
    <row r="23078" spans="1:4">
      <c r="A23078" s="371"/>
      <c r="B23078" s="371"/>
      <c r="C23078" s="371"/>
      <c r="D23078" s="434"/>
    </row>
    <row r="23079" spans="1:4">
      <c r="A23079" s="371"/>
      <c r="B23079" s="371"/>
      <c r="C23079" s="371"/>
      <c r="D23079" s="434"/>
    </row>
    <row r="23080" spans="1:4">
      <c r="A23080" s="371"/>
      <c r="B23080" s="371"/>
      <c r="C23080" s="371"/>
      <c r="D23080" s="434"/>
    </row>
    <row r="23081" spans="1:4">
      <c r="A23081" s="371"/>
      <c r="B23081" s="371"/>
      <c r="C23081" s="371"/>
      <c r="D23081" s="434"/>
    </row>
    <row r="23082" spans="1:4">
      <c r="A23082" s="371"/>
      <c r="B23082" s="371"/>
      <c r="C23082" s="371"/>
      <c r="D23082" s="434"/>
    </row>
    <row r="23083" spans="1:4">
      <c r="A23083" s="371"/>
      <c r="B23083" s="371"/>
      <c r="C23083" s="371"/>
      <c r="D23083" s="434"/>
    </row>
    <row r="23084" spans="1:4">
      <c r="A23084" s="371"/>
      <c r="B23084" s="371"/>
      <c r="C23084" s="371"/>
      <c r="D23084" s="434"/>
    </row>
    <row r="23085" spans="1:4">
      <c r="A23085" s="371"/>
      <c r="B23085" s="371"/>
      <c r="C23085" s="371"/>
      <c r="D23085" s="434"/>
    </row>
    <row r="23086" spans="1:4">
      <c r="A23086" s="371"/>
      <c r="B23086" s="371"/>
      <c r="C23086" s="371"/>
      <c r="D23086" s="434"/>
    </row>
    <row r="23087" spans="1:4">
      <c r="A23087" s="371"/>
      <c r="B23087" s="371"/>
      <c r="C23087" s="371"/>
      <c r="D23087" s="434"/>
    </row>
    <row r="23088" spans="1:4">
      <c r="A23088" s="371"/>
      <c r="B23088" s="371"/>
      <c r="C23088" s="371"/>
      <c r="D23088" s="434"/>
    </row>
    <row r="23089" spans="1:4">
      <c r="A23089" s="371"/>
      <c r="B23089" s="371"/>
      <c r="C23089" s="371"/>
      <c r="D23089" s="434"/>
    </row>
    <row r="23090" spans="1:4">
      <c r="A23090" s="371"/>
      <c r="B23090" s="371"/>
      <c r="C23090" s="371"/>
      <c r="D23090" s="434"/>
    </row>
    <row r="23091" spans="1:4">
      <c r="A23091" s="371"/>
      <c r="B23091" s="371"/>
      <c r="C23091" s="371"/>
      <c r="D23091" s="434"/>
    </row>
    <row r="23092" spans="1:4">
      <c r="A23092" s="371"/>
      <c r="B23092" s="371"/>
      <c r="C23092" s="371"/>
      <c r="D23092" s="434"/>
    </row>
    <row r="23093" spans="1:4">
      <c r="A23093" s="371"/>
      <c r="B23093" s="371"/>
      <c r="C23093" s="371"/>
      <c r="D23093" s="434"/>
    </row>
    <row r="23094" spans="1:4">
      <c r="A23094" s="371"/>
      <c r="B23094" s="371"/>
      <c r="C23094" s="371"/>
      <c r="D23094" s="434"/>
    </row>
    <row r="23095" spans="1:4">
      <c r="A23095" s="371"/>
      <c r="B23095" s="371"/>
      <c r="C23095" s="371"/>
      <c r="D23095" s="434"/>
    </row>
    <row r="23096" spans="1:4">
      <c r="A23096" s="371"/>
      <c r="B23096" s="371"/>
      <c r="C23096" s="371"/>
      <c r="D23096" s="434"/>
    </row>
    <row r="23097" spans="1:4">
      <c r="A23097" s="371"/>
      <c r="B23097" s="371"/>
      <c r="C23097" s="371"/>
      <c r="D23097" s="434"/>
    </row>
    <row r="23098" spans="1:4">
      <c r="A23098" s="371"/>
      <c r="B23098" s="371"/>
      <c r="C23098" s="371"/>
      <c r="D23098" s="434"/>
    </row>
    <row r="23099" spans="1:4">
      <c r="A23099" s="371"/>
      <c r="B23099" s="371"/>
      <c r="C23099" s="371"/>
      <c r="D23099" s="434"/>
    </row>
    <row r="23100" spans="1:4">
      <c r="A23100" s="371"/>
      <c r="B23100" s="371"/>
      <c r="C23100" s="371"/>
      <c r="D23100" s="434"/>
    </row>
    <row r="23101" spans="1:4">
      <c r="A23101" s="371"/>
      <c r="B23101" s="371"/>
      <c r="C23101" s="371"/>
      <c r="D23101" s="434"/>
    </row>
    <row r="23102" spans="1:4">
      <c r="A23102" s="371"/>
      <c r="B23102" s="371"/>
      <c r="C23102" s="371"/>
      <c r="D23102" s="434"/>
    </row>
    <row r="23103" spans="1:4">
      <c r="A23103" s="371"/>
      <c r="B23103" s="371"/>
      <c r="C23103" s="371"/>
      <c r="D23103" s="434"/>
    </row>
    <row r="23104" spans="1:4">
      <c r="A23104" s="371"/>
      <c r="B23104" s="371"/>
      <c r="C23104" s="371"/>
      <c r="D23104" s="434"/>
    </row>
    <row r="23105" spans="1:4">
      <c r="A23105" s="371"/>
      <c r="B23105" s="371"/>
      <c r="C23105" s="371"/>
      <c r="D23105" s="434"/>
    </row>
    <row r="23106" spans="1:4">
      <c r="A23106" s="371"/>
      <c r="B23106" s="371"/>
      <c r="C23106" s="371"/>
      <c r="D23106" s="434"/>
    </row>
    <row r="23107" spans="1:4">
      <c r="A23107" s="371"/>
      <c r="B23107" s="371"/>
      <c r="C23107" s="371"/>
      <c r="D23107" s="434"/>
    </row>
    <row r="23108" spans="1:4">
      <c r="A23108" s="371"/>
      <c r="B23108" s="371"/>
      <c r="C23108" s="371"/>
      <c r="D23108" s="434"/>
    </row>
    <row r="23109" spans="1:4">
      <c r="A23109" s="371"/>
      <c r="B23109" s="371"/>
      <c r="C23109" s="371"/>
      <c r="D23109" s="434"/>
    </row>
    <row r="23110" spans="1:4">
      <c r="A23110" s="371"/>
      <c r="B23110" s="371"/>
      <c r="C23110" s="371"/>
      <c r="D23110" s="434"/>
    </row>
    <row r="23111" spans="1:4">
      <c r="A23111" s="371"/>
      <c r="B23111" s="371"/>
      <c r="C23111" s="371"/>
      <c r="D23111" s="434"/>
    </row>
    <row r="23112" spans="1:4">
      <c r="A23112" s="371"/>
      <c r="B23112" s="371"/>
      <c r="C23112" s="371"/>
      <c r="D23112" s="434"/>
    </row>
    <row r="23113" spans="1:4">
      <c r="A23113" s="371"/>
      <c r="B23113" s="371"/>
      <c r="C23113" s="371"/>
      <c r="D23113" s="434"/>
    </row>
    <row r="23114" spans="1:4">
      <c r="A23114" s="371"/>
      <c r="B23114" s="371"/>
      <c r="C23114" s="371"/>
      <c r="D23114" s="434"/>
    </row>
    <row r="23115" spans="1:4">
      <c r="A23115" s="371"/>
      <c r="B23115" s="371"/>
      <c r="C23115" s="371"/>
      <c r="D23115" s="434"/>
    </row>
    <row r="23116" spans="1:4">
      <c r="A23116" s="371"/>
      <c r="B23116" s="371"/>
      <c r="C23116" s="371"/>
      <c r="D23116" s="434"/>
    </row>
    <row r="23117" spans="1:4">
      <c r="A23117" s="371"/>
      <c r="B23117" s="371"/>
      <c r="C23117" s="371"/>
      <c r="D23117" s="434"/>
    </row>
    <row r="23118" spans="1:4">
      <c r="A23118" s="371"/>
      <c r="B23118" s="371"/>
      <c r="C23118" s="371"/>
      <c r="D23118" s="434"/>
    </row>
    <row r="23119" spans="1:4">
      <c r="A23119" s="371"/>
      <c r="B23119" s="371"/>
      <c r="C23119" s="371"/>
      <c r="D23119" s="434"/>
    </row>
    <row r="23120" spans="1:4">
      <c r="A23120" s="371"/>
      <c r="B23120" s="371"/>
      <c r="C23120" s="371"/>
      <c r="D23120" s="434"/>
    </row>
    <row r="23121" spans="1:4">
      <c r="A23121" s="371"/>
      <c r="B23121" s="371"/>
      <c r="C23121" s="371"/>
      <c r="D23121" s="434"/>
    </row>
    <row r="23122" spans="1:4">
      <c r="A23122" s="371"/>
      <c r="B23122" s="371"/>
      <c r="C23122" s="371"/>
      <c r="D23122" s="434"/>
    </row>
    <row r="23123" spans="1:4">
      <c r="A23123" s="371"/>
      <c r="B23123" s="371"/>
      <c r="C23123" s="371"/>
      <c r="D23123" s="434"/>
    </row>
    <row r="23124" spans="1:4">
      <c r="A23124" s="371"/>
      <c r="B23124" s="371"/>
      <c r="C23124" s="371"/>
      <c r="D23124" s="434"/>
    </row>
    <row r="23125" spans="1:4">
      <c r="A23125" s="371"/>
      <c r="B23125" s="371"/>
      <c r="C23125" s="371"/>
      <c r="D23125" s="434"/>
    </row>
    <row r="23126" spans="1:4">
      <c r="A23126" s="371"/>
      <c r="B23126" s="371"/>
      <c r="C23126" s="371"/>
      <c r="D23126" s="434"/>
    </row>
    <row r="23127" spans="1:4">
      <c r="A23127" s="371"/>
      <c r="B23127" s="371"/>
      <c r="C23127" s="371"/>
      <c r="D23127" s="434"/>
    </row>
    <row r="23128" spans="1:4">
      <c r="A23128" s="371"/>
      <c r="B23128" s="371"/>
      <c r="C23128" s="371"/>
      <c r="D23128" s="434"/>
    </row>
    <row r="23129" spans="1:4">
      <c r="A23129" s="371"/>
      <c r="B23129" s="371"/>
      <c r="C23129" s="371"/>
      <c r="D23129" s="434"/>
    </row>
    <row r="23130" spans="1:4">
      <c r="A23130" s="371"/>
      <c r="B23130" s="371"/>
      <c r="C23130" s="371"/>
      <c r="D23130" s="434"/>
    </row>
    <row r="23131" spans="1:4">
      <c r="A23131" s="371"/>
      <c r="B23131" s="371"/>
      <c r="C23131" s="371"/>
      <c r="D23131" s="434"/>
    </row>
    <row r="23132" spans="1:4">
      <c r="A23132" s="371"/>
      <c r="B23132" s="371"/>
      <c r="C23132" s="371"/>
      <c r="D23132" s="434"/>
    </row>
    <row r="23133" spans="1:4">
      <c r="A23133" s="371"/>
      <c r="B23133" s="371"/>
      <c r="C23133" s="371"/>
      <c r="D23133" s="434"/>
    </row>
    <row r="23134" spans="1:4">
      <c r="A23134" s="371"/>
      <c r="B23134" s="371"/>
      <c r="C23134" s="371"/>
      <c r="D23134" s="434"/>
    </row>
    <row r="23135" spans="1:4">
      <c r="A23135" s="371"/>
      <c r="B23135" s="371"/>
      <c r="C23135" s="371"/>
      <c r="D23135" s="434"/>
    </row>
    <row r="23136" spans="1:4">
      <c r="A23136" s="371"/>
      <c r="B23136" s="371"/>
      <c r="C23136" s="371"/>
      <c r="D23136" s="434"/>
    </row>
    <row r="23137" spans="1:4">
      <c r="A23137" s="371"/>
      <c r="B23137" s="371"/>
      <c r="C23137" s="371"/>
      <c r="D23137" s="434"/>
    </row>
    <row r="23138" spans="1:4">
      <c r="A23138" s="371"/>
      <c r="B23138" s="371"/>
      <c r="C23138" s="371"/>
      <c r="D23138" s="434"/>
    </row>
    <row r="23139" spans="1:4">
      <c r="A23139" s="371"/>
      <c r="B23139" s="371"/>
      <c r="C23139" s="371"/>
      <c r="D23139" s="434"/>
    </row>
    <row r="23140" spans="1:4">
      <c r="A23140" s="371"/>
      <c r="B23140" s="371"/>
      <c r="C23140" s="371"/>
      <c r="D23140" s="434"/>
    </row>
    <row r="23141" spans="1:4">
      <c r="A23141" s="371"/>
      <c r="B23141" s="371"/>
      <c r="C23141" s="371"/>
      <c r="D23141" s="434"/>
    </row>
    <row r="23142" spans="1:4">
      <c r="A23142" s="371"/>
      <c r="B23142" s="371"/>
      <c r="C23142" s="371"/>
      <c r="D23142" s="434"/>
    </row>
    <row r="23143" spans="1:4">
      <c r="A23143" s="371"/>
      <c r="B23143" s="371"/>
      <c r="C23143" s="371"/>
      <c r="D23143" s="434"/>
    </row>
    <row r="23144" spans="1:4">
      <c r="A23144" s="371"/>
      <c r="B23144" s="371"/>
      <c r="C23144" s="371"/>
      <c r="D23144" s="434"/>
    </row>
    <row r="23145" spans="1:4">
      <c r="A23145" s="371"/>
      <c r="B23145" s="371"/>
      <c r="C23145" s="371"/>
      <c r="D23145" s="434"/>
    </row>
    <row r="23146" spans="1:4">
      <c r="A23146" s="371"/>
      <c r="B23146" s="371"/>
      <c r="C23146" s="371"/>
      <c r="D23146" s="434"/>
    </row>
    <row r="23147" spans="1:4">
      <c r="A23147" s="371"/>
      <c r="B23147" s="371"/>
      <c r="C23147" s="371"/>
      <c r="D23147" s="434"/>
    </row>
    <row r="23148" spans="1:4">
      <c r="A23148" s="371"/>
      <c r="B23148" s="371"/>
      <c r="C23148" s="371"/>
      <c r="D23148" s="434"/>
    </row>
    <row r="23149" spans="1:4">
      <c r="A23149" s="371"/>
      <c r="B23149" s="371"/>
      <c r="C23149" s="371"/>
      <c r="D23149" s="434"/>
    </row>
    <row r="23150" spans="1:4">
      <c r="A23150" s="371"/>
      <c r="B23150" s="371"/>
      <c r="C23150" s="371"/>
      <c r="D23150" s="434"/>
    </row>
    <row r="23151" spans="1:4">
      <c r="A23151" s="371"/>
      <c r="B23151" s="371"/>
      <c r="C23151" s="371"/>
      <c r="D23151" s="434"/>
    </row>
    <row r="23152" spans="1:4">
      <c r="A23152" s="371"/>
      <c r="B23152" s="371"/>
      <c r="C23152" s="371"/>
      <c r="D23152" s="434"/>
    </row>
    <row r="23153" spans="1:4">
      <c r="A23153" s="371"/>
      <c r="B23153" s="371"/>
      <c r="C23153" s="371"/>
      <c r="D23153" s="434"/>
    </row>
    <row r="23154" spans="1:4">
      <c r="A23154" s="371"/>
      <c r="B23154" s="371"/>
      <c r="C23154" s="371"/>
      <c r="D23154" s="434"/>
    </row>
    <row r="23155" spans="1:4">
      <c r="A23155" s="371"/>
      <c r="B23155" s="371"/>
      <c r="C23155" s="371"/>
      <c r="D23155" s="434"/>
    </row>
    <row r="23156" spans="1:4">
      <c r="A23156" s="371"/>
      <c r="B23156" s="371"/>
      <c r="C23156" s="371"/>
      <c r="D23156" s="434"/>
    </row>
    <row r="23157" spans="1:4">
      <c r="A23157" s="371"/>
      <c r="B23157" s="371"/>
      <c r="C23157" s="371"/>
      <c r="D23157" s="434"/>
    </row>
    <row r="23158" spans="1:4">
      <c r="A23158" s="371"/>
      <c r="B23158" s="371"/>
      <c r="C23158" s="371"/>
      <c r="D23158" s="434"/>
    </row>
    <row r="23159" spans="1:4">
      <c r="A23159" s="371"/>
      <c r="B23159" s="371"/>
      <c r="C23159" s="371"/>
      <c r="D23159" s="434"/>
    </row>
    <row r="23160" spans="1:4">
      <c r="A23160" s="371"/>
      <c r="B23160" s="371"/>
      <c r="C23160" s="371"/>
      <c r="D23160" s="434"/>
    </row>
    <row r="23161" spans="1:4">
      <c r="A23161" s="371"/>
      <c r="B23161" s="371"/>
      <c r="C23161" s="371"/>
      <c r="D23161" s="434"/>
    </row>
    <row r="23162" spans="1:4">
      <c r="A23162" s="371"/>
      <c r="B23162" s="371"/>
      <c r="C23162" s="371"/>
      <c r="D23162" s="434"/>
    </row>
    <row r="23163" spans="1:4">
      <c r="A23163" s="371"/>
      <c r="B23163" s="371"/>
      <c r="C23163" s="371"/>
      <c r="D23163" s="434"/>
    </row>
    <row r="23164" spans="1:4">
      <c r="A23164" s="371"/>
      <c r="B23164" s="371"/>
      <c r="C23164" s="371"/>
      <c r="D23164" s="434"/>
    </row>
    <row r="23165" spans="1:4">
      <c r="A23165" s="371"/>
      <c r="B23165" s="371"/>
      <c r="C23165" s="371"/>
      <c r="D23165" s="434"/>
    </row>
    <row r="23166" spans="1:4">
      <c r="A23166" s="371"/>
      <c r="B23166" s="371"/>
      <c r="C23166" s="371"/>
      <c r="D23166" s="434"/>
    </row>
    <row r="23167" spans="1:4">
      <c r="A23167" s="371"/>
      <c r="B23167" s="371"/>
      <c r="C23167" s="371"/>
      <c r="D23167" s="434"/>
    </row>
    <row r="23168" spans="1:4">
      <c r="A23168" s="371"/>
      <c r="B23168" s="371"/>
      <c r="C23168" s="371"/>
      <c r="D23168" s="434"/>
    </row>
    <row r="23169" spans="1:4">
      <c r="A23169" s="371"/>
      <c r="B23169" s="371"/>
      <c r="C23169" s="371"/>
      <c r="D23169" s="434"/>
    </row>
    <row r="23170" spans="1:4">
      <c r="A23170" s="371"/>
      <c r="B23170" s="371"/>
      <c r="C23170" s="371"/>
      <c r="D23170" s="434"/>
    </row>
    <row r="23171" spans="1:4">
      <c r="A23171" s="371"/>
      <c r="B23171" s="371"/>
      <c r="C23171" s="371"/>
      <c r="D23171" s="434"/>
    </row>
    <row r="23172" spans="1:4">
      <c r="A23172" s="371"/>
      <c r="B23172" s="371"/>
      <c r="C23172" s="371"/>
      <c r="D23172" s="434"/>
    </row>
    <row r="23173" spans="1:4">
      <c r="A23173" s="371"/>
      <c r="B23173" s="371"/>
      <c r="C23173" s="371"/>
      <c r="D23173" s="434"/>
    </row>
    <row r="23174" spans="1:4">
      <c r="A23174" s="371"/>
      <c r="B23174" s="371"/>
      <c r="C23174" s="371"/>
      <c r="D23174" s="434"/>
    </row>
    <row r="23175" spans="1:4">
      <c r="A23175" s="371"/>
      <c r="B23175" s="371"/>
      <c r="C23175" s="371"/>
      <c r="D23175" s="434"/>
    </row>
    <row r="23176" spans="1:4">
      <c r="A23176" s="371"/>
      <c r="B23176" s="371"/>
      <c r="C23176" s="371"/>
      <c r="D23176" s="434"/>
    </row>
    <row r="23177" spans="1:4">
      <c r="A23177" s="371"/>
      <c r="B23177" s="371"/>
      <c r="C23177" s="371"/>
      <c r="D23177" s="434"/>
    </row>
    <row r="23178" spans="1:4">
      <c r="A23178" s="371"/>
      <c r="B23178" s="371"/>
      <c r="C23178" s="371"/>
      <c r="D23178" s="434"/>
    </row>
    <row r="23179" spans="1:4">
      <c r="A23179" s="371"/>
      <c r="B23179" s="371"/>
      <c r="C23179" s="371"/>
      <c r="D23179" s="434"/>
    </row>
    <row r="23180" spans="1:4">
      <c r="A23180" s="371"/>
      <c r="B23180" s="371"/>
      <c r="C23180" s="371"/>
      <c r="D23180" s="434"/>
    </row>
    <row r="23181" spans="1:4">
      <c r="A23181" s="371"/>
      <c r="B23181" s="371"/>
      <c r="C23181" s="371"/>
      <c r="D23181" s="434"/>
    </row>
    <row r="23182" spans="1:4">
      <c r="A23182" s="371"/>
      <c r="B23182" s="371"/>
      <c r="C23182" s="371"/>
      <c r="D23182" s="434"/>
    </row>
    <row r="23183" spans="1:4">
      <c r="A23183" s="371"/>
      <c r="B23183" s="371"/>
      <c r="C23183" s="371"/>
      <c r="D23183" s="434"/>
    </row>
    <row r="23184" spans="1:4">
      <c r="A23184" s="371"/>
      <c r="B23184" s="371"/>
      <c r="C23184" s="371"/>
      <c r="D23184" s="434"/>
    </row>
    <row r="23185" spans="1:4">
      <c r="A23185" s="371"/>
      <c r="B23185" s="371"/>
      <c r="C23185" s="371"/>
      <c r="D23185" s="434"/>
    </row>
    <row r="23186" spans="1:4">
      <c r="A23186" s="371"/>
      <c r="B23186" s="371"/>
      <c r="C23186" s="371"/>
      <c r="D23186" s="434"/>
    </row>
    <row r="23187" spans="1:4">
      <c r="A23187" s="371"/>
      <c r="B23187" s="371"/>
      <c r="C23187" s="371"/>
      <c r="D23187" s="434"/>
    </row>
    <row r="23188" spans="1:4">
      <c r="A23188" s="371"/>
      <c r="B23188" s="371"/>
      <c r="C23188" s="371"/>
      <c r="D23188" s="434"/>
    </row>
    <row r="23189" spans="1:4">
      <c r="A23189" s="371"/>
      <c r="B23189" s="371"/>
      <c r="C23189" s="371"/>
      <c r="D23189" s="434"/>
    </row>
    <row r="23190" spans="1:4">
      <c r="A23190" s="371"/>
      <c r="B23190" s="371"/>
      <c r="C23190" s="371"/>
      <c r="D23190" s="434"/>
    </row>
    <row r="23191" spans="1:4">
      <c r="A23191" s="371"/>
      <c r="B23191" s="371"/>
      <c r="C23191" s="371"/>
      <c r="D23191" s="434"/>
    </row>
    <row r="23192" spans="1:4">
      <c r="A23192" s="371"/>
      <c r="B23192" s="371"/>
      <c r="C23192" s="371"/>
      <c r="D23192" s="434"/>
    </row>
    <row r="23193" spans="1:4">
      <c r="A23193" s="371"/>
      <c r="B23193" s="371"/>
      <c r="C23193" s="371"/>
      <c r="D23193" s="434"/>
    </row>
    <row r="23194" spans="1:4">
      <c r="A23194" s="371"/>
      <c r="B23194" s="371"/>
      <c r="C23194" s="371"/>
      <c r="D23194" s="434"/>
    </row>
    <row r="23195" spans="1:4">
      <c r="A23195" s="371"/>
      <c r="B23195" s="371"/>
      <c r="C23195" s="371"/>
      <c r="D23195" s="434"/>
    </row>
    <row r="23196" spans="1:4">
      <c r="A23196" s="371"/>
      <c r="B23196" s="371"/>
      <c r="C23196" s="371"/>
      <c r="D23196" s="434"/>
    </row>
    <row r="23197" spans="1:4">
      <c r="A23197" s="371"/>
      <c r="B23197" s="371"/>
      <c r="C23197" s="371"/>
      <c r="D23197" s="434"/>
    </row>
    <row r="23198" spans="1:4">
      <c r="A23198" s="371"/>
      <c r="B23198" s="371"/>
      <c r="C23198" s="371"/>
      <c r="D23198" s="434"/>
    </row>
    <row r="23199" spans="1:4">
      <c r="A23199" s="371"/>
      <c r="B23199" s="371"/>
      <c r="C23199" s="371"/>
      <c r="D23199" s="434"/>
    </row>
    <row r="23200" spans="1:4">
      <c r="A23200" s="371"/>
      <c r="B23200" s="371"/>
      <c r="C23200" s="371"/>
      <c r="D23200" s="434"/>
    </row>
    <row r="23201" spans="1:4">
      <c r="A23201" s="371"/>
      <c r="B23201" s="371"/>
      <c r="C23201" s="371"/>
      <c r="D23201" s="434"/>
    </row>
    <row r="23202" spans="1:4">
      <c r="A23202" s="371"/>
      <c r="B23202" s="371"/>
      <c r="C23202" s="371"/>
      <c r="D23202" s="434"/>
    </row>
    <row r="23203" spans="1:4">
      <c r="A23203" s="371"/>
      <c r="B23203" s="371"/>
      <c r="C23203" s="371"/>
      <c r="D23203" s="434"/>
    </row>
    <row r="23204" spans="1:4">
      <c r="A23204" s="371"/>
      <c r="B23204" s="371"/>
      <c r="C23204" s="371"/>
      <c r="D23204" s="434"/>
    </row>
    <row r="23205" spans="1:4">
      <c r="A23205" s="371"/>
      <c r="B23205" s="371"/>
      <c r="C23205" s="371"/>
      <c r="D23205" s="434"/>
    </row>
    <row r="23206" spans="1:4">
      <c r="A23206" s="371"/>
      <c r="B23206" s="371"/>
      <c r="C23206" s="371"/>
      <c r="D23206" s="434"/>
    </row>
    <row r="23207" spans="1:4">
      <c r="A23207" s="371"/>
      <c r="B23207" s="371"/>
      <c r="C23207" s="371"/>
      <c r="D23207" s="434"/>
    </row>
    <row r="23208" spans="1:4">
      <c r="A23208" s="371"/>
      <c r="B23208" s="371"/>
      <c r="C23208" s="371"/>
      <c r="D23208" s="434"/>
    </row>
    <row r="23209" spans="1:4">
      <c r="A23209" s="371"/>
      <c r="B23209" s="371"/>
      <c r="C23209" s="371"/>
      <c r="D23209" s="434"/>
    </row>
    <row r="23210" spans="1:4">
      <c r="A23210" s="371"/>
      <c r="B23210" s="371"/>
      <c r="C23210" s="371"/>
      <c r="D23210" s="434"/>
    </row>
    <row r="23211" spans="1:4">
      <c r="A23211" s="371"/>
      <c r="B23211" s="371"/>
      <c r="C23211" s="371"/>
      <c r="D23211" s="434"/>
    </row>
    <row r="23212" spans="1:4">
      <c r="A23212" s="371"/>
      <c r="B23212" s="371"/>
      <c r="C23212" s="371"/>
      <c r="D23212" s="434"/>
    </row>
    <row r="23213" spans="1:4">
      <c r="A23213" s="371"/>
      <c r="B23213" s="371"/>
      <c r="C23213" s="371"/>
      <c r="D23213" s="434"/>
    </row>
    <row r="23214" spans="1:4">
      <c r="A23214" s="371"/>
      <c r="B23214" s="371"/>
      <c r="C23214" s="371"/>
      <c r="D23214" s="434"/>
    </row>
    <row r="23215" spans="1:4">
      <c r="A23215" s="371"/>
      <c r="B23215" s="371"/>
      <c r="C23215" s="371"/>
      <c r="D23215" s="434"/>
    </row>
    <row r="23216" spans="1:4">
      <c r="A23216" s="371"/>
      <c r="B23216" s="371"/>
      <c r="C23216" s="371"/>
      <c r="D23216" s="434"/>
    </row>
    <row r="23217" spans="1:4">
      <c r="A23217" s="371"/>
      <c r="B23217" s="371"/>
      <c r="C23217" s="371"/>
      <c r="D23217" s="434"/>
    </row>
    <row r="23218" spans="1:4">
      <c r="A23218" s="371"/>
      <c r="B23218" s="371"/>
      <c r="C23218" s="371"/>
      <c r="D23218" s="434"/>
    </row>
    <row r="23219" spans="1:4">
      <c r="A23219" s="371"/>
      <c r="B23219" s="371"/>
      <c r="C23219" s="371"/>
      <c r="D23219" s="434"/>
    </row>
    <row r="23220" spans="1:4">
      <c r="A23220" s="371"/>
      <c r="B23220" s="371"/>
      <c r="C23220" s="371"/>
      <c r="D23220" s="434"/>
    </row>
    <row r="23221" spans="1:4">
      <c r="A23221" s="371"/>
      <c r="B23221" s="371"/>
      <c r="C23221" s="371"/>
      <c r="D23221" s="434"/>
    </row>
    <row r="23222" spans="1:4">
      <c r="A23222" s="371"/>
      <c r="B23222" s="371"/>
      <c r="C23222" s="371"/>
      <c r="D23222" s="434"/>
    </row>
    <row r="23223" spans="1:4">
      <c r="A23223" s="371"/>
      <c r="B23223" s="371"/>
      <c r="C23223" s="371"/>
      <c r="D23223" s="434"/>
    </row>
    <row r="23224" spans="1:4">
      <c r="A23224" s="371"/>
      <c r="B23224" s="371"/>
      <c r="C23224" s="371"/>
      <c r="D23224" s="434"/>
    </row>
    <row r="23225" spans="1:4">
      <c r="A23225" s="371"/>
      <c r="B23225" s="371"/>
      <c r="C23225" s="371"/>
      <c r="D23225" s="434"/>
    </row>
    <row r="23226" spans="1:4">
      <c r="A23226" s="371"/>
      <c r="B23226" s="371"/>
      <c r="C23226" s="371"/>
      <c r="D23226" s="434"/>
    </row>
    <row r="23227" spans="1:4">
      <c r="A23227" s="371"/>
      <c r="B23227" s="371"/>
      <c r="C23227" s="371"/>
      <c r="D23227" s="434"/>
    </row>
    <row r="23228" spans="1:4">
      <c r="A23228" s="371"/>
      <c r="B23228" s="371"/>
      <c r="C23228" s="371"/>
      <c r="D23228" s="434"/>
    </row>
    <row r="23229" spans="1:4">
      <c r="A23229" s="371"/>
      <c r="B23229" s="371"/>
      <c r="C23229" s="371"/>
      <c r="D23229" s="434"/>
    </row>
    <row r="23230" spans="1:4">
      <c r="A23230" s="371"/>
      <c r="B23230" s="371"/>
      <c r="C23230" s="371"/>
      <c r="D23230" s="434"/>
    </row>
    <row r="23231" spans="1:4">
      <c r="A23231" s="371"/>
      <c r="B23231" s="371"/>
      <c r="C23231" s="371"/>
      <c r="D23231" s="434"/>
    </row>
    <row r="23232" spans="1:4">
      <c r="A23232" s="371"/>
      <c r="B23232" s="371"/>
      <c r="C23232" s="371"/>
      <c r="D23232" s="434"/>
    </row>
    <row r="23233" spans="1:4">
      <c r="A23233" s="371"/>
      <c r="B23233" s="371"/>
      <c r="C23233" s="371"/>
      <c r="D23233" s="434"/>
    </row>
    <row r="23234" spans="1:4">
      <c r="A23234" s="371"/>
      <c r="B23234" s="371"/>
      <c r="C23234" s="371"/>
      <c r="D23234" s="434"/>
    </row>
    <row r="23235" spans="1:4">
      <c r="A23235" s="371"/>
      <c r="B23235" s="371"/>
      <c r="C23235" s="371"/>
      <c r="D23235" s="434"/>
    </row>
    <row r="23236" spans="1:4">
      <c r="A23236" s="371"/>
      <c r="B23236" s="371"/>
      <c r="C23236" s="371"/>
      <c r="D23236" s="434"/>
    </row>
    <row r="23237" spans="1:4">
      <c r="A23237" s="371"/>
      <c r="B23237" s="371"/>
      <c r="C23237" s="371"/>
      <c r="D23237" s="434"/>
    </row>
    <row r="23238" spans="1:4">
      <c r="A23238" s="371"/>
      <c r="B23238" s="371"/>
      <c r="C23238" s="371"/>
      <c r="D23238" s="434"/>
    </row>
    <row r="23239" spans="1:4">
      <c r="A23239" s="371"/>
      <c r="B23239" s="371"/>
      <c r="C23239" s="371"/>
      <c r="D23239" s="434"/>
    </row>
    <row r="23240" spans="1:4">
      <c r="A23240" s="371"/>
      <c r="B23240" s="371"/>
      <c r="C23240" s="371"/>
      <c r="D23240" s="434"/>
    </row>
    <row r="23241" spans="1:4">
      <c r="A23241" s="371"/>
      <c r="B23241" s="371"/>
      <c r="C23241" s="371"/>
      <c r="D23241" s="434"/>
    </row>
    <row r="23242" spans="1:4">
      <c r="A23242" s="371"/>
      <c r="B23242" s="371"/>
      <c r="C23242" s="371"/>
      <c r="D23242" s="434"/>
    </row>
    <row r="23243" spans="1:4">
      <c r="A23243" s="371"/>
      <c r="B23243" s="371"/>
      <c r="C23243" s="371"/>
      <c r="D23243" s="434"/>
    </row>
    <row r="23244" spans="1:4">
      <c r="A23244" s="371"/>
      <c r="B23244" s="371"/>
      <c r="C23244" s="371"/>
      <c r="D23244" s="434"/>
    </row>
    <row r="23245" spans="1:4">
      <c r="A23245" s="371"/>
      <c r="B23245" s="371"/>
      <c r="C23245" s="371"/>
      <c r="D23245" s="434"/>
    </row>
    <row r="23246" spans="1:4">
      <c r="A23246" s="371"/>
      <c r="B23246" s="371"/>
      <c r="C23246" s="371"/>
      <c r="D23246" s="434"/>
    </row>
    <row r="23247" spans="1:4">
      <c r="A23247" s="371"/>
      <c r="B23247" s="371"/>
      <c r="C23247" s="371"/>
      <c r="D23247" s="434"/>
    </row>
    <row r="23248" spans="1:4">
      <c r="A23248" s="371"/>
      <c r="B23248" s="371"/>
      <c r="C23248" s="371"/>
      <c r="D23248" s="434"/>
    </row>
    <row r="23249" spans="1:4">
      <c r="A23249" s="371"/>
      <c r="B23249" s="371"/>
      <c r="C23249" s="371"/>
      <c r="D23249" s="434"/>
    </row>
    <row r="23250" spans="1:4">
      <c r="A23250" s="371"/>
      <c r="B23250" s="371"/>
      <c r="C23250" s="371"/>
      <c r="D23250" s="434"/>
    </row>
    <row r="23251" spans="1:4">
      <c r="A23251" s="371"/>
      <c r="B23251" s="371"/>
      <c r="C23251" s="371"/>
      <c r="D23251" s="434"/>
    </row>
    <row r="23252" spans="1:4">
      <c r="A23252" s="371"/>
      <c r="B23252" s="371"/>
      <c r="C23252" s="371"/>
      <c r="D23252" s="434"/>
    </row>
    <row r="23253" spans="1:4">
      <c r="A23253" s="371"/>
      <c r="B23253" s="371"/>
      <c r="C23253" s="371"/>
      <c r="D23253" s="434"/>
    </row>
    <row r="23254" spans="1:4">
      <c r="A23254" s="371"/>
      <c r="B23254" s="371"/>
      <c r="C23254" s="371"/>
      <c r="D23254" s="434"/>
    </row>
    <row r="23255" spans="1:4">
      <c r="A23255" s="371"/>
      <c r="B23255" s="371"/>
      <c r="C23255" s="371"/>
      <c r="D23255" s="434"/>
    </row>
    <row r="23256" spans="1:4">
      <c r="A23256" s="371"/>
      <c r="B23256" s="371"/>
      <c r="C23256" s="371"/>
      <c r="D23256" s="434"/>
    </row>
    <row r="23257" spans="1:4">
      <c r="A23257" s="371"/>
      <c r="B23257" s="371"/>
      <c r="C23257" s="371"/>
      <c r="D23257" s="434"/>
    </row>
    <row r="23258" spans="1:4">
      <c r="A23258" s="371"/>
      <c r="B23258" s="371"/>
      <c r="C23258" s="371"/>
      <c r="D23258" s="434"/>
    </row>
    <row r="23259" spans="1:4">
      <c r="A23259" s="371"/>
      <c r="B23259" s="371"/>
      <c r="C23259" s="371"/>
      <c r="D23259" s="434"/>
    </row>
    <row r="23260" spans="1:4">
      <c r="A23260" s="371"/>
      <c r="B23260" s="371"/>
      <c r="C23260" s="371"/>
      <c r="D23260" s="434"/>
    </row>
    <row r="23261" spans="1:4">
      <c r="A23261" s="371"/>
      <c r="B23261" s="371"/>
      <c r="C23261" s="371"/>
      <c r="D23261" s="434"/>
    </row>
    <row r="23262" spans="1:4">
      <c r="A23262" s="371"/>
      <c r="B23262" s="371"/>
      <c r="C23262" s="371"/>
      <c r="D23262" s="434"/>
    </row>
    <row r="23263" spans="1:4">
      <c r="A23263" s="371"/>
      <c r="B23263" s="371"/>
      <c r="C23263" s="371"/>
      <c r="D23263" s="434"/>
    </row>
    <row r="23264" spans="1:4">
      <c r="A23264" s="371"/>
      <c r="B23264" s="371"/>
      <c r="C23264" s="371"/>
      <c r="D23264" s="434"/>
    </row>
    <row r="23265" spans="1:4">
      <c r="A23265" s="371"/>
      <c r="B23265" s="371"/>
      <c r="C23265" s="371"/>
      <c r="D23265" s="434"/>
    </row>
    <row r="23266" spans="1:4">
      <c r="A23266" s="371"/>
      <c r="B23266" s="371"/>
      <c r="C23266" s="371"/>
      <c r="D23266" s="434"/>
    </row>
    <row r="23267" spans="1:4">
      <c r="A23267" s="371"/>
      <c r="B23267" s="371"/>
      <c r="C23267" s="371"/>
      <c r="D23267" s="434"/>
    </row>
    <row r="23268" spans="1:4">
      <c r="A23268" s="371"/>
      <c r="B23268" s="371"/>
      <c r="C23268" s="371"/>
      <c r="D23268" s="434"/>
    </row>
    <row r="23269" spans="1:4">
      <c r="A23269" s="371"/>
      <c r="B23269" s="371"/>
      <c r="C23269" s="371"/>
      <c r="D23269" s="434"/>
    </row>
    <row r="23270" spans="1:4">
      <c r="A23270" s="371"/>
      <c r="B23270" s="371"/>
      <c r="C23270" s="371"/>
      <c r="D23270" s="434"/>
    </row>
    <row r="23271" spans="1:4">
      <c r="A23271" s="371"/>
      <c r="B23271" s="371"/>
      <c r="C23271" s="371"/>
      <c r="D23271" s="434"/>
    </row>
    <row r="23272" spans="1:4">
      <c r="A23272" s="371"/>
      <c r="B23272" s="371"/>
      <c r="C23272" s="371"/>
      <c r="D23272" s="434"/>
    </row>
    <row r="23273" spans="1:4">
      <c r="A23273" s="371"/>
      <c r="B23273" s="371"/>
      <c r="C23273" s="371"/>
      <c r="D23273" s="434"/>
    </row>
    <row r="23274" spans="1:4">
      <c r="A23274" s="371"/>
      <c r="B23274" s="371"/>
      <c r="C23274" s="371"/>
      <c r="D23274" s="434"/>
    </row>
    <row r="23275" spans="1:4">
      <c r="A23275" s="371"/>
      <c r="B23275" s="371"/>
      <c r="C23275" s="371"/>
      <c r="D23275" s="434"/>
    </row>
    <row r="23276" spans="1:4">
      <c r="A23276" s="371"/>
      <c r="B23276" s="371"/>
      <c r="C23276" s="371"/>
      <c r="D23276" s="434"/>
    </row>
    <row r="23277" spans="1:4">
      <c r="A23277" s="371"/>
      <c r="B23277" s="371"/>
      <c r="C23277" s="371"/>
      <c r="D23277" s="434"/>
    </row>
    <row r="23278" spans="1:4">
      <c r="A23278" s="371"/>
      <c r="B23278" s="371"/>
      <c r="C23278" s="371"/>
      <c r="D23278" s="434"/>
    </row>
    <row r="23279" spans="1:4">
      <c r="A23279" s="371"/>
      <c r="B23279" s="371"/>
      <c r="C23279" s="371"/>
      <c r="D23279" s="434"/>
    </row>
    <row r="23280" spans="1:4">
      <c r="A23280" s="371"/>
      <c r="B23280" s="371"/>
      <c r="C23280" s="371"/>
      <c r="D23280" s="434"/>
    </row>
    <row r="23281" spans="1:4">
      <c r="A23281" s="371"/>
      <c r="B23281" s="371"/>
      <c r="C23281" s="371"/>
      <c r="D23281" s="434"/>
    </row>
    <row r="23282" spans="1:4">
      <c r="A23282" s="371"/>
      <c r="B23282" s="371"/>
      <c r="C23282" s="371"/>
      <c r="D23282" s="434"/>
    </row>
    <row r="23283" spans="1:4">
      <c r="A23283" s="371"/>
      <c r="B23283" s="371"/>
      <c r="C23283" s="371"/>
      <c r="D23283" s="434"/>
    </row>
    <row r="23284" spans="1:4">
      <c r="A23284" s="371"/>
      <c r="B23284" s="371"/>
      <c r="C23284" s="371"/>
      <c r="D23284" s="434"/>
    </row>
    <row r="23285" spans="1:4">
      <c r="A23285" s="371"/>
      <c r="B23285" s="371"/>
      <c r="C23285" s="371"/>
      <c r="D23285" s="434"/>
    </row>
    <row r="23286" spans="1:4">
      <c r="A23286" s="371"/>
      <c r="B23286" s="371"/>
      <c r="C23286" s="371"/>
      <c r="D23286" s="434"/>
    </row>
    <row r="23287" spans="1:4">
      <c r="A23287" s="371"/>
      <c r="B23287" s="371"/>
      <c r="C23287" s="371"/>
      <c r="D23287" s="434"/>
    </row>
    <row r="23288" spans="1:4">
      <c r="A23288" s="371"/>
      <c r="B23288" s="371"/>
      <c r="C23288" s="371"/>
      <c r="D23288" s="434"/>
    </row>
    <row r="23289" spans="1:4">
      <c r="A23289" s="371"/>
      <c r="B23289" s="371"/>
      <c r="C23289" s="371"/>
      <c r="D23289" s="434"/>
    </row>
    <row r="23290" spans="1:4">
      <c r="A23290" s="371"/>
      <c r="B23290" s="371"/>
      <c r="C23290" s="371"/>
      <c r="D23290" s="434"/>
    </row>
    <row r="23291" spans="1:4">
      <c r="A23291" s="371"/>
      <c r="B23291" s="371"/>
      <c r="C23291" s="371"/>
      <c r="D23291" s="434"/>
    </row>
    <row r="23292" spans="1:4">
      <c r="A23292" s="371"/>
      <c r="B23292" s="371"/>
      <c r="C23292" s="371"/>
      <c r="D23292" s="434"/>
    </row>
    <row r="23293" spans="1:4">
      <c r="A23293" s="371"/>
      <c r="B23293" s="371"/>
      <c r="C23293" s="371"/>
      <c r="D23293" s="434"/>
    </row>
    <row r="23294" spans="1:4">
      <c r="A23294" s="371"/>
      <c r="B23294" s="371"/>
      <c r="C23294" s="371"/>
      <c r="D23294" s="434"/>
    </row>
    <row r="23295" spans="1:4">
      <c r="A23295" s="371"/>
      <c r="B23295" s="371"/>
      <c r="C23295" s="371"/>
      <c r="D23295" s="434"/>
    </row>
    <row r="23296" spans="1:4">
      <c r="A23296" s="371"/>
      <c r="B23296" s="371"/>
      <c r="C23296" s="371"/>
      <c r="D23296" s="434"/>
    </row>
    <row r="23297" spans="1:4">
      <c r="A23297" s="371"/>
      <c r="B23297" s="371"/>
      <c r="C23297" s="371"/>
      <c r="D23297" s="434"/>
    </row>
    <row r="23298" spans="1:4">
      <c r="A23298" s="371"/>
      <c r="B23298" s="371"/>
      <c r="C23298" s="371"/>
      <c r="D23298" s="434"/>
    </row>
    <row r="23299" spans="1:4">
      <c r="A23299" s="371"/>
      <c r="B23299" s="371"/>
      <c r="C23299" s="371"/>
      <c r="D23299" s="434"/>
    </row>
    <row r="23300" spans="1:4">
      <c r="A23300" s="371"/>
      <c r="B23300" s="371"/>
      <c r="C23300" s="371"/>
      <c r="D23300" s="434"/>
    </row>
    <row r="23301" spans="1:4">
      <c r="A23301" s="371"/>
      <c r="B23301" s="371"/>
      <c r="C23301" s="371"/>
      <c r="D23301" s="434"/>
    </row>
    <row r="23302" spans="1:4">
      <c r="A23302" s="371"/>
      <c r="B23302" s="371"/>
      <c r="C23302" s="371"/>
      <c r="D23302" s="434"/>
    </row>
    <row r="23303" spans="1:4">
      <c r="A23303" s="371"/>
      <c r="B23303" s="371"/>
      <c r="C23303" s="371"/>
      <c r="D23303" s="434"/>
    </row>
    <row r="23304" spans="1:4">
      <c r="A23304" s="371"/>
      <c r="B23304" s="371"/>
      <c r="C23304" s="371"/>
      <c r="D23304" s="434"/>
    </row>
    <row r="23305" spans="1:4">
      <c r="A23305" s="371"/>
      <c r="B23305" s="371"/>
      <c r="C23305" s="371"/>
      <c r="D23305" s="434"/>
    </row>
    <row r="23306" spans="1:4">
      <c r="A23306" s="371"/>
      <c r="B23306" s="371"/>
      <c r="C23306" s="371"/>
      <c r="D23306" s="434"/>
    </row>
    <row r="23307" spans="1:4">
      <c r="A23307" s="371"/>
      <c r="B23307" s="371"/>
      <c r="C23307" s="371"/>
      <c r="D23307" s="434"/>
    </row>
    <row r="23308" spans="1:4">
      <c r="A23308" s="371"/>
      <c r="B23308" s="371"/>
      <c r="C23308" s="371"/>
      <c r="D23308" s="434"/>
    </row>
    <row r="23309" spans="1:4">
      <c r="A23309" s="371"/>
      <c r="B23309" s="371"/>
      <c r="C23309" s="371"/>
      <c r="D23309" s="434"/>
    </row>
    <row r="23310" spans="1:4">
      <c r="A23310" s="371"/>
      <c r="B23310" s="371"/>
      <c r="C23310" s="371"/>
      <c r="D23310" s="434"/>
    </row>
    <row r="23311" spans="1:4">
      <c r="A23311" s="371"/>
      <c r="B23311" s="371"/>
      <c r="C23311" s="371"/>
      <c r="D23311" s="434"/>
    </row>
    <row r="23312" spans="1:4">
      <c r="A23312" s="371"/>
      <c r="B23312" s="371"/>
      <c r="C23312" s="371"/>
      <c r="D23312" s="434"/>
    </row>
    <row r="23313" spans="1:4">
      <c r="A23313" s="371"/>
      <c r="B23313" s="371"/>
      <c r="C23313" s="371"/>
      <c r="D23313" s="434"/>
    </row>
    <row r="23314" spans="1:4">
      <c r="A23314" s="371"/>
      <c r="B23314" s="371"/>
      <c r="C23314" s="371"/>
      <c r="D23314" s="434"/>
    </row>
    <row r="23315" spans="1:4">
      <c r="A23315" s="371"/>
      <c r="B23315" s="371"/>
      <c r="C23315" s="371"/>
      <c r="D23315" s="434"/>
    </row>
    <row r="23316" spans="1:4">
      <c r="A23316" s="371"/>
      <c r="B23316" s="371"/>
      <c r="C23316" s="371"/>
      <c r="D23316" s="434"/>
    </row>
    <row r="23317" spans="1:4">
      <c r="A23317" s="371"/>
      <c r="B23317" s="371"/>
      <c r="C23317" s="371"/>
      <c r="D23317" s="434"/>
    </row>
    <row r="23318" spans="1:4">
      <c r="A23318" s="371"/>
      <c r="B23318" s="371"/>
      <c r="C23318" s="371"/>
      <c r="D23318" s="434"/>
    </row>
    <row r="23319" spans="1:4">
      <c r="A23319" s="371"/>
      <c r="B23319" s="371"/>
      <c r="C23319" s="371"/>
      <c r="D23319" s="434"/>
    </row>
    <row r="23320" spans="1:4">
      <c r="A23320" s="371"/>
      <c r="B23320" s="371"/>
      <c r="C23320" s="371"/>
      <c r="D23320" s="434"/>
    </row>
    <row r="23321" spans="1:4">
      <c r="A23321" s="371"/>
      <c r="B23321" s="371"/>
      <c r="C23321" s="371"/>
      <c r="D23321" s="434"/>
    </row>
    <row r="23322" spans="1:4">
      <c r="A23322" s="371"/>
      <c r="B23322" s="371"/>
      <c r="C23322" s="371"/>
      <c r="D23322" s="434"/>
    </row>
    <row r="23323" spans="1:4">
      <c r="A23323" s="371"/>
      <c r="B23323" s="371"/>
      <c r="C23323" s="371"/>
      <c r="D23323" s="434"/>
    </row>
    <row r="23324" spans="1:4">
      <c r="A23324" s="371"/>
      <c r="B23324" s="371"/>
      <c r="C23324" s="371"/>
      <c r="D23324" s="434"/>
    </row>
    <row r="23325" spans="1:4">
      <c r="A23325" s="371"/>
      <c r="B23325" s="371"/>
      <c r="C23325" s="371"/>
      <c r="D23325" s="434"/>
    </row>
    <row r="23326" spans="1:4">
      <c r="A23326" s="371"/>
      <c r="B23326" s="371"/>
      <c r="C23326" s="371"/>
      <c r="D23326" s="434"/>
    </row>
    <row r="23327" spans="1:4">
      <c r="A23327" s="371"/>
      <c r="B23327" s="371"/>
      <c r="C23327" s="371"/>
      <c r="D23327" s="434"/>
    </row>
    <row r="23328" spans="1:4">
      <c r="A23328" s="371"/>
      <c r="B23328" s="371"/>
      <c r="C23328" s="371"/>
      <c r="D23328" s="434"/>
    </row>
    <row r="23329" spans="1:4">
      <c r="A23329" s="371"/>
      <c r="B23329" s="371"/>
      <c r="C23329" s="371"/>
      <c r="D23329" s="434"/>
    </row>
    <row r="23330" spans="1:4">
      <c r="A23330" s="371"/>
      <c r="B23330" s="371"/>
      <c r="C23330" s="371"/>
      <c r="D23330" s="434"/>
    </row>
    <row r="23331" spans="1:4">
      <c r="A23331" s="371"/>
      <c r="B23331" s="371"/>
      <c r="C23331" s="371"/>
      <c r="D23331" s="434"/>
    </row>
    <row r="23332" spans="1:4">
      <c r="A23332" s="371"/>
      <c r="B23332" s="371"/>
      <c r="C23332" s="371"/>
      <c r="D23332" s="434"/>
    </row>
    <row r="23333" spans="1:4">
      <c r="A23333" s="371"/>
      <c r="B23333" s="371"/>
      <c r="C23333" s="371"/>
      <c r="D23333" s="434"/>
    </row>
    <row r="23334" spans="1:4">
      <c r="A23334" s="371"/>
      <c r="B23334" s="371"/>
      <c r="C23334" s="371"/>
      <c r="D23334" s="434"/>
    </row>
    <row r="23335" spans="1:4">
      <c r="A23335" s="371"/>
      <c r="B23335" s="371"/>
      <c r="C23335" s="371"/>
      <c r="D23335" s="434"/>
    </row>
    <row r="23336" spans="1:4">
      <c r="A23336" s="371"/>
      <c r="B23336" s="371"/>
      <c r="C23336" s="371"/>
      <c r="D23336" s="434"/>
    </row>
    <row r="23337" spans="1:4">
      <c r="A23337" s="371"/>
      <c r="B23337" s="371"/>
      <c r="C23337" s="371"/>
      <c r="D23337" s="434"/>
    </row>
    <row r="23338" spans="1:4">
      <c r="A23338" s="371"/>
      <c r="B23338" s="371"/>
      <c r="C23338" s="371"/>
      <c r="D23338" s="434"/>
    </row>
    <row r="23339" spans="1:4">
      <c r="A23339" s="371"/>
      <c r="B23339" s="371"/>
      <c r="C23339" s="371"/>
      <c r="D23339" s="434"/>
    </row>
    <row r="23340" spans="1:4">
      <c r="A23340" s="371"/>
      <c r="B23340" s="371"/>
      <c r="C23340" s="371"/>
      <c r="D23340" s="434"/>
    </row>
    <row r="23341" spans="1:4">
      <c r="A23341" s="371"/>
      <c r="B23341" s="371"/>
      <c r="C23341" s="371"/>
      <c r="D23341" s="434"/>
    </row>
    <row r="23342" spans="1:4">
      <c r="A23342" s="371"/>
      <c r="B23342" s="371"/>
      <c r="C23342" s="371"/>
      <c r="D23342" s="434"/>
    </row>
    <row r="23343" spans="1:4">
      <c r="A23343" s="371"/>
      <c r="B23343" s="371"/>
      <c r="C23343" s="371"/>
      <c r="D23343" s="434"/>
    </row>
    <row r="23344" spans="1:4">
      <c r="A23344" s="371"/>
      <c r="B23344" s="371"/>
      <c r="C23344" s="371"/>
      <c r="D23344" s="434"/>
    </row>
    <row r="23345" spans="1:4">
      <c r="A23345" s="371"/>
      <c r="B23345" s="371"/>
      <c r="C23345" s="371"/>
      <c r="D23345" s="434"/>
    </row>
    <row r="23346" spans="1:4">
      <c r="A23346" s="371"/>
      <c r="B23346" s="371"/>
      <c r="C23346" s="371"/>
      <c r="D23346" s="434"/>
    </row>
    <row r="23347" spans="1:4">
      <c r="A23347" s="371"/>
      <c r="B23347" s="371"/>
      <c r="C23347" s="371"/>
      <c r="D23347" s="434"/>
    </row>
    <row r="23348" spans="1:4">
      <c r="A23348" s="371"/>
      <c r="B23348" s="371"/>
      <c r="C23348" s="371"/>
      <c r="D23348" s="434"/>
    </row>
    <row r="23349" spans="1:4">
      <c r="A23349" s="371"/>
      <c r="B23349" s="371"/>
      <c r="C23349" s="371"/>
      <c r="D23349" s="434"/>
    </row>
    <row r="23350" spans="1:4">
      <c r="A23350" s="371"/>
      <c r="B23350" s="371"/>
      <c r="C23350" s="371"/>
      <c r="D23350" s="434"/>
    </row>
    <row r="23351" spans="1:4">
      <c r="A23351" s="371"/>
      <c r="B23351" s="371"/>
      <c r="C23351" s="371"/>
      <c r="D23351" s="434"/>
    </row>
    <row r="23352" spans="1:4">
      <c r="A23352" s="371"/>
      <c r="B23352" s="371"/>
      <c r="C23352" s="371"/>
      <c r="D23352" s="434"/>
    </row>
    <row r="23353" spans="1:4">
      <c r="A23353" s="371"/>
      <c r="B23353" s="371"/>
      <c r="C23353" s="371"/>
      <c r="D23353" s="434"/>
    </row>
    <row r="23354" spans="1:4">
      <c r="A23354" s="371"/>
      <c r="B23354" s="371"/>
      <c r="C23354" s="371"/>
      <c r="D23354" s="434"/>
    </row>
    <row r="23355" spans="1:4">
      <c r="A23355" s="371"/>
      <c r="B23355" s="371"/>
      <c r="C23355" s="371"/>
      <c r="D23355" s="434"/>
    </row>
    <row r="23356" spans="1:4">
      <c r="A23356" s="371"/>
      <c r="B23356" s="371"/>
      <c r="C23356" s="371"/>
      <c r="D23356" s="434"/>
    </row>
    <row r="23357" spans="1:4">
      <c r="A23357" s="371"/>
      <c r="B23357" s="371"/>
      <c r="C23357" s="371"/>
      <c r="D23357" s="434"/>
    </row>
    <row r="23358" spans="1:4">
      <c r="A23358" s="371"/>
      <c r="B23358" s="371"/>
      <c r="C23358" s="371"/>
      <c r="D23358" s="434"/>
    </row>
    <row r="23359" spans="1:4">
      <c r="A23359" s="371"/>
      <c r="B23359" s="371"/>
      <c r="C23359" s="371"/>
      <c r="D23359" s="434"/>
    </row>
    <row r="23360" spans="1:4">
      <c r="A23360" s="371"/>
      <c r="B23360" s="371"/>
      <c r="C23360" s="371"/>
      <c r="D23360" s="434"/>
    </row>
    <row r="23361" spans="1:4">
      <c r="A23361" s="371"/>
      <c r="B23361" s="371"/>
      <c r="C23361" s="371"/>
      <c r="D23361" s="434"/>
    </row>
    <row r="23362" spans="1:4">
      <c r="A23362" s="371"/>
      <c r="B23362" s="371"/>
      <c r="C23362" s="371"/>
      <c r="D23362" s="434"/>
    </row>
    <row r="23363" spans="1:4">
      <c r="A23363" s="371"/>
      <c r="B23363" s="371"/>
      <c r="C23363" s="371"/>
      <c r="D23363" s="434"/>
    </row>
    <row r="23364" spans="1:4">
      <c r="A23364" s="371"/>
      <c r="B23364" s="371"/>
      <c r="C23364" s="371"/>
      <c r="D23364" s="434"/>
    </row>
    <row r="23365" spans="1:4">
      <c r="A23365" s="371"/>
      <c r="B23365" s="371"/>
      <c r="C23365" s="371"/>
      <c r="D23365" s="434"/>
    </row>
    <row r="23366" spans="1:4">
      <c r="A23366" s="371"/>
      <c r="B23366" s="371"/>
      <c r="C23366" s="371"/>
      <c r="D23366" s="434"/>
    </row>
    <row r="23367" spans="1:4">
      <c r="A23367" s="371"/>
      <c r="B23367" s="371"/>
      <c r="C23367" s="371"/>
      <c r="D23367" s="434"/>
    </row>
    <row r="23368" spans="1:4">
      <c r="A23368" s="371"/>
      <c r="B23368" s="371"/>
      <c r="C23368" s="371"/>
      <c r="D23368" s="434"/>
    </row>
    <row r="23369" spans="1:4">
      <c r="A23369" s="371"/>
      <c r="B23369" s="371"/>
      <c r="C23369" s="371"/>
      <c r="D23369" s="434"/>
    </row>
    <row r="23370" spans="1:4">
      <c r="A23370" s="371"/>
      <c r="B23370" s="371"/>
      <c r="C23370" s="371"/>
      <c r="D23370" s="434"/>
    </row>
    <row r="23371" spans="1:4">
      <c r="A23371" s="371"/>
      <c r="B23371" s="371"/>
      <c r="C23371" s="371"/>
      <c r="D23371" s="434"/>
    </row>
    <row r="23372" spans="1:4">
      <c r="A23372" s="371"/>
      <c r="B23372" s="371"/>
      <c r="C23372" s="371"/>
      <c r="D23372" s="434"/>
    </row>
    <row r="23373" spans="1:4">
      <c r="A23373" s="371"/>
      <c r="B23373" s="371"/>
      <c r="C23373" s="371"/>
      <c r="D23373" s="434"/>
    </row>
    <row r="23374" spans="1:4">
      <c r="A23374" s="371"/>
      <c r="B23374" s="371"/>
      <c r="C23374" s="371"/>
      <c r="D23374" s="434"/>
    </row>
    <row r="23375" spans="1:4">
      <c r="A23375" s="371"/>
      <c r="B23375" s="371"/>
      <c r="C23375" s="371"/>
      <c r="D23375" s="434"/>
    </row>
    <row r="23376" spans="1:4">
      <c r="A23376" s="371"/>
      <c r="B23376" s="371"/>
      <c r="C23376" s="371"/>
      <c r="D23376" s="434"/>
    </row>
    <row r="23377" spans="1:4">
      <c r="A23377" s="371"/>
      <c r="B23377" s="371"/>
      <c r="C23377" s="371"/>
      <c r="D23377" s="434"/>
    </row>
    <row r="23378" spans="1:4">
      <c r="A23378" s="371"/>
      <c r="B23378" s="371"/>
      <c r="C23378" s="371"/>
      <c r="D23378" s="434"/>
    </row>
    <row r="23379" spans="1:4">
      <c r="A23379" s="371"/>
      <c r="B23379" s="371"/>
      <c r="C23379" s="371"/>
      <c r="D23379" s="434"/>
    </row>
    <row r="23380" spans="1:4">
      <c r="A23380" s="371"/>
      <c r="B23380" s="371"/>
      <c r="C23380" s="371"/>
      <c r="D23380" s="434"/>
    </row>
    <row r="23381" spans="1:4">
      <c r="A23381" s="371"/>
      <c r="B23381" s="371"/>
      <c r="C23381" s="371"/>
      <c r="D23381" s="434"/>
    </row>
    <row r="23382" spans="1:4">
      <c r="A23382" s="371"/>
      <c r="B23382" s="371"/>
      <c r="C23382" s="371"/>
      <c r="D23382" s="434"/>
    </row>
    <row r="23383" spans="1:4">
      <c r="A23383" s="371"/>
      <c r="B23383" s="371"/>
      <c r="C23383" s="371"/>
      <c r="D23383" s="434"/>
    </row>
    <row r="23384" spans="1:4">
      <c r="A23384" s="371"/>
      <c r="B23384" s="371"/>
      <c r="C23384" s="371"/>
      <c r="D23384" s="434"/>
    </row>
    <row r="23385" spans="1:4">
      <c r="A23385" s="371"/>
      <c r="B23385" s="371"/>
      <c r="C23385" s="371"/>
      <c r="D23385" s="434"/>
    </row>
    <row r="23386" spans="1:4">
      <c r="A23386" s="371"/>
      <c r="B23386" s="371"/>
      <c r="C23386" s="371"/>
      <c r="D23386" s="434"/>
    </row>
    <row r="23387" spans="1:4">
      <c r="A23387" s="371"/>
      <c r="B23387" s="371"/>
      <c r="C23387" s="371"/>
      <c r="D23387" s="434"/>
    </row>
    <row r="23388" spans="1:4">
      <c r="A23388" s="371"/>
      <c r="B23388" s="371"/>
      <c r="C23388" s="371"/>
      <c r="D23388" s="434"/>
    </row>
    <row r="23389" spans="1:4">
      <c r="A23389" s="371"/>
      <c r="B23389" s="371"/>
      <c r="C23389" s="371"/>
      <c r="D23389" s="434"/>
    </row>
    <row r="23390" spans="1:4">
      <c r="A23390" s="371"/>
      <c r="B23390" s="371"/>
      <c r="C23390" s="371"/>
      <c r="D23390" s="434"/>
    </row>
    <row r="23391" spans="1:4">
      <c r="A23391" s="371"/>
      <c r="B23391" s="371"/>
      <c r="C23391" s="371"/>
      <c r="D23391" s="434"/>
    </row>
    <row r="23392" spans="1:4">
      <c r="A23392" s="371"/>
      <c r="B23392" s="371"/>
      <c r="C23392" s="371"/>
      <c r="D23392" s="434"/>
    </row>
    <row r="23393" spans="1:4">
      <c r="A23393" s="371"/>
      <c r="B23393" s="371"/>
      <c r="C23393" s="371"/>
      <c r="D23393" s="434"/>
    </row>
    <row r="23394" spans="1:4">
      <c r="A23394" s="371"/>
      <c r="B23394" s="371"/>
      <c r="C23394" s="371"/>
      <c r="D23394" s="434"/>
    </row>
    <row r="23395" spans="1:4">
      <c r="A23395" s="371"/>
      <c r="B23395" s="371"/>
      <c r="C23395" s="371"/>
      <c r="D23395" s="434"/>
    </row>
    <row r="23396" spans="1:4">
      <c r="A23396" s="371"/>
      <c r="B23396" s="371"/>
      <c r="C23396" s="371"/>
      <c r="D23396" s="434"/>
    </row>
    <row r="23397" spans="1:4">
      <c r="A23397" s="371"/>
      <c r="B23397" s="371"/>
      <c r="C23397" s="371"/>
      <c r="D23397" s="434"/>
    </row>
    <row r="23398" spans="1:4">
      <c r="A23398" s="371"/>
      <c r="B23398" s="371"/>
      <c r="C23398" s="371"/>
      <c r="D23398" s="434"/>
    </row>
    <row r="23399" spans="1:4">
      <c r="A23399" s="371"/>
      <c r="B23399" s="371"/>
      <c r="C23399" s="371"/>
      <c r="D23399" s="434"/>
    </row>
    <row r="23400" spans="1:4">
      <c r="A23400" s="371"/>
      <c r="B23400" s="371"/>
      <c r="C23400" s="371"/>
      <c r="D23400" s="434"/>
    </row>
    <row r="23401" spans="1:4">
      <c r="A23401" s="371"/>
      <c r="B23401" s="371"/>
      <c r="C23401" s="371"/>
      <c r="D23401" s="434"/>
    </row>
    <row r="23402" spans="1:4">
      <c r="A23402" s="371"/>
      <c r="B23402" s="371"/>
      <c r="C23402" s="371"/>
      <c r="D23402" s="434"/>
    </row>
    <row r="23403" spans="1:4">
      <c r="A23403" s="371"/>
      <c r="B23403" s="371"/>
      <c r="C23403" s="371"/>
      <c r="D23403" s="434"/>
    </row>
    <row r="23404" spans="1:4">
      <c r="A23404" s="371"/>
      <c r="B23404" s="371"/>
      <c r="C23404" s="371"/>
      <c r="D23404" s="434"/>
    </row>
    <row r="23405" spans="1:4">
      <c r="A23405" s="371"/>
      <c r="B23405" s="371"/>
      <c r="C23405" s="371"/>
      <c r="D23405" s="434"/>
    </row>
    <row r="23406" spans="1:4">
      <c r="A23406" s="371"/>
      <c r="B23406" s="371"/>
      <c r="C23406" s="371"/>
      <c r="D23406" s="434"/>
    </row>
    <row r="23407" spans="1:4">
      <c r="A23407" s="371"/>
      <c r="B23407" s="371"/>
      <c r="C23407" s="371"/>
      <c r="D23407" s="434"/>
    </row>
    <row r="23408" spans="1:4">
      <c r="A23408" s="371"/>
      <c r="B23408" s="371"/>
      <c r="C23408" s="371"/>
      <c r="D23408" s="434"/>
    </row>
    <row r="23409" spans="1:4">
      <c r="A23409" s="371"/>
      <c r="B23409" s="371"/>
      <c r="C23409" s="371"/>
      <c r="D23409" s="434"/>
    </row>
    <row r="23410" spans="1:4">
      <c r="A23410" s="371"/>
      <c r="B23410" s="371"/>
      <c r="C23410" s="371"/>
      <c r="D23410" s="434"/>
    </row>
    <row r="23411" spans="1:4">
      <c r="A23411" s="371"/>
      <c r="B23411" s="371"/>
      <c r="C23411" s="371"/>
      <c r="D23411" s="434"/>
    </row>
    <row r="23412" spans="1:4">
      <c r="A23412" s="371"/>
      <c r="B23412" s="371"/>
      <c r="C23412" s="371"/>
      <c r="D23412" s="434"/>
    </row>
    <row r="23413" spans="1:4">
      <c r="A23413" s="371"/>
      <c r="B23413" s="371"/>
      <c r="C23413" s="371"/>
      <c r="D23413" s="434"/>
    </row>
    <row r="23414" spans="1:4">
      <c r="A23414" s="371"/>
      <c r="B23414" s="371"/>
      <c r="C23414" s="371"/>
      <c r="D23414" s="434"/>
    </row>
    <row r="23415" spans="1:4">
      <c r="A23415" s="371"/>
      <c r="B23415" s="371"/>
      <c r="C23415" s="371"/>
      <c r="D23415" s="434"/>
    </row>
    <row r="23416" spans="1:4">
      <c r="A23416" s="371"/>
      <c r="B23416" s="371"/>
      <c r="C23416" s="371"/>
      <c r="D23416" s="434"/>
    </row>
    <row r="23417" spans="1:4">
      <c r="A23417" s="371"/>
      <c r="B23417" s="371"/>
      <c r="C23417" s="371"/>
      <c r="D23417" s="434"/>
    </row>
    <row r="23418" spans="1:4">
      <c r="A23418" s="371"/>
      <c r="B23418" s="371"/>
      <c r="C23418" s="371"/>
      <c r="D23418" s="434"/>
    </row>
    <row r="23419" spans="1:4">
      <c r="A23419" s="371"/>
      <c r="B23419" s="371"/>
      <c r="C23419" s="371"/>
      <c r="D23419" s="434"/>
    </row>
    <row r="23420" spans="1:4">
      <c r="A23420" s="371"/>
      <c r="B23420" s="371"/>
      <c r="C23420" s="371"/>
      <c r="D23420" s="434"/>
    </row>
    <row r="23421" spans="1:4">
      <c r="A23421" s="371"/>
      <c r="B23421" s="371"/>
      <c r="C23421" s="371"/>
      <c r="D23421" s="434"/>
    </row>
    <row r="23422" spans="1:4">
      <c r="A23422" s="371"/>
      <c r="B23422" s="371"/>
      <c r="C23422" s="371"/>
      <c r="D23422" s="434"/>
    </row>
    <row r="23423" spans="1:4">
      <c r="A23423" s="371"/>
      <c r="B23423" s="371"/>
      <c r="C23423" s="371"/>
      <c r="D23423" s="434"/>
    </row>
    <row r="23424" spans="1:4">
      <c r="A23424" s="371"/>
      <c r="B23424" s="371"/>
      <c r="C23424" s="371"/>
      <c r="D23424" s="434"/>
    </row>
    <row r="23425" spans="1:4">
      <c r="A23425" s="371"/>
      <c r="B23425" s="371"/>
      <c r="C23425" s="371"/>
      <c r="D23425" s="434"/>
    </row>
    <row r="23426" spans="1:4">
      <c r="A23426" s="371"/>
      <c r="B23426" s="371"/>
      <c r="C23426" s="371"/>
      <c r="D23426" s="434"/>
    </row>
    <row r="23427" spans="1:4">
      <c r="A23427" s="371"/>
      <c r="B23427" s="371"/>
      <c r="C23427" s="371"/>
      <c r="D23427" s="434"/>
    </row>
    <row r="23428" spans="1:4">
      <c r="A23428" s="371"/>
      <c r="B23428" s="371"/>
      <c r="C23428" s="371"/>
      <c r="D23428" s="434"/>
    </row>
    <row r="23429" spans="1:4">
      <c r="A23429" s="371"/>
      <c r="B23429" s="371"/>
      <c r="C23429" s="371"/>
      <c r="D23429" s="434"/>
    </row>
    <row r="23430" spans="1:4">
      <c r="A23430" s="371"/>
      <c r="B23430" s="371"/>
      <c r="C23430" s="371"/>
      <c r="D23430" s="434"/>
    </row>
    <row r="23431" spans="1:4">
      <c r="A23431" s="371"/>
      <c r="B23431" s="371"/>
      <c r="C23431" s="371"/>
      <c r="D23431" s="434"/>
    </row>
    <row r="23432" spans="1:4">
      <c r="A23432" s="371"/>
      <c r="B23432" s="371"/>
      <c r="C23432" s="371"/>
      <c r="D23432" s="434"/>
    </row>
    <row r="23433" spans="1:4">
      <c r="A23433" s="371"/>
      <c r="B23433" s="371"/>
      <c r="C23433" s="371"/>
      <c r="D23433" s="434"/>
    </row>
    <row r="23434" spans="1:4">
      <c r="A23434" s="371"/>
      <c r="B23434" s="371"/>
      <c r="C23434" s="371"/>
      <c r="D23434" s="434"/>
    </row>
    <row r="23435" spans="1:4">
      <c r="A23435" s="371"/>
      <c r="B23435" s="371"/>
      <c r="C23435" s="371"/>
      <c r="D23435" s="434"/>
    </row>
    <row r="23436" spans="1:4">
      <c r="A23436" s="371"/>
      <c r="B23436" s="371"/>
      <c r="C23436" s="371"/>
      <c r="D23436" s="434"/>
    </row>
    <row r="23437" spans="1:4">
      <c r="A23437" s="371"/>
      <c r="B23437" s="371"/>
      <c r="C23437" s="371"/>
      <c r="D23437" s="434"/>
    </row>
    <row r="23438" spans="1:4">
      <c r="A23438" s="371"/>
      <c r="B23438" s="371"/>
      <c r="C23438" s="371"/>
      <c r="D23438" s="434"/>
    </row>
    <row r="23439" spans="1:4">
      <c r="A23439" s="371"/>
      <c r="B23439" s="371"/>
      <c r="C23439" s="371"/>
      <c r="D23439" s="434"/>
    </row>
    <row r="23440" spans="1:4">
      <c r="A23440" s="371"/>
      <c r="B23440" s="371"/>
      <c r="C23440" s="371"/>
      <c r="D23440" s="434"/>
    </row>
    <row r="23441" spans="1:4">
      <c r="A23441" s="371"/>
      <c r="B23441" s="371"/>
      <c r="C23441" s="371"/>
      <c r="D23441" s="434"/>
    </row>
    <row r="23442" spans="1:4">
      <c r="A23442" s="371"/>
      <c r="B23442" s="371"/>
      <c r="C23442" s="371"/>
      <c r="D23442" s="434"/>
    </row>
    <row r="23443" spans="1:4">
      <c r="A23443" s="371"/>
      <c r="B23443" s="371"/>
      <c r="C23443" s="371"/>
      <c r="D23443" s="434"/>
    </row>
    <row r="23444" spans="1:4">
      <c r="A23444" s="371"/>
      <c r="B23444" s="371"/>
      <c r="C23444" s="371"/>
      <c r="D23444" s="434"/>
    </row>
    <row r="23445" spans="1:4">
      <c r="A23445" s="371"/>
      <c r="B23445" s="371"/>
      <c r="C23445" s="371"/>
      <c r="D23445" s="434"/>
    </row>
    <row r="23446" spans="1:4">
      <c r="A23446" s="371"/>
      <c r="B23446" s="371"/>
      <c r="C23446" s="371"/>
      <c r="D23446" s="434"/>
    </row>
    <row r="23447" spans="1:4">
      <c r="A23447" s="371"/>
      <c r="B23447" s="371"/>
      <c r="C23447" s="371"/>
      <c r="D23447" s="434"/>
    </row>
    <row r="23448" spans="1:4">
      <c r="A23448" s="371"/>
      <c r="B23448" s="371"/>
      <c r="C23448" s="371"/>
      <c r="D23448" s="434"/>
    </row>
    <row r="23449" spans="1:4">
      <c r="A23449" s="371"/>
      <c r="B23449" s="371"/>
      <c r="C23449" s="371"/>
      <c r="D23449" s="434"/>
    </row>
    <row r="23450" spans="1:4">
      <c r="A23450" s="371"/>
      <c r="B23450" s="371"/>
      <c r="C23450" s="371"/>
      <c r="D23450" s="434"/>
    </row>
    <row r="23451" spans="1:4">
      <c r="A23451" s="371"/>
      <c r="B23451" s="371"/>
      <c r="C23451" s="371"/>
      <c r="D23451" s="434"/>
    </row>
    <row r="23452" spans="1:4">
      <c r="A23452" s="371"/>
      <c r="B23452" s="371"/>
      <c r="C23452" s="371"/>
      <c r="D23452" s="434"/>
    </row>
    <row r="23453" spans="1:4">
      <c r="A23453" s="371"/>
      <c r="B23453" s="371"/>
      <c r="C23453" s="371"/>
      <c r="D23453" s="434"/>
    </row>
    <row r="23454" spans="1:4">
      <c r="A23454" s="371"/>
      <c r="B23454" s="371"/>
      <c r="C23454" s="371"/>
      <c r="D23454" s="434"/>
    </row>
    <row r="23455" spans="1:4">
      <c r="A23455" s="371"/>
      <c r="B23455" s="371"/>
      <c r="C23455" s="371"/>
      <c r="D23455" s="434"/>
    </row>
    <row r="23456" spans="1:4">
      <c r="A23456" s="371"/>
      <c r="B23456" s="371"/>
      <c r="C23456" s="371"/>
      <c r="D23456" s="434"/>
    </row>
    <row r="23457" spans="1:4">
      <c r="A23457" s="371"/>
      <c r="B23457" s="371"/>
      <c r="C23457" s="371"/>
      <c r="D23457" s="434"/>
    </row>
    <row r="23458" spans="1:4">
      <c r="A23458" s="371"/>
      <c r="B23458" s="371"/>
      <c r="C23458" s="371"/>
      <c r="D23458" s="434"/>
    </row>
    <row r="23459" spans="1:4">
      <c r="A23459" s="371"/>
      <c r="B23459" s="371"/>
      <c r="C23459" s="371"/>
      <c r="D23459" s="434"/>
    </row>
    <row r="23460" spans="1:4">
      <c r="A23460" s="371"/>
      <c r="B23460" s="371"/>
      <c r="C23460" s="371"/>
      <c r="D23460" s="434"/>
    </row>
    <row r="23461" spans="1:4">
      <c r="A23461" s="371"/>
      <c r="B23461" s="371"/>
      <c r="C23461" s="371"/>
      <c r="D23461" s="434"/>
    </row>
    <row r="23462" spans="1:4">
      <c r="A23462" s="371"/>
      <c r="B23462" s="371"/>
      <c r="C23462" s="371"/>
      <c r="D23462" s="434"/>
    </row>
    <row r="23463" spans="1:4">
      <c r="A23463" s="371"/>
      <c r="B23463" s="371"/>
      <c r="C23463" s="371"/>
      <c r="D23463" s="434"/>
    </row>
    <row r="23464" spans="1:4">
      <c r="A23464" s="371"/>
      <c r="B23464" s="371"/>
      <c r="C23464" s="371"/>
      <c r="D23464" s="434"/>
    </row>
    <row r="23465" spans="1:4">
      <c r="A23465" s="371"/>
      <c r="B23465" s="371"/>
      <c r="C23465" s="371"/>
      <c r="D23465" s="434"/>
    </row>
    <row r="23466" spans="1:4">
      <c r="A23466" s="371"/>
      <c r="B23466" s="371"/>
      <c r="C23466" s="371"/>
      <c r="D23466" s="434"/>
    </row>
    <row r="23467" spans="1:4">
      <c r="A23467" s="371"/>
      <c r="B23467" s="371"/>
      <c r="C23467" s="371"/>
      <c r="D23467" s="434"/>
    </row>
    <row r="23468" spans="1:4">
      <c r="A23468" s="371"/>
      <c r="B23468" s="371"/>
      <c r="C23468" s="371"/>
      <c r="D23468" s="434"/>
    </row>
    <row r="23469" spans="1:4">
      <c r="A23469" s="371"/>
      <c r="B23469" s="371"/>
      <c r="C23469" s="371"/>
      <c r="D23469" s="434"/>
    </row>
    <row r="23470" spans="1:4">
      <c r="A23470" s="371"/>
      <c r="B23470" s="371"/>
      <c r="C23470" s="371"/>
      <c r="D23470" s="434"/>
    </row>
    <row r="23471" spans="1:4">
      <c r="A23471" s="371"/>
      <c r="B23471" s="371"/>
      <c r="C23471" s="371"/>
      <c r="D23471" s="434"/>
    </row>
    <row r="23472" spans="1:4">
      <c r="A23472" s="371"/>
      <c r="B23472" s="371"/>
      <c r="C23472" s="371"/>
      <c r="D23472" s="434"/>
    </row>
    <row r="23473" spans="1:4">
      <c r="A23473" s="371"/>
      <c r="B23473" s="371"/>
      <c r="C23473" s="371"/>
      <c r="D23473" s="434"/>
    </row>
    <row r="23474" spans="1:4">
      <c r="A23474" s="371"/>
      <c r="B23474" s="371"/>
      <c r="C23474" s="371"/>
      <c r="D23474" s="434"/>
    </row>
    <row r="23475" spans="1:4">
      <c r="A23475" s="371"/>
      <c r="B23475" s="371"/>
      <c r="C23475" s="371"/>
      <c r="D23475" s="434"/>
    </row>
    <row r="23476" spans="1:4">
      <c r="A23476" s="371"/>
      <c r="B23476" s="371"/>
      <c r="C23476" s="371"/>
      <c r="D23476" s="434"/>
    </row>
    <row r="23477" spans="1:4">
      <c r="A23477" s="371"/>
      <c r="B23477" s="371"/>
      <c r="C23477" s="371"/>
      <c r="D23477" s="434"/>
    </row>
    <row r="23478" spans="1:4">
      <c r="A23478" s="371"/>
      <c r="B23478" s="371"/>
      <c r="C23478" s="371"/>
      <c r="D23478" s="434"/>
    </row>
    <row r="23479" spans="1:4">
      <c r="A23479" s="371"/>
      <c r="B23479" s="371"/>
      <c r="C23479" s="371"/>
      <c r="D23479" s="434"/>
    </row>
    <row r="23480" spans="1:4">
      <c r="A23480" s="371"/>
      <c r="B23480" s="371"/>
      <c r="C23480" s="371"/>
      <c r="D23480" s="434"/>
    </row>
    <row r="23481" spans="1:4">
      <c r="A23481" s="371"/>
      <c r="B23481" s="371"/>
      <c r="C23481" s="371"/>
      <c r="D23481" s="434"/>
    </row>
    <row r="23482" spans="1:4">
      <c r="A23482" s="371"/>
      <c r="B23482" s="371"/>
      <c r="C23482" s="371"/>
      <c r="D23482" s="434"/>
    </row>
    <row r="23483" spans="1:4">
      <c r="A23483" s="371"/>
      <c r="B23483" s="371"/>
      <c r="C23483" s="371"/>
      <c r="D23483" s="434"/>
    </row>
    <row r="23484" spans="1:4">
      <c r="A23484" s="371"/>
      <c r="B23484" s="371"/>
      <c r="C23484" s="371"/>
      <c r="D23484" s="434"/>
    </row>
    <row r="23485" spans="1:4">
      <c r="A23485" s="371"/>
      <c r="B23485" s="371"/>
      <c r="C23485" s="371"/>
      <c r="D23485" s="434"/>
    </row>
    <row r="23486" spans="1:4">
      <c r="A23486" s="371"/>
      <c r="B23486" s="371"/>
      <c r="C23486" s="371"/>
      <c r="D23486" s="434"/>
    </row>
    <row r="23487" spans="1:4">
      <c r="A23487" s="371"/>
      <c r="B23487" s="371"/>
      <c r="C23487" s="371"/>
      <c r="D23487" s="434"/>
    </row>
    <row r="23488" spans="1:4">
      <c r="A23488" s="371"/>
      <c r="B23488" s="371"/>
      <c r="C23488" s="371"/>
      <c r="D23488" s="434"/>
    </row>
    <row r="23489" spans="1:4">
      <c r="A23489" s="371"/>
      <c r="B23489" s="371"/>
      <c r="C23489" s="371"/>
      <c r="D23489" s="434"/>
    </row>
    <row r="23490" spans="1:4">
      <c r="A23490" s="371"/>
      <c r="B23490" s="371"/>
      <c r="C23490" s="371"/>
      <c r="D23490" s="434"/>
    </row>
    <row r="23491" spans="1:4">
      <c r="A23491" s="371"/>
      <c r="B23491" s="371"/>
      <c r="C23491" s="371"/>
      <c r="D23491" s="434"/>
    </row>
    <row r="23492" spans="1:4">
      <c r="A23492" s="371"/>
      <c r="B23492" s="371"/>
      <c r="C23492" s="371"/>
      <c r="D23492" s="434"/>
    </row>
    <row r="23493" spans="1:4">
      <c r="A23493" s="371"/>
      <c r="B23493" s="371"/>
      <c r="C23493" s="371"/>
      <c r="D23493" s="434"/>
    </row>
    <row r="23494" spans="1:4">
      <c r="A23494" s="371"/>
      <c r="B23494" s="371"/>
      <c r="C23494" s="371"/>
      <c r="D23494" s="434"/>
    </row>
    <row r="23495" spans="1:4">
      <c r="A23495" s="371"/>
      <c r="B23495" s="371"/>
      <c r="C23495" s="371"/>
      <c r="D23495" s="434"/>
    </row>
    <row r="23496" spans="1:4">
      <c r="A23496" s="371"/>
      <c r="B23496" s="371"/>
      <c r="C23496" s="371"/>
      <c r="D23496" s="434"/>
    </row>
    <row r="23497" spans="1:4">
      <c r="A23497" s="371"/>
      <c r="B23497" s="371"/>
      <c r="C23497" s="371"/>
      <c r="D23497" s="434"/>
    </row>
    <row r="23498" spans="1:4">
      <c r="A23498" s="371"/>
      <c r="B23498" s="371"/>
      <c r="C23498" s="371"/>
      <c r="D23498" s="434"/>
    </row>
    <row r="23499" spans="1:4">
      <c r="A23499" s="371"/>
      <c r="B23499" s="371"/>
      <c r="C23499" s="371"/>
      <c r="D23499" s="434"/>
    </row>
    <row r="23500" spans="1:4">
      <c r="A23500" s="371"/>
      <c r="B23500" s="371"/>
      <c r="C23500" s="371"/>
      <c r="D23500" s="434"/>
    </row>
    <row r="23501" spans="1:4">
      <c r="A23501" s="371"/>
      <c r="B23501" s="371"/>
      <c r="C23501" s="371"/>
      <c r="D23501" s="434"/>
    </row>
    <row r="23502" spans="1:4">
      <c r="A23502" s="371"/>
      <c r="B23502" s="371"/>
      <c r="C23502" s="371"/>
      <c r="D23502" s="434"/>
    </row>
    <row r="23503" spans="1:4">
      <c r="A23503" s="371"/>
      <c r="B23503" s="371"/>
      <c r="C23503" s="371"/>
      <c r="D23503" s="434"/>
    </row>
    <row r="23504" spans="1:4">
      <c r="A23504" s="371"/>
      <c r="B23504" s="371"/>
      <c r="C23504" s="371"/>
      <c r="D23504" s="434"/>
    </row>
    <row r="23505" spans="1:4">
      <c r="A23505" s="371"/>
      <c r="B23505" s="371"/>
      <c r="C23505" s="371"/>
      <c r="D23505" s="434"/>
    </row>
    <row r="23506" spans="1:4">
      <c r="A23506" s="371"/>
      <c r="B23506" s="371"/>
      <c r="C23506" s="371"/>
      <c r="D23506" s="434"/>
    </row>
    <row r="23507" spans="1:4">
      <c r="A23507" s="371"/>
      <c r="B23507" s="371"/>
      <c r="C23507" s="371"/>
      <c r="D23507" s="434"/>
    </row>
    <row r="23508" spans="1:4">
      <c r="A23508" s="371"/>
      <c r="B23508" s="371"/>
      <c r="C23508" s="371"/>
      <c r="D23508" s="434"/>
    </row>
    <row r="23509" spans="1:4">
      <c r="A23509" s="371"/>
      <c r="B23509" s="371"/>
      <c r="C23509" s="371"/>
      <c r="D23509" s="434"/>
    </row>
    <row r="23510" spans="1:4">
      <c r="A23510" s="371"/>
      <c r="B23510" s="371"/>
      <c r="C23510" s="371"/>
      <c r="D23510" s="434"/>
    </row>
    <row r="23511" spans="1:4">
      <c r="A23511" s="371"/>
      <c r="B23511" s="371"/>
      <c r="C23511" s="371"/>
      <c r="D23511" s="434"/>
    </row>
    <row r="23512" spans="1:4">
      <c r="A23512" s="371"/>
      <c r="B23512" s="371"/>
      <c r="C23512" s="371"/>
      <c r="D23512" s="434"/>
    </row>
    <row r="23513" spans="1:4">
      <c r="A23513" s="371"/>
      <c r="B23513" s="371"/>
      <c r="C23513" s="371"/>
      <c r="D23513" s="434"/>
    </row>
    <row r="23514" spans="1:4">
      <c r="A23514" s="371"/>
      <c r="B23514" s="371"/>
      <c r="C23514" s="371"/>
      <c r="D23514" s="434"/>
    </row>
    <row r="23515" spans="1:4">
      <c r="A23515" s="371"/>
      <c r="B23515" s="371"/>
      <c r="C23515" s="371"/>
      <c r="D23515" s="434"/>
    </row>
    <row r="23516" spans="1:4">
      <c r="A23516" s="371"/>
      <c r="B23516" s="371"/>
      <c r="C23516" s="371"/>
      <c r="D23516" s="434"/>
    </row>
    <row r="23517" spans="1:4">
      <c r="A23517" s="371"/>
      <c r="B23517" s="371"/>
      <c r="C23517" s="371"/>
      <c r="D23517" s="434"/>
    </row>
    <row r="23518" spans="1:4">
      <c r="A23518" s="371"/>
      <c r="B23518" s="371"/>
      <c r="C23518" s="371"/>
      <c r="D23518" s="434"/>
    </row>
    <row r="23519" spans="1:4">
      <c r="A23519" s="371"/>
      <c r="B23519" s="371"/>
      <c r="C23519" s="371"/>
      <c r="D23519" s="434"/>
    </row>
    <row r="23520" spans="1:4">
      <c r="A23520" s="371"/>
      <c r="B23520" s="371"/>
      <c r="C23520" s="371"/>
      <c r="D23520" s="434"/>
    </row>
    <row r="23521" spans="1:4">
      <c r="A23521" s="371"/>
      <c r="B23521" s="371"/>
      <c r="C23521" s="371"/>
      <c r="D23521" s="434"/>
    </row>
    <row r="23522" spans="1:4">
      <c r="A23522" s="371"/>
      <c r="B23522" s="371"/>
      <c r="C23522" s="371"/>
      <c r="D23522" s="434"/>
    </row>
    <row r="23523" spans="1:4">
      <c r="A23523" s="371"/>
      <c r="B23523" s="371"/>
      <c r="C23523" s="371"/>
      <c r="D23523" s="434"/>
    </row>
    <row r="23524" spans="1:4">
      <c r="A23524" s="371"/>
      <c r="B23524" s="371"/>
      <c r="C23524" s="371"/>
      <c r="D23524" s="434"/>
    </row>
    <row r="23525" spans="1:4">
      <c r="A23525" s="371"/>
      <c r="B23525" s="371"/>
      <c r="C23525" s="371"/>
      <c r="D23525" s="434"/>
    </row>
    <row r="23526" spans="1:4">
      <c r="A23526" s="371"/>
      <c r="B23526" s="371"/>
      <c r="C23526" s="371"/>
      <c r="D23526" s="434"/>
    </row>
    <row r="23527" spans="1:4">
      <c r="A23527" s="371"/>
      <c r="B23527" s="371"/>
      <c r="C23527" s="371"/>
      <c r="D23527" s="434"/>
    </row>
    <row r="23528" spans="1:4">
      <c r="A23528" s="371"/>
      <c r="B23528" s="371"/>
      <c r="C23528" s="371"/>
      <c r="D23528" s="434"/>
    </row>
    <row r="23529" spans="1:4">
      <c r="A23529" s="371"/>
      <c r="B23529" s="371"/>
      <c r="C23529" s="371"/>
      <c r="D23529" s="434"/>
    </row>
    <row r="23530" spans="1:4">
      <c r="A23530" s="371"/>
      <c r="B23530" s="371"/>
      <c r="C23530" s="371"/>
      <c r="D23530" s="434"/>
    </row>
    <row r="23531" spans="1:4">
      <c r="A23531" s="371"/>
      <c r="B23531" s="371"/>
      <c r="C23531" s="371"/>
      <c r="D23531" s="434"/>
    </row>
    <row r="23532" spans="1:4">
      <c r="A23532" s="371"/>
      <c r="B23532" s="371"/>
      <c r="C23532" s="371"/>
      <c r="D23532" s="434"/>
    </row>
    <row r="23533" spans="1:4">
      <c r="A23533" s="371"/>
      <c r="B23533" s="371"/>
      <c r="C23533" s="371"/>
      <c r="D23533" s="434"/>
    </row>
    <row r="23534" spans="1:4">
      <c r="A23534" s="371"/>
      <c r="B23534" s="371"/>
      <c r="C23534" s="371"/>
      <c r="D23534" s="434"/>
    </row>
    <row r="23535" spans="1:4">
      <c r="A23535" s="371"/>
      <c r="B23535" s="371"/>
      <c r="C23535" s="371"/>
      <c r="D23535" s="434"/>
    </row>
    <row r="23536" spans="1:4">
      <c r="A23536" s="371"/>
      <c r="B23536" s="371"/>
      <c r="C23536" s="371"/>
      <c r="D23536" s="434"/>
    </row>
    <row r="23537" spans="1:4">
      <c r="A23537" s="371"/>
      <c r="B23537" s="371"/>
      <c r="C23537" s="371"/>
      <c r="D23537" s="434"/>
    </row>
    <row r="23538" spans="1:4">
      <c r="A23538" s="371"/>
      <c r="B23538" s="371"/>
      <c r="C23538" s="371"/>
      <c r="D23538" s="434"/>
    </row>
    <row r="23539" spans="1:4">
      <c r="A23539" s="371"/>
      <c r="B23539" s="371"/>
      <c r="C23539" s="371"/>
      <c r="D23539" s="434"/>
    </row>
    <row r="23540" spans="1:4">
      <c r="A23540" s="371"/>
      <c r="B23540" s="371"/>
      <c r="C23540" s="371"/>
      <c r="D23540" s="434"/>
    </row>
    <row r="23541" spans="1:4">
      <c r="A23541" s="371"/>
      <c r="B23541" s="371"/>
      <c r="C23541" s="371"/>
      <c r="D23541" s="434"/>
    </row>
    <row r="23542" spans="1:4">
      <c r="A23542" s="371"/>
      <c r="B23542" s="371"/>
      <c r="C23542" s="371"/>
      <c r="D23542" s="434"/>
    </row>
    <row r="23543" spans="1:4">
      <c r="A23543" s="371"/>
      <c r="B23543" s="371"/>
      <c r="C23543" s="371"/>
      <c r="D23543" s="434"/>
    </row>
    <row r="23544" spans="1:4">
      <c r="A23544" s="371"/>
      <c r="B23544" s="371"/>
      <c r="C23544" s="371"/>
      <c r="D23544" s="434"/>
    </row>
    <row r="23545" spans="1:4">
      <c r="A23545" s="371"/>
      <c r="B23545" s="371"/>
      <c r="C23545" s="371"/>
      <c r="D23545" s="434"/>
    </row>
    <row r="23546" spans="1:4">
      <c r="A23546" s="371"/>
      <c r="B23546" s="371"/>
      <c r="C23546" s="371"/>
      <c r="D23546" s="434"/>
    </row>
    <row r="23547" spans="1:4">
      <c r="A23547" s="371"/>
      <c r="B23547" s="371"/>
      <c r="C23547" s="371"/>
      <c r="D23547" s="434"/>
    </row>
    <row r="23548" spans="1:4">
      <c r="A23548" s="371"/>
      <c r="B23548" s="371"/>
      <c r="C23548" s="371"/>
      <c r="D23548" s="434"/>
    </row>
    <row r="23549" spans="1:4">
      <c r="A23549" s="371"/>
      <c r="B23549" s="371"/>
      <c r="C23549" s="371"/>
      <c r="D23549" s="434"/>
    </row>
    <row r="23550" spans="1:4">
      <c r="A23550" s="371"/>
      <c r="B23550" s="371"/>
      <c r="C23550" s="371"/>
      <c r="D23550" s="434"/>
    </row>
    <row r="23551" spans="1:4">
      <c r="A23551" s="371"/>
      <c r="B23551" s="371"/>
      <c r="C23551" s="371"/>
      <c r="D23551" s="434"/>
    </row>
    <row r="23552" spans="1:4">
      <c r="A23552" s="371"/>
      <c r="B23552" s="371"/>
      <c r="C23552" s="371"/>
      <c r="D23552" s="434"/>
    </row>
    <row r="23553" spans="1:4">
      <c r="A23553" s="371"/>
      <c r="B23553" s="371"/>
      <c r="C23553" s="371"/>
      <c r="D23553" s="434"/>
    </row>
    <row r="23554" spans="1:4">
      <c r="A23554" s="371"/>
      <c r="B23554" s="371"/>
      <c r="C23554" s="371"/>
      <c r="D23554" s="434"/>
    </row>
    <row r="23555" spans="1:4">
      <c r="A23555" s="371"/>
      <c r="B23555" s="371"/>
      <c r="C23555" s="371"/>
      <c r="D23555" s="434"/>
    </row>
    <row r="23556" spans="1:4">
      <c r="A23556" s="371"/>
      <c r="B23556" s="371"/>
      <c r="C23556" s="371"/>
      <c r="D23556" s="434"/>
    </row>
    <row r="23557" spans="1:4">
      <c r="A23557" s="371"/>
      <c r="B23557" s="371"/>
      <c r="C23557" s="371"/>
      <c r="D23557" s="434"/>
    </row>
    <row r="23558" spans="1:4">
      <c r="A23558" s="371"/>
      <c r="B23558" s="371"/>
      <c r="C23558" s="371"/>
      <c r="D23558" s="434"/>
    </row>
    <row r="23559" spans="1:4">
      <c r="A23559" s="371"/>
      <c r="B23559" s="371"/>
      <c r="C23559" s="371"/>
      <c r="D23559" s="434"/>
    </row>
    <row r="23560" spans="1:4">
      <c r="A23560" s="371"/>
      <c r="B23560" s="371"/>
      <c r="C23560" s="371"/>
      <c r="D23560" s="434"/>
    </row>
    <row r="23561" spans="1:4">
      <c r="A23561" s="371"/>
      <c r="B23561" s="371"/>
      <c r="C23561" s="371"/>
      <c r="D23561" s="434"/>
    </row>
    <row r="23562" spans="1:4">
      <c r="A23562" s="371"/>
      <c r="B23562" s="371"/>
      <c r="C23562" s="371"/>
      <c r="D23562" s="434"/>
    </row>
    <row r="23563" spans="1:4">
      <c r="A23563" s="371"/>
      <c r="B23563" s="371"/>
      <c r="C23563" s="371"/>
      <c r="D23563" s="434"/>
    </row>
    <row r="23564" spans="1:4">
      <c r="A23564" s="371"/>
      <c r="B23564" s="371"/>
      <c r="C23564" s="371"/>
      <c r="D23564" s="434"/>
    </row>
    <row r="23565" spans="1:4">
      <c r="A23565" s="371"/>
      <c r="B23565" s="371"/>
      <c r="C23565" s="371"/>
      <c r="D23565" s="434"/>
    </row>
    <row r="23566" spans="1:4">
      <c r="A23566" s="371"/>
      <c r="B23566" s="371"/>
      <c r="C23566" s="371"/>
      <c r="D23566" s="434"/>
    </row>
    <row r="23567" spans="1:4">
      <c r="A23567" s="371"/>
      <c r="B23567" s="371"/>
      <c r="C23567" s="371"/>
      <c r="D23567" s="434"/>
    </row>
    <row r="23568" spans="1:4">
      <c r="A23568" s="371"/>
      <c r="B23568" s="371"/>
      <c r="C23568" s="371"/>
      <c r="D23568" s="434"/>
    </row>
    <row r="23569" spans="1:4">
      <c r="A23569" s="371"/>
      <c r="B23569" s="371"/>
      <c r="C23569" s="371"/>
      <c r="D23569" s="434"/>
    </row>
    <row r="23570" spans="1:4">
      <c r="A23570" s="371"/>
      <c r="B23570" s="371"/>
      <c r="C23570" s="371"/>
      <c r="D23570" s="434"/>
    </row>
    <row r="23571" spans="1:4">
      <c r="A23571" s="371"/>
      <c r="B23571" s="371"/>
      <c r="C23571" s="371"/>
      <c r="D23571" s="434"/>
    </row>
    <row r="23572" spans="1:4">
      <c r="A23572" s="371"/>
      <c r="B23572" s="371"/>
      <c r="C23572" s="371"/>
      <c r="D23572" s="434"/>
    </row>
    <row r="23573" spans="1:4">
      <c r="A23573" s="371"/>
      <c r="B23573" s="371"/>
      <c r="C23573" s="371"/>
      <c r="D23573" s="434"/>
    </row>
    <row r="23574" spans="1:4">
      <c r="A23574" s="371"/>
      <c r="B23574" s="371"/>
      <c r="C23574" s="371"/>
      <c r="D23574" s="434"/>
    </row>
    <row r="23575" spans="1:4">
      <c r="A23575" s="371"/>
      <c r="B23575" s="371"/>
      <c r="C23575" s="371"/>
      <c r="D23575" s="434"/>
    </row>
    <row r="23576" spans="1:4">
      <c r="A23576" s="371"/>
      <c r="B23576" s="371"/>
      <c r="C23576" s="371"/>
      <c r="D23576" s="434"/>
    </row>
    <row r="23577" spans="1:4">
      <c r="A23577" s="371"/>
      <c r="B23577" s="371"/>
      <c r="C23577" s="371"/>
      <c r="D23577" s="434"/>
    </row>
    <row r="23578" spans="1:4">
      <c r="A23578" s="371"/>
      <c r="B23578" s="371"/>
      <c r="C23578" s="371"/>
      <c r="D23578" s="434"/>
    </row>
    <row r="23579" spans="1:4">
      <c r="A23579" s="371"/>
      <c r="B23579" s="371"/>
      <c r="C23579" s="371"/>
      <c r="D23579" s="434"/>
    </row>
    <row r="23580" spans="1:4">
      <c r="A23580" s="371"/>
      <c r="B23580" s="371"/>
      <c r="C23580" s="371"/>
      <c r="D23580" s="434"/>
    </row>
    <row r="23581" spans="1:4">
      <c r="A23581" s="371"/>
      <c r="B23581" s="371"/>
      <c r="C23581" s="371"/>
      <c r="D23581" s="434"/>
    </row>
    <row r="23582" spans="1:4">
      <c r="A23582" s="371"/>
      <c r="B23582" s="371"/>
      <c r="C23582" s="371"/>
      <c r="D23582" s="434"/>
    </row>
    <row r="23583" spans="1:4">
      <c r="A23583" s="371"/>
      <c r="B23583" s="371"/>
      <c r="C23583" s="371"/>
      <c r="D23583" s="434"/>
    </row>
    <row r="23584" spans="1:4">
      <c r="A23584" s="371"/>
      <c r="B23584" s="371"/>
      <c r="C23584" s="371"/>
      <c r="D23584" s="434"/>
    </row>
    <row r="23585" spans="1:4">
      <c r="A23585" s="371"/>
      <c r="B23585" s="371"/>
      <c r="C23585" s="371"/>
      <c r="D23585" s="434"/>
    </row>
    <row r="23586" spans="1:4">
      <c r="A23586" s="371"/>
      <c r="B23586" s="371"/>
      <c r="C23586" s="371"/>
      <c r="D23586" s="434"/>
    </row>
    <row r="23587" spans="1:4">
      <c r="A23587" s="371"/>
      <c r="B23587" s="371"/>
      <c r="C23587" s="371"/>
      <c r="D23587" s="434"/>
    </row>
    <row r="23588" spans="1:4">
      <c r="A23588" s="371"/>
      <c r="B23588" s="371"/>
      <c r="C23588" s="371"/>
      <c r="D23588" s="434"/>
    </row>
    <row r="23589" spans="1:4">
      <c r="A23589" s="371"/>
      <c r="B23589" s="371"/>
      <c r="C23589" s="371"/>
      <c r="D23589" s="434"/>
    </row>
    <row r="23590" spans="1:4">
      <c r="A23590" s="371"/>
      <c r="B23590" s="371"/>
      <c r="C23590" s="371"/>
      <c r="D23590" s="434"/>
    </row>
    <row r="23591" spans="1:4">
      <c r="A23591" s="371"/>
      <c r="B23591" s="371"/>
      <c r="C23591" s="371"/>
      <c r="D23591" s="434"/>
    </row>
    <row r="23592" spans="1:4">
      <c r="A23592" s="371"/>
      <c r="B23592" s="371"/>
      <c r="C23592" s="371"/>
      <c r="D23592" s="434"/>
    </row>
    <row r="23593" spans="1:4">
      <c r="A23593" s="371"/>
      <c r="B23593" s="371"/>
      <c r="C23593" s="371"/>
      <c r="D23593" s="434"/>
    </row>
    <row r="23594" spans="1:4">
      <c r="A23594" s="371"/>
      <c r="B23594" s="371"/>
      <c r="C23594" s="371"/>
      <c r="D23594" s="434"/>
    </row>
    <row r="23595" spans="1:4">
      <c r="A23595" s="371"/>
      <c r="B23595" s="371"/>
      <c r="C23595" s="371"/>
      <c r="D23595" s="434"/>
    </row>
    <row r="23596" spans="1:4">
      <c r="A23596" s="371"/>
      <c r="B23596" s="371"/>
      <c r="C23596" s="371"/>
      <c r="D23596" s="434"/>
    </row>
    <row r="23597" spans="1:4">
      <c r="A23597" s="371"/>
      <c r="B23597" s="371"/>
      <c r="C23597" s="371"/>
      <c r="D23597" s="434"/>
    </row>
    <row r="23598" spans="1:4">
      <c r="A23598" s="371"/>
      <c r="B23598" s="371"/>
      <c r="C23598" s="371"/>
      <c r="D23598" s="434"/>
    </row>
    <row r="23599" spans="1:4">
      <c r="A23599" s="371"/>
      <c r="B23599" s="371"/>
      <c r="C23599" s="371"/>
      <c r="D23599" s="434"/>
    </row>
    <row r="23600" spans="1:4">
      <c r="A23600" s="371"/>
      <c r="B23600" s="371"/>
      <c r="C23600" s="371"/>
      <c r="D23600" s="434"/>
    </row>
    <row r="23601" spans="1:4">
      <c r="A23601" s="371"/>
      <c r="B23601" s="371"/>
      <c r="C23601" s="371"/>
      <c r="D23601" s="434"/>
    </row>
    <row r="23602" spans="1:4">
      <c r="A23602" s="371"/>
      <c r="B23602" s="371"/>
      <c r="C23602" s="371"/>
      <c r="D23602" s="434"/>
    </row>
    <row r="23603" spans="1:4">
      <c r="A23603" s="371"/>
      <c r="B23603" s="371"/>
      <c r="C23603" s="371"/>
      <c r="D23603" s="434"/>
    </row>
    <row r="23604" spans="1:4">
      <c r="A23604" s="371"/>
      <c r="B23604" s="371"/>
      <c r="C23604" s="371"/>
      <c r="D23604" s="434"/>
    </row>
    <row r="23605" spans="1:4">
      <c r="A23605" s="371"/>
      <c r="B23605" s="371"/>
      <c r="C23605" s="371"/>
      <c r="D23605" s="434"/>
    </row>
    <row r="23606" spans="1:4">
      <c r="A23606" s="371"/>
      <c r="B23606" s="371"/>
      <c r="C23606" s="371"/>
      <c r="D23606" s="434"/>
    </row>
    <row r="23607" spans="1:4">
      <c r="A23607" s="371"/>
      <c r="B23607" s="371"/>
      <c r="C23607" s="371"/>
      <c r="D23607" s="434"/>
    </row>
    <row r="23608" spans="1:4">
      <c r="A23608" s="371"/>
      <c r="B23608" s="371"/>
      <c r="C23608" s="371"/>
      <c r="D23608" s="434"/>
    </row>
    <row r="23609" spans="1:4">
      <c r="A23609" s="371"/>
      <c r="B23609" s="371"/>
      <c r="C23609" s="371"/>
      <c r="D23609" s="434"/>
    </row>
    <row r="23610" spans="1:4">
      <c r="A23610" s="371"/>
      <c r="B23610" s="371"/>
      <c r="C23610" s="371"/>
      <c r="D23610" s="434"/>
    </row>
    <row r="23611" spans="1:4">
      <c r="A23611" s="371"/>
      <c r="B23611" s="371"/>
      <c r="C23611" s="371"/>
      <c r="D23611" s="434"/>
    </row>
    <row r="23612" spans="1:4">
      <c r="A23612" s="371"/>
      <c r="B23612" s="371"/>
      <c r="C23612" s="371"/>
      <c r="D23612" s="434"/>
    </row>
    <row r="23613" spans="1:4">
      <c r="A23613" s="371"/>
      <c r="B23613" s="371"/>
      <c r="C23613" s="371"/>
      <c r="D23613" s="434"/>
    </row>
    <row r="23614" spans="1:4">
      <c r="A23614" s="371"/>
      <c r="B23614" s="371"/>
      <c r="C23614" s="371"/>
      <c r="D23614" s="434"/>
    </row>
    <row r="23615" spans="1:4">
      <c r="A23615" s="371"/>
      <c r="B23615" s="371"/>
      <c r="C23615" s="371"/>
      <c r="D23615" s="434"/>
    </row>
    <row r="23616" spans="1:4">
      <c r="A23616" s="371"/>
      <c r="B23616" s="371"/>
      <c r="C23616" s="371"/>
      <c r="D23616" s="434"/>
    </row>
    <row r="23617" spans="1:4">
      <c r="A23617" s="371"/>
      <c r="B23617" s="371"/>
      <c r="C23617" s="371"/>
      <c r="D23617" s="434"/>
    </row>
    <row r="23618" spans="1:4">
      <c r="A23618" s="371"/>
      <c r="B23618" s="371"/>
      <c r="C23618" s="371"/>
      <c r="D23618" s="434"/>
    </row>
    <row r="23619" spans="1:4">
      <c r="A23619" s="371"/>
      <c r="B23619" s="371"/>
      <c r="C23619" s="371"/>
      <c r="D23619" s="434"/>
    </row>
    <row r="23620" spans="1:4">
      <c r="A23620" s="371"/>
      <c r="B23620" s="371"/>
      <c r="C23620" s="371"/>
      <c r="D23620" s="434"/>
    </row>
    <row r="23621" spans="1:4">
      <c r="A23621" s="371"/>
      <c r="B23621" s="371"/>
      <c r="C23621" s="371"/>
      <c r="D23621" s="434"/>
    </row>
    <row r="23622" spans="1:4">
      <c r="A23622" s="371"/>
      <c r="B23622" s="371"/>
      <c r="C23622" s="371"/>
      <c r="D23622" s="434"/>
    </row>
    <row r="23623" spans="1:4">
      <c r="A23623" s="371"/>
      <c r="B23623" s="371"/>
      <c r="C23623" s="371"/>
      <c r="D23623" s="434"/>
    </row>
    <row r="23624" spans="1:4">
      <c r="A23624" s="371"/>
      <c r="B23624" s="371"/>
      <c r="C23624" s="371"/>
      <c r="D23624" s="434"/>
    </row>
    <row r="23625" spans="1:4">
      <c r="A23625" s="371"/>
      <c r="B23625" s="371"/>
      <c r="C23625" s="371"/>
      <c r="D23625" s="434"/>
    </row>
    <row r="23626" spans="1:4">
      <c r="A23626" s="371"/>
      <c r="B23626" s="371"/>
      <c r="C23626" s="371"/>
      <c r="D23626" s="434"/>
    </row>
    <row r="23627" spans="1:4">
      <c r="A23627" s="371"/>
      <c r="B23627" s="371"/>
      <c r="C23627" s="371"/>
      <c r="D23627" s="434"/>
    </row>
    <row r="23628" spans="1:4">
      <c r="A23628" s="371"/>
      <c r="B23628" s="371"/>
      <c r="C23628" s="371"/>
      <c r="D23628" s="434"/>
    </row>
    <row r="23629" spans="1:4">
      <c r="A23629" s="371"/>
      <c r="B23629" s="371"/>
      <c r="C23629" s="371"/>
      <c r="D23629" s="434"/>
    </row>
    <row r="23630" spans="1:4">
      <c r="A23630" s="371"/>
      <c r="B23630" s="371"/>
      <c r="C23630" s="371"/>
      <c r="D23630" s="434"/>
    </row>
    <row r="23631" spans="1:4">
      <c r="A23631" s="371"/>
      <c r="B23631" s="371"/>
      <c r="C23631" s="371"/>
      <c r="D23631" s="434"/>
    </row>
    <row r="23632" spans="1:4">
      <c r="A23632" s="371"/>
      <c r="B23632" s="371"/>
      <c r="C23632" s="371"/>
      <c r="D23632" s="434"/>
    </row>
    <row r="23633" spans="1:4">
      <c r="A23633" s="371"/>
      <c r="B23633" s="371"/>
      <c r="C23633" s="371"/>
      <c r="D23633" s="434"/>
    </row>
    <row r="23634" spans="1:4">
      <c r="A23634" s="371"/>
      <c r="B23634" s="371"/>
      <c r="C23634" s="371"/>
      <c r="D23634" s="434"/>
    </row>
    <row r="23635" spans="1:4">
      <c r="A23635" s="371"/>
      <c r="B23635" s="371"/>
      <c r="C23635" s="371"/>
      <c r="D23635" s="434"/>
    </row>
    <row r="23636" spans="1:4">
      <c r="A23636" s="371"/>
      <c r="B23636" s="371"/>
      <c r="C23636" s="371"/>
      <c r="D23636" s="434"/>
    </row>
    <row r="23637" spans="1:4">
      <c r="A23637" s="371"/>
      <c r="B23637" s="371"/>
      <c r="C23637" s="371"/>
      <c r="D23637" s="434"/>
    </row>
    <row r="23638" spans="1:4">
      <c r="A23638" s="371"/>
      <c r="B23638" s="371"/>
      <c r="C23638" s="371"/>
      <c r="D23638" s="434"/>
    </row>
    <row r="23639" spans="1:4">
      <c r="A23639" s="371"/>
      <c r="B23639" s="371"/>
      <c r="C23639" s="371"/>
      <c r="D23639" s="434"/>
    </row>
    <row r="23640" spans="1:4">
      <c r="A23640" s="371"/>
      <c r="B23640" s="371"/>
      <c r="C23640" s="371"/>
      <c r="D23640" s="434"/>
    </row>
    <row r="23641" spans="1:4">
      <c r="A23641" s="371"/>
      <c r="B23641" s="371"/>
      <c r="C23641" s="371"/>
      <c r="D23641" s="434"/>
    </row>
    <row r="23642" spans="1:4">
      <c r="A23642" s="371"/>
      <c r="B23642" s="371"/>
      <c r="C23642" s="371"/>
      <c r="D23642" s="434"/>
    </row>
    <row r="23643" spans="1:4">
      <c r="A23643" s="371"/>
      <c r="B23643" s="371"/>
      <c r="C23643" s="371"/>
      <c r="D23643" s="434"/>
    </row>
    <row r="23644" spans="1:4">
      <c r="A23644" s="371"/>
      <c r="B23644" s="371"/>
      <c r="C23644" s="371"/>
      <c r="D23644" s="434"/>
    </row>
    <row r="23645" spans="1:4">
      <c r="A23645" s="371"/>
      <c r="B23645" s="371"/>
      <c r="C23645" s="371"/>
      <c r="D23645" s="434"/>
    </row>
    <row r="23646" spans="1:4">
      <c r="A23646" s="371"/>
      <c r="B23646" s="371"/>
      <c r="C23646" s="371"/>
      <c r="D23646" s="434"/>
    </row>
    <row r="23647" spans="1:4">
      <c r="A23647" s="371"/>
      <c r="B23647" s="371"/>
      <c r="C23647" s="371"/>
      <c r="D23647" s="434"/>
    </row>
    <row r="23648" spans="1:4">
      <c r="A23648" s="371"/>
      <c r="B23648" s="371"/>
      <c r="C23648" s="371"/>
      <c r="D23648" s="434"/>
    </row>
    <row r="23649" spans="1:4">
      <c r="A23649" s="371"/>
      <c r="B23649" s="371"/>
      <c r="C23649" s="371"/>
      <c r="D23649" s="434"/>
    </row>
    <row r="23650" spans="1:4">
      <c r="A23650" s="371"/>
      <c r="B23650" s="371"/>
      <c r="C23650" s="371"/>
      <c r="D23650" s="434"/>
    </row>
    <row r="23651" spans="1:4">
      <c r="A23651" s="371"/>
      <c r="B23651" s="371"/>
      <c r="C23651" s="371"/>
      <c r="D23651" s="434"/>
    </row>
    <row r="23652" spans="1:4">
      <c r="A23652" s="371"/>
      <c r="B23652" s="371"/>
      <c r="C23652" s="371"/>
      <c r="D23652" s="434"/>
    </row>
    <row r="23653" spans="1:4">
      <c r="A23653" s="371"/>
      <c r="B23653" s="371"/>
      <c r="C23653" s="371"/>
      <c r="D23653" s="434"/>
    </row>
    <row r="23654" spans="1:4">
      <c r="A23654" s="371"/>
      <c r="B23654" s="371"/>
      <c r="C23654" s="371"/>
      <c r="D23654" s="434"/>
    </row>
    <row r="23655" spans="1:4">
      <c r="A23655" s="371"/>
      <c r="B23655" s="371"/>
      <c r="C23655" s="371"/>
      <c r="D23655" s="434"/>
    </row>
    <row r="23656" spans="1:4">
      <c r="A23656" s="371"/>
      <c r="B23656" s="371"/>
      <c r="C23656" s="371"/>
      <c r="D23656" s="434"/>
    </row>
    <row r="23657" spans="1:4">
      <c r="A23657" s="371"/>
      <c r="B23657" s="371"/>
      <c r="C23657" s="371"/>
      <c r="D23657" s="434"/>
    </row>
    <row r="23658" spans="1:4">
      <c r="A23658" s="371"/>
      <c r="B23658" s="371"/>
      <c r="C23658" s="371"/>
      <c r="D23658" s="434"/>
    </row>
    <row r="23659" spans="1:4">
      <c r="A23659" s="371"/>
      <c r="B23659" s="371"/>
      <c r="C23659" s="371"/>
      <c r="D23659" s="434"/>
    </row>
    <row r="23660" spans="1:4">
      <c r="A23660" s="371"/>
      <c r="B23660" s="371"/>
      <c r="C23660" s="371"/>
      <c r="D23660" s="434"/>
    </row>
    <row r="23661" spans="1:4">
      <c r="A23661" s="371"/>
      <c r="B23661" s="371"/>
      <c r="C23661" s="371"/>
      <c r="D23661" s="434"/>
    </row>
    <row r="23662" spans="1:4">
      <c r="A23662" s="371"/>
      <c r="B23662" s="371"/>
      <c r="C23662" s="371"/>
      <c r="D23662" s="434"/>
    </row>
    <row r="23663" spans="1:4">
      <c r="A23663" s="371"/>
      <c r="B23663" s="371"/>
      <c r="C23663" s="371"/>
      <c r="D23663" s="434"/>
    </row>
    <row r="23664" spans="1:4">
      <c r="A23664" s="371"/>
      <c r="B23664" s="371"/>
      <c r="C23664" s="371"/>
      <c r="D23664" s="434"/>
    </row>
    <row r="23665" spans="1:4">
      <c r="A23665" s="371"/>
      <c r="B23665" s="371"/>
      <c r="C23665" s="371"/>
      <c r="D23665" s="434"/>
    </row>
    <row r="23666" spans="1:4">
      <c r="A23666" s="371"/>
      <c r="B23666" s="371"/>
      <c r="C23666" s="371"/>
      <c r="D23666" s="434"/>
    </row>
    <row r="23667" spans="1:4">
      <c r="A23667" s="371"/>
      <c r="B23667" s="371"/>
      <c r="C23667" s="371"/>
      <c r="D23667" s="434"/>
    </row>
    <row r="23668" spans="1:4">
      <c r="A23668" s="371"/>
      <c r="B23668" s="371"/>
      <c r="C23668" s="371"/>
      <c r="D23668" s="434"/>
    </row>
    <row r="23669" spans="1:4">
      <c r="A23669" s="371"/>
      <c r="B23669" s="371"/>
      <c r="C23669" s="371"/>
      <c r="D23669" s="434"/>
    </row>
    <row r="23670" spans="1:4">
      <c r="A23670" s="371"/>
      <c r="B23670" s="371"/>
      <c r="C23670" s="371"/>
      <c r="D23670" s="434"/>
    </row>
    <row r="23671" spans="1:4">
      <c r="A23671" s="371"/>
      <c r="B23671" s="371"/>
      <c r="C23671" s="371"/>
      <c r="D23671" s="434"/>
    </row>
    <row r="23672" spans="1:4">
      <c r="A23672" s="371"/>
      <c r="B23672" s="371"/>
      <c r="C23672" s="371"/>
      <c r="D23672" s="434"/>
    </row>
    <row r="23673" spans="1:4">
      <c r="A23673" s="371"/>
      <c r="B23673" s="371"/>
      <c r="C23673" s="371"/>
      <c r="D23673" s="434"/>
    </row>
    <row r="23674" spans="1:4">
      <c r="A23674" s="371"/>
      <c r="B23674" s="371"/>
      <c r="C23674" s="371"/>
      <c r="D23674" s="434"/>
    </row>
    <row r="23675" spans="1:4">
      <c r="A23675" s="371"/>
      <c r="B23675" s="371"/>
      <c r="C23675" s="371"/>
      <c r="D23675" s="434"/>
    </row>
    <row r="23676" spans="1:4">
      <c r="A23676" s="371"/>
      <c r="B23676" s="371"/>
      <c r="C23676" s="371"/>
      <c r="D23676" s="434"/>
    </row>
    <row r="23677" spans="1:4">
      <c r="A23677" s="371"/>
      <c r="B23677" s="371"/>
      <c r="C23677" s="371"/>
      <c r="D23677" s="434"/>
    </row>
    <row r="23678" spans="1:4">
      <c r="A23678" s="371"/>
      <c r="B23678" s="371"/>
      <c r="C23678" s="371"/>
      <c r="D23678" s="434"/>
    </row>
    <row r="23679" spans="1:4">
      <c r="A23679" s="371"/>
      <c r="B23679" s="371"/>
      <c r="C23679" s="371"/>
      <c r="D23679" s="434"/>
    </row>
    <row r="23680" spans="1:4">
      <c r="A23680" s="371"/>
      <c r="B23680" s="371"/>
      <c r="C23680" s="371"/>
      <c r="D23680" s="434"/>
    </row>
    <row r="23681" spans="1:4">
      <c r="A23681" s="371"/>
      <c r="B23681" s="371"/>
      <c r="C23681" s="371"/>
      <c r="D23681" s="434"/>
    </row>
    <row r="23682" spans="1:4">
      <c r="A23682" s="371"/>
      <c r="B23682" s="371"/>
      <c r="C23682" s="371"/>
      <c r="D23682" s="434"/>
    </row>
    <row r="23683" spans="1:4">
      <c r="A23683" s="371"/>
      <c r="B23683" s="371"/>
      <c r="C23683" s="371"/>
      <c r="D23683" s="434"/>
    </row>
    <row r="23684" spans="1:4">
      <c r="A23684" s="371"/>
      <c r="B23684" s="371"/>
      <c r="C23684" s="371"/>
      <c r="D23684" s="434"/>
    </row>
    <row r="23685" spans="1:4">
      <c r="A23685" s="371"/>
      <c r="B23685" s="371"/>
      <c r="C23685" s="371"/>
      <c r="D23685" s="434"/>
    </row>
    <row r="23686" spans="1:4">
      <c r="A23686" s="371"/>
      <c r="B23686" s="371"/>
      <c r="C23686" s="371"/>
      <c r="D23686" s="434"/>
    </row>
    <row r="23687" spans="1:4">
      <c r="A23687" s="371"/>
      <c r="B23687" s="371"/>
      <c r="C23687" s="371"/>
      <c r="D23687" s="434"/>
    </row>
    <row r="23688" spans="1:4">
      <c r="A23688" s="371"/>
      <c r="B23688" s="371"/>
      <c r="C23688" s="371"/>
      <c r="D23688" s="434"/>
    </row>
    <row r="23689" spans="1:4">
      <c r="A23689" s="371"/>
      <c r="B23689" s="371"/>
      <c r="C23689" s="371"/>
      <c r="D23689" s="434"/>
    </row>
    <row r="23690" spans="1:4">
      <c r="A23690" s="371"/>
      <c r="B23690" s="371"/>
      <c r="C23690" s="371"/>
      <c r="D23690" s="434"/>
    </row>
    <row r="23691" spans="1:4">
      <c r="A23691" s="371"/>
      <c r="B23691" s="371"/>
      <c r="C23691" s="371"/>
      <c r="D23691" s="434"/>
    </row>
    <row r="23692" spans="1:4">
      <c r="A23692" s="371"/>
      <c r="B23692" s="371"/>
      <c r="C23692" s="371"/>
      <c r="D23692" s="434"/>
    </row>
    <row r="23693" spans="1:4">
      <c r="A23693" s="371"/>
      <c r="B23693" s="371"/>
      <c r="C23693" s="371"/>
      <c r="D23693" s="434"/>
    </row>
    <row r="23694" spans="1:4">
      <c r="A23694" s="371"/>
      <c r="B23694" s="371"/>
      <c r="C23694" s="371"/>
      <c r="D23694" s="434"/>
    </row>
    <row r="23695" spans="1:4">
      <c r="A23695" s="371"/>
      <c r="B23695" s="371"/>
      <c r="C23695" s="371"/>
      <c r="D23695" s="434"/>
    </row>
    <row r="23696" spans="1:4">
      <c r="A23696" s="371"/>
      <c r="B23696" s="371"/>
      <c r="C23696" s="371"/>
      <c r="D23696" s="434"/>
    </row>
    <row r="23697" spans="1:4">
      <c r="A23697" s="371"/>
      <c r="B23697" s="371"/>
      <c r="C23697" s="371"/>
      <c r="D23697" s="434"/>
    </row>
    <row r="23698" spans="1:4">
      <c r="A23698" s="371"/>
      <c r="B23698" s="371"/>
      <c r="C23698" s="371"/>
      <c r="D23698" s="434"/>
    </row>
    <row r="23699" spans="1:4">
      <c r="A23699" s="371"/>
      <c r="B23699" s="371"/>
      <c r="C23699" s="371"/>
      <c r="D23699" s="434"/>
    </row>
    <row r="23700" spans="1:4">
      <c r="A23700" s="371"/>
      <c r="B23700" s="371"/>
      <c r="C23700" s="371"/>
      <c r="D23700" s="434"/>
    </row>
    <row r="23701" spans="1:4">
      <c r="A23701" s="371"/>
      <c r="B23701" s="371"/>
      <c r="C23701" s="371"/>
      <c r="D23701" s="434"/>
    </row>
    <row r="23702" spans="1:4">
      <c r="A23702" s="371"/>
      <c r="B23702" s="371"/>
      <c r="C23702" s="371"/>
      <c r="D23702" s="434"/>
    </row>
    <row r="23703" spans="1:4">
      <c r="A23703" s="371"/>
      <c r="B23703" s="371"/>
      <c r="C23703" s="371"/>
      <c r="D23703" s="434"/>
    </row>
    <row r="23704" spans="1:4">
      <c r="A23704" s="371"/>
      <c r="B23704" s="371"/>
      <c r="C23704" s="371"/>
      <c r="D23704" s="434"/>
    </row>
    <row r="23705" spans="1:4">
      <c r="A23705" s="371"/>
      <c r="B23705" s="371"/>
      <c r="C23705" s="371"/>
      <c r="D23705" s="434"/>
    </row>
    <row r="23706" spans="1:4">
      <c r="A23706" s="371"/>
      <c r="B23706" s="371"/>
      <c r="C23706" s="371"/>
      <c r="D23706" s="434"/>
    </row>
    <row r="23707" spans="1:4">
      <c r="A23707" s="371"/>
      <c r="B23707" s="371"/>
      <c r="C23707" s="371"/>
      <c r="D23707" s="434"/>
    </row>
    <row r="23708" spans="1:4">
      <c r="A23708" s="371"/>
      <c r="B23708" s="371"/>
      <c r="C23708" s="371"/>
      <c r="D23708" s="434"/>
    </row>
    <row r="23709" spans="1:4">
      <c r="A23709" s="371"/>
      <c r="B23709" s="371"/>
      <c r="C23709" s="371"/>
      <c r="D23709" s="434"/>
    </row>
    <row r="23710" spans="1:4">
      <c r="A23710" s="371"/>
      <c r="B23710" s="371"/>
      <c r="C23710" s="371"/>
      <c r="D23710" s="434"/>
    </row>
    <row r="23711" spans="1:4">
      <c r="A23711" s="371"/>
      <c r="B23711" s="371"/>
      <c r="C23711" s="371"/>
      <c r="D23711" s="434"/>
    </row>
    <row r="23712" spans="1:4">
      <c r="A23712" s="371"/>
      <c r="B23712" s="371"/>
      <c r="C23712" s="371"/>
      <c r="D23712" s="434"/>
    </row>
    <row r="23713" spans="1:4">
      <c r="A23713" s="371"/>
      <c r="B23713" s="371"/>
      <c r="C23713" s="371"/>
      <c r="D23713" s="434"/>
    </row>
    <row r="23714" spans="1:4">
      <c r="A23714" s="371"/>
      <c r="B23714" s="371"/>
      <c r="C23714" s="371"/>
      <c r="D23714" s="434"/>
    </row>
    <row r="23715" spans="1:4">
      <c r="A23715" s="371"/>
      <c r="B23715" s="371"/>
      <c r="C23715" s="371"/>
      <c r="D23715" s="434"/>
    </row>
    <row r="23716" spans="1:4">
      <c r="A23716" s="371"/>
      <c r="B23716" s="371"/>
      <c r="C23716" s="371"/>
      <c r="D23716" s="434"/>
    </row>
    <row r="23717" spans="1:4">
      <c r="A23717" s="371"/>
      <c r="B23717" s="371"/>
      <c r="C23717" s="371"/>
      <c r="D23717" s="434"/>
    </row>
    <row r="23718" spans="1:4">
      <c r="A23718" s="371"/>
      <c r="B23718" s="371"/>
      <c r="C23718" s="371"/>
      <c r="D23718" s="434"/>
    </row>
    <row r="23719" spans="1:4">
      <c r="A23719" s="371"/>
      <c r="B23719" s="371"/>
      <c r="C23719" s="371"/>
      <c r="D23719" s="434"/>
    </row>
    <row r="23720" spans="1:4">
      <c r="A23720" s="371"/>
      <c r="B23720" s="371"/>
      <c r="C23720" s="371"/>
      <c r="D23720" s="434"/>
    </row>
    <row r="23721" spans="1:4">
      <c r="A23721" s="371"/>
      <c r="B23721" s="371"/>
      <c r="C23721" s="371"/>
      <c r="D23721" s="434"/>
    </row>
    <row r="23722" spans="1:4">
      <c r="A23722" s="371"/>
      <c r="B23722" s="371"/>
      <c r="C23722" s="371"/>
      <c r="D23722" s="434"/>
    </row>
    <row r="23723" spans="1:4">
      <c r="A23723" s="371"/>
      <c r="B23723" s="371"/>
      <c r="C23723" s="371"/>
      <c r="D23723" s="434"/>
    </row>
    <row r="23724" spans="1:4">
      <c r="A23724" s="371"/>
      <c r="B23724" s="371"/>
      <c r="C23724" s="371"/>
      <c r="D23724" s="434"/>
    </row>
    <row r="23725" spans="1:4">
      <c r="A23725" s="371"/>
      <c r="B23725" s="371"/>
      <c r="C23725" s="371"/>
      <c r="D23725" s="434"/>
    </row>
    <row r="23726" spans="1:4">
      <c r="A23726" s="371"/>
      <c r="B23726" s="371"/>
      <c r="C23726" s="371"/>
      <c r="D23726" s="434"/>
    </row>
    <row r="23727" spans="1:4">
      <c r="A23727" s="371"/>
      <c r="B23727" s="371"/>
      <c r="C23727" s="371"/>
      <c r="D23727" s="434"/>
    </row>
    <row r="23728" spans="1:4">
      <c r="A23728" s="371"/>
      <c r="B23728" s="371"/>
      <c r="C23728" s="371"/>
      <c r="D23728" s="434"/>
    </row>
    <row r="23729" spans="1:4">
      <c r="A23729" s="371"/>
      <c r="B23729" s="371"/>
      <c r="C23729" s="371"/>
      <c r="D23729" s="434"/>
    </row>
    <row r="23730" spans="1:4">
      <c r="A23730" s="371"/>
      <c r="B23730" s="371"/>
      <c r="C23730" s="371"/>
      <c r="D23730" s="434"/>
    </row>
    <row r="23731" spans="1:4">
      <c r="A23731" s="371"/>
      <c r="B23731" s="371"/>
      <c r="C23731" s="371"/>
      <c r="D23731" s="434"/>
    </row>
    <row r="23732" spans="1:4">
      <c r="A23732" s="371"/>
      <c r="B23732" s="371"/>
      <c r="C23732" s="371"/>
      <c r="D23732" s="434"/>
    </row>
    <row r="23733" spans="1:4">
      <c r="A23733" s="371"/>
      <c r="B23733" s="371"/>
      <c r="C23733" s="371"/>
      <c r="D23733" s="434"/>
    </row>
    <row r="23734" spans="1:4">
      <c r="A23734" s="371"/>
      <c r="B23734" s="371"/>
      <c r="C23734" s="371"/>
      <c r="D23734" s="434"/>
    </row>
    <row r="23735" spans="1:4">
      <c r="A23735" s="371"/>
      <c r="B23735" s="371"/>
      <c r="C23735" s="371"/>
      <c r="D23735" s="434"/>
    </row>
    <row r="23736" spans="1:4">
      <c r="A23736" s="371"/>
      <c r="B23736" s="371"/>
      <c r="C23736" s="371"/>
      <c r="D23736" s="434"/>
    </row>
    <row r="23737" spans="1:4">
      <c r="A23737" s="371"/>
      <c r="B23737" s="371"/>
      <c r="C23737" s="371"/>
      <c r="D23737" s="434"/>
    </row>
    <row r="23738" spans="1:4">
      <c r="A23738" s="371"/>
      <c r="B23738" s="371"/>
      <c r="C23738" s="371"/>
      <c r="D23738" s="434"/>
    </row>
    <row r="23739" spans="1:4">
      <c r="A23739" s="371"/>
      <c r="B23739" s="371"/>
      <c r="C23739" s="371"/>
      <c r="D23739" s="434"/>
    </row>
    <row r="23740" spans="1:4">
      <c r="A23740" s="371"/>
      <c r="B23740" s="371"/>
      <c r="C23740" s="371"/>
      <c r="D23740" s="434"/>
    </row>
    <row r="23741" spans="1:4">
      <c r="A23741" s="371"/>
      <c r="B23741" s="371"/>
      <c r="C23741" s="371"/>
      <c r="D23741" s="434"/>
    </row>
    <row r="23742" spans="1:4">
      <c r="A23742" s="371"/>
      <c r="B23742" s="371"/>
      <c r="C23742" s="371"/>
      <c r="D23742" s="434"/>
    </row>
    <row r="23743" spans="1:4">
      <c r="A23743" s="371"/>
      <c r="B23743" s="371"/>
      <c r="C23743" s="371"/>
      <c r="D23743" s="434"/>
    </row>
    <row r="23744" spans="1:4">
      <c r="A23744" s="371"/>
      <c r="B23744" s="371"/>
      <c r="C23744" s="371"/>
      <c r="D23744" s="434"/>
    </row>
    <row r="23745" spans="1:4">
      <c r="A23745" s="371"/>
      <c r="B23745" s="371"/>
      <c r="C23745" s="371"/>
      <c r="D23745" s="434"/>
    </row>
    <row r="23746" spans="1:4">
      <c r="A23746" s="371"/>
      <c r="B23746" s="371"/>
      <c r="C23746" s="371"/>
      <c r="D23746" s="434"/>
    </row>
    <row r="23747" spans="1:4">
      <c r="A23747" s="371"/>
      <c r="B23747" s="371"/>
      <c r="C23747" s="371"/>
      <c r="D23747" s="434"/>
    </row>
    <row r="23748" spans="1:4">
      <c r="A23748" s="371"/>
      <c r="B23748" s="371"/>
      <c r="C23748" s="371"/>
      <c r="D23748" s="434"/>
    </row>
    <row r="23749" spans="1:4">
      <c r="A23749" s="371"/>
      <c r="B23749" s="371"/>
      <c r="C23749" s="371"/>
      <c r="D23749" s="434"/>
    </row>
    <row r="23750" spans="1:4">
      <c r="A23750" s="371"/>
      <c r="B23750" s="371"/>
      <c r="C23750" s="371"/>
      <c r="D23750" s="434"/>
    </row>
    <row r="23751" spans="1:4">
      <c r="A23751" s="371"/>
      <c r="B23751" s="371"/>
      <c r="C23751" s="371"/>
      <c r="D23751" s="434"/>
    </row>
    <row r="23752" spans="1:4">
      <c r="A23752" s="371"/>
      <c r="B23752" s="371"/>
      <c r="C23752" s="371"/>
      <c r="D23752" s="434"/>
    </row>
    <row r="23753" spans="1:4">
      <c r="A23753" s="371"/>
      <c r="B23753" s="371"/>
      <c r="C23753" s="371"/>
      <c r="D23753" s="434"/>
    </row>
    <row r="23754" spans="1:4">
      <c r="A23754" s="371"/>
      <c r="B23754" s="371"/>
      <c r="C23754" s="371"/>
      <c r="D23754" s="434"/>
    </row>
    <row r="23755" spans="1:4">
      <c r="A23755" s="371"/>
      <c r="B23755" s="371"/>
      <c r="C23755" s="371"/>
      <c r="D23755" s="434"/>
    </row>
    <row r="23756" spans="1:4">
      <c r="A23756" s="371"/>
      <c r="B23756" s="371"/>
      <c r="C23756" s="371"/>
      <c r="D23756" s="434"/>
    </row>
    <row r="23757" spans="1:4">
      <c r="A23757" s="371"/>
      <c r="B23757" s="371"/>
      <c r="C23757" s="371"/>
      <c r="D23757" s="434"/>
    </row>
    <row r="23758" spans="1:4">
      <c r="A23758" s="371"/>
      <c r="B23758" s="371"/>
      <c r="C23758" s="371"/>
      <c r="D23758" s="434"/>
    </row>
    <row r="23759" spans="1:4">
      <c r="A23759" s="371"/>
      <c r="B23759" s="371"/>
      <c r="C23759" s="371"/>
      <c r="D23759" s="434"/>
    </row>
    <row r="23760" spans="1:4">
      <c r="A23760" s="371"/>
      <c r="B23760" s="371"/>
      <c r="C23760" s="371"/>
      <c r="D23760" s="434"/>
    </row>
    <row r="23761" spans="1:4">
      <c r="A23761" s="371"/>
      <c r="B23761" s="371"/>
      <c r="C23761" s="371"/>
      <c r="D23761" s="434"/>
    </row>
    <row r="23762" spans="1:4">
      <c r="A23762" s="371"/>
      <c r="B23762" s="371"/>
      <c r="C23762" s="371"/>
      <c r="D23762" s="434"/>
    </row>
    <row r="23763" spans="1:4">
      <c r="A23763" s="371"/>
      <c r="B23763" s="371"/>
      <c r="C23763" s="371"/>
      <c r="D23763" s="434"/>
    </row>
    <row r="23764" spans="1:4">
      <c r="A23764" s="371"/>
      <c r="B23764" s="371"/>
      <c r="C23764" s="371"/>
      <c r="D23764" s="434"/>
    </row>
    <row r="23765" spans="1:4">
      <c r="A23765" s="371"/>
      <c r="B23765" s="371"/>
      <c r="C23765" s="371"/>
      <c r="D23765" s="434"/>
    </row>
    <row r="23766" spans="1:4">
      <c r="A23766" s="371"/>
      <c r="B23766" s="371"/>
      <c r="C23766" s="371"/>
      <c r="D23766" s="434"/>
    </row>
    <row r="23767" spans="1:4">
      <c r="A23767" s="371"/>
      <c r="B23767" s="371"/>
      <c r="C23767" s="371"/>
      <c r="D23767" s="434"/>
    </row>
    <row r="23768" spans="1:4">
      <c r="A23768" s="371"/>
      <c r="B23768" s="371"/>
      <c r="C23768" s="371"/>
      <c r="D23768" s="434"/>
    </row>
    <row r="23769" spans="1:4">
      <c r="A23769" s="371"/>
      <c r="B23769" s="371"/>
      <c r="C23769" s="371"/>
      <c r="D23769" s="434"/>
    </row>
    <row r="23770" spans="1:4">
      <c r="A23770" s="371"/>
      <c r="B23770" s="371"/>
      <c r="C23770" s="371"/>
      <c r="D23770" s="434"/>
    </row>
    <row r="23771" spans="1:4">
      <c r="A23771" s="371"/>
      <c r="B23771" s="371"/>
      <c r="C23771" s="371"/>
      <c r="D23771" s="434"/>
    </row>
    <row r="23772" spans="1:4">
      <c r="A23772" s="371"/>
      <c r="B23772" s="371"/>
      <c r="C23772" s="371"/>
      <c r="D23772" s="434"/>
    </row>
    <row r="23773" spans="1:4">
      <c r="A23773" s="371"/>
      <c r="B23773" s="371"/>
      <c r="C23773" s="371"/>
      <c r="D23773" s="434"/>
    </row>
    <row r="23774" spans="1:4">
      <c r="A23774" s="371"/>
      <c r="B23774" s="371"/>
      <c r="C23774" s="371"/>
      <c r="D23774" s="434"/>
    </row>
    <row r="23775" spans="1:4">
      <c r="A23775" s="371"/>
      <c r="B23775" s="371"/>
      <c r="C23775" s="371"/>
      <c r="D23775" s="434"/>
    </row>
    <row r="23776" spans="1:4">
      <c r="A23776" s="371"/>
      <c r="B23776" s="371"/>
      <c r="C23776" s="371"/>
      <c r="D23776" s="434"/>
    </row>
    <row r="23777" spans="1:4">
      <c r="A23777" s="371"/>
      <c r="B23777" s="371"/>
      <c r="C23777" s="371"/>
      <c r="D23777" s="434"/>
    </row>
    <row r="23778" spans="1:4">
      <c r="A23778" s="371"/>
      <c r="B23778" s="371"/>
      <c r="C23778" s="371"/>
      <c r="D23778" s="434"/>
    </row>
    <row r="23779" spans="1:4">
      <c r="A23779" s="371"/>
      <c r="B23779" s="371"/>
      <c r="C23779" s="371"/>
      <c r="D23779" s="434"/>
    </row>
    <row r="23780" spans="1:4">
      <c r="A23780" s="371"/>
      <c r="B23780" s="371"/>
      <c r="C23780" s="371"/>
      <c r="D23780" s="434"/>
    </row>
    <row r="23781" spans="1:4">
      <c r="A23781" s="371"/>
      <c r="B23781" s="371"/>
      <c r="C23781" s="371"/>
      <c r="D23781" s="434"/>
    </row>
    <row r="23782" spans="1:4">
      <c r="A23782" s="371"/>
      <c r="B23782" s="371"/>
      <c r="C23782" s="371"/>
      <c r="D23782" s="434"/>
    </row>
    <row r="23783" spans="1:4">
      <c r="A23783" s="371"/>
      <c r="B23783" s="371"/>
      <c r="C23783" s="371"/>
      <c r="D23783" s="434"/>
    </row>
    <row r="23784" spans="1:4">
      <c r="A23784" s="371"/>
      <c r="B23784" s="371"/>
      <c r="C23784" s="371"/>
      <c r="D23784" s="434"/>
    </row>
    <row r="23785" spans="1:4">
      <c r="A23785" s="371"/>
      <c r="B23785" s="371"/>
      <c r="C23785" s="371"/>
      <c r="D23785" s="434"/>
    </row>
    <row r="23786" spans="1:4">
      <c r="A23786" s="371"/>
      <c r="B23786" s="371"/>
      <c r="C23786" s="371"/>
      <c r="D23786" s="434"/>
    </row>
    <row r="23787" spans="1:4">
      <c r="A23787" s="371"/>
      <c r="B23787" s="371"/>
      <c r="C23787" s="371"/>
      <c r="D23787" s="434"/>
    </row>
    <row r="23788" spans="1:4">
      <c r="A23788" s="371"/>
      <c r="B23788" s="371"/>
      <c r="C23788" s="371"/>
      <c r="D23788" s="434"/>
    </row>
    <row r="23789" spans="1:4">
      <c r="A23789" s="371"/>
      <c r="B23789" s="371"/>
      <c r="C23789" s="371"/>
      <c r="D23789" s="434"/>
    </row>
    <row r="23790" spans="1:4">
      <c r="A23790" s="371"/>
      <c r="B23790" s="371"/>
      <c r="C23790" s="371"/>
      <c r="D23790" s="434"/>
    </row>
    <row r="23791" spans="1:4">
      <c r="A23791" s="371"/>
      <c r="B23791" s="371"/>
      <c r="C23791" s="371"/>
      <c r="D23791" s="434"/>
    </row>
    <row r="23792" spans="1:4">
      <c r="A23792" s="371"/>
      <c r="B23792" s="371"/>
      <c r="C23792" s="371"/>
      <c r="D23792" s="434"/>
    </row>
    <row r="23793" spans="1:4">
      <c r="A23793" s="371"/>
      <c r="B23793" s="371"/>
      <c r="C23793" s="371"/>
      <c r="D23793" s="434"/>
    </row>
    <row r="23794" spans="1:4">
      <c r="A23794" s="371"/>
      <c r="B23794" s="371"/>
      <c r="C23794" s="371"/>
      <c r="D23794" s="434"/>
    </row>
    <row r="23795" spans="1:4">
      <c r="A23795" s="371"/>
      <c r="B23795" s="371"/>
      <c r="C23795" s="371"/>
      <c r="D23795" s="434"/>
    </row>
    <row r="23796" spans="1:4">
      <c r="A23796" s="371"/>
      <c r="B23796" s="371"/>
      <c r="C23796" s="371"/>
      <c r="D23796" s="434"/>
    </row>
    <row r="23797" spans="1:4">
      <c r="A23797" s="371"/>
      <c r="B23797" s="371"/>
      <c r="C23797" s="371"/>
      <c r="D23797" s="434"/>
    </row>
    <row r="23798" spans="1:4">
      <c r="A23798" s="371"/>
      <c r="B23798" s="371"/>
      <c r="C23798" s="371"/>
      <c r="D23798" s="434"/>
    </row>
    <row r="23799" spans="1:4">
      <c r="A23799" s="371"/>
      <c r="B23799" s="371"/>
      <c r="C23799" s="371"/>
      <c r="D23799" s="434"/>
    </row>
    <row r="23800" spans="1:4">
      <c r="A23800" s="371"/>
      <c r="B23800" s="371"/>
      <c r="C23800" s="371"/>
      <c r="D23800" s="434"/>
    </row>
    <row r="23801" spans="1:4">
      <c r="A23801" s="371"/>
      <c r="B23801" s="371"/>
      <c r="C23801" s="371"/>
      <c r="D23801" s="434"/>
    </row>
    <row r="23802" spans="1:4">
      <c r="A23802" s="371"/>
      <c r="B23802" s="371"/>
      <c r="C23802" s="371"/>
      <c r="D23802" s="434"/>
    </row>
    <row r="23803" spans="1:4">
      <c r="A23803" s="371"/>
      <c r="B23803" s="371"/>
      <c r="C23803" s="371"/>
      <c r="D23803" s="434"/>
    </row>
    <row r="23804" spans="1:4">
      <c r="A23804" s="371"/>
      <c r="B23804" s="371"/>
      <c r="C23804" s="371"/>
      <c r="D23804" s="434"/>
    </row>
    <row r="23805" spans="1:4">
      <c r="A23805" s="371"/>
      <c r="B23805" s="371"/>
      <c r="C23805" s="371"/>
      <c r="D23805" s="434"/>
    </row>
    <row r="23806" spans="1:4">
      <c r="A23806" s="371"/>
      <c r="B23806" s="371"/>
      <c r="C23806" s="371"/>
      <c r="D23806" s="434"/>
    </row>
    <row r="23807" spans="1:4">
      <c r="A23807" s="371"/>
      <c r="B23807" s="371"/>
      <c r="C23807" s="371"/>
      <c r="D23807" s="434"/>
    </row>
    <row r="23808" spans="1:4">
      <c r="A23808" s="371"/>
      <c r="B23808" s="371"/>
      <c r="C23808" s="371"/>
      <c r="D23808" s="434"/>
    </row>
    <row r="23809" spans="1:4">
      <c r="A23809" s="371"/>
      <c r="B23809" s="371"/>
      <c r="C23809" s="371"/>
      <c r="D23809" s="434"/>
    </row>
    <row r="23810" spans="1:4">
      <c r="A23810" s="371"/>
      <c r="B23810" s="371"/>
      <c r="C23810" s="371"/>
      <c r="D23810" s="434"/>
    </row>
    <row r="23811" spans="1:4">
      <c r="A23811" s="371"/>
      <c r="B23811" s="371"/>
      <c r="C23811" s="371"/>
      <c r="D23811" s="434"/>
    </row>
    <row r="23812" spans="1:4">
      <c r="A23812" s="371"/>
      <c r="B23812" s="371"/>
      <c r="C23812" s="371"/>
      <c r="D23812" s="434"/>
    </row>
    <row r="23813" spans="1:4">
      <c r="A23813" s="371"/>
      <c r="B23813" s="371"/>
      <c r="C23813" s="371"/>
      <c r="D23813" s="434"/>
    </row>
    <row r="23814" spans="1:4">
      <c r="A23814" s="371"/>
      <c r="B23814" s="371"/>
      <c r="C23814" s="371"/>
      <c r="D23814" s="434"/>
    </row>
    <row r="23815" spans="1:4">
      <c r="A23815" s="371"/>
      <c r="B23815" s="371"/>
      <c r="C23815" s="371"/>
      <c r="D23815" s="434"/>
    </row>
    <row r="23816" spans="1:4">
      <c r="A23816" s="371"/>
      <c r="B23816" s="371"/>
      <c r="C23816" s="371"/>
      <c r="D23816" s="434"/>
    </row>
    <row r="23817" spans="1:4">
      <c r="A23817" s="371"/>
      <c r="B23817" s="371"/>
      <c r="C23817" s="371"/>
      <c r="D23817" s="434"/>
    </row>
    <row r="23818" spans="1:4">
      <c r="A23818" s="371"/>
      <c r="B23818" s="371"/>
      <c r="C23818" s="371"/>
      <c r="D23818" s="434"/>
    </row>
    <row r="23819" spans="1:4">
      <c r="A23819" s="371"/>
      <c r="B23819" s="371"/>
      <c r="C23819" s="371"/>
      <c r="D23819" s="434"/>
    </row>
    <row r="23820" spans="1:4">
      <c r="A23820" s="371"/>
      <c r="B23820" s="371"/>
      <c r="C23820" s="371"/>
      <c r="D23820" s="434"/>
    </row>
    <row r="23821" spans="1:4">
      <c r="A23821" s="371"/>
      <c r="B23821" s="371"/>
      <c r="C23821" s="371"/>
      <c r="D23821" s="434"/>
    </row>
    <row r="23822" spans="1:4">
      <c r="A23822" s="371"/>
      <c r="B23822" s="371"/>
      <c r="C23822" s="371"/>
      <c r="D23822" s="434"/>
    </row>
    <row r="23823" spans="1:4">
      <c r="A23823" s="371"/>
      <c r="B23823" s="371"/>
      <c r="C23823" s="371"/>
      <c r="D23823" s="434"/>
    </row>
    <row r="23824" spans="1:4">
      <c r="A23824" s="371"/>
      <c r="B23824" s="371"/>
      <c r="C23824" s="371"/>
      <c r="D23824" s="434"/>
    </row>
    <row r="23825" spans="1:4">
      <c r="A23825" s="371"/>
      <c r="B23825" s="371"/>
      <c r="C23825" s="371"/>
      <c r="D23825" s="434"/>
    </row>
    <row r="23826" spans="1:4">
      <c r="A23826" s="371"/>
      <c r="B23826" s="371"/>
      <c r="C23826" s="371"/>
      <c r="D23826" s="434"/>
    </row>
    <row r="23827" spans="1:4">
      <c r="A23827" s="371"/>
      <c r="B23827" s="371"/>
      <c r="C23827" s="371"/>
      <c r="D23827" s="434"/>
    </row>
    <row r="23828" spans="1:4">
      <c r="A23828" s="371"/>
      <c r="B23828" s="371"/>
      <c r="C23828" s="371"/>
      <c r="D23828" s="434"/>
    </row>
    <row r="23829" spans="1:4">
      <c r="A23829" s="371"/>
      <c r="B23829" s="371"/>
      <c r="C23829" s="371"/>
      <c r="D23829" s="434"/>
    </row>
    <row r="23830" spans="1:4">
      <c r="A23830" s="371"/>
      <c r="B23830" s="371"/>
      <c r="C23830" s="371"/>
      <c r="D23830" s="434"/>
    </row>
    <row r="23831" spans="1:4">
      <c r="A23831" s="371"/>
      <c r="B23831" s="371"/>
      <c r="C23831" s="371"/>
      <c r="D23831" s="434"/>
    </row>
    <row r="23832" spans="1:4">
      <c r="A23832" s="371"/>
      <c r="B23832" s="371"/>
      <c r="C23832" s="371"/>
      <c r="D23832" s="434"/>
    </row>
    <row r="23833" spans="1:4">
      <c r="A23833" s="371"/>
      <c r="B23833" s="371"/>
      <c r="C23833" s="371"/>
      <c r="D23833" s="434"/>
    </row>
    <row r="23834" spans="1:4">
      <c r="A23834" s="371"/>
      <c r="B23834" s="371"/>
      <c r="C23834" s="371"/>
      <c r="D23834" s="434"/>
    </row>
    <row r="23835" spans="1:4">
      <c r="A23835" s="371"/>
      <c r="B23835" s="371"/>
      <c r="C23835" s="371"/>
      <c r="D23835" s="434"/>
    </row>
    <row r="23836" spans="1:4">
      <c r="A23836" s="371"/>
      <c r="B23836" s="371"/>
      <c r="C23836" s="371"/>
      <c r="D23836" s="434"/>
    </row>
    <row r="23837" spans="1:4">
      <c r="A23837" s="371"/>
      <c r="B23837" s="371"/>
      <c r="C23837" s="371"/>
      <c r="D23837" s="434"/>
    </row>
    <row r="23838" spans="1:4">
      <c r="A23838" s="371"/>
      <c r="B23838" s="371"/>
      <c r="C23838" s="371"/>
      <c r="D23838" s="434"/>
    </row>
    <row r="23839" spans="1:4">
      <c r="A23839" s="371"/>
      <c r="B23839" s="371"/>
      <c r="C23839" s="371"/>
      <c r="D23839" s="434"/>
    </row>
    <row r="23840" spans="1:4">
      <c r="A23840" s="371"/>
      <c r="B23840" s="371"/>
      <c r="C23840" s="371"/>
      <c r="D23840" s="434"/>
    </row>
    <row r="23841" spans="1:4">
      <c r="A23841" s="371"/>
      <c r="B23841" s="371"/>
      <c r="C23841" s="371"/>
      <c r="D23841" s="434"/>
    </row>
    <row r="23842" spans="1:4">
      <c r="A23842" s="371"/>
      <c r="B23842" s="371"/>
      <c r="C23842" s="371"/>
      <c r="D23842" s="434"/>
    </row>
    <row r="23843" spans="1:4">
      <c r="A23843" s="371"/>
      <c r="B23843" s="371"/>
      <c r="C23843" s="371"/>
      <c r="D23843" s="434"/>
    </row>
    <row r="23844" spans="1:4">
      <c r="A23844" s="371"/>
      <c r="B23844" s="371"/>
      <c r="C23844" s="371"/>
      <c r="D23844" s="434"/>
    </row>
    <row r="23845" spans="1:4">
      <c r="A23845" s="371"/>
      <c r="B23845" s="371"/>
      <c r="C23845" s="371"/>
      <c r="D23845" s="434"/>
    </row>
    <row r="23846" spans="1:4">
      <c r="A23846" s="371"/>
      <c r="B23846" s="371"/>
      <c r="C23846" s="371"/>
      <c r="D23846" s="434"/>
    </row>
    <row r="23847" spans="1:4">
      <c r="A23847" s="371"/>
      <c r="B23847" s="371"/>
      <c r="C23847" s="371"/>
      <c r="D23847" s="434"/>
    </row>
    <row r="23848" spans="1:4">
      <c r="A23848" s="371"/>
      <c r="B23848" s="371"/>
      <c r="C23848" s="371"/>
      <c r="D23848" s="434"/>
    </row>
    <row r="23849" spans="1:4">
      <c r="A23849" s="371"/>
      <c r="B23849" s="371"/>
      <c r="C23849" s="371"/>
      <c r="D23849" s="434"/>
    </row>
    <row r="23850" spans="1:4">
      <c r="A23850" s="371"/>
      <c r="B23850" s="371"/>
      <c r="C23850" s="371"/>
      <c r="D23850" s="434"/>
    </row>
    <row r="23851" spans="1:4">
      <c r="A23851" s="371"/>
      <c r="B23851" s="371"/>
      <c r="C23851" s="371"/>
      <c r="D23851" s="434"/>
    </row>
    <row r="23852" spans="1:4">
      <c r="A23852" s="371"/>
      <c r="B23852" s="371"/>
      <c r="C23852" s="371"/>
      <c r="D23852" s="434"/>
    </row>
    <row r="23853" spans="1:4">
      <c r="A23853" s="371"/>
      <c r="B23853" s="371"/>
      <c r="C23853" s="371"/>
      <c r="D23853" s="434"/>
    </row>
    <row r="23854" spans="1:4">
      <c r="A23854" s="371"/>
      <c r="B23854" s="371"/>
      <c r="C23854" s="371"/>
      <c r="D23854" s="434"/>
    </row>
    <row r="23855" spans="1:4">
      <c r="A23855" s="371"/>
      <c r="B23855" s="371"/>
      <c r="C23855" s="371"/>
      <c r="D23855" s="434"/>
    </row>
    <row r="23856" spans="1:4">
      <c r="A23856" s="371"/>
      <c r="B23856" s="371"/>
      <c r="C23856" s="371"/>
      <c r="D23856" s="434"/>
    </row>
    <row r="23857" spans="1:4">
      <c r="A23857" s="371"/>
      <c r="B23857" s="371"/>
      <c r="C23857" s="371"/>
      <c r="D23857" s="434"/>
    </row>
    <row r="23858" spans="1:4">
      <c r="A23858" s="371"/>
      <c r="B23858" s="371"/>
      <c r="C23858" s="371"/>
      <c r="D23858" s="434"/>
    </row>
    <row r="23859" spans="1:4">
      <c r="A23859" s="371"/>
      <c r="B23859" s="371"/>
      <c r="C23859" s="371"/>
      <c r="D23859" s="434"/>
    </row>
    <row r="23860" spans="1:4">
      <c r="A23860" s="371"/>
      <c r="B23860" s="371"/>
      <c r="C23860" s="371"/>
      <c r="D23860" s="434"/>
    </row>
    <row r="23861" spans="1:4">
      <c r="A23861" s="371"/>
      <c r="B23861" s="371"/>
      <c r="C23861" s="371"/>
      <c r="D23861" s="434"/>
    </row>
    <row r="23862" spans="1:4">
      <c r="A23862" s="371"/>
      <c r="B23862" s="371"/>
      <c r="C23862" s="371"/>
      <c r="D23862" s="434"/>
    </row>
    <row r="23863" spans="1:4">
      <c r="A23863" s="371"/>
      <c r="B23863" s="371"/>
      <c r="C23863" s="371"/>
      <c r="D23863" s="434"/>
    </row>
    <row r="23864" spans="1:4">
      <c r="A23864" s="371"/>
      <c r="B23864" s="371"/>
      <c r="C23864" s="371"/>
      <c r="D23864" s="434"/>
    </row>
    <row r="23865" spans="1:4">
      <c r="A23865" s="371"/>
      <c r="B23865" s="371"/>
      <c r="C23865" s="371"/>
      <c r="D23865" s="434"/>
    </row>
    <row r="23866" spans="1:4">
      <c r="A23866" s="371"/>
      <c r="B23866" s="371"/>
      <c r="C23866" s="371"/>
      <c r="D23866" s="434"/>
    </row>
    <row r="23867" spans="1:4">
      <c r="A23867" s="371"/>
      <c r="B23867" s="371"/>
      <c r="C23867" s="371"/>
      <c r="D23867" s="434"/>
    </row>
    <row r="23868" spans="1:4">
      <c r="A23868" s="371"/>
      <c r="B23868" s="371"/>
      <c r="C23868" s="371"/>
      <c r="D23868" s="434"/>
    </row>
    <row r="23869" spans="1:4">
      <c r="A23869" s="371"/>
      <c r="B23869" s="371"/>
      <c r="C23869" s="371"/>
      <c r="D23869" s="434"/>
    </row>
    <row r="23870" spans="1:4">
      <c r="A23870" s="371"/>
      <c r="B23870" s="371"/>
      <c r="C23870" s="371"/>
      <c r="D23870" s="434"/>
    </row>
    <row r="23871" spans="1:4">
      <c r="A23871" s="371"/>
      <c r="B23871" s="371"/>
      <c r="C23871" s="371"/>
      <c r="D23871" s="434"/>
    </row>
    <row r="23872" spans="1:4">
      <c r="A23872" s="371"/>
      <c r="B23872" s="371"/>
      <c r="C23872" s="371"/>
      <c r="D23872" s="434"/>
    </row>
    <row r="23873" spans="1:4">
      <c r="A23873" s="371"/>
      <c r="B23873" s="371"/>
      <c r="C23873" s="371"/>
      <c r="D23873" s="434"/>
    </row>
    <row r="23874" spans="1:4">
      <c r="A23874" s="371"/>
      <c r="B23874" s="371"/>
      <c r="C23874" s="371"/>
      <c r="D23874" s="434"/>
    </row>
    <row r="23875" spans="1:4">
      <c r="A23875" s="371"/>
      <c r="B23875" s="371"/>
      <c r="C23875" s="371"/>
      <c r="D23875" s="434"/>
    </row>
    <row r="23876" spans="1:4">
      <c r="A23876" s="371"/>
      <c r="B23876" s="371"/>
      <c r="C23876" s="371"/>
      <c r="D23876" s="434"/>
    </row>
    <row r="23877" spans="1:4">
      <c r="A23877" s="371"/>
      <c r="B23877" s="371"/>
      <c r="C23877" s="371"/>
      <c r="D23877" s="434"/>
    </row>
    <row r="23878" spans="1:4">
      <c r="A23878" s="371"/>
      <c r="B23878" s="371"/>
      <c r="C23878" s="371"/>
      <c r="D23878" s="434"/>
    </row>
    <row r="23879" spans="1:4">
      <c r="A23879" s="371"/>
      <c r="B23879" s="371"/>
      <c r="C23879" s="371"/>
      <c r="D23879" s="434"/>
    </row>
    <row r="23880" spans="1:4">
      <c r="A23880" s="371"/>
      <c r="B23880" s="371"/>
      <c r="C23880" s="371"/>
      <c r="D23880" s="434"/>
    </row>
    <row r="23881" spans="1:4">
      <c r="A23881" s="371"/>
      <c r="B23881" s="371"/>
      <c r="C23881" s="371"/>
      <c r="D23881" s="434"/>
    </row>
    <row r="23882" spans="1:4">
      <c r="A23882" s="371"/>
      <c r="B23882" s="371"/>
      <c r="C23882" s="371"/>
      <c r="D23882" s="434"/>
    </row>
    <row r="23883" spans="1:4">
      <c r="A23883" s="371"/>
      <c r="B23883" s="371"/>
      <c r="C23883" s="371"/>
      <c r="D23883" s="434"/>
    </row>
    <row r="23884" spans="1:4">
      <c r="A23884" s="371"/>
      <c r="B23884" s="371"/>
      <c r="C23884" s="371"/>
      <c r="D23884" s="434"/>
    </row>
    <row r="23885" spans="1:4">
      <c r="A23885" s="371"/>
      <c r="B23885" s="371"/>
      <c r="C23885" s="371"/>
      <c r="D23885" s="434"/>
    </row>
    <row r="23886" spans="1:4">
      <c r="A23886" s="371"/>
      <c r="B23886" s="371"/>
      <c r="C23886" s="371"/>
      <c r="D23886" s="434"/>
    </row>
    <row r="23887" spans="1:4">
      <c r="A23887" s="371"/>
      <c r="B23887" s="371"/>
      <c r="C23887" s="371"/>
      <c r="D23887" s="434"/>
    </row>
    <row r="23888" spans="1:4">
      <c r="A23888" s="371"/>
      <c r="B23888" s="371"/>
      <c r="C23888" s="371"/>
      <c r="D23888" s="434"/>
    </row>
    <row r="23889" spans="1:4">
      <c r="A23889" s="371"/>
      <c r="B23889" s="371"/>
      <c r="C23889" s="371"/>
      <c r="D23889" s="434"/>
    </row>
    <row r="23890" spans="1:4">
      <c r="A23890" s="371"/>
      <c r="B23890" s="371"/>
      <c r="C23890" s="371"/>
      <c r="D23890" s="434"/>
    </row>
    <row r="23891" spans="1:4">
      <c r="A23891" s="371"/>
      <c r="B23891" s="371"/>
      <c r="C23891" s="371"/>
      <c r="D23891" s="434"/>
    </row>
    <row r="23892" spans="1:4">
      <c r="A23892" s="371"/>
      <c r="B23892" s="371"/>
      <c r="C23892" s="371"/>
      <c r="D23892" s="434"/>
    </row>
    <row r="23893" spans="1:4">
      <c r="A23893" s="371"/>
      <c r="B23893" s="371"/>
      <c r="C23893" s="371"/>
      <c r="D23893" s="434"/>
    </row>
    <row r="23894" spans="1:4">
      <c r="A23894" s="371"/>
      <c r="B23894" s="371"/>
      <c r="C23894" s="371"/>
      <c r="D23894" s="434"/>
    </row>
    <row r="23895" spans="1:4">
      <c r="A23895" s="371"/>
      <c r="B23895" s="371"/>
      <c r="C23895" s="371"/>
      <c r="D23895" s="434"/>
    </row>
    <row r="23896" spans="1:4">
      <c r="A23896" s="371"/>
      <c r="B23896" s="371"/>
      <c r="C23896" s="371"/>
      <c r="D23896" s="434"/>
    </row>
    <row r="23897" spans="1:4">
      <c r="A23897" s="371"/>
      <c r="B23897" s="371"/>
      <c r="C23897" s="371"/>
      <c r="D23897" s="434"/>
    </row>
    <row r="23898" spans="1:4">
      <c r="A23898" s="371"/>
      <c r="B23898" s="371"/>
      <c r="C23898" s="371"/>
      <c r="D23898" s="434"/>
    </row>
    <row r="23899" spans="1:4">
      <c r="A23899" s="371"/>
      <c r="B23899" s="371"/>
      <c r="C23899" s="371"/>
      <c r="D23899" s="434"/>
    </row>
    <row r="23900" spans="1:4">
      <c r="A23900" s="371"/>
      <c r="B23900" s="371"/>
      <c r="C23900" s="371"/>
      <c r="D23900" s="434"/>
    </row>
    <row r="23901" spans="1:4">
      <c r="A23901" s="371"/>
      <c r="B23901" s="371"/>
      <c r="C23901" s="371"/>
      <c r="D23901" s="434"/>
    </row>
    <row r="23902" spans="1:4">
      <c r="A23902" s="371"/>
      <c r="B23902" s="371"/>
      <c r="C23902" s="371"/>
      <c r="D23902" s="434"/>
    </row>
    <row r="23903" spans="1:4">
      <c r="A23903" s="371"/>
      <c r="B23903" s="371"/>
      <c r="C23903" s="371"/>
      <c r="D23903" s="434"/>
    </row>
    <row r="23904" spans="1:4">
      <c r="A23904" s="371"/>
      <c r="B23904" s="371"/>
      <c r="C23904" s="371"/>
      <c r="D23904" s="434"/>
    </row>
    <row r="23905" spans="1:4">
      <c r="A23905" s="371"/>
      <c r="B23905" s="371"/>
      <c r="C23905" s="371"/>
      <c r="D23905" s="434"/>
    </row>
    <row r="23906" spans="1:4">
      <c r="A23906" s="371"/>
      <c r="B23906" s="371"/>
      <c r="C23906" s="371"/>
      <c r="D23906" s="434"/>
    </row>
    <row r="23907" spans="1:4">
      <c r="A23907" s="371"/>
      <c r="B23907" s="371"/>
      <c r="C23907" s="371"/>
      <c r="D23907" s="434"/>
    </row>
    <row r="23908" spans="1:4">
      <c r="A23908" s="371"/>
      <c r="B23908" s="371"/>
      <c r="C23908" s="371"/>
      <c r="D23908" s="434"/>
    </row>
    <row r="23909" spans="1:4">
      <c r="A23909" s="371"/>
      <c r="B23909" s="371"/>
      <c r="C23909" s="371"/>
      <c r="D23909" s="434"/>
    </row>
    <row r="23910" spans="1:4">
      <c r="A23910" s="371"/>
      <c r="B23910" s="371"/>
      <c r="C23910" s="371"/>
      <c r="D23910" s="434"/>
    </row>
    <row r="23911" spans="1:4">
      <c r="A23911" s="371"/>
      <c r="B23911" s="371"/>
      <c r="C23911" s="371"/>
      <c r="D23911" s="434"/>
    </row>
    <row r="23912" spans="1:4">
      <c r="A23912" s="371"/>
      <c r="B23912" s="371"/>
      <c r="C23912" s="371"/>
      <c r="D23912" s="434"/>
    </row>
    <row r="23913" spans="1:4">
      <c r="A23913" s="371"/>
      <c r="B23913" s="371"/>
      <c r="C23913" s="371"/>
      <c r="D23913" s="434"/>
    </row>
    <row r="23914" spans="1:4">
      <c r="A23914" s="371"/>
      <c r="B23914" s="371"/>
      <c r="C23914" s="371"/>
      <c r="D23914" s="434"/>
    </row>
    <row r="23915" spans="1:4">
      <c r="A23915" s="371"/>
      <c r="B23915" s="371"/>
      <c r="C23915" s="371"/>
      <c r="D23915" s="434"/>
    </row>
    <row r="23916" spans="1:4">
      <c r="A23916" s="371"/>
      <c r="B23916" s="371"/>
      <c r="C23916" s="371"/>
      <c r="D23916" s="434"/>
    </row>
    <row r="23917" spans="1:4">
      <c r="A23917" s="371"/>
      <c r="B23917" s="371"/>
      <c r="C23917" s="371"/>
      <c r="D23917" s="434"/>
    </row>
    <row r="23918" spans="1:4">
      <c r="A23918" s="371"/>
      <c r="B23918" s="371"/>
      <c r="C23918" s="371"/>
      <c r="D23918" s="434"/>
    </row>
    <row r="23919" spans="1:4">
      <c r="A23919" s="371"/>
      <c r="B23919" s="371"/>
      <c r="C23919" s="371"/>
      <c r="D23919" s="434"/>
    </row>
    <row r="23920" spans="1:4">
      <c r="A23920" s="371"/>
      <c r="B23920" s="371"/>
      <c r="C23920" s="371"/>
      <c r="D23920" s="434"/>
    </row>
    <row r="23921" spans="1:4">
      <c r="A23921" s="371"/>
      <c r="B23921" s="371"/>
      <c r="C23921" s="371"/>
      <c r="D23921" s="434"/>
    </row>
    <row r="23922" spans="1:4">
      <c r="A23922" s="371"/>
      <c r="B23922" s="371"/>
      <c r="C23922" s="371"/>
      <c r="D23922" s="434"/>
    </row>
    <row r="23923" spans="1:4">
      <c r="A23923" s="371"/>
      <c r="B23923" s="371"/>
      <c r="C23923" s="371"/>
      <c r="D23923" s="434"/>
    </row>
    <row r="23924" spans="1:4">
      <c r="A23924" s="371"/>
      <c r="B23924" s="371"/>
      <c r="C23924" s="371"/>
      <c r="D23924" s="434"/>
    </row>
    <row r="23925" spans="1:4">
      <c r="A23925" s="371"/>
      <c r="B23925" s="371"/>
      <c r="C23925" s="371"/>
      <c r="D23925" s="434"/>
    </row>
    <row r="23926" spans="1:4">
      <c r="A23926" s="371"/>
      <c r="B23926" s="371"/>
      <c r="C23926" s="371"/>
      <c r="D23926" s="434"/>
    </row>
    <row r="23927" spans="1:4">
      <c r="A23927" s="371"/>
      <c r="B23927" s="371"/>
      <c r="C23927" s="371"/>
      <c r="D23927" s="434"/>
    </row>
    <row r="23928" spans="1:4">
      <c r="A23928" s="371"/>
      <c r="B23928" s="371"/>
      <c r="C23928" s="371"/>
      <c r="D23928" s="434"/>
    </row>
    <row r="23929" spans="1:4">
      <c r="A23929" s="371"/>
      <c r="B23929" s="371"/>
      <c r="C23929" s="371"/>
      <c r="D23929" s="434"/>
    </row>
    <row r="23930" spans="1:4">
      <c r="A23930" s="371"/>
      <c r="B23930" s="371"/>
      <c r="C23930" s="371"/>
      <c r="D23930" s="434"/>
    </row>
    <row r="23931" spans="1:4">
      <c r="A23931" s="371"/>
      <c r="B23931" s="371"/>
      <c r="C23931" s="371"/>
      <c r="D23931" s="434"/>
    </row>
    <row r="23932" spans="1:4">
      <c r="A23932" s="371"/>
      <c r="B23932" s="371"/>
      <c r="C23932" s="371"/>
      <c r="D23932" s="434"/>
    </row>
    <row r="23933" spans="1:4">
      <c r="A23933" s="371"/>
      <c r="B23933" s="371"/>
      <c r="C23933" s="371"/>
      <c r="D23933" s="434"/>
    </row>
    <row r="23934" spans="1:4">
      <c r="A23934" s="371"/>
      <c r="B23934" s="371"/>
      <c r="C23934" s="371"/>
      <c r="D23934" s="434"/>
    </row>
    <row r="23935" spans="1:4">
      <c r="A23935" s="371"/>
      <c r="B23935" s="371"/>
      <c r="C23935" s="371"/>
      <c r="D23935" s="434"/>
    </row>
    <row r="23936" spans="1:4">
      <c r="A23936" s="371"/>
      <c r="B23936" s="371"/>
      <c r="C23936" s="371"/>
      <c r="D23936" s="434"/>
    </row>
    <row r="23937" spans="1:4">
      <c r="A23937" s="371"/>
      <c r="B23937" s="371"/>
      <c r="C23937" s="371"/>
      <c r="D23937" s="434"/>
    </row>
    <row r="23938" spans="1:4">
      <c r="A23938" s="371"/>
      <c r="B23938" s="371"/>
      <c r="C23938" s="371"/>
      <c r="D23938" s="434"/>
    </row>
    <row r="23939" spans="1:4">
      <c r="A23939" s="371"/>
      <c r="B23939" s="371"/>
      <c r="C23939" s="371"/>
      <c r="D23939" s="434"/>
    </row>
    <row r="23940" spans="1:4">
      <c r="A23940" s="371"/>
      <c r="B23940" s="371"/>
      <c r="C23940" s="371"/>
      <c r="D23940" s="434"/>
    </row>
    <row r="23941" spans="1:4">
      <c r="A23941" s="371"/>
      <c r="B23941" s="371"/>
      <c r="C23941" s="371"/>
      <c r="D23941" s="434"/>
    </row>
    <row r="23942" spans="1:4">
      <c r="A23942" s="371"/>
      <c r="B23942" s="371"/>
      <c r="C23942" s="371"/>
      <c r="D23942" s="434"/>
    </row>
    <row r="23943" spans="1:4">
      <c r="A23943" s="371"/>
      <c r="B23943" s="371"/>
      <c r="C23943" s="371"/>
      <c r="D23943" s="434"/>
    </row>
    <row r="23944" spans="1:4">
      <c r="A23944" s="371"/>
      <c r="B23944" s="371"/>
      <c r="C23944" s="371"/>
      <c r="D23944" s="434"/>
    </row>
    <row r="23945" spans="1:4">
      <c r="A23945" s="371"/>
      <c r="B23945" s="371"/>
      <c r="C23945" s="371"/>
      <c r="D23945" s="434"/>
    </row>
    <row r="23946" spans="1:4">
      <c r="A23946" s="371"/>
      <c r="B23946" s="371"/>
      <c r="C23946" s="371"/>
      <c r="D23946" s="434"/>
    </row>
    <row r="23947" spans="1:4">
      <c r="A23947" s="371"/>
      <c r="B23947" s="371"/>
      <c r="C23947" s="371"/>
      <c r="D23947" s="434"/>
    </row>
    <row r="23948" spans="1:4">
      <c r="A23948" s="371"/>
      <c r="B23948" s="371"/>
      <c r="C23948" s="371"/>
      <c r="D23948" s="434"/>
    </row>
    <row r="23949" spans="1:4">
      <c r="A23949" s="371"/>
      <c r="B23949" s="371"/>
      <c r="C23949" s="371"/>
      <c r="D23949" s="434"/>
    </row>
    <row r="23950" spans="1:4">
      <c r="A23950" s="371"/>
      <c r="B23950" s="371"/>
      <c r="C23950" s="371"/>
      <c r="D23950" s="434"/>
    </row>
    <row r="23951" spans="1:4">
      <c r="A23951" s="371"/>
      <c r="B23951" s="371"/>
      <c r="C23951" s="371"/>
      <c r="D23951" s="434"/>
    </row>
    <row r="23952" spans="1:4">
      <c r="A23952" s="371"/>
      <c r="B23952" s="371"/>
      <c r="C23952" s="371"/>
      <c r="D23952" s="434"/>
    </row>
    <row r="23953" spans="1:4">
      <c r="A23953" s="371"/>
      <c r="B23953" s="371"/>
      <c r="C23953" s="371"/>
      <c r="D23953" s="434"/>
    </row>
    <row r="23954" spans="1:4">
      <c r="A23954" s="371"/>
      <c r="B23954" s="371"/>
      <c r="C23954" s="371"/>
      <c r="D23954" s="434"/>
    </row>
    <row r="23955" spans="1:4">
      <c r="A23955" s="371"/>
      <c r="B23955" s="371"/>
      <c r="C23955" s="371"/>
      <c r="D23955" s="434"/>
    </row>
    <row r="23956" spans="1:4">
      <c r="A23956" s="371"/>
      <c r="B23956" s="371"/>
      <c r="C23956" s="371"/>
      <c r="D23956" s="434"/>
    </row>
    <row r="23957" spans="1:4">
      <c r="A23957" s="371"/>
      <c r="B23957" s="371"/>
      <c r="C23957" s="371"/>
      <c r="D23957" s="434"/>
    </row>
    <row r="23958" spans="1:4">
      <c r="A23958" s="371"/>
      <c r="B23958" s="371"/>
      <c r="C23958" s="371"/>
      <c r="D23958" s="434"/>
    </row>
    <row r="23959" spans="1:4">
      <c r="A23959" s="371"/>
      <c r="B23959" s="371"/>
      <c r="C23959" s="371"/>
      <c r="D23959" s="434"/>
    </row>
    <row r="23960" spans="1:4">
      <c r="A23960" s="371"/>
      <c r="B23960" s="371"/>
      <c r="C23960" s="371"/>
      <c r="D23960" s="434"/>
    </row>
    <row r="23961" spans="1:4">
      <c r="A23961" s="371"/>
      <c r="B23961" s="371"/>
      <c r="C23961" s="371"/>
      <c r="D23961" s="434"/>
    </row>
    <row r="23962" spans="1:4">
      <c r="A23962" s="371"/>
      <c r="B23962" s="371"/>
      <c r="C23962" s="371"/>
      <c r="D23962" s="434"/>
    </row>
    <row r="23963" spans="1:4">
      <c r="A23963" s="371"/>
      <c r="B23963" s="371"/>
      <c r="C23963" s="371"/>
      <c r="D23963" s="434"/>
    </row>
    <row r="23964" spans="1:4">
      <c r="A23964" s="371"/>
      <c r="B23964" s="371"/>
      <c r="C23964" s="371"/>
      <c r="D23964" s="434"/>
    </row>
    <row r="23965" spans="1:4">
      <c r="A23965" s="371"/>
      <c r="B23965" s="371"/>
      <c r="C23965" s="371"/>
      <c r="D23965" s="434"/>
    </row>
    <row r="23966" spans="1:4">
      <c r="A23966" s="371"/>
      <c r="B23966" s="371"/>
      <c r="C23966" s="371"/>
      <c r="D23966" s="434"/>
    </row>
    <row r="23967" spans="1:4">
      <c r="A23967" s="371"/>
      <c r="B23967" s="371"/>
      <c r="C23967" s="371"/>
      <c r="D23967" s="434"/>
    </row>
    <row r="23968" spans="1:4">
      <c r="A23968" s="371"/>
      <c r="B23968" s="371"/>
      <c r="C23968" s="371"/>
      <c r="D23968" s="434"/>
    </row>
    <row r="23969" spans="1:4">
      <c r="A23969" s="371"/>
      <c r="B23969" s="371"/>
      <c r="C23969" s="371"/>
      <c r="D23969" s="434"/>
    </row>
    <row r="23970" spans="1:4">
      <c r="A23970" s="371"/>
      <c r="B23970" s="371"/>
      <c r="C23970" s="371"/>
      <c r="D23970" s="434"/>
    </row>
    <row r="23971" spans="1:4">
      <c r="A23971" s="371"/>
      <c r="B23971" s="371"/>
      <c r="C23971" s="371"/>
      <c r="D23971" s="434"/>
    </row>
    <row r="23972" spans="1:4">
      <c r="A23972" s="371"/>
      <c r="B23972" s="371"/>
      <c r="C23972" s="371"/>
      <c r="D23972" s="434"/>
    </row>
    <row r="23973" spans="1:4">
      <c r="A23973" s="371"/>
      <c r="B23973" s="371"/>
      <c r="C23973" s="371"/>
      <c r="D23973" s="434"/>
    </row>
    <row r="23974" spans="1:4">
      <c r="A23974" s="371"/>
      <c r="B23974" s="371"/>
      <c r="C23974" s="371"/>
      <c r="D23974" s="434"/>
    </row>
    <row r="23975" spans="1:4">
      <c r="A23975" s="371"/>
      <c r="B23975" s="371"/>
      <c r="C23975" s="371"/>
      <c r="D23975" s="434"/>
    </row>
    <row r="23976" spans="1:4">
      <c r="A23976" s="371"/>
      <c r="B23976" s="371"/>
      <c r="C23976" s="371"/>
      <c r="D23976" s="434"/>
    </row>
    <row r="23977" spans="1:4">
      <c r="A23977" s="371"/>
      <c r="B23977" s="371"/>
      <c r="C23977" s="371"/>
      <c r="D23977" s="434"/>
    </row>
    <row r="23978" spans="1:4">
      <c r="A23978" s="371"/>
      <c r="B23978" s="371"/>
      <c r="C23978" s="371"/>
      <c r="D23978" s="434"/>
    </row>
    <row r="23979" spans="1:4">
      <c r="A23979" s="371"/>
      <c r="B23979" s="371"/>
      <c r="C23979" s="371"/>
      <c r="D23979" s="434"/>
    </row>
    <row r="23980" spans="1:4">
      <c r="A23980" s="371"/>
      <c r="B23980" s="371"/>
      <c r="C23980" s="371"/>
      <c r="D23980" s="434"/>
    </row>
    <row r="23981" spans="1:4">
      <c r="A23981" s="371"/>
      <c r="B23981" s="371"/>
      <c r="C23981" s="371"/>
      <c r="D23981" s="434"/>
    </row>
    <row r="23982" spans="1:4">
      <c r="A23982" s="371"/>
      <c r="B23982" s="371"/>
      <c r="C23982" s="371"/>
      <c r="D23982" s="434"/>
    </row>
    <row r="23983" spans="1:4">
      <c r="A23983" s="371"/>
      <c r="B23983" s="371"/>
      <c r="C23983" s="371"/>
      <c r="D23983" s="434"/>
    </row>
    <row r="23984" spans="1:4">
      <c r="A23984" s="371"/>
      <c r="B23984" s="371"/>
      <c r="C23984" s="371"/>
      <c r="D23984" s="434"/>
    </row>
    <row r="23985" spans="1:4">
      <c r="A23985" s="371"/>
      <c r="B23985" s="371"/>
      <c r="C23985" s="371"/>
      <c r="D23985" s="434"/>
    </row>
    <row r="23986" spans="1:4">
      <c r="A23986" s="371"/>
      <c r="B23986" s="371"/>
      <c r="C23986" s="371"/>
      <c r="D23986" s="434"/>
    </row>
    <row r="23987" spans="1:4">
      <c r="A23987" s="371"/>
      <c r="B23987" s="371"/>
      <c r="C23987" s="371"/>
      <c r="D23987" s="434"/>
    </row>
    <row r="23988" spans="1:4">
      <c r="A23988" s="371"/>
      <c r="B23988" s="371"/>
      <c r="C23988" s="371"/>
      <c r="D23988" s="434"/>
    </row>
    <row r="23989" spans="1:4">
      <c r="A23989" s="371"/>
      <c r="B23989" s="371"/>
      <c r="C23989" s="371"/>
      <c r="D23989" s="434"/>
    </row>
    <row r="23990" spans="1:4">
      <c r="A23990" s="371"/>
      <c r="B23990" s="371"/>
      <c r="C23990" s="371"/>
      <c r="D23990" s="434"/>
    </row>
    <row r="23991" spans="1:4">
      <c r="A23991" s="371"/>
      <c r="B23991" s="371"/>
      <c r="C23991" s="371"/>
      <c r="D23991" s="434"/>
    </row>
    <row r="23992" spans="1:4">
      <c r="A23992" s="371"/>
      <c r="B23992" s="371"/>
      <c r="C23992" s="371"/>
      <c r="D23992" s="434"/>
    </row>
    <row r="23993" spans="1:4">
      <c r="A23993" s="371"/>
      <c r="B23993" s="371"/>
      <c r="C23993" s="371"/>
      <c r="D23993" s="434"/>
    </row>
    <row r="23994" spans="1:4">
      <c r="A23994" s="371"/>
      <c r="B23994" s="371"/>
      <c r="C23994" s="371"/>
      <c r="D23994" s="434"/>
    </row>
    <row r="23995" spans="1:4">
      <c r="A23995" s="371"/>
      <c r="B23995" s="371"/>
      <c r="C23995" s="371"/>
      <c r="D23995" s="434"/>
    </row>
    <row r="23996" spans="1:4">
      <c r="A23996" s="371"/>
      <c r="B23996" s="371"/>
      <c r="C23996" s="371"/>
      <c r="D23996" s="434"/>
    </row>
    <row r="23997" spans="1:4">
      <c r="A23997" s="371"/>
      <c r="B23997" s="371"/>
      <c r="C23997" s="371"/>
      <c r="D23997" s="434"/>
    </row>
    <row r="23998" spans="1:4">
      <c r="A23998" s="371"/>
      <c r="B23998" s="371"/>
      <c r="C23998" s="371"/>
      <c r="D23998" s="434"/>
    </row>
    <row r="23999" spans="1:4">
      <c r="A23999" s="371"/>
      <c r="B23999" s="371"/>
      <c r="C23999" s="371"/>
      <c r="D23999" s="434"/>
    </row>
    <row r="24000" spans="1:4">
      <c r="A24000" s="371"/>
      <c r="B24000" s="371"/>
      <c r="C24000" s="371"/>
      <c r="D24000" s="434"/>
    </row>
    <row r="24001" spans="1:4">
      <c r="A24001" s="371"/>
      <c r="B24001" s="371"/>
      <c r="C24001" s="371"/>
      <c r="D24001" s="434"/>
    </row>
    <row r="24002" spans="1:4">
      <c r="A24002" s="371"/>
      <c r="B24002" s="371"/>
      <c r="C24002" s="371"/>
      <c r="D24002" s="434"/>
    </row>
    <row r="24003" spans="1:4">
      <c r="A24003" s="371"/>
      <c r="B24003" s="371"/>
      <c r="C24003" s="371"/>
      <c r="D24003" s="434"/>
    </row>
    <row r="24004" spans="1:4">
      <c r="A24004" s="371"/>
      <c r="B24004" s="371"/>
      <c r="C24004" s="371"/>
      <c r="D24004" s="434"/>
    </row>
    <row r="24005" spans="1:4">
      <c r="A24005" s="371"/>
      <c r="B24005" s="371"/>
      <c r="C24005" s="371"/>
      <c r="D24005" s="434"/>
    </row>
    <row r="24006" spans="1:4">
      <c r="A24006" s="371"/>
      <c r="B24006" s="371"/>
      <c r="C24006" s="371"/>
      <c r="D24006" s="434"/>
    </row>
    <row r="24007" spans="1:4">
      <c r="A24007" s="371"/>
      <c r="B24007" s="371"/>
      <c r="C24007" s="371"/>
      <c r="D24007" s="434"/>
    </row>
    <row r="24008" spans="1:4">
      <c r="A24008" s="371"/>
      <c r="B24008" s="371"/>
      <c r="C24008" s="371"/>
      <c r="D24008" s="434"/>
    </row>
    <row r="24009" spans="1:4">
      <c r="A24009" s="371"/>
      <c r="B24009" s="371"/>
      <c r="C24009" s="371"/>
      <c r="D24009" s="434"/>
    </row>
    <row r="24010" spans="1:4">
      <c r="A24010" s="371"/>
      <c r="B24010" s="371"/>
      <c r="C24010" s="371"/>
      <c r="D24010" s="434"/>
    </row>
    <row r="24011" spans="1:4">
      <c r="A24011" s="371"/>
      <c r="B24011" s="371"/>
      <c r="C24011" s="371"/>
      <c r="D24011" s="434"/>
    </row>
    <row r="24012" spans="1:4">
      <c r="A24012" s="371"/>
      <c r="B24012" s="371"/>
      <c r="C24012" s="371"/>
      <c r="D24012" s="434"/>
    </row>
    <row r="24013" spans="1:4">
      <c r="A24013" s="371"/>
      <c r="B24013" s="371"/>
      <c r="C24013" s="371"/>
      <c r="D24013" s="434"/>
    </row>
    <row r="24014" spans="1:4">
      <c r="A24014" s="371"/>
      <c r="B24014" s="371"/>
      <c r="C24014" s="371"/>
      <c r="D24014" s="434"/>
    </row>
    <row r="24015" spans="1:4">
      <c r="A24015" s="371"/>
      <c r="B24015" s="371"/>
      <c r="C24015" s="371"/>
      <c r="D24015" s="434"/>
    </row>
    <row r="24016" spans="1:4">
      <c r="A24016" s="371"/>
      <c r="B24016" s="371"/>
      <c r="C24016" s="371"/>
      <c r="D24016" s="434"/>
    </row>
    <row r="24017" spans="1:4">
      <c r="A24017" s="371"/>
      <c r="B24017" s="371"/>
      <c r="C24017" s="371"/>
      <c r="D24017" s="434"/>
    </row>
    <row r="24018" spans="1:4">
      <c r="A24018" s="371"/>
      <c r="B24018" s="371"/>
      <c r="C24018" s="371"/>
      <c r="D24018" s="434"/>
    </row>
    <row r="24019" spans="1:4">
      <c r="A24019" s="371"/>
      <c r="B24019" s="371"/>
      <c r="C24019" s="371"/>
      <c r="D24019" s="434"/>
    </row>
    <row r="24020" spans="1:4">
      <c r="A24020" s="371"/>
      <c r="B24020" s="371"/>
      <c r="C24020" s="371"/>
      <c r="D24020" s="434"/>
    </row>
    <row r="24021" spans="1:4">
      <c r="A24021" s="371"/>
      <c r="B24021" s="371"/>
      <c r="C24021" s="371"/>
      <c r="D24021" s="434"/>
    </row>
    <row r="24022" spans="1:4">
      <c r="A24022" s="371"/>
      <c r="B24022" s="371"/>
      <c r="C24022" s="371"/>
      <c r="D24022" s="434"/>
    </row>
    <row r="24023" spans="1:4">
      <c r="A24023" s="371"/>
      <c r="B24023" s="371"/>
      <c r="C24023" s="371"/>
      <c r="D24023" s="434"/>
    </row>
    <row r="24024" spans="1:4">
      <c r="A24024" s="371"/>
      <c r="B24024" s="371"/>
      <c r="C24024" s="371"/>
      <c r="D24024" s="434"/>
    </row>
    <row r="24025" spans="1:4">
      <c r="A24025" s="371"/>
      <c r="B24025" s="371"/>
      <c r="C24025" s="371"/>
      <c r="D24025" s="434"/>
    </row>
    <row r="24026" spans="1:4">
      <c r="A24026" s="371"/>
      <c r="B24026" s="371"/>
      <c r="C24026" s="371"/>
      <c r="D24026" s="434"/>
    </row>
    <row r="24027" spans="1:4">
      <c r="A24027" s="371"/>
      <c r="B24027" s="371"/>
      <c r="C24027" s="371"/>
      <c r="D24027" s="434"/>
    </row>
    <row r="24028" spans="1:4">
      <c r="A24028" s="371"/>
      <c r="B24028" s="371"/>
      <c r="C24028" s="371"/>
      <c r="D24028" s="434"/>
    </row>
    <row r="24029" spans="1:4">
      <c r="A24029" s="371"/>
      <c r="B24029" s="371"/>
      <c r="C24029" s="371"/>
      <c r="D24029" s="434"/>
    </row>
    <row r="24030" spans="1:4">
      <c r="A24030" s="371"/>
      <c r="B24030" s="371"/>
      <c r="C24030" s="371"/>
      <c r="D24030" s="434"/>
    </row>
    <row r="24031" spans="1:4">
      <c r="A24031" s="371"/>
      <c r="B24031" s="371"/>
      <c r="C24031" s="371"/>
      <c r="D24031" s="434"/>
    </row>
    <row r="24032" spans="1:4">
      <c r="A24032" s="371"/>
      <c r="B24032" s="371"/>
      <c r="C24032" s="371"/>
      <c r="D24032" s="434"/>
    </row>
    <row r="24033" spans="1:4">
      <c r="A24033" s="371"/>
      <c r="B24033" s="371"/>
      <c r="C24033" s="371"/>
      <c r="D24033" s="434"/>
    </row>
    <row r="24034" spans="1:4">
      <c r="A24034" s="371"/>
      <c r="B24034" s="371"/>
      <c r="C24034" s="371"/>
      <c r="D24034" s="434"/>
    </row>
    <row r="24035" spans="1:4">
      <c r="A24035" s="371"/>
      <c r="B24035" s="371"/>
      <c r="C24035" s="371"/>
      <c r="D24035" s="434"/>
    </row>
    <row r="24036" spans="1:4">
      <c r="A24036" s="371"/>
      <c r="B24036" s="371"/>
      <c r="C24036" s="371"/>
      <c r="D24036" s="434"/>
    </row>
    <row r="24037" spans="1:4">
      <c r="A24037" s="371"/>
      <c r="B24037" s="371"/>
      <c r="C24037" s="371"/>
      <c r="D24037" s="434"/>
    </row>
    <row r="24038" spans="1:4">
      <c r="A24038" s="371"/>
      <c r="B24038" s="371"/>
      <c r="C24038" s="371"/>
      <c r="D24038" s="434"/>
    </row>
    <row r="24039" spans="1:4">
      <c r="A24039" s="371"/>
      <c r="B24039" s="371"/>
      <c r="C24039" s="371"/>
      <c r="D24039" s="434"/>
    </row>
    <row r="24040" spans="1:4">
      <c r="A24040" s="371"/>
      <c r="B24040" s="371"/>
      <c r="C24040" s="371"/>
      <c r="D24040" s="434"/>
    </row>
    <row r="24041" spans="1:4">
      <c r="A24041" s="371"/>
      <c r="B24041" s="371"/>
      <c r="C24041" s="371"/>
      <c r="D24041" s="434"/>
    </row>
    <row r="24042" spans="1:4">
      <c r="A24042" s="371"/>
      <c r="B24042" s="371"/>
      <c r="C24042" s="371"/>
      <c r="D24042" s="434"/>
    </row>
    <row r="24043" spans="1:4">
      <c r="A24043" s="371"/>
      <c r="B24043" s="371"/>
      <c r="C24043" s="371"/>
      <c r="D24043" s="434"/>
    </row>
    <row r="24044" spans="1:4">
      <c r="A24044" s="371"/>
      <c r="B24044" s="371"/>
      <c r="C24044" s="371"/>
      <c r="D24044" s="434"/>
    </row>
    <row r="24045" spans="1:4">
      <c r="A24045" s="371"/>
      <c r="B24045" s="371"/>
      <c r="C24045" s="371"/>
      <c r="D24045" s="434"/>
    </row>
    <row r="24046" spans="1:4">
      <c r="A24046" s="371"/>
      <c r="B24046" s="371"/>
      <c r="C24046" s="371"/>
      <c r="D24046" s="434"/>
    </row>
    <row r="24047" spans="1:4">
      <c r="A24047" s="371"/>
      <c r="B24047" s="371"/>
      <c r="C24047" s="371"/>
      <c r="D24047" s="434"/>
    </row>
    <row r="24048" spans="1:4">
      <c r="A24048" s="371"/>
      <c r="B24048" s="371"/>
      <c r="C24048" s="371"/>
      <c r="D24048" s="434"/>
    </row>
    <row r="24049" spans="1:4">
      <c r="A24049" s="371"/>
      <c r="B24049" s="371"/>
      <c r="C24049" s="371"/>
      <c r="D24049" s="434"/>
    </row>
    <row r="24050" spans="1:4">
      <c r="A24050" s="371"/>
      <c r="B24050" s="371"/>
      <c r="C24050" s="371"/>
      <c r="D24050" s="434"/>
    </row>
    <row r="24051" spans="1:4">
      <c r="A24051" s="371"/>
      <c r="B24051" s="371"/>
      <c r="C24051" s="371"/>
      <c r="D24051" s="434"/>
    </row>
    <row r="24052" spans="1:4">
      <c r="A24052" s="371"/>
      <c r="B24052" s="371"/>
      <c r="C24052" s="371"/>
      <c r="D24052" s="434"/>
    </row>
    <row r="24053" spans="1:4">
      <c r="A24053" s="371"/>
      <c r="B24053" s="371"/>
      <c r="C24053" s="371"/>
      <c r="D24053" s="434"/>
    </row>
    <row r="24054" spans="1:4">
      <c r="A24054" s="371"/>
      <c r="B24054" s="371"/>
      <c r="C24054" s="371"/>
      <c r="D24054" s="434"/>
    </row>
    <row r="24055" spans="1:4">
      <c r="A24055" s="371"/>
      <c r="B24055" s="371"/>
      <c r="C24055" s="371"/>
      <c r="D24055" s="434"/>
    </row>
    <row r="24056" spans="1:4">
      <c r="A24056" s="371"/>
      <c r="B24056" s="371"/>
      <c r="C24056" s="371"/>
      <c r="D24056" s="434"/>
    </row>
    <row r="24057" spans="1:4">
      <c r="A24057" s="371"/>
      <c r="B24057" s="371"/>
      <c r="C24057" s="371"/>
      <c r="D24057" s="434"/>
    </row>
    <row r="24058" spans="1:4">
      <c r="A24058" s="371"/>
      <c r="B24058" s="371"/>
      <c r="C24058" s="371"/>
      <c r="D24058" s="434"/>
    </row>
    <row r="24059" spans="1:4">
      <c r="A24059" s="371"/>
      <c r="B24059" s="371"/>
      <c r="C24059" s="371"/>
      <c r="D24059" s="434"/>
    </row>
    <row r="24060" spans="1:4">
      <c r="A24060" s="371"/>
      <c r="B24060" s="371"/>
      <c r="C24060" s="371"/>
      <c r="D24060" s="434"/>
    </row>
    <row r="24061" spans="1:4">
      <c r="A24061" s="371"/>
      <c r="B24061" s="371"/>
      <c r="C24061" s="371"/>
      <c r="D24061" s="434"/>
    </row>
    <row r="24062" spans="1:4">
      <c r="A24062" s="371"/>
      <c r="B24062" s="371"/>
      <c r="C24062" s="371"/>
      <c r="D24062" s="434"/>
    </row>
    <row r="24063" spans="1:4">
      <c r="A24063" s="371"/>
      <c r="B24063" s="371"/>
      <c r="C24063" s="371"/>
      <c r="D24063" s="434"/>
    </row>
    <row r="24064" spans="1:4">
      <c r="A24064" s="371"/>
      <c r="B24064" s="371"/>
      <c r="C24064" s="371"/>
      <c r="D24064" s="434"/>
    </row>
    <row r="24065" spans="1:4">
      <c r="A24065" s="371"/>
      <c r="B24065" s="371"/>
      <c r="C24065" s="371"/>
      <c r="D24065" s="434"/>
    </row>
    <row r="24066" spans="1:4">
      <c r="A24066" s="371"/>
      <c r="B24066" s="371"/>
      <c r="C24066" s="371"/>
      <c r="D24066" s="434"/>
    </row>
    <row r="24067" spans="1:4">
      <c r="A24067" s="371"/>
      <c r="B24067" s="371"/>
      <c r="C24067" s="371"/>
      <c r="D24067" s="434"/>
    </row>
    <row r="24068" spans="1:4">
      <c r="A24068" s="371"/>
      <c r="B24068" s="371"/>
      <c r="C24068" s="371"/>
      <c r="D24068" s="434"/>
    </row>
    <row r="24069" spans="1:4">
      <c r="A24069" s="371"/>
      <c r="B24069" s="371"/>
      <c r="C24069" s="371"/>
      <c r="D24069" s="434"/>
    </row>
    <row r="24070" spans="1:4">
      <c r="A24070" s="371"/>
      <c r="B24070" s="371"/>
      <c r="C24070" s="371"/>
      <c r="D24070" s="434"/>
    </row>
    <row r="24071" spans="1:4">
      <c r="A24071" s="371"/>
      <c r="B24071" s="371"/>
      <c r="C24071" s="371"/>
      <c r="D24071" s="434"/>
    </row>
    <row r="24072" spans="1:4">
      <c r="A24072" s="371"/>
      <c r="B24072" s="371"/>
      <c r="C24072" s="371"/>
      <c r="D24072" s="434"/>
    </row>
    <row r="24073" spans="1:4">
      <c r="A24073" s="371"/>
      <c r="B24073" s="371"/>
      <c r="C24073" s="371"/>
      <c r="D24073" s="434"/>
    </row>
    <row r="24074" spans="1:4">
      <c r="A24074" s="371"/>
      <c r="B24074" s="371"/>
      <c r="C24074" s="371"/>
      <c r="D24074" s="434"/>
    </row>
    <row r="24075" spans="1:4">
      <c r="A24075" s="371"/>
      <c r="B24075" s="371"/>
      <c r="C24075" s="371"/>
      <c r="D24075" s="434"/>
    </row>
    <row r="24076" spans="1:4">
      <c r="A24076" s="371"/>
      <c r="B24076" s="371"/>
      <c r="C24076" s="371"/>
      <c r="D24076" s="434"/>
    </row>
    <row r="24077" spans="1:4">
      <c r="A24077" s="371"/>
      <c r="B24077" s="371"/>
      <c r="C24077" s="371"/>
      <c r="D24077" s="434"/>
    </row>
    <row r="24078" spans="1:4">
      <c r="A24078" s="371"/>
      <c r="B24078" s="371"/>
      <c r="C24078" s="371"/>
      <c r="D24078" s="434"/>
    </row>
    <row r="24079" spans="1:4">
      <c r="A24079" s="371"/>
      <c r="B24079" s="371"/>
      <c r="C24079" s="371"/>
      <c r="D24079" s="434"/>
    </row>
    <row r="24080" spans="1:4">
      <c r="A24080" s="371"/>
      <c r="B24080" s="371"/>
      <c r="C24080" s="371"/>
      <c r="D24080" s="434"/>
    </row>
    <row r="24081" spans="1:4">
      <c r="A24081" s="371"/>
      <c r="B24081" s="371"/>
      <c r="C24081" s="371"/>
      <c r="D24081" s="434"/>
    </row>
    <row r="24082" spans="1:4">
      <c r="A24082" s="371"/>
      <c r="B24082" s="371"/>
      <c r="C24082" s="371"/>
      <c r="D24082" s="434"/>
    </row>
    <row r="24083" spans="1:4">
      <c r="A24083" s="371"/>
      <c r="B24083" s="371"/>
      <c r="C24083" s="371"/>
      <c r="D24083" s="434"/>
    </row>
    <row r="24084" spans="1:4">
      <c r="A24084" s="371"/>
      <c r="B24084" s="371"/>
      <c r="C24084" s="371"/>
      <c r="D24084" s="434"/>
    </row>
    <row r="24085" spans="1:4">
      <c r="A24085" s="371"/>
      <c r="B24085" s="371"/>
      <c r="C24085" s="371"/>
      <c r="D24085" s="434"/>
    </row>
    <row r="24086" spans="1:4">
      <c r="A24086" s="371"/>
      <c r="B24086" s="371"/>
      <c r="C24086" s="371"/>
      <c r="D24086" s="434"/>
    </row>
    <row r="24087" spans="1:4">
      <c r="A24087" s="371"/>
      <c r="B24087" s="371"/>
      <c r="C24087" s="371"/>
      <c r="D24087" s="434"/>
    </row>
    <row r="24088" spans="1:4">
      <c r="A24088" s="371"/>
      <c r="B24088" s="371"/>
      <c r="C24088" s="371"/>
      <c r="D24088" s="434"/>
    </row>
    <row r="24089" spans="1:4">
      <c r="A24089" s="371"/>
      <c r="B24089" s="371"/>
      <c r="C24089" s="371"/>
      <c r="D24089" s="434"/>
    </row>
    <row r="24090" spans="1:4">
      <c r="A24090" s="371"/>
      <c r="B24090" s="371"/>
      <c r="C24090" s="371"/>
      <c r="D24090" s="434"/>
    </row>
    <row r="24091" spans="1:4">
      <c r="A24091" s="371"/>
      <c r="B24091" s="371"/>
      <c r="C24091" s="371"/>
      <c r="D24091" s="434"/>
    </row>
    <row r="24092" spans="1:4">
      <c r="A24092" s="371"/>
      <c r="B24092" s="371"/>
      <c r="C24092" s="371"/>
      <c r="D24092" s="434"/>
    </row>
    <row r="24093" spans="1:4">
      <c r="A24093" s="371"/>
      <c r="B24093" s="371"/>
      <c r="C24093" s="371"/>
      <c r="D24093" s="434"/>
    </row>
    <row r="24094" spans="1:4">
      <c r="A24094" s="371"/>
      <c r="B24094" s="371"/>
      <c r="C24094" s="371"/>
      <c r="D24094" s="434"/>
    </row>
    <row r="24095" spans="1:4">
      <c r="A24095" s="371"/>
      <c r="B24095" s="371"/>
      <c r="C24095" s="371"/>
      <c r="D24095" s="434"/>
    </row>
    <row r="24096" spans="1:4">
      <c r="A24096" s="371"/>
      <c r="B24096" s="371"/>
      <c r="C24096" s="371"/>
      <c r="D24096" s="434"/>
    </row>
    <row r="24097" spans="1:4">
      <c r="A24097" s="371"/>
      <c r="B24097" s="371"/>
      <c r="C24097" s="371"/>
      <c r="D24097" s="434"/>
    </row>
    <row r="24098" spans="1:4">
      <c r="A24098" s="371"/>
      <c r="B24098" s="371"/>
      <c r="C24098" s="371"/>
      <c r="D24098" s="434"/>
    </row>
    <row r="24099" spans="1:4">
      <c r="A24099" s="371"/>
      <c r="B24099" s="371"/>
      <c r="C24099" s="371"/>
      <c r="D24099" s="434"/>
    </row>
    <row r="24100" spans="1:4">
      <c r="A24100" s="371"/>
      <c r="B24100" s="371"/>
      <c r="C24100" s="371"/>
      <c r="D24100" s="434"/>
    </row>
    <row r="24101" spans="1:4">
      <c r="A24101" s="371"/>
      <c r="B24101" s="371"/>
      <c r="C24101" s="371"/>
      <c r="D24101" s="434"/>
    </row>
    <row r="24102" spans="1:4">
      <c r="A24102" s="371"/>
      <c r="B24102" s="371"/>
      <c r="C24102" s="371"/>
      <c r="D24102" s="434"/>
    </row>
    <row r="24103" spans="1:4">
      <c r="A24103" s="371"/>
      <c r="B24103" s="371"/>
      <c r="C24103" s="371"/>
      <c r="D24103" s="434"/>
    </row>
    <row r="24104" spans="1:4">
      <c r="A24104" s="371"/>
      <c r="B24104" s="371"/>
      <c r="C24104" s="371"/>
      <c r="D24104" s="434"/>
    </row>
    <row r="24105" spans="1:4">
      <c r="A24105" s="371"/>
      <c r="B24105" s="371"/>
      <c r="C24105" s="371"/>
      <c r="D24105" s="434"/>
    </row>
    <row r="24106" spans="1:4">
      <c r="A24106" s="371"/>
      <c r="B24106" s="371"/>
      <c r="C24106" s="371"/>
      <c r="D24106" s="434"/>
    </row>
    <row r="24107" spans="1:4">
      <c r="A24107" s="371"/>
      <c r="B24107" s="371"/>
      <c r="C24107" s="371"/>
      <c r="D24107" s="434"/>
    </row>
    <row r="24108" spans="1:4">
      <c r="A24108" s="371"/>
      <c r="B24108" s="371"/>
      <c r="C24108" s="371"/>
      <c r="D24108" s="434"/>
    </row>
    <row r="24109" spans="1:4">
      <c r="A24109" s="371"/>
      <c r="B24109" s="371"/>
      <c r="C24109" s="371"/>
      <c r="D24109" s="434"/>
    </row>
    <row r="24110" spans="1:4">
      <c r="A24110" s="371"/>
      <c r="B24110" s="371"/>
      <c r="C24110" s="371"/>
      <c r="D24110" s="434"/>
    </row>
    <row r="24111" spans="1:4">
      <c r="A24111" s="371"/>
      <c r="B24111" s="371"/>
      <c r="C24111" s="371"/>
      <c r="D24111" s="434"/>
    </row>
    <row r="24112" spans="1:4">
      <c r="A24112" s="371"/>
      <c r="B24112" s="371"/>
      <c r="C24112" s="371"/>
      <c r="D24112" s="434"/>
    </row>
    <row r="24113" spans="1:4">
      <c r="A24113" s="371"/>
      <c r="B24113" s="371"/>
      <c r="C24113" s="371"/>
      <c r="D24113" s="434"/>
    </row>
    <row r="24114" spans="1:4">
      <c r="A24114" s="371"/>
      <c r="B24114" s="371"/>
      <c r="C24114" s="371"/>
      <c r="D24114" s="434"/>
    </row>
    <row r="24115" spans="1:4">
      <c r="A24115" s="371"/>
      <c r="B24115" s="371"/>
      <c r="C24115" s="371"/>
      <c r="D24115" s="434"/>
    </row>
    <row r="24116" spans="1:4">
      <c r="A24116" s="371"/>
      <c r="B24116" s="371"/>
      <c r="C24116" s="371"/>
      <c r="D24116" s="434"/>
    </row>
    <row r="24117" spans="1:4">
      <c r="A24117" s="371"/>
      <c r="B24117" s="371"/>
      <c r="C24117" s="371"/>
      <c r="D24117" s="434"/>
    </row>
    <row r="24118" spans="1:4">
      <c r="A24118" s="371"/>
      <c r="B24118" s="371"/>
      <c r="C24118" s="371"/>
      <c r="D24118" s="434"/>
    </row>
    <row r="24119" spans="1:4">
      <c r="A24119" s="371"/>
      <c r="B24119" s="371"/>
      <c r="C24119" s="371"/>
      <c r="D24119" s="434"/>
    </row>
    <row r="24120" spans="1:4">
      <c r="A24120" s="371"/>
      <c r="B24120" s="371"/>
      <c r="C24120" s="371"/>
      <c r="D24120" s="434"/>
    </row>
    <row r="24121" spans="1:4">
      <c r="A24121" s="371"/>
      <c r="B24121" s="371"/>
      <c r="C24121" s="371"/>
      <c r="D24121" s="434"/>
    </row>
    <row r="24122" spans="1:4">
      <c r="A24122" s="371"/>
      <c r="B24122" s="371"/>
      <c r="C24122" s="371"/>
      <c r="D24122" s="434"/>
    </row>
    <row r="24123" spans="1:4">
      <c r="A24123" s="371"/>
      <c r="B24123" s="371"/>
      <c r="C24123" s="371"/>
      <c r="D24123" s="434"/>
    </row>
    <row r="24124" spans="1:4">
      <c r="A24124" s="371"/>
      <c r="B24124" s="371"/>
      <c r="C24124" s="371"/>
      <c r="D24124" s="434"/>
    </row>
    <row r="24125" spans="1:4">
      <c r="A24125" s="371"/>
      <c r="B24125" s="371"/>
      <c r="C24125" s="371"/>
      <c r="D24125" s="434"/>
    </row>
    <row r="24126" spans="1:4">
      <c r="A24126" s="371"/>
      <c r="B24126" s="371"/>
      <c r="C24126" s="371"/>
      <c r="D24126" s="434"/>
    </row>
    <row r="24127" spans="1:4">
      <c r="A24127" s="371"/>
      <c r="B24127" s="371"/>
      <c r="C24127" s="371"/>
      <c r="D24127" s="434"/>
    </row>
    <row r="24128" spans="1:4">
      <c r="A24128" s="371"/>
      <c r="B24128" s="371"/>
      <c r="C24128" s="371"/>
      <c r="D24128" s="434"/>
    </row>
    <row r="24129" spans="1:4">
      <c r="A24129" s="371"/>
      <c r="B24129" s="371"/>
      <c r="C24129" s="371"/>
      <c r="D24129" s="434"/>
    </row>
    <row r="24130" spans="1:4">
      <c r="A24130" s="371"/>
      <c r="B24130" s="371"/>
      <c r="C24130" s="371"/>
      <c r="D24130" s="434"/>
    </row>
    <row r="24131" spans="1:4">
      <c r="A24131" s="371"/>
      <c r="B24131" s="371"/>
      <c r="C24131" s="371"/>
      <c r="D24131" s="434"/>
    </row>
    <row r="24132" spans="1:4">
      <c r="A24132" s="371"/>
      <c r="B24132" s="371"/>
      <c r="C24132" s="371"/>
      <c r="D24132" s="434"/>
    </row>
    <row r="24133" spans="1:4">
      <c r="A24133" s="371"/>
      <c r="B24133" s="371"/>
      <c r="C24133" s="371"/>
      <c r="D24133" s="434"/>
    </row>
    <row r="24134" spans="1:4">
      <c r="A24134" s="371"/>
      <c r="B24134" s="371"/>
      <c r="C24134" s="371"/>
      <c r="D24134" s="434"/>
    </row>
    <row r="24135" spans="1:4">
      <c r="A24135" s="371"/>
      <c r="B24135" s="371"/>
      <c r="C24135" s="371"/>
      <c r="D24135" s="434"/>
    </row>
    <row r="24136" spans="1:4">
      <c r="A24136" s="371"/>
      <c r="B24136" s="371"/>
      <c r="C24136" s="371"/>
      <c r="D24136" s="434"/>
    </row>
    <row r="24137" spans="1:4">
      <c r="A24137" s="371"/>
      <c r="B24137" s="371"/>
      <c r="C24137" s="371"/>
      <c r="D24137" s="434"/>
    </row>
    <row r="24138" spans="1:4">
      <c r="A24138" s="371"/>
      <c r="B24138" s="371"/>
      <c r="C24138" s="371"/>
      <c r="D24138" s="434"/>
    </row>
    <row r="24139" spans="1:4">
      <c r="A24139" s="371"/>
      <c r="B24139" s="371"/>
      <c r="C24139" s="371"/>
      <c r="D24139" s="434"/>
    </row>
    <row r="24140" spans="1:4">
      <c r="A24140" s="371"/>
      <c r="B24140" s="371"/>
      <c r="C24140" s="371"/>
      <c r="D24140" s="434"/>
    </row>
    <row r="24141" spans="1:4">
      <c r="A24141" s="371"/>
      <c r="B24141" s="371"/>
      <c r="C24141" s="371"/>
      <c r="D24141" s="434"/>
    </row>
    <row r="24142" spans="1:4">
      <c r="A24142" s="371"/>
      <c r="B24142" s="371"/>
      <c r="C24142" s="371"/>
      <c r="D24142" s="434"/>
    </row>
    <row r="24143" spans="1:4">
      <c r="A24143" s="371"/>
      <c r="B24143" s="371"/>
      <c r="C24143" s="371"/>
      <c r="D24143" s="434"/>
    </row>
    <row r="24144" spans="1:4">
      <c r="A24144" s="371"/>
      <c r="B24144" s="371"/>
      <c r="C24144" s="371"/>
      <c r="D24144" s="434"/>
    </row>
    <row r="24145" spans="1:4">
      <c r="A24145" s="371"/>
      <c r="B24145" s="371"/>
      <c r="C24145" s="371"/>
      <c r="D24145" s="434"/>
    </row>
    <row r="24146" spans="1:4">
      <c r="A24146" s="371"/>
      <c r="B24146" s="371"/>
      <c r="C24146" s="371"/>
      <c r="D24146" s="434"/>
    </row>
    <row r="24147" spans="1:4">
      <c r="A24147" s="371"/>
      <c r="B24147" s="371"/>
      <c r="C24147" s="371"/>
      <c r="D24147" s="434"/>
    </row>
    <row r="24148" spans="1:4">
      <c r="A24148" s="371"/>
      <c r="B24148" s="371"/>
      <c r="C24148" s="371"/>
      <c r="D24148" s="434"/>
    </row>
    <row r="24149" spans="1:4">
      <c r="A24149" s="371"/>
      <c r="B24149" s="371"/>
      <c r="C24149" s="371"/>
      <c r="D24149" s="434"/>
    </row>
    <row r="24150" spans="1:4">
      <c r="A24150" s="371"/>
      <c r="B24150" s="371"/>
      <c r="C24150" s="371"/>
      <c r="D24150" s="434"/>
    </row>
    <row r="24151" spans="1:4">
      <c r="A24151" s="371"/>
      <c r="B24151" s="371"/>
      <c r="C24151" s="371"/>
      <c r="D24151" s="434"/>
    </row>
    <row r="24152" spans="1:4">
      <c r="A24152" s="371"/>
      <c r="B24152" s="371"/>
      <c r="C24152" s="371"/>
      <c r="D24152" s="434"/>
    </row>
    <row r="24153" spans="1:4">
      <c r="A24153" s="371"/>
      <c r="B24153" s="371"/>
      <c r="C24153" s="371"/>
      <c r="D24153" s="434"/>
    </row>
    <row r="24154" spans="1:4">
      <c r="A24154" s="371"/>
      <c r="B24154" s="371"/>
      <c r="C24154" s="371"/>
      <c r="D24154" s="434"/>
    </row>
    <row r="24155" spans="1:4">
      <c r="A24155" s="371"/>
      <c r="B24155" s="371"/>
      <c r="C24155" s="371"/>
      <c r="D24155" s="434"/>
    </row>
    <row r="24156" spans="1:4">
      <c r="A24156" s="371"/>
      <c r="B24156" s="371"/>
      <c r="C24156" s="371"/>
      <c r="D24156" s="434"/>
    </row>
    <row r="24157" spans="1:4">
      <c r="A24157" s="371"/>
      <c r="B24157" s="371"/>
      <c r="C24157" s="371"/>
      <c r="D24157" s="434"/>
    </row>
    <row r="24158" spans="1:4">
      <c r="A24158" s="371"/>
      <c r="B24158" s="371"/>
      <c r="C24158" s="371"/>
      <c r="D24158" s="434"/>
    </row>
    <row r="24159" spans="1:4">
      <c r="A24159" s="371"/>
      <c r="B24159" s="371"/>
      <c r="C24159" s="371"/>
      <c r="D24159" s="434"/>
    </row>
    <row r="24160" spans="1:4">
      <c r="A24160" s="371"/>
      <c r="B24160" s="371"/>
      <c r="C24160" s="371"/>
      <c r="D24160" s="434"/>
    </row>
    <row r="24161" spans="1:4">
      <c r="A24161" s="371"/>
      <c r="B24161" s="371"/>
      <c r="C24161" s="371"/>
      <c r="D24161" s="434"/>
    </row>
    <row r="24162" spans="1:4">
      <c r="A24162" s="371"/>
      <c r="B24162" s="371"/>
      <c r="C24162" s="371"/>
      <c r="D24162" s="434"/>
    </row>
    <row r="24163" spans="1:4">
      <c r="A24163" s="371"/>
      <c r="B24163" s="371"/>
      <c r="C24163" s="371"/>
      <c r="D24163" s="434"/>
    </row>
    <row r="24164" spans="1:4">
      <c r="A24164" s="371"/>
      <c r="B24164" s="371"/>
      <c r="C24164" s="371"/>
      <c r="D24164" s="434"/>
    </row>
    <row r="24165" spans="1:4">
      <c r="A24165" s="371"/>
      <c r="B24165" s="371"/>
      <c r="C24165" s="371"/>
      <c r="D24165" s="434"/>
    </row>
    <row r="24166" spans="1:4">
      <c r="A24166" s="371"/>
      <c r="B24166" s="371"/>
      <c r="C24166" s="371"/>
      <c r="D24166" s="434"/>
    </row>
    <row r="24167" spans="1:4">
      <c r="A24167" s="371"/>
      <c r="B24167" s="371"/>
      <c r="C24167" s="371"/>
      <c r="D24167" s="434"/>
    </row>
    <row r="24168" spans="1:4">
      <c r="A24168" s="371"/>
      <c r="B24168" s="371"/>
      <c r="C24168" s="371"/>
      <c r="D24168" s="434"/>
    </row>
    <row r="24169" spans="1:4">
      <c r="A24169" s="371"/>
      <c r="B24169" s="371"/>
      <c r="C24169" s="371"/>
      <c r="D24169" s="434"/>
    </row>
    <row r="24170" spans="1:4">
      <c r="A24170" s="371"/>
      <c r="B24170" s="371"/>
      <c r="C24170" s="371"/>
      <c r="D24170" s="434"/>
    </row>
    <row r="24171" spans="1:4">
      <c r="A24171" s="371"/>
      <c r="B24171" s="371"/>
      <c r="C24171" s="371"/>
      <c r="D24171" s="434"/>
    </row>
    <row r="24172" spans="1:4">
      <c r="A24172" s="371"/>
      <c r="B24172" s="371"/>
      <c r="C24172" s="371"/>
      <c r="D24172" s="434"/>
    </row>
    <row r="24173" spans="1:4">
      <c r="A24173" s="371"/>
      <c r="B24173" s="371"/>
      <c r="C24173" s="371"/>
      <c r="D24173" s="434"/>
    </row>
    <row r="24174" spans="1:4">
      <c r="A24174" s="371"/>
      <c r="B24174" s="371"/>
      <c r="C24174" s="371"/>
      <c r="D24174" s="434"/>
    </row>
    <row r="24175" spans="1:4">
      <c r="A24175" s="371"/>
      <c r="B24175" s="371"/>
      <c r="C24175" s="371"/>
      <c r="D24175" s="434"/>
    </row>
    <row r="24176" spans="1:4">
      <c r="A24176" s="371"/>
      <c r="B24176" s="371"/>
      <c r="C24176" s="371"/>
      <c r="D24176" s="434"/>
    </row>
    <row r="24177" spans="1:4">
      <c r="A24177" s="371"/>
      <c r="B24177" s="371"/>
      <c r="C24177" s="371"/>
      <c r="D24177" s="434"/>
    </row>
    <row r="24178" spans="1:4">
      <c r="A24178" s="371"/>
      <c r="B24178" s="371"/>
      <c r="C24178" s="371"/>
      <c r="D24178" s="434"/>
    </row>
    <row r="24179" spans="1:4">
      <c r="A24179" s="371"/>
      <c r="B24179" s="371"/>
      <c r="C24179" s="371"/>
      <c r="D24179" s="434"/>
    </row>
    <row r="24180" spans="1:4">
      <c r="A24180" s="371"/>
      <c r="B24180" s="371"/>
      <c r="C24180" s="371"/>
      <c r="D24180" s="434"/>
    </row>
    <row r="24181" spans="1:4">
      <c r="A24181" s="371"/>
      <c r="B24181" s="371"/>
      <c r="C24181" s="371"/>
      <c r="D24181" s="434"/>
    </row>
    <row r="24182" spans="1:4">
      <c r="A24182" s="371"/>
      <c r="B24182" s="371"/>
      <c r="C24182" s="371"/>
      <c r="D24182" s="434"/>
    </row>
    <row r="24183" spans="1:4">
      <c r="A24183" s="371"/>
      <c r="B24183" s="371"/>
      <c r="C24183" s="371"/>
      <c r="D24183" s="434"/>
    </row>
    <row r="24184" spans="1:4">
      <c r="A24184" s="371"/>
      <c r="B24184" s="371"/>
      <c r="C24184" s="371"/>
      <c r="D24184" s="434"/>
    </row>
    <row r="24185" spans="1:4">
      <c r="A24185" s="371"/>
      <c r="B24185" s="371"/>
      <c r="C24185" s="371"/>
      <c r="D24185" s="434"/>
    </row>
    <row r="24186" spans="1:4">
      <c r="A24186" s="371"/>
      <c r="B24186" s="371"/>
      <c r="C24186" s="371"/>
      <c r="D24186" s="434"/>
    </row>
    <row r="24187" spans="1:4">
      <c r="A24187" s="371"/>
      <c r="B24187" s="371"/>
      <c r="C24187" s="371"/>
      <c r="D24187" s="434"/>
    </row>
    <row r="24188" spans="1:4">
      <c r="A24188" s="371"/>
      <c r="B24188" s="371"/>
      <c r="C24188" s="371"/>
      <c r="D24188" s="434"/>
    </row>
    <row r="24189" spans="1:4">
      <c r="A24189" s="371"/>
      <c r="B24189" s="371"/>
      <c r="C24189" s="371"/>
      <c r="D24189" s="434"/>
    </row>
    <row r="24190" spans="1:4">
      <c r="A24190" s="371"/>
      <c r="B24190" s="371"/>
      <c r="C24190" s="371"/>
      <c r="D24190" s="434"/>
    </row>
    <row r="24191" spans="1:4">
      <c r="A24191" s="371"/>
      <c r="B24191" s="371"/>
      <c r="C24191" s="371"/>
      <c r="D24191" s="434"/>
    </row>
    <row r="24192" spans="1:4">
      <c r="A24192" s="371"/>
      <c r="B24192" s="371"/>
      <c r="C24192" s="371"/>
      <c r="D24192" s="434"/>
    </row>
    <row r="24193" spans="1:4">
      <c r="A24193" s="371"/>
      <c r="B24193" s="371"/>
      <c r="C24193" s="371"/>
      <c r="D24193" s="434"/>
    </row>
    <row r="24194" spans="1:4">
      <c r="A24194" s="371"/>
      <c r="B24194" s="371"/>
      <c r="C24194" s="371"/>
      <c r="D24194" s="434"/>
    </row>
    <row r="24195" spans="1:4">
      <c r="A24195" s="371"/>
      <c r="B24195" s="371"/>
      <c r="C24195" s="371"/>
      <c r="D24195" s="434"/>
    </row>
    <row r="24196" spans="1:4">
      <c r="A24196" s="371"/>
      <c r="B24196" s="371"/>
      <c r="C24196" s="371"/>
      <c r="D24196" s="434"/>
    </row>
    <row r="24197" spans="1:4">
      <c r="A24197" s="371"/>
      <c r="B24197" s="371"/>
      <c r="C24197" s="371"/>
      <c r="D24197" s="434"/>
    </row>
    <row r="24198" spans="1:4">
      <c r="A24198" s="371"/>
      <c r="B24198" s="371"/>
      <c r="C24198" s="371"/>
      <c r="D24198" s="434"/>
    </row>
    <row r="24199" spans="1:4">
      <c r="A24199" s="371"/>
      <c r="B24199" s="371"/>
      <c r="C24199" s="371"/>
      <c r="D24199" s="434"/>
    </row>
    <row r="24200" spans="1:4">
      <c r="A24200" s="371"/>
      <c r="B24200" s="371"/>
      <c r="C24200" s="371"/>
      <c r="D24200" s="434"/>
    </row>
    <row r="24201" spans="1:4">
      <c r="A24201" s="371"/>
      <c r="B24201" s="371"/>
      <c r="C24201" s="371"/>
      <c r="D24201" s="434"/>
    </row>
    <row r="24202" spans="1:4">
      <c r="A24202" s="371"/>
      <c r="B24202" s="371"/>
      <c r="C24202" s="371"/>
      <c r="D24202" s="434"/>
    </row>
    <row r="24203" spans="1:4">
      <c r="A24203" s="371"/>
      <c r="B24203" s="371"/>
      <c r="C24203" s="371"/>
      <c r="D24203" s="434"/>
    </row>
    <row r="24204" spans="1:4">
      <c r="A24204" s="371"/>
      <c r="B24204" s="371"/>
      <c r="C24204" s="371"/>
      <c r="D24204" s="434"/>
    </row>
    <row r="24205" spans="1:4">
      <c r="A24205" s="371"/>
      <c r="B24205" s="371"/>
      <c r="C24205" s="371"/>
      <c r="D24205" s="434"/>
    </row>
    <row r="24206" spans="1:4">
      <c r="A24206" s="371"/>
      <c r="B24206" s="371"/>
      <c r="C24206" s="371"/>
      <c r="D24206" s="434"/>
    </row>
    <row r="24207" spans="1:4">
      <c r="A24207" s="371"/>
      <c r="B24207" s="371"/>
      <c r="C24207" s="371"/>
      <c r="D24207" s="434"/>
    </row>
    <row r="24208" spans="1:4">
      <c r="A24208" s="371"/>
      <c r="B24208" s="371"/>
      <c r="C24208" s="371"/>
      <c r="D24208" s="434"/>
    </row>
    <row r="24209" spans="1:4">
      <c r="A24209" s="371"/>
      <c r="B24209" s="371"/>
      <c r="C24209" s="371"/>
      <c r="D24209" s="434"/>
    </row>
    <row r="24210" spans="1:4">
      <c r="A24210" s="371"/>
      <c r="B24210" s="371"/>
      <c r="C24210" s="371"/>
      <c r="D24210" s="434"/>
    </row>
    <row r="24211" spans="1:4">
      <c r="A24211" s="371"/>
      <c r="B24211" s="371"/>
      <c r="C24211" s="371"/>
      <c r="D24211" s="434"/>
    </row>
    <row r="24212" spans="1:4">
      <c r="A24212" s="371"/>
      <c r="B24212" s="371"/>
      <c r="C24212" s="371"/>
      <c r="D24212" s="434"/>
    </row>
    <row r="24213" spans="1:4">
      <c r="A24213" s="371"/>
      <c r="B24213" s="371"/>
      <c r="C24213" s="371"/>
      <c r="D24213" s="434"/>
    </row>
    <row r="24214" spans="1:4">
      <c r="A24214" s="371"/>
      <c r="B24214" s="371"/>
      <c r="C24214" s="371"/>
      <c r="D24214" s="434"/>
    </row>
    <row r="24215" spans="1:4">
      <c r="A24215" s="371"/>
      <c r="B24215" s="371"/>
      <c r="C24215" s="371"/>
      <c r="D24215" s="434"/>
    </row>
    <row r="24216" spans="1:4">
      <c r="A24216" s="371"/>
      <c r="B24216" s="371"/>
      <c r="C24216" s="371"/>
      <c r="D24216" s="434"/>
    </row>
    <row r="24217" spans="1:4">
      <c r="A24217" s="371"/>
      <c r="B24217" s="371"/>
      <c r="C24217" s="371"/>
      <c r="D24217" s="434"/>
    </row>
    <row r="24218" spans="1:4">
      <c r="A24218" s="371"/>
      <c r="B24218" s="371"/>
      <c r="C24218" s="371"/>
      <c r="D24218" s="434"/>
    </row>
    <row r="24219" spans="1:4">
      <c r="A24219" s="371"/>
      <c r="B24219" s="371"/>
      <c r="C24219" s="371"/>
      <c r="D24219" s="434"/>
    </row>
    <row r="24220" spans="1:4">
      <c r="A24220" s="371"/>
      <c r="B24220" s="371"/>
      <c r="C24220" s="371"/>
      <c r="D24220" s="434"/>
    </row>
    <row r="24221" spans="1:4">
      <c r="A24221" s="371"/>
      <c r="B24221" s="371"/>
      <c r="C24221" s="371"/>
      <c r="D24221" s="434"/>
    </row>
    <row r="24222" spans="1:4">
      <c r="A24222" s="371"/>
      <c r="B24222" s="371"/>
      <c r="C24222" s="371"/>
      <c r="D24222" s="434"/>
    </row>
    <row r="24223" spans="1:4">
      <c r="A24223" s="371"/>
      <c r="B24223" s="371"/>
      <c r="C24223" s="371"/>
      <c r="D24223" s="434"/>
    </row>
    <row r="24224" spans="1:4">
      <c r="A24224" s="371"/>
      <c r="B24224" s="371"/>
      <c r="C24224" s="371"/>
      <c r="D24224" s="434"/>
    </row>
    <row r="24225" spans="1:4">
      <c r="A24225" s="371"/>
      <c r="B24225" s="371"/>
      <c r="C24225" s="371"/>
      <c r="D24225" s="434"/>
    </row>
    <row r="24226" spans="1:4">
      <c r="A24226" s="371"/>
      <c r="B24226" s="371"/>
      <c r="C24226" s="371"/>
      <c r="D24226" s="434"/>
    </row>
    <row r="24227" spans="1:4">
      <c r="A24227" s="371"/>
      <c r="B24227" s="371"/>
      <c r="C24227" s="371"/>
      <c r="D24227" s="434"/>
    </row>
    <row r="24228" spans="1:4">
      <c r="A24228" s="371"/>
      <c r="B24228" s="371"/>
      <c r="C24228" s="371"/>
      <c r="D24228" s="434"/>
    </row>
    <row r="24229" spans="1:4">
      <c r="A24229" s="371"/>
      <c r="B24229" s="371"/>
      <c r="C24229" s="371"/>
      <c r="D24229" s="434"/>
    </row>
    <row r="24230" spans="1:4">
      <c r="A24230" s="371"/>
      <c r="B24230" s="371"/>
      <c r="C24230" s="371"/>
      <c r="D24230" s="434"/>
    </row>
    <row r="24231" spans="1:4">
      <c r="A24231" s="371"/>
      <c r="B24231" s="371"/>
      <c r="C24231" s="371"/>
      <c r="D24231" s="434"/>
    </row>
    <row r="24232" spans="1:4">
      <c r="A24232" s="371"/>
      <c r="B24232" s="371"/>
      <c r="C24232" s="371"/>
      <c r="D24232" s="434"/>
    </row>
    <row r="24233" spans="1:4">
      <c r="A24233" s="371"/>
      <c r="B24233" s="371"/>
      <c r="C24233" s="371"/>
      <c r="D24233" s="434"/>
    </row>
    <row r="24234" spans="1:4">
      <c r="A24234" s="371"/>
      <c r="B24234" s="371"/>
      <c r="C24234" s="371"/>
      <c r="D24234" s="434"/>
    </row>
    <row r="24235" spans="1:4">
      <c r="A24235" s="371"/>
      <c r="B24235" s="371"/>
      <c r="C24235" s="371"/>
      <c r="D24235" s="434"/>
    </row>
    <row r="24236" spans="1:4">
      <c r="A24236" s="371"/>
      <c r="B24236" s="371"/>
      <c r="C24236" s="371"/>
      <c r="D24236" s="434"/>
    </row>
    <row r="24237" spans="1:4">
      <c r="A24237" s="371"/>
      <c r="B24237" s="371"/>
      <c r="C24237" s="371"/>
      <c r="D24237" s="434"/>
    </row>
    <row r="24238" spans="1:4">
      <c r="A24238" s="371"/>
      <c r="B24238" s="371"/>
      <c r="C24238" s="371"/>
      <c r="D24238" s="434"/>
    </row>
    <row r="24239" spans="1:4">
      <c r="A24239" s="371"/>
      <c r="B24239" s="371"/>
      <c r="C24239" s="371"/>
      <c r="D24239" s="434"/>
    </row>
    <row r="24240" spans="1:4">
      <c r="A24240" s="371"/>
      <c r="B24240" s="371"/>
      <c r="C24240" s="371"/>
      <c r="D24240" s="434"/>
    </row>
    <row r="24241" spans="1:4">
      <c r="A24241" s="371"/>
      <c r="B24241" s="371"/>
      <c r="C24241" s="371"/>
      <c r="D24241" s="434"/>
    </row>
    <row r="24242" spans="1:4">
      <c r="A24242" s="371"/>
      <c r="B24242" s="371"/>
      <c r="C24242" s="371"/>
      <c r="D24242" s="434"/>
    </row>
    <row r="24243" spans="1:4">
      <c r="A24243" s="371"/>
      <c r="B24243" s="371"/>
      <c r="C24243" s="371"/>
      <c r="D24243" s="434"/>
    </row>
    <row r="24244" spans="1:4">
      <c r="A24244" s="371"/>
      <c r="B24244" s="371"/>
      <c r="C24244" s="371"/>
      <c r="D24244" s="434"/>
    </row>
    <row r="24245" spans="1:4">
      <c r="A24245" s="371"/>
      <c r="B24245" s="371"/>
      <c r="C24245" s="371"/>
      <c r="D24245" s="434"/>
    </row>
    <row r="24246" spans="1:4">
      <c r="A24246" s="371"/>
      <c r="B24246" s="371"/>
      <c r="C24246" s="371"/>
      <c r="D24246" s="434"/>
    </row>
    <row r="24247" spans="1:4">
      <c r="A24247" s="371"/>
      <c r="B24247" s="371"/>
      <c r="C24247" s="371"/>
      <c r="D24247" s="434"/>
    </row>
    <row r="24248" spans="1:4">
      <c r="A24248" s="371"/>
      <c r="B24248" s="371"/>
      <c r="C24248" s="371"/>
      <c r="D24248" s="434"/>
    </row>
    <row r="24249" spans="1:4">
      <c r="A24249" s="371"/>
      <c r="B24249" s="371"/>
      <c r="C24249" s="371"/>
      <c r="D24249" s="434"/>
    </row>
    <row r="24250" spans="1:4">
      <c r="A24250" s="371"/>
      <c r="B24250" s="371"/>
      <c r="C24250" s="371"/>
      <c r="D24250" s="434"/>
    </row>
    <row r="24251" spans="1:4">
      <c r="A24251" s="371"/>
      <c r="B24251" s="371"/>
      <c r="C24251" s="371"/>
      <c r="D24251" s="434"/>
    </row>
    <row r="24252" spans="1:4">
      <c r="A24252" s="371"/>
      <c r="B24252" s="371"/>
      <c r="C24252" s="371"/>
      <c r="D24252" s="434"/>
    </row>
    <row r="24253" spans="1:4">
      <c r="A24253" s="371"/>
      <c r="B24253" s="371"/>
      <c r="C24253" s="371"/>
      <c r="D24253" s="434"/>
    </row>
    <row r="24254" spans="1:4">
      <c r="A24254" s="371"/>
      <c r="B24254" s="371"/>
      <c r="C24254" s="371"/>
      <c r="D24254" s="434"/>
    </row>
    <row r="24255" spans="1:4">
      <c r="A24255" s="371"/>
      <c r="B24255" s="371"/>
      <c r="C24255" s="371"/>
      <c r="D24255" s="434"/>
    </row>
    <row r="24256" spans="1:4">
      <c r="A24256" s="371"/>
      <c r="B24256" s="371"/>
      <c r="C24256" s="371"/>
      <c r="D24256" s="434"/>
    </row>
    <row r="24257" spans="1:4">
      <c r="A24257" s="371"/>
      <c r="B24257" s="371"/>
      <c r="C24257" s="371"/>
      <c r="D24257" s="434"/>
    </row>
    <row r="24258" spans="1:4">
      <c r="A24258" s="371"/>
      <c r="B24258" s="371"/>
      <c r="C24258" s="371"/>
      <c r="D24258" s="434"/>
    </row>
    <row r="24259" spans="1:4">
      <c r="A24259" s="371"/>
      <c r="B24259" s="371"/>
      <c r="C24259" s="371"/>
      <c r="D24259" s="434"/>
    </row>
    <row r="24260" spans="1:4">
      <c r="A24260" s="371"/>
      <c r="B24260" s="371"/>
      <c r="C24260" s="371"/>
      <c r="D24260" s="434"/>
    </row>
    <row r="24261" spans="1:4">
      <c r="A24261" s="371"/>
      <c r="B24261" s="371"/>
      <c r="C24261" s="371"/>
      <c r="D24261" s="434"/>
    </row>
    <row r="24262" spans="1:4">
      <c r="A24262" s="371"/>
      <c r="B24262" s="371"/>
      <c r="C24262" s="371"/>
      <c r="D24262" s="434"/>
    </row>
    <row r="24263" spans="1:4">
      <c r="A24263" s="371"/>
      <c r="B24263" s="371"/>
      <c r="C24263" s="371"/>
      <c r="D24263" s="434"/>
    </row>
    <row r="24264" spans="1:4">
      <c r="A24264" s="371"/>
      <c r="B24264" s="371"/>
      <c r="C24264" s="371"/>
      <c r="D24264" s="434"/>
    </row>
    <row r="24265" spans="1:4">
      <c r="A24265" s="371"/>
      <c r="B24265" s="371"/>
      <c r="C24265" s="371"/>
      <c r="D24265" s="434"/>
    </row>
    <row r="24266" spans="1:4">
      <c r="A24266" s="371"/>
      <c r="B24266" s="371"/>
      <c r="C24266" s="371"/>
      <c r="D24266" s="434"/>
    </row>
    <row r="24267" spans="1:4">
      <c r="A24267" s="371"/>
      <c r="B24267" s="371"/>
      <c r="C24267" s="371"/>
      <c r="D24267" s="434"/>
    </row>
    <row r="24268" spans="1:4">
      <c r="A24268" s="371"/>
      <c r="B24268" s="371"/>
      <c r="C24268" s="371"/>
      <c r="D24268" s="434"/>
    </row>
    <row r="24269" spans="1:4">
      <c r="A24269" s="371"/>
      <c r="B24269" s="371"/>
      <c r="C24269" s="371"/>
      <c r="D24269" s="434"/>
    </row>
    <row r="24270" spans="1:4">
      <c r="A24270" s="371"/>
      <c r="B24270" s="371"/>
      <c r="C24270" s="371"/>
      <c r="D24270" s="434"/>
    </row>
    <row r="24271" spans="1:4">
      <c r="A24271" s="371"/>
      <c r="B24271" s="371"/>
      <c r="C24271" s="371"/>
      <c r="D24271" s="434"/>
    </row>
    <row r="24272" spans="1:4">
      <c r="A24272" s="371"/>
      <c r="B24272" s="371"/>
      <c r="C24272" s="371"/>
      <c r="D24272" s="434"/>
    </row>
    <row r="24273" spans="1:4">
      <c r="A24273" s="371"/>
      <c r="B24273" s="371"/>
      <c r="C24273" s="371"/>
      <c r="D24273" s="434"/>
    </row>
    <row r="24274" spans="1:4">
      <c r="A24274" s="371"/>
      <c r="B24274" s="371"/>
      <c r="C24274" s="371"/>
      <c r="D24274" s="434"/>
    </row>
    <row r="24275" spans="1:4">
      <c r="A24275" s="371"/>
      <c r="B24275" s="371"/>
      <c r="C24275" s="371"/>
      <c r="D24275" s="434"/>
    </row>
    <row r="24276" spans="1:4">
      <c r="A24276" s="371"/>
      <c r="B24276" s="371"/>
      <c r="C24276" s="371"/>
      <c r="D24276" s="434"/>
    </row>
    <row r="24277" spans="1:4">
      <c r="A24277" s="371"/>
      <c r="B24277" s="371"/>
      <c r="C24277" s="371"/>
      <c r="D24277" s="434"/>
    </row>
    <row r="24278" spans="1:4">
      <c r="A24278" s="371"/>
      <c r="B24278" s="371"/>
      <c r="C24278" s="371"/>
      <c r="D24278" s="434"/>
    </row>
    <row r="24279" spans="1:4">
      <c r="A24279" s="371"/>
      <c r="B24279" s="371"/>
      <c r="C24279" s="371"/>
      <c r="D24279" s="434"/>
    </row>
    <row r="24280" spans="1:4">
      <c r="A24280" s="371"/>
      <c r="B24280" s="371"/>
      <c r="C24280" s="371"/>
      <c r="D24280" s="434"/>
    </row>
    <row r="24281" spans="1:4">
      <c r="A24281" s="371"/>
      <c r="B24281" s="371"/>
      <c r="C24281" s="371"/>
      <c r="D24281" s="434"/>
    </row>
    <row r="24282" spans="1:4">
      <c r="A24282" s="371"/>
      <c r="B24282" s="371"/>
      <c r="C24282" s="371"/>
      <c r="D24282" s="434"/>
    </row>
    <row r="24283" spans="1:4">
      <c r="A24283" s="371"/>
      <c r="B24283" s="371"/>
      <c r="C24283" s="371"/>
      <c r="D24283" s="434"/>
    </row>
    <row r="24284" spans="1:4">
      <c r="A24284" s="371"/>
      <c r="B24284" s="371"/>
      <c r="C24284" s="371"/>
      <c r="D24284" s="434"/>
    </row>
    <row r="24285" spans="1:4">
      <c r="A24285" s="371"/>
      <c r="B24285" s="371"/>
      <c r="C24285" s="371"/>
      <c r="D24285" s="434"/>
    </row>
    <row r="24286" spans="1:4">
      <c r="A24286" s="371"/>
      <c r="B24286" s="371"/>
      <c r="C24286" s="371"/>
      <c r="D24286" s="434"/>
    </row>
    <row r="24287" spans="1:4">
      <c r="A24287" s="371"/>
      <c r="B24287" s="371"/>
      <c r="C24287" s="371"/>
      <c r="D24287" s="434"/>
    </row>
    <row r="24288" spans="1:4">
      <c r="A24288" s="371"/>
      <c r="B24288" s="371"/>
      <c r="C24288" s="371"/>
      <c r="D24288" s="434"/>
    </row>
    <row r="24289" spans="1:4">
      <c r="A24289" s="371"/>
      <c r="B24289" s="371"/>
      <c r="C24289" s="371"/>
      <c r="D24289" s="434"/>
    </row>
    <row r="24290" spans="1:4">
      <c r="A24290" s="371"/>
      <c r="B24290" s="371"/>
      <c r="C24290" s="371"/>
      <c r="D24290" s="434"/>
    </row>
    <row r="24291" spans="1:4">
      <c r="A24291" s="371"/>
      <c r="B24291" s="371"/>
      <c r="C24291" s="371"/>
      <c r="D24291" s="434"/>
    </row>
    <row r="24292" spans="1:4">
      <c r="A24292" s="371"/>
      <c r="B24292" s="371"/>
      <c r="C24292" s="371"/>
      <c r="D24292" s="434"/>
    </row>
    <row r="24293" spans="1:4">
      <c r="A24293" s="371"/>
      <c r="B24293" s="371"/>
      <c r="C24293" s="371"/>
      <c r="D24293" s="434"/>
    </row>
    <row r="24294" spans="1:4">
      <c r="A24294" s="371"/>
      <c r="B24294" s="371"/>
      <c r="C24294" s="371"/>
      <c r="D24294" s="434"/>
    </row>
    <row r="24295" spans="1:4">
      <c r="A24295" s="371"/>
      <c r="B24295" s="371"/>
      <c r="C24295" s="371"/>
      <c r="D24295" s="434"/>
    </row>
    <row r="24296" spans="1:4">
      <c r="A24296" s="371"/>
      <c r="B24296" s="371"/>
      <c r="C24296" s="371"/>
      <c r="D24296" s="434"/>
    </row>
    <row r="24297" spans="1:4">
      <c r="A24297" s="371"/>
      <c r="B24297" s="371"/>
      <c r="C24297" s="371"/>
      <c r="D24297" s="434"/>
    </row>
    <row r="24298" spans="1:4">
      <c r="A24298" s="371"/>
      <c r="B24298" s="371"/>
      <c r="C24298" s="371"/>
      <c r="D24298" s="434"/>
    </row>
    <row r="24299" spans="1:4">
      <c r="A24299" s="371"/>
      <c r="B24299" s="371"/>
      <c r="C24299" s="371"/>
      <c r="D24299" s="434"/>
    </row>
    <row r="24300" spans="1:4">
      <c r="A24300" s="371"/>
      <c r="B24300" s="371"/>
      <c r="C24300" s="371"/>
      <c r="D24300" s="434"/>
    </row>
    <row r="24301" spans="1:4">
      <c r="A24301" s="371"/>
      <c r="B24301" s="371"/>
      <c r="C24301" s="371"/>
      <c r="D24301" s="434"/>
    </row>
    <row r="24302" spans="1:4">
      <c r="A24302" s="371"/>
      <c r="B24302" s="371"/>
      <c r="C24302" s="371"/>
      <c r="D24302" s="434"/>
    </row>
    <row r="24303" spans="1:4">
      <c r="A24303" s="371"/>
      <c r="B24303" s="371"/>
      <c r="C24303" s="371"/>
      <c r="D24303" s="434"/>
    </row>
    <row r="24304" spans="1:4">
      <c r="A24304" s="371"/>
      <c r="B24304" s="371"/>
      <c r="C24304" s="371"/>
      <c r="D24304" s="434"/>
    </row>
    <row r="24305" spans="1:4">
      <c r="A24305" s="371"/>
      <c r="B24305" s="371"/>
      <c r="C24305" s="371"/>
      <c r="D24305" s="434"/>
    </row>
    <row r="24306" spans="1:4">
      <c r="A24306" s="371"/>
      <c r="B24306" s="371"/>
      <c r="C24306" s="371"/>
      <c r="D24306" s="434"/>
    </row>
    <row r="24307" spans="1:4">
      <c r="A24307" s="371"/>
      <c r="B24307" s="371"/>
      <c r="C24307" s="371"/>
      <c r="D24307" s="434"/>
    </row>
    <row r="24308" spans="1:4">
      <c r="A24308" s="371"/>
      <c r="B24308" s="371"/>
      <c r="C24308" s="371"/>
      <c r="D24308" s="434"/>
    </row>
    <row r="24309" spans="1:4">
      <c r="A24309" s="371"/>
      <c r="B24309" s="371"/>
      <c r="C24309" s="371"/>
      <c r="D24309" s="434"/>
    </row>
    <row r="24310" spans="1:4">
      <c r="A24310" s="371"/>
      <c r="B24310" s="371"/>
      <c r="C24310" s="371"/>
      <c r="D24310" s="434"/>
    </row>
    <row r="24311" spans="1:4">
      <c r="A24311" s="371"/>
      <c r="B24311" s="371"/>
      <c r="C24311" s="371"/>
      <c r="D24311" s="434"/>
    </row>
    <row r="24312" spans="1:4">
      <c r="A24312" s="371"/>
      <c r="B24312" s="371"/>
      <c r="C24312" s="371"/>
      <c r="D24312" s="434"/>
    </row>
    <row r="24313" spans="1:4">
      <c r="A24313" s="371"/>
      <c r="B24313" s="371"/>
      <c r="C24313" s="371"/>
      <c r="D24313" s="434"/>
    </row>
    <row r="24314" spans="1:4">
      <c r="A24314" s="371"/>
      <c r="B24314" s="371"/>
      <c r="C24314" s="371"/>
      <c r="D24314" s="434"/>
    </row>
    <row r="24315" spans="1:4">
      <c r="A24315" s="371"/>
      <c r="B24315" s="371"/>
      <c r="C24315" s="371"/>
      <c r="D24315" s="434"/>
    </row>
    <row r="24316" spans="1:4">
      <c r="A24316" s="371"/>
      <c r="B24316" s="371"/>
      <c r="C24316" s="371"/>
      <c r="D24316" s="434"/>
    </row>
    <row r="24317" spans="1:4">
      <c r="A24317" s="371"/>
      <c r="B24317" s="371"/>
      <c r="C24317" s="371"/>
      <c r="D24317" s="434"/>
    </row>
    <row r="24318" spans="1:4">
      <c r="A24318" s="371"/>
      <c r="B24318" s="371"/>
      <c r="C24318" s="371"/>
      <c r="D24318" s="434"/>
    </row>
    <row r="24319" spans="1:4">
      <c r="A24319" s="371"/>
      <c r="B24319" s="371"/>
      <c r="C24319" s="371"/>
      <c r="D24319" s="434"/>
    </row>
    <row r="24320" spans="1:4">
      <c r="A24320" s="371"/>
      <c r="B24320" s="371"/>
      <c r="C24320" s="371"/>
      <c r="D24320" s="434"/>
    </row>
    <row r="24321" spans="1:4">
      <c r="A24321" s="371"/>
      <c r="B24321" s="371"/>
      <c r="C24321" s="371"/>
      <c r="D24321" s="434"/>
    </row>
    <row r="24322" spans="1:4">
      <c r="A24322" s="371"/>
      <c r="B24322" s="371"/>
      <c r="C24322" s="371"/>
      <c r="D24322" s="434"/>
    </row>
    <row r="24323" spans="1:4">
      <c r="A24323" s="371"/>
      <c r="B24323" s="371"/>
      <c r="C24323" s="371"/>
      <c r="D24323" s="434"/>
    </row>
    <row r="24324" spans="1:4">
      <c r="A24324" s="371"/>
      <c r="B24324" s="371"/>
      <c r="C24324" s="371"/>
      <c r="D24324" s="434"/>
    </row>
    <row r="24325" spans="1:4">
      <c r="A24325" s="371"/>
      <c r="B24325" s="371"/>
      <c r="C24325" s="371"/>
      <c r="D24325" s="434"/>
    </row>
    <row r="24326" spans="1:4">
      <c r="A24326" s="371"/>
      <c r="B24326" s="371"/>
      <c r="C24326" s="371"/>
      <c r="D24326" s="434"/>
    </row>
    <row r="24327" spans="1:4">
      <c r="A24327" s="371"/>
      <c r="B24327" s="371"/>
      <c r="C24327" s="371"/>
      <c r="D24327" s="434"/>
    </row>
    <row r="24328" spans="1:4">
      <c r="A24328" s="371"/>
      <c r="B24328" s="371"/>
      <c r="C24328" s="371"/>
      <c r="D24328" s="434"/>
    </row>
    <row r="24329" spans="1:4">
      <c r="A24329" s="371"/>
      <c r="B24329" s="371"/>
      <c r="C24329" s="371"/>
      <c r="D24329" s="434"/>
    </row>
    <row r="24330" spans="1:4">
      <c r="A24330" s="371"/>
      <c r="B24330" s="371"/>
      <c r="C24330" s="371"/>
      <c r="D24330" s="434"/>
    </row>
    <row r="24331" spans="1:4">
      <c r="A24331" s="371"/>
      <c r="B24331" s="371"/>
      <c r="C24331" s="371"/>
      <c r="D24331" s="434"/>
    </row>
    <row r="24332" spans="1:4">
      <c r="A24332" s="371"/>
      <c r="B24332" s="371"/>
      <c r="C24332" s="371"/>
      <c r="D24332" s="434"/>
    </row>
    <row r="24333" spans="1:4">
      <c r="A24333" s="371"/>
      <c r="B24333" s="371"/>
      <c r="C24333" s="371"/>
      <c r="D24333" s="434"/>
    </row>
    <row r="24334" spans="1:4">
      <c r="A24334" s="371"/>
      <c r="B24334" s="371"/>
      <c r="C24334" s="371"/>
      <c r="D24334" s="434"/>
    </row>
    <row r="24335" spans="1:4">
      <c r="A24335" s="371"/>
      <c r="B24335" s="371"/>
      <c r="C24335" s="371"/>
      <c r="D24335" s="434"/>
    </row>
    <row r="24336" spans="1:4">
      <c r="A24336" s="371"/>
      <c r="B24336" s="371"/>
      <c r="C24336" s="371"/>
      <c r="D24336" s="434"/>
    </row>
    <row r="24337" spans="1:4">
      <c r="A24337" s="371"/>
      <c r="B24337" s="371"/>
      <c r="C24337" s="371"/>
      <c r="D24337" s="434"/>
    </row>
    <row r="24338" spans="1:4">
      <c r="A24338" s="371"/>
      <c r="B24338" s="371"/>
      <c r="C24338" s="371"/>
      <c r="D24338" s="434"/>
    </row>
    <row r="24339" spans="1:4">
      <c r="A24339" s="371"/>
      <c r="B24339" s="371"/>
      <c r="C24339" s="371"/>
      <c r="D24339" s="434"/>
    </row>
    <row r="24340" spans="1:4">
      <c r="A24340" s="371"/>
      <c r="B24340" s="371"/>
      <c r="C24340" s="371"/>
      <c r="D24340" s="434"/>
    </row>
    <row r="24341" spans="1:4">
      <c r="A24341" s="371"/>
      <c r="B24341" s="371"/>
      <c r="C24341" s="371"/>
      <c r="D24341" s="434"/>
    </row>
    <row r="24342" spans="1:4">
      <c r="A24342" s="371"/>
      <c r="B24342" s="371"/>
      <c r="C24342" s="371"/>
      <c r="D24342" s="434"/>
    </row>
    <row r="24343" spans="1:4">
      <c r="A24343" s="371"/>
      <c r="B24343" s="371"/>
      <c r="C24343" s="371"/>
      <c r="D24343" s="434"/>
    </row>
    <row r="24344" spans="1:4">
      <c r="A24344" s="371"/>
      <c r="B24344" s="371"/>
      <c r="C24344" s="371"/>
      <c r="D24344" s="434"/>
    </row>
    <row r="24345" spans="1:4">
      <c r="A24345" s="371"/>
      <c r="B24345" s="371"/>
      <c r="C24345" s="371"/>
      <c r="D24345" s="434"/>
    </row>
    <row r="24346" spans="1:4">
      <c r="A24346" s="371"/>
      <c r="B24346" s="371"/>
      <c r="C24346" s="371"/>
      <c r="D24346" s="434"/>
    </row>
    <row r="24347" spans="1:4">
      <c r="A24347" s="371"/>
      <c r="B24347" s="371"/>
      <c r="C24347" s="371"/>
      <c r="D24347" s="434"/>
    </row>
    <row r="24348" spans="1:4">
      <c r="A24348" s="371"/>
      <c r="B24348" s="371"/>
      <c r="C24348" s="371"/>
      <c r="D24348" s="434"/>
    </row>
    <row r="24349" spans="1:4">
      <c r="A24349" s="371"/>
      <c r="B24349" s="371"/>
      <c r="C24349" s="371"/>
      <c r="D24349" s="434"/>
    </row>
    <row r="24350" spans="1:4">
      <c r="A24350" s="371"/>
      <c r="B24350" s="371"/>
      <c r="C24350" s="371"/>
      <c r="D24350" s="434"/>
    </row>
    <row r="24351" spans="1:4">
      <c r="A24351" s="371"/>
      <c r="B24351" s="371"/>
      <c r="C24351" s="371"/>
      <c r="D24351" s="434"/>
    </row>
    <row r="24352" spans="1:4">
      <c r="A24352" s="371"/>
      <c r="B24352" s="371"/>
      <c r="C24352" s="371"/>
      <c r="D24352" s="434"/>
    </row>
    <row r="24353" spans="1:4">
      <c r="A24353" s="371"/>
      <c r="B24353" s="371"/>
      <c r="C24353" s="371"/>
      <c r="D24353" s="434"/>
    </row>
    <row r="24354" spans="1:4">
      <c r="A24354" s="371"/>
      <c r="B24354" s="371"/>
      <c r="C24354" s="371"/>
      <c r="D24354" s="434"/>
    </row>
    <row r="24355" spans="1:4">
      <c r="A24355" s="371"/>
      <c r="B24355" s="371"/>
      <c r="C24355" s="371"/>
      <c r="D24355" s="434"/>
    </row>
    <row r="24356" spans="1:4">
      <c r="A24356" s="371"/>
      <c r="B24356" s="371"/>
      <c r="C24356" s="371"/>
      <c r="D24356" s="434"/>
    </row>
    <row r="24357" spans="1:4">
      <c r="A24357" s="371"/>
      <c r="B24357" s="371"/>
      <c r="C24357" s="371"/>
      <c r="D24357" s="434"/>
    </row>
    <row r="24358" spans="1:4">
      <c r="A24358" s="371"/>
      <c r="B24358" s="371"/>
      <c r="C24358" s="371"/>
      <c r="D24358" s="434"/>
    </row>
    <row r="24359" spans="1:4">
      <c r="A24359" s="371"/>
      <c r="B24359" s="371"/>
      <c r="C24359" s="371"/>
      <c r="D24359" s="434"/>
    </row>
    <row r="24360" spans="1:4">
      <c r="A24360" s="371"/>
      <c r="B24360" s="371"/>
      <c r="C24360" s="371"/>
      <c r="D24360" s="434"/>
    </row>
    <row r="24361" spans="1:4">
      <c r="A24361" s="371"/>
      <c r="B24361" s="371"/>
      <c r="C24361" s="371"/>
      <c r="D24361" s="434"/>
    </row>
    <row r="24362" spans="1:4">
      <c r="A24362" s="371"/>
      <c r="B24362" s="371"/>
      <c r="C24362" s="371"/>
      <c r="D24362" s="434"/>
    </row>
    <row r="24363" spans="1:4">
      <c r="A24363" s="371"/>
      <c r="B24363" s="371"/>
      <c r="C24363" s="371"/>
      <c r="D24363" s="434"/>
    </row>
    <row r="24364" spans="1:4">
      <c r="A24364" s="371"/>
      <c r="B24364" s="371"/>
      <c r="C24364" s="371"/>
      <c r="D24364" s="434"/>
    </row>
    <row r="24365" spans="1:4">
      <c r="A24365" s="371"/>
      <c r="B24365" s="371"/>
      <c r="C24365" s="371"/>
      <c r="D24365" s="434"/>
    </row>
    <row r="24366" spans="1:4">
      <c r="A24366" s="371"/>
      <c r="B24366" s="371"/>
      <c r="C24366" s="371"/>
      <c r="D24366" s="434"/>
    </row>
    <row r="24367" spans="1:4">
      <c r="A24367" s="371"/>
      <c r="B24367" s="371"/>
      <c r="C24367" s="371"/>
      <c r="D24367" s="434"/>
    </row>
    <row r="24368" spans="1:4">
      <c r="A24368" s="371"/>
      <c r="B24368" s="371"/>
      <c r="C24368" s="371"/>
      <c r="D24368" s="434"/>
    </row>
    <row r="24369" spans="1:4">
      <c r="A24369" s="371"/>
      <c r="B24369" s="371"/>
      <c r="C24369" s="371"/>
      <c r="D24369" s="434"/>
    </row>
    <row r="24370" spans="1:4">
      <c r="A24370" s="371"/>
      <c r="B24370" s="371"/>
      <c r="C24370" s="371"/>
      <c r="D24370" s="434"/>
    </row>
    <row r="24371" spans="1:4">
      <c r="A24371" s="371"/>
      <c r="B24371" s="371"/>
      <c r="C24371" s="371"/>
      <c r="D24371" s="434"/>
    </row>
    <row r="24372" spans="1:4">
      <c r="A24372" s="371"/>
      <c r="B24372" s="371"/>
      <c r="C24372" s="371"/>
      <c r="D24372" s="434"/>
    </row>
    <row r="24373" spans="1:4">
      <c r="A24373" s="371"/>
      <c r="B24373" s="371"/>
      <c r="C24373" s="371"/>
      <c r="D24373" s="434"/>
    </row>
    <row r="24374" spans="1:4">
      <c r="A24374" s="371"/>
      <c r="B24374" s="371"/>
      <c r="C24374" s="371"/>
      <c r="D24374" s="434"/>
    </row>
    <row r="24375" spans="1:4">
      <c r="A24375" s="371"/>
      <c r="B24375" s="371"/>
      <c r="C24375" s="371"/>
      <c r="D24375" s="434"/>
    </row>
    <row r="24376" spans="1:4">
      <c r="A24376" s="371"/>
      <c r="B24376" s="371"/>
      <c r="C24376" s="371"/>
      <c r="D24376" s="434"/>
    </row>
    <row r="24377" spans="1:4">
      <c r="A24377" s="371"/>
      <c r="B24377" s="371"/>
      <c r="C24377" s="371"/>
      <c r="D24377" s="434"/>
    </row>
    <row r="24378" spans="1:4">
      <c r="A24378" s="371"/>
      <c r="B24378" s="371"/>
      <c r="C24378" s="371"/>
      <c r="D24378" s="434"/>
    </row>
    <row r="24379" spans="1:4">
      <c r="A24379" s="371"/>
      <c r="B24379" s="371"/>
      <c r="C24379" s="371"/>
      <c r="D24379" s="434"/>
    </row>
    <row r="24380" spans="1:4">
      <c r="A24380" s="371"/>
      <c r="B24380" s="371"/>
      <c r="C24380" s="371"/>
      <c r="D24380" s="434"/>
    </row>
    <row r="24381" spans="1:4">
      <c r="A24381" s="371"/>
      <c r="B24381" s="371"/>
      <c r="C24381" s="371"/>
      <c r="D24381" s="434"/>
    </row>
    <row r="24382" spans="1:4">
      <c r="A24382" s="371"/>
      <c r="B24382" s="371"/>
      <c r="C24382" s="371"/>
      <c r="D24382" s="434"/>
    </row>
    <row r="24383" spans="1:4">
      <c r="A24383" s="371"/>
      <c r="B24383" s="371"/>
      <c r="C24383" s="371"/>
      <c r="D24383" s="434"/>
    </row>
    <row r="24384" spans="1:4">
      <c r="A24384" s="371"/>
      <c r="B24384" s="371"/>
      <c r="C24384" s="371"/>
      <c r="D24384" s="434"/>
    </row>
    <row r="24385" spans="1:4">
      <c r="A24385" s="371"/>
      <c r="B24385" s="371"/>
      <c r="C24385" s="371"/>
      <c r="D24385" s="434"/>
    </row>
    <row r="24386" spans="1:4">
      <c r="A24386" s="371"/>
      <c r="B24386" s="371"/>
      <c r="C24386" s="371"/>
      <c r="D24386" s="434"/>
    </row>
    <row r="24387" spans="1:4">
      <c r="A24387" s="371"/>
      <c r="B24387" s="371"/>
      <c r="C24387" s="371"/>
      <c r="D24387" s="434"/>
    </row>
    <row r="24388" spans="1:4">
      <c r="A24388" s="371"/>
      <c r="B24388" s="371"/>
      <c r="C24388" s="371"/>
      <c r="D24388" s="434"/>
    </row>
    <row r="24389" spans="1:4">
      <c r="A24389" s="371"/>
      <c r="B24389" s="371"/>
      <c r="C24389" s="371"/>
      <c r="D24389" s="434"/>
    </row>
    <row r="24390" spans="1:4">
      <c r="A24390" s="371"/>
      <c r="B24390" s="371"/>
      <c r="C24390" s="371"/>
      <c r="D24390" s="434"/>
    </row>
    <row r="24391" spans="1:4">
      <c r="A24391" s="371"/>
      <c r="B24391" s="371"/>
      <c r="C24391" s="371"/>
      <c r="D24391" s="434"/>
    </row>
    <row r="24392" spans="1:4">
      <c r="A24392" s="371"/>
      <c r="B24392" s="371"/>
      <c r="C24392" s="371"/>
      <c r="D24392" s="434"/>
    </row>
    <row r="24393" spans="1:4">
      <c r="A24393" s="371"/>
      <c r="B24393" s="371"/>
      <c r="C24393" s="371"/>
      <c r="D24393" s="434"/>
    </row>
    <row r="24394" spans="1:4">
      <c r="A24394" s="371"/>
      <c r="B24394" s="371"/>
      <c r="C24394" s="371"/>
      <c r="D24394" s="434"/>
    </row>
    <row r="24395" spans="1:4">
      <c r="A24395" s="371"/>
      <c r="B24395" s="371"/>
      <c r="C24395" s="371"/>
      <c r="D24395" s="434"/>
    </row>
    <row r="24396" spans="1:4">
      <c r="A24396" s="371"/>
      <c r="B24396" s="371"/>
      <c r="C24396" s="371"/>
      <c r="D24396" s="434"/>
    </row>
    <row r="24397" spans="1:4">
      <c r="A24397" s="371"/>
      <c r="B24397" s="371"/>
      <c r="C24397" s="371"/>
      <c r="D24397" s="434"/>
    </row>
    <row r="24398" spans="1:4">
      <c r="A24398" s="371"/>
      <c r="B24398" s="371"/>
      <c r="C24398" s="371"/>
      <c r="D24398" s="434"/>
    </row>
    <row r="24399" spans="1:4">
      <c r="A24399" s="371"/>
      <c r="B24399" s="371"/>
      <c r="C24399" s="371"/>
      <c r="D24399" s="434"/>
    </row>
    <row r="24400" spans="1:4">
      <c r="A24400" s="371"/>
      <c r="B24400" s="371"/>
      <c r="C24400" s="371"/>
      <c r="D24400" s="434"/>
    </row>
    <row r="24401" spans="1:4">
      <c r="A24401" s="371"/>
      <c r="B24401" s="371"/>
      <c r="C24401" s="371"/>
      <c r="D24401" s="434"/>
    </row>
    <row r="24402" spans="1:4">
      <c r="A24402" s="371"/>
      <c r="B24402" s="371"/>
      <c r="C24402" s="371"/>
      <c r="D24402" s="434"/>
    </row>
    <row r="24403" spans="1:4">
      <c r="A24403" s="371"/>
      <c r="B24403" s="371"/>
      <c r="C24403" s="371"/>
      <c r="D24403" s="434"/>
    </row>
    <row r="24404" spans="1:4">
      <c r="A24404" s="371"/>
      <c r="B24404" s="371"/>
      <c r="C24404" s="371"/>
      <c r="D24404" s="434"/>
    </row>
    <row r="24405" spans="1:4">
      <c r="A24405" s="371"/>
      <c r="B24405" s="371"/>
      <c r="C24405" s="371"/>
      <c r="D24405" s="434"/>
    </row>
    <row r="24406" spans="1:4">
      <c r="A24406" s="371"/>
      <c r="B24406" s="371"/>
      <c r="C24406" s="371"/>
      <c r="D24406" s="434"/>
    </row>
    <row r="24407" spans="1:4">
      <c r="A24407" s="371"/>
      <c r="B24407" s="371"/>
      <c r="C24407" s="371"/>
      <c r="D24407" s="434"/>
    </row>
    <row r="24408" spans="1:4">
      <c r="A24408" s="371"/>
      <c r="B24408" s="371"/>
      <c r="C24408" s="371"/>
      <c r="D24408" s="434"/>
    </row>
    <row r="24409" spans="1:4">
      <c r="A24409" s="371"/>
      <c r="B24409" s="371"/>
      <c r="C24409" s="371"/>
      <c r="D24409" s="434"/>
    </row>
    <row r="24410" spans="1:4">
      <c r="A24410" s="371"/>
      <c r="B24410" s="371"/>
      <c r="C24410" s="371"/>
      <c r="D24410" s="434"/>
    </row>
    <row r="24411" spans="1:4">
      <c r="A24411" s="371"/>
      <c r="B24411" s="371"/>
      <c r="C24411" s="371"/>
      <c r="D24411" s="434"/>
    </row>
    <row r="24412" spans="1:4">
      <c r="A24412" s="371"/>
      <c r="B24412" s="371"/>
      <c r="C24412" s="371"/>
      <c r="D24412" s="434"/>
    </row>
    <row r="24413" spans="1:4">
      <c r="A24413" s="371"/>
      <c r="B24413" s="371"/>
      <c r="C24413" s="371"/>
      <c r="D24413" s="434"/>
    </row>
    <row r="24414" spans="1:4">
      <c r="A24414" s="371"/>
      <c r="B24414" s="371"/>
      <c r="C24414" s="371"/>
      <c r="D24414" s="434"/>
    </row>
    <row r="24415" spans="1:4">
      <c r="A24415" s="371"/>
      <c r="B24415" s="371"/>
      <c r="C24415" s="371"/>
      <c r="D24415" s="434"/>
    </row>
    <row r="24416" spans="1:4">
      <c r="A24416" s="371"/>
      <c r="B24416" s="371"/>
      <c r="C24416" s="371"/>
      <c r="D24416" s="434"/>
    </row>
    <row r="24417" spans="1:4">
      <c r="A24417" s="371"/>
      <c r="B24417" s="371"/>
      <c r="C24417" s="371"/>
      <c r="D24417" s="434"/>
    </row>
    <row r="24418" spans="1:4">
      <c r="A24418" s="371"/>
      <c r="B24418" s="371"/>
      <c r="C24418" s="371"/>
      <c r="D24418" s="434"/>
    </row>
    <row r="24419" spans="1:4">
      <c r="A24419" s="371"/>
      <c r="B24419" s="371"/>
      <c r="C24419" s="371"/>
      <c r="D24419" s="434"/>
    </row>
    <row r="24420" spans="1:4">
      <c r="A24420" s="371"/>
      <c r="B24420" s="371"/>
      <c r="C24420" s="371"/>
      <c r="D24420" s="434"/>
    </row>
    <row r="24421" spans="1:4">
      <c r="A24421" s="371"/>
      <c r="B24421" s="371"/>
      <c r="C24421" s="371"/>
      <c r="D24421" s="434"/>
    </row>
    <row r="24422" spans="1:4">
      <c r="A24422" s="371"/>
      <c r="B24422" s="371"/>
      <c r="C24422" s="371"/>
      <c r="D24422" s="434"/>
    </row>
    <row r="24423" spans="1:4">
      <c r="A24423" s="371"/>
      <c r="B24423" s="371"/>
      <c r="C24423" s="371"/>
      <c r="D24423" s="434"/>
    </row>
    <row r="24424" spans="1:4">
      <c r="A24424" s="371"/>
      <c r="B24424" s="371"/>
      <c r="C24424" s="371"/>
      <c r="D24424" s="434"/>
    </row>
    <row r="24425" spans="1:4">
      <c r="A24425" s="371"/>
      <c r="B24425" s="371"/>
      <c r="C24425" s="371"/>
      <c r="D24425" s="434"/>
    </row>
    <row r="24426" spans="1:4">
      <c r="A24426" s="371"/>
      <c r="B24426" s="371"/>
      <c r="C24426" s="371"/>
      <c r="D24426" s="434"/>
    </row>
    <row r="24427" spans="1:4">
      <c r="A24427" s="371"/>
      <c r="B24427" s="371"/>
      <c r="C24427" s="371"/>
      <c r="D24427" s="434"/>
    </row>
    <row r="24428" spans="1:4">
      <c r="A24428" s="371"/>
      <c r="B24428" s="371"/>
      <c r="C24428" s="371"/>
      <c r="D24428" s="434"/>
    </row>
    <row r="24429" spans="1:4">
      <c r="A24429" s="371"/>
      <c r="B24429" s="371"/>
      <c r="C24429" s="371"/>
      <c r="D24429" s="434"/>
    </row>
    <row r="24430" spans="1:4">
      <c r="A24430" s="371"/>
      <c r="B24430" s="371"/>
      <c r="C24430" s="371"/>
      <c r="D24430" s="434"/>
    </row>
    <row r="24431" spans="1:4">
      <c r="A24431" s="371"/>
      <c r="B24431" s="371"/>
      <c r="C24431" s="371"/>
      <c r="D24431" s="434"/>
    </row>
    <row r="24432" spans="1:4">
      <c r="A24432" s="371"/>
      <c r="B24432" s="371"/>
      <c r="C24432" s="371"/>
      <c r="D24432" s="434"/>
    </row>
    <row r="24433" spans="1:4">
      <c r="A24433" s="371"/>
      <c r="B24433" s="371"/>
      <c r="C24433" s="371"/>
      <c r="D24433" s="434"/>
    </row>
    <row r="24434" spans="1:4">
      <c r="A24434" s="371"/>
      <c r="B24434" s="371"/>
      <c r="C24434" s="371"/>
      <c r="D24434" s="434"/>
    </row>
    <row r="24435" spans="1:4">
      <c r="A24435" s="371"/>
      <c r="B24435" s="371"/>
      <c r="C24435" s="371"/>
      <c r="D24435" s="434"/>
    </row>
    <row r="24436" spans="1:4">
      <c r="A24436" s="371"/>
      <c r="B24436" s="371"/>
      <c r="C24436" s="371"/>
      <c r="D24436" s="434"/>
    </row>
    <row r="24437" spans="1:4">
      <c r="A24437" s="371"/>
      <c r="B24437" s="371"/>
      <c r="C24437" s="371"/>
      <c r="D24437" s="434"/>
    </row>
    <row r="24438" spans="1:4">
      <c r="A24438" s="371"/>
      <c r="B24438" s="371"/>
      <c r="C24438" s="371"/>
      <c r="D24438" s="434"/>
    </row>
    <row r="24439" spans="1:4">
      <c r="A24439" s="371"/>
      <c r="B24439" s="371"/>
      <c r="C24439" s="371"/>
      <c r="D24439" s="434"/>
    </row>
    <row r="24440" spans="1:4">
      <c r="A24440" s="371"/>
      <c r="B24440" s="371"/>
      <c r="C24440" s="371"/>
      <c r="D24440" s="434"/>
    </row>
    <row r="24441" spans="1:4">
      <c r="A24441" s="371"/>
      <c r="B24441" s="371"/>
      <c r="C24441" s="371"/>
      <c r="D24441" s="434"/>
    </row>
    <row r="24442" spans="1:4">
      <c r="A24442" s="371"/>
      <c r="B24442" s="371"/>
      <c r="C24442" s="371"/>
      <c r="D24442" s="434"/>
    </row>
    <row r="24443" spans="1:4">
      <c r="A24443" s="371"/>
      <c r="B24443" s="371"/>
      <c r="C24443" s="371"/>
      <c r="D24443" s="434"/>
    </row>
    <row r="24444" spans="1:4">
      <c r="A24444" s="371"/>
      <c r="B24444" s="371"/>
      <c r="C24444" s="371"/>
      <c r="D24444" s="434"/>
    </row>
    <row r="24445" spans="1:4">
      <c r="A24445" s="371"/>
      <c r="B24445" s="371"/>
      <c r="C24445" s="371"/>
      <c r="D24445" s="434"/>
    </row>
    <row r="24446" spans="1:4">
      <c r="A24446" s="371"/>
      <c r="B24446" s="371"/>
      <c r="C24446" s="371"/>
      <c r="D24446" s="434"/>
    </row>
    <row r="24447" spans="1:4">
      <c r="A24447" s="371"/>
      <c r="B24447" s="371"/>
      <c r="C24447" s="371"/>
      <c r="D24447" s="434"/>
    </row>
    <row r="24448" spans="1:4">
      <c r="A24448" s="371"/>
      <c r="B24448" s="371"/>
      <c r="C24448" s="371"/>
      <c r="D24448" s="434"/>
    </row>
    <row r="24449" spans="1:4">
      <c r="A24449" s="371"/>
      <c r="B24449" s="371"/>
      <c r="C24449" s="371"/>
      <c r="D24449" s="434"/>
    </row>
    <row r="24450" spans="1:4">
      <c r="A24450" s="371"/>
      <c r="B24450" s="371"/>
      <c r="C24450" s="371"/>
      <c r="D24450" s="434"/>
    </row>
    <row r="24451" spans="1:4">
      <c r="A24451" s="371"/>
      <c r="B24451" s="371"/>
      <c r="C24451" s="371"/>
      <c r="D24451" s="434"/>
    </row>
    <row r="24452" spans="1:4">
      <c r="A24452" s="371"/>
      <c r="B24452" s="371"/>
      <c r="C24452" s="371"/>
      <c r="D24452" s="434"/>
    </row>
    <row r="24453" spans="1:4">
      <c r="A24453" s="371"/>
      <c r="B24453" s="371"/>
      <c r="C24453" s="371"/>
      <c r="D24453" s="434"/>
    </row>
    <row r="24454" spans="1:4">
      <c r="A24454" s="371"/>
      <c r="B24454" s="371"/>
      <c r="C24454" s="371"/>
      <c r="D24454" s="434"/>
    </row>
    <row r="24455" spans="1:4">
      <c r="A24455" s="371"/>
      <c r="B24455" s="371"/>
      <c r="C24455" s="371"/>
      <c r="D24455" s="434"/>
    </row>
    <row r="24456" spans="1:4">
      <c r="A24456" s="371"/>
      <c r="B24456" s="371"/>
      <c r="C24456" s="371"/>
      <c r="D24456" s="434"/>
    </row>
    <row r="24457" spans="1:4">
      <c r="A24457" s="371"/>
      <c r="B24457" s="371"/>
      <c r="C24457" s="371"/>
      <c r="D24457" s="434"/>
    </row>
    <row r="24458" spans="1:4">
      <c r="A24458" s="371"/>
      <c r="B24458" s="371"/>
      <c r="C24458" s="371"/>
      <c r="D24458" s="434"/>
    </row>
    <row r="24459" spans="1:4">
      <c r="A24459" s="371"/>
      <c r="B24459" s="371"/>
      <c r="C24459" s="371"/>
      <c r="D24459" s="434"/>
    </row>
    <row r="24460" spans="1:4">
      <c r="A24460" s="371"/>
      <c r="B24460" s="371"/>
      <c r="C24460" s="371"/>
      <c r="D24460" s="434"/>
    </row>
    <row r="24461" spans="1:4">
      <c r="A24461" s="371"/>
      <c r="B24461" s="371"/>
      <c r="C24461" s="371"/>
      <c r="D24461" s="434"/>
    </row>
    <row r="24462" spans="1:4">
      <c r="A24462" s="371"/>
      <c r="B24462" s="371"/>
      <c r="C24462" s="371"/>
      <c r="D24462" s="434"/>
    </row>
    <row r="24463" spans="1:4">
      <c r="A24463" s="371"/>
      <c r="B24463" s="371"/>
      <c r="C24463" s="371"/>
      <c r="D24463" s="434"/>
    </row>
    <row r="24464" spans="1:4">
      <c r="A24464" s="371"/>
      <c r="B24464" s="371"/>
      <c r="C24464" s="371"/>
      <c r="D24464" s="434"/>
    </row>
    <row r="24465" spans="1:4">
      <c r="A24465" s="371"/>
      <c r="B24465" s="371"/>
      <c r="C24465" s="371"/>
      <c r="D24465" s="434"/>
    </row>
    <row r="24466" spans="1:4">
      <c r="A24466" s="371"/>
      <c r="B24466" s="371"/>
      <c r="C24466" s="371"/>
      <c r="D24466" s="434"/>
    </row>
    <row r="24467" spans="1:4">
      <c r="A24467" s="371"/>
      <c r="B24467" s="371"/>
      <c r="C24467" s="371"/>
      <c r="D24467" s="434"/>
    </row>
    <row r="24468" spans="1:4">
      <c r="A24468" s="371"/>
      <c r="B24468" s="371"/>
      <c r="C24468" s="371"/>
      <c r="D24468" s="434"/>
    </row>
    <row r="24469" spans="1:4">
      <c r="A24469" s="371"/>
      <c r="B24469" s="371"/>
      <c r="C24469" s="371"/>
      <c r="D24469" s="434"/>
    </row>
    <row r="24470" spans="1:4">
      <c r="A24470" s="371"/>
      <c r="B24470" s="371"/>
      <c r="C24470" s="371"/>
      <c r="D24470" s="434"/>
    </row>
    <row r="24471" spans="1:4">
      <c r="A24471" s="371"/>
      <c r="B24471" s="371"/>
      <c r="C24471" s="371"/>
      <c r="D24471" s="434"/>
    </row>
    <row r="24472" spans="1:4">
      <c r="A24472" s="371"/>
      <c r="B24472" s="371"/>
      <c r="C24472" s="371"/>
      <c r="D24472" s="434"/>
    </row>
    <row r="24473" spans="1:4">
      <c r="A24473" s="371"/>
      <c r="B24473" s="371"/>
      <c r="C24473" s="371"/>
      <c r="D24473" s="434"/>
    </row>
    <row r="24474" spans="1:4">
      <c r="A24474" s="371"/>
      <c r="B24474" s="371"/>
      <c r="C24474" s="371"/>
      <c r="D24474" s="434"/>
    </row>
    <row r="24475" spans="1:4">
      <c r="A24475" s="371"/>
      <c r="B24475" s="371"/>
      <c r="C24475" s="371"/>
      <c r="D24475" s="434"/>
    </row>
    <row r="24476" spans="1:4">
      <c r="A24476" s="371"/>
      <c r="B24476" s="371"/>
      <c r="C24476" s="371"/>
      <c r="D24476" s="434"/>
    </row>
    <row r="24477" spans="1:4">
      <c r="A24477" s="371"/>
      <c r="B24477" s="371"/>
      <c r="C24477" s="371"/>
      <c r="D24477" s="434"/>
    </row>
    <row r="24478" spans="1:4">
      <c r="A24478" s="371"/>
      <c r="B24478" s="371"/>
      <c r="C24478" s="371"/>
      <c r="D24478" s="434"/>
    </row>
    <row r="24479" spans="1:4">
      <c r="A24479" s="371"/>
      <c r="B24479" s="371"/>
      <c r="C24479" s="371"/>
      <c r="D24479" s="434"/>
    </row>
    <row r="24480" spans="1:4">
      <c r="A24480" s="371"/>
      <c r="B24480" s="371"/>
      <c r="C24480" s="371"/>
      <c r="D24480" s="434"/>
    </row>
    <row r="24481" spans="1:4">
      <c r="A24481" s="371"/>
      <c r="B24481" s="371"/>
      <c r="C24481" s="371"/>
      <c r="D24481" s="434"/>
    </row>
    <row r="24482" spans="1:4">
      <c r="A24482" s="371"/>
      <c r="B24482" s="371"/>
      <c r="C24482" s="371"/>
      <c r="D24482" s="434"/>
    </row>
    <row r="24483" spans="1:4">
      <c r="A24483" s="371"/>
      <c r="B24483" s="371"/>
      <c r="C24483" s="371"/>
      <c r="D24483" s="434"/>
    </row>
    <row r="24484" spans="1:4">
      <c r="A24484" s="371"/>
      <c r="B24484" s="371"/>
      <c r="C24484" s="371"/>
      <c r="D24484" s="434"/>
    </row>
    <row r="24485" spans="1:4">
      <c r="A24485" s="371"/>
      <c r="B24485" s="371"/>
      <c r="C24485" s="371"/>
      <c r="D24485" s="434"/>
    </row>
    <row r="24486" spans="1:4">
      <c r="A24486" s="371"/>
      <c r="B24486" s="371"/>
      <c r="C24486" s="371"/>
      <c r="D24486" s="434"/>
    </row>
    <row r="24487" spans="1:4">
      <c r="A24487" s="371"/>
      <c r="B24487" s="371"/>
      <c r="C24487" s="371"/>
      <c r="D24487" s="434"/>
    </row>
    <row r="24488" spans="1:4">
      <c r="A24488" s="371"/>
      <c r="B24488" s="371"/>
      <c r="C24488" s="371"/>
      <c r="D24488" s="434"/>
    </row>
    <row r="24489" spans="1:4">
      <c r="A24489" s="371"/>
      <c r="B24489" s="371"/>
      <c r="C24489" s="371"/>
      <c r="D24489" s="434"/>
    </row>
    <row r="24490" spans="1:4">
      <c r="A24490" s="371"/>
      <c r="B24490" s="371"/>
      <c r="C24490" s="371"/>
      <c r="D24490" s="434"/>
    </row>
    <row r="24491" spans="1:4">
      <c r="A24491" s="371"/>
      <c r="B24491" s="371"/>
      <c r="C24491" s="371"/>
      <c r="D24491" s="434"/>
    </row>
    <row r="24492" spans="1:4">
      <c r="A24492" s="371"/>
      <c r="B24492" s="371"/>
      <c r="C24492" s="371"/>
      <c r="D24492" s="434"/>
    </row>
    <row r="24493" spans="1:4">
      <c r="A24493" s="371"/>
      <c r="B24493" s="371"/>
      <c r="C24493" s="371"/>
      <c r="D24493" s="434"/>
    </row>
    <row r="24494" spans="1:4">
      <c r="A24494" s="371"/>
      <c r="B24494" s="371"/>
      <c r="C24494" s="371"/>
      <c r="D24494" s="434"/>
    </row>
    <row r="24495" spans="1:4">
      <c r="A24495" s="371"/>
      <c r="B24495" s="371"/>
      <c r="C24495" s="371"/>
      <c r="D24495" s="434"/>
    </row>
    <row r="24496" spans="1:4">
      <c r="A24496" s="371"/>
      <c r="B24496" s="371"/>
      <c r="C24496" s="371"/>
      <c r="D24496" s="434"/>
    </row>
    <row r="24497" spans="1:4">
      <c r="A24497" s="371"/>
      <c r="B24497" s="371"/>
      <c r="C24497" s="371"/>
      <c r="D24497" s="434"/>
    </row>
    <row r="24498" spans="1:4">
      <c r="A24498" s="371"/>
      <c r="B24498" s="371"/>
      <c r="C24498" s="371"/>
      <c r="D24498" s="434"/>
    </row>
    <row r="24499" spans="1:4">
      <c r="A24499" s="371"/>
      <c r="B24499" s="371"/>
      <c r="C24499" s="371"/>
      <c r="D24499" s="434"/>
    </row>
    <row r="24500" spans="1:4">
      <c r="A24500" s="371"/>
      <c r="B24500" s="371"/>
      <c r="C24500" s="371"/>
      <c r="D24500" s="434"/>
    </row>
    <row r="24501" spans="1:4">
      <c r="A24501" s="371"/>
      <c r="B24501" s="371"/>
      <c r="C24501" s="371"/>
      <c r="D24501" s="434"/>
    </row>
    <row r="24502" spans="1:4">
      <c r="A24502" s="371"/>
      <c r="B24502" s="371"/>
      <c r="C24502" s="371"/>
      <c r="D24502" s="434"/>
    </row>
    <row r="24503" spans="1:4">
      <c r="A24503" s="371"/>
      <c r="B24503" s="371"/>
      <c r="C24503" s="371"/>
      <c r="D24503" s="434"/>
    </row>
    <row r="24504" spans="1:4">
      <c r="A24504" s="371"/>
      <c r="B24504" s="371"/>
      <c r="C24504" s="371"/>
      <c r="D24504" s="434"/>
    </row>
    <row r="24505" spans="1:4">
      <c r="A24505" s="371"/>
      <c r="B24505" s="371"/>
      <c r="C24505" s="371"/>
      <c r="D24505" s="434"/>
    </row>
    <row r="24506" spans="1:4">
      <c r="A24506" s="371"/>
      <c r="B24506" s="371"/>
      <c r="C24506" s="371"/>
      <c r="D24506" s="434"/>
    </row>
    <row r="24507" spans="1:4">
      <c r="A24507" s="371"/>
      <c r="B24507" s="371"/>
      <c r="C24507" s="371"/>
      <c r="D24507" s="434"/>
    </row>
    <row r="24508" spans="1:4">
      <c r="A24508" s="371"/>
      <c r="B24508" s="371"/>
      <c r="C24508" s="371"/>
      <c r="D24508" s="434"/>
    </row>
    <row r="24509" spans="1:4">
      <c r="A24509" s="371"/>
      <c r="B24509" s="371"/>
      <c r="C24509" s="371"/>
      <c r="D24509" s="434"/>
    </row>
    <row r="24510" spans="1:4">
      <c r="A24510" s="371"/>
      <c r="B24510" s="371"/>
      <c r="C24510" s="371"/>
      <c r="D24510" s="434"/>
    </row>
    <row r="24511" spans="1:4">
      <c r="A24511" s="371"/>
      <c r="B24511" s="371"/>
      <c r="C24511" s="371"/>
      <c r="D24511" s="434"/>
    </row>
    <row r="24512" spans="1:4">
      <c r="A24512" s="371"/>
      <c r="B24512" s="371"/>
      <c r="C24512" s="371"/>
      <c r="D24512" s="434"/>
    </row>
    <row r="24513" spans="1:4">
      <c r="A24513" s="371"/>
      <c r="B24513" s="371"/>
      <c r="C24513" s="371"/>
      <c r="D24513" s="434"/>
    </row>
    <row r="24514" spans="1:4">
      <c r="A24514" s="371"/>
      <c r="B24514" s="371"/>
      <c r="C24514" s="371"/>
      <c r="D24514" s="434"/>
    </row>
    <row r="24515" spans="1:4">
      <c r="A24515" s="371"/>
      <c r="B24515" s="371"/>
      <c r="C24515" s="371"/>
      <c r="D24515" s="434"/>
    </row>
    <row r="24516" spans="1:4">
      <c r="A24516" s="371"/>
      <c r="B24516" s="371"/>
      <c r="C24516" s="371"/>
      <c r="D24516" s="434"/>
    </row>
    <row r="24517" spans="1:4">
      <c r="A24517" s="371"/>
      <c r="B24517" s="371"/>
      <c r="C24517" s="371"/>
      <c r="D24517" s="434"/>
    </row>
    <row r="24518" spans="1:4">
      <c r="A24518" s="371"/>
      <c r="B24518" s="371"/>
      <c r="C24518" s="371"/>
      <c r="D24518" s="434"/>
    </row>
    <row r="24519" spans="1:4">
      <c r="A24519" s="371"/>
      <c r="B24519" s="371"/>
      <c r="C24519" s="371"/>
      <c r="D24519" s="434"/>
    </row>
    <row r="24520" spans="1:4">
      <c r="A24520" s="371"/>
      <c r="B24520" s="371"/>
      <c r="C24520" s="371"/>
      <c r="D24520" s="434"/>
    </row>
    <row r="24521" spans="1:4">
      <c r="A24521" s="371"/>
      <c r="B24521" s="371"/>
      <c r="C24521" s="371"/>
      <c r="D24521" s="434"/>
    </row>
    <row r="24522" spans="1:4">
      <c r="A24522" s="371"/>
      <c r="B24522" s="371"/>
      <c r="C24522" s="371"/>
      <c r="D24522" s="434"/>
    </row>
    <row r="24523" spans="1:4">
      <c r="A24523" s="371"/>
      <c r="B24523" s="371"/>
      <c r="C24523" s="371"/>
      <c r="D24523" s="434"/>
    </row>
    <row r="24524" spans="1:4">
      <c r="A24524" s="371"/>
      <c r="B24524" s="371"/>
      <c r="C24524" s="371"/>
      <c r="D24524" s="434"/>
    </row>
    <row r="24525" spans="1:4">
      <c r="A24525" s="371"/>
      <c r="B24525" s="371"/>
      <c r="C24525" s="371"/>
      <c r="D24525" s="434"/>
    </row>
    <row r="24526" spans="1:4">
      <c r="A24526" s="371"/>
      <c r="B24526" s="371"/>
      <c r="C24526" s="371"/>
      <c r="D24526" s="434"/>
    </row>
    <row r="24527" spans="1:4">
      <c r="A24527" s="371"/>
      <c r="B24527" s="371"/>
      <c r="C24527" s="371"/>
      <c r="D24527" s="434"/>
    </row>
    <row r="24528" spans="1:4">
      <c r="A24528" s="371"/>
      <c r="B24528" s="371"/>
      <c r="C24528" s="371"/>
      <c r="D24528" s="434"/>
    </row>
    <row r="24529" spans="1:4">
      <c r="A24529" s="371"/>
      <c r="B24529" s="371"/>
      <c r="C24529" s="371"/>
      <c r="D24529" s="434"/>
    </row>
    <row r="24530" spans="1:4">
      <c r="A24530" s="371"/>
      <c r="B24530" s="371"/>
      <c r="C24530" s="371"/>
      <c r="D24530" s="434"/>
    </row>
    <row r="24531" spans="1:4">
      <c r="A24531" s="371"/>
      <c r="B24531" s="371"/>
      <c r="C24531" s="371"/>
      <c r="D24531" s="434"/>
    </row>
    <row r="24532" spans="1:4">
      <c r="A24532" s="371"/>
      <c r="B24532" s="371"/>
      <c r="C24532" s="371"/>
      <c r="D24532" s="434"/>
    </row>
    <row r="24533" spans="1:4">
      <c r="A24533" s="371"/>
      <c r="B24533" s="371"/>
      <c r="C24533" s="371"/>
      <c r="D24533" s="434"/>
    </row>
    <row r="24534" spans="1:4">
      <c r="A24534" s="371"/>
      <c r="B24534" s="371"/>
      <c r="C24534" s="371"/>
      <c r="D24534" s="434"/>
    </row>
    <row r="24535" spans="1:4">
      <c r="A24535" s="371"/>
      <c r="B24535" s="371"/>
      <c r="C24535" s="371"/>
      <c r="D24535" s="434"/>
    </row>
    <row r="24536" spans="1:4">
      <c r="A24536" s="371"/>
      <c r="B24536" s="371"/>
      <c r="C24536" s="371"/>
      <c r="D24536" s="434"/>
    </row>
    <row r="24537" spans="1:4">
      <c r="A24537" s="371"/>
      <c r="B24537" s="371"/>
      <c r="C24537" s="371"/>
      <c r="D24537" s="434"/>
    </row>
    <row r="24538" spans="1:4">
      <c r="A24538" s="371"/>
      <c r="B24538" s="371"/>
      <c r="C24538" s="371"/>
      <c r="D24538" s="434"/>
    </row>
    <row r="24539" spans="1:4">
      <c r="A24539" s="371"/>
      <c r="B24539" s="371"/>
      <c r="C24539" s="371"/>
      <c r="D24539" s="434"/>
    </row>
    <row r="24540" spans="1:4">
      <c r="A24540" s="371"/>
      <c r="B24540" s="371"/>
      <c r="C24540" s="371"/>
      <c r="D24540" s="434"/>
    </row>
    <row r="24541" spans="1:4">
      <c r="A24541" s="371"/>
      <c r="B24541" s="371"/>
      <c r="C24541" s="371"/>
      <c r="D24541" s="434"/>
    </row>
    <row r="24542" spans="1:4">
      <c r="A24542" s="371"/>
      <c r="B24542" s="371"/>
      <c r="C24542" s="371"/>
      <c r="D24542" s="434"/>
    </row>
    <row r="24543" spans="1:4">
      <c r="A24543" s="371"/>
      <c r="B24543" s="371"/>
      <c r="C24543" s="371"/>
      <c r="D24543" s="434"/>
    </row>
    <row r="24544" spans="1:4">
      <c r="A24544" s="371"/>
      <c r="B24544" s="371"/>
      <c r="C24544" s="371"/>
      <c r="D24544" s="434"/>
    </row>
    <row r="24545" spans="1:4">
      <c r="A24545" s="371"/>
      <c r="B24545" s="371"/>
      <c r="C24545" s="371"/>
      <c r="D24545" s="434"/>
    </row>
    <row r="24546" spans="1:4">
      <c r="A24546" s="371"/>
      <c r="B24546" s="371"/>
      <c r="C24546" s="371"/>
      <c r="D24546" s="434"/>
    </row>
    <row r="24547" spans="1:4">
      <c r="A24547" s="371"/>
      <c r="B24547" s="371"/>
      <c r="C24547" s="371"/>
      <c r="D24547" s="434"/>
    </row>
    <row r="24548" spans="1:4">
      <c r="A24548" s="371"/>
      <c r="B24548" s="371"/>
      <c r="C24548" s="371"/>
      <c r="D24548" s="434"/>
    </row>
    <row r="24549" spans="1:4">
      <c r="A24549" s="371"/>
      <c r="B24549" s="371"/>
      <c r="C24549" s="371"/>
      <c r="D24549" s="434"/>
    </row>
    <row r="24550" spans="1:4">
      <c r="A24550" s="371"/>
      <c r="B24550" s="371"/>
      <c r="C24550" s="371"/>
      <c r="D24550" s="434"/>
    </row>
    <row r="24551" spans="1:4">
      <c r="A24551" s="371"/>
      <c r="B24551" s="371"/>
      <c r="C24551" s="371"/>
      <c r="D24551" s="434"/>
    </row>
    <row r="24552" spans="1:4">
      <c r="A24552" s="371"/>
      <c r="B24552" s="371"/>
      <c r="C24552" s="371"/>
      <c r="D24552" s="434"/>
    </row>
    <row r="24553" spans="1:4">
      <c r="A24553" s="371"/>
      <c r="B24553" s="371"/>
      <c r="C24553" s="371"/>
      <c r="D24553" s="434"/>
    </row>
    <row r="24554" spans="1:4">
      <c r="A24554" s="371"/>
      <c r="B24554" s="371"/>
      <c r="C24554" s="371"/>
      <c r="D24554" s="434"/>
    </row>
    <row r="24555" spans="1:4">
      <c r="A24555" s="371"/>
      <c r="B24555" s="371"/>
      <c r="C24555" s="371"/>
      <c r="D24555" s="434"/>
    </row>
    <row r="24556" spans="1:4">
      <c r="A24556" s="371"/>
      <c r="B24556" s="371"/>
      <c r="C24556" s="371"/>
      <c r="D24556" s="434"/>
    </row>
    <row r="24557" spans="1:4">
      <c r="A24557" s="371"/>
      <c r="B24557" s="371"/>
      <c r="C24557" s="371"/>
      <c r="D24557" s="434"/>
    </row>
    <row r="24558" spans="1:4">
      <c r="A24558" s="371"/>
      <c r="B24558" s="371"/>
      <c r="C24558" s="371"/>
      <c r="D24558" s="434"/>
    </row>
    <row r="24559" spans="1:4">
      <c r="A24559" s="371"/>
      <c r="B24559" s="371"/>
      <c r="C24559" s="371"/>
      <c r="D24559" s="434"/>
    </row>
    <row r="24560" spans="1:4">
      <c r="A24560" s="371"/>
      <c r="B24560" s="371"/>
      <c r="C24560" s="371"/>
      <c r="D24560" s="434"/>
    </row>
    <row r="24561" spans="1:4">
      <c r="A24561" s="371"/>
      <c r="B24561" s="371"/>
      <c r="C24561" s="371"/>
      <c r="D24561" s="434"/>
    </row>
    <row r="24562" spans="1:4">
      <c r="A24562" s="371"/>
      <c r="B24562" s="371"/>
      <c r="C24562" s="371"/>
      <c r="D24562" s="434"/>
    </row>
    <row r="24563" spans="1:4">
      <c r="A24563" s="371"/>
      <c r="B24563" s="371"/>
      <c r="C24563" s="371"/>
      <c r="D24563" s="434"/>
    </row>
    <row r="24564" spans="1:4">
      <c r="A24564" s="371"/>
      <c r="B24564" s="371"/>
      <c r="C24564" s="371"/>
      <c r="D24564" s="434"/>
    </row>
    <row r="24565" spans="1:4">
      <c r="A24565" s="371"/>
      <c r="B24565" s="371"/>
      <c r="C24565" s="371"/>
      <c r="D24565" s="434"/>
    </row>
    <row r="24566" spans="1:4">
      <c r="A24566" s="371"/>
      <c r="B24566" s="371"/>
      <c r="C24566" s="371"/>
      <c r="D24566" s="434"/>
    </row>
    <row r="24567" spans="1:4">
      <c r="A24567" s="371"/>
      <c r="B24567" s="371"/>
      <c r="C24567" s="371"/>
      <c r="D24567" s="434"/>
    </row>
    <row r="24568" spans="1:4">
      <c r="A24568" s="371"/>
      <c r="B24568" s="371"/>
      <c r="C24568" s="371"/>
      <c r="D24568" s="434"/>
    </row>
    <row r="24569" spans="1:4">
      <c r="A24569" s="371"/>
      <c r="B24569" s="371"/>
      <c r="C24569" s="371"/>
      <c r="D24569" s="434"/>
    </row>
    <row r="24570" spans="1:4">
      <c r="A24570" s="371"/>
      <c r="B24570" s="371"/>
      <c r="C24570" s="371"/>
      <c r="D24570" s="434"/>
    </row>
    <row r="24571" spans="1:4">
      <c r="A24571" s="371"/>
      <c r="B24571" s="371"/>
      <c r="C24571" s="371"/>
      <c r="D24571" s="434"/>
    </row>
    <row r="24572" spans="1:4">
      <c r="A24572" s="371"/>
      <c r="B24572" s="371"/>
      <c r="C24572" s="371"/>
      <c r="D24572" s="434"/>
    </row>
    <row r="24573" spans="1:4">
      <c r="A24573" s="371"/>
      <c r="B24573" s="371"/>
      <c r="C24573" s="371"/>
      <c r="D24573" s="434"/>
    </row>
    <row r="24574" spans="1:4">
      <c r="A24574" s="371"/>
      <c r="B24574" s="371"/>
      <c r="C24574" s="371"/>
      <c r="D24574" s="434"/>
    </row>
    <row r="24575" spans="1:4">
      <c r="A24575" s="371"/>
      <c r="B24575" s="371"/>
      <c r="C24575" s="371"/>
      <c r="D24575" s="434"/>
    </row>
    <row r="24576" spans="1:4">
      <c r="A24576" s="371"/>
      <c r="B24576" s="371"/>
      <c r="C24576" s="371"/>
      <c r="D24576" s="434"/>
    </row>
    <row r="24577" spans="1:4">
      <c r="A24577" s="371"/>
      <c r="B24577" s="371"/>
      <c r="C24577" s="371"/>
      <c r="D24577" s="434"/>
    </row>
    <row r="24578" spans="1:4">
      <c r="A24578" s="371"/>
      <c r="B24578" s="371"/>
      <c r="C24578" s="371"/>
      <c r="D24578" s="434"/>
    </row>
    <row r="24579" spans="1:4">
      <c r="A24579" s="371"/>
      <c r="B24579" s="371"/>
      <c r="C24579" s="371"/>
      <c r="D24579" s="434"/>
    </row>
    <row r="24580" spans="1:4">
      <c r="A24580" s="371"/>
      <c r="B24580" s="371"/>
      <c r="C24580" s="371"/>
      <c r="D24580" s="434"/>
    </row>
    <row r="24581" spans="1:4">
      <c r="A24581" s="371"/>
      <c r="B24581" s="371"/>
      <c r="C24581" s="371"/>
      <c r="D24581" s="434"/>
    </row>
    <row r="24582" spans="1:4">
      <c r="A24582" s="371"/>
      <c r="B24582" s="371"/>
      <c r="C24582" s="371"/>
      <c r="D24582" s="434"/>
    </row>
    <row r="24583" spans="1:4">
      <c r="A24583" s="371"/>
      <c r="B24583" s="371"/>
      <c r="C24583" s="371"/>
      <c r="D24583" s="434"/>
    </row>
    <row r="24584" spans="1:4">
      <c r="A24584" s="371"/>
      <c r="B24584" s="371"/>
      <c r="C24584" s="371"/>
      <c r="D24584" s="434"/>
    </row>
    <row r="24585" spans="1:4">
      <c r="A24585" s="371"/>
      <c r="B24585" s="371"/>
      <c r="C24585" s="371"/>
      <c r="D24585" s="434"/>
    </row>
    <row r="24586" spans="1:4">
      <c r="A24586" s="371"/>
      <c r="B24586" s="371"/>
      <c r="C24586" s="371"/>
      <c r="D24586" s="434"/>
    </row>
    <row r="24587" spans="1:4">
      <c r="A24587" s="371"/>
      <c r="B24587" s="371"/>
      <c r="C24587" s="371"/>
      <c r="D24587" s="434"/>
    </row>
    <row r="24588" spans="1:4">
      <c r="A24588" s="371"/>
      <c r="B24588" s="371"/>
      <c r="C24588" s="371"/>
      <c r="D24588" s="434"/>
    </row>
    <row r="24589" spans="1:4">
      <c r="A24589" s="371"/>
      <c r="B24589" s="371"/>
      <c r="C24589" s="371"/>
      <c r="D24589" s="434"/>
    </row>
    <row r="24590" spans="1:4">
      <c r="A24590" s="371"/>
      <c r="B24590" s="371"/>
      <c r="C24590" s="371"/>
      <c r="D24590" s="434"/>
    </row>
    <row r="24591" spans="1:4">
      <c r="A24591" s="371"/>
      <c r="B24591" s="371"/>
      <c r="C24591" s="371"/>
      <c r="D24591" s="434"/>
    </row>
    <row r="24592" spans="1:4">
      <c r="A24592" s="371"/>
      <c r="B24592" s="371"/>
      <c r="C24592" s="371"/>
      <c r="D24592" s="434"/>
    </row>
    <row r="24593" spans="1:4">
      <c r="A24593" s="371"/>
      <c r="B24593" s="371"/>
      <c r="C24593" s="371"/>
      <c r="D24593" s="434"/>
    </row>
    <row r="24594" spans="1:4">
      <c r="A24594" s="371"/>
      <c r="B24594" s="371"/>
      <c r="C24594" s="371"/>
      <c r="D24594" s="434"/>
    </row>
    <row r="24595" spans="1:4">
      <c r="A24595" s="371"/>
      <c r="B24595" s="371"/>
      <c r="C24595" s="371"/>
      <c r="D24595" s="434"/>
    </row>
    <row r="24596" spans="1:4">
      <c r="A24596" s="371"/>
      <c r="B24596" s="371"/>
      <c r="C24596" s="371"/>
      <c r="D24596" s="434"/>
    </row>
    <row r="24597" spans="1:4">
      <c r="A24597" s="371"/>
      <c r="B24597" s="371"/>
      <c r="C24597" s="371"/>
      <c r="D24597" s="434"/>
    </row>
    <row r="24598" spans="1:4">
      <c r="A24598" s="371"/>
      <c r="B24598" s="371"/>
      <c r="C24598" s="371"/>
      <c r="D24598" s="434"/>
    </row>
    <row r="24599" spans="1:4">
      <c r="A24599" s="371"/>
      <c r="B24599" s="371"/>
      <c r="C24599" s="371"/>
      <c r="D24599" s="434"/>
    </row>
    <row r="24600" spans="1:4">
      <c r="A24600" s="371"/>
      <c r="B24600" s="371"/>
      <c r="C24600" s="371"/>
      <c r="D24600" s="434"/>
    </row>
    <row r="24601" spans="1:4">
      <c r="A24601" s="371"/>
      <c r="B24601" s="371"/>
      <c r="C24601" s="371"/>
      <c r="D24601" s="434"/>
    </row>
    <row r="24602" spans="1:4">
      <c r="A24602" s="371"/>
      <c r="B24602" s="371"/>
      <c r="C24602" s="371"/>
      <c r="D24602" s="434"/>
    </row>
    <row r="24603" spans="1:4">
      <c r="A24603" s="371"/>
      <c r="B24603" s="371"/>
      <c r="C24603" s="371"/>
      <c r="D24603" s="434"/>
    </row>
    <row r="24604" spans="1:4">
      <c r="A24604" s="371"/>
      <c r="B24604" s="371"/>
      <c r="C24604" s="371"/>
      <c r="D24604" s="434"/>
    </row>
    <row r="24605" spans="1:4">
      <c r="A24605" s="371"/>
      <c r="B24605" s="371"/>
      <c r="C24605" s="371"/>
      <c r="D24605" s="434"/>
    </row>
    <row r="24606" spans="1:4">
      <c r="A24606" s="371"/>
      <c r="B24606" s="371"/>
      <c r="C24606" s="371"/>
      <c r="D24606" s="434"/>
    </row>
    <row r="24607" spans="1:4">
      <c r="A24607" s="371"/>
      <c r="B24607" s="371"/>
      <c r="C24607" s="371"/>
      <c r="D24607" s="434"/>
    </row>
    <row r="24608" spans="1:4">
      <c r="A24608" s="371"/>
      <c r="B24608" s="371"/>
      <c r="C24608" s="371"/>
      <c r="D24608" s="434"/>
    </row>
    <row r="24609" spans="1:4">
      <c r="A24609" s="371"/>
      <c r="B24609" s="371"/>
      <c r="C24609" s="371"/>
      <c r="D24609" s="434"/>
    </row>
    <row r="24610" spans="1:4">
      <c r="A24610" s="371"/>
      <c r="B24610" s="371"/>
      <c r="C24610" s="371"/>
      <c r="D24610" s="434"/>
    </row>
    <row r="24611" spans="1:4">
      <c r="A24611" s="371"/>
      <c r="B24611" s="371"/>
      <c r="C24611" s="371"/>
      <c r="D24611" s="434"/>
    </row>
    <row r="24612" spans="1:4">
      <c r="A24612" s="371"/>
      <c r="B24612" s="371"/>
      <c r="C24612" s="371"/>
      <c r="D24612" s="434"/>
    </row>
    <row r="24613" spans="1:4">
      <c r="A24613" s="371"/>
      <c r="B24613" s="371"/>
      <c r="C24613" s="371"/>
      <c r="D24613" s="434"/>
    </row>
    <row r="24614" spans="1:4">
      <c r="A24614" s="371"/>
      <c r="B24614" s="371"/>
      <c r="C24614" s="371"/>
      <c r="D24614" s="434"/>
    </row>
    <row r="24615" spans="1:4">
      <c r="A24615" s="371"/>
      <c r="B24615" s="371"/>
      <c r="C24615" s="371"/>
      <c r="D24615" s="434"/>
    </row>
    <row r="24616" spans="1:4">
      <c r="A24616" s="371"/>
      <c r="B24616" s="371"/>
      <c r="C24616" s="371"/>
      <c r="D24616" s="434"/>
    </row>
    <row r="24617" spans="1:4">
      <c r="A24617" s="371"/>
      <c r="B24617" s="371"/>
      <c r="C24617" s="371"/>
      <c r="D24617" s="434"/>
    </row>
    <row r="24618" spans="1:4">
      <c r="A24618" s="371"/>
      <c r="B24618" s="371"/>
      <c r="C24618" s="371"/>
      <c r="D24618" s="434"/>
    </row>
    <row r="24619" spans="1:4">
      <c r="A24619" s="371"/>
      <c r="B24619" s="371"/>
      <c r="C24619" s="371"/>
      <c r="D24619" s="434"/>
    </row>
    <row r="24620" spans="1:4">
      <c r="A24620" s="371"/>
      <c r="B24620" s="371"/>
      <c r="C24620" s="371"/>
      <c r="D24620" s="434"/>
    </row>
    <row r="24621" spans="1:4">
      <c r="A24621" s="371"/>
      <c r="B24621" s="371"/>
      <c r="C24621" s="371"/>
      <c r="D24621" s="434"/>
    </row>
    <row r="24622" spans="1:4">
      <c r="A24622" s="371"/>
      <c r="B24622" s="371"/>
      <c r="C24622" s="371"/>
      <c r="D24622" s="434"/>
    </row>
    <row r="24623" spans="1:4">
      <c r="A24623" s="371"/>
      <c r="B24623" s="371"/>
      <c r="C24623" s="371"/>
      <c r="D24623" s="434"/>
    </row>
    <row r="24624" spans="1:4">
      <c r="A24624" s="371"/>
      <c r="B24624" s="371"/>
      <c r="C24624" s="371"/>
      <c r="D24624" s="434"/>
    </row>
    <row r="24625" spans="1:4">
      <c r="A24625" s="371"/>
      <c r="B24625" s="371"/>
      <c r="C24625" s="371"/>
      <c r="D24625" s="434"/>
    </row>
    <row r="24626" spans="1:4">
      <c r="A24626" s="371"/>
      <c r="B24626" s="371"/>
      <c r="C24626" s="371"/>
      <c r="D24626" s="434"/>
    </row>
    <row r="24627" spans="1:4">
      <c r="A24627" s="371"/>
      <c r="B24627" s="371"/>
      <c r="C24627" s="371"/>
      <c r="D24627" s="434"/>
    </row>
    <row r="24628" spans="1:4">
      <c r="A24628" s="371"/>
      <c r="B24628" s="371"/>
      <c r="C24628" s="371"/>
      <c r="D24628" s="434"/>
    </row>
    <row r="24629" spans="1:4">
      <c r="A24629" s="371"/>
      <c r="B24629" s="371"/>
      <c r="C24629" s="371"/>
      <c r="D24629" s="434"/>
    </row>
    <row r="24630" spans="1:4">
      <c r="A24630" s="371"/>
      <c r="B24630" s="371"/>
      <c r="C24630" s="371"/>
      <c r="D24630" s="434"/>
    </row>
    <row r="24631" spans="1:4">
      <c r="A24631" s="371"/>
      <c r="B24631" s="371"/>
      <c r="C24631" s="371"/>
      <c r="D24631" s="434"/>
    </row>
    <row r="24632" spans="1:4">
      <c r="A24632" s="371"/>
      <c r="B24632" s="371"/>
      <c r="C24632" s="371"/>
      <c r="D24632" s="434"/>
    </row>
    <row r="24633" spans="1:4">
      <c r="A24633" s="371"/>
      <c r="B24633" s="371"/>
      <c r="C24633" s="371"/>
      <c r="D24633" s="434"/>
    </row>
    <row r="24634" spans="1:4">
      <c r="A24634" s="371"/>
      <c r="B24634" s="371"/>
      <c r="C24634" s="371"/>
      <c r="D24634" s="434"/>
    </row>
    <row r="24635" spans="1:4">
      <c r="A24635" s="371"/>
      <c r="B24635" s="371"/>
      <c r="C24635" s="371"/>
      <c r="D24635" s="434"/>
    </row>
    <row r="24636" spans="1:4">
      <c r="A24636" s="371"/>
      <c r="B24636" s="371"/>
      <c r="C24636" s="371"/>
      <c r="D24636" s="434"/>
    </row>
    <row r="24637" spans="1:4">
      <c r="A24637" s="371"/>
      <c r="B24637" s="371"/>
      <c r="C24637" s="371"/>
      <c r="D24637" s="434"/>
    </row>
    <row r="24638" spans="1:4">
      <c r="A24638" s="371"/>
      <c r="B24638" s="371"/>
      <c r="C24638" s="371"/>
      <c r="D24638" s="434"/>
    </row>
    <row r="24639" spans="1:4">
      <c r="A24639" s="371"/>
      <c r="B24639" s="371"/>
      <c r="C24639" s="371"/>
      <c r="D24639" s="434"/>
    </row>
    <row r="24640" spans="1:4">
      <c r="A24640" s="371"/>
      <c r="B24640" s="371"/>
      <c r="C24640" s="371"/>
      <c r="D24640" s="434"/>
    </row>
    <row r="24641" spans="1:4">
      <c r="A24641" s="371"/>
      <c r="B24641" s="371"/>
      <c r="C24641" s="371"/>
      <c r="D24641" s="434"/>
    </row>
    <row r="24642" spans="1:4">
      <c r="A24642" s="371"/>
      <c r="B24642" s="371"/>
      <c r="C24642" s="371"/>
      <c r="D24642" s="434"/>
    </row>
    <row r="24643" spans="1:4">
      <c r="A24643" s="371"/>
      <c r="B24643" s="371"/>
      <c r="C24643" s="371"/>
      <c r="D24643" s="434"/>
    </row>
    <row r="24644" spans="1:4">
      <c r="A24644" s="371"/>
      <c r="B24644" s="371"/>
      <c r="C24644" s="371"/>
      <c r="D24644" s="434"/>
    </row>
    <row r="24645" spans="1:4">
      <c r="A24645" s="371"/>
      <c r="B24645" s="371"/>
      <c r="C24645" s="371"/>
      <c r="D24645" s="434"/>
    </row>
    <row r="24646" spans="1:4">
      <c r="A24646" s="371"/>
      <c r="B24646" s="371"/>
      <c r="C24646" s="371"/>
      <c r="D24646" s="434"/>
    </row>
    <row r="24647" spans="1:4">
      <c r="A24647" s="371"/>
      <c r="B24647" s="371"/>
      <c r="C24647" s="371"/>
      <c r="D24647" s="434"/>
    </row>
    <row r="24648" spans="1:4">
      <c r="A24648" s="371"/>
      <c r="B24648" s="371"/>
      <c r="C24648" s="371"/>
      <c r="D24648" s="434"/>
    </row>
    <row r="24649" spans="1:4">
      <c r="A24649" s="371"/>
      <c r="B24649" s="371"/>
      <c r="C24649" s="371"/>
      <c r="D24649" s="434"/>
    </row>
    <row r="24650" spans="1:4">
      <c r="A24650" s="371"/>
      <c r="B24650" s="371"/>
      <c r="C24650" s="371"/>
      <c r="D24650" s="434"/>
    </row>
    <row r="24651" spans="1:4">
      <c r="A24651" s="371"/>
      <c r="B24651" s="371"/>
      <c r="C24651" s="371"/>
      <c r="D24651" s="434"/>
    </row>
    <row r="24652" spans="1:4">
      <c r="A24652" s="371"/>
      <c r="B24652" s="371"/>
      <c r="C24652" s="371"/>
      <c r="D24652" s="434"/>
    </row>
    <row r="24653" spans="1:4">
      <c r="A24653" s="371"/>
      <c r="B24653" s="371"/>
      <c r="C24653" s="371"/>
      <c r="D24653" s="434"/>
    </row>
    <row r="24654" spans="1:4">
      <c r="A24654" s="371"/>
      <c r="B24654" s="371"/>
      <c r="C24654" s="371"/>
      <c r="D24654" s="434"/>
    </row>
    <row r="24655" spans="1:4">
      <c r="A24655" s="371"/>
      <c r="B24655" s="371"/>
      <c r="C24655" s="371"/>
      <c r="D24655" s="434"/>
    </row>
    <row r="24656" spans="1:4">
      <c r="A24656" s="371"/>
      <c r="B24656" s="371"/>
      <c r="C24656" s="371"/>
      <c r="D24656" s="434"/>
    </row>
    <row r="24657" spans="1:4">
      <c r="A24657" s="371"/>
      <c r="B24657" s="371"/>
      <c r="C24657" s="371"/>
      <c r="D24657" s="434"/>
    </row>
    <row r="24658" spans="1:4">
      <c r="A24658" s="371"/>
      <c r="B24658" s="371"/>
      <c r="C24658" s="371"/>
      <c r="D24658" s="434"/>
    </row>
    <row r="24659" spans="1:4">
      <c r="A24659" s="371"/>
      <c r="B24659" s="371"/>
      <c r="C24659" s="371"/>
      <c r="D24659" s="434"/>
    </row>
    <row r="24660" spans="1:4">
      <c r="A24660" s="371"/>
      <c r="B24660" s="371"/>
      <c r="C24660" s="371"/>
      <c r="D24660" s="434"/>
    </row>
    <row r="24661" spans="1:4">
      <c r="A24661" s="371"/>
      <c r="B24661" s="371"/>
      <c r="C24661" s="371"/>
      <c r="D24661" s="434"/>
    </row>
    <row r="24662" spans="1:4">
      <c r="A24662" s="371"/>
      <c r="B24662" s="371"/>
      <c r="C24662" s="371"/>
      <c r="D24662" s="434"/>
    </row>
    <row r="24663" spans="1:4">
      <c r="A24663" s="371"/>
      <c r="B24663" s="371"/>
      <c r="C24663" s="371"/>
      <c r="D24663" s="434"/>
    </row>
    <row r="24664" spans="1:4">
      <c r="A24664" s="371"/>
      <c r="B24664" s="371"/>
      <c r="C24664" s="371"/>
      <c r="D24664" s="434"/>
    </row>
    <row r="24665" spans="1:4">
      <c r="A24665" s="371"/>
      <c r="B24665" s="371"/>
      <c r="C24665" s="371"/>
      <c r="D24665" s="434"/>
    </row>
    <row r="24666" spans="1:4">
      <c r="A24666" s="371"/>
      <c r="B24666" s="371"/>
      <c r="C24666" s="371"/>
      <c r="D24666" s="434"/>
    </row>
    <row r="24667" spans="1:4">
      <c r="A24667" s="371"/>
      <c r="B24667" s="371"/>
      <c r="C24667" s="371"/>
      <c r="D24667" s="434"/>
    </row>
    <row r="24668" spans="1:4">
      <c r="A24668" s="371"/>
      <c r="B24668" s="371"/>
      <c r="C24668" s="371"/>
      <c r="D24668" s="434"/>
    </row>
    <row r="24669" spans="1:4">
      <c r="A24669" s="371"/>
      <c r="B24669" s="371"/>
      <c r="C24669" s="371"/>
      <c r="D24669" s="434"/>
    </row>
    <row r="24670" spans="1:4">
      <c r="A24670" s="371"/>
      <c r="B24670" s="371"/>
      <c r="C24670" s="371"/>
      <c r="D24670" s="434"/>
    </row>
    <row r="24671" spans="1:4">
      <c r="A24671" s="371"/>
      <c r="B24671" s="371"/>
      <c r="C24671" s="371"/>
      <c r="D24671" s="434"/>
    </row>
    <row r="24672" spans="1:4">
      <c r="A24672" s="371"/>
      <c r="B24672" s="371"/>
      <c r="C24672" s="371"/>
      <c r="D24672" s="434"/>
    </row>
    <row r="24673" spans="1:4">
      <c r="A24673" s="371"/>
      <c r="B24673" s="371"/>
      <c r="C24673" s="371"/>
      <c r="D24673" s="434"/>
    </row>
    <row r="24674" spans="1:4">
      <c r="A24674" s="371"/>
      <c r="B24674" s="371"/>
      <c r="C24674" s="371"/>
      <c r="D24674" s="434"/>
    </row>
    <row r="24675" spans="1:4">
      <c r="A24675" s="371"/>
      <c r="B24675" s="371"/>
      <c r="C24675" s="371"/>
      <c r="D24675" s="434"/>
    </row>
    <row r="24676" spans="1:4">
      <c r="A24676" s="371"/>
      <c r="B24676" s="371"/>
      <c r="C24676" s="371"/>
      <c r="D24676" s="434"/>
    </row>
    <row r="24677" spans="1:4">
      <c r="A24677" s="371"/>
      <c r="B24677" s="371"/>
      <c r="C24677" s="371"/>
      <c r="D24677" s="434"/>
    </row>
    <row r="24678" spans="1:4">
      <c r="A24678" s="371"/>
      <c r="B24678" s="371"/>
      <c r="C24678" s="371"/>
      <c r="D24678" s="434"/>
    </row>
    <row r="24679" spans="1:4">
      <c r="A24679" s="371"/>
      <c r="B24679" s="371"/>
      <c r="C24679" s="371"/>
      <c r="D24679" s="434"/>
    </row>
    <row r="24680" spans="1:4">
      <c r="A24680" s="371"/>
      <c r="B24680" s="371"/>
      <c r="C24680" s="371"/>
      <c r="D24680" s="434"/>
    </row>
    <row r="24681" spans="1:4">
      <c r="A24681" s="371"/>
      <c r="B24681" s="371"/>
      <c r="C24681" s="371"/>
      <c r="D24681" s="434"/>
    </row>
    <row r="24682" spans="1:4">
      <c r="A24682" s="371"/>
      <c r="B24682" s="371"/>
      <c r="C24682" s="371"/>
      <c r="D24682" s="434"/>
    </row>
    <row r="24683" spans="1:4">
      <c r="A24683" s="371"/>
      <c r="B24683" s="371"/>
      <c r="C24683" s="371"/>
      <c r="D24683" s="434"/>
    </row>
    <row r="24684" spans="1:4">
      <c r="A24684" s="371"/>
      <c r="B24684" s="371"/>
      <c r="C24684" s="371"/>
      <c r="D24684" s="434"/>
    </row>
    <row r="24685" spans="1:4">
      <c r="A24685" s="371"/>
      <c r="B24685" s="371"/>
      <c r="C24685" s="371"/>
      <c r="D24685" s="434"/>
    </row>
    <row r="24686" spans="1:4">
      <c r="A24686" s="371"/>
      <c r="B24686" s="371"/>
      <c r="C24686" s="371"/>
      <c r="D24686" s="434"/>
    </row>
    <row r="24687" spans="1:4">
      <c r="A24687" s="371"/>
      <c r="B24687" s="371"/>
      <c r="C24687" s="371"/>
      <c r="D24687" s="434"/>
    </row>
    <row r="24688" spans="1:4">
      <c r="A24688" s="371"/>
      <c r="B24688" s="371"/>
      <c r="C24688" s="371"/>
      <c r="D24688" s="434"/>
    </row>
    <row r="24689" spans="1:4">
      <c r="A24689" s="371"/>
      <c r="B24689" s="371"/>
      <c r="C24689" s="371"/>
      <c r="D24689" s="434"/>
    </row>
    <row r="24690" spans="1:4">
      <c r="A24690" s="371"/>
      <c r="B24690" s="371"/>
      <c r="C24690" s="371"/>
      <c r="D24690" s="434"/>
    </row>
    <row r="24691" spans="1:4">
      <c r="A24691" s="371"/>
      <c r="B24691" s="371"/>
      <c r="C24691" s="371"/>
      <c r="D24691" s="434"/>
    </row>
    <row r="24692" spans="1:4">
      <c r="A24692" s="371"/>
      <c r="B24692" s="371"/>
      <c r="C24692" s="371"/>
      <c r="D24692" s="434"/>
    </row>
    <row r="24693" spans="1:4">
      <c r="A24693" s="371"/>
      <c r="B24693" s="371"/>
      <c r="C24693" s="371"/>
      <c r="D24693" s="434"/>
    </row>
    <row r="24694" spans="1:4">
      <c r="A24694" s="371"/>
      <c r="B24694" s="371"/>
      <c r="C24694" s="371"/>
      <c r="D24694" s="434"/>
    </row>
    <row r="24695" spans="1:4">
      <c r="A24695" s="371"/>
      <c r="B24695" s="371"/>
      <c r="C24695" s="371"/>
      <c r="D24695" s="434"/>
    </row>
    <row r="24696" spans="1:4">
      <c r="A24696" s="371"/>
      <c r="B24696" s="371"/>
      <c r="C24696" s="371"/>
      <c r="D24696" s="434"/>
    </row>
    <row r="24697" spans="1:4">
      <c r="A24697" s="371"/>
      <c r="B24697" s="371"/>
      <c r="C24697" s="371"/>
      <c r="D24697" s="434"/>
    </row>
    <row r="24698" spans="1:4">
      <c r="A24698" s="371"/>
      <c r="B24698" s="371"/>
      <c r="C24698" s="371"/>
      <c r="D24698" s="434"/>
    </row>
    <row r="24699" spans="1:4">
      <c r="A24699" s="371"/>
      <c r="B24699" s="371"/>
      <c r="C24699" s="371"/>
      <c r="D24699" s="434"/>
    </row>
    <row r="24700" spans="1:4">
      <c r="A24700" s="371"/>
      <c r="B24700" s="371"/>
      <c r="C24700" s="371"/>
      <c r="D24700" s="434"/>
    </row>
    <row r="24701" spans="1:4">
      <c r="A24701" s="371"/>
      <c r="B24701" s="371"/>
      <c r="C24701" s="371"/>
      <c r="D24701" s="434"/>
    </row>
    <row r="24702" spans="1:4">
      <c r="A24702" s="371"/>
      <c r="B24702" s="371"/>
      <c r="C24702" s="371"/>
      <c r="D24702" s="434"/>
    </row>
    <row r="24703" spans="1:4">
      <c r="A24703" s="371"/>
      <c r="B24703" s="371"/>
      <c r="C24703" s="371"/>
      <c r="D24703" s="434"/>
    </row>
    <row r="24704" spans="1:4">
      <c r="A24704" s="371"/>
      <c r="B24704" s="371"/>
      <c r="C24704" s="371"/>
      <c r="D24704" s="434"/>
    </row>
    <row r="24705" spans="1:4">
      <c r="A24705" s="371"/>
      <c r="B24705" s="371"/>
      <c r="C24705" s="371"/>
      <c r="D24705" s="434"/>
    </row>
    <row r="24706" spans="1:4">
      <c r="A24706" s="371"/>
      <c r="B24706" s="371"/>
      <c r="C24706" s="371"/>
      <c r="D24706" s="434"/>
    </row>
    <row r="24707" spans="1:4">
      <c r="A24707" s="371"/>
      <c r="B24707" s="371"/>
      <c r="C24707" s="371"/>
      <c r="D24707" s="434"/>
    </row>
    <row r="24708" spans="1:4">
      <c r="A24708" s="371"/>
      <c r="B24708" s="371"/>
      <c r="C24708" s="371"/>
      <c r="D24708" s="434"/>
    </row>
    <row r="24709" spans="1:4">
      <c r="A24709" s="371"/>
      <c r="B24709" s="371"/>
      <c r="C24709" s="371"/>
      <c r="D24709" s="434"/>
    </row>
    <row r="24710" spans="1:4">
      <c r="A24710" s="371"/>
      <c r="B24710" s="371"/>
      <c r="C24710" s="371"/>
      <c r="D24710" s="434"/>
    </row>
    <row r="24711" spans="1:4">
      <c r="A24711" s="371"/>
      <c r="B24711" s="371"/>
      <c r="C24711" s="371"/>
      <c r="D24711" s="434"/>
    </row>
    <row r="24712" spans="1:4">
      <c r="A24712" s="371"/>
      <c r="B24712" s="371"/>
      <c r="C24712" s="371"/>
      <c r="D24712" s="434"/>
    </row>
    <row r="24713" spans="1:4">
      <c r="A24713" s="371"/>
      <c r="B24713" s="371"/>
      <c r="C24713" s="371"/>
      <c r="D24713" s="434"/>
    </row>
    <row r="24714" spans="1:4">
      <c r="A24714" s="371"/>
      <c r="B24714" s="371"/>
      <c r="C24714" s="371"/>
      <c r="D24714" s="434"/>
    </row>
    <row r="24715" spans="1:4">
      <c r="A24715" s="371"/>
      <c r="B24715" s="371"/>
      <c r="C24715" s="371"/>
      <c r="D24715" s="434"/>
    </row>
    <row r="24716" spans="1:4">
      <c r="A24716" s="371"/>
      <c r="B24716" s="371"/>
      <c r="C24716" s="371"/>
      <c r="D24716" s="434"/>
    </row>
    <row r="24717" spans="1:4">
      <c r="A24717" s="371"/>
      <c r="B24717" s="371"/>
      <c r="C24717" s="371"/>
      <c r="D24717" s="434"/>
    </row>
    <row r="24718" spans="1:4">
      <c r="A24718" s="371"/>
      <c r="B24718" s="371"/>
      <c r="C24718" s="371"/>
      <c r="D24718" s="434"/>
    </row>
    <row r="24719" spans="1:4">
      <c r="A24719" s="371"/>
      <c r="B24719" s="371"/>
      <c r="C24719" s="371"/>
      <c r="D24719" s="434"/>
    </row>
    <row r="24720" spans="1:4">
      <c r="A24720" s="371"/>
      <c r="B24720" s="371"/>
      <c r="C24720" s="371"/>
      <c r="D24720" s="434"/>
    </row>
    <row r="24721" spans="1:4">
      <c r="A24721" s="371"/>
      <c r="B24721" s="371"/>
      <c r="C24721" s="371"/>
      <c r="D24721" s="434"/>
    </row>
    <row r="24722" spans="1:4">
      <c r="A24722" s="371"/>
      <c r="B24722" s="371"/>
      <c r="C24722" s="371"/>
      <c r="D24722" s="434"/>
    </row>
    <row r="24723" spans="1:4">
      <c r="A24723" s="371"/>
      <c r="B24723" s="371"/>
      <c r="C24723" s="371"/>
      <c r="D24723" s="434"/>
    </row>
    <row r="24724" spans="1:4">
      <c r="A24724" s="371"/>
      <c r="B24724" s="371"/>
      <c r="C24724" s="371"/>
      <c r="D24724" s="434"/>
    </row>
    <row r="24725" spans="1:4">
      <c r="A24725" s="371"/>
      <c r="B24725" s="371"/>
      <c r="C24725" s="371"/>
      <c r="D24725" s="434"/>
    </row>
    <row r="24726" spans="1:4">
      <c r="A24726" s="371"/>
      <c r="B24726" s="371"/>
      <c r="C24726" s="371"/>
      <c r="D24726" s="434"/>
    </row>
    <row r="24727" spans="1:4">
      <c r="A24727" s="371"/>
      <c r="B24727" s="371"/>
      <c r="C24727" s="371"/>
      <c r="D24727" s="434"/>
    </row>
    <row r="24728" spans="1:4">
      <c r="A24728" s="371"/>
      <c r="B24728" s="371"/>
      <c r="C24728" s="371"/>
      <c r="D24728" s="434"/>
    </row>
    <row r="24729" spans="1:4">
      <c r="A24729" s="371"/>
      <c r="B24729" s="371"/>
      <c r="C24729" s="371"/>
      <c r="D24729" s="434"/>
    </row>
    <row r="24730" spans="1:4">
      <c r="A24730" s="371"/>
      <c r="B24730" s="371"/>
      <c r="C24730" s="371"/>
      <c r="D24730" s="434"/>
    </row>
    <row r="24731" spans="1:4">
      <c r="A24731" s="371"/>
      <c r="B24731" s="371"/>
      <c r="C24731" s="371"/>
      <c r="D24731" s="434"/>
    </row>
    <row r="24732" spans="1:4">
      <c r="A24732" s="371"/>
      <c r="B24732" s="371"/>
      <c r="C24732" s="371"/>
      <c r="D24732" s="434"/>
    </row>
    <row r="24733" spans="1:4">
      <c r="A24733" s="371"/>
      <c r="B24733" s="371"/>
      <c r="C24733" s="371"/>
      <c r="D24733" s="434"/>
    </row>
    <row r="24734" spans="1:4">
      <c r="A24734" s="371"/>
      <c r="B24734" s="371"/>
      <c r="C24734" s="371"/>
      <c r="D24734" s="434"/>
    </row>
    <row r="24735" spans="1:4">
      <c r="A24735" s="371"/>
      <c r="B24735" s="371"/>
      <c r="C24735" s="371"/>
      <c r="D24735" s="434"/>
    </row>
    <row r="24736" spans="1:4">
      <c r="A24736" s="371"/>
      <c r="B24736" s="371"/>
      <c r="C24736" s="371"/>
      <c r="D24736" s="434"/>
    </row>
    <row r="24737" spans="1:4">
      <c r="A24737" s="371"/>
      <c r="B24737" s="371"/>
      <c r="C24737" s="371"/>
      <c r="D24737" s="434"/>
    </row>
    <row r="24738" spans="1:4">
      <c r="A24738" s="371"/>
      <c r="B24738" s="371"/>
      <c r="C24738" s="371"/>
      <c r="D24738" s="434"/>
    </row>
    <row r="24739" spans="1:4">
      <c r="A24739" s="371"/>
      <c r="B24739" s="371"/>
      <c r="C24739" s="371"/>
      <c r="D24739" s="434"/>
    </row>
    <row r="24740" spans="1:4">
      <c r="A24740" s="371"/>
      <c r="B24740" s="371"/>
      <c r="C24740" s="371"/>
      <c r="D24740" s="434"/>
    </row>
    <row r="24741" spans="1:4">
      <c r="A24741" s="371"/>
      <c r="B24741" s="371"/>
      <c r="C24741" s="371"/>
      <c r="D24741" s="434"/>
    </row>
    <row r="24742" spans="1:4">
      <c r="A24742" s="371"/>
      <c r="B24742" s="371"/>
      <c r="C24742" s="371"/>
      <c r="D24742" s="434"/>
    </row>
    <row r="24743" spans="1:4">
      <c r="A24743" s="371"/>
      <c r="B24743" s="371"/>
      <c r="C24743" s="371"/>
      <c r="D24743" s="434"/>
    </row>
    <row r="24744" spans="1:4">
      <c r="A24744" s="371"/>
      <c r="B24744" s="371"/>
      <c r="C24744" s="371"/>
      <c r="D24744" s="434"/>
    </row>
    <row r="24745" spans="1:4">
      <c r="A24745" s="371"/>
      <c r="B24745" s="371"/>
      <c r="C24745" s="371"/>
      <c r="D24745" s="434"/>
    </row>
    <row r="24746" spans="1:4">
      <c r="A24746" s="371"/>
      <c r="B24746" s="371"/>
      <c r="C24746" s="371"/>
      <c r="D24746" s="434"/>
    </row>
    <row r="24747" spans="1:4">
      <c r="A24747" s="371"/>
      <c r="B24747" s="371"/>
      <c r="C24747" s="371"/>
      <c r="D24747" s="434"/>
    </row>
    <row r="24748" spans="1:4">
      <c r="A24748" s="371"/>
      <c r="B24748" s="371"/>
      <c r="C24748" s="371"/>
      <c r="D24748" s="434"/>
    </row>
    <row r="24749" spans="1:4">
      <c r="A24749" s="371"/>
      <c r="B24749" s="371"/>
      <c r="C24749" s="371"/>
      <c r="D24749" s="434"/>
    </row>
    <row r="24750" spans="1:4">
      <c r="A24750" s="371"/>
      <c r="B24750" s="371"/>
      <c r="C24750" s="371"/>
      <c r="D24750" s="434"/>
    </row>
    <row r="24751" spans="1:4">
      <c r="A24751" s="371"/>
      <c r="B24751" s="371"/>
      <c r="C24751" s="371"/>
      <c r="D24751" s="434"/>
    </row>
    <row r="24752" spans="1:4">
      <c r="A24752" s="371"/>
      <c r="B24752" s="371"/>
      <c r="C24752" s="371"/>
      <c r="D24752" s="434"/>
    </row>
    <row r="24753" spans="1:4">
      <c r="A24753" s="371"/>
      <c r="B24753" s="371"/>
      <c r="C24753" s="371"/>
      <c r="D24753" s="434"/>
    </row>
    <row r="24754" spans="1:4">
      <c r="A24754" s="371"/>
      <c r="B24754" s="371"/>
      <c r="C24754" s="371"/>
      <c r="D24754" s="434"/>
    </row>
    <row r="24755" spans="1:4">
      <c r="A24755" s="371"/>
      <c r="B24755" s="371"/>
      <c r="C24755" s="371"/>
      <c r="D24755" s="434"/>
    </row>
    <row r="24756" spans="1:4">
      <c r="A24756" s="371"/>
      <c r="B24756" s="371"/>
      <c r="C24756" s="371"/>
      <c r="D24756" s="434"/>
    </row>
    <row r="24757" spans="1:4">
      <c r="A24757" s="371"/>
      <c r="B24757" s="371"/>
      <c r="C24757" s="371"/>
      <c r="D24757" s="434"/>
    </row>
    <row r="24758" spans="1:4">
      <c r="A24758" s="371"/>
      <c r="B24758" s="371"/>
      <c r="C24758" s="371"/>
      <c r="D24758" s="434"/>
    </row>
    <row r="24759" spans="1:4">
      <c r="A24759" s="371"/>
      <c r="B24759" s="371"/>
      <c r="C24759" s="371"/>
      <c r="D24759" s="434"/>
    </row>
    <row r="24760" spans="1:4">
      <c r="A24760" s="371"/>
      <c r="B24760" s="371"/>
      <c r="C24760" s="371"/>
      <c r="D24760" s="434"/>
    </row>
    <row r="24761" spans="1:4">
      <c r="A24761" s="371"/>
      <c r="B24761" s="371"/>
      <c r="C24761" s="371"/>
      <c r="D24761" s="434"/>
    </row>
    <row r="24762" spans="1:4">
      <c r="A24762" s="371"/>
      <c r="B24762" s="371"/>
      <c r="C24762" s="371"/>
      <c r="D24762" s="434"/>
    </row>
    <row r="24763" spans="1:4">
      <c r="A24763" s="371"/>
      <c r="B24763" s="371"/>
      <c r="C24763" s="371"/>
      <c r="D24763" s="434"/>
    </row>
    <row r="24764" spans="1:4">
      <c r="A24764" s="371"/>
      <c r="B24764" s="371"/>
      <c r="C24764" s="371"/>
      <c r="D24764" s="434"/>
    </row>
    <row r="24765" spans="1:4">
      <c r="A24765" s="371"/>
      <c r="B24765" s="371"/>
      <c r="C24765" s="371"/>
      <c r="D24765" s="434"/>
    </row>
    <row r="24766" spans="1:4">
      <c r="A24766" s="371"/>
      <c r="B24766" s="371"/>
      <c r="C24766" s="371"/>
      <c r="D24766" s="434"/>
    </row>
    <row r="24767" spans="1:4">
      <c r="A24767" s="371"/>
      <c r="B24767" s="371"/>
      <c r="C24767" s="371"/>
      <c r="D24767" s="434"/>
    </row>
    <row r="24768" spans="1:4">
      <c r="A24768" s="371"/>
      <c r="B24768" s="371"/>
      <c r="C24768" s="371"/>
      <c r="D24768" s="434"/>
    </row>
    <row r="24769" spans="1:4">
      <c r="A24769" s="371"/>
      <c r="B24769" s="371"/>
      <c r="C24769" s="371"/>
      <c r="D24769" s="434"/>
    </row>
    <row r="24770" spans="1:4">
      <c r="A24770" s="371"/>
      <c r="B24770" s="371"/>
      <c r="C24770" s="371"/>
      <c r="D24770" s="434"/>
    </row>
    <row r="24771" spans="1:4">
      <c r="A24771" s="371"/>
      <c r="B24771" s="371"/>
      <c r="C24771" s="371"/>
      <c r="D24771" s="434"/>
    </row>
    <row r="24772" spans="1:4">
      <c r="A24772" s="371"/>
      <c r="B24772" s="371"/>
      <c r="C24772" s="371"/>
      <c r="D24772" s="434"/>
    </row>
    <row r="24773" spans="1:4">
      <c r="A24773" s="371"/>
      <c r="B24773" s="371"/>
      <c r="C24773" s="371"/>
      <c r="D24773" s="434"/>
    </row>
    <row r="24774" spans="1:4">
      <c r="A24774" s="371"/>
      <c r="B24774" s="371"/>
      <c r="C24774" s="371"/>
      <c r="D24774" s="434"/>
    </row>
    <row r="24775" spans="1:4">
      <c r="A24775" s="371"/>
      <c r="B24775" s="371"/>
      <c r="C24775" s="371"/>
      <c r="D24775" s="434"/>
    </row>
    <row r="24776" spans="1:4">
      <c r="A24776" s="371"/>
      <c r="B24776" s="371"/>
      <c r="C24776" s="371"/>
      <c r="D24776" s="434"/>
    </row>
    <row r="24777" spans="1:4">
      <c r="A24777" s="371"/>
      <c r="B24777" s="371"/>
      <c r="C24777" s="371"/>
      <c r="D24777" s="434"/>
    </row>
    <row r="24778" spans="1:4">
      <c r="A24778" s="371"/>
      <c r="B24778" s="371"/>
      <c r="C24778" s="371"/>
      <c r="D24778" s="434"/>
    </row>
    <row r="24779" spans="1:4">
      <c r="A24779" s="371"/>
      <c r="B24779" s="371"/>
      <c r="C24779" s="371"/>
      <c r="D24779" s="434"/>
    </row>
    <row r="24780" spans="1:4">
      <c r="A24780" s="371"/>
      <c r="B24780" s="371"/>
      <c r="C24780" s="371"/>
      <c r="D24780" s="434"/>
    </row>
    <row r="24781" spans="1:4">
      <c r="A24781" s="371"/>
      <c r="B24781" s="371"/>
      <c r="C24781" s="371"/>
      <c r="D24781" s="434"/>
    </row>
    <row r="24782" spans="1:4">
      <c r="A24782" s="371"/>
      <c r="B24782" s="371"/>
      <c r="C24782" s="371"/>
      <c r="D24782" s="434"/>
    </row>
    <row r="24783" spans="1:4">
      <c r="A24783" s="371"/>
      <c r="B24783" s="371"/>
      <c r="C24783" s="371"/>
      <c r="D24783" s="434"/>
    </row>
    <row r="24784" spans="1:4">
      <c r="A24784" s="371"/>
      <c r="B24784" s="371"/>
      <c r="C24784" s="371"/>
      <c r="D24784" s="434"/>
    </row>
    <row r="24785" spans="1:4">
      <c r="A24785" s="371"/>
      <c r="B24785" s="371"/>
      <c r="C24785" s="371"/>
      <c r="D24785" s="434"/>
    </row>
    <row r="24786" spans="1:4">
      <c r="A24786" s="371"/>
      <c r="B24786" s="371"/>
      <c r="C24786" s="371"/>
      <c r="D24786" s="434"/>
    </row>
    <row r="24787" spans="1:4">
      <c r="A24787" s="371"/>
      <c r="B24787" s="371"/>
      <c r="C24787" s="371"/>
      <c r="D24787" s="434"/>
    </row>
    <row r="24788" spans="1:4">
      <c r="A24788" s="371"/>
      <c r="B24788" s="371"/>
      <c r="C24788" s="371"/>
      <c r="D24788" s="434"/>
    </row>
    <row r="24789" spans="1:4">
      <c r="A24789" s="371"/>
      <c r="B24789" s="371"/>
      <c r="C24789" s="371"/>
      <c r="D24789" s="434"/>
    </row>
    <row r="24790" spans="1:4">
      <c r="A24790" s="371"/>
      <c r="B24790" s="371"/>
      <c r="C24790" s="371"/>
      <c r="D24790" s="434"/>
    </row>
    <row r="24791" spans="1:4">
      <c r="A24791" s="371"/>
      <c r="B24791" s="371"/>
      <c r="C24791" s="371"/>
      <c r="D24791" s="434"/>
    </row>
    <row r="24792" spans="1:4">
      <c r="A24792" s="371"/>
      <c r="B24792" s="371"/>
      <c r="C24792" s="371"/>
      <c r="D24792" s="434"/>
    </row>
    <row r="24793" spans="1:4">
      <c r="A24793" s="371"/>
      <c r="B24793" s="371"/>
      <c r="C24793" s="371"/>
      <c r="D24793" s="434"/>
    </row>
    <row r="24794" spans="1:4">
      <c r="A24794" s="371"/>
      <c r="B24794" s="371"/>
      <c r="C24794" s="371"/>
      <c r="D24794" s="434"/>
    </row>
    <row r="24795" spans="1:4">
      <c r="A24795" s="371"/>
      <c r="B24795" s="371"/>
      <c r="C24795" s="371"/>
      <c r="D24795" s="434"/>
    </row>
    <row r="24796" spans="1:4">
      <c r="A24796" s="371"/>
      <c r="B24796" s="371"/>
      <c r="C24796" s="371"/>
      <c r="D24796" s="434"/>
    </row>
    <row r="24797" spans="1:4">
      <c r="A24797" s="371"/>
      <c r="B24797" s="371"/>
      <c r="C24797" s="371"/>
      <c r="D24797" s="434"/>
    </row>
    <row r="24798" spans="1:4">
      <c r="A24798" s="371"/>
      <c r="B24798" s="371"/>
      <c r="C24798" s="371"/>
      <c r="D24798" s="434"/>
    </row>
    <row r="24799" spans="1:4">
      <c r="A24799" s="371"/>
      <c r="B24799" s="371"/>
      <c r="C24799" s="371"/>
      <c r="D24799" s="434"/>
    </row>
    <row r="24800" spans="1:4">
      <c r="A24800" s="371"/>
      <c r="B24800" s="371"/>
      <c r="C24800" s="371"/>
      <c r="D24800" s="434"/>
    </row>
    <row r="24801" spans="1:4">
      <c r="A24801" s="371"/>
      <c r="B24801" s="371"/>
      <c r="C24801" s="371"/>
      <c r="D24801" s="434"/>
    </row>
    <row r="24802" spans="1:4">
      <c r="A24802" s="371"/>
      <c r="B24802" s="371"/>
      <c r="C24802" s="371"/>
      <c r="D24802" s="434"/>
    </row>
    <row r="24803" spans="1:4">
      <c r="A24803" s="371"/>
      <c r="B24803" s="371"/>
      <c r="C24803" s="371"/>
      <c r="D24803" s="434"/>
    </row>
    <row r="24804" spans="1:4">
      <c r="A24804" s="371"/>
      <c r="B24804" s="371"/>
      <c r="C24804" s="371"/>
      <c r="D24804" s="434"/>
    </row>
    <row r="24805" spans="1:4">
      <c r="A24805" s="371"/>
      <c r="B24805" s="371"/>
      <c r="C24805" s="371"/>
      <c r="D24805" s="434"/>
    </row>
    <row r="24806" spans="1:4">
      <c r="A24806" s="371"/>
      <c r="B24806" s="371"/>
      <c r="C24806" s="371"/>
      <c r="D24806" s="434"/>
    </row>
    <row r="24807" spans="1:4">
      <c r="A24807" s="371"/>
      <c r="B24807" s="371"/>
      <c r="C24807" s="371"/>
      <c r="D24807" s="434"/>
    </row>
    <row r="24808" spans="1:4">
      <c r="A24808" s="371"/>
      <c r="B24808" s="371"/>
      <c r="C24808" s="371"/>
      <c r="D24808" s="434"/>
    </row>
    <row r="24809" spans="1:4">
      <c r="A24809" s="371"/>
      <c r="B24809" s="371"/>
      <c r="C24809" s="371"/>
      <c r="D24809" s="434"/>
    </row>
    <row r="24810" spans="1:4">
      <c r="A24810" s="371"/>
      <c r="B24810" s="371"/>
      <c r="C24810" s="371"/>
      <c r="D24810" s="434"/>
    </row>
    <row r="24811" spans="1:4">
      <c r="A24811" s="371"/>
      <c r="B24811" s="371"/>
      <c r="C24811" s="371"/>
      <c r="D24811" s="434"/>
    </row>
    <row r="24812" spans="1:4">
      <c r="A24812" s="371"/>
      <c r="B24812" s="371"/>
      <c r="C24812" s="371"/>
      <c r="D24812" s="434"/>
    </row>
    <row r="24813" spans="1:4">
      <c r="A24813" s="371"/>
      <c r="B24813" s="371"/>
      <c r="C24813" s="371"/>
      <c r="D24813" s="434"/>
    </row>
    <row r="24814" spans="1:4">
      <c r="A24814" s="371"/>
      <c r="B24814" s="371"/>
      <c r="C24814" s="371"/>
      <c r="D24814" s="434"/>
    </row>
    <row r="24815" spans="1:4">
      <c r="A24815" s="371"/>
      <c r="B24815" s="371"/>
      <c r="C24815" s="371"/>
      <c r="D24815" s="434"/>
    </row>
    <row r="24816" spans="1:4">
      <c r="A24816" s="371"/>
      <c r="B24816" s="371"/>
      <c r="C24816" s="371"/>
      <c r="D24816" s="434"/>
    </row>
    <row r="24817" spans="1:4">
      <c r="A24817" s="371"/>
      <c r="B24817" s="371"/>
      <c r="C24817" s="371"/>
      <c r="D24817" s="434"/>
    </row>
    <row r="24818" spans="1:4">
      <c r="A24818" s="371"/>
      <c r="B24818" s="371"/>
      <c r="C24818" s="371"/>
      <c r="D24818" s="434"/>
    </row>
    <row r="24819" spans="1:4">
      <c r="A24819" s="371"/>
      <c r="B24819" s="371"/>
      <c r="C24819" s="371"/>
      <c r="D24819" s="434"/>
    </row>
    <row r="24820" spans="1:4">
      <c r="A24820" s="371"/>
      <c r="B24820" s="371"/>
      <c r="C24820" s="371"/>
      <c r="D24820" s="434"/>
    </row>
    <row r="24821" spans="1:4">
      <c r="A24821" s="371"/>
      <c r="B24821" s="371"/>
      <c r="C24821" s="371"/>
      <c r="D24821" s="434"/>
    </row>
    <row r="24822" spans="1:4">
      <c r="A24822" s="371"/>
      <c r="B24822" s="371"/>
      <c r="C24822" s="371"/>
      <c r="D24822" s="434"/>
    </row>
    <row r="24823" spans="1:4">
      <c r="A24823" s="371"/>
      <c r="B24823" s="371"/>
      <c r="C24823" s="371"/>
      <c r="D24823" s="434"/>
    </row>
    <row r="24824" spans="1:4">
      <c r="A24824" s="371"/>
      <c r="B24824" s="371"/>
      <c r="C24824" s="371"/>
      <c r="D24824" s="434"/>
    </row>
    <row r="24825" spans="1:4">
      <c r="A24825" s="371"/>
      <c r="B24825" s="371"/>
      <c r="C24825" s="371"/>
      <c r="D24825" s="434"/>
    </row>
    <row r="24826" spans="1:4">
      <c r="A24826" s="371"/>
      <c r="B24826" s="371"/>
      <c r="C24826" s="371"/>
      <c r="D24826" s="434"/>
    </row>
    <row r="24827" spans="1:4">
      <c r="A24827" s="371"/>
      <c r="B24827" s="371"/>
      <c r="C24827" s="371"/>
      <c r="D24827" s="434"/>
    </row>
    <row r="24828" spans="1:4">
      <c r="A24828" s="371"/>
      <c r="B24828" s="371"/>
      <c r="C24828" s="371"/>
      <c r="D24828" s="434"/>
    </row>
    <row r="24829" spans="1:4">
      <c r="A24829" s="371"/>
      <c r="B24829" s="371"/>
      <c r="C24829" s="371"/>
      <c r="D24829" s="434"/>
    </row>
    <row r="24830" spans="1:4">
      <c r="A24830" s="371"/>
      <c r="B24830" s="371"/>
      <c r="C24830" s="371"/>
      <c r="D24830" s="434"/>
    </row>
    <row r="24831" spans="1:4">
      <c r="A24831" s="371"/>
      <c r="B24831" s="371"/>
      <c r="C24831" s="371"/>
      <c r="D24831" s="434"/>
    </row>
    <row r="24832" spans="1:4">
      <c r="A24832" s="371"/>
      <c r="B24832" s="371"/>
      <c r="C24832" s="371"/>
      <c r="D24832" s="434"/>
    </row>
    <row r="24833" spans="1:4">
      <c r="A24833" s="371"/>
      <c r="B24833" s="371"/>
      <c r="C24833" s="371"/>
      <c r="D24833" s="434"/>
    </row>
    <row r="24834" spans="1:4">
      <c r="A24834" s="371"/>
      <c r="B24834" s="371"/>
      <c r="C24834" s="371"/>
      <c r="D24834" s="434"/>
    </row>
    <row r="24835" spans="1:4">
      <c r="A24835" s="371"/>
      <c r="B24835" s="371"/>
      <c r="C24835" s="371"/>
      <c r="D24835" s="434"/>
    </row>
    <row r="24836" spans="1:4">
      <c r="A24836" s="371"/>
      <c r="B24836" s="371"/>
      <c r="C24836" s="371"/>
      <c r="D24836" s="434"/>
    </row>
    <row r="24837" spans="1:4">
      <c r="A24837" s="371"/>
      <c r="B24837" s="371"/>
      <c r="C24837" s="371"/>
      <c r="D24837" s="434"/>
    </row>
    <row r="24838" spans="1:4">
      <c r="A24838" s="371"/>
      <c r="B24838" s="371"/>
      <c r="C24838" s="371"/>
      <c r="D24838" s="434"/>
    </row>
    <row r="24839" spans="1:4">
      <c r="A24839" s="371"/>
      <c r="B24839" s="371"/>
      <c r="C24839" s="371"/>
      <c r="D24839" s="434"/>
    </row>
    <row r="24840" spans="1:4">
      <c r="A24840" s="371"/>
      <c r="B24840" s="371"/>
      <c r="C24840" s="371"/>
      <c r="D24840" s="434"/>
    </row>
    <row r="24841" spans="1:4">
      <c r="A24841" s="371"/>
      <c r="B24841" s="371"/>
      <c r="C24841" s="371"/>
      <c r="D24841" s="434"/>
    </row>
    <row r="24842" spans="1:4">
      <c r="A24842" s="371"/>
      <c r="B24842" s="371"/>
      <c r="C24842" s="371"/>
      <c r="D24842" s="434"/>
    </row>
    <row r="24843" spans="1:4">
      <c r="A24843" s="371"/>
      <c r="B24843" s="371"/>
      <c r="C24843" s="371"/>
      <c r="D24843" s="434"/>
    </row>
    <row r="24844" spans="1:4">
      <c r="A24844" s="371"/>
      <c r="B24844" s="371"/>
      <c r="C24844" s="371"/>
      <c r="D24844" s="434"/>
    </row>
    <row r="24845" spans="1:4">
      <c r="A24845" s="371"/>
      <c r="B24845" s="371"/>
      <c r="C24845" s="371"/>
      <c r="D24845" s="434"/>
    </row>
    <row r="24846" spans="1:4">
      <c r="A24846" s="371"/>
      <c r="B24846" s="371"/>
      <c r="C24846" s="371"/>
      <c r="D24846" s="434"/>
    </row>
    <row r="24847" spans="1:4">
      <c r="A24847" s="371"/>
      <c r="B24847" s="371"/>
      <c r="C24847" s="371"/>
      <c r="D24847" s="434"/>
    </row>
    <row r="24848" spans="1:4">
      <c r="A24848" s="371"/>
      <c r="B24848" s="371"/>
      <c r="C24848" s="371"/>
      <c r="D24848" s="434"/>
    </row>
    <row r="24849" spans="1:4">
      <c r="A24849" s="371"/>
      <c r="B24849" s="371"/>
      <c r="C24849" s="371"/>
      <c r="D24849" s="434"/>
    </row>
    <row r="24850" spans="1:4">
      <c r="A24850" s="371"/>
      <c r="B24850" s="371"/>
      <c r="C24850" s="371"/>
      <c r="D24850" s="434"/>
    </row>
    <row r="24851" spans="1:4">
      <c r="A24851" s="371"/>
      <c r="B24851" s="371"/>
      <c r="C24851" s="371"/>
      <c r="D24851" s="434"/>
    </row>
    <row r="24852" spans="1:4">
      <c r="A24852" s="371"/>
      <c r="B24852" s="371"/>
      <c r="C24852" s="371"/>
      <c r="D24852" s="434"/>
    </row>
    <row r="24853" spans="1:4">
      <c r="A24853" s="371"/>
      <c r="B24853" s="371"/>
      <c r="C24853" s="371"/>
      <c r="D24853" s="434"/>
    </row>
    <row r="24854" spans="1:4">
      <c r="A24854" s="371"/>
      <c r="B24854" s="371"/>
      <c r="C24854" s="371"/>
      <c r="D24854" s="434"/>
    </row>
    <row r="24855" spans="1:4">
      <c r="A24855" s="371"/>
      <c r="B24855" s="371"/>
      <c r="C24855" s="371"/>
      <c r="D24855" s="434"/>
    </row>
    <row r="24856" spans="1:4">
      <c r="A24856" s="371"/>
      <c r="B24856" s="371"/>
      <c r="C24856" s="371"/>
      <c r="D24856" s="434"/>
    </row>
    <row r="24857" spans="1:4">
      <c r="A24857" s="371"/>
      <c r="B24857" s="371"/>
      <c r="C24857" s="371"/>
      <c r="D24857" s="434"/>
    </row>
    <row r="24858" spans="1:4">
      <c r="A24858" s="371"/>
      <c r="B24858" s="371"/>
      <c r="C24858" s="371"/>
      <c r="D24858" s="434"/>
    </row>
    <row r="24859" spans="1:4">
      <c r="A24859" s="371"/>
      <c r="B24859" s="371"/>
      <c r="C24859" s="371"/>
      <c r="D24859" s="434"/>
    </row>
    <row r="24860" spans="1:4">
      <c r="A24860" s="371"/>
      <c r="B24860" s="371"/>
      <c r="C24860" s="371"/>
      <c r="D24860" s="434"/>
    </row>
    <row r="24861" spans="1:4">
      <c r="A24861" s="371"/>
      <c r="B24861" s="371"/>
      <c r="C24861" s="371"/>
      <c r="D24861" s="434"/>
    </row>
    <row r="24862" spans="1:4">
      <c r="A24862" s="371"/>
      <c r="B24862" s="371"/>
      <c r="C24862" s="371"/>
      <c r="D24862" s="434"/>
    </row>
    <row r="24863" spans="1:4">
      <c r="A24863" s="371"/>
      <c r="B24863" s="371"/>
      <c r="C24863" s="371"/>
      <c r="D24863" s="434"/>
    </row>
    <row r="24864" spans="1:4">
      <c r="A24864" s="371"/>
      <c r="B24864" s="371"/>
      <c r="C24864" s="371"/>
      <c r="D24864" s="434"/>
    </row>
    <row r="24865" spans="1:4">
      <c r="A24865" s="371"/>
      <c r="B24865" s="371"/>
      <c r="C24865" s="371"/>
      <c r="D24865" s="434"/>
    </row>
    <row r="24866" spans="1:4">
      <c r="A24866" s="371"/>
      <c r="B24866" s="371"/>
      <c r="C24866" s="371"/>
      <c r="D24866" s="434"/>
    </row>
    <row r="24867" spans="1:4">
      <c r="A24867" s="371"/>
      <c r="B24867" s="371"/>
      <c r="C24867" s="371"/>
      <c r="D24867" s="434"/>
    </row>
    <row r="24868" spans="1:4">
      <c r="A24868" s="371"/>
      <c r="B24868" s="371"/>
      <c r="C24868" s="371"/>
      <c r="D24868" s="434"/>
    </row>
    <row r="24869" spans="1:4">
      <c r="A24869" s="371"/>
      <c r="B24869" s="371"/>
      <c r="C24869" s="371"/>
      <c r="D24869" s="434"/>
    </row>
    <row r="24870" spans="1:4">
      <c r="A24870" s="371"/>
      <c r="B24870" s="371"/>
      <c r="C24870" s="371"/>
      <c r="D24870" s="434"/>
    </row>
    <row r="24871" spans="1:4">
      <c r="A24871" s="371"/>
      <c r="B24871" s="371"/>
      <c r="C24871" s="371"/>
      <c r="D24871" s="434"/>
    </row>
    <row r="24872" spans="1:4">
      <c r="A24872" s="371"/>
      <c r="B24872" s="371"/>
      <c r="C24872" s="371"/>
      <c r="D24872" s="434"/>
    </row>
    <row r="24873" spans="1:4">
      <c r="A24873" s="371"/>
      <c r="B24873" s="371"/>
      <c r="C24873" s="371"/>
      <c r="D24873" s="434"/>
    </row>
    <row r="24874" spans="1:4">
      <c r="A24874" s="371"/>
      <c r="B24874" s="371"/>
      <c r="C24874" s="371"/>
      <c r="D24874" s="434"/>
    </row>
    <row r="24875" spans="1:4">
      <c r="A24875" s="371"/>
      <c r="B24875" s="371"/>
      <c r="C24875" s="371"/>
      <c r="D24875" s="434"/>
    </row>
    <row r="24876" spans="1:4">
      <c r="A24876" s="371"/>
      <c r="B24876" s="371"/>
      <c r="C24876" s="371"/>
      <c r="D24876" s="434"/>
    </row>
    <row r="24877" spans="1:4">
      <c r="A24877" s="371"/>
      <c r="B24877" s="371"/>
      <c r="C24877" s="371"/>
      <c r="D24877" s="434"/>
    </row>
    <row r="24878" spans="1:4">
      <c r="A24878" s="371"/>
      <c r="B24878" s="371"/>
      <c r="C24878" s="371"/>
      <c r="D24878" s="434"/>
    </row>
    <row r="24879" spans="1:4">
      <c r="A24879" s="371"/>
      <c r="B24879" s="371"/>
      <c r="C24879" s="371"/>
      <c r="D24879" s="434"/>
    </row>
    <row r="24880" spans="1:4">
      <c r="A24880" s="371"/>
      <c r="B24880" s="371"/>
      <c r="C24880" s="371"/>
      <c r="D24880" s="434"/>
    </row>
    <row r="24881" spans="1:4">
      <c r="A24881" s="371"/>
      <c r="B24881" s="371"/>
      <c r="C24881" s="371"/>
      <c r="D24881" s="434"/>
    </row>
    <row r="24882" spans="1:4">
      <c r="A24882" s="371"/>
      <c r="B24882" s="371"/>
      <c r="C24882" s="371"/>
      <c r="D24882" s="434"/>
    </row>
    <row r="24883" spans="1:4">
      <c r="A24883" s="371"/>
      <c r="B24883" s="371"/>
      <c r="C24883" s="371"/>
      <c r="D24883" s="434"/>
    </row>
    <row r="24884" spans="1:4">
      <c r="A24884" s="371"/>
      <c r="B24884" s="371"/>
      <c r="C24884" s="371"/>
      <c r="D24884" s="434"/>
    </row>
    <row r="24885" spans="1:4">
      <c r="A24885" s="371"/>
      <c r="B24885" s="371"/>
      <c r="C24885" s="371"/>
      <c r="D24885" s="434"/>
    </row>
    <row r="24886" spans="1:4">
      <c r="A24886" s="371"/>
      <c r="B24886" s="371"/>
      <c r="C24886" s="371"/>
      <c r="D24886" s="434"/>
    </row>
    <row r="24887" spans="1:4">
      <c r="A24887" s="371"/>
      <c r="B24887" s="371"/>
      <c r="C24887" s="371"/>
      <c r="D24887" s="434"/>
    </row>
    <row r="24888" spans="1:4">
      <c r="A24888" s="371"/>
      <c r="B24888" s="371"/>
      <c r="C24888" s="371"/>
      <c r="D24888" s="434"/>
    </row>
    <row r="24889" spans="1:4">
      <c r="A24889" s="371"/>
      <c r="B24889" s="371"/>
      <c r="C24889" s="371"/>
      <c r="D24889" s="434"/>
    </row>
    <row r="24890" spans="1:4">
      <c r="A24890" s="371"/>
      <c r="B24890" s="371"/>
      <c r="C24890" s="371"/>
      <c r="D24890" s="434"/>
    </row>
    <row r="24891" spans="1:4">
      <c r="A24891" s="371"/>
      <c r="B24891" s="371"/>
      <c r="C24891" s="371"/>
      <c r="D24891" s="434"/>
    </row>
    <row r="24892" spans="1:4">
      <c r="A24892" s="371"/>
      <c r="B24892" s="371"/>
      <c r="C24892" s="371"/>
      <c r="D24892" s="434"/>
    </row>
    <row r="24893" spans="1:4">
      <c r="A24893" s="371"/>
      <c r="B24893" s="371"/>
      <c r="C24893" s="371"/>
      <c r="D24893" s="434"/>
    </row>
    <row r="24894" spans="1:4">
      <c r="A24894" s="371"/>
      <c r="B24894" s="371"/>
      <c r="C24894" s="371"/>
      <c r="D24894" s="434"/>
    </row>
    <row r="24895" spans="1:4">
      <c r="A24895" s="371"/>
      <c r="B24895" s="371"/>
      <c r="C24895" s="371"/>
      <c r="D24895" s="434"/>
    </row>
    <row r="24896" spans="1:4">
      <c r="A24896" s="371"/>
      <c r="B24896" s="371"/>
      <c r="C24896" s="371"/>
      <c r="D24896" s="434"/>
    </row>
    <row r="24897" spans="1:4">
      <c r="A24897" s="371"/>
      <c r="B24897" s="371"/>
      <c r="C24897" s="371"/>
      <c r="D24897" s="434"/>
    </row>
    <row r="24898" spans="1:4">
      <c r="A24898" s="371"/>
      <c r="B24898" s="371"/>
      <c r="C24898" s="371"/>
      <c r="D24898" s="434"/>
    </row>
    <row r="24899" spans="1:4">
      <c r="A24899" s="371"/>
      <c r="B24899" s="371"/>
      <c r="C24899" s="371"/>
      <c r="D24899" s="434"/>
    </row>
    <row r="24900" spans="1:4">
      <c r="A24900" s="371"/>
      <c r="B24900" s="371"/>
      <c r="C24900" s="371"/>
      <c r="D24900" s="434"/>
    </row>
    <row r="24901" spans="1:4">
      <c r="A24901" s="371"/>
      <c r="B24901" s="371"/>
      <c r="C24901" s="371"/>
      <c r="D24901" s="434"/>
    </row>
    <row r="24902" spans="1:4">
      <c r="A24902" s="371"/>
      <c r="B24902" s="371"/>
      <c r="C24902" s="371"/>
      <c r="D24902" s="434"/>
    </row>
    <row r="24903" spans="1:4">
      <c r="A24903" s="371"/>
      <c r="B24903" s="371"/>
      <c r="C24903" s="371"/>
      <c r="D24903" s="434"/>
    </row>
    <row r="24904" spans="1:4">
      <c r="A24904" s="371"/>
      <c r="B24904" s="371"/>
      <c r="C24904" s="371"/>
      <c r="D24904" s="434"/>
    </row>
    <row r="24905" spans="1:4">
      <c r="A24905" s="371"/>
      <c r="B24905" s="371"/>
      <c r="C24905" s="371"/>
      <c r="D24905" s="434"/>
    </row>
    <row r="24906" spans="1:4">
      <c r="A24906" s="371"/>
      <c r="B24906" s="371"/>
      <c r="C24906" s="371"/>
      <c r="D24906" s="434"/>
    </row>
    <row r="24907" spans="1:4">
      <c r="A24907" s="371"/>
      <c r="B24907" s="371"/>
      <c r="C24907" s="371"/>
      <c r="D24907" s="434"/>
    </row>
    <row r="24908" spans="1:4">
      <c r="A24908" s="371"/>
      <c r="B24908" s="371"/>
      <c r="C24908" s="371"/>
      <c r="D24908" s="434"/>
    </row>
    <row r="24909" spans="1:4">
      <c r="A24909" s="371"/>
      <c r="B24909" s="371"/>
      <c r="C24909" s="371"/>
      <c r="D24909" s="434"/>
    </row>
    <row r="24910" spans="1:4">
      <c r="A24910" s="371"/>
      <c r="B24910" s="371"/>
      <c r="C24910" s="371"/>
      <c r="D24910" s="434"/>
    </row>
    <row r="24911" spans="1:4">
      <c r="A24911" s="371"/>
      <c r="B24911" s="371"/>
      <c r="C24911" s="371"/>
      <c r="D24911" s="434"/>
    </row>
    <row r="24912" spans="1:4">
      <c r="A24912" s="371"/>
      <c r="B24912" s="371"/>
      <c r="C24912" s="371"/>
      <c r="D24912" s="434"/>
    </row>
    <row r="24913" spans="1:4">
      <c r="A24913" s="371"/>
      <c r="B24913" s="371"/>
      <c r="C24913" s="371"/>
      <c r="D24913" s="434"/>
    </row>
    <row r="24914" spans="1:4">
      <c r="A24914" s="371"/>
      <c r="B24914" s="371"/>
      <c r="C24914" s="371"/>
      <c r="D24914" s="434"/>
    </row>
    <row r="24915" spans="1:4">
      <c r="A24915" s="371"/>
      <c r="B24915" s="371"/>
      <c r="C24915" s="371"/>
      <c r="D24915" s="434"/>
    </row>
    <row r="24916" spans="1:4">
      <c r="A24916" s="371"/>
      <c r="B24916" s="371"/>
      <c r="C24916" s="371"/>
      <c r="D24916" s="434"/>
    </row>
    <row r="24917" spans="1:4">
      <c r="A24917" s="371"/>
      <c r="B24917" s="371"/>
      <c r="C24917" s="371"/>
      <c r="D24917" s="434"/>
    </row>
    <row r="24918" spans="1:4">
      <c r="A24918" s="371"/>
      <c r="B24918" s="371"/>
      <c r="C24918" s="371"/>
      <c r="D24918" s="434"/>
    </row>
    <row r="24919" spans="1:4">
      <c r="A24919" s="371"/>
      <c r="B24919" s="371"/>
      <c r="C24919" s="371"/>
      <c r="D24919" s="434"/>
    </row>
    <row r="24920" spans="1:4">
      <c r="A24920" s="371"/>
      <c r="B24920" s="371"/>
      <c r="C24920" s="371"/>
      <c r="D24920" s="434"/>
    </row>
    <row r="24921" spans="1:4">
      <c r="A24921" s="371"/>
      <c r="B24921" s="371"/>
      <c r="C24921" s="371"/>
      <c r="D24921" s="434"/>
    </row>
    <row r="24922" spans="1:4">
      <c r="A24922" s="371"/>
      <c r="B24922" s="371"/>
      <c r="C24922" s="371"/>
      <c r="D24922" s="434"/>
    </row>
    <row r="24923" spans="1:4">
      <c r="A24923" s="371"/>
      <c r="B24923" s="371"/>
      <c r="C24923" s="371"/>
      <c r="D24923" s="434"/>
    </row>
    <row r="24924" spans="1:4">
      <c r="A24924" s="371"/>
      <c r="B24924" s="371"/>
      <c r="C24924" s="371"/>
      <c r="D24924" s="434"/>
    </row>
    <row r="24925" spans="1:4">
      <c r="A24925" s="371"/>
      <c r="B24925" s="371"/>
      <c r="C24925" s="371"/>
      <c r="D24925" s="434"/>
    </row>
    <row r="24926" spans="1:4">
      <c r="A24926" s="371"/>
      <c r="B24926" s="371"/>
      <c r="C24926" s="371"/>
      <c r="D24926" s="434"/>
    </row>
    <row r="24927" spans="1:4">
      <c r="A24927" s="371"/>
      <c r="B24927" s="371"/>
      <c r="C24927" s="371"/>
      <c r="D24927" s="434"/>
    </row>
    <row r="24928" spans="1:4">
      <c r="A24928" s="371"/>
      <c r="B24928" s="371"/>
      <c r="C24928" s="371"/>
      <c r="D24928" s="434"/>
    </row>
    <row r="24929" spans="1:4">
      <c r="A24929" s="371"/>
      <c r="B24929" s="371"/>
      <c r="C24929" s="371"/>
      <c r="D24929" s="434"/>
    </row>
    <row r="24930" spans="1:4">
      <c r="A24930" s="371"/>
      <c r="B24930" s="371"/>
      <c r="C24930" s="371"/>
      <c r="D24930" s="434"/>
    </row>
    <row r="24931" spans="1:4">
      <c r="A24931" s="371"/>
      <c r="B24931" s="371"/>
      <c r="C24931" s="371"/>
      <c r="D24931" s="434"/>
    </row>
    <row r="24932" spans="1:4">
      <c r="A24932" s="371"/>
      <c r="B24932" s="371"/>
      <c r="C24932" s="371"/>
      <c r="D24932" s="434"/>
    </row>
    <row r="24933" spans="1:4">
      <c r="A24933" s="371"/>
      <c r="B24933" s="371"/>
      <c r="C24933" s="371"/>
      <c r="D24933" s="434"/>
    </row>
    <row r="24934" spans="1:4">
      <c r="A24934" s="371"/>
      <c r="B24934" s="371"/>
      <c r="C24934" s="371"/>
      <c r="D24934" s="434"/>
    </row>
    <row r="24935" spans="1:4">
      <c r="A24935" s="371"/>
      <c r="B24935" s="371"/>
      <c r="C24935" s="371"/>
      <c r="D24935" s="434"/>
    </row>
    <row r="24936" spans="1:4">
      <c r="A24936" s="371"/>
      <c r="B24936" s="371"/>
      <c r="C24936" s="371"/>
      <c r="D24936" s="434"/>
    </row>
    <row r="24937" spans="1:4">
      <c r="A24937" s="371"/>
      <c r="B24937" s="371"/>
      <c r="C24937" s="371"/>
      <c r="D24937" s="434"/>
    </row>
    <row r="24938" spans="1:4">
      <c r="A24938" s="371"/>
      <c r="B24938" s="371"/>
      <c r="C24938" s="371"/>
      <c r="D24938" s="434"/>
    </row>
    <row r="24939" spans="1:4">
      <c r="A24939" s="371"/>
      <c r="B24939" s="371"/>
      <c r="C24939" s="371"/>
      <c r="D24939" s="434"/>
    </row>
    <row r="24940" spans="1:4">
      <c r="A24940" s="371"/>
      <c r="B24940" s="371"/>
      <c r="C24940" s="371"/>
      <c r="D24940" s="434"/>
    </row>
    <row r="24941" spans="1:4">
      <c r="A24941" s="371"/>
      <c r="B24941" s="371"/>
      <c r="C24941" s="371"/>
      <c r="D24941" s="434"/>
    </row>
    <row r="24942" spans="1:4">
      <c r="A24942" s="371"/>
      <c r="B24942" s="371"/>
      <c r="C24942" s="371"/>
      <c r="D24942" s="434"/>
    </row>
    <row r="24943" spans="1:4">
      <c r="A24943" s="371"/>
      <c r="B24943" s="371"/>
      <c r="C24943" s="371"/>
      <c r="D24943" s="434"/>
    </row>
    <row r="24944" spans="1:4">
      <c r="A24944" s="371"/>
      <c r="B24944" s="371"/>
      <c r="C24944" s="371"/>
      <c r="D24944" s="434"/>
    </row>
    <row r="24945" spans="1:4">
      <c r="A24945" s="371"/>
      <c r="B24945" s="371"/>
      <c r="C24945" s="371"/>
      <c r="D24945" s="434"/>
    </row>
    <row r="24946" spans="1:4">
      <c r="A24946" s="371"/>
      <c r="B24946" s="371"/>
      <c r="C24946" s="371"/>
      <c r="D24946" s="434"/>
    </row>
    <row r="24947" spans="1:4">
      <c r="A24947" s="371"/>
      <c r="B24947" s="371"/>
      <c r="C24947" s="371"/>
      <c r="D24947" s="434"/>
    </row>
    <row r="24948" spans="1:4">
      <c r="A24948" s="371"/>
      <c r="B24948" s="371"/>
      <c r="C24948" s="371"/>
      <c r="D24948" s="434"/>
    </row>
    <row r="24949" spans="1:4">
      <c r="A24949" s="371"/>
      <c r="B24949" s="371"/>
      <c r="C24949" s="371"/>
      <c r="D24949" s="434"/>
    </row>
    <row r="24950" spans="1:4">
      <c r="A24950" s="371"/>
      <c r="B24950" s="371"/>
      <c r="C24950" s="371"/>
      <c r="D24950" s="434"/>
    </row>
    <row r="24951" spans="1:4">
      <c r="A24951" s="371"/>
      <c r="B24951" s="371"/>
      <c r="C24951" s="371"/>
      <c r="D24951" s="434"/>
    </row>
    <row r="24952" spans="1:4">
      <c r="A24952" s="371"/>
      <c r="B24952" s="371"/>
      <c r="C24952" s="371"/>
      <c r="D24952" s="434"/>
    </row>
    <row r="24953" spans="1:4">
      <c r="A24953" s="371"/>
      <c r="B24953" s="371"/>
      <c r="C24953" s="371"/>
      <c r="D24953" s="434"/>
    </row>
    <row r="24954" spans="1:4">
      <c r="A24954" s="371"/>
      <c r="B24954" s="371"/>
      <c r="C24954" s="371"/>
      <c r="D24954" s="434"/>
    </row>
    <row r="24955" spans="1:4">
      <c r="A24955" s="371"/>
      <c r="B24955" s="371"/>
      <c r="C24955" s="371"/>
      <c r="D24955" s="434"/>
    </row>
    <row r="24956" spans="1:4">
      <c r="A24956" s="371"/>
      <c r="B24956" s="371"/>
      <c r="C24956" s="371"/>
      <c r="D24956" s="434"/>
    </row>
    <row r="24957" spans="1:4">
      <c r="A24957" s="371"/>
      <c r="B24957" s="371"/>
      <c r="C24957" s="371"/>
      <c r="D24957" s="434"/>
    </row>
    <row r="24958" spans="1:4">
      <c r="A24958" s="371"/>
      <c r="B24958" s="371"/>
      <c r="C24958" s="371"/>
      <c r="D24958" s="434"/>
    </row>
    <row r="24959" spans="1:4">
      <c r="A24959" s="371"/>
      <c r="B24959" s="371"/>
      <c r="C24959" s="371"/>
      <c r="D24959" s="434"/>
    </row>
    <row r="24960" spans="1:4">
      <c r="A24960" s="371"/>
      <c r="B24960" s="371"/>
      <c r="C24960" s="371"/>
      <c r="D24960" s="434"/>
    </row>
    <row r="24961" spans="1:4">
      <c r="A24961" s="371"/>
      <c r="B24961" s="371"/>
      <c r="C24961" s="371"/>
      <c r="D24961" s="434"/>
    </row>
    <row r="24962" spans="1:4">
      <c r="A24962" s="371"/>
      <c r="B24962" s="371"/>
      <c r="C24962" s="371"/>
      <c r="D24962" s="434"/>
    </row>
    <row r="24963" spans="1:4">
      <c r="A24963" s="371"/>
      <c r="B24963" s="371"/>
      <c r="C24963" s="371"/>
      <c r="D24963" s="434"/>
    </row>
    <row r="24964" spans="1:4">
      <c r="A24964" s="371"/>
      <c r="B24964" s="371"/>
      <c r="C24964" s="371"/>
      <c r="D24964" s="434"/>
    </row>
    <row r="24965" spans="1:4">
      <c r="A24965" s="371"/>
      <c r="B24965" s="371"/>
      <c r="C24965" s="371"/>
      <c r="D24965" s="434"/>
    </row>
    <row r="24966" spans="1:4">
      <c r="A24966" s="371"/>
      <c r="B24966" s="371"/>
      <c r="C24966" s="371"/>
      <c r="D24966" s="434"/>
    </row>
    <row r="24967" spans="1:4">
      <c r="A24967" s="371"/>
      <c r="B24967" s="371"/>
      <c r="C24967" s="371"/>
      <c r="D24967" s="434"/>
    </row>
    <row r="24968" spans="1:4">
      <c r="A24968" s="371"/>
      <c r="B24968" s="371"/>
      <c r="C24968" s="371"/>
      <c r="D24968" s="434"/>
    </row>
    <row r="24969" spans="1:4">
      <c r="A24969" s="371"/>
      <c r="B24969" s="371"/>
      <c r="C24969" s="371"/>
      <c r="D24969" s="434"/>
    </row>
    <row r="24970" spans="1:4">
      <c r="A24970" s="371"/>
      <c r="B24970" s="371"/>
      <c r="C24970" s="371"/>
      <c r="D24970" s="434"/>
    </row>
    <row r="24971" spans="1:4">
      <c r="A24971" s="371"/>
      <c r="B24971" s="371"/>
      <c r="C24971" s="371"/>
      <c r="D24971" s="434"/>
    </row>
    <row r="24972" spans="1:4">
      <c r="A24972" s="371"/>
      <c r="B24972" s="371"/>
      <c r="C24972" s="371"/>
      <c r="D24972" s="434"/>
    </row>
    <row r="24973" spans="1:4">
      <c r="A24973" s="371"/>
      <c r="B24973" s="371"/>
      <c r="C24973" s="371"/>
      <c r="D24973" s="434"/>
    </row>
    <row r="24974" spans="1:4">
      <c r="A24974" s="371"/>
      <c r="B24974" s="371"/>
      <c r="C24974" s="371"/>
      <c r="D24974" s="434"/>
    </row>
    <row r="24975" spans="1:4">
      <c r="A24975" s="371"/>
      <c r="B24975" s="371"/>
      <c r="C24975" s="371"/>
      <c r="D24975" s="434"/>
    </row>
    <row r="24976" spans="1:4">
      <c r="A24976" s="371"/>
      <c r="B24976" s="371"/>
      <c r="C24976" s="371"/>
      <c r="D24976" s="434"/>
    </row>
    <row r="24977" spans="1:4">
      <c r="A24977" s="371"/>
      <c r="B24977" s="371"/>
      <c r="C24977" s="371"/>
      <c r="D24977" s="434"/>
    </row>
    <row r="24978" spans="1:4">
      <c r="A24978" s="371"/>
      <c r="B24978" s="371"/>
      <c r="C24978" s="371"/>
      <c r="D24978" s="434"/>
    </row>
    <row r="24979" spans="1:4">
      <c r="A24979" s="371"/>
      <c r="B24979" s="371"/>
      <c r="C24979" s="371"/>
      <c r="D24979" s="434"/>
    </row>
    <row r="24980" spans="1:4">
      <c r="A24980" s="371"/>
      <c r="B24980" s="371"/>
      <c r="C24980" s="371"/>
      <c r="D24980" s="434"/>
    </row>
    <row r="24981" spans="1:4">
      <c r="A24981" s="371"/>
      <c r="B24981" s="371"/>
      <c r="C24981" s="371"/>
      <c r="D24981" s="434"/>
    </row>
    <row r="24982" spans="1:4">
      <c r="A24982" s="371"/>
      <c r="B24982" s="371"/>
      <c r="C24982" s="371"/>
      <c r="D24982" s="434"/>
    </row>
    <row r="24983" spans="1:4">
      <c r="A24983" s="371"/>
      <c r="B24983" s="371"/>
      <c r="C24983" s="371"/>
      <c r="D24983" s="434"/>
    </row>
    <row r="24984" spans="1:4">
      <c r="A24984" s="371"/>
      <c r="B24984" s="371"/>
      <c r="C24984" s="371"/>
      <c r="D24984" s="434"/>
    </row>
    <row r="24985" spans="1:4">
      <c r="A24985" s="371"/>
      <c r="B24985" s="371"/>
      <c r="C24985" s="371"/>
      <c r="D24985" s="434"/>
    </row>
    <row r="24986" spans="1:4">
      <c r="A24986" s="371"/>
      <c r="B24986" s="371"/>
      <c r="C24986" s="371"/>
      <c r="D24986" s="434"/>
    </row>
    <row r="24987" spans="1:4">
      <c r="A24987" s="371"/>
      <c r="B24987" s="371"/>
      <c r="C24987" s="371"/>
      <c r="D24987" s="434"/>
    </row>
    <row r="24988" spans="1:4">
      <c r="A24988" s="371"/>
      <c r="B24988" s="371"/>
      <c r="C24988" s="371"/>
      <c r="D24988" s="434"/>
    </row>
    <row r="24989" spans="1:4">
      <c r="A24989" s="371"/>
      <c r="B24989" s="371"/>
      <c r="C24989" s="371"/>
      <c r="D24989" s="434"/>
    </row>
    <row r="24990" spans="1:4">
      <c r="A24990" s="371"/>
      <c r="B24990" s="371"/>
      <c r="C24990" s="371"/>
      <c r="D24990" s="434"/>
    </row>
    <row r="24991" spans="1:4">
      <c r="A24991" s="371"/>
      <c r="B24991" s="371"/>
      <c r="C24991" s="371"/>
      <c r="D24991" s="434"/>
    </row>
    <row r="24992" spans="1:4">
      <c r="A24992" s="371"/>
      <c r="B24992" s="371"/>
      <c r="C24992" s="371"/>
      <c r="D24992" s="434"/>
    </row>
    <row r="24993" spans="1:4">
      <c r="A24993" s="371"/>
      <c r="B24993" s="371"/>
      <c r="C24993" s="371"/>
      <c r="D24993" s="434"/>
    </row>
    <row r="24994" spans="1:4">
      <c r="A24994" s="371"/>
      <c r="B24994" s="371"/>
      <c r="C24994" s="371"/>
      <c r="D24994" s="434"/>
    </row>
    <row r="24995" spans="1:4">
      <c r="A24995" s="371"/>
      <c r="B24995" s="371"/>
      <c r="C24995" s="371"/>
      <c r="D24995" s="434"/>
    </row>
    <row r="24996" spans="1:4">
      <c r="A24996" s="371"/>
      <c r="B24996" s="371"/>
      <c r="C24996" s="371"/>
      <c r="D24996" s="434"/>
    </row>
    <row r="24997" spans="1:4">
      <c r="A24997" s="371"/>
      <c r="B24997" s="371"/>
      <c r="C24997" s="371"/>
      <c r="D24997" s="434"/>
    </row>
    <row r="24998" spans="1:4">
      <c r="A24998" s="371"/>
      <c r="B24998" s="371"/>
      <c r="C24998" s="371"/>
      <c r="D24998" s="434"/>
    </row>
    <row r="24999" spans="1:4">
      <c r="A24999" s="371"/>
      <c r="B24999" s="371"/>
      <c r="C24999" s="371"/>
      <c r="D24999" s="434"/>
    </row>
    <row r="25000" spans="1:4">
      <c r="A25000" s="371"/>
      <c r="B25000" s="371"/>
      <c r="C25000" s="371"/>
      <c r="D25000" s="434"/>
    </row>
    <row r="25001" spans="1:4">
      <c r="A25001" s="371"/>
      <c r="B25001" s="371"/>
      <c r="C25001" s="371"/>
      <c r="D25001" s="434"/>
    </row>
    <row r="25002" spans="1:4">
      <c r="A25002" s="371"/>
      <c r="B25002" s="371"/>
      <c r="C25002" s="371"/>
      <c r="D25002" s="434"/>
    </row>
    <row r="25003" spans="1:4">
      <c r="A25003" s="371"/>
      <c r="B25003" s="371"/>
      <c r="C25003" s="371"/>
      <c r="D25003" s="434"/>
    </row>
    <row r="25004" spans="1:4">
      <c r="A25004" s="371"/>
      <c r="B25004" s="371"/>
      <c r="C25004" s="371"/>
      <c r="D25004" s="434"/>
    </row>
    <row r="25005" spans="1:4">
      <c r="A25005" s="371"/>
      <c r="B25005" s="371"/>
      <c r="C25005" s="371"/>
      <c r="D25005" s="434"/>
    </row>
    <row r="25006" spans="1:4">
      <c r="A25006" s="371"/>
      <c r="B25006" s="371"/>
      <c r="C25006" s="371"/>
      <c r="D25006" s="434"/>
    </row>
    <row r="25007" spans="1:4">
      <c r="A25007" s="371"/>
      <c r="B25007" s="371"/>
      <c r="C25007" s="371"/>
      <c r="D25007" s="434"/>
    </row>
    <row r="25008" spans="1:4">
      <c r="A25008" s="371"/>
      <c r="B25008" s="371"/>
      <c r="C25008" s="371"/>
      <c r="D25008" s="434"/>
    </row>
    <row r="25009" spans="1:4">
      <c r="A25009" s="371"/>
      <c r="B25009" s="371"/>
      <c r="C25009" s="371"/>
      <c r="D25009" s="434"/>
    </row>
    <row r="25010" spans="1:4">
      <c r="A25010" s="371"/>
      <c r="B25010" s="371"/>
      <c r="C25010" s="371"/>
      <c r="D25010" s="434"/>
    </row>
    <row r="25011" spans="1:4">
      <c r="A25011" s="371"/>
      <c r="B25011" s="371"/>
      <c r="C25011" s="371"/>
      <c r="D25011" s="434"/>
    </row>
    <row r="25012" spans="1:4">
      <c r="A25012" s="371"/>
      <c r="B25012" s="371"/>
      <c r="C25012" s="371"/>
      <c r="D25012" s="434"/>
    </row>
    <row r="25013" spans="1:4">
      <c r="A25013" s="371"/>
      <c r="B25013" s="371"/>
      <c r="C25013" s="371"/>
      <c r="D25013" s="434"/>
    </row>
    <row r="25014" spans="1:4">
      <c r="A25014" s="371"/>
      <c r="B25014" s="371"/>
      <c r="C25014" s="371"/>
      <c r="D25014" s="434"/>
    </row>
    <row r="25015" spans="1:4">
      <c r="A25015" s="371"/>
      <c r="B25015" s="371"/>
      <c r="C25015" s="371"/>
      <c r="D25015" s="434"/>
    </row>
    <row r="25016" spans="1:4">
      <c r="A25016" s="371"/>
      <c r="B25016" s="371"/>
      <c r="C25016" s="371"/>
      <c r="D25016" s="434"/>
    </row>
    <row r="25017" spans="1:4">
      <c r="A25017" s="371"/>
      <c r="B25017" s="371"/>
      <c r="C25017" s="371"/>
      <c r="D25017" s="434"/>
    </row>
    <row r="25018" spans="1:4">
      <c r="A25018" s="371"/>
      <c r="B25018" s="371"/>
      <c r="C25018" s="371"/>
      <c r="D25018" s="434"/>
    </row>
    <row r="25019" spans="1:4">
      <c r="A25019" s="371"/>
      <c r="B25019" s="371"/>
      <c r="C25019" s="371"/>
      <c r="D25019" s="434"/>
    </row>
    <row r="25020" spans="1:4">
      <c r="A25020" s="371"/>
      <c r="B25020" s="371"/>
      <c r="C25020" s="371"/>
      <c r="D25020" s="434"/>
    </row>
    <row r="25021" spans="1:4">
      <c r="A25021" s="371"/>
      <c r="B25021" s="371"/>
      <c r="C25021" s="371"/>
      <c r="D25021" s="434"/>
    </row>
    <row r="25022" spans="1:4">
      <c r="A25022" s="371"/>
      <c r="B25022" s="371"/>
      <c r="C25022" s="371"/>
      <c r="D25022" s="434"/>
    </row>
    <row r="25023" spans="1:4">
      <c r="A25023" s="371"/>
      <c r="B25023" s="371"/>
      <c r="C25023" s="371"/>
      <c r="D25023" s="434"/>
    </row>
    <row r="25024" spans="1:4">
      <c r="A25024" s="371"/>
      <c r="B25024" s="371"/>
      <c r="C25024" s="371"/>
      <c r="D25024" s="434"/>
    </row>
    <row r="25025" spans="1:4">
      <c r="A25025" s="371"/>
      <c r="B25025" s="371"/>
      <c r="C25025" s="371"/>
      <c r="D25025" s="434"/>
    </row>
    <row r="25026" spans="1:4">
      <c r="A25026" s="371"/>
      <c r="B25026" s="371"/>
      <c r="C25026" s="371"/>
      <c r="D25026" s="434"/>
    </row>
    <row r="25027" spans="1:4">
      <c r="A25027" s="371"/>
      <c r="B25027" s="371"/>
      <c r="C25027" s="371"/>
      <c r="D25027" s="434"/>
    </row>
    <row r="25028" spans="1:4">
      <c r="A25028" s="371"/>
      <c r="B25028" s="371"/>
      <c r="C25028" s="371"/>
      <c r="D25028" s="434"/>
    </row>
    <row r="25029" spans="1:4">
      <c r="A25029" s="371"/>
      <c r="B25029" s="371"/>
      <c r="C25029" s="371"/>
      <c r="D25029" s="434"/>
    </row>
    <row r="25030" spans="1:4">
      <c r="A25030" s="371"/>
      <c r="B25030" s="371"/>
      <c r="C25030" s="371"/>
      <c r="D25030" s="434"/>
    </row>
    <row r="25031" spans="1:4">
      <c r="A25031" s="371"/>
      <c r="B25031" s="371"/>
      <c r="C25031" s="371"/>
      <c r="D25031" s="434"/>
    </row>
    <row r="25032" spans="1:4">
      <c r="A25032" s="371"/>
      <c r="B25032" s="371"/>
      <c r="C25032" s="371"/>
      <c r="D25032" s="434"/>
    </row>
    <row r="25033" spans="1:4">
      <c r="A25033" s="371"/>
      <c r="B25033" s="371"/>
      <c r="C25033" s="371"/>
      <c r="D25033" s="434"/>
    </row>
    <row r="25034" spans="1:4">
      <c r="A25034" s="371"/>
      <c r="B25034" s="371"/>
      <c r="C25034" s="371"/>
      <c r="D25034" s="434"/>
    </row>
    <row r="25035" spans="1:4">
      <c r="A25035" s="371"/>
      <c r="B25035" s="371"/>
      <c r="C25035" s="371"/>
      <c r="D25035" s="434"/>
    </row>
    <row r="25036" spans="1:4">
      <c r="A25036" s="371"/>
      <c r="B25036" s="371"/>
      <c r="C25036" s="371"/>
      <c r="D25036" s="434"/>
    </row>
    <row r="25037" spans="1:4">
      <c r="A25037" s="371"/>
      <c r="B25037" s="371"/>
      <c r="C25037" s="371"/>
      <c r="D25037" s="434"/>
    </row>
    <row r="25038" spans="1:4">
      <c r="A25038" s="371"/>
      <c r="B25038" s="371"/>
      <c r="C25038" s="371"/>
      <c r="D25038" s="434"/>
    </row>
    <row r="25039" spans="1:4">
      <c r="A25039" s="371"/>
      <c r="B25039" s="371"/>
      <c r="C25039" s="371"/>
      <c r="D25039" s="434"/>
    </row>
    <row r="25040" spans="1:4">
      <c r="A25040" s="371"/>
      <c r="B25040" s="371"/>
      <c r="C25040" s="371"/>
      <c r="D25040" s="434"/>
    </row>
    <row r="25041" spans="1:4">
      <c r="A25041" s="371"/>
      <c r="B25041" s="371"/>
      <c r="C25041" s="371"/>
      <c r="D25041" s="434"/>
    </row>
    <row r="25042" spans="1:4">
      <c r="A25042" s="371"/>
      <c r="B25042" s="371"/>
      <c r="C25042" s="371"/>
      <c r="D25042" s="434"/>
    </row>
    <row r="25043" spans="1:4">
      <c r="A25043" s="371"/>
      <c r="B25043" s="371"/>
      <c r="C25043" s="371"/>
      <c r="D25043" s="434"/>
    </row>
    <row r="25044" spans="1:4">
      <c r="A25044" s="371"/>
      <c r="B25044" s="371"/>
      <c r="C25044" s="371"/>
      <c r="D25044" s="434"/>
    </row>
    <row r="25045" spans="1:4">
      <c r="A25045" s="371"/>
      <c r="B25045" s="371"/>
      <c r="C25045" s="371"/>
      <c r="D25045" s="434"/>
    </row>
    <row r="25046" spans="1:4">
      <c r="A25046" s="371"/>
      <c r="B25046" s="371"/>
      <c r="C25046" s="371"/>
      <c r="D25046" s="434"/>
    </row>
    <row r="25047" spans="1:4">
      <c r="A25047" s="371"/>
      <c r="B25047" s="371"/>
      <c r="C25047" s="371"/>
      <c r="D25047" s="434"/>
    </row>
    <row r="25048" spans="1:4">
      <c r="A25048" s="371"/>
      <c r="B25048" s="371"/>
      <c r="C25048" s="371"/>
      <c r="D25048" s="434"/>
    </row>
    <row r="25049" spans="1:4">
      <c r="A25049" s="371"/>
      <c r="B25049" s="371"/>
      <c r="C25049" s="371"/>
      <c r="D25049" s="434"/>
    </row>
    <row r="25050" spans="1:4">
      <c r="A25050" s="371"/>
      <c r="B25050" s="371"/>
      <c r="C25050" s="371"/>
      <c r="D25050" s="434"/>
    </row>
    <row r="25051" spans="1:4">
      <c r="A25051" s="371"/>
      <c r="B25051" s="371"/>
      <c r="C25051" s="371"/>
      <c r="D25051" s="434"/>
    </row>
    <row r="25052" spans="1:4">
      <c r="A25052" s="371"/>
      <c r="B25052" s="371"/>
      <c r="C25052" s="371"/>
      <c r="D25052" s="434"/>
    </row>
    <row r="25053" spans="1:4">
      <c r="A25053" s="371"/>
      <c r="B25053" s="371"/>
      <c r="C25053" s="371"/>
      <c r="D25053" s="434"/>
    </row>
    <row r="25054" spans="1:4">
      <c r="A25054" s="371"/>
      <c r="B25054" s="371"/>
      <c r="C25054" s="371"/>
      <c r="D25054" s="434"/>
    </row>
    <row r="25055" spans="1:4">
      <c r="A25055" s="371"/>
      <c r="B25055" s="371"/>
      <c r="C25055" s="371"/>
      <c r="D25055" s="434"/>
    </row>
    <row r="25056" spans="1:4">
      <c r="A25056" s="371"/>
      <c r="B25056" s="371"/>
      <c r="C25056" s="371"/>
      <c r="D25056" s="434"/>
    </row>
    <row r="25057" spans="1:4">
      <c r="A25057" s="371"/>
      <c r="B25057" s="371"/>
      <c r="C25057" s="371"/>
      <c r="D25057" s="434"/>
    </row>
    <row r="25058" spans="1:4">
      <c r="A25058" s="371"/>
      <c r="B25058" s="371"/>
      <c r="C25058" s="371"/>
      <c r="D25058" s="434"/>
    </row>
    <row r="25059" spans="1:4">
      <c r="A25059" s="371"/>
      <c r="B25059" s="371"/>
      <c r="C25059" s="371"/>
      <c r="D25059" s="434"/>
    </row>
    <row r="25060" spans="1:4">
      <c r="A25060" s="371"/>
      <c r="B25060" s="371"/>
      <c r="C25060" s="371"/>
      <c r="D25060" s="434"/>
    </row>
    <row r="25061" spans="1:4">
      <c r="A25061" s="371"/>
      <c r="B25061" s="371"/>
      <c r="C25061" s="371"/>
      <c r="D25061" s="434"/>
    </row>
    <row r="25062" spans="1:4">
      <c r="A25062" s="371"/>
      <c r="B25062" s="371"/>
      <c r="C25062" s="371"/>
      <c r="D25062" s="434"/>
    </row>
    <row r="25063" spans="1:4">
      <c r="A25063" s="371"/>
      <c r="B25063" s="371"/>
      <c r="C25063" s="371"/>
      <c r="D25063" s="434"/>
    </row>
    <row r="25064" spans="1:4">
      <c r="A25064" s="371"/>
      <c r="B25064" s="371"/>
      <c r="C25064" s="371"/>
      <c r="D25064" s="434"/>
    </row>
    <row r="25065" spans="1:4">
      <c r="A25065" s="371"/>
      <c r="B25065" s="371"/>
      <c r="C25065" s="371"/>
      <c r="D25065" s="434"/>
    </row>
    <row r="25066" spans="1:4">
      <c r="A25066" s="371"/>
      <c r="B25066" s="371"/>
      <c r="C25066" s="371"/>
      <c r="D25066" s="434"/>
    </row>
    <row r="25067" spans="1:4">
      <c r="A25067" s="371"/>
      <c r="B25067" s="371"/>
      <c r="C25067" s="371"/>
      <c r="D25067" s="434"/>
    </row>
    <row r="25068" spans="1:4">
      <c r="A25068" s="371"/>
      <c r="B25068" s="371"/>
      <c r="C25068" s="371"/>
      <c r="D25068" s="434"/>
    </row>
    <row r="25069" spans="1:4">
      <c r="A25069" s="371"/>
      <c r="B25069" s="371"/>
      <c r="C25069" s="371"/>
      <c r="D25069" s="434"/>
    </row>
    <row r="25070" spans="1:4">
      <c r="A25070" s="371"/>
      <c r="B25070" s="371"/>
      <c r="C25070" s="371"/>
      <c r="D25070" s="434"/>
    </row>
    <row r="25071" spans="1:4">
      <c r="A25071" s="371"/>
      <c r="B25071" s="371"/>
      <c r="C25071" s="371"/>
      <c r="D25071" s="434"/>
    </row>
    <row r="25072" spans="1:4">
      <c r="A25072" s="371"/>
      <c r="B25072" s="371"/>
      <c r="C25072" s="371"/>
      <c r="D25072" s="434"/>
    </row>
    <row r="25073" spans="1:4">
      <c r="A25073" s="371"/>
      <c r="B25073" s="371"/>
      <c r="C25073" s="371"/>
      <c r="D25073" s="434"/>
    </row>
    <row r="25074" spans="1:4">
      <c r="A25074" s="371"/>
      <c r="B25074" s="371"/>
      <c r="C25074" s="371"/>
      <c r="D25074" s="434"/>
    </row>
    <row r="25075" spans="1:4">
      <c r="A25075" s="371"/>
      <c r="B25075" s="371"/>
      <c r="C25075" s="371"/>
      <c r="D25075" s="434"/>
    </row>
    <row r="25076" spans="1:4">
      <c r="A25076" s="371"/>
      <c r="B25076" s="371"/>
      <c r="C25076" s="371"/>
      <c r="D25076" s="434"/>
    </row>
    <row r="25077" spans="1:4">
      <c r="A25077" s="371"/>
      <c r="B25077" s="371"/>
      <c r="C25077" s="371"/>
      <c r="D25077" s="434"/>
    </row>
    <row r="25078" spans="1:4">
      <c r="A25078" s="371"/>
      <c r="B25078" s="371"/>
      <c r="C25078" s="371"/>
      <c r="D25078" s="434"/>
    </row>
    <row r="25079" spans="1:4">
      <c r="A25079" s="371"/>
      <c r="B25079" s="371"/>
      <c r="C25079" s="371"/>
      <c r="D25079" s="434"/>
    </row>
    <row r="25080" spans="1:4">
      <c r="A25080" s="371"/>
      <c r="B25080" s="371"/>
      <c r="C25080" s="371"/>
      <c r="D25080" s="434"/>
    </row>
    <row r="25081" spans="1:4">
      <c r="A25081" s="371"/>
      <c r="B25081" s="371"/>
      <c r="C25081" s="371"/>
      <c r="D25081" s="434"/>
    </row>
    <row r="25082" spans="1:4">
      <c r="A25082" s="371"/>
      <c r="B25082" s="371"/>
      <c r="C25082" s="371"/>
      <c r="D25082" s="434"/>
    </row>
    <row r="25083" spans="1:4">
      <c r="A25083" s="371"/>
      <c r="B25083" s="371"/>
      <c r="C25083" s="371"/>
      <c r="D25083" s="434"/>
    </row>
    <row r="25084" spans="1:4">
      <c r="A25084" s="371"/>
      <c r="B25084" s="371"/>
      <c r="C25084" s="371"/>
      <c r="D25084" s="434"/>
    </row>
    <row r="25085" spans="1:4">
      <c r="A25085" s="371"/>
      <c r="B25085" s="371"/>
      <c r="C25085" s="371"/>
      <c r="D25085" s="434"/>
    </row>
    <row r="25086" spans="1:4">
      <c r="A25086" s="371"/>
      <c r="B25086" s="371"/>
      <c r="C25086" s="371"/>
      <c r="D25086" s="434"/>
    </row>
    <row r="25087" spans="1:4">
      <c r="A25087" s="371"/>
      <c r="B25087" s="371"/>
      <c r="C25087" s="371"/>
      <c r="D25087" s="434"/>
    </row>
    <row r="25088" spans="1:4">
      <c r="A25088" s="371"/>
      <c r="B25088" s="371"/>
      <c r="C25088" s="371"/>
      <c r="D25088" s="434"/>
    </row>
    <row r="25089" spans="1:4">
      <c r="A25089" s="371"/>
      <c r="B25089" s="371"/>
      <c r="C25089" s="371"/>
      <c r="D25089" s="434"/>
    </row>
    <row r="25090" spans="1:4">
      <c r="A25090" s="371"/>
      <c r="B25090" s="371"/>
      <c r="C25090" s="371"/>
      <c r="D25090" s="434"/>
    </row>
    <row r="25091" spans="1:4">
      <c r="A25091" s="371"/>
      <c r="B25091" s="371"/>
      <c r="C25091" s="371"/>
      <c r="D25091" s="434"/>
    </row>
    <row r="25092" spans="1:4">
      <c r="A25092" s="371"/>
      <c r="B25092" s="371"/>
      <c r="C25092" s="371"/>
      <c r="D25092" s="434"/>
    </row>
    <row r="25093" spans="1:4">
      <c r="A25093" s="371"/>
      <c r="B25093" s="371"/>
      <c r="C25093" s="371"/>
      <c r="D25093" s="434"/>
    </row>
    <row r="25094" spans="1:4">
      <c r="A25094" s="371"/>
      <c r="B25094" s="371"/>
      <c r="C25094" s="371"/>
      <c r="D25094" s="434"/>
    </row>
    <row r="25095" spans="1:4">
      <c r="A25095" s="371"/>
      <c r="B25095" s="371"/>
      <c r="C25095" s="371"/>
      <c r="D25095" s="434"/>
    </row>
    <row r="25096" spans="1:4">
      <c r="A25096" s="371"/>
      <c r="B25096" s="371"/>
      <c r="C25096" s="371"/>
      <c r="D25096" s="434"/>
    </row>
    <row r="25097" spans="1:4">
      <c r="A25097" s="371"/>
      <c r="B25097" s="371"/>
      <c r="C25097" s="371"/>
      <c r="D25097" s="434"/>
    </row>
    <row r="25098" spans="1:4">
      <c r="A25098" s="371"/>
      <c r="B25098" s="371"/>
      <c r="C25098" s="371"/>
      <c r="D25098" s="434"/>
    </row>
    <row r="25099" spans="1:4">
      <c r="A25099" s="371"/>
      <c r="B25099" s="371"/>
      <c r="C25099" s="371"/>
      <c r="D25099" s="434"/>
    </row>
    <row r="25100" spans="1:4">
      <c r="A25100" s="371"/>
      <c r="B25100" s="371"/>
      <c r="C25100" s="371"/>
      <c r="D25100" s="434"/>
    </row>
    <row r="25101" spans="1:4">
      <c r="A25101" s="371"/>
      <c r="B25101" s="371"/>
      <c r="C25101" s="371"/>
      <c r="D25101" s="434"/>
    </row>
    <row r="25102" spans="1:4">
      <c r="A25102" s="371"/>
      <c r="B25102" s="371"/>
      <c r="C25102" s="371"/>
      <c r="D25102" s="434"/>
    </row>
    <row r="25103" spans="1:4">
      <c r="A25103" s="371"/>
      <c r="B25103" s="371"/>
      <c r="C25103" s="371"/>
      <c r="D25103" s="434"/>
    </row>
    <row r="25104" spans="1:4">
      <c r="A25104" s="371"/>
      <c r="B25104" s="371"/>
      <c r="C25104" s="371"/>
      <c r="D25104" s="434"/>
    </row>
    <row r="25105" spans="1:4">
      <c r="A25105" s="371"/>
      <c r="B25105" s="371"/>
      <c r="C25105" s="371"/>
      <c r="D25105" s="434"/>
    </row>
    <row r="25106" spans="1:4">
      <c r="A25106" s="371"/>
      <c r="B25106" s="371"/>
      <c r="C25106" s="371"/>
      <c r="D25106" s="434"/>
    </row>
    <row r="25107" spans="1:4">
      <c r="A25107" s="371"/>
      <c r="B25107" s="371"/>
      <c r="C25107" s="371"/>
      <c r="D25107" s="434"/>
    </row>
    <row r="25108" spans="1:4">
      <c r="A25108" s="371"/>
      <c r="B25108" s="371"/>
      <c r="C25108" s="371"/>
      <c r="D25108" s="434"/>
    </row>
    <row r="25109" spans="1:4">
      <c r="A25109" s="371"/>
      <c r="B25109" s="371"/>
      <c r="C25109" s="371"/>
      <c r="D25109" s="434"/>
    </row>
    <row r="25110" spans="1:4">
      <c r="A25110" s="371"/>
      <c r="B25110" s="371"/>
      <c r="C25110" s="371"/>
      <c r="D25110" s="434"/>
    </row>
    <row r="25111" spans="1:4">
      <c r="A25111" s="371"/>
      <c r="B25111" s="371"/>
      <c r="C25111" s="371"/>
      <c r="D25111" s="434"/>
    </row>
    <row r="25112" spans="1:4">
      <c r="A25112" s="371"/>
      <c r="B25112" s="371"/>
      <c r="C25112" s="371"/>
      <c r="D25112" s="434"/>
    </row>
    <row r="25113" spans="1:4">
      <c r="A25113" s="371"/>
      <c r="B25113" s="371"/>
      <c r="C25113" s="371"/>
      <c r="D25113" s="434"/>
    </row>
    <row r="25114" spans="1:4">
      <c r="A25114" s="371"/>
      <c r="B25114" s="371"/>
      <c r="C25114" s="371"/>
      <c r="D25114" s="434"/>
    </row>
    <row r="25115" spans="1:4">
      <c r="A25115" s="371"/>
      <c r="B25115" s="371"/>
      <c r="C25115" s="371"/>
      <c r="D25115" s="434"/>
    </row>
    <row r="25116" spans="1:4">
      <c r="A25116" s="371"/>
      <c r="B25116" s="371"/>
      <c r="C25116" s="371"/>
      <c r="D25116" s="434"/>
    </row>
    <row r="25117" spans="1:4">
      <c r="A25117" s="371"/>
      <c r="B25117" s="371"/>
      <c r="C25117" s="371"/>
      <c r="D25117" s="434"/>
    </row>
    <row r="25118" spans="1:4">
      <c r="A25118" s="371"/>
      <c r="B25118" s="371"/>
      <c r="C25118" s="371"/>
      <c r="D25118" s="434"/>
    </row>
    <row r="25119" spans="1:4">
      <c r="A25119" s="371"/>
      <c r="B25119" s="371"/>
      <c r="C25119" s="371"/>
      <c r="D25119" s="434"/>
    </row>
    <row r="25120" spans="1:4">
      <c r="A25120" s="371"/>
      <c r="B25120" s="371"/>
      <c r="C25120" s="371"/>
      <c r="D25120" s="434"/>
    </row>
    <row r="25121" spans="1:4">
      <c r="A25121" s="371"/>
      <c r="B25121" s="371"/>
      <c r="C25121" s="371"/>
      <c r="D25121" s="434"/>
    </row>
    <row r="25122" spans="1:4">
      <c r="A25122" s="371"/>
      <c r="B25122" s="371"/>
      <c r="C25122" s="371"/>
      <c r="D25122" s="434"/>
    </row>
    <row r="25123" spans="1:4">
      <c r="A25123" s="371"/>
      <c r="B25123" s="371"/>
      <c r="C25123" s="371"/>
      <c r="D25123" s="434"/>
    </row>
    <row r="25124" spans="1:4">
      <c r="A25124" s="371"/>
      <c r="B25124" s="371"/>
      <c r="C25124" s="371"/>
      <c r="D25124" s="434"/>
    </row>
    <row r="25125" spans="1:4">
      <c r="A25125" s="371"/>
      <c r="B25125" s="371"/>
      <c r="C25125" s="371"/>
      <c r="D25125" s="434"/>
    </row>
    <row r="25126" spans="1:4">
      <c r="A25126" s="371"/>
      <c r="B25126" s="371"/>
      <c r="C25126" s="371"/>
      <c r="D25126" s="434"/>
    </row>
    <row r="25127" spans="1:4">
      <c r="A25127" s="371"/>
      <c r="B25127" s="371"/>
      <c r="C25127" s="371"/>
      <c r="D25127" s="434"/>
    </row>
    <row r="25128" spans="1:4">
      <c r="A25128" s="371"/>
      <c r="B25128" s="371"/>
      <c r="C25128" s="371"/>
      <c r="D25128" s="434"/>
    </row>
    <row r="25129" spans="1:4">
      <c r="A25129" s="371"/>
      <c r="B25129" s="371"/>
      <c r="C25129" s="371"/>
      <c r="D25129" s="434"/>
    </row>
    <row r="25130" spans="1:4">
      <c r="A25130" s="371"/>
      <c r="B25130" s="371"/>
      <c r="C25130" s="371"/>
      <c r="D25130" s="434"/>
    </row>
    <row r="25131" spans="1:4">
      <c r="A25131" s="371"/>
      <c r="B25131" s="371"/>
      <c r="C25131" s="371"/>
      <c r="D25131" s="434"/>
    </row>
    <row r="25132" spans="1:4">
      <c r="A25132" s="371"/>
      <c r="B25132" s="371"/>
      <c r="C25132" s="371"/>
      <c r="D25132" s="434"/>
    </row>
    <row r="25133" spans="1:4">
      <c r="A25133" s="371"/>
      <c r="B25133" s="371"/>
      <c r="C25133" s="371"/>
      <c r="D25133" s="434"/>
    </row>
    <row r="25134" spans="1:4">
      <c r="A25134" s="371"/>
      <c r="B25134" s="371"/>
      <c r="C25134" s="371"/>
      <c r="D25134" s="434"/>
    </row>
    <row r="25135" spans="1:4">
      <c r="A25135" s="371"/>
      <c r="B25135" s="371"/>
      <c r="C25135" s="371"/>
      <c r="D25135" s="434"/>
    </row>
    <row r="25136" spans="1:4">
      <c r="A25136" s="371"/>
      <c r="B25136" s="371"/>
      <c r="C25136" s="371"/>
      <c r="D25136" s="434"/>
    </row>
    <row r="25137" spans="1:4">
      <c r="A25137" s="371"/>
      <c r="B25137" s="371"/>
      <c r="C25137" s="371"/>
      <c r="D25137" s="434"/>
    </row>
    <row r="25138" spans="1:4">
      <c r="A25138" s="371"/>
      <c r="B25138" s="371"/>
      <c r="C25138" s="371"/>
      <c r="D25138" s="434"/>
    </row>
    <row r="25139" spans="1:4">
      <c r="A25139" s="371"/>
      <c r="B25139" s="371"/>
      <c r="C25139" s="371"/>
      <c r="D25139" s="434"/>
    </row>
    <row r="25140" spans="1:4">
      <c r="A25140" s="371"/>
      <c r="B25140" s="371"/>
      <c r="C25140" s="371"/>
      <c r="D25140" s="434"/>
    </row>
    <row r="25141" spans="1:4">
      <c r="A25141" s="371"/>
      <c r="B25141" s="371"/>
      <c r="C25141" s="371"/>
      <c r="D25141" s="434"/>
    </row>
    <row r="25142" spans="1:4">
      <c r="A25142" s="371"/>
      <c r="B25142" s="371"/>
      <c r="C25142" s="371"/>
      <c r="D25142" s="434"/>
    </row>
    <row r="25143" spans="1:4">
      <c r="A25143" s="371"/>
      <c r="B25143" s="371"/>
      <c r="C25143" s="371"/>
      <c r="D25143" s="434"/>
    </row>
    <row r="25144" spans="1:4">
      <c r="A25144" s="371"/>
      <c r="B25144" s="371"/>
      <c r="C25144" s="371"/>
      <c r="D25144" s="434"/>
    </row>
    <row r="25145" spans="1:4">
      <c r="A25145" s="371"/>
      <c r="B25145" s="371"/>
      <c r="C25145" s="371"/>
      <c r="D25145" s="434"/>
    </row>
    <row r="25146" spans="1:4">
      <c r="A25146" s="371"/>
      <c r="B25146" s="371"/>
      <c r="C25146" s="371"/>
      <c r="D25146" s="434"/>
    </row>
    <row r="25147" spans="1:4">
      <c r="A25147" s="371"/>
      <c r="B25147" s="371"/>
      <c r="C25147" s="371"/>
      <c r="D25147" s="434"/>
    </row>
    <row r="25148" spans="1:4">
      <c r="A25148" s="371"/>
      <c r="B25148" s="371"/>
      <c r="C25148" s="371"/>
      <c r="D25148" s="434"/>
    </row>
    <row r="25149" spans="1:4">
      <c r="A25149" s="371"/>
      <c r="B25149" s="371"/>
      <c r="C25149" s="371"/>
      <c r="D25149" s="434"/>
    </row>
    <row r="25150" spans="1:4">
      <c r="A25150" s="371"/>
      <c r="B25150" s="371"/>
      <c r="C25150" s="371"/>
      <c r="D25150" s="434"/>
    </row>
    <row r="25151" spans="1:4">
      <c r="A25151" s="371"/>
      <c r="B25151" s="371"/>
      <c r="C25151" s="371"/>
      <c r="D25151" s="434"/>
    </row>
    <row r="25152" spans="1:4">
      <c r="A25152" s="371"/>
      <c r="B25152" s="371"/>
      <c r="C25152" s="371"/>
      <c r="D25152" s="434"/>
    </row>
    <row r="25153" spans="1:4">
      <c r="A25153" s="371"/>
      <c r="B25153" s="371"/>
      <c r="C25153" s="371"/>
      <c r="D25153" s="434"/>
    </row>
    <row r="25154" spans="1:4">
      <c r="A25154" s="371"/>
      <c r="B25154" s="371"/>
      <c r="C25154" s="371"/>
      <c r="D25154" s="434"/>
    </row>
    <row r="25155" spans="1:4">
      <c r="A25155" s="371"/>
      <c r="B25155" s="371"/>
      <c r="C25155" s="371"/>
      <c r="D25155" s="434"/>
    </row>
    <row r="25156" spans="1:4">
      <c r="A25156" s="371"/>
      <c r="B25156" s="371"/>
      <c r="C25156" s="371"/>
      <c r="D25156" s="434"/>
    </row>
    <row r="25157" spans="1:4">
      <c r="A25157" s="371"/>
      <c r="B25157" s="371"/>
      <c r="C25157" s="371"/>
      <c r="D25157" s="434"/>
    </row>
    <row r="25158" spans="1:4">
      <c r="A25158" s="371"/>
      <c r="B25158" s="371"/>
      <c r="C25158" s="371"/>
      <c r="D25158" s="434"/>
    </row>
    <row r="25159" spans="1:4">
      <c r="A25159" s="371"/>
      <c r="B25159" s="371"/>
      <c r="C25159" s="371"/>
      <c r="D25159" s="434"/>
    </row>
    <row r="25160" spans="1:4">
      <c r="A25160" s="371"/>
      <c r="B25160" s="371"/>
      <c r="C25160" s="371"/>
      <c r="D25160" s="434"/>
    </row>
    <row r="25161" spans="1:4">
      <c r="A25161" s="371"/>
      <c r="B25161" s="371"/>
      <c r="C25161" s="371"/>
      <c r="D25161" s="434"/>
    </row>
    <row r="25162" spans="1:4">
      <c r="A25162" s="371"/>
      <c r="B25162" s="371"/>
      <c r="C25162" s="371"/>
      <c r="D25162" s="434"/>
    </row>
    <row r="25163" spans="1:4">
      <c r="A25163" s="371"/>
      <c r="B25163" s="371"/>
      <c r="C25163" s="371"/>
      <c r="D25163" s="434"/>
    </row>
    <row r="25164" spans="1:4">
      <c r="A25164" s="371"/>
      <c r="B25164" s="371"/>
      <c r="C25164" s="371"/>
      <c r="D25164" s="434"/>
    </row>
    <row r="25165" spans="1:4">
      <c r="A25165" s="371"/>
      <c r="B25165" s="371"/>
      <c r="C25165" s="371"/>
      <c r="D25165" s="434"/>
    </row>
    <row r="25166" spans="1:4">
      <c r="A25166" s="371"/>
      <c r="B25166" s="371"/>
      <c r="C25166" s="371"/>
      <c r="D25166" s="434"/>
    </row>
    <row r="25167" spans="1:4">
      <c r="A25167" s="371"/>
      <c r="B25167" s="371"/>
      <c r="C25167" s="371"/>
      <c r="D25167" s="434"/>
    </row>
    <row r="25168" spans="1:4">
      <c r="A25168" s="371"/>
      <c r="B25168" s="371"/>
      <c r="C25168" s="371"/>
      <c r="D25168" s="434"/>
    </row>
    <row r="25169" spans="1:4">
      <c r="A25169" s="371"/>
      <c r="B25169" s="371"/>
      <c r="C25169" s="371"/>
      <c r="D25169" s="434"/>
    </row>
    <row r="25170" spans="1:4">
      <c r="A25170" s="371"/>
      <c r="B25170" s="371"/>
      <c r="C25170" s="371"/>
      <c r="D25170" s="434"/>
    </row>
    <row r="25171" spans="1:4">
      <c r="A25171" s="371"/>
      <c r="B25171" s="371"/>
      <c r="C25171" s="371"/>
      <c r="D25171" s="434"/>
    </row>
    <row r="25172" spans="1:4">
      <c r="A25172" s="371"/>
      <c r="B25172" s="371"/>
      <c r="C25172" s="371"/>
      <c r="D25172" s="434"/>
    </row>
    <row r="25173" spans="1:4">
      <c r="A25173" s="371"/>
      <c r="B25173" s="371"/>
      <c r="C25173" s="371"/>
      <c r="D25173" s="434"/>
    </row>
    <row r="25174" spans="1:4">
      <c r="A25174" s="371"/>
      <c r="B25174" s="371"/>
      <c r="C25174" s="371"/>
      <c r="D25174" s="434"/>
    </row>
    <row r="25175" spans="1:4">
      <c r="A25175" s="371"/>
      <c r="B25175" s="371"/>
      <c r="C25175" s="371"/>
      <c r="D25175" s="434"/>
    </row>
    <row r="25176" spans="1:4">
      <c r="A25176" s="371"/>
      <c r="B25176" s="371"/>
      <c r="C25176" s="371"/>
      <c r="D25176" s="434"/>
    </row>
    <row r="25177" spans="1:4">
      <c r="A25177" s="371"/>
      <c r="B25177" s="371"/>
      <c r="C25177" s="371"/>
      <c r="D25177" s="434"/>
    </row>
    <row r="25178" spans="1:4">
      <c r="A25178" s="371"/>
      <c r="B25178" s="371"/>
      <c r="C25178" s="371"/>
      <c r="D25178" s="434"/>
    </row>
    <row r="25179" spans="1:4">
      <c r="A25179" s="371"/>
      <c r="B25179" s="371"/>
      <c r="C25179" s="371"/>
      <c r="D25179" s="434"/>
    </row>
    <row r="25180" spans="1:4">
      <c r="A25180" s="371"/>
      <c r="B25180" s="371"/>
      <c r="C25180" s="371"/>
      <c r="D25180" s="434"/>
    </row>
    <row r="25181" spans="1:4">
      <c r="A25181" s="371"/>
      <c r="B25181" s="371"/>
      <c r="C25181" s="371"/>
      <c r="D25181" s="434"/>
    </row>
    <row r="25182" spans="1:4">
      <c r="A25182" s="371"/>
      <c r="B25182" s="371"/>
      <c r="C25182" s="371"/>
      <c r="D25182" s="434"/>
    </row>
    <row r="25183" spans="1:4">
      <c r="A25183" s="371"/>
      <c r="B25183" s="371"/>
      <c r="C25183" s="371"/>
      <c r="D25183" s="434"/>
    </row>
    <row r="25184" spans="1:4">
      <c r="A25184" s="371"/>
      <c r="B25184" s="371"/>
      <c r="C25184" s="371"/>
      <c r="D25184" s="434"/>
    </row>
    <row r="25185" spans="1:4">
      <c r="A25185" s="371"/>
      <c r="B25185" s="371"/>
      <c r="C25185" s="371"/>
      <c r="D25185" s="434"/>
    </row>
    <row r="25186" spans="1:4">
      <c r="A25186" s="371"/>
      <c r="B25186" s="371"/>
      <c r="C25186" s="371"/>
      <c r="D25186" s="434"/>
    </row>
    <row r="25187" spans="1:4">
      <c r="A25187" s="371"/>
      <c r="B25187" s="371"/>
      <c r="C25187" s="371"/>
      <c r="D25187" s="434"/>
    </row>
    <row r="25188" spans="1:4">
      <c r="A25188" s="371"/>
      <c r="B25188" s="371"/>
      <c r="C25188" s="371"/>
      <c r="D25188" s="434"/>
    </row>
    <row r="25189" spans="1:4">
      <c r="A25189" s="371"/>
      <c r="B25189" s="371"/>
      <c r="C25189" s="371"/>
      <c r="D25189" s="434"/>
    </row>
    <row r="25190" spans="1:4">
      <c r="A25190" s="371"/>
      <c r="B25190" s="371"/>
      <c r="C25190" s="371"/>
      <c r="D25190" s="434"/>
    </row>
    <row r="25191" spans="1:4">
      <c r="A25191" s="371"/>
      <c r="B25191" s="371"/>
      <c r="C25191" s="371"/>
      <c r="D25191" s="434"/>
    </row>
    <row r="25192" spans="1:4">
      <c r="A25192" s="371"/>
      <c r="B25192" s="371"/>
      <c r="C25192" s="371"/>
      <c r="D25192" s="434"/>
    </row>
    <row r="25193" spans="1:4">
      <c r="A25193" s="371"/>
      <c r="B25193" s="371"/>
      <c r="C25193" s="371"/>
      <c r="D25193" s="434"/>
    </row>
    <row r="25194" spans="1:4">
      <c r="A25194" s="371"/>
      <c r="B25194" s="371"/>
      <c r="C25194" s="371"/>
      <c r="D25194" s="434"/>
    </row>
    <row r="25195" spans="1:4">
      <c r="A25195" s="371"/>
      <c r="B25195" s="371"/>
      <c r="C25195" s="371"/>
      <c r="D25195" s="434"/>
    </row>
    <row r="25196" spans="1:4">
      <c r="A25196" s="371"/>
      <c r="B25196" s="371"/>
      <c r="C25196" s="371"/>
      <c r="D25196" s="434"/>
    </row>
    <row r="25197" spans="1:4">
      <c r="A25197" s="371"/>
      <c r="B25197" s="371"/>
      <c r="C25197" s="371"/>
      <c r="D25197" s="434"/>
    </row>
    <row r="25198" spans="1:4">
      <c r="A25198" s="371"/>
      <c r="B25198" s="371"/>
      <c r="C25198" s="371"/>
      <c r="D25198" s="434"/>
    </row>
    <row r="25199" spans="1:4">
      <c r="A25199" s="371"/>
      <c r="B25199" s="371"/>
      <c r="C25199" s="371"/>
      <c r="D25199" s="434"/>
    </row>
    <row r="25200" spans="1:4">
      <c r="A25200" s="371"/>
      <c r="B25200" s="371"/>
      <c r="C25200" s="371"/>
      <c r="D25200" s="434"/>
    </row>
    <row r="25201" spans="1:4">
      <c r="A25201" s="371"/>
      <c r="B25201" s="371"/>
      <c r="C25201" s="371"/>
      <c r="D25201" s="434"/>
    </row>
    <row r="25202" spans="1:4">
      <c r="A25202" s="371"/>
      <c r="B25202" s="371"/>
      <c r="C25202" s="371"/>
      <c r="D25202" s="434"/>
    </row>
    <row r="25203" spans="1:4">
      <c r="A25203" s="371"/>
      <c r="B25203" s="371"/>
      <c r="C25203" s="371"/>
      <c r="D25203" s="434"/>
    </row>
    <row r="25204" spans="1:4">
      <c r="A25204" s="371"/>
      <c r="B25204" s="371"/>
      <c r="C25204" s="371"/>
      <c r="D25204" s="434"/>
    </row>
    <row r="25205" spans="1:4">
      <c r="A25205" s="371"/>
      <c r="B25205" s="371"/>
      <c r="C25205" s="371"/>
      <c r="D25205" s="434"/>
    </row>
    <row r="25206" spans="1:4">
      <c r="A25206" s="371"/>
      <c r="B25206" s="371"/>
      <c r="C25206" s="371"/>
      <c r="D25206" s="434"/>
    </row>
    <row r="25207" spans="1:4">
      <c r="A25207" s="371"/>
      <c r="B25207" s="371"/>
      <c r="C25207" s="371"/>
      <c r="D25207" s="434"/>
    </row>
    <row r="25208" spans="1:4">
      <c r="A25208" s="371"/>
      <c r="B25208" s="371"/>
      <c r="C25208" s="371"/>
      <c r="D25208" s="434"/>
    </row>
    <row r="25209" spans="1:4">
      <c r="A25209" s="371"/>
      <c r="B25209" s="371"/>
      <c r="C25209" s="371"/>
      <c r="D25209" s="434"/>
    </row>
    <row r="25210" spans="1:4">
      <c r="A25210" s="371"/>
      <c r="B25210" s="371"/>
      <c r="C25210" s="371"/>
      <c r="D25210" s="434"/>
    </row>
    <row r="25211" spans="1:4">
      <c r="A25211" s="371"/>
      <c r="B25211" s="371"/>
      <c r="C25211" s="371"/>
      <c r="D25211" s="434"/>
    </row>
    <row r="25212" spans="1:4">
      <c r="A25212" s="371"/>
      <c r="B25212" s="371"/>
      <c r="C25212" s="371"/>
      <c r="D25212" s="434"/>
    </row>
    <row r="25213" spans="1:4">
      <c r="A25213" s="371"/>
      <c r="B25213" s="371"/>
      <c r="C25213" s="371"/>
      <c r="D25213" s="434"/>
    </row>
    <row r="25214" spans="1:4">
      <c r="A25214" s="371"/>
      <c r="B25214" s="371"/>
      <c r="C25214" s="371"/>
      <c r="D25214" s="434"/>
    </row>
    <row r="25215" spans="1:4">
      <c r="A25215" s="371"/>
      <c r="B25215" s="371"/>
      <c r="C25215" s="371"/>
      <c r="D25215" s="434"/>
    </row>
    <row r="25216" spans="1:4">
      <c r="A25216" s="371"/>
      <c r="B25216" s="371"/>
      <c r="C25216" s="371"/>
      <c r="D25216" s="434"/>
    </row>
    <row r="25217" spans="1:4">
      <c r="A25217" s="371"/>
      <c r="B25217" s="371"/>
      <c r="C25217" s="371"/>
      <c r="D25217" s="434"/>
    </row>
    <row r="25218" spans="1:4">
      <c r="A25218" s="371"/>
      <c r="B25218" s="371"/>
      <c r="C25218" s="371"/>
      <c r="D25218" s="434"/>
    </row>
    <row r="25219" spans="1:4">
      <c r="A25219" s="371"/>
      <c r="B25219" s="371"/>
      <c r="C25219" s="371"/>
      <c r="D25219" s="434"/>
    </row>
    <row r="25220" spans="1:4">
      <c r="A25220" s="371"/>
      <c r="B25220" s="371"/>
      <c r="C25220" s="371"/>
      <c r="D25220" s="434"/>
    </row>
    <row r="25221" spans="1:4">
      <c r="A25221" s="371"/>
      <c r="B25221" s="371"/>
      <c r="C25221" s="371"/>
      <c r="D25221" s="434"/>
    </row>
    <row r="25222" spans="1:4">
      <c r="A25222" s="371"/>
      <c r="B25222" s="371"/>
      <c r="C25222" s="371"/>
      <c r="D25222" s="434"/>
    </row>
    <row r="25223" spans="1:4">
      <c r="A25223" s="371"/>
      <c r="B25223" s="371"/>
      <c r="C25223" s="371"/>
      <c r="D25223" s="434"/>
    </row>
    <row r="25224" spans="1:4">
      <c r="A25224" s="371"/>
      <c r="B25224" s="371"/>
      <c r="C25224" s="371"/>
      <c r="D25224" s="434"/>
    </row>
    <row r="25225" spans="1:4">
      <c r="A25225" s="371"/>
      <c r="B25225" s="371"/>
      <c r="C25225" s="371"/>
      <c r="D25225" s="434"/>
    </row>
    <row r="25226" spans="1:4">
      <c r="A25226" s="371"/>
      <c r="B25226" s="371"/>
      <c r="C25226" s="371"/>
      <c r="D25226" s="434"/>
    </row>
    <row r="25227" spans="1:4">
      <c r="A25227" s="371"/>
      <c r="B25227" s="371"/>
      <c r="C25227" s="371"/>
      <c r="D25227" s="434"/>
    </row>
    <row r="25228" spans="1:4">
      <c r="A25228" s="371"/>
      <c r="B25228" s="371"/>
      <c r="C25228" s="371"/>
      <c r="D25228" s="434"/>
    </row>
    <row r="25229" spans="1:4">
      <c r="A25229" s="371"/>
      <c r="B25229" s="371"/>
      <c r="C25229" s="371"/>
      <c r="D25229" s="434"/>
    </row>
    <row r="25230" spans="1:4">
      <c r="A25230" s="371"/>
      <c r="B25230" s="371"/>
      <c r="C25230" s="371"/>
      <c r="D25230" s="434"/>
    </row>
    <row r="25231" spans="1:4">
      <c r="A25231" s="371"/>
      <c r="B25231" s="371"/>
      <c r="C25231" s="371"/>
      <c r="D25231" s="434"/>
    </row>
    <row r="25232" spans="1:4">
      <c r="A25232" s="371"/>
      <c r="B25232" s="371"/>
      <c r="C25232" s="371"/>
      <c r="D25232" s="434"/>
    </row>
    <row r="25233" spans="1:4">
      <c r="A25233" s="371"/>
      <c r="B25233" s="371"/>
      <c r="C25233" s="371"/>
      <c r="D25233" s="434"/>
    </row>
    <row r="25234" spans="1:4">
      <c r="A25234" s="371"/>
      <c r="B25234" s="371"/>
      <c r="C25234" s="371"/>
      <c r="D25234" s="434"/>
    </row>
    <row r="25235" spans="1:4">
      <c r="A25235" s="371"/>
      <c r="B25235" s="371"/>
      <c r="C25235" s="371"/>
      <c r="D25235" s="434"/>
    </row>
    <row r="25236" spans="1:4">
      <c r="A25236" s="371"/>
      <c r="B25236" s="371"/>
      <c r="C25236" s="371"/>
      <c r="D25236" s="434"/>
    </row>
    <row r="25237" spans="1:4">
      <c r="A25237" s="371"/>
      <c r="B25237" s="371"/>
      <c r="C25237" s="371"/>
      <c r="D25237" s="434"/>
    </row>
    <row r="25238" spans="1:4">
      <c r="A25238" s="371"/>
      <c r="B25238" s="371"/>
      <c r="C25238" s="371"/>
      <c r="D25238" s="434"/>
    </row>
    <row r="25239" spans="1:4">
      <c r="A25239" s="371"/>
      <c r="B25239" s="371"/>
      <c r="C25239" s="371"/>
      <c r="D25239" s="434"/>
    </row>
    <row r="25240" spans="1:4">
      <c r="A25240" s="371"/>
      <c r="B25240" s="371"/>
      <c r="C25240" s="371"/>
      <c r="D25240" s="434"/>
    </row>
    <row r="25241" spans="1:4">
      <c r="A25241" s="371"/>
      <c r="B25241" s="371"/>
      <c r="C25241" s="371"/>
      <c r="D25241" s="434"/>
    </row>
    <row r="25242" spans="1:4">
      <c r="A25242" s="371"/>
      <c r="B25242" s="371"/>
      <c r="C25242" s="371"/>
      <c r="D25242" s="434"/>
    </row>
    <row r="25243" spans="1:4">
      <c r="A25243" s="371"/>
      <c r="B25243" s="371"/>
      <c r="C25243" s="371"/>
      <c r="D25243" s="434"/>
    </row>
    <row r="25244" spans="1:4">
      <c r="A25244" s="371"/>
      <c r="B25244" s="371"/>
      <c r="C25244" s="371"/>
      <c r="D25244" s="434"/>
    </row>
    <row r="25245" spans="1:4">
      <c r="A25245" s="371"/>
      <c r="B25245" s="371"/>
      <c r="C25245" s="371"/>
      <c r="D25245" s="434"/>
    </row>
    <row r="25246" spans="1:4">
      <c r="A25246" s="371"/>
      <c r="B25246" s="371"/>
      <c r="C25246" s="371"/>
      <c r="D25246" s="434"/>
    </row>
    <row r="25247" spans="1:4">
      <c r="A25247" s="371"/>
      <c r="B25247" s="371"/>
      <c r="C25247" s="371"/>
      <c r="D25247" s="434"/>
    </row>
    <row r="25248" spans="1:4">
      <c r="A25248" s="371"/>
      <c r="B25248" s="371"/>
      <c r="C25248" s="371"/>
      <c r="D25248" s="434"/>
    </row>
    <row r="25249" spans="1:4">
      <c r="A25249" s="371"/>
      <c r="B25249" s="371"/>
      <c r="C25249" s="371"/>
      <c r="D25249" s="434"/>
    </row>
    <row r="25250" spans="1:4">
      <c r="A25250" s="371"/>
      <c r="B25250" s="371"/>
      <c r="C25250" s="371"/>
      <c r="D25250" s="434"/>
    </row>
    <row r="25251" spans="1:4">
      <c r="A25251" s="371"/>
      <c r="B25251" s="371"/>
      <c r="C25251" s="371"/>
      <c r="D25251" s="434"/>
    </row>
    <row r="25252" spans="1:4">
      <c r="A25252" s="371"/>
      <c r="B25252" s="371"/>
      <c r="C25252" s="371"/>
      <c r="D25252" s="434"/>
    </row>
    <row r="25253" spans="1:4">
      <c r="A25253" s="371"/>
      <c r="B25253" s="371"/>
      <c r="C25253" s="371"/>
      <c r="D25253" s="434"/>
    </row>
    <row r="25254" spans="1:4">
      <c r="A25254" s="371"/>
      <c r="B25254" s="371"/>
      <c r="C25254" s="371"/>
      <c r="D25254" s="434"/>
    </row>
    <row r="25255" spans="1:4">
      <c r="A25255" s="371"/>
      <c r="B25255" s="371"/>
      <c r="C25255" s="371"/>
      <c r="D25255" s="434"/>
    </row>
    <row r="25256" spans="1:4">
      <c r="A25256" s="371"/>
      <c r="B25256" s="371"/>
      <c r="C25256" s="371"/>
      <c r="D25256" s="434"/>
    </row>
    <row r="25257" spans="1:4">
      <c r="A25257" s="371"/>
      <c r="B25257" s="371"/>
      <c r="C25257" s="371"/>
      <c r="D25257" s="434"/>
    </row>
    <row r="25258" spans="1:4">
      <c r="A25258" s="371"/>
      <c r="B25258" s="371"/>
      <c r="C25258" s="371"/>
      <c r="D25258" s="434"/>
    </row>
    <row r="25259" spans="1:4">
      <c r="A25259" s="371"/>
      <c r="B25259" s="371"/>
      <c r="C25259" s="371"/>
      <c r="D25259" s="434"/>
    </row>
    <row r="25260" spans="1:4">
      <c r="A25260" s="371"/>
      <c r="B25260" s="371"/>
      <c r="C25260" s="371"/>
      <c r="D25260" s="434"/>
    </row>
    <row r="25261" spans="1:4">
      <c r="A25261" s="371"/>
      <c r="B25261" s="371"/>
      <c r="C25261" s="371"/>
      <c r="D25261" s="434"/>
    </row>
    <row r="25262" spans="1:4">
      <c r="A25262" s="371"/>
      <c r="B25262" s="371"/>
      <c r="C25262" s="371"/>
      <c r="D25262" s="434"/>
    </row>
    <row r="25263" spans="1:4">
      <c r="A25263" s="371"/>
      <c r="B25263" s="371"/>
      <c r="C25263" s="371"/>
      <c r="D25263" s="434"/>
    </row>
    <row r="25264" spans="1:4">
      <c r="A25264" s="371"/>
      <c r="B25264" s="371"/>
      <c r="C25264" s="371"/>
      <c r="D25264" s="434"/>
    </row>
    <row r="25265" spans="1:4">
      <c r="A25265" s="371"/>
      <c r="B25265" s="371"/>
      <c r="C25265" s="371"/>
      <c r="D25265" s="434"/>
    </row>
    <row r="25266" spans="1:4">
      <c r="A25266" s="371"/>
      <c r="B25266" s="371"/>
      <c r="C25266" s="371"/>
      <c r="D25266" s="434"/>
    </row>
    <row r="25267" spans="1:4">
      <c r="A25267" s="371"/>
      <c r="B25267" s="371"/>
      <c r="C25267" s="371"/>
      <c r="D25267" s="434"/>
    </row>
    <row r="25268" spans="1:4">
      <c r="A25268" s="371"/>
      <c r="B25268" s="371"/>
      <c r="C25268" s="371"/>
      <c r="D25268" s="434"/>
    </row>
    <row r="25269" spans="1:4">
      <c r="A25269" s="371"/>
      <c r="B25269" s="371"/>
      <c r="C25269" s="371"/>
      <c r="D25269" s="434"/>
    </row>
    <row r="25270" spans="1:4">
      <c r="A25270" s="371"/>
      <c r="B25270" s="371"/>
      <c r="C25270" s="371"/>
      <c r="D25270" s="434"/>
    </row>
    <row r="25271" spans="1:4">
      <c r="A25271" s="371"/>
      <c r="B25271" s="371"/>
      <c r="C25271" s="371"/>
      <c r="D25271" s="434"/>
    </row>
    <row r="25272" spans="1:4">
      <c r="A25272" s="371"/>
      <c r="B25272" s="371"/>
      <c r="C25272" s="371"/>
      <c r="D25272" s="434"/>
    </row>
    <row r="25273" spans="1:4">
      <c r="A25273" s="371"/>
      <c r="B25273" s="371"/>
      <c r="C25273" s="371"/>
      <c r="D25273" s="434"/>
    </row>
    <row r="25274" spans="1:4">
      <c r="A25274" s="371"/>
      <c r="B25274" s="371"/>
      <c r="C25274" s="371"/>
      <c r="D25274" s="434"/>
    </row>
    <row r="25275" spans="1:4">
      <c r="A25275" s="371"/>
      <c r="B25275" s="371"/>
      <c r="C25275" s="371"/>
      <c r="D25275" s="434"/>
    </row>
    <row r="25276" spans="1:4">
      <c r="A25276" s="371"/>
      <c r="B25276" s="371"/>
      <c r="C25276" s="371"/>
      <c r="D25276" s="434"/>
    </row>
    <row r="25277" spans="1:4">
      <c r="A25277" s="371"/>
      <c r="B25277" s="371"/>
      <c r="C25277" s="371"/>
      <c r="D25277" s="434"/>
    </row>
    <row r="25278" spans="1:4">
      <c r="A25278" s="371"/>
      <c r="B25278" s="371"/>
      <c r="C25278" s="371"/>
      <c r="D25278" s="434"/>
    </row>
    <row r="25279" spans="1:4">
      <c r="A25279" s="371"/>
      <c r="B25279" s="371"/>
      <c r="C25279" s="371"/>
      <c r="D25279" s="434"/>
    </row>
    <row r="25280" spans="1:4">
      <c r="A25280" s="371"/>
      <c r="B25280" s="371"/>
      <c r="C25280" s="371"/>
      <c r="D25280" s="434"/>
    </row>
    <row r="25281" spans="1:4">
      <c r="A25281" s="371"/>
      <c r="B25281" s="371"/>
      <c r="C25281" s="371"/>
      <c r="D25281" s="434"/>
    </row>
    <row r="25282" spans="1:4">
      <c r="A25282" s="371"/>
      <c r="B25282" s="371"/>
      <c r="C25282" s="371"/>
      <c r="D25282" s="434"/>
    </row>
    <row r="25283" spans="1:4">
      <c r="A25283" s="371"/>
      <c r="B25283" s="371"/>
      <c r="C25283" s="371"/>
      <c r="D25283" s="434"/>
    </row>
    <row r="25284" spans="1:4">
      <c r="A25284" s="371"/>
      <c r="B25284" s="371"/>
      <c r="C25284" s="371"/>
      <c r="D25284" s="434"/>
    </row>
    <row r="25285" spans="1:4">
      <c r="A25285" s="371"/>
      <c r="B25285" s="371"/>
      <c r="C25285" s="371"/>
      <c r="D25285" s="434"/>
    </row>
    <row r="25286" spans="1:4">
      <c r="A25286" s="371"/>
      <c r="B25286" s="371"/>
      <c r="C25286" s="371"/>
      <c r="D25286" s="434"/>
    </row>
    <row r="25287" spans="1:4">
      <c r="A25287" s="371"/>
      <c r="B25287" s="371"/>
      <c r="C25287" s="371"/>
      <c r="D25287" s="434"/>
    </row>
    <row r="25288" spans="1:4">
      <c r="A25288" s="371"/>
      <c r="B25288" s="371"/>
      <c r="C25288" s="371"/>
      <c r="D25288" s="434"/>
    </row>
    <row r="25289" spans="1:4">
      <c r="A25289" s="371"/>
      <c r="B25289" s="371"/>
      <c r="C25289" s="371"/>
      <c r="D25289" s="434"/>
    </row>
    <row r="25290" spans="1:4">
      <c r="A25290" s="371"/>
      <c r="B25290" s="371"/>
      <c r="C25290" s="371"/>
      <c r="D25290" s="434"/>
    </row>
    <row r="25291" spans="1:4">
      <c r="A25291" s="371"/>
      <c r="B25291" s="371"/>
      <c r="C25291" s="371"/>
      <c r="D25291" s="434"/>
    </row>
    <row r="25292" spans="1:4">
      <c r="A25292" s="371"/>
      <c r="B25292" s="371"/>
      <c r="C25292" s="371"/>
      <c r="D25292" s="434"/>
    </row>
    <row r="25293" spans="1:4">
      <c r="A25293" s="371"/>
      <c r="B25293" s="371"/>
      <c r="C25293" s="371"/>
      <c r="D25293" s="434"/>
    </row>
    <row r="25294" spans="1:4">
      <c r="A25294" s="371"/>
      <c r="B25294" s="371"/>
      <c r="C25294" s="371"/>
      <c r="D25294" s="434"/>
    </row>
    <row r="25295" spans="1:4">
      <c r="A25295" s="371"/>
      <c r="B25295" s="371"/>
      <c r="C25295" s="371"/>
      <c r="D25295" s="434"/>
    </row>
    <row r="25296" spans="1:4">
      <c r="A25296" s="371"/>
      <c r="B25296" s="371"/>
      <c r="C25296" s="371"/>
      <c r="D25296" s="434"/>
    </row>
    <row r="25297" spans="1:4">
      <c r="A25297" s="371"/>
      <c r="B25297" s="371"/>
      <c r="C25297" s="371"/>
      <c r="D25297" s="434"/>
    </row>
    <row r="25298" spans="1:4">
      <c r="A25298" s="371"/>
      <c r="B25298" s="371"/>
      <c r="C25298" s="371"/>
      <c r="D25298" s="434"/>
    </row>
    <row r="25299" spans="1:4">
      <c r="A25299" s="371"/>
      <c r="B25299" s="371"/>
      <c r="C25299" s="371"/>
      <c r="D25299" s="434"/>
    </row>
    <row r="25300" spans="1:4">
      <c r="A25300" s="371"/>
      <c r="B25300" s="371"/>
      <c r="C25300" s="371"/>
      <c r="D25300" s="434"/>
    </row>
    <row r="25301" spans="1:4">
      <c r="A25301" s="371"/>
      <c r="B25301" s="371"/>
      <c r="C25301" s="371"/>
      <c r="D25301" s="434"/>
    </row>
    <row r="25302" spans="1:4">
      <c r="A25302" s="371"/>
      <c r="B25302" s="371"/>
      <c r="C25302" s="371"/>
      <c r="D25302" s="434"/>
    </row>
    <row r="25303" spans="1:4">
      <c r="A25303" s="371"/>
      <c r="B25303" s="371"/>
      <c r="C25303" s="371"/>
      <c r="D25303" s="434"/>
    </row>
    <row r="25304" spans="1:4">
      <c r="A25304" s="371"/>
      <c r="B25304" s="371"/>
      <c r="C25304" s="371"/>
      <c r="D25304" s="434"/>
    </row>
    <row r="25305" spans="1:4">
      <c r="A25305" s="371"/>
      <c r="B25305" s="371"/>
      <c r="C25305" s="371"/>
      <c r="D25305" s="434"/>
    </row>
    <row r="25306" spans="1:4">
      <c r="A25306" s="371"/>
      <c r="B25306" s="371"/>
      <c r="C25306" s="371"/>
      <c r="D25306" s="434"/>
    </row>
    <row r="25307" spans="1:4">
      <c r="A25307" s="371"/>
      <c r="B25307" s="371"/>
      <c r="C25307" s="371"/>
      <c r="D25307" s="434"/>
    </row>
    <row r="25308" spans="1:4">
      <c r="A25308" s="371"/>
      <c r="B25308" s="371"/>
      <c r="C25308" s="371"/>
      <c r="D25308" s="434"/>
    </row>
    <row r="25309" spans="1:4">
      <c r="A25309" s="371"/>
      <c r="B25309" s="371"/>
      <c r="C25309" s="371"/>
      <c r="D25309" s="434"/>
    </row>
    <row r="25310" spans="1:4">
      <c r="A25310" s="371"/>
      <c r="B25310" s="371"/>
      <c r="C25310" s="371"/>
      <c r="D25310" s="434"/>
    </row>
    <row r="25311" spans="1:4">
      <c r="A25311" s="371"/>
      <c r="B25311" s="371"/>
      <c r="C25311" s="371"/>
      <c r="D25311" s="434"/>
    </row>
    <row r="25312" spans="1:4">
      <c r="A25312" s="371"/>
      <c r="B25312" s="371"/>
      <c r="C25312" s="371"/>
      <c r="D25312" s="434"/>
    </row>
    <row r="25313" spans="1:4">
      <c r="A25313" s="371"/>
      <c r="B25313" s="371"/>
      <c r="C25313" s="371"/>
      <c r="D25313" s="434"/>
    </row>
    <row r="25314" spans="1:4">
      <c r="A25314" s="371"/>
      <c r="B25314" s="371"/>
      <c r="C25314" s="371"/>
      <c r="D25314" s="434"/>
    </row>
    <row r="25315" spans="1:4">
      <c r="A25315" s="371"/>
      <c r="B25315" s="371"/>
      <c r="C25315" s="371"/>
      <c r="D25315" s="434"/>
    </row>
    <row r="25316" spans="1:4">
      <c r="A25316" s="371"/>
      <c r="B25316" s="371"/>
      <c r="C25316" s="371"/>
      <c r="D25316" s="434"/>
    </row>
    <row r="25317" spans="1:4">
      <c r="A25317" s="371"/>
      <c r="B25317" s="371"/>
      <c r="C25317" s="371"/>
      <c r="D25317" s="434"/>
    </row>
    <row r="25318" spans="1:4">
      <c r="A25318" s="371"/>
      <c r="B25318" s="371"/>
      <c r="C25318" s="371"/>
      <c r="D25318" s="434"/>
    </row>
    <row r="25319" spans="1:4">
      <c r="A25319" s="371"/>
      <c r="B25319" s="371"/>
      <c r="C25319" s="371"/>
      <c r="D25319" s="434"/>
    </row>
    <row r="25320" spans="1:4">
      <c r="A25320" s="371"/>
      <c r="B25320" s="371"/>
      <c r="C25320" s="371"/>
      <c r="D25320" s="434"/>
    </row>
    <row r="25321" spans="1:4">
      <c r="A25321" s="371"/>
      <c r="B25321" s="371"/>
      <c r="C25321" s="371"/>
      <c r="D25321" s="434"/>
    </row>
    <row r="25322" spans="1:4">
      <c r="A25322" s="371"/>
      <c r="B25322" s="371"/>
      <c r="C25322" s="371"/>
      <c r="D25322" s="434"/>
    </row>
    <row r="25323" spans="1:4">
      <c r="A25323" s="371"/>
      <c r="B25323" s="371"/>
      <c r="C25323" s="371"/>
      <c r="D25323" s="434"/>
    </row>
    <row r="25324" spans="1:4">
      <c r="A25324" s="371"/>
      <c r="B25324" s="371"/>
      <c r="C25324" s="371"/>
      <c r="D25324" s="434"/>
    </row>
    <row r="25325" spans="1:4">
      <c r="A25325" s="371"/>
      <c r="B25325" s="371"/>
      <c r="C25325" s="371"/>
      <c r="D25325" s="434"/>
    </row>
    <row r="25326" spans="1:4">
      <c r="A25326" s="371"/>
      <c r="B25326" s="371"/>
      <c r="C25326" s="371"/>
      <c r="D25326" s="434"/>
    </row>
    <row r="25327" spans="1:4">
      <c r="A25327" s="371"/>
      <c r="B25327" s="371"/>
      <c r="C25327" s="371"/>
      <c r="D25327" s="434"/>
    </row>
    <row r="25328" spans="1:4">
      <c r="A25328" s="371"/>
      <c r="B25328" s="371"/>
      <c r="C25328" s="371"/>
      <c r="D25328" s="434"/>
    </row>
    <row r="25329" spans="1:4">
      <c r="A25329" s="371"/>
      <c r="B25329" s="371"/>
      <c r="C25329" s="371"/>
      <c r="D25329" s="434"/>
    </row>
    <row r="25330" spans="1:4">
      <c r="A25330" s="371"/>
      <c r="B25330" s="371"/>
      <c r="C25330" s="371"/>
      <c r="D25330" s="434"/>
    </row>
    <row r="25331" spans="1:4">
      <c r="A25331" s="371"/>
      <c r="B25331" s="371"/>
      <c r="C25331" s="371"/>
      <c r="D25331" s="434"/>
    </row>
    <row r="25332" spans="1:4">
      <c r="A25332" s="371"/>
      <c r="B25332" s="371"/>
      <c r="C25332" s="371"/>
      <c r="D25332" s="434"/>
    </row>
    <row r="25333" spans="1:4">
      <c r="A25333" s="371"/>
      <c r="B25333" s="371"/>
      <c r="C25333" s="371"/>
      <c r="D25333" s="434"/>
    </row>
    <row r="25334" spans="1:4">
      <c r="A25334" s="371"/>
      <c r="B25334" s="371"/>
      <c r="C25334" s="371"/>
      <c r="D25334" s="434"/>
    </row>
    <row r="25335" spans="1:4">
      <c r="A25335" s="371"/>
      <c r="B25335" s="371"/>
      <c r="C25335" s="371"/>
      <c r="D25335" s="434"/>
    </row>
    <row r="25336" spans="1:4">
      <c r="A25336" s="371"/>
      <c r="B25336" s="371"/>
      <c r="C25336" s="371"/>
      <c r="D25336" s="434"/>
    </row>
    <row r="25337" spans="1:4">
      <c r="A25337" s="371"/>
      <c r="B25337" s="371"/>
      <c r="C25337" s="371"/>
      <c r="D25337" s="434"/>
    </row>
    <row r="25338" spans="1:4">
      <c r="A25338" s="371"/>
      <c r="B25338" s="371"/>
      <c r="C25338" s="371"/>
      <c r="D25338" s="434"/>
    </row>
    <row r="25339" spans="1:4">
      <c r="A25339" s="371"/>
      <c r="B25339" s="371"/>
      <c r="C25339" s="371"/>
      <c r="D25339" s="434"/>
    </row>
    <row r="25340" spans="1:4">
      <c r="A25340" s="371"/>
      <c r="B25340" s="371"/>
      <c r="C25340" s="371"/>
      <c r="D25340" s="434"/>
    </row>
    <row r="25341" spans="1:4">
      <c r="A25341" s="371"/>
      <c r="B25341" s="371"/>
      <c r="C25341" s="371"/>
      <c r="D25341" s="434"/>
    </row>
    <row r="25342" spans="1:4">
      <c r="A25342" s="371"/>
      <c r="B25342" s="371"/>
      <c r="C25342" s="371"/>
      <c r="D25342" s="434"/>
    </row>
    <row r="25343" spans="1:4">
      <c r="A25343" s="371"/>
      <c r="B25343" s="371"/>
      <c r="C25343" s="371"/>
      <c r="D25343" s="434"/>
    </row>
    <row r="25344" spans="1:4">
      <c r="A25344" s="371"/>
      <c r="B25344" s="371"/>
      <c r="C25344" s="371"/>
      <c r="D25344" s="434"/>
    </row>
    <row r="25345" spans="1:4">
      <c r="A25345" s="371"/>
      <c r="B25345" s="371"/>
      <c r="C25345" s="371"/>
      <c r="D25345" s="434"/>
    </row>
    <row r="25346" spans="1:4">
      <c r="A25346" s="371"/>
      <c r="B25346" s="371"/>
      <c r="C25346" s="371"/>
      <c r="D25346" s="434"/>
    </row>
    <row r="25347" spans="1:4">
      <c r="A25347" s="371"/>
      <c r="B25347" s="371"/>
      <c r="C25347" s="371"/>
      <c r="D25347" s="434"/>
    </row>
    <row r="25348" spans="1:4">
      <c r="A25348" s="371"/>
      <c r="B25348" s="371"/>
      <c r="C25348" s="371"/>
      <c r="D25348" s="434"/>
    </row>
    <row r="25349" spans="1:4">
      <c r="A25349" s="371"/>
      <c r="B25349" s="371"/>
      <c r="C25349" s="371"/>
      <c r="D25349" s="434"/>
    </row>
    <row r="25350" spans="1:4">
      <c r="A25350" s="371"/>
      <c r="B25350" s="371"/>
      <c r="C25350" s="371"/>
      <c r="D25350" s="434"/>
    </row>
    <row r="25351" spans="1:4">
      <c r="A25351" s="371"/>
      <c r="B25351" s="371"/>
      <c r="C25351" s="371"/>
      <c r="D25351" s="434"/>
    </row>
    <row r="25352" spans="1:4">
      <c r="A25352" s="371"/>
      <c r="B25352" s="371"/>
      <c r="C25352" s="371"/>
      <c r="D25352" s="434"/>
    </row>
    <row r="25353" spans="1:4">
      <c r="A25353" s="371"/>
      <c r="B25353" s="371"/>
      <c r="C25353" s="371"/>
      <c r="D25353" s="434"/>
    </row>
    <row r="25354" spans="1:4">
      <c r="A25354" s="371"/>
      <c r="B25354" s="371"/>
      <c r="C25354" s="371"/>
      <c r="D25354" s="434"/>
    </row>
    <row r="25355" spans="1:4">
      <c r="A25355" s="371"/>
      <c r="B25355" s="371"/>
      <c r="C25355" s="371"/>
      <c r="D25355" s="434"/>
    </row>
    <row r="25356" spans="1:4">
      <c r="A25356" s="371"/>
      <c r="B25356" s="371"/>
      <c r="C25356" s="371"/>
      <c r="D25356" s="434"/>
    </row>
    <row r="25357" spans="1:4">
      <c r="A25357" s="371"/>
      <c r="B25357" s="371"/>
      <c r="C25357" s="371"/>
      <c r="D25357" s="434"/>
    </row>
    <row r="25358" spans="1:4">
      <c r="A25358" s="371"/>
      <c r="B25358" s="371"/>
      <c r="C25358" s="371"/>
      <c r="D25358" s="434"/>
    </row>
    <row r="25359" spans="1:4">
      <c r="A25359" s="371"/>
      <c r="B25359" s="371"/>
      <c r="C25359" s="371"/>
      <c r="D25359" s="434"/>
    </row>
    <row r="25360" spans="1:4">
      <c r="A25360" s="371"/>
      <c r="B25360" s="371"/>
      <c r="C25360" s="371"/>
      <c r="D25360" s="434"/>
    </row>
    <row r="25361" spans="1:4">
      <c r="A25361" s="371"/>
      <c r="B25361" s="371"/>
      <c r="C25361" s="371"/>
      <c r="D25361" s="434"/>
    </row>
    <row r="25362" spans="1:4">
      <c r="A25362" s="371"/>
      <c r="B25362" s="371"/>
      <c r="C25362" s="371"/>
      <c r="D25362" s="434"/>
    </row>
    <row r="25363" spans="1:4">
      <c r="A25363" s="371"/>
      <c r="B25363" s="371"/>
      <c r="C25363" s="371"/>
      <c r="D25363" s="434"/>
    </row>
    <row r="25364" spans="1:4">
      <c r="A25364" s="371"/>
      <c r="B25364" s="371"/>
      <c r="C25364" s="371"/>
      <c r="D25364" s="434"/>
    </row>
    <row r="25365" spans="1:4">
      <c r="A25365" s="371"/>
      <c r="B25365" s="371"/>
      <c r="C25365" s="371"/>
      <c r="D25365" s="434"/>
    </row>
    <row r="25366" spans="1:4">
      <c r="A25366" s="371"/>
      <c r="B25366" s="371"/>
      <c r="C25366" s="371"/>
      <c r="D25366" s="434"/>
    </row>
    <row r="25367" spans="1:4">
      <c r="A25367" s="371"/>
      <c r="B25367" s="371"/>
      <c r="C25367" s="371"/>
      <c r="D25367" s="434"/>
    </row>
    <row r="25368" spans="1:4">
      <c r="A25368" s="371"/>
      <c r="B25368" s="371"/>
      <c r="C25368" s="371"/>
      <c r="D25368" s="434"/>
    </row>
    <row r="25369" spans="1:4">
      <c r="A25369" s="371"/>
      <c r="B25369" s="371"/>
      <c r="C25369" s="371"/>
      <c r="D25369" s="434"/>
    </row>
    <row r="25370" spans="1:4">
      <c r="A25370" s="371"/>
      <c r="B25370" s="371"/>
      <c r="C25370" s="371"/>
      <c r="D25370" s="434"/>
    </row>
    <row r="25371" spans="1:4">
      <c r="A25371" s="371"/>
      <c r="B25371" s="371"/>
      <c r="C25371" s="371"/>
      <c r="D25371" s="434"/>
    </row>
    <row r="25372" spans="1:4">
      <c r="A25372" s="371"/>
      <c r="B25372" s="371"/>
      <c r="C25372" s="371"/>
      <c r="D25372" s="434"/>
    </row>
    <row r="25373" spans="1:4">
      <c r="A25373" s="371"/>
      <c r="B25373" s="371"/>
      <c r="C25373" s="371"/>
      <c r="D25373" s="434"/>
    </row>
    <row r="25374" spans="1:4">
      <c r="A25374" s="371"/>
      <c r="B25374" s="371"/>
      <c r="C25374" s="371"/>
      <c r="D25374" s="434"/>
    </row>
    <row r="25375" spans="1:4">
      <c r="A25375" s="371"/>
      <c r="B25375" s="371"/>
      <c r="C25375" s="371"/>
      <c r="D25375" s="434"/>
    </row>
    <row r="25376" spans="1:4">
      <c r="A25376" s="371"/>
      <c r="B25376" s="371"/>
      <c r="C25376" s="371"/>
      <c r="D25376" s="434"/>
    </row>
    <row r="25377" spans="1:4">
      <c r="A25377" s="371"/>
      <c r="B25377" s="371"/>
      <c r="C25377" s="371"/>
      <c r="D25377" s="434"/>
    </row>
    <row r="25378" spans="1:4">
      <c r="A25378" s="371"/>
      <c r="B25378" s="371"/>
      <c r="C25378" s="371"/>
      <c r="D25378" s="434"/>
    </row>
    <row r="25379" spans="1:4">
      <c r="A25379" s="371"/>
      <c r="B25379" s="371"/>
      <c r="C25379" s="371"/>
      <c r="D25379" s="434"/>
    </row>
    <row r="25380" spans="1:4">
      <c r="A25380" s="371"/>
      <c r="B25380" s="371"/>
      <c r="C25380" s="371"/>
      <c r="D25380" s="434"/>
    </row>
    <row r="25381" spans="1:4">
      <c r="A25381" s="371"/>
      <c r="B25381" s="371"/>
      <c r="C25381" s="371"/>
      <c r="D25381" s="434"/>
    </row>
    <row r="25382" spans="1:4">
      <c r="A25382" s="371"/>
      <c r="B25382" s="371"/>
      <c r="C25382" s="371"/>
      <c r="D25382" s="434"/>
    </row>
    <row r="25383" spans="1:4">
      <c r="A25383" s="371"/>
      <c r="B25383" s="371"/>
      <c r="C25383" s="371"/>
      <c r="D25383" s="434"/>
    </row>
    <row r="25384" spans="1:4">
      <c r="A25384" s="371"/>
      <c r="B25384" s="371"/>
      <c r="C25384" s="371"/>
      <c r="D25384" s="434"/>
    </row>
    <row r="25385" spans="1:4">
      <c r="A25385" s="371"/>
      <c r="B25385" s="371"/>
      <c r="C25385" s="371"/>
      <c r="D25385" s="434"/>
    </row>
    <row r="25386" spans="1:4">
      <c r="A25386" s="371"/>
      <c r="B25386" s="371"/>
      <c r="C25386" s="371"/>
      <c r="D25386" s="434"/>
    </row>
    <row r="25387" spans="1:4">
      <c r="A25387" s="371"/>
      <c r="B25387" s="371"/>
      <c r="C25387" s="371"/>
      <c r="D25387" s="434"/>
    </row>
    <row r="25388" spans="1:4">
      <c r="A25388" s="371"/>
      <c r="B25388" s="371"/>
      <c r="C25388" s="371"/>
      <c r="D25388" s="434"/>
    </row>
    <row r="25389" spans="1:4">
      <c r="A25389" s="371"/>
      <c r="B25389" s="371"/>
      <c r="C25389" s="371"/>
      <c r="D25389" s="434"/>
    </row>
    <row r="25390" spans="1:4">
      <c r="A25390" s="371"/>
      <c r="B25390" s="371"/>
      <c r="C25390" s="371"/>
      <c r="D25390" s="434"/>
    </row>
    <row r="25391" spans="1:4">
      <c r="A25391" s="371"/>
      <c r="B25391" s="371"/>
      <c r="C25391" s="371"/>
      <c r="D25391" s="434"/>
    </row>
    <row r="25392" spans="1:4">
      <c r="A25392" s="371"/>
      <c r="B25392" s="371"/>
      <c r="C25392" s="371"/>
      <c r="D25392" s="434"/>
    </row>
    <row r="25393" spans="1:4">
      <c r="A25393" s="371"/>
      <c r="B25393" s="371"/>
      <c r="C25393" s="371"/>
      <c r="D25393" s="434"/>
    </row>
    <row r="25394" spans="1:4">
      <c r="A25394" s="371"/>
      <c r="B25394" s="371"/>
      <c r="C25394" s="371"/>
      <c r="D25394" s="434"/>
    </row>
    <row r="25395" spans="1:4">
      <c r="A25395" s="371"/>
      <c r="B25395" s="371"/>
      <c r="C25395" s="371"/>
      <c r="D25395" s="434"/>
    </row>
    <row r="25396" spans="1:4">
      <c r="A25396" s="371"/>
      <c r="B25396" s="371"/>
      <c r="C25396" s="371"/>
      <c r="D25396" s="434"/>
    </row>
    <row r="25397" spans="1:4">
      <c r="A25397" s="371"/>
      <c r="B25397" s="371"/>
      <c r="C25397" s="371"/>
      <c r="D25397" s="434"/>
    </row>
    <row r="25398" spans="1:4">
      <c r="A25398" s="371"/>
      <c r="B25398" s="371"/>
      <c r="C25398" s="371"/>
      <c r="D25398" s="434"/>
    </row>
    <row r="25399" spans="1:4">
      <c r="A25399" s="371"/>
      <c r="B25399" s="371"/>
      <c r="C25399" s="371"/>
      <c r="D25399" s="434"/>
    </row>
    <row r="25400" spans="1:4">
      <c r="A25400" s="371"/>
      <c r="B25400" s="371"/>
      <c r="C25400" s="371"/>
      <c r="D25400" s="434"/>
    </row>
    <row r="25401" spans="1:4">
      <c r="A25401" s="371"/>
      <c r="B25401" s="371"/>
      <c r="C25401" s="371"/>
      <c r="D25401" s="434"/>
    </row>
    <row r="25402" spans="1:4">
      <c r="A25402" s="371"/>
      <c r="B25402" s="371"/>
      <c r="C25402" s="371"/>
      <c r="D25402" s="434"/>
    </row>
    <row r="25403" spans="1:4">
      <c r="A25403" s="371"/>
      <c r="B25403" s="371"/>
      <c r="C25403" s="371"/>
      <c r="D25403" s="434"/>
    </row>
    <row r="25404" spans="1:4">
      <c r="A25404" s="371"/>
      <c r="B25404" s="371"/>
      <c r="C25404" s="371"/>
      <c r="D25404" s="434"/>
    </row>
    <row r="25405" spans="1:4">
      <c r="A25405" s="371"/>
      <c r="B25405" s="371"/>
      <c r="C25405" s="371"/>
      <c r="D25405" s="434"/>
    </row>
    <row r="25406" spans="1:4">
      <c r="A25406" s="371"/>
      <c r="B25406" s="371"/>
      <c r="C25406" s="371"/>
      <c r="D25406" s="434"/>
    </row>
    <row r="25407" spans="1:4">
      <c r="A25407" s="371"/>
      <c r="B25407" s="371"/>
      <c r="C25407" s="371"/>
      <c r="D25407" s="434"/>
    </row>
    <row r="25408" spans="1:4">
      <c r="A25408" s="371"/>
      <c r="B25408" s="371"/>
      <c r="C25408" s="371"/>
      <c r="D25408" s="434"/>
    </row>
    <row r="25409" spans="1:4">
      <c r="A25409" s="371"/>
      <c r="B25409" s="371"/>
      <c r="C25409" s="371"/>
      <c r="D25409" s="434"/>
    </row>
    <row r="25410" spans="1:4">
      <c r="A25410" s="371"/>
      <c r="B25410" s="371"/>
      <c r="C25410" s="371"/>
      <c r="D25410" s="434"/>
    </row>
    <row r="25411" spans="1:4">
      <c r="A25411" s="371"/>
      <c r="B25411" s="371"/>
      <c r="C25411" s="371"/>
      <c r="D25411" s="434"/>
    </row>
    <row r="25412" spans="1:4">
      <c r="A25412" s="371"/>
      <c r="B25412" s="371"/>
      <c r="C25412" s="371"/>
      <c r="D25412" s="434"/>
    </row>
    <row r="25413" spans="1:4">
      <c r="A25413" s="371"/>
      <c r="B25413" s="371"/>
      <c r="C25413" s="371"/>
      <c r="D25413" s="434"/>
    </row>
    <row r="25414" spans="1:4">
      <c r="A25414" s="371"/>
      <c r="B25414" s="371"/>
      <c r="C25414" s="371"/>
      <c r="D25414" s="434"/>
    </row>
    <row r="25415" spans="1:4">
      <c r="A25415" s="371"/>
      <c r="B25415" s="371"/>
      <c r="C25415" s="371"/>
      <c r="D25415" s="434"/>
    </row>
    <row r="25416" spans="1:4">
      <c r="A25416" s="371"/>
      <c r="B25416" s="371"/>
      <c r="C25416" s="371"/>
      <c r="D25416" s="434"/>
    </row>
    <row r="25417" spans="1:4">
      <c r="A25417" s="371"/>
      <c r="B25417" s="371"/>
      <c r="C25417" s="371"/>
      <c r="D25417" s="434"/>
    </row>
    <row r="25418" spans="1:4">
      <c r="A25418" s="371"/>
      <c r="B25418" s="371"/>
      <c r="C25418" s="371"/>
      <c r="D25418" s="434"/>
    </row>
    <row r="25419" spans="1:4">
      <c r="A25419" s="371"/>
      <c r="B25419" s="371"/>
      <c r="C25419" s="371"/>
      <c r="D25419" s="434"/>
    </row>
    <row r="25420" spans="1:4">
      <c r="A25420" s="371"/>
      <c r="B25420" s="371"/>
      <c r="C25420" s="371"/>
      <c r="D25420" s="434"/>
    </row>
    <row r="25421" spans="1:4">
      <c r="A25421" s="371"/>
      <c r="B25421" s="371"/>
      <c r="C25421" s="371"/>
      <c r="D25421" s="434"/>
    </row>
    <row r="25422" spans="1:4">
      <c r="A25422" s="371"/>
      <c r="B25422" s="371"/>
      <c r="C25422" s="371"/>
      <c r="D25422" s="434"/>
    </row>
    <row r="25423" spans="1:4">
      <c r="A25423" s="371"/>
      <c r="B25423" s="371"/>
      <c r="C25423" s="371"/>
      <c r="D25423" s="434"/>
    </row>
    <row r="25424" spans="1:4">
      <c r="A25424" s="371"/>
      <c r="B25424" s="371"/>
      <c r="C25424" s="371"/>
      <c r="D25424" s="434"/>
    </row>
    <row r="25425" spans="1:4">
      <c r="A25425" s="371"/>
      <c r="B25425" s="371"/>
      <c r="C25425" s="371"/>
      <c r="D25425" s="434"/>
    </row>
    <row r="25426" spans="1:4">
      <c r="A25426" s="371"/>
      <c r="B25426" s="371"/>
      <c r="C25426" s="371"/>
      <c r="D25426" s="434"/>
    </row>
    <row r="25427" spans="1:4">
      <c r="A25427" s="371"/>
      <c r="B25427" s="371"/>
      <c r="C25427" s="371"/>
      <c r="D25427" s="434"/>
    </row>
    <row r="25428" spans="1:4">
      <c r="A25428" s="371"/>
      <c r="B25428" s="371"/>
      <c r="C25428" s="371"/>
      <c r="D25428" s="434"/>
    </row>
    <row r="25429" spans="1:4">
      <c r="A25429" s="371"/>
      <c r="B25429" s="371"/>
      <c r="C25429" s="371"/>
      <c r="D25429" s="434"/>
    </row>
    <row r="25430" spans="1:4">
      <c r="A25430" s="371"/>
      <c r="B25430" s="371"/>
      <c r="C25430" s="371"/>
      <c r="D25430" s="434"/>
    </row>
    <row r="25431" spans="1:4">
      <c r="A25431" s="371"/>
      <c r="B25431" s="371"/>
      <c r="C25431" s="371"/>
      <c r="D25431" s="434"/>
    </row>
    <row r="25432" spans="1:4">
      <c r="A25432" s="371"/>
      <c r="B25432" s="371"/>
      <c r="C25432" s="371"/>
      <c r="D25432" s="434"/>
    </row>
    <row r="25433" spans="1:4">
      <c r="A25433" s="371"/>
      <c r="B25433" s="371"/>
      <c r="C25433" s="371"/>
      <c r="D25433" s="434"/>
    </row>
    <row r="25434" spans="1:4">
      <c r="A25434" s="371"/>
      <c r="B25434" s="371"/>
      <c r="C25434" s="371"/>
      <c r="D25434" s="434"/>
    </row>
    <row r="25435" spans="1:4">
      <c r="A25435" s="371"/>
      <c r="B25435" s="371"/>
      <c r="C25435" s="371"/>
      <c r="D25435" s="434"/>
    </row>
    <row r="25436" spans="1:4">
      <c r="A25436" s="371"/>
      <c r="B25436" s="371"/>
      <c r="C25436" s="371"/>
      <c r="D25436" s="434"/>
    </row>
    <row r="25437" spans="1:4">
      <c r="A25437" s="371"/>
      <c r="B25437" s="371"/>
      <c r="C25437" s="371"/>
      <c r="D25437" s="434"/>
    </row>
    <row r="25438" spans="1:4">
      <c r="A25438" s="371"/>
      <c r="B25438" s="371"/>
      <c r="C25438" s="371"/>
      <c r="D25438" s="434"/>
    </row>
    <row r="25439" spans="1:4">
      <c r="A25439" s="371"/>
      <c r="B25439" s="371"/>
      <c r="C25439" s="371"/>
      <c r="D25439" s="434"/>
    </row>
    <row r="25440" spans="1:4">
      <c r="A25440" s="371"/>
      <c r="B25440" s="371"/>
      <c r="C25440" s="371"/>
      <c r="D25440" s="434"/>
    </row>
    <row r="25441" spans="1:4">
      <c r="A25441" s="371"/>
      <c r="B25441" s="371"/>
      <c r="C25441" s="371"/>
      <c r="D25441" s="434"/>
    </row>
    <row r="25442" spans="1:4">
      <c r="A25442" s="371"/>
      <c r="B25442" s="371"/>
      <c r="C25442" s="371"/>
      <c r="D25442" s="434"/>
    </row>
    <row r="25443" spans="1:4">
      <c r="A25443" s="371"/>
      <c r="B25443" s="371"/>
      <c r="C25443" s="371"/>
      <c r="D25443" s="434"/>
    </row>
    <row r="25444" spans="1:4">
      <c r="A25444" s="371"/>
      <c r="B25444" s="371"/>
      <c r="C25444" s="371"/>
      <c r="D25444" s="434"/>
    </row>
    <row r="25445" spans="1:4">
      <c r="A25445" s="371"/>
      <c r="B25445" s="371"/>
      <c r="C25445" s="371"/>
      <c r="D25445" s="434"/>
    </row>
    <row r="25446" spans="1:4">
      <c r="A25446" s="371"/>
      <c r="B25446" s="371"/>
      <c r="C25446" s="371"/>
      <c r="D25446" s="434"/>
    </row>
    <row r="25447" spans="1:4">
      <c r="A25447" s="371"/>
      <c r="B25447" s="371"/>
      <c r="C25447" s="371"/>
      <c r="D25447" s="434"/>
    </row>
    <row r="25448" spans="1:4">
      <c r="A25448" s="371"/>
      <c r="B25448" s="371"/>
      <c r="C25448" s="371"/>
      <c r="D25448" s="434"/>
    </row>
    <row r="25449" spans="1:4">
      <c r="A25449" s="371"/>
      <c r="B25449" s="371"/>
      <c r="C25449" s="371"/>
      <c r="D25449" s="434"/>
    </row>
    <row r="25450" spans="1:4">
      <c r="A25450" s="371"/>
      <c r="B25450" s="371"/>
      <c r="C25450" s="371"/>
      <c r="D25450" s="434"/>
    </row>
    <row r="25451" spans="1:4">
      <c r="A25451" s="371"/>
      <c r="B25451" s="371"/>
      <c r="C25451" s="371"/>
      <c r="D25451" s="434"/>
    </row>
    <row r="25452" spans="1:4">
      <c r="A25452" s="371"/>
      <c r="B25452" s="371"/>
      <c r="C25452" s="371"/>
      <c r="D25452" s="434"/>
    </row>
    <row r="25453" spans="1:4">
      <c r="A25453" s="371"/>
      <c r="B25453" s="371"/>
      <c r="C25453" s="371"/>
      <c r="D25453" s="434"/>
    </row>
    <row r="25454" spans="1:4">
      <c r="A25454" s="371"/>
      <c r="B25454" s="371"/>
      <c r="C25454" s="371"/>
      <c r="D25454" s="434"/>
    </row>
    <row r="25455" spans="1:4">
      <c r="A25455" s="371"/>
      <c r="B25455" s="371"/>
      <c r="C25455" s="371"/>
      <c r="D25455" s="434"/>
    </row>
    <row r="25456" spans="1:4">
      <c r="A25456" s="371"/>
      <c r="B25456" s="371"/>
      <c r="C25456" s="371"/>
      <c r="D25456" s="434"/>
    </row>
    <row r="25457" spans="1:4">
      <c r="A25457" s="371"/>
      <c r="B25457" s="371"/>
      <c r="C25457" s="371"/>
      <c r="D25457" s="434"/>
    </row>
    <row r="25458" spans="1:4">
      <c r="A25458" s="371"/>
      <c r="B25458" s="371"/>
      <c r="C25458" s="371"/>
      <c r="D25458" s="434"/>
    </row>
    <row r="25459" spans="1:4">
      <c r="A25459" s="371"/>
      <c r="B25459" s="371"/>
      <c r="C25459" s="371"/>
      <c r="D25459" s="434"/>
    </row>
    <row r="25460" spans="1:4">
      <c r="A25460" s="371"/>
      <c r="B25460" s="371"/>
      <c r="C25460" s="371"/>
      <c r="D25460" s="434"/>
    </row>
    <row r="25461" spans="1:4">
      <c r="A25461" s="371"/>
      <c r="B25461" s="371"/>
      <c r="C25461" s="371"/>
      <c r="D25461" s="434"/>
    </row>
    <row r="25462" spans="1:4">
      <c r="A25462" s="371"/>
      <c r="B25462" s="371"/>
      <c r="C25462" s="371"/>
      <c r="D25462" s="434"/>
    </row>
    <row r="25463" spans="1:4">
      <c r="A25463" s="371"/>
      <c r="B25463" s="371"/>
      <c r="C25463" s="371"/>
      <c r="D25463" s="434"/>
    </row>
    <row r="25464" spans="1:4">
      <c r="A25464" s="371"/>
      <c r="B25464" s="371"/>
      <c r="C25464" s="371"/>
      <c r="D25464" s="434"/>
    </row>
    <row r="25465" spans="1:4">
      <c r="A25465" s="371"/>
      <c r="B25465" s="371"/>
      <c r="C25465" s="371"/>
      <c r="D25465" s="434"/>
    </row>
    <row r="25466" spans="1:4">
      <c r="A25466" s="371"/>
      <c r="B25466" s="371"/>
      <c r="C25466" s="371"/>
      <c r="D25466" s="434"/>
    </row>
    <row r="25467" spans="1:4">
      <c r="A25467" s="371"/>
      <c r="B25467" s="371"/>
      <c r="C25467" s="371"/>
      <c r="D25467" s="434"/>
    </row>
    <row r="25468" spans="1:4">
      <c r="A25468" s="371"/>
      <c r="B25468" s="371"/>
      <c r="C25468" s="371"/>
      <c r="D25468" s="434"/>
    </row>
    <row r="25469" spans="1:4">
      <c r="A25469" s="371"/>
      <c r="B25469" s="371"/>
      <c r="C25469" s="371"/>
      <c r="D25469" s="434"/>
    </row>
    <row r="25470" spans="1:4">
      <c r="A25470" s="371"/>
      <c r="B25470" s="371"/>
      <c r="C25470" s="371"/>
      <c r="D25470" s="434"/>
    </row>
    <row r="25471" spans="1:4">
      <c r="A25471" s="371"/>
      <c r="B25471" s="371"/>
      <c r="C25471" s="371"/>
      <c r="D25471" s="434"/>
    </row>
    <row r="25472" spans="1:4">
      <c r="A25472" s="371"/>
      <c r="B25472" s="371"/>
      <c r="C25472" s="371"/>
      <c r="D25472" s="434"/>
    </row>
    <row r="25473" spans="1:4">
      <c r="A25473" s="371"/>
      <c r="B25473" s="371"/>
      <c r="C25473" s="371"/>
      <c r="D25473" s="434"/>
    </row>
    <row r="25474" spans="1:4">
      <c r="A25474" s="371"/>
      <c r="B25474" s="371"/>
      <c r="C25474" s="371"/>
      <c r="D25474" s="434"/>
    </row>
    <row r="25475" spans="1:4">
      <c r="A25475" s="371"/>
      <c r="B25475" s="371"/>
      <c r="C25475" s="371"/>
      <c r="D25475" s="434"/>
    </row>
    <row r="25476" spans="1:4">
      <c r="A25476" s="371"/>
      <c r="B25476" s="371"/>
      <c r="C25476" s="371"/>
      <c r="D25476" s="434"/>
    </row>
    <row r="25477" spans="1:4">
      <c r="A25477" s="371"/>
      <c r="B25477" s="371"/>
      <c r="C25477" s="371"/>
      <c r="D25477" s="434"/>
    </row>
    <row r="25478" spans="1:4">
      <c r="A25478" s="371"/>
      <c r="B25478" s="371"/>
      <c r="C25478" s="371"/>
      <c r="D25478" s="434"/>
    </row>
    <row r="25479" spans="1:4">
      <c r="A25479" s="371"/>
      <c r="B25479" s="371"/>
      <c r="C25479" s="371"/>
      <c r="D25479" s="434"/>
    </row>
    <row r="25480" spans="1:4">
      <c r="A25480" s="371"/>
      <c r="B25480" s="371"/>
      <c r="C25480" s="371"/>
      <c r="D25480" s="434"/>
    </row>
    <row r="25481" spans="1:4">
      <c r="A25481" s="371"/>
      <c r="B25481" s="371"/>
      <c r="C25481" s="371"/>
      <c r="D25481" s="434"/>
    </row>
    <row r="25482" spans="1:4">
      <c r="A25482" s="371"/>
      <c r="B25482" s="371"/>
      <c r="C25482" s="371"/>
      <c r="D25482" s="434"/>
    </row>
    <row r="25483" spans="1:4">
      <c r="A25483" s="371"/>
      <c r="B25483" s="371"/>
      <c r="C25483" s="371"/>
      <c r="D25483" s="434"/>
    </row>
    <row r="25484" spans="1:4">
      <c r="A25484" s="371"/>
      <c r="B25484" s="371"/>
      <c r="C25484" s="371"/>
      <c r="D25484" s="434"/>
    </row>
    <row r="25485" spans="1:4">
      <c r="A25485" s="371"/>
      <c r="B25485" s="371"/>
      <c r="C25485" s="371"/>
      <c r="D25485" s="434"/>
    </row>
    <row r="25486" spans="1:4">
      <c r="A25486" s="371"/>
      <c r="B25486" s="371"/>
      <c r="C25486" s="371"/>
      <c r="D25486" s="434"/>
    </row>
    <row r="25487" spans="1:4">
      <c r="A25487" s="371"/>
      <c r="B25487" s="371"/>
      <c r="C25487" s="371"/>
      <c r="D25487" s="434"/>
    </row>
    <row r="25488" spans="1:4">
      <c r="A25488" s="371"/>
      <c r="B25488" s="371"/>
      <c r="C25488" s="371"/>
      <c r="D25488" s="434"/>
    </row>
    <row r="25489" spans="1:4">
      <c r="A25489" s="371"/>
      <c r="B25489" s="371"/>
      <c r="C25489" s="371"/>
      <c r="D25489" s="434"/>
    </row>
    <row r="25490" spans="1:4">
      <c r="A25490" s="371"/>
      <c r="B25490" s="371"/>
      <c r="C25490" s="371"/>
      <c r="D25490" s="434"/>
    </row>
    <row r="25491" spans="1:4">
      <c r="A25491" s="371"/>
      <c r="B25491" s="371"/>
      <c r="C25491" s="371"/>
      <c r="D25491" s="434"/>
    </row>
    <row r="25492" spans="1:4">
      <c r="A25492" s="371"/>
      <c r="B25492" s="371"/>
      <c r="C25492" s="371"/>
      <c r="D25492" s="434"/>
    </row>
    <row r="25493" spans="1:4">
      <c r="A25493" s="371"/>
      <c r="B25493" s="371"/>
      <c r="C25493" s="371"/>
      <c r="D25493" s="434"/>
    </row>
    <row r="25494" spans="1:4">
      <c r="A25494" s="371"/>
      <c r="B25494" s="371"/>
      <c r="C25494" s="371"/>
      <c r="D25494" s="434"/>
    </row>
    <row r="25495" spans="1:4">
      <c r="A25495" s="371"/>
      <c r="B25495" s="371"/>
      <c r="C25495" s="371"/>
      <c r="D25495" s="434"/>
    </row>
    <row r="25496" spans="1:4">
      <c r="A25496" s="371"/>
      <c r="B25496" s="371"/>
      <c r="C25496" s="371"/>
      <c r="D25496" s="434"/>
    </row>
    <row r="25497" spans="1:4">
      <c r="A25497" s="371"/>
      <c r="B25497" s="371"/>
      <c r="C25497" s="371"/>
      <c r="D25497" s="434"/>
    </row>
    <row r="25498" spans="1:4">
      <c r="A25498" s="371"/>
      <c r="B25498" s="371"/>
      <c r="C25498" s="371"/>
      <c r="D25498" s="434"/>
    </row>
    <row r="25499" spans="1:4">
      <c r="A25499" s="371"/>
      <c r="B25499" s="371"/>
      <c r="C25499" s="371"/>
      <c r="D25499" s="434"/>
    </row>
    <row r="25500" spans="1:4">
      <c r="A25500" s="371"/>
      <c r="B25500" s="371"/>
      <c r="C25500" s="371"/>
      <c r="D25500" s="434"/>
    </row>
    <row r="25501" spans="1:4">
      <c r="A25501" s="371"/>
      <c r="B25501" s="371"/>
      <c r="C25501" s="371"/>
      <c r="D25501" s="434"/>
    </row>
    <row r="25502" spans="1:4">
      <c r="A25502" s="371"/>
      <c r="B25502" s="371"/>
      <c r="C25502" s="371"/>
      <c r="D25502" s="434"/>
    </row>
    <row r="25503" spans="1:4">
      <c r="A25503" s="371"/>
      <c r="B25503" s="371"/>
      <c r="C25503" s="371"/>
      <c r="D25503" s="434"/>
    </row>
    <row r="25504" spans="1:4">
      <c r="A25504" s="371"/>
      <c r="B25504" s="371"/>
      <c r="C25504" s="371"/>
      <c r="D25504" s="434"/>
    </row>
    <row r="25505" spans="1:4">
      <c r="A25505" s="371"/>
      <c r="B25505" s="371"/>
      <c r="C25505" s="371"/>
      <c r="D25505" s="434"/>
    </row>
    <row r="25506" spans="1:4">
      <c r="A25506" s="371"/>
      <c r="B25506" s="371"/>
      <c r="C25506" s="371"/>
      <c r="D25506" s="434"/>
    </row>
    <row r="25507" spans="1:4">
      <c r="A25507" s="371"/>
      <c r="B25507" s="371"/>
      <c r="C25507" s="371"/>
      <c r="D25507" s="434"/>
    </row>
    <row r="25508" spans="1:4">
      <c r="A25508" s="371"/>
      <c r="B25508" s="371"/>
      <c r="C25508" s="371"/>
      <c r="D25508" s="434"/>
    </row>
    <row r="25509" spans="1:4">
      <c r="A25509" s="371"/>
      <c r="B25509" s="371"/>
      <c r="C25509" s="371"/>
      <c r="D25509" s="434"/>
    </row>
    <row r="25510" spans="1:4">
      <c r="A25510" s="371"/>
      <c r="B25510" s="371"/>
      <c r="C25510" s="371"/>
      <c r="D25510" s="434"/>
    </row>
    <row r="25511" spans="1:4">
      <c r="A25511" s="371"/>
      <c r="B25511" s="371"/>
      <c r="C25511" s="371"/>
      <c r="D25511" s="434"/>
    </row>
    <row r="25512" spans="1:4">
      <c r="A25512" s="371"/>
      <c r="B25512" s="371"/>
      <c r="C25512" s="371"/>
      <c r="D25512" s="434"/>
    </row>
    <row r="25513" spans="1:4">
      <c r="A25513" s="371"/>
      <c r="B25513" s="371"/>
      <c r="C25513" s="371"/>
      <c r="D25513" s="434"/>
    </row>
    <row r="25514" spans="1:4">
      <c r="A25514" s="371"/>
      <c r="B25514" s="371"/>
      <c r="C25514" s="371"/>
      <c r="D25514" s="434"/>
    </row>
    <row r="25515" spans="1:4">
      <c r="A25515" s="371"/>
      <c r="B25515" s="371"/>
      <c r="C25515" s="371"/>
      <c r="D25515" s="434"/>
    </row>
    <row r="25516" spans="1:4">
      <c r="A25516" s="371"/>
      <c r="B25516" s="371"/>
      <c r="C25516" s="371"/>
      <c r="D25516" s="434"/>
    </row>
    <row r="25517" spans="1:4">
      <c r="A25517" s="371"/>
      <c r="B25517" s="371"/>
      <c r="C25517" s="371"/>
      <c r="D25517" s="434"/>
    </row>
    <row r="25518" spans="1:4">
      <c r="A25518" s="371"/>
      <c r="B25518" s="371"/>
      <c r="C25518" s="371"/>
      <c r="D25518" s="434"/>
    </row>
    <row r="25519" spans="1:4">
      <c r="A25519" s="371"/>
      <c r="B25519" s="371"/>
      <c r="C25519" s="371"/>
      <c r="D25519" s="434"/>
    </row>
    <row r="25520" spans="1:4">
      <c r="A25520" s="371"/>
      <c r="B25520" s="371"/>
      <c r="C25520" s="371"/>
      <c r="D25520" s="434"/>
    </row>
    <row r="25521" spans="1:4">
      <c r="A25521" s="371"/>
      <c r="B25521" s="371"/>
      <c r="C25521" s="371"/>
      <c r="D25521" s="434"/>
    </row>
    <row r="25522" spans="1:4">
      <c r="A25522" s="371"/>
      <c r="B25522" s="371"/>
      <c r="C25522" s="371"/>
      <c r="D25522" s="434"/>
    </row>
    <row r="25523" spans="1:4">
      <c r="A25523" s="371"/>
      <c r="B25523" s="371"/>
      <c r="C25523" s="371"/>
      <c r="D25523" s="434"/>
    </row>
    <row r="25524" spans="1:4">
      <c r="A25524" s="371"/>
      <c r="B25524" s="371"/>
      <c r="C25524" s="371"/>
      <c r="D25524" s="434"/>
    </row>
    <row r="25525" spans="1:4">
      <c r="A25525" s="371"/>
      <c r="B25525" s="371"/>
      <c r="C25525" s="371"/>
      <c r="D25525" s="434"/>
    </row>
    <row r="25526" spans="1:4">
      <c r="A25526" s="371"/>
      <c r="B25526" s="371"/>
      <c r="C25526" s="371"/>
      <c r="D25526" s="434"/>
    </row>
    <row r="25527" spans="1:4">
      <c r="A25527" s="371"/>
      <c r="B25527" s="371"/>
      <c r="C25527" s="371"/>
      <c r="D25527" s="434"/>
    </row>
    <row r="25528" spans="1:4">
      <c r="A25528" s="371"/>
      <c r="B25528" s="371"/>
      <c r="C25528" s="371"/>
      <c r="D25528" s="434"/>
    </row>
    <row r="25529" spans="1:4">
      <c r="A25529" s="371"/>
      <c r="B25529" s="371"/>
      <c r="C25529" s="371"/>
      <c r="D25529" s="434"/>
    </row>
    <row r="25530" spans="1:4">
      <c r="A25530" s="371"/>
      <c r="B25530" s="371"/>
      <c r="C25530" s="371"/>
      <c r="D25530" s="434"/>
    </row>
    <row r="25531" spans="1:4">
      <c r="A25531" s="371"/>
      <c r="B25531" s="371"/>
      <c r="C25531" s="371"/>
      <c r="D25531" s="434"/>
    </row>
    <row r="25532" spans="1:4">
      <c r="A25532" s="371"/>
      <c r="B25532" s="371"/>
      <c r="C25532" s="371"/>
      <c r="D25532" s="434"/>
    </row>
    <row r="25533" spans="1:4">
      <c r="A25533" s="371"/>
      <c r="B25533" s="371"/>
      <c r="C25533" s="371"/>
      <c r="D25533" s="434"/>
    </row>
    <row r="25534" spans="1:4">
      <c r="A25534" s="371"/>
      <c r="B25534" s="371"/>
      <c r="C25534" s="371"/>
      <c r="D25534" s="434"/>
    </row>
    <row r="25535" spans="1:4">
      <c r="A25535" s="371"/>
      <c r="B25535" s="371"/>
      <c r="C25535" s="371"/>
      <c r="D25535" s="434"/>
    </row>
    <row r="25536" spans="1:4">
      <c r="A25536" s="371"/>
      <c r="B25536" s="371"/>
      <c r="C25536" s="371"/>
      <c r="D25536" s="434"/>
    </row>
    <row r="25537" spans="1:4">
      <c r="A25537" s="371"/>
      <c r="B25537" s="371"/>
      <c r="C25537" s="371"/>
      <c r="D25537" s="434"/>
    </row>
    <row r="25538" spans="1:4">
      <c r="A25538" s="371"/>
      <c r="B25538" s="371"/>
      <c r="C25538" s="371"/>
      <c r="D25538" s="434"/>
    </row>
    <row r="25539" spans="1:4">
      <c r="A25539" s="371"/>
      <c r="B25539" s="371"/>
      <c r="C25539" s="371"/>
      <c r="D25539" s="434"/>
    </row>
    <row r="25540" spans="1:4">
      <c r="A25540" s="371"/>
      <c r="B25540" s="371"/>
      <c r="C25540" s="371"/>
      <c r="D25540" s="434"/>
    </row>
    <row r="25541" spans="1:4">
      <c r="A25541" s="371"/>
      <c r="B25541" s="371"/>
      <c r="C25541" s="371"/>
      <c r="D25541" s="434"/>
    </row>
    <row r="25542" spans="1:4">
      <c r="A25542" s="371"/>
      <c r="B25542" s="371"/>
      <c r="C25542" s="371"/>
      <c r="D25542" s="434"/>
    </row>
    <row r="25543" spans="1:4">
      <c r="A25543" s="371"/>
      <c r="B25543" s="371"/>
      <c r="C25543" s="371"/>
      <c r="D25543" s="434"/>
    </row>
    <row r="25544" spans="1:4">
      <c r="A25544" s="371"/>
      <c r="B25544" s="371"/>
      <c r="C25544" s="371"/>
      <c r="D25544" s="434"/>
    </row>
    <row r="25545" spans="1:4">
      <c r="A25545" s="371"/>
      <c r="B25545" s="371"/>
      <c r="C25545" s="371"/>
      <c r="D25545" s="434"/>
    </row>
    <row r="25546" spans="1:4">
      <c r="A25546" s="371"/>
      <c r="B25546" s="371"/>
      <c r="C25546" s="371"/>
      <c r="D25546" s="434"/>
    </row>
    <row r="25547" spans="1:4">
      <c r="A25547" s="371"/>
      <c r="B25547" s="371"/>
      <c r="C25547" s="371"/>
      <c r="D25547" s="434"/>
    </row>
    <row r="25548" spans="1:4">
      <c r="A25548" s="371"/>
      <c r="B25548" s="371"/>
      <c r="C25548" s="371"/>
      <c r="D25548" s="434"/>
    </row>
    <row r="25549" spans="1:4">
      <c r="A25549" s="371"/>
      <c r="B25549" s="371"/>
      <c r="C25549" s="371"/>
      <c r="D25549" s="434"/>
    </row>
    <row r="25550" spans="1:4">
      <c r="A25550" s="371"/>
      <c r="B25550" s="371"/>
      <c r="C25550" s="371"/>
      <c r="D25550" s="434"/>
    </row>
    <row r="25551" spans="1:4">
      <c r="A25551" s="371"/>
      <c r="B25551" s="371"/>
      <c r="C25551" s="371"/>
      <c r="D25551" s="434"/>
    </row>
    <row r="25552" spans="1:4">
      <c r="A25552" s="371"/>
      <c r="B25552" s="371"/>
      <c r="C25552" s="371"/>
      <c r="D25552" s="434"/>
    </row>
    <row r="25553" spans="1:4">
      <c r="A25553" s="371"/>
      <c r="B25553" s="371"/>
      <c r="C25553" s="371"/>
      <c r="D25553" s="434"/>
    </row>
    <row r="25554" spans="1:4">
      <c r="A25554" s="371"/>
      <c r="B25554" s="371"/>
      <c r="C25554" s="371"/>
      <c r="D25554" s="434"/>
    </row>
    <row r="25555" spans="1:4">
      <c r="A25555" s="371"/>
      <c r="B25555" s="371"/>
      <c r="C25555" s="371"/>
      <c r="D25555" s="434"/>
    </row>
    <row r="25556" spans="1:4">
      <c r="A25556" s="371"/>
      <c r="B25556" s="371"/>
      <c r="C25556" s="371"/>
      <c r="D25556" s="434"/>
    </row>
    <row r="25557" spans="1:4">
      <c r="A25557" s="371"/>
      <c r="B25557" s="371"/>
      <c r="C25557" s="371"/>
      <c r="D25557" s="434"/>
    </row>
    <row r="25558" spans="1:4">
      <c r="A25558" s="371"/>
      <c r="B25558" s="371"/>
      <c r="C25558" s="371"/>
      <c r="D25558" s="434"/>
    </row>
    <row r="25559" spans="1:4">
      <c r="A25559" s="371"/>
      <c r="B25559" s="371"/>
      <c r="C25559" s="371"/>
      <c r="D25559" s="434"/>
    </row>
    <row r="25560" spans="1:4">
      <c r="A25560" s="371"/>
      <c r="B25560" s="371"/>
      <c r="C25560" s="371"/>
      <c r="D25560" s="434"/>
    </row>
    <row r="25561" spans="1:4">
      <c r="A25561" s="371"/>
      <c r="B25561" s="371"/>
      <c r="C25561" s="371"/>
      <c r="D25561" s="434"/>
    </row>
    <row r="25562" spans="1:4">
      <c r="A25562" s="371"/>
      <c r="B25562" s="371"/>
      <c r="C25562" s="371"/>
      <c r="D25562" s="434"/>
    </row>
    <row r="25563" spans="1:4">
      <c r="A25563" s="371"/>
      <c r="B25563" s="371"/>
      <c r="C25563" s="371"/>
      <c r="D25563" s="434"/>
    </row>
    <row r="25564" spans="1:4">
      <c r="A25564" s="371"/>
      <c r="B25564" s="371"/>
      <c r="C25564" s="371"/>
      <c r="D25564" s="434"/>
    </row>
    <row r="25565" spans="1:4">
      <c r="A25565" s="371"/>
      <c r="B25565" s="371"/>
      <c r="C25565" s="371"/>
      <c r="D25565" s="434"/>
    </row>
    <row r="25566" spans="1:4">
      <c r="A25566" s="371"/>
      <c r="B25566" s="371"/>
      <c r="C25566" s="371"/>
      <c r="D25566" s="434"/>
    </row>
    <row r="25567" spans="1:4">
      <c r="A25567" s="371"/>
      <c r="B25567" s="371"/>
      <c r="C25567" s="371"/>
      <c r="D25567" s="434"/>
    </row>
    <row r="25568" spans="1:4">
      <c r="A25568" s="371"/>
      <c r="B25568" s="371"/>
      <c r="C25568" s="371"/>
      <c r="D25568" s="434"/>
    </row>
    <row r="25569" spans="1:4">
      <c r="A25569" s="371"/>
      <c r="B25569" s="371"/>
      <c r="C25569" s="371"/>
      <c r="D25569" s="434"/>
    </row>
    <row r="25570" spans="1:4">
      <c r="A25570" s="371"/>
      <c r="B25570" s="371"/>
      <c r="C25570" s="371"/>
      <c r="D25570" s="434"/>
    </row>
    <row r="25571" spans="1:4">
      <c r="A25571" s="371"/>
      <c r="B25571" s="371"/>
      <c r="C25571" s="371"/>
      <c r="D25571" s="434"/>
    </row>
    <row r="25572" spans="1:4">
      <c r="A25572" s="371"/>
      <c r="B25572" s="371"/>
      <c r="C25572" s="371"/>
      <c r="D25572" s="434"/>
    </row>
    <row r="25573" spans="1:4">
      <c r="A25573" s="371"/>
      <c r="B25573" s="371"/>
      <c r="C25573" s="371"/>
      <c r="D25573" s="434"/>
    </row>
    <row r="25574" spans="1:4">
      <c r="A25574" s="371"/>
      <c r="B25574" s="371"/>
      <c r="C25574" s="371"/>
      <c r="D25574" s="434"/>
    </row>
    <row r="25575" spans="1:4">
      <c r="A25575" s="371"/>
      <c r="B25575" s="371"/>
      <c r="C25575" s="371"/>
      <c r="D25575" s="434"/>
    </row>
    <row r="25576" spans="1:4">
      <c r="A25576" s="371"/>
      <c r="B25576" s="371"/>
      <c r="C25576" s="371"/>
      <c r="D25576" s="434"/>
    </row>
    <row r="25577" spans="1:4">
      <c r="A25577" s="371"/>
      <c r="B25577" s="371"/>
      <c r="C25577" s="371"/>
      <c r="D25577" s="434"/>
    </row>
    <row r="25578" spans="1:4">
      <c r="A25578" s="371"/>
      <c r="B25578" s="371"/>
      <c r="C25578" s="371"/>
      <c r="D25578" s="434"/>
    </row>
    <row r="25579" spans="1:4">
      <c r="A25579" s="371"/>
      <c r="B25579" s="371"/>
      <c r="C25579" s="371"/>
      <c r="D25579" s="434"/>
    </row>
    <row r="25580" spans="1:4">
      <c r="A25580" s="371"/>
      <c r="B25580" s="371"/>
      <c r="C25580" s="371"/>
      <c r="D25580" s="434"/>
    </row>
    <row r="25581" spans="1:4">
      <c r="A25581" s="371"/>
      <c r="B25581" s="371"/>
      <c r="C25581" s="371"/>
      <c r="D25581" s="434"/>
    </row>
    <row r="25582" spans="1:4">
      <c r="A25582" s="371"/>
      <c r="B25582" s="371"/>
      <c r="C25582" s="371"/>
      <c r="D25582" s="434"/>
    </row>
    <row r="25583" spans="1:4">
      <c r="A25583" s="371"/>
      <c r="B25583" s="371"/>
      <c r="C25583" s="371"/>
      <c r="D25583" s="434"/>
    </row>
    <row r="25584" spans="1:4">
      <c r="A25584" s="371"/>
      <c r="B25584" s="371"/>
      <c r="C25584" s="371"/>
      <c r="D25584" s="434"/>
    </row>
    <row r="25585" spans="1:4">
      <c r="A25585" s="371"/>
      <c r="B25585" s="371"/>
      <c r="C25585" s="371"/>
      <c r="D25585" s="434"/>
    </row>
    <row r="25586" spans="1:4">
      <c r="A25586" s="371"/>
      <c r="B25586" s="371"/>
      <c r="C25586" s="371"/>
      <c r="D25586" s="434"/>
    </row>
    <row r="25587" spans="1:4">
      <c r="A25587" s="371"/>
      <c r="B25587" s="371"/>
      <c r="C25587" s="371"/>
      <c r="D25587" s="434"/>
    </row>
    <row r="25588" spans="1:4">
      <c r="A25588" s="371"/>
      <c r="B25588" s="371"/>
      <c r="C25588" s="371"/>
      <c r="D25588" s="434"/>
    </row>
    <row r="25589" spans="1:4">
      <c r="A25589" s="371"/>
      <c r="B25589" s="371"/>
      <c r="C25589" s="371"/>
      <c r="D25589" s="434"/>
    </row>
    <row r="25590" spans="1:4">
      <c r="A25590" s="371"/>
      <c r="B25590" s="371"/>
      <c r="C25590" s="371"/>
      <c r="D25590" s="434"/>
    </row>
    <row r="25591" spans="1:4">
      <c r="A25591" s="371"/>
      <c r="B25591" s="371"/>
      <c r="C25591" s="371"/>
      <c r="D25591" s="434"/>
    </row>
    <row r="25592" spans="1:4">
      <c r="A25592" s="371"/>
      <c r="B25592" s="371"/>
      <c r="C25592" s="371"/>
      <c r="D25592" s="434"/>
    </row>
    <row r="25593" spans="1:4">
      <c r="A25593" s="371"/>
      <c r="B25593" s="371"/>
      <c r="C25593" s="371"/>
      <c r="D25593" s="434"/>
    </row>
    <row r="25594" spans="1:4">
      <c r="A25594" s="371"/>
      <c r="B25594" s="371"/>
      <c r="C25594" s="371"/>
      <c r="D25594" s="434"/>
    </row>
    <row r="25595" spans="1:4">
      <c r="A25595" s="371"/>
      <c r="B25595" s="371"/>
      <c r="C25595" s="371"/>
      <c r="D25595" s="434"/>
    </row>
    <row r="25596" spans="1:4">
      <c r="A25596" s="371"/>
      <c r="B25596" s="371"/>
      <c r="C25596" s="371"/>
      <c r="D25596" s="434"/>
    </row>
    <row r="25597" spans="1:4">
      <c r="A25597" s="371"/>
      <c r="B25597" s="371"/>
      <c r="C25597" s="371"/>
      <c r="D25597" s="434"/>
    </row>
    <row r="25598" spans="1:4">
      <c r="A25598" s="371"/>
      <c r="B25598" s="371"/>
      <c r="C25598" s="371"/>
      <c r="D25598" s="434"/>
    </row>
    <row r="25599" spans="1:4">
      <c r="A25599" s="371"/>
      <c r="B25599" s="371"/>
      <c r="C25599" s="371"/>
      <c r="D25599" s="434"/>
    </row>
    <row r="25600" spans="1:4">
      <c r="A25600" s="371"/>
      <c r="B25600" s="371"/>
      <c r="C25600" s="371"/>
      <c r="D25600" s="434"/>
    </row>
    <row r="25601" spans="1:4">
      <c r="A25601" s="371"/>
      <c r="B25601" s="371"/>
      <c r="C25601" s="371"/>
      <c r="D25601" s="434"/>
    </row>
    <row r="25602" spans="1:4">
      <c r="A25602" s="371"/>
      <c r="B25602" s="371"/>
      <c r="C25602" s="371"/>
      <c r="D25602" s="434"/>
    </row>
    <row r="25603" spans="1:4">
      <c r="A25603" s="371"/>
      <c r="B25603" s="371"/>
      <c r="C25603" s="371"/>
      <c r="D25603" s="434"/>
    </row>
    <row r="25604" spans="1:4">
      <c r="A25604" s="371"/>
      <c r="B25604" s="371"/>
      <c r="C25604" s="371"/>
      <c r="D25604" s="434"/>
    </row>
    <row r="25605" spans="1:4">
      <c r="A25605" s="371"/>
      <c r="B25605" s="371"/>
      <c r="C25605" s="371"/>
      <c r="D25605" s="434"/>
    </row>
    <row r="25606" spans="1:4">
      <c r="A25606" s="371"/>
      <c r="B25606" s="371"/>
      <c r="C25606" s="371"/>
      <c r="D25606" s="434"/>
    </row>
    <row r="25607" spans="1:4">
      <c r="A25607" s="371"/>
      <c r="B25607" s="371"/>
      <c r="C25607" s="371"/>
      <c r="D25607" s="434"/>
    </row>
    <row r="25608" spans="1:4">
      <c r="A25608" s="371"/>
      <c r="B25608" s="371"/>
      <c r="C25608" s="371"/>
      <c r="D25608" s="434"/>
    </row>
    <row r="25609" spans="1:4">
      <c r="A25609" s="371"/>
      <c r="B25609" s="371"/>
      <c r="C25609" s="371"/>
      <c r="D25609" s="434"/>
    </row>
    <row r="25610" spans="1:4">
      <c r="A25610" s="371"/>
      <c r="B25610" s="371"/>
      <c r="C25610" s="371"/>
      <c r="D25610" s="434"/>
    </row>
    <row r="25611" spans="1:4">
      <c r="A25611" s="371"/>
      <c r="B25611" s="371"/>
      <c r="C25611" s="371"/>
      <c r="D25611" s="434"/>
    </row>
    <row r="25612" spans="1:4">
      <c r="A25612" s="371"/>
      <c r="B25612" s="371"/>
      <c r="C25612" s="371"/>
      <c r="D25612" s="434"/>
    </row>
    <row r="25613" spans="1:4">
      <c r="A25613" s="371"/>
      <c r="B25613" s="371"/>
      <c r="C25613" s="371"/>
      <c r="D25613" s="434"/>
    </row>
    <row r="25614" spans="1:4">
      <c r="A25614" s="371"/>
      <c r="B25614" s="371"/>
      <c r="C25614" s="371"/>
      <c r="D25614" s="434"/>
    </row>
    <row r="25615" spans="1:4">
      <c r="A25615" s="371"/>
      <c r="B25615" s="371"/>
      <c r="C25615" s="371"/>
      <c r="D25615" s="434"/>
    </row>
    <row r="25616" spans="1:4">
      <c r="A25616" s="371"/>
      <c r="B25616" s="371"/>
      <c r="C25616" s="371"/>
      <c r="D25616" s="434"/>
    </row>
    <row r="25617" spans="1:4">
      <c r="A25617" s="371"/>
      <c r="B25617" s="371"/>
      <c r="C25617" s="371"/>
      <c r="D25617" s="434"/>
    </row>
    <row r="25618" spans="1:4">
      <c r="A25618" s="371"/>
      <c r="B25618" s="371"/>
      <c r="C25618" s="371"/>
      <c r="D25618" s="434"/>
    </row>
    <row r="25619" spans="1:4">
      <c r="A25619" s="371"/>
      <c r="B25619" s="371"/>
      <c r="C25619" s="371"/>
      <c r="D25619" s="434"/>
    </row>
    <row r="25620" spans="1:4">
      <c r="A25620" s="371"/>
      <c r="B25620" s="371"/>
      <c r="C25620" s="371"/>
      <c r="D25620" s="434"/>
    </row>
    <row r="25621" spans="1:4">
      <c r="A25621" s="371"/>
      <c r="B25621" s="371"/>
      <c r="C25621" s="371"/>
      <c r="D25621" s="434"/>
    </row>
    <row r="25622" spans="1:4">
      <c r="A25622" s="371"/>
      <c r="B25622" s="371"/>
      <c r="C25622" s="371"/>
      <c r="D25622" s="434"/>
    </row>
    <row r="25623" spans="1:4">
      <c r="A25623" s="371"/>
      <c r="B25623" s="371"/>
      <c r="C25623" s="371"/>
      <c r="D25623" s="434"/>
    </row>
    <row r="25624" spans="1:4">
      <c r="A25624" s="371"/>
      <c r="B25624" s="371"/>
      <c r="C25624" s="371"/>
      <c r="D25624" s="434"/>
    </row>
    <row r="25625" spans="1:4">
      <c r="A25625" s="371"/>
      <c r="B25625" s="371"/>
      <c r="C25625" s="371"/>
      <c r="D25625" s="434"/>
    </row>
    <row r="25626" spans="1:4">
      <c r="A25626" s="371"/>
      <c r="B25626" s="371"/>
      <c r="C25626" s="371"/>
      <c r="D25626" s="434"/>
    </row>
    <row r="25627" spans="1:4">
      <c r="A25627" s="371"/>
      <c r="B25627" s="371"/>
      <c r="C25627" s="371"/>
      <c r="D25627" s="434"/>
    </row>
    <row r="25628" spans="1:4">
      <c r="A25628" s="371"/>
      <c r="B25628" s="371"/>
      <c r="C25628" s="371"/>
      <c r="D25628" s="434"/>
    </row>
    <row r="25629" spans="1:4">
      <c r="A25629" s="371"/>
      <c r="B25629" s="371"/>
      <c r="C25629" s="371"/>
      <c r="D25629" s="434"/>
    </row>
    <row r="25630" spans="1:4">
      <c r="A25630" s="371"/>
      <c r="B25630" s="371"/>
      <c r="C25630" s="371"/>
      <c r="D25630" s="434"/>
    </row>
    <row r="25631" spans="1:4">
      <c r="A25631" s="371"/>
      <c r="B25631" s="371"/>
      <c r="C25631" s="371"/>
      <c r="D25631" s="434"/>
    </row>
    <row r="25632" spans="1:4">
      <c r="A25632" s="371"/>
      <c r="B25632" s="371"/>
      <c r="C25632" s="371"/>
      <c r="D25632" s="434"/>
    </row>
    <row r="25633" spans="1:4">
      <c r="A25633" s="371"/>
      <c r="B25633" s="371"/>
      <c r="C25633" s="371"/>
      <c r="D25633" s="434"/>
    </row>
    <row r="25634" spans="1:4">
      <c r="A25634" s="371"/>
      <c r="B25634" s="371"/>
      <c r="C25634" s="371"/>
      <c r="D25634" s="434"/>
    </row>
    <row r="25635" spans="1:4">
      <c r="A25635" s="371"/>
      <c r="B25635" s="371"/>
      <c r="C25635" s="371"/>
      <c r="D25635" s="434"/>
    </row>
    <row r="25636" spans="1:4">
      <c r="A25636" s="371"/>
      <c r="B25636" s="371"/>
      <c r="C25636" s="371"/>
      <c r="D25636" s="434"/>
    </row>
    <row r="25637" spans="1:4">
      <c r="A25637" s="371"/>
      <c r="B25637" s="371"/>
      <c r="C25637" s="371"/>
      <c r="D25637" s="434"/>
    </row>
    <row r="25638" spans="1:4">
      <c r="A25638" s="371"/>
      <c r="B25638" s="371"/>
      <c r="C25638" s="371"/>
      <c r="D25638" s="434"/>
    </row>
    <row r="25639" spans="1:4">
      <c r="A25639" s="371"/>
      <c r="B25639" s="371"/>
      <c r="C25639" s="371"/>
      <c r="D25639" s="434"/>
    </row>
    <row r="25640" spans="1:4">
      <c r="A25640" s="371"/>
      <c r="B25640" s="371"/>
      <c r="C25640" s="371"/>
      <c r="D25640" s="434"/>
    </row>
    <row r="25641" spans="1:4">
      <c r="A25641" s="371"/>
      <c r="B25641" s="371"/>
      <c r="C25641" s="371"/>
      <c r="D25641" s="434"/>
    </row>
    <row r="25642" spans="1:4">
      <c r="A25642" s="371"/>
      <c r="B25642" s="371"/>
      <c r="C25642" s="371"/>
      <c r="D25642" s="434"/>
    </row>
    <row r="25643" spans="1:4">
      <c r="A25643" s="371"/>
      <c r="B25643" s="371"/>
      <c r="C25643" s="371"/>
      <c r="D25643" s="434"/>
    </row>
    <row r="25644" spans="1:4">
      <c r="A25644" s="371"/>
      <c r="B25644" s="371"/>
      <c r="C25644" s="371"/>
      <c r="D25644" s="434"/>
    </row>
    <row r="25645" spans="1:4">
      <c r="A25645" s="371"/>
      <c r="B25645" s="371"/>
      <c r="C25645" s="371"/>
      <c r="D25645" s="434"/>
    </row>
    <row r="25646" spans="1:4">
      <c r="A25646" s="371"/>
      <c r="B25646" s="371"/>
      <c r="C25646" s="371"/>
      <c r="D25646" s="434"/>
    </row>
    <row r="25647" spans="1:4">
      <c r="A25647" s="371"/>
      <c r="B25647" s="371"/>
      <c r="C25647" s="371"/>
      <c r="D25647" s="434"/>
    </row>
    <row r="25648" spans="1:4">
      <c r="A25648" s="371"/>
      <c r="B25648" s="371"/>
      <c r="C25648" s="371"/>
      <c r="D25648" s="434"/>
    </row>
    <row r="25649" spans="1:4">
      <c r="A25649" s="371"/>
      <c r="B25649" s="371"/>
      <c r="C25649" s="371"/>
      <c r="D25649" s="434"/>
    </row>
    <row r="25650" spans="1:4">
      <c r="A25650" s="371"/>
      <c r="B25650" s="371"/>
      <c r="C25650" s="371"/>
      <c r="D25650" s="434"/>
    </row>
    <row r="25651" spans="1:4">
      <c r="A25651" s="371"/>
      <c r="B25651" s="371"/>
      <c r="C25651" s="371"/>
      <c r="D25651" s="434"/>
    </row>
    <row r="25652" spans="1:4">
      <c r="A25652" s="371"/>
      <c r="B25652" s="371"/>
      <c r="C25652" s="371"/>
      <c r="D25652" s="434"/>
    </row>
    <row r="25653" spans="1:4">
      <c r="A25653" s="371"/>
      <c r="B25653" s="371"/>
      <c r="C25653" s="371"/>
      <c r="D25653" s="434"/>
    </row>
    <row r="25654" spans="1:4">
      <c r="A25654" s="371"/>
      <c r="B25654" s="371"/>
      <c r="C25654" s="371"/>
      <c r="D25654" s="434"/>
    </row>
    <row r="25655" spans="1:4">
      <c r="A25655" s="371"/>
      <c r="B25655" s="371"/>
      <c r="C25655" s="371"/>
      <c r="D25655" s="434"/>
    </row>
    <row r="25656" spans="1:4">
      <c r="A25656" s="371"/>
      <c r="B25656" s="371"/>
      <c r="C25656" s="371"/>
      <c r="D25656" s="434"/>
    </row>
    <row r="25657" spans="1:4">
      <c r="A25657" s="371"/>
      <c r="B25657" s="371"/>
      <c r="C25657" s="371"/>
      <c r="D25657" s="434"/>
    </row>
    <row r="25658" spans="1:4">
      <c r="A25658" s="371"/>
      <c r="B25658" s="371"/>
      <c r="C25658" s="371"/>
      <c r="D25658" s="434"/>
    </row>
    <row r="25659" spans="1:4">
      <c r="A25659" s="371"/>
      <c r="B25659" s="371"/>
      <c r="C25659" s="371"/>
      <c r="D25659" s="434"/>
    </row>
    <row r="25660" spans="1:4">
      <c r="A25660" s="371"/>
      <c r="B25660" s="371"/>
      <c r="C25660" s="371"/>
      <c r="D25660" s="434"/>
    </row>
    <row r="25661" spans="1:4">
      <c r="A25661" s="371"/>
      <c r="B25661" s="371"/>
      <c r="C25661" s="371"/>
      <c r="D25661" s="434"/>
    </row>
    <row r="25662" spans="1:4">
      <c r="A25662" s="371"/>
      <c r="B25662" s="371"/>
      <c r="C25662" s="371"/>
      <c r="D25662" s="434"/>
    </row>
    <row r="25663" spans="1:4">
      <c r="A25663" s="371"/>
      <c r="B25663" s="371"/>
      <c r="C25663" s="371"/>
      <c r="D25663" s="434"/>
    </row>
    <row r="25664" spans="1:4">
      <c r="A25664" s="371"/>
      <c r="B25664" s="371"/>
      <c r="C25664" s="371"/>
      <c r="D25664" s="434"/>
    </row>
    <row r="25665" spans="1:4">
      <c r="A25665" s="371"/>
      <c r="B25665" s="371"/>
      <c r="C25665" s="371"/>
      <c r="D25665" s="434"/>
    </row>
    <row r="25666" spans="1:4">
      <c r="A25666" s="371"/>
      <c r="B25666" s="371"/>
      <c r="C25666" s="371"/>
      <c r="D25666" s="434"/>
    </row>
    <row r="25667" spans="1:4">
      <c r="A25667" s="371"/>
      <c r="B25667" s="371"/>
      <c r="C25667" s="371"/>
      <c r="D25667" s="434"/>
    </row>
    <row r="25668" spans="1:4">
      <c r="A25668" s="371"/>
      <c r="B25668" s="371"/>
      <c r="C25668" s="371"/>
      <c r="D25668" s="434"/>
    </row>
    <row r="25669" spans="1:4">
      <c r="A25669" s="371"/>
      <c r="B25669" s="371"/>
      <c r="C25669" s="371"/>
      <c r="D25669" s="434"/>
    </row>
    <row r="25670" spans="1:4">
      <c r="A25670" s="371"/>
      <c r="B25670" s="371"/>
      <c r="C25670" s="371"/>
      <c r="D25670" s="434"/>
    </row>
    <row r="25671" spans="1:4">
      <c r="A25671" s="371"/>
      <c r="B25671" s="371"/>
      <c r="C25671" s="371"/>
      <c r="D25671" s="434"/>
    </row>
    <row r="25672" spans="1:4">
      <c r="A25672" s="371"/>
      <c r="B25672" s="371"/>
      <c r="C25672" s="371"/>
      <c r="D25672" s="434"/>
    </row>
    <row r="25673" spans="1:4">
      <c r="A25673" s="371"/>
      <c r="B25673" s="371"/>
      <c r="C25673" s="371"/>
      <c r="D25673" s="434"/>
    </row>
    <row r="25674" spans="1:4">
      <c r="A25674" s="371"/>
      <c r="B25674" s="371"/>
      <c r="C25674" s="371"/>
      <c r="D25674" s="434"/>
    </row>
    <row r="25675" spans="1:4">
      <c r="A25675" s="371"/>
      <c r="B25675" s="371"/>
      <c r="C25675" s="371"/>
      <c r="D25675" s="434"/>
    </row>
    <row r="25676" spans="1:4">
      <c r="A25676" s="371"/>
      <c r="B25676" s="371"/>
      <c r="C25676" s="371"/>
      <c r="D25676" s="434"/>
    </row>
    <row r="25677" spans="1:4">
      <c r="A25677" s="371"/>
      <c r="B25677" s="371"/>
      <c r="C25677" s="371"/>
      <c r="D25677" s="434"/>
    </row>
    <row r="25678" spans="1:4">
      <c r="A25678" s="371"/>
      <c r="B25678" s="371"/>
      <c r="C25678" s="371"/>
      <c r="D25678" s="434"/>
    </row>
    <row r="25679" spans="1:4">
      <c r="A25679" s="371"/>
      <c r="B25679" s="371"/>
      <c r="C25679" s="371"/>
      <c r="D25679" s="434"/>
    </row>
    <row r="25680" spans="1:4">
      <c r="A25680" s="371"/>
      <c r="B25680" s="371"/>
      <c r="C25680" s="371"/>
      <c r="D25680" s="434"/>
    </row>
    <row r="25681" spans="1:4">
      <c r="A25681" s="371"/>
      <c r="B25681" s="371"/>
      <c r="C25681" s="371"/>
      <c r="D25681" s="434"/>
    </row>
    <row r="25682" spans="1:4">
      <c r="A25682" s="371"/>
      <c r="B25682" s="371"/>
      <c r="C25682" s="371"/>
      <c r="D25682" s="434"/>
    </row>
    <row r="25683" spans="1:4">
      <c r="A25683" s="371"/>
      <c r="B25683" s="371"/>
      <c r="C25683" s="371"/>
      <c r="D25683" s="434"/>
    </row>
    <row r="25684" spans="1:4">
      <c r="A25684" s="371"/>
      <c r="B25684" s="371"/>
      <c r="C25684" s="371"/>
      <c r="D25684" s="434"/>
    </row>
    <row r="25685" spans="1:4">
      <c r="A25685" s="371"/>
      <c r="B25685" s="371"/>
      <c r="C25685" s="371"/>
      <c r="D25685" s="434"/>
    </row>
    <row r="25686" spans="1:4">
      <c r="A25686" s="371"/>
      <c r="B25686" s="371"/>
      <c r="C25686" s="371"/>
      <c r="D25686" s="434"/>
    </row>
    <row r="25687" spans="1:4">
      <c r="A25687" s="371"/>
      <c r="B25687" s="371"/>
      <c r="C25687" s="371"/>
      <c r="D25687" s="434"/>
    </row>
    <row r="25688" spans="1:4">
      <c r="A25688" s="371"/>
      <c r="B25688" s="371"/>
      <c r="C25688" s="371"/>
      <c r="D25688" s="434"/>
    </row>
    <row r="25689" spans="1:4">
      <c r="A25689" s="371"/>
      <c r="B25689" s="371"/>
      <c r="C25689" s="371"/>
      <c r="D25689" s="434"/>
    </row>
    <row r="25690" spans="1:4">
      <c r="A25690" s="371"/>
      <c r="B25690" s="371"/>
      <c r="C25690" s="371"/>
      <c r="D25690" s="434"/>
    </row>
    <row r="25691" spans="1:4">
      <c r="A25691" s="371"/>
      <c r="B25691" s="371"/>
      <c r="C25691" s="371"/>
      <c r="D25691" s="434"/>
    </row>
    <row r="25692" spans="1:4">
      <c r="A25692" s="371"/>
      <c r="B25692" s="371"/>
      <c r="C25692" s="371"/>
      <c r="D25692" s="434"/>
    </row>
    <row r="25693" spans="1:4">
      <c r="A25693" s="371"/>
      <c r="B25693" s="371"/>
      <c r="C25693" s="371"/>
      <c r="D25693" s="434"/>
    </row>
    <row r="25694" spans="1:4">
      <c r="A25694" s="371"/>
      <c r="B25694" s="371"/>
      <c r="C25694" s="371"/>
      <c r="D25694" s="434"/>
    </row>
    <row r="25695" spans="1:4">
      <c r="A25695" s="371"/>
      <c r="B25695" s="371"/>
      <c r="C25695" s="371"/>
      <c r="D25695" s="434"/>
    </row>
    <row r="25696" spans="1:4">
      <c r="A25696" s="371"/>
      <c r="B25696" s="371"/>
      <c r="C25696" s="371"/>
      <c r="D25696" s="434"/>
    </row>
    <row r="25697" spans="1:4">
      <c r="A25697" s="371"/>
      <c r="B25697" s="371"/>
      <c r="C25697" s="371"/>
      <c r="D25697" s="434"/>
    </row>
    <row r="25698" spans="1:4">
      <c r="A25698" s="371"/>
      <c r="B25698" s="371"/>
      <c r="C25698" s="371"/>
      <c r="D25698" s="434"/>
    </row>
    <row r="25699" spans="1:4">
      <c r="A25699" s="371"/>
      <c r="B25699" s="371"/>
      <c r="C25699" s="371"/>
      <c r="D25699" s="434"/>
    </row>
    <row r="25700" spans="1:4">
      <c r="A25700" s="371"/>
      <c r="B25700" s="371"/>
      <c r="C25700" s="371"/>
      <c r="D25700" s="434"/>
    </row>
    <row r="25701" spans="1:4">
      <c r="A25701" s="371"/>
      <c r="B25701" s="371"/>
      <c r="C25701" s="371"/>
      <c r="D25701" s="434"/>
    </row>
    <row r="25702" spans="1:4">
      <c r="A25702" s="371"/>
      <c r="B25702" s="371"/>
      <c r="C25702" s="371"/>
      <c r="D25702" s="434"/>
    </row>
    <row r="25703" spans="1:4">
      <c r="A25703" s="371"/>
      <c r="B25703" s="371"/>
      <c r="C25703" s="371"/>
      <c r="D25703" s="434"/>
    </row>
    <row r="25704" spans="1:4">
      <c r="A25704" s="371"/>
      <c r="B25704" s="371"/>
      <c r="C25704" s="371"/>
      <c r="D25704" s="434"/>
    </row>
    <row r="25705" spans="1:4">
      <c r="A25705" s="371"/>
      <c r="B25705" s="371"/>
      <c r="C25705" s="371"/>
      <c r="D25705" s="434"/>
    </row>
    <row r="25706" spans="1:4">
      <c r="A25706" s="371"/>
      <c r="B25706" s="371"/>
      <c r="C25706" s="371"/>
      <c r="D25706" s="434"/>
    </row>
    <row r="25707" spans="1:4">
      <c r="A25707" s="371"/>
      <c r="B25707" s="371"/>
      <c r="C25707" s="371"/>
      <c r="D25707" s="434"/>
    </row>
    <row r="25708" spans="1:4">
      <c r="A25708" s="371"/>
      <c r="B25708" s="371"/>
      <c r="C25708" s="371"/>
      <c r="D25708" s="434"/>
    </row>
    <row r="25709" spans="1:4">
      <c r="A25709" s="371"/>
      <c r="B25709" s="371"/>
      <c r="C25709" s="371"/>
      <c r="D25709" s="434"/>
    </row>
    <row r="25710" spans="1:4">
      <c r="A25710" s="371"/>
      <c r="B25710" s="371"/>
      <c r="C25710" s="371"/>
      <c r="D25710" s="434"/>
    </row>
    <row r="25711" spans="1:4">
      <c r="A25711" s="371"/>
      <c r="B25711" s="371"/>
      <c r="C25711" s="371"/>
      <c r="D25711" s="434"/>
    </row>
    <row r="25712" spans="1:4">
      <c r="A25712" s="371"/>
      <c r="B25712" s="371"/>
      <c r="C25712" s="371"/>
      <c r="D25712" s="434"/>
    </row>
    <row r="25713" spans="1:4">
      <c r="A25713" s="371"/>
      <c r="B25713" s="371"/>
      <c r="C25713" s="371"/>
      <c r="D25713" s="434"/>
    </row>
    <row r="25714" spans="1:4">
      <c r="A25714" s="371"/>
      <c r="B25714" s="371"/>
      <c r="C25714" s="371"/>
      <c r="D25714" s="434"/>
    </row>
    <row r="25715" spans="1:4">
      <c r="A25715" s="371"/>
      <c r="B25715" s="371"/>
      <c r="C25715" s="371"/>
      <c r="D25715" s="434"/>
    </row>
    <row r="25716" spans="1:4">
      <c r="A25716" s="371"/>
      <c r="B25716" s="371"/>
      <c r="C25716" s="371"/>
      <c r="D25716" s="434"/>
    </row>
    <row r="25717" spans="1:4">
      <c r="A25717" s="371"/>
      <c r="B25717" s="371"/>
      <c r="C25717" s="371"/>
      <c r="D25717" s="434"/>
    </row>
    <row r="25718" spans="1:4">
      <c r="A25718" s="371"/>
      <c r="B25718" s="371"/>
      <c r="C25718" s="371"/>
      <c r="D25718" s="434"/>
    </row>
    <row r="25719" spans="1:4">
      <c r="A25719" s="371"/>
      <c r="B25719" s="371"/>
      <c r="C25719" s="371"/>
      <c r="D25719" s="434"/>
    </row>
    <row r="25720" spans="1:4">
      <c r="A25720" s="371"/>
      <c r="B25720" s="371"/>
      <c r="C25720" s="371"/>
      <c r="D25720" s="434"/>
    </row>
    <row r="25721" spans="1:4">
      <c r="A25721" s="371"/>
      <c r="B25721" s="371"/>
      <c r="C25721" s="371"/>
      <c r="D25721" s="434"/>
    </row>
    <row r="25722" spans="1:4">
      <c r="A25722" s="371"/>
      <c r="B25722" s="371"/>
      <c r="C25722" s="371"/>
      <c r="D25722" s="434"/>
    </row>
    <row r="25723" spans="1:4">
      <c r="A25723" s="371"/>
      <c r="B25723" s="371"/>
      <c r="C25723" s="371"/>
      <c r="D25723" s="434"/>
    </row>
    <row r="25724" spans="1:4">
      <c r="A25724" s="371"/>
      <c r="B25724" s="371"/>
      <c r="C25724" s="371"/>
      <c r="D25724" s="434"/>
    </row>
    <row r="25725" spans="1:4">
      <c r="A25725" s="371"/>
      <c r="B25725" s="371"/>
      <c r="C25725" s="371"/>
      <c r="D25725" s="434"/>
    </row>
    <row r="25726" spans="1:4">
      <c r="A25726" s="371"/>
      <c r="B25726" s="371"/>
      <c r="C25726" s="371"/>
      <c r="D25726" s="434"/>
    </row>
    <row r="25727" spans="1:4">
      <c r="A25727" s="371"/>
      <c r="B25727" s="371"/>
      <c r="C25727" s="371"/>
      <c r="D25727" s="434"/>
    </row>
    <row r="25728" spans="1:4">
      <c r="A25728" s="371"/>
      <c r="B25728" s="371"/>
      <c r="C25728" s="371"/>
      <c r="D25728" s="434"/>
    </row>
    <row r="25729" spans="1:4">
      <c r="A25729" s="371"/>
      <c r="B25729" s="371"/>
      <c r="C25729" s="371"/>
      <c r="D25729" s="434"/>
    </row>
    <row r="25730" spans="1:4">
      <c r="A25730" s="371"/>
      <c r="B25730" s="371"/>
      <c r="C25730" s="371"/>
      <c r="D25730" s="434"/>
    </row>
    <row r="25731" spans="1:4">
      <c r="A25731" s="371"/>
      <c r="B25731" s="371"/>
      <c r="C25731" s="371"/>
      <c r="D25731" s="434"/>
    </row>
    <row r="25732" spans="1:4">
      <c r="A25732" s="371"/>
      <c r="B25732" s="371"/>
      <c r="C25732" s="371"/>
      <c r="D25732" s="434"/>
    </row>
    <row r="25733" spans="1:4">
      <c r="A25733" s="371"/>
      <c r="B25733" s="371"/>
      <c r="C25733" s="371"/>
      <c r="D25733" s="434"/>
    </row>
    <row r="25734" spans="1:4">
      <c r="A25734" s="371"/>
      <c r="B25734" s="371"/>
      <c r="C25734" s="371"/>
      <c r="D25734" s="434"/>
    </row>
    <row r="25735" spans="1:4">
      <c r="A25735" s="371"/>
      <c r="B25735" s="371"/>
      <c r="C25735" s="371"/>
      <c r="D25735" s="434"/>
    </row>
    <row r="25736" spans="1:4">
      <c r="A25736" s="371"/>
      <c r="B25736" s="371"/>
      <c r="C25736" s="371"/>
      <c r="D25736" s="434"/>
    </row>
    <row r="25737" spans="1:4">
      <c r="A25737" s="371"/>
      <c r="B25737" s="371"/>
      <c r="C25737" s="371"/>
      <c r="D25737" s="434"/>
    </row>
    <row r="25738" spans="1:4">
      <c r="A25738" s="371"/>
      <c r="B25738" s="371"/>
      <c r="C25738" s="371"/>
      <c r="D25738" s="434"/>
    </row>
    <row r="25739" spans="1:4">
      <c r="A25739" s="371"/>
      <c r="B25739" s="371"/>
      <c r="C25739" s="371"/>
      <c r="D25739" s="434"/>
    </row>
    <row r="25740" spans="1:4">
      <c r="A25740" s="371"/>
      <c r="B25740" s="371"/>
      <c r="C25740" s="371"/>
      <c r="D25740" s="434"/>
    </row>
    <row r="25741" spans="1:4">
      <c r="A25741" s="371"/>
      <c r="B25741" s="371"/>
      <c r="C25741" s="371"/>
      <c r="D25741" s="434"/>
    </row>
    <row r="25742" spans="1:4">
      <c r="A25742" s="371"/>
      <c r="B25742" s="371"/>
      <c r="C25742" s="371"/>
      <c r="D25742" s="434"/>
    </row>
    <row r="25743" spans="1:4">
      <c r="A25743" s="371"/>
      <c r="B25743" s="371"/>
      <c r="C25743" s="371"/>
      <c r="D25743" s="434"/>
    </row>
    <row r="25744" spans="1:4">
      <c r="A25744" s="371"/>
      <c r="B25744" s="371"/>
      <c r="C25744" s="371"/>
      <c r="D25744" s="434"/>
    </row>
    <row r="25745" spans="1:4">
      <c r="A25745" s="371"/>
      <c r="B25745" s="371"/>
      <c r="C25745" s="371"/>
      <c r="D25745" s="434"/>
    </row>
    <row r="25746" spans="1:4">
      <c r="A25746" s="371"/>
      <c r="B25746" s="371"/>
      <c r="C25746" s="371"/>
      <c r="D25746" s="434"/>
    </row>
    <row r="25747" spans="1:4">
      <c r="A25747" s="371"/>
      <c r="B25747" s="371"/>
      <c r="C25747" s="371"/>
      <c r="D25747" s="434"/>
    </row>
    <row r="25748" spans="1:4">
      <c r="A25748" s="371"/>
      <c r="B25748" s="371"/>
      <c r="C25748" s="371"/>
      <c r="D25748" s="434"/>
    </row>
    <row r="25749" spans="1:4">
      <c r="A25749" s="371"/>
      <c r="B25749" s="371"/>
      <c r="C25749" s="371"/>
      <c r="D25749" s="434"/>
    </row>
    <row r="25750" spans="1:4">
      <c r="A25750" s="371"/>
      <c r="B25750" s="371"/>
      <c r="C25750" s="371"/>
      <c r="D25750" s="434"/>
    </row>
    <row r="25751" spans="1:4">
      <c r="A25751" s="371"/>
      <c r="B25751" s="371"/>
      <c r="C25751" s="371"/>
      <c r="D25751" s="434"/>
    </row>
    <row r="25752" spans="1:4">
      <c r="A25752" s="371"/>
      <c r="B25752" s="371"/>
      <c r="C25752" s="371"/>
      <c r="D25752" s="434"/>
    </row>
    <row r="25753" spans="1:4">
      <c r="A25753" s="371"/>
      <c r="B25753" s="371"/>
      <c r="C25753" s="371"/>
      <c r="D25753" s="434"/>
    </row>
    <row r="25754" spans="1:4">
      <c r="A25754" s="371"/>
      <c r="B25754" s="371"/>
      <c r="C25754" s="371"/>
      <c r="D25754" s="434"/>
    </row>
    <row r="25755" spans="1:4">
      <c r="A25755" s="371"/>
      <c r="B25755" s="371"/>
      <c r="C25755" s="371"/>
      <c r="D25755" s="434"/>
    </row>
    <row r="25756" spans="1:4">
      <c r="A25756" s="371"/>
      <c r="B25756" s="371"/>
      <c r="C25756" s="371"/>
      <c r="D25756" s="434"/>
    </row>
    <row r="25757" spans="1:4">
      <c r="A25757" s="371"/>
      <c r="B25757" s="371"/>
      <c r="C25757" s="371"/>
      <c r="D25757" s="434"/>
    </row>
    <row r="25758" spans="1:4">
      <c r="A25758" s="371"/>
      <c r="B25758" s="371"/>
      <c r="C25758" s="371"/>
      <c r="D25758" s="434"/>
    </row>
    <row r="25759" spans="1:4">
      <c r="A25759" s="371"/>
      <c r="B25759" s="371"/>
      <c r="C25759" s="371"/>
      <c r="D25759" s="434"/>
    </row>
    <row r="25760" spans="1:4">
      <c r="A25760" s="371"/>
      <c r="B25760" s="371"/>
      <c r="C25760" s="371"/>
      <c r="D25760" s="434"/>
    </row>
    <row r="25761" spans="1:4">
      <c r="A25761" s="371"/>
      <c r="B25761" s="371"/>
      <c r="C25761" s="371"/>
      <c r="D25761" s="434"/>
    </row>
    <row r="25762" spans="1:4">
      <c r="A25762" s="371"/>
      <c r="B25762" s="371"/>
      <c r="C25762" s="371"/>
      <c r="D25762" s="434"/>
    </row>
    <row r="25763" spans="1:4">
      <c r="A25763" s="371"/>
      <c r="B25763" s="371"/>
      <c r="C25763" s="371"/>
      <c r="D25763" s="434"/>
    </row>
    <row r="25764" spans="1:4">
      <c r="A25764" s="371"/>
      <c r="B25764" s="371"/>
      <c r="C25764" s="371"/>
      <c r="D25764" s="434"/>
    </row>
    <row r="25765" spans="1:4">
      <c r="A25765" s="371"/>
      <c r="B25765" s="371"/>
      <c r="C25765" s="371"/>
      <c r="D25765" s="434"/>
    </row>
    <row r="25766" spans="1:4">
      <c r="A25766" s="371"/>
      <c r="B25766" s="371"/>
      <c r="C25766" s="371"/>
      <c r="D25766" s="434"/>
    </row>
    <row r="25767" spans="1:4">
      <c r="A25767" s="371"/>
      <c r="B25767" s="371"/>
      <c r="C25767" s="371"/>
      <c r="D25767" s="434"/>
    </row>
    <row r="25768" spans="1:4">
      <c r="A25768" s="371"/>
      <c r="B25768" s="371"/>
      <c r="C25768" s="371"/>
      <c r="D25768" s="434"/>
    </row>
    <row r="25769" spans="1:4">
      <c r="A25769" s="371"/>
      <c r="B25769" s="371"/>
      <c r="C25769" s="371"/>
      <c r="D25769" s="434"/>
    </row>
    <row r="25770" spans="1:4">
      <c r="A25770" s="371"/>
      <c r="B25770" s="371"/>
      <c r="C25770" s="371"/>
      <c r="D25770" s="434"/>
    </row>
    <row r="25771" spans="1:4">
      <c r="A25771" s="371"/>
      <c r="B25771" s="371"/>
      <c r="C25771" s="371"/>
      <c r="D25771" s="434"/>
    </row>
    <row r="25772" spans="1:4">
      <c r="A25772" s="371"/>
      <c r="B25772" s="371"/>
      <c r="C25772" s="371"/>
      <c r="D25772" s="434"/>
    </row>
    <row r="25773" spans="1:4">
      <c r="A25773" s="371"/>
      <c r="B25773" s="371"/>
      <c r="C25773" s="371"/>
      <c r="D25773" s="434"/>
    </row>
    <row r="25774" spans="1:4">
      <c r="A25774" s="371"/>
      <c r="B25774" s="371"/>
      <c r="C25774" s="371"/>
      <c r="D25774" s="434"/>
    </row>
    <row r="25775" spans="1:4">
      <c r="A25775" s="371"/>
      <c r="B25775" s="371"/>
      <c r="C25775" s="371"/>
      <c r="D25775" s="434"/>
    </row>
    <row r="25776" spans="1:4">
      <c r="A25776" s="371"/>
      <c r="B25776" s="371"/>
      <c r="C25776" s="371"/>
      <c r="D25776" s="434"/>
    </row>
    <row r="25777" spans="1:4">
      <c r="A25777" s="371"/>
      <c r="B25777" s="371"/>
      <c r="C25777" s="371"/>
      <c r="D25777" s="434"/>
    </row>
    <row r="25778" spans="1:4">
      <c r="A25778" s="371"/>
      <c r="B25778" s="371"/>
      <c r="C25778" s="371"/>
      <c r="D25778" s="434"/>
    </row>
    <row r="25779" spans="1:4">
      <c r="A25779" s="371"/>
      <c r="B25779" s="371"/>
      <c r="C25779" s="371"/>
      <c r="D25779" s="434"/>
    </row>
    <row r="25780" spans="1:4">
      <c r="A25780" s="371"/>
      <c r="B25780" s="371"/>
      <c r="C25780" s="371"/>
      <c r="D25780" s="434"/>
    </row>
    <row r="25781" spans="1:4">
      <c r="A25781" s="371"/>
      <c r="B25781" s="371"/>
      <c r="C25781" s="371"/>
      <c r="D25781" s="434"/>
    </row>
    <row r="25782" spans="1:4">
      <c r="A25782" s="371"/>
      <c r="B25782" s="371"/>
      <c r="C25782" s="371"/>
      <c r="D25782" s="434"/>
    </row>
    <row r="25783" spans="1:4">
      <c r="A25783" s="371"/>
      <c r="B25783" s="371"/>
      <c r="C25783" s="371"/>
      <c r="D25783" s="434"/>
    </row>
    <row r="25784" spans="1:4">
      <c r="A25784" s="371"/>
      <c r="B25784" s="371"/>
      <c r="C25784" s="371"/>
      <c r="D25784" s="434"/>
    </row>
    <row r="25785" spans="1:4">
      <c r="A25785" s="371"/>
      <c r="B25785" s="371"/>
      <c r="C25785" s="371"/>
      <c r="D25785" s="434"/>
    </row>
    <row r="25786" spans="1:4">
      <c r="A25786" s="371"/>
      <c r="B25786" s="371"/>
      <c r="C25786" s="371"/>
      <c r="D25786" s="434"/>
    </row>
    <row r="25787" spans="1:4">
      <c r="A25787" s="371"/>
      <c r="B25787" s="371"/>
      <c r="C25787" s="371"/>
      <c r="D25787" s="434"/>
    </row>
    <row r="25788" spans="1:4">
      <c r="A25788" s="371"/>
      <c r="B25788" s="371"/>
      <c r="C25788" s="371"/>
      <c r="D25788" s="434"/>
    </row>
    <row r="25789" spans="1:4">
      <c r="A25789" s="371"/>
      <c r="B25789" s="371"/>
      <c r="C25789" s="371"/>
      <c r="D25789" s="434"/>
    </row>
    <row r="25790" spans="1:4">
      <c r="A25790" s="371"/>
      <c r="B25790" s="371"/>
      <c r="C25790" s="371"/>
      <c r="D25790" s="434"/>
    </row>
    <row r="25791" spans="1:4">
      <c r="A25791" s="371"/>
      <c r="B25791" s="371"/>
      <c r="C25791" s="371"/>
      <c r="D25791" s="434"/>
    </row>
    <row r="25792" spans="1:4">
      <c r="A25792" s="371"/>
      <c r="B25792" s="371"/>
      <c r="C25792" s="371"/>
      <c r="D25792" s="434"/>
    </row>
    <row r="25793" spans="1:4">
      <c r="A25793" s="371"/>
      <c r="B25793" s="371"/>
      <c r="C25793" s="371"/>
      <c r="D25793" s="434"/>
    </row>
    <row r="25794" spans="1:4">
      <c r="A25794" s="371"/>
      <c r="B25794" s="371"/>
      <c r="C25794" s="371"/>
      <c r="D25794" s="434"/>
    </row>
    <row r="25795" spans="1:4">
      <c r="A25795" s="371"/>
      <c r="B25795" s="371"/>
      <c r="C25795" s="371"/>
      <c r="D25795" s="434"/>
    </row>
    <row r="25796" spans="1:4">
      <c r="A25796" s="371"/>
      <c r="B25796" s="371"/>
      <c r="C25796" s="371"/>
      <c r="D25796" s="434"/>
    </row>
    <row r="25797" spans="1:4">
      <c r="A25797" s="371"/>
      <c r="B25797" s="371"/>
      <c r="C25797" s="371"/>
      <c r="D25797" s="434"/>
    </row>
    <row r="25798" spans="1:4">
      <c r="A25798" s="371"/>
      <c r="B25798" s="371"/>
      <c r="C25798" s="371"/>
      <c r="D25798" s="434"/>
    </row>
    <row r="25799" spans="1:4">
      <c r="A25799" s="371"/>
      <c r="B25799" s="371"/>
      <c r="C25799" s="371"/>
      <c r="D25799" s="434"/>
    </row>
    <row r="25800" spans="1:4">
      <c r="A25800" s="371"/>
      <c r="B25800" s="371"/>
      <c r="C25800" s="371"/>
      <c r="D25800" s="434"/>
    </row>
    <row r="25801" spans="1:4">
      <c r="A25801" s="371"/>
      <c r="B25801" s="371"/>
      <c r="C25801" s="371"/>
      <c r="D25801" s="434"/>
    </row>
    <row r="25802" spans="1:4">
      <c r="A25802" s="371"/>
      <c r="B25802" s="371"/>
      <c r="C25802" s="371"/>
      <c r="D25802" s="434"/>
    </row>
    <row r="25803" spans="1:4">
      <c r="A25803" s="371"/>
      <c r="B25803" s="371"/>
      <c r="C25803" s="371"/>
      <c r="D25803" s="434"/>
    </row>
    <row r="25804" spans="1:4">
      <c r="A25804" s="371"/>
      <c r="B25804" s="371"/>
      <c r="C25804" s="371"/>
      <c r="D25804" s="434"/>
    </row>
    <row r="25805" spans="1:4">
      <c r="A25805" s="371"/>
      <c r="B25805" s="371"/>
      <c r="C25805" s="371"/>
      <c r="D25805" s="434"/>
    </row>
    <row r="25806" spans="1:4">
      <c r="A25806" s="371"/>
      <c r="B25806" s="371"/>
      <c r="C25806" s="371"/>
      <c r="D25806" s="434"/>
    </row>
    <row r="25807" spans="1:4">
      <c r="A25807" s="371"/>
      <c r="B25807" s="371"/>
      <c r="C25807" s="371"/>
      <c r="D25807" s="434"/>
    </row>
    <row r="25808" spans="1:4">
      <c r="A25808" s="371"/>
      <c r="B25808" s="371"/>
      <c r="C25808" s="371"/>
      <c r="D25808" s="434"/>
    </row>
    <row r="25809" spans="1:4">
      <c r="A25809" s="371"/>
      <c r="B25809" s="371"/>
      <c r="C25809" s="371"/>
      <c r="D25809" s="434"/>
    </row>
    <row r="25810" spans="1:4">
      <c r="A25810" s="371"/>
      <c r="B25810" s="371"/>
      <c r="C25810" s="371"/>
      <c r="D25810" s="434"/>
    </row>
    <row r="25811" spans="1:4">
      <c r="A25811" s="371"/>
      <c r="B25811" s="371"/>
      <c r="C25811" s="371"/>
      <c r="D25811" s="434"/>
    </row>
    <row r="25812" spans="1:4">
      <c r="A25812" s="371"/>
      <c r="B25812" s="371"/>
      <c r="C25812" s="371"/>
      <c r="D25812" s="434"/>
    </row>
    <row r="25813" spans="1:4">
      <c r="A25813" s="371"/>
      <c r="B25813" s="371"/>
      <c r="C25813" s="371"/>
      <c r="D25813" s="434"/>
    </row>
    <row r="25814" spans="1:4">
      <c r="A25814" s="371"/>
      <c r="B25814" s="371"/>
      <c r="C25814" s="371"/>
      <c r="D25814" s="434"/>
    </row>
    <row r="25815" spans="1:4">
      <c r="A25815" s="371"/>
      <c r="B25815" s="371"/>
      <c r="C25815" s="371"/>
      <c r="D25815" s="434"/>
    </row>
    <row r="25816" spans="1:4">
      <c r="A25816" s="371"/>
      <c r="B25816" s="371"/>
      <c r="C25816" s="371"/>
      <c r="D25816" s="434"/>
    </row>
    <row r="25817" spans="1:4">
      <c r="A25817" s="371"/>
      <c r="B25817" s="371"/>
      <c r="C25817" s="371"/>
      <c r="D25817" s="434"/>
    </row>
    <row r="25818" spans="1:4">
      <c r="A25818" s="371"/>
      <c r="B25818" s="371"/>
      <c r="C25818" s="371"/>
      <c r="D25818" s="434"/>
    </row>
    <row r="25819" spans="1:4">
      <c r="A25819" s="371"/>
      <c r="B25819" s="371"/>
      <c r="C25819" s="371"/>
      <c r="D25819" s="434"/>
    </row>
    <row r="25820" spans="1:4">
      <c r="A25820" s="371"/>
      <c r="B25820" s="371"/>
      <c r="C25820" s="371"/>
      <c r="D25820" s="434"/>
    </row>
    <row r="25821" spans="1:4">
      <c r="A25821" s="371"/>
      <c r="B25821" s="371"/>
      <c r="C25821" s="371"/>
      <c r="D25821" s="434"/>
    </row>
    <row r="25822" spans="1:4">
      <c r="A25822" s="371"/>
      <c r="B25822" s="371"/>
      <c r="C25822" s="371"/>
      <c r="D25822" s="434"/>
    </row>
    <row r="25823" spans="1:4">
      <c r="A25823" s="371"/>
      <c r="B25823" s="371"/>
      <c r="C25823" s="371"/>
      <c r="D25823" s="434"/>
    </row>
    <row r="25824" spans="1:4">
      <c r="A25824" s="371"/>
      <c r="B25824" s="371"/>
      <c r="C25824" s="371"/>
      <c r="D25824" s="434"/>
    </row>
    <row r="25825" spans="1:4">
      <c r="A25825" s="371"/>
      <c r="B25825" s="371"/>
      <c r="C25825" s="371"/>
      <c r="D25825" s="434"/>
    </row>
    <row r="25826" spans="1:4">
      <c r="A25826" s="371"/>
      <c r="B25826" s="371"/>
      <c r="C25826" s="371"/>
      <c r="D25826" s="434"/>
    </row>
    <row r="25827" spans="1:4">
      <c r="A25827" s="371"/>
      <c r="B25827" s="371"/>
      <c r="C25827" s="371"/>
      <c r="D25827" s="434"/>
    </row>
    <row r="25828" spans="1:4">
      <c r="A25828" s="371"/>
      <c r="B25828" s="371"/>
      <c r="C25828" s="371"/>
      <c r="D25828" s="434"/>
    </row>
    <row r="25829" spans="1:4">
      <c r="A25829" s="371"/>
      <c r="B25829" s="371"/>
      <c r="C25829" s="371"/>
      <c r="D25829" s="434"/>
    </row>
    <row r="25830" spans="1:4">
      <c r="A25830" s="371"/>
      <c r="B25830" s="371"/>
      <c r="C25830" s="371"/>
      <c r="D25830" s="434"/>
    </row>
    <row r="25831" spans="1:4">
      <c r="A25831" s="371"/>
      <c r="B25831" s="371"/>
      <c r="C25831" s="371"/>
      <c r="D25831" s="434"/>
    </row>
    <row r="25832" spans="1:4">
      <c r="A25832" s="371"/>
      <c r="B25832" s="371"/>
      <c r="C25832" s="371"/>
      <c r="D25832" s="434"/>
    </row>
    <row r="25833" spans="1:4">
      <c r="A25833" s="371"/>
      <c r="B25833" s="371"/>
      <c r="C25833" s="371"/>
      <c r="D25833" s="434"/>
    </row>
    <row r="25834" spans="1:4">
      <c r="A25834" s="371"/>
      <c r="B25834" s="371"/>
      <c r="C25834" s="371"/>
      <c r="D25834" s="434"/>
    </row>
    <row r="25835" spans="1:4">
      <c r="A25835" s="371"/>
      <c r="B25835" s="371"/>
      <c r="C25835" s="371"/>
      <c r="D25835" s="434"/>
    </row>
    <row r="25836" spans="1:4">
      <c r="A25836" s="371"/>
      <c r="B25836" s="371"/>
      <c r="C25836" s="371"/>
      <c r="D25836" s="434"/>
    </row>
    <row r="25837" spans="1:4">
      <c r="A25837" s="371"/>
      <c r="B25837" s="371"/>
      <c r="C25837" s="371"/>
      <c r="D25837" s="434"/>
    </row>
    <row r="25838" spans="1:4">
      <c r="A25838" s="371"/>
      <c r="B25838" s="371"/>
      <c r="C25838" s="371"/>
      <c r="D25838" s="434"/>
    </row>
    <row r="25839" spans="1:4">
      <c r="A25839" s="371"/>
      <c r="B25839" s="371"/>
      <c r="C25839" s="371"/>
      <c r="D25839" s="434"/>
    </row>
    <row r="25840" spans="1:4">
      <c r="A25840" s="371"/>
      <c r="B25840" s="371"/>
      <c r="C25840" s="371"/>
      <c r="D25840" s="434"/>
    </row>
    <row r="25841" spans="1:4">
      <c r="A25841" s="371"/>
      <c r="B25841" s="371"/>
      <c r="C25841" s="371"/>
      <c r="D25841" s="434"/>
    </row>
    <row r="25842" spans="1:4">
      <c r="A25842" s="371"/>
      <c r="B25842" s="371"/>
      <c r="C25842" s="371"/>
      <c r="D25842" s="434"/>
    </row>
    <row r="25843" spans="1:4">
      <c r="A25843" s="371"/>
      <c r="B25843" s="371"/>
      <c r="C25843" s="371"/>
      <c r="D25843" s="434"/>
    </row>
    <row r="25844" spans="1:4">
      <c r="A25844" s="371"/>
      <c r="B25844" s="371"/>
      <c r="C25844" s="371"/>
      <c r="D25844" s="434"/>
    </row>
    <row r="25845" spans="1:4">
      <c r="A25845" s="371"/>
      <c r="B25845" s="371"/>
      <c r="C25845" s="371"/>
      <c r="D25845" s="434"/>
    </row>
    <row r="25846" spans="1:4">
      <c r="A25846" s="371"/>
      <c r="B25846" s="371"/>
      <c r="C25846" s="371"/>
      <c r="D25846" s="434"/>
    </row>
    <row r="25847" spans="1:4">
      <c r="A25847" s="371"/>
      <c r="B25847" s="371"/>
      <c r="C25847" s="371"/>
      <c r="D25847" s="434"/>
    </row>
    <row r="25848" spans="1:4">
      <c r="A25848" s="371"/>
      <c r="B25848" s="371"/>
      <c r="C25848" s="371"/>
      <c r="D25848" s="434"/>
    </row>
    <row r="25849" spans="1:4">
      <c r="A25849" s="371"/>
      <c r="B25849" s="371"/>
      <c r="C25849" s="371"/>
      <c r="D25849" s="434"/>
    </row>
    <row r="25850" spans="1:4">
      <c r="A25850" s="371"/>
      <c r="B25850" s="371"/>
      <c r="C25850" s="371"/>
      <c r="D25850" s="434"/>
    </row>
    <row r="25851" spans="1:4">
      <c r="A25851" s="371"/>
      <c r="B25851" s="371"/>
      <c r="C25851" s="371"/>
      <c r="D25851" s="434"/>
    </row>
    <row r="25852" spans="1:4">
      <c r="A25852" s="371"/>
      <c r="B25852" s="371"/>
      <c r="C25852" s="371"/>
      <c r="D25852" s="434"/>
    </row>
    <row r="25853" spans="1:4">
      <c r="A25853" s="371"/>
      <c r="B25853" s="371"/>
      <c r="C25853" s="371"/>
      <c r="D25853" s="434"/>
    </row>
    <row r="25854" spans="1:4">
      <c r="A25854" s="371"/>
      <c r="B25854" s="371"/>
      <c r="C25854" s="371"/>
      <c r="D25854" s="434"/>
    </row>
    <row r="25855" spans="1:4">
      <c r="A25855" s="371"/>
      <c r="B25855" s="371"/>
      <c r="C25855" s="371"/>
      <c r="D25855" s="434"/>
    </row>
    <row r="25856" spans="1:4">
      <c r="A25856" s="371"/>
      <c r="B25856" s="371"/>
      <c r="C25856" s="371"/>
      <c r="D25856" s="434"/>
    </row>
    <row r="25857" spans="1:4">
      <c r="A25857" s="371"/>
      <c r="B25857" s="371"/>
      <c r="C25857" s="371"/>
      <c r="D25857" s="434"/>
    </row>
    <row r="25858" spans="1:4">
      <c r="A25858" s="371"/>
      <c r="B25858" s="371"/>
      <c r="C25858" s="371"/>
      <c r="D25858" s="434"/>
    </row>
    <row r="25859" spans="1:4">
      <c r="A25859" s="371"/>
      <c r="B25859" s="371"/>
      <c r="C25859" s="371"/>
      <c r="D25859" s="434"/>
    </row>
    <row r="25860" spans="1:4">
      <c r="A25860" s="371"/>
      <c r="B25860" s="371"/>
      <c r="C25860" s="371"/>
      <c r="D25860" s="434"/>
    </row>
    <row r="25861" spans="1:4">
      <c r="A25861" s="371"/>
      <c r="B25861" s="371"/>
      <c r="C25861" s="371"/>
      <c r="D25861" s="434"/>
    </row>
    <row r="25862" spans="1:4">
      <c r="A25862" s="371"/>
      <c r="B25862" s="371"/>
      <c r="C25862" s="371"/>
      <c r="D25862" s="434"/>
    </row>
    <row r="25863" spans="1:4">
      <c r="A25863" s="371"/>
      <c r="B25863" s="371"/>
      <c r="C25863" s="371"/>
      <c r="D25863" s="434"/>
    </row>
    <row r="25864" spans="1:4">
      <c r="A25864" s="371"/>
      <c r="B25864" s="371"/>
      <c r="C25864" s="371"/>
      <c r="D25864" s="434"/>
    </row>
    <row r="25865" spans="1:4">
      <c r="A25865" s="371"/>
      <c r="B25865" s="371"/>
      <c r="C25865" s="371"/>
      <c r="D25865" s="434"/>
    </row>
    <row r="25866" spans="1:4">
      <c r="A25866" s="371"/>
      <c r="B25866" s="371"/>
      <c r="C25866" s="371"/>
      <c r="D25866" s="434"/>
    </row>
    <row r="25867" spans="1:4">
      <c r="A25867" s="371"/>
      <c r="B25867" s="371"/>
      <c r="C25867" s="371"/>
      <c r="D25867" s="434"/>
    </row>
    <row r="25868" spans="1:4">
      <c r="A25868" s="371"/>
      <c r="B25868" s="371"/>
      <c r="C25868" s="371"/>
      <c r="D25868" s="434"/>
    </row>
    <row r="25869" spans="1:4">
      <c r="A25869" s="371"/>
      <c r="B25869" s="371"/>
      <c r="C25869" s="371"/>
      <c r="D25869" s="434"/>
    </row>
    <row r="25870" spans="1:4">
      <c r="A25870" s="371"/>
      <c r="B25870" s="371"/>
      <c r="C25870" s="371"/>
      <c r="D25870" s="434"/>
    </row>
    <row r="25871" spans="1:4">
      <c r="A25871" s="371"/>
      <c r="B25871" s="371"/>
      <c r="C25871" s="371"/>
      <c r="D25871" s="434"/>
    </row>
    <row r="25872" spans="1:4">
      <c r="A25872" s="371"/>
      <c r="B25872" s="371"/>
      <c r="C25872" s="371"/>
      <c r="D25872" s="434"/>
    </row>
    <row r="25873" spans="1:4">
      <c r="A25873" s="371"/>
      <c r="B25873" s="371"/>
      <c r="C25873" s="371"/>
      <c r="D25873" s="434"/>
    </row>
    <row r="25874" spans="1:4">
      <c r="A25874" s="371"/>
      <c r="B25874" s="371"/>
      <c r="C25874" s="371"/>
      <c r="D25874" s="434"/>
    </row>
    <row r="25875" spans="1:4">
      <c r="A25875" s="371"/>
      <c r="B25875" s="371"/>
      <c r="C25875" s="371"/>
      <c r="D25875" s="434"/>
    </row>
    <row r="25876" spans="1:4">
      <c r="A25876" s="371"/>
      <c r="B25876" s="371"/>
      <c r="C25876" s="371"/>
      <c r="D25876" s="434"/>
    </row>
    <row r="25877" spans="1:4">
      <c r="A25877" s="371"/>
      <c r="B25877" s="371"/>
      <c r="C25877" s="371"/>
      <c r="D25877" s="434"/>
    </row>
    <row r="25878" spans="1:4">
      <c r="A25878" s="371"/>
      <c r="B25878" s="371"/>
      <c r="C25878" s="371"/>
      <c r="D25878" s="434"/>
    </row>
    <row r="25879" spans="1:4">
      <c r="A25879" s="371"/>
      <c r="B25879" s="371"/>
      <c r="C25879" s="371"/>
      <c r="D25879" s="434"/>
    </row>
    <row r="25880" spans="1:4">
      <c r="A25880" s="371"/>
      <c r="B25880" s="371"/>
      <c r="C25880" s="371"/>
      <c r="D25880" s="434"/>
    </row>
    <row r="25881" spans="1:4">
      <c r="A25881" s="371"/>
      <c r="B25881" s="371"/>
      <c r="C25881" s="371"/>
      <c r="D25881" s="434"/>
    </row>
    <row r="25882" spans="1:4">
      <c r="A25882" s="371"/>
      <c r="B25882" s="371"/>
      <c r="C25882" s="371"/>
      <c r="D25882" s="434"/>
    </row>
    <row r="25883" spans="1:4">
      <c r="A25883" s="371"/>
      <c r="B25883" s="371"/>
      <c r="C25883" s="371"/>
      <c r="D25883" s="434"/>
    </row>
    <row r="25884" spans="1:4">
      <c r="A25884" s="371"/>
      <c r="B25884" s="371"/>
      <c r="C25884" s="371"/>
      <c r="D25884" s="434"/>
    </row>
    <row r="25885" spans="1:4">
      <c r="A25885" s="371"/>
      <c r="B25885" s="371"/>
      <c r="C25885" s="371"/>
      <c r="D25885" s="434"/>
    </row>
    <row r="25886" spans="1:4">
      <c r="A25886" s="371"/>
      <c r="B25886" s="371"/>
      <c r="C25886" s="371"/>
      <c r="D25886" s="434"/>
    </row>
    <row r="25887" spans="1:4">
      <c r="A25887" s="371"/>
      <c r="B25887" s="371"/>
      <c r="C25887" s="371"/>
      <c r="D25887" s="434"/>
    </row>
    <row r="25888" spans="1:4">
      <c r="A25888" s="371"/>
      <c r="B25888" s="371"/>
      <c r="C25888" s="371"/>
      <c r="D25888" s="434"/>
    </row>
    <row r="25889" spans="1:4">
      <c r="A25889" s="371"/>
      <c r="B25889" s="371"/>
      <c r="C25889" s="371"/>
      <c r="D25889" s="434"/>
    </row>
    <row r="25890" spans="1:4">
      <c r="A25890" s="371"/>
      <c r="B25890" s="371"/>
      <c r="C25890" s="371"/>
      <c r="D25890" s="434"/>
    </row>
    <row r="25891" spans="1:4">
      <c r="A25891" s="371"/>
      <c r="B25891" s="371"/>
      <c r="C25891" s="371"/>
      <c r="D25891" s="434"/>
    </row>
    <row r="25892" spans="1:4">
      <c r="A25892" s="371"/>
      <c r="B25892" s="371"/>
      <c r="C25892" s="371"/>
      <c r="D25892" s="434"/>
    </row>
    <row r="25893" spans="1:4">
      <c r="A25893" s="371"/>
      <c r="B25893" s="371"/>
      <c r="C25893" s="371"/>
      <c r="D25893" s="434"/>
    </row>
    <row r="25894" spans="1:4">
      <c r="A25894" s="371"/>
      <c r="B25894" s="371"/>
      <c r="C25894" s="371"/>
      <c r="D25894" s="434"/>
    </row>
    <row r="25895" spans="1:4">
      <c r="A25895" s="371"/>
      <c r="B25895" s="371"/>
      <c r="C25895" s="371"/>
      <c r="D25895" s="434"/>
    </row>
    <row r="25896" spans="1:4">
      <c r="A25896" s="371"/>
      <c r="B25896" s="371"/>
      <c r="C25896" s="371"/>
      <c r="D25896" s="434"/>
    </row>
    <row r="25897" spans="1:4">
      <c r="A25897" s="371"/>
      <c r="B25897" s="371"/>
      <c r="C25897" s="371"/>
      <c r="D25897" s="434"/>
    </row>
    <row r="25898" spans="1:4">
      <c r="A25898" s="371"/>
      <c r="B25898" s="371"/>
      <c r="C25898" s="371"/>
      <c r="D25898" s="434"/>
    </row>
    <row r="25899" spans="1:4">
      <c r="A25899" s="371"/>
      <c r="B25899" s="371"/>
      <c r="C25899" s="371"/>
      <c r="D25899" s="434"/>
    </row>
    <row r="25900" spans="1:4">
      <c r="A25900" s="371"/>
      <c r="B25900" s="371"/>
      <c r="C25900" s="371"/>
      <c r="D25900" s="434"/>
    </row>
    <row r="25901" spans="1:4">
      <c r="A25901" s="371"/>
      <c r="B25901" s="371"/>
      <c r="C25901" s="371"/>
      <c r="D25901" s="434"/>
    </row>
    <row r="25902" spans="1:4">
      <c r="A25902" s="371"/>
      <c r="B25902" s="371"/>
      <c r="C25902" s="371"/>
      <c r="D25902" s="434"/>
    </row>
    <row r="25903" spans="1:4">
      <c r="A25903" s="371"/>
      <c r="B25903" s="371"/>
      <c r="C25903" s="371"/>
      <c r="D25903" s="434"/>
    </row>
    <row r="25904" spans="1:4">
      <c r="A25904" s="371"/>
      <c r="B25904" s="371"/>
      <c r="C25904" s="371"/>
      <c r="D25904" s="434"/>
    </row>
    <row r="25905" spans="1:4">
      <c r="A25905" s="371"/>
      <c r="B25905" s="371"/>
      <c r="C25905" s="371"/>
      <c r="D25905" s="434"/>
    </row>
    <row r="25906" spans="1:4">
      <c r="A25906" s="371"/>
      <c r="B25906" s="371"/>
      <c r="C25906" s="371"/>
      <c r="D25906" s="434"/>
    </row>
    <row r="25907" spans="1:4">
      <c r="A25907" s="371"/>
      <c r="B25907" s="371"/>
      <c r="C25907" s="371"/>
      <c r="D25907" s="434"/>
    </row>
    <row r="25908" spans="1:4">
      <c r="A25908" s="371"/>
      <c r="B25908" s="371"/>
      <c r="C25908" s="371"/>
      <c r="D25908" s="434"/>
    </row>
    <row r="25909" spans="1:4">
      <c r="A25909" s="371"/>
      <c r="B25909" s="371"/>
      <c r="C25909" s="371"/>
      <c r="D25909" s="434"/>
    </row>
    <row r="25910" spans="1:4">
      <c r="A25910" s="371"/>
      <c r="B25910" s="371"/>
      <c r="C25910" s="371"/>
      <c r="D25910" s="434"/>
    </row>
    <row r="25911" spans="1:4">
      <c r="A25911" s="371"/>
      <c r="B25911" s="371"/>
      <c r="C25911" s="371"/>
      <c r="D25911" s="434"/>
    </row>
    <row r="25912" spans="1:4">
      <c r="A25912" s="371"/>
      <c r="B25912" s="371"/>
      <c r="C25912" s="371"/>
      <c r="D25912" s="434"/>
    </row>
    <row r="25913" spans="1:4">
      <c r="A25913" s="371"/>
      <c r="B25913" s="371"/>
      <c r="C25913" s="371"/>
      <c r="D25913" s="434"/>
    </row>
    <row r="25914" spans="1:4">
      <c r="A25914" s="371"/>
      <c r="B25914" s="371"/>
      <c r="C25914" s="371"/>
      <c r="D25914" s="434"/>
    </row>
    <row r="25915" spans="1:4">
      <c r="A25915" s="371"/>
      <c r="B25915" s="371"/>
      <c r="C25915" s="371"/>
      <c r="D25915" s="434"/>
    </row>
    <row r="25916" spans="1:4">
      <c r="A25916" s="371"/>
      <c r="B25916" s="371"/>
      <c r="C25916" s="371"/>
      <c r="D25916" s="434"/>
    </row>
    <row r="25917" spans="1:4">
      <c r="A25917" s="371"/>
      <c r="B25917" s="371"/>
      <c r="C25917" s="371"/>
      <c r="D25917" s="434"/>
    </row>
    <row r="25918" spans="1:4">
      <c r="A25918" s="371"/>
      <c r="B25918" s="371"/>
      <c r="C25918" s="371"/>
      <c r="D25918" s="434"/>
    </row>
    <row r="25919" spans="1:4">
      <c r="A25919" s="371"/>
      <c r="B25919" s="371"/>
      <c r="C25919" s="371"/>
      <c r="D25919" s="434"/>
    </row>
    <row r="25920" spans="1:4">
      <c r="A25920" s="371"/>
      <c r="B25920" s="371"/>
      <c r="C25920" s="371"/>
      <c r="D25920" s="434"/>
    </row>
    <row r="25921" spans="1:4">
      <c r="A25921" s="371"/>
      <c r="B25921" s="371"/>
      <c r="C25921" s="371"/>
      <c r="D25921" s="434"/>
    </row>
    <row r="25922" spans="1:4">
      <c r="A25922" s="371"/>
      <c r="B25922" s="371"/>
      <c r="C25922" s="371"/>
      <c r="D25922" s="434"/>
    </row>
    <row r="25923" spans="1:4">
      <c r="A25923" s="371"/>
      <c r="B25923" s="371"/>
      <c r="C25923" s="371"/>
      <c r="D25923" s="434"/>
    </row>
    <row r="25924" spans="1:4">
      <c r="A25924" s="371"/>
      <c r="B25924" s="371"/>
      <c r="C25924" s="371"/>
      <c r="D25924" s="434"/>
    </row>
    <row r="25925" spans="1:4">
      <c r="A25925" s="371"/>
      <c r="B25925" s="371"/>
      <c r="C25925" s="371"/>
      <c r="D25925" s="434"/>
    </row>
    <row r="25926" spans="1:4">
      <c r="A25926" s="371"/>
      <c r="B25926" s="371"/>
      <c r="C25926" s="371"/>
      <c r="D25926" s="434"/>
    </row>
    <row r="25927" spans="1:4">
      <c r="A25927" s="371"/>
      <c r="B25927" s="371"/>
      <c r="C25927" s="371"/>
      <c r="D25927" s="434"/>
    </row>
    <row r="25928" spans="1:4">
      <c r="A25928" s="371"/>
      <c r="B25928" s="371"/>
      <c r="C25928" s="371"/>
      <c r="D25928" s="434"/>
    </row>
    <row r="25929" spans="1:4">
      <c r="A25929" s="371"/>
      <c r="B25929" s="371"/>
      <c r="C25929" s="371"/>
      <c r="D25929" s="434"/>
    </row>
    <row r="25930" spans="1:4">
      <c r="A25930" s="371"/>
      <c r="B25930" s="371"/>
      <c r="C25930" s="371"/>
      <c r="D25930" s="434"/>
    </row>
    <row r="25931" spans="1:4">
      <c r="A25931" s="371"/>
      <c r="B25931" s="371"/>
      <c r="C25931" s="371"/>
      <c r="D25931" s="434"/>
    </row>
    <row r="25932" spans="1:4">
      <c r="A25932" s="371"/>
      <c r="B25932" s="371"/>
      <c r="C25932" s="371"/>
      <c r="D25932" s="434"/>
    </row>
    <row r="25933" spans="1:4">
      <c r="A25933" s="371"/>
      <c r="B25933" s="371"/>
      <c r="C25933" s="371"/>
      <c r="D25933" s="434"/>
    </row>
    <row r="25934" spans="1:4">
      <c r="A25934" s="371"/>
      <c r="B25934" s="371"/>
      <c r="C25934" s="371"/>
      <c r="D25934" s="434"/>
    </row>
    <row r="25935" spans="1:4">
      <c r="A25935" s="371"/>
      <c r="B25935" s="371"/>
      <c r="C25935" s="371"/>
      <c r="D25935" s="434"/>
    </row>
    <row r="25936" spans="1:4">
      <c r="A25936" s="371"/>
      <c r="B25936" s="371"/>
      <c r="C25936" s="371"/>
      <c r="D25936" s="434"/>
    </row>
    <row r="25937" spans="1:4">
      <c r="A25937" s="371"/>
      <c r="B25937" s="371"/>
      <c r="C25937" s="371"/>
      <c r="D25937" s="434"/>
    </row>
    <row r="25938" spans="1:4">
      <c r="A25938" s="371"/>
      <c r="B25938" s="371"/>
      <c r="C25938" s="371"/>
      <c r="D25938" s="434"/>
    </row>
    <row r="25939" spans="1:4">
      <c r="A25939" s="371"/>
      <c r="B25939" s="371"/>
      <c r="C25939" s="371"/>
      <c r="D25939" s="434"/>
    </row>
    <row r="25940" spans="1:4">
      <c r="A25940" s="371"/>
      <c r="B25940" s="371"/>
      <c r="C25940" s="371"/>
      <c r="D25940" s="434"/>
    </row>
    <row r="25941" spans="1:4">
      <c r="A25941" s="371"/>
      <c r="B25941" s="371"/>
      <c r="C25941" s="371"/>
      <c r="D25941" s="434"/>
    </row>
    <row r="25942" spans="1:4">
      <c r="A25942" s="371"/>
      <c r="B25942" s="371"/>
      <c r="C25942" s="371"/>
      <c r="D25942" s="434"/>
    </row>
    <row r="25943" spans="1:4">
      <c r="A25943" s="371"/>
      <c r="B25943" s="371"/>
      <c r="C25943" s="371"/>
      <c r="D25943" s="434"/>
    </row>
    <row r="25944" spans="1:4">
      <c r="A25944" s="371"/>
      <c r="B25944" s="371"/>
      <c r="C25944" s="371"/>
      <c r="D25944" s="434"/>
    </row>
    <row r="25945" spans="1:4">
      <c r="A25945" s="371"/>
      <c r="B25945" s="371"/>
      <c r="C25945" s="371"/>
      <c r="D25945" s="434"/>
    </row>
    <row r="25946" spans="1:4">
      <c r="A25946" s="371"/>
      <c r="B25946" s="371"/>
      <c r="C25946" s="371"/>
      <c r="D25946" s="434"/>
    </row>
    <row r="25947" spans="1:4">
      <c r="A25947" s="371"/>
      <c r="B25947" s="371"/>
      <c r="C25947" s="371"/>
      <c r="D25947" s="434"/>
    </row>
    <row r="25948" spans="1:4">
      <c r="A25948" s="371"/>
      <c r="B25948" s="371"/>
      <c r="C25948" s="371"/>
      <c r="D25948" s="434"/>
    </row>
    <row r="25949" spans="1:4">
      <c r="A25949" s="371"/>
      <c r="B25949" s="371"/>
      <c r="C25949" s="371"/>
      <c r="D25949" s="434"/>
    </row>
    <row r="25950" spans="1:4">
      <c r="A25950" s="371"/>
      <c r="B25950" s="371"/>
      <c r="C25950" s="371"/>
      <c r="D25950" s="434"/>
    </row>
    <row r="25951" spans="1:4">
      <c r="A25951" s="371"/>
      <c r="B25951" s="371"/>
      <c r="C25951" s="371"/>
      <c r="D25951" s="434"/>
    </row>
    <row r="25952" spans="1:4">
      <c r="A25952" s="371"/>
      <c r="B25952" s="371"/>
      <c r="C25952" s="371"/>
      <c r="D25952" s="434"/>
    </row>
    <row r="25953" spans="1:4">
      <c r="A25953" s="371"/>
      <c r="B25953" s="371"/>
      <c r="C25953" s="371"/>
      <c r="D25953" s="434"/>
    </row>
    <row r="25954" spans="1:4">
      <c r="A25954" s="371"/>
      <c r="B25954" s="371"/>
      <c r="C25954" s="371"/>
      <c r="D25954" s="434"/>
    </row>
    <row r="25955" spans="1:4">
      <c r="A25955" s="371"/>
      <c r="B25955" s="371"/>
      <c r="C25955" s="371"/>
      <c r="D25955" s="434"/>
    </row>
    <row r="25956" spans="1:4">
      <c r="A25956" s="371"/>
      <c r="B25956" s="371"/>
      <c r="C25956" s="371"/>
      <c r="D25956" s="434"/>
    </row>
    <row r="25957" spans="1:4">
      <c r="A25957" s="371"/>
      <c r="B25957" s="371"/>
      <c r="C25957" s="371"/>
      <c r="D25957" s="434"/>
    </row>
    <row r="25958" spans="1:4">
      <c r="A25958" s="371"/>
      <c r="B25958" s="371"/>
      <c r="C25958" s="371"/>
      <c r="D25958" s="434"/>
    </row>
    <row r="25959" spans="1:4">
      <c r="A25959" s="371"/>
      <c r="B25959" s="371"/>
      <c r="C25959" s="371"/>
      <c r="D25959" s="434"/>
    </row>
    <row r="25960" spans="1:4">
      <c r="A25960" s="371"/>
      <c r="B25960" s="371"/>
      <c r="C25960" s="371"/>
      <c r="D25960" s="434"/>
    </row>
    <row r="25961" spans="1:4">
      <c r="A25961" s="371"/>
      <c r="B25961" s="371"/>
      <c r="C25961" s="371"/>
      <c r="D25961" s="434"/>
    </row>
    <row r="25962" spans="1:4">
      <c r="A25962" s="371"/>
      <c r="B25962" s="371"/>
      <c r="C25962" s="371"/>
      <c r="D25962" s="434"/>
    </row>
    <row r="25963" spans="1:4">
      <c r="A25963" s="371"/>
      <c r="B25963" s="371"/>
      <c r="C25963" s="371"/>
      <c r="D25963" s="434"/>
    </row>
    <row r="25964" spans="1:4">
      <c r="A25964" s="371"/>
      <c r="B25964" s="371"/>
      <c r="C25964" s="371"/>
      <c r="D25964" s="434"/>
    </row>
    <row r="25965" spans="1:4">
      <c r="A25965" s="371"/>
      <c r="B25965" s="371"/>
      <c r="C25965" s="371"/>
      <c r="D25965" s="434"/>
    </row>
    <row r="25966" spans="1:4">
      <c r="A25966" s="371"/>
      <c r="B25966" s="371"/>
      <c r="C25966" s="371"/>
      <c r="D25966" s="434"/>
    </row>
    <row r="25967" spans="1:4">
      <c r="A25967" s="371"/>
      <c r="B25967" s="371"/>
      <c r="C25967" s="371"/>
      <c r="D25967" s="434"/>
    </row>
    <row r="25968" spans="1:4">
      <c r="A25968" s="371"/>
      <c r="B25968" s="371"/>
      <c r="C25968" s="371"/>
      <c r="D25968" s="434"/>
    </row>
    <row r="25969" spans="1:4">
      <c r="A25969" s="371"/>
      <c r="B25969" s="371"/>
      <c r="C25969" s="371"/>
      <c r="D25969" s="434"/>
    </row>
    <row r="25970" spans="1:4">
      <c r="A25970" s="371"/>
      <c r="B25970" s="371"/>
      <c r="C25970" s="371"/>
      <c r="D25970" s="434"/>
    </row>
    <row r="25971" spans="1:4">
      <c r="A25971" s="371"/>
      <c r="B25971" s="371"/>
      <c r="C25971" s="371"/>
      <c r="D25971" s="434"/>
    </row>
    <row r="25972" spans="1:4">
      <c r="A25972" s="371"/>
      <c r="B25972" s="371"/>
      <c r="C25972" s="371"/>
      <c r="D25972" s="434"/>
    </row>
    <row r="25973" spans="1:4">
      <c r="A25973" s="371"/>
      <c r="B25973" s="371"/>
      <c r="C25973" s="371"/>
      <c r="D25973" s="434"/>
    </row>
    <row r="25974" spans="1:4">
      <c r="A25974" s="371"/>
      <c r="B25974" s="371"/>
      <c r="C25974" s="371"/>
      <c r="D25974" s="434"/>
    </row>
    <row r="25975" spans="1:4">
      <c r="A25975" s="371"/>
      <c r="B25975" s="371"/>
      <c r="C25975" s="371"/>
      <c r="D25975" s="434"/>
    </row>
    <row r="25976" spans="1:4">
      <c r="A25976" s="371"/>
      <c r="B25976" s="371"/>
      <c r="C25976" s="371"/>
      <c r="D25976" s="434"/>
    </row>
    <row r="25977" spans="1:4">
      <c r="A25977" s="371"/>
      <c r="B25977" s="371"/>
      <c r="C25977" s="371"/>
      <c r="D25977" s="434"/>
    </row>
    <row r="25978" spans="1:4">
      <c r="A25978" s="371"/>
      <c r="B25978" s="371"/>
      <c r="C25978" s="371"/>
      <c r="D25978" s="434"/>
    </row>
    <row r="25979" spans="1:4">
      <c r="A25979" s="371"/>
      <c r="B25979" s="371"/>
      <c r="C25979" s="371"/>
      <c r="D25979" s="434"/>
    </row>
    <row r="25980" spans="1:4">
      <c r="A25980" s="371"/>
      <c r="B25980" s="371"/>
      <c r="C25980" s="371"/>
      <c r="D25980" s="434"/>
    </row>
    <row r="25981" spans="1:4">
      <c r="A25981" s="371"/>
      <c r="B25981" s="371"/>
      <c r="C25981" s="371"/>
      <c r="D25981" s="434"/>
    </row>
    <row r="25982" spans="1:4">
      <c r="A25982" s="371"/>
      <c r="B25982" s="371"/>
      <c r="C25982" s="371"/>
      <c r="D25982" s="434"/>
    </row>
    <row r="25983" spans="1:4">
      <c r="A25983" s="371"/>
      <c r="B25983" s="371"/>
      <c r="C25983" s="371"/>
      <c r="D25983" s="434"/>
    </row>
    <row r="25984" spans="1:4">
      <c r="A25984" s="371"/>
      <c r="B25984" s="371"/>
      <c r="C25984" s="371"/>
      <c r="D25984" s="434"/>
    </row>
    <row r="25985" spans="1:4">
      <c r="A25985" s="371"/>
      <c r="B25985" s="371"/>
      <c r="C25985" s="371"/>
      <c r="D25985" s="434"/>
    </row>
    <row r="25986" spans="1:4">
      <c r="A25986" s="371"/>
      <c r="B25986" s="371"/>
      <c r="C25986" s="371"/>
      <c r="D25986" s="434"/>
    </row>
    <row r="25987" spans="1:4">
      <c r="A25987" s="371"/>
      <c r="B25987" s="371"/>
      <c r="C25987" s="371"/>
      <c r="D25987" s="434"/>
    </row>
    <row r="25988" spans="1:4">
      <c r="A25988" s="371"/>
      <c r="B25988" s="371"/>
      <c r="C25988" s="371"/>
      <c r="D25988" s="434"/>
    </row>
    <row r="25989" spans="1:4">
      <c r="A25989" s="371"/>
      <c r="B25989" s="371"/>
      <c r="C25989" s="371"/>
      <c r="D25989" s="434"/>
    </row>
    <row r="25990" spans="1:4">
      <c r="A25990" s="371"/>
      <c r="B25990" s="371"/>
      <c r="C25990" s="371"/>
      <c r="D25990" s="434"/>
    </row>
    <row r="25991" spans="1:4">
      <c r="A25991" s="371"/>
      <c r="B25991" s="371"/>
      <c r="C25991" s="371"/>
      <c r="D25991" s="434"/>
    </row>
    <row r="25992" spans="1:4">
      <c r="A25992" s="371"/>
      <c r="B25992" s="371"/>
      <c r="C25992" s="371"/>
      <c r="D25992" s="434"/>
    </row>
    <row r="25993" spans="1:4">
      <c r="A25993" s="371"/>
      <c r="B25993" s="371"/>
      <c r="C25993" s="371"/>
      <c r="D25993" s="434"/>
    </row>
    <row r="25994" spans="1:4">
      <c r="A25994" s="371"/>
      <c r="B25994" s="371"/>
      <c r="C25994" s="371"/>
      <c r="D25994" s="434"/>
    </row>
    <row r="25995" spans="1:4">
      <c r="A25995" s="371"/>
      <c r="B25995" s="371"/>
      <c r="C25995" s="371"/>
      <c r="D25995" s="434"/>
    </row>
    <row r="25996" spans="1:4">
      <c r="A25996" s="371"/>
      <c r="B25996" s="371"/>
      <c r="C25996" s="371"/>
      <c r="D25996" s="434"/>
    </row>
    <row r="25997" spans="1:4">
      <c r="A25997" s="371"/>
      <c r="B25997" s="371"/>
      <c r="C25997" s="371"/>
      <c r="D25997" s="434"/>
    </row>
    <row r="25998" spans="1:4">
      <c r="A25998" s="371"/>
      <c r="B25998" s="371"/>
      <c r="C25998" s="371"/>
      <c r="D25998" s="434"/>
    </row>
    <row r="25999" spans="1:4">
      <c r="A25999" s="371"/>
      <c r="B25999" s="371"/>
      <c r="C25999" s="371"/>
      <c r="D25999" s="434"/>
    </row>
    <row r="26000" spans="1:4">
      <c r="A26000" s="371"/>
      <c r="B26000" s="371"/>
      <c r="C26000" s="371"/>
      <c r="D26000" s="434"/>
    </row>
    <row r="26001" spans="1:4">
      <c r="A26001" s="371"/>
      <c r="B26001" s="371"/>
      <c r="C26001" s="371"/>
      <c r="D26001" s="434"/>
    </row>
    <row r="26002" spans="1:4">
      <c r="A26002" s="371"/>
      <c r="B26002" s="371"/>
      <c r="C26002" s="371"/>
      <c r="D26002" s="434"/>
    </row>
    <row r="26003" spans="1:4">
      <c r="A26003" s="371"/>
      <c r="B26003" s="371"/>
      <c r="C26003" s="371"/>
      <c r="D26003" s="434"/>
    </row>
    <row r="26004" spans="1:4">
      <c r="A26004" s="371"/>
      <c r="B26004" s="371"/>
      <c r="C26004" s="371"/>
      <c r="D26004" s="434"/>
    </row>
    <row r="26005" spans="1:4">
      <c r="A26005" s="371"/>
      <c r="B26005" s="371"/>
      <c r="C26005" s="371"/>
      <c r="D26005" s="434"/>
    </row>
    <row r="26006" spans="1:4">
      <c r="A26006" s="371"/>
      <c r="B26006" s="371"/>
      <c r="C26006" s="371"/>
      <c r="D26006" s="434"/>
    </row>
    <row r="26007" spans="1:4">
      <c r="A26007" s="371"/>
      <c r="B26007" s="371"/>
      <c r="C26007" s="371"/>
      <c r="D26007" s="434"/>
    </row>
    <row r="26008" spans="1:4">
      <c r="A26008" s="371"/>
      <c r="B26008" s="371"/>
      <c r="C26008" s="371"/>
      <c r="D26008" s="434"/>
    </row>
    <row r="26009" spans="1:4">
      <c r="A26009" s="371"/>
      <c r="B26009" s="371"/>
      <c r="C26009" s="371"/>
      <c r="D26009" s="434"/>
    </row>
    <row r="26010" spans="1:4">
      <c r="A26010" s="371"/>
      <c r="B26010" s="371"/>
      <c r="C26010" s="371"/>
      <c r="D26010" s="434"/>
    </row>
    <row r="26011" spans="1:4">
      <c r="A26011" s="371"/>
      <c r="B26011" s="371"/>
      <c r="C26011" s="371"/>
      <c r="D26011" s="434"/>
    </row>
    <row r="26012" spans="1:4">
      <c r="A26012" s="371"/>
      <c r="B26012" s="371"/>
      <c r="C26012" s="371"/>
      <c r="D26012" s="434"/>
    </row>
    <row r="26013" spans="1:4">
      <c r="A26013" s="371"/>
      <c r="B26013" s="371"/>
      <c r="C26013" s="371"/>
      <c r="D26013" s="434"/>
    </row>
    <row r="26014" spans="1:4">
      <c r="A26014" s="371"/>
      <c r="B26014" s="371"/>
      <c r="C26014" s="371"/>
      <c r="D26014" s="434"/>
    </row>
    <row r="26015" spans="1:4">
      <c r="A26015" s="371"/>
      <c r="B26015" s="371"/>
      <c r="C26015" s="371"/>
      <c r="D26015" s="434"/>
    </row>
    <row r="26016" spans="1:4">
      <c r="A26016" s="371"/>
      <c r="B26016" s="371"/>
      <c r="C26016" s="371"/>
      <c r="D26016" s="434"/>
    </row>
    <row r="26017" spans="1:4">
      <c r="A26017" s="371"/>
      <c r="B26017" s="371"/>
      <c r="C26017" s="371"/>
      <c r="D26017" s="434"/>
    </row>
    <row r="26018" spans="1:4">
      <c r="A26018" s="371"/>
      <c r="B26018" s="371"/>
      <c r="C26018" s="371"/>
      <c r="D26018" s="434"/>
    </row>
    <row r="26019" spans="1:4">
      <c r="A26019" s="371"/>
      <c r="B26019" s="371"/>
      <c r="C26019" s="371"/>
      <c r="D26019" s="434"/>
    </row>
    <row r="26020" spans="1:4">
      <c r="A26020" s="371"/>
      <c r="B26020" s="371"/>
      <c r="C26020" s="371"/>
      <c r="D26020" s="434"/>
    </row>
    <row r="26021" spans="1:4">
      <c r="A26021" s="371"/>
      <c r="B26021" s="371"/>
      <c r="C26021" s="371"/>
      <c r="D26021" s="434"/>
    </row>
    <row r="26022" spans="1:4">
      <c r="A26022" s="371"/>
      <c r="B26022" s="371"/>
      <c r="C26022" s="371"/>
      <c r="D26022" s="434"/>
    </row>
    <row r="26023" spans="1:4">
      <c r="A26023" s="371"/>
      <c r="B26023" s="371"/>
      <c r="C26023" s="371"/>
      <c r="D26023" s="434"/>
    </row>
    <row r="26024" spans="1:4">
      <c r="A26024" s="371"/>
      <c r="B26024" s="371"/>
      <c r="C26024" s="371"/>
      <c r="D26024" s="434"/>
    </row>
    <row r="26025" spans="1:4">
      <c r="A26025" s="371"/>
      <c r="B26025" s="371"/>
      <c r="C26025" s="371"/>
      <c r="D26025" s="434"/>
    </row>
    <row r="26026" spans="1:4">
      <c r="A26026" s="371"/>
      <c r="B26026" s="371"/>
      <c r="C26026" s="371"/>
      <c r="D26026" s="434"/>
    </row>
    <row r="26027" spans="1:4">
      <c r="A26027" s="371"/>
      <c r="B26027" s="371"/>
      <c r="C26027" s="371"/>
      <c r="D26027" s="434"/>
    </row>
    <row r="26028" spans="1:4">
      <c r="A26028" s="371"/>
      <c r="B26028" s="371"/>
      <c r="C26028" s="371"/>
      <c r="D26028" s="434"/>
    </row>
    <row r="26029" spans="1:4">
      <c r="A26029" s="371"/>
      <c r="B26029" s="371"/>
      <c r="C26029" s="371"/>
      <c r="D26029" s="434"/>
    </row>
    <row r="26030" spans="1:4">
      <c r="A26030" s="371"/>
      <c r="B26030" s="371"/>
      <c r="C26030" s="371"/>
      <c r="D26030" s="434"/>
    </row>
    <row r="26031" spans="1:4">
      <c r="A26031" s="371"/>
      <c r="B26031" s="371"/>
      <c r="C26031" s="371"/>
      <c r="D26031" s="434"/>
    </row>
    <row r="26032" spans="1:4">
      <c r="A26032" s="371"/>
      <c r="B26032" s="371"/>
      <c r="C26032" s="371"/>
      <c r="D26032" s="434"/>
    </row>
    <row r="26033" spans="1:4">
      <c r="A26033" s="371"/>
      <c r="B26033" s="371"/>
      <c r="C26033" s="371"/>
      <c r="D26033" s="434"/>
    </row>
    <row r="26034" spans="1:4">
      <c r="A26034" s="371"/>
      <c r="B26034" s="371"/>
      <c r="C26034" s="371"/>
      <c r="D26034" s="434"/>
    </row>
    <row r="26035" spans="1:4">
      <c r="A26035" s="371"/>
      <c r="B26035" s="371"/>
      <c r="C26035" s="371"/>
      <c r="D26035" s="434"/>
    </row>
    <row r="26036" spans="1:4">
      <c r="A26036" s="371"/>
      <c r="B26036" s="371"/>
      <c r="C26036" s="371"/>
      <c r="D26036" s="434"/>
    </row>
    <row r="26037" spans="1:4">
      <c r="A26037" s="371"/>
      <c r="B26037" s="371"/>
      <c r="C26037" s="371"/>
      <c r="D26037" s="434"/>
    </row>
    <row r="26038" spans="1:4">
      <c r="A26038" s="371"/>
      <c r="B26038" s="371"/>
      <c r="C26038" s="371"/>
      <c r="D26038" s="434"/>
    </row>
    <row r="26039" spans="1:4">
      <c r="A26039" s="371"/>
      <c r="B26039" s="371"/>
      <c r="C26039" s="371"/>
      <c r="D26039" s="434"/>
    </row>
    <row r="26040" spans="1:4">
      <c r="A26040" s="371"/>
      <c r="B26040" s="371"/>
      <c r="C26040" s="371"/>
      <c r="D26040" s="434"/>
    </row>
    <row r="26041" spans="1:4">
      <c r="A26041" s="371"/>
      <c r="B26041" s="371"/>
      <c r="C26041" s="371"/>
      <c r="D26041" s="434"/>
    </row>
    <row r="26042" spans="1:4">
      <c r="A26042" s="371"/>
      <c r="B26042" s="371"/>
      <c r="C26042" s="371"/>
      <c r="D26042" s="434"/>
    </row>
    <row r="26043" spans="1:4">
      <c r="A26043" s="371"/>
      <c r="B26043" s="371"/>
      <c r="C26043" s="371"/>
      <c r="D26043" s="434"/>
    </row>
    <row r="26044" spans="1:4">
      <c r="A26044" s="371"/>
      <c r="B26044" s="371"/>
      <c r="C26044" s="371"/>
      <c r="D26044" s="434"/>
    </row>
    <row r="26045" spans="1:4">
      <c r="A26045" s="371"/>
      <c r="B26045" s="371"/>
      <c r="C26045" s="371"/>
      <c r="D26045" s="434"/>
    </row>
    <row r="26046" spans="1:4">
      <c r="A26046" s="371"/>
      <c r="B26046" s="371"/>
      <c r="C26046" s="371"/>
      <c r="D26046" s="434"/>
    </row>
    <row r="26047" spans="1:4">
      <c r="A26047" s="371"/>
      <c r="B26047" s="371"/>
      <c r="C26047" s="371"/>
      <c r="D26047" s="434"/>
    </row>
    <row r="26048" spans="1:4">
      <c r="A26048" s="371"/>
      <c r="B26048" s="371"/>
      <c r="C26048" s="371"/>
      <c r="D26048" s="434"/>
    </row>
    <row r="26049" spans="1:4">
      <c r="A26049" s="371"/>
      <c r="B26049" s="371"/>
      <c r="C26049" s="371"/>
      <c r="D26049" s="434"/>
    </row>
    <row r="26050" spans="1:4">
      <c r="A26050" s="371"/>
      <c r="B26050" s="371"/>
      <c r="C26050" s="371"/>
      <c r="D26050" s="434"/>
    </row>
    <row r="26051" spans="1:4">
      <c r="A26051" s="371"/>
      <c r="B26051" s="371"/>
      <c r="C26051" s="371"/>
      <c r="D26051" s="434"/>
    </row>
    <row r="26052" spans="1:4">
      <c r="A26052" s="371"/>
      <c r="B26052" s="371"/>
      <c r="C26052" s="371"/>
      <c r="D26052" s="434"/>
    </row>
    <row r="26053" spans="1:4">
      <c r="A26053" s="371"/>
      <c r="B26053" s="371"/>
      <c r="C26053" s="371"/>
      <c r="D26053" s="434"/>
    </row>
    <row r="26054" spans="1:4">
      <c r="A26054" s="371"/>
      <c r="B26054" s="371"/>
      <c r="C26054" s="371"/>
      <c r="D26054" s="434"/>
    </row>
    <row r="26055" spans="1:4">
      <c r="A26055" s="371"/>
      <c r="B26055" s="371"/>
      <c r="C26055" s="371"/>
      <c r="D26055" s="434"/>
    </row>
    <row r="26056" spans="1:4">
      <c r="A26056" s="371"/>
      <c r="B26056" s="371"/>
      <c r="C26056" s="371"/>
      <c r="D26056" s="434"/>
    </row>
    <row r="26057" spans="1:4">
      <c r="A26057" s="371"/>
      <c r="B26057" s="371"/>
      <c r="C26057" s="371"/>
      <c r="D26057" s="434"/>
    </row>
    <row r="26058" spans="1:4">
      <c r="A26058" s="371"/>
      <c r="B26058" s="371"/>
      <c r="C26058" s="371"/>
      <c r="D26058" s="434"/>
    </row>
    <row r="26059" spans="1:4">
      <c r="A26059" s="371"/>
      <c r="B26059" s="371"/>
      <c r="C26059" s="371"/>
      <c r="D26059" s="434"/>
    </row>
    <row r="26060" spans="1:4">
      <c r="A26060" s="371"/>
      <c r="B26060" s="371"/>
      <c r="C26060" s="371"/>
      <c r="D26060" s="434"/>
    </row>
    <row r="26061" spans="1:4">
      <c r="A26061" s="371"/>
      <c r="B26061" s="371"/>
      <c r="C26061" s="371"/>
      <c r="D26061" s="434"/>
    </row>
    <row r="26062" spans="1:4">
      <c r="A26062" s="371"/>
      <c r="B26062" s="371"/>
      <c r="C26062" s="371"/>
      <c r="D26062" s="434"/>
    </row>
    <row r="26063" spans="1:4">
      <c r="A26063" s="371"/>
      <c r="B26063" s="371"/>
      <c r="C26063" s="371"/>
      <c r="D26063" s="434"/>
    </row>
    <row r="26064" spans="1:4">
      <c r="A26064" s="371"/>
      <c r="B26064" s="371"/>
      <c r="C26064" s="371"/>
      <c r="D26064" s="434"/>
    </row>
    <row r="26065" spans="1:4">
      <c r="A26065" s="371"/>
      <c r="B26065" s="371"/>
      <c r="C26065" s="371"/>
      <c r="D26065" s="434"/>
    </row>
    <row r="26066" spans="1:4">
      <c r="A26066" s="371"/>
      <c r="B26066" s="371"/>
      <c r="C26066" s="371"/>
      <c r="D26066" s="434"/>
    </row>
    <row r="26067" spans="1:4">
      <c r="A26067" s="371"/>
      <c r="B26067" s="371"/>
      <c r="C26067" s="371"/>
      <c r="D26067" s="434"/>
    </row>
    <row r="26068" spans="1:4">
      <c r="A26068" s="371"/>
      <c r="B26068" s="371"/>
      <c r="C26068" s="371"/>
      <c r="D26068" s="434"/>
    </row>
    <row r="26069" spans="1:4">
      <c r="A26069" s="371"/>
      <c r="B26069" s="371"/>
      <c r="C26069" s="371"/>
      <c r="D26069" s="434"/>
    </row>
    <row r="26070" spans="1:4">
      <c r="A26070" s="371"/>
      <c r="B26070" s="371"/>
      <c r="C26070" s="371"/>
      <c r="D26070" s="434"/>
    </row>
    <row r="26071" spans="1:4">
      <c r="A26071" s="371"/>
      <c r="B26071" s="371"/>
      <c r="C26071" s="371"/>
      <c r="D26071" s="434"/>
    </row>
    <row r="26072" spans="1:4">
      <c r="A26072" s="371"/>
      <c r="B26072" s="371"/>
      <c r="C26072" s="371"/>
      <c r="D26072" s="434"/>
    </row>
    <row r="26073" spans="1:4">
      <c r="A26073" s="371"/>
      <c r="B26073" s="371"/>
      <c r="C26073" s="371"/>
      <c r="D26073" s="434"/>
    </row>
    <row r="26074" spans="1:4">
      <c r="A26074" s="371"/>
      <c r="B26074" s="371"/>
      <c r="C26074" s="371"/>
      <c r="D26074" s="434"/>
    </row>
    <row r="26075" spans="1:4">
      <c r="A26075" s="371"/>
      <c r="B26075" s="371"/>
      <c r="C26075" s="371"/>
      <c r="D26075" s="434"/>
    </row>
    <row r="26076" spans="1:4">
      <c r="A26076" s="371"/>
      <c r="B26076" s="371"/>
      <c r="C26076" s="371"/>
      <c r="D26076" s="434"/>
    </row>
    <row r="26077" spans="1:4">
      <c r="A26077" s="371"/>
      <c r="B26077" s="371"/>
      <c r="C26077" s="371"/>
      <c r="D26077" s="434"/>
    </row>
    <row r="26078" spans="1:4">
      <c r="A26078" s="371"/>
      <c r="B26078" s="371"/>
      <c r="C26078" s="371"/>
      <c r="D26078" s="434"/>
    </row>
    <row r="26079" spans="1:4">
      <c r="A26079" s="371"/>
      <c r="B26079" s="371"/>
      <c r="C26079" s="371"/>
      <c r="D26079" s="434"/>
    </row>
    <row r="26080" spans="1:4">
      <c r="A26080" s="371"/>
      <c r="B26080" s="371"/>
      <c r="C26080" s="371"/>
      <c r="D26080" s="434"/>
    </row>
    <row r="26081" spans="1:4">
      <c r="A26081" s="371"/>
      <c r="B26081" s="371"/>
      <c r="C26081" s="371"/>
      <c r="D26081" s="434"/>
    </row>
    <row r="26082" spans="1:4">
      <c r="A26082" s="371"/>
      <c r="B26082" s="371"/>
      <c r="C26082" s="371"/>
      <c r="D26082" s="434"/>
    </row>
    <row r="26083" spans="1:4">
      <c r="A26083" s="371"/>
      <c r="B26083" s="371"/>
      <c r="C26083" s="371"/>
      <c r="D26083" s="434"/>
    </row>
    <row r="26084" spans="1:4">
      <c r="A26084" s="371"/>
      <c r="B26084" s="371"/>
      <c r="C26084" s="371"/>
      <c r="D26084" s="434"/>
    </row>
    <row r="26085" spans="1:4">
      <c r="A26085" s="371"/>
      <c r="B26085" s="371"/>
      <c r="C26085" s="371"/>
      <c r="D26085" s="434"/>
    </row>
    <row r="26086" spans="1:4">
      <c r="A26086" s="371"/>
      <c r="B26086" s="371"/>
      <c r="C26086" s="371"/>
      <c r="D26086" s="434"/>
    </row>
    <row r="26087" spans="1:4">
      <c r="A26087" s="371"/>
      <c r="B26087" s="371"/>
      <c r="C26087" s="371"/>
      <c r="D26087" s="434"/>
    </row>
    <row r="26088" spans="1:4">
      <c r="A26088" s="371"/>
      <c r="B26088" s="371"/>
      <c r="C26088" s="371"/>
      <c r="D26088" s="434"/>
    </row>
    <row r="26089" spans="1:4">
      <c r="A26089" s="371"/>
      <c r="B26089" s="371"/>
      <c r="C26089" s="371"/>
      <c r="D26089" s="434"/>
    </row>
    <row r="26090" spans="1:4">
      <c r="A26090" s="371"/>
      <c r="B26090" s="371"/>
      <c r="C26090" s="371"/>
      <c r="D26090" s="434"/>
    </row>
    <row r="26091" spans="1:4">
      <c r="A26091" s="371"/>
      <c r="B26091" s="371"/>
      <c r="C26091" s="371"/>
      <c r="D26091" s="434"/>
    </row>
    <row r="26092" spans="1:4">
      <c r="A26092" s="371"/>
      <c r="B26092" s="371"/>
      <c r="C26092" s="371"/>
      <c r="D26092" s="434"/>
    </row>
    <row r="26093" spans="1:4">
      <c r="A26093" s="371"/>
      <c r="B26093" s="371"/>
      <c r="C26093" s="371"/>
      <c r="D26093" s="434"/>
    </row>
    <row r="26094" spans="1:4">
      <c r="A26094" s="371"/>
      <c r="B26094" s="371"/>
      <c r="C26094" s="371"/>
      <c r="D26094" s="434"/>
    </row>
    <row r="26095" spans="1:4">
      <c r="A26095" s="371"/>
      <c r="B26095" s="371"/>
      <c r="C26095" s="371"/>
      <c r="D26095" s="434"/>
    </row>
    <row r="26096" spans="1:4">
      <c r="A26096" s="371"/>
      <c r="B26096" s="371"/>
      <c r="C26096" s="371"/>
      <c r="D26096" s="434"/>
    </row>
    <row r="26097" spans="1:4">
      <c r="A26097" s="371"/>
      <c r="B26097" s="371"/>
      <c r="C26097" s="371"/>
      <c r="D26097" s="434"/>
    </row>
    <row r="26098" spans="1:4">
      <c r="A26098" s="371"/>
      <c r="B26098" s="371"/>
      <c r="C26098" s="371"/>
      <c r="D26098" s="434"/>
    </row>
    <row r="26099" spans="1:4">
      <c r="A26099" s="371"/>
      <c r="B26099" s="371"/>
      <c r="C26099" s="371"/>
      <c r="D26099" s="434"/>
    </row>
    <row r="26100" spans="1:4">
      <c r="A26100" s="371"/>
      <c r="B26100" s="371"/>
      <c r="C26100" s="371"/>
      <c r="D26100" s="434"/>
    </row>
    <row r="26101" spans="1:4">
      <c r="A26101" s="371"/>
      <c r="B26101" s="371"/>
      <c r="C26101" s="371"/>
      <c r="D26101" s="434"/>
    </row>
    <row r="26102" spans="1:4">
      <c r="A26102" s="371"/>
      <c r="B26102" s="371"/>
      <c r="C26102" s="371"/>
      <c r="D26102" s="434"/>
    </row>
    <row r="26103" spans="1:4">
      <c r="A26103" s="371"/>
      <c r="B26103" s="371"/>
      <c r="C26103" s="371"/>
      <c r="D26103" s="434"/>
    </row>
    <row r="26104" spans="1:4">
      <c r="A26104" s="371"/>
      <c r="B26104" s="371"/>
      <c r="C26104" s="371"/>
      <c r="D26104" s="434"/>
    </row>
    <row r="26105" spans="1:4">
      <c r="A26105" s="371"/>
      <c r="B26105" s="371"/>
      <c r="C26105" s="371"/>
      <c r="D26105" s="434"/>
    </row>
    <row r="26106" spans="1:4">
      <c r="A26106" s="371"/>
      <c r="B26106" s="371"/>
      <c r="C26106" s="371"/>
      <c r="D26106" s="434"/>
    </row>
    <row r="26107" spans="1:4">
      <c r="A26107" s="371"/>
      <c r="B26107" s="371"/>
      <c r="C26107" s="371"/>
      <c r="D26107" s="434"/>
    </row>
    <row r="26108" spans="1:4">
      <c r="A26108" s="371"/>
      <c r="B26108" s="371"/>
      <c r="C26108" s="371"/>
      <c r="D26108" s="434"/>
    </row>
    <row r="26109" spans="1:4">
      <c r="A26109" s="371"/>
      <c r="B26109" s="371"/>
      <c r="C26109" s="371"/>
      <c r="D26109" s="434"/>
    </row>
    <row r="26110" spans="1:4">
      <c r="A26110" s="371"/>
      <c r="B26110" s="371"/>
      <c r="C26110" s="371"/>
      <c r="D26110" s="434"/>
    </row>
    <row r="26111" spans="1:4">
      <c r="A26111" s="371"/>
      <c r="B26111" s="371"/>
      <c r="C26111" s="371"/>
      <c r="D26111" s="434"/>
    </row>
    <row r="26112" spans="1:4">
      <c r="A26112" s="371"/>
      <c r="B26112" s="371"/>
      <c r="C26112" s="371"/>
      <c r="D26112" s="434"/>
    </row>
    <row r="26113" spans="1:4">
      <c r="A26113" s="371"/>
      <c r="B26113" s="371"/>
      <c r="C26113" s="371"/>
      <c r="D26113" s="434"/>
    </row>
    <row r="26114" spans="1:4">
      <c r="A26114" s="371"/>
      <c r="B26114" s="371"/>
      <c r="C26114" s="371"/>
      <c r="D26114" s="434"/>
    </row>
    <row r="26115" spans="1:4">
      <c r="A26115" s="371"/>
      <c r="B26115" s="371"/>
      <c r="C26115" s="371"/>
      <c r="D26115" s="434"/>
    </row>
    <row r="26116" spans="1:4">
      <c r="A26116" s="371"/>
      <c r="B26116" s="371"/>
      <c r="C26116" s="371"/>
      <c r="D26116" s="434"/>
    </row>
    <row r="26117" spans="1:4">
      <c r="A26117" s="371"/>
      <c r="B26117" s="371"/>
      <c r="C26117" s="371"/>
      <c r="D26117" s="434"/>
    </row>
    <row r="26118" spans="1:4">
      <c r="A26118" s="371"/>
      <c r="B26118" s="371"/>
      <c r="C26118" s="371"/>
      <c r="D26118" s="434"/>
    </row>
    <row r="26119" spans="1:4">
      <c r="A26119" s="371"/>
      <c r="B26119" s="371"/>
      <c r="C26119" s="371"/>
      <c r="D26119" s="434"/>
    </row>
    <row r="26120" spans="1:4">
      <c r="A26120" s="371"/>
      <c r="B26120" s="371"/>
      <c r="C26120" s="371"/>
      <c r="D26120" s="434"/>
    </row>
    <row r="26121" spans="1:4">
      <c r="A26121" s="371"/>
      <c r="B26121" s="371"/>
      <c r="C26121" s="371"/>
      <c r="D26121" s="434"/>
    </row>
    <row r="26122" spans="1:4">
      <c r="A26122" s="371"/>
      <c r="B26122" s="371"/>
      <c r="C26122" s="371"/>
      <c r="D26122" s="434"/>
    </row>
    <row r="26123" spans="1:4">
      <c r="A26123" s="371"/>
      <c r="B26123" s="371"/>
      <c r="C26123" s="371"/>
      <c r="D26123" s="434"/>
    </row>
    <row r="26124" spans="1:4">
      <c r="A26124" s="371"/>
      <c r="B26124" s="371"/>
      <c r="C26124" s="371"/>
      <c r="D26124" s="434"/>
    </row>
    <row r="26125" spans="1:4">
      <c r="A26125" s="371"/>
      <c r="B26125" s="371"/>
      <c r="C26125" s="371"/>
      <c r="D26125" s="434"/>
    </row>
    <row r="26126" spans="1:4">
      <c r="A26126" s="371"/>
      <c r="B26126" s="371"/>
      <c r="C26126" s="371"/>
      <c r="D26126" s="434"/>
    </row>
    <row r="26127" spans="1:4">
      <c r="A26127" s="371"/>
      <c r="B26127" s="371"/>
      <c r="C26127" s="371"/>
      <c r="D26127" s="434"/>
    </row>
    <row r="26128" spans="1:4">
      <c r="A26128" s="371"/>
      <c r="B26128" s="371"/>
      <c r="C26128" s="371"/>
      <c r="D26128" s="434"/>
    </row>
    <row r="26129" spans="1:4">
      <c r="A26129" s="371"/>
      <c r="B26129" s="371"/>
      <c r="C26129" s="371"/>
      <c r="D26129" s="434"/>
    </row>
    <row r="26130" spans="1:4">
      <c r="A26130" s="371"/>
      <c r="B26130" s="371"/>
      <c r="C26130" s="371"/>
      <c r="D26130" s="434"/>
    </row>
    <row r="26131" spans="1:4">
      <c r="A26131" s="371"/>
      <c r="B26131" s="371"/>
      <c r="C26131" s="371"/>
      <c r="D26131" s="434"/>
    </row>
    <row r="26132" spans="1:4">
      <c r="A26132" s="371"/>
      <c r="B26132" s="371"/>
      <c r="C26132" s="371"/>
      <c r="D26132" s="434"/>
    </row>
    <row r="26133" spans="1:4">
      <c r="A26133" s="371"/>
      <c r="B26133" s="371"/>
      <c r="C26133" s="371"/>
      <c r="D26133" s="434"/>
    </row>
    <row r="26134" spans="1:4">
      <c r="A26134" s="371"/>
      <c r="B26134" s="371"/>
      <c r="C26134" s="371"/>
      <c r="D26134" s="434"/>
    </row>
    <row r="26135" spans="1:4">
      <c r="A26135" s="371"/>
      <c r="B26135" s="371"/>
      <c r="C26135" s="371"/>
      <c r="D26135" s="434"/>
    </row>
    <row r="26136" spans="1:4">
      <c r="A26136" s="371"/>
      <c r="B26136" s="371"/>
      <c r="C26136" s="371"/>
      <c r="D26136" s="434"/>
    </row>
    <row r="26137" spans="1:4">
      <c r="A26137" s="371"/>
      <c r="B26137" s="371"/>
      <c r="C26137" s="371"/>
      <c r="D26137" s="434"/>
    </row>
    <row r="26138" spans="1:4">
      <c r="A26138" s="371"/>
      <c r="B26138" s="371"/>
      <c r="C26138" s="371"/>
      <c r="D26138" s="434"/>
    </row>
    <row r="26139" spans="1:4">
      <c r="A26139" s="371"/>
      <c r="B26139" s="371"/>
      <c r="C26139" s="371"/>
      <c r="D26139" s="434"/>
    </row>
    <row r="26140" spans="1:4">
      <c r="A26140" s="371"/>
      <c r="B26140" s="371"/>
      <c r="C26140" s="371"/>
      <c r="D26140" s="434"/>
    </row>
    <row r="26141" spans="1:4">
      <c r="A26141" s="371"/>
      <c r="B26141" s="371"/>
      <c r="C26141" s="371"/>
      <c r="D26141" s="434"/>
    </row>
    <row r="26142" spans="1:4">
      <c r="A26142" s="371"/>
      <c r="B26142" s="371"/>
      <c r="C26142" s="371"/>
      <c r="D26142" s="434"/>
    </row>
    <row r="26143" spans="1:4">
      <c r="A26143" s="371"/>
      <c r="B26143" s="371"/>
      <c r="C26143" s="371"/>
      <c r="D26143" s="434"/>
    </row>
    <row r="26144" spans="1:4">
      <c r="A26144" s="371"/>
      <c r="B26144" s="371"/>
      <c r="C26144" s="371"/>
      <c r="D26144" s="434"/>
    </row>
    <row r="26145" spans="1:4">
      <c r="A26145" s="371"/>
      <c r="B26145" s="371"/>
      <c r="C26145" s="371"/>
      <c r="D26145" s="434"/>
    </row>
    <row r="26146" spans="1:4">
      <c r="A26146" s="371"/>
      <c r="B26146" s="371"/>
      <c r="C26146" s="371"/>
      <c r="D26146" s="434"/>
    </row>
    <row r="26147" spans="1:4">
      <c r="A26147" s="371"/>
      <c r="B26147" s="371"/>
      <c r="C26147" s="371"/>
      <c r="D26147" s="434"/>
    </row>
    <row r="26148" spans="1:4">
      <c r="A26148" s="371"/>
      <c r="B26148" s="371"/>
      <c r="C26148" s="371"/>
      <c r="D26148" s="434"/>
    </row>
    <row r="26149" spans="1:4">
      <c r="A26149" s="371"/>
      <c r="B26149" s="371"/>
      <c r="C26149" s="371"/>
      <c r="D26149" s="434"/>
    </row>
    <row r="26150" spans="1:4">
      <c r="A26150" s="371"/>
      <c r="B26150" s="371"/>
      <c r="C26150" s="371"/>
      <c r="D26150" s="434"/>
    </row>
    <row r="26151" spans="1:4">
      <c r="A26151" s="371"/>
      <c r="B26151" s="371"/>
      <c r="C26151" s="371"/>
      <c r="D26151" s="434"/>
    </row>
    <row r="26152" spans="1:4">
      <c r="A26152" s="371"/>
      <c r="B26152" s="371"/>
      <c r="C26152" s="371"/>
      <c r="D26152" s="434"/>
    </row>
    <row r="26153" spans="1:4">
      <c r="A26153" s="371"/>
      <c r="B26153" s="371"/>
      <c r="C26153" s="371"/>
      <c r="D26153" s="434"/>
    </row>
    <row r="26154" spans="1:4">
      <c r="A26154" s="371"/>
      <c r="B26154" s="371"/>
      <c r="C26154" s="371"/>
      <c r="D26154" s="434"/>
    </row>
    <row r="26155" spans="1:4">
      <c r="A26155" s="371"/>
      <c r="B26155" s="371"/>
      <c r="C26155" s="371"/>
      <c r="D26155" s="434"/>
    </row>
    <row r="26156" spans="1:4">
      <c r="A26156" s="371"/>
      <c r="B26156" s="371"/>
      <c r="C26156" s="371"/>
      <c r="D26156" s="434"/>
    </row>
    <row r="26157" spans="1:4">
      <c r="A26157" s="371"/>
      <c r="B26157" s="371"/>
      <c r="C26157" s="371"/>
      <c r="D26157" s="434"/>
    </row>
    <row r="26158" spans="1:4">
      <c r="A26158" s="371"/>
      <c r="B26158" s="371"/>
      <c r="C26158" s="371"/>
      <c r="D26158" s="434"/>
    </row>
    <row r="26159" spans="1:4">
      <c r="A26159" s="371"/>
      <c r="B26159" s="371"/>
      <c r="C26159" s="371"/>
      <c r="D26159" s="434"/>
    </row>
    <row r="26160" spans="1:4">
      <c r="A26160" s="371"/>
      <c r="B26160" s="371"/>
      <c r="C26160" s="371"/>
      <c r="D26160" s="434"/>
    </row>
    <row r="26161" spans="1:4">
      <c r="A26161" s="371"/>
      <c r="B26161" s="371"/>
      <c r="C26161" s="371"/>
      <c r="D26161" s="434"/>
    </row>
    <row r="26162" spans="1:4">
      <c r="A26162" s="371"/>
      <c r="B26162" s="371"/>
      <c r="C26162" s="371"/>
      <c r="D26162" s="434"/>
    </row>
    <row r="26163" spans="1:4">
      <c r="A26163" s="371"/>
      <c r="B26163" s="371"/>
      <c r="C26163" s="371"/>
      <c r="D26163" s="434"/>
    </row>
    <row r="26164" spans="1:4">
      <c r="A26164" s="371"/>
      <c r="B26164" s="371"/>
      <c r="C26164" s="371"/>
      <c r="D26164" s="434"/>
    </row>
    <row r="26165" spans="1:4">
      <c r="A26165" s="371"/>
      <c r="B26165" s="371"/>
      <c r="C26165" s="371"/>
      <c r="D26165" s="434"/>
    </row>
    <row r="26166" spans="1:4">
      <c r="A26166" s="371"/>
      <c r="B26166" s="371"/>
      <c r="C26166" s="371"/>
      <c r="D26166" s="434"/>
    </row>
    <row r="26167" spans="1:4">
      <c r="A26167" s="371"/>
      <c r="B26167" s="371"/>
      <c r="C26167" s="371"/>
      <c r="D26167" s="434"/>
    </row>
    <row r="26168" spans="1:4">
      <c r="A26168" s="371"/>
      <c r="B26168" s="371"/>
      <c r="C26168" s="371"/>
      <c r="D26168" s="434"/>
    </row>
    <row r="26169" spans="1:4">
      <c r="A26169" s="371"/>
      <c r="B26169" s="371"/>
      <c r="C26169" s="371"/>
      <c r="D26169" s="434"/>
    </row>
    <row r="26170" spans="1:4">
      <c r="A26170" s="371"/>
      <c r="B26170" s="371"/>
      <c r="C26170" s="371"/>
      <c r="D26170" s="434"/>
    </row>
    <row r="26171" spans="1:4">
      <c r="A26171" s="371"/>
      <c r="B26171" s="371"/>
      <c r="C26171" s="371"/>
      <c r="D26171" s="434"/>
    </row>
    <row r="26172" spans="1:4">
      <c r="A26172" s="371"/>
      <c r="B26172" s="371"/>
      <c r="C26172" s="371"/>
      <c r="D26172" s="434"/>
    </row>
    <row r="26173" spans="1:4">
      <c r="A26173" s="371"/>
      <c r="B26173" s="371"/>
      <c r="C26173" s="371"/>
      <c r="D26173" s="434"/>
    </row>
    <row r="26174" spans="1:4">
      <c r="A26174" s="371"/>
      <c r="B26174" s="371"/>
      <c r="C26174" s="371"/>
      <c r="D26174" s="434"/>
    </row>
    <row r="26175" spans="1:4">
      <c r="A26175" s="371"/>
      <c r="B26175" s="371"/>
      <c r="C26175" s="371"/>
      <c r="D26175" s="434"/>
    </row>
    <row r="26176" spans="1:4">
      <c r="A26176" s="371"/>
      <c r="B26176" s="371"/>
      <c r="C26176" s="371"/>
      <c r="D26176" s="434"/>
    </row>
    <row r="26177" spans="1:4">
      <c r="A26177" s="371"/>
      <c r="B26177" s="371"/>
      <c r="C26177" s="371"/>
      <c r="D26177" s="434"/>
    </row>
    <row r="26178" spans="1:4">
      <c r="A26178" s="371"/>
      <c r="B26178" s="371"/>
      <c r="C26178" s="371"/>
      <c r="D26178" s="434"/>
    </row>
    <row r="26179" spans="1:4">
      <c r="A26179" s="371"/>
      <c r="B26179" s="371"/>
      <c r="C26179" s="371"/>
      <c r="D26179" s="434"/>
    </row>
    <row r="26180" spans="1:4">
      <c r="A26180" s="371"/>
      <c r="B26180" s="371"/>
      <c r="C26180" s="371"/>
      <c r="D26180" s="434"/>
    </row>
    <row r="26181" spans="1:4">
      <c r="A26181" s="371"/>
      <c r="B26181" s="371"/>
      <c r="C26181" s="371"/>
      <c r="D26181" s="434"/>
    </row>
    <row r="26182" spans="1:4">
      <c r="A26182" s="371"/>
      <c r="B26182" s="371"/>
      <c r="C26182" s="371"/>
      <c r="D26182" s="434"/>
    </row>
    <row r="26183" spans="1:4">
      <c r="A26183" s="371"/>
      <c r="B26183" s="371"/>
      <c r="C26183" s="371"/>
      <c r="D26183" s="434"/>
    </row>
    <row r="26184" spans="1:4">
      <c r="A26184" s="371"/>
      <c r="B26184" s="371"/>
      <c r="C26184" s="371"/>
      <c r="D26184" s="434"/>
    </row>
    <row r="26185" spans="1:4">
      <c r="A26185" s="371"/>
      <c r="B26185" s="371"/>
      <c r="C26185" s="371"/>
      <c r="D26185" s="434"/>
    </row>
    <row r="26186" spans="1:4">
      <c r="A26186" s="371"/>
      <c r="B26186" s="371"/>
      <c r="C26186" s="371"/>
      <c r="D26186" s="434"/>
    </row>
    <row r="26187" spans="1:4">
      <c r="A26187" s="371"/>
      <c r="B26187" s="371"/>
      <c r="C26187" s="371"/>
      <c r="D26187" s="434"/>
    </row>
    <row r="26188" spans="1:4">
      <c r="A26188" s="371"/>
      <c r="B26188" s="371"/>
      <c r="C26188" s="371"/>
      <c r="D26188" s="434"/>
    </row>
    <row r="26189" spans="1:4">
      <c r="A26189" s="371"/>
      <c r="B26189" s="371"/>
      <c r="C26189" s="371"/>
      <c r="D26189" s="434"/>
    </row>
    <row r="26190" spans="1:4">
      <c r="A26190" s="371"/>
      <c r="B26190" s="371"/>
      <c r="C26190" s="371"/>
      <c r="D26190" s="434"/>
    </row>
    <row r="26191" spans="1:4">
      <c r="A26191" s="371"/>
      <c r="B26191" s="371"/>
      <c r="C26191" s="371"/>
      <c r="D26191" s="434"/>
    </row>
    <row r="26192" spans="1:4">
      <c r="A26192" s="371"/>
      <c r="B26192" s="371"/>
      <c r="C26192" s="371"/>
      <c r="D26192" s="434"/>
    </row>
    <row r="26193" spans="1:4">
      <c r="A26193" s="371"/>
      <c r="B26193" s="371"/>
      <c r="C26193" s="371"/>
      <c r="D26193" s="434"/>
    </row>
    <row r="26194" spans="1:4">
      <c r="A26194" s="371"/>
      <c r="B26194" s="371"/>
      <c r="C26194" s="371"/>
      <c r="D26194" s="434"/>
    </row>
    <row r="26195" spans="1:4">
      <c r="A26195" s="371"/>
      <c r="B26195" s="371"/>
      <c r="C26195" s="371"/>
      <c r="D26195" s="434"/>
    </row>
    <row r="26196" spans="1:4">
      <c r="A26196" s="371"/>
      <c r="B26196" s="371"/>
      <c r="C26196" s="371"/>
      <c r="D26196" s="434"/>
    </row>
    <row r="26197" spans="1:4">
      <c r="A26197" s="371"/>
      <c r="B26197" s="371"/>
      <c r="C26197" s="371"/>
      <c r="D26197" s="434"/>
    </row>
    <row r="26198" spans="1:4">
      <c r="A26198" s="371"/>
      <c r="B26198" s="371"/>
      <c r="C26198" s="371"/>
      <c r="D26198" s="434"/>
    </row>
    <row r="26199" spans="1:4">
      <c r="A26199" s="371"/>
      <c r="B26199" s="371"/>
      <c r="C26199" s="371"/>
      <c r="D26199" s="434"/>
    </row>
    <row r="26200" spans="1:4">
      <c r="A26200" s="371"/>
      <c r="B26200" s="371"/>
      <c r="C26200" s="371"/>
      <c r="D26200" s="434"/>
    </row>
    <row r="26201" spans="1:4">
      <c r="A26201" s="371"/>
      <c r="B26201" s="371"/>
      <c r="C26201" s="371"/>
      <c r="D26201" s="434"/>
    </row>
    <row r="26202" spans="1:4">
      <c r="A26202" s="371"/>
      <c r="B26202" s="371"/>
      <c r="C26202" s="371"/>
      <c r="D26202" s="434"/>
    </row>
    <row r="26203" spans="1:4">
      <c r="A26203" s="371"/>
      <c r="B26203" s="371"/>
      <c r="C26203" s="371"/>
      <c r="D26203" s="434"/>
    </row>
    <row r="26204" spans="1:4">
      <c r="A26204" s="371"/>
      <c r="B26204" s="371"/>
      <c r="C26204" s="371"/>
      <c r="D26204" s="434"/>
    </row>
    <row r="26205" spans="1:4">
      <c r="A26205" s="371"/>
      <c r="B26205" s="371"/>
      <c r="C26205" s="371"/>
      <c r="D26205" s="434"/>
    </row>
    <row r="26206" spans="1:4">
      <c r="A26206" s="371"/>
      <c r="B26206" s="371"/>
      <c r="C26206" s="371"/>
      <c r="D26206" s="434"/>
    </row>
    <row r="26207" spans="1:4">
      <c r="A26207" s="371"/>
      <c r="B26207" s="371"/>
      <c r="C26207" s="371"/>
      <c r="D26207" s="434"/>
    </row>
    <row r="26208" spans="1:4">
      <c r="A26208" s="371"/>
      <c r="B26208" s="371"/>
      <c r="C26208" s="371"/>
      <c r="D26208" s="434"/>
    </row>
    <row r="26209" spans="1:4">
      <c r="A26209" s="371"/>
      <c r="B26209" s="371"/>
      <c r="C26209" s="371"/>
      <c r="D26209" s="434"/>
    </row>
    <row r="26210" spans="1:4">
      <c r="A26210" s="371"/>
      <c r="B26210" s="371"/>
      <c r="C26210" s="371"/>
      <c r="D26210" s="434"/>
    </row>
    <row r="26211" spans="1:4">
      <c r="A26211" s="371"/>
      <c r="B26211" s="371"/>
      <c r="C26211" s="371"/>
      <c r="D26211" s="434"/>
    </row>
    <row r="26212" spans="1:4">
      <c r="A26212" s="371"/>
      <c r="B26212" s="371"/>
      <c r="C26212" s="371"/>
      <c r="D26212" s="434"/>
    </row>
    <row r="26213" spans="1:4">
      <c r="A26213" s="371"/>
      <c r="B26213" s="371"/>
      <c r="C26213" s="371"/>
      <c r="D26213" s="434"/>
    </row>
    <row r="26214" spans="1:4">
      <c r="A26214" s="371"/>
      <c r="B26214" s="371"/>
      <c r="C26214" s="371"/>
      <c r="D26214" s="434"/>
    </row>
    <row r="26215" spans="1:4">
      <c r="A26215" s="371"/>
      <c r="B26215" s="371"/>
      <c r="C26215" s="371"/>
      <c r="D26215" s="434"/>
    </row>
    <row r="26216" spans="1:4">
      <c r="A26216" s="371"/>
      <c r="B26216" s="371"/>
      <c r="C26216" s="371"/>
      <c r="D26216" s="434"/>
    </row>
    <row r="26217" spans="1:4">
      <c r="A26217" s="371"/>
      <c r="B26217" s="371"/>
      <c r="C26217" s="371"/>
      <c r="D26217" s="434"/>
    </row>
    <row r="26218" spans="1:4">
      <c r="A26218" s="371"/>
      <c r="B26218" s="371"/>
      <c r="C26218" s="371"/>
      <c r="D26218" s="434"/>
    </row>
    <row r="26219" spans="1:4">
      <c r="A26219" s="371"/>
      <c r="B26219" s="371"/>
      <c r="C26219" s="371"/>
      <c r="D26219" s="434"/>
    </row>
    <row r="26220" spans="1:4">
      <c r="A26220" s="371"/>
      <c r="B26220" s="371"/>
      <c r="C26220" s="371"/>
      <c r="D26220" s="434"/>
    </row>
    <row r="26221" spans="1:4">
      <c r="A26221" s="371"/>
      <c r="B26221" s="371"/>
      <c r="C26221" s="371"/>
      <c r="D26221" s="434"/>
    </row>
    <row r="26222" spans="1:4">
      <c r="A26222" s="371"/>
      <c r="B26222" s="371"/>
      <c r="C26222" s="371"/>
      <c r="D26222" s="434"/>
    </row>
    <row r="26223" spans="1:4">
      <c r="A26223" s="371"/>
      <c r="B26223" s="371"/>
      <c r="C26223" s="371"/>
      <c r="D26223" s="434"/>
    </row>
    <row r="26224" spans="1:4">
      <c r="A26224" s="371"/>
      <c r="B26224" s="371"/>
      <c r="C26224" s="371"/>
      <c r="D26224" s="434"/>
    </row>
    <row r="26225" spans="1:4">
      <c r="A26225" s="371"/>
      <c r="B26225" s="371"/>
      <c r="C26225" s="371"/>
      <c r="D26225" s="434"/>
    </row>
    <row r="26226" spans="1:4">
      <c r="A26226" s="371"/>
      <c r="B26226" s="371"/>
      <c r="C26226" s="371"/>
      <c r="D26226" s="434"/>
    </row>
    <row r="26227" spans="1:4">
      <c r="A26227" s="371"/>
      <c r="B26227" s="371"/>
      <c r="C26227" s="371"/>
      <c r="D26227" s="434"/>
    </row>
    <row r="26228" spans="1:4">
      <c r="A26228" s="371"/>
      <c r="B26228" s="371"/>
      <c r="C26228" s="371"/>
      <c r="D26228" s="434"/>
    </row>
    <row r="26229" spans="1:4">
      <c r="A26229" s="371"/>
      <c r="B26229" s="371"/>
      <c r="C26229" s="371"/>
      <c r="D26229" s="434"/>
    </row>
    <row r="26230" spans="1:4">
      <c r="A26230" s="371"/>
      <c r="B26230" s="371"/>
      <c r="C26230" s="371"/>
      <c r="D26230" s="434"/>
    </row>
    <row r="26231" spans="1:4">
      <c r="A26231" s="371"/>
      <c r="B26231" s="371"/>
      <c r="C26231" s="371"/>
      <c r="D26231" s="434"/>
    </row>
    <row r="26232" spans="1:4">
      <c r="A26232" s="371"/>
      <c r="B26232" s="371"/>
      <c r="C26232" s="371"/>
      <c r="D26232" s="434"/>
    </row>
    <row r="26233" spans="1:4">
      <c r="A26233" s="371"/>
      <c r="B26233" s="371"/>
      <c r="C26233" s="371"/>
      <c r="D26233" s="434"/>
    </row>
    <row r="26234" spans="1:4">
      <c r="A26234" s="371"/>
      <c r="B26234" s="371"/>
      <c r="C26234" s="371"/>
      <c r="D26234" s="434"/>
    </row>
    <row r="26235" spans="1:4">
      <c r="A26235" s="371"/>
      <c r="B26235" s="371"/>
      <c r="C26235" s="371"/>
      <c r="D26235" s="434"/>
    </row>
    <row r="26236" spans="1:4">
      <c r="A26236" s="371"/>
      <c r="B26236" s="371"/>
      <c r="C26236" s="371"/>
      <c r="D26236" s="434"/>
    </row>
    <row r="26237" spans="1:4">
      <c r="A26237" s="371"/>
      <c r="B26237" s="371"/>
      <c r="C26237" s="371"/>
      <c r="D26237" s="434"/>
    </row>
    <row r="26238" spans="1:4">
      <c r="A26238" s="371"/>
      <c r="B26238" s="371"/>
      <c r="C26238" s="371"/>
      <c r="D26238" s="434"/>
    </row>
    <row r="26239" spans="1:4">
      <c r="A26239" s="371"/>
      <c r="B26239" s="371"/>
      <c r="C26239" s="371"/>
      <c r="D26239" s="434"/>
    </row>
    <row r="26240" spans="1:4">
      <c r="A26240" s="371"/>
      <c r="B26240" s="371"/>
      <c r="C26240" s="371"/>
      <c r="D26240" s="434"/>
    </row>
    <row r="26241" spans="1:4">
      <c r="A26241" s="371"/>
      <c r="B26241" s="371"/>
      <c r="C26241" s="371"/>
      <c r="D26241" s="434"/>
    </row>
    <row r="26242" spans="1:4">
      <c r="A26242" s="371"/>
      <c r="B26242" s="371"/>
      <c r="C26242" s="371"/>
      <c r="D26242" s="434"/>
    </row>
    <row r="26243" spans="1:4">
      <c r="A26243" s="371"/>
      <c r="B26243" s="371"/>
      <c r="C26243" s="371"/>
      <c r="D26243" s="434"/>
    </row>
    <row r="26244" spans="1:4">
      <c r="A26244" s="371"/>
      <c r="B26244" s="371"/>
      <c r="C26244" s="371"/>
      <c r="D26244" s="434"/>
    </row>
    <row r="26245" spans="1:4">
      <c r="A26245" s="371"/>
      <c r="B26245" s="371"/>
      <c r="C26245" s="371"/>
      <c r="D26245" s="434"/>
    </row>
    <row r="26246" spans="1:4">
      <c r="A26246" s="371"/>
      <c r="B26246" s="371"/>
      <c r="C26246" s="371"/>
      <c r="D26246" s="434"/>
    </row>
    <row r="26247" spans="1:4">
      <c r="A26247" s="371"/>
      <c r="B26247" s="371"/>
      <c r="C26247" s="371"/>
      <c r="D26247" s="434"/>
    </row>
    <row r="26248" spans="1:4">
      <c r="A26248" s="371"/>
      <c r="B26248" s="371"/>
      <c r="C26248" s="371"/>
      <c r="D26248" s="434"/>
    </row>
    <row r="26249" spans="1:4">
      <c r="A26249" s="371"/>
      <c r="B26249" s="371"/>
      <c r="C26249" s="371"/>
      <c r="D26249" s="434"/>
    </row>
    <row r="26250" spans="1:4">
      <c r="A26250" s="371"/>
      <c r="B26250" s="371"/>
      <c r="C26250" s="371"/>
      <c r="D26250" s="434"/>
    </row>
    <row r="26251" spans="1:4">
      <c r="A26251" s="371"/>
      <c r="B26251" s="371"/>
      <c r="C26251" s="371"/>
      <c r="D26251" s="434"/>
    </row>
    <row r="26252" spans="1:4">
      <c r="A26252" s="371"/>
      <c r="B26252" s="371"/>
      <c r="C26252" s="371"/>
      <c r="D26252" s="434"/>
    </row>
    <row r="26253" spans="1:4">
      <c r="A26253" s="371"/>
      <c r="B26253" s="371"/>
      <c r="C26253" s="371"/>
      <c r="D26253" s="434"/>
    </row>
    <row r="26254" spans="1:4">
      <c r="A26254" s="371"/>
      <c r="B26254" s="371"/>
      <c r="C26254" s="371"/>
      <c r="D26254" s="434"/>
    </row>
    <row r="26255" spans="1:4">
      <c r="A26255" s="371"/>
      <c r="B26255" s="371"/>
      <c r="C26255" s="371"/>
      <c r="D26255" s="434"/>
    </row>
    <row r="26256" spans="1:4">
      <c r="A26256" s="371"/>
      <c r="B26256" s="371"/>
      <c r="C26256" s="371"/>
      <c r="D26256" s="434"/>
    </row>
    <row r="26257" spans="1:4">
      <c r="A26257" s="371"/>
      <c r="B26257" s="371"/>
      <c r="C26257" s="371"/>
      <c r="D26257" s="434"/>
    </row>
    <row r="26258" spans="1:4">
      <c r="A26258" s="371"/>
      <c r="B26258" s="371"/>
      <c r="C26258" s="371"/>
      <c r="D26258" s="434"/>
    </row>
    <row r="26259" spans="1:4">
      <c r="A26259" s="371"/>
      <c r="B26259" s="371"/>
      <c r="C26259" s="371"/>
      <c r="D26259" s="434"/>
    </row>
    <row r="26260" spans="1:4">
      <c r="A26260" s="371"/>
      <c r="B26260" s="371"/>
      <c r="C26260" s="371"/>
      <c r="D26260" s="434"/>
    </row>
    <row r="26261" spans="1:4">
      <c r="A26261" s="371"/>
      <c r="B26261" s="371"/>
      <c r="C26261" s="371"/>
      <c r="D26261" s="434"/>
    </row>
    <row r="26262" spans="1:4">
      <c r="A26262" s="371"/>
      <c r="B26262" s="371"/>
      <c r="C26262" s="371"/>
      <c r="D26262" s="434"/>
    </row>
    <row r="26263" spans="1:4">
      <c r="A26263" s="371"/>
      <c r="B26263" s="371"/>
      <c r="C26263" s="371"/>
      <c r="D26263" s="434"/>
    </row>
    <row r="26264" spans="1:4">
      <c r="A26264" s="371"/>
      <c r="B26264" s="371"/>
      <c r="C26264" s="371"/>
      <c r="D26264" s="434"/>
    </row>
    <row r="26265" spans="1:4">
      <c r="A26265" s="371"/>
      <c r="B26265" s="371"/>
      <c r="C26265" s="371"/>
      <c r="D26265" s="434"/>
    </row>
    <row r="26266" spans="1:4">
      <c r="A26266" s="371"/>
      <c r="B26266" s="371"/>
      <c r="C26266" s="371"/>
      <c r="D26266" s="434"/>
    </row>
    <row r="26267" spans="1:4">
      <c r="A26267" s="371"/>
      <c r="B26267" s="371"/>
      <c r="C26267" s="371"/>
      <c r="D26267" s="434"/>
    </row>
    <row r="26268" spans="1:4">
      <c r="A26268" s="371"/>
      <c r="B26268" s="371"/>
      <c r="C26268" s="371"/>
      <c r="D26268" s="434"/>
    </row>
    <row r="26269" spans="1:4">
      <c r="A26269" s="371"/>
      <c r="B26269" s="371"/>
      <c r="C26269" s="371"/>
      <c r="D26269" s="434"/>
    </row>
    <row r="26270" spans="1:4">
      <c r="A26270" s="371"/>
      <c r="B26270" s="371"/>
      <c r="C26270" s="371"/>
      <c r="D26270" s="434"/>
    </row>
    <row r="26271" spans="1:4">
      <c r="A26271" s="371"/>
      <c r="B26271" s="371"/>
      <c r="C26271" s="371"/>
      <c r="D26271" s="434"/>
    </row>
    <row r="26272" spans="1:4">
      <c r="A26272" s="371"/>
      <c r="B26272" s="371"/>
      <c r="C26272" s="371"/>
      <c r="D26272" s="434"/>
    </row>
    <row r="26273" spans="1:4">
      <c r="A26273" s="371"/>
      <c r="B26273" s="371"/>
      <c r="C26273" s="371"/>
      <c r="D26273" s="434"/>
    </row>
    <row r="26274" spans="1:4">
      <c r="A26274" s="371"/>
      <c r="B26274" s="371"/>
      <c r="C26274" s="371"/>
      <c r="D26274" s="434"/>
    </row>
    <row r="26275" spans="1:4">
      <c r="A26275" s="371"/>
      <c r="B26275" s="371"/>
      <c r="C26275" s="371"/>
      <c r="D26275" s="434"/>
    </row>
    <row r="26276" spans="1:4">
      <c r="A26276" s="371"/>
      <c r="B26276" s="371"/>
      <c r="C26276" s="371"/>
      <c r="D26276" s="434"/>
    </row>
    <row r="26277" spans="1:4">
      <c r="A26277" s="371"/>
      <c r="B26277" s="371"/>
      <c r="C26277" s="371"/>
      <c r="D26277" s="434"/>
    </row>
    <row r="26278" spans="1:4">
      <c r="A26278" s="371"/>
      <c r="B26278" s="371"/>
      <c r="C26278" s="371"/>
      <c r="D26278" s="434"/>
    </row>
    <row r="26279" spans="1:4">
      <c r="A26279" s="371"/>
      <c r="B26279" s="371"/>
      <c r="C26279" s="371"/>
      <c r="D26279" s="434"/>
    </row>
    <row r="26280" spans="1:4">
      <c r="A26280" s="371"/>
      <c r="B26280" s="371"/>
      <c r="C26280" s="371"/>
      <c r="D26280" s="434"/>
    </row>
    <row r="26281" spans="1:4">
      <c r="A26281" s="371"/>
      <c r="B26281" s="371"/>
      <c r="C26281" s="371"/>
      <c r="D26281" s="434"/>
    </row>
    <row r="26282" spans="1:4">
      <c r="A26282" s="371"/>
      <c r="B26282" s="371"/>
      <c r="C26282" s="371"/>
      <c r="D26282" s="434"/>
    </row>
    <row r="26283" spans="1:4">
      <c r="A26283" s="371"/>
      <c r="B26283" s="371"/>
      <c r="C26283" s="371"/>
      <c r="D26283" s="434"/>
    </row>
    <row r="26284" spans="1:4">
      <c r="A26284" s="371"/>
      <c r="B26284" s="371"/>
      <c r="C26284" s="371"/>
      <c r="D26284" s="434"/>
    </row>
    <row r="26285" spans="1:4">
      <c r="A26285" s="371"/>
      <c r="B26285" s="371"/>
      <c r="C26285" s="371"/>
      <c r="D26285" s="434"/>
    </row>
    <row r="26286" spans="1:4">
      <c r="A26286" s="371"/>
      <c r="B26286" s="371"/>
      <c r="C26286" s="371"/>
      <c r="D26286" s="434"/>
    </row>
    <row r="26287" spans="1:4">
      <c r="A26287" s="371"/>
      <c r="B26287" s="371"/>
      <c r="C26287" s="371"/>
      <c r="D26287" s="434"/>
    </row>
    <row r="26288" spans="1:4">
      <c r="A26288" s="371"/>
      <c r="B26288" s="371"/>
      <c r="C26288" s="371"/>
      <c r="D26288" s="434"/>
    </row>
    <row r="26289" spans="1:4">
      <c r="A26289" s="371"/>
      <c r="B26289" s="371"/>
      <c r="C26289" s="371"/>
      <c r="D26289" s="434"/>
    </row>
    <row r="26290" spans="1:4">
      <c r="A26290" s="371"/>
      <c r="B26290" s="371"/>
      <c r="C26290" s="371"/>
      <c r="D26290" s="434"/>
    </row>
    <row r="26291" spans="1:4">
      <c r="A26291" s="371"/>
      <c r="B26291" s="371"/>
      <c r="C26291" s="371"/>
      <c r="D26291" s="434"/>
    </row>
    <row r="26292" spans="1:4">
      <c r="A26292" s="371"/>
      <c r="B26292" s="371"/>
      <c r="C26292" s="371"/>
      <c r="D26292" s="434"/>
    </row>
    <row r="26293" spans="1:4">
      <c r="A26293" s="371"/>
      <c r="B26293" s="371"/>
      <c r="C26293" s="371"/>
      <c r="D26293" s="434"/>
    </row>
    <row r="26294" spans="1:4">
      <c r="A26294" s="371"/>
      <c r="B26294" s="371"/>
      <c r="C26294" s="371"/>
      <c r="D26294" s="434"/>
    </row>
    <row r="26295" spans="1:4">
      <c r="A26295" s="371"/>
      <c r="B26295" s="371"/>
      <c r="C26295" s="371"/>
      <c r="D26295" s="434"/>
    </row>
    <row r="26296" spans="1:4">
      <c r="A26296" s="371"/>
      <c r="B26296" s="371"/>
      <c r="C26296" s="371"/>
      <c r="D26296" s="434"/>
    </row>
    <row r="26297" spans="1:4">
      <c r="A26297" s="371"/>
      <c r="B26297" s="371"/>
      <c r="C26297" s="371"/>
      <c r="D26297" s="434"/>
    </row>
    <row r="26298" spans="1:4">
      <c r="A26298" s="371"/>
      <c r="B26298" s="371"/>
      <c r="C26298" s="371"/>
      <c r="D26298" s="434"/>
    </row>
    <row r="26299" spans="1:4">
      <c r="A26299" s="371"/>
      <c r="B26299" s="371"/>
      <c r="C26299" s="371"/>
      <c r="D26299" s="434"/>
    </row>
    <row r="26300" spans="1:4">
      <c r="A26300" s="371"/>
      <c r="B26300" s="371"/>
      <c r="C26300" s="371"/>
      <c r="D26300" s="434"/>
    </row>
    <row r="26301" spans="1:4">
      <c r="A26301" s="371"/>
      <c r="B26301" s="371"/>
      <c r="C26301" s="371"/>
      <c r="D26301" s="434"/>
    </row>
    <row r="26302" spans="1:4">
      <c r="A26302" s="371"/>
      <c r="B26302" s="371"/>
      <c r="C26302" s="371"/>
      <c r="D26302" s="434"/>
    </row>
    <row r="26303" spans="1:4">
      <c r="A26303" s="371"/>
      <c r="B26303" s="371"/>
      <c r="C26303" s="371"/>
      <c r="D26303" s="434"/>
    </row>
    <row r="26304" spans="1:4">
      <c r="A26304" s="371"/>
      <c r="B26304" s="371"/>
      <c r="C26304" s="371"/>
      <c r="D26304" s="434"/>
    </row>
    <row r="26305" spans="1:4">
      <c r="A26305" s="371"/>
      <c r="B26305" s="371"/>
      <c r="C26305" s="371"/>
      <c r="D26305" s="434"/>
    </row>
    <row r="26306" spans="1:4">
      <c r="A26306" s="371"/>
      <c r="B26306" s="371"/>
      <c r="C26306" s="371"/>
      <c r="D26306" s="434"/>
    </row>
    <row r="26307" spans="1:4">
      <c r="A26307" s="371"/>
      <c r="B26307" s="371"/>
      <c r="C26307" s="371"/>
      <c r="D26307" s="434"/>
    </row>
    <row r="26308" spans="1:4">
      <c r="A26308" s="371"/>
      <c r="B26308" s="371"/>
      <c r="C26308" s="371"/>
      <c r="D26308" s="434"/>
    </row>
    <row r="26309" spans="1:4">
      <c r="A26309" s="371"/>
      <c r="B26309" s="371"/>
      <c r="C26309" s="371"/>
      <c r="D26309" s="434"/>
    </row>
    <row r="26310" spans="1:4">
      <c r="A26310" s="371"/>
      <c r="B26310" s="371"/>
      <c r="C26310" s="371"/>
      <c r="D26310" s="434"/>
    </row>
    <row r="26311" spans="1:4">
      <c r="A26311" s="371"/>
      <c r="B26311" s="371"/>
      <c r="C26311" s="371"/>
      <c r="D26311" s="434"/>
    </row>
    <row r="26312" spans="1:4">
      <c r="A26312" s="371"/>
      <c r="B26312" s="371"/>
      <c r="C26312" s="371"/>
      <c r="D26312" s="434"/>
    </row>
    <row r="26313" spans="1:4">
      <c r="A26313" s="371"/>
      <c r="B26313" s="371"/>
      <c r="C26313" s="371"/>
      <c r="D26313" s="434"/>
    </row>
    <row r="26314" spans="1:4">
      <c r="A26314" s="371"/>
      <c r="B26314" s="371"/>
      <c r="C26314" s="371"/>
      <c r="D26314" s="434"/>
    </row>
    <row r="26315" spans="1:4">
      <c r="A26315" s="371"/>
      <c r="B26315" s="371"/>
      <c r="C26315" s="371"/>
      <c r="D26315" s="434"/>
    </row>
    <row r="26316" spans="1:4">
      <c r="A26316" s="371"/>
      <c r="B26316" s="371"/>
      <c r="C26316" s="371"/>
      <c r="D26316" s="434"/>
    </row>
    <row r="26317" spans="1:4">
      <c r="A26317" s="371"/>
      <c r="B26317" s="371"/>
      <c r="C26317" s="371"/>
      <c r="D26317" s="434"/>
    </row>
    <row r="26318" spans="1:4">
      <c r="A26318" s="371"/>
      <c r="B26318" s="371"/>
      <c r="C26318" s="371"/>
      <c r="D26318" s="434"/>
    </row>
    <row r="26319" spans="1:4">
      <c r="A26319" s="371"/>
      <c r="B26319" s="371"/>
      <c r="C26319" s="371"/>
      <c r="D26319" s="434"/>
    </row>
    <row r="26320" spans="1:4">
      <c r="A26320" s="371"/>
      <c r="B26320" s="371"/>
      <c r="C26320" s="371"/>
      <c r="D26320" s="434"/>
    </row>
    <row r="26321" spans="1:4">
      <c r="A26321" s="371"/>
      <c r="B26321" s="371"/>
      <c r="C26321" s="371"/>
      <c r="D26321" s="434"/>
    </row>
    <row r="26322" spans="1:4">
      <c r="A26322" s="371"/>
      <c r="B26322" s="371"/>
      <c r="C26322" s="371"/>
      <c r="D26322" s="434"/>
    </row>
    <row r="26323" spans="1:4">
      <c r="A26323" s="371"/>
      <c r="B26323" s="371"/>
      <c r="C26323" s="371"/>
      <c r="D26323" s="434"/>
    </row>
    <row r="26324" spans="1:4">
      <c r="A26324" s="371"/>
      <c r="B26324" s="371"/>
      <c r="C26324" s="371"/>
      <c r="D26324" s="434"/>
    </row>
    <row r="26325" spans="1:4">
      <c r="A26325" s="371"/>
      <c r="B26325" s="371"/>
      <c r="C26325" s="371"/>
      <c r="D26325" s="434"/>
    </row>
    <row r="26326" spans="1:4">
      <c r="A26326" s="371"/>
      <c r="B26326" s="371"/>
      <c r="C26326" s="371"/>
      <c r="D26326" s="434"/>
    </row>
    <row r="26327" spans="1:4">
      <c r="A26327" s="371"/>
      <c r="B26327" s="371"/>
      <c r="C26327" s="371"/>
      <c r="D26327" s="434"/>
    </row>
    <row r="26328" spans="1:4">
      <c r="A26328" s="371"/>
      <c r="B26328" s="371"/>
      <c r="C26328" s="371"/>
      <c r="D26328" s="434"/>
    </row>
    <row r="26329" spans="1:4">
      <c r="A26329" s="371"/>
      <c r="B26329" s="371"/>
      <c r="C26329" s="371"/>
      <c r="D26329" s="434"/>
    </row>
    <row r="26330" spans="1:4">
      <c r="A26330" s="371"/>
      <c r="B26330" s="371"/>
      <c r="C26330" s="371"/>
      <c r="D26330" s="434"/>
    </row>
    <row r="26331" spans="1:4">
      <c r="A26331" s="371"/>
      <c r="B26331" s="371"/>
      <c r="C26331" s="371"/>
      <c r="D26331" s="434"/>
    </row>
    <row r="26332" spans="1:4">
      <c r="A26332" s="371"/>
      <c r="B26332" s="371"/>
      <c r="C26332" s="371"/>
      <c r="D26332" s="434"/>
    </row>
    <row r="26333" spans="1:4">
      <c r="A26333" s="371"/>
      <c r="B26333" s="371"/>
      <c r="C26333" s="371"/>
      <c r="D26333" s="434"/>
    </row>
    <row r="26334" spans="1:4">
      <c r="A26334" s="371"/>
      <c r="B26334" s="371"/>
      <c r="C26334" s="371"/>
      <c r="D26334" s="434"/>
    </row>
    <row r="26335" spans="1:4">
      <c r="A26335" s="371"/>
      <c r="B26335" s="371"/>
      <c r="C26335" s="371"/>
      <c r="D26335" s="434"/>
    </row>
    <row r="26336" spans="1:4">
      <c r="A26336" s="371"/>
      <c r="B26336" s="371"/>
      <c r="C26336" s="371"/>
      <c r="D26336" s="434"/>
    </row>
    <row r="26337" spans="1:4">
      <c r="A26337" s="371"/>
      <c r="B26337" s="371"/>
      <c r="C26337" s="371"/>
      <c r="D26337" s="434"/>
    </row>
    <row r="26338" spans="1:4">
      <c r="A26338" s="371"/>
      <c r="B26338" s="371"/>
      <c r="C26338" s="371"/>
      <c r="D26338" s="434"/>
    </row>
    <row r="26339" spans="1:4">
      <c r="A26339" s="371"/>
      <c r="B26339" s="371"/>
      <c r="C26339" s="371"/>
      <c r="D26339" s="434"/>
    </row>
    <row r="26340" spans="1:4">
      <c r="A26340" s="371"/>
      <c r="B26340" s="371"/>
      <c r="C26340" s="371"/>
      <c r="D26340" s="434"/>
    </row>
    <row r="26341" spans="1:4">
      <c r="A26341" s="371"/>
      <c r="B26341" s="371"/>
      <c r="C26341" s="371"/>
      <c r="D26341" s="434"/>
    </row>
    <row r="26342" spans="1:4">
      <c r="A26342" s="371"/>
      <c r="B26342" s="371"/>
      <c r="C26342" s="371"/>
      <c r="D26342" s="434"/>
    </row>
    <row r="26343" spans="1:4">
      <c r="A26343" s="371"/>
      <c r="B26343" s="371"/>
      <c r="C26343" s="371"/>
      <c r="D26343" s="434"/>
    </row>
    <row r="26344" spans="1:4">
      <c r="A26344" s="371"/>
      <c r="B26344" s="371"/>
      <c r="C26344" s="371"/>
      <c r="D26344" s="434"/>
    </row>
    <row r="26345" spans="1:4">
      <c r="A26345" s="371"/>
      <c r="B26345" s="371"/>
      <c r="C26345" s="371"/>
      <c r="D26345" s="434"/>
    </row>
    <row r="26346" spans="1:4">
      <c r="A26346" s="371"/>
      <c r="B26346" s="371"/>
      <c r="C26346" s="371"/>
      <c r="D26346" s="434"/>
    </row>
    <row r="26347" spans="1:4">
      <c r="A26347" s="371"/>
      <c r="B26347" s="371"/>
      <c r="C26347" s="371"/>
      <c r="D26347" s="434"/>
    </row>
    <row r="26348" spans="1:4">
      <c r="A26348" s="371"/>
      <c r="B26348" s="371"/>
      <c r="C26348" s="371"/>
      <c r="D26348" s="434"/>
    </row>
    <row r="26349" spans="1:4">
      <c r="A26349" s="371"/>
      <c r="B26349" s="371"/>
      <c r="C26349" s="371"/>
      <c r="D26349" s="434"/>
    </row>
    <row r="26350" spans="1:4">
      <c r="A26350" s="371"/>
      <c r="B26350" s="371"/>
      <c r="C26350" s="371"/>
      <c r="D26350" s="434"/>
    </row>
    <row r="26351" spans="1:4">
      <c r="A26351" s="371"/>
      <c r="B26351" s="371"/>
      <c r="C26351" s="371"/>
      <c r="D26351" s="434"/>
    </row>
    <row r="26352" spans="1:4">
      <c r="A26352" s="371"/>
      <c r="B26352" s="371"/>
      <c r="C26352" s="371"/>
      <c r="D26352" s="434"/>
    </row>
    <row r="26353" spans="1:4">
      <c r="A26353" s="371"/>
      <c r="B26353" s="371"/>
      <c r="C26353" s="371"/>
      <c r="D26353" s="434"/>
    </row>
    <row r="26354" spans="1:4">
      <c r="A26354" s="371"/>
      <c r="B26354" s="371"/>
      <c r="C26354" s="371"/>
      <c r="D26354" s="434"/>
    </row>
    <row r="26355" spans="1:4">
      <c r="A26355" s="371"/>
      <c r="B26355" s="371"/>
      <c r="C26355" s="371"/>
      <c r="D26355" s="434"/>
    </row>
    <row r="26356" spans="1:4">
      <c r="A26356" s="371"/>
      <c r="B26356" s="371"/>
      <c r="C26356" s="371"/>
      <c r="D26356" s="434"/>
    </row>
    <row r="26357" spans="1:4">
      <c r="A26357" s="371"/>
      <c r="B26357" s="371"/>
      <c r="C26357" s="371"/>
      <c r="D26357" s="434"/>
    </row>
    <row r="26358" spans="1:4">
      <c r="A26358" s="371"/>
      <c r="B26358" s="371"/>
      <c r="C26358" s="371"/>
      <c r="D26358" s="434"/>
    </row>
    <row r="26359" spans="1:4">
      <c r="A26359" s="371"/>
      <c r="B26359" s="371"/>
      <c r="C26359" s="371"/>
      <c r="D26359" s="434"/>
    </row>
    <row r="26360" spans="1:4">
      <c r="A26360" s="371"/>
      <c r="B26360" s="371"/>
      <c r="C26360" s="371"/>
      <c r="D26360" s="434"/>
    </row>
    <row r="26361" spans="1:4">
      <c r="A26361" s="371"/>
      <c r="B26361" s="371"/>
      <c r="C26361" s="371"/>
      <c r="D26361" s="434"/>
    </row>
    <row r="26362" spans="1:4">
      <c r="A26362" s="371"/>
      <c r="B26362" s="371"/>
      <c r="C26362" s="371"/>
      <c r="D26362" s="434"/>
    </row>
    <row r="26363" spans="1:4">
      <c r="A26363" s="371"/>
      <c r="B26363" s="371"/>
      <c r="C26363" s="371"/>
      <c r="D26363" s="434"/>
    </row>
    <row r="26364" spans="1:4">
      <c r="A26364" s="371"/>
      <c r="B26364" s="371"/>
      <c r="C26364" s="371"/>
      <c r="D26364" s="434"/>
    </row>
    <row r="26365" spans="1:4">
      <c r="A26365" s="371"/>
      <c r="B26365" s="371"/>
      <c r="C26365" s="371"/>
      <c r="D26365" s="434"/>
    </row>
    <row r="26366" spans="1:4">
      <c r="A26366" s="371"/>
      <c r="B26366" s="371"/>
      <c r="C26366" s="371"/>
      <c r="D26366" s="434"/>
    </row>
    <row r="26367" spans="1:4">
      <c r="A26367" s="371"/>
      <c r="B26367" s="371"/>
      <c r="C26367" s="371"/>
      <c r="D26367" s="434"/>
    </row>
    <row r="26368" spans="1:4">
      <c r="A26368" s="371"/>
      <c r="B26368" s="371"/>
      <c r="C26368" s="371"/>
      <c r="D26368" s="434"/>
    </row>
    <row r="26369" spans="1:4">
      <c r="A26369" s="371"/>
      <c r="B26369" s="371"/>
      <c r="C26369" s="371"/>
      <c r="D26369" s="434"/>
    </row>
    <row r="26370" spans="1:4">
      <c r="A26370" s="371"/>
      <c r="B26370" s="371"/>
      <c r="C26370" s="371"/>
      <c r="D26370" s="434"/>
    </row>
    <row r="26371" spans="1:4">
      <c r="A26371" s="371"/>
      <c r="B26371" s="371"/>
      <c r="C26371" s="371"/>
      <c r="D26371" s="434"/>
    </row>
    <row r="26372" spans="1:4">
      <c r="A26372" s="371"/>
      <c r="B26372" s="371"/>
      <c r="C26372" s="371"/>
      <c r="D26372" s="434"/>
    </row>
    <row r="26373" spans="1:4">
      <c r="A26373" s="371"/>
      <c r="B26373" s="371"/>
      <c r="C26373" s="371"/>
      <c r="D26373" s="434"/>
    </row>
    <row r="26374" spans="1:4">
      <c r="A26374" s="371"/>
      <c r="B26374" s="371"/>
      <c r="C26374" s="371"/>
      <c r="D26374" s="434"/>
    </row>
    <row r="26375" spans="1:4">
      <c r="A26375" s="371"/>
      <c r="B26375" s="371"/>
      <c r="C26375" s="371"/>
      <c r="D26375" s="434"/>
    </row>
    <row r="26376" spans="1:4">
      <c r="A26376" s="371"/>
      <c r="B26376" s="371"/>
      <c r="C26376" s="371"/>
      <c r="D26376" s="434"/>
    </row>
    <row r="26377" spans="1:4">
      <c r="A26377" s="371"/>
      <c r="B26377" s="371"/>
      <c r="C26377" s="371"/>
      <c r="D26377" s="434"/>
    </row>
    <row r="26378" spans="1:4">
      <c r="A26378" s="371"/>
      <c r="B26378" s="371"/>
      <c r="C26378" s="371"/>
      <c r="D26378" s="434"/>
    </row>
    <row r="26379" spans="1:4">
      <c r="A26379" s="371"/>
      <c r="B26379" s="371"/>
      <c r="C26379" s="371"/>
      <c r="D26379" s="434"/>
    </row>
    <row r="26380" spans="1:4">
      <c r="A26380" s="371"/>
      <c r="B26380" s="371"/>
      <c r="C26380" s="371"/>
      <c r="D26380" s="434"/>
    </row>
    <row r="26381" spans="1:4">
      <c r="A26381" s="371"/>
      <c r="B26381" s="371"/>
      <c r="C26381" s="371"/>
      <c r="D26381" s="434"/>
    </row>
    <row r="26382" spans="1:4">
      <c r="A26382" s="371"/>
      <c r="B26382" s="371"/>
      <c r="C26382" s="371"/>
      <c r="D26382" s="434"/>
    </row>
    <row r="26383" spans="1:4">
      <c r="A26383" s="371"/>
      <c r="B26383" s="371"/>
      <c r="C26383" s="371"/>
      <c r="D26383" s="434"/>
    </row>
    <row r="26384" spans="1:4">
      <c r="A26384" s="371"/>
      <c r="B26384" s="371"/>
      <c r="C26384" s="371"/>
      <c r="D26384" s="434"/>
    </row>
    <row r="26385" spans="1:4">
      <c r="A26385" s="371"/>
      <c r="B26385" s="371"/>
      <c r="C26385" s="371"/>
      <c r="D26385" s="434"/>
    </row>
    <row r="26386" spans="1:4">
      <c r="A26386" s="371"/>
      <c r="B26386" s="371"/>
      <c r="C26386" s="371"/>
      <c r="D26386" s="434"/>
    </row>
    <row r="26387" spans="1:4">
      <c r="A26387" s="371"/>
      <c r="B26387" s="371"/>
      <c r="C26387" s="371"/>
      <c r="D26387" s="434"/>
    </row>
    <row r="26388" spans="1:4">
      <c r="A26388" s="371"/>
      <c r="B26388" s="371"/>
      <c r="C26388" s="371"/>
      <c r="D26388" s="434"/>
    </row>
    <row r="26389" spans="1:4">
      <c r="A26389" s="371"/>
      <c r="B26389" s="371"/>
      <c r="C26389" s="371"/>
      <c r="D26389" s="434"/>
    </row>
    <row r="26390" spans="1:4">
      <c r="A26390" s="371"/>
      <c r="B26390" s="371"/>
      <c r="C26390" s="371"/>
      <c r="D26390" s="434"/>
    </row>
    <row r="26391" spans="1:4">
      <c r="A26391" s="371"/>
      <c r="B26391" s="371"/>
      <c r="C26391" s="371"/>
      <c r="D26391" s="434"/>
    </row>
    <row r="26392" spans="1:4">
      <c r="A26392" s="371"/>
      <c r="B26392" s="371"/>
      <c r="C26392" s="371"/>
      <c r="D26392" s="434"/>
    </row>
    <row r="26393" spans="1:4">
      <c r="A26393" s="371"/>
      <c r="B26393" s="371"/>
      <c r="C26393" s="371"/>
      <c r="D26393" s="434"/>
    </row>
    <row r="26394" spans="1:4">
      <c r="A26394" s="371"/>
      <c r="B26394" s="371"/>
      <c r="C26394" s="371"/>
      <c r="D26394" s="434"/>
    </row>
    <row r="26395" spans="1:4">
      <c r="A26395" s="371"/>
      <c r="B26395" s="371"/>
      <c r="C26395" s="371"/>
      <c r="D26395" s="434"/>
    </row>
    <row r="26396" spans="1:4">
      <c r="A26396" s="371"/>
      <c r="B26396" s="371"/>
      <c r="C26396" s="371"/>
      <c r="D26396" s="434"/>
    </row>
    <row r="26397" spans="1:4">
      <c r="A26397" s="371"/>
      <c r="B26397" s="371"/>
      <c r="C26397" s="371"/>
      <c r="D26397" s="434"/>
    </row>
    <row r="26398" spans="1:4">
      <c r="A26398" s="371"/>
      <c r="B26398" s="371"/>
      <c r="C26398" s="371"/>
      <c r="D26398" s="434"/>
    </row>
    <row r="26399" spans="1:4">
      <c r="A26399" s="371"/>
      <c r="B26399" s="371"/>
      <c r="C26399" s="371"/>
      <c r="D26399" s="434"/>
    </row>
    <row r="26400" spans="1:4">
      <c r="A26400" s="371"/>
      <c r="B26400" s="371"/>
      <c r="C26400" s="371"/>
      <c r="D26400" s="434"/>
    </row>
    <row r="26401" spans="1:4">
      <c r="A26401" s="371"/>
      <c r="B26401" s="371"/>
      <c r="C26401" s="371"/>
      <c r="D26401" s="434"/>
    </row>
    <row r="26402" spans="1:4">
      <c r="A26402" s="371"/>
      <c r="B26402" s="371"/>
      <c r="C26402" s="371"/>
      <c r="D26402" s="434"/>
    </row>
    <row r="26403" spans="1:4">
      <c r="A26403" s="371"/>
      <c r="B26403" s="371"/>
      <c r="C26403" s="371"/>
      <c r="D26403" s="434"/>
    </row>
    <row r="26404" spans="1:4">
      <c r="A26404" s="371"/>
      <c r="B26404" s="371"/>
      <c r="C26404" s="371"/>
      <c r="D26404" s="434"/>
    </row>
    <row r="26405" spans="1:4">
      <c r="A26405" s="371"/>
      <c r="B26405" s="371"/>
      <c r="C26405" s="371"/>
      <c r="D26405" s="434"/>
    </row>
    <row r="26406" spans="1:4">
      <c r="A26406" s="371"/>
      <c r="B26406" s="371"/>
      <c r="C26406" s="371"/>
      <c r="D26406" s="434"/>
    </row>
    <row r="26407" spans="1:4">
      <c r="A26407" s="371"/>
      <c r="B26407" s="371"/>
      <c r="C26407" s="371"/>
      <c r="D26407" s="434"/>
    </row>
    <row r="26408" spans="1:4">
      <c r="A26408" s="371"/>
      <c r="B26408" s="371"/>
      <c r="C26408" s="371"/>
      <c r="D26408" s="434"/>
    </row>
    <row r="26409" spans="1:4">
      <c r="A26409" s="371"/>
      <c r="B26409" s="371"/>
      <c r="C26409" s="371"/>
      <c r="D26409" s="434"/>
    </row>
    <row r="26410" spans="1:4">
      <c r="A26410" s="371"/>
      <c r="B26410" s="371"/>
      <c r="C26410" s="371"/>
      <c r="D26410" s="434"/>
    </row>
    <row r="26411" spans="1:4">
      <c r="A26411" s="371"/>
      <c r="B26411" s="371"/>
      <c r="C26411" s="371"/>
      <c r="D26411" s="434"/>
    </row>
    <row r="26412" spans="1:4">
      <c r="A26412" s="371"/>
      <c r="B26412" s="371"/>
      <c r="C26412" s="371"/>
      <c r="D26412" s="434"/>
    </row>
    <row r="26413" spans="1:4">
      <c r="A26413" s="371"/>
      <c r="B26413" s="371"/>
      <c r="C26413" s="371"/>
      <c r="D26413" s="434"/>
    </row>
    <row r="26414" spans="1:4">
      <c r="A26414" s="371"/>
      <c r="B26414" s="371"/>
      <c r="C26414" s="371"/>
      <c r="D26414" s="434"/>
    </row>
    <row r="26415" spans="1:4">
      <c r="A26415" s="371"/>
      <c r="B26415" s="371"/>
      <c r="C26415" s="371"/>
      <c r="D26415" s="434"/>
    </row>
    <row r="26416" spans="1:4">
      <c r="A26416" s="371"/>
      <c r="B26416" s="371"/>
      <c r="C26416" s="371"/>
      <c r="D26416" s="434"/>
    </row>
    <row r="26417" spans="1:4">
      <c r="A26417" s="371"/>
      <c r="B26417" s="371"/>
      <c r="C26417" s="371"/>
      <c r="D26417" s="434"/>
    </row>
    <row r="26418" spans="1:4">
      <c r="A26418" s="371"/>
      <c r="B26418" s="371"/>
      <c r="C26418" s="371"/>
      <c r="D26418" s="434"/>
    </row>
    <row r="26419" spans="1:4">
      <c r="A26419" s="371"/>
      <c r="B26419" s="371"/>
      <c r="C26419" s="371"/>
      <c r="D26419" s="434"/>
    </row>
    <row r="26420" spans="1:4">
      <c r="A26420" s="371"/>
      <c r="B26420" s="371"/>
      <c r="C26420" s="371"/>
      <c r="D26420" s="434"/>
    </row>
    <row r="26421" spans="1:4">
      <c r="A26421" s="371"/>
      <c r="B26421" s="371"/>
      <c r="C26421" s="371"/>
      <c r="D26421" s="434"/>
    </row>
    <row r="26422" spans="1:4">
      <c r="A26422" s="371"/>
      <c r="B26422" s="371"/>
      <c r="C26422" s="371"/>
      <c r="D26422" s="434"/>
    </row>
    <row r="26423" spans="1:4">
      <c r="A26423" s="371"/>
      <c r="B26423" s="371"/>
      <c r="C26423" s="371"/>
      <c r="D26423" s="434"/>
    </row>
    <row r="26424" spans="1:4">
      <c r="A26424" s="371"/>
      <c r="B26424" s="371"/>
      <c r="C26424" s="371"/>
      <c r="D26424" s="434"/>
    </row>
    <row r="26425" spans="1:4">
      <c r="A26425" s="371"/>
      <c r="B26425" s="371"/>
      <c r="C26425" s="371"/>
      <c r="D26425" s="434"/>
    </row>
    <row r="26426" spans="1:4">
      <c r="A26426" s="371"/>
      <c r="B26426" s="371"/>
      <c r="C26426" s="371"/>
      <c r="D26426" s="434"/>
    </row>
    <row r="26427" spans="1:4">
      <c r="A26427" s="371"/>
      <c r="B26427" s="371"/>
      <c r="C26427" s="371"/>
      <c r="D26427" s="434"/>
    </row>
    <row r="26428" spans="1:4">
      <c r="A26428" s="371"/>
      <c r="B26428" s="371"/>
      <c r="C26428" s="371"/>
      <c r="D26428" s="434"/>
    </row>
    <row r="26429" spans="1:4">
      <c r="A26429" s="371"/>
      <c r="B26429" s="371"/>
      <c r="C26429" s="371"/>
      <c r="D26429" s="434"/>
    </row>
    <row r="26430" spans="1:4">
      <c r="A26430" s="371"/>
      <c r="B26430" s="371"/>
      <c r="C26430" s="371"/>
      <c r="D26430" s="434"/>
    </row>
    <row r="26431" spans="1:4">
      <c r="A26431" s="371"/>
      <c r="B26431" s="371"/>
      <c r="C26431" s="371"/>
      <c r="D26431" s="434"/>
    </row>
    <row r="26432" spans="1:4">
      <c r="A26432" s="371"/>
      <c r="B26432" s="371"/>
      <c r="C26432" s="371"/>
      <c r="D26432" s="434"/>
    </row>
    <row r="26433" spans="1:4">
      <c r="A26433" s="371"/>
      <c r="B26433" s="371"/>
      <c r="C26433" s="371"/>
      <c r="D26433" s="434"/>
    </row>
    <row r="26434" spans="1:4">
      <c r="A26434" s="371"/>
      <c r="B26434" s="371"/>
      <c r="C26434" s="371"/>
      <c r="D26434" s="434"/>
    </row>
    <row r="26435" spans="1:4">
      <c r="A26435" s="371"/>
      <c r="B26435" s="371"/>
      <c r="C26435" s="371"/>
      <c r="D26435" s="434"/>
    </row>
    <row r="26436" spans="1:4">
      <c r="A26436" s="371"/>
      <c r="B26436" s="371"/>
      <c r="C26436" s="371"/>
      <c r="D26436" s="434"/>
    </row>
    <row r="26437" spans="1:4">
      <c r="A26437" s="371"/>
      <c r="B26437" s="371"/>
      <c r="C26437" s="371"/>
      <c r="D26437" s="434"/>
    </row>
    <row r="26438" spans="1:4">
      <c r="A26438" s="371"/>
      <c r="B26438" s="371"/>
      <c r="C26438" s="371"/>
      <c r="D26438" s="434"/>
    </row>
    <row r="26439" spans="1:4">
      <c r="A26439" s="371"/>
      <c r="B26439" s="371"/>
      <c r="C26439" s="371"/>
      <c r="D26439" s="434"/>
    </row>
    <row r="26440" spans="1:4">
      <c r="A26440" s="371"/>
      <c r="B26440" s="371"/>
      <c r="C26440" s="371"/>
      <c r="D26440" s="434"/>
    </row>
    <row r="26441" spans="1:4">
      <c r="A26441" s="371"/>
      <c r="B26441" s="371"/>
      <c r="C26441" s="371"/>
      <c r="D26441" s="434"/>
    </row>
    <row r="26442" spans="1:4">
      <c r="A26442" s="371"/>
      <c r="B26442" s="371"/>
      <c r="C26442" s="371"/>
      <c r="D26442" s="434"/>
    </row>
    <row r="26443" spans="1:4">
      <c r="A26443" s="371"/>
      <c r="B26443" s="371"/>
      <c r="C26443" s="371"/>
      <c r="D26443" s="434"/>
    </row>
    <row r="26444" spans="1:4">
      <c r="A26444" s="371"/>
      <c r="B26444" s="371"/>
      <c r="C26444" s="371"/>
      <c r="D26444" s="434"/>
    </row>
    <row r="26445" spans="1:4">
      <c r="A26445" s="371"/>
      <c r="B26445" s="371"/>
      <c r="C26445" s="371"/>
      <c r="D26445" s="434"/>
    </row>
    <row r="26446" spans="1:4">
      <c r="A26446" s="371"/>
      <c r="B26446" s="371"/>
      <c r="C26446" s="371"/>
      <c r="D26446" s="434"/>
    </row>
    <row r="26447" spans="1:4">
      <c r="A26447" s="371"/>
      <c r="B26447" s="371"/>
      <c r="C26447" s="371"/>
      <c r="D26447" s="434"/>
    </row>
    <row r="26448" spans="1:4">
      <c r="A26448" s="371"/>
      <c r="B26448" s="371"/>
      <c r="C26448" s="371"/>
      <c r="D26448" s="434"/>
    </row>
    <row r="26449" spans="1:4">
      <c r="A26449" s="371"/>
      <c r="B26449" s="371"/>
      <c r="C26449" s="371"/>
      <c r="D26449" s="434"/>
    </row>
    <row r="26450" spans="1:4">
      <c r="A26450" s="371"/>
      <c r="B26450" s="371"/>
      <c r="C26450" s="371"/>
      <c r="D26450" s="434"/>
    </row>
    <row r="26451" spans="1:4">
      <c r="A26451" s="371"/>
      <c r="B26451" s="371"/>
      <c r="C26451" s="371"/>
      <c r="D26451" s="434"/>
    </row>
    <row r="26452" spans="1:4">
      <c r="A26452" s="371"/>
      <c r="B26452" s="371"/>
      <c r="C26452" s="371"/>
      <c r="D26452" s="434"/>
    </row>
    <row r="26453" spans="1:4">
      <c r="A26453" s="371"/>
      <c r="B26453" s="371"/>
      <c r="C26453" s="371"/>
      <c r="D26453" s="434"/>
    </row>
    <row r="26454" spans="1:4">
      <c r="A26454" s="371"/>
      <c r="B26454" s="371"/>
      <c r="C26454" s="371"/>
      <c r="D26454" s="434"/>
    </row>
    <row r="26455" spans="1:4">
      <c r="A26455" s="371"/>
      <c r="B26455" s="371"/>
      <c r="C26455" s="371"/>
      <c r="D26455" s="434"/>
    </row>
    <row r="26456" spans="1:4">
      <c r="A26456" s="371"/>
      <c r="B26456" s="371"/>
      <c r="C26456" s="371"/>
      <c r="D26456" s="434"/>
    </row>
    <row r="26457" spans="1:4">
      <c r="A26457" s="371"/>
      <c r="B26457" s="371"/>
      <c r="C26457" s="371"/>
      <c r="D26457" s="434"/>
    </row>
    <row r="26458" spans="1:4">
      <c r="A26458" s="371"/>
      <c r="B26458" s="371"/>
      <c r="C26458" s="371"/>
      <c r="D26458" s="434"/>
    </row>
    <row r="26459" spans="1:4">
      <c r="A26459" s="371"/>
      <c r="B26459" s="371"/>
      <c r="C26459" s="371"/>
      <c r="D26459" s="434"/>
    </row>
    <row r="26460" spans="1:4">
      <c r="A26460" s="371"/>
      <c r="B26460" s="371"/>
      <c r="C26460" s="371"/>
      <c r="D26460" s="434"/>
    </row>
    <row r="26461" spans="1:4">
      <c r="A26461" s="371"/>
      <c r="B26461" s="371"/>
      <c r="C26461" s="371"/>
      <c r="D26461" s="434"/>
    </row>
    <row r="26462" spans="1:4">
      <c r="A26462" s="371"/>
      <c r="B26462" s="371"/>
      <c r="C26462" s="371"/>
      <c r="D26462" s="434"/>
    </row>
    <row r="26463" spans="1:4">
      <c r="A26463" s="371"/>
      <c r="B26463" s="371"/>
      <c r="C26463" s="371"/>
      <c r="D26463" s="434"/>
    </row>
    <row r="26464" spans="1:4">
      <c r="A26464" s="371"/>
      <c r="B26464" s="371"/>
      <c r="C26464" s="371"/>
      <c r="D26464" s="434"/>
    </row>
    <row r="26465" spans="1:4">
      <c r="A26465" s="371"/>
      <c r="B26465" s="371"/>
      <c r="C26465" s="371"/>
      <c r="D26465" s="434"/>
    </row>
    <row r="26466" spans="1:4">
      <c r="A26466" s="371"/>
      <c r="B26466" s="371"/>
      <c r="C26466" s="371"/>
      <c r="D26466" s="434"/>
    </row>
    <row r="26467" spans="1:4">
      <c r="A26467" s="371"/>
      <c r="B26467" s="371"/>
      <c r="C26467" s="371"/>
      <c r="D26467" s="434"/>
    </row>
    <row r="26468" spans="1:4">
      <c r="A26468" s="371"/>
      <c r="B26468" s="371"/>
      <c r="C26468" s="371"/>
      <c r="D26468" s="434"/>
    </row>
    <row r="26469" spans="1:4">
      <c r="A26469" s="371"/>
      <c r="B26469" s="371"/>
      <c r="C26469" s="371"/>
      <c r="D26469" s="434"/>
    </row>
    <row r="26470" spans="1:4">
      <c r="A26470" s="371"/>
      <c r="B26470" s="371"/>
      <c r="C26470" s="371"/>
      <c r="D26470" s="434"/>
    </row>
    <row r="26471" spans="1:4">
      <c r="A26471" s="371"/>
      <c r="B26471" s="371"/>
      <c r="C26471" s="371"/>
      <c r="D26471" s="434"/>
    </row>
    <row r="26472" spans="1:4">
      <c r="A26472" s="371"/>
      <c r="B26472" s="371"/>
      <c r="C26472" s="371"/>
      <c r="D26472" s="434"/>
    </row>
    <row r="26473" spans="1:4">
      <c r="A26473" s="371"/>
      <c r="B26473" s="371"/>
      <c r="C26473" s="371"/>
      <c r="D26473" s="434"/>
    </row>
    <row r="26474" spans="1:4">
      <c r="A26474" s="371"/>
      <c r="B26474" s="371"/>
      <c r="C26474" s="371"/>
      <c r="D26474" s="434"/>
    </row>
    <row r="26475" spans="1:4">
      <c r="A26475" s="371"/>
      <c r="B26475" s="371"/>
      <c r="C26475" s="371"/>
      <c r="D26475" s="434"/>
    </row>
    <row r="26476" spans="1:4">
      <c r="A26476" s="371"/>
      <c r="B26476" s="371"/>
      <c r="C26476" s="371"/>
      <c r="D26476" s="434"/>
    </row>
    <row r="26477" spans="1:4">
      <c r="A26477" s="371"/>
      <c r="B26477" s="371"/>
      <c r="C26477" s="371"/>
      <c r="D26477" s="434"/>
    </row>
    <row r="26478" spans="1:4">
      <c r="A26478" s="371"/>
      <c r="B26478" s="371"/>
      <c r="C26478" s="371"/>
      <c r="D26478" s="434"/>
    </row>
    <row r="26479" spans="1:4">
      <c r="A26479" s="371"/>
      <c r="B26479" s="371"/>
      <c r="C26479" s="371"/>
      <c r="D26479" s="434"/>
    </row>
    <row r="26480" spans="1:4">
      <c r="A26480" s="371"/>
      <c r="B26480" s="371"/>
      <c r="C26480" s="371"/>
      <c r="D26480" s="434"/>
    </row>
    <row r="26481" spans="1:4">
      <c r="A26481" s="371"/>
      <c r="B26481" s="371"/>
      <c r="C26481" s="371"/>
      <c r="D26481" s="434"/>
    </row>
    <row r="26482" spans="1:4">
      <c r="A26482" s="371"/>
      <c r="B26482" s="371"/>
      <c r="C26482" s="371"/>
      <c r="D26482" s="434"/>
    </row>
    <row r="26483" spans="1:4">
      <c r="A26483" s="371"/>
      <c r="B26483" s="371"/>
      <c r="C26483" s="371"/>
      <c r="D26483" s="434"/>
    </row>
    <row r="26484" spans="1:4">
      <c r="A26484" s="371"/>
      <c r="B26484" s="371"/>
      <c r="C26484" s="371"/>
      <c r="D26484" s="434"/>
    </row>
    <row r="26485" spans="1:4">
      <c r="A26485" s="371"/>
      <c r="B26485" s="371"/>
      <c r="C26485" s="371"/>
      <c r="D26485" s="434"/>
    </row>
    <row r="26486" spans="1:4">
      <c r="A26486" s="371"/>
      <c r="B26486" s="371"/>
      <c r="C26486" s="371"/>
      <c r="D26486" s="434"/>
    </row>
    <row r="26487" spans="1:4">
      <c r="A26487" s="371"/>
      <c r="B26487" s="371"/>
      <c r="C26487" s="371"/>
      <c r="D26487" s="434"/>
    </row>
    <row r="26488" spans="1:4">
      <c r="A26488" s="371"/>
      <c r="B26488" s="371"/>
      <c r="C26488" s="371"/>
      <c r="D26488" s="434"/>
    </row>
    <row r="26489" spans="1:4">
      <c r="A26489" s="371"/>
      <c r="B26489" s="371"/>
      <c r="C26489" s="371"/>
      <c r="D26489" s="434"/>
    </row>
    <row r="26490" spans="1:4">
      <c r="A26490" s="371"/>
      <c r="B26490" s="371"/>
      <c r="C26490" s="371"/>
      <c r="D26490" s="434"/>
    </row>
    <row r="26491" spans="1:4">
      <c r="A26491" s="371"/>
      <c r="B26491" s="371"/>
      <c r="C26491" s="371"/>
      <c r="D26491" s="434"/>
    </row>
    <row r="26492" spans="1:4">
      <c r="A26492" s="371"/>
      <c r="B26492" s="371"/>
      <c r="C26492" s="371"/>
      <c r="D26492" s="434"/>
    </row>
    <row r="26493" spans="1:4">
      <c r="A26493" s="371"/>
      <c r="B26493" s="371"/>
      <c r="C26493" s="371"/>
      <c r="D26493" s="434"/>
    </row>
    <row r="26494" spans="1:4">
      <c r="A26494" s="371"/>
      <c r="B26494" s="371"/>
      <c r="C26494" s="371"/>
      <c r="D26494" s="434"/>
    </row>
    <row r="26495" spans="1:4">
      <c r="A26495" s="371"/>
      <c r="B26495" s="371"/>
      <c r="C26495" s="371"/>
      <c r="D26495" s="434"/>
    </row>
    <row r="26496" spans="1:4">
      <c r="A26496" s="371"/>
      <c r="B26496" s="371"/>
      <c r="C26496" s="371"/>
      <c r="D26496" s="434"/>
    </row>
    <row r="26497" spans="1:4">
      <c r="A26497" s="371"/>
      <c r="B26497" s="371"/>
      <c r="C26497" s="371"/>
      <c r="D26497" s="434"/>
    </row>
    <row r="26498" spans="1:4">
      <c r="A26498" s="371"/>
      <c r="B26498" s="371"/>
      <c r="C26498" s="371"/>
      <c r="D26498" s="434"/>
    </row>
    <row r="26499" spans="1:4">
      <c r="A26499" s="371"/>
      <c r="B26499" s="371"/>
      <c r="C26499" s="371"/>
      <c r="D26499" s="434"/>
    </row>
    <row r="26500" spans="1:4">
      <c r="A26500" s="371"/>
      <c r="B26500" s="371"/>
      <c r="C26500" s="371"/>
      <c r="D26500" s="434"/>
    </row>
    <row r="26501" spans="1:4">
      <c r="A26501" s="371"/>
      <c r="B26501" s="371"/>
      <c r="C26501" s="371"/>
      <c r="D26501" s="434"/>
    </row>
    <row r="26502" spans="1:4">
      <c r="A26502" s="371"/>
      <c r="B26502" s="371"/>
      <c r="C26502" s="371"/>
      <c r="D26502" s="434"/>
    </row>
    <row r="26503" spans="1:4">
      <c r="A26503" s="371"/>
      <c r="B26503" s="371"/>
      <c r="C26503" s="371"/>
      <c r="D26503" s="434"/>
    </row>
    <row r="26504" spans="1:4">
      <c r="A26504" s="371"/>
      <c r="B26504" s="371"/>
      <c r="C26504" s="371"/>
      <c r="D26504" s="434"/>
    </row>
    <row r="26505" spans="1:4">
      <c r="A26505" s="371"/>
      <c r="B26505" s="371"/>
      <c r="C26505" s="371"/>
      <c r="D26505" s="434"/>
    </row>
    <row r="26506" spans="1:4">
      <c r="A26506" s="371"/>
      <c r="B26506" s="371"/>
      <c r="C26506" s="371"/>
      <c r="D26506" s="434"/>
    </row>
    <row r="26507" spans="1:4">
      <c r="A26507" s="371"/>
      <c r="B26507" s="371"/>
      <c r="C26507" s="371"/>
      <c r="D26507" s="434"/>
    </row>
    <row r="26508" spans="1:4">
      <c r="A26508" s="371"/>
      <c r="B26508" s="371"/>
      <c r="C26508" s="371"/>
      <c r="D26508" s="434"/>
    </row>
    <row r="26509" spans="1:4">
      <c r="A26509" s="371"/>
      <c r="B26509" s="371"/>
      <c r="C26509" s="371"/>
      <c r="D26509" s="434"/>
    </row>
    <row r="26510" spans="1:4">
      <c r="A26510" s="371"/>
      <c r="B26510" s="371"/>
      <c r="C26510" s="371"/>
      <c r="D26510" s="434"/>
    </row>
    <row r="26511" spans="1:4">
      <c r="A26511" s="371"/>
      <c r="B26511" s="371"/>
      <c r="C26511" s="371"/>
      <c r="D26511" s="434"/>
    </row>
    <row r="26512" spans="1:4">
      <c r="A26512" s="371"/>
      <c r="B26512" s="371"/>
      <c r="C26512" s="371"/>
      <c r="D26512" s="434"/>
    </row>
    <row r="26513" spans="1:4">
      <c r="A26513" s="371"/>
      <c r="B26513" s="371"/>
      <c r="C26513" s="371"/>
      <c r="D26513" s="434"/>
    </row>
    <row r="26514" spans="1:4">
      <c r="A26514" s="371"/>
      <c r="B26514" s="371"/>
      <c r="C26514" s="371"/>
      <c r="D26514" s="434"/>
    </row>
    <row r="26515" spans="1:4">
      <c r="A26515" s="371"/>
      <c r="B26515" s="371"/>
      <c r="C26515" s="371"/>
      <c r="D26515" s="434"/>
    </row>
    <row r="26516" spans="1:4">
      <c r="A26516" s="371"/>
      <c r="B26516" s="371"/>
      <c r="C26516" s="371"/>
      <c r="D26516" s="434"/>
    </row>
    <row r="26517" spans="1:4">
      <c r="A26517" s="371"/>
      <c r="B26517" s="371"/>
      <c r="C26517" s="371"/>
      <c r="D26517" s="434"/>
    </row>
    <row r="26518" spans="1:4">
      <c r="A26518" s="371"/>
      <c r="B26518" s="371"/>
      <c r="C26518" s="371"/>
      <c r="D26518" s="434"/>
    </row>
    <row r="26519" spans="1:4">
      <c r="A26519" s="371"/>
      <c r="B26519" s="371"/>
      <c r="C26519" s="371"/>
      <c r="D26519" s="434"/>
    </row>
    <row r="26520" spans="1:4">
      <c r="A26520" s="371"/>
      <c r="B26520" s="371"/>
      <c r="C26520" s="371"/>
      <c r="D26520" s="434"/>
    </row>
    <row r="26521" spans="1:4">
      <c r="A26521" s="371"/>
      <c r="B26521" s="371"/>
      <c r="C26521" s="371"/>
      <c r="D26521" s="434"/>
    </row>
    <row r="26522" spans="1:4">
      <c r="A26522" s="371"/>
      <c r="B26522" s="371"/>
      <c r="C26522" s="371"/>
      <c r="D26522" s="434"/>
    </row>
    <row r="26523" spans="1:4">
      <c r="A26523" s="371"/>
      <c r="B26523" s="371"/>
      <c r="C26523" s="371"/>
      <c r="D26523" s="434"/>
    </row>
    <row r="26524" spans="1:4">
      <c r="A26524" s="371"/>
      <c r="B26524" s="371"/>
      <c r="C26524" s="371"/>
      <c r="D26524" s="434"/>
    </row>
    <row r="26525" spans="1:4">
      <c r="A26525" s="371"/>
      <c r="B26525" s="371"/>
      <c r="C26525" s="371"/>
      <c r="D26525" s="434"/>
    </row>
    <row r="26526" spans="1:4">
      <c r="A26526" s="371"/>
      <c r="B26526" s="371"/>
      <c r="C26526" s="371"/>
      <c r="D26526" s="434"/>
    </row>
    <row r="26527" spans="1:4">
      <c r="A26527" s="371"/>
      <c r="B26527" s="371"/>
      <c r="C26527" s="371"/>
      <c r="D26527" s="434"/>
    </row>
    <row r="26528" spans="1:4">
      <c r="A26528" s="371"/>
      <c r="B26528" s="371"/>
      <c r="C26528" s="371"/>
      <c r="D26528" s="434"/>
    </row>
    <row r="26529" spans="1:4">
      <c r="A26529" s="371"/>
      <c r="B26529" s="371"/>
      <c r="C26529" s="371"/>
      <c r="D26529" s="434"/>
    </row>
    <row r="26530" spans="1:4">
      <c r="A26530" s="371"/>
      <c r="B26530" s="371"/>
      <c r="C26530" s="371"/>
      <c r="D26530" s="434"/>
    </row>
    <row r="26531" spans="1:4">
      <c r="A26531" s="371"/>
      <c r="B26531" s="371"/>
      <c r="C26531" s="371"/>
      <c r="D26531" s="434"/>
    </row>
    <row r="26532" spans="1:4">
      <c r="A26532" s="371"/>
      <c r="B26532" s="371"/>
      <c r="C26532" s="371"/>
      <c r="D26532" s="434"/>
    </row>
    <row r="26533" spans="1:4">
      <c r="A26533" s="371"/>
      <c r="B26533" s="371"/>
      <c r="C26533" s="371"/>
      <c r="D26533" s="434"/>
    </row>
    <row r="26534" spans="1:4">
      <c r="A26534" s="371"/>
      <c r="B26534" s="371"/>
      <c r="C26534" s="371"/>
      <c r="D26534" s="434"/>
    </row>
    <row r="26535" spans="1:4">
      <c r="A26535" s="371"/>
      <c r="B26535" s="371"/>
      <c r="C26535" s="371"/>
      <c r="D26535" s="434"/>
    </row>
    <row r="26536" spans="1:4">
      <c r="A26536" s="371"/>
      <c r="B26536" s="371"/>
      <c r="C26536" s="371"/>
      <c r="D26536" s="434"/>
    </row>
    <row r="26537" spans="1:4">
      <c r="A26537" s="371"/>
      <c r="B26537" s="371"/>
      <c r="C26537" s="371"/>
      <c r="D26537" s="434"/>
    </row>
    <row r="26538" spans="1:4">
      <c r="A26538" s="371"/>
      <c r="B26538" s="371"/>
      <c r="C26538" s="371"/>
      <c r="D26538" s="434"/>
    </row>
    <row r="26539" spans="1:4">
      <c r="A26539" s="371"/>
      <c r="B26539" s="371"/>
      <c r="C26539" s="371"/>
      <c r="D26539" s="434"/>
    </row>
    <row r="26540" spans="1:4">
      <c r="A26540" s="371"/>
      <c r="B26540" s="371"/>
      <c r="C26540" s="371"/>
      <c r="D26540" s="434"/>
    </row>
    <row r="26541" spans="1:4">
      <c r="A26541" s="371"/>
      <c r="B26541" s="371"/>
      <c r="C26541" s="371"/>
      <c r="D26541" s="434"/>
    </row>
    <row r="26542" spans="1:4">
      <c r="A26542" s="371"/>
      <c r="B26542" s="371"/>
      <c r="C26542" s="371"/>
      <c r="D26542" s="434"/>
    </row>
    <row r="26543" spans="1:4">
      <c r="A26543" s="371"/>
      <c r="B26543" s="371"/>
      <c r="C26543" s="371"/>
      <c r="D26543" s="434"/>
    </row>
    <row r="26544" spans="1:4">
      <c r="A26544" s="371"/>
      <c r="B26544" s="371"/>
      <c r="C26544" s="371"/>
      <c r="D26544" s="434"/>
    </row>
    <row r="26545" spans="1:4">
      <c r="A26545" s="371"/>
      <c r="B26545" s="371"/>
      <c r="C26545" s="371"/>
      <c r="D26545" s="434"/>
    </row>
    <row r="26546" spans="1:4">
      <c r="A26546" s="371"/>
      <c r="B26546" s="371"/>
      <c r="C26546" s="371"/>
      <c r="D26546" s="434"/>
    </row>
    <row r="26547" spans="1:4">
      <c r="A26547" s="371"/>
      <c r="B26547" s="371"/>
      <c r="C26547" s="371"/>
      <c r="D26547" s="434"/>
    </row>
    <row r="26548" spans="1:4">
      <c r="A26548" s="371"/>
      <c r="B26548" s="371"/>
      <c r="C26548" s="371"/>
      <c r="D26548" s="434"/>
    </row>
    <row r="26549" spans="1:4">
      <c r="A26549" s="371"/>
      <c r="B26549" s="371"/>
      <c r="C26549" s="371"/>
      <c r="D26549" s="434"/>
    </row>
    <row r="26550" spans="1:4">
      <c r="A26550" s="371"/>
      <c r="B26550" s="371"/>
      <c r="C26550" s="371"/>
      <c r="D26550" s="434"/>
    </row>
    <row r="26551" spans="1:4">
      <c r="A26551" s="371"/>
      <c r="B26551" s="371"/>
      <c r="C26551" s="371"/>
      <c r="D26551" s="434"/>
    </row>
    <row r="26552" spans="1:4">
      <c r="A26552" s="371"/>
      <c r="B26552" s="371"/>
      <c r="C26552" s="371"/>
      <c r="D26552" s="434"/>
    </row>
    <row r="26553" spans="1:4">
      <c r="A26553" s="371"/>
      <c r="B26553" s="371"/>
      <c r="C26553" s="371"/>
      <c r="D26553" s="434"/>
    </row>
    <row r="26554" spans="1:4">
      <c r="A26554" s="371"/>
      <c r="B26554" s="371"/>
      <c r="C26554" s="371"/>
      <c r="D26554" s="434"/>
    </row>
    <row r="26555" spans="1:4">
      <c r="A26555" s="371"/>
      <c r="B26555" s="371"/>
      <c r="C26555" s="371"/>
      <c r="D26555" s="434"/>
    </row>
    <row r="26556" spans="1:4">
      <c r="A26556" s="371"/>
      <c r="B26556" s="371"/>
      <c r="C26556" s="371"/>
      <c r="D26556" s="434"/>
    </row>
    <row r="26557" spans="1:4">
      <c r="A26557" s="371"/>
      <c r="B26557" s="371"/>
      <c r="C26557" s="371"/>
      <c r="D26557" s="434"/>
    </row>
    <row r="26558" spans="1:4">
      <c r="A26558" s="371"/>
      <c r="B26558" s="371"/>
      <c r="C26558" s="371"/>
      <c r="D26558" s="434"/>
    </row>
    <row r="26559" spans="1:4">
      <c r="A26559" s="371"/>
      <c r="B26559" s="371"/>
      <c r="C26559" s="371"/>
      <c r="D26559" s="434"/>
    </row>
    <row r="26560" spans="1:4">
      <c r="A26560" s="371"/>
      <c r="B26560" s="371"/>
      <c r="C26560" s="371"/>
      <c r="D26560" s="434"/>
    </row>
    <row r="26561" spans="1:4">
      <c r="A26561" s="371"/>
      <c r="B26561" s="371"/>
      <c r="C26561" s="371"/>
      <c r="D26561" s="434"/>
    </row>
    <row r="26562" spans="1:4">
      <c r="A26562" s="371"/>
      <c r="B26562" s="371"/>
      <c r="C26562" s="371"/>
      <c r="D26562" s="434"/>
    </row>
    <row r="26563" spans="1:4">
      <c r="A26563" s="371"/>
      <c r="B26563" s="371"/>
      <c r="C26563" s="371"/>
      <c r="D26563" s="434"/>
    </row>
    <row r="26564" spans="1:4">
      <c r="A26564" s="371"/>
      <c r="B26564" s="371"/>
      <c r="C26564" s="371"/>
      <c r="D26564" s="434"/>
    </row>
    <row r="26565" spans="1:4">
      <c r="A26565" s="371"/>
      <c r="B26565" s="371"/>
      <c r="C26565" s="371"/>
      <c r="D26565" s="434"/>
    </row>
    <row r="26566" spans="1:4">
      <c r="A26566" s="371"/>
      <c r="B26566" s="371"/>
      <c r="C26566" s="371"/>
      <c r="D26566" s="434"/>
    </row>
    <row r="26567" spans="1:4">
      <c r="A26567" s="371"/>
      <c r="B26567" s="371"/>
      <c r="C26567" s="371"/>
      <c r="D26567" s="434"/>
    </row>
    <row r="26568" spans="1:4">
      <c r="A26568" s="371"/>
      <c r="B26568" s="371"/>
      <c r="C26568" s="371"/>
      <c r="D26568" s="434"/>
    </row>
    <row r="26569" spans="1:4">
      <c r="A26569" s="371"/>
      <c r="B26569" s="371"/>
      <c r="C26569" s="371"/>
      <c r="D26569" s="434"/>
    </row>
    <row r="26570" spans="1:4">
      <c r="A26570" s="371"/>
      <c r="B26570" s="371"/>
      <c r="C26570" s="371"/>
      <c r="D26570" s="434"/>
    </row>
    <row r="26571" spans="1:4">
      <c r="A26571" s="371"/>
      <c r="B26571" s="371"/>
      <c r="C26571" s="371"/>
      <c r="D26571" s="434"/>
    </row>
    <row r="26572" spans="1:4">
      <c r="A26572" s="371"/>
      <c r="B26572" s="371"/>
      <c r="C26572" s="371"/>
      <c r="D26572" s="434"/>
    </row>
    <row r="26573" spans="1:4">
      <c r="A26573" s="371"/>
      <c r="B26573" s="371"/>
      <c r="C26573" s="371"/>
      <c r="D26573" s="434"/>
    </row>
    <row r="26574" spans="1:4">
      <c r="A26574" s="371"/>
      <c r="B26574" s="371"/>
      <c r="C26574" s="371"/>
      <c r="D26574" s="434"/>
    </row>
    <row r="26575" spans="1:4">
      <c r="A26575" s="371"/>
      <c r="B26575" s="371"/>
      <c r="C26575" s="371"/>
      <c r="D26575" s="434"/>
    </row>
    <row r="26576" spans="1:4">
      <c r="A26576" s="371"/>
      <c r="B26576" s="371"/>
      <c r="C26576" s="371"/>
      <c r="D26576" s="434"/>
    </row>
    <row r="26577" spans="1:4">
      <c r="A26577" s="371"/>
      <c r="B26577" s="371"/>
      <c r="C26577" s="371"/>
      <c r="D26577" s="434"/>
    </row>
    <row r="26578" spans="1:4">
      <c r="A26578" s="371"/>
      <c r="B26578" s="371"/>
      <c r="C26578" s="371"/>
      <c r="D26578" s="434"/>
    </row>
    <row r="26579" spans="1:4">
      <c r="A26579" s="371"/>
      <c r="B26579" s="371"/>
      <c r="C26579" s="371"/>
      <c r="D26579" s="434"/>
    </row>
    <row r="26580" spans="1:4">
      <c r="A26580" s="371"/>
      <c r="B26580" s="371"/>
      <c r="C26580" s="371"/>
      <c r="D26580" s="434"/>
    </row>
    <row r="26581" spans="1:4">
      <c r="A26581" s="371"/>
      <c r="B26581" s="371"/>
      <c r="C26581" s="371"/>
      <c r="D26581" s="434"/>
    </row>
    <row r="26582" spans="1:4">
      <c r="A26582" s="371"/>
      <c r="B26582" s="371"/>
      <c r="C26582" s="371"/>
      <c r="D26582" s="434"/>
    </row>
    <row r="26583" spans="1:4">
      <c r="A26583" s="371"/>
      <c r="B26583" s="371"/>
      <c r="C26583" s="371"/>
      <c r="D26583" s="434"/>
    </row>
    <row r="26584" spans="1:4">
      <c r="A26584" s="371"/>
      <c r="B26584" s="371"/>
      <c r="C26584" s="371"/>
      <c r="D26584" s="434"/>
    </row>
    <row r="26585" spans="1:4">
      <c r="A26585" s="371"/>
      <c r="B26585" s="371"/>
      <c r="C26585" s="371"/>
      <c r="D26585" s="434"/>
    </row>
    <row r="26586" spans="1:4">
      <c r="A26586" s="371"/>
      <c r="B26586" s="371"/>
      <c r="C26586" s="371"/>
      <c r="D26586" s="434"/>
    </row>
    <row r="26587" spans="1:4">
      <c r="A26587" s="371"/>
      <c r="B26587" s="371"/>
      <c r="C26587" s="371"/>
      <c r="D26587" s="434"/>
    </row>
    <row r="26588" spans="1:4">
      <c r="A26588" s="371"/>
      <c r="B26588" s="371"/>
      <c r="C26588" s="371"/>
      <c r="D26588" s="434"/>
    </row>
    <row r="26589" spans="1:4">
      <c r="A26589" s="371"/>
      <c r="B26589" s="371"/>
      <c r="C26589" s="371"/>
      <c r="D26589" s="434"/>
    </row>
    <row r="26590" spans="1:4">
      <c r="A26590" s="371"/>
      <c r="B26590" s="371"/>
      <c r="C26590" s="371"/>
      <c r="D26590" s="434"/>
    </row>
    <row r="26591" spans="1:4">
      <c r="A26591" s="371"/>
      <c r="B26591" s="371"/>
      <c r="C26591" s="371"/>
      <c r="D26591" s="434"/>
    </row>
    <row r="26592" spans="1:4">
      <c r="A26592" s="371"/>
      <c r="B26592" s="371"/>
      <c r="C26592" s="371"/>
      <c r="D26592" s="434"/>
    </row>
    <row r="26593" spans="1:4">
      <c r="A26593" s="371"/>
      <c r="B26593" s="371"/>
      <c r="C26593" s="371"/>
      <c r="D26593" s="434"/>
    </row>
    <row r="26594" spans="1:4">
      <c r="A26594" s="371"/>
      <c r="B26594" s="371"/>
      <c r="C26594" s="371"/>
      <c r="D26594" s="434"/>
    </row>
    <row r="26595" spans="1:4">
      <c r="A26595" s="371"/>
      <c r="B26595" s="371"/>
      <c r="C26595" s="371"/>
      <c r="D26595" s="434"/>
    </row>
    <row r="26596" spans="1:4">
      <c r="A26596" s="371"/>
      <c r="B26596" s="371"/>
      <c r="C26596" s="371"/>
      <c r="D26596" s="434"/>
    </row>
    <row r="26597" spans="1:4">
      <c r="A26597" s="371"/>
      <c r="B26597" s="371"/>
      <c r="C26597" s="371"/>
      <c r="D26597" s="434"/>
    </row>
    <row r="26598" spans="1:4">
      <c r="A26598" s="371"/>
      <c r="B26598" s="371"/>
      <c r="C26598" s="371"/>
      <c r="D26598" s="434"/>
    </row>
    <row r="26599" spans="1:4">
      <c r="A26599" s="371"/>
      <c r="B26599" s="371"/>
      <c r="C26599" s="371"/>
      <c r="D26599" s="434"/>
    </row>
    <row r="26600" spans="1:4">
      <c r="A26600" s="371"/>
      <c r="B26600" s="371"/>
      <c r="C26600" s="371"/>
      <c r="D26600" s="434"/>
    </row>
    <row r="26601" spans="1:4">
      <c r="A26601" s="371"/>
      <c r="B26601" s="371"/>
      <c r="C26601" s="371"/>
      <c r="D26601" s="434"/>
    </row>
    <row r="26602" spans="1:4">
      <c r="A26602" s="371"/>
      <c r="B26602" s="371"/>
      <c r="C26602" s="371"/>
      <c r="D26602" s="434"/>
    </row>
    <row r="26603" spans="1:4">
      <c r="A26603" s="371"/>
      <c r="B26603" s="371"/>
      <c r="C26603" s="371"/>
      <c r="D26603" s="434"/>
    </row>
    <row r="26604" spans="1:4">
      <c r="A26604" s="371"/>
      <c r="B26604" s="371"/>
      <c r="C26604" s="371"/>
      <c r="D26604" s="434"/>
    </row>
    <row r="26605" spans="1:4">
      <c r="A26605" s="371"/>
      <c r="B26605" s="371"/>
      <c r="C26605" s="371"/>
      <c r="D26605" s="434"/>
    </row>
    <row r="26606" spans="1:4">
      <c r="A26606" s="371"/>
      <c r="B26606" s="371"/>
      <c r="C26606" s="371"/>
      <c r="D26606" s="434"/>
    </row>
    <row r="26607" spans="1:4">
      <c r="A26607" s="371"/>
      <c r="B26607" s="371"/>
      <c r="C26607" s="371"/>
      <c r="D26607" s="434"/>
    </row>
    <row r="26608" spans="1:4">
      <c r="A26608" s="371"/>
      <c r="B26608" s="371"/>
      <c r="C26608" s="371"/>
      <c r="D26608" s="434"/>
    </row>
    <row r="26609" spans="1:4">
      <c r="A26609" s="371"/>
      <c r="B26609" s="371"/>
      <c r="C26609" s="371"/>
      <c r="D26609" s="434"/>
    </row>
    <row r="26610" spans="1:4">
      <c r="A26610" s="371"/>
      <c r="B26610" s="371"/>
      <c r="C26610" s="371"/>
      <c r="D26610" s="434"/>
    </row>
    <row r="26611" spans="1:4">
      <c r="A26611" s="371"/>
      <c r="B26611" s="371"/>
      <c r="C26611" s="371"/>
      <c r="D26611" s="434"/>
    </row>
    <row r="26612" spans="1:4">
      <c r="A26612" s="371"/>
      <c r="B26612" s="371"/>
      <c r="C26612" s="371"/>
      <c r="D26612" s="434"/>
    </row>
    <row r="26613" spans="1:4">
      <c r="A26613" s="371"/>
      <c r="B26613" s="371"/>
      <c r="C26613" s="371"/>
      <c r="D26613" s="434"/>
    </row>
    <row r="26614" spans="1:4">
      <c r="A26614" s="371"/>
      <c r="B26614" s="371"/>
      <c r="C26614" s="371"/>
      <c r="D26614" s="434"/>
    </row>
    <row r="26615" spans="1:4">
      <c r="A26615" s="371"/>
      <c r="B26615" s="371"/>
      <c r="C26615" s="371"/>
      <c r="D26615" s="434"/>
    </row>
    <row r="26616" spans="1:4">
      <c r="A26616" s="371"/>
      <c r="B26616" s="371"/>
      <c r="C26616" s="371"/>
      <c r="D26616" s="434"/>
    </row>
    <row r="26617" spans="1:4">
      <c r="A26617" s="371"/>
      <c r="B26617" s="371"/>
      <c r="C26617" s="371"/>
      <c r="D26617" s="434"/>
    </row>
    <row r="26618" spans="1:4">
      <c r="A26618" s="371"/>
      <c r="B26618" s="371"/>
      <c r="C26618" s="371"/>
      <c r="D26618" s="434"/>
    </row>
    <row r="26619" spans="1:4">
      <c r="A26619" s="371"/>
      <c r="B26619" s="371"/>
      <c r="C26619" s="371"/>
      <c r="D26619" s="434"/>
    </row>
    <row r="26620" spans="1:4">
      <c r="A26620" s="371"/>
      <c r="B26620" s="371"/>
      <c r="C26620" s="371"/>
      <c r="D26620" s="434"/>
    </row>
    <row r="26621" spans="1:4">
      <c r="A26621" s="371"/>
      <c r="B26621" s="371"/>
      <c r="C26621" s="371"/>
      <c r="D26621" s="434"/>
    </row>
    <row r="26622" spans="1:4">
      <c r="A26622" s="371"/>
      <c r="B26622" s="371"/>
      <c r="C26622" s="371"/>
      <c r="D26622" s="434"/>
    </row>
    <row r="26623" spans="1:4">
      <c r="A26623" s="371"/>
      <c r="B26623" s="371"/>
      <c r="C26623" s="371"/>
      <c r="D26623" s="434"/>
    </row>
    <row r="26624" spans="1:4">
      <c r="A26624" s="371"/>
      <c r="B26624" s="371"/>
      <c r="C26624" s="371"/>
      <c r="D26624" s="434"/>
    </row>
    <row r="26625" spans="1:4">
      <c r="A26625" s="371"/>
      <c r="B26625" s="371"/>
      <c r="C26625" s="371"/>
      <c r="D26625" s="434"/>
    </row>
    <row r="26626" spans="1:4">
      <c r="A26626" s="371"/>
      <c r="B26626" s="371"/>
      <c r="C26626" s="371"/>
      <c r="D26626" s="434"/>
    </row>
    <row r="26627" spans="1:4">
      <c r="A26627" s="371"/>
      <c r="B26627" s="371"/>
      <c r="C26627" s="371"/>
      <c r="D26627" s="434"/>
    </row>
    <row r="26628" spans="1:4">
      <c r="A26628" s="371"/>
      <c r="B26628" s="371"/>
      <c r="C26628" s="371"/>
      <c r="D26628" s="434"/>
    </row>
    <row r="26629" spans="1:4">
      <c r="A26629" s="371"/>
      <c r="B26629" s="371"/>
      <c r="C26629" s="371"/>
      <c r="D26629" s="434"/>
    </row>
    <row r="26630" spans="1:4">
      <c r="A26630" s="371"/>
      <c r="B26630" s="371"/>
      <c r="C26630" s="371"/>
      <c r="D26630" s="434"/>
    </row>
    <row r="26631" spans="1:4">
      <c r="A26631" s="371"/>
      <c r="B26631" s="371"/>
      <c r="C26631" s="371"/>
      <c r="D26631" s="434"/>
    </row>
    <row r="26632" spans="1:4">
      <c r="A26632" s="371"/>
      <c r="B26632" s="371"/>
      <c r="C26632" s="371"/>
      <c r="D26632" s="434"/>
    </row>
    <row r="26633" spans="1:4">
      <c r="A26633" s="371"/>
      <c r="B26633" s="371"/>
      <c r="C26633" s="371"/>
      <c r="D26633" s="434"/>
    </row>
    <row r="26634" spans="1:4">
      <c r="A26634" s="371"/>
      <c r="B26634" s="371"/>
      <c r="C26634" s="371"/>
      <c r="D26634" s="434"/>
    </row>
    <row r="26635" spans="1:4">
      <c r="A26635" s="371"/>
      <c r="B26635" s="371"/>
      <c r="C26635" s="371"/>
      <c r="D26635" s="434"/>
    </row>
    <row r="26636" spans="1:4">
      <c r="A26636" s="371"/>
      <c r="B26636" s="371"/>
      <c r="C26636" s="371"/>
      <c r="D26636" s="434"/>
    </row>
    <row r="26637" spans="1:4">
      <c r="A26637" s="371"/>
      <c r="B26637" s="371"/>
      <c r="C26637" s="371"/>
      <c r="D26637" s="434"/>
    </row>
    <row r="26638" spans="1:4">
      <c r="A26638" s="371"/>
      <c r="B26638" s="371"/>
      <c r="C26638" s="371"/>
      <c r="D26638" s="434"/>
    </row>
    <row r="26639" spans="1:4">
      <c r="A26639" s="371"/>
      <c r="B26639" s="371"/>
      <c r="C26639" s="371"/>
      <c r="D26639" s="434"/>
    </row>
    <row r="26640" spans="1:4">
      <c r="A26640" s="371"/>
      <c r="B26640" s="371"/>
      <c r="C26640" s="371"/>
      <c r="D26640" s="434"/>
    </row>
    <row r="26641" spans="1:4">
      <c r="A26641" s="371"/>
      <c r="B26641" s="371"/>
      <c r="C26641" s="371"/>
      <c r="D26641" s="434"/>
    </row>
    <row r="26642" spans="1:4">
      <c r="A26642" s="371"/>
      <c r="B26642" s="371"/>
      <c r="C26642" s="371"/>
      <c r="D26642" s="434"/>
    </row>
    <row r="26643" spans="1:4">
      <c r="A26643" s="371"/>
      <c r="B26643" s="371"/>
      <c r="C26643" s="371"/>
      <c r="D26643" s="434"/>
    </row>
    <row r="26644" spans="1:4">
      <c r="A26644" s="371"/>
      <c r="B26644" s="371"/>
      <c r="C26644" s="371"/>
      <c r="D26644" s="434"/>
    </row>
    <row r="26645" spans="1:4">
      <c r="A26645" s="371"/>
      <c r="B26645" s="371"/>
      <c r="C26645" s="371"/>
      <c r="D26645" s="434"/>
    </row>
    <row r="26646" spans="1:4">
      <c r="A26646" s="371"/>
      <c r="B26646" s="371"/>
      <c r="C26646" s="371"/>
      <c r="D26646" s="434"/>
    </row>
    <row r="26647" spans="1:4">
      <c r="A26647" s="371"/>
      <c r="B26647" s="371"/>
      <c r="C26647" s="371"/>
      <c r="D26647" s="434"/>
    </row>
    <row r="26648" spans="1:4">
      <c r="A26648" s="371"/>
      <c r="B26648" s="371"/>
      <c r="C26648" s="371"/>
      <c r="D26648" s="434"/>
    </row>
    <row r="26649" spans="1:4">
      <c r="A26649" s="371"/>
      <c r="B26649" s="371"/>
      <c r="C26649" s="371"/>
      <c r="D26649" s="434"/>
    </row>
    <row r="26650" spans="1:4">
      <c r="A26650" s="371"/>
      <c r="B26650" s="371"/>
      <c r="C26650" s="371"/>
      <c r="D26650" s="434"/>
    </row>
    <row r="26651" spans="1:4">
      <c r="A26651" s="371"/>
      <c r="B26651" s="371"/>
      <c r="C26651" s="371"/>
      <c r="D26651" s="434"/>
    </row>
    <row r="26652" spans="1:4">
      <c r="A26652" s="371"/>
      <c r="B26652" s="371"/>
      <c r="C26652" s="371"/>
      <c r="D26652" s="434"/>
    </row>
    <row r="26653" spans="1:4">
      <c r="A26653" s="371"/>
      <c r="B26653" s="371"/>
      <c r="C26653" s="371"/>
      <c r="D26653" s="434"/>
    </row>
    <row r="26654" spans="1:4">
      <c r="A26654" s="371"/>
      <c r="B26654" s="371"/>
      <c r="C26654" s="371"/>
      <c r="D26654" s="434"/>
    </row>
    <row r="26655" spans="1:4">
      <c r="A26655" s="371"/>
      <c r="B26655" s="371"/>
      <c r="C26655" s="371"/>
      <c r="D26655" s="434"/>
    </row>
    <row r="26656" spans="1:4">
      <c r="A26656" s="371"/>
      <c r="B26656" s="371"/>
      <c r="C26656" s="371"/>
      <c r="D26656" s="434"/>
    </row>
    <row r="26657" spans="1:4">
      <c r="A26657" s="371"/>
      <c r="B26657" s="371"/>
      <c r="C26657" s="371"/>
      <c r="D26657" s="434"/>
    </row>
    <row r="26658" spans="1:4">
      <c r="A26658" s="371"/>
      <c r="B26658" s="371"/>
      <c r="C26658" s="371"/>
      <c r="D26658" s="434"/>
    </row>
    <row r="26659" spans="1:4">
      <c r="A26659" s="371"/>
      <c r="B26659" s="371"/>
      <c r="C26659" s="371"/>
      <c r="D26659" s="434"/>
    </row>
    <row r="26660" spans="1:4">
      <c r="A26660" s="371"/>
      <c r="B26660" s="371"/>
      <c r="C26660" s="371"/>
      <c r="D26660" s="434"/>
    </row>
    <row r="26661" spans="1:4">
      <c r="A26661" s="371"/>
      <c r="B26661" s="371"/>
      <c r="C26661" s="371"/>
      <c r="D26661" s="434"/>
    </row>
    <row r="26662" spans="1:4">
      <c r="A26662" s="371"/>
      <c r="B26662" s="371"/>
      <c r="C26662" s="371"/>
      <c r="D26662" s="434"/>
    </row>
    <row r="26663" spans="1:4">
      <c r="A26663" s="371"/>
      <c r="B26663" s="371"/>
      <c r="C26663" s="371"/>
      <c r="D26663" s="434"/>
    </row>
    <row r="26664" spans="1:4">
      <c r="A26664" s="371"/>
      <c r="B26664" s="371"/>
      <c r="C26664" s="371"/>
      <c r="D26664" s="434"/>
    </row>
    <row r="26665" spans="1:4">
      <c r="A26665" s="371"/>
      <c r="B26665" s="371"/>
      <c r="C26665" s="371"/>
      <c r="D26665" s="434"/>
    </row>
    <row r="26666" spans="1:4">
      <c r="A26666" s="371"/>
      <c r="B26666" s="371"/>
      <c r="C26666" s="371"/>
      <c r="D26666" s="434"/>
    </row>
    <row r="26667" spans="1:4">
      <c r="A26667" s="371"/>
      <c r="B26667" s="371"/>
      <c r="C26667" s="371"/>
      <c r="D26667" s="434"/>
    </row>
    <row r="26668" spans="1:4">
      <c r="A26668" s="371"/>
      <c r="B26668" s="371"/>
      <c r="C26668" s="371"/>
      <c r="D26668" s="434"/>
    </row>
    <row r="26669" spans="1:4">
      <c r="A26669" s="371"/>
      <c r="B26669" s="371"/>
      <c r="C26669" s="371"/>
      <c r="D26669" s="434"/>
    </row>
    <row r="26670" spans="1:4">
      <c r="A26670" s="371"/>
      <c r="B26670" s="371"/>
      <c r="C26670" s="371"/>
      <c r="D26670" s="434"/>
    </row>
    <row r="26671" spans="1:4">
      <c r="A26671" s="371"/>
      <c r="B26671" s="371"/>
      <c r="C26671" s="371"/>
      <c r="D26671" s="434"/>
    </row>
    <row r="26672" spans="1:4">
      <c r="A26672" s="371"/>
      <c r="B26672" s="371"/>
      <c r="C26672" s="371"/>
      <c r="D26672" s="434"/>
    </row>
    <row r="26673" spans="1:4">
      <c r="A26673" s="371"/>
      <c r="B26673" s="371"/>
      <c r="C26673" s="371"/>
      <c r="D26673" s="434"/>
    </row>
    <row r="26674" spans="1:4">
      <c r="A26674" s="371"/>
      <c r="B26674" s="371"/>
      <c r="C26674" s="371"/>
      <c r="D26674" s="434"/>
    </row>
    <row r="26675" spans="1:4">
      <c r="A26675" s="371"/>
      <c r="B26675" s="371"/>
      <c r="C26675" s="371"/>
      <c r="D26675" s="434"/>
    </row>
    <row r="26676" spans="1:4">
      <c r="A26676" s="371"/>
      <c r="B26676" s="371"/>
      <c r="C26676" s="371"/>
      <c r="D26676" s="434"/>
    </row>
    <row r="26677" spans="1:4">
      <c r="A26677" s="371"/>
      <c r="B26677" s="371"/>
      <c r="C26677" s="371"/>
      <c r="D26677" s="434"/>
    </row>
    <row r="26678" spans="1:4">
      <c r="A26678" s="371"/>
      <c r="B26678" s="371"/>
      <c r="C26678" s="371"/>
      <c r="D26678" s="434"/>
    </row>
    <row r="26679" spans="1:4">
      <c r="A26679" s="371"/>
      <c r="B26679" s="371"/>
      <c r="C26679" s="371"/>
      <c r="D26679" s="434"/>
    </row>
    <row r="26680" spans="1:4">
      <c r="A26680" s="371"/>
      <c r="B26680" s="371"/>
      <c r="C26680" s="371"/>
      <c r="D26680" s="434"/>
    </row>
    <row r="26681" spans="1:4">
      <c r="A26681" s="371"/>
      <c r="B26681" s="371"/>
      <c r="C26681" s="371"/>
      <c r="D26681" s="434"/>
    </row>
    <row r="26682" spans="1:4">
      <c r="A26682" s="371"/>
      <c r="B26682" s="371"/>
      <c r="C26682" s="371"/>
      <c r="D26682" s="434"/>
    </row>
    <row r="26683" spans="1:4">
      <c r="A26683" s="371"/>
      <c r="B26683" s="371"/>
      <c r="C26683" s="371"/>
      <c r="D26683" s="434"/>
    </row>
    <row r="26684" spans="1:4">
      <c r="A26684" s="371"/>
      <c r="B26684" s="371"/>
      <c r="C26684" s="371"/>
      <c r="D26684" s="434"/>
    </row>
    <row r="26685" spans="1:4">
      <c r="A26685" s="371"/>
      <c r="B26685" s="371"/>
      <c r="C26685" s="371"/>
      <c r="D26685" s="434"/>
    </row>
    <row r="26686" spans="1:4">
      <c r="A26686" s="371"/>
      <c r="B26686" s="371"/>
      <c r="C26686" s="371"/>
      <c r="D26686" s="434"/>
    </row>
    <row r="26687" spans="1:4">
      <c r="A26687" s="371"/>
      <c r="B26687" s="371"/>
      <c r="C26687" s="371"/>
      <c r="D26687" s="434"/>
    </row>
    <row r="26688" spans="1:4">
      <c r="A26688" s="371"/>
      <c r="B26688" s="371"/>
      <c r="C26688" s="371"/>
      <c r="D26688" s="434"/>
    </row>
    <row r="26689" spans="1:4">
      <c r="A26689" s="371"/>
      <c r="B26689" s="371"/>
      <c r="C26689" s="371"/>
      <c r="D26689" s="434"/>
    </row>
    <row r="26690" spans="1:4">
      <c r="A26690" s="371"/>
      <c r="B26690" s="371"/>
      <c r="C26690" s="371"/>
      <c r="D26690" s="434"/>
    </row>
    <row r="26691" spans="1:4">
      <c r="A26691" s="371"/>
      <c r="B26691" s="371"/>
      <c r="C26691" s="371"/>
      <c r="D26691" s="434"/>
    </row>
    <row r="26692" spans="1:4">
      <c r="A26692" s="371"/>
      <c r="B26692" s="371"/>
      <c r="C26692" s="371"/>
      <c r="D26692" s="434"/>
    </row>
    <row r="26693" spans="1:4">
      <c r="A26693" s="371"/>
      <c r="B26693" s="371"/>
      <c r="C26693" s="371"/>
      <c r="D26693" s="434"/>
    </row>
    <row r="26694" spans="1:4">
      <c r="A26694" s="371"/>
      <c r="B26694" s="371"/>
      <c r="C26694" s="371"/>
      <c r="D26694" s="434"/>
    </row>
    <row r="26695" spans="1:4">
      <c r="A26695" s="371"/>
      <c r="B26695" s="371"/>
      <c r="C26695" s="371"/>
      <c r="D26695" s="434"/>
    </row>
    <row r="26696" spans="1:4">
      <c r="A26696" s="371"/>
      <c r="B26696" s="371"/>
      <c r="C26696" s="371"/>
      <c r="D26696" s="434"/>
    </row>
    <row r="26697" spans="1:4">
      <c r="A26697" s="371"/>
      <c r="B26697" s="371"/>
      <c r="C26697" s="371"/>
      <c r="D26697" s="434"/>
    </row>
    <row r="26698" spans="1:4">
      <c r="A26698" s="371"/>
      <c r="B26698" s="371"/>
      <c r="C26698" s="371"/>
      <c r="D26698" s="434"/>
    </row>
    <row r="26699" spans="1:4">
      <c r="A26699" s="371"/>
      <c r="B26699" s="371"/>
      <c r="C26699" s="371"/>
      <c r="D26699" s="434"/>
    </row>
    <row r="26700" spans="1:4">
      <c r="A26700" s="371"/>
      <c r="B26700" s="371"/>
      <c r="C26700" s="371"/>
      <c r="D26700" s="434"/>
    </row>
    <row r="26701" spans="1:4">
      <c r="A26701" s="371"/>
      <c r="B26701" s="371"/>
      <c r="C26701" s="371"/>
      <c r="D26701" s="434"/>
    </row>
    <row r="26702" spans="1:4">
      <c r="A26702" s="371"/>
      <c r="B26702" s="371"/>
      <c r="C26702" s="371"/>
      <c r="D26702" s="434"/>
    </row>
    <row r="26703" spans="1:4">
      <c r="A26703" s="371"/>
      <c r="B26703" s="371"/>
      <c r="C26703" s="371"/>
      <c r="D26703" s="434"/>
    </row>
    <row r="26704" spans="1:4">
      <c r="A26704" s="371"/>
      <c r="B26704" s="371"/>
      <c r="C26704" s="371"/>
      <c r="D26704" s="434"/>
    </row>
    <row r="26705" spans="1:4">
      <c r="A26705" s="371"/>
      <c r="B26705" s="371"/>
      <c r="C26705" s="371"/>
      <c r="D26705" s="434"/>
    </row>
    <row r="26706" spans="1:4">
      <c r="A26706" s="371"/>
      <c r="B26706" s="371"/>
      <c r="C26706" s="371"/>
      <c r="D26706" s="434"/>
    </row>
    <row r="26707" spans="1:4">
      <c r="A26707" s="371"/>
      <c r="B26707" s="371"/>
      <c r="C26707" s="371"/>
      <c r="D26707" s="434"/>
    </row>
    <row r="26708" spans="1:4">
      <c r="A26708" s="371"/>
      <c r="B26708" s="371"/>
      <c r="C26708" s="371"/>
      <c r="D26708" s="434"/>
    </row>
    <row r="26709" spans="1:4">
      <c r="A26709" s="371"/>
      <c r="B26709" s="371"/>
      <c r="C26709" s="371"/>
      <c r="D26709" s="434"/>
    </row>
    <row r="26710" spans="1:4">
      <c r="A26710" s="371"/>
      <c r="B26710" s="371"/>
      <c r="C26710" s="371"/>
      <c r="D26710" s="434"/>
    </row>
    <row r="26711" spans="1:4">
      <c r="A26711" s="371"/>
      <c r="B26711" s="371"/>
      <c r="C26711" s="371"/>
      <c r="D26711" s="434"/>
    </row>
    <row r="26712" spans="1:4">
      <c r="A26712" s="371"/>
      <c r="B26712" s="371"/>
      <c r="C26712" s="371"/>
      <c r="D26712" s="434"/>
    </row>
    <row r="26713" spans="1:4">
      <c r="A26713" s="371"/>
      <c r="B26713" s="371"/>
      <c r="C26713" s="371"/>
      <c r="D26713" s="434"/>
    </row>
    <row r="26714" spans="1:4">
      <c r="A26714" s="371"/>
      <c r="B26714" s="371"/>
      <c r="C26714" s="371"/>
      <c r="D26714" s="434"/>
    </row>
    <row r="26715" spans="1:4">
      <c r="A26715" s="371"/>
      <c r="B26715" s="371"/>
      <c r="C26715" s="371"/>
      <c r="D26715" s="434"/>
    </row>
    <row r="26716" spans="1:4">
      <c r="A26716" s="371"/>
      <c r="B26716" s="371"/>
      <c r="C26716" s="371"/>
      <c r="D26716" s="434"/>
    </row>
    <row r="26717" spans="1:4">
      <c r="A26717" s="371"/>
      <c r="B26717" s="371"/>
      <c r="C26717" s="371"/>
      <c r="D26717" s="434"/>
    </row>
    <row r="26718" spans="1:4">
      <c r="A26718" s="371"/>
      <c r="B26718" s="371"/>
      <c r="C26718" s="371"/>
      <c r="D26718" s="434"/>
    </row>
    <row r="26719" spans="1:4">
      <c r="A26719" s="371"/>
      <c r="B26719" s="371"/>
      <c r="C26719" s="371"/>
      <c r="D26719" s="434"/>
    </row>
    <row r="26720" spans="1:4">
      <c r="A26720" s="371"/>
      <c r="B26720" s="371"/>
      <c r="C26720" s="371"/>
      <c r="D26720" s="434"/>
    </row>
    <row r="26721" spans="1:4">
      <c r="A26721" s="371"/>
      <c r="B26721" s="371"/>
      <c r="C26721" s="371"/>
      <c r="D26721" s="434"/>
    </row>
    <row r="26722" spans="1:4">
      <c r="A26722" s="371"/>
      <c r="B26722" s="371"/>
      <c r="C26722" s="371"/>
      <c r="D26722" s="434"/>
    </row>
    <row r="26723" spans="1:4">
      <c r="A26723" s="371"/>
      <c r="B26723" s="371"/>
      <c r="C26723" s="371"/>
      <c r="D26723" s="434"/>
    </row>
    <row r="26724" spans="1:4">
      <c r="A26724" s="371"/>
      <c r="B26724" s="371"/>
      <c r="C26724" s="371"/>
      <c r="D26724" s="434"/>
    </row>
    <row r="26725" spans="1:4">
      <c r="A26725" s="371"/>
      <c r="B26725" s="371"/>
      <c r="C26725" s="371"/>
      <c r="D26725" s="434"/>
    </row>
    <row r="26726" spans="1:4">
      <c r="A26726" s="371"/>
      <c r="B26726" s="371"/>
      <c r="C26726" s="371"/>
      <c r="D26726" s="434"/>
    </row>
    <row r="26727" spans="1:4">
      <c r="A26727" s="371"/>
      <c r="B26727" s="371"/>
      <c r="C26727" s="371"/>
      <c r="D26727" s="434"/>
    </row>
    <row r="26728" spans="1:4">
      <c r="A26728" s="371"/>
      <c r="B26728" s="371"/>
      <c r="C26728" s="371"/>
      <c r="D26728" s="434"/>
    </row>
    <row r="26729" spans="1:4">
      <c r="A26729" s="371"/>
      <c r="B26729" s="371"/>
      <c r="C26729" s="371"/>
      <c r="D26729" s="434"/>
    </row>
    <row r="26730" spans="1:4">
      <c r="A26730" s="371"/>
      <c r="B26730" s="371"/>
      <c r="C26730" s="371"/>
      <c r="D26730" s="434"/>
    </row>
    <row r="26731" spans="1:4">
      <c r="A26731" s="371"/>
      <c r="B26731" s="371"/>
      <c r="C26731" s="371"/>
      <c r="D26731" s="434"/>
    </row>
    <row r="26732" spans="1:4">
      <c r="A26732" s="371"/>
      <c r="B26732" s="371"/>
      <c r="C26732" s="371"/>
      <c r="D26732" s="434"/>
    </row>
    <row r="26733" spans="1:4">
      <c r="A26733" s="371"/>
      <c r="B26733" s="371"/>
      <c r="C26733" s="371"/>
      <c r="D26733" s="434"/>
    </row>
    <row r="26734" spans="1:4">
      <c r="A26734" s="371"/>
      <c r="B26734" s="371"/>
      <c r="C26734" s="371"/>
      <c r="D26734" s="434"/>
    </row>
    <row r="26735" spans="1:4">
      <c r="A26735" s="371"/>
      <c r="B26735" s="371"/>
      <c r="C26735" s="371"/>
      <c r="D26735" s="434"/>
    </row>
    <row r="26736" spans="1:4">
      <c r="A26736" s="371"/>
      <c r="B26736" s="371"/>
      <c r="C26736" s="371"/>
      <c r="D26736" s="434"/>
    </row>
    <row r="26737" spans="1:4">
      <c r="A26737" s="371"/>
      <c r="B26737" s="371"/>
      <c r="C26737" s="371"/>
      <c r="D26737" s="434"/>
    </row>
    <row r="26738" spans="1:4">
      <c r="A26738" s="371"/>
      <c r="B26738" s="371"/>
      <c r="C26738" s="371"/>
      <c r="D26738" s="434"/>
    </row>
    <row r="26739" spans="1:4">
      <c r="A26739" s="371"/>
      <c r="B26739" s="371"/>
      <c r="C26739" s="371"/>
      <c r="D26739" s="434"/>
    </row>
    <row r="26740" spans="1:4">
      <c r="A26740" s="371"/>
      <c r="B26740" s="371"/>
      <c r="C26740" s="371"/>
      <c r="D26740" s="434"/>
    </row>
    <row r="26741" spans="1:4">
      <c r="A26741" s="371"/>
      <c r="B26741" s="371"/>
      <c r="C26741" s="371"/>
      <c r="D26741" s="434"/>
    </row>
    <row r="26742" spans="1:4">
      <c r="A26742" s="371"/>
      <c r="B26742" s="371"/>
      <c r="C26742" s="371"/>
      <c r="D26742" s="434"/>
    </row>
    <row r="26743" spans="1:4">
      <c r="A26743" s="371"/>
      <c r="B26743" s="371"/>
      <c r="C26743" s="371"/>
      <c r="D26743" s="434"/>
    </row>
    <row r="26744" spans="1:4">
      <c r="A26744" s="371"/>
      <c r="B26744" s="371"/>
      <c r="C26744" s="371"/>
      <c r="D26744" s="434"/>
    </row>
    <row r="26745" spans="1:4">
      <c r="A26745" s="371"/>
      <c r="B26745" s="371"/>
      <c r="C26745" s="371"/>
      <c r="D26745" s="434"/>
    </row>
    <row r="26746" spans="1:4">
      <c r="A26746" s="371"/>
      <c r="B26746" s="371"/>
      <c r="C26746" s="371"/>
      <c r="D26746" s="434"/>
    </row>
    <row r="26747" spans="1:4">
      <c r="A26747" s="371"/>
      <c r="B26747" s="371"/>
      <c r="C26747" s="371"/>
      <c r="D26747" s="434"/>
    </row>
    <row r="26748" spans="1:4">
      <c r="A26748" s="371"/>
      <c r="B26748" s="371"/>
      <c r="C26748" s="371"/>
      <c r="D26748" s="434"/>
    </row>
    <row r="26749" spans="1:4">
      <c r="A26749" s="371"/>
      <c r="B26749" s="371"/>
      <c r="C26749" s="371"/>
      <c r="D26749" s="434"/>
    </row>
    <row r="26750" spans="1:4">
      <c r="A26750" s="371"/>
      <c r="B26750" s="371"/>
      <c r="C26750" s="371"/>
      <c r="D26750" s="434"/>
    </row>
    <row r="26751" spans="1:4">
      <c r="A26751" s="371"/>
      <c r="B26751" s="371"/>
      <c r="C26751" s="371"/>
      <c r="D26751" s="434"/>
    </row>
    <row r="26752" spans="1:4">
      <c r="A26752" s="371"/>
      <c r="B26752" s="371"/>
      <c r="C26752" s="371"/>
      <c r="D26752" s="434"/>
    </row>
    <row r="26753" spans="1:4">
      <c r="A26753" s="371"/>
      <c r="B26753" s="371"/>
      <c r="C26753" s="371"/>
      <c r="D26753" s="434"/>
    </row>
    <row r="26754" spans="1:4">
      <c r="A26754" s="371"/>
      <c r="B26754" s="371"/>
      <c r="C26754" s="371"/>
      <c r="D26754" s="434"/>
    </row>
    <row r="26755" spans="1:4">
      <c r="A26755" s="371"/>
      <c r="B26755" s="371"/>
      <c r="C26755" s="371"/>
      <c r="D26755" s="434"/>
    </row>
    <row r="26756" spans="1:4">
      <c r="A26756" s="371"/>
      <c r="B26756" s="371"/>
      <c r="C26756" s="371"/>
      <c r="D26756" s="434"/>
    </row>
    <row r="26757" spans="1:4">
      <c r="A26757" s="371"/>
      <c r="B26757" s="371"/>
      <c r="C26757" s="371"/>
      <c r="D26757" s="434"/>
    </row>
    <row r="26758" spans="1:4">
      <c r="A26758" s="371"/>
      <c r="B26758" s="371"/>
      <c r="C26758" s="371"/>
      <c r="D26758" s="434"/>
    </row>
    <row r="26759" spans="1:4">
      <c r="A26759" s="371"/>
      <c r="B26759" s="371"/>
      <c r="C26759" s="371"/>
      <c r="D26759" s="434"/>
    </row>
    <row r="26760" spans="1:4">
      <c r="A26760" s="371"/>
      <c r="B26760" s="371"/>
      <c r="C26760" s="371"/>
      <c r="D26760" s="434"/>
    </row>
    <row r="26761" spans="1:4">
      <c r="A26761" s="371"/>
      <c r="B26761" s="371"/>
      <c r="C26761" s="371"/>
      <c r="D26761" s="434"/>
    </row>
    <row r="26762" spans="1:4">
      <c r="A26762" s="371"/>
      <c r="B26762" s="371"/>
      <c r="C26762" s="371"/>
      <c r="D26762" s="434"/>
    </row>
    <row r="26763" spans="1:4">
      <c r="A26763" s="371"/>
      <c r="B26763" s="371"/>
      <c r="C26763" s="371"/>
      <c r="D26763" s="434"/>
    </row>
    <row r="26764" spans="1:4">
      <c r="A26764" s="371"/>
      <c r="B26764" s="371"/>
      <c r="C26764" s="371"/>
      <c r="D26764" s="434"/>
    </row>
    <row r="26765" spans="1:4">
      <c r="A26765" s="371"/>
      <c r="B26765" s="371"/>
      <c r="C26765" s="371"/>
      <c r="D26765" s="434"/>
    </row>
    <row r="26766" spans="1:4">
      <c r="A26766" s="371"/>
      <c r="B26766" s="371"/>
      <c r="C26766" s="371"/>
      <c r="D26766" s="434"/>
    </row>
    <row r="26767" spans="1:4">
      <c r="A26767" s="371"/>
      <c r="B26767" s="371"/>
      <c r="C26767" s="371"/>
      <c r="D26767" s="434"/>
    </row>
    <row r="26768" spans="1:4">
      <c r="A26768" s="371"/>
      <c r="B26768" s="371"/>
      <c r="C26768" s="371"/>
      <c r="D26768" s="434"/>
    </row>
    <row r="26769" spans="1:4">
      <c r="A26769" s="371"/>
      <c r="B26769" s="371"/>
      <c r="C26769" s="371"/>
      <c r="D26769" s="434"/>
    </row>
    <row r="26770" spans="1:4">
      <c r="A26770" s="371"/>
      <c r="B26770" s="371"/>
      <c r="C26770" s="371"/>
      <c r="D26770" s="434"/>
    </row>
    <row r="26771" spans="1:4">
      <c r="A26771" s="371"/>
      <c r="B26771" s="371"/>
      <c r="C26771" s="371"/>
      <c r="D26771" s="434"/>
    </row>
    <row r="26772" spans="1:4">
      <c r="A26772" s="371"/>
      <c r="B26772" s="371"/>
      <c r="C26772" s="371"/>
      <c r="D26772" s="434"/>
    </row>
    <row r="26773" spans="1:4">
      <c r="A26773" s="371"/>
      <c r="B26773" s="371"/>
      <c r="C26773" s="371"/>
      <c r="D26773" s="434"/>
    </row>
    <row r="26774" spans="1:4">
      <c r="A26774" s="371"/>
      <c r="B26774" s="371"/>
      <c r="C26774" s="371"/>
      <c r="D26774" s="434"/>
    </row>
    <row r="26775" spans="1:4">
      <c r="A26775" s="371"/>
      <c r="B26775" s="371"/>
      <c r="C26775" s="371"/>
      <c r="D26775" s="434"/>
    </row>
    <row r="26776" spans="1:4">
      <c r="A26776" s="371"/>
      <c r="B26776" s="371"/>
      <c r="C26776" s="371"/>
      <c r="D26776" s="434"/>
    </row>
    <row r="26777" spans="1:4">
      <c r="A26777" s="371"/>
      <c r="B26777" s="371"/>
      <c r="C26777" s="371"/>
      <c r="D26777" s="434"/>
    </row>
    <row r="26778" spans="1:4">
      <c r="A26778" s="371"/>
      <c r="B26778" s="371"/>
      <c r="C26778" s="371"/>
      <c r="D26778" s="434"/>
    </row>
    <row r="26779" spans="1:4">
      <c r="A26779" s="371"/>
      <c r="B26779" s="371"/>
      <c r="C26779" s="371"/>
      <c r="D26779" s="434"/>
    </row>
    <row r="26780" spans="1:4">
      <c r="A26780" s="371"/>
      <c r="B26780" s="371"/>
      <c r="C26780" s="371"/>
      <c r="D26780" s="434"/>
    </row>
    <row r="26781" spans="1:4">
      <c r="A26781" s="371"/>
      <c r="B26781" s="371"/>
      <c r="C26781" s="371"/>
      <c r="D26781" s="434"/>
    </row>
    <row r="26782" spans="1:4">
      <c r="A26782" s="371"/>
      <c r="B26782" s="371"/>
      <c r="C26782" s="371"/>
      <c r="D26782" s="434"/>
    </row>
    <row r="26783" spans="1:4">
      <c r="A26783" s="371"/>
      <c r="B26783" s="371"/>
      <c r="C26783" s="371"/>
      <c r="D26783" s="434"/>
    </row>
    <row r="26784" spans="1:4">
      <c r="A26784" s="371"/>
      <c r="B26784" s="371"/>
      <c r="C26784" s="371"/>
      <c r="D26784" s="434"/>
    </row>
    <row r="26785" spans="1:4">
      <c r="A26785" s="371"/>
      <c r="B26785" s="371"/>
      <c r="C26785" s="371"/>
      <c r="D26785" s="434"/>
    </row>
    <row r="26786" spans="1:4">
      <c r="A26786" s="371"/>
      <c r="B26786" s="371"/>
      <c r="C26786" s="371"/>
      <c r="D26786" s="434"/>
    </row>
    <row r="26787" spans="1:4">
      <c r="A26787" s="371"/>
      <c r="B26787" s="371"/>
      <c r="C26787" s="371"/>
      <c r="D26787" s="434"/>
    </row>
    <row r="26788" spans="1:4">
      <c r="A26788" s="371"/>
      <c r="B26788" s="371"/>
      <c r="C26788" s="371"/>
      <c r="D26788" s="434"/>
    </row>
    <row r="26789" spans="1:4">
      <c r="A26789" s="371"/>
      <c r="B26789" s="371"/>
      <c r="C26789" s="371"/>
      <c r="D26789" s="434"/>
    </row>
    <row r="26790" spans="1:4">
      <c r="A26790" s="371"/>
      <c r="B26790" s="371"/>
      <c r="C26790" s="371"/>
      <c r="D26790" s="434"/>
    </row>
    <row r="26791" spans="1:4">
      <c r="A26791" s="371"/>
      <c r="B26791" s="371"/>
      <c r="C26791" s="371"/>
      <c r="D26791" s="434"/>
    </row>
    <row r="26792" spans="1:4">
      <c r="A26792" s="371"/>
      <c r="B26792" s="371"/>
      <c r="C26792" s="371"/>
      <c r="D26792" s="434"/>
    </row>
    <row r="26793" spans="1:4">
      <c r="A26793" s="371"/>
      <c r="B26793" s="371"/>
      <c r="C26793" s="371"/>
      <c r="D26793" s="434"/>
    </row>
    <row r="26794" spans="1:4">
      <c r="A26794" s="371"/>
      <c r="B26794" s="371"/>
      <c r="C26794" s="371"/>
      <c r="D26794" s="434"/>
    </row>
    <row r="26795" spans="1:4">
      <c r="A26795" s="371"/>
      <c r="B26795" s="371"/>
      <c r="C26795" s="371"/>
      <c r="D26795" s="434"/>
    </row>
    <row r="26796" spans="1:4">
      <c r="A26796" s="371"/>
      <c r="B26796" s="371"/>
      <c r="C26796" s="371"/>
      <c r="D26796" s="434"/>
    </row>
    <row r="26797" spans="1:4">
      <c r="A26797" s="371"/>
      <c r="B26797" s="371"/>
      <c r="C26797" s="371"/>
      <c r="D26797" s="434"/>
    </row>
    <row r="26798" spans="1:4">
      <c r="A26798" s="371"/>
      <c r="B26798" s="371"/>
      <c r="C26798" s="371"/>
      <c r="D26798" s="434"/>
    </row>
    <row r="26799" spans="1:4">
      <c r="A26799" s="371"/>
      <c r="B26799" s="371"/>
      <c r="C26799" s="371"/>
      <c r="D26799" s="434"/>
    </row>
    <row r="26800" spans="1:4">
      <c r="A26800" s="371"/>
      <c r="B26800" s="371"/>
      <c r="C26800" s="371"/>
      <c r="D26800" s="434"/>
    </row>
    <row r="26801" spans="1:4">
      <c r="A26801" s="371"/>
      <c r="B26801" s="371"/>
      <c r="C26801" s="371"/>
      <c r="D26801" s="434"/>
    </row>
    <row r="26802" spans="1:4">
      <c r="A26802" s="371"/>
      <c r="B26802" s="371"/>
      <c r="C26802" s="371"/>
      <c r="D26802" s="434"/>
    </row>
    <row r="26803" spans="1:4">
      <c r="A26803" s="371"/>
      <c r="B26803" s="371"/>
      <c r="C26803" s="371"/>
      <c r="D26803" s="434"/>
    </row>
    <row r="26804" spans="1:4">
      <c r="A26804" s="371"/>
      <c r="B26804" s="371"/>
      <c r="C26804" s="371"/>
      <c r="D26804" s="434"/>
    </row>
    <row r="26805" spans="1:4">
      <c r="A26805" s="371"/>
      <c r="B26805" s="371"/>
      <c r="C26805" s="371"/>
      <c r="D26805" s="434"/>
    </row>
    <row r="26806" spans="1:4">
      <c r="A26806" s="371"/>
      <c r="B26806" s="371"/>
      <c r="C26806" s="371"/>
      <c r="D26806" s="434"/>
    </row>
    <row r="26807" spans="1:4">
      <c r="A26807" s="371"/>
      <c r="B26807" s="371"/>
      <c r="C26807" s="371"/>
      <c r="D26807" s="434"/>
    </row>
    <row r="26808" spans="1:4">
      <c r="A26808" s="371"/>
      <c r="B26808" s="371"/>
      <c r="C26808" s="371"/>
      <c r="D26808" s="434"/>
    </row>
    <row r="26809" spans="1:4">
      <c r="A26809" s="371"/>
      <c r="B26809" s="371"/>
      <c r="C26809" s="371"/>
      <c r="D26809" s="434"/>
    </row>
    <row r="26810" spans="1:4">
      <c r="A26810" s="371"/>
      <c r="B26810" s="371"/>
      <c r="C26810" s="371"/>
      <c r="D26810" s="434"/>
    </row>
    <row r="26811" spans="1:4">
      <c r="A26811" s="371"/>
      <c r="B26811" s="371"/>
      <c r="C26811" s="371"/>
      <c r="D26811" s="434"/>
    </row>
    <row r="26812" spans="1:4">
      <c r="A26812" s="371"/>
      <c r="B26812" s="371"/>
      <c r="C26812" s="371"/>
      <c r="D26812" s="434"/>
    </row>
    <row r="26813" spans="1:4">
      <c r="A26813" s="371"/>
      <c r="B26813" s="371"/>
      <c r="C26813" s="371"/>
      <c r="D26813" s="434"/>
    </row>
    <row r="26814" spans="1:4">
      <c r="A26814" s="371"/>
      <c r="B26814" s="371"/>
      <c r="C26814" s="371"/>
      <c r="D26814" s="434"/>
    </row>
    <row r="26815" spans="1:4">
      <c r="A26815" s="371"/>
      <c r="B26815" s="371"/>
      <c r="C26815" s="371"/>
      <c r="D26815" s="434"/>
    </row>
    <row r="26816" spans="1:4">
      <c r="A26816" s="371"/>
      <c r="B26816" s="371"/>
      <c r="C26816" s="371"/>
      <c r="D26816" s="434"/>
    </row>
    <row r="26817" spans="1:4">
      <c r="A26817" s="371"/>
      <c r="B26817" s="371"/>
      <c r="C26817" s="371"/>
      <c r="D26817" s="434"/>
    </row>
    <row r="26818" spans="1:4">
      <c r="A26818" s="371"/>
      <c r="B26818" s="371"/>
      <c r="C26818" s="371"/>
      <c r="D26818" s="434"/>
    </row>
    <row r="26819" spans="1:4">
      <c r="A26819" s="371"/>
      <c r="B26819" s="371"/>
      <c r="C26819" s="371"/>
      <c r="D26819" s="434"/>
    </row>
    <row r="26820" spans="1:4">
      <c r="A26820" s="371"/>
      <c r="B26820" s="371"/>
      <c r="C26820" s="371"/>
      <c r="D26820" s="434"/>
    </row>
    <row r="26821" spans="1:4">
      <c r="A26821" s="371"/>
      <c r="B26821" s="371"/>
      <c r="C26821" s="371"/>
      <c r="D26821" s="434"/>
    </row>
    <row r="26822" spans="1:4">
      <c r="A26822" s="371"/>
      <c r="B26822" s="371"/>
      <c r="C26822" s="371"/>
      <c r="D26822" s="434"/>
    </row>
    <row r="26823" spans="1:4">
      <c r="A26823" s="371"/>
      <c r="B26823" s="371"/>
      <c r="C26823" s="371"/>
      <c r="D26823" s="434"/>
    </row>
    <row r="26824" spans="1:4">
      <c r="A26824" s="371"/>
      <c r="B26824" s="371"/>
      <c r="C26824" s="371"/>
      <c r="D26824" s="434"/>
    </row>
    <row r="26825" spans="1:4">
      <c r="A26825" s="371"/>
      <c r="B26825" s="371"/>
      <c r="C26825" s="371"/>
      <c r="D26825" s="434"/>
    </row>
    <row r="26826" spans="1:4">
      <c r="A26826" s="371"/>
      <c r="B26826" s="371"/>
      <c r="C26826" s="371"/>
      <c r="D26826" s="434"/>
    </row>
    <row r="26827" spans="1:4">
      <c r="A26827" s="371"/>
      <c r="B26827" s="371"/>
      <c r="C26827" s="371"/>
      <c r="D26827" s="434"/>
    </row>
    <row r="26828" spans="1:4">
      <c r="A26828" s="371"/>
      <c r="B26828" s="371"/>
      <c r="C26828" s="371"/>
      <c r="D26828" s="434"/>
    </row>
    <row r="26829" spans="1:4">
      <c r="A26829" s="371"/>
      <c r="B26829" s="371"/>
      <c r="C26829" s="371"/>
      <c r="D26829" s="434"/>
    </row>
    <row r="26830" spans="1:4">
      <c r="A26830" s="371"/>
      <c r="B26830" s="371"/>
      <c r="C26830" s="371"/>
      <c r="D26830" s="434"/>
    </row>
    <row r="26831" spans="1:4">
      <c r="A26831" s="371"/>
      <c r="B26831" s="371"/>
      <c r="C26831" s="371"/>
      <c r="D26831" s="434"/>
    </row>
    <row r="26832" spans="1:4">
      <c r="A26832" s="371"/>
      <c r="B26832" s="371"/>
      <c r="C26832" s="371"/>
      <c r="D26832" s="434"/>
    </row>
    <row r="26833" spans="1:4">
      <c r="A26833" s="371"/>
      <c r="B26833" s="371"/>
      <c r="C26833" s="371"/>
      <c r="D26833" s="434"/>
    </row>
    <row r="26834" spans="1:4">
      <c r="A26834" s="371"/>
      <c r="B26834" s="371"/>
      <c r="C26834" s="371"/>
      <c r="D26834" s="434"/>
    </row>
    <row r="26835" spans="1:4">
      <c r="A26835" s="371"/>
      <c r="B26835" s="371"/>
      <c r="C26835" s="371"/>
      <c r="D26835" s="434"/>
    </row>
    <row r="26836" spans="1:4">
      <c r="A26836" s="371"/>
      <c r="B26836" s="371"/>
      <c r="C26836" s="371"/>
      <c r="D26836" s="434"/>
    </row>
    <row r="26837" spans="1:4">
      <c r="A26837" s="371"/>
      <c r="B26837" s="371"/>
      <c r="C26837" s="371"/>
      <c r="D26837" s="434"/>
    </row>
    <row r="26838" spans="1:4">
      <c r="A26838" s="371"/>
      <c r="B26838" s="371"/>
      <c r="C26838" s="371"/>
      <c r="D26838" s="434"/>
    </row>
    <row r="26839" spans="1:4">
      <c r="A26839" s="371"/>
      <c r="B26839" s="371"/>
      <c r="C26839" s="371"/>
      <c r="D26839" s="434"/>
    </row>
    <row r="26840" spans="1:4">
      <c r="A26840" s="371"/>
      <c r="B26840" s="371"/>
      <c r="C26840" s="371"/>
      <c r="D26840" s="434"/>
    </row>
    <row r="26841" spans="1:4">
      <c r="A26841" s="371"/>
      <c r="B26841" s="371"/>
      <c r="C26841" s="371"/>
      <c r="D26841" s="434"/>
    </row>
    <row r="26842" spans="1:4">
      <c r="A26842" s="371"/>
      <c r="B26842" s="371"/>
      <c r="C26842" s="371"/>
      <c r="D26842" s="434"/>
    </row>
    <row r="26843" spans="1:4">
      <c r="A26843" s="371"/>
      <c r="B26843" s="371"/>
      <c r="C26843" s="371"/>
      <c r="D26843" s="434"/>
    </row>
    <row r="26844" spans="1:4">
      <c r="A26844" s="371"/>
      <c r="B26844" s="371"/>
      <c r="C26844" s="371"/>
      <c r="D26844" s="434"/>
    </row>
    <row r="26845" spans="1:4">
      <c r="A26845" s="371"/>
      <c r="B26845" s="371"/>
      <c r="C26845" s="371"/>
      <c r="D26845" s="434"/>
    </row>
    <row r="26846" spans="1:4">
      <c r="A26846" s="371"/>
      <c r="B26846" s="371"/>
      <c r="C26846" s="371"/>
      <c r="D26846" s="434"/>
    </row>
    <row r="26847" spans="1:4">
      <c r="A26847" s="371"/>
      <c r="B26847" s="371"/>
      <c r="C26847" s="371"/>
      <c r="D26847" s="434"/>
    </row>
    <row r="26848" spans="1:4">
      <c r="A26848" s="371"/>
      <c r="B26848" s="371"/>
      <c r="C26848" s="371"/>
      <c r="D26848" s="434"/>
    </row>
    <row r="26849" spans="1:4">
      <c r="A26849" s="371"/>
      <c r="B26849" s="371"/>
      <c r="C26849" s="371"/>
      <c r="D26849" s="434"/>
    </row>
    <row r="26850" spans="1:4">
      <c r="A26850" s="371"/>
      <c r="B26850" s="371"/>
      <c r="C26850" s="371"/>
      <c r="D26850" s="434"/>
    </row>
    <row r="26851" spans="1:4">
      <c r="A26851" s="371"/>
      <c r="B26851" s="371"/>
      <c r="C26851" s="371"/>
      <c r="D26851" s="434"/>
    </row>
    <row r="26852" spans="1:4">
      <c r="A26852" s="371"/>
      <c r="B26852" s="371"/>
      <c r="C26852" s="371"/>
      <c r="D26852" s="434"/>
    </row>
    <row r="26853" spans="1:4">
      <c r="A26853" s="371"/>
      <c r="B26853" s="371"/>
      <c r="C26853" s="371"/>
      <c r="D26853" s="434"/>
    </row>
    <row r="26854" spans="1:4">
      <c r="A26854" s="371"/>
      <c r="B26854" s="371"/>
      <c r="C26854" s="371"/>
      <c r="D26854" s="434"/>
    </row>
    <row r="26855" spans="1:4">
      <c r="A26855" s="371"/>
      <c r="B26855" s="371"/>
      <c r="C26855" s="371"/>
      <c r="D26855" s="434"/>
    </row>
    <row r="26856" spans="1:4">
      <c r="A26856" s="371"/>
      <c r="B26856" s="371"/>
      <c r="C26856" s="371"/>
      <c r="D26856" s="434"/>
    </row>
    <row r="26857" spans="1:4">
      <c r="A26857" s="371"/>
      <c r="B26857" s="371"/>
      <c r="C26857" s="371"/>
      <c r="D26857" s="434"/>
    </row>
    <row r="26858" spans="1:4">
      <c r="A26858" s="371"/>
      <c r="B26858" s="371"/>
      <c r="C26858" s="371"/>
      <c r="D26858" s="434"/>
    </row>
    <row r="26859" spans="1:4">
      <c r="A26859" s="371"/>
      <c r="B26859" s="371"/>
      <c r="C26859" s="371"/>
      <c r="D26859" s="434"/>
    </row>
    <row r="26860" spans="1:4">
      <c r="A26860" s="371"/>
      <c r="B26860" s="371"/>
      <c r="C26860" s="371"/>
      <c r="D26860" s="434"/>
    </row>
    <row r="26861" spans="1:4">
      <c r="A26861" s="371"/>
      <c r="B26861" s="371"/>
      <c r="C26861" s="371"/>
      <c r="D26861" s="434"/>
    </row>
    <row r="26862" spans="1:4">
      <c r="A26862" s="371"/>
      <c r="B26862" s="371"/>
      <c r="C26862" s="371"/>
      <c r="D26862" s="434"/>
    </row>
    <row r="26863" spans="1:4">
      <c r="A26863" s="371"/>
      <c r="B26863" s="371"/>
      <c r="C26863" s="371"/>
      <c r="D26863" s="434"/>
    </row>
    <row r="26864" spans="1:4">
      <c r="A26864" s="371"/>
      <c r="B26864" s="371"/>
      <c r="C26864" s="371"/>
      <c r="D26864" s="434"/>
    </row>
    <row r="26865" spans="1:4">
      <c r="A26865" s="371"/>
      <c r="B26865" s="371"/>
      <c r="C26865" s="371"/>
      <c r="D26865" s="434"/>
    </row>
    <row r="26866" spans="1:4">
      <c r="A26866" s="371"/>
      <c r="B26866" s="371"/>
      <c r="C26866" s="371"/>
      <c r="D26866" s="434"/>
    </row>
    <row r="26867" spans="1:4">
      <c r="A26867" s="371"/>
      <c r="B26867" s="371"/>
      <c r="C26867" s="371"/>
      <c r="D26867" s="434"/>
    </row>
    <row r="26868" spans="1:4">
      <c r="A26868" s="371"/>
      <c r="B26868" s="371"/>
      <c r="C26868" s="371"/>
      <c r="D26868" s="434"/>
    </row>
    <row r="26869" spans="1:4">
      <c r="A26869" s="371"/>
      <c r="B26869" s="371"/>
      <c r="C26869" s="371"/>
      <c r="D26869" s="434"/>
    </row>
    <row r="26870" spans="1:4">
      <c r="A26870" s="371"/>
      <c r="B26870" s="371"/>
      <c r="C26870" s="371"/>
      <c r="D26870" s="434"/>
    </row>
    <row r="26871" spans="1:4">
      <c r="A26871" s="371"/>
      <c r="B26871" s="371"/>
      <c r="C26871" s="371"/>
      <c r="D26871" s="434"/>
    </row>
    <row r="26872" spans="1:4">
      <c r="A26872" s="371"/>
      <c r="B26872" s="371"/>
      <c r="C26872" s="371"/>
      <c r="D26872" s="434"/>
    </row>
    <row r="26873" spans="1:4">
      <c r="A26873" s="371"/>
      <c r="B26873" s="371"/>
      <c r="C26873" s="371"/>
      <c r="D26873" s="434"/>
    </row>
    <row r="26874" spans="1:4">
      <c r="A26874" s="371"/>
      <c r="B26874" s="371"/>
      <c r="C26874" s="371"/>
      <c r="D26874" s="434"/>
    </row>
    <row r="26875" spans="1:4">
      <c r="A26875" s="371"/>
      <c r="B26875" s="371"/>
      <c r="C26875" s="371"/>
      <c r="D26875" s="434"/>
    </row>
    <row r="26876" spans="1:4">
      <c r="A26876" s="371"/>
      <c r="B26876" s="371"/>
      <c r="C26876" s="371"/>
      <c r="D26876" s="434"/>
    </row>
    <row r="26877" spans="1:4">
      <c r="A26877" s="371"/>
      <c r="B26877" s="371"/>
      <c r="C26877" s="371"/>
      <c r="D26877" s="434"/>
    </row>
    <row r="26878" spans="1:4">
      <c r="A26878" s="371"/>
      <c r="B26878" s="371"/>
      <c r="C26878" s="371"/>
      <c r="D26878" s="434"/>
    </row>
    <row r="26879" spans="1:4">
      <c r="A26879" s="371"/>
      <c r="B26879" s="371"/>
      <c r="C26879" s="371"/>
      <c r="D26879" s="434"/>
    </row>
    <row r="26880" spans="1:4">
      <c r="A26880" s="371"/>
      <c r="B26880" s="371"/>
      <c r="C26880" s="371"/>
      <c r="D26880" s="434"/>
    </row>
    <row r="26881" spans="1:4">
      <c r="A26881" s="371"/>
      <c r="B26881" s="371"/>
      <c r="C26881" s="371"/>
      <c r="D26881" s="434"/>
    </row>
    <row r="26882" spans="1:4">
      <c r="A26882" s="371"/>
      <c r="B26882" s="371"/>
      <c r="C26882" s="371"/>
      <c r="D26882" s="434"/>
    </row>
    <row r="26883" spans="1:4">
      <c r="A26883" s="371"/>
      <c r="B26883" s="371"/>
      <c r="C26883" s="371"/>
      <c r="D26883" s="434"/>
    </row>
    <row r="26884" spans="1:4">
      <c r="A26884" s="371"/>
      <c r="B26884" s="371"/>
      <c r="C26884" s="371"/>
      <c r="D26884" s="434"/>
    </row>
    <row r="26885" spans="1:4">
      <c r="A26885" s="371"/>
      <c r="B26885" s="371"/>
      <c r="C26885" s="371"/>
      <c r="D26885" s="434"/>
    </row>
    <row r="26886" spans="1:4">
      <c r="A26886" s="371"/>
      <c r="B26886" s="371"/>
      <c r="C26886" s="371"/>
      <c r="D26886" s="434"/>
    </row>
    <row r="26887" spans="1:4">
      <c r="A26887" s="371"/>
      <c r="B26887" s="371"/>
      <c r="C26887" s="371"/>
      <c r="D26887" s="434"/>
    </row>
    <row r="26888" spans="1:4">
      <c r="A26888" s="371"/>
      <c r="B26888" s="371"/>
      <c r="C26888" s="371"/>
      <c r="D26888" s="434"/>
    </row>
    <row r="26889" spans="1:4">
      <c r="A26889" s="371"/>
      <c r="B26889" s="371"/>
      <c r="C26889" s="371"/>
      <c r="D26889" s="434"/>
    </row>
    <row r="26890" spans="1:4">
      <c r="A26890" s="371"/>
      <c r="B26890" s="371"/>
      <c r="C26890" s="371"/>
      <c r="D26890" s="434"/>
    </row>
    <row r="26891" spans="1:4">
      <c r="A26891" s="371"/>
      <c r="B26891" s="371"/>
      <c r="C26891" s="371"/>
      <c r="D26891" s="434"/>
    </row>
    <row r="26892" spans="1:4">
      <c r="A26892" s="371"/>
      <c r="B26892" s="371"/>
      <c r="C26892" s="371"/>
      <c r="D26892" s="434"/>
    </row>
    <row r="26893" spans="1:4">
      <c r="A26893" s="371"/>
      <c r="B26893" s="371"/>
      <c r="C26893" s="371"/>
      <c r="D26893" s="434"/>
    </row>
    <row r="26894" spans="1:4">
      <c r="A26894" s="371"/>
      <c r="B26894" s="371"/>
      <c r="C26894" s="371"/>
      <c r="D26894" s="434"/>
    </row>
    <row r="26895" spans="1:4">
      <c r="A26895" s="371"/>
      <c r="B26895" s="371"/>
      <c r="C26895" s="371"/>
      <c r="D26895" s="434"/>
    </row>
    <row r="26896" spans="1:4">
      <c r="A26896" s="371"/>
      <c r="B26896" s="371"/>
      <c r="C26896" s="371"/>
      <c r="D26896" s="434"/>
    </row>
    <row r="26897" spans="1:4">
      <c r="A26897" s="371"/>
      <c r="B26897" s="371"/>
      <c r="C26897" s="371"/>
      <c r="D26897" s="434"/>
    </row>
    <row r="26898" spans="1:4">
      <c r="A26898" s="371"/>
      <c r="B26898" s="371"/>
      <c r="C26898" s="371"/>
      <c r="D26898" s="434"/>
    </row>
    <row r="26899" spans="1:4">
      <c r="A26899" s="371"/>
      <c r="B26899" s="371"/>
      <c r="C26899" s="371"/>
      <c r="D26899" s="434"/>
    </row>
    <row r="26900" spans="1:4">
      <c r="A26900" s="371"/>
      <c r="B26900" s="371"/>
      <c r="C26900" s="371"/>
      <c r="D26900" s="434"/>
    </row>
    <row r="26901" spans="1:4">
      <c r="A26901" s="371"/>
      <c r="B26901" s="371"/>
      <c r="C26901" s="371"/>
      <c r="D26901" s="434"/>
    </row>
    <row r="26902" spans="1:4">
      <c r="A26902" s="371"/>
      <c r="B26902" s="371"/>
      <c r="C26902" s="371"/>
      <c r="D26902" s="434"/>
    </row>
    <row r="26903" spans="1:4">
      <c r="A26903" s="371"/>
      <c r="B26903" s="371"/>
      <c r="C26903" s="371"/>
      <c r="D26903" s="434"/>
    </row>
    <row r="26904" spans="1:4">
      <c r="A26904" s="371"/>
      <c r="B26904" s="371"/>
      <c r="C26904" s="371"/>
      <c r="D26904" s="434"/>
    </row>
    <row r="26905" spans="1:4">
      <c r="A26905" s="371"/>
      <c r="B26905" s="371"/>
      <c r="C26905" s="371"/>
      <c r="D26905" s="434"/>
    </row>
    <row r="26906" spans="1:4">
      <c r="A26906" s="371"/>
      <c r="B26906" s="371"/>
      <c r="C26906" s="371"/>
      <c r="D26906" s="434"/>
    </row>
    <row r="26907" spans="1:4">
      <c r="A26907" s="371"/>
      <c r="B26907" s="371"/>
      <c r="C26907" s="371"/>
      <c r="D26907" s="434"/>
    </row>
    <row r="26908" spans="1:4">
      <c r="A26908" s="371"/>
      <c r="B26908" s="371"/>
      <c r="C26908" s="371"/>
      <c r="D26908" s="434"/>
    </row>
    <row r="26909" spans="1:4">
      <c r="A26909" s="371"/>
      <c r="B26909" s="371"/>
      <c r="C26909" s="371"/>
      <c r="D26909" s="434"/>
    </row>
    <row r="26910" spans="1:4">
      <c r="A26910" s="371"/>
      <c r="B26910" s="371"/>
      <c r="C26910" s="371"/>
      <c r="D26910" s="434"/>
    </row>
    <row r="26911" spans="1:4">
      <c r="A26911" s="371"/>
      <c r="B26911" s="371"/>
      <c r="C26911" s="371"/>
      <c r="D26911" s="434"/>
    </row>
    <row r="26912" spans="1:4">
      <c r="A26912" s="371"/>
      <c r="B26912" s="371"/>
      <c r="C26912" s="371"/>
      <c r="D26912" s="434"/>
    </row>
    <row r="26913" spans="1:4">
      <c r="A26913" s="371"/>
      <c r="B26913" s="371"/>
      <c r="C26913" s="371"/>
      <c r="D26913" s="434"/>
    </row>
    <row r="26914" spans="1:4">
      <c r="A26914" s="371"/>
      <c r="B26914" s="371"/>
      <c r="C26914" s="371"/>
      <c r="D26914" s="434"/>
    </row>
    <row r="26915" spans="1:4">
      <c r="A26915" s="371"/>
      <c r="B26915" s="371"/>
      <c r="C26915" s="371"/>
      <c r="D26915" s="434"/>
    </row>
    <row r="26916" spans="1:4">
      <c r="A26916" s="371"/>
      <c r="B26916" s="371"/>
      <c r="C26916" s="371"/>
      <c r="D26916" s="434"/>
    </row>
    <row r="26917" spans="1:4">
      <c r="A26917" s="371"/>
      <c r="B26917" s="371"/>
      <c r="C26917" s="371"/>
      <c r="D26917" s="434"/>
    </row>
    <row r="26918" spans="1:4">
      <c r="A26918" s="371"/>
      <c r="B26918" s="371"/>
      <c r="C26918" s="371"/>
      <c r="D26918" s="434"/>
    </row>
    <row r="26919" spans="1:4">
      <c r="A26919" s="371"/>
      <c r="B26919" s="371"/>
      <c r="C26919" s="371"/>
      <c r="D26919" s="434"/>
    </row>
    <row r="26920" spans="1:4">
      <c r="A26920" s="371"/>
      <c r="B26920" s="371"/>
      <c r="C26920" s="371"/>
      <c r="D26920" s="434"/>
    </row>
    <row r="26921" spans="1:4">
      <c r="A26921" s="371"/>
      <c r="B26921" s="371"/>
      <c r="C26921" s="371"/>
      <c r="D26921" s="434"/>
    </row>
    <row r="26922" spans="1:4">
      <c r="A26922" s="371"/>
      <c r="B26922" s="371"/>
      <c r="C26922" s="371"/>
      <c r="D26922" s="434"/>
    </row>
    <row r="26923" spans="1:4">
      <c r="A26923" s="371"/>
      <c r="B26923" s="371"/>
      <c r="C26923" s="371"/>
      <c r="D26923" s="434"/>
    </row>
    <row r="26924" spans="1:4">
      <c r="A26924" s="371"/>
      <c r="B26924" s="371"/>
      <c r="C26924" s="371"/>
      <c r="D26924" s="434"/>
    </row>
    <row r="26925" spans="1:4">
      <c r="A26925" s="371"/>
      <c r="B26925" s="371"/>
      <c r="C26925" s="371"/>
      <c r="D26925" s="434"/>
    </row>
    <row r="26926" spans="1:4">
      <c r="A26926" s="371"/>
      <c r="B26926" s="371"/>
      <c r="C26926" s="371"/>
      <c r="D26926" s="434"/>
    </row>
    <row r="26927" spans="1:4">
      <c r="A26927" s="371"/>
      <c r="B26927" s="371"/>
      <c r="C26927" s="371"/>
      <c r="D26927" s="434"/>
    </row>
    <row r="26928" spans="1:4">
      <c r="A26928" s="371"/>
      <c r="B26928" s="371"/>
      <c r="C26928" s="371"/>
      <c r="D26928" s="434"/>
    </row>
    <row r="26929" spans="1:4">
      <c r="A26929" s="371"/>
      <c r="B26929" s="371"/>
      <c r="C26929" s="371"/>
      <c r="D26929" s="434"/>
    </row>
    <row r="26930" spans="1:4">
      <c r="A26930" s="371"/>
      <c r="B26930" s="371"/>
      <c r="C26930" s="371"/>
      <c r="D26930" s="434"/>
    </row>
    <row r="26931" spans="1:4">
      <c r="A26931" s="371"/>
      <c r="B26931" s="371"/>
      <c r="C26931" s="371"/>
      <c r="D26931" s="434"/>
    </row>
    <row r="26932" spans="1:4">
      <c r="A26932" s="371"/>
      <c r="B26932" s="371"/>
      <c r="C26932" s="371"/>
      <c r="D26932" s="434"/>
    </row>
    <row r="26933" spans="1:4">
      <c r="A26933" s="371"/>
      <c r="B26933" s="371"/>
      <c r="C26933" s="371"/>
      <c r="D26933" s="434"/>
    </row>
    <row r="26934" spans="1:4">
      <c r="A26934" s="371"/>
      <c r="B26934" s="371"/>
      <c r="C26934" s="371"/>
      <c r="D26934" s="434"/>
    </row>
    <row r="26935" spans="1:4">
      <c r="A26935" s="371"/>
      <c r="B26935" s="371"/>
      <c r="C26935" s="371"/>
      <c r="D26935" s="434"/>
    </row>
    <row r="26936" spans="1:4">
      <c r="A26936" s="371"/>
      <c r="B26936" s="371"/>
      <c r="C26936" s="371"/>
      <c r="D26936" s="434"/>
    </row>
    <row r="26937" spans="1:4">
      <c r="A26937" s="371"/>
      <c r="B26937" s="371"/>
      <c r="C26937" s="371"/>
      <c r="D26937" s="434"/>
    </row>
    <row r="26938" spans="1:4">
      <c r="A26938" s="371"/>
      <c r="B26938" s="371"/>
      <c r="C26938" s="371"/>
      <c r="D26938" s="434"/>
    </row>
    <row r="26939" spans="1:4">
      <c r="A26939" s="371"/>
      <c r="B26939" s="371"/>
      <c r="C26939" s="371"/>
      <c r="D26939" s="434"/>
    </row>
    <row r="26940" spans="1:4">
      <c r="A26940" s="371"/>
      <c r="B26940" s="371"/>
      <c r="C26940" s="371"/>
      <c r="D26940" s="434"/>
    </row>
    <row r="26941" spans="1:4">
      <c r="A26941" s="371"/>
      <c r="B26941" s="371"/>
      <c r="C26941" s="371"/>
      <c r="D26941" s="434"/>
    </row>
    <row r="26942" spans="1:4">
      <c r="A26942" s="371"/>
      <c r="B26942" s="371"/>
      <c r="C26942" s="371"/>
      <c r="D26942" s="434"/>
    </row>
    <row r="26943" spans="1:4">
      <c r="A26943" s="371"/>
      <c r="B26943" s="371"/>
      <c r="C26943" s="371"/>
      <c r="D26943" s="434"/>
    </row>
    <row r="26944" spans="1:4">
      <c r="A26944" s="371"/>
      <c r="B26944" s="371"/>
      <c r="C26944" s="371"/>
      <c r="D26944" s="434"/>
    </row>
    <row r="26945" spans="1:4">
      <c r="A26945" s="371"/>
      <c r="B26945" s="371"/>
      <c r="C26945" s="371"/>
      <c r="D26945" s="434"/>
    </row>
    <row r="26946" spans="1:4">
      <c r="A26946" s="371"/>
      <c r="B26946" s="371"/>
      <c r="C26946" s="371"/>
      <c r="D26946" s="434"/>
    </row>
    <row r="26947" spans="1:4">
      <c r="A26947" s="371"/>
      <c r="B26947" s="371"/>
      <c r="C26947" s="371"/>
      <c r="D26947" s="434"/>
    </row>
    <row r="26948" spans="1:4">
      <c r="A26948" s="371"/>
      <c r="B26948" s="371"/>
      <c r="C26948" s="371"/>
      <c r="D26948" s="434"/>
    </row>
    <row r="26949" spans="1:4">
      <c r="A26949" s="371"/>
      <c r="B26949" s="371"/>
      <c r="C26949" s="371"/>
      <c r="D26949" s="434"/>
    </row>
    <row r="26950" spans="1:4">
      <c r="A26950" s="371"/>
      <c r="B26950" s="371"/>
      <c r="C26950" s="371"/>
      <c r="D26950" s="434"/>
    </row>
    <row r="26951" spans="1:4">
      <c r="A26951" s="371"/>
      <c r="B26951" s="371"/>
      <c r="C26951" s="371"/>
      <c r="D26951" s="434"/>
    </row>
    <row r="26952" spans="1:4">
      <c r="A26952" s="371"/>
      <c r="B26952" s="371"/>
      <c r="C26952" s="371"/>
      <c r="D26952" s="434"/>
    </row>
    <row r="26953" spans="1:4">
      <c r="A26953" s="371"/>
      <c r="B26953" s="371"/>
      <c r="C26953" s="371"/>
      <c r="D26953" s="434"/>
    </row>
    <row r="26954" spans="1:4">
      <c r="A26954" s="371"/>
      <c r="B26954" s="371"/>
      <c r="C26954" s="371"/>
      <c r="D26954" s="434"/>
    </row>
    <row r="26955" spans="1:4">
      <c r="A26955" s="371"/>
      <c r="B26955" s="371"/>
      <c r="C26955" s="371"/>
      <c r="D26955" s="434"/>
    </row>
    <row r="26956" spans="1:4">
      <c r="A26956" s="371"/>
      <c r="B26956" s="371"/>
      <c r="C26956" s="371"/>
      <c r="D26956" s="434"/>
    </row>
    <row r="26957" spans="1:4">
      <c r="A26957" s="371"/>
      <c r="B26957" s="371"/>
      <c r="C26957" s="371"/>
      <c r="D26957" s="434"/>
    </row>
    <row r="26958" spans="1:4">
      <c r="A26958" s="371"/>
      <c r="B26958" s="371"/>
      <c r="C26958" s="371"/>
      <c r="D26958" s="434"/>
    </row>
    <row r="26959" spans="1:4">
      <c r="A26959" s="371"/>
      <c r="B26959" s="371"/>
      <c r="C26959" s="371"/>
      <c r="D26959" s="434"/>
    </row>
    <row r="26960" spans="1:4">
      <c r="A26960" s="371"/>
      <c r="B26960" s="371"/>
      <c r="C26960" s="371"/>
      <c r="D26960" s="434"/>
    </row>
    <row r="26961" spans="1:4">
      <c r="A26961" s="371"/>
      <c r="B26961" s="371"/>
      <c r="C26961" s="371"/>
      <c r="D26961" s="434"/>
    </row>
    <row r="26962" spans="1:4">
      <c r="A26962" s="371"/>
      <c r="B26962" s="371"/>
      <c r="C26962" s="371"/>
      <c r="D26962" s="434"/>
    </row>
    <row r="26963" spans="1:4">
      <c r="A26963" s="371"/>
      <c r="B26963" s="371"/>
      <c r="C26963" s="371"/>
      <c r="D26963" s="434"/>
    </row>
    <row r="26964" spans="1:4">
      <c r="A26964" s="371"/>
      <c r="B26964" s="371"/>
      <c r="C26964" s="371"/>
      <c r="D26964" s="434"/>
    </row>
    <row r="26965" spans="1:4">
      <c r="A26965" s="371"/>
      <c r="B26965" s="371"/>
      <c r="C26965" s="371"/>
      <c r="D26965" s="434"/>
    </row>
    <row r="26966" spans="1:4">
      <c r="A26966" s="371"/>
      <c r="B26966" s="371"/>
      <c r="C26966" s="371"/>
      <c r="D26966" s="434"/>
    </row>
    <row r="26967" spans="1:4">
      <c r="A26967" s="371"/>
      <c r="B26967" s="371"/>
      <c r="C26967" s="371"/>
      <c r="D26967" s="434"/>
    </row>
    <row r="26968" spans="1:4">
      <c r="A26968" s="371"/>
      <c r="B26968" s="371"/>
      <c r="C26968" s="371"/>
      <c r="D26968" s="434"/>
    </row>
    <row r="26969" spans="1:4">
      <c r="A26969" s="371"/>
      <c r="B26969" s="371"/>
      <c r="C26969" s="371"/>
      <c r="D26969" s="434"/>
    </row>
    <row r="26970" spans="1:4">
      <c r="A26970" s="371"/>
      <c r="B26970" s="371"/>
      <c r="C26970" s="371"/>
      <c r="D26970" s="434"/>
    </row>
    <row r="26971" spans="1:4">
      <c r="A26971" s="371"/>
      <c r="B26971" s="371"/>
      <c r="C26971" s="371"/>
      <c r="D26971" s="434"/>
    </row>
    <row r="26972" spans="1:4">
      <c r="A26972" s="371"/>
      <c r="B26972" s="371"/>
      <c r="C26972" s="371"/>
      <c r="D26972" s="434"/>
    </row>
    <row r="26973" spans="1:4">
      <c r="A26973" s="371"/>
      <c r="B26973" s="371"/>
      <c r="C26973" s="371"/>
      <c r="D26973" s="434"/>
    </row>
    <row r="26974" spans="1:4">
      <c r="A26974" s="371"/>
      <c r="B26974" s="371"/>
      <c r="C26974" s="371"/>
      <c r="D26974" s="434"/>
    </row>
    <row r="26975" spans="1:4">
      <c r="A26975" s="371"/>
      <c r="B26975" s="371"/>
      <c r="C26975" s="371"/>
      <c r="D26975" s="434"/>
    </row>
    <row r="26976" spans="1:4">
      <c r="A26976" s="371"/>
      <c r="B26976" s="371"/>
      <c r="C26976" s="371"/>
      <c r="D26976" s="434"/>
    </row>
    <row r="26977" spans="1:4">
      <c r="A26977" s="371"/>
      <c r="B26977" s="371"/>
      <c r="C26977" s="371"/>
      <c r="D26977" s="434"/>
    </row>
    <row r="26978" spans="1:4">
      <c r="A26978" s="371"/>
      <c r="B26978" s="371"/>
      <c r="C26978" s="371"/>
      <c r="D26978" s="434"/>
    </row>
    <row r="26979" spans="1:4">
      <c r="A26979" s="371"/>
      <c r="B26979" s="371"/>
      <c r="C26979" s="371"/>
      <c r="D26979" s="434"/>
    </row>
    <row r="26980" spans="1:4">
      <c r="A26980" s="371"/>
      <c r="B26980" s="371"/>
      <c r="C26980" s="371"/>
      <c r="D26980" s="434"/>
    </row>
    <row r="26981" spans="1:4">
      <c r="A26981" s="371"/>
      <c r="B26981" s="371"/>
      <c r="C26981" s="371"/>
      <c r="D26981" s="434"/>
    </row>
    <row r="26982" spans="1:4">
      <c r="A26982" s="371"/>
      <c r="B26982" s="371"/>
      <c r="C26982" s="371"/>
      <c r="D26982" s="434"/>
    </row>
    <row r="26983" spans="1:4">
      <c r="A26983" s="371"/>
      <c r="B26983" s="371"/>
      <c r="C26983" s="371"/>
      <c r="D26983" s="434"/>
    </row>
    <row r="26984" spans="1:4">
      <c r="A26984" s="371"/>
      <c r="B26984" s="371"/>
      <c r="C26984" s="371"/>
      <c r="D26984" s="434"/>
    </row>
    <row r="26985" spans="1:4">
      <c r="A26985" s="371"/>
      <c r="B26985" s="371"/>
      <c r="C26985" s="371"/>
      <c r="D26985" s="434"/>
    </row>
    <row r="26986" spans="1:4">
      <c r="A26986" s="371"/>
      <c r="B26986" s="371"/>
      <c r="C26986" s="371"/>
      <c r="D26986" s="434"/>
    </row>
    <row r="26987" spans="1:4">
      <c r="A26987" s="371"/>
      <c r="B26987" s="371"/>
      <c r="C26987" s="371"/>
      <c r="D26987" s="434"/>
    </row>
    <row r="26988" spans="1:4">
      <c r="A26988" s="371"/>
      <c r="B26988" s="371"/>
      <c r="C26988" s="371"/>
      <c r="D26988" s="434"/>
    </row>
    <row r="26989" spans="1:4">
      <c r="A26989" s="371"/>
      <c r="B26989" s="371"/>
      <c r="C26989" s="371"/>
      <c r="D26989" s="434"/>
    </row>
    <row r="26990" spans="1:4">
      <c r="A26990" s="371"/>
      <c r="B26990" s="371"/>
      <c r="C26990" s="371"/>
      <c r="D26990" s="434"/>
    </row>
    <row r="26991" spans="1:4">
      <c r="A26991" s="371"/>
      <c r="B26991" s="371"/>
      <c r="C26991" s="371"/>
      <c r="D26991" s="434"/>
    </row>
    <row r="26992" spans="1:4">
      <c r="A26992" s="371"/>
      <c r="B26992" s="371"/>
      <c r="C26992" s="371"/>
      <c r="D26992" s="434"/>
    </row>
    <row r="26993" spans="1:4">
      <c r="A26993" s="371"/>
      <c r="B26993" s="371"/>
      <c r="C26993" s="371"/>
      <c r="D26993" s="434"/>
    </row>
    <row r="26994" spans="1:4">
      <c r="A26994" s="371"/>
      <c r="B26994" s="371"/>
      <c r="C26994" s="371"/>
      <c r="D26994" s="434"/>
    </row>
    <row r="26995" spans="1:4">
      <c r="A26995" s="371"/>
      <c r="B26995" s="371"/>
      <c r="C26995" s="371"/>
      <c r="D26995" s="434"/>
    </row>
    <row r="26996" spans="1:4">
      <c r="A26996" s="371"/>
      <c r="B26996" s="371"/>
      <c r="C26996" s="371"/>
      <c r="D26996" s="434"/>
    </row>
    <row r="26997" spans="1:4">
      <c r="A26997" s="371"/>
      <c r="B26997" s="371"/>
      <c r="C26997" s="371"/>
      <c r="D26997" s="434"/>
    </row>
    <row r="26998" spans="1:4">
      <c r="A26998" s="371"/>
      <c r="B26998" s="371"/>
      <c r="C26998" s="371"/>
      <c r="D26998" s="434"/>
    </row>
    <row r="26999" spans="1:4">
      <c r="A26999" s="371"/>
      <c r="B26999" s="371"/>
      <c r="C26999" s="371"/>
      <c r="D26999" s="434"/>
    </row>
    <row r="27000" spans="1:4">
      <c r="A27000" s="371"/>
      <c r="B27000" s="371"/>
      <c r="C27000" s="371"/>
      <c r="D27000" s="434"/>
    </row>
    <row r="27001" spans="1:4">
      <c r="A27001" s="371"/>
      <c r="B27001" s="371"/>
      <c r="C27001" s="371"/>
      <c r="D27001" s="434"/>
    </row>
    <row r="27002" spans="1:4">
      <c r="A27002" s="371"/>
      <c r="B27002" s="371"/>
      <c r="C27002" s="371"/>
      <c r="D27002" s="434"/>
    </row>
    <row r="27003" spans="1:4">
      <c r="A27003" s="371"/>
      <c r="B27003" s="371"/>
      <c r="C27003" s="371"/>
      <c r="D27003" s="434"/>
    </row>
    <row r="27004" spans="1:4">
      <c r="A27004" s="371"/>
      <c r="B27004" s="371"/>
      <c r="C27004" s="371"/>
      <c r="D27004" s="434"/>
    </row>
    <row r="27005" spans="1:4">
      <c r="A27005" s="371"/>
      <c r="B27005" s="371"/>
      <c r="C27005" s="371"/>
      <c r="D27005" s="434"/>
    </row>
    <row r="27006" spans="1:4">
      <c r="A27006" s="371"/>
      <c r="B27006" s="371"/>
      <c r="C27006" s="371"/>
      <c r="D27006" s="434"/>
    </row>
    <row r="27007" spans="1:4">
      <c r="A27007" s="371"/>
      <c r="B27007" s="371"/>
      <c r="C27007" s="371"/>
      <c r="D27007" s="434"/>
    </row>
    <row r="27008" spans="1:4">
      <c r="A27008" s="371"/>
      <c r="B27008" s="371"/>
      <c r="C27008" s="371"/>
      <c r="D27008" s="434"/>
    </row>
    <row r="27009" spans="1:4">
      <c r="A27009" s="371"/>
      <c r="B27009" s="371"/>
      <c r="C27009" s="371"/>
      <c r="D27009" s="434"/>
    </row>
    <row r="27010" spans="1:4">
      <c r="A27010" s="371"/>
      <c r="B27010" s="371"/>
      <c r="C27010" s="371"/>
      <c r="D27010" s="434"/>
    </row>
    <row r="27011" spans="1:4">
      <c r="A27011" s="371"/>
      <c r="B27011" s="371"/>
      <c r="C27011" s="371"/>
      <c r="D27011" s="434"/>
    </row>
    <row r="27012" spans="1:4">
      <c r="A27012" s="371"/>
      <c r="B27012" s="371"/>
      <c r="C27012" s="371"/>
      <c r="D27012" s="434"/>
    </row>
    <row r="27013" spans="1:4">
      <c r="A27013" s="371"/>
      <c r="B27013" s="371"/>
      <c r="C27013" s="371"/>
      <c r="D27013" s="434"/>
    </row>
    <row r="27014" spans="1:4">
      <c r="A27014" s="371"/>
      <c r="B27014" s="371"/>
      <c r="C27014" s="371"/>
      <c r="D27014" s="434"/>
    </row>
    <row r="27015" spans="1:4">
      <c r="A27015" s="371"/>
      <c r="B27015" s="371"/>
      <c r="C27015" s="371"/>
      <c r="D27015" s="434"/>
    </row>
    <row r="27016" spans="1:4">
      <c r="A27016" s="371"/>
      <c r="B27016" s="371"/>
      <c r="C27016" s="371"/>
      <c r="D27016" s="434"/>
    </row>
    <row r="27017" spans="1:4">
      <c r="A27017" s="371"/>
      <c r="B27017" s="371"/>
      <c r="C27017" s="371"/>
      <c r="D27017" s="434"/>
    </row>
    <row r="27018" spans="1:4">
      <c r="A27018" s="371"/>
      <c r="B27018" s="371"/>
      <c r="C27018" s="371"/>
      <c r="D27018" s="434"/>
    </row>
    <row r="27019" spans="1:4">
      <c r="A27019" s="371"/>
      <c r="B27019" s="371"/>
      <c r="C27019" s="371"/>
      <c r="D27019" s="434"/>
    </row>
    <row r="27020" spans="1:4">
      <c r="A27020" s="371"/>
      <c r="B27020" s="371"/>
      <c r="C27020" s="371"/>
      <c r="D27020" s="434"/>
    </row>
    <row r="27021" spans="1:4">
      <c r="A27021" s="371"/>
      <c r="B27021" s="371"/>
      <c r="C27021" s="371"/>
      <c r="D27021" s="434"/>
    </row>
    <row r="27022" spans="1:4">
      <c r="A27022" s="371"/>
      <c r="B27022" s="371"/>
      <c r="C27022" s="371"/>
      <c r="D27022" s="434"/>
    </row>
    <row r="27023" spans="1:4">
      <c r="A27023" s="371"/>
      <c r="B27023" s="371"/>
      <c r="C27023" s="371"/>
      <c r="D27023" s="434"/>
    </row>
    <row r="27024" spans="1:4">
      <c r="A27024" s="371"/>
      <c r="B27024" s="371"/>
      <c r="C27024" s="371"/>
      <c r="D27024" s="434"/>
    </row>
    <row r="27025" spans="1:4">
      <c r="A27025" s="371"/>
      <c r="B27025" s="371"/>
      <c r="C27025" s="371"/>
      <c r="D27025" s="434"/>
    </row>
    <row r="27026" spans="1:4">
      <c r="A27026" s="371"/>
      <c r="B27026" s="371"/>
      <c r="C27026" s="371"/>
      <c r="D27026" s="434"/>
    </row>
    <row r="27027" spans="1:4">
      <c r="A27027" s="371"/>
      <c r="B27027" s="371"/>
      <c r="C27027" s="371"/>
      <c r="D27027" s="434"/>
    </row>
    <row r="27028" spans="1:4">
      <c r="A27028" s="371"/>
      <c r="B27028" s="371"/>
      <c r="C27028" s="371"/>
      <c r="D27028" s="434"/>
    </row>
    <row r="27029" spans="1:4">
      <c r="A27029" s="371"/>
      <c r="B27029" s="371"/>
      <c r="C27029" s="371"/>
      <c r="D27029" s="434"/>
    </row>
    <row r="27030" spans="1:4">
      <c r="A27030" s="371"/>
      <c r="B27030" s="371"/>
      <c r="C27030" s="371"/>
      <c r="D27030" s="434"/>
    </row>
    <row r="27031" spans="1:4">
      <c r="A27031" s="371"/>
      <c r="B27031" s="371"/>
      <c r="C27031" s="371"/>
      <c r="D27031" s="434"/>
    </row>
    <row r="27032" spans="1:4">
      <c r="A27032" s="371"/>
      <c r="B27032" s="371"/>
      <c r="C27032" s="371"/>
      <c r="D27032" s="434"/>
    </row>
    <row r="27033" spans="1:4">
      <c r="A27033" s="371"/>
      <c r="B27033" s="371"/>
      <c r="C27033" s="371"/>
      <c r="D27033" s="434"/>
    </row>
    <row r="27034" spans="1:4">
      <c r="A27034" s="371"/>
      <c r="B27034" s="371"/>
      <c r="C27034" s="371"/>
      <c r="D27034" s="434"/>
    </row>
    <row r="27035" spans="1:4">
      <c r="A27035" s="371"/>
      <c r="B27035" s="371"/>
      <c r="C27035" s="371"/>
      <c r="D27035" s="434"/>
    </row>
    <row r="27036" spans="1:4">
      <c r="A27036" s="371"/>
      <c r="B27036" s="371"/>
      <c r="C27036" s="371"/>
      <c r="D27036" s="434"/>
    </row>
    <row r="27037" spans="1:4">
      <c r="A27037" s="371"/>
      <c r="B27037" s="371"/>
      <c r="C27037" s="371"/>
      <c r="D27037" s="434"/>
    </row>
    <row r="27038" spans="1:4">
      <c r="A27038" s="371"/>
      <c r="B27038" s="371"/>
      <c r="C27038" s="371"/>
      <c r="D27038" s="434"/>
    </row>
    <row r="27039" spans="1:4">
      <c r="A27039" s="371"/>
      <c r="B27039" s="371"/>
      <c r="C27039" s="371"/>
      <c r="D27039" s="434"/>
    </row>
    <row r="27040" spans="1:4">
      <c r="A27040" s="371"/>
      <c r="B27040" s="371"/>
      <c r="C27040" s="371"/>
      <c r="D27040" s="434"/>
    </row>
    <row r="27041" spans="1:4">
      <c r="A27041" s="371"/>
      <c r="B27041" s="371"/>
      <c r="C27041" s="371"/>
      <c r="D27041" s="434"/>
    </row>
    <row r="27042" spans="1:4">
      <c r="A27042" s="371"/>
      <c r="B27042" s="371"/>
      <c r="C27042" s="371"/>
      <c r="D27042" s="434"/>
    </row>
    <row r="27043" spans="1:4">
      <c r="A27043" s="371"/>
      <c r="B27043" s="371"/>
      <c r="C27043" s="371"/>
      <c r="D27043" s="434"/>
    </row>
    <row r="27044" spans="1:4">
      <c r="A27044" s="371"/>
      <c r="B27044" s="371"/>
      <c r="C27044" s="371"/>
      <c r="D27044" s="434"/>
    </row>
    <row r="27045" spans="1:4">
      <c r="A27045" s="371"/>
      <c r="B27045" s="371"/>
      <c r="C27045" s="371"/>
      <c r="D27045" s="434"/>
    </row>
    <row r="27046" spans="1:4">
      <c r="A27046" s="371"/>
      <c r="B27046" s="371"/>
      <c r="C27046" s="371"/>
      <c r="D27046" s="434"/>
    </row>
    <row r="27047" spans="1:4">
      <c r="A27047" s="371"/>
      <c r="B27047" s="371"/>
      <c r="C27047" s="371"/>
      <c r="D27047" s="434"/>
    </row>
    <row r="27048" spans="1:4">
      <c r="A27048" s="371"/>
      <c r="B27048" s="371"/>
      <c r="C27048" s="371"/>
      <c r="D27048" s="434"/>
    </row>
    <row r="27049" spans="1:4">
      <c r="A27049" s="371"/>
      <c r="B27049" s="371"/>
      <c r="C27049" s="371"/>
      <c r="D27049" s="434"/>
    </row>
    <row r="27050" spans="1:4">
      <c r="A27050" s="371"/>
      <c r="B27050" s="371"/>
      <c r="C27050" s="371"/>
      <c r="D27050" s="434"/>
    </row>
    <row r="27051" spans="1:4">
      <c r="A27051" s="371"/>
      <c r="B27051" s="371"/>
      <c r="C27051" s="371"/>
      <c r="D27051" s="434"/>
    </row>
    <row r="27052" spans="1:4">
      <c r="A27052" s="371"/>
      <c r="B27052" s="371"/>
      <c r="C27052" s="371"/>
      <c r="D27052" s="434"/>
    </row>
    <row r="27053" spans="1:4">
      <c r="A27053" s="371"/>
      <c r="B27053" s="371"/>
      <c r="C27053" s="371"/>
      <c r="D27053" s="434"/>
    </row>
    <row r="27054" spans="1:4">
      <c r="A27054" s="371"/>
      <c r="B27054" s="371"/>
      <c r="C27054" s="371"/>
      <c r="D27054" s="434"/>
    </row>
    <row r="27055" spans="1:4">
      <c r="A27055" s="371"/>
      <c r="B27055" s="371"/>
      <c r="C27055" s="371"/>
      <c r="D27055" s="434"/>
    </row>
    <row r="27056" spans="1:4">
      <c r="A27056" s="371"/>
      <c r="B27056" s="371"/>
      <c r="C27056" s="371"/>
      <c r="D27056" s="434"/>
    </row>
    <row r="27057" spans="1:4">
      <c r="A27057" s="371"/>
      <c r="B27057" s="371"/>
      <c r="C27057" s="371"/>
      <c r="D27057" s="434"/>
    </row>
    <row r="27058" spans="1:4">
      <c r="A27058" s="371"/>
      <c r="B27058" s="371"/>
      <c r="C27058" s="371"/>
      <c r="D27058" s="434"/>
    </row>
    <row r="27059" spans="1:4">
      <c r="A27059" s="371"/>
      <c r="B27059" s="371"/>
      <c r="C27059" s="371"/>
      <c r="D27059" s="434"/>
    </row>
    <row r="27060" spans="1:4">
      <c r="A27060" s="371"/>
      <c r="B27060" s="371"/>
      <c r="C27060" s="371"/>
      <c r="D27060" s="434"/>
    </row>
    <row r="27061" spans="1:4">
      <c r="A27061" s="371"/>
      <c r="B27061" s="371"/>
      <c r="C27061" s="371"/>
      <c r="D27061" s="434"/>
    </row>
    <row r="27062" spans="1:4">
      <c r="A27062" s="371"/>
      <c r="B27062" s="371"/>
      <c r="C27062" s="371"/>
      <c r="D27062" s="434"/>
    </row>
    <row r="27063" spans="1:4">
      <c r="A27063" s="371"/>
      <c r="B27063" s="371"/>
      <c r="C27063" s="371"/>
      <c r="D27063" s="434"/>
    </row>
    <row r="27064" spans="1:4">
      <c r="A27064" s="371"/>
      <c r="B27064" s="371"/>
      <c r="C27064" s="371"/>
      <c r="D27064" s="434"/>
    </row>
    <row r="27065" spans="1:4">
      <c r="A27065" s="371"/>
      <c r="B27065" s="371"/>
      <c r="C27065" s="371"/>
      <c r="D27065" s="434"/>
    </row>
    <row r="27066" spans="1:4">
      <c r="A27066" s="371"/>
      <c r="B27066" s="371"/>
      <c r="C27066" s="371"/>
      <c r="D27066" s="434"/>
    </row>
    <row r="27067" spans="1:4">
      <c r="A27067" s="371"/>
      <c r="B27067" s="371"/>
      <c r="C27067" s="371"/>
      <c r="D27067" s="434"/>
    </row>
    <row r="27068" spans="1:4">
      <c r="A27068" s="371"/>
      <c r="B27068" s="371"/>
      <c r="C27068" s="371"/>
      <c r="D27068" s="434"/>
    </row>
    <row r="27069" spans="1:4">
      <c r="A27069" s="371"/>
      <c r="B27069" s="371"/>
      <c r="C27069" s="371"/>
      <c r="D27069" s="434"/>
    </row>
    <row r="27070" spans="1:4">
      <c r="A27070" s="371"/>
      <c r="B27070" s="371"/>
      <c r="C27070" s="371"/>
      <c r="D27070" s="434"/>
    </row>
    <row r="27071" spans="1:4">
      <c r="A27071" s="371"/>
      <c r="B27071" s="371"/>
      <c r="C27071" s="371"/>
      <c r="D27071" s="434"/>
    </row>
    <row r="27072" spans="1:4">
      <c r="A27072" s="371"/>
      <c r="B27072" s="371"/>
      <c r="C27072" s="371"/>
      <c r="D27072" s="434"/>
    </row>
    <row r="27073" spans="1:4">
      <c r="A27073" s="371"/>
      <c r="B27073" s="371"/>
      <c r="C27073" s="371"/>
      <c r="D27073" s="434"/>
    </row>
    <row r="27074" spans="1:4">
      <c r="A27074" s="371"/>
      <c r="B27074" s="371"/>
      <c r="C27074" s="371"/>
      <c r="D27074" s="434"/>
    </row>
    <row r="27075" spans="1:4">
      <c r="A27075" s="371"/>
      <c r="B27075" s="371"/>
      <c r="C27075" s="371"/>
      <c r="D27075" s="434"/>
    </row>
    <row r="27076" spans="1:4">
      <c r="A27076" s="371"/>
      <c r="B27076" s="371"/>
      <c r="C27076" s="371"/>
      <c r="D27076" s="434"/>
    </row>
    <row r="27077" spans="1:4">
      <c r="A27077" s="371"/>
      <c r="B27077" s="371"/>
      <c r="C27077" s="371"/>
      <c r="D27077" s="434"/>
    </row>
    <row r="27078" spans="1:4">
      <c r="A27078" s="371"/>
      <c r="B27078" s="371"/>
      <c r="C27078" s="371"/>
      <c r="D27078" s="434"/>
    </row>
    <row r="27079" spans="1:4">
      <c r="A27079" s="371"/>
      <c r="B27079" s="371"/>
      <c r="C27079" s="371"/>
      <c r="D27079" s="434"/>
    </row>
    <row r="27080" spans="1:4">
      <c r="A27080" s="371"/>
      <c r="B27080" s="371"/>
      <c r="C27080" s="371"/>
      <c r="D27080" s="434"/>
    </row>
    <row r="27081" spans="1:4">
      <c r="A27081" s="371"/>
      <c r="B27081" s="371"/>
      <c r="C27081" s="371"/>
      <c r="D27081" s="434"/>
    </row>
    <row r="27082" spans="1:4">
      <c r="A27082" s="371"/>
      <c r="B27082" s="371"/>
      <c r="C27082" s="371"/>
      <c r="D27082" s="434"/>
    </row>
    <row r="27083" spans="1:4">
      <c r="A27083" s="371"/>
      <c r="B27083" s="371"/>
      <c r="C27083" s="371"/>
      <c r="D27083" s="434"/>
    </row>
    <row r="27084" spans="1:4">
      <c r="A27084" s="371"/>
      <c r="B27084" s="371"/>
      <c r="C27084" s="371"/>
      <c r="D27084" s="434"/>
    </row>
    <row r="27085" spans="1:4">
      <c r="A27085" s="371"/>
      <c r="B27085" s="371"/>
      <c r="C27085" s="371"/>
      <c r="D27085" s="434"/>
    </row>
    <row r="27086" spans="1:4">
      <c r="A27086" s="371"/>
      <c r="B27086" s="371"/>
      <c r="C27086" s="371"/>
      <c r="D27086" s="434"/>
    </row>
    <row r="27087" spans="1:4">
      <c r="A27087" s="371"/>
      <c r="B27087" s="371"/>
      <c r="C27087" s="371"/>
      <c r="D27087" s="434"/>
    </row>
    <row r="27088" spans="1:4">
      <c r="A27088" s="371"/>
      <c r="B27088" s="371"/>
      <c r="C27088" s="371"/>
      <c r="D27088" s="434"/>
    </row>
    <row r="27089" spans="1:4">
      <c r="A27089" s="371"/>
      <c r="B27089" s="371"/>
      <c r="C27089" s="371"/>
      <c r="D27089" s="434"/>
    </row>
    <row r="27090" spans="1:4">
      <c r="A27090" s="371"/>
      <c r="B27090" s="371"/>
      <c r="C27090" s="371"/>
      <c r="D27090" s="434"/>
    </row>
    <row r="27091" spans="1:4">
      <c r="A27091" s="371"/>
      <c r="B27091" s="371"/>
      <c r="C27091" s="371"/>
      <c r="D27091" s="434"/>
    </row>
    <row r="27092" spans="1:4">
      <c r="A27092" s="371"/>
      <c r="B27092" s="371"/>
      <c r="C27092" s="371"/>
      <c r="D27092" s="434"/>
    </row>
    <row r="27093" spans="1:4">
      <c r="A27093" s="371"/>
      <c r="B27093" s="371"/>
      <c r="C27093" s="371"/>
      <c r="D27093" s="434"/>
    </row>
    <row r="27094" spans="1:4">
      <c r="A27094" s="371"/>
      <c r="B27094" s="371"/>
      <c r="C27094" s="371"/>
      <c r="D27094" s="434"/>
    </row>
    <row r="27095" spans="1:4">
      <c r="A27095" s="371"/>
      <c r="B27095" s="371"/>
      <c r="C27095" s="371"/>
      <c r="D27095" s="434"/>
    </row>
    <row r="27096" spans="1:4">
      <c r="A27096" s="371"/>
      <c r="B27096" s="371"/>
      <c r="C27096" s="371"/>
      <c r="D27096" s="434"/>
    </row>
    <row r="27097" spans="1:4">
      <c r="A27097" s="371"/>
      <c r="B27097" s="371"/>
      <c r="C27097" s="371"/>
      <c r="D27097" s="434"/>
    </row>
    <row r="27098" spans="1:4">
      <c r="A27098" s="371"/>
      <c r="B27098" s="371"/>
      <c r="C27098" s="371"/>
      <c r="D27098" s="434"/>
    </row>
    <row r="27099" spans="1:4">
      <c r="A27099" s="371"/>
      <c r="B27099" s="371"/>
      <c r="C27099" s="371"/>
      <c r="D27099" s="434"/>
    </row>
    <row r="27100" spans="1:4">
      <c r="A27100" s="371"/>
      <c r="B27100" s="371"/>
      <c r="C27100" s="371"/>
      <c r="D27100" s="434"/>
    </row>
    <row r="27101" spans="1:4">
      <c r="A27101" s="371"/>
      <c r="B27101" s="371"/>
      <c r="C27101" s="371"/>
      <c r="D27101" s="434"/>
    </row>
    <row r="27102" spans="1:4">
      <c r="A27102" s="371"/>
      <c r="B27102" s="371"/>
      <c r="C27102" s="371"/>
      <c r="D27102" s="434"/>
    </row>
    <row r="27103" spans="1:4">
      <c r="A27103" s="371"/>
      <c r="B27103" s="371"/>
      <c r="C27103" s="371"/>
      <c r="D27103" s="434"/>
    </row>
    <row r="27104" spans="1:4">
      <c r="A27104" s="371"/>
      <c r="B27104" s="371"/>
      <c r="C27104" s="371"/>
      <c r="D27104" s="434"/>
    </row>
    <row r="27105" spans="1:4">
      <c r="A27105" s="371"/>
      <c r="B27105" s="371"/>
      <c r="C27105" s="371"/>
      <c r="D27105" s="434"/>
    </row>
    <row r="27106" spans="1:4">
      <c r="A27106" s="371"/>
      <c r="B27106" s="371"/>
      <c r="C27106" s="371"/>
      <c r="D27106" s="434"/>
    </row>
    <row r="27107" spans="1:4">
      <c r="A27107" s="371"/>
      <c r="B27107" s="371"/>
      <c r="C27107" s="371"/>
      <c r="D27107" s="434"/>
    </row>
    <row r="27108" spans="1:4">
      <c r="A27108" s="371"/>
      <c r="B27108" s="371"/>
      <c r="C27108" s="371"/>
      <c r="D27108" s="434"/>
    </row>
    <row r="27109" spans="1:4">
      <c r="A27109" s="371"/>
      <c r="B27109" s="371"/>
      <c r="C27109" s="371"/>
      <c r="D27109" s="434"/>
    </row>
    <row r="27110" spans="1:4">
      <c r="A27110" s="371"/>
      <c r="B27110" s="371"/>
      <c r="C27110" s="371"/>
      <c r="D27110" s="434"/>
    </row>
    <row r="27111" spans="1:4">
      <c r="A27111" s="371"/>
      <c r="B27111" s="371"/>
      <c r="C27111" s="371"/>
      <c r="D27111" s="434"/>
    </row>
    <row r="27112" spans="1:4">
      <c r="A27112" s="371"/>
      <c r="B27112" s="371"/>
      <c r="C27112" s="371"/>
      <c r="D27112" s="434"/>
    </row>
    <row r="27113" spans="1:4">
      <c r="A27113" s="371"/>
      <c r="B27113" s="371"/>
      <c r="C27113" s="371"/>
      <c r="D27113" s="434"/>
    </row>
    <row r="27114" spans="1:4">
      <c r="A27114" s="371"/>
      <c r="B27114" s="371"/>
      <c r="C27114" s="371"/>
      <c r="D27114" s="434"/>
    </row>
    <row r="27115" spans="1:4">
      <c r="A27115" s="371"/>
      <c r="B27115" s="371"/>
      <c r="C27115" s="371"/>
      <c r="D27115" s="434"/>
    </row>
    <row r="27116" spans="1:4">
      <c r="A27116" s="371"/>
      <c r="B27116" s="371"/>
      <c r="C27116" s="371"/>
      <c r="D27116" s="434"/>
    </row>
    <row r="27117" spans="1:4">
      <c r="A27117" s="371"/>
      <c r="B27117" s="371"/>
      <c r="C27117" s="371"/>
      <c r="D27117" s="434"/>
    </row>
    <row r="27118" spans="1:4">
      <c r="A27118" s="371"/>
      <c r="B27118" s="371"/>
      <c r="C27118" s="371"/>
      <c r="D27118" s="434"/>
    </row>
    <row r="27119" spans="1:4">
      <c r="A27119" s="371"/>
      <c r="B27119" s="371"/>
      <c r="C27119" s="371"/>
      <c r="D27119" s="434"/>
    </row>
    <row r="27120" spans="1:4">
      <c r="A27120" s="371"/>
      <c r="B27120" s="371"/>
      <c r="C27120" s="371"/>
      <c r="D27120" s="434"/>
    </row>
    <row r="27121" spans="1:4">
      <c r="A27121" s="371"/>
      <c r="B27121" s="371"/>
      <c r="C27121" s="371"/>
      <c r="D27121" s="434"/>
    </row>
    <row r="27122" spans="1:4">
      <c r="A27122" s="371"/>
      <c r="B27122" s="371"/>
      <c r="C27122" s="371"/>
      <c r="D27122" s="434"/>
    </row>
    <row r="27123" spans="1:4">
      <c r="A27123" s="371"/>
      <c r="B27123" s="371"/>
      <c r="C27123" s="371"/>
      <c r="D27123" s="434"/>
    </row>
    <row r="27124" spans="1:4">
      <c r="A27124" s="371"/>
      <c r="B27124" s="371"/>
      <c r="C27124" s="371"/>
      <c r="D27124" s="434"/>
    </row>
    <row r="27125" spans="1:4">
      <c r="A27125" s="371"/>
      <c r="B27125" s="371"/>
      <c r="C27125" s="371"/>
      <c r="D27125" s="434"/>
    </row>
    <row r="27126" spans="1:4">
      <c r="A27126" s="371"/>
      <c r="B27126" s="371"/>
      <c r="C27126" s="371"/>
      <c r="D27126" s="434"/>
    </row>
    <row r="27127" spans="1:4">
      <c r="A27127" s="371"/>
      <c r="B27127" s="371"/>
      <c r="C27127" s="371"/>
      <c r="D27127" s="434"/>
    </row>
    <row r="27128" spans="1:4">
      <c r="A27128" s="371"/>
      <c r="B27128" s="371"/>
      <c r="C27128" s="371"/>
      <c r="D27128" s="434"/>
    </row>
    <row r="27129" spans="1:4">
      <c r="A27129" s="371"/>
      <c r="B27129" s="371"/>
      <c r="C27129" s="371"/>
      <c r="D27129" s="434"/>
    </row>
    <row r="27130" spans="1:4">
      <c r="A27130" s="371"/>
      <c r="B27130" s="371"/>
      <c r="C27130" s="371"/>
      <c r="D27130" s="434"/>
    </row>
    <row r="27131" spans="1:4">
      <c r="A27131" s="371"/>
      <c r="B27131" s="371"/>
      <c r="C27131" s="371"/>
      <c r="D27131" s="434"/>
    </row>
    <row r="27132" spans="1:4">
      <c r="A27132" s="371"/>
      <c r="B27132" s="371"/>
      <c r="C27132" s="371"/>
      <c r="D27132" s="434"/>
    </row>
    <row r="27133" spans="1:4">
      <c r="A27133" s="371"/>
      <c r="B27133" s="371"/>
      <c r="C27133" s="371"/>
      <c r="D27133" s="434"/>
    </row>
    <row r="27134" spans="1:4">
      <c r="A27134" s="371"/>
      <c r="B27134" s="371"/>
      <c r="C27134" s="371"/>
      <c r="D27134" s="434"/>
    </row>
    <row r="27135" spans="1:4">
      <c r="A27135" s="371"/>
      <c r="B27135" s="371"/>
      <c r="C27135" s="371"/>
      <c r="D27135" s="434"/>
    </row>
    <row r="27136" spans="1:4">
      <c r="A27136" s="371"/>
      <c r="B27136" s="371"/>
      <c r="C27136" s="371"/>
      <c r="D27136" s="434"/>
    </row>
    <row r="27137" spans="1:4">
      <c r="A27137" s="371"/>
      <c r="B27137" s="371"/>
      <c r="C27137" s="371"/>
      <c r="D27137" s="434"/>
    </row>
    <row r="27138" spans="1:4">
      <c r="A27138" s="371"/>
      <c r="B27138" s="371"/>
      <c r="C27138" s="371"/>
      <c r="D27138" s="434"/>
    </row>
    <row r="27139" spans="1:4">
      <c r="A27139" s="371"/>
      <c r="B27139" s="371"/>
      <c r="C27139" s="371"/>
      <c r="D27139" s="434"/>
    </row>
    <row r="27140" spans="1:4">
      <c r="A27140" s="371"/>
      <c r="B27140" s="371"/>
      <c r="C27140" s="371"/>
      <c r="D27140" s="434"/>
    </row>
    <row r="27141" spans="1:4">
      <c r="A27141" s="371"/>
      <c r="B27141" s="371"/>
      <c r="C27141" s="371"/>
      <c r="D27141" s="434"/>
    </row>
    <row r="27142" spans="1:4">
      <c r="A27142" s="371"/>
      <c r="B27142" s="371"/>
      <c r="C27142" s="371"/>
      <c r="D27142" s="434"/>
    </row>
    <row r="27143" spans="1:4">
      <c r="A27143" s="371"/>
      <c r="B27143" s="371"/>
      <c r="C27143" s="371"/>
      <c r="D27143" s="434"/>
    </row>
    <row r="27144" spans="1:4">
      <c r="A27144" s="371"/>
      <c r="B27144" s="371"/>
      <c r="C27144" s="371"/>
      <c r="D27144" s="434"/>
    </row>
    <row r="27145" spans="1:4">
      <c r="A27145" s="371"/>
      <c r="B27145" s="371"/>
      <c r="C27145" s="371"/>
      <c r="D27145" s="434"/>
    </row>
    <row r="27146" spans="1:4">
      <c r="A27146" s="371"/>
      <c r="B27146" s="371"/>
      <c r="C27146" s="371"/>
      <c r="D27146" s="434"/>
    </row>
    <row r="27147" spans="1:4">
      <c r="A27147" s="371"/>
      <c r="B27147" s="371"/>
      <c r="C27147" s="371"/>
      <c r="D27147" s="434"/>
    </row>
    <row r="27148" spans="1:4">
      <c r="A27148" s="371"/>
      <c r="B27148" s="371"/>
      <c r="C27148" s="371"/>
      <c r="D27148" s="434"/>
    </row>
    <row r="27149" spans="1:4">
      <c r="A27149" s="371"/>
      <c r="B27149" s="371"/>
      <c r="C27149" s="371"/>
      <c r="D27149" s="434"/>
    </row>
    <row r="27150" spans="1:4">
      <c r="A27150" s="371"/>
      <c r="B27150" s="371"/>
      <c r="C27150" s="371"/>
      <c r="D27150" s="434"/>
    </row>
    <row r="27151" spans="1:4">
      <c r="A27151" s="371"/>
      <c r="B27151" s="371"/>
      <c r="C27151" s="371"/>
      <c r="D27151" s="434"/>
    </row>
    <row r="27152" spans="1:4">
      <c r="A27152" s="371"/>
      <c r="B27152" s="371"/>
      <c r="C27152" s="371"/>
      <c r="D27152" s="434"/>
    </row>
    <row r="27153" spans="1:4">
      <c r="A27153" s="371"/>
      <c r="B27153" s="371"/>
      <c r="C27153" s="371"/>
      <c r="D27153" s="434"/>
    </row>
    <row r="27154" spans="1:4">
      <c r="A27154" s="371"/>
      <c r="B27154" s="371"/>
      <c r="C27154" s="371"/>
      <c r="D27154" s="434"/>
    </row>
    <row r="27155" spans="1:4">
      <c r="A27155" s="371"/>
      <c r="B27155" s="371"/>
      <c r="C27155" s="371"/>
      <c r="D27155" s="434"/>
    </row>
    <row r="27156" spans="1:4">
      <c r="A27156" s="371"/>
      <c r="B27156" s="371"/>
      <c r="C27156" s="371"/>
      <c r="D27156" s="434"/>
    </row>
    <row r="27157" spans="1:4">
      <c r="A27157" s="371"/>
      <c r="B27157" s="371"/>
      <c r="C27157" s="371"/>
      <c r="D27157" s="434"/>
    </row>
    <row r="27158" spans="1:4">
      <c r="A27158" s="371"/>
      <c r="B27158" s="371"/>
      <c r="C27158" s="371"/>
      <c r="D27158" s="434"/>
    </row>
    <row r="27159" spans="1:4">
      <c r="A27159" s="371"/>
      <c r="B27159" s="371"/>
      <c r="C27159" s="371"/>
      <c r="D27159" s="434"/>
    </row>
    <row r="27160" spans="1:4">
      <c r="A27160" s="371"/>
      <c r="B27160" s="371"/>
      <c r="C27160" s="371"/>
      <c r="D27160" s="434"/>
    </row>
    <row r="27161" spans="1:4">
      <c r="A27161" s="371"/>
      <c r="B27161" s="371"/>
      <c r="C27161" s="371"/>
      <c r="D27161" s="434"/>
    </row>
    <row r="27162" spans="1:4">
      <c r="A27162" s="371"/>
      <c r="B27162" s="371"/>
      <c r="C27162" s="371"/>
      <c r="D27162" s="434"/>
    </row>
    <row r="27163" spans="1:4">
      <c r="A27163" s="371"/>
      <c r="B27163" s="371"/>
      <c r="C27163" s="371"/>
      <c r="D27163" s="434"/>
    </row>
    <row r="27164" spans="1:4">
      <c r="A27164" s="371"/>
      <c r="B27164" s="371"/>
      <c r="C27164" s="371"/>
      <c r="D27164" s="434"/>
    </row>
    <row r="27165" spans="1:4">
      <c r="A27165" s="371"/>
      <c r="B27165" s="371"/>
      <c r="C27165" s="371"/>
      <c r="D27165" s="434"/>
    </row>
    <row r="27166" spans="1:4">
      <c r="A27166" s="371"/>
      <c r="B27166" s="371"/>
      <c r="C27166" s="371"/>
      <c r="D27166" s="434"/>
    </row>
    <row r="27167" spans="1:4">
      <c r="A27167" s="371"/>
      <c r="B27167" s="371"/>
      <c r="C27167" s="371"/>
      <c r="D27167" s="434"/>
    </row>
    <row r="27168" spans="1:4">
      <c r="A27168" s="371"/>
      <c r="B27168" s="371"/>
      <c r="C27168" s="371"/>
      <c r="D27168" s="434"/>
    </row>
    <row r="27169" spans="1:4">
      <c r="A27169" s="371"/>
      <c r="B27169" s="371"/>
      <c r="C27169" s="371"/>
      <c r="D27169" s="434"/>
    </row>
    <row r="27170" spans="1:4">
      <c r="A27170" s="371"/>
      <c r="B27170" s="371"/>
      <c r="C27170" s="371"/>
      <c r="D27170" s="434"/>
    </row>
    <row r="27171" spans="1:4">
      <c r="A27171" s="371"/>
      <c r="B27171" s="371"/>
      <c r="C27171" s="371"/>
      <c r="D27171" s="434"/>
    </row>
    <row r="27172" spans="1:4">
      <c r="A27172" s="371"/>
      <c r="B27172" s="371"/>
      <c r="C27172" s="371"/>
      <c r="D27172" s="434"/>
    </row>
    <row r="27173" spans="1:4">
      <c r="A27173" s="371"/>
      <c r="B27173" s="371"/>
      <c r="C27173" s="371"/>
      <c r="D27173" s="434"/>
    </row>
    <row r="27174" spans="1:4">
      <c r="A27174" s="371"/>
      <c r="B27174" s="371"/>
      <c r="C27174" s="371"/>
      <c r="D27174" s="434"/>
    </row>
    <row r="27175" spans="1:4">
      <c r="A27175" s="371"/>
      <c r="B27175" s="371"/>
      <c r="C27175" s="371"/>
      <c r="D27175" s="434"/>
    </row>
    <row r="27176" spans="1:4">
      <c r="A27176" s="371"/>
      <c r="B27176" s="371"/>
      <c r="C27176" s="371"/>
      <c r="D27176" s="434"/>
    </row>
    <row r="27177" spans="1:4">
      <c r="A27177" s="371"/>
      <c r="B27177" s="371"/>
      <c r="C27177" s="371"/>
      <c r="D27177" s="434"/>
    </row>
    <row r="27178" spans="1:4">
      <c r="A27178" s="371"/>
      <c r="B27178" s="371"/>
      <c r="C27178" s="371"/>
      <c r="D27178" s="434"/>
    </row>
    <row r="27179" spans="1:4">
      <c r="A27179" s="371"/>
      <c r="B27179" s="371"/>
      <c r="C27179" s="371"/>
      <c r="D27179" s="434"/>
    </row>
    <row r="27180" spans="1:4">
      <c r="A27180" s="371"/>
      <c r="B27180" s="371"/>
      <c r="C27180" s="371"/>
      <c r="D27180" s="434"/>
    </row>
    <row r="27181" spans="1:4">
      <c r="A27181" s="371"/>
      <c r="B27181" s="371"/>
      <c r="C27181" s="371"/>
      <c r="D27181" s="434"/>
    </row>
    <row r="27182" spans="1:4">
      <c r="A27182" s="371"/>
      <c r="B27182" s="371"/>
      <c r="C27182" s="371"/>
      <c r="D27182" s="434"/>
    </row>
    <row r="27183" spans="1:4">
      <c r="A27183" s="371"/>
      <c r="B27183" s="371"/>
      <c r="C27183" s="371"/>
      <c r="D27183" s="434"/>
    </row>
    <row r="27184" spans="1:4">
      <c r="A27184" s="371"/>
      <c r="B27184" s="371"/>
      <c r="C27184" s="371"/>
      <c r="D27184" s="434"/>
    </row>
    <row r="27185" spans="1:4">
      <c r="A27185" s="371"/>
      <c r="B27185" s="371"/>
      <c r="C27185" s="371"/>
      <c r="D27185" s="434"/>
    </row>
    <row r="27186" spans="1:4">
      <c r="A27186" s="371"/>
      <c r="B27186" s="371"/>
      <c r="C27186" s="371"/>
      <c r="D27186" s="434"/>
    </row>
    <row r="27187" spans="1:4">
      <c r="A27187" s="371"/>
      <c r="B27187" s="371"/>
      <c r="C27187" s="371"/>
      <c r="D27187" s="434"/>
    </row>
    <row r="27188" spans="1:4">
      <c r="A27188" s="371"/>
      <c r="B27188" s="371"/>
      <c r="C27188" s="371"/>
      <c r="D27188" s="434"/>
    </row>
    <row r="27189" spans="1:4">
      <c r="A27189" s="371"/>
      <c r="B27189" s="371"/>
      <c r="C27189" s="371"/>
      <c r="D27189" s="434"/>
    </row>
    <row r="27190" spans="1:4">
      <c r="A27190" s="371"/>
      <c r="B27190" s="371"/>
      <c r="C27190" s="371"/>
      <c r="D27190" s="434"/>
    </row>
    <row r="27191" spans="1:4">
      <c r="A27191" s="371"/>
      <c r="B27191" s="371"/>
      <c r="C27191" s="371"/>
      <c r="D27191" s="434"/>
    </row>
    <row r="27192" spans="1:4">
      <c r="A27192" s="371"/>
      <c r="B27192" s="371"/>
      <c r="C27192" s="371"/>
      <c r="D27192" s="434"/>
    </row>
    <row r="27193" spans="1:4">
      <c r="A27193" s="371"/>
      <c r="B27193" s="371"/>
      <c r="C27193" s="371"/>
      <c r="D27193" s="434"/>
    </row>
    <row r="27194" spans="1:4">
      <c r="A27194" s="371"/>
      <c r="B27194" s="371"/>
      <c r="C27194" s="371"/>
      <c r="D27194" s="434"/>
    </row>
    <row r="27195" spans="1:4">
      <c r="A27195" s="371"/>
      <c r="B27195" s="371"/>
      <c r="C27195" s="371"/>
      <c r="D27195" s="434"/>
    </row>
    <row r="27196" spans="1:4">
      <c r="A27196" s="371"/>
      <c r="B27196" s="371"/>
      <c r="C27196" s="371"/>
      <c r="D27196" s="434"/>
    </row>
    <row r="27197" spans="1:4">
      <c r="A27197" s="371"/>
      <c r="B27197" s="371"/>
      <c r="C27197" s="371"/>
      <c r="D27197" s="434"/>
    </row>
    <row r="27198" spans="1:4">
      <c r="A27198" s="371"/>
      <c r="B27198" s="371"/>
      <c r="C27198" s="371"/>
      <c r="D27198" s="434"/>
    </row>
    <row r="27199" spans="1:4">
      <c r="A27199" s="371"/>
      <c r="B27199" s="371"/>
      <c r="C27199" s="371"/>
      <c r="D27199" s="434"/>
    </row>
    <row r="27200" spans="1:4">
      <c r="A27200" s="371"/>
      <c r="B27200" s="371"/>
      <c r="C27200" s="371"/>
      <c r="D27200" s="434"/>
    </row>
    <row r="27201" spans="1:4">
      <c r="A27201" s="371"/>
      <c r="B27201" s="371"/>
      <c r="C27201" s="371"/>
      <c r="D27201" s="434"/>
    </row>
    <row r="27202" spans="1:4">
      <c r="A27202" s="371"/>
      <c r="B27202" s="371"/>
      <c r="C27202" s="371"/>
      <c r="D27202" s="434"/>
    </row>
    <row r="27203" spans="1:4">
      <c r="A27203" s="371"/>
      <c r="B27203" s="371"/>
      <c r="C27203" s="371"/>
      <c r="D27203" s="434"/>
    </row>
    <row r="27204" spans="1:4">
      <c r="A27204" s="371"/>
      <c r="B27204" s="371"/>
      <c r="C27204" s="371"/>
      <c r="D27204" s="434"/>
    </row>
    <row r="27205" spans="1:4">
      <c r="A27205" s="371"/>
      <c r="B27205" s="371"/>
      <c r="C27205" s="371"/>
      <c r="D27205" s="434"/>
    </row>
    <row r="27206" spans="1:4">
      <c r="A27206" s="371"/>
      <c r="B27206" s="371"/>
      <c r="C27206" s="371"/>
      <c r="D27206" s="434"/>
    </row>
    <row r="27207" spans="1:4">
      <c r="A27207" s="371"/>
      <c r="B27207" s="371"/>
      <c r="C27207" s="371"/>
      <c r="D27207" s="434"/>
    </row>
    <row r="27208" spans="1:4">
      <c r="A27208" s="371"/>
      <c r="B27208" s="371"/>
      <c r="C27208" s="371"/>
      <c r="D27208" s="434"/>
    </row>
    <row r="27209" spans="1:4">
      <c r="A27209" s="371"/>
      <c r="B27209" s="371"/>
      <c r="C27209" s="371"/>
      <c r="D27209" s="434"/>
    </row>
    <row r="27210" spans="1:4">
      <c r="A27210" s="371"/>
      <c r="B27210" s="371"/>
      <c r="C27210" s="371"/>
      <c r="D27210" s="434"/>
    </row>
    <row r="27211" spans="1:4">
      <c r="A27211" s="371"/>
      <c r="B27211" s="371"/>
      <c r="C27211" s="371"/>
      <c r="D27211" s="434"/>
    </row>
    <row r="27212" spans="1:4">
      <c r="A27212" s="371"/>
      <c r="B27212" s="371"/>
      <c r="C27212" s="371"/>
      <c r="D27212" s="434"/>
    </row>
    <row r="27213" spans="1:4">
      <c r="A27213" s="371"/>
      <c r="B27213" s="371"/>
      <c r="C27213" s="371"/>
      <c r="D27213" s="434"/>
    </row>
    <row r="27214" spans="1:4">
      <c r="A27214" s="371"/>
      <c r="B27214" s="371"/>
      <c r="C27214" s="371"/>
      <c r="D27214" s="434"/>
    </row>
    <row r="27215" spans="1:4">
      <c r="A27215" s="371"/>
      <c r="B27215" s="371"/>
      <c r="C27215" s="371"/>
      <c r="D27215" s="434"/>
    </row>
    <row r="27216" spans="1:4">
      <c r="A27216" s="371"/>
      <c r="B27216" s="371"/>
      <c r="C27216" s="371"/>
      <c r="D27216" s="434"/>
    </row>
    <row r="27217" spans="1:4">
      <c r="A27217" s="371"/>
      <c r="B27217" s="371"/>
      <c r="C27217" s="371"/>
      <c r="D27217" s="434"/>
    </row>
    <row r="27218" spans="1:4">
      <c r="A27218" s="371"/>
      <c r="B27218" s="371"/>
      <c r="C27218" s="371"/>
      <c r="D27218" s="434"/>
    </row>
    <row r="27219" spans="1:4">
      <c r="A27219" s="371"/>
      <c r="B27219" s="371"/>
      <c r="C27219" s="371"/>
      <c r="D27219" s="434"/>
    </row>
    <row r="27220" spans="1:4">
      <c r="A27220" s="371"/>
      <c r="B27220" s="371"/>
      <c r="C27220" s="371"/>
      <c r="D27220" s="434"/>
    </row>
    <row r="27221" spans="1:4">
      <c r="A27221" s="371"/>
      <c r="B27221" s="371"/>
      <c r="C27221" s="371"/>
      <c r="D27221" s="434"/>
    </row>
    <row r="27222" spans="1:4">
      <c r="A27222" s="371"/>
      <c r="B27222" s="371"/>
      <c r="C27222" s="371"/>
      <c r="D27222" s="434"/>
    </row>
    <row r="27223" spans="1:4">
      <c r="A27223" s="371"/>
      <c r="B27223" s="371"/>
      <c r="C27223" s="371"/>
      <c r="D27223" s="434"/>
    </row>
    <row r="27224" spans="1:4">
      <c r="A27224" s="371"/>
      <c r="B27224" s="371"/>
      <c r="C27224" s="371"/>
      <c r="D27224" s="434"/>
    </row>
    <row r="27225" spans="1:4">
      <c r="A27225" s="371"/>
      <c r="B27225" s="371"/>
      <c r="C27225" s="371"/>
      <c r="D27225" s="434"/>
    </row>
    <row r="27226" spans="1:4">
      <c r="A27226" s="371"/>
      <c r="B27226" s="371"/>
      <c r="C27226" s="371"/>
      <c r="D27226" s="434"/>
    </row>
    <row r="27227" spans="1:4">
      <c r="A27227" s="371"/>
      <c r="B27227" s="371"/>
      <c r="C27227" s="371"/>
      <c r="D27227" s="434"/>
    </row>
    <row r="27228" spans="1:4">
      <c r="A27228" s="371"/>
      <c r="B27228" s="371"/>
      <c r="C27228" s="371"/>
      <c r="D27228" s="434"/>
    </row>
    <row r="27229" spans="1:4">
      <c r="A27229" s="371"/>
      <c r="B27229" s="371"/>
      <c r="C27229" s="371"/>
      <c r="D27229" s="434"/>
    </row>
    <row r="27230" spans="1:4">
      <c r="A27230" s="371"/>
      <c r="B27230" s="371"/>
      <c r="C27230" s="371"/>
      <c r="D27230" s="434"/>
    </row>
    <row r="27231" spans="1:4">
      <c r="A27231" s="371"/>
      <c r="B27231" s="371"/>
      <c r="C27231" s="371"/>
      <c r="D27231" s="434"/>
    </row>
    <row r="27232" spans="1:4">
      <c r="A27232" s="371"/>
      <c r="B27232" s="371"/>
      <c r="C27232" s="371"/>
      <c r="D27232" s="434"/>
    </row>
    <row r="27233" spans="1:4">
      <c r="A27233" s="371"/>
      <c r="B27233" s="371"/>
      <c r="C27233" s="371"/>
      <c r="D27233" s="434"/>
    </row>
    <row r="27234" spans="1:4">
      <c r="A27234" s="371"/>
      <c r="B27234" s="371"/>
      <c r="C27234" s="371"/>
      <c r="D27234" s="434"/>
    </row>
    <row r="27235" spans="1:4">
      <c r="A27235" s="371"/>
      <c r="B27235" s="371"/>
      <c r="C27235" s="371"/>
      <c r="D27235" s="434"/>
    </row>
    <row r="27236" spans="1:4">
      <c r="A27236" s="371"/>
      <c r="B27236" s="371"/>
      <c r="C27236" s="371"/>
      <c r="D27236" s="434"/>
    </row>
    <row r="27237" spans="1:4">
      <c r="A27237" s="371"/>
      <c r="B27237" s="371"/>
      <c r="C27237" s="371"/>
      <c r="D27237" s="434"/>
    </row>
    <row r="27238" spans="1:4">
      <c r="A27238" s="371"/>
      <c r="B27238" s="371"/>
      <c r="C27238" s="371"/>
      <c r="D27238" s="434"/>
    </row>
    <row r="27239" spans="1:4">
      <c r="A27239" s="371"/>
      <c r="B27239" s="371"/>
      <c r="C27239" s="371"/>
      <c r="D27239" s="434"/>
    </row>
    <row r="27240" spans="1:4">
      <c r="A27240" s="371"/>
      <c r="B27240" s="371"/>
      <c r="C27240" s="371"/>
      <c r="D27240" s="434"/>
    </row>
    <row r="27241" spans="1:4">
      <c r="A27241" s="371"/>
      <c r="B27241" s="371"/>
      <c r="C27241" s="371"/>
      <c r="D27241" s="434"/>
    </row>
    <row r="27242" spans="1:4">
      <c r="A27242" s="371"/>
      <c r="B27242" s="371"/>
      <c r="C27242" s="371"/>
      <c r="D27242" s="434"/>
    </row>
    <row r="27243" spans="1:4">
      <c r="A27243" s="371"/>
      <c r="B27243" s="371"/>
      <c r="C27243" s="371"/>
      <c r="D27243" s="434"/>
    </row>
    <row r="27244" spans="1:4">
      <c r="A27244" s="371"/>
      <c r="B27244" s="371"/>
      <c r="C27244" s="371"/>
      <c r="D27244" s="434"/>
    </row>
    <row r="27245" spans="1:4">
      <c r="A27245" s="371"/>
      <c r="B27245" s="371"/>
      <c r="C27245" s="371"/>
      <c r="D27245" s="434"/>
    </row>
    <row r="27246" spans="1:4">
      <c r="A27246" s="371"/>
      <c r="B27246" s="371"/>
      <c r="C27246" s="371"/>
      <c r="D27246" s="434"/>
    </row>
    <row r="27247" spans="1:4">
      <c r="A27247" s="371"/>
      <c r="B27247" s="371"/>
      <c r="C27247" s="371"/>
      <c r="D27247" s="434"/>
    </row>
    <row r="27248" spans="1:4">
      <c r="A27248" s="371"/>
      <c r="B27248" s="371"/>
      <c r="C27248" s="371"/>
      <c r="D27248" s="434"/>
    </row>
    <row r="27249" spans="1:4">
      <c r="A27249" s="371"/>
      <c r="B27249" s="371"/>
      <c r="C27249" s="371"/>
      <c r="D27249" s="434"/>
    </row>
    <row r="27250" spans="1:4">
      <c r="A27250" s="371"/>
      <c r="B27250" s="371"/>
      <c r="C27250" s="371"/>
      <c r="D27250" s="434"/>
    </row>
    <row r="27251" spans="1:4">
      <c r="A27251" s="371"/>
      <c r="B27251" s="371"/>
      <c r="C27251" s="371"/>
      <c r="D27251" s="434"/>
    </row>
    <row r="27252" spans="1:4">
      <c r="A27252" s="371"/>
      <c r="B27252" s="371"/>
      <c r="C27252" s="371"/>
      <c r="D27252" s="434"/>
    </row>
    <row r="27253" spans="1:4">
      <c r="A27253" s="371"/>
      <c r="B27253" s="371"/>
      <c r="C27253" s="371"/>
      <c r="D27253" s="434"/>
    </row>
    <row r="27254" spans="1:4">
      <c r="A27254" s="371"/>
      <c r="B27254" s="371"/>
      <c r="C27254" s="371"/>
      <c r="D27254" s="434"/>
    </row>
    <row r="27255" spans="1:4">
      <c r="A27255" s="371"/>
      <c r="B27255" s="371"/>
      <c r="C27255" s="371"/>
      <c r="D27255" s="434"/>
    </row>
    <row r="27256" spans="1:4">
      <c r="A27256" s="371"/>
      <c r="B27256" s="371"/>
      <c r="C27256" s="371"/>
      <c r="D27256" s="434"/>
    </row>
    <row r="27257" spans="1:4">
      <c r="A27257" s="371"/>
      <c r="B27257" s="371"/>
      <c r="C27257" s="371"/>
      <c r="D27257" s="434"/>
    </row>
    <row r="27258" spans="1:4">
      <c r="A27258" s="371"/>
      <c r="B27258" s="371"/>
      <c r="C27258" s="371"/>
      <c r="D27258" s="434"/>
    </row>
    <row r="27259" spans="1:4">
      <c r="A27259" s="371"/>
      <c r="B27259" s="371"/>
      <c r="C27259" s="371"/>
      <c r="D27259" s="434"/>
    </row>
    <row r="27260" spans="1:4">
      <c r="A27260" s="371"/>
      <c r="B27260" s="371"/>
      <c r="C27260" s="371"/>
      <c r="D27260" s="434"/>
    </row>
    <row r="27261" spans="1:4">
      <c r="A27261" s="371"/>
      <c r="B27261" s="371"/>
      <c r="C27261" s="371"/>
      <c r="D27261" s="434"/>
    </row>
    <row r="27262" spans="1:4">
      <c r="A27262" s="371"/>
      <c r="B27262" s="371"/>
      <c r="C27262" s="371"/>
      <c r="D27262" s="434"/>
    </row>
    <row r="27263" spans="1:4">
      <c r="A27263" s="371"/>
      <c r="B27263" s="371"/>
      <c r="C27263" s="371"/>
      <c r="D27263" s="434"/>
    </row>
    <row r="27264" spans="1:4">
      <c r="A27264" s="371"/>
      <c r="B27264" s="371"/>
      <c r="C27264" s="371"/>
      <c r="D27264" s="434"/>
    </row>
    <row r="27265" spans="1:4">
      <c r="A27265" s="371"/>
      <c r="B27265" s="371"/>
      <c r="C27265" s="371"/>
      <c r="D27265" s="434"/>
    </row>
    <row r="27266" spans="1:4">
      <c r="A27266" s="371"/>
      <c r="B27266" s="371"/>
      <c r="C27266" s="371"/>
      <c r="D27266" s="434"/>
    </row>
    <row r="27267" spans="1:4">
      <c r="A27267" s="371"/>
      <c r="B27267" s="371"/>
      <c r="C27267" s="371"/>
      <c r="D27267" s="434"/>
    </row>
    <row r="27268" spans="1:4">
      <c r="A27268" s="371"/>
      <c r="B27268" s="371"/>
      <c r="C27268" s="371"/>
      <c r="D27268" s="434"/>
    </row>
    <row r="27269" spans="1:4">
      <c r="A27269" s="371"/>
      <c r="B27269" s="371"/>
      <c r="C27269" s="371"/>
      <c r="D27269" s="434"/>
    </row>
    <row r="27270" spans="1:4">
      <c r="A27270" s="371"/>
      <c r="B27270" s="371"/>
      <c r="C27270" s="371"/>
      <c r="D27270" s="434"/>
    </row>
    <row r="27271" spans="1:4">
      <c r="A27271" s="371"/>
      <c r="B27271" s="371"/>
      <c r="C27271" s="371"/>
      <c r="D27271" s="434"/>
    </row>
    <row r="27272" spans="1:4">
      <c r="A27272" s="371"/>
      <c r="B27272" s="371"/>
      <c r="C27272" s="371"/>
      <c r="D27272" s="434"/>
    </row>
    <row r="27273" spans="1:4">
      <c r="A27273" s="371"/>
      <c r="B27273" s="371"/>
      <c r="C27273" s="371"/>
      <c r="D27273" s="434"/>
    </row>
    <row r="27274" spans="1:4">
      <c r="A27274" s="371"/>
      <c r="B27274" s="371"/>
      <c r="C27274" s="371"/>
      <c r="D27274" s="434"/>
    </row>
    <row r="27275" spans="1:4">
      <c r="A27275" s="371"/>
      <c r="B27275" s="371"/>
      <c r="C27275" s="371"/>
      <c r="D27275" s="434"/>
    </row>
    <row r="27276" spans="1:4">
      <c r="A27276" s="371"/>
      <c r="B27276" s="371"/>
      <c r="C27276" s="371"/>
      <c r="D27276" s="434"/>
    </row>
    <row r="27277" spans="1:4">
      <c r="A27277" s="371"/>
      <c r="B27277" s="371"/>
      <c r="C27277" s="371"/>
      <c r="D27277" s="434"/>
    </row>
    <row r="27278" spans="1:4">
      <c r="A27278" s="371"/>
      <c r="B27278" s="371"/>
      <c r="C27278" s="371"/>
      <c r="D27278" s="434"/>
    </row>
    <row r="27279" spans="1:4">
      <c r="A27279" s="371"/>
      <c r="B27279" s="371"/>
      <c r="C27279" s="371"/>
      <c r="D27279" s="434"/>
    </row>
    <row r="27280" spans="1:4">
      <c r="A27280" s="371"/>
      <c r="B27280" s="371"/>
      <c r="C27280" s="371"/>
      <c r="D27280" s="434"/>
    </row>
    <row r="27281" spans="1:4">
      <c r="A27281" s="371"/>
      <c r="B27281" s="371"/>
      <c r="C27281" s="371"/>
      <c r="D27281" s="434"/>
    </row>
    <row r="27282" spans="1:4">
      <c r="A27282" s="371"/>
      <c r="B27282" s="371"/>
      <c r="C27282" s="371"/>
      <c r="D27282" s="434"/>
    </row>
    <row r="27283" spans="1:4">
      <c r="A27283" s="371"/>
      <c r="B27283" s="371"/>
      <c r="C27283" s="371"/>
      <c r="D27283" s="434"/>
    </row>
    <row r="27284" spans="1:4">
      <c r="A27284" s="371"/>
      <c r="B27284" s="371"/>
      <c r="C27284" s="371"/>
      <c r="D27284" s="434"/>
    </row>
    <row r="27285" spans="1:4">
      <c r="A27285" s="371"/>
      <c r="B27285" s="371"/>
      <c r="C27285" s="371"/>
      <c r="D27285" s="434"/>
    </row>
    <row r="27286" spans="1:4">
      <c r="A27286" s="371"/>
      <c r="B27286" s="371"/>
      <c r="C27286" s="371"/>
      <c r="D27286" s="434"/>
    </row>
    <row r="27287" spans="1:4">
      <c r="A27287" s="371"/>
      <c r="B27287" s="371"/>
      <c r="C27287" s="371"/>
      <c r="D27287" s="434"/>
    </row>
    <row r="27288" spans="1:4">
      <c r="A27288" s="371"/>
      <c r="B27288" s="371"/>
      <c r="C27288" s="371"/>
      <c r="D27288" s="434"/>
    </row>
    <row r="27289" spans="1:4">
      <c r="A27289" s="371"/>
      <c r="B27289" s="371"/>
      <c r="C27289" s="371"/>
      <c r="D27289" s="434"/>
    </row>
    <row r="27290" spans="1:4">
      <c r="A27290" s="371"/>
      <c r="B27290" s="371"/>
      <c r="C27290" s="371"/>
      <c r="D27290" s="434"/>
    </row>
    <row r="27291" spans="1:4">
      <c r="A27291" s="371"/>
      <c r="B27291" s="371"/>
      <c r="C27291" s="371"/>
      <c r="D27291" s="434"/>
    </row>
    <row r="27292" spans="1:4">
      <c r="A27292" s="371"/>
      <c r="B27292" s="371"/>
      <c r="C27292" s="371"/>
      <c r="D27292" s="434"/>
    </row>
    <row r="27293" spans="1:4">
      <c r="A27293" s="371"/>
      <c r="B27293" s="371"/>
      <c r="C27293" s="371"/>
      <c r="D27293" s="434"/>
    </row>
    <row r="27294" spans="1:4">
      <c r="A27294" s="371"/>
      <c r="B27294" s="371"/>
      <c r="C27294" s="371"/>
      <c r="D27294" s="434"/>
    </row>
    <row r="27295" spans="1:4">
      <c r="A27295" s="371"/>
      <c r="B27295" s="371"/>
      <c r="C27295" s="371"/>
      <c r="D27295" s="434"/>
    </row>
    <row r="27296" spans="1:4">
      <c r="A27296" s="371"/>
      <c r="B27296" s="371"/>
      <c r="C27296" s="371"/>
      <c r="D27296" s="434"/>
    </row>
    <row r="27297" spans="1:4">
      <c r="A27297" s="371"/>
      <c r="B27297" s="371"/>
      <c r="C27297" s="371"/>
      <c r="D27297" s="434"/>
    </row>
    <row r="27298" spans="1:4">
      <c r="A27298" s="371"/>
      <c r="B27298" s="371"/>
      <c r="C27298" s="371"/>
      <c r="D27298" s="434"/>
    </row>
    <row r="27299" spans="1:4">
      <c r="A27299" s="371"/>
      <c r="B27299" s="371"/>
      <c r="C27299" s="371"/>
      <c r="D27299" s="434"/>
    </row>
    <row r="27300" spans="1:4">
      <c r="A27300" s="371"/>
      <c r="B27300" s="371"/>
      <c r="C27300" s="371"/>
      <c r="D27300" s="434"/>
    </row>
    <row r="27301" spans="1:4">
      <c r="A27301" s="371"/>
      <c r="B27301" s="371"/>
      <c r="C27301" s="371"/>
      <c r="D27301" s="434"/>
    </row>
    <row r="27302" spans="1:4">
      <c r="A27302" s="371"/>
      <c r="B27302" s="371"/>
      <c r="C27302" s="371"/>
      <c r="D27302" s="434"/>
    </row>
    <row r="27303" spans="1:4">
      <c r="A27303" s="371"/>
      <c r="B27303" s="371"/>
      <c r="C27303" s="371"/>
      <c r="D27303" s="434"/>
    </row>
    <row r="27304" spans="1:4">
      <c r="A27304" s="371"/>
      <c r="B27304" s="371"/>
      <c r="C27304" s="371"/>
      <c r="D27304" s="434"/>
    </row>
    <row r="27305" spans="1:4">
      <c r="A27305" s="371"/>
      <c r="B27305" s="371"/>
      <c r="C27305" s="371"/>
      <c r="D27305" s="434"/>
    </row>
    <row r="27306" spans="1:4">
      <c r="A27306" s="371"/>
      <c r="B27306" s="371"/>
      <c r="C27306" s="371"/>
      <c r="D27306" s="434"/>
    </row>
    <row r="27307" spans="1:4">
      <c r="A27307" s="371"/>
      <c r="B27307" s="371"/>
      <c r="C27307" s="371"/>
      <c r="D27307" s="434"/>
    </row>
    <row r="27308" spans="1:4">
      <c r="A27308" s="371"/>
      <c r="B27308" s="371"/>
      <c r="C27308" s="371"/>
      <c r="D27308" s="434"/>
    </row>
    <row r="27309" spans="1:4">
      <c r="A27309" s="371"/>
      <c r="B27309" s="371"/>
      <c r="C27309" s="371"/>
      <c r="D27309" s="434"/>
    </row>
    <row r="27310" spans="1:4">
      <c r="A27310" s="371"/>
      <c r="B27310" s="371"/>
      <c r="C27310" s="371"/>
      <c r="D27310" s="434"/>
    </row>
    <row r="27311" spans="1:4">
      <c r="A27311" s="371"/>
      <c r="B27311" s="371"/>
      <c r="C27311" s="371"/>
      <c r="D27311" s="434"/>
    </row>
    <row r="27312" spans="1:4">
      <c r="A27312" s="371"/>
      <c r="B27312" s="371"/>
      <c r="C27312" s="371"/>
      <c r="D27312" s="434"/>
    </row>
    <row r="27313" spans="1:4">
      <c r="A27313" s="371"/>
      <c r="B27313" s="371"/>
      <c r="C27313" s="371"/>
      <c r="D27313" s="434"/>
    </row>
    <row r="27314" spans="1:4">
      <c r="A27314" s="371"/>
      <c r="B27314" s="371"/>
      <c r="C27314" s="371"/>
      <c r="D27314" s="434"/>
    </row>
    <row r="27315" spans="1:4">
      <c r="A27315" s="371"/>
      <c r="B27315" s="371"/>
      <c r="C27315" s="371"/>
      <c r="D27315" s="434"/>
    </row>
    <row r="27316" spans="1:4">
      <c r="A27316" s="371"/>
      <c r="B27316" s="371"/>
      <c r="C27316" s="371"/>
      <c r="D27316" s="434"/>
    </row>
    <row r="27317" spans="1:4">
      <c r="A27317" s="371"/>
      <c r="B27317" s="371"/>
      <c r="C27317" s="371"/>
      <c r="D27317" s="434"/>
    </row>
    <row r="27318" spans="1:4">
      <c r="A27318" s="371"/>
      <c r="B27318" s="371"/>
      <c r="C27318" s="371"/>
      <c r="D27318" s="434"/>
    </row>
    <row r="27319" spans="1:4">
      <c r="A27319" s="371"/>
      <c r="B27319" s="371"/>
      <c r="C27319" s="371"/>
      <c r="D27319" s="434"/>
    </row>
    <row r="27320" spans="1:4">
      <c r="A27320" s="371"/>
      <c r="B27320" s="371"/>
      <c r="C27320" s="371"/>
      <c r="D27320" s="434"/>
    </row>
    <row r="27321" spans="1:4">
      <c r="A27321" s="371"/>
      <c r="B27321" s="371"/>
      <c r="C27321" s="371"/>
      <c r="D27321" s="434"/>
    </row>
    <row r="27322" spans="1:4">
      <c r="A27322" s="371"/>
      <c r="B27322" s="371"/>
      <c r="C27322" s="371"/>
      <c r="D27322" s="434"/>
    </row>
    <row r="27323" spans="1:4">
      <c r="A27323" s="371"/>
      <c r="B27323" s="371"/>
      <c r="C27323" s="371"/>
      <c r="D27323" s="434"/>
    </row>
    <row r="27324" spans="1:4">
      <c r="A27324" s="371"/>
      <c r="B27324" s="371"/>
      <c r="C27324" s="371"/>
      <c r="D27324" s="434"/>
    </row>
    <row r="27325" spans="1:4">
      <c r="A27325" s="371"/>
      <c r="B27325" s="371"/>
      <c r="C27325" s="371"/>
      <c r="D27325" s="434"/>
    </row>
    <row r="27326" spans="1:4">
      <c r="A27326" s="371"/>
      <c r="B27326" s="371"/>
      <c r="C27326" s="371"/>
      <c r="D27326" s="434"/>
    </row>
    <row r="27327" spans="1:4">
      <c r="A27327" s="371"/>
      <c r="B27327" s="371"/>
      <c r="C27327" s="371"/>
      <c r="D27327" s="434"/>
    </row>
    <row r="27328" spans="1:4">
      <c r="A27328" s="371"/>
      <c r="B27328" s="371"/>
      <c r="C27328" s="371"/>
      <c r="D27328" s="434"/>
    </row>
    <row r="27329" spans="1:4">
      <c r="A27329" s="371"/>
      <c r="B27329" s="371"/>
      <c r="C27329" s="371"/>
      <c r="D27329" s="434"/>
    </row>
    <row r="27330" spans="1:4">
      <c r="A27330" s="371"/>
      <c r="B27330" s="371"/>
      <c r="C27330" s="371"/>
      <c r="D27330" s="434"/>
    </row>
    <row r="27331" spans="1:4">
      <c r="A27331" s="371"/>
      <c r="B27331" s="371"/>
      <c r="C27331" s="371"/>
      <c r="D27331" s="434"/>
    </row>
    <row r="27332" spans="1:4">
      <c r="A27332" s="371"/>
      <c r="B27332" s="371"/>
      <c r="C27332" s="371"/>
      <c r="D27332" s="434"/>
    </row>
    <row r="27333" spans="1:4">
      <c r="A27333" s="371"/>
      <c r="B27333" s="371"/>
      <c r="C27333" s="371"/>
      <c r="D27333" s="434"/>
    </row>
    <row r="27334" spans="1:4">
      <c r="A27334" s="371"/>
      <c r="B27334" s="371"/>
      <c r="C27334" s="371"/>
      <c r="D27334" s="434"/>
    </row>
    <row r="27335" spans="1:4">
      <c r="A27335" s="371"/>
      <c r="B27335" s="371"/>
      <c r="C27335" s="371"/>
      <c r="D27335" s="434"/>
    </row>
    <row r="27336" spans="1:4">
      <c r="A27336" s="371"/>
      <c r="B27336" s="371"/>
      <c r="C27336" s="371"/>
      <c r="D27336" s="434"/>
    </row>
    <row r="27337" spans="1:4">
      <c r="A27337" s="371"/>
      <c r="B27337" s="371"/>
      <c r="C27337" s="371"/>
      <c r="D27337" s="434"/>
    </row>
    <row r="27338" spans="1:4">
      <c r="A27338" s="371"/>
      <c r="B27338" s="371"/>
      <c r="C27338" s="371"/>
      <c r="D27338" s="434"/>
    </row>
    <row r="27339" spans="1:4">
      <c r="A27339" s="371"/>
      <c r="B27339" s="371"/>
      <c r="C27339" s="371"/>
      <c r="D27339" s="434"/>
    </row>
    <row r="27340" spans="1:4">
      <c r="A27340" s="371"/>
      <c r="B27340" s="371"/>
      <c r="C27340" s="371"/>
      <c r="D27340" s="434"/>
    </row>
    <row r="27341" spans="1:4">
      <c r="A27341" s="371"/>
      <c r="B27341" s="371"/>
      <c r="C27341" s="371"/>
      <c r="D27341" s="434"/>
    </row>
    <row r="27342" spans="1:4">
      <c r="A27342" s="371"/>
      <c r="B27342" s="371"/>
      <c r="C27342" s="371"/>
      <c r="D27342" s="434"/>
    </row>
    <row r="27343" spans="1:4">
      <c r="A27343" s="371"/>
      <c r="B27343" s="371"/>
      <c r="C27343" s="371"/>
      <c r="D27343" s="434"/>
    </row>
    <row r="27344" spans="1:4">
      <c r="A27344" s="371"/>
      <c r="B27344" s="371"/>
      <c r="C27344" s="371"/>
      <c r="D27344" s="434"/>
    </row>
    <row r="27345" spans="1:4">
      <c r="A27345" s="371"/>
      <c r="B27345" s="371"/>
      <c r="C27345" s="371"/>
      <c r="D27345" s="434"/>
    </row>
    <row r="27346" spans="1:4">
      <c r="A27346" s="371"/>
      <c r="B27346" s="371"/>
      <c r="C27346" s="371"/>
      <c r="D27346" s="434"/>
    </row>
    <row r="27347" spans="1:4">
      <c r="A27347" s="371"/>
      <c r="B27347" s="371"/>
      <c r="C27347" s="371"/>
      <c r="D27347" s="434"/>
    </row>
    <row r="27348" spans="1:4">
      <c r="A27348" s="371"/>
      <c r="B27348" s="371"/>
      <c r="C27348" s="371"/>
      <c r="D27348" s="434"/>
    </row>
    <row r="27349" spans="1:4">
      <c r="A27349" s="371"/>
      <c r="B27349" s="371"/>
      <c r="C27349" s="371"/>
      <c r="D27349" s="434"/>
    </row>
    <row r="27350" spans="1:4">
      <c r="A27350" s="371"/>
      <c r="B27350" s="371"/>
      <c r="C27350" s="371"/>
      <c r="D27350" s="434"/>
    </row>
    <row r="27351" spans="1:4">
      <c r="A27351" s="371"/>
      <c r="B27351" s="371"/>
      <c r="C27351" s="371"/>
      <c r="D27351" s="434"/>
    </row>
    <row r="27352" spans="1:4">
      <c r="A27352" s="371"/>
      <c r="B27352" s="371"/>
      <c r="C27352" s="371"/>
      <c r="D27352" s="434"/>
    </row>
    <row r="27353" spans="1:4">
      <c r="A27353" s="371"/>
      <c r="B27353" s="371"/>
      <c r="C27353" s="371"/>
      <c r="D27353" s="434"/>
    </row>
    <row r="27354" spans="1:4">
      <c r="A27354" s="371"/>
      <c r="B27354" s="371"/>
      <c r="C27354" s="371"/>
      <c r="D27354" s="434"/>
    </row>
    <row r="27355" spans="1:4">
      <c r="A27355" s="371"/>
      <c r="B27355" s="371"/>
      <c r="C27355" s="371"/>
      <c r="D27355" s="434"/>
    </row>
    <row r="27356" spans="1:4">
      <c r="A27356" s="371"/>
      <c r="B27356" s="371"/>
      <c r="C27356" s="371"/>
      <c r="D27356" s="434"/>
    </row>
    <row r="27357" spans="1:4">
      <c r="A27357" s="371"/>
      <c r="B27357" s="371"/>
      <c r="C27357" s="371"/>
      <c r="D27357" s="434"/>
    </row>
    <row r="27358" spans="1:4">
      <c r="A27358" s="371"/>
      <c r="B27358" s="371"/>
      <c r="C27358" s="371"/>
      <c r="D27358" s="434"/>
    </row>
    <row r="27359" spans="1:4">
      <c r="A27359" s="371"/>
      <c r="B27359" s="371"/>
      <c r="C27359" s="371"/>
      <c r="D27359" s="434"/>
    </row>
    <row r="27360" spans="1:4">
      <c r="A27360" s="371"/>
      <c r="B27360" s="371"/>
      <c r="C27360" s="371"/>
      <c r="D27360" s="434"/>
    </row>
    <row r="27361" spans="1:4">
      <c r="A27361" s="371"/>
      <c r="B27361" s="371"/>
      <c r="C27361" s="371"/>
      <c r="D27361" s="434"/>
    </row>
    <row r="27362" spans="1:4">
      <c r="A27362" s="371"/>
      <c r="B27362" s="371"/>
      <c r="C27362" s="371"/>
      <c r="D27362" s="434"/>
    </row>
    <row r="27363" spans="1:4">
      <c r="A27363" s="371"/>
      <c r="B27363" s="371"/>
      <c r="C27363" s="371"/>
      <c r="D27363" s="434"/>
    </row>
    <row r="27364" spans="1:4">
      <c r="A27364" s="371"/>
      <c r="B27364" s="371"/>
      <c r="C27364" s="371"/>
      <c r="D27364" s="434"/>
    </row>
    <row r="27365" spans="1:4">
      <c r="A27365" s="371"/>
      <c r="B27365" s="371"/>
      <c r="C27365" s="371"/>
      <c r="D27365" s="434"/>
    </row>
    <row r="27366" spans="1:4">
      <c r="A27366" s="371"/>
      <c r="B27366" s="371"/>
      <c r="C27366" s="371"/>
      <c r="D27366" s="434"/>
    </row>
    <row r="27367" spans="1:4">
      <c r="A27367" s="371"/>
      <c r="B27367" s="371"/>
      <c r="C27367" s="371"/>
      <c r="D27367" s="434"/>
    </row>
    <row r="27368" spans="1:4">
      <c r="A27368" s="371"/>
      <c r="B27368" s="371"/>
      <c r="C27368" s="371"/>
      <c r="D27368" s="434"/>
    </row>
    <row r="27369" spans="1:4">
      <c r="A27369" s="371"/>
      <c r="B27369" s="371"/>
      <c r="C27369" s="371"/>
      <c r="D27369" s="434"/>
    </row>
    <row r="27370" spans="1:4">
      <c r="A27370" s="371"/>
      <c r="B27370" s="371"/>
      <c r="C27370" s="371"/>
      <c r="D27370" s="434"/>
    </row>
    <row r="27371" spans="1:4">
      <c r="A27371" s="371"/>
      <c r="B27371" s="371"/>
      <c r="C27371" s="371"/>
      <c r="D27371" s="434"/>
    </row>
    <row r="27372" spans="1:4">
      <c r="A27372" s="371"/>
      <c r="B27372" s="371"/>
      <c r="C27372" s="371"/>
      <c r="D27372" s="434"/>
    </row>
    <row r="27373" spans="1:4">
      <c r="A27373" s="371"/>
      <c r="B27373" s="371"/>
      <c r="C27373" s="371"/>
      <c r="D27373" s="434"/>
    </row>
    <row r="27374" spans="1:4">
      <c r="A27374" s="371"/>
      <c r="B27374" s="371"/>
      <c r="C27374" s="371"/>
      <c r="D27374" s="434"/>
    </row>
    <row r="27375" spans="1:4">
      <c r="A27375" s="371"/>
      <c r="B27375" s="371"/>
      <c r="C27375" s="371"/>
      <c r="D27375" s="434"/>
    </row>
    <row r="27376" spans="1:4">
      <c r="A27376" s="371"/>
      <c r="B27376" s="371"/>
      <c r="C27376" s="371"/>
      <c r="D27376" s="434"/>
    </row>
    <row r="27377" spans="1:4">
      <c r="A27377" s="371"/>
      <c r="B27377" s="371"/>
      <c r="C27377" s="371"/>
      <c r="D27377" s="434"/>
    </row>
    <row r="27378" spans="1:4">
      <c r="A27378" s="371"/>
      <c r="B27378" s="371"/>
      <c r="C27378" s="371"/>
      <c r="D27378" s="434"/>
    </row>
    <row r="27379" spans="1:4">
      <c r="A27379" s="371"/>
      <c r="B27379" s="371"/>
      <c r="C27379" s="371"/>
      <c r="D27379" s="434"/>
    </row>
    <row r="27380" spans="1:4">
      <c r="A27380" s="371"/>
      <c r="B27380" s="371"/>
      <c r="C27380" s="371"/>
      <c r="D27380" s="434"/>
    </row>
    <row r="27381" spans="1:4">
      <c r="A27381" s="371"/>
      <c r="B27381" s="371"/>
      <c r="C27381" s="371"/>
      <c r="D27381" s="434"/>
    </row>
    <row r="27382" spans="1:4">
      <c r="A27382" s="371"/>
      <c r="B27382" s="371"/>
      <c r="C27382" s="371"/>
      <c r="D27382" s="434"/>
    </row>
    <row r="27383" spans="1:4">
      <c r="A27383" s="371"/>
      <c r="B27383" s="371"/>
      <c r="C27383" s="371"/>
      <c r="D27383" s="434"/>
    </row>
    <row r="27384" spans="1:4">
      <c r="A27384" s="371"/>
      <c r="B27384" s="371"/>
      <c r="C27384" s="371"/>
      <c r="D27384" s="434"/>
    </row>
    <row r="27385" spans="1:4">
      <c r="A27385" s="371"/>
      <c r="B27385" s="371"/>
      <c r="C27385" s="371"/>
      <c r="D27385" s="434"/>
    </row>
    <row r="27386" spans="1:4">
      <c r="A27386" s="371"/>
      <c r="B27386" s="371"/>
      <c r="C27386" s="371"/>
      <c r="D27386" s="434"/>
    </row>
    <row r="27387" spans="1:4">
      <c r="A27387" s="371"/>
      <c r="B27387" s="371"/>
      <c r="C27387" s="371"/>
      <c r="D27387" s="434"/>
    </row>
    <row r="27388" spans="1:4">
      <c r="A27388" s="371"/>
      <c r="B27388" s="371"/>
      <c r="C27388" s="371"/>
      <c r="D27388" s="434"/>
    </row>
    <row r="27389" spans="1:4">
      <c r="A27389" s="371"/>
      <c r="B27389" s="371"/>
      <c r="C27389" s="371"/>
      <c r="D27389" s="434"/>
    </row>
    <row r="27390" spans="1:4">
      <c r="A27390" s="371"/>
      <c r="B27390" s="371"/>
      <c r="C27390" s="371"/>
      <c r="D27390" s="434"/>
    </row>
    <row r="27391" spans="1:4">
      <c r="A27391" s="371"/>
      <c r="B27391" s="371"/>
      <c r="C27391" s="371"/>
      <c r="D27391" s="434"/>
    </row>
    <row r="27392" spans="1:4">
      <c r="A27392" s="371"/>
      <c r="B27392" s="371"/>
      <c r="C27392" s="371"/>
      <c r="D27392" s="434"/>
    </row>
    <row r="27393" spans="1:4">
      <c r="A27393" s="371"/>
      <c r="B27393" s="371"/>
      <c r="C27393" s="371"/>
      <c r="D27393" s="434"/>
    </row>
    <row r="27394" spans="1:4">
      <c r="A27394" s="371"/>
      <c r="B27394" s="371"/>
      <c r="C27394" s="371"/>
      <c r="D27394" s="434"/>
    </row>
    <row r="27395" spans="1:4">
      <c r="A27395" s="371"/>
      <c r="B27395" s="371"/>
      <c r="C27395" s="371"/>
      <c r="D27395" s="434"/>
    </row>
    <row r="27396" spans="1:4">
      <c r="A27396" s="371"/>
      <c r="B27396" s="371"/>
      <c r="C27396" s="371"/>
      <c r="D27396" s="434"/>
    </row>
    <row r="27397" spans="1:4">
      <c r="A27397" s="371"/>
      <c r="B27397" s="371"/>
      <c r="C27397" s="371"/>
      <c r="D27397" s="434"/>
    </row>
    <row r="27398" spans="1:4">
      <c r="A27398" s="371"/>
      <c r="B27398" s="371"/>
      <c r="C27398" s="371"/>
      <c r="D27398" s="434"/>
    </row>
    <row r="27399" spans="1:4">
      <c r="A27399" s="371"/>
      <c r="B27399" s="371"/>
      <c r="C27399" s="371"/>
      <c r="D27399" s="434"/>
    </row>
    <row r="27400" spans="1:4">
      <c r="A27400" s="371"/>
      <c r="B27400" s="371"/>
      <c r="C27400" s="371"/>
      <c r="D27400" s="434"/>
    </row>
    <row r="27401" spans="1:4">
      <c r="A27401" s="371"/>
      <c r="B27401" s="371"/>
      <c r="C27401" s="371"/>
      <c r="D27401" s="434"/>
    </row>
    <row r="27402" spans="1:4">
      <c r="A27402" s="371"/>
      <c r="B27402" s="371"/>
      <c r="C27402" s="371"/>
      <c r="D27402" s="434"/>
    </row>
    <row r="27403" spans="1:4">
      <c r="A27403" s="371"/>
      <c r="B27403" s="371"/>
      <c r="C27403" s="371"/>
      <c r="D27403" s="434"/>
    </row>
    <row r="27404" spans="1:4">
      <c r="A27404" s="371"/>
      <c r="B27404" s="371"/>
      <c r="C27404" s="371"/>
      <c r="D27404" s="434"/>
    </row>
    <row r="27405" spans="1:4">
      <c r="A27405" s="371"/>
      <c r="B27405" s="371"/>
      <c r="C27405" s="371"/>
      <c r="D27405" s="434"/>
    </row>
    <row r="27406" spans="1:4">
      <c r="A27406" s="371"/>
      <c r="B27406" s="371"/>
      <c r="C27406" s="371"/>
      <c r="D27406" s="434"/>
    </row>
    <row r="27407" spans="1:4">
      <c r="A27407" s="371"/>
      <c r="B27407" s="371"/>
      <c r="C27407" s="371"/>
      <c r="D27407" s="434"/>
    </row>
    <row r="27408" spans="1:4">
      <c r="A27408" s="371"/>
      <c r="B27408" s="371"/>
      <c r="C27408" s="371"/>
      <c r="D27408" s="434"/>
    </row>
    <row r="27409" spans="1:4">
      <c r="A27409" s="371"/>
      <c r="B27409" s="371"/>
      <c r="C27409" s="371"/>
      <c r="D27409" s="434"/>
    </row>
    <row r="27410" spans="1:4">
      <c r="A27410" s="371"/>
      <c r="B27410" s="371"/>
      <c r="C27410" s="371"/>
      <c r="D27410" s="434"/>
    </row>
    <row r="27411" spans="1:4">
      <c r="A27411" s="371"/>
      <c r="B27411" s="371"/>
      <c r="C27411" s="371"/>
      <c r="D27411" s="434"/>
    </row>
    <row r="27412" spans="1:4">
      <c r="A27412" s="371"/>
      <c r="B27412" s="371"/>
      <c r="C27412" s="371"/>
      <c r="D27412" s="434"/>
    </row>
    <row r="27413" spans="1:4">
      <c r="A27413" s="371"/>
      <c r="B27413" s="371"/>
      <c r="C27413" s="371"/>
      <c r="D27413" s="434"/>
    </row>
    <row r="27414" spans="1:4">
      <c r="A27414" s="371"/>
      <c r="B27414" s="371"/>
      <c r="C27414" s="371"/>
      <c r="D27414" s="434"/>
    </row>
    <row r="27415" spans="1:4">
      <c r="A27415" s="371"/>
      <c r="B27415" s="371"/>
      <c r="C27415" s="371"/>
      <c r="D27415" s="434"/>
    </row>
    <row r="27416" spans="1:4">
      <c r="A27416" s="371"/>
      <c r="B27416" s="371"/>
      <c r="C27416" s="371"/>
      <c r="D27416" s="434"/>
    </row>
    <row r="27417" spans="1:4">
      <c r="A27417" s="371"/>
      <c r="B27417" s="371"/>
      <c r="C27417" s="371"/>
      <c r="D27417" s="434"/>
    </row>
    <row r="27418" spans="1:4">
      <c r="A27418" s="371"/>
      <c r="B27418" s="371"/>
      <c r="C27418" s="371"/>
      <c r="D27418" s="434"/>
    </row>
    <row r="27419" spans="1:4">
      <c r="A27419" s="371"/>
      <c r="B27419" s="371"/>
      <c r="C27419" s="371"/>
      <c r="D27419" s="434"/>
    </row>
    <row r="27420" spans="1:4">
      <c r="A27420" s="371"/>
      <c r="B27420" s="371"/>
      <c r="C27420" s="371"/>
      <c r="D27420" s="434"/>
    </row>
    <row r="27421" spans="1:4">
      <c r="A27421" s="371"/>
      <c r="B27421" s="371"/>
      <c r="C27421" s="371"/>
      <c r="D27421" s="434"/>
    </row>
    <row r="27422" spans="1:4">
      <c r="A27422" s="371"/>
      <c r="B27422" s="371"/>
      <c r="C27422" s="371"/>
      <c r="D27422" s="434"/>
    </row>
    <row r="27423" spans="1:4">
      <c r="A27423" s="371"/>
      <c r="B27423" s="371"/>
      <c r="C27423" s="371"/>
      <c r="D27423" s="434"/>
    </row>
    <row r="27424" spans="1:4">
      <c r="A27424" s="371"/>
      <c r="B27424" s="371"/>
      <c r="C27424" s="371"/>
      <c r="D27424" s="434"/>
    </row>
    <row r="27425" spans="1:4">
      <c r="A27425" s="371"/>
      <c r="B27425" s="371"/>
      <c r="C27425" s="371"/>
      <c r="D27425" s="434"/>
    </row>
    <row r="27426" spans="1:4">
      <c r="A27426" s="371"/>
      <c r="B27426" s="371"/>
      <c r="C27426" s="371"/>
      <c r="D27426" s="434"/>
    </row>
    <row r="27427" spans="1:4">
      <c r="A27427" s="371"/>
      <c r="B27427" s="371"/>
      <c r="C27427" s="371"/>
      <c r="D27427" s="434"/>
    </row>
    <row r="27428" spans="1:4">
      <c r="A27428" s="371"/>
      <c r="B27428" s="371"/>
      <c r="C27428" s="371"/>
      <c r="D27428" s="434"/>
    </row>
    <row r="27429" spans="1:4">
      <c r="A27429" s="371"/>
      <c r="B27429" s="371"/>
      <c r="C27429" s="371"/>
      <c r="D27429" s="434"/>
    </row>
    <row r="27430" spans="1:4">
      <c r="A27430" s="371"/>
      <c r="B27430" s="371"/>
      <c r="C27430" s="371"/>
      <c r="D27430" s="434"/>
    </row>
    <row r="27431" spans="1:4">
      <c r="A27431" s="371"/>
      <c r="B27431" s="371"/>
      <c r="C27431" s="371"/>
      <c r="D27431" s="434"/>
    </row>
    <row r="27432" spans="1:4">
      <c r="A27432" s="371"/>
      <c r="B27432" s="371"/>
      <c r="C27432" s="371"/>
      <c r="D27432" s="434"/>
    </row>
    <row r="27433" spans="1:4">
      <c r="A27433" s="371"/>
      <c r="B27433" s="371"/>
      <c r="C27433" s="371"/>
      <c r="D27433" s="434"/>
    </row>
    <row r="27434" spans="1:4">
      <c r="A27434" s="371"/>
      <c r="B27434" s="371"/>
      <c r="C27434" s="371"/>
      <c r="D27434" s="434"/>
    </row>
    <row r="27435" spans="1:4">
      <c r="A27435" s="371"/>
      <c r="B27435" s="371"/>
      <c r="C27435" s="371"/>
      <c r="D27435" s="434"/>
    </row>
    <row r="27436" spans="1:4">
      <c r="A27436" s="371"/>
      <c r="B27436" s="371"/>
      <c r="C27436" s="371"/>
      <c r="D27436" s="434"/>
    </row>
    <row r="27437" spans="1:4">
      <c r="A27437" s="371"/>
      <c r="B27437" s="371"/>
      <c r="C27437" s="371"/>
      <c r="D27437" s="434"/>
    </row>
    <row r="27438" spans="1:4">
      <c r="A27438" s="371"/>
      <c r="B27438" s="371"/>
      <c r="C27438" s="371"/>
      <c r="D27438" s="434"/>
    </row>
    <row r="27439" spans="1:4">
      <c r="A27439" s="371"/>
      <c r="B27439" s="371"/>
      <c r="C27439" s="371"/>
      <c r="D27439" s="434"/>
    </row>
    <row r="27440" spans="1:4">
      <c r="A27440" s="371"/>
      <c r="B27440" s="371"/>
      <c r="C27440" s="371"/>
      <c r="D27440" s="434"/>
    </row>
    <row r="27441" spans="1:4">
      <c r="A27441" s="371"/>
      <c r="B27441" s="371"/>
      <c r="C27441" s="371"/>
      <c r="D27441" s="434"/>
    </row>
    <row r="27442" spans="1:4">
      <c r="A27442" s="371"/>
      <c r="B27442" s="371"/>
      <c r="C27442" s="371"/>
      <c r="D27442" s="434"/>
    </row>
    <row r="27443" spans="1:4">
      <c r="A27443" s="371"/>
      <c r="B27443" s="371"/>
      <c r="C27443" s="371"/>
      <c r="D27443" s="434"/>
    </row>
    <row r="27444" spans="1:4">
      <c r="A27444" s="371"/>
      <c r="B27444" s="371"/>
      <c r="C27444" s="371"/>
      <c r="D27444" s="434"/>
    </row>
    <row r="27445" spans="1:4">
      <c r="A27445" s="371"/>
      <c r="B27445" s="371"/>
      <c r="C27445" s="371"/>
      <c r="D27445" s="434"/>
    </row>
    <row r="27446" spans="1:4">
      <c r="A27446" s="371"/>
      <c r="B27446" s="371"/>
      <c r="C27446" s="371"/>
      <c r="D27446" s="434"/>
    </row>
    <row r="27447" spans="1:4">
      <c r="A27447" s="371"/>
      <c r="B27447" s="371"/>
      <c r="C27447" s="371"/>
      <c r="D27447" s="434"/>
    </row>
    <row r="27448" spans="1:4">
      <c r="A27448" s="371"/>
      <c r="B27448" s="371"/>
      <c r="C27448" s="371"/>
      <c r="D27448" s="434"/>
    </row>
    <row r="27449" spans="1:4">
      <c r="A27449" s="371"/>
      <c r="B27449" s="371"/>
      <c r="C27449" s="371"/>
      <c r="D27449" s="434"/>
    </row>
    <row r="27450" spans="1:4">
      <c r="A27450" s="371"/>
      <c r="B27450" s="371"/>
      <c r="C27450" s="371"/>
      <c r="D27450" s="434"/>
    </row>
    <row r="27451" spans="1:4">
      <c r="A27451" s="371"/>
      <c r="B27451" s="371"/>
      <c r="C27451" s="371"/>
      <c r="D27451" s="434"/>
    </row>
    <row r="27452" spans="1:4">
      <c r="A27452" s="371"/>
      <c r="B27452" s="371"/>
      <c r="C27452" s="371"/>
      <c r="D27452" s="434"/>
    </row>
    <row r="27453" spans="1:4">
      <c r="A27453" s="371"/>
      <c r="B27453" s="371"/>
      <c r="C27453" s="371"/>
      <c r="D27453" s="434"/>
    </row>
    <row r="27454" spans="1:4">
      <c r="A27454" s="371"/>
      <c r="B27454" s="371"/>
      <c r="C27454" s="371"/>
      <c r="D27454" s="434"/>
    </row>
    <row r="27455" spans="1:4">
      <c r="A27455" s="371"/>
      <c r="B27455" s="371"/>
      <c r="C27455" s="371"/>
      <c r="D27455" s="434"/>
    </row>
    <row r="27456" spans="1:4">
      <c r="A27456" s="371"/>
      <c r="B27456" s="371"/>
      <c r="C27456" s="371"/>
      <c r="D27456" s="434"/>
    </row>
    <row r="27457" spans="1:4">
      <c r="A27457" s="371"/>
      <c r="B27457" s="371"/>
      <c r="C27457" s="371"/>
      <c r="D27457" s="434"/>
    </row>
    <row r="27458" spans="1:4">
      <c r="A27458" s="371"/>
      <c r="B27458" s="371"/>
      <c r="C27458" s="371"/>
      <c r="D27458" s="434"/>
    </row>
    <row r="27459" spans="1:4">
      <c r="A27459" s="371"/>
      <c r="B27459" s="371"/>
      <c r="C27459" s="371"/>
      <c r="D27459" s="434"/>
    </row>
    <row r="27460" spans="1:4">
      <c r="A27460" s="371"/>
      <c r="B27460" s="371"/>
      <c r="C27460" s="371"/>
      <c r="D27460" s="434"/>
    </row>
    <row r="27461" spans="1:4">
      <c r="A27461" s="371"/>
      <c r="B27461" s="371"/>
      <c r="C27461" s="371"/>
      <c r="D27461" s="434"/>
    </row>
    <row r="27462" spans="1:4">
      <c r="A27462" s="371"/>
      <c r="B27462" s="371"/>
      <c r="C27462" s="371"/>
      <c r="D27462" s="434"/>
    </row>
    <row r="27463" spans="1:4">
      <c r="A27463" s="371"/>
      <c r="B27463" s="371"/>
      <c r="C27463" s="371"/>
      <c r="D27463" s="434"/>
    </row>
    <row r="27464" spans="1:4">
      <c r="A27464" s="371"/>
      <c r="B27464" s="371"/>
      <c r="C27464" s="371"/>
      <c r="D27464" s="434"/>
    </row>
    <row r="27465" spans="1:4">
      <c r="A27465" s="371"/>
      <c r="B27465" s="371"/>
      <c r="C27465" s="371"/>
      <c r="D27465" s="434"/>
    </row>
    <row r="27466" spans="1:4">
      <c r="A27466" s="371"/>
      <c r="B27466" s="371"/>
      <c r="C27466" s="371"/>
      <c r="D27466" s="434"/>
    </row>
    <row r="27467" spans="1:4">
      <c r="A27467" s="371"/>
      <c r="B27467" s="371"/>
      <c r="C27467" s="371"/>
      <c r="D27467" s="434"/>
    </row>
    <row r="27468" spans="1:4">
      <c r="A27468" s="371"/>
      <c r="B27468" s="371"/>
      <c r="C27468" s="371"/>
      <c r="D27468" s="434"/>
    </row>
    <row r="27469" spans="1:4">
      <c r="A27469" s="371"/>
      <c r="B27469" s="371"/>
      <c r="C27469" s="371"/>
      <c r="D27469" s="434"/>
    </row>
    <row r="27470" spans="1:4">
      <c r="A27470" s="371"/>
      <c r="B27470" s="371"/>
      <c r="C27470" s="371"/>
      <c r="D27470" s="434"/>
    </row>
    <row r="27471" spans="1:4">
      <c r="A27471" s="371"/>
      <c r="B27471" s="371"/>
      <c r="C27471" s="371"/>
      <c r="D27471" s="434"/>
    </row>
    <row r="27472" spans="1:4">
      <c r="A27472" s="371"/>
      <c r="B27472" s="371"/>
      <c r="C27472" s="371"/>
      <c r="D27472" s="434"/>
    </row>
    <row r="27473" spans="1:4">
      <c r="A27473" s="371"/>
      <c r="B27473" s="371"/>
      <c r="C27473" s="371"/>
      <c r="D27473" s="434"/>
    </row>
    <row r="27474" spans="1:4">
      <c r="A27474" s="371"/>
      <c r="B27474" s="371"/>
      <c r="C27474" s="371"/>
      <c r="D27474" s="434"/>
    </row>
    <row r="27475" spans="1:4">
      <c r="A27475" s="371"/>
      <c r="B27475" s="371"/>
      <c r="C27475" s="371"/>
      <c r="D27475" s="434"/>
    </row>
    <row r="27476" spans="1:4">
      <c r="A27476" s="371"/>
      <c r="B27476" s="371"/>
      <c r="C27476" s="371"/>
      <c r="D27476" s="434"/>
    </row>
    <row r="27477" spans="1:4">
      <c r="A27477" s="371"/>
      <c r="B27477" s="371"/>
      <c r="C27477" s="371"/>
      <c r="D27477" s="434"/>
    </row>
    <row r="27478" spans="1:4">
      <c r="A27478" s="371"/>
      <c r="B27478" s="371"/>
      <c r="C27478" s="371"/>
      <c r="D27478" s="434"/>
    </row>
    <row r="27479" spans="1:4">
      <c r="A27479" s="371"/>
      <c r="B27479" s="371"/>
      <c r="C27479" s="371"/>
      <c r="D27479" s="434"/>
    </row>
    <row r="27480" spans="1:4">
      <c r="A27480" s="371"/>
      <c r="B27480" s="371"/>
      <c r="C27480" s="371"/>
      <c r="D27480" s="434"/>
    </row>
    <row r="27481" spans="1:4">
      <c r="A27481" s="371"/>
      <c r="B27481" s="371"/>
      <c r="C27481" s="371"/>
      <c r="D27481" s="434"/>
    </row>
    <row r="27482" spans="1:4">
      <c r="A27482" s="371"/>
      <c r="B27482" s="371"/>
      <c r="C27482" s="371"/>
      <c r="D27482" s="434"/>
    </row>
    <row r="27483" spans="1:4">
      <c r="A27483" s="371"/>
      <c r="B27483" s="371"/>
      <c r="C27483" s="371"/>
      <c r="D27483" s="434"/>
    </row>
    <row r="27484" spans="1:4">
      <c r="A27484" s="371"/>
      <c r="B27484" s="371"/>
      <c r="C27484" s="371"/>
      <c r="D27484" s="434"/>
    </row>
    <row r="27485" spans="1:4">
      <c r="A27485" s="371"/>
      <c r="B27485" s="371"/>
      <c r="C27485" s="371"/>
      <c r="D27485" s="434"/>
    </row>
    <row r="27486" spans="1:4">
      <c r="A27486" s="371"/>
      <c r="B27486" s="371"/>
      <c r="C27486" s="371"/>
      <c r="D27486" s="434"/>
    </row>
    <row r="27487" spans="1:4">
      <c r="A27487" s="371"/>
      <c r="B27487" s="371"/>
      <c r="C27487" s="371"/>
      <c r="D27487" s="434"/>
    </row>
    <row r="27488" spans="1:4">
      <c r="A27488" s="371"/>
      <c r="B27488" s="371"/>
      <c r="C27488" s="371"/>
      <c r="D27488" s="434"/>
    </row>
    <row r="27489" spans="1:4">
      <c r="A27489" s="371"/>
      <c r="B27489" s="371"/>
      <c r="C27489" s="371"/>
      <c r="D27489" s="434"/>
    </row>
    <row r="27490" spans="1:4">
      <c r="A27490" s="371"/>
      <c r="B27490" s="371"/>
      <c r="C27490" s="371"/>
      <c r="D27490" s="434"/>
    </row>
    <row r="27491" spans="1:4">
      <c r="A27491" s="371"/>
      <c r="B27491" s="371"/>
      <c r="C27491" s="371"/>
      <c r="D27491" s="434"/>
    </row>
    <row r="27492" spans="1:4">
      <c r="A27492" s="371"/>
      <c r="B27492" s="371"/>
      <c r="C27492" s="371"/>
      <c r="D27492" s="434"/>
    </row>
    <row r="27493" spans="1:4">
      <c r="A27493" s="371"/>
      <c r="B27493" s="371"/>
      <c r="C27493" s="371"/>
      <c r="D27493" s="434"/>
    </row>
    <row r="27494" spans="1:4">
      <c r="A27494" s="371"/>
      <c r="B27494" s="371"/>
      <c r="C27494" s="371"/>
      <c r="D27494" s="434"/>
    </row>
    <row r="27495" spans="1:4">
      <c r="A27495" s="371"/>
      <c r="B27495" s="371"/>
      <c r="C27495" s="371"/>
      <c r="D27495" s="434"/>
    </row>
    <row r="27496" spans="1:4">
      <c r="A27496" s="371"/>
      <c r="B27496" s="371"/>
      <c r="C27496" s="371"/>
      <c r="D27496" s="434"/>
    </row>
    <row r="27497" spans="1:4">
      <c r="A27497" s="371"/>
      <c r="B27497" s="371"/>
      <c r="C27497" s="371"/>
      <c r="D27497" s="434"/>
    </row>
    <row r="27498" spans="1:4">
      <c r="A27498" s="371"/>
      <c r="B27498" s="371"/>
      <c r="C27498" s="371"/>
      <c r="D27498" s="434"/>
    </row>
    <row r="27499" spans="1:4">
      <c r="A27499" s="371"/>
      <c r="B27499" s="371"/>
      <c r="C27499" s="371"/>
      <c r="D27499" s="434"/>
    </row>
    <row r="27500" spans="1:4">
      <c r="A27500" s="371"/>
      <c r="B27500" s="371"/>
      <c r="C27500" s="371"/>
      <c r="D27500" s="434"/>
    </row>
    <row r="27501" spans="1:4">
      <c r="A27501" s="371"/>
      <c r="B27501" s="371"/>
      <c r="C27501" s="371"/>
      <c r="D27501" s="434"/>
    </row>
    <row r="27502" spans="1:4">
      <c r="A27502" s="371"/>
      <c r="B27502" s="371"/>
      <c r="C27502" s="371"/>
      <c r="D27502" s="434"/>
    </row>
    <row r="27503" spans="1:4">
      <c r="A27503" s="371"/>
      <c r="B27503" s="371"/>
      <c r="C27503" s="371"/>
      <c r="D27503" s="434"/>
    </row>
    <row r="27504" spans="1:4">
      <c r="A27504" s="371"/>
      <c r="B27504" s="371"/>
      <c r="C27504" s="371"/>
      <c r="D27504" s="434"/>
    </row>
    <row r="27505" spans="1:4">
      <c r="A27505" s="371"/>
      <c r="B27505" s="371"/>
      <c r="C27505" s="371"/>
      <c r="D27505" s="434"/>
    </row>
    <row r="27506" spans="1:4">
      <c r="A27506" s="371"/>
      <c r="B27506" s="371"/>
      <c r="C27506" s="371"/>
      <c r="D27506" s="434"/>
    </row>
    <row r="27507" spans="1:4">
      <c r="A27507" s="371"/>
      <c r="B27507" s="371"/>
      <c r="C27507" s="371"/>
      <c r="D27507" s="434"/>
    </row>
    <row r="27508" spans="1:4">
      <c r="A27508" s="371"/>
      <c r="B27508" s="371"/>
      <c r="C27508" s="371"/>
      <c r="D27508" s="434"/>
    </row>
    <row r="27509" spans="1:4">
      <c r="A27509" s="371"/>
      <c r="B27509" s="371"/>
      <c r="C27509" s="371"/>
      <c r="D27509" s="434"/>
    </row>
    <row r="27510" spans="1:4">
      <c r="A27510" s="371"/>
      <c r="B27510" s="371"/>
      <c r="C27510" s="371"/>
      <c r="D27510" s="434"/>
    </row>
    <row r="27511" spans="1:4">
      <c r="A27511" s="371"/>
      <c r="B27511" s="371"/>
      <c r="C27511" s="371"/>
      <c r="D27511" s="434"/>
    </row>
    <row r="27512" spans="1:4">
      <c r="A27512" s="371"/>
      <c r="B27512" s="371"/>
      <c r="C27512" s="371"/>
      <c r="D27512" s="434"/>
    </row>
    <row r="27513" spans="1:4">
      <c r="A27513" s="371"/>
      <c r="B27513" s="371"/>
      <c r="C27513" s="371"/>
      <c r="D27513" s="434"/>
    </row>
    <row r="27514" spans="1:4">
      <c r="A27514" s="371"/>
      <c r="B27514" s="371"/>
      <c r="C27514" s="371"/>
      <c r="D27514" s="434"/>
    </row>
    <row r="27515" spans="1:4">
      <c r="A27515" s="371"/>
      <c r="B27515" s="371"/>
      <c r="C27515" s="371"/>
      <c r="D27515" s="434"/>
    </row>
    <row r="27516" spans="1:4">
      <c r="A27516" s="371"/>
      <c r="B27516" s="371"/>
      <c r="C27516" s="371"/>
      <c r="D27516" s="434"/>
    </row>
    <row r="27517" spans="1:4">
      <c r="A27517" s="371"/>
      <c r="B27517" s="371"/>
      <c r="C27517" s="371"/>
      <c r="D27517" s="434"/>
    </row>
    <row r="27518" spans="1:4">
      <c r="A27518" s="371"/>
      <c r="B27518" s="371"/>
      <c r="C27518" s="371"/>
      <c r="D27518" s="434"/>
    </row>
    <row r="27519" spans="1:4">
      <c r="A27519" s="371"/>
      <c r="B27519" s="371"/>
      <c r="C27519" s="371"/>
      <c r="D27519" s="434"/>
    </row>
    <row r="27520" spans="1:4">
      <c r="A27520" s="371"/>
      <c r="B27520" s="371"/>
      <c r="C27520" s="371"/>
      <c r="D27520" s="434"/>
    </row>
    <row r="27521" spans="1:4">
      <c r="A27521" s="371"/>
      <c r="B27521" s="371"/>
      <c r="C27521" s="371"/>
      <c r="D27521" s="434"/>
    </row>
    <row r="27522" spans="1:4">
      <c r="A27522" s="371"/>
      <c r="B27522" s="371"/>
      <c r="C27522" s="371"/>
      <c r="D27522" s="434"/>
    </row>
    <row r="27523" spans="1:4">
      <c r="A27523" s="371"/>
      <c r="B27523" s="371"/>
      <c r="C27523" s="371"/>
      <c r="D27523" s="434"/>
    </row>
    <row r="27524" spans="1:4">
      <c r="A27524" s="371"/>
      <c r="B27524" s="371"/>
      <c r="C27524" s="371"/>
      <c r="D27524" s="434"/>
    </row>
    <row r="27525" spans="1:4">
      <c r="A27525" s="371"/>
      <c r="B27525" s="371"/>
      <c r="C27525" s="371"/>
      <c r="D27525" s="434"/>
    </row>
    <row r="27526" spans="1:4">
      <c r="A27526" s="371"/>
      <c r="B27526" s="371"/>
      <c r="C27526" s="371"/>
      <c r="D27526" s="434"/>
    </row>
    <row r="27527" spans="1:4">
      <c r="A27527" s="371"/>
      <c r="B27527" s="371"/>
      <c r="C27527" s="371"/>
      <c r="D27527" s="434"/>
    </row>
    <row r="27528" spans="1:4">
      <c r="A27528" s="371"/>
      <c r="B27528" s="371"/>
      <c r="C27528" s="371"/>
      <c r="D27528" s="434"/>
    </row>
    <row r="27529" spans="1:4">
      <c r="A27529" s="371"/>
      <c r="B27529" s="371"/>
      <c r="C27529" s="371"/>
      <c r="D27529" s="434"/>
    </row>
    <row r="27530" spans="1:4">
      <c r="A27530" s="371"/>
      <c r="B27530" s="371"/>
      <c r="C27530" s="371"/>
      <c r="D27530" s="434"/>
    </row>
    <row r="27531" spans="1:4">
      <c r="A27531" s="371"/>
      <c r="B27531" s="371"/>
      <c r="C27531" s="371"/>
      <c r="D27531" s="434"/>
    </row>
    <row r="27532" spans="1:4">
      <c r="A27532" s="371"/>
      <c r="B27532" s="371"/>
      <c r="C27532" s="371"/>
      <c r="D27532" s="434"/>
    </row>
    <row r="27533" spans="1:4">
      <c r="A27533" s="371"/>
      <c r="B27533" s="371"/>
      <c r="C27533" s="371"/>
      <c r="D27533" s="434"/>
    </row>
    <row r="27534" spans="1:4">
      <c r="A27534" s="371"/>
      <c r="B27534" s="371"/>
      <c r="C27534" s="371"/>
      <c r="D27534" s="434"/>
    </row>
    <row r="27535" spans="1:4">
      <c r="A27535" s="371"/>
      <c r="B27535" s="371"/>
      <c r="C27535" s="371"/>
      <c r="D27535" s="434"/>
    </row>
    <row r="27536" spans="1:4">
      <c r="A27536" s="371"/>
      <c r="B27536" s="371"/>
      <c r="C27536" s="371"/>
      <c r="D27536" s="434"/>
    </row>
    <row r="27537" spans="1:4">
      <c r="A27537" s="371"/>
      <c r="B27537" s="371"/>
      <c r="C27537" s="371"/>
      <c r="D27537" s="434"/>
    </row>
    <row r="27538" spans="1:4">
      <c r="A27538" s="371"/>
      <c r="B27538" s="371"/>
      <c r="C27538" s="371"/>
      <c r="D27538" s="434"/>
    </row>
    <row r="27539" spans="1:4">
      <c r="A27539" s="371"/>
      <c r="B27539" s="371"/>
      <c r="C27539" s="371"/>
      <c r="D27539" s="434"/>
    </row>
    <row r="27540" spans="1:4">
      <c r="A27540" s="371"/>
      <c r="B27540" s="371"/>
      <c r="C27540" s="371"/>
      <c r="D27540" s="434"/>
    </row>
    <row r="27541" spans="1:4">
      <c r="A27541" s="371"/>
      <c r="B27541" s="371"/>
      <c r="C27541" s="371"/>
      <c r="D27541" s="434"/>
    </row>
    <row r="27542" spans="1:4">
      <c r="A27542" s="371"/>
      <c r="B27542" s="371"/>
      <c r="C27542" s="371"/>
      <c r="D27542" s="434"/>
    </row>
    <row r="27543" spans="1:4">
      <c r="A27543" s="371"/>
      <c r="B27543" s="371"/>
      <c r="C27543" s="371"/>
      <c r="D27543" s="434"/>
    </row>
    <row r="27544" spans="1:4">
      <c r="A27544" s="371"/>
      <c r="B27544" s="371"/>
      <c r="C27544" s="371"/>
      <c r="D27544" s="434"/>
    </row>
    <row r="27545" spans="1:4">
      <c r="A27545" s="371"/>
      <c r="B27545" s="371"/>
      <c r="C27545" s="371"/>
      <c r="D27545" s="434"/>
    </row>
    <row r="27546" spans="1:4">
      <c r="A27546" s="371"/>
      <c r="B27546" s="371"/>
      <c r="C27546" s="371"/>
      <c r="D27546" s="434"/>
    </row>
    <row r="27547" spans="1:4">
      <c r="A27547" s="371"/>
      <c r="B27547" s="371"/>
      <c r="C27547" s="371"/>
      <c r="D27547" s="434"/>
    </row>
    <row r="27548" spans="1:4">
      <c r="A27548" s="371"/>
      <c r="B27548" s="371"/>
      <c r="C27548" s="371"/>
      <c r="D27548" s="434"/>
    </row>
    <row r="27549" spans="1:4">
      <c r="A27549" s="371"/>
      <c r="B27549" s="371"/>
      <c r="C27549" s="371"/>
      <c r="D27549" s="434"/>
    </row>
    <row r="27550" spans="1:4">
      <c r="A27550" s="371"/>
      <c r="B27550" s="371"/>
      <c r="C27550" s="371"/>
      <c r="D27550" s="434"/>
    </row>
    <row r="27551" spans="1:4">
      <c r="A27551" s="371"/>
      <c r="B27551" s="371"/>
      <c r="C27551" s="371"/>
      <c r="D27551" s="434"/>
    </row>
    <row r="27552" spans="1:4">
      <c r="A27552" s="371"/>
      <c r="B27552" s="371"/>
      <c r="C27552" s="371"/>
      <c r="D27552" s="434"/>
    </row>
    <row r="27553" spans="1:4">
      <c r="A27553" s="371"/>
      <c r="B27553" s="371"/>
      <c r="C27553" s="371"/>
      <c r="D27553" s="434"/>
    </row>
    <row r="27554" spans="1:4">
      <c r="A27554" s="371"/>
      <c r="B27554" s="371"/>
      <c r="C27554" s="371"/>
      <c r="D27554" s="434"/>
    </row>
    <row r="27555" spans="1:4">
      <c r="A27555" s="371"/>
      <c r="B27555" s="371"/>
      <c r="C27555" s="371"/>
      <c r="D27555" s="434"/>
    </row>
    <row r="27556" spans="1:4">
      <c r="A27556" s="371"/>
      <c r="B27556" s="371"/>
      <c r="C27556" s="371"/>
      <c r="D27556" s="434"/>
    </row>
    <row r="27557" spans="1:4">
      <c r="A27557" s="371"/>
      <c r="B27557" s="371"/>
      <c r="C27557" s="371"/>
      <c r="D27557" s="434"/>
    </row>
    <row r="27558" spans="1:4">
      <c r="A27558" s="371"/>
      <c r="B27558" s="371"/>
      <c r="C27558" s="371"/>
      <c r="D27558" s="434"/>
    </row>
    <row r="27559" spans="1:4">
      <c r="A27559" s="371"/>
      <c r="B27559" s="371"/>
      <c r="C27559" s="371"/>
      <c r="D27559" s="434"/>
    </row>
    <row r="27560" spans="1:4">
      <c r="A27560" s="371"/>
      <c r="B27560" s="371"/>
      <c r="C27560" s="371"/>
      <c r="D27560" s="434"/>
    </row>
    <row r="27561" spans="1:4">
      <c r="A27561" s="371"/>
      <c r="B27561" s="371"/>
      <c r="C27561" s="371"/>
      <c r="D27561" s="434"/>
    </row>
    <row r="27562" spans="1:4">
      <c r="A27562" s="371"/>
      <c r="B27562" s="371"/>
      <c r="C27562" s="371"/>
      <c r="D27562" s="434"/>
    </row>
    <row r="27563" spans="1:4">
      <c r="A27563" s="371"/>
      <c r="B27563" s="371"/>
      <c r="C27563" s="371"/>
      <c r="D27563" s="434"/>
    </row>
    <row r="27564" spans="1:4">
      <c r="A27564" s="371"/>
      <c r="B27564" s="371"/>
      <c r="C27564" s="371"/>
      <c r="D27564" s="434"/>
    </row>
    <row r="27565" spans="1:4">
      <c r="A27565" s="371"/>
      <c r="B27565" s="371"/>
      <c r="C27565" s="371"/>
      <c r="D27565" s="434"/>
    </row>
    <row r="27566" spans="1:4">
      <c r="A27566" s="371"/>
      <c r="B27566" s="371"/>
      <c r="C27566" s="371"/>
      <c r="D27566" s="434"/>
    </row>
    <row r="27567" spans="1:4">
      <c r="A27567" s="371"/>
      <c r="B27567" s="371"/>
      <c r="C27567" s="371"/>
      <c r="D27567" s="434"/>
    </row>
    <row r="27568" spans="1:4">
      <c r="A27568" s="371"/>
      <c r="B27568" s="371"/>
      <c r="C27568" s="371"/>
      <c r="D27568" s="434"/>
    </row>
    <row r="27569" spans="1:4">
      <c r="A27569" s="371"/>
      <c r="B27569" s="371"/>
      <c r="C27569" s="371"/>
      <c r="D27569" s="434"/>
    </row>
    <row r="27570" spans="1:4">
      <c r="A27570" s="371"/>
      <c r="B27570" s="371"/>
      <c r="C27570" s="371"/>
      <c r="D27570" s="434"/>
    </row>
    <row r="27571" spans="1:4">
      <c r="A27571" s="371"/>
      <c r="B27571" s="371"/>
      <c r="C27571" s="371"/>
      <c r="D27571" s="434"/>
    </row>
    <row r="27572" spans="1:4">
      <c r="A27572" s="371"/>
      <c r="B27572" s="371"/>
      <c r="C27572" s="371"/>
      <c r="D27572" s="434"/>
    </row>
    <row r="27573" spans="1:4">
      <c r="A27573" s="371"/>
      <c r="B27573" s="371"/>
      <c r="C27573" s="371"/>
      <c r="D27573" s="434"/>
    </row>
    <row r="27574" spans="1:4">
      <c r="A27574" s="371"/>
      <c r="B27574" s="371"/>
      <c r="C27574" s="371"/>
      <c r="D27574" s="434"/>
    </row>
    <row r="27575" spans="1:4">
      <c r="A27575" s="371"/>
      <c r="B27575" s="371"/>
      <c r="C27575" s="371"/>
      <c r="D27575" s="434"/>
    </row>
    <row r="27576" spans="1:4">
      <c r="A27576" s="371"/>
      <c r="B27576" s="371"/>
      <c r="C27576" s="371"/>
      <c r="D27576" s="434"/>
    </row>
    <row r="27577" spans="1:4">
      <c r="A27577" s="371"/>
      <c r="B27577" s="371"/>
      <c r="C27577" s="371"/>
      <c r="D27577" s="434"/>
    </row>
    <row r="27578" spans="1:4">
      <c r="A27578" s="371"/>
      <c r="B27578" s="371"/>
      <c r="C27578" s="371"/>
      <c r="D27578" s="434"/>
    </row>
    <row r="27579" spans="1:4">
      <c r="A27579" s="371"/>
      <c r="B27579" s="371"/>
      <c r="C27579" s="371"/>
      <c r="D27579" s="434"/>
    </row>
    <row r="27580" spans="1:4">
      <c r="A27580" s="371"/>
      <c r="B27580" s="371"/>
      <c r="C27580" s="371"/>
      <c r="D27580" s="434"/>
    </row>
    <row r="27581" spans="1:4">
      <c r="A27581" s="371"/>
      <c r="B27581" s="371"/>
      <c r="C27581" s="371"/>
      <c r="D27581" s="434"/>
    </row>
    <row r="27582" spans="1:4">
      <c r="A27582" s="371"/>
      <c r="B27582" s="371"/>
      <c r="C27582" s="371"/>
      <c r="D27582" s="434"/>
    </row>
    <row r="27583" spans="1:4">
      <c r="A27583" s="371"/>
      <c r="B27583" s="371"/>
      <c r="C27583" s="371"/>
      <c r="D27583" s="434"/>
    </row>
    <row r="27584" spans="1:4">
      <c r="A27584" s="371"/>
      <c r="B27584" s="371"/>
      <c r="C27584" s="371"/>
      <c r="D27584" s="434"/>
    </row>
    <row r="27585" spans="1:4">
      <c r="A27585" s="371"/>
      <c r="B27585" s="371"/>
      <c r="C27585" s="371"/>
      <c r="D27585" s="434"/>
    </row>
    <row r="27586" spans="1:4">
      <c r="A27586" s="371"/>
      <c r="B27586" s="371"/>
      <c r="C27586" s="371"/>
      <c r="D27586" s="434"/>
    </row>
    <row r="27587" spans="1:4">
      <c r="A27587" s="371"/>
      <c r="B27587" s="371"/>
      <c r="C27587" s="371"/>
      <c r="D27587" s="434"/>
    </row>
    <row r="27588" spans="1:4">
      <c r="A27588" s="371"/>
      <c r="B27588" s="371"/>
      <c r="C27588" s="371"/>
      <c r="D27588" s="434"/>
    </row>
    <row r="27589" spans="1:4">
      <c r="A27589" s="371"/>
      <c r="B27589" s="371"/>
      <c r="C27589" s="371"/>
      <c r="D27589" s="434"/>
    </row>
    <row r="27590" spans="1:4">
      <c r="A27590" s="371"/>
      <c r="B27590" s="371"/>
      <c r="C27590" s="371"/>
      <c r="D27590" s="434"/>
    </row>
    <row r="27591" spans="1:4">
      <c r="A27591" s="371"/>
      <c r="B27591" s="371"/>
      <c r="C27591" s="371"/>
      <c r="D27591" s="434"/>
    </row>
    <row r="27592" spans="1:4">
      <c r="A27592" s="371"/>
      <c r="B27592" s="371"/>
      <c r="C27592" s="371"/>
      <c r="D27592" s="434"/>
    </row>
    <row r="27593" spans="1:4">
      <c r="A27593" s="371"/>
      <c r="B27593" s="371"/>
      <c r="C27593" s="371"/>
      <c r="D27593" s="434"/>
    </row>
    <row r="27594" spans="1:4">
      <c r="A27594" s="371"/>
      <c r="B27594" s="371"/>
      <c r="C27594" s="371"/>
      <c r="D27594" s="434"/>
    </row>
    <row r="27595" spans="1:4">
      <c r="A27595" s="371"/>
      <c r="B27595" s="371"/>
      <c r="C27595" s="371"/>
      <c r="D27595" s="434"/>
    </row>
    <row r="27596" spans="1:4">
      <c r="A27596" s="371"/>
      <c r="B27596" s="371"/>
      <c r="C27596" s="371"/>
      <c r="D27596" s="434"/>
    </row>
    <row r="27597" spans="1:4">
      <c r="A27597" s="371"/>
      <c r="B27597" s="371"/>
      <c r="C27597" s="371"/>
      <c r="D27597" s="434"/>
    </row>
    <row r="27598" spans="1:4">
      <c r="A27598" s="371"/>
      <c r="B27598" s="371"/>
      <c r="C27598" s="371"/>
      <c r="D27598" s="434"/>
    </row>
    <row r="27599" spans="1:4">
      <c r="A27599" s="371"/>
      <c r="B27599" s="371"/>
      <c r="C27599" s="371"/>
      <c r="D27599" s="434"/>
    </row>
    <row r="27600" spans="1:4">
      <c r="A27600" s="371"/>
      <c r="B27600" s="371"/>
      <c r="C27600" s="371"/>
      <c r="D27600" s="434"/>
    </row>
    <row r="27601" spans="1:4">
      <c r="A27601" s="371"/>
      <c r="B27601" s="371"/>
      <c r="C27601" s="371"/>
      <c r="D27601" s="434"/>
    </row>
    <row r="27602" spans="1:4">
      <c r="A27602" s="371"/>
      <c r="B27602" s="371"/>
      <c r="C27602" s="371"/>
      <c r="D27602" s="434"/>
    </row>
    <row r="27603" spans="1:4">
      <c r="A27603" s="371"/>
      <c r="B27603" s="371"/>
      <c r="C27603" s="371"/>
      <c r="D27603" s="434"/>
    </row>
    <row r="27604" spans="1:4">
      <c r="A27604" s="371"/>
      <c r="B27604" s="371"/>
      <c r="C27604" s="371"/>
      <c r="D27604" s="434"/>
    </row>
    <row r="27605" spans="1:4">
      <c r="A27605" s="371"/>
      <c r="B27605" s="371"/>
      <c r="C27605" s="371"/>
      <c r="D27605" s="434"/>
    </row>
    <row r="27606" spans="1:4">
      <c r="A27606" s="371"/>
      <c r="B27606" s="371"/>
      <c r="C27606" s="371"/>
      <c r="D27606" s="434"/>
    </row>
    <row r="27607" spans="1:4">
      <c r="A27607" s="371"/>
      <c r="B27607" s="371"/>
      <c r="C27607" s="371"/>
      <c r="D27607" s="434"/>
    </row>
    <row r="27608" spans="1:4">
      <c r="A27608" s="371"/>
      <c r="B27608" s="371"/>
      <c r="C27608" s="371"/>
      <c r="D27608" s="434"/>
    </row>
    <row r="27609" spans="1:4">
      <c r="A27609" s="371"/>
      <c r="B27609" s="371"/>
      <c r="C27609" s="371"/>
      <c r="D27609" s="434"/>
    </row>
    <row r="27610" spans="1:4">
      <c r="A27610" s="371"/>
      <c r="B27610" s="371"/>
      <c r="C27610" s="371"/>
      <c r="D27610" s="434"/>
    </row>
    <row r="27611" spans="1:4">
      <c r="A27611" s="371"/>
      <c r="B27611" s="371"/>
      <c r="C27611" s="371"/>
      <c r="D27611" s="434"/>
    </row>
    <row r="27612" spans="1:4">
      <c r="A27612" s="371"/>
      <c r="B27612" s="371"/>
      <c r="C27612" s="371"/>
      <c r="D27612" s="434"/>
    </row>
    <row r="27613" spans="1:4">
      <c r="A27613" s="371"/>
      <c r="B27613" s="371"/>
      <c r="C27613" s="371"/>
      <c r="D27613" s="434"/>
    </row>
    <row r="27614" spans="1:4">
      <c r="A27614" s="371"/>
      <c r="B27614" s="371"/>
      <c r="C27614" s="371"/>
      <c r="D27614" s="434"/>
    </row>
    <row r="27615" spans="1:4">
      <c r="A27615" s="371"/>
      <c r="B27615" s="371"/>
      <c r="C27615" s="371"/>
      <c r="D27615" s="434"/>
    </row>
    <row r="27616" spans="1:4">
      <c r="A27616" s="371"/>
      <c r="B27616" s="371"/>
      <c r="C27616" s="371"/>
      <c r="D27616" s="434"/>
    </row>
    <row r="27617" spans="1:4">
      <c r="A27617" s="371"/>
      <c r="B27617" s="371"/>
      <c r="C27617" s="371"/>
      <c r="D27617" s="434"/>
    </row>
    <row r="27618" spans="1:4">
      <c r="A27618" s="371"/>
      <c r="B27618" s="371"/>
      <c r="C27618" s="371"/>
      <c r="D27618" s="434"/>
    </row>
    <row r="27619" spans="1:4">
      <c r="A27619" s="371"/>
      <c r="B27619" s="371"/>
      <c r="C27619" s="371"/>
      <c r="D27619" s="434"/>
    </row>
    <row r="27620" spans="1:4">
      <c r="A27620" s="371"/>
      <c r="B27620" s="371"/>
      <c r="C27620" s="371"/>
      <c r="D27620" s="434"/>
    </row>
    <row r="27621" spans="1:4">
      <c r="A27621" s="371"/>
      <c r="B27621" s="371"/>
      <c r="C27621" s="371"/>
      <c r="D27621" s="434"/>
    </row>
    <row r="27622" spans="1:4">
      <c r="A27622" s="371"/>
      <c r="B27622" s="371"/>
      <c r="C27622" s="371"/>
      <c r="D27622" s="434"/>
    </row>
    <row r="27623" spans="1:4">
      <c r="A27623" s="371"/>
      <c r="B27623" s="371"/>
      <c r="C27623" s="371"/>
      <c r="D27623" s="434"/>
    </row>
    <row r="27624" spans="1:4">
      <c r="A27624" s="371"/>
      <c r="B27624" s="371"/>
      <c r="C27624" s="371"/>
      <c r="D27624" s="434"/>
    </row>
    <row r="27625" spans="1:4">
      <c r="A27625" s="371"/>
      <c r="B27625" s="371"/>
      <c r="C27625" s="371"/>
      <c r="D27625" s="434"/>
    </row>
    <row r="27626" spans="1:4">
      <c r="A27626" s="371"/>
      <c r="B27626" s="371"/>
      <c r="C27626" s="371"/>
      <c r="D27626" s="434"/>
    </row>
    <row r="27627" spans="1:4">
      <c r="A27627" s="371"/>
      <c r="B27627" s="371"/>
      <c r="C27627" s="371"/>
      <c r="D27627" s="434"/>
    </row>
    <row r="27628" spans="1:4">
      <c r="A27628" s="371"/>
      <c r="B27628" s="371"/>
      <c r="C27628" s="371"/>
      <c r="D27628" s="434"/>
    </row>
    <row r="27629" spans="1:4">
      <c r="A27629" s="371"/>
      <c r="B27629" s="371"/>
      <c r="C27629" s="371"/>
      <c r="D27629" s="434"/>
    </row>
    <row r="27630" spans="1:4">
      <c r="A27630" s="371"/>
      <c r="B27630" s="371"/>
      <c r="C27630" s="371"/>
      <c r="D27630" s="434"/>
    </row>
    <row r="27631" spans="1:4">
      <c r="A27631" s="371"/>
      <c r="B27631" s="371"/>
      <c r="C27631" s="371"/>
      <c r="D27631" s="434"/>
    </row>
    <row r="27632" spans="1:4">
      <c r="A27632" s="371"/>
      <c r="B27632" s="371"/>
      <c r="C27632" s="371"/>
      <c r="D27632" s="434"/>
    </row>
    <row r="27633" spans="1:4">
      <c r="A27633" s="371"/>
      <c r="B27633" s="371"/>
      <c r="C27633" s="371"/>
      <c r="D27633" s="434"/>
    </row>
    <row r="27634" spans="1:4">
      <c r="A27634" s="371"/>
      <c r="B27634" s="371"/>
      <c r="C27634" s="371"/>
      <c r="D27634" s="434"/>
    </row>
    <row r="27635" spans="1:4">
      <c r="A27635" s="371"/>
      <c r="B27635" s="371"/>
      <c r="C27635" s="371"/>
      <c r="D27635" s="434"/>
    </row>
    <row r="27636" spans="1:4">
      <c r="A27636" s="371"/>
      <c r="B27636" s="371"/>
      <c r="C27636" s="371"/>
      <c r="D27636" s="434"/>
    </row>
    <row r="27637" spans="1:4">
      <c r="A27637" s="371"/>
      <c r="B27637" s="371"/>
      <c r="C27637" s="371"/>
      <c r="D27637" s="434"/>
    </row>
    <row r="27638" spans="1:4">
      <c r="A27638" s="371"/>
      <c r="B27638" s="371"/>
      <c r="C27638" s="371"/>
      <c r="D27638" s="434"/>
    </row>
    <row r="27639" spans="1:4">
      <c r="A27639" s="371"/>
      <c r="B27639" s="371"/>
      <c r="C27639" s="371"/>
      <c r="D27639" s="434"/>
    </row>
    <row r="27640" spans="1:4">
      <c r="A27640" s="371"/>
      <c r="B27640" s="371"/>
      <c r="C27640" s="371"/>
      <c r="D27640" s="434"/>
    </row>
    <row r="27641" spans="1:4">
      <c r="A27641" s="371"/>
      <c r="B27641" s="371"/>
      <c r="C27641" s="371"/>
      <c r="D27641" s="434"/>
    </row>
    <row r="27642" spans="1:4">
      <c r="A27642" s="371"/>
      <c r="B27642" s="371"/>
      <c r="C27642" s="371"/>
      <c r="D27642" s="434"/>
    </row>
    <row r="27643" spans="1:4">
      <c r="A27643" s="371"/>
      <c r="B27643" s="371"/>
      <c r="C27643" s="371"/>
      <c r="D27643" s="434"/>
    </row>
    <row r="27644" spans="1:4">
      <c r="A27644" s="371"/>
      <c r="B27644" s="371"/>
      <c r="C27644" s="371"/>
      <c r="D27644" s="434"/>
    </row>
    <row r="27645" spans="1:4">
      <c r="A27645" s="371"/>
      <c r="B27645" s="371"/>
      <c r="C27645" s="371"/>
      <c r="D27645" s="434"/>
    </row>
    <row r="27646" spans="1:4">
      <c r="A27646" s="371"/>
      <c r="B27646" s="371"/>
      <c r="C27646" s="371"/>
      <c r="D27646" s="434"/>
    </row>
    <row r="27647" spans="1:4">
      <c r="A27647" s="371"/>
      <c r="B27647" s="371"/>
      <c r="C27647" s="371"/>
      <c r="D27647" s="434"/>
    </row>
    <row r="27648" spans="1:4">
      <c r="A27648" s="371"/>
      <c r="B27648" s="371"/>
      <c r="C27648" s="371"/>
      <c r="D27648" s="434"/>
    </row>
    <row r="27649" spans="1:4">
      <c r="A27649" s="371"/>
      <c r="B27649" s="371"/>
      <c r="C27649" s="371"/>
      <c r="D27649" s="434"/>
    </row>
    <row r="27650" spans="1:4">
      <c r="A27650" s="371"/>
      <c r="B27650" s="371"/>
      <c r="C27650" s="371"/>
      <c r="D27650" s="434"/>
    </row>
    <row r="27651" spans="1:4">
      <c r="A27651" s="371"/>
      <c r="B27651" s="371"/>
      <c r="C27651" s="371"/>
      <c r="D27651" s="434"/>
    </row>
    <row r="27652" spans="1:4">
      <c r="A27652" s="371"/>
      <c r="B27652" s="371"/>
      <c r="C27652" s="371"/>
      <c r="D27652" s="434"/>
    </row>
    <row r="27653" spans="1:4">
      <c r="A27653" s="371"/>
      <c r="B27653" s="371"/>
      <c r="C27653" s="371"/>
      <c r="D27653" s="434"/>
    </row>
    <row r="27654" spans="1:4">
      <c r="A27654" s="371"/>
      <c r="B27654" s="371"/>
      <c r="C27654" s="371"/>
      <c r="D27654" s="434"/>
    </row>
    <row r="27655" spans="1:4">
      <c r="A27655" s="371"/>
      <c r="B27655" s="371"/>
      <c r="C27655" s="371"/>
      <c r="D27655" s="434"/>
    </row>
    <row r="27656" spans="1:4">
      <c r="A27656" s="371"/>
      <c r="B27656" s="371"/>
      <c r="C27656" s="371"/>
      <c r="D27656" s="434"/>
    </row>
    <row r="27657" spans="1:4">
      <c r="A27657" s="371"/>
      <c r="B27657" s="371"/>
      <c r="C27657" s="371"/>
      <c r="D27657" s="434"/>
    </row>
    <row r="27658" spans="1:4">
      <c r="A27658" s="371"/>
      <c r="B27658" s="371"/>
      <c r="C27658" s="371"/>
      <c r="D27658" s="434"/>
    </row>
    <row r="27659" spans="1:4">
      <c r="A27659" s="371"/>
      <c r="B27659" s="371"/>
      <c r="C27659" s="371"/>
      <c r="D27659" s="434"/>
    </row>
    <row r="27660" spans="1:4">
      <c r="A27660" s="371"/>
      <c r="B27660" s="371"/>
      <c r="C27660" s="371"/>
      <c r="D27660" s="434"/>
    </row>
    <row r="27661" spans="1:4">
      <c r="A27661" s="371"/>
      <c r="B27661" s="371"/>
      <c r="C27661" s="371"/>
      <c r="D27661" s="434"/>
    </row>
    <row r="27662" spans="1:4">
      <c r="A27662" s="371"/>
      <c r="B27662" s="371"/>
      <c r="C27662" s="371"/>
      <c r="D27662" s="434"/>
    </row>
    <row r="27663" spans="1:4">
      <c r="A27663" s="371"/>
      <c r="B27663" s="371"/>
      <c r="C27663" s="371"/>
      <c r="D27663" s="434"/>
    </row>
    <row r="27664" spans="1:4">
      <c r="A27664" s="371"/>
      <c r="B27664" s="371"/>
      <c r="C27664" s="371"/>
      <c r="D27664" s="434"/>
    </row>
    <row r="27665" spans="1:4">
      <c r="A27665" s="371"/>
      <c r="B27665" s="371"/>
      <c r="C27665" s="371"/>
      <c r="D27665" s="434"/>
    </row>
    <row r="27666" spans="1:4">
      <c r="A27666" s="371"/>
      <c r="B27666" s="371"/>
      <c r="C27666" s="371"/>
      <c r="D27666" s="434"/>
    </row>
    <row r="27667" spans="1:4">
      <c r="A27667" s="371"/>
      <c r="B27667" s="371"/>
      <c r="C27667" s="371"/>
      <c r="D27667" s="434"/>
    </row>
    <row r="27668" spans="1:4">
      <c r="A27668" s="371"/>
      <c r="B27668" s="371"/>
      <c r="C27668" s="371"/>
      <c r="D27668" s="434"/>
    </row>
    <row r="27669" spans="1:4">
      <c r="A27669" s="371"/>
      <c r="B27669" s="371"/>
      <c r="C27669" s="371"/>
      <c r="D27669" s="434"/>
    </row>
    <row r="27670" spans="1:4">
      <c r="A27670" s="371"/>
      <c r="B27670" s="371"/>
      <c r="C27670" s="371"/>
      <c r="D27670" s="434"/>
    </row>
    <row r="27671" spans="1:4">
      <c r="A27671" s="371"/>
      <c r="B27671" s="371"/>
      <c r="C27671" s="371"/>
      <c r="D27671" s="434"/>
    </row>
    <row r="27672" spans="1:4">
      <c r="A27672" s="371"/>
      <c r="B27672" s="371"/>
      <c r="C27672" s="371"/>
      <c r="D27672" s="434"/>
    </row>
    <row r="27673" spans="1:4">
      <c r="A27673" s="371"/>
      <c r="B27673" s="371"/>
      <c r="C27673" s="371"/>
      <c r="D27673" s="434"/>
    </row>
    <row r="27674" spans="1:4">
      <c r="A27674" s="371"/>
      <c r="B27674" s="371"/>
      <c r="C27674" s="371"/>
      <c r="D27674" s="434"/>
    </row>
    <row r="27675" spans="1:4">
      <c r="A27675" s="371"/>
      <c r="B27675" s="371"/>
      <c r="C27675" s="371"/>
      <c r="D27675" s="434"/>
    </row>
    <row r="27676" spans="1:4">
      <c r="A27676" s="371"/>
      <c r="B27676" s="371"/>
      <c r="C27676" s="371"/>
      <c r="D27676" s="434"/>
    </row>
    <row r="27677" spans="1:4">
      <c r="A27677" s="371"/>
      <c r="B27677" s="371"/>
      <c r="C27677" s="371"/>
      <c r="D27677" s="434"/>
    </row>
    <row r="27678" spans="1:4">
      <c r="A27678" s="371"/>
      <c r="B27678" s="371"/>
      <c r="C27678" s="371"/>
      <c r="D27678" s="434"/>
    </row>
    <row r="27679" spans="1:4">
      <c r="A27679" s="371"/>
      <c r="B27679" s="371"/>
      <c r="C27679" s="371"/>
      <c r="D27679" s="434"/>
    </row>
    <row r="27680" spans="1:4">
      <c r="A27680" s="371"/>
      <c r="B27680" s="371"/>
      <c r="C27680" s="371"/>
      <c r="D27680" s="434"/>
    </row>
    <row r="27681" spans="1:4">
      <c r="A27681" s="371"/>
      <c r="B27681" s="371"/>
      <c r="C27681" s="371"/>
      <c r="D27681" s="434"/>
    </row>
    <row r="27682" spans="1:4">
      <c r="A27682" s="371"/>
      <c r="B27682" s="371"/>
      <c r="C27682" s="371"/>
      <c r="D27682" s="434"/>
    </row>
    <row r="27683" spans="1:4">
      <c r="A27683" s="371"/>
      <c r="B27683" s="371"/>
      <c r="C27683" s="371"/>
      <c r="D27683" s="434"/>
    </row>
    <row r="27684" spans="1:4">
      <c r="A27684" s="371"/>
      <c r="B27684" s="371"/>
      <c r="C27684" s="371"/>
      <c r="D27684" s="434"/>
    </row>
    <row r="27685" spans="1:4">
      <c r="A27685" s="371"/>
      <c r="B27685" s="371"/>
      <c r="C27685" s="371"/>
      <c r="D27685" s="434"/>
    </row>
    <row r="27686" spans="1:4">
      <c r="A27686" s="371"/>
      <c r="B27686" s="371"/>
      <c r="C27686" s="371"/>
      <c r="D27686" s="434"/>
    </row>
    <row r="27687" spans="1:4">
      <c r="A27687" s="371"/>
      <c r="B27687" s="371"/>
      <c r="C27687" s="371"/>
      <c r="D27687" s="434"/>
    </row>
    <row r="27688" spans="1:4">
      <c r="A27688" s="371"/>
      <c r="B27688" s="371"/>
      <c r="C27688" s="371"/>
      <c r="D27688" s="434"/>
    </row>
    <row r="27689" spans="1:4">
      <c r="A27689" s="371"/>
      <c r="B27689" s="371"/>
      <c r="C27689" s="371"/>
      <c r="D27689" s="434"/>
    </row>
    <row r="27690" spans="1:4">
      <c r="A27690" s="371"/>
      <c r="B27690" s="371"/>
      <c r="C27690" s="371"/>
      <c r="D27690" s="434"/>
    </row>
    <row r="27691" spans="1:4">
      <c r="A27691" s="371"/>
      <c r="B27691" s="371"/>
      <c r="C27691" s="371"/>
      <c r="D27691" s="434"/>
    </row>
    <row r="27692" spans="1:4">
      <c r="A27692" s="371"/>
      <c r="B27692" s="371"/>
      <c r="C27692" s="371"/>
      <c r="D27692" s="434"/>
    </row>
    <row r="27693" spans="1:4">
      <c r="A27693" s="371"/>
      <c r="B27693" s="371"/>
      <c r="C27693" s="371"/>
      <c r="D27693" s="434"/>
    </row>
    <row r="27694" spans="1:4">
      <c r="A27694" s="371"/>
      <c r="B27694" s="371"/>
      <c r="C27694" s="371"/>
      <c r="D27694" s="434"/>
    </row>
    <row r="27695" spans="1:4">
      <c r="A27695" s="371"/>
      <c r="B27695" s="371"/>
      <c r="C27695" s="371"/>
      <c r="D27695" s="434"/>
    </row>
    <row r="27696" spans="1:4">
      <c r="A27696" s="371"/>
      <c r="B27696" s="371"/>
      <c r="C27696" s="371"/>
      <c r="D27696" s="434"/>
    </row>
    <row r="27697" spans="1:4">
      <c r="A27697" s="371"/>
      <c r="B27697" s="371"/>
      <c r="C27697" s="371"/>
      <c r="D27697" s="434"/>
    </row>
    <row r="27698" spans="1:4">
      <c r="A27698" s="371"/>
      <c r="B27698" s="371"/>
      <c r="C27698" s="371"/>
      <c r="D27698" s="434"/>
    </row>
    <row r="27699" spans="1:4">
      <c r="A27699" s="371"/>
      <c r="B27699" s="371"/>
      <c r="C27699" s="371"/>
      <c r="D27699" s="434"/>
    </row>
    <row r="27700" spans="1:4">
      <c r="A27700" s="371"/>
      <c r="B27700" s="371"/>
      <c r="C27700" s="371"/>
      <c r="D27700" s="434"/>
    </row>
    <row r="27701" spans="1:4">
      <c r="A27701" s="371"/>
      <c r="B27701" s="371"/>
      <c r="C27701" s="371"/>
      <c r="D27701" s="434"/>
    </row>
    <row r="27702" spans="1:4">
      <c r="A27702" s="371"/>
      <c r="B27702" s="371"/>
      <c r="C27702" s="371"/>
      <c r="D27702" s="434"/>
    </row>
    <row r="27703" spans="1:4">
      <c r="A27703" s="371"/>
      <c r="B27703" s="371"/>
      <c r="C27703" s="371"/>
      <c r="D27703" s="434"/>
    </row>
    <row r="27704" spans="1:4">
      <c r="A27704" s="371"/>
      <c r="B27704" s="371"/>
      <c r="C27704" s="371"/>
      <c r="D27704" s="434"/>
    </row>
    <row r="27705" spans="1:4">
      <c r="A27705" s="371"/>
      <c r="B27705" s="371"/>
      <c r="C27705" s="371"/>
      <c r="D27705" s="434"/>
    </row>
    <row r="27706" spans="1:4">
      <c r="A27706" s="371"/>
      <c r="B27706" s="371"/>
      <c r="C27706" s="371"/>
      <c r="D27706" s="434"/>
    </row>
    <row r="27707" spans="1:4">
      <c r="A27707" s="371"/>
      <c r="B27707" s="371"/>
      <c r="C27707" s="371"/>
      <c r="D27707" s="434"/>
    </row>
    <row r="27708" spans="1:4">
      <c r="A27708" s="371"/>
      <c r="B27708" s="371"/>
      <c r="C27708" s="371"/>
      <c r="D27708" s="434"/>
    </row>
    <row r="27709" spans="1:4">
      <c r="A27709" s="371"/>
      <c r="B27709" s="371"/>
      <c r="C27709" s="371"/>
      <c r="D27709" s="434"/>
    </row>
    <row r="27710" spans="1:4">
      <c r="A27710" s="371"/>
      <c r="B27710" s="371"/>
      <c r="C27710" s="371"/>
      <c r="D27710" s="434"/>
    </row>
    <row r="27711" spans="1:4">
      <c r="A27711" s="371"/>
      <c r="B27711" s="371"/>
      <c r="C27711" s="371"/>
      <c r="D27711" s="434"/>
    </row>
    <row r="27712" spans="1:4">
      <c r="A27712" s="371"/>
      <c r="B27712" s="371"/>
      <c r="C27712" s="371"/>
      <c r="D27712" s="434"/>
    </row>
    <row r="27713" spans="1:4">
      <c r="A27713" s="371"/>
      <c r="B27713" s="371"/>
      <c r="C27713" s="371"/>
      <c r="D27713" s="434"/>
    </row>
    <row r="27714" spans="1:4">
      <c r="A27714" s="371"/>
      <c r="B27714" s="371"/>
      <c r="C27714" s="371"/>
      <c r="D27714" s="434"/>
    </row>
    <row r="27715" spans="1:4">
      <c r="A27715" s="371"/>
      <c r="B27715" s="371"/>
      <c r="C27715" s="371"/>
      <c r="D27715" s="434"/>
    </row>
    <row r="27716" spans="1:4">
      <c r="A27716" s="371"/>
      <c r="B27716" s="371"/>
      <c r="C27716" s="371"/>
      <c r="D27716" s="434"/>
    </row>
    <row r="27717" spans="1:4">
      <c r="A27717" s="371"/>
      <c r="B27717" s="371"/>
      <c r="C27717" s="371"/>
      <c r="D27717" s="434"/>
    </row>
    <row r="27718" spans="1:4">
      <c r="A27718" s="371"/>
      <c r="B27718" s="371"/>
      <c r="C27718" s="371"/>
      <c r="D27718" s="434"/>
    </row>
    <row r="27719" spans="1:4">
      <c r="A27719" s="371"/>
      <c r="B27719" s="371"/>
      <c r="C27719" s="371"/>
      <c r="D27719" s="434"/>
    </row>
    <row r="27720" spans="1:4">
      <c r="A27720" s="371"/>
      <c r="B27720" s="371"/>
      <c r="C27720" s="371"/>
      <c r="D27720" s="434"/>
    </row>
    <row r="27721" spans="1:4">
      <c r="A27721" s="371"/>
      <c r="B27721" s="371"/>
      <c r="C27721" s="371"/>
      <c r="D27721" s="434"/>
    </row>
    <row r="27722" spans="1:4">
      <c r="A27722" s="371"/>
      <c r="B27722" s="371"/>
      <c r="C27722" s="371"/>
      <c r="D27722" s="434"/>
    </row>
    <row r="27723" spans="1:4">
      <c r="A27723" s="371"/>
      <c r="B27723" s="371"/>
      <c r="C27723" s="371"/>
      <c r="D27723" s="434"/>
    </row>
    <row r="27724" spans="1:4">
      <c r="A27724" s="371"/>
      <c r="B27724" s="371"/>
      <c r="C27724" s="371"/>
      <c r="D27724" s="434"/>
    </row>
    <row r="27725" spans="1:4">
      <c r="A27725" s="371"/>
      <c r="B27725" s="371"/>
      <c r="C27725" s="371"/>
      <c r="D27725" s="434"/>
    </row>
    <row r="27726" spans="1:4">
      <c r="A27726" s="371"/>
      <c r="B27726" s="371"/>
      <c r="C27726" s="371"/>
      <c r="D27726" s="434"/>
    </row>
    <row r="27727" spans="1:4">
      <c r="A27727" s="371"/>
      <c r="B27727" s="371"/>
      <c r="C27727" s="371"/>
      <c r="D27727" s="434"/>
    </row>
    <row r="27728" spans="1:4">
      <c r="A27728" s="371"/>
      <c r="B27728" s="371"/>
      <c r="C27728" s="371"/>
      <c r="D27728" s="434"/>
    </row>
    <row r="27729" spans="1:4">
      <c r="A27729" s="371"/>
      <c r="B27729" s="371"/>
      <c r="C27729" s="371"/>
      <c r="D27729" s="434"/>
    </row>
    <row r="27730" spans="1:4">
      <c r="A27730" s="371"/>
      <c r="B27730" s="371"/>
      <c r="C27730" s="371"/>
      <c r="D27730" s="434"/>
    </row>
    <row r="27731" spans="1:4">
      <c r="A27731" s="371"/>
      <c r="B27731" s="371"/>
      <c r="C27731" s="371"/>
      <c r="D27731" s="434"/>
    </row>
    <row r="27732" spans="1:4">
      <c r="A27732" s="371"/>
      <c r="B27732" s="371"/>
      <c r="C27732" s="371"/>
      <c r="D27732" s="434"/>
    </row>
    <row r="27733" spans="1:4">
      <c r="A27733" s="371"/>
      <c r="B27733" s="371"/>
      <c r="C27733" s="371"/>
      <c r="D27733" s="434"/>
    </row>
    <row r="27734" spans="1:4">
      <c r="A27734" s="371"/>
      <c r="B27734" s="371"/>
      <c r="C27734" s="371"/>
      <c r="D27734" s="434"/>
    </row>
    <row r="27735" spans="1:4">
      <c r="A27735" s="371"/>
      <c r="B27735" s="371"/>
      <c r="C27735" s="371"/>
      <c r="D27735" s="434"/>
    </row>
    <row r="27736" spans="1:4">
      <c r="A27736" s="371"/>
      <c r="B27736" s="371"/>
      <c r="C27736" s="371"/>
      <c r="D27736" s="434"/>
    </row>
    <row r="27737" spans="1:4">
      <c r="A27737" s="371"/>
      <c r="B27737" s="371"/>
      <c r="C27737" s="371"/>
      <c r="D27737" s="434"/>
    </row>
    <row r="27738" spans="1:4">
      <c r="A27738" s="371"/>
      <c r="B27738" s="371"/>
      <c r="C27738" s="371"/>
      <c r="D27738" s="434"/>
    </row>
    <row r="27739" spans="1:4">
      <c r="A27739" s="371"/>
      <c r="B27739" s="371"/>
      <c r="C27739" s="371"/>
      <c r="D27739" s="434"/>
    </row>
    <row r="27740" spans="1:4">
      <c r="A27740" s="371"/>
      <c r="B27740" s="371"/>
      <c r="C27740" s="371"/>
      <c r="D27740" s="434"/>
    </row>
    <row r="27741" spans="1:4">
      <c r="A27741" s="371"/>
      <c r="B27741" s="371"/>
      <c r="C27741" s="371"/>
      <c r="D27741" s="434"/>
    </row>
    <row r="27742" spans="1:4">
      <c r="A27742" s="371"/>
      <c r="B27742" s="371"/>
      <c r="C27742" s="371"/>
      <c r="D27742" s="434"/>
    </row>
    <row r="27743" spans="1:4">
      <c r="A27743" s="371"/>
      <c r="B27743" s="371"/>
      <c r="C27743" s="371"/>
      <c r="D27743" s="434"/>
    </row>
    <row r="27744" spans="1:4">
      <c r="A27744" s="371"/>
      <c r="B27744" s="371"/>
      <c r="C27744" s="371"/>
      <c r="D27744" s="434"/>
    </row>
    <row r="27745" spans="1:4">
      <c r="A27745" s="371"/>
      <c r="B27745" s="371"/>
      <c r="C27745" s="371"/>
      <c r="D27745" s="434"/>
    </row>
    <row r="27746" spans="1:4">
      <c r="A27746" s="371"/>
      <c r="B27746" s="371"/>
      <c r="C27746" s="371"/>
      <c r="D27746" s="434"/>
    </row>
    <row r="27747" spans="1:4">
      <c r="A27747" s="371"/>
      <c r="B27747" s="371"/>
      <c r="C27747" s="371"/>
      <c r="D27747" s="434"/>
    </row>
    <row r="27748" spans="1:4">
      <c r="A27748" s="371"/>
      <c r="B27748" s="371"/>
      <c r="C27748" s="371"/>
      <c r="D27748" s="434"/>
    </row>
    <row r="27749" spans="1:4">
      <c r="A27749" s="371"/>
      <c r="B27749" s="371"/>
      <c r="C27749" s="371"/>
      <c r="D27749" s="434"/>
    </row>
    <row r="27750" spans="1:4">
      <c r="A27750" s="371"/>
      <c r="B27750" s="371"/>
      <c r="C27750" s="371"/>
      <c r="D27750" s="434"/>
    </row>
    <row r="27751" spans="1:4">
      <c r="A27751" s="371"/>
      <c r="B27751" s="371"/>
      <c r="C27751" s="371"/>
      <c r="D27751" s="434"/>
    </row>
    <row r="27752" spans="1:4">
      <c r="A27752" s="371"/>
      <c r="B27752" s="371"/>
      <c r="C27752" s="371"/>
      <c r="D27752" s="434"/>
    </row>
    <row r="27753" spans="1:4">
      <c r="A27753" s="371"/>
      <c r="B27753" s="371"/>
      <c r="C27753" s="371"/>
      <c r="D27753" s="434"/>
    </row>
    <row r="27754" spans="1:4">
      <c r="A27754" s="371"/>
      <c r="B27754" s="371"/>
      <c r="C27754" s="371"/>
      <c r="D27754" s="434"/>
    </row>
    <row r="27755" spans="1:4">
      <c r="A27755" s="371"/>
      <c r="B27755" s="371"/>
      <c r="C27755" s="371"/>
      <c r="D27755" s="434"/>
    </row>
    <row r="27756" spans="1:4">
      <c r="A27756" s="371"/>
      <c r="B27756" s="371"/>
      <c r="C27756" s="371"/>
      <c r="D27756" s="434"/>
    </row>
    <row r="27757" spans="1:4">
      <c r="A27757" s="371"/>
      <c r="B27757" s="371"/>
      <c r="C27757" s="371"/>
      <c r="D27757" s="434"/>
    </row>
    <row r="27758" spans="1:4">
      <c r="A27758" s="371"/>
      <c r="B27758" s="371"/>
      <c r="C27758" s="371"/>
      <c r="D27758" s="434"/>
    </row>
    <row r="27759" spans="1:4">
      <c r="A27759" s="371"/>
      <c r="B27759" s="371"/>
      <c r="C27759" s="371"/>
      <c r="D27759" s="434"/>
    </row>
    <row r="27760" spans="1:4">
      <c r="A27760" s="371"/>
      <c r="B27760" s="371"/>
      <c r="C27760" s="371"/>
      <c r="D27760" s="434"/>
    </row>
    <row r="27761" spans="1:4">
      <c r="A27761" s="371"/>
      <c r="B27761" s="371"/>
      <c r="C27761" s="371"/>
      <c r="D27761" s="434"/>
    </row>
    <row r="27762" spans="1:4">
      <c r="A27762" s="371"/>
      <c r="B27762" s="371"/>
      <c r="C27762" s="371"/>
      <c r="D27762" s="434"/>
    </row>
    <row r="27763" spans="1:4">
      <c r="A27763" s="371"/>
      <c r="B27763" s="371"/>
      <c r="C27763" s="371"/>
      <c r="D27763" s="434"/>
    </row>
    <row r="27764" spans="1:4">
      <c r="A27764" s="371"/>
      <c r="B27764" s="371"/>
      <c r="C27764" s="371"/>
      <c r="D27764" s="434"/>
    </row>
    <row r="27765" spans="1:4">
      <c r="A27765" s="371"/>
      <c r="B27765" s="371"/>
      <c r="C27765" s="371"/>
      <c r="D27765" s="434"/>
    </row>
    <row r="27766" spans="1:4">
      <c r="A27766" s="371"/>
      <c r="B27766" s="371"/>
      <c r="C27766" s="371"/>
      <c r="D27766" s="434"/>
    </row>
    <row r="27767" spans="1:4">
      <c r="A27767" s="371"/>
      <c r="B27767" s="371"/>
      <c r="C27767" s="371"/>
      <c r="D27767" s="434"/>
    </row>
    <row r="27768" spans="1:4">
      <c r="A27768" s="371"/>
      <c r="B27768" s="371"/>
      <c r="C27768" s="371"/>
      <c r="D27768" s="434"/>
    </row>
    <row r="27769" spans="1:4">
      <c r="A27769" s="371"/>
      <c r="B27769" s="371"/>
      <c r="C27769" s="371"/>
      <c r="D27769" s="434"/>
    </row>
    <row r="27770" spans="1:4">
      <c r="A27770" s="371"/>
      <c r="B27770" s="371"/>
      <c r="C27770" s="371"/>
      <c r="D27770" s="434"/>
    </row>
    <row r="27771" spans="1:4">
      <c r="A27771" s="371"/>
      <c r="B27771" s="371"/>
      <c r="C27771" s="371"/>
      <c r="D27771" s="434"/>
    </row>
    <row r="27772" spans="1:4">
      <c r="A27772" s="371"/>
      <c r="B27772" s="371"/>
      <c r="C27772" s="371"/>
      <c r="D27772" s="434"/>
    </row>
    <row r="27773" spans="1:4">
      <c r="A27773" s="371"/>
      <c r="B27773" s="371"/>
      <c r="C27773" s="371"/>
      <c r="D27773" s="434"/>
    </row>
    <row r="27774" spans="1:4">
      <c r="A27774" s="371"/>
      <c r="B27774" s="371"/>
      <c r="C27774" s="371"/>
      <c r="D27774" s="434"/>
    </row>
    <row r="27775" spans="1:4">
      <c r="A27775" s="371"/>
      <c r="B27775" s="371"/>
      <c r="C27775" s="371"/>
      <c r="D27775" s="434"/>
    </row>
    <row r="27776" spans="1:4">
      <c r="A27776" s="371"/>
      <c r="B27776" s="371"/>
      <c r="C27776" s="371"/>
      <c r="D27776" s="434"/>
    </row>
    <row r="27777" spans="1:4">
      <c r="A27777" s="371"/>
      <c r="B27777" s="371"/>
      <c r="C27777" s="371"/>
      <c r="D27777" s="434"/>
    </row>
    <row r="27778" spans="1:4">
      <c r="A27778" s="371"/>
      <c r="B27778" s="371"/>
      <c r="C27778" s="371"/>
      <c r="D27778" s="434"/>
    </row>
    <row r="27779" spans="1:4">
      <c r="A27779" s="371"/>
      <c r="B27779" s="371"/>
      <c r="C27779" s="371"/>
      <c r="D27779" s="434"/>
    </row>
    <row r="27780" spans="1:4">
      <c r="A27780" s="371"/>
      <c r="B27780" s="371"/>
      <c r="C27780" s="371"/>
      <c r="D27780" s="434"/>
    </row>
    <row r="27781" spans="1:4">
      <c r="A27781" s="371"/>
      <c r="B27781" s="371"/>
      <c r="C27781" s="371"/>
      <c r="D27781" s="434"/>
    </row>
    <row r="27782" spans="1:4">
      <c r="A27782" s="371"/>
      <c r="B27782" s="371"/>
      <c r="C27782" s="371"/>
      <c r="D27782" s="434"/>
    </row>
    <row r="27783" spans="1:4">
      <c r="A27783" s="371"/>
      <c r="B27783" s="371"/>
      <c r="C27783" s="371"/>
      <c r="D27783" s="434"/>
    </row>
    <row r="27784" spans="1:4">
      <c r="A27784" s="371"/>
      <c r="B27784" s="371"/>
      <c r="C27784" s="371"/>
      <c r="D27784" s="434"/>
    </row>
    <row r="27785" spans="1:4">
      <c r="A27785" s="371"/>
      <c r="B27785" s="371"/>
      <c r="C27785" s="371"/>
      <c r="D27785" s="434"/>
    </row>
    <row r="27786" spans="1:4">
      <c r="A27786" s="371"/>
      <c r="B27786" s="371"/>
      <c r="C27786" s="371"/>
      <c r="D27786" s="434"/>
    </row>
    <row r="27787" spans="1:4">
      <c r="A27787" s="371"/>
      <c r="B27787" s="371"/>
      <c r="C27787" s="371"/>
      <c r="D27787" s="434"/>
    </row>
    <row r="27788" spans="1:4">
      <c r="A27788" s="371"/>
      <c r="B27788" s="371"/>
      <c r="C27788" s="371"/>
      <c r="D27788" s="434"/>
    </row>
    <row r="27789" spans="1:4">
      <c r="A27789" s="371"/>
      <c r="B27789" s="371"/>
      <c r="C27789" s="371"/>
      <c r="D27789" s="434"/>
    </row>
    <row r="27790" spans="1:4">
      <c r="A27790" s="371"/>
      <c r="B27790" s="371"/>
      <c r="C27790" s="371"/>
      <c r="D27790" s="434"/>
    </row>
    <row r="27791" spans="1:4">
      <c r="A27791" s="371"/>
      <c r="B27791" s="371"/>
      <c r="C27791" s="371"/>
      <c r="D27791" s="434"/>
    </row>
    <row r="27792" spans="1:4">
      <c r="A27792" s="371"/>
      <c r="B27792" s="371"/>
      <c r="C27792" s="371"/>
      <c r="D27792" s="434"/>
    </row>
    <row r="27793" spans="1:4">
      <c r="A27793" s="371"/>
      <c r="B27793" s="371"/>
      <c r="C27793" s="371"/>
      <c r="D27793" s="434"/>
    </row>
    <row r="27794" spans="1:4">
      <c r="A27794" s="371"/>
      <c r="B27794" s="371"/>
      <c r="C27794" s="371"/>
      <c r="D27794" s="434"/>
    </row>
    <row r="27795" spans="1:4">
      <c r="A27795" s="371"/>
      <c r="B27795" s="371"/>
      <c r="C27795" s="371"/>
      <c r="D27795" s="434"/>
    </row>
    <row r="27796" spans="1:4">
      <c r="A27796" s="371"/>
      <c r="B27796" s="371"/>
      <c r="C27796" s="371"/>
      <c r="D27796" s="434"/>
    </row>
    <row r="27797" spans="1:4">
      <c r="A27797" s="371"/>
      <c r="B27797" s="371"/>
      <c r="C27797" s="371"/>
      <c r="D27797" s="434"/>
    </row>
    <row r="27798" spans="1:4">
      <c r="A27798" s="371"/>
      <c r="B27798" s="371"/>
      <c r="C27798" s="371"/>
      <c r="D27798" s="434"/>
    </row>
    <row r="27799" spans="1:4">
      <c r="A27799" s="371"/>
      <c r="B27799" s="371"/>
      <c r="C27799" s="371"/>
      <c r="D27799" s="434"/>
    </row>
    <row r="27800" spans="1:4">
      <c r="A27800" s="371"/>
      <c r="B27800" s="371"/>
      <c r="C27800" s="371"/>
      <c r="D27800" s="434"/>
    </row>
    <row r="27801" spans="1:4">
      <c r="A27801" s="371"/>
      <c r="B27801" s="371"/>
      <c r="C27801" s="371"/>
      <c r="D27801" s="434"/>
    </row>
    <row r="27802" spans="1:4">
      <c r="A27802" s="371"/>
      <c r="B27802" s="371"/>
      <c r="C27802" s="371"/>
      <c r="D27802" s="434"/>
    </row>
    <row r="27803" spans="1:4">
      <c r="A27803" s="371"/>
      <c r="B27803" s="371"/>
      <c r="C27803" s="371"/>
      <c r="D27803" s="434"/>
    </row>
    <row r="27804" spans="1:4">
      <c r="A27804" s="371"/>
      <c r="B27804" s="371"/>
      <c r="C27804" s="371"/>
      <c r="D27804" s="434"/>
    </row>
    <row r="27805" spans="1:4">
      <c r="A27805" s="371"/>
      <c r="B27805" s="371"/>
      <c r="C27805" s="371"/>
      <c r="D27805" s="434"/>
    </row>
    <row r="27806" spans="1:4">
      <c r="A27806" s="371"/>
      <c r="B27806" s="371"/>
      <c r="C27806" s="371"/>
      <c r="D27806" s="434"/>
    </row>
    <row r="27807" spans="1:4">
      <c r="A27807" s="371"/>
      <c r="B27807" s="371"/>
      <c r="C27807" s="371"/>
      <c r="D27807" s="434"/>
    </row>
    <row r="27808" spans="1:4">
      <c r="A27808" s="371"/>
      <c r="B27808" s="371"/>
      <c r="C27808" s="371"/>
      <c r="D27808" s="434"/>
    </row>
    <row r="27809" spans="1:4">
      <c r="A27809" s="371"/>
      <c r="B27809" s="371"/>
      <c r="C27809" s="371"/>
      <c r="D27809" s="434"/>
    </row>
    <row r="27810" spans="1:4">
      <c r="A27810" s="371"/>
      <c r="B27810" s="371"/>
      <c r="C27810" s="371"/>
      <c r="D27810" s="434"/>
    </row>
    <row r="27811" spans="1:4">
      <c r="A27811" s="371"/>
      <c r="B27811" s="371"/>
      <c r="C27811" s="371"/>
      <c r="D27811" s="434"/>
    </row>
    <row r="27812" spans="1:4">
      <c r="A27812" s="371"/>
      <c r="B27812" s="371"/>
      <c r="C27812" s="371"/>
      <c r="D27812" s="434"/>
    </row>
    <row r="27813" spans="1:4">
      <c r="A27813" s="371"/>
      <c r="B27813" s="371"/>
      <c r="C27813" s="371"/>
      <c r="D27813" s="434"/>
    </row>
    <row r="27814" spans="1:4">
      <c r="A27814" s="371"/>
      <c r="B27814" s="371"/>
      <c r="C27814" s="371"/>
      <c r="D27814" s="434"/>
    </row>
    <row r="27815" spans="1:4">
      <c r="A27815" s="371"/>
      <c r="B27815" s="371"/>
      <c r="C27815" s="371"/>
      <c r="D27815" s="434"/>
    </row>
    <row r="27816" spans="1:4">
      <c r="A27816" s="371"/>
      <c r="B27816" s="371"/>
      <c r="C27816" s="371"/>
      <c r="D27816" s="434"/>
    </row>
    <row r="27817" spans="1:4">
      <c r="A27817" s="371"/>
      <c r="B27817" s="371"/>
      <c r="C27817" s="371"/>
      <c r="D27817" s="434"/>
    </row>
    <row r="27818" spans="1:4">
      <c r="A27818" s="371"/>
      <c r="B27818" s="371"/>
      <c r="C27818" s="371"/>
      <c r="D27818" s="434"/>
    </row>
    <row r="27819" spans="1:4">
      <c r="A27819" s="371"/>
      <c r="B27819" s="371"/>
      <c r="C27819" s="371"/>
      <c r="D27819" s="434"/>
    </row>
    <row r="27820" spans="1:4">
      <c r="A27820" s="371"/>
      <c r="B27820" s="371"/>
      <c r="C27820" s="371"/>
      <c r="D27820" s="434"/>
    </row>
    <row r="27821" spans="1:4">
      <c r="A27821" s="371"/>
      <c r="B27821" s="371"/>
      <c r="C27821" s="371"/>
      <c r="D27821" s="434"/>
    </row>
    <row r="27822" spans="1:4">
      <c r="A27822" s="371"/>
      <c r="B27822" s="371"/>
      <c r="C27822" s="371"/>
      <c r="D27822" s="434"/>
    </row>
    <row r="27823" spans="1:4">
      <c r="A27823" s="371"/>
      <c r="B27823" s="371"/>
      <c r="C27823" s="371"/>
      <c r="D27823" s="434"/>
    </row>
    <row r="27824" spans="1:4">
      <c r="A27824" s="371"/>
      <c r="B27824" s="371"/>
      <c r="C27824" s="371"/>
      <c r="D27824" s="434"/>
    </row>
    <row r="27825" spans="1:4">
      <c r="A27825" s="371"/>
      <c r="B27825" s="371"/>
      <c r="C27825" s="371"/>
      <c r="D27825" s="434"/>
    </row>
    <row r="27826" spans="1:4">
      <c r="A27826" s="371"/>
      <c r="B27826" s="371"/>
      <c r="C27826" s="371"/>
      <c r="D27826" s="434"/>
    </row>
    <row r="27827" spans="1:4">
      <c r="A27827" s="371"/>
      <c r="B27827" s="371"/>
      <c r="C27827" s="371"/>
      <c r="D27827" s="434"/>
    </row>
    <row r="27828" spans="1:4">
      <c r="A27828" s="371"/>
      <c r="B27828" s="371"/>
      <c r="C27828" s="371"/>
      <c r="D27828" s="434"/>
    </row>
    <row r="27829" spans="1:4">
      <c r="A27829" s="371"/>
      <c r="B27829" s="371"/>
      <c r="C27829" s="371"/>
      <c r="D27829" s="434"/>
    </row>
    <row r="27830" spans="1:4">
      <c r="A27830" s="371"/>
      <c r="B27830" s="371"/>
      <c r="C27830" s="371"/>
      <c r="D27830" s="434"/>
    </row>
    <row r="27831" spans="1:4">
      <c r="A27831" s="371"/>
      <c r="B27831" s="371"/>
      <c r="C27831" s="371"/>
      <c r="D27831" s="434"/>
    </row>
    <row r="27832" spans="1:4">
      <c r="A27832" s="371"/>
      <c r="B27832" s="371"/>
      <c r="C27832" s="371"/>
      <c r="D27832" s="434"/>
    </row>
    <row r="27833" spans="1:4">
      <c r="A27833" s="371"/>
      <c r="B27833" s="371"/>
      <c r="C27833" s="371"/>
      <c r="D27833" s="434"/>
    </row>
    <row r="27834" spans="1:4">
      <c r="A27834" s="371"/>
      <c r="B27834" s="371"/>
      <c r="C27834" s="371"/>
      <c r="D27834" s="434"/>
    </row>
    <row r="27835" spans="1:4">
      <c r="A27835" s="371"/>
      <c r="B27835" s="371"/>
      <c r="C27835" s="371"/>
      <c r="D27835" s="434"/>
    </row>
    <row r="27836" spans="1:4">
      <c r="A27836" s="371"/>
      <c r="B27836" s="371"/>
      <c r="C27836" s="371"/>
      <c r="D27836" s="434"/>
    </row>
    <row r="27837" spans="1:4">
      <c r="A27837" s="371"/>
      <c r="B27837" s="371"/>
      <c r="C27837" s="371"/>
      <c r="D27837" s="434"/>
    </row>
    <row r="27838" spans="1:4">
      <c r="A27838" s="371"/>
      <c r="B27838" s="371"/>
      <c r="C27838" s="371"/>
      <c r="D27838" s="434"/>
    </row>
    <row r="27839" spans="1:4">
      <c r="A27839" s="371"/>
      <c r="B27839" s="371"/>
      <c r="C27839" s="371"/>
      <c r="D27839" s="434"/>
    </row>
    <row r="27840" spans="1:4">
      <c r="A27840" s="371"/>
      <c r="B27840" s="371"/>
      <c r="C27840" s="371"/>
      <c r="D27840" s="434"/>
    </row>
    <row r="27841" spans="1:4">
      <c r="A27841" s="371"/>
      <c r="B27841" s="371"/>
      <c r="C27841" s="371"/>
      <c r="D27841" s="434"/>
    </row>
    <row r="27842" spans="1:4">
      <c r="A27842" s="371"/>
      <c r="B27842" s="371"/>
      <c r="C27842" s="371"/>
      <c r="D27842" s="434"/>
    </row>
    <row r="27843" spans="1:4">
      <c r="A27843" s="371"/>
      <c r="B27843" s="371"/>
      <c r="C27843" s="371"/>
      <c r="D27843" s="434"/>
    </row>
    <row r="27844" spans="1:4">
      <c r="A27844" s="371"/>
      <c r="B27844" s="371"/>
      <c r="C27844" s="371"/>
      <c r="D27844" s="434"/>
    </row>
    <row r="27845" spans="1:4">
      <c r="A27845" s="371"/>
      <c r="B27845" s="371"/>
      <c r="C27845" s="371"/>
      <c r="D27845" s="434"/>
    </row>
    <row r="27846" spans="1:4">
      <c r="A27846" s="371"/>
      <c r="B27846" s="371"/>
      <c r="C27846" s="371"/>
      <c r="D27846" s="434"/>
    </row>
    <row r="27847" spans="1:4">
      <c r="A27847" s="371"/>
      <c r="B27847" s="371"/>
      <c r="C27847" s="371"/>
      <c r="D27847" s="434"/>
    </row>
    <row r="27848" spans="1:4">
      <c r="A27848" s="371"/>
      <c r="B27848" s="371"/>
      <c r="C27848" s="371"/>
      <c r="D27848" s="434"/>
    </row>
    <row r="27849" spans="1:4">
      <c r="A27849" s="371"/>
      <c r="B27849" s="371"/>
      <c r="C27849" s="371"/>
      <c r="D27849" s="434"/>
    </row>
    <row r="27850" spans="1:4">
      <c r="A27850" s="371"/>
      <c r="B27850" s="371"/>
      <c r="C27850" s="371"/>
      <c r="D27850" s="434"/>
    </row>
    <row r="27851" spans="1:4">
      <c r="A27851" s="371"/>
      <c r="B27851" s="371"/>
      <c r="C27851" s="371"/>
      <c r="D27851" s="434"/>
    </row>
    <row r="27852" spans="1:4">
      <c r="A27852" s="371"/>
      <c r="B27852" s="371"/>
      <c r="C27852" s="371"/>
      <c r="D27852" s="434"/>
    </row>
    <row r="27853" spans="1:4">
      <c r="A27853" s="371"/>
      <c r="B27853" s="371"/>
      <c r="C27853" s="371"/>
      <c r="D27853" s="434"/>
    </row>
    <row r="27854" spans="1:4">
      <c r="A27854" s="371"/>
      <c r="B27854" s="371"/>
      <c r="C27854" s="371"/>
      <c r="D27854" s="434"/>
    </row>
    <row r="27855" spans="1:4">
      <c r="A27855" s="371"/>
      <c r="B27855" s="371"/>
      <c r="C27855" s="371"/>
      <c r="D27855" s="434"/>
    </row>
    <row r="27856" spans="1:4">
      <c r="A27856" s="371"/>
      <c r="B27856" s="371"/>
      <c r="C27856" s="371"/>
      <c r="D27856" s="434"/>
    </row>
    <row r="27857" spans="1:4">
      <c r="A27857" s="371"/>
      <c r="B27857" s="371"/>
      <c r="C27857" s="371"/>
      <c r="D27857" s="434"/>
    </row>
    <row r="27858" spans="1:4">
      <c r="A27858" s="371"/>
      <c r="B27858" s="371"/>
      <c r="C27858" s="371"/>
      <c r="D27858" s="434"/>
    </row>
    <row r="27859" spans="1:4">
      <c r="A27859" s="371"/>
      <c r="B27859" s="371"/>
      <c r="C27859" s="371"/>
      <c r="D27859" s="434"/>
    </row>
    <row r="27860" spans="1:4">
      <c r="A27860" s="371"/>
      <c r="B27860" s="371"/>
      <c r="C27860" s="371"/>
      <c r="D27860" s="434"/>
    </row>
    <row r="27861" spans="1:4">
      <c r="A27861" s="371"/>
      <c r="B27861" s="371"/>
      <c r="C27861" s="371"/>
      <c r="D27861" s="434"/>
    </row>
    <row r="27862" spans="1:4">
      <c r="A27862" s="371"/>
      <c r="B27862" s="371"/>
      <c r="C27862" s="371"/>
      <c r="D27862" s="434"/>
    </row>
    <row r="27863" spans="1:4">
      <c r="A27863" s="371"/>
      <c r="B27863" s="371"/>
      <c r="C27863" s="371"/>
      <c r="D27863" s="434"/>
    </row>
    <row r="27864" spans="1:4">
      <c r="A27864" s="371"/>
      <c r="B27864" s="371"/>
      <c r="C27864" s="371"/>
      <c r="D27864" s="434"/>
    </row>
    <row r="27865" spans="1:4">
      <c r="A27865" s="371"/>
      <c r="B27865" s="371"/>
      <c r="C27865" s="371"/>
      <c r="D27865" s="434"/>
    </row>
    <row r="27866" spans="1:4">
      <c r="A27866" s="371"/>
      <c r="B27866" s="371"/>
      <c r="C27866" s="371"/>
      <c r="D27866" s="434"/>
    </row>
    <row r="27867" spans="1:4">
      <c r="A27867" s="371"/>
      <c r="B27867" s="371"/>
      <c r="C27867" s="371"/>
      <c r="D27867" s="434"/>
    </row>
    <row r="27868" spans="1:4">
      <c r="A27868" s="371"/>
      <c r="B27868" s="371"/>
      <c r="C27868" s="371"/>
      <c r="D27868" s="434"/>
    </row>
    <row r="27869" spans="1:4">
      <c r="A27869" s="371"/>
      <c r="B27869" s="371"/>
      <c r="C27869" s="371"/>
      <c r="D27869" s="434"/>
    </row>
    <row r="27870" spans="1:4">
      <c r="A27870" s="371"/>
      <c r="B27870" s="371"/>
      <c r="C27870" s="371"/>
      <c r="D27870" s="434"/>
    </row>
    <row r="27871" spans="1:4">
      <c r="A27871" s="371"/>
      <c r="B27871" s="371"/>
      <c r="C27871" s="371"/>
      <c r="D27871" s="434"/>
    </row>
    <row r="27872" spans="1:4">
      <c r="A27872" s="371"/>
      <c r="B27872" s="371"/>
      <c r="C27872" s="371"/>
      <c r="D27872" s="434"/>
    </row>
    <row r="27873" spans="1:4">
      <c r="A27873" s="371"/>
      <c r="B27873" s="371"/>
      <c r="C27873" s="371"/>
      <c r="D27873" s="434"/>
    </row>
    <row r="27874" spans="1:4">
      <c r="A27874" s="371"/>
      <c r="B27874" s="371"/>
      <c r="C27874" s="371"/>
      <c r="D27874" s="434"/>
    </row>
    <row r="27875" spans="1:4">
      <c r="A27875" s="371"/>
      <c r="B27875" s="371"/>
      <c r="C27875" s="371"/>
      <c r="D27875" s="434"/>
    </row>
    <row r="27876" spans="1:4">
      <c r="A27876" s="371"/>
      <c r="B27876" s="371"/>
      <c r="C27876" s="371"/>
      <c r="D27876" s="434"/>
    </row>
    <row r="27877" spans="1:4">
      <c r="A27877" s="371"/>
      <c r="B27877" s="371"/>
      <c r="C27877" s="371"/>
      <c r="D27877" s="434"/>
    </row>
    <row r="27878" spans="1:4">
      <c r="A27878" s="371"/>
      <c r="B27878" s="371"/>
      <c r="C27878" s="371"/>
      <c r="D27878" s="434"/>
    </row>
    <row r="27879" spans="1:4">
      <c r="A27879" s="371"/>
      <c r="B27879" s="371"/>
      <c r="C27879" s="371"/>
      <c r="D27879" s="434"/>
    </row>
    <row r="27880" spans="1:4">
      <c r="A27880" s="371"/>
      <c r="B27880" s="371"/>
      <c r="C27880" s="371"/>
      <c r="D27880" s="434"/>
    </row>
    <row r="27881" spans="1:4">
      <c r="A27881" s="371"/>
      <c r="B27881" s="371"/>
      <c r="C27881" s="371"/>
      <c r="D27881" s="434"/>
    </row>
    <row r="27882" spans="1:4">
      <c r="A27882" s="371"/>
      <c r="B27882" s="371"/>
      <c r="C27882" s="371"/>
      <c r="D27882" s="434"/>
    </row>
    <row r="27883" spans="1:4">
      <c r="A27883" s="371"/>
      <c r="B27883" s="371"/>
      <c r="C27883" s="371"/>
      <c r="D27883" s="434"/>
    </row>
    <row r="27884" spans="1:4">
      <c r="A27884" s="371"/>
      <c r="B27884" s="371"/>
      <c r="C27884" s="371"/>
      <c r="D27884" s="434"/>
    </row>
    <row r="27885" spans="1:4">
      <c r="A27885" s="371"/>
      <c r="B27885" s="371"/>
      <c r="C27885" s="371"/>
      <c r="D27885" s="434"/>
    </row>
    <row r="27886" spans="1:4">
      <c r="A27886" s="371"/>
      <c r="B27886" s="371"/>
      <c r="C27886" s="371"/>
      <c r="D27886" s="434"/>
    </row>
    <row r="27887" spans="1:4">
      <c r="A27887" s="371"/>
      <c r="B27887" s="371"/>
      <c r="C27887" s="371"/>
      <c r="D27887" s="434"/>
    </row>
    <row r="27888" spans="1:4">
      <c r="A27888" s="371"/>
      <c r="B27888" s="371"/>
      <c r="C27888" s="371"/>
      <c r="D27888" s="434"/>
    </row>
    <row r="27889" spans="1:4">
      <c r="A27889" s="371"/>
      <c r="B27889" s="371"/>
      <c r="C27889" s="371"/>
      <c r="D27889" s="434"/>
    </row>
    <row r="27890" spans="1:4">
      <c r="A27890" s="371"/>
      <c r="B27890" s="371"/>
      <c r="C27890" s="371"/>
      <c r="D27890" s="434"/>
    </row>
    <row r="27891" spans="1:4">
      <c r="A27891" s="371"/>
      <c r="B27891" s="371"/>
      <c r="C27891" s="371"/>
      <c r="D27891" s="434"/>
    </row>
    <row r="27892" spans="1:4">
      <c r="A27892" s="371"/>
      <c r="B27892" s="371"/>
      <c r="C27892" s="371"/>
      <c r="D27892" s="434"/>
    </row>
    <row r="27893" spans="1:4">
      <c r="A27893" s="371"/>
      <c r="B27893" s="371"/>
      <c r="C27893" s="371"/>
      <c r="D27893" s="434"/>
    </row>
    <row r="27894" spans="1:4">
      <c r="A27894" s="371"/>
      <c r="B27894" s="371"/>
      <c r="C27894" s="371"/>
      <c r="D27894" s="434"/>
    </row>
    <row r="27895" spans="1:4">
      <c r="A27895" s="371"/>
      <c r="B27895" s="371"/>
      <c r="C27895" s="371"/>
      <c r="D27895" s="434"/>
    </row>
    <row r="27896" spans="1:4">
      <c r="A27896" s="371"/>
      <c r="B27896" s="371"/>
      <c r="C27896" s="371"/>
      <c r="D27896" s="434"/>
    </row>
    <row r="27897" spans="1:4">
      <c r="A27897" s="371"/>
      <c r="B27897" s="371"/>
      <c r="C27897" s="371"/>
      <c r="D27897" s="434"/>
    </row>
    <row r="27898" spans="1:4">
      <c r="A27898" s="371"/>
      <c r="B27898" s="371"/>
      <c r="C27898" s="371"/>
      <c r="D27898" s="434"/>
    </row>
    <row r="27899" spans="1:4">
      <c r="A27899" s="371"/>
      <c r="B27899" s="371"/>
      <c r="C27899" s="371"/>
      <c r="D27899" s="434"/>
    </row>
    <row r="27900" spans="1:4">
      <c r="A27900" s="371"/>
      <c r="B27900" s="371"/>
      <c r="C27900" s="371"/>
      <c r="D27900" s="434"/>
    </row>
    <row r="27901" spans="1:4">
      <c r="A27901" s="371"/>
      <c r="B27901" s="371"/>
      <c r="C27901" s="371"/>
      <c r="D27901" s="434"/>
    </row>
    <row r="27902" spans="1:4">
      <c r="A27902" s="371"/>
      <c r="B27902" s="371"/>
      <c r="C27902" s="371"/>
      <c r="D27902" s="434"/>
    </row>
    <row r="27903" spans="1:4">
      <c r="A27903" s="371"/>
      <c r="B27903" s="371"/>
      <c r="C27903" s="371"/>
      <c r="D27903" s="434"/>
    </row>
    <row r="27904" spans="1:4">
      <c r="A27904" s="371"/>
      <c r="B27904" s="371"/>
      <c r="C27904" s="371"/>
      <c r="D27904" s="434"/>
    </row>
    <row r="27905" spans="1:4">
      <c r="A27905" s="371"/>
      <c r="B27905" s="371"/>
      <c r="C27905" s="371"/>
      <c r="D27905" s="434"/>
    </row>
    <row r="27906" spans="1:4">
      <c r="A27906" s="371"/>
      <c r="B27906" s="371"/>
      <c r="C27906" s="371"/>
      <c r="D27906" s="434"/>
    </row>
    <row r="27907" spans="1:4">
      <c r="A27907" s="371"/>
      <c r="B27907" s="371"/>
      <c r="C27907" s="371"/>
      <c r="D27907" s="434"/>
    </row>
    <row r="27908" spans="1:4">
      <c r="A27908" s="371"/>
      <c r="B27908" s="371"/>
      <c r="C27908" s="371"/>
      <c r="D27908" s="434"/>
    </row>
    <row r="27909" spans="1:4">
      <c r="A27909" s="371"/>
      <c r="B27909" s="371"/>
      <c r="C27909" s="371"/>
      <c r="D27909" s="434"/>
    </row>
    <row r="27910" spans="1:4">
      <c r="A27910" s="371"/>
      <c r="B27910" s="371"/>
      <c r="C27910" s="371"/>
      <c r="D27910" s="434"/>
    </row>
    <row r="27911" spans="1:4">
      <c r="A27911" s="371"/>
      <c r="B27911" s="371"/>
      <c r="C27911" s="371"/>
      <c r="D27911" s="434"/>
    </row>
    <row r="27912" spans="1:4">
      <c r="A27912" s="371"/>
      <c r="B27912" s="371"/>
      <c r="C27912" s="371"/>
      <c r="D27912" s="434"/>
    </row>
    <row r="27913" spans="1:4">
      <c r="A27913" s="371"/>
      <c r="B27913" s="371"/>
      <c r="C27913" s="371"/>
      <c r="D27913" s="434"/>
    </row>
    <row r="27914" spans="1:4">
      <c r="A27914" s="371"/>
      <c r="B27914" s="371"/>
      <c r="C27914" s="371"/>
      <c r="D27914" s="434"/>
    </row>
    <row r="27915" spans="1:4">
      <c r="A27915" s="371"/>
      <c r="B27915" s="371"/>
      <c r="C27915" s="371"/>
      <c r="D27915" s="434"/>
    </row>
    <row r="27916" spans="1:4">
      <c r="A27916" s="371"/>
      <c r="B27916" s="371"/>
      <c r="C27916" s="371"/>
      <c r="D27916" s="434"/>
    </row>
    <row r="27917" spans="1:4">
      <c r="A27917" s="371"/>
      <c r="B27917" s="371"/>
      <c r="C27917" s="371"/>
      <c r="D27917" s="434"/>
    </row>
    <row r="27918" spans="1:4">
      <c r="A27918" s="371"/>
      <c r="B27918" s="371"/>
      <c r="C27918" s="371"/>
      <c r="D27918" s="434"/>
    </row>
    <row r="27919" spans="1:4">
      <c r="A27919" s="371"/>
      <c r="B27919" s="371"/>
      <c r="C27919" s="371"/>
      <c r="D27919" s="434"/>
    </row>
    <row r="27920" spans="1:4">
      <c r="A27920" s="371"/>
      <c r="B27920" s="371"/>
      <c r="C27920" s="371"/>
      <c r="D27920" s="434"/>
    </row>
    <row r="27921" spans="1:4">
      <c r="A27921" s="371"/>
      <c r="B27921" s="371"/>
      <c r="C27921" s="371"/>
      <c r="D27921" s="434"/>
    </row>
    <row r="27922" spans="1:4">
      <c r="A27922" s="371"/>
      <c r="B27922" s="371"/>
      <c r="C27922" s="371"/>
      <c r="D27922" s="434"/>
    </row>
    <row r="27923" spans="1:4">
      <c r="A27923" s="371"/>
      <c r="B27923" s="371"/>
      <c r="C27923" s="371"/>
      <c r="D27923" s="434"/>
    </row>
    <row r="27924" spans="1:4">
      <c r="A27924" s="371"/>
      <c r="B27924" s="371"/>
      <c r="C27924" s="371"/>
      <c r="D27924" s="434"/>
    </row>
    <row r="27925" spans="1:4">
      <c r="A27925" s="371"/>
      <c r="B27925" s="371"/>
      <c r="C27925" s="371"/>
      <c r="D27925" s="434"/>
    </row>
    <row r="27926" spans="1:4">
      <c r="A27926" s="371"/>
      <c r="B27926" s="371"/>
      <c r="C27926" s="371"/>
      <c r="D27926" s="434"/>
    </row>
    <row r="27927" spans="1:4">
      <c r="A27927" s="371"/>
      <c r="B27927" s="371"/>
      <c r="C27927" s="371"/>
      <c r="D27927" s="434"/>
    </row>
    <row r="27928" spans="1:4">
      <c r="A27928" s="371"/>
      <c r="B27928" s="371"/>
      <c r="C27928" s="371"/>
      <c r="D27928" s="434"/>
    </row>
    <row r="27929" spans="1:4">
      <c r="A27929" s="371"/>
      <c r="B27929" s="371"/>
      <c r="C27929" s="371"/>
      <c r="D27929" s="434"/>
    </row>
    <row r="27930" spans="1:4">
      <c r="A27930" s="371"/>
      <c r="B27930" s="371"/>
      <c r="C27930" s="371"/>
      <c r="D27930" s="434"/>
    </row>
    <row r="27931" spans="1:4">
      <c r="A27931" s="371"/>
      <c r="B27931" s="371"/>
      <c r="C27931" s="371"/>
      <c r="D27931" s="434"/>
    </row>
    <row r="27932" spans="1:4">
      <c r="A27932" s="371"/>
      <c r="B27932" s="371"/>
      <c r="C27932" s="371"/>
      <c r="D27932" s="434"/>
    </row>
    <row r="27933" spans="1:4">
      <c r="A27933" s="371"/>
      <c r="B27933" s="371"/>
      <c r="C27933" s="371"/>
      <c r="D27933" s="434"/>
    </row>
    <row r="27934" spans="1:4">
      <c r="A27934" s="371"/>
      <c r="B27934" s="371"/>
      <c r="C27934" s="371"/>
      <c r="D27934" s="434"/>
    </row>
    <row r="27935" spans="1:4">
      <c r="A27935" s="371"/>
      <c r="B27935" s="371"/>
      <c r="C27935" s="371"/>
      <c r="D27935" s="434"/>
    </row>
    <row r="27936" spans="1:4">
      <c r="A27936" s="371"/>
      <c r="B27936" s="371"/>
      <c r="C27936" s="371"/>
      <c r="D27936" s="434"/>
    </row>
    <row r="27937" spans="1:4">
      <c r="A27937" s="371"/>
      <c r="B27937" s="371"/>
      <c r="C27937" s="371"/>
      <c r="D27937" s="434"/>
    </row>
    <row r="27938" spans="1:4">
      <c r="A27938" s="371"/>
      <c r="B27938" s="371"/>
      <c r="C27938" s="371"/>
      <c r="D27938" s="434"/>
    </row>
    <row r="27939" spans="1:4">
      <c r="A27939" s="371"/>
      <c r="B27939" s="371"/>
      <c r="C27939" s="371"/>
      <c r="D27939" s="434"/>
    </row>
    <row r="27940" spans="1:4">
      <c r="A27940" s="371"/>
      <c r="B27940" s="371"/>
      <c r="C27940" s="371"/>
      <c r="D27940" s="434"/>
    </row>
    <row r="27941" spans="1:4">
      <c r="A27941" s="371"/>
      <c r="B27941" s="371"/>
      <c r="C27941" s="371"/>
      <c r="D27941" s="434"/>
    </row>
    <row r="27942" spans="1:4">
      <c r="A27942" s="371"/>
      <c r="B27942" s="371"/>
      <c r="C27942" s="371"/>
      <c r="D27942" s="434"/>
    </row>
    <row r="27943" spans="1:4">
      <c r="A27943" s="371"/>
      <c r="B27943" s="371"/>
      <c r="C27943" s="371"/>
      <c r="D27943" s="434"/>
    </row>
    <row r="27944" spans="1:4">
      <c r="A27944" s="371"/>
      <c r="B27944" s="371"/>
      <c r="C27944" s="371"/>
      <c r="D27944" s="434"/>
    </row>
    <row r="27945" spans="1:4">
      <c r="A27945" s="371"/>
      <c r="B27945" s="371"/>
      <c r="C27945" s="371"/>
      <c r="D27945" s="434"/>
    </row>
    <row r="27946" spans="1:4">
      <c r="A27946" s="371"/>
      <c r="B27946" s="371"/>
      <c r="C27946" s="371"/>
      <c r="D27946" s="434"/>
    </row>
    <row r="27947" spans="1:4">
      <c r="A27947" s="371"/>
      <c r="B27947" s="371"/>
      <c r="C27947" s="371"/>
      <c r="D27947" s="434"/>
    </row>
    <row r="27948" spans="1:4">
      <c r="A27948" s="371"/>
      <c r="B27948" s="371"/>
      <c r="C27948" s="371"/>
      <c r="D27948" s="434"/>
    </row>
    <row r="27949" spans="1:4">
      <c r="A27949" s="371"/>
      <c r="B27949" s="371"/>
      <c r="C27949" s="371"/>
      <c r="D27949" s="434"/>
    </row>
    <row r="27950" spans="1:4">
      <c r="A27950" s="371"/>
      <c r="B27950" s="371"/>
      <c r="C27950" s="371"/>
      <c r="D27950" s="434"/>
    </row>
    <row r="27951" spans="1:4">
      <c r="A27951" s="371"/>
      <c r="B27951" s="371"/>
      <c r="C27951" s="371"/>
      <c r="D27951" s="434"/>
    </row>
    <row r="27952" spans="1:4">
      <c r="A27952" s="371"/>
      <c r="B27952" s="371"/>
      <c r="C27952" s="371"/>
      <c r="D27952" s="434"/>
    </row>
    <row r="27953" spans="1:4">
      <c r="A27953" s="371"/>
      <c r="B27953" s="371"/>
      <c r="C27953" s="371"/>
      <c r="D27953" s="434"/>
    </row>
    <row r="27954" spans="1:4">
      <c r="A27954" s="371"/>
      <c r="B27954" s="371"/>
      <c r="C27954" s="371"/>
      <c r="D27954" s="434"/>
    </row>
    <row r="27955" spans="1:4">
      <c r="A27955" s="371"/>
      <c r="B27955" s="371"/>
      <c r="C27955" s="371"/>
      <c r="D27955" s="434"/>
    </row>
    <row r="27956" spans="1:4">
      <c r="A27956" s="371"/>
      <c r="B27956" s="371"/>
      <c r="C27956" s="371"/>
      <c r="D27956" s="434"/>
    </row>
    <row r="27957" spans="1:4">
      <c r="A27957" s="371"/>
      <c r="B27957" s="371"/>
      <c r="C27957" s="371"/>
      <c r="D27957" s="434"/>
    </row>
    <row r="27958" spans="1:4">
      <c r="A27958" s="371"/>
      <c r="B27958" s="371"/>
      <c r="C27958" s="371"/>
      <c r="D27958" s="434"/>
    </row>
    <row r="27959" spans="1:4">
      <c r="A27959" s="371"/>
      <c r="B27959" s="371"/>
      <c r="C27959" s="371"/>
      <c r="D27959" s="434"/>
    </row>
    <row r="27960" spans="1:4">
      <c r="A27960" s="371"/>
      <c r="B27960" s="371"/>
      <c r="C27960" s="371"/>
      <c r="D27960" s="434"/>
    </row>
    <row r="27961" spans="1:4">
      <c r="A27961" s="371"/>
      <c r="B27961" s="371"/>
      <c r="C27961" s="371"/>
      <c r="D27961" s="434"/>
    </row>
    <row r="27962" spans="1:4">
      <c r="A27962" s="371"/>
      <c r="B27962" s="371"/>
      <c r="C27962" s="371"/>
      <c r="D27962" s="434"/>
    </row>
    <row r="27963" spans="1:4">
      <c r="A27963" s="371"/>
      <c r="B27963" s="371"/>
      <c r="C27963" s="371"/>
      <c r="D27963" s="434"/>
    </row>
    <row r="27964" spans="1:4">
      <c r="A27964" s="371"/>
      <c r="B27964" s="371"/>
      <c r="C27964" s="371"/>
      <c r="D27964" s="434"/>
    </row>
    <row r="27965" spans="1:4">
      <c r="A27965" s="371"/>
      <c r="B27965" s="371"/>
      <c r="C27965" s="371"/>
      <c r="D27965" s="434"/>
    </row>
    <row r="27966" spans="1:4">
      <c r="A27966" s="371"/>
      <c r="B27966" s="371"/>
      <c r="C27966" s="371"/>
      <c r="D27966" s="434"/>
    </row>
    <row r="27967" spans="1:4">
      <c r="A27967" s="371"/>
      <c r="B27967" s="371"/>
      <c r="C27967" s="371"/>
      <c r="D27967" s="434"/>
    </row>
    <row r="27968" spans="1:4">
      <c r="A27968" s="371"/>
      <c r="B27968" s="371"/>
      <c r="C27968" s="371"/>
      <c r="D27968" s="434"/>
    </row>
    <row r="27969" spans="1:4">
      <c r="A27969" s="371"/>
      <c r="B27969" s="371"/>
      <c r="C27969" s="371"/>
      <c r="D27969" s="434"/>
    </row>
    <row r="27970" spans="1:4">
      <c r="A27970" s="371"/>
      <c r="B27970" s="371"/>
      <c r="C27970" s="371"/>
      <c r="D27970" s="434"/>
    </row>
    <row r="27971" spans="1:4">
      <c r="A27971" s="371"/>
      <c r="B27971" s="371"/>
      <c r="C27971" s="371"/>
      <c r="D27971" s="434"/>
    </row>
    <row r="27972" spans="1:4">
      <c r="A27972" s="371"/>
      <c r="B27972" s="371"/>
      <c r="C27972" s="371"/>
      <c r="D27972" s="434"/>
    </row>
    <row r="27973" spans="1:4">
      <c r="A27973" s="371"/>
      <c r="B27973" s="371"/>
      <c r="C27973" s="371"/>
      <c r="D27973" s="434"/>
    </row>
    <row r="27974" spans="1:4">
      <c r="A27974" s="371"/>
      <c r="B27974" s="371"/>
      <c r="C27974" s="371"/>
      <c r="D27974" s="434"/>
    </row>
    <row r="27975" spans="1:4">
      <c r="A27975" s="371"/>
      <c r="B27975" s="371"/>
      <c r="C27975" s="371"/>
      <c r="D27975" s="434"/>
    </row>
    <row r="27976" spans="1:4">
      <c r="A27976" s="371"/>
      <c r="B27976" s="371"/>
      <c r="C27976" s="371"/>
      <c r="D27976" s="434"/>
    </row>
    <row r="27977" spans="1:4">
      <c r="A27977" s="371"/>
      <c r="B27977" s="371"/>
      <c r="C27977" s="371"/>
      <c r="D27977" s="434"/>
    </row>
    <row r="27978" spans="1:4">
      <c r="A27978" s="371"/>
      <c r="B27978" s="371"/>
      <c r="C27978" s="371"/>
      <c r="D27978" s="434"/>
    </row>
    <row r="27979" spans="1:4">
      <c r="A27979" s="371"/>
      <c r="B27979" s="371"/>
      <c r="C27979" s="371"/>
      <c r="D27979" s="434"/>
    </row>
    <row r="27980" spans="1:4">
      <c r="A27980" s="371"/>
      <c r="B27980" s="371"/>
      <c r="C27980" s="371"/>
      <c r="D27980" s="434"/>
    </row>
    <row r="27981" spans="1:4">
      <c r="A27981" s="371"/>
      <c r="B27981" s="371"/>
      <c r="C27981" s="371"/>
      <c r="D27981" s="434"/>
    </row>
    <row r="27982" spans="1:4">
      <c r="A27982" s="371"/>
      <c r="B27982" s="371"/>
      <c r="C27982" s="371"/>
      <c r="D27982" s="434"/>
    </row>
    <row r="27983" spans="1:4">
      <c r="A27983" s="371"/>
      <c r="B27983" s="371"/>
      <c r="C27983" s="371"/>
      <c r="D27983" s="434"/>
    </row>
    <row r="27984" spans="1:4">
      <c r="A27984" s="371"/>
      <c r="B27984" s="371"/>
      <c r="C27984" s="371"/>
      <c r="D27984" s="434"/>
    </row>
    <row r="27985" spans="1:4">
      <c r="A27985" s="371"/>
      <c r="B27985" s="371"/>
      <c r="C27985" s="371"/>
      <c r="D27985" s="434"/>
    </row>
    <row r="27986" spans="1:4">
      <c r="A27986" s="371"/>
      <c r="B27986" s="371"/>
      <c r="C27986" s="371"/>
      <c r="D27986" s="434"/>
    </row>
    <row r="27987" spans="1:4">
      <c r="A27987" s="371"/>
      <c r="B27987" s="371"/>
      <c r="C27987" s="371"/>
      <c r="D27987" s="434"/>
    </row>
    <row r="27988" spans="1:4">
      <c r="A27988" s="371"/>
      <c r="B27988" s="371"/>
      <c r="C27988" s="371"/>
      <c r="D27988" s="434"/>
    </row>
    <row r="27989" spans="1:4">
      <c r="A27989" s="371"/>
      <c r="B27989" s="371"/>
      <c r="C27989" s="371"/>
      <c r="D27989" s="434"/>
    </row>
    <row r="27990" spans="1:4">
      <c r="A27990" s="371"/>
      <c r="B27990" s="371"/>
      <c r="C27990" s="371"/>
      <c r="D27990" s="434"/>
    </row>
    <row r="27991" spans="1:4">
      <c r="A27991" s="371"/>
      <c r="B27991" s="371"/>
      <c r="C27991" s="371"/>
      <c r="D27991" s="434"/>
    </row>
    <row r="27992" spans="1:4">
      <c r="A27992" s="371"/>
      <c r="B27992" s="371"/>
      <c r="C27992" s="371"/>
      <c r="D27992" s="434"/>
    </row>
    <row r="27993" spans="1:4">
      <c r="A27993" s="371"/>
      <c r="B27993" s="371"/>
      <c r="C27993" s="371"/>
      <c r="D27993" s="434"/>
    </row>
    <row r="27994" spans="1:4">
      <c r="A27994" s="371"/>
      <c r="B27994" s="371"/>
      <c r="C27994" s="371"/>
      <c r="D27994" s="434"/>
    </row>
    <row r="27995" spans="1:4">
      <c r="A27995" s="371"/>
      <c r="B27995" s="371"/>
      <c r="C27995" s="371"/>
      <c r="D27995" s="434"/>
    </row>
    <row r="27996" spans="1:4">
      <c r="A27996" s="371"/>
      <c r="B27996" s="371"/>
      <c r="C27996" s="371"/>
      <c r="D27996" s="434"/>
    </row>
    <row r="27997" spans="1:4">
      <c r="A27997" s="371"/>
      <c r="B27997" s="371"/>
      <c r="C27997" s="371"/>
      <c r="D27997" s="434"/>
    </row>
    <row r="27998" spans="1:4">
      <c r="A27998" s="371"/>
      <c r="B27998" s="371"/>
      <c r="C27998" s="371"/>
      <c r="D27998" s="434"/>
    </row>
    <row r="27999" spans="1:4">
      <c r="A27999" s="371"/>
      <c r="B27999" s="371"/>
      <c r="C27999" s="371"/>
      <c r="D27999" s="434"/>
    </row>
    <row r="28000" spans="1:4">
      <c r="A28000" s="371"/>
      <c r="B28000" s="371"/>
      <c r="C28000" s="371"/>
      <c r="D28000" s="434"/>
    </row>
    <row r="28001" spans="1:4">
      <c r="A28001" s="371"/>
      <c r="B28001" s="371"/>
      <c r="C28001" s="371"/>
      <c r="D28001" s="434"/>
    </row>
    <row r="28002" spans="1:4">
      <c r="A28002" s="371"/>
      <c r="B28002" s="371"/>
      <c r="C28002" s="371"/>
      <c r="D28002" s="434"/>
    </row>
    <row r="28003" spans="1:4">
      <c r="A28003" s="371"/>
      <c r="B28003" s="371"/>
      <c r="C28003" s="371"/>
      <c r="D28003" s="434"/>
    </row>
    <row r="28004" spans="1:4">
      <c r="A28004" s="371"/>
      <c r="B28004" s="371"/>
      <c r="C28004" s="371"/>
      <c r="D28004" s="434"/>
    </row>
    <row r="28005" spans="1:4">
      <c r="A28005" s="371"/>
      <c r="B28005" s="371"/>
      <c r="C28005" s="371"/>
      <c r="D28005" s="434"/>
    </row>
    <row r="28006" spans="1:4">
      <c r="A28006" s="371"/>
      <c r="B28006" s="371"/>
      <c r="C28006" s="371"/>
      <c r="D28006" s="434"/>
    </row>
    <row r="28007" spans="1:4">
      <c r="A28007" s="371"/>
      <c r="B28007" s="371"/>
      <c r="C28007" s="371"/>
      <c r="D28007" s="434"/>
    </row>
    <row r="28008" spans="1:4">
      <c r="A28008" s="371"/>
      <c r="B28008" s="371"/>
      <c r="C28008" s="371"/>
      <c r="D28008" s="434"/>
    </row>
    <row r="28009" spans="1:4">
      <c r="A28009" s="371"/>
      <c r="B28009" s="371"/>
      <c r="C28009" s="371"/>
      <c r="D28009" s="434"/>
    </row>
    <row r="28010" spans="1:4">
      <c r="A28010" s="371"/>
      <c r="B28010" s="371"/>
      <c r="C28010" s="371"/>
      <c r="D28010" s="434"/>
    </row>
    <row r="28011" spans="1:4">
      <c r="A28011" s="371"/>
      <c r="B28011" s="371"/>
      <c r="C28011" s="371"/>
      <c r="D28011" s="434"/>
    </row>
    <row r="28012" spans="1:4">
      <c r="A28012" s="371"/>
      <c r="B28012" s="371"/>
      <c r="C28012" s="371"/>
      <c r="D28012" s="434"/>
    </row>
    <row r="28013" spans="1:4">
      <c r="A28013" s="371"/>
      <c r="B28013" s="371"/>
      <c r="C28013" s="371"/>
      <c r="D28013" s="434"/>
    </row>
    <row r="28014" spans="1:4">
      <c r="A28014" s="371"/>
      <c r="B28014" s="371"/>
      <c r="C28014" s="371"/>
      <c r="D28014" s="434"/>
    </row>
    <row r="28015" spans="1:4">
      <c r="A28015" s="371"/>
      <c r="B28015" s="371"/>
      <c r="C28015" s="371"/>
      <c r="D28015" s="434"/>
    </row>
    <row r="28016" spans="1:4">
      <c r="A28016" s="371"/>
      <c r="B28016" s="371"/>
      <c r="C28016" s="371"/>
      <c r="D28016" s="434"/>
    </row>
    <row r="28017" spans="1:4">
      <c r="A28017" s="371"/>
      <c r="B28017" s="371"/>
      <c r="C28017" s="371"/>
      <c r="D28017" s="434"/>
    </row>
    <row r="28018" spans="1:4">
      <c r="A28018" s="371"/>
      <c r="B28018" s="371"/>
      <c r="C28018" s="371"/>
      <c r="D28018" s="434"/>
    </row>
    <row r="28019" spans="1:4">
      <c r="A28019" s="371"/>
      <c r="B28019" s="371"/>
      <c r="C28019" s="371"/>
      <c r="D28019" s="434"/>
    </row>
    <row r="28020" spans="1:4">
      <c r="A28020" s="371"/>
      <c r="B28020" s="371"/>
      <c r="C28020" s="371"/>
      <c r="D28020" s="434"/>
    </row>
    <row r="28021" spans="1:4">
      <c r="A28021" s="371"/>
      <c r="B28021" s="371"/>
      <c r="C28021" s="371"/>
      <c r="D28021" s="434"/>
    </row>
    <row r="28022" spans="1:4">
      <c r="A28022" s="371"/>
      <c r="B28022" s="371"/>
      <c r="C28022" s="371"/>
      <c r="D28022" s="434"/>
    </row>
    <row r="28023" spans="1:4">
      <c r="A28023" s="371"/>
      <c r="B28023" s="371"/>
      <c r="C28023" s="371"/>
      <c r="D28023" s="434"/>
    </row>
    <row r="28024" spans="1:4">
      <c r="A28024" s="371"/>
      <c r="B28024" s="371"/>
      <c r="C28024" s="371"/>
      <c r="D28024" s="434"/>
    </row>
    <row r="28025" spans="1:4">
      <c r="A28025" s="371"/>
      <c r="B28025" s="371"/>
      <c r="C28025" s="371"/>
      <c r="D28025" s="434"/>
    </row>
    <row r="28026" spans="1:4">
      <c r="A28026" s="371"/>
      <c r="B28026" s="371"/>
      <c r="C28026" s="371"/>
      <c r="D28026" s="434"/>
    </row>
    <row r="28027" spans="1:4">
      <c r="A28027" s="371"/>
      <c r="B28027" s="371"/>
      <c r="C28027" s="371"/>
      <c r="D28027" s="434"/>
    </row>
    <row r="28028" spans="1:4">
      <c r="A28028" s="371"/>
      <c r="B28028" s="371"/>
      <c r="C28028" s="371"/>
      <c r="D28028" s="434"/>
    </row>
    <row r="28029" spans="1:4">
      <c r="A28029" s="371"/>
      <c r="B28029" s="371"/>
      <c r="C28029" s="371"/>
      <c r="D28029" s="434"/>
    </row>
    <row r="28030" spans="1:4">
      <c r="A28030" s="371"/>
      <c r="B28030" s="371"/>
      <c r="C28030" s="371"/>
      <c r="D28030" s="434"/>
    </row>
    <row r="28031" spans="1:4">
      <c r="A28031" s="371"/>
      <c r="B28031" s="371"/>
      <c r="C28031" s="371"/>
      <c r="D28031" s="434"/>
    </row>
    <row r="28032" spans="1:4">
      <c r="A28032" s="371"/>
      <c r="B28032" s="371"/>
      <c r="C28032" s="371"/>
      <c r="D28032" s="434"/>
    </row>
    <row r="28033" spans="1:4">
      <c r="A28033" s="371"/>
      <c r="B28033" s="371"/>
      <c r="C28033" s="371"/>
      <c r="D28033" s="434"/>
    </row>
    <row r="28034" spans="1:4">
      <c r="A28034" s="371"/>
      <c r="B28034" s="371"/>
      <c r="C28034" s="371"/>
      <c r="D28034" s="434"/>
    </row>
    <row r="28035" spans="1:4">
      <c r="A28035" s="371"/>
      <c r="B28035" s="371"/>
      <c r="C28035" s="371"/>
      <c r="D28035" s="434"/>
    </row>
    <row r="28036" spans="1:4">
      <c r="A28036" s="371"/>
      <c r="B28036" s="371"/>
      <c r="C28036" s="371"/>
      <c r="D28036" s="434"/>
    </row>
    <row r="28037" spans="1:4">
      <c r="A28037" s="371"/>
      <c r="B28037" s="371"/>
      <c r="C28037" s="371"/>
      <c r="D28037" s="434"/>
    </row>
    <row r="28038" spans="1:4">
      <c r="A28038" s="371"/>
      <c r="B28038" s="371"/>
      <c r="C28038" s="371"/>
      <c r="D28038" s="434"/>
    </row>
    <row r="28039" spans="1:4">
      <c r="A28039" s="371"/>
      <c r="B28039" s="371"/>
      <c r="C28039" s="371"/>
      <c r="D28039" s="434"/>
    </row>
    <row r="28040" spans="1:4">
      <c r="A28040" s="371"/>
      <c r="B28040" s="371"/>
      <c r="C28040" s="371"/>
      <c r="D28040" s="434"/>
    </row>
    <row r="28041" spans="1:4">
      <c r="A28041" s="371"/>
      <c r="B28041" s="371"/>
      <c r="C28041" s="371"/>
      <c r="D28041" s="434"/>
    </row>
    <row r="28042" spans="1:4">
      <c r="A28042" s="371"/>
      <c r="B28042" s="371"/>
      <c r="C28042" s="371"/>
      <c r="D28042" s="434"/>
    </row>
    <row r="28043" spans="1:4">
      <c r="A28043" s="371"/>
      <c r="B28043" s="371"/>
      <c r="C28043" s="371"/>
      <c r="D28043" s="434"/>
    </row>
    <row r="28044" spans="1:4">
      <c r="A28044" s="371"/>
      <c r="B28044" s="371"/>
      <c r="C28044" s="371"/>
      <c r="D28044" s="434"/>
    </row>
    <row r="28045" spans="1:4">
      <c r="A28045" s="371"/>
      <c r="B28045" s="371"/>
      <c r="C28045" s="371"/>
      <c r="D28045" s="434"/>
    </row>
    <row r="28046" spans="1:4">
      <c r="A28046" s="371"/>
      <c r="B28046" s="371"/>
      <c r="C28046" s="371"/>
      <c r="D28046" s="434"/>
    </row>
    <row r="28047" spans="1:4">
      <c r="A28047" s="371"/>
      <c r="B28047" s="371"/>
      <c r="C28047" s="371"/>
      <c r="D28047" s="434"/>
    </row>
    <row r="28048" spans="1:4">
      <c r="A28048" s="371"/>
      <c r="B28048" s="371"/>
      <c r="C28048" s="371"/>
      <c r="D28048" s="434"/>
    </row>
    <row r="28049" spans="1:4">
      <c r="A28049" s="371"/>
      <c r="B28049" s="371"/>
      <c r="C28049" s="371"/>
      <c r="D28049" s="434"/>
    </row>
    <row r="28050" spans="1:4">
      <c r="A28050" s="371"/>
      <c r="B28050" s="371"/>
      <c r="C28050" s="371"/>
      <c r="D28050" s="434"/>
    </row>
    <row r="28051" spans="1:4">
      <c r="A28051" s="371"/>
      <c r="B28051" s="371"/>
      <c r="C28051" s="371"/>
      <c r="D28051" s="434"/>
    </row>
    <row r="28052" spans="1:4">
      <c r="A28052" s="371"/>
      <c r="B28052" s="371"/>
      <c r="C28052" s="371"/>
      <c r="D28052" s="434"/>
    </row>
    <row r="28053" spans="1:4">
      <c r="A28053" s="371"/>
      <c r="B28053" s="371"/>
      <c r="C28053" s="371"/>
      <c r="D28053" s="434"/>
    </row>
    <row r="28054" spans="1:4">
      <c r="A28054" s="371"/>
      <c r="B28054" s="371"/>
      <c r="C28054" s="371"/>
      <c r="D28054" s="434"/>
    </row>
    <row r="28055" spans="1:4">
      <c r="A28055" s="371"/>
      <c r="B28055" s="371"/>
      <c r="C28055" s="371"/>
      <c r="D28055" s="434"/>
    </row>
    <row r="28056" spans="1:4">
      <c r="A28056" s="371"/>
      <c r="B28056" s="371"/>
      <c r="C28056" s="371"/>
      <c r="D28056" s="434"/>
    </row>
    <row r="28057" spans="1:4">
      <c r="A28057" s="371"/>
      <c r="B28057" s="371"/>
      <c r="C28057" s="371"/>
      <c r="D28057" s="434"/>
    </row>
    <row r="28058" spans="1:4">
      <c r="A28058" s="371"/>
      <c r="B28058" s="371"/>
      <c r="C28058" s="371"/>
      <c r="D28058" s="434"/>
    </row>
    <row r="28059" spans="1:4">
      <c r="A28059" s="371"/>
      <c r="B28059" s="371"/>
      <c r="C28059" s="371"/>
      <c r="D28059" s="434"/>
    </row>
    <row r="28060" spans="1:4">
      <c r="A28060" s="371"/>
      <c r="B28060" s="371"/>
      <c r="C28060" s="371"/>
      <c r="D28060" s="434"/>
    </row>
    <row r="28061" spans="1:4">
      <c r="A28061" s="371"/>
      <c r="B28061" s="371"/>
      <c r="C28061" s="371"/>
      <c r="D28061" s="434"/>
    </row>
    <row r="28062" spans="1:4">
      <c r="A28062" s="371"/>
      <c r="B28062" s="371"/>
      <c r="C28062" s="371"/>
      <c r="D28062" s="434"/>
    </row>
    <row r="28063" spans="1:4">
      <c r="A28063" s="371"/>
      <c r="B28063" s="371"/>
      <c r="C28063" s="371"/>
      <c r="D28063" s="434"/>
    </row>
    <row r="28064" spans="1:4">
      <c r="A28064" s="371"/>
      <c r="B28064" s="371"/>
      <c r="C28064" s="371"/>
      <c r="D28064" s="434"/>
    </row>
    <row r="28065" spans="1:4">
      <c r="A28065" s="371"/>
      <c r="B28065" s="371"/>
      <c r="C28065" s="371"/>
      <c r="D28065" s="434"/>
    </row>
    <row r="28066" spans="1:4">
      <c r="A28066" s="371"/>
      <c r="B28066" s="371"/>
      <c r="C28066" s="371"/>
      <c r="D28066" s="434"/>
    </row>
    <row r="28067" spans="1:4">
      <c r="A28067" s="371"/>
      <c r="B28067" s="371"/>
      <c r="C28067" s="371"/>
      <c r="D28067" s="434"/>
    </row>
    <row r="28068" spans="1:4">
      <c r="A28068" s="371"/>
      <c r="B28068" s="371"/>
      <c r="C28068" s="371"/>
      <c r="D28068" s="434"/>
    </row>
    <row r="28069" spans="1:4">
      <c r="A28069" s="371"/>
      <c r="B28069" s="371"/>
      <c r="C28069" s="371"/>
      <c r="D28069" s="434"/>
    </row>
    <row r="28070" spans="1:4">
      <c r="A28070" s="371"/>
      <c r="B28070" s="371"/>
      <c r="C28070" s="371"/>
      <c r="D28070" s="434"/>
    </row>
    <row r="28071" spans="1:4">
      <c r="A28071" s="371"/>
      <c r="B28071" s="371"/>
      <c r="C28071" s="371"/>
      <c r="D28071" s="434"/>
    </row>
    <row r="28072" spans="1:4">
      <c r="A28072" s="371"/>
      <c r="B28072" s="371"/>
      <c r="C28072" s="371"/>
      <c r="D28072" s="434"/>
    </row>
    <row r="28073" spans="1:4">
      <c r="A28073" s="371"/>
      <c r="B28073" s="371"/>
      <c r="C28073" s="371"/>
      <c r="D28073" s="434"/>
    </row>
    <row r="28074" spans="1:4">
      <c r="A28074" s="371"/>
      <c r="B28074" s="371"/>
      <c r="C28074" s="371"/>
      <c r="D28074" s="434"/>
    </row>
    <row r="28075" spans="1:4">
      <c r="A28075" s="371"/>
      <c r="B28075" s="371"/>
      <c r="C28075" s="371"/>
      <c r="D28075" s="434"/>
    </row>
    <row r="28076" spans="1:4">
      <c r="A28076" s="371"/>
      <c r="B28076" s="371"/>
      <c r="C28076" s="371"/>
      <c r="D28076" s="434"/>
    </row>
    <row r="28077" spans="1:4">
      <c r="A28077" s="371"/>
      <c r="B28077" s="371"/>
      <c r="C28077" s="371"/>
      <c r="D28077" s="434"/>
    </row>
    <row r="28078" spans="1:4">
      <c r="A28078" s="371"/>
      <c r="B28078" s="371"/>
      <c r="C28078" s="371"/>
      <c r="D28078" s="434"/>
    </row>
    <row r="28079" spans="1:4">
      <c r="A28079" s="371"/>
      <c r="B28079" s="371"/>
      <c r="C28079" s="371"/>
      <c r="D28079" s="434"/>
    </row>
    <row r="28080" spans="1:4">
      <c r="A28080" s="371"/>
      <c r="B28080" s="371"/>
      <c r="C28080" s="371"/>
      <c r="D28080" s="434"/>
    </row>
    <row r="28081" spans="1:4">
      <c r="A28081" s="371"/>
      <c r="B28081" s="371"/>
      <c r="C28081" s="371"/>
      <c r="D28081" s="434"/>
    </row>
    <row r="28082" spans="1:4">
      <c r="A28082" s="371"/>
      <c r="B28082" s="371"/>
      <c r="C28082" s="371"/>
      <c r="D28082" s="434"/>
    </row>
    <row r="28083" spans="1:4">
      <c r="A28083" s="371"/>
      <c r="B28083" s="371"/>
      <c r="C28083" s="371"/>
      <c r="D28083" s="434"/>
    </row>
    <row r="28084" spans="1:4">
      <c r="A28084" s="371"/>
      <c r="B28084" s="371"/>
      <c r="C28084" s="371"/>
      <c r="D28084" s="434"/>
    </row>
    <row r="28085" spans="1:4">
      <c r="A28085" s="371"/>
      <c r="B28085" s="371"/>
      <c r="C28085" s="371"/>
      <c r="D28085" s="434"/>
    </row>
    <row r="28086" spans="1:4">
      <c r="A28086" s="371"/>
      <c r="B28086" s="371"/>
      <c r="C28086" s="371"/>
      <c r="D28086" s="434"/>
    </row>
    <row r="28087" spans="1:4">
      <c r="A28087" s="371"/>
      <c r="B28087" s="371"/>
      <c r="C28087" s="371"/>
      <c r="D28087" s="434"/>
    </row>
    <row r="28088" spans="1:4">
      <c r="A28088" s="371"/>
      <c r="B28088" s="371"/>
      <c r="C28088" s="371"/>
      <c r="D28088" s="434"/>
    </row>
    <row r="28089" spans="1:4">
      <c r="A28089" s="371"/>
      <c r="B28089" s="371"/>
      <c r="C28089" s="371"/>
      <c r="D28089" s="434"/>
    </row>
    <row r="28090" spans="1:4">
      <c r="A28090" s="371"/>
      <c r="B28090" s="371"/>
      <c r="C28090" s="371"/>
      <c r="D28090" s="434"/>
    </row>
    <row r="28091" spans="1:4">
      <c r="A28091" s="371"/>
      <c r="B28091" s="371"/>
      <c r="C28091" s="371"/>
      <c r="D28091" s="434"/>
    </row>
    <row r="28092" spans="1:4">
      <c r="A28092" s="371"/>
      <c r="B28092" s="371"/>
      <c r="C28092" s="371"/>
      <c r="D28092" s="434"/>
    </row>
    <row r="28093" spans="1:4">
      <c r="A28093" s="371"/>
      <c r="B28093" s="371"/>
      <c r="C28093" s="371"/>
      <c r="D28093" s="434"/>
    </row>
    <row r="28094" spans="1:4">
      <c r="A28094" s="371"/>
      <c r="B28094" s="371"/>
      <c r="C28094" s="371"/>
      <c r="D28094" s="434"/>
    </row>
    <row r="28095" spans="1:4">
      <c r="A28095" s="371"/>
      <c r="B28095" s="371"/>
      <c r="C28095" s="371"/>
      <c r="D28095" s="434"/>
    </row>
    <row r="28096" spans="1:4">
      <c r="A28096" s="371"/>
      <c r="B28096" s="371"/>
      <c r="C28096" s="371"/>
      <c r="D28096" s="434"/>
    </row>
    <row r="28097" spans="1:4">
      <c r="A28097" s="371"/>
      <c r="B28097" s="371"/>
      <c r="C28097" s="371"/>
      <c r="D28097" s="434"/>
    </row>
    <row r="28098" spans="1:4">
      <c r="A28098" s="371"/>
      <c r="B28098" s="371"/>
      <c r="C28098" s="371"/>
      <c r="D28098" s="434"/>
    </row>
    <row r="28099" spans="1:4">
      <c r="A28099" s="371"/>
      <c r="B28099" s="371"/>
      <c r="C28099" s="371"/>
      <c r="D28099" s="434"/>
    </row>
    <row r="28100" spans="1:4">
      <c r="A28100" s="371"/>
      <c r="B28100" s="371"/>
      <c r="C28100" s="371"/>
      <c r="D28100" s="434"/>
    </row>
    <row r="28101" spans="1:4">
      <c r="A28101" s="371"/>
      <c r="B28101" s="371"/>
      <c r="C28101" s="371"/>
      <c r="D28101" s="434"/>
    </row>
    <row r="28102" spans="1:4">
      <c r="A28102" s="371"/>
      <c r="B28102" s="371"/>
      <c r="C28102" s="371"/>
      <c r="D28102" s="434"/>
    </row>
    <row r="28103" spans="1:4">
      <c r="A28103" s="371"/>
      <c r="B28103" s="371"/>
      <c r="C28103" s="371"/>
      <c r="D28103" s="434"/>
    </row>
    <row r="28104" spans="1:4">
      <c r="A28104" s="371"/>
      <c r="B28104" s="371"/>
      <c r="C28104" s="371"/>
      <c r="D28104" s="434"/>
    </row>
    <row r="28105" spans="1:4">
      <c r="A28105" s="371"/>
      <c r="B28105" s="371"/>
      <c r="C28105" s="371"/>
      <c r="D28105" s="434"/>
    </row>
    <row r="28106" spans="1:4">
      <c r="A28106" s="371"/>
      <c r="B28106" s="371"/>
      <c r="C28106" s="371"/>
      <c r="D28106" s="434"/>
    </row>
    <row r="28107" spans="1:4">
      <c r="A28107" s="371"/>
      <c r="B28107" s="371"/>
      <c r="C28107" s="371"/>
      <c r="D28107" s="434"/>
    </row>
    <row r="28108" spans="1:4">
      <c r="A28108" s="371"/>
      <c r="B28108" s="371"/>
      <c r="C28108" s="371"/>
      <c r="D28108" s="434"/>
    </row>
    <row r="28109" spans="1:4">
      <c r="A28109" s="371"/>
      <c r="B28109" s="371"/>
      <c r="C28109" s="371"/>
      <c r="D28109" s="434"/>
    </row>
    <row r="28110" spans="1:4">
      <c r="A28110" s="371"/>
      <c r="B28110" s="371"/>
      <c r="C28110" s="371"/>
      <c r="D28110" s="434"/>
    </row>
    <row r="28111" spans="1:4">
      <c r="A28111" s="371"/>
      <c r="B28111" s="371"/>
      <c r="C28111" s="371"/>
      <c r="D28111" s="434"/>
    </row>
    <row r="28112" spans="1:4">
      <c r="A28112" s="371"/>
      <c r="B28112" s="371"/>
      <c r="C28112" s="371"/>
      <c r="D28112" s="434"/>
    </row>
    <row r="28113" spans="1:4">
      <c r="A28113" s="371"/>
      <c r="B28113" s="371"/>
      <c r="C28113" s="371"/>
      <c r="D28113" s="434"/>
    </row>
    <row r="28114" spans="1:4">
      <c r="A28114" s="371"/>
      <c r="B28114" s="371"/>
      <c r="C28114" s="371"/>
      <c r="D28114" s="434"/>
    </row>
    <row r="28115" spans="1:4">
      <c r="A28115" s="371"/>
      <c r="B28115" s="371"/>
      <c r="C28115" s="371"/>
      <c r="D28115" s="434"/>
    </row>
    <row r="28116" spans="1:4">
      <c r="A28116" s="371"/>
      <c r="B28116" s="371"/>
      <c r="C28116" s="371"/>
      <c r="D28116" s="434"/>
    </row>
    <row r="28117" spans="1:4">
      <c r="A28117" s="371"/>
      <c r="B28117" s="371"/>
      <c r="C28117" s="371"/>
      <c r="D28117" s="434"/>
    </row>
    <row r="28118" spans="1:4">
      <c r="A28118" s="371"/>
      <c r="B28118" s="371"/>
      <c r="C28118" s="371"/>
      <c r="D28118" s="434"/>
    </row>
    <row r="28119" spans="1:4">
      <c r="A28119" s="371"/>
      <c r="B28119" s="371"/>
      <c r="C28119" s="371"/>
      <c r="D28119" s="434"/>
    </row>
    <row r="28120" spans="1:4">
      <c r="A28120" s="371"/>
      <c r="B28120" s="371"/>
      <c r="C28120" s="371"/>
      <c r="D28120" s="434"/>
    </row>
    <row r="28121" spans="1:4">
      <c r="A28121" s="371"/>
      <c r="B28121" s="371"/>
      <c r="C28121" s="371"/>
      <c r="D28121" s="434"/>
    </row>
    <row r="28122" spans="1:4">
      <c r="A28122" s="371"/>
      <c r="B28122" s="371"/>
      <c r="C28122" s="371"/>
      <c r="D28122" s="434"/>
    </row>
    <row r="28123" spans="1:4">
      <c r="A28123" s="371"/>
      <c r="B28123" s="371"/>
      <c r="C28123" s="371"/>
      <c r="D28123" s="434"/>
    </row>
    <row r="28124" spans="1:4">
      <c r="A28124" s="371"/>
      <c r="B28124" s="371"/>
      <c r="C28124" s="371"/>
      <c r="D28124" s="434"/>
    </row>
    <row r="28125" spans="1:4">
      <c r="A28125" s="371"/>
      <c r="B28125" s="371"/>
      <c r="C28125" s="371"/>
      <c r="D28125" s="434"/>
    </row>
    <row r="28126" spans="1:4">
      <c r="A28126" s="371"/>
      <c r="B28126" s="371"/>
      <c r="C28126" s="371"/>
      <c r="D28126" s="434"/>
    </row>
    <row r="28127" spans="1:4">
      <c r="A28127" s="371"/>
      <c r="B28127" s="371"/>
      <c r="C28127" s="371"/>
      <c r="D28127" s="434"/>
    </row>
    <row r="28128" spans="1:4">
      <c r="A28128" s="371"/>
      <c r="B28128" s="371"/>
      <c r="C28128" s="371"/>
      <c r="D28128" s="434"/>
    </row>
    <row r="28129" spans="1:4">
      <c r="A28129" s="371"/>
      <c r="B28129" s="371"/>
      <c r="C28129" s="371"/>
      <c r="D28129" s="434"/>
    </row>
    <row r="28130" spans="1:4">
      <c r="A28130" s="371"/>
      <c r="B28130" s="371"/>
      <c r="C28130" s="371"/>
      <c r="D28130" s="434"/>
    </row>
    <row r="28131" spans="1:4">
      <c r="A28131" s="371"/>
      <c r="B28131" s="371"/>
      <c r="C28131" s="371"/>
      <c r="D28131" s="434"/>
    </row>
    <row r="28132" spans="1:4">
      <c r="A28132" s="371"/>
      <c r="B28132" s="371"/>
      <c r="C28132" s="371"/>
      <c r="D28132" s="434"/>
    </row>
    <row r="28133" spans="1:4">
      <c r="A28133" s="371"/>
      <c r="B28133" s="371"/>
      <c r="C28133" s="371"/>
      <c r="D28133" s="434"/>
    </row>
    <row r="28134" spans="1:4">
      <c r="A28134" s="371"/>
      <c r="B28134" s="371"/>
      <c r="C28134" s="371"/>
      <c r="D28134" s="434"/>
    </row>
    <row r="28135" spans="1:4">
      <c r="A28135" s="371"/>
      <c r="B28135" s="371"/>
      <c r="C28135" s="371"/>
      <c r="D28135" s="434"/>
    </row>
    <row r="28136" spans="1:4">
      <c r="A28136" s="371"/>
      <c r="B28136" s="371"/>
      <c r="C28136" s="371"/>
      <c r="D28136" s="434"/>
    </row>
    <row r="28137" spans="1:4">
      <c r="A28137" s="371"/>
      <c r="B28137" s="371"/>
      <c r="C28137" s="371"/>
      <c r="D28137" s="434"/>
    </row>
    <row r="28138" spans="1:4">
      <c r="A28138" s="371"/>
      <c r="B28138" s="371"/>
      <c r="C28138" s="371"/>
      <c r="D28138" s="434"/>
    </row>
    <row r="28139" spans="1:4">
      <c r="A28139" s="371"/>
      <c r="B28139" s="371"/>
      <c r="C28139" s="371"/>
      <c r="D28139" s="434"/>
    </row>
    <row r="28140" spans="1:4">
      <c r="A28140" s="371"/>
      <c r="B28140" s="371"/>
      <c r="C28140" s="371"/>
      <c r="D28140" s="434"/>
    </row>
    <row r="28141" spans="1:4">
      <c r="A28141" s="371"/>
      <c r="B28141" s="371"/>
      <c r="C28141" s="371"/>
      <c r="D28141" s="434"/>
    </row>
    <row r="28142" spans="1:4">
      <c r="A28142" s="371"/>
      <c r="B28142" s="371"/>
      <c r="C28142" s="371"/>
      <c r="D28142" s="434"/>
    </row>
    <row r="28143" spans="1:4">
      <c r="A28143" s="371"/>
      <c r="B28143" s="371"/>
      <c r="C28143" s="371"/>
      <c r="D28143" s="434"/>
    </row>
    <row r="28144" spans="1:4">
      <c r="A28144" s="371"/>
      <c r="B28144" s="371"/>
      <c r="C28144" s="371"/>
      <c r="D28144" s="434"/>
    </row>
    <row r="28145" spans="1:4">
      <c r="A28145" s="371"/>
      <c r="B28145" s="371"/>
      <c r="C28145" s="371"/>
      <c r="D28145" s="434"/>
    </row>
    <row r="28146" spans="1:4">
      <c r="A28146" s="371"/>
      <c r="B28146" s="371"/>
      <c r="C28146" s="371"/>
      <c r="D28146" s="434"/>
    </row>
    <row r="28147" spans="1:4">
      <c r="A28147" s="371"/>
      <c r="B28147" s="371"/>
      <c r="C28147" s="371"/>
      <c r="D28147" s="434"/>
    </row>
    <row r="28148" spans="1:4">
      <c r="A28148" s="371"/>
      <c r="B28148" s="371"/>
      <c r="C28148" s="371"/>
      <c r="D28148" s="434"/>
    </row>
    <row r="28149" spans="1:4">
      <c r="A28149" s="371"/>
      <c r="B28149" s="371"/>
      <c r="C28149" s="371"/>
      <c r="D28149" s="434"/>
    </row>
    <row r="28150" spans="1:4">
      <c r="A28150" s="371"/>
      <c r="B28150" s="371"/>
      <c r="C28150" s="371"/>
      <c r="D28150" s="434"/>
    </row>
    <row r="28151" spans="1:4">
      <c r="A28151" s="371"/>
      <c r="B28151" s="371"/>
      <c r="C28151" s="371"/>
      <c r="D28151" s="434"/>
    </row>
    <row r="28152" spans="1:4">
      <c r="A28152" s="371"/>
      <c r="B28152" s="371"/>
      <c r="C28152" s="371"/>
      <c r="D28152" s="434"/>
    </row>
    <row r="28153" spans="1:4">
      <c r="A28153" s="371"/>
      <c r="B28153" s="371"/>
      <c r="C28153" s="371"/>
      <c r="D28153" s="434"/>
    </row>
    <row r="28154" spans="1:4">
      <c r="A28154" s="371"/>
      <c r="B28154" s="371"/>
      <c r="C28154" s="371"/>
      <c r="D28154" s="434"/>
    </row>
    <row r="28155" spans="1:4">
      <c r="A28155" s="371"/>
      <c r="B28155" s="371"/>
      <c r="C28155" s="371"/>
      <c r="D28155" s="434"/>
    </row>
    <row r="28156" spans="1:4">
      <c r="A28156" s="371"/>
      <c r="B28156" s="371"/>
      <c r="C28156" s="371"/>
      <c r="D28156" s="434"/>
    </row>
    <row r="28157" spans="1:4">
      <c r="A28157" s="371"/>
      <c r="B28157" s="371"/>
      <c r="C28157" s="371"/>
      <c r="D28157" s="434"/>
    </row>
    <row r="28158" spans="1:4">
      <c r="A28158" s="371"/>
      <c r="B28158" s="371"/>
      <c r="C28158" s="371"/>
      <c r="D28158" s="434"/>
    </row>
    <row r="28159" spans="1:4">
      <c r="A28159" s="371"/>
      <c r="B28159" s="371"/>
      <c r="C28159" s="371"/>
      <c r="D28159" s="434"/>
    </row>
    <row r="28160" spans="1:4">
      <c r="A28160" s="371"/>
      <c r="B28160" s="371"/>
      <c r="C28160" s="371"/>
      <c r="D28160" s="434"/>
    </row>
    <row r="28161" spans="1:4">
      <c r="A28161" s="371"/>
      <c r="B28161" s="371"/>
      <c r="C28161" s="371"/>
      <c r="D28161" s="434"/>
    </row>
    <row r="28162" spans="1:4">
      <c r="A28162" s="371"/>
      <c r="B28162" s="371"/>
      <c r="C28162" s="371"/>
      <c r="D28162" s="434"/>
    </row>
    <row r="28163" spans="1:4">
      <c r="A28163" s="371"/>
      <c r="B28163" s="371"/>
      <c r="C28163" s="371"/>
      <c r="D28163" s="434"/>
    </row>
    <row r="28164" spans="1:4">
      <c r="A28164" s="371"/>
      <c r="B28164" s="371"/>
      <c r="C28164" s="371"/>
      <c r="D28164" s="434"/>
    </row>
    <row r="28165" spans="1:4">
      <c r="A28165" s="371"/>
      <c r="B28165" s="371"/>
      <c r="C28165" s="371"/>
      <c r="D28165" s="434"/>
    </row>
    <row r="28166" spans="1:4">
      <c r="A28166" s="371"/>
      <c r="B28166" s="371"/>
      <c r="C28166" s="371"/>
      <c r="D28166" s="434"/>
    </row>
    <row r="28167" spans="1:4">
      <c r="A28167" s="371"/>
      <c r="B28167" s="371"/>
      <c r="C28167" s="371"/>
      <c r="D28167" s="434"/>
    </row>
    <row r="28168" spans="1:4">
      <c r="A28168" s="371"/>
      <c r="B28168" s="371"/>
      <c r="C28168" s="371"/>
      <c r="D28168" s="434"/>
    </row>
    <row r="28169" spans="1:4">
      <c r="A28169" s="371"/>
      <c r="B28169" s="371"/>
      <c r="C28169" s="371"/>
      <c r="D28169" s="434"/>
    </row>
    <row r="28170" spans="1:4">
      <c r="A28170" s="371"/>
      <c r="B28170" s="371"/>
      <c r="C28170" s="371"/>
      <c r="D28170" s="434"/>
    </row>
    <row r="28171" spans="1:4">
      <c r="A28171" s="371"/>
      <c r="B28171" s="371"/>
      <c r="C28171" s="371"/>
      <c r="D28171" s="434"/>
    </row>
    <row r="28172" spans="1:4">
      <c r="A28172" s="371"/>
      <c r="B28172" s="371"/>
      <c r="C28172" s="371"/>
      <c r="D28172" s="434"/>
    </row>
    <row r="28173" spans="1:4">
      <c r="A28173" s="371"/>
      <c r="B28173" s="371"/>
      <c r="C28173" s="371"/>
      <c r="D28173" s="434"/>
    </row>
    <row r="28174" spans="1:4">
      <c r="A28174" s="371"/>
      <c r="B28174" s="371"/>
      <c r="C28174" s="371"/>
      <c r="D28174" s="434"/>
    </row>
    <row r="28175" spans="1:4">
      <c r="A28175" s="371"/>
      <c r="B28175" s="371"/>
      <c r="C28175" s="371"/>
      <c r="D28175" s="434"/>
    </row>
    <row r="28176" spans="1:4">
      <c r="A28176" s="371"/>
      <c r="B28176" s="371"/>
      <c r="C28176" s="371"/>
      <c r="D28176" s="434"/>
    </row>
    <row r="28177" spans="1:4">
      <c r="A28177" s="371"/>
      <c r="B28177" s="371"/>
      <c r="C28177" s="371"/>
      <c r="D28177" s="434"/>
    </row>
    <row r="28178" spans="1:4">
      <c r="A28178" s="371"/>
      <c r="B28178" s="371"/>
      <c r="C28178" s="371"/>
      <c r="D28178" s="434"/>
    </row>
    <row r="28179" spans="1:4">
      <c r="A28179" s="371"/>
      <c r="B28179" s="371"/>
      <c r="C28179" s="371"/>
      <c r="D28179" s="434"/>
    </row>
    <row r="28180" spans="1:4">
      <c r="A28180" s="371"/>
      <c r="B28180" s="371"/>
      <c r="C28180" s="371"/>
      <c r="D28180" s="434"/>
    </row>
    <row r="28181" spans="1:4">
      <c r="A28181" s="371"/>
      <c r="B28181" s="371"/>
      <c r="C28181" s="371"/>
      <c r="D28181" s="434"/>
    </row>
    <row r="28182" spans="1:4">
      <c r="A28182" s="371"/>
      <c r="B28182" s="371"/>
      <c r="C28182" s="371"/>
      <c r="D28182" s="434"/>
    </row>
    <row r="28183" spans="1:4">
      <c r="A28183" s="371"/>
      <c r="B28183" s="371"/>
      <c r="C28183" s="371"/>
      <c r="D28183" s="434"/>
    </row>
    <row r="28184" spans="1:4">
      <c r="A28184" s="371"/>
      <c r="B28184" s="371"/>
      <c r="C28184" s="371"/>
      <c r="D28184" s="434"/>
    </row>
    <row r="28185" spans="1:4">
      <c r="A28185" s="371"/>
      <c r="B28185" s="371"/>
      <c r="C28185" s="371"/>
      <c r="D28185" s="434"/>
    </row>
    <row r="28186" spans="1:4">
      <c r="A28186" s="371"/>
      <c r="B28186" s="371"/>
      <c r="C28186" s="371"/>
      <c r="D28186" s="434"/>
    </row>
    <row r="28187" spans="1:4">
      <c r="A28187" s="371"/>
      <c r="B28187" s="371"/>
      <c r="C28187" s="371"/>
      <c r="D28187" s="434"/>
    </row>
    <row r="28188" spans="1:4">
      <c r="A28188" s="371"/>
      <c r="B28188" s="371"/>
      <c r="C28188" s="371"/>
      <c r="D28188" s="434"/>
    </row>
    <row r="28189" spans="1:4">
      <c r="A28189" s="371"/>
      <c r="B28189" s="371"/>
      <c r="C28189" s="371"/>
      <c r="D28189" s="434"/>
    </row>
    <row r="28190" spans="1:4">
      <c r="A28190" s="371"/>
      <c r="B28190" s="371"/>
      <c r="C28190" s="371"/>
      <c r="D28190" s="434"/>
    </row>
    <row r="28191" spans="1:4">
      <c r="A28191" s="371"/>
      <c r="B28191" s="371"/>
      <c r="C28191" s="371"/>
      <c r="D28191" s="434"/>
    </row>
    <row r="28192" spans="1:4">
      <c r="A28192" s="371"/>
      <c r="B28192" s="371"/>
      <c r="C28192" s="371"/>
      <c r="D28192" s="434"/>
    </row>
    <row r="28193" spans="1:4">
      <c r="A28193" s="371"/>
      <c r="B28193" s="371"/>
      <c r="C28193" s="371"/>
      <c r="D28193" s="434"/>
    </row>
    <row r="28194" spans="1:4">
      <c r="A28194" s="371"/>
      <c r="B28194" s="371"/>
      <c r="C28194" s="371"/>
      <c r="D28194" s="434"/>
    </row>
    <row r="28195" spans="1:4">
      <c r="A28195" s="371"/>
      <c r="B28195" s="371"/>
      <c r="C28195" s="371"/>
      <c r="D28195" s="434"/>
    </row>
    <row r="28196" spans="1:4">
      <c r="A28196" s="371"/>
      <c r="B28196" s="371"/>
      <c r="C28196" s="371"/>
      <c r="D28196" s="434"/>
    </row>
    <row r="28197" spans="1:4">
      <c r="A28197" s="371"/>
      <c r="B28197" s="371"/>
      <c r="C28197" s="371"/>
      <c r="D28197" s="434"/>
    </row>
    <row r="28198" spans="1:4">
      <c r="A28198" s="371"/>
      <c r="B28198" s="371"/>
      <c r="C28198" s="371"/>
      <c r="D28198" s="434"/>
    </row>
    <row r="28199" spans="1:4">
      <c r="A28199" s="371"/>
      <c r="B28199" s="371"/>
      <c r="C28199" s="371"/>
      <c r="D28199" s="434"/>
    </row>
    <row r="28200" spans="1:4">
      <c r="A28200" s="371"/>
      <c r="B28200" s="371"/>
      <c r="C28200" s="371"/>
      <c r="D28200" s="434"/>
    </row>
    <row r="28201" spans="1:4">
      <c r="A28201" s="371"/>
      <c r="B28201" s="371"/>
      <c r="C28201" s="371"/>
      <c r="D28201" s="434"/>
    </row>
    <row r="28202" spans="1:4">
      <c r="A28202" s="371"/>
      <c r="B28202" s="371"/>
      <c r="C28202" s="371"/>
      <c r="D28202" s="434"/>
    </row>
    <row r="28203" spans="1:4">
      <c r="A28203" s="371"/>
      <c r="B28203" s="371"/>
      <c r="C28203" s="371"/>
      <c r="D28203" s="434"/>
    </row>
    <row r="28204" spans="1:4">
      <c r="A28204" s="371"/>
      <c r="B28204" s="371"/>
      <c r="C28204" s="371"/>
      <c r="D28204" s="434"/>
    </row>
    <row r="28205" spans="1:4">
      <c r="A28205" s="371"/>
      <c r="B28205" s="371"/>
      <c r="C28205" s="371"/>
      <c r="D28205" s="434"/>
    </row>
    <row r="28206" spans="1:4">
      <c r="A28206" s="371"/>
      <c r="B28206" s="371"/>
      <c r="C28206" s="371"/>
      <c r="D28206" s="434"/>
    </row>
    <row r="28207" spans="1:4">
      <c r="A28207" s="371"/>
      <c r="B28207" s="371"/>
      <c r="C28207" s="371"/>
      <c r="D28207" s="434"/>
    </row>
    <row r="28208" spans="1:4">
      <c r="A28208" s="371"/>
      <c r="B28208" s="371"/>
      <c r="C28208" s="371"/>
      <c r="D28208" s="434"/>
    </row>
    <row r="28209" spans="1:4">
      <c r="A28209" s="371"/>
      <c r="B28209" s="371"/>
      <c r="C28209" s="371"/>
      <c r="D28209" s="434"/>
    </row>
    <row r="28210" spans="1:4">
      <c r="A28210" s="371"/>
      <c r="B28210" s="371"/>
      <c r="C28210" s="371"/>
      <c r="D28210" s="434"/>
    </row>
    <row r="28211" spans="1:4">
      <c r="A28211" s="371"/>
      <c r="B28211" s="371"/>
      <c r="C28211" s="371"/>
      <c r="D28211" s="434"/>
    </row>
    <row r="28212" spans="1:4">
      <c r="A28212" s="371"/>
      <c r="B28212" s="371"/>
      <c r="C28212" s="371"/>
      <c r="D28212" s="434"/>
    </row>
    <row r="28213" spans="1:4">
      <c r="A28213" s="371"/>
      <c r="B28213" s="371"/>
      <c r="C28213" s="371"/>
      <c r="D28213" s="434"/>
    </row>
    <row r="28214" spans="1:4">
      <c r="A28214" s="371"/>
      <c r="B28214" s="371"/>
      <c r="C28214" s="371"/>
      <c r="D28214" s="434"/>
    </row>
    <row r="28215" spans="1:4">
      <c r="A28215" s="371"/>
      <c r="B28215" s="371"/>
      <c r="C28215" s="371"/>
      <c r="D28215" s="434"/>
    </row>
    <row r="28216" spans="1:4">
      <c r="A28216" s="371"/>
      <c r="B28216" s="371"/>
      <c r="C28216" s="371"/>
      <c r="D28216" s="434"/>
    </row>
    <row r="28217" spans="1:4">
      <c r="A28217" s="371"/>
      <c r="B28217" s="371"/>
      <c r="C28217" s="371"/>
      <c r="D28217" s="434"/>
    </row>
    <row r="28218" spans="1:4">
      <c r="A28218" s="371"/>
      <c r="B28218" s="371"/>
      <c r="C28218" s="371"/>
      <c r="D28218" s="434"/>
    </row>
    <row r="28219" spans="1:4">
      <c r="A28219" s="371"/>
      <c r="B28219" s="371"/>
      <c r="C28219" s="371"/>
      <c r="D28219" s="434"/>
    </row>
    <row r="28220" spans="1:4">
      <c r="A28220" s="371"/>
      <c r="B28220" s="371"/>
      <c r="C28220" s="371"/>
      <c r="D28220" s="434"/>
    </row>
    <row r="28221" spans="1:4">
      <c r="A28221" s="371"/>
      <c r="B28221" s="371"/>
      <c r="C28221" s="371"/>
      <c r="D28221" s="434"/>
    </row>
    <row r="28222" spans="1:4">
      <c r="A28222" s="371"/>
      <c r="B28222" s="371"/>
      <c r="C28222" s="371"/>
      <c r="D28222" s="434"/>
    </row>
    <row r="28223" spans="1:4">
      <c r="A28223" s="371"/>
      <c r="B28223" s="371"/>
      <c r="C28223" s="371"/>
      <c r="D28223" s="434"/>
    </row>
    <row r="28224" spans="1:4">
      <c r="A28224" s="371"/>
      <c r="B28224" s="371"/>
      <c r="C28224" s="371"/>
      <c r="D28224" s="434"/>
    </row>
    <row r="28225" spans="1:4">
      <c r="A28225" s="371"/>
      <c r="B28225" s="371"/>
      <c r="C28225" s="371"/>
      <c r="D28225" s="434"/>
    </row>
    <row r="28226" spans="1:4">
      <c r="A28226" s="371"/>
      <c r="B28226" s="371"/>
      <c r="C28226" s="371"/>
      <c r="D28226" s="434"/>
    </row>
    <row r="28227" spans="1:4">
      <c r="A28227" s="371"/>
      <c r="B28227" s="371"/>
      <c r="C28227" s="371"/>
      <c r="D28227" s="434"/>
    </row>
    <row r="28228" spans="1:4">
      <c r="A28228" s="371"/>
      <c r="B28228" s="371"/>
      <c r="C28228" s="371"/>
      <c r="D28228" s="434"/>
    </row>
    <row r="28229" spans="1:4">
      <c r="A28229" s="371"/>
      <c r="B28229" s="371"/>
      <c r="C28229" s="371"/>
      <c r="D28229" s="434"/>
    </row>
    <row r="28230" spans="1:4">
      <c r="A28230" s="371"/>
      <c r="B28230" s="371"/>
      <c r="C28230" s="371"/>
      <c r="D28230" s="434"/>
    </row>
    <row r="28231" spans="1:4">
      <c r="A28231" s="371"/>
      <c r="B28231" s="371"/>
      <c r="C28231" s="371"/>
      <c r="D28231" s="434"/>
    </row>
    <row r="28232" spans="1:4">
      <c r="A28232" s="371"/>
      <c r="B28232" s="371"/>
      <c r="C28232" s="371"/>
      <c r="D28232" s="434"/>
    </row>
    <row r="28233" spans="1:4">
      <c r="A28233" s="371"/>
      <c r="B28233" s="371"/>
      <c r="C28233" s="371"/>
      <c r="D28233" s="434"/>
    </row>
    <row r="28234" spans="1:4">
      <c r="A28234" s="371"/>
      <c r="B28234" s="371"/>
      <c r="C28234" s="371"/>
      <c r="D28234" s="434"/>
    </row>
    <row r="28235" spans="1:4">
      <c r="A28235" s="371"/>
      <c r="B28235" s="371"/>
      <c r="C28235" s="371"/>
      <c r="D28235" s="434"/>
    </row>
    <row r="28236" spans="1:4">
      <c r="A28236" s="371"/>
      <c r="B28236" s="371"/>
      <c r="C28236" s="371"/>
      <c r="D28236" s="434"/>
    </row>
    <row r="28237" spans="1:4">
      <c r="A28237" s="371"/>
      <c r="B28237" s="371"/>
      <c r="C28237" s="371"/>
      <c r="D28237" s="434"/>
    </row>
    <row r="28238" spans="1:4">
      <c r="A28238" s="371"/>
      <c r="B28238" s="371"/>
      <c r="C28238" s="371"/>
      <c r="D28238" s="434"/>
    </row>
    <row r="28239" spans="1:4">
      <c r="A28239" s="371"/>
      <c r="B28239" s="371"/>
      <c r="C28239" s="371"/>
      <c r="D28239" s="434"/>
    </row>
    <row r="28240" spans="1:4">
      <c r="A28240" s="371"/>
      <c r="B28240" s="371"/>
      <c r="C28240" s="371"/>
      <c r="D28240" s="434"/>
    </row>
    <row r="28241" spans="1:4">
      <c r="A28241" s="371"/>
      <c r="B28241" s="371"/>
      <c r="C28241" s="371"/>
      <c r="D28241" s="434"/>
    </row>
    <row r="28242" spans="1:4">
      <c r="A28242" s="371"/>
      <c r="B28242" s="371"/>
      <c r="C28242" s="371"/>
      <c r="D28242" s="434"/>
    </row>
    <row r="28243" spans="1:4">
      <c r="A28243" s="371"/>
      <c r="B28243" s="371"/>
      <c r="C28243" s="371"/>
      <c r="D28243" s="434"/>
    </row>
    <row r="28244" spans="1:4">
      <c r="A28244" s="371"/>
      <c r="B28244" s="371"/>
      <c r="C28244" s="371"/>
      <c r="D28244" s="434"/>
    </row>
    <row r="28245" spans="1:4">
      <c r="A28245" s="371"/>
      <c r="B28245" s="371"/>
      <c r="C28245" s="371"/>
      <c r="D28245" s="434"/>
    </row>
    <row r="28246" spans="1:4">
      <c r="A28246" s="371"/>
      <c r="B28246" s="371"/>
      <c r="C28246" s="371"/>
      <c r="D28246" s="434"/>
    </row>
    <row r="28247" spans="1:4">
      <c r="A28247" s="371"/>
      <c r="B28247" s="371"/>
      <c r="C28247" s="371"/>
      <c r="D28247" s="434"/>
    </row>
    <row r="28248" spans="1:4">
      <c r="A28248" s="371"/>
      <c r="B28248" s="371"/>
      <c r="C28248" s="371"/>
      <c r="D28248" s="434"/>
    </row>
    <row r="28249" spans="1:4">
      <c r="A28249" s="371"/>
      <c r="B28249" s="371"/>
      <c r="C28249" s="371"/>
      <c r="D28249" s="434"/>
    </row>
    <row r="28250" spans="1:4">
      <c r="A28250" s="371"/>
      <c r="B28250" s="371"/>
      <c r="C28250" s="371"/>
      <c r="D28250" s="434"/>
    </row>
    <row r="28251" spans="1:4">
      <c r="A28251" s="371"/>
      <c r="B28251" s="371"/>
      <c r="C28251" s="371"/>
      <c r="D28251" s="434"/>
    </row>
    <row r="28252" spans="1:4">
      <c r="A28252" s="371"/>
      <c r="B28252" s="371"/>
      <c r="C28252" s="371"/>
      <c r="D28252" s="434"/>
    </row>
    <row r="28253" spans="1:4">
      <c r="A28253" s="371"/>
      <c r="B28253" s="371"/>
      <c r="C28253" s="371"/>
      <c r="D28253" s="434"/>
    </row>
    <row r="28254" spans="1:4">
      <c r="A28254" s="371"/>
      <c r="B28254" s="371"/>
      <c r="C28254" s="371"/>
      <c r="D28254" s="434"/>
    </row>
    <row r="28255" spans="1:4">
      <c r="A28255" s="371"/>
      <c r="B28255" s="371"/>
      <c r="C28255" s="371"/>
      <c r="D28255" s="434"/>
    </row>
    <row r="28256" spans="1:4">
      <c r="A28256" s="371"/>
      <c r="B28256" s="371"/>
      <c r="C28256" s="371"/>
      <c r="D28256" s="434"/>
    </row>
    <row r="28257" spans="1:4">
      <c r="A28257" s="371"/>
      <c r="B28257" s="371"/>
      <c r="C28257" s="371"/>
      <c r="D28257" s="434"/>
    </row>
    <row r="28258" spans="1:4">
      <c r="A28258" s="371"/>
      <c r="B28258" s="371"/>
      <c r="C28258" s="371"/>
      <c r="D28258" s="434"/>
    </row>
    <row r="28259" spans="1:4">
      <c r="A28259" s="371"/>
      <c r="B28259" s="371"/>
      <c r="C28259" s="371"/>
      <c r="D28259" s="434"/>
    </row>
    <row r="28260" spans="1:4">
      <c r="A28260" s="371"/>
      <c r="B28260" s="371"/>
      <c r="C28260" s="371"/>
      <c r="D28260" s="434"/>
    </row>
    <row r="28261" spans="1:4">
      <c r="A28261" s="371"/>
      <c r="B28261" s="371"/>
      <c r="C28261" s="371"/>
      <c r="D28261" s="434"/>
    </row>
    <row r="28262" spans="1:4">
      <c r="A28262" s="371"/>
      <c r="B28262" s="371"/>
      <c r="C28262" s="371"/>
      <c r="D28262" s="434"/>
    </row>
    <row r="28263" spans="1:4">
      <c r="A28263" s="371"/>
      <c r="B28263" s="371"/>
      <c r="C28263" s="371"/>
      <c r="D28263" s="434"/>
    </row>
    <row r="28264" spans="1:4">
      <c r="A28264" s="371"/>
      <c r="B28264" s="371"/>
      <c r="C28264" s="371"/>
      <c r="D28264" s="434"/>
    </row>
    <row r="28265" spans="1:4">
      <c r="A28265" s="371"/>
      <c r="B28265" s="371"/>
      <c r="C28265" s="371"/>
      <c r="D28265" s="434"/>
    </row>
    <row r="28266" spans="1:4">
      <c r="A28266" s="371"/>
      <c r="B28266" s="371"/>
      <c r="C28266" s="371"/>
      <c r="D28266" s="434"/>
    </row>
    <row r="28267" spans="1:4">
      <c r="A28267" s="371"/>
      <c r="B28267" s="371"/>
      <c r="C28267" s="371"/>
      <c r="D28267" s="434"/>
    </row>
    <row r="28268" spans="1:4">
      <c r="A28268" s="371"/>
      <c r="B28268" s="371"/>
      <c r="C28268" s="371"/>
      <c r="D28268" s="434"/>
    </row>
    <row r="28269" spans="1:4">
      <c r="A28269" s="371"/>
      <c r="B28269" s="371"/>
      <c r="C28269" s="371"/>
      <c r="D28269" s="434"/>
    </row>
    <row r="28270" spans="1:4">
      <c r="A28270" s="371"/>
      <c r="B28270" s="371"/>
      <c r="C28270" s="371"/>
      <c r="D28270" s="434"/>
    </row>
    <row r="28271" spans="1:4">
      <c r="A28271" s="371"/>
      <c r="B28271" s="371"/>
      <c r="C28271" s="371"/>
      <c r="D28271" s="434"/>
    </row>
    <row r="28272" spans="1:4">
      <c r="A28272" s="371"/>
      <c r="B28272" s="371"/>
      <c r="C28272" s="371"/>
      <c r="D28272" s="434"/>
    </row>
    <row r="28273" spans="1:4">
      <c r="A28273" s="371"/>
      <c r="B28273" s="371"/>
      <c r="C28273" s="371"/>
      <c r="D28273" s="434"/>
    </row>
    <row r="28274" spans="1:4">
      <c r="A28274" s="371"/>
      <c r="B28274" s="371"/>
      <c r="C28274" s="371"/>
      <c r="D28274" s="434"/>
    </row>
    <row r="28275" spans="1:4">
      <c r="A28275" s="371"/>
      <c r="B28275" s="371"/>
      <c r="C28275" s="371"/>
      <c r="D28275" s="434"/>
    </row>
    <row r="28276" spans="1:4">
      <c r="A28276" s="371"/>
      <c r="B28276" s="371"/>
      <c r="C28276" s="371"/>
      <c r="D28276" s="434"/>
    </row>
    <row r="28277" spans="1:4">
      <c r="A28277" s="371"/>
      <c r="B28277" s="371"/>
      <c r="C28277" s="371"/>
      <c r="D28277" s="434"/>
    </row>
    <row r="28278" spans="1:4">
      <c r="A28278" s="371"/>
      <c r="B28278" s="371"/>
      <c r="C28278" s="371"/>
      <c r="D28278" s="434"/>
    </row>
    <row r="28279" spans="1:4">
      <c r="A28279" s="371"/>
      <c r="B28279" s="371"/>
      <c r="C28279" s="371"/>
      <c r="D28279" s="434"/>
    </row>
    <row r="28280" spans="1:4">
      <c r="A28280" s="371"/>
      <c r="B28280" s="371"/>
      <c r="C28280" s="371"/>
      <c r="D28280" s="434"/>
    </row>
    <row r="28281" spans="1:4">
      <c r="A28281" s="371"/>
      <c r="B28281" s="371"/>
      <c r="C28281" s="371"/>
      <c r="D28281" s="434"/>
    </row>
    <row r="28282" spans="1:4">
      <c r="A28282" s="371"/>
      <c r="B28282" s="371"/>
      <c r="C28282" s="371"/>
      <c r="D28282" s="434"/>
    </row>
    <row r="28283" spans="1:4">
      <c r="A28283" s="371"/>
      <c r="B28283" s="371"/>
      <c r="C28283" s="371"/>
      <c r="D28283" s="434"/>
    </row>
    <row r="28284" spans="1:4">
      <c r="A28284" s="371"/>
      <c r="B28284" s="371"/>
      <c r="C28284" s="371"/>
      <c r="D28284" s="434"/>
    </row>
    <row r="28285" spans="1:4">
      <c r="A28285" s="371"/>
      <c r="B28285" s="371"/>
      <c r="C28285" s="371"/>
      <c r="D28285" s="434"/>
    </row>
    <row r="28286" spans="1:4">
      <c r="A28286" s="371"/>
      <c r="B28286" s="371"/>
      <c r="C28286" s="371"/>
      <c r="D28286" s="434"/>
    </row>
    <row r="28287" spans="1:4">
      <c r="A28287" s="371"/>
      <c r="B28287" s="371"/>
      <c r="C28287" s="371"/>
      <c r="D28287" s="434"/>
    </row>
    <row r="28288" spans="1:4">
      <c r="A28288" s="371"/>
      <c r="B28288" s="371"/>
      <c r="C28288" s="371"/>
      <c r="D28288" s="434"/>
    </row>
    <row r="28289" spans="1:4">
      <c r="A28289" s="371"/>
      <c r="B28289" s="371"/>
      <c r="C28289" s="371"/>
      <c r="D28289" s="434"/>
    </row>
    <row r="28290" spans="1:4">
      <c r="A28290" s="371"/>
      <c r="B28290" s="371"/>
      <c r="C28290" s="371"/>
      <c r="D28290" s="434"/>
    </row>
    <row r="28291" spans="1:4">
      <c r="A28291" s="371"/>
      <c r="B28291" s="371"/>
      <c r="C28291" s="371"/>
      <c r="D28291" s="434"/>
    </row>
    <row r="28292" spans="1:4">
      <c r="A28292" s="371"/>
      <c r="B28292" s="371"/>
      <c r="C28292" s="371"/>
      <c r="D28292" s="434"/>
    </row>
    <row r="28293" spans="1:4">
      <c r="A28293" s="371"/>
      <c r="B28293" s="371"/>
      <c r="C28293" s="371"/>
      <c r="D28293" s="434"/>
    </row>
    <row r="28294" spans="1:4">
      <c r="A28294" s="371"/>
      <c r="B28294" s="371"/>
      <c r="C28294" s="371"/>
      <c r="D28294" s="434"/>
    </row>
    <row r="28295" spans="1:4">
      <c r="A28295" s="371"/>
      <c r="B28295" s="371"/>
      <c r="C28295" s="371"/>
      <c r="D28295" s="434"/>
    </row>
    <row r="28296" spans="1:4">
      <c r="A28296" s="371"/>
      <c r="B28296" s="371"/>
      <c r="C28296" s="371"/>
      <c r="D28296" s="434"/>
    </row>
    <row r="28297" spans="1:4">
      <c r="A28297" s="371"/>
      <c r="B28297" s="371"/>
      <c r="C28297" s="371"/>
      <c r="D28297" s="434"/>
    </row>
    <row r="28298" spans="1:4">
      <c r="A28298" s="371"/>
      <c r="B28298" s="371"/>
      <c r="C28298" s="371"/>
      <c r="D28298" s="434"/>
    </row>
    <row r="28299" spans="1:4">
      <c r="A28299" s="371"/>
      <c r="B28299" s="371"/>
      <c r="C28299" s="371"/>
      <c r="D28299" s="434"/>
    </row>
    <row r="28300" spans="1:4">
      <c r="A28300" s="371"/>
      <c r="B28300" s="371"/>
      <c r="C28300" s="371"/>
      <c r="D28300" s="434"/>
    </row>
    <row r="28301" spans="1:4">
      <c r="A28301" s="371"/>
      <c r="B28301" s="371"/>
      <c r="C28301" s="371"/>
      <c r="D28301" s="434"/>
    </row>
    <row r="28302" spans="1:4">
      <c r="A28302" s="371"/>
      <c r="B28302" s="371"/>
      <c r="C28302" s="371"/>
      <c r="D28302" s="434"/>
    </row>
    <row r="28303" spans="1:4">
      <c r="A28303" s="371"/>
      <c r="B28303" s="371"/>
      <c r="C28303" s="371"/>
      <c r="D28303" s="434"/>
    </row>
    <row r="28304" spans="1:4">
      <c r="A28304" s="371"/>
      <c r="B28304" s="371"/>
      <c r="C28304" s="371"/>
      <c r="D28304" s="434"/>
    </row>
    <row r="28305" spans="1:4">
      <c r="A28305" s="371"/>
      <c r="B28305" s="371"/>
      <c r="C28305" s="371"/>
      <c r="D28305" s="434"/>
    </row>
    <row r="28306" spans="1:4">
      <c r="A28306" s="371"/>
      <c r="B28306" s="371"/>
      <c r="C28306" s="371"/>
      <c r="D28306" s="434"/>
    </row>
    <row r="28307" spans="1:4">
      <c r="A28307" s="371"/>
      <c r="B28307" s="371"/>
      <c r="C28307" s="371"/>
      <c r="D28307" s="434"/>
    </row>
    <row r="28308" spans="1:4">
      <c r="A28308" s="371"/>
      <c r="B28308" s="371"/>
      <c r="C28308" s="371"/>
      <c r="D28308" s="434"/>
    </row>
    <row r="28309" spans="1:4">
      <c r="A28309" s="371"/>
      <c r="B28309" s="371"/>
      <c r="C28309" s="371"/>
      <c r="D28309" s="434"/>
    </row>
    <row r="28310" spans="1:4">
      <c r="A28310" s="371"/>
      <c r="B28310" s="371"/>
      <c r="C28310" s="371"/>
      <c r="D28310" s="434"/>
    </row>
    <row r="28311" spans="1:4">
      <c r="A28311" s="371"/>
      <c r="B28311" s="371"/>
      <c r="C28311" s="371"/>
      <c r="D28311" s="434"/>
    </row>
    <row r="28312" spans="1:4">
      <c r="A28312" s="371"/>
      <c r="B28312" s="371"/>
      <c r="C28312" s="371"/>
      <c r="D28312" s="434"/>
    </row>
    <row r="28313" spans="1:4">
      <c r="A28313" s="371"/>
      <c r="B28313" s="371"/>
      <c r="C28313" s="371"/>
      <c r="D28313" s="434"/>
    </row>
    <row r="28314" spans="1:4">
      <c r="A28314" s="371"/>
      <c r="B28314" s="371"/>
      <c r="C28314" s="371"/>
      <c r="D28314" s="434"/>
    </row>
    <row r="28315" spans="1:4">
      <c r="A28315" s="371"/>
      <c r="B28315" s="371"/>
      <c r="C28315" s="371"/>
      <c r="D28315" s="434"/>
    </row>
    <row r="28316" spans="1:4">
      <c r="A28316" s="371"/>
      <c r="B28316" s="371"/>
      <c r="C28316" s="371"/>
      <c r="D28316" s="434"/>
    </row>
    <row r="28317" spans="1:4">
      <c r="A28317" s="371"/>
      <c r="B28317" s="371"/>
      <c r="C28317" s="371"/>
      <c r="D28317" s="434"/>
    </row>
    <row r="28318" spans="1:4">
      <c r="A28318" s="371"/>
      <c r="B28318" s="371"/>
      <c r="C28318" s="371"/>
      <c r="D28318" s="434"/>
    </row>
    <row r="28319" spans="1:4">
      <c r="A28319" s="371"/>
      <c r="B28319" s="371"/>
      <c r="C28319" s="371"/>
      <c r="D28319" s="434"/>
    </row>
    <row r="28320" spans="1:4">
      <c r="A28320" s="371"/>
      <c r="B28320" s="371"/>
      <c r="C28320" s="371"/>
      <c r="D28320" s="434"/>
    </row>
    <row r="28321" spans="1:4">
      <c r="A28321" s="371"/>
      <c r="B28321" s="371"/>
      <c r="C28321" s="371"/>
      <c r="D28321" s="434"/>
    </row>
    <row r="28322" spans="1:4">
      <c r="A28322" s="371"/>
      <c r="B28322" s="371"/>
      <c r="C28322" s="371"/>
      <c r="D28322" s="434"/>
    </row>
    <row r="28323" spans="1:4">
      <c r="A28323" s="371"/>
      <c r="B28323" s="371"/>
      <c r="C28323" s="371"/>
      <c r="D28323" s="434"/>
    </row>
    <row r="28324" spans="1:4">
      <c r="A28324" s="371"/>
      <c r="B28324" s="371"/>
      <c r="C28324" s="371"/>
      <c r="D28324" s="434"/>
    </row>
    <row r="28325" spans="1:4">
      <c r="A28325" s="371"/>
      <c r="B28325" s="371"/>
      <c r="C28325" s="371"/>
      <c r="D28325" s="434"/>
    </row>
    <row r="28326" spans="1:4">
      <c r="A28326" s="371"/>
      <c r="B28326" s="371"/>
      <c r="C28326" s="371"/>
      <c r="D28326" s="434"/>
    </row>
    <row r="28327" spans="1:4">
      <c r="A28327" s="371"/>
      <c r="B28327" s="371"/>
      <c r="C28327" s="371"/>
      <c r="D28327" s="434"/>
    </row>
    <row r="28328" spans="1:4">
      <c r="A28328" s="371"/>
      <c r="B28328" s="371"/>
      <c r="C28328" s="371"/>
      <c r="D28328" s="434"/>
    </row>
    <row r="28329" spans="1:4">
      <c r="A28329" s="371"/>
      <c r="B28329" s="371"/>
      <c r="C28329" s="371"/>
      <c r="D28329" s="434"/>
    </row>
    <row r="28330" spans="1:4">
      <c r="A28330" s="371"/>
      <c r="B28330" s="371"/>
      <c r="C28330" s="371"/>
      <c r="D28330" s="434"/>
    </row>
    <row r="28331" spans="1:4">
      <c r="A28331" s="371"/>
      <c r="B28331" s="371"/>
      <c r="C28331" s="371"/>
      <c r="D28331" s="434"/>
    </row>
    <row r="28332" spans="1:4">
      <c r="A28332" s="371"/>
      <c r="B28332" s="371"/>
      <c r="C28332" s="371"/>
      <c r="D28332" s="434"/>
    </row>
    <row r="28333" spans="1:4">
      <c r="A28333" s="371"/>
      <c r="B28333" s="371"/>
      <c r="C28333" s="371"/>
      <c r="D28333" s="434"/>
    </row>
    <row r="28334" spans="1:4">
      <c r="A28334" s="371"/>
      <c r="B28334" s="371"/>
      <c r="C28334" s="371"/>
      <c r="D28334" s="434"/>
    </row>
    <row r="28335" spans="1:4">
      <c r="A28335" s="371"/>
      <c r="B28335" s="371"/>
      <c r="C28335" s="371"/>
      <c r="D28335" s="434"/>
    </row>
    <row r="28336" spans="1:4">
      <c r="A28336" s="371"/>
      <c r="B28336" s="371"/>
      <c r="C28336" s="371"/>
      <c r="D28336" s="434"/>
    </row>
    <row r="28337" spans="1:4">
      <c r="A28337" s="371"/>
      <c r="B28337" s="371"/>
      <c r="C28337" s="371"/>
      <c r="D28337" s="434"/>
    </row>
    <row r="28338" spans="1:4">
      <c r="A28338" s="371"/>
      <c r="B28338" s="371"/>
      <c r="C28338" s="371"/>
      <c r="D28338" s="434"/>
    </row>
    <row r="28339" spans="1:4">
      <c r="A28339" s="371"/>
      <c r="B28339" s="371"/>
      <c r="C28339" s="371"/>
      <c r="D28339" s="434"/>
    </row>
    <row r="28340" spans="1:4">
      <c r="A28340" s="371"/>
      <c r="B28340" s="371"/>
      <c r="C28340" s="371"/>
      <c r="D28340" s="434"/>
    </row>
    <row r="28341" spans="1:4">
      <c r="A28341" s="371"/>
      <c r="B28341" s="371"/>
      <c r="C28341" s="371"/>
      <c r="D28341" s="434"/>
    </row>
    <row r="28342" spans="1:4">
      <c r="A28342" s="371"/>
      <c r="B28342" s="371"/>
      <c r="C28342" s="371"/>
      <c r="D28342" s="434"/>
    </row>
    <row r="28343" spans="1:4">
      <c r="A28343" s="371"/>
      <c r="B28343" s="371"/>
      <c r="C28343" s="371"/>
      <c r="D28343" s="434"/>
    </row>
    <row r="28344" spans="1:4">
      <c r="A28344" s="371"/>
      <c r="B28344" s="371"/>
      <c r="C28344" s="371"/>
      <c r="D28344" s="434"/>
    </row>
    <row r="28345" spans="1:4">
      <c r="A28345" s="371"/>
      <c r="B28345" s="371"/>
      <c r="C28345" s="371"/>
      <c r="D28345" s="434"/>
    </row>
    <row r="28346" spans="1:4">
      <c r="A28346" s="371"/>
      <c r="B28346" s="371"/>
      <c r="C28346" s="371"/>
      <c r="D28346" s="434"/>
    </row>
    <row r="28347" spans="1:4">
      <c r="A28347" s="371"/>
      <c r="B28347" s="371"/>
      <c r="C28347" s="371"/>
      <c r="D28347" s="434"/>
    </row>
    <row r="28348" spans="1:4">
      <c r="A28348" s="371"/>
      <c r="B28348" s="371"/>
      <c r="C28348" s="371"/>
      <c r="D28348" s="434"/>
    </row>
    <row r="28349" spans="1:4">
      <c r="A28349" s="371"/>
      <c r="B28349" s="371"/>
      <c r="C28349" s="371"/>
      <c r="D28349" s="434"/>
    </row>
    <row r="28350" spans="1:4">
      <c r="A28350" s="371"/>
      <c r="B28350" s="371"/>
      <c r="C28350" s="371"/>
      <c r="D28350" s="434"/>
    </row>
    <row r="28351" spans="1:4">
      <c r="A28351" s="371"/>
      <c r="B28351" s="371"/>
      <c r="C28351" s="371"/>
      <c r="D28351" s="434"/>
    </row>
    <row r="28352" spans="1:4">
      <c r="A28352" s="371"/>
      <c r="B28352" s="371"/>
      <c r="C28352" s="371"/>
      <c r="D28352" s="434"/>
    </row>
    <row r="28353" spans="1:4">
      <c r="A28353" s="371"/>
      <c r="B28353" s="371"/>
      <c r="C28353" s="371"/>
      <c r="D28353" s="434"/>
    </row>
    <row r="28354" spans="1:4">
      <c r="A28354" s="371"/>
      <c r="B28354" s="371"/>
      <c r="C28354" s="371"/>
      <c r="D28354" s="434"/>
    </row>
    <row r="28355" spans="1:4">
      <c r="A28355" s="371"/>
      <c r="B28355" s="371"/>
      <c r="C28355" s="371"/>
      <c r="D28355" s="434"/>
    </row>
    <row r="28356" spans="1:4">
      <c r="A28356" s="371"/>
      <c r="B28356" s="371"/>
      <c r="C28356" s="371"/>
      <c r="D28356" s="434"/>
    </row>
    <row r="28357" spans="1:4">
      <c r="A28357" s="371"/>
      <c r="B28357" s="371"/>
      <c r="C28357" s="371"/>
      <c r="D28357" s="434"/>
    </row>
    <row r="28358" spans="1:4">
      <c r="A28358" s="371"/>
      <c r="B28358" s="371"/>
      <c r="C28358" s="371"/>
      <c r="D28358" s="434"/>
    </row>
    <row r="28359" spans="1:4">
      <c r="A28359" s="371"/>
      <c r="B28359" s="371"/>
      <c r="C28359" s="371"/>
      <c r="D28359" s="434"/>
    </row>
    <row r="28360" spans="1:4">
      <c r="A28360" s="371"/>
      <c r="B28360" s="371"/>
      <c r="C28360" s="371"/>
      <c r="D28360" s="434"/>
    </row>
    <row r="28361" spans="1:4">
      <c r="A28361" s="371"/>
      <c r="B28361" s="371"/>
      <c r="C28361" s="371"/>
      <c r="D28361" s="434"/>
    </row>
    <row r="28362" spans="1:4">
      <c r="A28362" s="371"/>
      <c r="B28362" s="371"/>
      <c r="C28362" s="371"/>
      <c r="D28362" s="434"/>
    </row>
    <row r="28363" spans="1:4">
      <c r="A28363" s="371"/>
      <c r="B28363" s="371"/>
      <c r="C28363" s="371"/>
      <c r="D28363" s="434"/>
    </row>
    <row r="28364" spans="1:4">
      <c r="A28364" s="371"/>
      <c r="B28364" s="371"/>
      <c r="C28364" s="371"/>
      <c r="D28364" s="434"/>
    </row>
    <row r="28365" spans="1:4">
      <c r="A28365" s="371"/>
      <c r="B28365" s="371"/>
      <c r="C28365" s="371"/>
      <c r="D28365" s="434"/>
    </row>
    <row r="28366" spans="1:4">
      <c r="A28366" s="371"/>
      <c r="B28366" s="371"/>
      <c r="C28366" s="371"/>
      <c r="D28366" s="434"/>
    </row>
    <row r="28367" spans="1:4">
      <c r="A28367" s="371"/>
      <c r="B28367" s="371"/>
      <c r="C28367" s="371"/>
      <c r="D28367" s="434"/>
    </row>
    <row r="28368" spans="1:4">
      <c r="A28368" s="371"/>
      <c r="B28368" s="371"/>
      <c r="C28368" s="371"/>
      <c r="D28368" s="434"/>
    </row>
    <row r="28369" spans="1:4">
      <c r="A28369" s="371"/>
      <c r="B28369" s="371"/>
      <c r="C28369" s="371"/>
      <c r="D28369" s="434"/>
    </row>
    <row r="28370" spans="1:4">
      <c r="A28370" s="371"/>
      <c r="B28370" s="371"/>
      <c r="C28370" s="371"/>
      <c r="D28370" s="434"/>
    </row>
    <row r="28371" spans="1:4">
      <c r="A28371" s="371"/>
      <c r="B28371" s="371"/>
      <c r="C28371" s="371"/>
      <c r="D28371" s="434"/>
    </row>
    <row r="28372" spans="1:4">
      <c r="A28372" s="371"/>
      <c r="B28372" s="371"/>
      <c r="C28372" s="371"/>
      <c r="D28372" s="434"/>
    </row>
    <row r="28373" spans="1:4">
      <c r="A28373" s="371"/>
      <c r="B28373" s="371"/>
      <c r="C28373" s="371"/>
      <c r="D28373" s="434"/>
    </row>
    <row r="28374" spans="1:4">
      <c r="A28374" s="371"/>
      <c r="B28374" s="371"/>
      <c r="C28374" s="371"/>
      <c r="D28374" s="434"/>
    </row>
    <row r="28375" spans="1:4">
      <c r="A28375" s="371"/>
      <c r="B28375" s="371"/>
      <c r="C28375" s="371"/>
      <c r="D28375" s="434"/>
    </row>
    <row r="28376" spans="1:4">
      <c r="A28376" s="371"/>
      <c r="B28376" s="371"/>
      <c r="C28376" s="371"/>
      <c r="D28376" s="434"/>
    </row>
    <row r="28377" spans="1:4">
      <c r="A28377" s="371"/>
      <c r="B28377" s="371"/>
      <c r="C28377" s="371"/>
      <c r="D28377" s="434"/>
    </row>
    <row r="28378" spans="1:4">
      <c r="A28378" s="371"/>
      <c r="B28378" s="371"/>
      <c r="C28378" s="371"/>
      <c r="D28378" s="434"/>
    </row>
    <row r="28379" spans="1:4">
      <c r="A28379" s="371"/>
      <c r="B28379" s="371"/>
      <c r="C28379" s="371"/>
      <c r="D28379" s="434"/>
    </row>
    <row r="28380" spans="1:4">
      <c r="A28380" s="371"/>
      <c r="B28380" s="371"/>
      <c r="C28380" s="371"/>
      <c r="D28380" s="434"/>
    </row>
    <row r="28381" spans="1:4">
      <c r="A28381" s="371"/>
      <c r="B28381" s="371"/>
      <c r="C28381" s="371"/>
      <c r="D28381" s="434"/>
    </row>
    <row r="28382" spans="1:4">
      <c r="A28382" s="371"/>
      <c r="B28382" s="371"/>
      <c r="C28382" s="371"/>
      <c r="D28382" s="434"/>
    </row>
    <row r="28383" spans="1:4">
      <c r="A28383" s="371"/>
      <c r="B28383" s="371"/>
      <c r="C28383" s="371"/>
      <c r="D28383" s="434"/>
    </row>
    <row r="28384" spans="1:4">
      <c r="A28384" s="371"/>
      <c r="B28384" s="371"/>
      <c r="C28384" s="371"/>
      <c r="D28384" s="434"/>
    </row>
    <row r="28385" spans="1:4">
      <c r="A28385" s="371"/>
      <c r="B28385" s="371"/>
      <c r="C28385" s="371"/>
      <c r="D28385" s="434"/>
    </row>
    <row r="28386" spans="1:4">
      <c r="A28386" s="371"/>
      <c r="B28386" s="371"/>
      <c r="C28386" s="371"/>
      <c r="D28386" s="434"/>
    </row>
    <row r="28387" spans="1:4">
      <c r="A28387" s="371"/>
      <c r="B28387" s="371"/>
      <c r="C28387" s="371"/>
      <c r="D28387" s="434"/>
    </row>
    <row r="28388" spans="1:4">
      <c r="A28388" s="371"/>
      <c r="B28388" s="371"/>
      <c r="C28388" s="371"/>
      <c r="D28388" s="434"/>
    </row>
    <row r="28389" spans="1:4">
      <c r="A28389" s="371"/>
      <c r="B28389" s="371"/>
      <c r="C28389" s="371"/>
      <c r="D28389" s="434"/>
    </row>
    <row r="28390" spans="1:4">
      <c r="A28390" s="371"/>
      <c r="B28390" s="371"/>
      <c r="C28390" s="371"/>
      <c r="D28390" s="434"/>
    </row>
    <row r="28391" spans="1:4">
      <c r="A28391" s="371"/>
      <c r="B28391" s="371"/>
      <c r="C28391" s="371"/>
      <c r="D28391" s="434"/>
    </row>
    <row r="28392" spans="1:4">
      <c r="A28392" s="371"/>
      <c r="B28392" s="371"/>
      <c r="C28392" s="371"/>
      <c r="D28392" s="434"/>
    </row>
    <row r="28393" spans="1:4">
      <c r="A28393" s="371"/>
      <c r="B28393" s="371"/>
      <c r="C28393" s="371"/>
      <c r="D28393" s="434"/>
    </row>
    <row r="28394" spans="1:4">
      <c r="A28394" s="371"/>
      <c r="B28394" s="371"/>
      <c r="C28394" s="371"/>
      <c r="D28394" s="434"/>
    </row>
    <row r="28395" spans="1:4">
      <c r="A28395" s="371"/>
      <c r="B28395" s="371"/>
      <c r="C28395" s="371"/>
      <c r="D28395" s="434"/>
    </row>
    <row r="28396" spans="1:4">
      <c r="A28396" s="371"/>
      <c r="B28396" s="371"/>
      <c r="C28396" s="371"/>
      <c r="D28396" s="434"/>
    </row>
    <row r="28397" spans="1:4">
      <c r="A28397" s="371"/>
      <c r="B28397" s="371"/>
      <c r="C28397" s="371"/>
      <c r="D28397" s="434"/>
    </row>
    <row r="28398" spans="1:4">
      <c r="A28398" s="371"/>
      <c r="B28398" s="371"/>
      <c r="C28398" s="371"/>
      <c r="D28398" s="434"/>
    </row>
    <row r="28399" spans="1:4">
      <c r="A28399" s="371"/>
      <c r="B28399" s="371"/>
      <c r="C28399" s="371"/>
      <c r="D28399" s="434"/>
    </row>
    <row r="28400" spans="1:4">
      <c r="A28400" s="371"/>
      <c r="B28400" s="371"/>
      <c r="C28400" s="371"/>
      <c r="D28400" s="434"/>
    </row>
    <row r="28401" spans="1:4">
      <c r="A28401" s="371"/>
      <c r="B28401" s="371"/>
      <c r="C28401" s="371"/>
      <c r="D28401" s="434"/>
    </row>
    <row r="28402" spans="1:4">
      <c r="A28402" s="371"/>
      <c r="B28402" s="371"/>
      <c r="C28402" s="371"/>
      <c r="D28402" s="434"/>
    </row>
    <row r="28403" spans="1:4">
      <c r="A28403" s="371"/>
      <c r="B28403" s="371"/>
      <c r="C28403" s="371"/>
      <c r="D28403" s="434"/>
    </row>
    <row r="28404" spans="1:4">
      <c r="A28404" s="371"/>
      <c r="B28404" s="371"/>
      <c r="C28404" s="371"/>
      <c r="D28404" s="434"/>
    </row>
    <row r="28405" spans="1:4">
      <c r="A28405" s="371"/>
      <c r="B28405" s="371"/>
      <c r="C28405" s="371"/>
      <c r="D28405" s="434"/>
    </row>
    <row r="28406" spans="1:4">
      <c r="A28406" s="371"/>
      <c r="B28406" s="371"/>
      <c r="C28406" s="371"/>
      <c r="D28406" s="434"/>
    </row>
    <row r="28407" spans="1:4">
      <c r="A28407" s="371"/>
      <c r="B28407" s="371"/>
      <c r="C28407" s="371"/>
      <c r="D28407" s="434"/>
    </row>
    <row r="28408" spans="1:4">
      <c r="A28408" s="371"/>
      <c r="B28408" s="371"/>
      <c r="C28408" s="371"/>
      <c r="D28408" s="434"/>
    </row>
    <row r="28409" spans="1:4">
      <c r="A28409" s="371"/>
      <c r="B28409" s="371"/>
      <c r="C28409" s="371"/>
      <c r="D28409" s="434"/>
    </row>
    <row r="28410" spans="1:4">
      <c r="A28410" s="371"/>
      <c r="B28410" s="371"/>
      <c r="C28410" s="371"/>
      <c r="D28410" s="434"/>
    </row>
    <row r="28411" spans="1:4">
      <c r="A28411" s="371"/>
      <c r="B28411" s="371"/>
      <c r="C28411" s="371"/>
      <c r="D28411" s="434"/>
    </row>
    <row r="28412" spans="1:4">
      <c r="A28412" s="371"/>
      <c r="B28412" s="371"/>
      <c r="C28412" s="371"/>
      <c r="D28412" s="434"/>
    </row>
    <row r="28413" spans="1:4">
      <c r="A28413" s="371"/>
      <c r="B28413" s="371"/>
      <c r="C28413" s="371"/>
      <c r="D28413" s="434"/>
    </row>
    <row r="28414" spans="1:4">
      <c r="A28414" s="371"/>
      <c r="B28414" s="371"/>
      <c r="C28414" s="371"/>
      <c r="D28414" s="434"/>
    </row>
    <row r="28415" spans="1:4">
      <c r="A28415" s="371"/>
      <c r="B28415" s="371"/>
      <c r="C28415" s="371"/>
      <c r="D28415" s="434"/>
    </row>
    <row r="28416" spans="1:4">
      <c r="A28416" s="371"/>
      <c r="B28416" s="371"/>
      <c r="C28416" s="371"/>
      <c r="D28416" s="434"/>
    </row>
    <row r="28417" spans="1:4">
      <c r="A28417" s="371"/>
      <c r="B28417" s="371"/>
      <c r="C28417" s="371"/>
      <c r="D28417" s="434"/>
    </row>
    <row r="28418" spans="1:4">
      <c r="A28418" s="371"/>
      <c r="B28418" s="371"/>
      <c r="C28418" s="371"/>
      <c r="D28418" s="434"/>
    </row>
    <row r="28419" spans="1:4">
      <c r="A28419" s="371"/>
      <c r="B28419" s="371"/>
      <c r="C28419" s="371"/>
      <c r="D28419" s="434"/>
    </row>
    <row r="28420" spans="1:4">
      <c r="A28420" s="371"/>
      <c r="B28420" s="371"/>
      <c r="C28420" s="371"/>
      <c r="D28420" s="434"/>
    </row>
    <row r="28421" spans="1:4">
      <c r="A28421" s="371"/>
      <c r="B28421" s="371"/>
      <c r="C28421" s="371"/>
      <c r="D28421" s="434"/>
    </row>
    <row r="28422" spans="1:4">
      <c r="A28422" s="371"/>
      <c r="B28422" s="371"/>
      <c r="C28422" s="371"/>
      <c r="D28422" s="434"/>
    </row>
    <row r="28423" spans="1:4">
      <c r="A28423" s="371"/>
      <c r="B28423" s="371"/>
      <c r="C28423" s="371"/>
      <c r="D28423" s="434"/>
    </row>
    <row r="28424" spans="1:4">
      <c r="A28424" s="371"/>
      <c r="B28424" s="371"/>
      <c r="C28424" s="371"/>
      <c r="D28424" s="434"/>
    </row>
    <row r="28425" spans="1:4">
      <c r="A28425" s="371"/>
      <c r="B28425" s="371"/>
      <c r="C28425" s="371"/>
      <c r="D28425" s="434"/>
    </row>
    <row r="28426" spans="1:4">
      <c r="A28426" s="371"/>
      <c r="B28426" s="371"/>
      <c r="C28426" s="371"/>
      <c r="D28426" s="434"/>
    </row>
    <row r="28427" spans="1:4">
      <c r="A28427" s="371"/>
      <c r="B28427" s="371"/>
      <c r="C28427" s="371"/>
      <c r="D28427" s="434"/>
    </row>
    <row r="28428" spans="1:4">
      <c r="A28428" s="371"/>
      <c r="B28428" s="371"/>
      <c r="C28428" s="371"/>
      <c r="D28428" s="434"/>
    </row>
    <row r="28429" spans="1:4">
      <c r="A28429" s="371"/>
      <c r="B28429" s="371"/>
      <c r="C28429" s="371"/>
      <c r="D28429" s="434"/>
    </row>
    <row r="28430" spans="1:4">
      <c r="A28430" s="371"/>
      <c r="B28430" s="371"/>
      <c r="C28430" s="371"/>
      <c r="D28430" s="434"/>
    </row>
    <row r="28431" spans="1:4">
      <c r="A28431" s="371"/>
      <c r="B28431" s="371"/>
      <c r="C28431" s="371"/>
      <c r="D28431" s="434"/>
    </row>
    <row r="28432" spans="1:4">
      <c r="A28432" s="371"/>
      <c r="B28432" s="371"/>
      <c r="C28432" s="371"/>
      <c r="D28432" s="434"/>
    </row>
    <row r="28433" spans="1:4">
      <c r="A28433" s="371"/>
      <c r="B28433" s="371"/>
      <c r="C28433" s="371"/>
      <c r="D28433" s="434"/>
    </row>
    <row r="28434" spans="1:4">
      <c r="A28434" s="371"/>
      <c r="B28434" s="371"/>
      <c r="C28434" s="371"/>
      <c r="D28434" s="434"/>
    </row>
    <row r="28435" spans="1:4">
      <c r="A28435" s="371"/>
      <c r="B28435" s="371"/>
      <c r="C28435" s="371"/>
      <c r="D28435" s="434"/>
    </row>
    <row r="28436" spans="1:4">
      <c r="A28436" s="371"/>
      <c r="B28436" s="371"/>
      <c r="C28436" s="371"/>
      <c r="D28436" s="434"/>
    </row>
    <row r="28437" spans="1:4">
      <c r="A28437" s="371"/>
      <c r="B28437" s="371"/>
      <c r="C28437" s="371"/>
      <c r="D28437" s="434"/>
    </row>
    <row r="28438" spans="1:4">
      <c r="A28438" s="371"/>
      <c r="B28438" s="371"/>
      <c r="C28438" s="371"/>
      <c r="D28438" s="434"/>
    </row>
    <row r="28439" spans="1:4">
      <c r="A28439" s="371"/>
      <c r="B28439" s="371"/>
      <c r="C28439" s="371"/>
      <c r="D28439" s="434"/>
    </row>
    <row r="28440" spans="1:4">
      <c r="A28440" s="371"/>
      <c r="B28440" s="371"/>
      <c r="C28440" s="371"/>
      <c r="D28440" s="434"/>
    </row>
    <row r="28441" spans="1:4">
      <c r="A28441" s="371"/>
      <c r="B28441" s="371"/>
      <c r="C28441" s="371"/>
      <c r="D28441" s="434"/>
    </row>
    <row r="28442" spans="1:4">
      <c r="A28442" s="371"/>
      <c r="B28442" s="371"/>
      <c r="C28442" s="371"/>
      <c r="D28442" s="434"/>
    </row>
    <row r="28443" spans="1:4">
      <c r="A28443" s="371"/>
      <c r="B28443" s="371"/>
      <c r="C28443" s="371"/>
      <c r="D28443" s="434"/>
    </row>
    <row r="28444" spans="1:4">
      <c r="A28444" s="371"/>
      <c r="B28444" s="371"/>
      <c r="C28444" s="371"/>
      <c r="D28444" s="434"/>
    </row>
    <row r="28445" spans="1:4">
      <c r="A28445" s="371"/>
      <c r="B28445" s="371"/>
      <c r="C28445" s="371"/>
      <c r="D28445" s="434"/>
    </row>
    <row r="28446" spans="1:4">
      <c r="A28446" s="371"/>
      <c r="B28446" s="371"/>
      <c r="C28446" s="371"/>
      <c r="D28446" s="434"/>
    </row>
    <row r="28447" spans="1:4">
      <c r="A28447" s="371"/>
      <c r="B28447" s="371"/>
      <c r="C28447" s="371"/>
      <c r="D28447" s="434"/>
    </row>
    <row r="28448" spans="1:4">
      <c r="A28448" s="371"/>
      <c r="B28448" s="371"/>
      <c r="C28448" s="371"/>
      <c r="D28448" s="434"/>
    </row>
    <row r="28449" spans="1:4">
      <c r="A28449" s="371"/>
      <c r="B28449" s="371"/>
      <c r="C28449" s="371"/>
      <c r="D28449" s="434"/>
    </row>
    <row r="28450" spans="1:4">
      <c r="A28450" s="371"/>
      <c r="B28450" s="371"/>
      <c r="C28450" s="371"/>
      <c r="D28450" s="434"/>
    </row>
    <row r="28451" spans="1:4">
      <c r="A28451" s="371"/>
      <c r="B28451" s="371"/>
      <c r="C28451" s="371"/>
      <c r="D28451" s="434"/>
    </row>
    <row r="28452" spans="1:4">
      <c r="A28452" s="371"/>
      <c r="B28452" s="371"/>
      <c r="C28452" s="371"/>
      <c r="D28452" s="434"/>
    </row>
    <row r="28453" spans="1:4">
      <c r="A28453" s="371"/>
      <c r="B28453" s="371"/>
      <c r="C28453" s="371"/>
      <c r="D28453" s="434"/>
    </row>
    <row r="28454" spans="1:4">
      <c r="A28454" s="371"/>
      <c r="B28454" s="371"/>
      <c r="C28454" s="371"/>
      <c r="D28454" s="434"/>
    </row>
    <row r="28455" spans="1:4">
      <c r="A28455" s="371"/>
      <c r="B28455" s="371"/>
      <c r="C28455" s="371"/>
      <c r="D28455" s="434"/>
    </row>
    <row r="28456" spans="1:4">
      <c r="A28456" s="371"/>
      <c r="B28456" s="371"/>
      <c r="C28456" s="371"/>
      <c r="D28456" s="434"/>
    </row>
    <row r="28457" spans="1:4">
      <c r="A28457" s="371"/>
      <c r="B28457" s="371"/>
      <c r="C28457" s="371"/>
      <c r="D28457" s="434"/>
    </row>
    <row r="28458" spans="1:4">
      <c r="A28458" s="371"/>
      <c r="B28458" s="371"/>
      <c r="C28458" s="371"/>
      <c r="D28458" s="434"/>
    </row>
    <row r="28459" spans="1:4">
      <c r="A28459" s="371"/>
      <c r="B28459" s="371"/>
      <c r="C28459" s="371"/>
      <c r="D28459" s="434"/>
    </row>
    <row r="28460" spans="1:4">
      <c r="A28460" s="371"/>
      <c r="B28460" s="371"/>
      <c r="C28460" s="371"/>
      <c r="D28460" s="434"/>
    </row>
    <row r="28461" spans="1:4">
      <c r="A28461" s="371"/>
      <c r="B28461" s="371"/>
      <c r="C28461" s="371"/>
      <c r="D28461" s="434"/>
    </row>
    <row r="28462" spans="1:4">
      <c r="A28462" s="371"/>
      <c r="B28462" s="371"/>
      <c r="C28462" s="371"/>
      <c r="D28462" s="434"/>
    </row>
    <row r="28463" spans="1:4">
      <c r="A28463" s="371"/>
      <c r="B28463" s="371"/>
      <c r="C28463" s="371"/>
      <c r="D28463" s="434"/>
    </row>
    <row r="28464" spans="1:4">
      <c r="A28464" s="371"/>
      <c r="B28464" s="371"/>
      <c r="C28464" s="371"/>
      <c r="D28464" s="434"/>
    </row>
    <row r="28465" spans="1:4">
      <c r="A28465" s="371"/>
      <c r="B28465" s="371"/>
      <c r="C28465" s="371"/>
      <c r="D28465" s="434"/>
    </row>
    <row r="28466" spans="1:4">
      <c r="A28466" s="371"/>
      <c r="B28466" s="371"/>
      <c r="C28466" s="371"/>
      <c r="D28466" s="434"/>
    </row>
    <row r="28467" spans="1:4">
      <c r="A28467" s="371"/>
      <c r="B28467" s="371"/>
      <c r="C28467" s="371"/>
      <c r="D28467" s="434"/>
    </row>
    <row r="28468" spans="1:4">
      <c r="A28468" s="371"/>
      <c r="B28468" s="371"/>
      <c r="C28468" s="371"/>
      <c r="D28468" s="434"/>
    </row>
    <row r="28469" spans="1:4">
      <c r="A28469" s="371"/>
      <c r="B28469" s="371"/>
      <c r="C28469" s="371"/>
      <c r="D28469" s="434"/>
    </row>
    <row r="28470" spans="1:4">
      <c r="A28470" s="371"/>
      <c r="B28470" s="371"/>
      <c r="C28470" s="371"/>
      <c r="D28470" s="434"/>
    </row>
    <row r="28471" spans="1:4">
      <c r="A28471" s="371"/>
      <c r="B28471" s="371"/>
      <c r="C28471" s="371"/>
      <c r="D28471" s="434"/>
    </row>
    <row r="28472" spans="1:4">
      <c r="A28472" s="371"/>
      <c r="B28472" s="371"/>
      <c r="C28472" s="371"/>
      <c r="D28472" s="434"/>
    </row>
    <row r="28473" spans="1:4">
      <c r="A28473" s="371"/>
      <c r="B28473" s="371"/>
      <c r="C28473" s="371"/>
      <c r="D28473" s="434"/>
    </row>
    <row r="28474" spans="1:4">
      <c r="A28474" s="371"/>
      <c r="B28474" s="371"/>
      <c r="C28474" s="371"/>
      <c r="D28474" s="434"/>
    </row>
    <row r="28475" spans="1:4">
      <c r="A28475" s="371"/>
      <c r="B28475" s="371"/>
      <c r="C28475" s="371"/>
      <c r="D28475" s="434"/>
    </row>
    <row r="28476" spans="1:4">
      <c r="A28476" s="371"/>
      <c r="B28476" s="371"/>
      <c r="C28476" s="371"/>
      <c r="D28476" s="434"/>
    </row>
    <row r="28477" spans="1:4">
      <c r="A28477" s="371"/>
      <c r="B28477" s="371"/>
      <c r="C28477" s="371"/>
      <c r="D28477" s="434"/>
    </row>
    <row r="28478" spans="1:4">
      <c r="A28478" s="371"/>
      <c r="B28478" s="371"/>
      <c r="C28478" s="371"/>
      <c r="D28478" s="434"/>
    </row>
    <row r="28479" spans="1:4">
      <c r="A28479" s="371"/>
      <c r="B28479" s="371"/>
      <c r="C28479" s="371"/>
      <c r="D28479" s="434"/>
    </row>
    <row r="28480" spans="1:4">
      <c r="A28480" s="371"/>
      <c r="B28480" s="371"/>
      <c r="C28480" s="371"/>
      <c r="D28480" s="434"/>
    </row>
    <row r="28481" spans="1:4">
      <c r="A28481" s="371"/>
      <c r="B28481" s="371"/>
      <c r="C28481" s="371"/>
      <c r="D28481" s="434"/>
    </row>
    <row r="28482" spans="1:4">
      <c r="A28482" s="371"/>
      <c r="B28482" s="371"/>
      <c r="C28482" s="371"/>
      <c r="D28482" s="434"/>
    </row>
    <row r="28483" spans="1:4">
      <c r="A28483" s="371"/>
      <c r="B28483" s="371"/>
      <c r="C28483" s="371"/>
      <c r="D28483" s="434"/>
    </row>
    <row r="28484" spans="1:4">
      <c r="A28484" s="371"/>
      <c r="B28484" s="371"/>
      <c r="C28484" s="371"/>
      <c r="D28484" s="434"/>
    </row>
    <row r="28485" spans="1:4">
      <c r="A28485" s="371"/>
      <c r="B28485" s="371"/>
      <c r="C28485" s="371"/>
      <c r="D28485" s="434"/>
    </row>
    <row r="28486" spans="1:4">
      <c r="A28486" s="371"/>
      <c r="B28486" s="371"/>
      <c r="C28486" s="371"/>
      <c r="D28486" s="434"/>
    </row>
    <row r="28487" spans="1:4">
      <c r="A28487" s="371"/>
      <c r="B28487" s="371"/>
      <c r="C28487" s="371"/>
      <c r="D28487" s="434"/>
    </row>
    <row r="28488" spans="1:4">
      <c r="A28488" s="371"/>
      <c r="B28488" s="371"/>
      <c r="C28488" s="371"/>
      <c r="D28488" s="434"/>
    </row>
    <row r="28489" spans="1:4">
      <c r="A28489" s="371"/>
      <c r="B28489" s="371"/>
      <c r="C28489" s="371"/>
      <c r="D28489" s="434"/>
    </row>
    <row r="28490" spans="1:4">
      <c r="A28490" s="371"/>
      <c r="B28490" s="371"/>
      <c r="C28490" s="371"/>
      <c r="D28490" s="434"/>
    </row>
    <row r="28491" spans="1:4">
      <c r="A28491" s="371"/>
      <c r="B28491" s="371"/>
      <c r="C28491" s="371"/>
      <c r="D28491" s="434"/>
    </row>
    <row r="28492" spans="1:4">
      <c r="A28492" s="371"/>
      <c r="B28492" s="371"/>
      <c r="C28492" s="371"/>
      <c r="D28492" s="434"/>
    </row>
    <row r="28493" spans="1:4">
      <c r="A28493" s="371"/>
      <c r="B28493" s="371"/>
      <c r="C28493" s="371"/>
      <c r="D28493" s="434"/>
    </row>
    <row r="28494" spans="1:4">
      <c r="A28494" s="371"/>
      <c r="B28494" s="371"/>
      <c r="C28494" s="371"/>
      <c r="D28494" s="434"/>
    </row>
    <row r="28495" spans="1:4">
      <c r="A28495" s="371"/>
      <c r="B28495" s="371"/>
      <c r="C28495" s="371"/>
      <c r="D28495" s="434"/>
    </row>
    <row r="28496" spans="1:4">
      <c r="A28496" s="371"/>
      <c r="B28496" s="371"/>
      <c r="C28496" s="371"/>
      <c r="D28496" s="434"/>
    </row>
    <row r="28497" spans="1:4">
      <c r="A28497" s="371"/>
      <c r="B28497" s="371"/>
      <c r="C28497" s="371"/>
      <c r="D28497" s="434"/>
    </row>
    <row r="28498" spans="1:4">
      <c r="A28498" s="371"/>
      <c r="B28498" s="371"/>
      <c r="C28498" s="371"/>
      <c r="D28498" s="434"/>
    </row>
    <row r="28499" spans="1:4">
      <c r="A28499" s="371"/>
      <c r="B28499" s="371"/>
      <c r="C28499" s="371"/>
      <c r="D28499" s="434"/>
    </row>
    <row r="28500" spans="1:4">
      <c r="A28500" s="371"/>
      <c r="B28500" s="371"/>
      <c r="C28500" s="371"/>
      <c r="D28500" s="434"/>
    </row>
    <row r="28501" spans="1:4">
      <c r="A28501" s="371"/>
      <c r="B28501" s="371"/>
      <c r="C28501" s="371"/>
      <c r="D28501" s="434"/>
    </row>
    <row r="28502" spans="1:4">
      <c r="A28502" s="371"/>
      <c r="B28502" s="371"/>
      <c r="C28502" s="371"/>
      <c r="D28502" s="434"/>
    </row>
    <row r="28503" spans="1:4">
      <c r="A28503" s="371"/>
      <c r="B28503" s="371"/>
      <c r="C28503" s="371"/>
      <c r="D28503" s="434"/>
    </row>
    <row r="28504" spans="1:4">
      <c r="A28504" s="371"/>
      <c r="B28504" s="371"/>
      <c r="C28504" s="371"/>
      <c r="D28504" s="434"/>
    </row>
    <row r="28505" spans="1:4">
      <c r="A28505" s="371"/>
      <c r="B28505" s="371"/>
      <c r="C28505" s="371"/>
      <c r="D28505" s="434"/>
    </row>
    <row r="28506" spans="1:4">
      <c r="A28506" s="371"/>
      <c r="B28506" s="371"/>
      <c r="C28506" s="371"/>
      <c r="D28506" s="434"/>
    </row>
    <row r="28507" spans="1:4">
      <c r="A28507" s="371"/>
      <c r="B28507" s="371"/>
      <c r="C28507" s="371"/>
      <c r="D28507" s="434"/>
    </row>
    <row r="28508" spans="1:4">
      <c r="A28508" s="371"/>
      <c r="B28508" s="371"/>
      <c r="C28508" s="371"/>
      <c r="D28508" s="434"/>
    </row>
    <row r="28509" spans="1:4">
      <c r="A28509" s="371"/>
      <c r="B28509" s="371"/>
      <c r="C28509" s="371"/>
      <c r="D28509" s="434"/>
    </row>
    <row r="28510" spans="1:4">
      <c r="A28510" s="371"/>
      <c r="B28510" s="371"/>
      <c r="C28510" s="371"/>
      <c r="D28510" s="434"/>
    </row>
    <row r="28511" spans="1:4">
      <c r="A28511" s="371"/>
      <c r="B28511" s="371"/>
      <c r="C28511" s="371"/>
      <c r="D28511" s="434"/>
    </row>
    <row r="28512" spans="1:4">
      <c r="A28512" s="371"/>
      <c r="B28512" s="371"/>
      <c r="C28512" s="371"/>
      <c r="D28512" s="434"/>
    </row>
    <row r="28513" spans="1:4">
      <c r="A28513" s="371"/>
      <c r="B28513" s="371"/>
      <c r="C28513" s="371"/>
      <c r="D28513" s="434"/>
    </row>
    <row r="28514" spans="1:4">
      <c r="A28514" s="371"/>
      <c r="B28514" s="371"/>
      <c r="C28514" s="371"/>
      <c r="D28514" s="434"/>
    </row>
    <row r="28515" spans="1:4">
      <c r="A28515" s="371"/>
      <c r="B28515" s="371"/>
      <c r="C28515" s="371"/>
      <c r="D28515" s="434"/>
    </row>
    <row r="28516" spans="1:4">
      <c r="A28516" s="371"/>
      <c r="B28516" s="371"/>
      <c r="C28516" s="371"/>
      <c r="D28516" s="434"/>
    </row>
    <row r="28517" spans="1:4">
      <c r="A28517" s="371"/>
      <c r="B28517" s="371"/>
      <c r="C28517" s="371"/>
      <c r="D28517" s="434"/>
    </row>
    <row r="28518" spans="1:4">
      <c r="A28518" s="371"/>
      <c r="B28518" s="371"/>
      <c r="C28518" s="371"/>
      <c r="D28518" s="434"/>
    </row>
    <row r="28519" spans="1:4">
      <c r="A28519" s="371"/>
      <c r="B28519" s="371"/>
      <c r="C28519" s="371"/>
      <c r="D28519" s="434"/>
    </row>
    <row r="28520" spans="1:4">
      <c r="A28520" s="371"/>
      <c r="B28520" s="371"/>
      <c r="C28520" s="371"/>
      <c r="D28520" s="434"/>
    </row>
    <row r="28521" spans="1:4">
      <c r="A28521" s="371"/>
      <c r="B28521" s="371"/>
      <c r="C28521" s="371"/>
      <c r="D28521" s="434"/>
    </row>
    <row r="28522" spans="1:4">
      <c r="A28522" s="371"/>
      <c r="B28522" s="371"/>
      <c r="C28522" s="371"/>
      <c r="D28522" s="434"/>
    </row>
    <row r="28523" spans="1:4">
      <c r="A28523" s="371"/>
      <c r="B28523" s="371"/>
      <c r="C28523" s="371"/>
      <c r="D28523" s="434"/>
    </row>
    <row r="28524" spans="1:4">
      <c r="A28524" s="371"/>
      <c r="B28524" s="371"/>
      <c r="C28524" s="371"/>
      <c r="D28524" s="434"/>
    </row>
    <row r="28525" spans="1:4">
      <c r="A28525" s="371"/>
      <c r="B28525" s="371"/>
      <c r="C28525" s="371"/>
      <c r="D28525" s="434"/>
    </row>
    <row r="28526" spans="1:4">
      <c r="A28526" s="371"/>
      <c r="B28526" s="371"/>
      <c r="C28526" s="371"/>
      <c r="D28526" s="434"/>
    </row>
    <row r="28527" spans="1:4">
      <c r="A28527" s="371"/>
      <c r="B28527" s="371"/>
      <c r="C28527" s="371"/>
      <c r="D28527" s="434"/>
    </row>
    <row r="28528" spans="1:4">
      <c r="A28528" s="371"/>
      <c r="B28528" s="371"/>
      <c r="C28528" s="371"/>
      <c r="D28528" s="434"/>
    </row>
    <row r="28529" spans="1:4">
      <c r="A28529" s="371"/>
      <c r="B28529" s="371"/>
      <c r="C28529" s="371"/>
      <c r="D28529" s="434"/>
    </row>
    <row r="28530" spans="1:4">
      <c r="A28530" s="371"/>
      <c r="B28530" s="371"/>
      <c r="C28530" s="371"/>
      <c r="D28530" s="434"/>
    </row>
    <row r="28531" spans="1:4">
      <c r="A28531" s="371"/>
      <c r="B28531" s="371"/>
      <c r="C28531" s="371"/>
      <c r="D28531" s="434"/>
    </row>
    <row r="28532" spans="1:4">
      <c r="A28532" s="371"/>
      <c r="B28532" s="371"/>
      <c r="C28532" s="371"/>
      <c r="D28532" s="434"/>
    </row>
    <row r="28533" spans="1:4">
      <c r="A28533" s="371"/>
      <c r="B28533" s="371"/>
      <c r="C28533" s="371"/>
      <c r="D28533" s="434"/>
    </row>
    <row r="28534" spans="1:4">
      <c r="A28534" s="371"/>
      <c r="B28534" s="371"/>
      <c r="C28534" s="371"/>
      <c r="D28534" s="434"/>
    </row>
    <row r="28535" spans="1:4">
      <c r="A28535" s="371"/>
      <c r="B28535" s="371"/>
      <c r="C28535" s="371"/>
      <c r="D28535" s="434"/>
    </row>
    <row r="28536" spans="1:4">
      <c r="A28536" s="371"/>
      <c r="B28536" s="371"/>
      <c r="C28536" s="371"/>
      <c r="D28536" s="434"/>
    </row>
    <row r="28537" spans="1:4">
      <c r="A28537" s="371"/>
      <c r="B28537" s="371"/>
      <c r="C28537" s="371"/>
      <c r="D28537" s="434"/>
    </row>
    <row r="28538" spans="1:4">
      <c r="A28538" s="371"/>
      <c r="B28538" s="371"/>
      <c r="C28538" s="371"/>
      <c r="D28538" s="434"/>
    </row>
    <row r="28539" spans="1:4">
      <c r="A28539" s="371"/>
      <c r="B28539" s="371"/>
      <c r="C28539" s="371"/>
      <c r="D28539" s="434"/>
    </row>
    <row r="28540" spans="1:4">
      <c r="A28540" s="371"/>
      <c r="B28540" s="371"/>
      <c r="C28540" s="371"/>
      <c r="D28540" s="434"/>
    </row>
    <row r="28541" spans="1:4">
      <c r="A28541" s="371"/>
      <c r="B28541" s="371"/>
      <c r="C28541" s="371"/>
      <c r="D28541" s="434"/>
    </row>
    <row r="28542" spans="1:4">
      <c r="A28542" s="371"/>
      <c r="B28542" s="371"/>
      <c r="C28542" s="371"/>
      <c r="D28542" s="434"/>
    </row>
    <row r="28543" spans="1:4">
      <c r="A28543" s="371"/>
      <c r="B28543" s="371"/>
      <c r="C28543" s="371"/>
      <c r="D28543" s="434"/>
    </row>
    <row r="28544" spans="1:4">
      <c r="A28544" s="371"/>
      <c r="B28544" s="371"/>
      <c r="C28544" s="371"/>
      <c r="D28544" s="434"/>
    </row>
    <row r="28545" spans="1:4">
      <c r="A28545" s="371"/>
      <c r="B28545" s="371"/>
      <c r="C28545" s="371"/>
      <c r="D28545" s="434"/>
    </row>
    <row r="28546" spans="1:4">
      <c r="A28546" s="371"/>
      <c r="B28546" s="371"/>
      <c r="C28546" s="371"/>
      <c r="D28546" s="434"/>
    </row>
    <row r="28547" spans="1:4">
      <c r="A28547" s="371"/>
      <c r="B28547" s="371"/>
      <c r="C28547" s="371"/>
      <c r="D28547" s="434"/>
    </row>
    <row r="28548" spans="1:4">
      <c r="A28548" s="371"/>
      <c r="B28548" s="371"/>
      <c r="C28548" s="371"/>
      <c r="D28548" s="434"/>
    </row>
    <row r="28549" spans="1:4">
      <c r="A28549" s="371"/>
      <c r="B28549" s="371"/>
      <c r="C28549" s="371"/>
      <c r="D28549" s="434"/>
    </row>
    <row r="28550" spans="1:4">
      <c r="A28550" s="371"/>
      <c r="B28550" s="371"/>
      <c r="C28550" s="371"/>
      <c r="D28550" s="434"/>
    </row>
    <row r="28551" spans="1:4">
      <c r="A28551" s="371"/>
      <c r="B28551" s="371"/>
      <c r="C28551" s="371"/>
      <c r="D28551" s="434"/>
    </row>
    <row r="28552" spans="1:4">
      <c r="A28552" s="371"/>
      <c r="B28552" s="371"/>
      <c r="C28552" s="371"/>
      <c r="D28552" s="434"/>
    </row>
    <row r="28553" spans="1:4">
      <c r="A28553" s="371"/>
      <c r="B28553" s="371"/>
      <c r="C28553" s="371"/>
      <c r="D28553" s="434"/>
    </row>
    <row r="28554" spans="1:4">
      <c r="A28554" s="371"/>
      <c r="B28554" s="371"/>
      <c r="C28554" s="371"/>
      <c r="D28554" s="434"/>
    </row>
    <row r="28555" spans="1:4">
      <c r="A28555" s="371"/>
      <c r="B28555" s="371"/>
      <c r="C28555" s="371"/>
      <c r="D28555" s="434"/>
    </row>
    <row r="28556" spans="1:4">
      <c r="A28556" s="371"/>
      <c r="B28556" s="371"/>
      <c r="C28556" s="371"/>
      <c r="D28556" s="434"/>
    </row>
    <row r="28557" spans="1:4">
      <c r="A28557" s="371"/>
      <c r="B28557" s="371"/>
      <c r="C28557" s="371"/>
      <c r="D28557" s="434"/>
    </row>
    <row r="28558" spans="1:4">
      <c r="A28558" s="371"/>
      <c r="B28558" s="371"/>
      <c r="C28558" s="371"/>
      <c r="D28558" s="434"/>
    </row>
    <row r="28559" spans="1:4">
      <c r="A28559" s="371"/>
      <c r="B28559" s="371"/>
      <c r="C28559" s="371"/>
      <c r="D28559" s="434"/>
    </row>
    <row r="28560" spans="1:4">
      <c r="A28560" s="371"/>
      <c r="B28560" s="371"/>
      <c r="C28560" s="371"/>
      <c r="D28560" s="434"/>
    </row>
    <row r="28561" spans="1:4">
      <c r="A28561" s="371"/>
      <c r="B28561" s="371"/>
      <c r="C28561" s="371"/>
      <c r="D28561" s="434"/>
    </row>
    <row r="28562" spans="1:4">
      <c r="A28562" s="371"/>
      <c r="B28562" s="371"/>
      <c r="C28562" s="371"/>
      <c r="D28562" s="434"/>
    </row>
    <row r="28563" spans="1:4">
      <c r="A28563" s="371"/>
      <c r="B28563" s="371"/>
      <c r="C28563" s="371"/>
      <c r="D28563" s="434"/>
    </row>
    <row r="28564" spans="1:4">
      <c r="A28564" s="371"/>
      <c r="B28564" s="371"/>
      <c r="C28564" s="371"/>
      <c r="D28564" s="434"/>
    </row>
    <row r="28565" spans="1:4">
      <c r="A28565" s="371"/>
      <c r="B28565" s="371"/>
      <c r="C28565" s="371"/>
      <c r="D28565" s="434"/>
    </row>
    <row r="28566" spans="1:4">
      <c r="A28566" s="371"/>
      <c r="B28566" s="371"/>
      <c r="C28566" s="371"/>
      <c r="D28566" s="434"/>
    </row>
    <row r="28567" spans="1:4">
      <c r="A28567" s="371"/>
      <c r="B28567" s="371"/>
      <c r="C28567" s="371"/>
      <c r="D28567" s="434"/>
    </row>
    <row r="28568" spans="1:4">
      <c r="A28568" s="371"/>
      <c r="B28568" s="371"/>
      <c r="C28568" s="371"/>
      <c r="D28568" s="434"/>
    </row>
    <row r="28569" spans="1:4">
      <c r="A28569" s="371"/>
      <c r="B28569" s="371"/>
      <c r="C28569" s="371"/>
      <c r="D28569" s="434"/>
    </row>
    <row r="28570" spans="1:4">
      <c r="A28570" s="371"/>
      <c r="B28570" s="371"/>
      <c r="C28570" s="371"/>
      <c r="D28570" s="434"/>
    </row>
    <row r="28571" spans="1:4">
      <c r="A28571" s="371"/>
      <c r="B28571" s="371"/>
      <c r="C28571" s="371"/>
      <c r="D28571" s="434"/>
    </row>
    <row r="28572" spans="1:4">
      <c r="A28572" s="371"/>
      <c r="B28572" s="371"/>
      <c r="C28572" s="371"/>
      <c r="D28572" s="434"/>
    </row>
    <row r="28573" spans="1:4">
      <c r="A28573" s="371"/>
      <c r="B28573" s="371"/>
      <c r="C28573" s="371"/>
      <c r="D28573" s="434"/>
    </row>
    <row r="28574" spans="1:4">
      <c r="A28574" s="371"/>
      <c r="B28574" s="371"/>
      <c r="C28574" s="371"/>
      <c r="D28574" s="434"/>
    </row>
    <row r="28575" spans="1:4">
      <c r="A28575" s="371"/>
      <c r="B28575" s="371"/>
      <c r="C28575" s="371"/>
      <c r="D28575" s="434"/>
    </row>
    <row r="28576" spans="1:4">
      <c r="A28576" s="371"/>
      <c r="B28576" s="371"/>
      <c r="C28576" s="371"/>
      <c r="D28576" s="434"/>
    </row>
    <row r="28577" spans="1:4">
      <c r="A28577" s="371"/>
      <c r="B28577" s="371"/>
      <c r="C28577" s="371"/>
      <c r="D28577" s="434"/>
    </row>
    <row r="28578" spans="1:4">
      <c r="A28578" s="371"/>
      <c r="B28578" s="371"/>
      <c r="C28578" s="371"/>
      <c r="D28578" s="434"/>
    </row>
    <row r="28579" spans="1:4">
      <c r="A28579" s="371"/>
      <c r="B28579" s="371"/>
      <c r="C28579" s="371"/>
      <c r="D28579" s="434"/>
    </row>
    <row r="28580" spans="1:4">
      <c r="A28580" s="371"/>
      <c r="B28580" s="371"/>
      <c r="C28580" s="371"/>
      <c r="D28580" s="434"/>
    </row>
    <row r="28581" spans="1:4">
      <c r="A28581" s="371"/>
      <c r="B28581" s="371"/>
      <c r="C28581" s="371"/>
      <c r="D28581" s="434"/>
    </row>
    <row r="28582" spans="1:4">
      <c r="A28582" s="371"/>
      <c r="B28582" s="371"/>
      <c r="C28582" s="371"/>
      <c r="D28582" s="434"/>
    </row>
    <row r="28583" spans="1:4">
      <c r="A28583" s="371"/>
      <c r="B28583" s="371"/>
      <c r="C28583" s="371"/>
      <c r="D28583" s="434"/>
    </row>
    <row r="28584" spans="1:4">
      <c r="A28584" s="371"/>
      <c r="B28584" s="371"/>
      <c r="C28584" s="371"/>
      <c r="D28584" s="434"/>
    </row>
    <row r="28585" spans="1:4">
      <c r="A28585" s="371"/>
      <c r="B28585" s="371"/>
      <c r="C28585" s="371"/>
      <c r="D28585" s="434"/>
    </row>
    <row r="28586" spans="1:4">
      <c r="A28586" s="371"/>
      <c r="B28586" s="371"/>
      <c r="C28586" s="371"/>
      <c r="D28586" s="434"/>
    </row>
    <row r="28587" spans="1:4">
      <c r="A28587" s="371"/>
      <c r="B28587" s="371"/>
      <c r="C28587" s="371"/>
      <c r="D28587" s="434"/>
    </row>
    <row r="28588" spans="1:4">
      <c r="A28588" s="371"/>
      <c r="B28588" s="371"/>
      <c r="C28588" s="371"/>
      <c r="D28588" s="434"/>
    </row>
    <row r="28589" spans="1:4">
      <c r="A28589" s="371"/>
      <c r="B28589" s="371"/>
      <c r="C28589" s="371"/>
      <c r="D28589" s="434"/>
    </row>
    <row r="28590" spans="1:4">
      <c r="A28590" s="371"/>
      <c r="B28590" s="371"/>
      <c r="C28590" s="371"/>
      <c r="D28590" s="434"/>
    </row>
    <row r="28591" spans="1:4">
      <c r="A28591" s="371"/>
      <c r="B28591" s="371"/>
      <c r="C28591" s="371"/>
      <c r="D28591" s="434"/>
    </row>
    <row r="28592" spans="1:4">
      <c r="A28592" s="371"/>
      <c r="B28592" s="371"/>
      <c r="C28592" s="371"/>
      <c r="D28592" s="434"/>
    </row>
    <row r="28593" spans="1:4">
      <c r="A28593" s="371"/>
      <c r="B28593" s="371"/>
      <c r="C28593" s="371"/>
      <c r="D28593" s="434"/>
    </row>
    <row r="28594" spans="1:4">
      <c r="A28594" s="371"/>
      <c r="B28594" s="371"/>
      <c r="C28594" s="371"/>
      <c r="D28594" s="434"/>
    </row>
    <row r="28595" spans="1:4">
      <c r="A28595" s="371"/>
      <c r="B28595" s="371"/>
      <c r="C28595" s="371"/>
      <c r="D28595" s="434"/>
    </row>
    <row r="28596" spans="1:4">
      <c r="A28596" s="371"/>
      <c r="B28596" s="371"/>
      <c r="C28596" s="371"/>
      <c r="D28596" s="434"/>
    </row>
    <row r="28597" spans="1:4">
      <c r="A28597" s="371"/>
      <c r="B28597" s="371"/>
      <c r="C28597" s="371"/>
      <c r="D28597" s="434"/>
    </row>
    <row r="28598" spans="1:4">
      <c r="A28598" s="371"/>
      <c r="B28598" s="371"/>
      <c r="C28598" s="371"/>
      <c r="D28598" s="434"/>
    </row>
    <row r="28599" spans="1:4">
      <c r="A28599" s="371"/>
      <c r="B28599" s="371"/>
      <c r="C28599" s="371"/>
      <c r="D28599" s="434"/>
    </row>
    <row r="28600" spans="1:4">
      <c r="A28600" s="371"/>
      <c r="B28600" s="371"/>
      <c r="C28600" s="371"/>
      <c r="D28600" s="434"/>
    </row>
    <row r="28601" spans="1:4">
      <c r="A28601" s="371"/>
      <c r="B28601" s="371"/>
      <c r="C28601" s="371"/>
      <c r="D28601" s="434"/>
    </row>
    <row r="28602" spans="1:4">
      <c r="A28602" s="371"/>
      <c r="B28602" s="371"/>
      <c r="C28602" s="371"/>
      <c r="D28602" s="434"/>
    </row>
    <row r="28603" spans="1:4">
      <c r="A28603" s="371"/>
      <c r="B28603" s="371"/>
      <c r="C28603" s="371"/>
      <c r="D28603" s="434"/>
    </row>
    <row r="28604" spans="1:4">
      <c r="A28604" s="371"/>
      <c r="B28604" s="371"/>
      <c r="C28604" s="371"/>
      <c r="D28604" s="434"/>
    </row>
    <row r="28605" spans="1:4">
      <c r="A28605" s="371"/>
      <c r="B28605" s="371"/>
      <c r="C28605" s="371"/>
      <c r="D28605" s="434"/>
    </row>
    <row r="28606" spans="1:4">
      <c r="A28606" s="371"/>
      <c r="B28606" s="371"/>
      <c r="C28606" s="371"/>
      <c r="D28606" s="434"/>
    </row>
    <row r="28607" spans="1:4">
      <c r="A28607" s="371"/>
      <c r="B28607" s="371"/>
      <c r="C28607" s="371"/>
      <c r="D28607" s="434"/>
    </row>
    <row r="28608" spans="1:4">
      <c r="A28608" s="371"/>
      <c r="B28608" s="371"/>
      <c r="C28608" s="371"/>
      <c r="D28608" s="434"/>
    </row>
    <row r="28609" spans="1:4">
      <c r="A28609" s="371"/>
      <c r="B28609" s="371"/>
      <c r="C28609" s="371"/>
      <c r="D28609" s="434"/>
    </row>
    <row r="28610" spans="1:4">
      <c r="A28610" s="371"/>
      <c r="B28610" s="371"/>
      <c r="C28610" s="371"/>
      <c r="D28610" s="434"/>
    </row>
    <row r="28611" spans="1:4">
      <c r="A28611" s="371"/>
      <c r="B28611" s="371"/>
      <c r="C28611" s="371"/>
      <c r="D28611" s="434"/>
    </row>
    <row r="28612" spans="1:4">
      <c r="A28612" s="371"/>
      <c r="B28612" s="371"/>
      <c r="C28612" s="371"/>
      <c r="D28612" s="434"/>
    </row>
    <row r="28613" spans="1:4">
      <c r="A28613" s="371"/>
      <c r="B28613" s="371"/>
      <c r="C28613" s="371"/>
      <c r="D28613" s="434"/>
    </row>
    <row r="28614" spans="1:4">
      <c r="A28614" s="371"/>
      <c r="B28614" s="371"/>
      <c r="C28614" s="371"/>
      <c r="D28614" s="434"/>
    </row>
    <row r="28615" spans="1:4">
      <c r="A28615" s="371"/>
      <c r="B28615" s="371"/>
      <c r="C28615" s="371"/>
      <c r="D28615" s="434"/>
    </row>
    <row r="28616" spans="1:4">
      <c r="A28616" s="371"/>
      <c r="B28616" s="371"/>
      <c r="C28616" s="371"/>
      <c r="D28616" s="434"/>
    </row>
    <row r="28617" spans="1:4">
      <c r="A28617" s="371"/>
      <c r="B28617" s="371"/>
      <c r="C28617" s="371"/>
      <c r="D28617" s="434"/>
    </row>
    <row r="28618" spans="1:4">
      <c r="A28618" s="371"/>
      <c r="B28618" s="371"/>
      <c r="C28618" s="371"/>
      <c r="D28618" s="434"/>
    </row>
    <row r="28619" spans="1:4">
      <c r="A28619" s="371"/>
      <c r="B28619" s="371"/>
      <c r="C28619" s="371"/>
      <c r="D28619" s="434"/>
    </row>
    <row r="28620" spans="1:4">
      <c r="A28620" s="371"/>
      <c r="B28620" s="371"/>
      <c r="C28620" s="371"/>
      <c r="D28620" s="434"/>
    </row>
    <row r="28621" spans="1:4">
      <c r="A28621" s="371"/>
      <c r="B28621" s="371"/>
      <c r="C28621" s="371"/>
      <c r="D28621" s="434"/>
    </row>
    <row r="28622" spans="1:4">
      <c r="A28622" s="371"/>
      <c r="B28622" s="371"/>
      <c r="C28622" s="371"/>
      <c r="D28622" s="434"/>
    </row>
    <row r="28623" spans="1:4">
      <c r="A28623" s="371"/>
      <c r="B28623" s="371"/>
      <c r="C28623" s="371"/>
      <c r="D28623" s="434"/>
    </row>
    <row r="28624" spans="1:4">
      <c r="A28624" s="371"/>
      <c r="B28624" s="371"/>
      <c r="C28624" s="371"/>
      <c r="D28624" s="434"/>
    </row>
    <row r="28625" spans="1:4">
      <c r="A28625" s="371"/>
      <c r="B28625" s="371"/>
      <c r="C28625" s="371"/>
      <c r="D28625" s="434"/>
    </row>
    <row r="28626" spans="1:4">
      <c r="A28626" s="371"/>
      <c r="B28626" s="371"/>
      <c r="C28626" s="371"/>
      <c r="D28626" s="434"/>
    </row>
    <row r="28627" spans="1:4">
      <c r="A28627" s="371"/>
      <c r="B28627" s="371"/>
      <c r="C28627" s="371"/>
      <c r="D28627" s="434"/>
    </row>
    <row r="28628" spans="1:4">
      <c r="A28628" s="371"/>
      <c r="B28628" s="371"/>
      <c r="C28628" s="371"/>
      <c r="D28628" s="434"/>
    </row>
    <row r="28629" spans="1:4">
      <c r="A28629" s="371"/>
      <c r="B28629" s="371"/>
      <c r="C28629" s="371"/>
      <c r="D28629" s="434"/>
    </row>
    <row r="28630" spans="1:4">
      <c r="A28630" s="371"/>
      <c r="B28630" s="371"/>
      <c r="C28630" s="371"/>
      <c r="D28630" s="434"/>
    </row>
    <row r="28631" spans="1:4">
      <c r="A28631" s="371"/>
      <c r="B28631" s="371"/>
      <c r="C28631" s="371"/>
      <c r="D28631" s="434"/>
    </row>
    <row r="28632" spans="1:4">
      <c r="A28632" s="371"/>
      <c r="B28632" s="371"/>
      <c r="C28632" s="371"/>
      <c r="D28632" s="434"/>
    </row>
    <row r="28633" spans="1:4">
      <c r="A28633" s="371"/>
      <c r="B28633" s="371"/>
      <c r="C28633" s="371"/>
      <c r="D28633" s="434"/>
    </row>
    <row r="28634" spans="1:4">
      <c r="A28634" s="371"/>
      <c r="B28634" s="371"/>
      <c r="C28634" s="371"/>
      <c r="D28634" s="434"/>
    </row>
    <row r="28635" spans="1:4">
      <c r="A28635" s="371"/>
      <c r="B28635" s="371"/>
      <c r="C28635" s="371"/>
      <c r="D28635" s="434"/>
    </row>
    <row r="28636" spans="1:4">
      <c r="A28636" s="371"/>
      <c r="B28636" s="371"/>
      <c r="C28636" s="371"/>
      <c r="D28636" s="434"/>
    </row>
    <row r="28637" spans="1:4">
      <c r="A28637" s="371"/>
      <c r="B28637" s="371"/>
      <c r="C28637" s="371"/>
      <c r="D28637" s="434"/>
    </row>
    <row r="28638" spans="1:4">
      <c r="A28638" s="371"/>
      <c r="B28638" s="371"/>
      <c r="C28638" s="371"/>
      <c r="D28638" s="434"/>
    </row>
    <row r="28639" spans="1:4">
      <c r="A28639" s="371"/>
      <c r="B28639" s="371"/>
      <c r="C28639" s="371"/>
      <c r="D28639" s="434"/>
    </row>
    <row r="28640" spans="1:4">
      <c r="A28640" s="371"/>
      <c r="B28640" s="371"/>
      <c r="C28640" s="371"/>
      <c r="D28640" s="434"/>
    </row>
    <row r="28641" spans="1:4">
      <c r="A28641" s="371"/>
      <c r="B28641" s="371"/>
      <c r="C28641" s="371"/>
      <c r="D28641" s="434"/>
    </row>
    <row r="28642" spans="1:4">
      <c r="A28642" s="371"/>
      <c r="B28642" s="371"/>
      <c r="C28642" s="371"/>
      <c r="D28642" s="434"/>
    </row>
    <row r="28643" spans="1:4">
      <c r="A28643" s="371"/>
      <c r="B28643" s="371"/>
      <c r="C28643" s="371"/>
      <c r="D28643" s="434"/>
    </row>
    <row r="28644" spans="1:4">
      <c r="A28644" s="371"/>
      <c r="B28644" s="371"/>
      <c r="C28644" s="371"/>
      <c r="D28644" s="434"/>
    </row>
    <row r="28645" spans="1:4">
      <c r="A28645" s="371"/>
      <c r="B28645" s="371"/>
      <c r="C28645" s="371"/>
      <c r="D28645" s="434"/>
    </row>
    <row r="28646" spans="1:4">
      <c r="A28646" s="371"/>
      <c r="B28646" s="371"/>
      <c r="C28646" s="371"/>
      <c r="D28646" s="434"/>
    </row>
    <row r="28647" spans="1:4">
      <c r="A28647" s="371"/>
      <c r="B28647" s="371"/>
      <c r="C28647" s="371"/>
      <c r="D28647" s="434"/>
    </row>
    <row r="28648" spans="1:4">
      <c r="A28648" s="371"/>
      <c r="B28648" s="371"/>
      <c r="C28648" s="371"/>
      <c r="D28648" s="434"/>
    </row>
    <row r="28649" spans="1:4">
      <c r="A28649" s="371"/>
      <c r="B28649" s="371"/>
      <c r="C28649" s="371"/>
      <c r="D28649" s="434"/>
    </row>
    <row r="28650" spans="1:4">
      <c r="A28650" s="371"/>
      <c r="B28650" s="371"/>
      <c r="C28650" s="371"/>
      <c r="D28650" s="434"/>
    </row>
    <row r="28651" spans="1:4">
      <c r="A28651" s="371"/>
      <c r="B28651" s="371"/>
      <c r="C28651" s="371"/>
      <c r="D28651" s="434"/>
    </row>
    <row r="28652" spans="1:4">
      <c r="A28652" s="371"/>
      <c r="B28652" s="371"/>
      <c r="C28652" s="371"/>
      <c r="D28652" s="434"/>
    </row>
    <row r="28653" spans="1:4">
      <c r="A28653" s="371"/>
      <c r="B28653" s="371"/>
      <c r="C28653" s="371"/>
      <c r="D28653" s="434"/>
    </row>
    <row r="28654" spans="1:4">
      <c r="A28654" s="371"/>
      <c r="B28654" s="371"/>
      <c r="C28654" s="371"/>
      <c r="D28654" s="434"/>
    </row>
    <row r="28655" spans="1:4">
      <c r="A28655" s="371"/>
      <c r="B28655" s="371"/>
      <c r="C28655" s="371"/>
      <c r="D28655" s="434"/>
    </row>
    <row r="28656" spans="1:4">
      <c r="A28656" s="371"/>
      <c r="B28656" s="371"/>
      <c r="C28656" s="371"/>
      <c r="D28656" s="434"/>
    </row>
    <row r="28657" spans="1:4">
      <c r="A28657" s="371"/>
      <c r="B28657" s="371"/>
      <c r="C28657" s="371"/>
      <c r="D28657" s="434"/>
    </row>
    <row r="28658" spans="1:4">
      <c r="A28658" s="371"/>
      <c r="B28658" s="371"/>
      <c r="C28658" s="371"/>
      <c r="D28658" s="434"/>
    </row>
    <row r="28659" spans="1:4">
      <c r="A28659" s="371"/>
      <c r="B28659" s="371"/>
      <c r="C28659" s="371"/>
      <c r="D28659" s="434"/>
    </row>
    <row r="28660" spans="1:4">
      <c r="A28660" s="371"/>
      <c r="B28660" s="371"/>
      <c r="C28660" s="371"/>
      <c r="D28660" s="434"/>
    </row>
    <row r="28661" spans="1:4">
      <c r="A28661" s="371"/>
      <c r="B28661" s="371"/>
      <c r="C28661" s="371"/>
      <c r="D28661" s="434"/>
    </row>
    <row r="28662" spans="1:4">
      <c r="A28662" s="371"/>
      <c r="B28662" s="371"/>
      <c r="C28662" s="371"/>
      <c r="D28662" s="434"/>
    </row>
    <row r="28663" spans="1:4">
      <c r="A28663" s="371"/>
      <c r="B28663" s="371"/>
      <c r="C28663" s="371"/>
      <c r="D28663" s="434"/>
    </row>
    <row r="28664" spans="1:4">
      <c r="A28664" s="371"/>
      <c r="B28664" s="371"/>
      <c r="C28664" s="371"/>
      <c r="D28664" s="434"/>
    </row>
    <row r="28665" spans="1:4">
      <c r="A28665" s="371"/>
      <c r="B28665" s="371"/>
      <c r="C28665" s="371"/>
      <c r="D28665" s="434"/>
    </row>
    <row r="28666" spans="1:4">
      <c r="A28666" s="371"/>
      <c r="B28666" s="371"/>
      <c r="C28666" s="371"/>
      <c r="D28666" s="434"/>
    </row>
    <row r="28667" spans="1:4">
      <c r="A28667" s="371"/>
      <c r="B28667" s="371"/>
      <c r="C28667" s="371"/>
      <c r="D28667" s="434"/>
    </row>
    <row r="28668" spans="1:4">
      <c r="A28668" s="371"/>
      <c r="B28668" s="371"/>
      <c r="C28668" s="371"/>
      <c r="D28668" s="434"/>
    </row>
    <row r="28669" spans="1:4">
      <c r="A28669" s="371"/>
      <c r="B28669" s="371"/>
      <c r="C28669" s="371"/>
      <c r="D28669" s="434"/>
    </row>
    <row r="28670" spans="1:4">
      <c r="A28670" s="371"/>
      <c r="B28670" s="371"/>
      <c r="C28670" s="371"/>
      <c r="D28670" s="434"/>
    </row>
    <row r="28671" spans="1:4">
      <c r="A28671" s="371"/>
      <c r="B28671" s="371"/>
      <c r="C28671" s="371"/>
      <c r="D28671" s="434"/>
    </row>
    <row r="28672" spans="1:4">
      <c r="A28672" s="371"/>
      <c r="B28672" s="371"/>
      <c r="C28672" s="371"/>
      <c r="D28672" s="434"/>
    </row>
    <row r="28673" spans="1:4">
      <c r="A28673" s="371"/>
      <c r="B28673" s="371"/>
      <c r="C28673" s="371"/>
      <c r="D28673" s="434"/>
    </row>
    <row r="28674" spans="1:4">
      <c r="A28674" s="371"/>
      <c r="B28674" s="371"/>
      <c r="C28674" s="371"/>
      <c r="D28674" s="434"/>
    </row>
    <row r="28675" spans="1:4">
      <c r="A28675" s="371"/>
      <c r="B28675" s="371"/>
      <c r="C28675" s="371"/>
      <c r="D28675" s="434"/>
    </row>
    <row r="28676" spans="1:4">
      <c r="A28676" s="371"/>
      <c r="B28676" s="371"/>
      <c r="C28676" s="371"/>
      <c r="D28676" s="434"/>
    </row>
    <row r="28677" spans="1:4">
      <c r="A28677" s="371"/>
      <c r="B28677" s="371"/>
      <c r="C28677" s="371"/>
      <c r="D28677" s="434"/>
    </row>
    <row r="28678" spans="1:4">
      <c r="A28678" s="371"/>
      <c r="B28678" s="371"/>
      <c r="C28678" s="371"/>
      <c r="D28678" s="434"/>
    </row>
    <row r="28679" spans="1:4">
      <c r="A28679" s="371"/>
      <c r="B28679" s="371"/>
      <c r="C28679" s="371"/>
      <c r="D28679" s="434"/>
    </row>
    <row r="28680" spans="1:4">
      <c r="A28680" s="371"/>
      <c r="B28680" s="371"/>
      <c r="C28680" s="371"/>
      <c r="D28680" s="434"/>
    </row>
    <row r="28681" spans="1:4">
      <c r="A28681" s="371"/>
      <c r="B28681" s="371"/>
      <c r="C28681" s="371"/>
      <c r="D28681" s="434"/>
    </row>
    <row r="28682" spans="1:4">
      <c r="A28682" s="371"/>
      <c r="B28682" s="371"/>
      <c r="C28682" s="371"/>
      <c r="D28682" s="434"/>
    </row>
    <row r="28683" spans="1:4">
      <c r="A28683" s="371"/>
      <c r="B28683" s="371"/>
      <c r="C28683" s="371"/>
      <c r="D28683" s="434"/>
    </row>
    <row r="28684" spans="1:4">
      <c r="A28684" s="371"/>
      <c r="B28684" s="371"/>
      <c r="C28684" s="371"/>
      <c r="D28684" s="434"/>
    </row>
    <row r="28685" spans="1:4">
      <c r="A28685" s="371"/>
      <c r="B28685" s="371"/>
      <c r="C28685" s="371"/>
      <c r="D28685" s="434"/>
    </row>
    <row r="28686" spans="1:4">
      <c r="A28686" s="371"/>
      <c r="B28686" s="371"/>
      <c r="C28686" s="371"/>
      <c r="D28686" s="434"/>
    </row>
    <row r="28687" spans="1:4">
      <c r="A28687" s="371"/>
      <c r="B28687" s="371"/>
      <c r="C28687" s="371"/>
      <c r="D28687" s="434"/>
    </row>
    <row r="28688" spans="1:4">
      <c r="A28688" s="371"/>
      <c r="B28688" s="371"/>
      <c r="C28688" s="371"/>
      <c r="D28688" s="434"/>
    </row>
    <row r="28689" spans="1:4">
      <c r="A28689" s="371"/>
      <c r="B28689" s="371"/>
      <c r="C28689" s="371"/>
      <c r="D28689" s="434"/>
    </row>
    <row r="28690" spans="1:4">
      <c r="A28690" s="371"/>
      <c r="B28690" s="371"/>
      <c r="C28690" s="371"/>
      <c r="D28690" s="434"/>
    </row>
    <row r="28691" spans="1:4">
      <c r="A28691" s="371"/>
      <c r="B28691" s="371"/>
      <c r="C28691" s="371"/>
      <c r="D28691" s="434"/>
    </row>
    <row r="28692" spans="1:4">
      <c r="A28692" s="371"/>
      <c r="B28692" s="371"/>
      <c r="C28692" s="371"/>
      <c r="D28692" s="434"/>
    </row>
    <row r="28693" spans="1:4">
      <c r="A28693" s="371"/>
      <c r="B28693" s="371"/>
      <c r="C28693" s="371"/>
      <c r="D28693" s="434"/>
    </row>
    <row r="28694" spans="1:4">
      <c r="A28694" s="371"/>
      <c r="B28694" s="371"/>
      <c r="C28694" s="371"/>
      <c r="D28694" s="434"/>
    </row>
    <row r="28695" spans="1:4">
      <c r="A28695" s="371"/>
      <c r="B28695" s="371"/>
      <c r="C28695" s="371"/>
      <c r="D28695" s="434"/>
    </row>
    <row r="28696" spans="1:4">
      <c r="A28696" s="371"/>
      <c r="B28696" s="371"/>
      <c r="C28696" s="371"/>
      <c r="D28696" s="434"/>
    </row>
    <row r="28697" spans="1:4">
      <c r="A28697" s="371"/>
      <c r="B28697" s="371"/>
      <c r="C28697" s="371"/>
      <c r="D28697" s="434"/>
    </row>
    <row r="28698" spans="1:4">
      <c r="A28698" s="371"/>
      <c r="B28698" s="371"/>
      <c r="C28698" s="371"/>
      <c r="D28698" s="434"/>
    </row>
    <row r="28699" spans="1:4">
      <c r="A28699" s="371"/>
      <c r="B28699" s="371"/>
      <c r="C28699" s="371"/>
      <c r="D28699" s="434"/>
    </row>
    <row r="28700" spans="1:4">
      <c r="A28700" s="371"/>
      <c r="B28700" s="371"/>
      <c r="C28700" s="371"/>
      <c r="D28700" s="434"/>
    </row>
    <row r="28701" spans="1:4">
      <c r="A28701" s="371"/>
      <c r="B28701" s="371"/>
      <c r="C28701" s="371"/>
      <c r="D28701" s="434"/>
    </row>
    <row r="28702" spans="1:4">
      <c r="A28702" s="371"/>
      <c r="B28702" s="371"/>
      <c r="C28702" s="371"/>
      <c r="D28702" s="434"/>
    </row>
    <row r="28703" spans="1:4">
      <c r="A28703" s="371"/>
      <c r="B28703" s="371"/>
      <c r="C28703" s="371"/>
      <c r="D28703" s="434"/>
    </row>
    <row r="28704" spans="1:4">
      <c r="A28704" s="371"/>
      <c r="B28704" s="371"/>
      <c r="C28704" s="371"/>
      <c r="D28704" s="434"/>
    </row>
    <row r="28705" spans="1:4">
      <c r="A28705" s="371"/>
      <c r="B28705" s="371"/>
      <c r="C28705" s="371"/>
      <c r="D28705" s="434"/>
    </row>
    <row r="28706" spans="1:4">
      <c r="A28706" s="371"/>
      <c r="B28706" s="371"/>
      <c r="C28706" s="371"/>
      <c r="D28706" s="434"/>
    </row>
    <row r="28707" spans="1:4">
      <c r="A28707" s="371"/>
      <c r="B28707" s="371"/>
      <c r="C28707" s="371"/>
      <c r="D28707" s="434"/>
    </row>
    <row r="28708" spans="1:4">
      <c r="A28708" s="371"/>
      <c r="B28708" s="371"/>
      <c r="C28708" s="371"/>
      <c r="D28708" s="434"/>
    </row>
    <row r="28709" spans="1:4">
      <c r="A28709" s="371"/>
      <c r="B28709" s="371"/>
      <c r="C28709" s="371"/>
      <c r="D28709" s="434"/>
    </row>
    <row r="28710" spans="1:4">
      <c r="A28710" s="371"/>
      <c r="B28710" s="371"/>
      <c r="C28710" s="371"/>
      <c r="D28710" s="434"/>
    </row>
    <row r="28711" spans="1:4">
      <c r="A28711" s="371"/>
      <c r="B28711" s="371"/>
      <c r="C28711" s="371"/>
      <c r="D28711" s="434"/>
    </row>
    <row r="28712" spans="1:4">
      <c r="A28712" s="371"/>
      <c r="B28712" s="371"/>
      <c r="C28712" s="371"/>
      <c r="D28712" s="434"/>
    </row>
    <row r="28713" spans="1:4">
      <c r="A28713" s="371"/>
      <c r="B28713" s="371"/>
      <c r="C28713" s="371"/>
      <c r="D28713" s="434"/>
    </row>
    <row r="28714" spans="1:4">
      <c r="A28714" s="371"/>
      <c r="B28714" s="371"/>
      <c r="C28714" s="371"/>
      <c r="D28714" s="434"/>
    </row>
    <row r="28715" spans="1:4">
      <c r="A28715" s="371"/>
      <c r="B28715" s="371"/>
      <c r="C28715" s="371"/>
      <c r="D28715" s="434"/>
    </row>
    <row r="28716" spans="1:4">
      <c r="A28716" s="371"/>
      <c r="B28716" s="371"/>
      <c r="C28716" s="371"/>
      <c r="D28716" s="434"/>
    </row>
    <row r="28717" spans="1:4">
      <c r="A28717" s="371"/>
      <c r="B28717" s="371"/>
      <c r="C28717" s="371"/>
      <c r="D28717" s="434"/>
    </row>
    <row r="28718" spans="1:4">
      <c r="A28718" s="371"/>
      <c r="B28718" s="371"/>
      <c r="C28718" s="371"/>
      <c r="D28718" s="434"/>
    </row>
    <row r="28719" spans="1:4">
      <c r="A28719" s="371"/>
      <c r="B28719" s="371"/>
      <c r="C28719" s="371"/>
      <c r="D28719" s="434"/>
    </row>
    <row r="28720" spans="1:4">
      <c r="A28720" s="371"/>
      <c r="B28720" s="371"/>
      <c r="C28720" s="371"/>
      <c r="D28720" s="434"/>
    </row>
    <row r="28721" spans="1:4">
      <c r="A28721" s="371"/>
      <c r="B28721" s="371"/>
      <c r="C28721" s="371"/>
      <c r="D28721" s="434"/>
    </row>
    <row r="28722" spans="1:4">
      <c r="A28722" s="371"/>
      <c r="B28722" s="371"/>
      <c r="C28722" s="371"/>
      <c r="D28722" s="434"/>
    </row>
    <row r="28723" spans="1:4">
      <c r="A28723" s="371"/>
      <c r="B28723" s="371"/>
      <c r="C28723" s="371"/>
      <c r="D28723" s="434"/>
    </row>
    <row r="28724" spans="1:4">
      <c r="A28724" s="371"/>
      <c r="B28724" s="371"/>
      <c r="C28724" s="371"/>
      <c r="D28724" s="434"/>
    </row>
    <row r="28725" spans="1:4">
      <c r="A28725" s="371"/>
      <c r="B28725" s="371"/>
      <c r="C28725" s="371"/>
      <c r="D28725" s="434"/>
    </row>
    <row r="28726" spans="1:4">
      <c r="A28726" s="371"/>
      <c r="B28726" s="371"/>
      <c r="C28726" s="371"/>
      <c r="D28726" s="434"/>
    </row>
    <row r="28727" spans="1:4">
      <c r="A28727" s="371"/>
      <c r="B28727" s="371"/>
      <c r="C28727" s="371"/>
      <c r="D28727" s="434"/>
    </row>
    <row r="28728" spans="1:4">
      <c r="A28728" s="371"/>
      <c r="B28728" s="371"/>
      <c r="C28728" s="371"/>
      <c r="D28728" s="434"/>
    </row>
    <row r="28729" spans="1:4">
      <c r="A28729" s="371"/>
      <c r="B28729" s="371"/>
      <c r="C28729" s="371"/>
      <c r="D28729" s="434"/>
    </row>
    <row r="28730" spans="1:4">
      <c r="A28730" s="371"/>
      <c r="B28730" s="371"/>
      <c r="C28730" s="371"/>
      <c r="D28730" s="434"/>
    </row>
    <row r="28731" spans="1:4">
      <c r="A28731" s="371"/>
      <c r="B28731" s="371"/>
      <c r="C28731" s="371"/>
      <c r="D28731" s="434"/>
    </row>
    <row r="28732" spans="1:4">
      <c r="A28732" s="371"/>
      <c r="B28732" s="371"/>
      <c r="C28732" s="371"/>
      <c r="D28732" s="434"/>
    </row>
    <row r="28733" spans="1:4">
      <c r="A28733" s="371"/>
      <c r="B28733" s="371"/>
      <c r="C28733" s="371"/>
      <c r="D28733" s="434"/>
    </row>
    <row r="28734" spans="1:4">
      <c r="A28734" s="371"/>
      <c r="B28734" s="371"/>
      <c r="C28734" s="371"/>
      <c r="D28734" s="434"/>
    </row>
    <row r="28735" spans="1:4">
      <c r="A28735" s="371"/>
      <c r="B28735" s="371"/>
      <c r="C28735" s="371"/>
      <c r="D28735" s="434"/>
    </row>
    <row r="28736" spans="1:4">
      <c r="A28736" s="371"/>
      <c r="B28736" s="371"/>
      <c r="C28736" s="371"/>
      <c r="D28736" s="434"/>
    </row>
    <row r="28737" spans="1:4">
      <c r="A28737" s="371"/>
      <c r="B28737" s="371"/>
      <c r="C28737" s="371"/>
      <c r="D28737" s="434"/>
    </row>
    <row r="28738" spans="1:4">
      <c r="A28738" s="371"/>
      <c r="B28738" s="371"/>
      <c r="C28738" s="371"/>
      <c r="D28738" s="434"/>
    </row>
    <row r="28739" spans="1:4">
      <c r="A28739" s="371"/>
      <c r="B28739" s="371"/>
      <c r="C28739" s="371"/>
      <c r="D28739" s="434"/>
    </row>
    <row r="28740" spans="1:4">
      <c r="A28740" s="371"/>
      <c r="B28740" s="371"/>
      <c r="C28740" s="371"/>
      <c r="D28740" s="434"/>
    </row>
    <row r="28741" spans="1:4">
      <c r="A28741" s="371"/>
      <c r="B28741" s="371"/>
      <c r="C28741" s="371"/>
      <c r="D28741" s="434"/>
    </row>
    <row r="28742" spans="1:4">
      <c r="A28742" s="371"/>
      <c r="B28742" s="371"/>
      <c r="C28742" s="371"/>
      <c r="D28742" s="434"/>
    </row>
    <row r="28743" spans="1:4">
      <c r="A28743" s="371"/>
      <c r="B28743" s="371"/>
      <c r="C28743" s="371"/>
      <c r="D28743" s="434"/>
    </row>
    <row r="28744" spans="1:4">
      <c r="A28744" s="371"/>
      <c r="B28744" s="371"/>
      <c r="C28744" s="371"/>
      <c r="D28744" s="434"/>
    </row>
    <row r="28745" spans="1:4">
      <c r="A28745" s="371"/>
      <c r="B28745" s="371"/>
      <c r="C28745" s="371"/>
      <c r="D28745" s="434"/>
    </row>
    <row r="28746" spans="1:4">
      <c r="A28746" s="371"/>
      <c r="B28746" s="371"/>
      <c r="C28746" s="371"/>
      <c r="D28746" s="434"/>
    </row>
    <row r="28747" spans="1:4">
      <c r="A28747" s="371"/>
      <c r="B28747" s="371"/>
      <c r="C28747" s="371"/>
      <c r="D28747" s="434"/>
    </row>
    <row r="28748" spans="1:4">
      <c r="A28748" s="371"/>
      <c r="B28748" s="371"/>
      <c r="C28748" s="371"/>
      <c r="D28748" s="434"/>
    </row>
    <row r="28749" spans="1:4">
      <c r="A28749" s="371"/>
      <c r="B28749" s="371"/>
      <c r="C28749" s="371"/>
      <c r="D28749" s="434"/>
    </row>
    <row r="28750" spans="1:4">
      <c r="A28750" s="371"/>
      <c r="B28750" s="371"/>
      <c r="C28750" s="371"/>
      <c r="D28750" s="434"/>
    </row>
    <row r="28751" spans="1:4">
      <c r="A28751" s="371"/>
      <c r="B28751" s="371"/>
      <c r="C28751" s="371"/>
      <c r="D28751" s="434"/>
    </row>
    <row r="28752" spans="1:4">
      <c r="A28752" s="371"/>
      <c r="B28752" s="371"/>
      <c r="C28752" s="371"/>
      <c r="D28752" s="434"/>
    </row>
    <row r="28753" spans="1:4">
      <c r="A28753" s="371"/>
      <c r="B28753" s="371"/>
      <c r="C28753" s="371"/>
      <c r="D28753" s="434"/>
    </row>
    <row r="28754" spans="1:4">
      <c r="A28754" s="371"/>
      <c r="B28754" s="371"/>
      <c r="C28754" s="371"/>
      <c r="D28754" s="434"/>
    </row>
    <row r="28755" spans="1:4">
      <c r="A28755" s="371"/>
      <c r="B28755" s="371"/>
      <c r="C28755" s="371"/>
      <c r="D28755" s="434"/>
    </row>
    <row r="28756" spans="1:4">
      <c r="A28756" s="371"/>
      <c r="B28756" s="371"/>
      <c r="C28756" s="371"/>
      <c r="D28756" s="434"/>
    </row>
    <row r="28757" spans="1:4">
      <c r="A28757" s="371"/>
      <c r="B28757" s="371"/>
      <c r="C28757" s="371"/>
      <c r="D28757" s="434"/>
    </row>
    <row r="28758" spans="1:4">
      <c r="A28758" s="371"/>
      <c r="B28758" s="371"/>
      <c r="C28758" s="371"/>
      <c r="D28758" s="434"/>
    </row>
    <row r="28759" spans="1:4">
      <c r="A28759" s="371"/>
      <c r="B28759" s="371"/>
      <c r="C28759" s="371"/>
      <c r="D28759" s="434"/>
    </row>
    <row r="28760" spans="1:4">
      <c r="A28760" s="371"/>
      <c r="B28760" s="371"/>
      <c r="C28760" s="371"/>
      <c r="D28760" s="434"/>
    </row>
    <row r="28761" spans="1:4">
      <c r="A28761" s="371"/>
      <c r="B28761" s="371"/>
      <c r="C28761" s="371"/>
      <c r="D28761" s="434"/>
    </row>
    <row r="28762" spans="1:4">
      <c r="A28762" s="371"/>
      <c r="B28762" s="371"/>
      <c r="C28762" s="371"/>
      <c r="D28762" s="434"/>
    </row>
    <row r="28763" spans="1:4">
      <c r="A28763" s="371"/>
      <c r="B28763" s="371"/>
      <c r="C28763" s="371"/>
      <c r="D28763" s="434"/>
    </row>
    <row r="28764" spans="1:4">
      <c r="A28764" s="371"/>
      <c r="B28764" s="371"/>
      <c r="C28764" s="371"/>
      <c r="D28764" s="434"/>
    </row>
    <row r="28765" spans="1:4">
      <c r="A28765" s="371"/>
      <c r="B28765" s="371"/>
      <c r="C28765" s="371"/>
      <c r="D28765" s="434"/>
    </row>
    <row r="28766" spans="1:4">
      <c r="A28766" s="371"/>
      <c r="B28766" s="371"/>
      <c r="C28766" s="371"/>
      <c r="D28766" s="434"/>
    </row>
    <row r="28767" spans="1:4">
      <c r="A28767" s="371"/>
      <c r="B28767" s="371"/>
      <c r="C28767" s="371"/>
      <c r="D28767" s="434"/>
    </row>
    <row r="28768" spans="1:4">
      <c r="A28768" s="371"/>
      <c r="B28768" s="371"/>
      <c r="C28768" s="371"/>
      <c r="D28768" s="434"/>
    </row>
    <row r="28769" spans="1:4">
      <c r="A28769" s="371"/>
      <c r="B28769" s="371"/>
      <c r="C28769" s="371"/>
      <c r="D28769" s="434"/>
    </row>
    <row r="28770" spans="1:4">
      <c r="A28770" s="371"/>
      <c r="B28770" s="371"/>
      <c r="C28770" s="371"/>
      <c r="D28770" s="434"/>
    </row>
    <row r="28771" spans="1:4">
      <c r="A28771" s="371"/>
      <c r="B28771" s="371"/>
      <c r="C28771" s="371"/>
      <c r="D28771" s="434"/>
    </row>
    <row r="28772" spans="1:4">
      <c r="A28772" s="371"/>
      <c r="B28772" s="371"/>
      <c r="C28772" s="371"/>
      <c r="D28772" s="434"/>
    </row>
    <row r="28773" spans="1:4">
      <c r="A28773" s="371"/>
      <c r="B28773" s="371"/>
      <c r="C28773" s="371"/>
      <c r="D28773" s="434"/>
    </row>
    <row r="28774" spans="1:4">
      <c r="A28774" s="371"/>
      <c r="B28774" s="371"/>
      <c r="C28774" s="371"/>
      <c r="D28774" s="434"/>
    </row>
    <row r="28775" spans="1:4">
      <c r="A28775" s="371"/>
      <c r="B28775" s="371"/>
      <c r="C28775" s="371"/>
      <c r="D28775" s="434"/>
    </row>
    <row r="28776" spans="1:4">
      <c r="A28776" s="371"/>
      <c r="B28776" s="371"/>
      <c r="C28776" s="371"/>
      <c r="D28776" s="434"/>
    </row>
    <row r="28777" spans="1:4">
      <c r="A28777" s="371"/>
      <c r="B28777" s="371"/>
      <c r="C28777" s="371"/>
      <c r="D28777" s="434"/>
    </row>
    <row r="28778" spans="1:4">
      <c r="A28778" s="371"/>
      <c r="B28778" s="371"/>
      <c r="C28778" s="371"/>
      <c r="D28778" s="434"/>
    </row>
    <row r="28779" spans="1:4">
      <c r="A28779" s="371"/>
      <c r="B28779" s="371"/>
      <c r="C28779" s="371"/>
      <c r="D28779" s="434"/>
    </row>
    <row r="28780" spans="1:4">
      <c r="A28780" s="371"/>
      <c r="B28780" s="371"/>
      <c r="C28780" s="371"/>
      <c r="D28780" s="434"/>
    </row>
    <row r="28781" spans="1:4">
      <c r="A28781" s="371"/>
      <c r="B28781" s="371"/>
      <c r="C28781" s="371"/>
      <c r="D28781" s="434"/>
    </row>
    <row r="28782" spans="1:4">
      <c r="A28782" s="371"/>
      <c r="B28782" s="371"/>
      <c r="C28782" s="371"/>
      <c r="D28782" s="434"/>
    </row>
    <row r="28783" spans="1:4">
      <c r="A28783" s="371"/>
      <c r="B28783" s="371"/>
      <c r="C28783" s="371"/>
      <c r="D28783" s="434"/>
    </row>
    <row r="28784" spans="1:4">
      <c r="A28784" s="371"/>
      <c r="B28784" s="371"/>
      <c r="C28784" s="371"/>
      <c r="D28784" s="434"/>
    </row>
    <row r="28785" spans="1:4">
      <c r="A28785" s="371"/>
      <c r="B28785" s="371"/>
      <c r="C28785" s="371"/>
      <c r="D28785" s="434"/>
    </row>
    <row r="28786" spans="1:4">
      <c r="A28786" s="371"/>
      <c r="B28786" s="371"/>
      <c r="C28786" s="371"/>
      <c r="D28786" s="434"/>
    </row>
    <row r="28787" spans="1:4">
      <c r="A28787" s="371"/>
      <c r="B28787" s="371"/>
      <c r="C28787" s="371"/>
      <c r="D28787" s="434"/>
    </row>
    <row r="28788" spans="1:4">
      <c r="A28788" s="371"/>
      <c r="B28788" s="371"/>
      <c r="C28788" s="371"/>
      <c r="D28788" s="434"/>
    </row>
    <row r="28789" spans="1:4">
      <c r="A28789" s="371"/>
      <c r="B28789" s="371"/>
      <c r="C28789" s="371"/>
      <c r="D28789" s="434"/>
    </row>
    <row r="28790" spans="1:4">
      <c r="A28790" s="371"/>
      <c r="B28790" s="371"/>
      <c r="C28790" s="371"/>
      <c r="D28790" s="434"/>
    </row>
    <row r="28791" spans="1:4">
      <c r="A28791" s="371"/>
      <c r="B28791" s="371"/>
      <c r="C28791" s="371"/>
      <c r="D28791" s="434"/>
    </row>
    <row r="28792" spans="1:4">
      <c r="A28792" s="371"/>
      <c r="B28792" s="371"/>
      <c r="C28792" s="371"/>
      <c r="D28792" s="434"/>
    </row>
    <row r="28793" spans="1:4">
      <c r="A28793" s="371"/>
      <c r="B28793" s="371"/>
      <c r="C28793" s="371"/>
      <c r="D28793" s="434"/>
    </row>
    <row r="28794" spans="1:4">
      <c r="A28794" s="371"/>
      <c r="B28794" s="371"/>
      <c r="C28794" s="371"/>
      <c r="D28794" s="434"/>
    </row>
    <row r="28795" spans="1:4">
      <c r="A28795" s="371"/>
      <c r="B28795" s="371"/>
      <c r="C28795" s="371"/>
      <c r="D28795" s="434"/>
    </row>
    <row r="28796" spans="1:4">
      <c r="A28796" s="371"/>
      <c r="B28796" s="371"/>
      <c r="C28796" s="371"/>
      <c r="D28796" s="434"/>
    </row>
    <row r="28797" spans="1:4">
      <c r="A28797" s="371"/>
      <c r="B28797" s="371"/>
      <c r="C28797" s="371"/>
      <c r="D28797" s="434"/>
    </row>
    <row r="28798" spans="1:4">
      <c r="A28798" s="371"/>
      <c r="B28798" s="371"/>
      <c r="C28798" s="371"/>
      <c r="D28798" s="434"/>
    </row>
    <row r="28799" spans="1:4">
      <c r="A28799" s="371"/>
      <c r="B28799" s="371"/>
      <c r="C28799" s="371"/>
      <c r="D28799" s="434"/>
    </row>
    <row r="28800" spans="1:4">
      <c r="A28800" s="371"/>
      <c r="B28800" s="371"/>
      <c r="C28800" s="371"/>
      <c r="D28800" s="434"/>
    </row>
    <row r="28801" spans="1:4">
      <c r="A28801" s="371"/>
      <c r="B28801" s="371"/>
      <c r="C28801" s="371"/>
      <c r="D28801" s="434"/>
    </row>
    <row r="28802" spans="1:4">
      <c r="A28802" s="371"/>
      <c r="B28802" s="371"/>
      <c r="C28802" s="371"/>
      <c r="D28802" s="434"/>
    </row>
    <row r="28803" spans="1:4">
      <c r="A28803" s="371"/>
      <c r="B28803" s="371"/>
      <c r="C28803" s="371"/>
      <c r="D28803" s="434"/>
    </row>
    <row r="28804" spans="1:4">
      <c r="A28804" s="371"/>
      <c r="B28804" s="371"/>
      <c r="C28804" s="371"/>
      <c r="D28804" s="434"/>
    </row>
    <row r="28805" spans="1:4">
      <c r="A28805" s="371"/>
      <c r="B28805" s="371"/>
      <c r="C28805" s="371"/>
      <c r="D28805" s="434"/>
    </row>
    <row r="28806" spans="1:4">
      <c r="A28806" s="371"/>
      <c r="B28806" s="371"/>
      <c r="C28806" s="371"/>
      <c r="D28806" s="434"/>
    </row>
    <row r="28807" spans="1:4">
      <c r="A28807" s="371"/>
      <c r="B28807" s="371"/>
      <c r="C28807" s="371"/>
      <c r="D28807" s="434"/>
    </row>
    <row r="28808" spans="1:4">
      <c r="A28808" s="371"/>
      <c r="B28808" s="371"/>
      <c r="C28808" s="371"/>
      <c r="D28808" s="434"/>
    </row>
    <row r="28809" spans="1:4">
      <c r="A28809" s="371"/>
      <c r="B28809" s="371"/>
      <c r="C28809" s="371"/>
      <c r="D28809" s="434"/>
    </row>
    <row r="28810" spans="1:4">
      <c r="A28810" s="371"/>
      <c r="B28810" s="371"/>
      <c r="C28810" s="371"/>
      <c r="D28810" s="434"/>
    </row>
    <row r="28811" spans="1:4">
      <c r="A28811" s="371"/>
      <c r="B28811" s="371"/>
      <c r="C28811" s="371"/>
      <c r="D28811" s="434"/>
    </row>
    <row r="28812" spans="1:4">
      <c r="A28812" s="371"/>
      <c r="B28812" s="371"/>
      <c r="C28812" s="371"/>
      <c r="D28812" s="434"/>
    </row>
    <row r="28813" spans="1:4">
      <c r="A28813" s="371"/>
      <c r="B28813" s="371"/>
      <c r="C28813" s="371"/>
      <c r="D28813" s="434"/>
    </row>
    <row r="28814" spans="1:4">
      <c r="A28814" s="371"/>
      <c r="B28814" s="371"/>
      <c r="C28814" s="371"/>
      <c r="D28814" s="434"/>
    </row>
    <row r="28815" spans="1:4">
      <c r="A28815" s="371"/>
      <c r="B28815" s="371"/>
      <c r="C28815" s="371"/>
      <c r="D28815" s="434"/>
    </row>
    <row r="28816" spans="1:4">
      <c r="A28816" s="371"/>
      <c r="B28816" s="371"/>
      <c r="C28816" s="371"/>
      <c r="D28816" s="434"/>
    </row>
    <row r="28817" spans="1:4">
      <c r="A28817" s="371"/>
      <c r="B28817" s="371"/>
      <c r="C28817" s="371"/>
      <c r="D28817" s="434"/>
    </row>
    <row r="28818" spans="1:4">
      <c r="A28818" s="371"/>
      <c r="B28818" s="371"/>
      <c r="C28818" s="371"/>
      <c r="D28818" s="434"/>
    </row>
    <row r="28819" spans="1:4">
      <c r="A28819" s="371"/>
      <c r="B28819" s="371"/>
      <c r="C28819" s="371"/>
      <c r="D28819" s="434"/>
    </row>
    <row r="28820" spans="1:4">
      <c r="A28820" s="371"/>
      <c r="B28820" s="371"/>
      <c r="C28820" s="371"/>
      <c r="D28820" s="434"/>
    </row>
    <row r="28821" spans="1:4">
      <c r="A28821" s="371"/>
      <c r="B28821" s="371"/>
      <c r="C28821" s="371"/>
      <c r="D28821" s="434"/>
    </row>
    <row r="28822" spans="1:4">
      <c r="A28822" s="371"/>
      <c r="B28822" s="371"/>
      <c r="C28822" s="371"/>
      <c r="D28822" s="434"/>
    </row>
    <row r="28823" spans="1:4">
      <c r="A28823" s="371"/>
      <c r="B28823" s="371"/>
      <c r="C28823" s="371"/>
      <c r="D28823" s="434"/>
    </row>
    <row r="28824" spans="1:4">
      <c r="A28824" s="371"/>
      <c r="B28824" s="371"/>
      <c r="C28824" s="371"/>
      <c r="D28824" s="434"/>
    </row>
    <row r="28825" spans="1:4">
      <c r="A28825" s="371"/>
      <c r="B28825" s="371"/>
      <c r="C28825" s="371"/>
      <c r="D28825" s="434"/>
    </row>
    <row r="28826" spans="1:4">
      <c r="A28826" s="371"/>
      <c r="B28826" s="371"/>
      <c r="C28826" s="371"/>
      <c r="D28826" s="434"/>
    </row>
    <row r="28827" spans="1:4">
      <c r="A28827" s="371"/>
      <c r="B28827" s="371"/>
      <c r="C28827" s="371"/>
      <c r="D28827" s="434"/>
    </row>
    <row r="28828" spans="1:4">
      <c r="A28828" s="371"/>
      <c r="B28828" s="371"/>
      <c r="C28828" s="371"/>
      <c r="D28828" s="434"/>
    </row>
    <row r="28829" spans="1:4">
      <c r="A28829" s="371"/>
      <c r="B28829" s="371"/>
      <c r="C28829" s="371"/>
      <c r="D28829" s="434"/>
    </row>
    <row r="28830" spans="1:4">
      <c r="A28830" s="371"/>
      <c r="B28830" s="371"/>
      <c r="C28830" s="371"/>
      <c r="D28830" s="434"/>
    </row>
    <row r="28831" spans="1:4">
      <c r="A28831" s="371"/>
      <c r="B28831" s="371"/>
      <c r="C28831" s="371"/>
      <c r="D28831" s="434"/>
    </row>
    <row r="28832" spans="1:4">
      <c r="A28832" s="371"/>
      <c r="B28832" s="371"/>
      <c r="C28832" s="371"/>
      <c r="D28832" s="434"/>
    </row>
    <row r="28833" spans="1:4">
      <c r="A28833" s="371"/>
      <c r="B28833" s="371"/>
      <c r="C28833" s="371"/>
      <c r="D28833" s="434"/>
    </row>
    <row r="28834" spans="1:4">
      <c r="A28834" s="371"/>
      <c r="B28834" s="371"/>
      <c r="C28834" s="371"/>
      <c r="D28834" s="434"/>
    </row>
    <row r="28835" spans="1:4">
      <c r="A28835" s="371"/>
      <c r="B28835" s="371"/>
      <c r="C28835" s="371"/>
      <c r="D28835" s="434"/>
    </row>
    <row r="28836" spans="1:4">
      <c r="A28836" s="371"/>
      <c r="B28836" s="371"/>
      <c r="C28836" s="371"/>
      <c r="D28836" s="434"/>
    </row>
    <row r="28837" spans="1:4">
      <c r="A28837" s="371"/>
      <c r="B28837" s="371"/>
      <c r="C28837" s="371"/>
      <c r="D28837" s="434"/>
    </row>
    <row r="28838" spans="1:4">
      <c r="A28838" s="371"/>
      <c r="B28838" s="371"/>
      <c r="C28838" s="371"/>
      <c r="D28838" s="434"/>
    </row>
    <row r="28839" spans="1:4">
      <c r="A28839" s="371"/>
      <c r="B28839" s="371"/>
      <c r="C28839" s="371"/>
      <c r="D28839" s="434"/>
    </row>
    <row r="28840" spans="1:4">
      <c r="A28840" s="371"/>
      <c r="B28840" s="371"/>
      <c r="C28840" s="371"/>
      <c r="D28840" s="434"/>
    </row>
    <row r="28841" spans="1:4">
      <c r="A28841" s="371"/>
      <c r="B28841" s="371"/>
      <c r="C28841" s="371"/>
      <c r="D28841" s="434"/>
    </row>
    <row r="28842" spans="1:4">
      <c r="A28842" s="371"/>
      <c r="B28842" s="371"/>
      <c r="C28842" s="371"/>
      <c r="D28842" s="434"/>
    </row>
    <row r="28843" spans="1:4">
      <c r="A28843" s="371"/>
      <c r="B28843" s="371"/>
      <c r="C28843" s="371"/>
      <c r="D28843" s="434"/>
    </row>
    <row r="28844" spans="1:4">
      <c r="A28844" s="371"/>
      <c r="B28844" s="371"/>
      <c r="C28844" s="371"/>
      <c r="D28844" s="434"/>
    </row>
    <row r="28845" spans="1:4">
      <c r="A28845" s="371"/>
      <c r="B28845" s="371"/>
      <c r="C28845" s="371"/>
      <c r="D28845" s="434"/>
    </row>
    <row r="28846" spans="1:4">
      <c r="A28846" s="371"/>
      <c r="B28846" s="371"/>
      <c r="C28846" s="371"/>
      <c r="D28846" s="434"/>
    </row>
    <row r="28847" spans="1:4">
      <c r="A28847" s="371"/>
      <c r="B28847" s="371"/>
      <c r="C28847" s="371"/>
      <c r="D28847" s="434"/>
    </row>
    <row r="28848" spans="1:4">
      <c r="A28848" s="371"/>
      <c r="B28848" s="371"/>
      <c r="C28848" s="371"/>
      <c r="D28848" s="434"/>
    </row>
    <row r="28849" spans="1:4">
      <c r="A28849" s="371"/>
      <c r="B28849" s="371"/>
      <c r="C28849" s="371"/>
      <c r="D28849" s="434"/>
    </row>
    <row r="28850" spans="1:4">
      <c r="A28850" s="371"/>
      <c r="B28850" s="371"/>
      <c r="C28850" s="371"/>
      <c r="D28850" s="434"/>
    </row>
    <row r="28851" spans="1:4">
      <c r="A28851" s="371"/>
      <c r="B28851" s="371"/>
      <c r="C28851" s="371"/>
      <c r="D28851" s="434"/>
    </row>
    <row r="28852" spans="1:4">
      <c r="A28852" s="371"/>
      <c r="B28852" s="371"/>
      <c r="C28852" s="371"/>
      <c r="D28852" s="434"/>
    </row>
    <row r="28853" spans="1:4">
      <c r="A28853" s="371"/>
      <c r="B28853" s="371"/>
      <c r="C28853" s="371"/>
      <c r="D28853" s="434"/>
    </row>
    <row r="28854" spans="1:4">
      <c r="A28854" s="371"/>
      <c r="B28854" s="371"/>
      <c r="C28854" s="371"/>
      <c r="D28854" s="434"/>
    </row>
    <row r="28855" spans="1:4">
      <c r="A28855" s="371"/>
      <c r="B28855" s="371"/>
      <c r="C28855" s="371"/>
      <c r="D28855" s="434"/>
    </row>
    <row r="28856" spans="1:4">
      <c r="A28856" s="371"/>
      <c r="B28856" s="371"/>
      <c r="C28856" s="371"/>
      <c r="D28856" s="434"/>
    </row>
    <row r="28857" spans="1:4">
      <c r="A28857" s="371"/>
      <c r="B28857" s="371"/>
      <c r="C28857" s="371"/>
      <c r="D28857" s="434"/>
    </row>
    <row r="28858" spans="1:4">
      <c r="A28858" s="371"/>
      <c r="B28858" s="371"/>
      <c r="C28858" s="371"/>
      <c r="D28858" s="434"/>
    </row>
    <row r="28859" spans="1:4">
      <c r="A28859" s="371"/>
      <c r="B28859" s="371"/>
      <c r="C28859" s="371"/>
      <c r="D28859" s="434"/>
    </row>
    <row r="28860" spans="1:4">
      <c r="A28860" s="371"/>
      <c r="B28860" s="371"/>
      <c r="C28860" s="371"/>
      <c r="D28860" s="434"/>
    </row>
    <row r="28861" spans="1:4">
      <c r="A28861" s="371"/>
      <c r="B28861" s="371"/>
      <c r="C28861" s="371"/>
      <c r="D28861" s="434"/>
    </row>
    <row r="28862" spans="1:4">
      <c r="A28862" s="371"/>
      <c r="B28862" s="371"/>
      <c r="C28862" s="371"/>
      <c r="D28862" s="434"/>
    </row>
    <row r="28863" spans="1:4">
      <c r="A28863" s="371"/>
      <c r="B28863" s="371"/>
      <c r="C28863" s="371"/>
      <c r="D28863" s="434"/>
    </row>
    <row r="28864" spans="1:4">
      <c r="A28864" s="371"/>
      <c r="B28864" s="371"/>
      <c r="C28864" s="371"/>
      <c r="D28864" s="434"/>
    </row>
    <row r="28865" spans="1:4">
      <c r="A28865" s="371"/>
      <c r="B28865" s="371"/>
      <c r="C28865" s="371"/>
      <c r="D28865" s="434"/>
    </row>
    <row r="28866" spans="1:4">
      <c r="A28866" s="371"/>
      <c r="B28866" s="371"/>
      <c r="C28866" s="371"/>
      <c r="D28866" s="434"/>
    </row>
    <row r="28867" spans="1:4">
      <c r="A28867" s="371"/>
      <c r="B28867" s="371"/>
      <c r="C28867" s="371"/>
      <c r="D28867" s="434"/>
    </row>
    <row r="28868" spans="1:4">
      <c r="A28868" s="371"/>
      <c r="B28868" s="371"/>
      <c r="C28868" s="371"/>
      <c r="D28868" s="434"/>
    </row>
    <row r="28869" spans="1:4">
      <c r="A28869" s="371"/>
      <c r="B28869" s="371"/>
      <c r="C28869" s="371"/>
      <c r="D28869" s="434"/>
    </row>
    <row r="28870" spans="1:4">
      <c r="A28870" s="371"/>
      <c r="B28870" s="371"/>
      <c r="C28870" s="371"/>
      <c r="D28870" s="434"/>
    </row>
    <row r="28871" spans="1:4">
      <c r="A28871" s="371"/>
      <c r="B28871" s="371"/>
      <c r="C28871" s="371"/>
      <c r="D28871" s="434"/>
    </row>
    <row r="28872" spans="1:4">
      <c r="A28872" s="371"/>
      <c r="B28872" s="371"/>
      <c r="C28872" s="371"/>
      <c r="D28872" s="434"/>
    </row>
    <row r="28873" spans="1:4">
      <c r="A28873" s="371"/>
      <c r="B28873" s="371"/>
      <c r="C28873" s="371"/>
      <c r="D28873" s="434"/>
    </row>
    <row r="28874" spans="1:4">
      <c r="A28874" s="371"/>
      <c r="B28874" s="371"/>
      <c r="C28874" s="371"/>
      <c r="D28874" s="434"/>
    </row>
    <row r="28875" spans="1:4">
      <c r="A28875" s="371"/>
      <c r="B28875" s="371"/>
      <c r="C28875" s="371"/>
      <c r="D28875" s="434"/>
    </row>
    <row r="28876" spans="1:4">
      <c r="A28876" s="371"/>
      <c r="B28876" s="371"/>
      <c r="C28876" s="371"/>
      <c r="D28876" s="434"/>
    </row>
    <row r="28877" spans="1:4">
      <c r="A28877" s="371"/>
      <c r="B28877" s="371"/>
      <c r="C28877" s="371"/>
      <c r="D28877" s="434"/>
    </row>
    <row r="28878" spans="1:4">
      <c r="A28878" s="371"/>
      <c r="B28878" s="371"/>
      <c r="C28878" s="371"/>
      <c r="D28878" s="434"/>
    </row>
    <row r="28879" spans="1:4">
      <c r="A28879" s="371"/>
      <c r="B28879" s="371"/>
      <c r="C28879" s="371"/>
      <c r="D28879" s="434"/>
    </row>
    <row r="28880" spans="1:4">
      <c r="A28880" s="371"/>
      <c r="B28880" s="371"/>
      <c r="C28880" s="371"/>
      <c r="D28880" s="434"/>
    </row>
    <row r="28881" spans="1:4">
      <c r="A28881" s="371"/>
      <c r="B28881" s="371"/>
      <c r="C28881" s="371"/>
      <c r="D28881" s="434"/>
    </row>
    <row r="28882" spans="1:4">
      <c r="A28882" s="371"/>
      <c r="B28882" s="371"/>
      <c r="C28882" s="371"/>
      <c r="D28882" s="434"/>
    </row>
    <row r="28883" spans="1:4">
      <c r="A28883" s="371"/>
      <c r="B28883" s="371"/>
      <c r="C28883" s="371"/>
      <c r="D28883" s="434"/>
    </row>
    <row r="28884" spans="1:4">
      <c r="A28884" s="371"/>
      <c r="B28884" s="371"/>
      <c r="C28884" s="371"/>
      <c r="D28884" s="434"/>
    </row>
    <row r="28885" spans="1:4">
      <c r="A28885" s="371"/>
      <c r="B28885" s="371"/>
      <c r="C28885" s="371"/>
      <c r="D28885" s="434"/>
    </row>
    <row r="28886" spans="1:4">
      <c r="A28886" s="371"/>
      <c r="B28886" s="371"/>
      <c r="C28886" s="371"/>
      <c r="D28886" s="434"/>
    </row>
    <row r="28887" spans="1:4">
      <c r="A28887" s="371"/>
      <c r="B28887" s="371"/>
      <c r="C28887" s="371"/>
      <c r="D28887" s="434"/>
    </row>
    <row r="28888" spans="1:4">
      <c r="A28888" s="371"/>
      <c r="B28888" s="371"/>
      <c r="C28888" s="371"/>
      <c r="D28888" s="434"/>
    </row>
    <row r="28889" spans="1:4">
      <c r="A28889" s="371"/>
      <c r="B28889" s="371"/>
      <c r="C28889" s="371"/>
      <c r="D28889" s="434"/>
    </row>
    <row r="28890" spans="1:4">
      <c r="A28890" s="371"/>
      <c r="B28890" s="371"/>
      <c r="C28890" s="371"/>
      <c r="D28890" s="434"/>
    </row>
    <row r="28891" spans="1:4">
      <c r="A28891" s="371"/>
      <c r="B28891" s="371"/>
      <c r="C28891" s="371"/>
      <c r="D28891" s="434"/>
    </row>
    <row r="28892" spans="1:4">
      <c r="A28892" s="371"/>
      <c r="B28892" s="371"/>
      <c r="C28892" s="371"/>
      <c r="D28892" s="434"/>
    </row>
    <row r="28893" spans="1:4">
      <c r="A28893" s="371"/>
      <c r="B28893" s="371"/>
      <c r="C28893" s="371"/>
      <c r="D28893" s="434"/>
    </row>
    <row r="28894" spans="1:4">
      <c r="A28894" s="371"/>
      <c r="B28894" s="371"/>
      <c r="C28894" s="371"/>
      <c r="D28894" s="434"/>
    </row>
    <row r="28895" spans="1:4">
      <c r="A28895" s="371"/>
      <c r="B28895" s="371"/>
      <c r="C28895" s="371"/>
      <c r="D28895" s="434"/>
    </row>
    <row r="28896" spans="1:4">
      <c r="A28896" s="371"/>
      <c r="B28896" s="371"/>
      <c r="C28896" s="371"/>
      <c r="D28896" s="434"/>
    </row>
    <row r="28897" spans="1:4">
      <c r="A28897" s="371"/>
      <c r="B28897" s="371"/>
      <c r="C28897" s="371"/>
      <c r="D28897" s="434"/>
    </row>
    <row r="28898" spans="1:4">
      <c r="A28898" s="371"/>
      <c r="B28898" s="371"/>
      <c r="C28898" s="371"/>
      <c r="D28898" s="434"/>
    </row>
    <row r="28899" spans="1:4">
      <c r="A28899" s="371"/>
      <c r="B28899" s="371"/>
      <c r="C28899" s="371"/>
      <c r="D28899" s="434"/>
    </row>
    <row r="28900" spans="1:4">
      <c r="A28900" s="371"/>
      <c r="B28900" s="371"/>
      <c r="C28900" s="371"/>
      <c r="D28900" s="434"/>
    </row>
    <row r="28901" spans="1:4">
      <c r="A28901" s="371"/>
      <c r="B28901" s="371"/>
      <c r="C28901" s="371"/>
      <c r="D28901" s="434"/>
    </row>
    <row r="28902" spans="1:4">
      <c r="A28902" s="371"/>
      <c r="B28902" s="371"/>
      <c r="C28902" s="371"/>
      <c r="D28902" s="434"/>
    </row>
    <row r="28903" spans="1:4">
      <c r="A28903" s="371"/>
      <c r="B28903" s="371"/>
      <c r="C28903" s="371"/>
      <c r="D28903" s="434"/>
    </row>
    <row r="28904" spans="1:4">
      <c r="A28904" s="371"/>
      <c r="B28904" s="371"/>
      <c r="C28904" s="371"/>
      <c r="D28904" s="434"/>
    </row>
    <row r="28905" spans="1:4">
      <c r="A28905" s="371"/>
      <c r="B28905" s="371"/>
      <c r="C28905" s="371"/>
      <c r="D28905" s="434"/>
    </row>
    <row r="28906" spans="1:4">
      <c r="A28906" s="371"/>
      <c r="B28906" s="371"/>
      <c r="C28906" s="371"/>
      <c r="D28906" s="434"/>
    </row>
    <row r="28907" spans="1:4">
      <c r="A28907" s="371"/>
      <c r="B28907" s="371"/>
      <c r="C28907" s="371"/>
      <c r="D28907" s="434"/>
    </row>
    <row r="28908" spans="1:4">
      <c r="A28908" s="371"/>
      <c r="B28908" s="371"/>
      <c r="C28908" s="371"/>
      <c r="D28908" s="434"/>
    </row>
    <row r="28909" spans="1:4">
      <c r="A28909" s="371"/>
      <c r="B28909" s="371"/>
      <c r="C28909" s="371"/>
      <c r="D28909" s="434"/>
    </row>
    <row r="28910" spans="1:4">
      <c r="A28910" s="371"/>
      <c r="B28910" s="371"/>
      <c r="C28910" s="371"/>
      <c r="D28910" s="434"/>
    </row>
    <row r="28911" spans="1:4">
      <c r="A28911" s="371"/>
      <c r="B28911" s="371"/>
      <c r="C28911" s="371"/>
      <c r="D28911" s="434"/>
    </row>
    <row r="28912" spans="1:4">
      <c r="A28912" s="371"/>
      <c r="B28912" s="371"/>
      <c r="C28912" s="371"/>
      <c r="D28912" s="434"/>
    </row>
    <row r="28913" spans="1:4">
      <c r="A28913" s="371"/>
      <c r="B28913" s="371"/>
      <c r="C28913" s="371"/>
      <c r="D28913" s="434"/>
    </row>
    <row r="28914" spans="1:4">
      <c r="A28914" s="371"/>
      <c r="B28914" s="371"/>
      <c r="C28914" s="371"/>
      <c r="D28914" s="434"/>
    </row>
    <row r="28915" spans="1:4">
      <c r="A28915" s="371"/>
      <c r="B28915" s="371"/>
      <c r="C28915" s="371"/>
      <c r="D28915" s="434"/>
    </row>
    <row r="28916" spans="1:4">
      <c r="A28916" s="371"/>
      <c r="B28916" s="371"/>
      <c r="C28916" s="371"/>
      <c r="D28916" s="434"/>
    </row>
    <row r="28917" spans="1:4">
      <c r="A28917" s="371"/>
      <c r="B28917" s="371"/>
      <c r="C28917" s="371"/>
      <c r="D28917" s="434"/>
    </row>
    <row r="28918" spans="1:4">
      <c r="A28918" s="371"/>
      <c r="B28918" s="371"/>
      <c r="C28918" s="371"/>
      <c r="D28918" s="434"/>
    </row>
    <row r="28919" spans="1:4">
      <c r="A28919" s="371"/>
      <c r="B28919" s="371"/>
      <c r="C28919" s="371"/>
      <c r="D28919" s="434"/>
    </row>
    <row r="28920" spans="1:4">
      <c r="A28920" s="371"/>
      <c r="B28920" s="371"/>
      <c r="C28920" s="371"/>
      <c r="D28920" s="434"/>
    </row>
    <row r="28921" spans="1:4">
      <c r="A28921" s="371"/>
      <c r="B28921" s="371"/>
      <c r="C28921" s="371"/>
      <c r="D28921" s="434"/>
    </row>
    <row r="28922" spans="1:4">
      <c r="A28922" s="371"/>
      <c r="B28922" s="371"/>
      <c r="C28922" s="371"/>
      <c r="D28922" s="434"/>
    </row>
    <row r="28923" spans="1:4">
      <c r="A28923" s="371"/>
      <c r="B28923" s="371"/>
      <c r="C28923" s="371"/>
      <c r="D28923" s="434"/>
    </row>
    <row r="28924" spans="1:4">
      <c r="A28924" s="371"/>
      <c r="B28924" s="371"/>
      <c r="C28924" s="371"/>
      <c r="D28924" s="434"/>
    </row>
    <row r="28925" spans="1:4">
      <c r="A28925" s="371"/>
      <c r="B28925" s="371"/>
      <c r="C28925" s="371"/>
      <c r="D28925" s="434"/>
    </row>
    <row r="28926" spans="1:4">
      <c r="A28926" s="371"/>
      <c r="B28926" s="371"/>
      <c r="C28926" s="371"/>
      <c r="D28926" s="434"/>
    </row>
    <row r="28927" spans="1:4">
      <c r="A28927" s="371"/>
      <c r="B28927" s="371"/>
      <c r="C28927" s="371"/>
      <c r="D28927" s="434"/>
    </row>
    <row r="28928" spans="1:4">
      <c r="A28928" s="371"/>
      <c r="B28928" s="371"/>
      <c r="C28928" s="371"/>
      <c r="D28928" s="434"/>
    </row>
    <row r="28929" spans="1:4">
      <c r="A28929" s="371"/>
      <c r="B28929" s="371"/>
      <c r="C28929" s="371"/>
      <c r="D28929" s="434"/>
    </row>
    <row r="28930" spans="1:4">
      <c r="A28930" s="371"/>
      <c r="B28930" s="371"/>
      <c r="C28930" s="371"/>
      <c r="D28930" s="434"/>
    </row>
    <row r="28931" spans="1:4">
      <c r="A28931" s="371"/>
      <c r="B28931" s="371"/>
      <c r="C28931" s="371"/>
      <c r="D28931" s="434"/>
    </row>
    <row r="28932" spans="1:4">
      <c r="A28932" s="371"/>
      <c r="B28932" s="371"/>
      <c r="C28932" s="371"/>
      <c r="D28932" s="434"/>
    </row>
    <row r="28933" spans="1:4">
      <c r="A28933" s="371"/>
      <c r="B28933" s="371"/>
      <c r="C28933" s="371"/>
      <c r="D28933" s="434"/>
    </row>
    <row r="28934" spans="1:4">
      <c r="A28934" s="371"/>
      <c r="B28934" s="371"/>
      <c r="C28934" s="371"/>
      <c r="D28934" s="434"/>
    </row>
    <row r="28935" spans="1:4">
      <c r="A28935" s="371"/>
      <c r="B28935" s="371"/>
      <c r="C28935" s="371"/>
      <c r="D28935" s="434"/>
    </row>
    <row r="28936" spans="1:4">
      <c r="A28936" s="371"/>
      <c r="B28936" s="371"/>
      <c r="C28936" s="371"/>
      <c r="D28936" s="434"/>
    </row>
    <row r="28937" spans="1:4">
      <c r="A28937" s="371"/>
      <c r="B28937" s="371"/>
      <c r="C28937" s="371"/>
      <c r="D28937" s="434"/>
    </row>
    <row r="28938" spans="1:4">
      <c r="A28938" s="371"/>
      <c r="B28938" s="371"/>
      <c r="C28938" s="371"/>
      <c r="D28938" s="434"/>
    </row>
    <row r="28939" spans="1:4">
      <c r="A28939" s="371"/>
      <c r="B28939" s="371"/>
      <c r="C28939" s="371"/>
      <c r="D28939" s="434"/>
    </row>
    <row r="28940" spans="1:4">
      <c r="A28940" s="371"/>
      <c r="B28940" s="371"/>
      <c r="C28940" s="371"/>
      <c r="D28940" s="434"/>
    </row>
    <row r="28941" spans="1:4">
      <c r="A28941" s="371"/>
      <c r="B28941" s="371"/>
      <c r="C28941" s="371"/>
      <c r="D28941" s="434"/>
    </row>
    <row r="28942" spans="1:4">
      <c r="A28942" s="371"/>
      <c r="B28942" s="371"/>
      <c r="C28942" s="371"/>
      <c r="D28942" s="434"/>
    </row>
    <row r="28943" spans="1:4">
      <c r="A28943" s="371"/>
      <c r="B28943" s="371"/>
      <c r="C28943" s="371"/>
      <c r="D28943" s="434"/>
    </row>
    <row r="28944" spans="1:4">
      <c r="A28944" s="371"/>
      <c r="B28944" s="371"/>
      <c r="C28944" s="371"/>
      <c r="D28944" s="434"/>
    </row>
    <row r="28945" spans="1:4">
      <c r="A28945" s="371"/>
      <c r="B28945" s="371"/>
      <c r="C28945" s="371"/>
      <c r="D28945" s="434"/>
    </row>
    <row r="28946" spans="1:4">
      <c r="A28946" s="371"/>
      <c r="B28946" s="371"/>
      <c r="C28946" s="371"/>
      <c r="D28946" s="434"/>
    </row>
    <row r="28947" spans="1:4">
      <c r="A28947" s="371"/>
      <c r="B28947" s="371"/>
      <c r="C28947" s="371"/>
      <c r="D28947" s="434"/>
    </row>
    <row r="28948" spans="1:4">
      <c r="A28948" s="371"/>
      <c r="B28948" s="371"/>
      <c r="C28948" s="371"/>
      <c r="D28948" s="434"/>
    </row>
    <row r="28949" spans="1:4">
      <c r="A28949" s="371"/>
      <c r="B28949" s="371"/>
      <c r="C28949" s="371"/>
      <c r="D28949" s="434"/>
    </row>
    <row r="28950" spans="1:4">
      <c r="A28950" s="371"/>
      <c r="B28950" s="371"/>
      <c r="C28950" s="371"/>
      <c r="D28950" s="434"/>
    </row>
    <row r="28951" spans="1:4">
      <c r="A28951" s="371"/>
      <c r="B28951" s="371"/>
      <c r="C28951" s="371"/>
      <c r="D28951" s="434"/>
    </row>
    <row r="28952" spans="1:4">
      <c r="A28952" s="371"/>
      <c r="B28952" s="371"/>
      <c r="C28952" s="371"/>
      <c r="D28952" s="434"/>
    </row>
    <row r="28953" spans="1:4">
      <c r="A28953" s="371"/>
      <c r="B28953" s="371"/>
      <c r="C28953" s="371"/>
      <c r="D28953" s="434"/>
    </row>
    <row r="28954" spans="1:4">
      <c r="A28954" s="371"/>
      <c r="B28954" s="371"/>
      <c r="C28954" s="371"/>
      <c r="D28954" s="434"/>
    </row>
    <row r="28955" spans="1:4">
      <c r="A28955" s="371"/>
      <c r="B28955" s="371"/>
      <c r="C28955" s="371"/>
      <c r="D28955" s="434"/>
    </row>
    <row r="28956" spans="1:4">
      <c r="A28956" s="371"/>
      <c r="B28956" s="371"/>
      <c r="C28956" s="371"/>
      <c r="D28956" s="434"/>
    </row>
    <row r="28957" spans="1:4">
      <c r="A28957" s="371"/>
      <c r="B28957" s="371"/>
      <c r="C28957" s="371"/>
      <c r="D28957" s="434"/>
    </row>
    <row r="28958" spans="1:4">
      <c r="A28958" s="371"/>
      <c r="B28958" s="371"/>
      <c r="C28958" s="371"/>
      <c r="D28958" s="434"/>
    </row>
    <row r="28959" spans="1:4">
      <c r="A28959" s="371"/>
      <c r="B28959" s="371"/>
      <c r="C28959" s="371"/>
      <c r="D28959" s="434"/>
    </row>
    <row r="28960" spans="1:4">
      <c r="A28960" s="371"/>
      <c r="B28960" s="371"/>
      <c r="C28960" s="371"/>
      <c r="D28960" s="434"/>
    </row>
    <row r="28961" spans="1:4">
      <c r="A28961" s="371"/>
      <c r="B28961" s="371"/>
      <c r="C28961" s="371"/>
      <c r="D28961" s="434"/>
    </row>
    <row r="28962" spans="1:4">
      <c r="A28962" s="371"/>
      <c r="B28962" s="371"/>
      <c r="C28962" s="371"/>
      <c r="D28962" s="434"/>
    </row>
    <row r="28963" spans="1:4">
      <c r="A28963" s="371"/>
      <c r="B28963" s="371"/>
      <c r="C28963" s="371"/>
      <c r="D28963" s="434"/>
    </row>
    <row r="28964" spans="1:4">
      <c r="A28964" s="371"/>
      <c r="B28964" s="371"/>
      <c r="C28964" s="371"/>
      <c r="D28964" s="434"/>
    </row>
    <row r="28965" spans="1:4">
      <c r="A28965" s="371"/>
      <c r="B28965" s="371"/>
      <c r="C28965" s="371"/>
      <c r="D28965" s="434"/>
    </row>
    <row r="28966" spans="1:4">
      <c r="A28966" s="371"/>
      <c r="B28966" s="371"/>
      <c r="C28966" s="371"/>
      <c r="D28966" s="434"/>
    </row>
    <row r="28967" spans="1:4">
      <c r="A28967" s="371"/>
      <c r="B28967" s="371"/>
      <c r="C28967" s="371"/>
      <c r="D28967" s="434"/>
    </row>
    <row r="28968" spans="1:4">
      <c r="A28968" s="371"/>
      <c r="B28968" s="371"/>
      <c r="C28968" s="371"/>
      <c r="D28968" s="434"/>
    </row>
    <row r="28969" spans="1:4">
      <c r="A28969" s="371"/>
      <c r="B28969" s="371"/>
      <c r="C28969" s="371"/>
      <c r="D28969" s="434"/>
    </row>
    <row r="28970" spans="1:4">
      <c r="A28970" s="371"/>
      <c r="B28970" s="371"/>
      <c r="C28970" s="371"/>
      <c r="D28970" s="434"/>
    </row>
    <row r="28971" spans="1:4">
      <c r="A28971" s="371"/>
      <c r="B28971" s="371"/>
      <c r="C28971" s="371"/>
      <c r="D28971" s="434"/>
    </row>
    <row r="28972" spans="1:4">
      <c r="A28972" s="371"/>
      <c r="B28972" s="371"/>
      <c r="C28972" s="371"/>
      <c r="D28972" s="434"/>
    </row>
    <row r="28973" spans="1:4">
      <c r="A28973" s="371"/>
      <c r="B28973" s="371"/>
      <c r="C28973" s="371"/>
      <c r="D28973" s="434"/>
    </row>
    <row r="28974" spans="1:4">
      <c r="A28974" s="371"/>
      <c r="B28974" s="371"/>
      <c r="C28974" s="371"/>
      <c r="D28974" s="434"/>
    </row>
    <row r="28975" spans="1:4">
      <c r="A28975" s="371"/>
      <c r="B28975" s="371"/>
      <c r="C28975" s="371"/>
      <c r="D28975" s="434"/>
    </row>
    <row r="28976" spans="1:4">
      <c r="A28976" s="371"/>
      <c r="B28976" s="371"/>
      <c r="C28976" s="371"/>
      <c r="D28976" s="434"/>
    </row>
    <row r="28977" spans="1:4">
      <c r="A28977" s="371"/>
      <c r="B28977" s="371"/>
      <c r="C28977" s="371"/>
      <c r="D28977" s="434"/>
    </row>
    <row r="28978" spans="1:4">
      <c r="A28978" s="371"/>
      <c r="B28978" s="371"/>
      <c r="C28978" s="371"/>
      <c r="D28978" s="434"/>
    </row>
    <row r="28979" spans="1:4">
      <c r="A28979" s="371"/>
      <c r="B28979" s="371"/>
      <c r="C28979" s="371"/>
      <c r="D28979" s="434"/>
    </row>
    <row r="28980" spans="1:4">
      <c r="A28980" s="371"/>
      <c r="B28980" s="371"/>
      <c r="C28980" s="371"/>
      <c r="D28980" s="434"/>
    </row>
    <row r="28981" spans="1:4">
      <c r="A28981" s="371"/>
      <c r="B28981" s="371"/>
      <c r="C28981" s="371"/>
      <c r="D28981" s="434"/>
    </row>
    <row r="28982" spans="1:4">
      <c r="A28982" s="371"/>
      <c r="B28982" s="371"/>
      <c r="C28982" s="371"/>
      <c r="D28982" s="434"/>
    </row>
    <row r="28983" spans="1:4">
      <c r="A28983" s="371"/>
      <c r="B28983" s="371"/>
      <c r="C28983" s="371"/>
      <c r="D28983" s="434"/>
    </row>
    <row r="28984" spans="1:4">
      <c r="A28984" s="371"/>
      <c r="B28984" s="371"/>
      <c r="C28984" s="371"/>
      <c r="D28984" s="434"/>
    </row>
    <row r="28985" spans="1:4">
      <c r="A28985" s="371"/>
      <c r="B28985" s="371"/>
      <c r="C28985" s="371"/>
      <c r="D28985" s="434"/>
    </row>
    <row r="28986" spans="1:4">
      <c r="A28986" s="371"/>
      <c r="B28986" s="371"/>
      <c r="C28986" s="371"/>
      <c r="D28986" s="434"/>
    </row>
    <row r="28987" spans="1:4">
      <c r="A28987" s="371"/>
      <c r="B28987" s="371"/>
      <c r="C28987" s="371"/>
      <c r="D28987" s="434"/>
    </row>
    <row r="28988" spans="1:4">
      <c r="A28988" s="371"/>
      <c r="B28988" s="371"/>
      <c r="C28988" s="371"/>
      <c r="D28988" s="434"/>
    </row>
    <row r="28989" spans="1:4">
      <c r="A28989" s="371"/>
      <c r="B28989" s="371"/>
      <c r="C28989" s="371"/>
      <c r="D28989" s="434"/>
    </row>
    <row r="28990" spans="1:4">
      <c r="A28990" s="371"/>
      <c r="B28990" s="371"/>
      <c r="C28990" s="371"/>
      <c r="D28990" s="434"/>
    </row>
    <row r="28991" spans="1:4">
      <c r="A28991" s="371"/>
      <c r="B28991" s="371"/>
      <c r="C28991" s="371"/>
      <c r="D28991" s="434"/>
    </row>
    <row r="28992" spans="1:4">
      <c r="A28992" s="371"/>
      <c r="B28992" s="371"/>
      <c r="C28992" s="371"/>
      <c r="D28992" s="434"/>
    </row>
    <row r="28993" spans="1:4">
      <c r="A28993" s="371"/>
      <c r="B28993" s="371"/>
      <c r="C28993" s="371"/>
      <c r="D28993" s="434"/>
    </row>
    <row r="28994" spans="1:4">
      <c r="A28994" s="371"/>
      <c r="B28994" s="371"/>
      <c r="C28994" s="371"/>
      <c r="D28994" s="434"/>
    </row>
    <row r="28995" spans="1:4">
      <c r="A28995" s="371"/>
      <c r="B28995" s="371"/>
      <c r="C28995" s="371"/>
      <c r="D28995" s="434"/>
    </row>
    <row r="28996" spans="1:4">
      <c r="A28996" s="371"/>
      <c r="B28996" s="371"/>
      <c r="C28996" s="371"/>
      <c r="D28996" s="434"/>
    </row>
    <row r="28997" spans="1:4">
      <c r="A28997" s="371"/>
      <c r="B28997" s="371"/>
      <c r="C28997" s="371"/>
      <c r="D28997" s="434"/>
    </row>
    <row r="28998" spans="1:4">
      <c r="A28998" s="371"/>
      <c r="B28998" s="371"/>
      <c r="C28998" s="371"/>
      <c r="D28998" s="434"/>
    </row>
    <row r="28999" spans="1:4">
      <c r="A28999" s="371"/>
      <c r="B28999" s="371"/>
      <c r="C28999" s="371"/>
      <c r="D28999" s="434"/>
    </row>
    <row r="29000" spans="1:4">
      <c r="A29000" s="371"/>
      <c r="B29000" s="371"/>
      <c r="C29000" s="371"/>
      <c r="D29000" s="434"/>
    </row>
    <row r="29001" spans="1:4">
      <c r="A29001" s="371"/>
      <c r="B29001" s="371"/>
      <c r="C29001" s="371"/>
      <c r="D29001" s="434"/>
    </row>
    <row r="29002" spans="1:4">
      <c r="A29002" s="371"/>
      <c r="B29002" s="371"/>
      <c r="C29002" s="371"/>
      <c r="D29002" s="434"/>
    </row>
    <row r="29003" spans="1:4">
      <c r="A29003" s="371"/>
      <c r="B29003" s="371"/>
      <c r="C29003" s="371"/>
      <c r="D29003" s="434"/>
    </row>
    <row r="29004" spans="1:4">
      <c r="A29004" s="371"/>
      <c r="B29004" s="371"/>
      <c r="C29004" s="371"/>
      <c r="D29004" s="434"/>
    </row>
    <row r="29005" spans="1:4">
      <c r="A29005" s="371"/>
      <c r="B29005" s="371"/>
      <c r="C29005" s="371"/>
      <c r="D29005" s="434"/>
    </row>
    <row r="29006" spans="1:4">
      <c r="A29006" s="371"/>
      <c r="B29006" s="371"/>
      <c r="C29006" s="371"/>
      <c r="D29006" s="434"/>
    </row>
    <row r="29007" spans="1:4">
      <c r="A29007" s="371"/>
      <c r="B29007" s="371"/>
      <c r="C29007" s="371"/>
      <c r="D29007" s="434"/>
    </row>
    <row r="29008" spans="1:4">
      <c r="A29008" s="371"/>
      <c r="B29008" s="371"/>
      <c r="C29008" s="371"/>
      <c r="D29008" s="434"/>
    </row>
    <row r="29009" spans="1:4">
      <c r="A29009" s="371"/>
      <c r="B29009" s="371"/>
      <c r="C29009" s="371"/>
      <c r="D29009" s="434"/>
    </row>
    <row r="29010" spans="1:4">
      <c r="A29010" s="371"/>
      <c r="B29010" s="371"/>
      <c r="C29010" s="371"/>
      <c r="D29010" s="434"/>
    </row>
    <row r="29011" spans="1:4">
      <c r="A29011" s="371"/>
      <c r="B29011" s="371"/>
      <c r="C29011" s="371"/>
      <c r="D29011" s="434"/>
    </row>
    <row r="29012" spans="1:4">
      <c r="A29012" s="371"/>
      <c r="B29012" s="371"/>
      <c r="C29012" s="371"/>
      <c r="D29012" s="434"/>
    </row>
    <row r="29013" spans="1:4">
      <c r="A29013" s="371"/>
      <c r="B29013" s="371"/>
      <c r="C29013" s="371"/>
      <c r="D29013" s="434"/>
    </row>
    <row r="29014" spans="1:4">
      <c r="A29014" s="371"/>
      <c r="B29014" s="371"/>
      <c r="C29014" s="371"/>
      <c r="D29014" s="434"/>
    </row>
    <row r="29015" spans="1:4">
      <c r="A29015" s="371"/>
      <c r="B29015" s="371"/>
      <c r="C29015" s="371"/>
      <c r="D29015" s="434"/>
    </row>
    <row r="29016" spans="1:4">
      <c r="A29016" s="371"/>
      <c r="B29016" s="371"/>
      <c r="C29016" s="371"/>
      <c r="D29016" s="434"/>
    </row>
    <row r="29017" spans="1:4">
      <c r="A29017" s="371"/>
      <c r="B29017" s="371"/>
      <c r="C29017" s="371"/>
      <c r="D29017" s="434"/>
    </row>
    <row r="29018" spans="1:4">
      <c r="A29018" s="371"/>
      <c r="B29018" s="371"/>
      <c r="C29018" s="371"/>
      <c r="D29018" s="434"/>
    </row>
    <row r="29019" spans="1:4">
      <c r="A29019" s="371"/>
      <c r="B29019" s="371"/>
      <c r="C29019" s="371"/>
      <c r="D29019" s="434"/>
    </row>
    <row r="29020" spans="1:4">
      <c r="A29020" s="371"/>
      <c r="B29020" s="371"/>
      <c r="C29020" s="371"/>
      <c r="D29020" s="434"/>
    </row>
    <row r="29021" spans="1:4">
      <c r="A29021" s="371"/>
      <c r="B29021" s="371"/>
      <c r="C29021" s="371"/>
      <c r="D29021" s="434"/>
    </row>
    <row r="29022" spans="1:4">
      <c r="A29022" s="371"/>
      <c r="B29022" s="371"/>
      <c r="C29022" s="371"/>
      <c r="D29022" s="434"/>
    </row>
    <row r="29023" spans="1:4">
      <c r="A29023" s="371"/>
      <c r="B29023" s="371"/>
      <c r="C29023" s="371"/>
      <c r="D29023" s="434"/>
    </row>
    <row r="29024" spans="1:4">
      <c r="A29024" s="371"/>
      <c r="B29024" s="371"/>
      <c r="C29024" s="371"/>
      <c r="D29024" s="434"/>
    </row>
    <row r="29025" spans="1:4">
      <c r="A29025" s="371"/>
      <c r="B29025" s="371"/>
      <c r="C29025" s="371"/>
      <c r="D29025" s="434"/>
    </row>
    <row r="29026" spans="1:4">
      <c r="A29026" s="371"/>
      <c r="B29026" s="371"/>
      <c r="C29026" s="371"/>
      <c r="D29026" s="434"/>
    </row>
    <row r="29027" spans="1:4">
      <c r="A29027" s="371"/>
      <c r="B29027" s="371"/>
      <c r="C29027" s="371"/>
      <c r="D29027" s="434"/>
    </row>
    <row r="29028" spans="1:4">
      <c r="A29028" s="371"/>
      <c r="B29028" s="371"/>
      <c r="C29028" s="371"/>
      <c r="D29028" s="434"/>
    </row>
    <row r="29029" spans="1:4">
      <c r="A29029" s="371"/>
      <c r="B29029" s="371"/>
      <c r="C29029" s="371"/>
      <c r="D29029" s="434"/>
    </row>
    <row r="29030" spans="1:4">
      <c r="A29030" s="371"/>
      <c r="B29030" s="371"/>
      <c r="C29030" s="371"/>
      <c r="D29030" s="434"/>
    </row>
    <row r="29031" spans="1:4">
      <c r="A29031" s="371"/>
      <c r="B29031" s="371"/>
      <c r="C29031" s="371"/>
      <c r="D29031" s="434"/>
    </row>
    <row r="29032" spans="1:4">
      <c r="A29032" s="371"/>
      <c r="B29032" s="371"/>
      <c r="C29032" s="371"/>
      <c r="D29032" s="434"/>
    </row>
    <row r="29033" spans="1:4">
      <c r="A29033" s="371"/>
      <c r="B29033" s="371"/>
      <c r="C29033" s="371"/>
      <c r="D29033" s="434"/>
    </row>
    <row r="29034" spans="1:4">
      <c r="A29034" s="371"/>
      <c r="B29034" s="371"/>
      <c r="C29034" s="371"/>
      <c r="D29034" s="434"/>
    </row>
    <row r="29035" spans="1:4">
      <c r="A29035" s="371"/>
      <c r="B29035" s="371"/>
      <c r="C29035" s="371"/>
      <c r="D29035" s="434"/>
    </row>
    <row r="29036" spans="1:4">
      <c r="A29036" s="371"/>
      <c r="B29036" s="371"/>
      <c r="C29036" s="371"/>
      <c r="D29036" s="434"/>
    </row>
    <row r="29037" spans="1:4">
      <c r="A29037" s="371"/>
      <c r="B29037" s="371"/>
      <c r="C29037" s="371"/>
      <c r="D29037" s="434"/>
    </row>
    <row r="29038" spans="1:4">
      <c r="A29038" s="371"/>
      <c r="B29038" s="371"/>
      <c r="C29038" s="371"/>
      <c r="D29038" s="434"/>
    </row>
    <row r="29039" spans="1:4">
      <c r="A29039" s="371"/>
      <c r="B29039" s="371"/>
      <c r="C29039" s="371"/>
      <c r="D29039" s="434"/>
    </row>
    <row r="29040" spans="1:4">
      <c r="A29040" s="371"/>
      <c r="B29040" s="371"/>
      <c r="C29040" s="371"/>
      <c r="D29040" s="434"/>
    </row>
    <row r="29041" spans="1:4">
      <c r="A29041" s="371"/>
      <c r="B29041" s="371"/>
      <c r="C29041" s="371"/>
      <c r="D29041" s="434"/>
    </row>
    <row r="29042" spans="1:4">
      <c r="A29042" s="371"/>
      <c r="B29042" s="371"/>
      <c r="C29042" s="371"/>
      <c r="D29042" s="434"/>
    </row>
    <row r="29043" spans="1:4">
      <c r="A29043" s="371"/>
      <c r="B29043" s="371"/>
      <c r="C29043" s="371"/>
      <c r="D29043" s="434"/>
    </row>
    <row r="29044" spans="1:4">
      <c r="A29044" s="371"/>
      <c r="B29044" s="371"/>
      <c r="C29044" s="371"/>
      <c r="D29044" s="434"/>
    </row>
    <row r="29045" spans="1:4">
      <c r="A29045" s="371"/>
      <c r="B29045" s="371"/>
      <c r="C29045" s="371"/>
      <c r="D29045" s="434"/>
    </row>
    <row r="29046" spans="1:4">
      <c r="A29046" s="371"/>
      <c r="B29046" s="371"/>
      <c r="C29046" s="371"/>
      <c r="D29046" s="434"/>
    </row>
    <row r="29047" spans="1:4">
      <c r="A29047" s="371"/>
      <c r="B29047" s="371"/>
      <c r="C29047" s="371"/>
      <c r="D29047" s="434"/>
    </row>
    <row r="29048" spans="1:4">
      <c r="A29048" s="371"/>
      <c r="B29048" s="371"/>
      <c r="C29048" s="371"/>
      <c r="D29048" s="434"/>
    </row>
    <row r="29049" spans="1:4">
      <c r="A29049" s="371"/>
      <c r="B29049" s="371"/>
      <c r="C29049" s="371"/>
      <c r="D29049" s="434"/>
    </row>
    <row r="29050" spans="1:4">
      <c r="A29050" s="371"/>
      <c r="B29050" s="371"/>
      <c r="C29050" s="371"/>
      <c r="D29050" s="434"/>
    </row>
    <row r="29051" spans="1:4">
      <c r="A29051" s="371"/>
      <c r="B29051" s="371"/>
      <c r="C29051" s="371"/>
      <c r="D29051" s="434"/>
    </row>
    <row r="29052" spans="1:4">
      <c r="A29052" s="371"/>
      <c r="B29052" s="371"/>
      <c r="C29052" s="371"/>
      <c r="D29052" s="434"/>
    </row>
    <row r="29053" spans="1:4">
      <c r="A29053" s="371"/>
      <c r="B29053" s="371"/>
      <c r="C29053" s="371"/>
      <c r="D29053" s="434"/>
    </row>
    <row r="29054" spans="1:4">
      <c r="A29054" s="371"/>
      <c r="B29054" s="371"/>
      <c r="C29054" s="371"/>
      <c r="D29054" s="434"/>
    </row>
    <row r="29055" spans="1:4">
      <c r="A29055" s="371"/>
      <c r="B29055" s="371"/>
      <c r="C29055" s="371"/>
      <c r="D29055" s="434"/>
    </row>
    <row r="29056" spans="1:4">
      <c r="A29056" s="371"/>
      <c r="B29056" s="371"/>
      <c r="C29056" s="371"/>
      <c r="D29056" s="434"/>
    </row>
    <row r="29057" spans="1:4">
      <c r="A29057" s="371"/>
      <c r="B29057" s="371"/>
      <c r="C29057" s="371"/>
      <c r="D29057" s="434"/>
    </row>
    <row r="29058" spans="1:4">
      <c r="A29058" s="371"/>
      <c r="B29058" s="371"/>
      <c r="C29058" s="371"/>
      <c r="D29058" s="434"/>
    </row>
    <row r="29059" spans="1:4">
      <c r="A29059" s="371"/>
      <c r="B29059" s="371"/>
      <c r="C29059" s="371"/>
      <c r="D29059" s="434"/>
    </row>
    <row r="29060" spans="1:4">
      <c r="A29060" s="371"/>
      <c r="B29060" s="371"/>
      <c r="C29060" s="371"/>
      <c r="D29060" s="434"/>
    </row>
    <row r="29061" spans="1:4">
      <c r="A29061" s="371"/>
      <c r="B29061" s="371"/>
      <c r="C29061" s="371"/>
      <c r="D29061" s="434"/>
    </row>
    <row r="29062" spans="1:4">
      <c r="A29062" s="371"/>
      <c r="B29062" s="371"/>
      <c r="C29062" s="371"/>
      <c r="D29062" s="434"/>
    </row>
    <row r="29063" spans="1:4">
      <c r="A29063" s="371"/>
      <c r="B29063" s="371"/>
      <c r="C29063" s="371"/>
      <c r="D29063" s="434"/>
    </row>
    <row r="29064" spans="1:4">
      <c r="A29064" s="371"/>
      <c r="B29064" s="371"/>
      <c r="C29064" s="371"/>
      <c r="D29064" s="434"/>
    </row>
    <row r="29065" spans="1:4">
      <c r="A29065" s="371"/>
      <c r="B29065" s="371"/>
      <c r="C29065" s="371"/>
      <c r="D29065" s="434"/>
    </row>
    <row r="29066" spans="1:4">
      <c r="A29066" s="371"/>
      <c r="B29066" s="371"/>
      <c r="C29066" s="371"/>
      <c r="D29066" s="434"/>
    </row>
    <row r="29067" spans="1:4">
      <c r="A29067" s="371"/>
      <c r="B29067" s="371"/>
      <c r="C29067" s="371"/>
      <c r="D29067" s="434"/>
    </row>
    <row r="29068" spans="1:4">
      <c r="A29068" s="371"/>
      <c r="B29068" s="371"/>
      <c r="C29068" s="371"/>
      <c r="D29068" s="434"/>
    </row>
    <row r="29069" spans="1:4">
      <c r="A29069" s="371"/>
      <c r="B29069" s="371"/>
      <c r="C29069" s="371"/>
      <c r="D29069" s="434"/>
    </row>
    <row r="29070" spans="1:4">
      <c r="A29070" s="371"/>
      <c r="B29070" s="371"/>
      <c r="C29070" s="371"/>
      <c r="D29070" s="434"/>
    </row>
    <row r="29071" spans="1:4">
      <c r="A29071" s="371"/>
      <c r="B29071" s="371"/>
      <c r="C29071" s="371"/>
      <c r="D29071" s="434"/>
    </row>
    <row r="29072" spans="1:4">
      <c r="A29072" s="371"/>
      <c r="B29072" s="371"/>
      <c r="C29072" s="371"/>
      <c r="D29072" s="434"/>
    </row>
    <row r="29073" spans="1:4">
      <c r="A29073" s="371"/>
      <c r="B29073" s="371"/>
      <c r="C29073" s="371"/>
      <c r="D29073" s="434"/>
    </row>
    <row r="29074" spans="1:4">
      <c r="A29074" s="371"/>
      <c r="B29074" s="371"/>
      <c r="C29074" s="371"/>
      <c r="D29074" s="434"/>
    </row>
    <row r="29075" spans="1:4">
      <c r="A29075" s="371"/>
      <c r="B29075" s="371"/>
      <c r="C29075" s="371"/>
      <c r="D29075" s="434"/>
    </row>
    <row r="29076" spans="1:4">
      <c r="A29076" s="371"/>
      <c r="B29076" s="371"/>
      <c r="C29076" s="371"/>
      <c r="D29076" s="434"/>
    </row>
    <row r="29077" spans="1:4">
      <c r="A29077" s="371"/>
      <c r="B29077" s="371"/>
      <c r="C29077" s="371"/>
      <c r="D29077" s="434"/>
    </row>
    <row r="29078" spans="1:4">
      <c r="A29078" s="371"/>
      <c r="B29078" s="371"/>
      <c r="C29078" s="371"/>
      <c r="D29078" s="434"/>
    </row>
    <row r="29079" spans="1:4">
      <c r="A29079" s="371"/>
      <c r="B29079" s="371"/>
      <c r="C29079" s="371"/>
      <c r="D29079" s="434"/>
    </row>
    <row r="29080" spans="1:4">
      <c r="A29080" s="371"/>
      <c r="B29080" s="371"/>
      <c r="C29080" s="371"/>
      <c r="D29080" s="434"/>
    </row>
    <row r="29081" spans="1:4">
      <c r="A29081" s="371"/>
      <c r="B29081" s="371"/>
      <c r="C29081" s="371"/>
      <c r="D29081" s="434"/>
    </row>
    <row r="29082" spans="1:4">
      <c r="A29082" s="371"/>
      <c r="B29082" s="371"/>
      <c r="C29082" s="371"/>
      <c r="D29082" s="434"/>
    </row>
    <row r="29083" spans="1:4">
      <c r="A29083" s="371"/>
      <c r="B29083" s="371"/>
      <c r="C29083" s="371"/>
      <c r="D29083" s="434"/>
    </row>
    <row r="29084" spans="1:4">
      <c r="A29084" s="371"/>
      <c r="B29084" s="371"/>
      <c r="C29084" s="371"/>
      <c r="D29084" s="434"/>
    </row>
    <row r="29085" spans="1:4">
      <c r="A29085" s="371"/>
      <c r="B29085" s="371"/>
      <c r="C29085" s="371"/>
      <c r="D29085" s="434"/>
    </row>
    <row r="29086" spans="1:4">
      <c r="A29086" s="371"/>
      <c r="B29086" s="371"/>
      <c r="C29086" s="371"/>
      <c r="D29086" s="434"/>
    </row>
    <row r="29087" spans="1:4">
      <c r="A29087" s="371"/>
      <c r="B29087" s="371"/>
      <c r="C29087" s="371"/>
      <c r="D29087" s="434"/>
    </row>
    <row r="29088" spans="1:4">
      <c r="A29088" s="371"/>
      <c r="B29088" s="371"/>
      <c r="C29088" s="371"/>
      <c r="D29088" s="434"/>
    </row>
    <row r="29089" spans="1:4">
      <c r="A29089" s="371"/>
      <c r="B29089" s="371"/>
      <c r="C29089" s="371"/>
      <c r="D29089" s="434"/>
    </row>
    <row r="29090" spans="1:4">
      <c r="A29090" s="371"/>
      <c r="B29090" s="371"/>
      <c r="C29090" s="371"/>
      <c r="D29090" s="434"/>
    </row>
    <row r="29091" spans="1:4">
      <c r="A29091" s="371"/>
      <c r="B29091" s="371"/>
      <c r="C29091" s="371"/>
      <c r="D29091" s="434"/>
    </row>
    <row r="29092" spans="1:4">
      <c r="A29092" s="371"/>
      <c r="B29092" s="371"/>
      <c r="C29092" s="371"/>
      <c r="D29092" s="434"/>
    </row>
    <row r="29093" spans="1:4">
      <c r="A29093" s="371"/>
      <c r="B29093" s="371"/>
      <c r="C29093" s="371"/>
      <c r="D29093" s="434"/>
    </row>
    <row r="29094" spans="1:4">
      <c r="A29094" s="371"/>
      <c r="B29094" s="371"/>
      <c r="C29094" s="371"/>
      <c r="D29094" s="434"/>
    </row>
    <row r="29095" spans="1:4">
      <c r="A29095" s="371"/>
      <c r="B29095" s="371"/>
      <c r="C29095" s="371"/>
      <c r="D29095" s="434"/>
    </row>
    <row r="29096" spans="1:4">
      <c r="A29096" s="371"/>
      <c r="B29096" s="371"/>
      <c r="C29096" s="371"/>
      <c r="D29096" s="434"/>
    </row>
    <row r="29097" spans="1:4">
      <c r="A29097" s="371"/>
      <c r="B29097" s="371"/>
      <c r="C29097" s="371"/>
      <c r="D29097" s="434"/>
    </row>
    <row r="29098" spans="1:4">
      <c r="A29098" s="371"/>
      <c r="B29098" s="371"/>
      <c r="C29098" s="371"/>
      <c r="D29098" s="434"/>
    </row>
    <row r="29099" spans="1:4">
      <c r="A29099" s="371"/>
      <c r="B29099" s="371"/>
      <c r="C29099" s="371"/>
      <c r="D29099" s="434"/>
    </row>
    <row r="29100" spans="1:4">
      <c r="A29100" s="371"/>
      <c r="B29100" s="371"/>
      <c r="C29100" s="371"/>
      <c r="D29100" s="434"/>
    </row>
    <row r="29101" spans="1:4">
      <c r="A29101" s="371"/>
      <c r="B29101" s="371"/>
      <c r="C29101" s="371"/>
      <c r="D29101" s="434"/>
    </row>
    <row r="29102" spans="1:4">
      <c r="A29102" s="371"/>
      <c r="B29102" s="371"/>
      <c r="C29102" s="371"/>
      <c r="D29102" s="434"/>
    </row>
    <row r="29103" spans="1:4">
      <c r="A29103" s="371"/>
      <c r="B29103" s="371"/>
      <c r="C29103" s="371"/>
      <c r="D29103" s="434"/>
    </row>
    <row r="29104" spans="1:4">
      <c r="A29104" s="371"/>
      <c r="B29104" s="371"/>
      <c r="C29104" s="371"/>
      <c r="D29104" s="434"/>
    </row>
    <row r="29105" spans="1:4">
      <c r="A29105" s="371"/>
      <c r="B29105" s="371"/>
      <c r="C29105" s="371"/>
      <c r="D29105" s="434"/>
    </row>
    <row r="29106" spans="1:4">
      <c r="A29106" s="371"/>
      <c r="B29106" s="371"/>
      <c r="C29106" s="371"/>
      <c r="D29106" s="434"/>
    </row>
    <row r="29107" spans="1:4">
      <c r="A29107" s="371"/>
      <c r="B29107" s="371"/>
      <c r="C29107" s="371"/>
      <c r="D29107" s="434"/>
    </row>
    <row r="29108" spans="1:4">
      <c r="A29108" s="371"/>
      <c r="B29108" s="371"/>
      <c r="C29108" s="371"/>
      <c r="D29108" s="434"/>
    </row>
    <row r="29109" spans="1:4">
      <c r="A29109" s="371"/>
      <c r="B29109" s="371"/>
      <c r="C29109" s="371"/>
      <c r="D29109" s="434"/>
    </row>
    <row r="29110" spans="1:4">
      <c r="A29110" s="371"/>
      <c r="B29110" s="371"/>
      <c r="C29110" s="371"/>
      <c r="D29110" s="434"/>
    </row>
    <row r="29111" spans="1:4">
      <c r="A29111" s="371"/>
      <c r="B29111" s="371"/>
      <c r="C29111" s="371"/>
      <c r="D29111" s="434"/>
    </row>
    <row r="29112" spans="1:4">
      <c r="A29112" s="371"/>
      <c r="B29112" s="371"/>
      <c r="C29112" s="371"/>
      <c r="D29112" s="434"/>
    </row>
    <row r="29113" spans="1:4">
      <c r="A29113" s="371"/>
      <c r="B29113" s="371"/>
      <c r="C29113" s="371"/>
      <c r="D29113" s="434"/>
    </row>
    <row r="29114" spans="1:4">
      <c r="A29114" s="371"/>
      <c r="B29114" s="371"/>
      <c r="C29114" s="371"/>
      <c r="D29114" s="434"/>
    </row>
    <row r="29115" spans="1:4">
      <c r="A29115" s="371"/>
      <c r="B29115" s="371"/>
      <c r="C29115" s="371"/>
      <c r="D29115" s="434"/>
    </row>
    <row r="29116" spans="1:4">
      <c r="A29116" s="371"/>
      <c r="B29116" s="371"/>
      <c r="C29116" s="371"/>
      <c r="D29116" s="434"/>
    </row>
    <row r="29117" spans="1:4">
      <c r="A29117" s="371"/>
      <c r="B29117" s="371"/>
      <c r="C29117" s="371"/>
      <c r="D29117" s="434"/>
    </row>
    <row r="29118" spans="1:4">
      <c r="A29118" s="371"/>
      <c r="B29118" s="371"/>
      <c r="C29118" s="371"/>
      <c r="D29118" s="434"/>
    </row>
    <row r="29119" spans="1:4">
      <c r="A29119" s="371"/>
      <c r="B29119" s="371"/>
      <c r="C29119" s="371"/>
      <c r="D29119" s="434"/>
    </row>
    <row r="29120" spans="1:4">
      <c r="A29120" s="371"/>
      <c r="B29120" s="371"/>
      <c r="C29120" s="371"/>
      <c r="D29120" s="434"/>
    </row>
    <row r="29121" spans="1:4">
      <c r="A29121" s="371"/>
      <c r="B29121" s="371"/>
      <c r="C29121" s="371"/>
      <c r="D29121" s="434"/>
    </row>
    <row r="29122" spans="1:4">
      <c r="A29122" s="371"/>
      <c r="B29122" s="371"/>
      <c r="C29122" s="371"/>
      <c r="D29122" s="434"/>
    </row>
    <row r="29123" spans="1:4">
      <c r="A29123" s="371"/>
      <c r="B29123" s="371"/>
      <c r="C29123" s="371"/>
      <c r="D29123" s="434"/>
    </row>
    <row r="29124" spans="1:4">
      <c r="A29124" s="371"/>
      <c r="B29124" s="371"/>
      <c r="C29124" s="371"/>
      <c r="D29124" s="434"/>
    </row>
    <row r="29125" spans="1:4">
      <c r="A29125" s="371"/>
      <c r="B29125" s="371"/>
      <c r="C29125" s="371"/>
      <c r="D29125" s="434"/>
    </row>
    <row r="29126" spans="1:4">
      <c r="A29126" s="371"/>
      <c r="B29126" s="371"/>
      <c r="C29126" s="371"/>
      <c r="D29126" s="434"/>
    </row>
    <row r="29127" spans="1:4">
      <c r="A29127" s="371"/>
      <c r="B29127" s="371"/>
      <c r="C29127" s="371"/>
      <c r="D29127" s="434"/>
    </row>
    <row r="29128" spans="1:4">
      <c r="A29128" s="371"/>
      <c r="B29128" s="371"/>
      <c r="C29128" s="371"/>
      <c r="D29128" s="434"/>
    </row>
    <row r="29129" spans="1:4">
      <c r="A29129" s="371"/>
      <c r="B29129" s="371"/>
      <c r="C29129" s="371"/>
      <c r="D29129" s="434"/>
    </row>
    <row r="29130" spans="1:4">
      <c r="A29130" s="371"/>
      <c r="B29130" s="371"/>
      <c r="C29130" s="371"/>
      <c r="D29130" s="434"/>
    </row>
    <row r="29131" spans="1:4">
      <c r="A29131" s="371"/>
      <c r="B29131" s="371"/>
      <c r="C29131" s="371"/>
      <c r="D29131" s="434"/>
    </row>
    <row r="29132" spans="1:4">
      <c r="A29132" s="371"/>
      <c r="B29132" s="371"/>
      <c r="C29132" s="371"/>
      <c r="D29132" s="434"/>
    </row>
    <row r="29133" spans="1:4">
      <c r="A29133" s="371"/>
      <c r="B29133" s="371"/>
      <c r="C29133" s="371"/>
      <c r="D29133" s="434"/>
    </row>
    <row r="29134" spans="1:4">
      <c r="A29134" s="371"/>
      <c r="B29134" s="371"/>
      <c r="C29134" s="371"/>
      <c r="D29134" s="434"/>
    </row>
    <row r="29135" spans="1:4">
      <c r="A29135" s="371"/>
      <c r="B29135" s="371"/>
      <c r="C29135" s="371"/>
      <c r="D29135" s="434"/>
    </row>
    <row r="29136" spans="1:4">
      <c r="A29136" s="371"/>
      <c r="B29136" s="371"/>
      <c r="C29136" s="371"/>
      <c r="D29136" s="434"/>
    </row>
    <row r="29137" spans="1:4">
      <c r="A29137" s="371"/>
      <c r="B29137" s="371"/>
      <c r="C29137" s="371"/>
      <c r="D29137" s="434"/>
    </row>
    <row r="29138" spans="1:4">
      <c r="A29138" s="371"/>
      <c r="B29138" s="371"/>
      <c r="C29138" s="371"/>
      <c r="D29138" s="434"/>
    </row>
    <row r="29139" spans="1:4">
      <c r="A29139" s="371"/>
      <c r="B29139" s="371"/>
      <c r="C29139" s="371"/>
      <c r="D29139" s="434"/>
    </row>
    <row r="29140" spans="1:4">
      <c r="A29140" s="371"/>
      <c r="B29140" s="371"/>
      <c r="C29140" s="371"/>
      <c r="D29140" s="434"/>
    </row>
    <row r="29141" spans="1:4">
      <c r="A29141" s="371"/>
      <c r="B29141" s="371"/>
      <c r="C29141" s="371"/>
      <c r="D29141" s="434"/>
    </row>
    <row r="29142" spans="1:4">
      <c r="A29142" s="371"/>
      <c r="B29142" s="371"/>
      <c r="C29142" s="371"/>
      <c r="D29142" s="434"/>
    </row>
    <row r="29143" spans="1:4">
      <c r="A29143" s="371"/>
      <c r="B29143" s="371"/>
      <c r="C29143" s="371"/>
      <c r="D29143" s="434"/>
    </row>
    <row r="29144" spans="1:4">
      <c r="A29144" s="371"/>
      <c r="B29144" s="371"/>
      <c r="C29144" s="371"/>
      <c r="D29144" s="434"/>
    </row>
    <row r="29145" spans="1:4">
      <c r="A29145" s="371"/>
      <c r="B29145" s="371"/>
      <c r="C29145" s="371"/>
      <c r="D29145" s="434"/>
    </row>
    <row r="29146" spans="1:4">
      <c r="A29146" s="371"/>
      <c r="B29146" s="371"/>
      <c r="C29146" s="371"/>
      <c r="D29146" s="434"/>
    </row>
    <row r="29147" spans="1:4">
      <c r="A29147" s="371"/>
      <c r="B29147" s="371"/>
      <c r="C29147" s="371"/>
      <c r="D29147" s="434"/>
    </row>
    <row r="29148" spans="1:4">
      <c r="A29148" s="371"/>
      <c r="B29148" s="371"/>
      <c r="C29148" s="371"/>
      <c r="D29148" s="434"/>
    </row>
    <row r="29149" spans="1:4">
      <c r="A29149" s="371"/>
      <c r="B29149" s="371"/>
      <c r="C29149" s="371"/>
      <c r="D29149" s="434"/>
    </row>
    <row r="29150" spans="1:4">
      <c r="A29150" s="371"/>
      <c r="B29150" s="371"/>
      <c r="C29150" s="371"/>
      <c r="D29150" s="434"/>
    </row>
    <row r="29151" spans="1:4">
      <c r="A29151" s="371"/>
      <c r="B29151" s="371"/>
      <c r="C29151" s="371"/>
      <c r="D29151" s="434"/>
    </row>
    <row r="29152" spans="1:4">
      <c r="A29152" s="371"/>
      <c r="B29152" s="371"/>
      <c r="C29152" s="371"/>
      <c r="D29152" s="434"/>
    </row>
    <row r="29153" spans="1:4">
      <c r="A29153" s="371"/>
      <c r="B29153" s="371"/>
      <c r="C29153" s="371"/>
      <c r="D29153" s="434"/>
    </row>
    <row r="29154" spans="1:4">
      <c r="A29154" s="371"/>
      <c r="B29154" s="371"/>
      <c r="C29154" s="371"/>
      <c r="D29154" s="434"/>
    </row>
    <row r="29155" spans="1:4">
      <c r="A29155" s="371"/>
      <c r="B29155" s="371"/>
      <c r="C29155" s="371"/>
      <c r="D29155" s="434"/>
    </row>
    <row r="29156" spans="1:4">
      <c r="A29156" s="371"/>
      <c r="B29156" s="371"/>
      <c r="C29156" s="371"/>
      <c r="D29156" s="434"/>
    </row>
    <row r="29157" spans="1:4">
      <c r="A29157" s="371"/>
      <c r="B29157" s="371"/>
      <c r="C29157" s="371"/>
      <c r="D29157" s="434"/>
    </row>
    <row r="29158" spans="1:4">
      <c r="A29158" s="371"/>
      <c r="B29158" s="371"/>
      <c r="C29158" s="371"/>
      <c r="D29158" s="434"/>
    </row>
    <row r="29159" spans="1:4">
      <c r="A29159" s="371"/>
      <c r="B29159" s="371"/>
      <c r="C29159" s="371"/>
      <c r="D29159" s="434"/>
    </row>
    <row r="29160" spans="1:4">
      <c r="A29160" s="371"/>
      <c r="B29160" s="371"/>
      <c r="C29160" s="371"/>
      <c r="D29160" s="434"/>
    </row>
    <row r="29161" spans="1:4">
      <c r="A29161" s="371"/>
      <c r="B29161" s="371"/>
      <c r="C29161" s="371"/>
      <c r="D29161" s="434"/>
    </row>
    <row r="29162" spans="1:4">
      <c r="A29162" s="371"/>
      <c r="B29162" s="371"/>
      <c r="C29162" s="371"/>
      <c r="D29162" s="434"/>
    </row>
    <row r="29163" spans="1:4">
      <c r="A29163" s="371"/>
      <c r="B29163" s="371"/>
      <c r="C29163" s="371"/>
      <c r="D29163" s="434"/>
    </row>
    <row r="29164" spans="1:4">
      <c r="A29164" s="371"/>
      <c r="B29164" s="371"/>
      <c r="C29164" s="371"/>
      <c r="D29164" s="434"/>
    </row>
    <row r="29165" spans="1:4">
      <c r="A29165" s="371"/>
      <c r="B29165" s="371"/>
      <c r="C29165" s="371"/>
      <c r="D29165" s="434"/>
    </row>
    <row r="29166" spans="1:4">
      <c r="A29166" s="371"/>
      <c r="B29166" s="371"/>
      <c r="C29166" s="371"/>
      <c r="D29166" s="434"/>
    </row>
    <row r="29167" spans="1:4">
      <c r="A29167" s="371"/>
      <c r="B29167" s="371"/>
      <c r="C29167" s="371"/>
      <c r="D29167" s="434"/>
    </row>
    <row r="29168" spans="1:4">
      <c r="A29168" s="371"/>
      <c r="B29168" s="371"/>
      <c r="C29168" s="371"/>
      <c r="D29168" s="434"/>
    </row>
    <row r="29169" spans="1:4">
      <c r="A29169" s="371"/>
      <c r="B29169" s="371"/>
      <c r="C29169" s="371"/>
      <c r="D29169" s="434"/>
    </row>
    <row r="29170" spans="1:4">
      <c r="A29170" s="371"/>
      <c r="B29170" s="371"/>
      <c r="C29170" s="371"/>
      <c r="D29170" s="434"/>
    </row>
    <row r="29171" spans="1:4">
      <c r="A29171" s="371"/>
      <c r="B29171" s="371"/>
      <c r="C29171" s="371"/>
      <c r="D29171" s="434"/>
    </row>
    <row r="29172" spans="1:4">
      <c r="A29172" s="371"/>
      <c r="B29172" s="371"/>
      <c r="C29172" s="371"/>
      <c r="D29172" s="434"/>
    </row>
    <row r="29173" spans="1:4">
      <c r="A29173" s="371"/>
      <c r="B29173" s="371"/>
      <c r="C29173" s="371"/>
      <c r="D29173" s="434"/>
    </row>
    <row r="29174" spans="1:4">
      <c r="A29174" s="371"/>
      <c r="B29174" s="371"/>
      <c r="C29174" s="371"/>
      <c r="D29174" s="434"/>
    </row>
    <row r="29175" spans="1:4">
      <c r="A29175" s="371"/>
      <c r="B29175" s="371"/>
      <c r="C29175" s="371"/>
      <c r="D29175" s="434"/>
    </row>
    <row r="29176" spans="1:4">
      <c r="A29176" s="371"/>
      <c r="B29176" s="371"/>
      <c r="C29176" s="371"/>
      <c r="D29176" s="434"/>
    </row>
    <row r="29177" spans="1:4">
      <c r="A29177" s="371"/>
      <c r="B29177" s="371"/>
      <c r="C29177" s="371"/>
      <c r="D29177" s="434"/>
    </row>
    <row r="29178" spans="1:4">
      <c r="A29178" s="371"/>
      <c r="B29178" s="371"/>
      <c r="C29178" s="371"/>
      <c r="D29178" s="434"/>
    </row>
    <row r="29179" spans="1:4">
      <c r="A29179" s="371"/>
      <c r="B29179" s="371"/>
      <c r="C29179" s="371"/>
      <c r="D29179" s="434"/>
    </row>
    <row r="29180" spans="1:4">
      <c r="A29180" s="371"/>
      <c r="B29180" s="371"/>
      <c r="C29180" s="371"/>
      <c r="D29180" s="434"/>
    </row>
    <row r="29181" spans="1:4">
      <c r="A29181" s="371"/>
      <c r="B29181" s="371"/>
      <c r="C29181" s="371"/>
      <c r="D29181" s="434"/>
    </row>
    <row r="29182" spans="1:4">
      <c r="A29182" s="371"/>
      <c r="B29182" s="371"/>
      <c r="C29182" s="371"/>
      <c r="D29182" s="434"/>
    </row>
    <row r="29183" spans="1:4">
      <c r="A29183" s="371"/>
      <c r="B29183" s="371"/>
      <c r="C29183" s="371"/>
      <c r="D29183" s="434"/>
    </row>
    <row r="29184" spans="1:4">
      <c r="A29184" s="371"/>
      <c r="B29184" s="371"/>
      <c r="C29184" s="371"/>
      <c r="D29184" s="434"/>
    </row>
    <row r="29185" spans="1:4">
      <c r="A29185" s="371"/>
      <c r="B29185" s="371"/>
      <c r="C29185" s="371"/>
      <c r="D29185" s="434"/>
    </row>
    <row r="29186" spans="1:4">
      <c r="A29186" s="371"/>
      <c r="B29186" s="371"/>
      <c r="C29186" s="371"/>
      <c r="D29186" s="434"/>
    </row>
    <row r="29187" spans="1:4">
      <c r="A29187" s="371"/>
      <c r="B29187" s="371"/>
      <c r="C29187" s="371"/>
      <c r="D29187" s="434"/>
    </row>
    <row r="29188" spans="1:4">
      <c r="A29188" s="371"/>
      <c r="B29188" s="371"/>
      <c r="C29188" s="371"/>
      <c r="D29188" s="434"/>
    </row>
    <row r="29189" spans="1:4">
      <c r="A29189" s="371"/>
      <c r="B29189" s="371"/>
      <c r="C29189" s="371"/>
      <c r="D29189" s="434"/>
    </row>
    <row r="29190" spans="1:4">
      <c r="A29190" s="371"/>
      <c r="B29190" s="371"/>
      <c r="C29190" s="371"/>
      <c r="D29190" s="434"/>
    </row>
    <row r="29191" spans="1:4">
      <c r="A29191" s="371"/>
      <c r="B29191" s="371"/>
      <c r="C29191" s="371"/>
      <c r="D29191" s="434"/>
    </row>
    <row r="29192" spans="1:4">
      <c r="A29192" s="371"/>
      <c r="B29192" s="371"/>
      <c r="C29192" s="371"/>
      <c r="D29192" s="434"/>
    </row>
    <row r="29193" spans="1:4">
      <c r="A29193" s="371"/>
      <c r="B29193" s="371"/>
      <c r="C29193" s="371"/>
      <c r="D29193" s="434"/>
    </row>
    <row r="29194" spans="1:4">
      <c r="A29194" s="371"/>
      <c r="B29194" s="371"/>
      <c r="C29194" s="371"/>
      <c r="D29194" s="434"/>
    </row>
    <row r="29195" spans="1:4">
      <c r="A29195" s="371"/>
      <c r="B29195" s="371"/>
      <c r="C29195" s="371"/>
      <c r="D29195" s="434"/>
    </row>
    <row r="29196" spans="1:4">
      <c r="A29196" s="371"/>
      <c r="B29196" s="371"/>
      <c r="C29196" s="371"/>
      <c r="D29196" s="434"/>
    </row>
    <row r="29197" spans="1:4">
      <c r="A29197" s="371"/>
      <c r="B29197" s="371"/>
      <c r="C29197" s="371"/>
      <c r="D29197" s="434"/>
    </row>
    <row r="29198" spans="1:4">
      <c r="A29198" s="371"/>
      <c r="B29198" s="371"/>
      <c r="C29198" s="371"/>
      <c r="D29198" s="434"/>
    </row>
    <row r="29199" spans="1:4">
      <c r="A29199" s="371"/>
      <c r="B29199" s="371"/>
      <c r="C29199" s="371"/>
      <c r="D29199" s="434"/>
    </row>
    <row r="29200" spans="1:4">
      <c r="A29200" s="371"/>
      <c r="B29200" s="371"/>
      <c r="C29200" s="371"/>
      <c r="D29200" s="434"/>
    </row>
    <row r="29201" spans="1:4">
      <c r="A29201" s="371"/>
      <c r="B29201" s="371"/>
      <c r="C29201" s="371"/>
      <c r="D29201" s="434"/>
    </row>
    <row r="29202" spans="1:4">
      <c r="A29202" s="371"/>
      <c r="B29202" s="371"/>
      <c r="C29202" s="371"/>
      <c r="D29202" s="434"/>
    </row>
    <row r="29203" spans="1:4">
      <c r="A29203" s="371"/>
      <c r="B29203" s="371"/>
      <c r="C29203" s="371"/>
      <c r="D29203" s="434"/>
    </row>
    <row r="29204" spans="1:4">
      <c r="A29204" s="371"/>
      <c r="B29204" s="371"/>
      <c r="C29204" s="371"/>
      <c r="D29204" s="434"/>
    </row>
    <row r="29205" spans="1:4">
      <c r="A29205" s="371"/>
      <c r="B29205" s="371"/>
      <c r="C29205" s="371"/>
      <c r="D29205" s="434"/>
    </row>
    <row r="29206" spans="1:4">
      <c r="A29206" s="371"/>
      <c r="B29206" s="371"/>
      <c r="C29206" s="371"/>
      <c r="D29206" s="434"/>
    </row>
    <row r="29207" spans="1:4">
      <c r="A29207" s="371"/>
      <c r="B29207" s="371"/>
      <c r="C29207" s="371"/>
      <c r="D29207" s="434"/>
    </row>
    <row r="29208" spans="1:4">
      <c r="A29208" s="371"/>
      <c r="B29208" s="371"/>
      <c r="C29208" s="371"/>
      <c r="D29208" s="434"/>
    </row>
    <row r="29209" spans="1:4">
      <c r="A29209" s="371"/>
      <c r="B29209" s="371"/>
      <c r="C29209" s="371"/>
      <c r="D29209" s="434"/>
    </row>
    <row r="29210" spans="1:4">
      <c r="A29210" s="371"/>
      <c r="B29210" s="371"/>
      <c r="C29210" s="371"/>
      <c r="D29210" s="434"/>
    </row>
    <row r="29211" spans="1:4">
      <c r="A29211" s="371"/>
      <c r="B29211" s="371"/>
      <c r="C29211" s="371"/>
      <c r="D29211" s="434"/>
    </row>
    <row r="29212" spans="1:4">
      <c r="A29212" s="371"/>
      <c r="B29212" s="371"/>
      <c r="C29212" s="371"/>
      <c r="D29212" s="434"/>
    </row>
    <row r="29213" spans="1:4">
      <c r="A29213" s="371"/>
      <c r="B29213" s="371"/>
      <c r="C29213" s="371"/>
      <c r="D29213" s="434"/>
    </row>
    <row r="29214" spans="1:4">
      <c r="A29214" s="371"/>
      <c r="B29214" s="371"/>
      <c r="C29214" s="371"/>
      <c r="D29214" s="434"/>
    </row>
    <row r="29215" spans="1:4">
      <c r="A29215" s="371"/>
      <c r="B29215" s="371"/>
      <c r="C29215" s="371"/>
      <c r="D29215" s="434"/>
    </row>
    <row r="29216" spans="1:4">
      <c r="A29216" s="371"/>
      <c r="B29216" s="371"/>
      <c r="C29216" s="371"/>
      <c r="D29216" s="434"/>
    </row>
    <row r="29217" spans="1:4">
      <c r="A29217" s="371"/>
      <c r="B29217" s="371"/>
      <c r="C29217" s="371"/>
      <c r="D29217" s="434"/>
    </row>
    <row r="29218" spans="1:4">
      <c r="A29218" s="371"/>
      <c r="B29218" s="371"/>
      <c r="C29218" s="371"/>
      <c r="D29218" s="434"/>
    </row>
    <row r="29219" spans="1:4">
      <c r="A29219" s="371"/>
      <c r="B29219" s="371"/>
      <c r="C29219" s="371"/>
      <c r="D29219" s="434"/>
    </row>
    <row r="29220" spans="1:4">
      <c r="A29220" s="371"/>
      <c r="B29220" s="371"/>
      <c r="C29220" s="371"/>
      <c r="D29220" s="434"/>
    </row>
    <row r="29221" spans="1:4">
      <c r="A29221" s="371"/>
      <c r="B29221" s="371"/>
      <c r="C29221" s="371"/>
      <c r="D29221" s="434"/>
    </row>
    <row r="29222" spans="1:4">
      <c r="A29222" s="371"/>
      <c r="B29222" s="371"/>
      <c r="C29222" s="371"/>
      <c r="D29222" s="434"/>
    </row>
    <row r="29223" spans="1:4">
      <c r="A29223" s="371"/>
      <c r="B29223" s="371"/>
      <c r="C29223" s="371"/>
      <c r="D29223" s="434"/>
    </row>
    <row r="29224" spans="1:4">
      <c r="A29224" s="371"/>
      <c r="B29224" s="371"/>
      <c r="C29224" s="371"/>
      <c r="D29224" s="434"/>
    </row>
    <row r="29225" spans="1:4">
      <c r="A29225" s="371"/>
      <c r="B29225" s="371"/>
      <c r="C29225" s="371"/>
      <c r="D29225" s="434"/>
    </row>
    <row r="29226" spans="1:4">
      <c r="A29226" s="371"/>
      <c r="B29226" s="371"/>
      <c r="C29226" s="371"/>
      <c r="D29226" s="434"/>
    </row>
    <row r="29227" spans="1:4">
      <c r="A29227" s="371"/>
      <c r="B29227" s="371"/>
      <c r="C29227" s="371"/>
      <c r="D29227" s="434"/>
    </row>
    <row r="29228" spans="1:4">
      <c r="A29228" s="371"/>
      <c r="B29228" s="371"/>
      <c r="C29228" s="371"/>
      <c r="D29228" s="434"/>
    </row>
    <row r="29229" spans="1:4">
      <c r="A29229" s="371"/>
      <c r="B29229" s="371"/>
      <c r="C29229" s="371"/>
      <c r="D29229" s="434"/>
    </row>
    <row r="29230" spans="1:4">
      <c r="A29230" s="371"/>
      <c r="B29230" s="371"/>
      <c r="C29230" s="371"/>
      <c r="D29230" s="434"/>
    </row>
    <row r="29231" spans="1:4">
      <c r="A29231" s="371"/>
      <c r="B29231" s="371"/>
      <c r="C29231" s="371"/>
      <c r="D29231" s="434"/>
    </row>
    <row r="29232" spans="1:4">
      <c r="A29232" s="371"/>
      <c r="B29232" s="371"/>
      <c r="C29232" s="371"/>
      <c r="D29232" s="434"/>
    </row>
    <row r="29233" spans="1:4">
      <c r="A29233" s="371"/>
      <c r="B29233" s="371"/>
      <c r="C29233" s="371"/>
      <c r="D29233" s="434"/>
    </row>
    <row r="29234" spans="1:4">
      <c r="A29234" s="371"/>
      <c r="B29234" s="371"/>
      <c r="C29234" s="371"/>
      <c r="D29234" s="434"/>
    </row>
    <row r="29235" spans="1:4">
      <c r="A29235" s="371"/>
      <c r="B29235" s="371"/>
      <c r="C29235" s="371"/>
      <c r="D29235" s="434"/>
    </row>
    <row r="29236" spans="1:4">
      <c r="A29236" s="371"/>
      <c r="B29236" s="371"/>
      <c r="C29236" s="371"/>
      <c r="D29236" s="434"/>
    </row>
    <row r="29237" spans="1:4">
      <c r="A29237" s="371"/>
      <c r="B29237" s="371"/>
      <c r="C29237" s="371"/>
      <c r="D29237" s="434"/>
    </row>
    <row r="29238" spans="1:4">
      <c r="A29238" s="371"/>
      <c r="B29238" s="371"/>
      <c r="C29238" s="371"/>
      <c r="D29238" s="434"/>
    </row>
    <row r="29239" spans="1:4">
      <c r="A29239" s="371"/>
      <c r="B29239" s="371"/>
      <c r="C29239" s="371"/>
      <c r="D29239" s="434"/>
    </row>
    <row r="29240" spans="1:4">
      <c r="A29240" s="371"/>
      <c r="B29240" s="371"/>
      <c r="C29240" s="371"/>
      <c r="D29240" s="434"/>
    </row>
    <row r="29241" spans="1:4">
      <c r="A29241" s="371"/>
      <c r="B29241" s="371"/>
      <c r="C29241" s="371"/>
      <c r="D29241" s="434"/>
    </row>
    <row r="29242" spans="1:4">
      <c r="A29242" s="371"/>
      <c r="B29242" s="371"/>
      <c r="C29242" s="371"/>
      <c r="D29242" s="434"/>
    </row>
    <row r="29243" spans="1:4">
      <c r="A29243" s="371"/>
      <c r="B29243" s="371"/>
      <c r="C29243" s="371"/>
      <c r="D29243" s="434"/>
    </row>
    <row r="29244" spans="1:4">
      <c r="A29244" s="371"/>
      <c r="B29244" s="371"/>
      <c r="C29244" s="371"/>
      <c r="D29244" s="434"/>
    </row>
    <row r="29245" spans="1:4">
      <c r="A29245" s="371"/>
      <c r="B29245" s="371"/>
      <c r="C29245" s="371"/>
      <c r="D29245" s="434"/>
    </row>
    <row r="29246" spans="1:4">
      <c r="A29246" s="371"/>
      <c r="B29246" s="371"/>
      <c r="C29246" s="371"/>
      <c r="D29246" s="434"/>
    </row>
    <row r="29247" spans="1:4">
      <c r="A29247" s="371"/>
      <c r="B29247" s="371"/>
      <c r="C29247" s="371"/>
      <c r="D29247" s="434"/>
    </row>
    <row r="29248" spans="1:4">
      <c r="A29248" s="371"/>
      <c r="B29248" s="371"/>
      <c r="C29248" s="371"/>
      <c r="D29248" s="434"/>
    </row>
    <row r="29249" spans="1:4">
      <c r="A29249" s="371"/>
      <c r="B29249" s="371"/>
      <c r="C29249" s="371"/>
      <c r="D29249" s="434"/>
    </row>
    <row r="29250" spans="1:4">
      <c r="A29250" s="371"/>
      <c r="B29250" s="371"/>
      <c r="C29250" s="371"/>
      <c r="D29250" s="434"/>
    </row>
    <row r="29251" spans="1:4">
      <c r="A29251" s="371"/>
      <c r="B29251" s="371"/>
      <c r="C29251" s="371"/>
      <c r="D29251" s="434"/>
    </row>
    <row r="29252" spans="1:4">
      <c r="A29252" s="371"/>
      <c r="B29252" s="371"/>
      <c r="C29252" s="371"/>
      <c r="D29252" s="434"/>
    </row>
    <row r="29253" spans="1:4">
      <c r="A29253" s="371"/>
      <c r="B29253" s="371"/>
      <c r="C29253" s="371"/>
      <c r="D29253" s="434"/>
    </row>
    <row r="29254" spans="1:4">
      <c r="A29254" s="371"/>
      <c r="B29254" s="371"/>
      <c r="C29254" s="371"/>
      <c r="D29254" s="434"/>
    </row>
    <row r="29255" spans="1:4">
      <c r="A29255" s="371"/>
      <c r="B29255" s="371"/>
      <c r="C29255" s="371"/>
      <c r="D29255" s="434"/>
    </row>
    <row r="29256" spans="1:4">
      <c r="A29256" s="371"/>
      <c r="B29256" s="371"/>
      <c r="C29256" s="371"/>
      <c r="D29256" s="434"/>
    </row>
    <row r="29257" spans="1:4">
      <c r="A29257" s="371"/>
      <c r="B29257" s="371"/>
      <c r="C29257" s="371"/>
      <c r="D29257" s="434"/>
    </row>
    <row r="29258" spans="1:4">
      <c r="A29258" s="371"/>
      <c r="B29258" s="371"/>
      <c r="C29258" s="371"/>
      <c r="D29258" s="434"/>
    </row>
    <row r="29259" spans="1:4">
      <c r="A29259" s="371"/>
      <c r="B29259" s="371"/>
      <c r="C29259" s="371"/>
      <c r="D29259" s="434"/>
    </row>
    <row r="29260" spans="1:4">
      <c r="A29260" s="371"/>
      <c r="B29260" s="371"/>
      <c r="C29260" s="371"/>
      <c r="D29260" s="434"/>
    </row>
    <row r="29261" spans="1:4">
      <c r="A29261" s="371"/>
      <c r="B29261" s="371"/>
      <c r="C29261" s="371"/>
      <c r="D29261" s="434"/>
    </row>
    <row r="29262" spans="1:4">
      <c r="A29262" s="371"/>
      <c r="B29262" s="371"/>
      <c r="C29262" s="371"/>
      <c r="D29262" s="434"/>
    </row>
    <row r="29263" spans="1:4">
      <c r="A29263" s="371"/>
      <c r="B29263" s="371"/>
      <c r="C29263" s="371"/>
      <c r="D29263" s="434"/>
    </row>
    <row r="29264" spans="1:4">
      <c r="A29264" s="371"/>
      <c r="B29264" s="371"/>
      <c r="C29264" s="371"/>
      <c r="D29264" s="434"/>
    </row>
    <row r="29265" spans="1:4">
      <c r="A29265" s="371"/>
      <c r="B29265" s="371"/>
      <c r="C29265" s="371"/>
      <c r="D29265" s="434"/>
    </row>
    <row r="29266" spans="1:4">
      <c r="A29266" s="371"/>
      <c r="B29266" s="371"/>
      <c r="C29266" s="371"/>
      <c r="D29266" s="434"/>
    </row>
    <row r="29267" spans="1:4">
      <c r="A29267" s="371"/>
      <c r="B29267" s="371"/>
      <c r="C29267" s="371"/>
      <c r="D29267" s="434"/>
    </row>
    <row r="29268" spans="1:4">
      <c r="A29268" s="371"/>
      <c r="B29268" s="371"/>
      <c r="C29268" s="371"/>
      <c r="D29268" s="434"/>
    </row>
    <row r="29269" spans="1:4">
      <c r="A29269" s="371"/>
      <c r="B29269" s="371"/>
      <c r="C29269" s="371"/>
      <c r="D29269" s="434"/>
    </row>
    <row r="29270" spans="1:4">
      <c r="A29270" s="371"/>
      <c r="B29270" s="371"/>
      <c r="C29270" s="371"/>
      <c r="D29270" s="434"/>
    </row>
    <row r="29271" spans="1:4">
      <c r="A29271" s="371"/>
      <c r="B29271" s="371"/>
      <c r="C29271" s="371"/>
      <c r="D29271" s="434"/>
    </row>
    <row r="29272" spans="1:4">
      <c r="A29272" s="371"/>
      <c r="B29272" s="371"/>
      <c r="C29272" s="371"/>
      <c r="D29272" s="434"/>
    </row>
    <row r="29273" spans="1:4">
      <c r="A29273" s="371"/>
      <c r="B29273" s="371"/>
      <c r="C29273" s="371"/>
      <c r="D29273" s="434"/>
    </row>
    <row r="29274" spans="1:4">
      <c r="A29274" s="371"/>
      <c r="B29274" s="371"/>
      <c r="C29274" s="371"/>
      <c r="D29274" s="434"/>
    </row>
    <row r="29275" spans="1:4">
      <c r="A29275" s="371"/>
      <c r="B29275" s="371"/>
      <c r="C29275" s="371"/>
      <c r="D29275" s="434"/>
    </row>
    <row r="29276" spans="1:4">
      <c r="A29276" s="371"/>
      <c r="B29276" s="371"/>
      <c r="C29276" s="371"/>
      <c r="D29276" s="434"/>
    </row>
    <row r="29277" spans="1:4">
      <c r="A29277" s="371"/>
      <c r="B29277" s="371"/>
      <c r="C29277" s="371"/>
      <c r="D29277" s="434"/>
    </row>
    <row r="29278" spans="1:4">
      <c r="A29278" s="371"/>
      <c r="B29278" s="371"/>
      <c r="C29278" s="371"/>
      <c r="D29278" s="434"/>
    </row>
    <row r="29279" spans="1:4">
      <c r="A29279" s="371"/>
      <c r="B29279" s="371"/>
      <c r="C29279" s="371"/>
      <c r="D29279" s="434"/>
    </row>
    <row r="29280" spans="1:4">
      <c r="A29280" s="371"/>
      <c r="B29280" s="371"/>
      <c r="C29280" s="371"/>
      <c r="D29280" s="434"/>
    </row>
    <row r="29281" spans="1:4">
      <c r="A29281" s="371"/>
      <c r="B29281" s="371"/>
      <c r="C29281" s="371"/>
      <c r="D29281" s="434"/>
    </row>
    <row r="29282" spans="1:4">
      <c r="A29282" s="371"/>
      <c r="B29282" s="371"/>
      <c r="C29282" s="371"/>
      <c r="D29282" s="434"/>
    </row>
    <row r="29283" spans="1:4">
      <c r="A29283" s="371"/>
      <c r="B29283" s="371"/>
      <c r="C29283" s="371"/>
      <c r="D29283" s="434"/>
    </row>
    <row r="29284" spans="1:4">
      <c r="A29284" s="371"/>
      <c r="B29284" s="371"/>
      <c r="C29284" s="371"/>
      <c r="D29284" s="434"/>
    </row>
    <row r="29285" spans="1:4">
      <c r="A29285" s="371"/>
      <c r="B29285" s="371"/>
      <c r="C29285" s="371"/>
      <c r="D29285" s="434"/>
    </row>
    <row r="29286" spans="1:4">
      <c r="A29286" s="371"/>
      <c r="B29286" s="371"/>
      <c r="C29286" s="371"/>
      <c r="D29286" s="434"/>
    </row>
    <row r="29287" spans="1:4">
      <c r="A29287" s="371"/>
      <c r="B29287" s="371"/>
      <c r="C29287" s="371"/>
      <c r="D29287" s="434"/>
    </row>
    <row r="29288" spans="1:4">
      <c r="A29288" s="371"/>
      <c r="B29288" s="371"/>
      <c r="C29288" s="371"/>
      <c r="D29288" s="434"/>
    </row>
    <row r="29289" spans="1:4">
      <c r="A29289" s="371"/>
      <c r="B29289" s="371"/>
      <c r="C29289" s="371"/>
      <c r="D29289" s="434"/>
    </row>
    <row r="29290" spans="1:4">
      <c r="A29290" s="371"/>
      <c r="B29290" s="371"/>
      <c r="C29290" s="371"/>
      <c r="D29290" s="434"/>
    </row>
    <row r="29291" spans="1:4">
      <c r="A29291" s="371"/>
      <c r="B29291" s="371"/>
      <c r="C29291" s="371"/>
      <c r="D29291" s="434"/>
    </row>
    <row r="29292" spans="1:4">
      <c r="A29292" s="371"/>
      <c r="B29292" s="371"/>
      <c r="C29292" s="371"/>
      <c r="D29292" s="434"/>
    </row>
    <row r="29293" spans="1:4">
      <c r="A29293" s="371"/>
      <c r="B29293" s="371"/>
      <c r="C29293" s="371"/>
      <c r="D29293" s="434"/>
    </row>
    <row r="29294" spans="1:4">
      <c r="A29294" s="371"/>
      <c r="B29294" s="371"/>
      <c r="C29294" s="371"/>
      <c r="D29294" s="434"/>
    </row>
    <row r="29295" spans="1:4">
      <c r="A29295" s="371"/>
      <c r="B29295" s="371"/>
      <c r="C29295" s="371"/>
      <c r="D29295" s="434"/>
    </row>
    <row r="29296" spans="1:4">
      <c r="A29296" s="371"/>
      <c r="B29296" s="371"/>
      <c r="C29296" s="371"/>
      <c r="D29296" s="434"/>
    </row>
    <row r="29297" spans="1:4">
      <c r="A29297" s="371"/>
      <c r="B29297" s="371"/>
      <c r="C29297" s="371"/>
      <c r="D29297" s="434"/>
    </row>
    <row r="29298" spans="1:4">
      <c r="A29298" s="371"/>
      <c r="B29298" s="371"/>
      <c r="C29298" s="371"/>
      <c r="D29298" s="434"/>
    </row>
    <row r="29299" spans="1:4">
      <c r="A29299" s="371"/>
      <c r="B29299" s="371"/>
      <c r="C29299" s="371"/>
      <c r="D29299" s="434"/>
    </row>
    <row r="29300" spans="1:4">
      <c r="A29300" s="371"/>
      <c r="B29300" s="371"/>
      <c r="C29300" s="371"/>
      <c r="D29300" s="434"/>
    </row>
    <row r="29301" spans="1:4">
      <c r="A29301" s="371"/>
      <c r="B29301" s="371"/>
      <c r="C29301" s="371"/>
      <c r="D29301" s="434"/>
    </row>
    <row r="29302" spans="1:4">
      <c r="A29302" s="371"/>
      <c r="B29302" s="371"/>
      <c r="C29302" s="371"/>
      <c r="D29302" s="434"/>
    </row>
    <row r="29303" spans="1:4">
      <c r="A29303" s="371"/>
      <c r="B29303" s="371"/>
      <c r="C29303" s="371"/>
      <c r="D29303" s="434"/>
    </row>
    <row r="29304" spans="1:4">
      <c r="A29304" s="371"/>
      <c r="B29304" s="371"/>
      <c r="C29304" s="371"/>
      <c r="D29304" s="434"/>
    </row>
    <row r="29305" spans="1:4">
      <c r="A29305" s="371"/>
      <c r="B29305" s="371"/>
      <c r="C29305" s="371"/>
      <c r="D29305" s="434"/>
    </row>
    <row r="29306" spans="1:4">
      <c r="A29306" s="371"/>
      <c r="B29306" s="371"/>
      <c r="C29306" s="371"/>
      <c r="D29306" s="434"/>
    </row>
    <row r="29307" spans="1:4">
      <c r="A29307" s="371"/>
      <c r="B29307" s="371"/>
      <c r="C29307" s="371"/>
      <c r="D29307" s="434"/>
    </row>
    <row r="29308" spans="1:4">
      <c r="A29308" s="371"/>
      <c r="B29308" s="371"/>
      <c r="C29308" s="371"/>
      <c r="D29308" s="434"/>
    </row>
    <row r="29309" spans="1:4">
      <c r="A29309" s="371"/>
      <c r="B29309" s="371"/>
      <c r="C29309" s="371"/>
      <c r="D29309" s="434"/>
    </row>
    <row r="29310" spans="1:4">
      <c r="A29310" s="371"/>
      <c r="B29310" s="371"/>
      <c r="C29310" s="371"/>
      <c r="D29310" s="434"/>
    </row>
    <row r="29311" spans="1:4">
      <c r="A29311" s="371"/>
      <c r="B29311" s="371"/>
      <c r="C29311" s="371"/>
      <c r="D29311" s="434"/>
    </row>
    <row r="29312" spans="1:4">
      <c r="A29312" s="371"/>
      <c r="B29312" s="371"/>
      <c r="C29312" s="371"/>
      <c r="D29312" s="434"/>
    </row>
    <row r="29313" spans="1:4">
      <c r="A29313" s="371"/>
      <c r="B29313" s="371"/>
      <c r="C29313" s="371"/>
      <c r="D29313" s="434"/>
    </row>
    <row r="29314" spans="1:4">
      <c r="A29314" s="371"/>
      <c r="B29314" s="371"/>
      <c r="C29314" s="371"/>
      <c r="D29314" s="434"/>
    </row>
    <row r="29315" spans="1:4">
      <c r="A29315" s="371"/>
      <c r="B29315" s="371"/>
      <c r="C29315" s="371"/>
      <c r="D29315" s="434"/>
    </row>
    <row r="29316" spans="1:4">
      <c r="A29316" s="371"/>
      <c r="B29316" s="371"/>
      <c r="C29316" s="371"/>
      <c r="D29316" s="434"/>
    </row>
    <row r="29317" spans="1:4">
      <c r="A29317" s="371"/>
      <c r="B29317" s="371"/>
      <c r="C29317" s="371"/>
      <c r="D29317" s="434"/>
    </row>
    <row r="29318" spans="1:4">
      <c r="A29318" s="371"/>
      <c r="B29318" s="371"/>
      <c r="C29318" s="371"/>
      <c r="D29318" s="434"/>
    </row>
    <row r="29319" spans="1:4">
      <c r="A29319" s="371"/>
      <c r="B29319" s="371"/>
      <c r="C29319" s="371"/>
      <c r="D29319" s="434"/>
    </row>
    <row r="29320" spans="1:4">
      <c r="A29320" s="371"/>
      <c r="B29320" s="371"/>
      <c r="C29320" s="371"/>
      <c r="D29320" s="434"/>
    </row>
    <row r="29321" spans="1:4">
      <c r="A29321" s="371"/>
      <c r="B29321" s="371"/>
      <c r="C29321" s="371"/>
      <c r="D29321" s="434"/>
    </row>
    <row r="29322" spans="1:4">
      <c r="A29322" s="371"/>
      <c r="B29322" s="371"/>
      <c r="C29322" s="371"/>
      <c r="D29322" s="434"/>
    </row>
    <row r="29323" spans="1:4">
      <c r="A29323" s="371"/>
      <c r="B29323" s="371"/>
      <c r="C29323" s="371"/>
      <c r="D29323" s="434"/>
    </row>
    <row r="29324" spans="1:4">
      <c r="A29324" s="371"/>
      <c r="B29324" s="371"/>
      <c r="C29324" s="371"/>
      <c r="D29324" s="434"/>
    </row>
    <row r="29325" spans="1:4">
      <c r="A29325" s="371"/>
      <c r="B29325" s="371"/>
      <c r="C29325" s="371"/>
      <c r="D29325" s="434"/>
    </row>
    <row r="29326" spans="1:4">
      <c r="A29326" s="371"/>
      <c r="B29326" s="371"/>
      <c r="C29326" s="371"/>
      <c r="D29326" s="434"/>
    </row>
    <row r="29327" spans="1:4">
      <c r="A29327" s="371"/>
      <c r="B29327" s="371"/>
      <c r="C29327" s="371"/>
      <c r="D29327" s="434"/>
    </row>
    <row r="29328" spans="1:4">
      <c r="A29328" s="371"/>
      <c r="B29328" s="371"/>
      <c r="C29328" s="371"/>
      <c r="D29328" s="434"/>
    </row>
    <row r="29329" spans="1:4">
      <c r="A29329" s="371"/>
      <c r="B29329" s="371"/>
      <c r="C29329" s="371"/>
      <c r="D29329" s="434"/>
    </row>
    <row r="29330" spans="1:4">
      <c r="A29330" s="371"/>
      <c r="B29330" s="371"/>
      <c r="C29330" s="371"/>
      <c r="D29330" s="434"/>
    </row>
    <row r="29331" spans="1:4">
      <c r="A29331" s="371"/>
      <c r="B29331" s="371"/>
      <c r="C29331" s="371"/>
      <c r="D29331" s="434"/>
    </row>
    <row r="29332" spans="1:4">
      <c r="A29332" s="371"/>
      <c r="B29332" s="371"/>
      <c r="C29332" s="371"/>
      <c r="D29332" s="434"/>
    </row>
    <row r="29333" spans="1:4">
      <c r="A29333" s="371"/>
      <c r="B29333" s="371"/>
      <c r="C29333" s="371"/>
      <c r="D29333" s="434"/>
    </row>
    <row r="29334" spans="1:4">
      <c r="A29334" s="371"/>
      <c r="B29334" s="371"/>
      <c r="C29334" s="371"/>
      <c r="D29334" s="434"/>
    </row>
    <row r="29335" spans="1:4">
      <c r="A29335" s="371"/>
      <c r="B29335" s="371"/>
      <c r="C29335" s="371"/>
      <c r="D29335" s="434"/>
    </row>
    <row r="29336" spans="1:4">
      <c r="A29336" s="371"/>
      <c r="B29336" s="371"/>
      <c r="C29336" s="371"/>
      <c r="D29336" s="434"/>
    </row>
    <row r="29337" spans="1:4">
      <c r="A29337" s="371"/>
      <c r="B29337" s="371"/>
      <c r="C29337" s="371"/>
      <c r="D29337" s="434"/>
    </row>
    <row r="29338" spans="1:4">
      <c r="A29338" s="371"/>
      <c r="B29338" s="371"/>
      <c r="C29338" s="371"/>
      <c r="D29338" s="434"/>
    </row>
    <row r="29339" spans="1:4">
      <c r="A29339" s="371"/>
      <c r="B29339" s="371"/>
      <c r="C29339" s="371"/>
      <c r="D29339" s="434"/>
    </row>
    <row r="29340" spans="1:4">
      <c r="A29340" s="371"/>
      <c r="B29340" s="371"/>
      <c r="C29340" s="371"/>
      <c r="D29340" s="434"/>
    </row>
    <row r="29341" spans="1:4">
      <c r="A29341" s="371"/>
      <c r="B29341" s="371"/>
      <c r="C29341" s="371"/>
      <c r="D29341" s="434"/>
    </row>
    <row r="29342" spans="1:4">
      <c r="A29342" s="371"/>
      <c r="B29342" s="371"/>
      <c r="C29342" s="371"/>
      <c r="D29342" s="434"/>
    </row>
    <row r="29343" spans="1:4">
      <c r="A29343" s="371"/>
      <c r="B29343" s="371"/>
      <c r="C29343" s="371"/>
      <c r="D29343" s="434"/>
    </row>
    <row r="29344" spans="1:4">
      <c r="A29344" s="371"/>
      <c r="B29344" s="371"/>
      <c r="C29344" s="371"/>
      <c r="D29344" s="434"/>
    </row>
    <row r="29345" spans="1:4">
      <c r="A29345" s="371"/>
      <c r="B29345" s="371"/>
      <c r="C29345" s="371"/>
      <c r="D29345" s="434"/>
    </row>
    <row r="29346" spans="1:4">
      <c r="A29346" s="371"/>
      <c r="B29346" s="371"/>
      <c r="C29346" s="371"/>
      <c r="D29346" s="434"/>
    </row>
    <row r="29347" spans="1:4">
      <c r="A29347" s="371"/>
      <c r="B29347" s="371"/>
      <c r="C29347" s="371"/>
      <c r="D29347" s="434"/>
    </row>
    <row r="29348" spans="1:4">
      <c r="A29348" s="371"/>
      <c r="B29348" s="371"/>
      <c r="C29348" s="371"/>
      <c r="D29348" s="434"/>
    </row>
    <row r="29349" spans="1:4">
      <c r="A29349" s="371"/>
      <c r="B29349" s="371"/>
      <c r="C29349" s="371"/>
      <c r="D29349" s="434"/>
    </row>
    <row r="29350" spans="1:4">
      <c r="A29350" s="371"/>
      <c r="B29350" s="371"/>
      <c r="C29350" s="371"/>
      <c r="D29350" s="434"/>
    </row>
    <row r="29351" spans="1:4">
      <c r="A29351" s="371"/>
      <c r="B29351" s="371"/>
      <c r="C29351" s="371"/>
      <c r="D29351" s="434"/>
    </row>
    <row r="29352" spans="1:4">
      <c r="A29352" s="371"/>
      <c r="B29352" s="371"/>
      <c r="C29352" s="371"/>
      <c r="D29352" s="434"/>
    </row>
    <row r="29353" spans="1:4">
      <c r="A29353" s="371"/>
      <c r="B29353" s="371"/>
      <c r="C29353" s="371"/>
      <c r="D29353" s="434"/>
    </row>
    <row r="29354" spans="1:4">
      <c r="A29354" s="371"/>
      <c r="B29354" s="371"/>
      <c r="C29354" s="371"/>
      <c r="D29354" s="434"/>
    </row>
    <row r="29355" spans="1:4">
      <c r="A29355" s="371"/>
      <c r="B29355" s="371"/>
      <c r="C29355" s="371"/>
      <c r="D29355" s="434"/>
    </row>
    <row r="29356" spans="1:4">
      <c r="A29356" s="371"/>
      <c r="B29356" s="371"/>
      <c r="C29356" s="371"/>
      <c r="D29356" s="434"/>
    </row>
    <row r="29357" spans="1:4">
      <c r="A29357" s="371"/>
      <c r="B29357" s="371"/>
      <c r="C29357" s="371"/>
      <c r="D29357" s="434"/>
    </row>
    <row r="29358" spans="1:4">
      <c r="A29358" s="371"/>
      <c r="B29358" s="371"/>
      <c r="C29358" s="371"/>
      <c r="D29358" s="434"/>
    </row>
    <row r="29359" spans="1:4">
      <c r="A29359" s="371"/>
      <c r="B29359" s="371"/>
      <c r="C29359" s="371"/>
      <c r="D29359" s="434"/>
    </row>
    <row r="29360" spans="1:4">
      <c r="A29360" s="371"/>
      <c r="B29360" s="371"/>
      <c r="C29360" s="371"/>
      <c r="D29360" s="434"/>
    </row>
    <row r="29361" spans="1:4">
      <c r="A29361" s="371"/>
      <c r="B29361" s="371"/>
      <c r="C29361" s="371"/>
      <c r="D29361" s="434"/>
    </row>
    <row r="29362" spans="1:4">
      <c r="A29362" s="371"/>
      <c r="B29362" s="371"/>
      <c r="C29362" s="371"/>
      <c r="D29362" s="434"/>
    </row>
    <row r="29363" spans="1:4">
      <c r="A29363" s="371"/>
      <c r="B29363" s="371"/>
      <c r="C29363" s="371"/>
      <c r="D29363" s="434"/>
    </row>
    <row r="29364" spans="1:4">
      <c r="A29364" s="371"/>
      <c r="B29364" s="371"/>
      <c r="C29364" s="371"/>
      <c r="D29364" s="434"/>
    </row>
    <row r="29365" spans="1:4">
      <c r="A29365" s="371"/>
      <c r="B29365" s="371"/>
      <c r="C29365" s="371"/>
      <c r="D29365" s="434"/>
    </row>
    <row r="29366" spans="1:4">
      <c r="A29366" s="371"/>
      <c r="B29366" s="371"/>
      <c r="C29366" s="371"/>
      <c r="D29366" s="434"/>
    </row>
    <row r="29367" spans="1:4">
      <c r="A29367" s="371"/>
      <c r="B29367" s="371"/>
      <c r="C29367" s="371"/>
      <c r="D29367" s="434"/>
    </row>
    <row r="29368" spans="1:4">
      <c r="A29368" s="371"/>
      <c r="B29368" s="371"/>
      <c r="C29368" s="371"/>
      <c r="D29368" s="434"/>
    </row>
    <row r="29369" spans="1:4">
      <c r="A29369" s="371"/>
      <c r="B29369" s="371"/>
      <c r="C29369" s="371"/>
      <c r="D29369" s="434"/>
    </row>
    <row r="29370" spans="1:4">
      <c r="A29370" s="371"/>
      <c r="B29370" s="371"/>
      <c r="C29370" s="371"/>
      <c r="D29370" s="434"/>
    </row>
    <row r="29371" spans="1:4">
      <c r="A29371" s="371"/>
      <c r="B29371" s="371"/>
      <c r="C29371" s="371"/>
      <c r="D29371" s="434"/>
    </row>
    <row r="29372" spans="1:4">
      <c r="A29372" s="371"/>
      <c r="B29372" s="371"/>
      <c r="C29372" s="371"/>
      <c r="D29372" s="434"/>
    </row>
    <row r="29373" spans="1:4">
      <c r="A29373" s="371"/>
      <c r="B29373" s="371"/>
      <c r="C29373" s="371"/>
      <c r="D29373" s="434"/>
    </row>
    <row r="29374" spans="1:4">
      <c r="A29374" s="371"/>
      <c r="B29374" s="371"/>
      <c r="C29374" s="371"/>
      <c r="D29374" s="434"/>
    </row>
    <row r="29375" spans="1:4">
      <c r="A29375" s="371"/>
      <c r="B29375" s="371"/>
      <c r="C29375" s="371"/>
      <c r="D29375" s="434"/>
    </row>
    <row r="29376" spans="1:4">
      <c r="A29376" s="371"/>
      <c r="B29376" s="371"/>
      <c r="C29376" s="371"/>
      <c r="D29376" s="434"/>
    </row>
    <row r="29377" spans="1:4">
      <c r="A29377" s="371"/>
      <c r="B29377" s="371"/>
      <c r="C29377" s="371"/>
      <c r="D29377" s="434"/>
    </row>
    <row r="29378" spans="1:4">
      <c r="A29378" s="371"/>
      <c r="B29378" s="371"/>
      <c r="C29378" s="371"/>
      <c r="D29378" s="434"/>
    </row>
    <row r="29379" spans="1:4">
      <c r="A29379" s="371"/>
      <c r="B29379" s="371"/>
      <c r="C29379" s="371"/>
      <c r="D29379" s="434"/>
    </row>
    <row r="29380" spans="1:4">
      <c r="A29380" s="371"/>
      <c r="B29380" s="371"/>
      <c r="C29380" s="371"/>
      <c r="D29380" s="434"/>
    </row>
    <row r="29381" spans="1:4">
      <c r="A29381" s="371"/>
      <c r="B29381" s="371"/>
      <c r="C29381" s="371"/>
      <c r="D29381" s="434"/>
    </row>
    <row r="29382" spans="1:4">
      <c r="A29382" s="371"/>
      <c r="B29382" s="371"/>
      <c r="C29382" s="371"/>
      <c r="D29382" s="434"/>
    </row>
    <row r="29383" spans="1:4">
      <c r="A29383" s="371"/>
      <c r="B29383" s="371"/>
      <c r="C29383" s="371"/>
      <c r="D29383" s="434"/>
    </row>
    <row r="29384" spans="1:4">
      <c r="A29384" s="371"/>
      <c r="B29384" s="371"/>
      <c r="C29384" s="371"/>
      <c r="D29384" s="434"/>
    </row>
    <row r="29385" spans="1:4">
      <c r="A29385" s="371"/>
      <c r="B29385" s="371"/>
      <c r="C29385" s="371"/>
      <c r="D29385" s="434"/>
    </row>
    <row r="29386" spans="1:4">
      <c r="A29386" s="371"/>
      <c r="B29386" s="371"/>
      <c r="C29386" s="371"/>
      <c r="D29386" s="434"/>
    </row>
    <row r="29387" spans="1:4">
      <c r="A29387" s="371"/>
      <c r="B29387" s="371"/>
      <c r="C29387" s="371"/>
      <c r="D29387" s="434"/>
    </row>
    <row r="29388" spans="1:4">
      <c r="A29388" s="371"/>
      <c r="B29388" s="371"/>
      <c r="C29388" s="371"/>
      <c r="D29388" s="434"/>
    </row>
    <row r="29389" spans="1:4">
      <c r="A29389" s="371"/>
      <c r="B29389" s="371"/>
      <c r="C29389" s="371"/>
      <c r="D29389" s="434"/>
    </row>
    <row r="29390" spans="1:4">
      <c r="A29390" s="371"/>
      <c r="B29390" s="371"/>
      <c r="C29390" s="371"/>
      <c r="D29390" s="434"/>
    </row>
    <row r="29391" spans="1:4">
      <c r="A29391" s="371"/>
      <c r="B29391" s="371"/>
      <c r="C29391" s="371"/>
      <c r="D29391" s="434"/>
    </row>
    <row r="29392" spans="1:4">
      <c r="A29392" s="371"/>
      <c r="B29392" s="371"/>
      <c r="C29392" s="371"/>
      <c r="D29392" s="434"/>
    </row>
    <row r="29393" spans="1:4">
      <c r="A29393" s="371"/>
      <c r="B29393" s="371"/>
      <c r="C29393" s="371"/>
      <c r="D29393" s="434"/>
    </row>
    <row r="29394" spans="1:4">
      <c r="A29394" s="371"/>
      <c r="B29394" s="371"/>
      <c r="C29394" s="371"/>
      <c r="D29394" s="434"/>
    </row>
    <row r="29395" spans="1:4">
      <c r="A29395" s="371"/>
      <c r="B29395" s="371"/>
      <c r="C29395" s="371"/>
      <c r="D29395" s="434"/>
    </row>
    <row r="29396" spans="1:4">
      <c r="A29396" s="371"/>
      <c r="B29396" s="371"/>
      <c r="C29396" s="371"/>
      <c r="D29396" s="434"/>
    </row>
    <row r="29397" spans="1:4">
      <c r="A29397" s="371"/>
      <c r="B29397" s="371"/>
      <c r="C29397" s="371"/>
      <c r="D29397" s="434"/>
    </row>
    <row r="29398" spans="1:4">
      <c r="A29398" s="371"/>
      <c r="B29398" s="371"/>
      <c r="C29398" s="371"/>
      <c r="D29398" s="434"/>
    </row>
    <row r="29399" spans="1:4">
      <c r="A29399" s="371"/>
      <c r="B29399" s="371"/>
      <c r="C29399" s="371"/>
      <c r="D29399" s="434"/>
    </row>
    <row r="29400" spans="1:4">
      <c r="A29400" s="371"/>
      <c r="B29400" s="371"/>
      <c r="C29400" s="371"/>
      <c r="D29400" s="434"/>
    </row>
    <row r="29401" spans="1:4">
      <c r="A29401" s="371"/>
      <c r="B29401" s="371"/>
      <c r="C29401" s="371"/>
      <c r="D29401" s="434"/>
    </row>
    <row r="29402" spans="1:4">
      <c r="A29402" s="371"/>
      <c r="B29402" s="371"/>
      <c r="C29402" s="371"/>
      <c r="D29402" s="434"/>
    </row>
    <row r="29403" spans="1:4">
      <c r="A29403" s="371"/>
      <c r="B29403" s="371"/>
      <c r="C29403" s="371"/>
      <c r="D29403" s="434"/>
    </row>
    <row r="29404" spans="1:4">
      <c r="A29404" s="371"/>
      <c r="B29404" s="371"/>
      <c r="C29404" s="371"/>
      <c r="D29404" s="434"/>
    </row>
    <row r="29405" spans="1:4">
      <c r="A29405" s="371"/>
      <c r="B29405" s="371"/>
      <c r="C29405" s="371"/>
      <c r="D29405" s="434"/>
    </row>
    <row r="29406" spans="1:4">
      <c r="A29406" s="371"/>
      <c r="B29406" s="371"/>
      <c r="C29406" s="371"/>
      <c r="D29406" s="434"/>
    </row>
    <row r="29407" spans="1:4">
      <c r="A29407" s="371"/>
      <c r="B29407" s="371"/>
      <c r="C29407" s="371"/>
      <c r="D29407" s="434"/>
    </row>
    <row r="29408" spans="1:4">
      <c r="A29408" s="371"/>
      <c r="B29408" s="371"/>
      <c r="C29408" s="371"/>
      <c r="D29408" s="434"/>
    </row>
    <row r="29409" spans="1:4">
      <c r="A29409" s="371"/>
      <c r="B29409" s="371"/>
      <c r="C29409" s="371"/>
      <c r="D29409" s="434"/>
    </row>
    <row r="29410" spans="1:4">
      <c r="A29410" s="371"/>
      <c r="B29410" s="371"/>
      <c r="C29410" s="371"/>
      <c r="D29410" s="434"/>
    </row>
    <row r="29411" spans="1:4">
      <c r="A29411" s="371"/>
      <c r="B29411" s="371"/>
      <c r="C29411" s="371"/>
      <c r="D29411" s="434"/>
    </row>
    <row r="29412" spans="1:4">
      <c r="A29412" s="371"/>
      <c r="B29412" s="371"/>
      <c r="C29412" s="371"/>
      <c r="D29412" s="434"/>
    </row>
    <row r="29413" spans="1:4">
      <c r="A29413" s="371"/>
      <c r="B29413" s="371"/>
      <c r="C29413" s="371"/>
      <c r="D29413" s="434"/>
    </row>
    <row r="29414" spans="1:4">
      <c r="A29414" s="371"/>
      <c r="B29414" s="371"/>
      <c r="C29414" s="371"/>
      <c r="D29414" s="434"/>
    </row>
    <row r="29415" spans="1:4">
      <c r="A29415" s="371"/>
      <c r="B29415" s="371"/>
      <c r="C29415" s="371"/>
      <c r="D29415" s="434"/>
    </row>
    <row r="29416" spans="1:4">
      <c r="A29416" s="371"/>
      <c r="B29416" s="371"/>
      <c r="C29416" s="371"/>
      <c r="D29416" s="434"/>
    </row>
    <row r="29417" spans="1:4">
      <c r="A29417" s="371"/>
      <c r="B29417" s="371"/>
      <c r="C29417" s="371"/>
      <c r="D29417" s="434"/>
    </row>
    <row r="29418" spans="1:4">
      <c r="A29418" s="371"/>
      <c r="B29418" s="371"/>
      <c r="C29418" s="371"/>
      <c r="D29418" s="434"/>
    </row>
    <row r="29419" spans="1:4">
      <c r="A29419" s="371"/>
      <c r="B29419" s="371"/>
      <c r="C29419" s="371"/>
      <c r="D29419" s="434"/>
    </row>
    <row r="29420" spans="1:4">
      <c r="A29420" s="371"/>
      <c r="B29420" s="371"/>
      <c r="C29420" s="371"/>
      <c r="D29420" s="434"/>
    </row>
    <row r="29421" spans="1:4">
      <c r="A29421" s="371"/>
      <c r="B29421" s="371"/>
      <c r="C29421" s="371"/>
      <c r="D29421" s="434"/>
    </row>
    <row r="29422" spans="1:4">
      <c r="A29422" s="371"/>
      <c r="B29422" s="371"/>
      <c r="C29422" s="371"/>
      <c r="D29422" s="434"/>
    </row>
    <row r="29423" spans="1:4">
      <c r="A29423" s="371"/>
      <c r="B29423" s="371"/>
      <c r="C29423" s="371"/>
      <c r="D29423" s="434"/>
    </row>
    <row r="29424" spans="1:4">
      <c r="A29424" s="371"/>
      <c r="B29424" s="371"/>
      <c r="C29424" s="371"/>
      <c r="D29424" s="434"/>
    </row>
    <row r="29425" spans="1:4">
      <c r="A29425" s="371"/>
      <c r="B29425" s="371"/>
      <c r="C29425" s="371"/>
      <c r="D29425" s="434"/>
    </row>
    <row r="29426" spans="1:4">
      <c r="A29426" s="371"/>
      <c r="B29426" s="371"/>
      <c r="C29426" s="371"/>
      <c r="D29426" s="434"/>
    </row>
    <row r="29427" spans="1:4">
      <c r="A29427" s="371"/>
      <c r="B29427" s="371"/>
      <c r="C29427" s="371"/>
      <c r="D29427" s="434"/>
    </row>
    <row r="29428" spans="1:4">
      <c r="A29428" s="371"/>
      <c r="B29428" s="371"/>
      <c r="C29428" s="371"/>
      <c r="D29428" s="434"/>
    </row>
    <row r="29429" spans="1:4">
      <c r="A29429" s="371"/>
      <c r="B29429" s="371"/>
      <c r="C29429" s="371"/>
      <c r="D29429" s="434"/>
    </row>
    <row r="29430" spans="1:4">
      <c r="A29430" s="371"/>
      <c r="B29430" s="371"/>
      <c r="C29430" s="371"/>
      <c r="D29430" s="434"/>
    </row>
    <row r="29431" spans="1:4">
      <c r="A29431" s="371"/>
      <c r="B29431" s="371"/>
      <c r="C29431" s="371"/>
      <c r="D29431" s="434"/>
    </row>
    <row r="29432" spans="1:4">
      <c r="A29432" s="371"/>
      <c r="B29432" s="371"/>
      <c r="C29432" s="371"/>
      <c r="D29432" s="434"/>
    </row>
    <row r="29433" spans="1:4">
      <c r="A29433" s="371"/>
      <c r="B29433" s="371"/>
      <c r="C29433" s="371"/>
      <c r="D29433" s="434"/>
    </row>
    <row r="29434" spans="1:4">
      <c r="A29434" s="371"/>
      <c r="B29434" s="371"/>
      <c r="C29434" s="371"/>
      <c r="D29434" s="434"/>
    </row>
    <row r="29435" spans="1:4">
      <c r="A29435" s="371"/>
      <c r="B29435" s="371"/>
      <c r="C29435" s="371"/>
      <c r="D29435" s="434"/>
    </row>
    <row r="29436" spans="1:4">
      <c r="A29436" s="371"/>
      <c r="B29436" s="371"/>
      <c r="C29436" s="371"/>
      <c r="D29436" s="434"/>
    </row>
    <row r="29437" spans="1:4">
      <c r="A29437" s="371"/>
      <c r="B29437" s="371"/>
      <c r="C29437" s="371"/>
      <c r="D29437" s="434"/>
    </row>
    <row r="29438" spans="1:4">
      <c r="A29438" s="371"/>
      <c r="B29438" s="371"/>
      <c r="C29438" s="371"/>
      <c r="D29438" s="434"/>
    </row>
    <row r="29439" spans="1:4">
      <c r="A29439" s="371"/>
      <c r="B29439" s="371"/>
      <c r="C29439" s="371"/>
      <c r="D29439" s="434"/>
    </row>
    <row r="29440" spans="1:4">
      <c r="A29440" s="371"/>
      <c r="B29440" s="371"/>
      <c r="C29440" s="371"/>
      <c r="D29440" s="434"/>
    </row>
    <row r="29441" spans="1:4">
      <c r="A29441" s="371"/>
      <c r="B29441" s="371"/>
      <c r="C29441" s="371"/>
      <c r="D29441" s="434"/>
    </row>
    <row r="29442" spans="1:4">
      <c r="A29442" s="371"/>
      <c r="B29442" s="371"/>
      <c r="C29442" s="371"/>
      <c r="D29442" s="434"/>
    </row>
    <row r="29443" spans="1:4">
      <c r="A29443" s="371"/>
      <c r="B29443" s="371"/>
      <c r="C29443" s="371"/>
      <c r="D29443" s="434"/>
    </row>
    <row r="29444" spans="1:4">
      <c r="A29444" s="371"/>
      <c r="B29444" s="371"/>
      <c r="C29444" s="371"/>
      <c r="D29444" s="434"/>
    </row>
    <row r="29445" spans="1:4">
      <c r="A29445" s="371"/>
      <c r="B29445" s="371"/>
      <c r="C29445" s="371"/>
      <c r="D29445" s="434"/>
    </row>
    <row r="29446" spans="1:4">
      <c r="A29446" s="371"/>
      <c r="B29446" s="371"/>
      <c r="C29446" s="371"/>
      <c r="D29446" s="434"/>
    </row>
    <row r="29447" spans="1:4">
      <c r="A29447" s="371"/>
      <c r="B29447" s="371"/>
      <c r="C29447" s="371"/>
      <c r="D29447" s="434"/>
    </row>
    <row r="29448" spans="1:4">
      <c r="A29448" s="371"/>
      <c r="B29448" s="371"/>
      <c r="C29448" s="371"/>
      <c r="D29448" s="434"/>
    </row>
    <row r="29449" spans="1:4">
      <c r="A29449" s="371"/>
      <c r="B29449" s="371"/>
      <c r="C29449" s="371"/>
      <c r="D29449" s="434"/>
    </row>
    <row r="29450" spans="1:4">
      <c r="A29450" s="371"/>
      <c r="B29450" s="371"/>
      <c r="C29450" s="371"/>
      <c r="D29450" s="434"/>
    </row>
    <row r="29451" spans="1:4">
      <c r="A29451" s="371"/>
      <c r="B29451" s="371"/>
      <c r="C29451" s="371"/>
      <c r="D29451" s="434"/>
    </row>
    <row r="29452" spans="1:4">
      <c r="A29452" s="371"/>
      <c r="B29452" s="371"/>
      <c r="C29452" s="371"/>
      <c r="D29452" s="434"/>
    </row>
    <row r="29453" spans="1:4">
      <c r="A29453" s="371"/>
      <c r="B29453" s="371"/>
      <c r="C29453" s="371"/>
      <c r="D29453" s="434"/>
    </row>
    <row r="29454" spans="1:4">
      <c r="A29454" s="371"/>
      <c r="B29454" s="371"/>
      <c r="C29454" s="371"/>
      <c r="D29454" s="434"/>
    </row>
    <row r="29455" spans="1:4">
      <c r="A29455" s="371"/>
      <c r="B29455" s="371"/>
      <c r="C29455" s="371"/>
      <c r="D29455" s="434"/>
    </row>
    <row r="29456" spans="1:4">
      <c r="A29456" s="371"/>
      <c r="B29456" s="371"/>
      <c r="C29456" s="371"/>
      <c r="D29456" s="434"/>
    </row>
    <row r="29457" spans="1:4">
      <c r="A29457" s="371"/>
      <c r="B29457" s="371"/>
      <c r="C29457" s="371"/>
      <c r="D29457" s="434"/>
    </row>
    <row r="29458" spans="1:4">
      <c r="A29458" s="371"/>
      <c r="B29458" s="371"/>
      <c r="C29458" s="371"/>
      <c r="D29458" s="434"/>
    </row>
    <row r="29459" spans="1:4">
      <c r="A29459" s="371"/>
      <c r="B29459" s="371"/>
      <c r="C29459" s="371"/>
      <c r="D29459" s="434"/>
    </row>
    <row r="29460" spans="1:4">
      <c r="A29460" s="371"/>
      <c r="B29460" s="371"/>
      <c r="C29460" s="371"/>
      <c r="D29460" s="434"/>
    </row>
    <row r="29461" spans="1:4">
      <c r="A29461" s="371"/>
      <c r="B29461" s="371"/>
      <c r="C29461" s="371"/>
      <c r="D29461" s="434"/>
    </row>
    <row r="29462" spans="1:4">
      <c r="A29462" s="371"/>
      <c r="B29462" s="371"/>
      <c r="C29462" s="371"/>
      <c r="D29462" s="434"/>
    </row>
    <row r="29463" spans="1:4">
      <c r="A29463" s="371"/>
      <c r="B29463" s="371"/>
      <c r="C29463" s="371"/>
      <c r="D29463" s="434"/>
    </row>
    <row r="29464" spans="1:4">
      <c r="A29464" s="371"/>
      <c r="B29464" s="371"/>
      <c r="C29464" s="371"/>
      <c r="D29464" s="434"/>
    </row>
    <row r="29465" spans="1:4">
      <c r="A29465" s="371"/>
      <c r="B29465" s="371"/>
      <c r="C29465" s="371"/>
      <c r="D29465" s="434"/>
    </row>
    <row r="29466" spans="1:4">
      <c r="A29466" s="371"/>
      <c r="B29466" s="371"/>
      <c r="C29466" s="371"/>
      <c r="D29466" s="434"/>
    </row>
    <row r="29467" spans="1:4">
      <c r="A29467" s="371"/>
      <c r="B29467" s="371"/>
      <c r="C29467" s="371"/>
      <c r="D29467" s="434"/>
    </row>
    <row r="29468" spans="1:4">
      <c r="A29468" s="371"/>
      <c r="B29468" s="371"/>
      <c r="C29468" s="371"/>
      <c r="D29468" s="434"/>
    </row>
    <row r="29469" spans="1:4">
      <c r="A29469" s="371"/>
      <c r="B29469" s="371"/>
      <c r="C29469" s="371"/>
      <c r="D29469" s="434"/>
    </row>
    <row r="29470" spans="1:4">
      <c r="A29470" s="371"/>
      <c r="B29470" s="371"/>
      <c r="C29470" s="371"/>
      <c r="D29470" s="434"/>
    </row>
    <row r="29471" spans="1:4">
      <c r="A29471" s="371"/>
      <c r="B29471" s="371"/>
      <c r="C29471" s="371"/>
      <c r="D29471" s="434"/>
    </row>
    <row r="29472" spans="1:4">
      <c r="A29472" s="371"/>
      <c r="B29472" s="371"/>
      <c r="C29472" s="371"/>
      <c r="D29472" s="434"/>
    </row>
    <row r="29473" spans="1:4">
      <c r="A29473" s="371"/>
      <c r="B29473" s="371"/>
      <c r="C29473" s="371"/>
      <c r="D29473" s="434"/>
    </row>
    <row r="29474" spans="1:4">
      <c r="A29474" s="371"/>
      <c r="B29474" s="371"/>
      <c r="C29474" s="371"/>
      <c r="D29474" s="434"/>
    </row>
    <row r="29475" spans="1:4">
      <c r="A29475" s="371"/>
      <c r="B29475" s="371"/>
      <c r="C29475" s="371"/>
      <c r="D29475" s="434"/>
    </row>
    <row r="29476" spans="1:4">
      <c r="A29476" s="371"/>
      <c r="B29476" s="371"/>
      <c r="C29476" s="371"/>
      <c r="D29476" s="434"/>
    </row>
    <row r="29477" spans="1:4">
      <c r="A29477" s="371"/>
      <c r="B29477" s="371"/>
      <c r="C29477" s="371"/>
      <c r="D29477" s="434"/>
    </row>
    <row r="29478" spans="1:4">
      <c r="A29478" s="371"/>
      <c r="B29478" s="371"/>
      <c r="C29478" s="371"/>
      <c r="D29478" s="434"/>
    </row>
    <row r="29479" spans="1:4">
      <c r="A29479" s="371"/>
      <c r="B29479" s="371"/>
      <c r="C29479" s="371"/>
      <c r="D29479" s="434"/>
    </row>
    <row r="29480" spans="1:4">
      <c r="A29480" s="371"/>
      <c r="B29480" s="371"/>
      <c r="C29480" s="371"/>
      <c r="D29480" s="434"/>
    </row>
    <row r="29481" spans="1:4">
      <c r="A29481" s="371"/>
      <c r="B29481" s="371"/>
      <c r="C29481" s="371"/>
      <c r="D29481" s="434"/>
    </row>
    <row r="29482" spans="1:4">
      <c r="A29482" s="371"/>
      <c r="B29482" s="371"/>
      <c r="C29482" s="371"/>
      <c r="D29482" s="434"/>
    </row>
    <row r="29483" spans="1:4">
      <c r="A29483" s="371"/>
      <c r="B29483" s="371"/>
      <c r="C29483" s="371"/>
      <c r="D29483" s="434"/>
    </row>
    <row r="29484" spans="1:4">
      <c r="A29484" s="371"/>
      <c r="B29484" s="371"/>
      <c r="C29484" s="371"/>
      <c r="D29484" s="434"/>
    </row>
    <row r="29485" spans="1:4">
      <c r="A29485" s="371"/>
      <c r="B29485" s="371"/>
      <c r="C29485" s="371"/>
      <c r="D29485" s="434"/>
    </row>
    <row r="29486" spans="1:4">
      <c r="A29486" s="371"/>
      <c r="B29486" s="371"/>
      <c r="C29486" s="371"/>
      <c r="D29486" s="434"/>
    </row>
    <row r="29487" spans="1:4">
      <c r="A29487" s="371"/>
      <c r="B29487" s="371"/>
      <c r="C29487" s="371"/>
      <c r="D29487" s="434"/>
    </row>
    <row r="29488" spans="1:4">
      <c r="A29488" s="371"/>
      <c r="B29488" s="371"/>
      <c r="C29488" s="371"/>
      <c r="D29488" s="434"/>
    </row>
    <row r="29489" spans="1:4">
      <c r="A29489" s="371"/>
      <c r="B29489" s="371"/>
      <c r="C29489" s="371"/>
      <c r="D29489" s="434"/>
    </row>
    <row r="29490" spans="1:4">
      <c r="A29490" s="371"/>
      <c r="B29490" s="371"/>
      <c r="C29490" s="371"/>
      <c r="D29490" s="434"/>
    </row>
    <row r="29491" spans="1:4">
      <c r="A29491" s="371"/>
      <c r="B29491" s="371"/>
      <c r="C29491" s="371"/>
      <c r="D29491" s="434"/>
    </row>
    <row r="29492" spans="1:4">
      <c r="A29492" s="371"/>
      <c r="B29492" s="371"/>
      <c r="C29492" s="371"/>
      <c r="D29492" s="434"/>
    </row>
    <row r="29493" spans="1:4">
      <c r="A29493" s="371"/>
      <c r="B29493" s="371"/>
      <c r="C29493" s="371"/>
      <c r="D29493" s="434"/>
    </row>
    <row r="29494" spans="1:4">
      <c r="A29494" s="371"/>
      <c r="B29494" s="371"/>
      <c r="C29494" s="371"/>
      <c r="D29494" s="434"/>
    </row>
    <row r="29495" spans="1:4">
      <c r="A29495" s="371"/>
      <c r="B29495" s="371"/>
      <c r="C29495" s="371"/>
      <c r="D29495" s="434"/>
    </row>
    <row r="29496" spans="1:4">
      <c r="A29496" s="371"/>
      <c r="B29496" s="371"/>
      <c r="C29496" s="371"/>
      <c r="D29496" s="434"/>
    </row>
    <row r="29497" spans="1:4">
      <c r="A29497" s="371"/>
      <c r="B29497" s="371"/>
      <c r="C29497" s="371"/>
      <c r="D29497" s="434"/>
    </row>
    <row r="29498" spans="1:4">
      <c r="A29498" s="371"/>
      <c r="B29498" s="371"/>
      <c r="C29498" s="371"/>
      <c r="D29498" s="434"/>
    </row>
    <row r="29499" spans="1:4">
      <c r="A29499" s="371"/>
      <c r="B29499" s="371"/>
      <c r="C29499" s="371"/>
      <c r="D29499" s="434"/>
    </row>
    <row r="29500" spans="1:4">
      <c r="A29500" s="371"/>
      <c r="B29500" s="371"/>
      <c r="C29500" s="371"/>
      <c r="D29500" s="434"/>
    </row>
    <row r="29501" spans="1:4">
      <c r="A29501" s="371"/>
      <c r="B29501" s="371"/>
      <c r="C29501" s="371"/>
      <c r="D29501" s="434"/>
    </row>
    <row r="29502" spans="1:4">
      <c r="A29502" s="371"/>
      <c r="B29502" s="371"/>
      <c r="C29502" s="371"/>
      <c r="D29502" s="434"/>
    </row>
    <row r="29503" spans="1:4">
      <c r="A29503" s="371"/>
      <c r="B29503" s="371"/>
      <c r="C29503" s="371"/>
      <c r="D29503" s="434"/>
    </row>
    <row r="29504" spans="1:4">
      <c r="A29504" s="371"/>
      <c r="B29504" s="371"/>
      <c r="C29504" s="371"/>
      <c r="D29504" s="434"/>
    </row>
    <row r="29505" spans="1:4">
      <c r="A29505" s="371"/>
      <c r="B29505" s="371"/>
      <c r="C29505" s="371"/>
      <c r="D29505" s="434"/>
    </row>
    <row r="29506" spans="1:4">
      <c r="A29506" s="371"/>
      <c r="B29506" s="371"/>
      <c r="C29506" s="371"/>
      <c r="D29506" s="434"/>
    </row>
    <row r="29507" spans="1:4">
      <c r="A29507" s="371"/>
      <c r="B29507" s="371"/>
      <c r="C29507" s="371"/>
      <c r="D29507" s="434"/>
    </row>
    <row r="29508" spans="1:4">
      <c r="A29508" s="371"/>
      <c r="B29508" s="371"/>
      <c r="C29508" s="371"/>
      <c r="D29508" s="434"/>
    </row>
    <row r="29509" spans="1:4">
      <c r="A29509" s="371"/>
      <c r="B29509" s="371"/>
      <c r="C29509" s="371"/>
      <c r="D29509" s="434"/>
    </row>
    <row r="29510" spans="1:4">
      <c r="A29510" s="371"/>
      <c r="B29510" s="371"/>
      <c r="C29510" s="371"/>
      <c r="D29510" s="434"/>
    </row>
    <row r="29511" spans="1:4">
      <c r="A29511" s="371"/>
      <c r="B29511" s="371"/>
      <c r="C29511" s="371"/>
      <c r="D29511" s="434"/>
    </row>
    <row r="29512" spans="1:4">
      <c r="A29512" s="371"/>
      <c r="B29512" s="371"/>
      <c r="C29512" s="371"/>
      <c r="D29512" s="434"/>
    </row>
    <row r="29513" spans="1:4">
      <c r="A29513" s="371"/>
      <c r="B29513" s="371"/>
      <c r="C29513" s="371"/>
      <c r="D29513" s="434"/>
    </row>
    <row r="29514" spans="1:4">
      <c r="A29514" s="371"/>
      <c r="B29514" s="371"/>
      <c r="C29514" s="371"/>
      <c r="D29514" s="434"/>
    </row>
    <row r="29515" spans="1:4">
      <c r="A29515" s="371"/>
      <c r="B29515" s="371"/>
      <c r="C29515" s="371"/>
      <c r="D29515" s="434"/>
    </row>
    <row r="29516" spans="1:4">
      <c r="A29516" s="371"/>
      <c r="B29516" s="371"/>
      <c r="C29516" s="371"/>
      <c r="D29516" s="434"/>
    </row>
    <row r="29517" spans="1:4">
      <c r="A29517" s="371"/>
      <c r="B29517" s="371"/>
      <c r="C29517" s="371"/>
      <c r="D29517" s="434"/>
    </row>
    <row r="29518" spans="1:4">
      <c r="A29518" s="371"/>
      <c r="B29518" s="371"/>
      <c r="C29518" s="371"/>
      <c r="D29518" s="434"/>
    </row>
    <row r="29519" spans="1:4">
      <c r="A29519" s="371"/>
      <c r="B29519" s="371"/>
      <c r="C29519" s="371"/>
      <c r="D29519" s="434"/>
    </row>
    <row r="29520" spans="1:4">
      <c r="A29520" s="371"/>
      <c r="B29520" s="371"/>
      <c r="C29520" s="371"/>
      <c r="D29520" s="434"/>
    </row>
    <row r="29521" spans="1:4">
      <c r="A29521" s="371"/>
      <c r="B29521" s="371"/>
      <c r="C29521" s="371"/>
      <c r="D29521" s="434"/>
    </row>
    <row r="29522" spans="1:4">
      <c r="A29522" s="371"/>
      <c r="B29522" s="371"/>
      <c r="C29522" s="371"/>
      <c r="D29522" s="434"/>
    </row>
    <row r="29523" spans="1:4">
      <c r="A29523" s="371"/>
      <c r="B29523" s="371"/>
      <c r="C29523" s="371"/>
      <c r="D29523" s="434"/>
    </row>
    <row r="29524" spans="1:4">
      <c r="A29524" s="371"/>
      <c r="B29524" s="371"/>
      <c r="C29524" s="371"/>
      <c r="D29524" s="434"/>
    </row>
    <row r="29525" spans="1:4">
      <c r="A29525" s="371"/>
      <c r="B29525" s="371"/>
      <c r="C29525" s="371"/>
      <c r="D29525" s="434"/>
    </row>
    <row r="29526" spans="1:4">
      <c r="A29526" s="371"/>
      <c r="B29526" s="371"/>
      <c r="C29526" s="371"/>
      <c r="D29526" s="434"/>
    </row>
    <row r="29527" spans="1:4">
      <c r="A29527" s="371"/>
      <c r="B29527" s="371"/>
      <c r="C29527" s="371"/>
      <c r="D29527" s="434"/>
    </row>
    <row r="29528" spans="1:4">
      <c r="A29528" s="371"/>
      <c r="B29528" s="371"/>
      <c r="C29528" s="371"/>
      <c r="D29528" s="434"/>
    </row>
    <row r="29529" spans="1:4">
      <c r="A29529" s="371"/>
      <c r="B29529" s="371"/>
      <c r="C29529" s="371"/>
      <c r="D29529" s="434"/>
    </row>
    <row r="29530" spans="1:4">
      <c r="A29530" s="371"/>
      <c r="B29530" s="371"/>
      <c r="C29530" s="371"/>
      <c r="D29530" s="434"/>
    </row>
    <row r="29531" spans="1:4">
      <c r="A29531" s="371"/>
      <c r="B29531" s="371"/>
      <c r="C29531" s="371"/>
      <c r="D29531" s="434"/>
    </row>
    <row r="29532" spans="1:4">
      <c r="A29532" s="371"/>
      <c r="B29532" s="371"/>
      <c r="C29532" s="371"/>
      <c r="D29532" s="434"/>
    </row>
    <row r="29533" spans="1:4">
      <c r="A29533" s="371"/>
      <c r="B29533" s="371"/>
      <c r="C29533" s="371"/>
      <c r="D29533" s="434"/>
    </row>
    <row r="29534" spans="1:4">
      <c r="A29534" s="371"/>
      <c r="B29534" s="371"/>
      <c r="C29534" s="371"/>
      <c r="D29534" s="434"/>
    </row>
    <row r="29535" spans="1:4">
      <c r="A29535" s="371"/>
      <c r="B29535" s="371"/>
      <c r="C29535" s="371"/>
      <c r="D29535" s="434"/>
    </row>
    <row r="29536" spans="1:4">
      <c r="A29536" s="371"/>
      <c r="B29536" s="371"/>
      <c r="C29536" s="371"/>
      <c r="D29536" s="434"/>
    </row>
    <row r="29537" spans="1:4">
      <c r="A29537" s="371"/>
      <c r="B29537" s="371"/>
      <c r="C29537" s="371"/>
      <c r="D29537" s="434"/>
    </row>
    <row r="29538" spans="1:4">
      <c r="A29538" s="371"/>
      <c r="B29538" s="371"/>
      <c r="C29538" s="371"/>
      <c r="D29538" s="434"/>
    </row>
    <row r="29539" spans="1:4">
      <c r="A29539" s="371"/>
      <c r="B29539" s="371"/>
      <c r="C29539" s="371"/>
      <c r="D29539" s="434"/>
    </row>
    <row r="29540" spans="1:4">
      <c r="A29540" s="371"/>
      <c r="B29540" s="371"/>
      <c r="C29540" s="371"/>
      <c r="D29540" s="434"/>
    </row>
    <row r="29541" spans="1:4">
      <c r="A29541" s="371"/>
      <c r="B29541" s="371"/>
      <c r="C29541" s="371"/>
      <c r="D29541" s="434"/>
    </row>
    <row r="29542" spans="1:4">
      <c r="A29542" s="371"/>
      <c r="B29542" s="371"/>
      <c r="C29542" s="371"/>
      <c r="D29542" s="434"/>
    </row>
    <row r="29543" spans="1:4">
      <c r="A29543" s="371"/>
      <c r="B29543" s="371"/>
      <c r="C29543" s="371"/>
      <c r="D29543" s="434"/>
    </row>
    <row r="29544" spans="1:4">
      <c r="A29544" s="371"/>
      <c r="B29544" s="371"/>
      <c r="C29544" s="371"/>
      <c r="D29544" s="434"/>
    </row>
    <row r="29545" spans="1:4">
      <c r="A29545" s="371"/>
      <c r="B29545" s="371"/>
      <c r="C29545" s="371"/>
      <c r="D29545" s="434"/>
    </row>
    <row r="29546" spans="1:4">
      <c r="A29546" s="371"/>
      <c r="B29546" s="371"/>
      <c r="C29546" s="371"/>
      <c r="D29546" s="434"/>
    </row>
    <row r="29547" spans="1:4">
      <c r="A29547" s="371"/>
      <c r="B29547" s="371"/>
      <c r="C29547" s="371"/>
      <c r="D29547" s="434"/>
    </row>
    <row r="29548" spans="1:4">
      <c r="A29548" s="371"/>
      <c r="B29548" s="371"/>
      <c r="C29548" s="371"/>
      <c r="D29548" s="434"/>
    </row>
    <row r="29549" spans="1:4">
      <c r="A29549" s="371"/>
      <c r="B29549" s="371"/>
      <c r="C29549" s="371"/>
      <c r="D29549" s="434"/>
    </row>
    <row r="29550" spans="1:4">
      <c r="A29550" s="371"/>
      <c r="B29550" s="371"/>
      <c r="C29550" s="371"/>
      <c r="D29550" s="434"/>
    </row>
    <row r="29551" spans="1:4">
      <c r="A29551" s="371"/>
      <c r="B29551" s="371"/>
      <c r="C29551" s="371"/>
      <c r="D29551" s="434"/>
    </row>
    <row r="29552" spans="1:4">
      <c r="A29552" s="371"/>
      <c r="B29552" s="371"/>
      <c r="C29552" s="371"/>
      <c r="D29552" s="434"/>
    </row>
    <row r="29553" spans="1:4">
      <c r="A29553" s="371"/>
      <c r="B29553" s="371"/>
      <c r="C29553" s="371"/>
      <c r="D29553" s="434"/>
    </row>
    <row r="29554" spans="1:4">
      <c r="A29554" s="371"/>
      <c r="B29554" s="371"/>
      <c r="C29554" s="371"/>
      <c r="D29554" s="434"/>
    </row>
    <row r="29555" spans="1:4">
      <c r="A29555" s="371"/>
      <c r="B29555" s="371"/>
      <c r="C29555" s="371"/>
      <c r="D29555" s="434"/>
    </row>
    <row r="29556" spans="1:4">
      <c r="A29556" s="371"/>
      <c r="B29556" s="371"/>
      <c r="C29556" s="371"/>
      <c r="D29556" s="434"/>
    </row>
    <row r="29557" spans="1:4">
      <c r="A29557" s="371"/>
      <c r="B29557" s="371"/>
      <c r="C29557" s="371"/>
      <c r="D29557" s="434"/>
    </row>
    <row r="29558" spans="1:4">
      <c r="A29558" s="371"/>
      <c r="B29558" s="371"/>
      <c r="C29558" s="371"/>
      <c r="D29558" s="434"/>
    </row>
    <row r="29559" spans="1:4">
      <c r="A29559" s="371"/>
      <c r="B29559" s="371"/>
      <c r="C29559" s="371"/>
      <c r="D29559" s="434"/>
    </row>
    <row r="29560" spans="1:4">
      <c r="A29560" s="371"/>
      <c r="B29560" s="371"/>
      <c r="C29560" s="371"/>
      <c r="D29560" s="434"/>
    </row>
    <row r="29561" spans="1:4">
      <c r="A29561" s="371"/>
      <c r="B29561" s="371"/>
      <c r="C29561" s="371"/>
      <c r="D29561" s="434"/>
    </row>
    <row r="29562" spans="1:4">
      <c r="A29562" s="371"/>
      <c r="B29562" s="371"/>
      <c r="C29562" s="371"/>
      <c r="D29562" s="434"/>
    </row>
    <row r="29563" spans="1:4">
      <c r="A29563" s="371"/>
      <c r="B29563" s="371"/>
      <c r="C29563" s="371"/>
      <c r="D29563" s="434"/>
    </row>
    <row r="29564" spans="1:4">
      <c r="A29564" s="371"/>
      <c r="B29564" s="371"/>
      <c r="C29564" s="371"/>
      <c r="D29564" s="434"/>
    </row>
    <row r="29565" spans="1:4">
      <c r="A29565" s="371"/>
      <c r="B29565" s="371"/>
      <c r="C29565" s="371"/>
      <c r="D29565" s="434"/>
    </row>
    <row r="29566" spans="1:4">
      <c r="A29566" s="371"/>
      <c r="B29566" s="371"/>
      <c r="C29566" s="371"/>
      <c r="D29566" s="434"/>
    </row>
    <row r="29567" spans="1:4">
      <c r="A29567" s="371"/>
      <c r="B29567" s="371"/>
      <c r="C29567" s="371"/>
      <c r="D29567" s="434"/>
    </row>
    <row r="29568" spans="1:4">
      <c r="A29568" s="371"/>
      <c r="B29568" s="371"/>
      <c r="C29568" s="371"/>
      <c r="D29568" s="434"/>
    </row>
    <row r="29569" spans="1:4">
      <c r="A29569" s="371"/>
      <c r="B29569" s="371"/>
      <c r="C29569" s="371"/>
      <c r="D29569" s="434"/>
    </row>
    <row r="29570" spans="1:4">
      <c r="A29570" s="371"/>
      <c r="B29570" s="371"/>
      <c r="C29570" s="371"/>
      <c r="D29570" s="434"/>
    </row>
    <row r="29571" spans="1:4">
      <c r="A29571" s="371"/>
      <c r="B29571" s="371"/>
      <c r="C29571" s="371"/>
      <c r="D29571" s="434"/>
    </row>
    <row r="29572" spans="1:4">
      <c r="A29572" s="371"/>
      <c r="B29572" s="371"/>
      <c r="C29572" s="371"/>
      <c r="D29572" s="434"/>
    </row>
    <row r="29573" spans="1:4">
      <c r="A29573" s="371"/>
      <c r="B29573" s="371"/>
      <c r="C29573" s="371"/>
      <c r="D29573" s="434"/>
    </row>
    <row r="29574" spans="1:4">
      <c r="A29574" s="371"/>
      <c r="B29574" s="371"/>
      <c r="C29574" s="371"/>
      <c r="D29574" s="434"/>
    </row>
    <row r="29575" spans="1:4">
      <c r="A29575" s="371"/>
      <c r="B29575" s="371"/>
      <c r="C29575" s="371"/>
      <c r="D29575" s="434"/>
    </row>
    <row r="29576" spans="1:4">
      <c r="A29576" s="371"/>
      <c r="B29576" s="371"/>
      <c r="C29576" s="371"/>
      <c r="D29576" s="434"/>
    </row>
    <row r="29577" spans="1:4">
      <c r="A29577" s="371"/>
      <c r="B29577" s="371"/>
      <c r="C29577" s="371"/>
      <c r="D29577" s="434"/>
    </row>
    <row r="29578" spans="1:4">
      <c r="A29578" s="371"/>
      <c r="B29578" s="371"/>
      <c r="C29578" s="371"/>
      <c r="D29578" s="434"/>
    </row>
    <row r="29579" spans="1:4">
      <c r="A29579" s="371"/>
      <c r="B29579" s="371"/>
      <c r="C29579" s="371"/>
      <c r="D29579" s="434"/>
    </row>
    <row r="29580" spans="1:4">
      <c r="A29580" s="371"/>
      <c r="B29580" s="371"/>
      <c r="C29580" s="371"/>
      <c r="D29580" s="434"/>
    </row>
    <row r="29581" spans="1:4">
      <c r="A29581" s="371"/>
      <c r="B29581" s="371"/>
      <c r="C29581" s="371"/>
      <c r="D29581" s="434"/>
    </row>
    <row r="29582" spans="1:4">
      <c r="A29582" s="371"/>
      <c r="B29582" s="371"/>
      <c r="C29582" s="371"/>
      <c r="D29582" s="434"/>
    </row>
    <row r="29583" spans="1:4">
      <c r="A29583" s="371"/>
      <c r="B29583" s="371"/>
      <c r="C29583" s="371"/>
      <c r="D29583" s="434"/>
    </row>
    <row r="29584" spans="1:4">
      <c r="A29584" s="371"/>
      <c r="B29584" s="371"/>
      <c r="C29584" s="371"/>
      <c r="D29584" s="434"/>
    </row>
    <row r="29585" spans="1:4">
      <c r="A29585" s="371"/>
      <c r="B29585" s="371"/>
      <c r="C29585" s="371"/>
      <c r="D29585" s="434"/>
    </row>
    <row r="29586" spans="1:4">
      <c r="A29586" s="371"/>
      <c r="B29586" s="371"/>
      <c r="C29586" s="371"/>
      <c r="D29586" s="434"/>
    </row>
    <row r="29587" spans="1:4">
      <c r="A29587" s="371"/>
      <c r="B29587" s="371"/>
      <c r="C29587" s="371"/>
      <c r="D29587" s="434"/>
    </row>
    <row r="29588" spans="1:4">
      <c r="A29588" s="371"/>
      <c r="B29588" s="371"/>
      <c r="C29588" s="371"/>
      <c r="D29588" s="434"/>
    </row>
    <row r="29589" spans="1:4">
      <c r="A29589" s="371"/>
      <c r="B29589" s="371"/>
      <c r="C29589" s="371"/>
      <c r="D29589" s="434"/>
    </row>
    <row r="29590" spans="1:4">
      <c r="A29590" s="371"/>
      <c r="B29590" s="371"/>
      <c r="C29590" s="371"/>
      <c r="D29590" s="434"/>
    </row>
    <row r="29591" spans="1:4">
      <c r="A29591" s="371"/>
      <c r="B29591" s="371"/>
      <c r="C29591" s="371"/>
      <c r="D29591" s="434"/>
    </row>
    <row r="29592" spans="1:4">
      <c r="A29592" s="371"/>
      <c r="B29592" s="371"/>
      <c r="C29592" s="371"/>
      <c r="D29592" s="434"/>
    </row>
    <row r="29593" spans="1:4">
      <c r="A29593" s="371"/>
      <c r="B29593" s="371"/>
      <c r="C29593" s="371"/>
      <c r="D29593" s="434"/>
    </row>
    <row r="29594" spans="1:4">
      <c r="A29594" s="371"/>
      <c r="B29594" s="371"/>
      <c r="C29594" s="371"/>
      <c r="D29594" s="434"/>
    </row>
    <row r="29595" spans="1:4">
      <c r="A29595" s="371"/>
      <c r="B29595" s="371"/>
      <c r="C29595" s="371"/>
      <c r="D29595" s="434"/>
    </row>
    <row r="29596" spans="1:4">
      <c r="A29596" s="371"/>
      <c r="B29596" s="371"/>
      <c r="C29596" s="371"/>
      <c r="D29596" s="434"/>
    </row>
    <row r="29597" spans="1:4">
      <c r="A29597" s="371"/>
      <c r="B29597" s="371"/>
      <c r="C29597" s="371"/>
      <c r="D29597" s="434"/>
    </row>
    <row r="29598" spans="1:4">
      <c r="A29598" s="371"/>
      <c r="B29598" s="371"/>
      <c r="C29598" s="371"/>
      <c r="D29598" s="434"/>
    </row>
    <row r="29599" spans="1:4">
      <c r="A29599" s="371"/>
      <c r="B29599" s="371"/>
      <c r="C29599" s="371"/>
      <c r="D29599" s="434"/>
    </row>
    <row r="29600" spans="1:4">
      <c r="A29600" s="371"/>
      <c r="B29600" s="371"/>
      <c r="C29600" s="371"/>
      <c r="D29600" s="434"/>
    </row>
    <row r="29601" spans="1:4">
      <c r="A29601" s="371"/>
      <c r="B29601" s="371"/>
      <c r="C29601" s="371"/>
      <c r="D29601" s="434"/>
    </row>
    <row r="29602" spans="1:4">
      <c r="A29602" s="371"/>
      <c r="B29602" s="371"/>
      <c r="C29602" s="371"/>
      <c r="D29602" s="434"/>
    </row>
    <row r="29603" spans="1:4">
      <c r="A29603" s="371"/>
      <c r="B29603" s="371"/>
      <c r="C29603" s="371"/>
      <c r="D29603" s="434"/>
    </row>
    <row r="29604" spans="1:4">
      <c r="A29604" s="371"/>
      <c r="B29604" s="371"/>
      <c r="C29604" s="371"/>
      <c r="D29604" s="434"/>
    </row>
    <row r="29605" spans="1:4">
      <c r="A29605" s="371"/>
      <c r="B29605" s="371"/>
      <c r="C29605" s="371"/>
      <c r="D29605" s="434"/>
    </row>
    <row r="29606" spans="1:4">
      <c r="A29606" s="371"/>
      <c r="B29606" s="371"/>
      <c r="C29606" s="371"/>
      <c r="D29606" s="434"/>
    </row>
    <row r="29607" spans="1:4">
      <c r="A29607" s="371"/>
      <c r="B29607" s="371"/>
      <c r="C29607" s="371"/>
      <c r="D29607" s="434"/>
    </row>
    <row r="29608" spans="1:4">
      <c r="A29608" s="371"/>
      <c r="B29608" s="371"/>
      <c r="C29608" s="371"/>
      <c r="D29608" s="434"/>
    </row>
    <row r="29609" spans="1:4">
      <c r="A29609" s="371"/>
      <c r="B29609" s="371"/>
      <c r="C29609" s="371"/>
      <c r="D29609" s="434"/>
    </row>
    <row r="29610" spans="1:4">
      <c r="A29610" s="371"/>
      <c r="B29610" s="371"/>
      <c r="C29610" s="371"/>
      <c r="D29610" s="434"/>
    </row>
    <row r="29611" spans="1:4">
      <c r="A29611" s="371"/>
      <c r="B29611" s="371"/>
      <c r="C29611" s="371"/>
      <c r="D29611" s="434"/>
    </row>
    <row r="29612" spans="1:4">
      <c r="A29612" s="371"/>
      <c r="B29612" s="371"/>
      <c r="C29612" s="371"/>
      <c r="D29612" s="434"/>
    </row>
    <row r="29613" spans="1:4">
      <c r="A29613" s="371"/>
      <c r="B29613" s="371"/>
      <c r="C29613" s="371"/>
      <c r="D29613" s="434"/>
    </row>
    <row r="29614" spans="1:4">
      <c r="A29614" s="371"/>
      <c r="B29614" s="371"/>
      <c r="C29614" s="371"/>
      <c r="D29614" s="434"/>
    </row>
    <row r="29615" spans="1:4">
      <c r="A29615" s="371"/>
      <c r="B29615" s="371"/>
      <c r="C29615" s="371"/>
      <c r="D29615" s="434"/>
    </row>
    <row r="29616" spans="1:4">
      <c r="A29616" s="371"/>
      <c r="B29616" s="371"/>
      <c r="C29616" s="371"/>
      <c r="D29616" s="434"/>
    </row>
    <row r="29617" spans="1:4">
      <c r="A29617" s="371"/>
      <c r="B29617" s="371"/>
      <c r="C29617" s="371"/>
      <c r="D29617" s="434"/>
    </row>
    <row r="29618" spans="1:4">
      <c r="A29618" s="371"/>
      <c r="B29618" s="371"/>
      <c r="C29618" s="371"/>
      <c r="D29618" s="434"/>
    </row>
    <row r="29619" spans="1:4">
      <c r="A29619" s="371"/>
      <c r="B29619" s="371"/>
      <c r="C29619" s="371"/>
      <c r="D29619" s="434"/>
    </row>
    <row r="29620" spans="1:4">
      <c r="A29620" s="371"/>
      <c r="B29620" s="371"/>
      <c r="C29620" s="371"/>
      <c r="D29620" s="434"/>
    </row>
    <row r="29621" spans="1:4">
      <c r="A29621" s="371"/>
      <c r="B29621" s="371"/>
      <c r="C29621" s="371"/>
      <c r="D29621" s="434"/>
    </row>
    <row r="29622" spans="1:4">
      <c r="A29622" s="371"/>
      <c r="B29622" s="371"/>
      <c r="C29622" s="371"/>
      <c r="D29622" s="434"/>
    </row>
    <row r="29623" spans="1:4">
      <c r="A29623" s="371"/>
      <c r="B29623" s="371"/>
      <c r="C29623" s="371"/>
      <c r="D29623" s="434"/>
    </row>
    <row r="29624" spans="1:4">
      <c r="A29624" s="371"/>
      <c r="B29624" s="371"/>
      <c r="C29624" s="371"/>
      <c r="D29624" s="434"/>
    </row>
    <row r="29625" spans="1:4">
      <c r="A29625" s="371"/>
      <c r="B29625" s="371"/>
      <c r="C29625" s="371"/>
      <c r="D29625" s="434"/>
    </row>
    <row r="29626" spans="1:4">
      <c r="A29626" s="371"/>
      <c r="B29626" s="371"/>
      <c r="C29626" s="371"/>
      <c r="D29626" s="434"/>
    </row>
    <row r="29627" spans="1:4">
      <c r="A29627" s="371"/>
      <c r="B29627" s="371"/>
      <c r="C29627" s="371"/>
      <c r="D29627" s="434"/>
    </row>
    <row r="29628" spans="1:4">
      <c r="A29628" s="371"/>
      <c r="B29628" s="371"/>
      <c r="C29628" s="371"/>
      <c r="D29628" s="434"/>
    </row>
    <row r="29629" spans="1:4">
      <c r="A29629" s="371"/>
      <c r="B29629" s="371"/>
      <c r="C29629" s="371"/>
      <c r="D29629" s="434"/>
    </row>
    <row r="29630" spans="1:4">
      <c r="A29630" s="371"/>
      <c r="B29630" s="371"/>
      <c r="C29630" s="371"/>
      <c r="D29630" s="434"/>
    </row>
    <row r="29631" spans="1:4">
      <c r="A29631" s="371"/>
      <c r="B29631" s="371"/>
      <c r="C29631" s="371"/>
      <c r="D29631" s="434"/>
    </row>
    <row r="29632" spans="1:4">
      <c r="A29632" s="371"/>
      <c r="B29632" s="371"/>
      <c r="C29632" s="371"/>
      <c r="D29632" s="434"/>
    </row>
    <row r="29633" spans="1:4">
      <c r="A29633" s="371"/>
      <c r="B29633" s="371"/>
      <c r="C29633" s="371"/>
      <c r="D29633" s="434"/>
    </row>
    <row r="29634" spans="1:4">
      <c r="A29634" s="371"/>
      <c r="B29634" s="371"/>
      <c r="C29634" s="371"/>
      <c r="D29634" s="434"/>
    </row>
    <row r="29635" spans="1:4">
      <c r="A29635" s="371"/>
      <c r="B29635" s="371"/>
      <c r="C29635" s="371"/>
      <c r="D29635" s="434"/>
    </row>
    <row r="29636" spans="1:4">
      <c r="A29636" s="371"/>
      <c r="B29636" s="371"/>
      <c r="C29636" s="371"/>
      <c r="D29636" s="434"/>
    </row>
    <row r="29637" spans="1:4">
      <c r="A29637" s="371"/>
      <c r="B29637" s="371"/>
      <c r="C29637" s="371"/>
      <c r="D29637" s="434"/>
    </row>
    <row r="29638" spans="1:4">
      <c r="A29638" s="371"/>
      <c r="B29638" s="371"/>
      <c r="C29638" s="371"/>
      <c r="D29638" s="434"/>
    </row>
    <row r="29639" spans="1:4">
      <c r="A29639" s="371"/>
      <c r="B29639" s="371"/>
      <c r="C29639" s="371"/>
      <c r="D29639" s="434"/>
    </row>
    <row r="29640" spans="1:4">
      <c r="A29640" s="371"/>
      <c r="B29640" s="371"/>
      <c r="C29640" s="371"/>
      <c r="D29640" s="434"/>
    </row>
    <row r="29641" spans="1:4">
      <c r="A29641" s="371"/>
      <c r="B29641" s="371"/>
      <c r="C29641" s="371"/>
      <c r="D29641" s="434"/>
    </row>
    <row r="29642" spans="1:4">
      <c r="A29642" s="371"/>
      <c r="B29642" s="371"/>
      <c r="C29642" s="371"/>
      <c r="D29642" s="434"/>
    </row>
    <row r="29643" spans="1:4">
      <c r="A29643" s="371"/>
      <c r="B29643" s="371"/>
      <c r="C29643" s="371"/>
      <c r="D29643" s="434"/>
    </row>
    <row r="29644" spans="1:4">
      <c r="A29644" s="371"/>
      <c r="B29644" s="371"/>
      <c r="C29644" s="371"/>
      <c r="D29644" s="434"/>
    </row>
    <row r="29645" spans="1:4">
      <c r="A29645" s="371"/>
      <c r="B29645" s="371"/>
      <c r="C29645" s="371"/>
      <c r="D29645" s="434"/>
    </row>
    <row r="29646" spans="1:4">
      <c r="A29646" s="371"/>
      <c r="B29646" s="371"/>
      <c r="C29646" s="371"/>
      <c r="D29646" s="434"/>
    </row>
    <row r="29647" spans="1:4">
      <c r="A29647" s="371"/>
      <c r="B29647" s="371"/>
      <c r="C29647" s="371"/>
      <c r="D29647" s="434"/>
    </row>
    <row r="29648" spans="1:4">
      <c r="A29648" s="371"/>
      <c r="B29648" s="371"/>
      <c r="C29648" s="371"/>
      <c r="D29648" s="434"/>
    </row>
    <row r="29649" spans="1:4">
      <c r="A29649" s="371"/>
      <c r="B29649" s="371"/>
      <c r="C29649" s="371"/>
      <c r="D29649" s="434"/>
    </row>
    <row r="29650" spans="1:4">
      <c r="A29650" s="371"/>
      <c r="B29650" s="371"/>
      <c r="C29650" s="371"/>
      <c r="D29650" s="434"/>
    </row>
    <row r="29651" spans="1:4">
      <c r="A29651" s="371"/>
      <c r="B29651" s="371"/>
      <c r="C29651" s="371"/>
      <c r="D29651" s="434"/>
    </row>
    <row r="29652" spans="1:4">
      <c r="A29652" s="371"/>
      <c r="B29652" s="371"/>
      <c r="C29652" s="371"/>
      <c r="D29652" s="434"/>
    </row>
    <row r="29653" spans="1:4">
      <c r="A29653" s="371"/>
      <c r="B29653" s="371"/>
      <c r="C29653" s="371"/>
      <c r="D29653" s="434"/>
    </row>
    <row r="29654" spans="1:4">
      <c r="A29654" s="371"/>
      <c r="B29654" s="371"/>
      <c r="C29654" s="371"/>
      <c r="D29654" s="434"/>
    </row>
    <row r="29655" spans="1:4">
      <c r="A29655" s="371"/>
      <c r="B29655" s="371"/>
      <c r="C29655" s="371"/>
      <c r="D29655" s="434"/>
    </row>
    <row r="29656" spans="1:4">
      <c r="A29656" s="371"/>
      <c r="B29656" s="371"/>
      <c r="C29656" s="371"/>
      <c r="D29656" s="434"/>
    </row>
    <row r="29657" spans="1:4">
      <c r="A29657" s="371"/>
      <c r="B29657" s="371"/>
      <c r="C29657" s="371"/>
      <c r="D29657" s="434"/>
    </row>
    <row r="29658" spans="1:4">
      <c r="A29658" s="371"/>
      <c r="B29658" s="371"/>
      <c r="C29658" s="371"/>
      <c r="D29658" s="434"/>
    </row>
    <row r="29659" spans="1:4">
      <c r="A29659" s="371"/>
      <c r="B29659" s="371"/>
      <c r="C29659" s="371"/>
      <c r="D29659" s="434"/>
    </row>
    <row r="29660" spans="1:4">
      <c r="A29660" s="371"/>
      <c r="B29660" s="371"/>
      <c r="C29660" s="371"/>
      <c r="D29660" s="434"/>
    </row>
    <row r="29661" spans="1:4">
      <c r="A29661" s="371"/>
      <c r="B29661" s="371"/>
      <c r="C29661" s="371"/>
      <c r="D29661" s="434"/>
    </row>
    <row r="29662" spans="1:4">
      <c r="A29662" s="371"/>
      <c r="B29662" s="371"/>
      <c r="C29662" s="371"/>
      <c r="D29662" s="434"/>
    </row>
    <row r="29663" spans="1:4">
      <c r="A29663" s="371"/>
      <c r="B29663" s="371"/>
      <c r="C29663" s="371"/>
      <c r="D29663" s="434"/>
    </row>
    <row r="29664" spans="1:4">
      <c r="A29664" s="371"/>
      <c r="B29664" s="371"/>
      <c r="C29664" s="371"/>
      <c r="D29664" s="434"/>
    </row>
    <row r="29665" spans="1:4">
      <c r="A29665" s="371"/>
      <c r="B29665" s="371"/>
      <c r="C29665" s="371"/>
      <c r="D29665" s="434"/>
    </row>
    <row r="29666" spans="1:4">
      <c r="A29666" s="371"/>
      <c r="B29666" s="371"/>
      <c r="C29666" s="371"/>
      <c r="D29666" s="434"/>
    </row>
    <row r="29667" spans="1:4">
      <c r="A29667" s="371"/>
      <c r="B29667" s="371"/>
      <c r="C29667" s="371"/>
      <c r="D29667" s="434"/>
    </row>
    <row r="29668" spans="1:4">
      <c r="A29668" s="371"/>
      <c r="B29668" s="371"/>
      <c r="C29668" s="371"/>
      <c r="D29668" s="434"/>
    </row>
    <row r="29669" spans="1:4">
      <c r="A29669" s="371"/>
      <c r="B29669" s="371"/>
      <c r="C29669" s="371"/>
      <c r="D29669" s="434"/>
    </row>
    <row r="29670" spans="1:4">
      <c r="A29670" s="371"/>
      <c r="B29670" s="371"/>
      <c r="C29670" s="371"/>
      <c r="D29670" s="434"/>
    </row>
    <row r="29671" spans="1:4">
      <c r="A29671" s="371"/>
      <c r="B29671" s="371"/>
      <c r="C29671" s="371"/>
      <c r="D29671" s="434"/>
    </row>
    <row r="29672" spans="1:4">
      <c r="A29672" s="371"/>
      <c r="B29672" s="371"/>
      <c r="C29672" s="371"/>
      <c r="D29672" s="434"/>
    </row>
    <row r="29673" spans="1:4">
      <c r="A29673" s="371"/>
      <c r="B29673" s="371"/>
      <c r="C29673" s="371"/>
      <c r="D29673" s="434"/>
    </row>
    <row r="29674" spans="1:4">
      <c r="A29674" s="371"/>
      <c r="B29674" s="371"/>
      <c r="C29674" s="371"/>
      <c r="D29674" s="434"/>
    </row>
    <row r="29675" spans="1:4">
      <c r="A29675" s="371"/>
      <c r="B29675" s="371"/>
      <c r="C29675" s="371"/>
      <c r="D29675" s="434"/>
    </row>
    <row r="29676" spans="1:4">
      <c r="A29676" s="371"/>
      <c r="B29676" s="371"/>
      <c r="C29676" s="371"/>
      <c r="D29676" s="434"/>
    </row>
    <row r="29677" spans="1:4">
      <c r="A29677" s="371"/>
      <c r="B29677" s="371"/>
      <c r="C29677" s="371"/>
      <c r="D29677" s="434"/>
    </row>
    <row r="29678" spans="1:4">
      <c r="A29678" s="371"/>
      <c r="B29678" s="371"/>
      <c r="C29678" s="371"/>
      <c r="D29678" s="434"/>
    </row>
    <row r="29679" spans="1:4">
      <c r="A29679" s="371"/>
      <c r="B29679" s="371"/>
      <c r="C29679" s="371"/>
      <c r="D29679" s="434"/>
    </row>
    <row r="29680" spans="1:4">
      <c r="A29680" s="371"/>
      <c r="B29680" s="371"/>
      <c r="C29680" s="371"/>
      <c r="D29680" s="434"/>
    </row>
    <row r="29681" spans="1:4">
      <c r="A29681" s="371"/>
      <c r="B29681" s="371"/>
      <c r="C29681" s="371"/>
      <c r="D29681" s="434"/>
    </row>
    <row r="29682" spans="1:4">
      <c r="A29682" s="371"/>
      <c r="B29682" s="371"/>
      <c r="C29682" s="371"/>
      <c r="D29682" s="434"/>
    </row>
    <row r="29683" spans="1:4">
      <c r="A29683" s="371"/>
      <c r="B29683" s="371"/>
      <c r="C29683" s="371"/>
      <c r="D29683" s="434"/>
    </row>
    <row r="29684" spans="1:4">
      <c r="A29684" s="371"/>
      <c r="B29684" s="371"/>
      <c r="C29684" s="371"/>
      <c r="D29684" s="434"/>
    </row>
    <row r="29685" spans="1:4">
      <c r="A29685" s="371"/>
      <c r="B29685" s="371"/>
      <c r="C29685" s="371"/>
      <c r="D29685" s="434"/>
    </row>
    <row r="29686" spans="1:4">
      <c r="A29686" s="371"/>
      <c r="B29686" s="371"/>
      <c r="C29686" s="371"/>
      <c r="D29686" s="434"/>
    </row>
    <row r="29687" spans="1:4">
      <c r="A29687" s="371"/>
      <c r="B29687" s="371"/>
      <c r="C29687" s="371"/>
      <c r="D29687" s="434"/>
    </row>
    <row r="29688" spans="1:4">
      <c r="A29688" s="371"/>
      <c r="B29688" s="371"/>
      <c r="C29688" s="371"/>
      <c r="D29688" s="434"/>
    </row>
    <row r="29689" spans="1:4">
      <c r="A29689" s="371"/>
      <c r="B29689" s="371"/>
      <c r="C29689" s="371"/>
      <c r="D29689" s="434"/>
    </row>
    <row r="29690" spans="1:4">
      <c r="A29690" s="371"/>
      <c r="B29690" s="371"/>
      <c r="C29690" s="371"/>
      <c r="D29690" s="434"/>
    </row>
    <row r="29691" spans="1:4">
      <c r="A29691" s="371"/>
      <c r="B29691" s="371"/>
      <c r="C29691" s="371"/>
      <c r="D29691" s="434"/>
    </row>
    <row r="29692" spans="1:4">
      <c r="A29692" s="371"/>
      <c r="B29692" s="371"/>
      <c r="C29692" s="371"/>
      <c r="D29692" s="434"/>
    </row>
    <row r="29693" spans="1:4">
      <c r="A29693" s="371"/>
      <c r="B29693" s="371"/>
      <c r="C29693" s="371"/>
      <c r="D29693" s="434"/>
    </row>
    <row r="29694" spans="1:4">
      <c r="A29694" s="371"/>
      <c r="B29694" s="371"/>
      <c r="C29694" s="371"/>
      <c r="D29694" s="434"/>
    </row>
    <row r="29695" spans="1:4">
      <c r="A29695" s="371"/>
      <c r="B29695" s="371"/>
      <c r="C29695" s="371"/>
      <c r="D29695" s="434"/>
    </row>
    <row r="29696" spans="1:4">
      <c r="A29696" s="371"/>
      <c r="B29696" s="371"/>
      <c r="C29696" s="371"/>
      <c r="D29696" s="434"/>
    </row>
    <row r="29697" spans="1:4">
      <c r="A29697" s="371"/>
      <c r="B29697" s="371"/>
      <c r="C29697" s="371"/>
      <c r="D29697" s="434"/>
    </row>
    <row r="29698" spans="1:4">
      <c r="A29698" s="371"/>
      <c r="B29698" s="371"/>
      <c r="C29698" s="371"/>
      <c r="D29698" s="434"/>
    </row>
    <row r="29699" spans="1:4">
      <c r="A29699" s="371"/>
      <c r="B29699" s="371"/>
      <c r="C29699" s="371"/>
      <c r="D29699" s="434"/>
    </row>
    <row r="29700" spans="1:4">
      <c r="A29700" s="371"/>
      <c r="B29700" s="371"/>
      <c r="C29700" s="371"/>
      <c r="D29700" s="434"/>
    </row>
    <row r="29701" spans="1:4">
      <c r="A29701" s="371"/>
      <c r="B29701" s="371"/>
      <c r="C29701" s="371"/>
      <c r="D29701" s="434"/>
    </row>
    <row r="29702" spans="1:4">
      <c r="A29702" s="371"/>
      <c r="B29702" s="371"/>
      <c r="C29702" s="371"/>
      <c r="D29702" s="434"/>
    </row>
    <row r="29703" spans="1:4">
      <c r="A29703" s="371"/>
      <c r="B29703" s="371"/>
      <c r="C29703" s="371"/>
      <c r="D29703" s="434"/>
    </row>
    <row r="29704" spans="1:4">
      <c r="A29704" s="371"/>
      <c r="B29704" s="371"/>
      <c r="C29704" s="371"/>
      <c r="D29704" s="434"/>
    </row>
    <row r="29705" spans="1:4">
      <c r="A29705" s="371"/>
      <c r="B29705" s="371"/>
      <c r="C29705" s="371"/>
      <c r="D29705" s="434"/>
    </row>
    <row r="29706" spans="1:4">
      <c r="A29706" s="371"/>
      <c r="B29706" s="371"/>
      <c r="C29706" s="371"/>
      <c r="D29706" s="434"/>
    </row>
    <row r="29707" spans="1:4">
      <c r="A29707" s="371"/>
      <c r="B29707" s="371"/>
      <c r="C29707" s="371"/>
      <c r="D29707" s="434"/>
    </row>
    <row r="29708" spans="1:4">
      <c r="A29708" s="371"/>
      <c r="B29708" s="371"/>
      <c r="C29708" s="371"/>
      <c r="D29708" s="434"/>
    </row>
    <row r="29709" spans="1:4">
      <c r="A29709" s="371"/>
      <c r="B29709" s="371"/>
      <c r="C29709" s="371"/>
      <c r="D29709" s="434"/>
    </row>
    <row r="29710" spans="1:4">
      <c r="A29710" s="371"/>
      <c r="B29710" s="371"/>
      <c r="C29710" s="371"/>
      <c r="D29710" s="434"/>
    </row>
    <row r="29711" spans="1:4">
      <c r="A29711" s="371"/>
      <c r="B29711" s="371"/>
      <c r="C29711" s="371"/>
      <c r="D29711" s="434"/>
    </row>
    <row r="29712" spans="1:4">
      <c r="A29712" s="371"/>
      <c r="B29712" s="371"/>
      <c r="C29712" s="371"/>
      <c r="D29712" s="434"/>
    </row>
    <row r="29713" spans="1:4">
      <c r="A29713" s="371"/>
      <c r="B29713" s="371"/>
      <c r="C29713" s="371"/>
      <c r="D29713" s="434"/>
    </row>
    <row r="29714" spans="1:4">
      <c r="A29714" s="371"/>
      <c r="B29714" s="371"/>
      <c r="C29714" s="371"/>
      <c r="D29714" s="434"/>
    </row>
    <row r="29715" spans="1:4">
      <c r="A29715" s="371"/>
      <c r="B29715" s="371"/>
      <c r="C29715" s="371"/>
      <c r="D29715" s="434"/>
    </row>
    <row r="29716" spans="1:4">
      <c r="A29716" s="371"/>
      <c r="B29716" s="371"/>
      <c r="C29716" s="371"/>
      <c r="D29716" s="434"/>
    </row>
    <row r="29717" spans="1:4">
      <c r="A29717" s="371"/>
      <c r="B29717" s="371"/>
      <c r="C29717" s="371"/>
      <c r="D29717" s="434"/>
    </row>
    <row r="29718" spans="1:4">
      <c r="A29718" s="371"/>
      <c r="B29718" s="371"/>
      <c r="C29718" s="371"/>
      <c r="D29718" s="434"/>
    </row>
    <row r="29719" spans="1:4">
      <c r="A29719" s="371"/>
      <c r="B29719" s="371"/>
      <c r="C29719" s="371"/>
      <c r="D29719" s="434"/>
    </row>
    <row r="29720" spans="1:4">
      <c r="A29720" s="371"/>
      <c r="B29720" s="371"/>
      <c r="C29720" s="371"/>
      <c r="D29720" s="434"/>
    </row>
    <row r="29721" spans="1:4">
      <c r="A29721" s="371"/>
      <c r="B29721" s="371"/>
      <c r="C29721" s="371"/>
      <c r="D29721" s="434"/>
    </row>
    <row r="29722" spans="1:4">
      <c r="A29722" s="371"/>
      <c r="B29722" s="371"/>
      <c r="C29722" s="371"/>
      <c r="D29722" s="434"/>
    </row>
    <row r="29723" spans="1:4">
      <c r="A29723" s="371"/>
      <c r="B29723" s="371"/>
      <c r="C29723" s="371"/>
      <c r="D29723" s="434"/>
    </row>
    <row r="29724" spans="1:4">
      <c r="A29724" s="371"/>
      <c r="B29724" s="371"/>
      <c r="C29724" s="371"/>
      <c r="D29724" s="434"/>
    </row>
    <row r="29725" spans="1:4">
      <c r="A29725" s="371"/>
      <c r="B29725" s="371"/>
      <c r="C29725" s="371"/>
      <c r="D29725" s="434"/>
    </row>
    <row r="29726" spans="1:4">
      <c r="A29726" s="371"/>
      <c r="B29726" s="371"/>
      <c r="C29726" s="371"/>
      <c r="D29726" s="434"/>
    </row>
    <row r="29727" spans="1:4">
      <c r="A29727" s="371"/>
      <c r="B29727" s="371"/>
      <c r="C29727" s="371"/>
      <c r="D29727" s="434"/>
    </row>
    <row r="29728" spans="1:4">
      <c r="A29728" s="371"/>
      <c r="B29728" s="371"/>
      <c r="C29728" s="371"/>
      <c r="D29728" s="434"/>
    </row>
    <row r="29729" spans="1:4">
      <c r="A29729" s="371"/>
      <c r="B29729" s="371"/>
      <c r="C29729" s="371"/>
      <c r="D29729" s="434"/>
    </row>
    <row r="29730" spans="1:4">
      <c r="A29730" s="371"/>
      <c r="B29730" s="371"/>
      <c r="C29730" s="371"/>
      <c r="D29730" s="434"/>
    </row>
    <row r="29731" spans="1:4">
      <c r="A29731" s="371"/>
      <c r="B29731" s="371"/>
      <c r="C29731" s="371"/>
      <c r="D29731" s="434"/>
    </row>
    <row r="29732" spans="1:4">
      <c r="A29732" s="371"/>
      <c r="B29732" s="371"/>
      <c r="C29732" s="371"/>
      <c r="D29732" s="434"/>
    </row>
    <row r="29733" spans="1:4">
      <c r="A29733" s="371"/>
      <c r="B29733" s="371"/>
      <c r="C29733" s="371"/>
      <c r="D29733" s="434"/>
    </row>
    <row r="29734" spans="1:4">
      <c r="A29734" s="371"/>
      <c r="B29734" s="371"/>
      <c r="C29734" s="371"/>
      <c r="D29734" s="434"/>
    </row>
    <row r="29735" spans="1:4">
      <c r="A29735" s="371"/>
      <c r="B29735" s="371"/>
      <c r="C29735" s="371"/>
      <c r="D29735" s="434"/>
    </row>
    <row r="29736" spans="1:4">
      <c r="A29736" s="371"/>
      <c r="B29736" s="371"/>
      <c r="C29736" s="371"/>
      <c r="D29736" s="434"/>
    </row>
    <row r="29737" spans="1:4">
      <c r="A29737" s="371"/>
      <c r="B29737" s="371"/>
      <c r="C29737" s="371"/>
      <c r="D29737" s="434"/>
    </row>
    <row r="29738" spans="1:4">
      <c r="A29738" s="371"/>
      <c r="B29738" s="371"/>
      <c r="C29738" s="371"/>
      <c r="D29738" s="434"/>
    </row>
    <row r="29739" spans="1:4">
      <c r="A29739" s="371"/>
      <c r="B29739" s="371"/>
      <c r="C29739" s="371"/>
      <c r="D29739" s="434"/>
    </row>
    <row r="29740" spans="1:4">
      <c r="A29740" s="371"/>
      <c r="B29740" s="371"/>
      <c r="C29740" s="371"/>
      <c r="D29740" s="434"/>
    </row>
    <row r="29741" spans="1:4">
      <c r="A29741" s="371"/>
      <c r="B29741" s="371"/>
      <c r="C29741" s="371"/>
      <c r="D29741" s="434"/>
    </row>
    <row r="29742" spans="1:4">
      <c r="A29742" s="371"/>
      <c r="B29742" s="371"/>
      <c r="C29742" s="371"/>
      <c r="D29742" s="434"/>
    </row>
    <row r="29743" spans="1:4">
      <c r="A29743" s="371"/>
      <c r="B29743" s="371"/>
      <c r="C29743" s="371"/>
      <c r="D29743" s="434"/>
    </row>
    <row r="29744" spans="1:4">
      <c r="A29744" s="371"/>
      <c r="B29744" s="371"/>
      <c r="C29744" s="371"/>
      <c r="D29744" s="434"/>
    </row>
    <row r="29745" spans="1:4">
      <c r="A29745" s="371"/>
      <c r="B29745" s="371"/>
      <c r="C29745" s="371"/>
      <c r="D29745" s="434"/>
    </row>
    <row r="29746" spans="1:4">
      <c r="A29746" s="371"/>
      <c r="B29746" s="371"/>
      <c r="C29746" s="371"/>
      <c r="D29746" s="434"/>
    </row>
    <row r="29747" spans="1:4">
      <c r="A29747" s="371"/>
      <c r="B29747" s="371"/>
      <c r="C29747" s="371"/>
      <c r="D29747" s="434"/>
    </row>
    <row r="29748" spans="1:4">
      <c r="A29748" s="371"/>
      <c r="B29748" s="371"/>
      <c r="C29748" s="371"/>
      <c r="D29748" s="434"/>
    </row>
    <row r="29749" spans="1:4">
      <c r="A29749" s="371"/>
      <c r="B29749" s="371"/>
      <c r="C29749" s="371"/>
      <c r="D29749" s="434"/>
    </row>
    <row r="29750" spans="1:4">
      <c r="A29750" s="371"/>
      <c r="B29750" s="371"/>
      <c r="C29750" s="371"/>
      <c r="D29750" s="434"/>
    </row>
    <row r="29751" spans="1:4">
      <c r="A29751" s="371"/>
      <c r="B29751" s="371"/>
      <c r="C29751" s="371"/>
      <c r="D29751" s="434"/>
    </row>
    <row r="29752" spans="1:4">
      <c r="A29752" s="371"/>
      <c r="B29752" s="371"/>
      <c r="C29752" s="371"/>
      <c r="D29752" s="434"/>
    </row>
    <row r="29753" spans="1:4">
      <c r="A29753" s="371"/>
      <c r="B29753" s="371"/>
      <c r="C29753" s="371"/>
      <c r="D29753" s="434"/>
    </row>
    <row r="29754" spans="1:4">
      <c r="A29754" s="371"/>
      <c r="B29754" s="371"/>
      <c r="C29754" s="371"/>
      <c r="D29754" s="434"/>
    </row>
    <row r="29755" spans="1:4">
      <c r="A29755" s="371"/>
      <c r="B29755" s="371"/>
      <c r="C29755" s="371"/>
      <c r="D29755" s="434"/>
    </row>
    <row r="29756" spans="1:4">
      <c r="A29756" s="371"/>
      <c r="B29756" s="371"/>
      <c r="C29756" s="371"/>
      <c r="D29756" s="434"/>
    </row>
    <row r="29757" spans="1:4">
      <c r="A29757" s="371"/>
      <c r="B29757" s="371"/>
      <c r="C29757" s="371"/>
      <c r="D29757" s="434"/>
    </row>
    <row r="29758" spans="1:4">
      <c r="A29758" s="371"/>
      <c r="B29758" s="371"/>
      <c r="C29758" s="371"/>
      <c r="D29758" s="434"/>
    </row>
    <row r="29759" spans="1:4">
      <c r="A29759" s="371"/>
      <c r="B29759" s="371"/>
      <c r="C29759" s="371"/>
      <c r="D29759" s="434"/>
    </row>
    <row r="29760" spans="1:4">
      <c r="A29760" s="371"/>
      <c r="B29760" s="371"/>
      <c r="C29760" s="371"/>
      <c r="D29760" s="434"/>
    </row>
    <row r="29761" spans="1:4">
      <c r="A29761" s="371"/>
      <c r="B29761" s="371"/>
      <c r="C29761" s="371"/>
      <c r="D29761" s="434"/>
    </row>
    <row r="29762" spans="1:4">
      <c r="A29762" s="371"/>
      <c r="B29762" s="371"/>
      <c r="C29762" s="371"/>
      <c r="D29762" s="434"/>
    </row>
    <row r="29763" spans="1:4">
      <c r="A29763" s="371"/>
      <c r="B29763" s="371"/>
      <c r="C29763" s="371"/>
      <c r="D29763" s="434"/>
    </row>
    <row r="29764" spans="1:4">
      <c r="A29764" s="371"/>
      <c r="B29764" s="371"/>
      <c r="C29764" s="371"/>
      <c r="D29764" s="434"/>
    </row>
    <row r="29765" spans="1:4">
      <c r="A29765" s="371"/>
      <c r="B29765" s="371"/>
      <c r="C29765" s="371"/>
      <c r="D29765" s="434"/>
    </row>
    <row r="29766" spans="1:4">
      <c r="A29766" s="371"/>
      <c r="B29766" s="371"/>
      <c r="C29766" s="371"/>
      <c r="D29766" s="434"/>
    </row>
    <row r="29767" spans="1:4">
      <c r="A29767" s="371"/>
      <c r="B29767" s="371"/>
      <c r="C29767" s="371"/>
      <c r="D29767" s="434"/>
    </row>
    <row r="29768" spans="1:4">
      <c r="A29768" s="371"/>
      <c r="B29768" s="371"/>
      <c r="C29768" s="371"/>
      <c r="D29768" s="434"/>
    </row>
    <row r="29769" spans="1:4">
      <c r="A29769" s="371"/>
      <c r="B29769" s="371"/>
      <c r="C29769" s="371"/>
      <c r="D29769" s="434"/>
    </row>
    <row r="29770" spans="1:4">
      <c r="A29770" s="371"/>
      <c r="B29770" s="371"/>
      <c r="C29770" s="371"/>
      <c r="D29770" s="434"/>
    </row>
    <row r="29771" spans="1:4">
      <c r="A29771" s="371"/>
      <c r="B29771" s="371"/>
      <c r="C29771" s="371"/>
      <c r="D29771" s="434"/>
    </row>
    <row r="29772" spans="1:4">
      <c r="A29772" s="371"/>
      <c r="B29772" s="371"/>
      <c r="C29772" s="371"/>
      <c r="D29772" s="434"/>
    </row>
    <row r="29773" spans="1:4">
      <c r="A29773" s="371"/>
      <c r="B29773" s="371"/>
      <c r="C29773" s="371"/>
      <c r="D29773" s="434"/>
    </row>
    <row r="29774" spans="1:4">
      <c r="A29774" s="371"/>
      <c r="B29774" s="371"/>
      <c r="C29774" s="371"/>
      <c r="D29774" s="434"/>
    </row>
    <row r="29775" spans="1:4">
      <c r="A29775" s="371"/>
      <c r="B29775" s="371"/>
      <c r="C29775" s="371"/>
      <c r="D29775" s="434"/>
    </row>
    <row r="29776" spans="1:4">
      <c r="A29776" s="371"/>
      <c r="B29776" s="371"/>
      <c r="C29776" s="371"/>
      <c r="D29776" s="434"/>
    </row>
    <row r="29777" spans="1:4">
      <c r="A29777" s="371"/>
      <c r="B29777" s="371"/>
      <c r="C29777" s="371"/>
      <c r="D29777" s="434"/>
    </row>
    <row r="29778" spans="1:4">
      <c r="A29778" s="371"/>
      <c r="B29778" s="371"/>
      <c r="C29778" s="371"/>
      <c r="D29778" s="434"/>
    </row>
    <row r="29779" spans="1:4">
      <c r="A29779" s="371"/>
      <c r="B29779" s="371"/>
      <c r="C29779" s="371"/>
      <c r="D29779" s="434"/>
    </row>
    <row r="29780" spans="1:4">
      <c r="A29780" s="371"/>
      <c r="B29780" s="371"/>
      <c r="C29780" s="371"/>
      <c r="D29780" s="434"/>
    </row>
    <row r="29781" spans="1:4">
      <c r="A29781" s="371"/>
      <c r="B29781" s="371"/>
      <c r="C29781" s="371"/>
      <c r="D29781" s="434"/>
    </row>
    <row r="29782" spans="1:4">
      <c r="A29782" s="371"/>
      <c r="B29782" s="371"/>
      <c r="C29782" s="371"/>
      <c r="D29782" s="434"/>
    </row>
    <row r="29783" spans="1:4">
      <c r="A29783" s="371"/>
      <c r="B29783" s="371"/>
      <c r="C29783" s="371"/>
      <c r="D29783" s="434"/>
    </row>
    <row r="29784" spans="1:4">
      <c r="A29784" s="371"/>
      <c r="B29784" s="371"/>
      <c r="C29784" s="371"/>
      <c r="D29784" s="434"/>
    </row>
    <row r="29785" spans="1:4">
      <c r="A29785" s="371"/>
      <c r="B29785" s="371"/>
      <c r="C29785" s="371"/>
      <c r="D29785" s="434"/>
    </row>
    <row r="29786" spans="1:4">
      <c r="A29786" s="371"/>
      <c r="B29786" s="371"/>
      <c r="C29786" s="371"/>
      <c r="D29786" s="434"/>
    </row>
    <row r="29787" spans="1:4">
      <c r="A29787" s="371"/>
      <c r="B29787" s="371"/>
      <c r="C29787" s="371"/>
      <c r="D29787" s="434"/>
    </row>
    <row r="29788" spans="1:4">
      <c r="A29788" s="371"/>
      <c r="B29788" s="371"/>
      <c r="C29788" s="371"/>
      <c r="D29788" s="434"/>
    </row>
    <row r="29789" spans="1:4">
      <c r="A29789" s="371"/>
      <c r="B29789" s="371"/>
      <c r="C29789" s="371"/>
      <c r="D29789" s="434"/>
    </row>
    <row r="29790" spans="1:4">
      <c r="A29790" s="371"/>
      <c r="B29790" s="371"/>
      <c r="C29790" s="371"/>
      <c r="D29790" s="434"/>
    </row>
    <row r="29791" spans="1:4">
      <c r="A29791" s="371"/>
      <c r="B29791" s="371"/>
      <c r="C29791" s="371"/>
      <c r="D29791" s="434"/>
    </row>
    <row r="29792" spans="1:4">
      <c r="A29792" s="371"/>
      <c r="B29792" s="371"/>
      <c r="C29792" s="371"/>
      <c r="D29792" s="434"/>
    </row>
    <row r="29793" spans="1:4">
      <c r="A29793" s="371"/>
      <c r="B29793" s="371"/>
      <c r="C29793" s="371"/>
      <c r="D29793" s="434"/>
    </row>
    <row r="29794" spans="1:4">
      <c r="A29794" s="371"/>
      <c r="B29794" s="371"/>
      <c r="C29794" s="371"/>
      <c r="D29794" s="434"/>
    </row>
    <row r="29795" spans="1:4">
      <c r="A29795" s="371"/>
      <c r="B29795" s="371"/>
      <c r="C29795" s="371"/>
      <c r="D29795" s="434"/>
    </row>
    <row r="29796" spans="1:4">
      <c r="A29796" s="371"/>
      <c r="B29796" s="371"/>
      <c r="C29796" s="371"/>
      <c r="D29796" s="434"/>
    </row>
    <row r="29797" spans="1:4">
      <c r="A29797" s="371"/>
      <c r="B29797" s="371"/>
      <c r="C29797" s="371"/>
      <c r="D29797" s="434"/>
    </row>
    <row r="29798" spans="1:4">
      <c r="A29798" s="371"/>
      <c r="B29798" s="371"/>
      <c r="C29798" s="371"/>
      <c r="D29798" s="434"/>
    </row>
    <row r="29799" spans="1:4">
      <c r="A29799" s="371"/>
      <c r="B29799" s="371"/>
      <c r="C29799" s="371"/>
      <c r="D29799" s="434"/>
    </row>
    <row r="29800" spans="1:4">
      <c r="A29800" s="371"/>
      <c r="B29800" s="371"/>
      <c r="C29800" s="371"/>
      <c r="D29800" s="434"/>
    </row>
    <row r="29801" spans="1:4">
      <c r="A29801" s="371"/>
      <c r="B29801" s="371"/>
      <c r="C29801" s="371"/>
      <c r="D29801" s="434"/>
    </row>
    <row r="29802" spans="1:4">
      <c r="A29802" s="371"/>
      <c r="B29802" s="371"/>
      <c r="C29802" s="371"/>
      <c r="D29802" s="434"/>
    </row>
    <row r="29803" spans="1:4">
      <c r="A29803" s="371"/>
      <c r="B29803" s="371"/>
      <c r="C29803" s="371"/>
      <c r="D29803" s="434"/>
    </row>
    <row r="29804" spans="1:4">
      <c r="A29804" s="371"/>
      <c r="B29804" s="371"/>
      <c r="C29804" s="371"/>
      <c r="D29804" s="434"/>
    </row>
    <row r="29805" spans="1:4">
      <c r="A29805" s="371"/>
      <c r="B29805" s="371"/>
      <c r="C29805" s="371"/>
      <c r="D29805" s="434"/>
    </row>
    <row r="29806" spans="1:4">
      <c r="A29806" s="371"/>
      <c r="B29806" s="371"/>
      <c r="C29806" s="371"/>
      <c r="D29806" s="434"/>
    </row>
    <row r="29807" spans="1:4">
      <c r="A29807" s="371"/>
      <c r="B29807" s="371"/>
      <c r="C29807" s="371"/>
      <c r="D29807" s="434"/>
    </row>
    <row r="29808" spans="1:4">
      <c r="A29808" s="371"/>
      <c r="B29808" s="371"/>
      <c r="C29808" s="371"/>
      <c r="D29808" s="434"/>
    </row>
    <row r="29809" spans="1:4">
      <c r="A29809" s="371"/>
      <c r="B29809" s="371"/>
      <c r="C29809" s="371"/>
      <c r="D29809" s="434"/>
    </row>
    <row r="29810" spans="1:4">
      <c r="A29810" s="371"/>
      <c r="B29810" s="371"/>
      <c r="C29810" s="371"/>
      <c r="D29810" s="434"/>
    </row>
    <row r="29811" spans="1:4">
      <c r="A29811" s="371"/>
      <c r="B29811" s="371"/>
      <c r="C29811" s="371"/>
      <c r="D29811" s="434"/>
    </row>
    <row r="29812" spans="1:4">
      <c r="A29812" s="371"/>
      <c r="B29812" s="371"/>
      <c r="C29812" s="371"/>
      <c r="D29812" s="434"/>
    </row>
    <row r="29813" spans="1:4">
      <c r="A29813" s="371"/>
      <c r="B29813" s="371"/>
      <c r="C29813" s="371"/>
      <c r="D29813" s="434"/>
    </row>
    <row r="29814" spans="1:4">
      <c r="A29814" s="371"/>
      <c r="B29814" s="371"/>
      <c r="C29814" s="371"/>
      <c r="D29814" s="434"/>
    </row>
    <row r="29815" spans="1:4">
      <c r="A29815" s="371"/>
      <c r="B29815" s="371"/>
      <c r="C29815" s="371"/>
      <c r="D29815" s="434"/>
    </row>
    <row r="29816" spans="1:4">
      <c r="A29816" s="371"/>
      <c r="B29816" s="371"/>
      <c r="C29816" s="371"/>
      <c r="D29816" s="434"/>
    </row>
    <row r="29817" spans="1:4">
      <c r="A29817" s="371"/>
      <c r="B29817" s="371"/>
      <c r="C29817" s="371"/>
      <c r="D29817" s="434"/>
    </row>
    <row r="29818" spans="1:4">
      <c r="A29818" s="371"/>
      <c r="B29818" s="371"/>
      <c r="C29818" s="371"/>
      <c r="D29818" s="434"/>
    </row>
    <row r="29819" spans="1:4">
      <c r="A29819" s="371"/>
      <c r="B29819" s="371"/>
      <c r="C29819" s="371"/>
      <c r="D29819" s="434"/>
    </row>
    <row r="29820" spans="1:4">
      <c r="A29820" s="371"/>
      <c r="B29820" s="371"/>
      <c r="C29820" s="371"/>
      <c r="D29820" s="434"/>
    </row>
    <row r="29821" spans="1:4">
      <c r="A29821" s="371"/>
      <c r="B29821" s="371"/>
      <c r="C29821" s="371"/>
      <c r="D29821" s="434"/>
    </row>
    <row r="29822" spans="1:4">
      <c r="A29822" s="371"/>
      <c r="B29822" s="371"/>
      <c r="C29822" s="371"/>
      <c r="D29822" s="434"/>
    </row>
    <row r="29823" spans="1:4">
      <c r="A29823" s="371"/>
      <c r="B29823" s="371"/>
      <c r="C29823" s="371"/>
      <c r="D29823" s="434"/>
    </row>
    <row r="29824" spans="1:4">
      <c r="A29824" s="371"/>
      <c r="B29824" s="371"/>
      <c r="C29824" s="371"/>
      <c r="D29824" s="434"/>
    </row>
    <row r="29825" spans="1:4">
      <c r="A29825" s="371"/>
      <c r="B29825" s="371"/>
      <c r="C29825" s="371"/>
      <c r="D29825" s="434"/>
    </row>
    <row r="29826" spans="1:4">
      <c r="A29826" s="371"/>
      <c r="B29826" s="371"/>
      <c r="C29826" s="371"/>
      <c r="D29826" s="434"/>
    </row>
    <row r="29827" spans="1:4">
      <c r="A29827" s="371"/>
      <c r="B29827" s="371"/>
      <c r="C29827" s="371"/>
      <c r="D29827" s="434"/>
    </row>
    <row r="29828" spans="1:4">
      <c r="A29828" s="371"/>
      <c r="B29828" s="371"/>
      <c r="C29828" s="371"/>
      <c r="D29828" s="434"/>
    </row>
    <row r="29829" spans="1:4">
      <c r="A29829" s="371"/>
      <c r="B29829" s="371"/>
      <c r="C29829" s="371"/>
      <c r="D29829" s="434"/>
    </row>
    <row r="29830" spans="1:4">
      <c r="A29830" s="371"/>
      <c r="B29830" s="371"/>
      <c r="C29830" s="371"/>
      <c r="D29830" s="434"/>
    </row>
    <row r="29831" spans="1:4">
      <c r="A29831" s="371"/>
      <c r="B29831" s="371"/>
      <c r="C29831" s="371"/>
      <c r="D29831" s="434"/>
    </row>
    <row r="29832" spans="1:4">
      <c r="A29832" s="371"/>
      <c r="B29832" s="371"/>
      <c r="C29832" s="371"/>
      <c r="D29832" s="434"/>
    </row>
    <row r="29833" spans="1:4">
      <c r="A29833" s="371"/>
      <c r="B29833" s="371"/>
      <c r="C29833" s="371"/>
      <c r="D29833" s="434"/>
    </row>
    <row r="29834" spans="1:4">
      <c r="A29834" s="371"/>
      <c r="B29834" s="371"/>
      <c r="C29834" s="371"/>
      <c r="D29834" s="434"/>
    </row>
    <row r="29835" spans="1:4">
      <c r="A29835" s="371"/>
      <c r="B29835" s="371"/>
      <c r="C29835" s="371"/>
      <c r="D29835" s="434"/>
    </row>
    <row r="29836" spans="1:4">
      <c r="A29836" s="371"/>
      <c r="B29836" s="371"/>
      <c r="C29836" s="371"/>
      <c r="D29836" s="434"/>
    </row>
    <row r="29837" spans="1:4">
      <c r="A29837" s="371"/>
      <c r="B29837" s="371"/>
      <c r="C29837" s="371"/>
      <c r="D29837" s="434"/>
    </row>
    <row r="29838" spans="1:4">
      <c r="A29838" s="371"/>
      <c r="B29838" s="371"/>
      <c r="C29838" s="371"/>
      <c r="D29838" s="434"/>
    </row>
    <row r="29839" spans="1:4">
      <c r="A29839" s="371"/>
      <c r="B29839" s="371"/>
      <c r="C29839" s="371"/>
      <c r="D29839" s="434"/>
    </row>
    <row r="29840" spans="1:4">
      <c r="A29840" s="371"/>
      <c r="B29840" s="371"/>
      <c r="C29840" s="371"/>
      <c r="D29840" s="434"/>
    </row>
    <row r="29841" spans="1:4">
      <c r="A29841" s="371"/>
      <c r="B29841" s="371"/>
      <c r="C29841" s="371"/>
      <c r="D29841" s="434"/>
    </row>
    <row r="29842" spans="1:4">
      <c r="A29842" s="371"/>
      <c r="B29842" s="371"/>
      <c r="C29842" s="371"/>
      <c r="D29842" s="434"/>
    </row>
    <row r="29843" spans="1:4">
      <c r="A29843" s="371"/>
      <c r="B29843" s="371"/>
      <c r="C29843" s="371"/>
      <c r="D29843" s="434"/>
    </row>
    <row r="29844" spans="1:4">
      <c r="A29844" s="371"/>
      <c r="B29844" s="371"/>
      <c r="C29844" s="371"/>
      <c r="D29844" s="434"/>
    </row>
    <row r="29845" spans="1:4">
      <c r="A29845" s="371"/>
      <c r="B29845" s="371"/>
      <c r="C29845" s="371"/>
      <c r="D29845" s="434"/>
    </row>
    <row r="29846" spans="1:4">
      <c r="A29846" s="371"/>
      <c r="B29846" s="371"/>
      <c r="C29846" s="371"/>
      <c r="D29846" s="434"/>
    </row>
    <row r="29847" spans="1:4">
      <c r="A29847" s="371"/>
      <c r="B29847" s="371"/>
      <c r="C29847" s="371"/>
      <c r="D29847" s="434"/>
    </row>
    <row r="29848" spans="1:4">
      <c r="A29848" s="371"/>
      <c r="B29848" s="371"/>
      <c r="C29848" s="371"/>
      <c r="D29848" s="434"/>
    </row>
    <row r="29849" spans="1:4">
      <c r="A29849" s="371"/>
      <c r="B29849" s="371"/>
      <c r="C29849" s="371"/>
      <c r="D29849" s="434"/>
    </row>
    <row r="29850" spans="1:4">
      <c r="A29850" s="371"/>
      <c r="B29850" s="371"/>
      <c r="C29850" s="371"/>
      <c r="D29850" s="434"/>
    </row>
    <row r="29851" spans="1:4">
      <c r="A29851" s="371"/>
      <c r="B29851" s="371"/>
      <c r="C29851" s="371"/>
      <c r="D29851" s="434"/>
    </row>
    <row r="29852" spans="1:4">
      <c r="A29852" s="371"/>
      <c r="B29852" s="371"/>
      <c r="C29852" s="371"/>
      <c r="D29852" s="434"/>
    </row>
    <row r="29853" spans="1:4">
      <c r="A29853" s="371"/>
      <c r="B29853" s="371"/>
      <c r="C29853" s="371"/>
      <c r="D29853" s="434"/>
    </row>
    <row r="29854" spans="1:4">
      <c r="A29854" s="371"/>
      <c r="B29854" s="371"/>
      <c r="C29854" s="371"/>
      <c r="D29854" s="434"/>
    </row>
    <row r="29855" spans="1:4">
      <c r="A29855" s="371"/>
      <c r="B29855" s="371"/>
      <c r="C29855" s="371"/>
      <c r="D29855" s="434"/>
    </row>
    <row r="29856" spans="1:4">
      <c r="A29856" s="371"/>
      <c r="B29856" s="371"/>
      <c r="C29856" s="371"/>
      <c r="D29856" s="434"/>
    </row>
    <row r="29857" spans="1:4">
      <c r="A29857" s="371"/>
      <c r="B29857" s="371"/>
      <c r="C29857" s="371"/>
      <c r="D29857" s="434"/>
    </row>
    <row r="29858" spans="1:4">
      <c r="A29858" s="371"/>
      <c r="B29858" s="371"/>
      <c r="C29858" s="371"/>
      <c r="D29858" s="434"/>
    </row>
    <row r="29859" spans="1:4">
      <c r="A29859" s="371"/>
      <c r="B29859" s="371"/>
      <c r="C29859" s="371"/>
      <c r="D29859" s="434"/>
    </row>
    <row r="29860" spans="1:4">
      <c r="A29860" s="371"/>
      <c r="B29860" s="371"/>
      <c r="C29860" s="371"/>
      <c r="D29860" s="434"/>
    </row>
    <row r="29861" spans="1:4">
      <c r="A29861" s="371"/>
      <c r="B29861" s="371"/>
      <c r="C29861" s="371"/>
      <c r="D29861" s="434"/>
    </row>
    <row r="29862" spans="1:4">
      <c r="A29862" s="371"/>
      <c r="B29862" s="371"/>
      <c r="C29862" s="371"/>
      <c r="D29862" s="434"/>
    </row>
    <row r="29863" spans="1:4">
      <c r="A29863" s="371"/>
      <c r="B29863" s="371"/>
      <c r="C29863" s="371"/>
      <c r="D29863" s="434"/>
    </row>
    <row r="29864" spans="1:4">
      <c r="A29864" s="371"/>
      <c r="B29864" s="371"/>
      <c r="C29864" s="371"/>
      <c r="D29864" s="434"/>
    </row>
    <row r="29865" spans="1:4">
      <c r="A29865" s="371"/>
      <c r="B29865" s="371"/>
      <c r="C29865" s="371"/>
      <c r="D29865" s="434"/>
    </row>
    <row r="29866" spans="1:4">
      <c r="A29866" s="371"/>
      <c r="B29866" s="371"/>
      <c r="C29866" s="371"/>
      <c r="D29866" s="434"/>
    </row>
    <row r="29867" spans="1:4">
      <c r="A29867" s="371"/>
      <c r="B29867" s="371"/>
      <c r="C29867" s="371"/>
      <c r="D29867" s="434"/>
    </row>
    <row r="29868" spans="1:4">
      <c r="A29868" s="371"/>
      <c r="B29868" s="371"/>
      <c r="C29868" s="371"/>
      <c r="D29868" s="434"/>
    </row>
    <row r="29869" spans="1:4">
      <c r="A29869" s="371"/>
      <c r="B29869" s="371"/>
      <c r="C29869" s="371"/>
      <c r="D29869" s="434"/>
    </row>
    <row r="29870" spans="1:4">
      <c r="A29870" s="371"/>
      <c r="B29870" s="371"/>
      <c r="C29870" s="371"/>
      <c r="D29870" s="434"/>
    </row>
    <row r="29871" spans="1:4">
      <c r="A29871" s="371"/>
      <c r="B29871" s="371"/>
      <c r="C29871" s="371"/>
      <c r="D29871" s="434"/>
    </row>
    <row r="29872" spans="1:4">
      <c r="A29872" s="371"/>
      <c r="B29872" s="371"/>
      <c r="C29872" s="371"/>
      <c r="D29872" s="434"/>
    </row>
    <row r="29873" spans="1:4">
      <c r="A29873" s="371"/>
      <c r="B29873" s="371"/>
      <c r="C29873" s="371"/>
      <c r="D29873" s="434"/>
    </row>
    <row r="29874" spans="1:4">
      <c r="A29874" s="371"/>
      <c r="B29874" s="371"/>
      <c r="C29874" s="371"/>
      <c r="D29874" s="434"/>
    </row>
    <row r="29875" spans="1:4">
      <c r="A29875" s="371"/>
      <c r="B29875" s="371"/>
      <c r="C29875" s="371"/>
      <c r="D29875" s="434"/>
    </row>
    <row r="29876" spans="1:4">
      <c r="A29876" s="371"/>
      <c r="B29876" s="371"/>
      <c r="C29876" s="371"/>
      <c r="D29876" s="434"/>
    </row>
    <row r="29877" spans="1:4">
      <c r="A29877" s="371"/>
      <c r="B29877" s="371"/>
      <c r="C29877" s="371"/>
      <c r="D29877" s="434"/>
    </row>
    <row r="29878" spans="1:4">
      <c r="A29878" s="371"/>
      <c r="B29878" s="371"/>
      <c r="C29878" s="371"/>
      <c r="D29878" s="434"/>
    </row>
    <row r="29879" spans="1:4">
      <c r="A29879" s="371"/>
      <c r="B29879" s="371"/>
      <c r="C29879" s="371"/>
      <c r="D29879" s="434"/>
    </row>
    <row r="29880" spans="1:4">
      <c r="A29880" s="371"/>
      <c r="B29880" s="371"/>
      <c r="C29880" s="371"/>
      <c r="D29880" s="434"/>
    </row>
    <row r="29881" spans="1:4">
      <c r="A29881" s="371"/>
      <c r="B29881" s="371"/>
      <c r="C29881" s="371"/>
      <c r="D29881" s="434"/>
    </row>
    <row r="29882" spans="1:4">
      <c r="A29882" s="371"/>
      <c r="B29882" s="371"/>
      <c r="C29882" s="371"/>
      <c r="D29882" s="434"/>
    </row>
    <row r="29883" spans="1:4">
      <c r="A29883" s="371"/>
      <c r="B29883" s="371"/>
      <c r="C29883" s="371"/>
      <c r="D29883" s="434"/>
    </row>
    <row r="29884" spans="1:4">
      <c r="A29884" s="371"/>
      <c r="B29884" s="371"/>
      <c r="C29884" s="371"/>
      <c r="D29884" s="434"/>
    </row>
    <row r="29885" spans="1:4">
      <c r="A29885" s="371"/>
      <c r="B29885" s="371"/>
      <c r="C29885" s="371"/>
      <c r="D29885" s="434"/>
    </row>
    <row r="29886" spans="1:4">
      <c r="A29886" s="371"/>
      <c r="B29886" s="371"/>
      <c r="C29886" s="371"/>
      <c r="D29886" s="434"/>
    </row>
    <row r="29887" spans="1:4">
      <c r="A29887" s="371"/>
      <c r="B29887" s="371"/>
      <c r="C29887" s="371"/>
      <c r="D29887" s="434"/>
    </row>
    <row r="29888" spans="1:4">
      <c r="A29888" s="371"/>
      <c r="B29888" s="371"/>
      <c r="C29888" s="371"/>
      <c r="D29888" s="434"/>
    </row>
    <row r="29889" spans="1:4">
      <c r="A29889" s="371"/>
      <c r="B29889" s="371"/>
      <c r="C29889" s="371"/>
      <c r="D29889" s="434"/>
    </row>
    <row r="29890" spans="1:4">
      <c r="A29890" s="371"/>
      <c r="B29890" s="371"/>
      <c r="C29890" s="371"/>
      <c r="D29890" s="434"/>
    </row>
    <row r="29891" spans="1:4">
      <c r="A29891" s="371"/>
      <c r="B29891" s="371"/>
      <c r="C29891" s="371"/>
      <c r="D29891" s="434"/>
    </row>
    <row r="29892" spans="1:4">
      <c r="A29892" s="371"/>
      <c r="B29892" s="371"/>
      <c r="C29892" s="371"/>
      <c r="D29892" s="434"/>
    </row>
    <row r="29893" spans="1:4">
      <c r="A29893" s="371"/>
      <c r="B29893" s="371"/>
      <c r="C29893" s="371"/>
      <c r="D29893" s="434"/>
    </row>
    <row r="29894" spans="1:4">
      <c r="A29894" s="371"/>
      <c r="B29894" s="371"/>
      <c r="C29894" s="371"/>
      <c r="D29894" s="434"/>
    </row>
    <row r="29895" spans="1:4">
      <c r="A29895" s="371"/>
      <c r="B29895" s="371"/>
      <c r="C29895" s="371"/>
      <c r="D29895" s="434"/>
    </row>
    <row r="29896" spans="1:4">
      <c r="A29896" s="371"/>
      <c r="B29896" s="371"/>
      <c r="C29896" s="371"/>
      <c r="D29896" s="434"/>
    </row>
    <row r="29897" spans="1:4">
      <c r="A29897" s="371"/>
      <c r="B29897" s="371"/>
      <c r="C29897" s="371"/>
      <c r="D29897" s="434"/>
    </row>
    <row r="29898" spans="1:4">
      <c r="A29898" s="371"/>
      <c r="B29898" s="371"/>
      <c r="C29898" s="371"/>
      <c r="D29898" s="434"/>
    </row>
    <row r="29899" spans="1:4">
      <c r="A29899" s="371"/>
      <c r="B29899" s="371"/>
      <c r="C29899" s="371"/>
      <c r="D29899" s="434"/>
    </row>
    <row r="29900" spans="1:4">
      <c r="A29900" s="371"/>
      <c r="B29900" s="371"/>
      <c r="C29900" s="371"/>
      <c r="D29900" s="434"/>
    </row>
    <row r="29901" spans="1:4">
      <c r="A29901" s="371"/>
      <c r="B29901" s="371"/>
      <c r="C29901" s="371"/>
      <c r="D29901" s="434"/>
    </row>
    <row r="29902" spans="1:4">
      <c r="A29902" s="371"/>
      <c r="B29902" s="371"/>
      <c r="C29902" s="371"/>
      <c r="D29902" s="434"/>
    </row>
    <row r="29903" spans="1:4">
      <c r="A29903" s="371"/>
      <c r="B29903" s="371"/>
      <c r="C29903" s="371"/>
      <c r="D29903" s="434"/>
    </row>
    <row r="29904" spans="1:4">
      <c r="A29904" s="371"/>
      <c r="B29904" s="371"/>
      <c r="C29904" s="371"/>
      <c r="D29904" s="434"/>
    </row>
    <row r="29905" spans="1:4">
      <c r="A29905" s="371"/>
      <c r="B29905" s="371"/>
      <c r="C29905" s="371"/>
      <c r="D29905" s="434"/>
    </row>
    <row r="29906" spans="1:4">
      <c r="A29906" s="371"/>
      <c r="B29906" s="371"/>
      <c r="C29906" s="371"/>
      <c r="D29906" s="434"/>
    </row>
    <row r="29907" spans="1:4">
      <c r="A29907" s="371"/>
      <c r="B29907" s="371"/>
      <c r="C29907" s="371"/>
      <c r="D29907" s="434"/>
    </row>
    <row r="29908" spans="1:4">
      <c r="A29908" s="371"/>
      <c r="B29908" s="371"/>
      <c r="C29908" s="371"/>
      <c r="D29908" s="434"/>
    </row>
    <row r="29909" spans="1:4">
      <c r="A29909" s="371"/>
      <c r="B29909" s="371"/>
      <c r="C29909" s="371"/>
      <c r="D29909" s="434"/>
    </row>
    <row r="29910" spans="1:4">
      <c r="A29910" s="371"/>
      <c r="B29910" s="371"/>
      <c r="C29910" s="371"/>
      <c r="D29910" s="434"/>
    </row>
    <row r="29911" spans="1:4">
      <c r="A29911" s="371"/>
      <c r="B29911" s="371"/>
      <c r="C29911" s="371"/>
      <c r="D29911" s="434"/>
    </row>
    <row r="29912" spans="1:4">
      <c r="A29912" s="371"/>
      <c r="B29912" s="371"/>
      <c r="C29912" s="371"/>
      <c r="D29912" s="434"/>
    </row>
    <row r="29913" spans="1:4">
      <c r="A29913" s="371"/>
      <c r="B29913" s="371"/>
      <c r="C29913" s="371"/>
      <c r="D29913" s="434"/>
    </row>
    <row r="29914" spans="1:4">
      <c r="A29914" s="371"/>
      <c r="B29914" s="371"/>
      <c r="C29914" s="371"/>
      <c r="D29914" s="434"/>
    </row>
    <row r="29915" spans="1:4">
      <c r="A29915" s="371"/>
      <c r="B29915" s="371"/>
      <c r="C29915" s="371"/>
      <c r="D29915" s="434"/>
    </row>
    <row r="29916" spans="1:4">
      <c r="A29916" s="371"/>
      <c r="B29916" s="371"/>
      <c r="C29916" s="371"/>
      <c r="D29916" s="434"/>
    </row>
    <row r="29917" spans="1:4">
      <c r="A29917" s="371"/>
      <c r="B29917" s="371"/>
      <c r="C29917" s="371"/>
      <c r="D29917" s="434"/>
    </row>
    <row r="29918" spans="1:4">
      <c r="A29918" s="371"/>
      <c r="B29918" s="371"/>
      <c r="C29918" s="371"/>
      <c r="D29918" s="434"/>
    </row>
    <row r="29919" spans="1:4">
      <c r="A29919" s="371"/>
      <c r="B29919" s="371"/>
      <c r="C29919" s="371"/>
      <c r="D29919" s="434"/>
    </row>
    <row r="29920" spans="1:4">
      <c r="A29920" s="371"/>
      <c r="B29920" s="371"/>
      <c r="C29920" s="371"/>
      <c r="D29920" s="434"/>
    </row>
    <row r="29921" spans="1:4">
      <c r="A29921" s="371"/>
      <c r="B29921" s="371"/>
      <c r="C29921" s="371"/>
      <c r="D29921" s="434"/>
    </row>
    <row r="29922" spans="1:4">
      <c r="A29922" s="371"/>
      <c r="B29922" s="371"/>
      <c r="C29922" s="371"/>
      <c r="D29922" s="434"/>
    </row>
    <row r="29923" spans="1:4">
      <c r="A29923" s="371"/>
      <c r="B29923" s="371"/>
      <c r="C29923" s="371"/>
      <c r="D29923" s="434"/>
    </row>
    <row r="29924" spans="1:4">
      <c r="A29924" s="371"/>
      <c r="B29924" s="371"/>
      <c r="C29924" s="371"/>
      <c r="D29924" s="434"/>
    </row>
    <row r="29925" spans="1:4">
      <c r="A29925" s="371"/>
      <c r="B29925" s="371"/>
      <c r="C29925" s="371"/>
      <c r="D29925" s="434"/>
    </row>
    <row r="29926" spans="1:4">
      <c r="A29926" s="371"/>
      <c r="B29926" s="371"/>
      <c r="C29926" s="371"/>
      <c r="D29926" s="434"/>
    </row>
    <row r="29927" spans="1:4">
      <c r="A29927" s="371"/>
      <c r="B29927" s="371"/>
      <c r="C29927" s="371"/>
      <c r="D29927" s="434"/>
    </row>
    <row r="29928" spans="1:4">
      <c r="A29928" s="371"/>
      <c r="B29928" s="371"/>
      <c r="C29928" s="371"/>
      <c r="D29928" s="434"/>
    </row>
    <row r="29929" spans="1:4">
      <c r="A29929" s="371"/>
      <c r="B29929" s="371"/>
      <c r="C29929" s="371"/>
      <c r="D29929" s="434"/>
    </row>
    <row r="29930" spans="1:4">
      <c r="A29930" s="371"/>
      <c r="B29930" s="371"/>
      <c r="C29930" s="371"/>
      <c r="D29930" s="434"/>
    </row>
    <row r="29931" spans="1:4">
      <c r="A29931" s="371"/>
      <c r="B29931" s="371"/>
      <c r="C29931" s="371"/>
      <c r="D29931" s="434"/>
    </row>
    <row r="29932" spans="1:4">
      <c r="A29932" s="371"/>
      <c r="B29932" s="371"/>
      <c r="C29932" s="371"/>
      <c r="D29932" s="434"/>
    </row>
    <row r="29933" spans="1:4">
      <c r="A29933" s="371"/>
      <c r="B29933" s="371"/>
      <c r="C29933" s="371"/>
      <c r="D29933" s="434"/>
    </row>
    <row r="29934" spans="1:4">
      <c r="A29934" s="371"/>
      <c r="B29934" s="371"/>
      <c r="C29934" s="371"/>
      <c r="D29934" s="434"/>
    </row>
    <row r="29935" spans="1:4">
      <c r="A29935" s="371"/>
      <c r="B29935" s="371"/>
      <c r="C29935" s="371"/>
      <c r="D29935" s="434"/>
    </row>
    <row r="29936" spans="1:4">
      <c r="A29936" s="371"/>
      <c r="B29936" s="371"/>
      <c r="C29936" s="371"/>
      <c r="D29936" s="434"/>
    </row>
    <row r="29937" spans="1:4">
      <c r="A29937" s="371"/>
      <c r="B29937" s="371"/>
      <c r="C29937" s="371"/>
      <c r="D29937" s="434"/>
    </row>
    <row r="29938" spans="1:4">
      <c r="A29938" s="371"/>
      <c r="B29938" s="371"/>
      <c r="C29938" s="371"/>
      <c r="D29938" s="434"/>
    </row>
    <row r="29939" spans="1:4">
      <c r="A29939" s="371"/>
      <c r="B29939" s="371"/>
      <c r="C29939" s="371"/>
      <c r="D29939" s="434"/>
    </row>
    <row r="29940" spans="1:4">
      <c r="A29940" s="371"/>
      <c r="B29940" s="371"/>
      <c r="C29940" s="371"/>
      <c r="D29940" s="434"/>
    </row>
    <row r="29941" spans="1:4">
      <c r="A29941" s="371"/>
      <c r="B29941" s="371"/>
      <c r="C29941" s="371"/>
      <c r="D29941" s="434"/>
    </row>
    <row r="29942" spans="1:4">
      <c r="A29942" s="371"/>
      <c r="B29942" s="371"/>
      <c r="C29942" s="371"/>
      <c r="D29942" s="434"/>
    </row>
    <row r="29943" spans="1:4">
      <c r="A29943" s="371"/>
      <c r="B29943" s="371"/>
      <c r="C29943" s="371"/>
      <c r="D29943" s="434"/>
    </row>
    <row r="29944" spans="1:4">
      <c r="A29944" s="371"/>
      <c r="B29944" s="371"/>
      <c r="C29944" s="371"/>
      <c r="D29944" s="434"/>
    </row>
    <row r="29945" spans="1:4">
      <c r="A29945" s="371"/>
      <c r="B29945" s="371"/>
      <c r="C29945" s="371"/>
      <c r="D29945" s="434"/>
    </row>
    <row r="29946" spans="1:4">
      <c r="A29946" s="371"/>
      <c r="B29946" s="371"/>
      <c r="C29946" s="371"/>
      <c r="D29946" s="434"/>
    </row>
    <row r="29947" spans="1:4">
      <c r="A29947" s="371"/>
      <c r="B29947" s="371"/>
      <c r="C29947" s="371"/>
      <c r="D29947" s="434"/>
    </row>
    <row r="29948" spans="1:4">
      <c r="A29948" s="371"/>
      <c r="B29948" s="371"/>
      <c r="C29948" s="371"/>
      <c r="D29948" s="434"/>
    </row>
    <row r="29949" spans="1:4">
      <c r="A29949" s="371"/>
      <c r="B29949" s="371"/>
      <c r="C29949" s="371"/>
      <c r="D29949" s="434"/>
    </row>
    <row r="29950" spans="1:4">
      <c r="A29950" s="371"/>
      <c r="B29950" s="371"/>
      <c r="C29950" s="371"/>
      <c r="D29950" s="434"/>
    </row>
    <row r="29951" spans="1:4">
      <c r="A29951" s="371"/>
      <c r="B29951" s="371"/>
      <c r="C29951" s="371"/>
      <c r="D29951" s="434"/>
    </row>
    <row r="29952" spans="1:4">
      <c r="A29952" s="371"/>
      <c r="B29952" s="371"/>
      <c r="C29952" s="371"/>
      <c r="D29952" s="434"/>
    </row>
    <row r="29953" spans="1:4">
      <c r="A29953" s="371"/>
      <c r="B29953" s="371"/>
      <c r="C29953" s="371"/>
      <c r="D29953" s="434"/>
    </row>
    <row r="29954" spans="1:4">
      <c r="A29954" s="371"/>
      <c r="B29954" s="371"/>
      <c r="C29954" s="371"/>
      <c r="D29954" s="434"/>
    </row>
    <row r="29955" spans="1:4">
      <c r="A29955" s="371"/>
      <c r="B29955" s="371"/>
      <c r="C29955" s="371"/>
      <c r="D29955" s="434"/>
    </row>
    <row r="29956" spans="1:4">
      <c r="A29956" s="371"/>
      <c r="B29956" s="371"/>
      <c r="C29956" s="371"/>
      <c r="D29956" s="434"/>
    </row>
    <row r="29957" spans="1:4">
      <c r="A29957" s="371"/>
      <c r="B29957" s="371"/>
      <c r="C29957" s="371"/>
      <c r="D29957" s="434"/>
    </row>
    <row r="29958" spans="1:4">
      <c r="A29958" s="371"/>
      <c r="B29958" s="371"/>
      <c r="C29958" s="371"/>
      <c r="D29958" s="434"/>
    </row>
    <row r="29959" spans="1:4">
      <c r="A29959" s="371"/>
      <c r="B29959" s="371"/>
      <c r="C29959" s="371"/>
      <c r="D29959" s="434"/>
    </row>
    <row r="29960" spans="1:4">
      <c r="A29960" s="371"/>
      <c r="B29960" s="371"/>
      <c r="C29960" s="371"/>
      <c r="D29960" s="434"/>
    </row>
    <row r="29961" spans="1:4">
      <c r="A29961" s="371"/>
      <c r="B29961" s="371"/>
      <c r="C29961" s="371"/>
      <c r="D29961" s="434"/>
    </row>
    <row r="29962" spans="1:4">
      <c r="A29962" s="371"/>
      <c r="B29962" s="371"/>
      <c r="C29962" s="371"/>
      <c r="D29962" s="434"/>
    </row>
    <row r="29963" spans="1:4">
      <c r="A29963" s="371"/>
      <c r="B29963" s="371"/>
      <c r="C29963" s="371"/>
      <c r="D29963" s="434"/>
    </row>
    <row r="29964" spans="1:4">
      <c r="A29964" s="371"/>
      <c r="B29964" s="371"/>
      <c r="C29964" s="371"/>
      <c r="D29964" s="434"/>
    </row>
    <row r="29965" spans="1:4">
      <c r="A29965" s="371"/>
      <c r="B29965" s="371"/>
      <c r="C29965" s="371"/>
      <c r="D29965" s="434"/>
    </row>
    <row r="29966" spans="1:4">
      <c r="A29966" s="371"/>
      <c r="B29966" s="371"/>
      <c r="C29966" s="371"/>
      <c r="D29966" s="434"/>
    </row>
    <row r="29967" spans="1:4">
      <c r="A29967" s="371"/>
      <c r="B29967" s="371"/>
      <c r="C29967" s="371"/>
      <c r="D29967" s="434"/>
    </row>
    <row r="29968" spans="1:4">
      <c r="A29968" s="371"/>
      <c r="B29968" s="371"/>
      <c r="C29968" s="371"/>
      <c r="D29968" s="434"/>
    </row>
    <row r="29969" spans="1:4">
      <c r="A29969" s="371"/>
      <c r="B29969" s="371"/>
      <c r="C29969" s="371"/>
      <c r="D29969" s="434"/>
    </row>
    <row r="29970" spans="1:4">
      <c r="A29970" s="371"/>
      <c r="B29970" s="371"/>
      <c r="C29970" s="371"/>
      <c r="D29970" s="434"/>
    </row>
    <row r="29971" spans="1:4">
      <c r="A29971" s="371"/>
      <c r="B29971" s="371"/>
      <c r="C29971" s="371"/>
      <c r="D29971" s="434"/>
    </row>
    <row r="29972" spans="1:4">
      <c r="A29972" s="371"/>
      <c r="B29972" s="371"/>
      <c r="C29972" s="371"/>
      <c r="D29972" s="434"/>
    </row>
    <row r="29973" spans="1:4">
      <c r="A29973" s="371"/>
      <c r="B29973" s="371"/>
      <c r="C29973" s="371"/>
      <c r="D29973" s="434"/>
    </row>
    <row r="29974" spans="1:4">
      <c r="A29974" s="371"/>
      <c r="B29974" s="371"/>
      <c r="C29974" s="371"/>
      <c r="D29974" s="434"/>
    </row>
    <row r="29975" spans="1:4">
      <c r="A29975" s="371"/>
      <c r="B29975" s="371"/>
      <c r="C29975" s="371"/>
      <c r="D29975" s="434"/>
    </row>
    <row r="29976" spans="1:4">
      <c r="A29976" s="371"/>
      <c r="B29976" s="371"/>
      <c r="C29976" s="371"/>
      <c r="D29976" s="434"/>
    </row>
    <row r="29977" spans="1:4">
      <c r="A29977" s="371"/>
      <c r="B29977" s="371"/>
      <c r="C29977" s="371"/>
      <c r="D29977" s="434"/>
    </row>
    <row r="29978" spans="1:4">
      <c r="A29978" s="371"/>
      <c r="B29978" s="371"/>
      <c r="C29978" s="371"/>
      <c r="D29978" s="434"/>
    </row>
    <row r="29979" spans="1:4">
      <c r="A29979" s="371"/>
      <c r="B29979" s="371"/>
      <c r="C29979" s="371"/>
      <c r="D29979" s="434"/>
    </row>
    <row r="29980" spans="1:4">
      <c r="A29980" s="371"/>
      <c r="B29980" s="371"/>
      <c r="C29980" s="371"/>
      <c r="D29980" s="434"/>
    </row>
    <row r="29981" spans="1:4">
      <c r="A29981" s="371"/>
      <c r="B29981" s="371"/>
      <c r="C29981" s="371"/>
      <c r="D29981" s="434"/>
    </row>
    <row r="29982" spans="1:4">
      <c r="A29982" s="371"/>
      <c r="B29982" s="371"/>
      <c r="C29982" s="371"/>
      <c r="D29982" s="434"/>
    </row>
    <row r="29983" spans="1:4">
      <c r="A29983" s="371"/>
      <c r="B29983" s="371"/>
      <c r="C29983" s="371"/>
      <c r="D29983" s="434"/>
    </row>
    <row r="29984" spans="1:4">
      <c r="A29984" s="371"/>
      <c r="B29984" s="371"/>
      <c r="C29984" s="371"/>
      <c r="D29984" s="434"/>
    </row>
    <row r="29985" spans="1:4">
      <c r="A29985" s="371"/>
      <c r="B29985" s="371"/>
      <c r="C29985" s="371"/>
      <c r="D29985" s="434"/>
    </row>
    <row r="29986" spans="1:4">
      <c r="A29986" s="371"/>
      <c r="B29986" s="371"/>
      <c r="C29986" s="371"/>
      <c r="D29986" s="434"/>
    </row>
    <row r="29987" spans="1:4">
      <c r="A29987" s="371"/>
      <c r="B29987" s="371"/>
      <c r="C29987" s="371"/>
      <c r="D29987" s="434"/>
    </row>
    <row r="29988" spans="1:4">
      <c r="A29988" s="371"/>
      <c r="B29988" s="371"/>
      <c r="C29988" s="371"/>
      <c r="D29988" s="434"/>
    </row>
    <row r="29989" spans="1:4">
      <c r="A29989" s="371"/>
      <c r="B29989" s="371"/>
      <c r="C29989" s="371"/>
      <c r="D29989" s="434"/>
    </row>
    <row r="29990" spans="1:4">
      <c r="A29990" s="371"/>
      <c r="B29990" s="371"/>
      <c r="C29990" s="371"/>
      <c r="D29990" s="434"/>
    </row>
    <row r="29991" spans="1:4">
      <c r="A29991" s="371"/>
      <c r="B29991" s="371"/>
      <c r="C29991" s="371"/>
      <c r="D29991" s="434"/>
    </row>
    <row r="29992" spans="1:4">
      <c r="A29992" s="371"/>
      <c r="B29992" s="371"/>
      <c r="C29992" s="371"/>
      <c r="D29992" s="434"/>
    </row>
    <row r="29993" spans="1:4">
      <c r="A29993" s="371"/>
      <c r="B29993" s="371"/>
      <c r="C29993" s="371"/>
      <c r="D29993" s="434"/>
    </row>
    <row r="29994" spans="1:4">
      <c r="A29994" s="371"/>
      <c r="B29994" s="371"/>
      <c r="C29994" s="371"/>
      <c r="D29994" s="434"/>
    </row>
    <row r="29995" spans="1:4">
      <c r="A29995" s="371"/>
      <c r="B29995" s="371"/>
      <c r="C29995" s="371"/>
      <c r="D29995" s="434"/>
    </row>
    <row r="29996" spans="1:4">
      <c r="A29996" s="371"/>
      <c r="B29996" s="371"/>
      <c r="C29996" s="371"/>
      <c r="D29996" s="434"/>
    </row>
    <row r="29997" spans="1:4">
      <c r="A29997" s="371"/>
      <c r="B29997" s="371"/>
      <c r="C29997" s="371"/>
      <c r="D29997" s="434"/>
    </row>
    <row r="29998" spans="1:4">
      <c r="A29998" s="371"/>
      <c r="B29998" s="371"/>
      <c r="C29998" s="371"/>
      <c r="D29998" s="434"/>
    </row>
    <row r="29999" spans="1:4">
      <c r="A29999" s="371"/>
      <c r="B29999" s="371"/>
      <c r="C29999" s="371"/>
      <c r="D29999" s="434"/>
    </row>
    <row r="30000" spans="1:4">
      <c r="A30000" s="371"/>
      <c r="B30000" s="371"/>
      <c r="C30000" s="371"/>
      <c r="D30000" s="434"/>
    </row>
    <row r="30001" spans="1:4">
      <c r="A30001" s="371"/>
      <c r="B30001" s="371"/>
      <c r="C30001" s="371"/>
      <c r="D30001" s="434"/>
    </row>
    <row r="30002" spans="1:4">
      <c r="A30002" s="371"/>
      <c r="B30002" s="371"/>
      <c r="C30002" s="371"/>
      <c r="D30002" s="434"/>
    </row>
    <row r="30003" spans="1:4">
      <c r="A30003" s="371"/>
      <c r="B30003" s="371"/>
      <c r="C30003" s="371"/>
      <c r="D30003" s="434"/>
    </row>
    <row r="30004" spans="1:4">
      <c r="A30004" s="371"/>
      <c r="B30004" s="371"/>
      <c r="C30004" s="371"/>
      <c r="D30004" s="434"/>
    </row>
    <row r="30005" spans="1:4">
      <c r="A30005" s="371"/>
      <c r="B30005" s="371"/>
      <c r="C30005" s="371"/>
      <c r="D30005" s="434"/>
    </row>
    <row r="30006" spans="1:4">
      <c r="A30006" s="371"/>
      <c r="B30006" s="371"/>
      <c r="C30006" s="371"/>
      <c r="D30006" s="434"/>
    </row>
    <row r="30007" spans="1:4">
      <c r="A30007" s="371"/>
      <c r="B30007" s="371"/>
      <c r="C30007" s="371"/>
      <c r="D30007" s="434"/>
    </row>
    <row r="30008" spans="1:4">
      <c r="A30008" s="371"/>
      <c r="B30008" s="371"/>
      <c r="C30008" s="371"/>
      <c r="D30008" s="434"/>
    </row>
    <row r="30009" spans="1:4">
      <c r="A30009" s="371"/>
      <c r="B30009" s="371"/>
      <c r="C30009" s="371"/>
      <c r="D30009" s="434"/>
    </row>
    <row r="30010" spans="1:4">
      <c r="A30010" s="371"/>
      <c r="B30010" s="371"/>
      <c r="C30010" s="371"/>
      <c r="D30010" s="434"/>
    </row>
    <row r="30011" spans="1:4">
      <c r="A30011" s="371"/>
      <c r="B30011" s="371"/>
      <c r="C30011" s="371"/>
      <c r="D30011" s="434"/>
    </row>
    <row r="30012" spans="1:4">
      <c r="A30012" s="371"/>
      <c r="B30012" s="371"/>
      <c r="C30012" s="371"/>
      <c r="D30012" s="434"/>
    </row>
    <row r="30013" spans="1:4">
      <c r="A30013" s="371"/>
      <c r="B30013" s="371"/>
      <c r="C30013" s="371"/>
      <c r="D30013" s="434"/>
    </row>
    <row r="30014" spans="1:4">
      <c r="A30014" s="371"/>
      <c r="B30014" s="371"/>
      <c r="C30014" s="371"/>
      <c r="D30014" s="434"/>
    </row>
    <row r="30015" spans="1:4">
      <c r="A30015" s="371"/>
      <c r="B30015" s="371"/>
      <c r="C30015" s="371"/>
      <c r="D30015" s="434"/>
    </row>
    <row r="30016" spans="1:4">
      <c r="A30016" s="371"/>
      <c r="B30016" s="371"/>
      <c r="C30016" s="371"/>
      <c r="D30016" s="434"/>
    </row>
    <row r="30017" spans="1:4">
      <c r="A30017" s="371"/>
      <c r="B30017" s="371"/>
      <c r="C30017" s="371"/>
      <c r="D30017" s="434"/>
    </row>
    <row r="30018" spans="1:4">
      <c r="A30018" s="371"/>
      <c r="B30018" s="371"/>
      <c r="C30018" s="371"/>
      <c r="D30018" s="434"/>
    </row>
    <row r="30019" spans="1:4">
      <c r="A30019" s="371"/>
      <c r="B30019" s="371"/>
      <c r="C30019" s="371"/>
      <c r="D30019" s="434"/>
    </row>
    <row r="30020" spans="1:4">
      <c r="A30020" s="371"/>
      <c r="B30020" s="371"/>
      <c r="C30020" s="371"/>
      <c r="D30020" s="434"/>
    </row>
    <row r="30021" spans="1:4">
      <c r="A30021" s="371"/>
      <c r="B30021" s="371"/>
      <c r="C30021" s="371"/>
      <c r="D30021" s="434"/>
    </row>
    <row r="30022" spans="1:4">
      <c r="A30022" s="371"/>
      <c r="B30022" s="371"/>
      <c r="C30022" s="371"/>
      <c r="D30022" s="434"/>
    </row>
    <row r="30023" spans="1:4">
      <c r="A30023" s="371"/>
      <c r="B30023" s="371"/>
      <c r="C30023" s="371"/>
      <c r="D30023" s="434"/>
    </row>
    <row r="30024" spans="1:4">
      <c r="A30024" s="371"/>
      <c r="B30024" s="371"/>
      <c r="C30024" s="371"/>
      <c r="D30024" s="434"/>
    </row>
    <row r="30025" spans="1:4">
      <c r="A30025" s="371"/>
      <c r="B30025" s="371"/>
      <c r="C30025" s="371"/>
      <c r="D30025" s="434"/>
    </row>
    <row r="30026" spans="1:4">
      <c r="A30026" s="371"/>
      <c r="B30026" s="371"/>
      <c r="C30026" s="371"/>
      <c r="D30026" s="434"/>
    </row>
    <row r="30027" spans="1:4">
      <c r="A30027" s="371"/>
      <c r="B30027" s="371"/>
      <c r="C30027" s="371"/>
      <c r="D30027" s="434"/>
    </row>
    <row r="30028" spans="1:4">
      <c r="A30028" s="371"/>
      <c r="B30028" s="371"/>
      <c r="C30028" s="371"/>
      <c r="D30028" s="434"/>
    </row>
    <row r="30029" spans="1:4">
      <c r="A30029" s="371"/>
      <c r="B30029" s="371"/>
      <c r="C30029" s="371"/>
      <c r="D30029" s="434"/>
    </row>
    <row r="30030" spans="1:4">
      <c r="A30030" s="371"/>
      <c r="B30030" s="371"/>
      <c r="C30030" s="371"/>
      <c r="D30030" s="434"/>
    </row>
    <row r="30031" spans="1:4">
      <c r="A30031" s="371"/>
      <c r="B30031" s="371"/>
      <c r="C30031" s="371"/>
      <c r="D30031" s="434"/>
    </row>
    <row r="30032" spans="1:4">
      <c r="A30032" s="371"/>
      <c r="B30032" s="371"/>
      <c r="C30032" s="371"/>
      <c r="D30032" s="434"/>
    </row>
    <row r="30033" spans="1:4">
      <c r="A30033" s="371"/>
      <c r="B30033" s="371"/>
      <c r="C30033" s="371"/>
      <c r="D30033" s="434"/>
    </row>
    <row r="30034" spans="1:4">
      <c r="A30034" s="371"/>
      <c r="B30034" s="371"/>
      <c r="C30034" s="371"/>
      <c r="D30034" s="434"/>
    </row>
    <row r="30035" spans="1:4">
      <c r="A30035" s="371"/>
      <c r="B30035" s="371"/>
      <c r="C30035" s="371"/>
      <c r="D30035" s="434"/>
    </row>
    <row r="30036" spans="1:4">
      <c r="A30036" s="371"/>
      <c r="B30036" s="371"/>
      <c r="C30036" s="371"/>
      <c r="D30036" s="434"/>
    </row>
    <row r="30037" spans="1:4">
      <c r="A30037" s="371"/>
      <c r="B30037" s="371"/>
      <c r="C30037" s="371"/>
      <c r="D30037" s="434"/>
    </row>
    <row r="30038" spans="1:4">
      <c r="A30038" s="371"/>
      <c r="B30038" s="371"/>
      <c r="C30038" s="371"/>
      <c r="D30038" s="434"/>
    </row>
    <row r="30039" spans="1:4">
      <c r="A30039" s="371"/>
      <c r="B30039" s="371"/>
      <c r="C30039" s="371"/>
      <c r="D30039" s="434"/>
    </row>
    <row r="30040" spans="1:4">
      <c r="A30040" s="371"/>
      <c r="B30040" s="371"/>
      <c r="C30040" s="371"/>
      <c r="D30040" s="434"/>
    </row>
    <row r="30041" spans="1:4">
      <c r="A30041" s="371"/>
      <c r="B30041" s="371"/>
      <c r="C30041" s="371"/>
      <c r="D30041" s="434"/>
    </row>
    <row r="30042" spans="1:4">
      <c r="A30042" s="371"/>
      <c r="B30042" s="371"/>
      <c r="C30042" s="371"/>
      <c r="D30042" s="434"/>
    </row>
    <row r="30043" spans="1:4">
      <c r="A30043" s="371"/>
      <c r="B30043" s="371"/>
      <c r="C30043" s="371"/>
      <c r="D30043" s="434"/>
    </row>
    <row r="30044" spans="1:4">
      <c r="A30044" s="371"/>
      <c r="B30044" s="371"/>
      <c r="C30044" s="371"/>
      <c r="D30044" s="434"/>
    </row>
    <row r="30045" spans="1:4">
      <c r="A30045" s="371"/>
      <c r="B30045" s="371"/>
      <c r="C30045" s="371"/>
      <c r="D30045" s="434"/>
    </row>
    <row r="30046" spans="1:4">
      <c r="A30046" s="371"/>
      <c r="B30046" s="371"/>
      <c r="C30046" s="371"/>
      <c r="D30046" s="434"/>
    </row>
    <row r="30047" spans="1:4">
      <c r="A30047" s="371"/>
      <c r="B30047" s="371"/>
      <c r="C30047" s="371"/>
      <c r="D30047" s="434"/>
    </row>
    <row r="30048" spans="1:4">
      <c r="A30048" s="371"/>
      <c r="B30048" s="371"/>
      <c r="C30048" s="371"/>
      <c r="D30048" s="434"/>
    </row>
    <row r="30049" spans="1:4">
      <c r="A30049" s="371"/>
      <c r="B30049" s="371"/>
      <c r="C30049" s="371"/>
      <c r="D30049" s="434"/>
    </row>
    <row r="30050" spans="1:4">
      <c r="A30050" s="371"/>
      <c r="B30050" s="371"/>
      <c r="C30050" s="371"/>
      <c r="D30050" s="434"/>
    </row>
    <row r="30051" spans="1:4">
      <c r="A30051" s="371"/>
      <c r="B30051" s="371"/>
      <c r="C30051" s="371"/>
      <c r="D30051" s="434"/>
    </row>
    <row r="30052" spans="1:4">
      <c r="A30052" s="371"/>
      <c r="B30052" s="371"/>
      <c r="C30052" s="371"/>
      <c r="D30052" s="434"/>
    </row>
    <row r="30053" spans="1:4">
      <c r="A30053" s="371"/>
      <c r="B30053" s="371"/>
      <c r="C30053" s="371"/>
      <c r="D30053" s="434"/>
    </row>
    <row r="30054" spans="1:4">
      <c r="A30054" s="371"/>
      <c r="B30054" s="371"/>
      <c r="C30054" s="371"/>
      <c r="D30054" s="434"/>
    </row>
    <row r="30055" spans="1:4">
      <c r="A30055" s="371"/>
      <c r="B30055" s="371"/>
      <c r="C30055" s="371"/>
      <c r="D30055" s="434"/>
    </row>
    <row r="30056" spans="1:4">
      <c r="A30056" s="371"/>
      <c r="B30056" s="371"/>
      <c r="C30056" s="371"/>
      <c r="D30056" s="434"/>
    </row>
    <row r="30057" spans="1:4">
      <c r="A30057" s="371"/>
      <c r="B30057" s="371"/>
      <c r="C30057" s="371"/>
      <c r="D30057" s="434"/>
    </row>
    <row r="30058" spans="1:4">
      <c r="A30058" s="371"/>
      <c r="B30058" s="371"/>
      <c r="C30058" s="371"/>
      <c r="D30058" s="434"/>
    </row>
    <row r="30059" spans="1:4">
      <c r="A30059" s="371"/>
      <c r="B30059" s="371"/>
      <c r="C30059" s="371"/>
      <c r="D30059" s="434"/>
    </row>
    <row r="30060" spans="1:4">
      <c r="A30060" s="371"/>
      <c r="B30060" s="371"/>
      <c r="C30060" s="371"/>
      <c r="D30060" s="434"/>
    </row>
    <row r="30061" spans="1:4">
      <c r="A30061" s="371"/>
      <c r="B30061" s="371"/>
      <c r="C30061" s="371"/>
      <c r="D30061" s="434"/>
    </row>
    <row r="30062" spans="1:4">
      <c r="A30062" s="371"/>
      <c r="B30062" s="371"/>
      <c r="C30062" s="371"/>
      <c r="D30062" s="434"/>
    </row>
    <row r="30063" spans="1:4">
      <c r="A30063" s="371"/>
      <c r="B30063" s="371"/>
      <c r="C30063" s="371"/>
      <c r="D30063" s="434"/>
    </row>
    <row r="30064" spans="1:4">
      <c r="A30064" s="371"/>
      <c r="B30064" s="371"/>
      <c r="C30064" s="371"/>
      <c r="D30064" s="434"/>
    </row>
    <row r="30065" spans="1:4">
      <c r="A30065" s="371"/>
      <c r="B30065" s="371"/>
      <c r="C30065" s="371"/>
      <c r="D30065" s="434"/>
    </row>
    <row r="30066" spans="1:4">
      <c r="A30066" s="371"/>
      <c r="B30066" s="371"/>
      <c r="C30066" s="371"/>
      <c r="D30066" s="434"/>
    </row>
    <row r="30067" spans="1:4">
      <c r="A30067" s="371"/>
      <c r="B30067" s="371"/>
      <c r="C30067" s="371"/>
      <c r="D30067" s="434"/>
    </row>
    <row r="30068" spans="1:4">
      <c r="A30068" s="371"/>
      <c r="B30068" s="371"/>
      <c r="C30068" s="371"/>
      <c r="D30068" s="434"/>
    </row>
    <row r="30069" spans="1:4">
      <c r="A30069" s="371"/>
      <c r="B30069" s="371"/>
      <c r="C30069" s="371"/>
      <c r="D30069" s="434"/>
    </row>
    <row r="30070" spans="1:4">
      <c r="A30070" s="371"/>
      <c r="B30070" s="371"/>
      <c r="C30070" s="371"/>
      <c r="D30070" s="434"/>
    </row>
    <row r="30071" spans="1:4">
      <c r="A30071" s="371"/>
      <c r="B30071" s="371"/>
      <c r="C30071" s="371"/>
      <c r="D30071" s="434"/>
    </row>
    <row r="30072" spans="1:4">
      <c r="A30072" s="371"/>
      <c r="B30072" s="371"/>
      <c r="C30072" s="371"/>
      <c r="D30072" s="434"/>
    </row>
    <row r="30073" spans="1:4">
      <c r="A30073" s="371"/>
      <c r="B30073" s="371"/>
      <c r="C30073" s="371"/>
      <c r="D30073" s="434"/>
    </row>
    <row r="30074" spans="1:4">
      <c r="A30074" s="371"/>
      <c r="B30074" s="371"/>
      <c r="C30074" s="371"/>
      <c r="D30074" s="434"/>
    </row>
    <row r="30075" spans="1:4">
      <c r="A30075" s="371"/>
      <c r="B30075" s="371"/>
      <c r="C30075" s="371"/>
      <c r="D30075" s="434"/>
    </row>
    <row r="30076" spans="1:4">
      <c r="A30076" s="371"/>
      <c r="B30076" s="371"/>
      <c r="C30076" s="371"/>
      <c r="D30076" s="434"/>
    </row>
    <row r="30077" spans="1:4">
      <c r="A30077" s="371"/>
      <c r="B30077" s="371"/>
      <c r="C30077" s="371"/>
      <c r="D30077" s="434"/>
    </row>
    <row r="30078" spans="1:4">
      <c r="A30078" s="371"/>
      <c r="B30078" s="371"/>
      <c r="C30078" s="371"/>
      <c r="D30078" s="434"/>
    </row>
    <row r="30079" spans="1:4">
      <c r="A30079" s="371"/>
      <c r="B30079" s="371"/>
      <c r="C30079" s="371"/>
      <c r="D30079" s="434"/>
    </row>
    <row r="30080" spans="1:4">
      <c r="A30080" s="371"/>
      <c r="B30080" s="371"/>
      <c r="C30080" s="371"/>
      <c r="D30080" s="434"/>
    </row>
    <row r="30081" spans="1:4">
      <c r="A30081" s="371"/>
      <c r="B30081" s="371"/>
      <c r="C30081" s="371"/>
      <c r="D30081" s="434"/>
    </row>
    <row r="30082" spans="1:4">
      <c r="A30082" s="371"/>
      <c r="B30082" s="371"/>
      <c r="C30082" s="371"/>
      <c r="D30082" s="434"/>
    </row>
    <row r="30083" spans="1:4">
      <c r="A30083" s="371"/>
      <c r="B30083" s="371"/>
      <c r="C30083" s="371"/>
      <c r="D30083" s="434"/>
    </row>
    <row r="30084" spans="1:4">
      <c r="A30084" s="371"/>
      <c r="B30084" s="371"/>
      <c r="C30084" s="371"/>
      <c r="D30084" s="434"/>
    </row>
    <row r="30085" spans="1:4">
      <c r="A30085" s="371"/>
      <c r="B30085" s="371"/>
      <c r="C30085" s="371"/>
      <c r="D30085" s="434"/>
    </row>
    <row r="30086" spans="1:4">
      <c r="A30086" s="371"/>
      <c r="B30086" s="371"/>
      <c r="C30086" s="371"/>
      <c r="D30086" s="434"/>
    </row>
    <row r="30087" spans="1:4">
      <c r="A30087" s="371"/>
      <c r="B30087" s="371"/>
      <c r="C30087" s="371"/>
      <c r="D30087" s="434"/>
    </row>
    <row r="30088" spans="1:4">
      <c r="A30088" s="371"/>
      <c r="B30088" s="371"/>
      <c r="C30088" s="371"/>
      <c r="D30088" s="434"/>
    </row>
    <row r="30089" spans="1:4">
      <c r="A30089" s="371"/>
      <c r="B30089" s="371"/>
      <c r="C30089" s="371"/>
      <c r="D30089" s="434"/>
    </row>
    <row r="30090" spans="1:4">
      <c r="A30090" s="371"/>
      <c r="B30090" s="371"/>
      <c r="C30090" s="371"/>
      <c r="D30090" s="434"/>
    </row>
    <row r="30091" spans="1:4">
      <c r="A30091" s="371"/>
      <c r="B30091" s="371"/>
      <c r="C30091" s="371"/>
      <c r="D30091" s="434"/>
    </row>
    <row r="30092" spans="1:4">
      <c r="A30092" s="371"/>
      <c r="B30092" s="371"/>
      <c r="C30092" s="371"/>
      <c r="D30092" s="434"/>
    </row>
    <row r="30093" spans="1:4">
      <c r="A30093" s="371"/>
      <c r="B30093" s="371"/>
      <c r="C30093" s="371"/>
      <c r="D30093" s="434"/>
    </row>
    <row r="30094" spans="1:4">
      <c r="A30094" s="371"/>
      <c r="B30094" s="371"/>
      <c r="C30094" s="371"/>
      <c r="D30094" s="434"/>
    </row>
    <row r="30095" spans="1:4">
      <c r="A30095" s="371"/>
      <c r="B30095" s="371"/>
      <c r="C30095" s="371"/>
      <c r="D30095" s="434"/>
    </row>
    <row r="30096" spans="1:4">
      <c r="A30096" s="371"/>
      <c r="B30096" s="371"/>
      <c r="C30096" s="371"/>
      <c r="D30096" s="434"/>
    </row>
    <row r="30097" spans="1:4">
      <c r="A30097" s="371"/>
      <c r="B30097" s="371"/>
      <c r="C30097" s="371"/>
      <c r="D30097" s="434"/>
    </row>
    <row r="30098" spans="1:4">
      <c r="A30098" s="371"/>
      <c r="B30098" s="371"/>
      <c r="C30098" s="371"/>
      <c r="D30098" s="434"/>
    </row>
    <row r="30099" spans="1:4">
      <c r="A30099" s="371"/>
      <c r="B30099" s="371"/>
      <c r="C30099" s="371"/>
      <c r="D30099" s="434"/>
    </row>
    <row r="30100" spans="1:4">
      <c r="A30100" s="371"/>
      <c r="B30100" s="371"/>
      <c r="C30100" s="371"/>
      <c r="D30100" s="434"/>
    </row>
    <row r="30101" spans="1:4">
      <c r="A30101" s="371"/>
      <c r="B30101" s="371"/>
      <c r="C30101" s="371"/>
      <c r="D30101" s="434"/>
    </row>
    <row r="30102" spans="1:4">
      <c r="A30102" s="371"/>
      <c r="B30102" s="371"/>
      <c r="C30102" s="371"/>
      <c r="D30102" s="434"/>
    </row>
    <row r="30103" spans="1:4">
      <c r="A30103" s="371"/>
      <c r="B30103" s="371"/>
      <c r="C30103" s="371"/>
      <c r="D30103" s="434"/>
    </row>
    <row r="30104" spans="1:4">
      <c r="A30104" s="371"/>
      <c r="B30104" s="371"/>
      <c r="C30104" s="371"/>
      <c r="D30104" s="434"/>
    </row>
    <row r="30105" spans="1:4">
      <c r="A30105" s="371"/>
      <c r="B30105" s="371"/>
      <c r="C30105" s="371"/>
      <c r="D30105" s="434"/>
    </row>
    <row r="30106" spans="1:4">
      <c r="A30106" s="371"/>
      <c r="B30106" s="371"/>
      <c r="C30106" s="371"/>
      <c r="D30106" s="434"/>
    </row>
    <row r="30107" spans="1:4">
      <c r="A30107" s="371"/>
      <c r="B30107" s="371"/>
      <c r="C30107" s="371"/>
      <c r="D30107" s="434"/>
    </row>
    <row r="30108" spans="1:4">
      <c r="A30108" s="371"/>
      <c r="B30108" s="371"/>
      <c r="C30108" s="371"/>
      <c r="D30108" s="434"/>
    </row>
    <row r="30109" spans="1:4">
      <c r="A30109" s="371"/>
      <c r="B30109" s="371"/>
      <c r="C30109" s="371"/>
      <c r="D30109" s="434"/>
    </row>
    <row r="30110" spans="1:4">
      <c r="A30110" s="371"/>
      <c r="B30110" s="371"/>
      <c r="C30110" s="371"/>
      <c r="D30110" s="434"/>
    </row>
    <row r="30111" spans="1:4">
      <c r="A30111" s="371"/>
      <c r="B30111" s="371"/>
      <c r="C30111" s="371"/>
      <c r="D30111" s="434"/>
    </row>
    <row r="30112" spans="1:4">
      <c r="A30112" s="371"/>
      <c r="B30112" s="371"/>
      <c r="C30112" s="371"/>
      <c r="D30112" s="434"/>
    </row>
    <row r="30113" spans="1:4">
      <c r="A30113" s="371"/>
      <c r="B30113" s="371"/>
      <c r="C30113" s="371"/>
      <c r="D30113" s="434"/>
    </row>
    <row r="30114" spans="1:4">
      <c r="A30114" s="371"/>
      <c r="B30114" s="371"/>
      <c r="C30114" s="371"/>
      <c r="D30114" s="434"/>
    </row>
    <row r="30115" spans="1:4">
      <c r="A30115" s="371"/>
      <c r="B30115" s="371"/>
      <c r="C30115" s="371"/>
      <c r="D30115" s="434"/>
    </row>
    <row r="30116" spans="1:4">
      <c r="A30116" s="371"/>
      <c r="B30116" s="371"/>
      <c r="C30116" s="371"/>
      <c r="D30116" s="434"/>
    </row>
    <row r="30117" spans="1:4">
      <c r="A30117" s="371"/>
      <c r="B30117" s="371"/>
      <c r="C30117" s="371"/>
      <c r="D30117" s="434"/>
    </row>
    <row r="30118" spans="1:4">
      <c r="A30118" s="371"/>
      <c r="B30118" s="371"/>
      <c r="C30118" s="371"/>
      <c r="D30118" s="434"/>
    </row>
    <row r="30119" spans="1:4">
      <c r="A30119" s="371"/>
      <c r="B30119" s="371"/>
      <c r="C30119" s="371"/>
      <c r="D30119" s="434"/>
    </row>
    <row r="30120" spans="1:4">
      <c r="A30120" s="371"/>
      <c r="B30120" s="371"/>
      <c r="C30120" s="371"/>
      <c r="D30120" s="434"/>
    </row>
    <row r="30121" spans="1:4">
      <c r="A30121" s="371"/>
      <c r="B30121" s="371"/>
      <c r="C30121" s="371"/>
      <c r="D30121" s="434"/>
    </row>
    <row r="30122" spans="1:4">
      <c r="A30122" s="371"/>
      <c r="B30122" s="371"/>
      <c r="C30122" s="371"/>
      <c r="D30122" s="434"/>
    </row>
    <row r="30123" spans="1:4">
      <c r="A30123" s="371"/>
      <c r="B30123" s="371"/>
      <c r="C30123" s="371"/>
      <c r="D30123" s="434"/>
    </row>
    <row r="30124" spans="1:4">
      <c r="A30124" s="371"/>
      <c r="B30124" s="371"/>
      <c r="C30124" s="371"/>
      <c r="D30124" s="434"/>
    </row>
    <row r="30125" spans="1:4">
      <c r="A30125" s="371"/>
      <c r="B30125" s="371"/>
      <c r="C30125" s="371"/>
      <c r="D30125" s="434"/>
    </row>
    <row r="30126" spans="1:4">
      <c r="A30126" s="371"/>
      <c r="B30126" s="371"/>
      <c r="C30126" s="371"/>
      <c r="D30126" s="434"/>
    </row>
    <row r="30127" spans="1:4">
      <c r="A30127" s="371"/>
      <c r="B30127" s="371"/>
      <c r="C30127" s="371"/>
      <c r="D30127" s="434"/>
    </row>
    <row r="30128" spans="1:4">
      <c r="A30128" s="371"/>
      <c r="B30128" s="371"/>
      <c r="C30128" s="371"/>
      <c r="D30128" s="434"/>
    </row>
    <row r="30129" spans="1:4">
      <c r="A30129" s="371"/>
      <c r="B30129" s="371"/>
      <c r="C30129" s="371"/>
      <c r="D30129" s="434"/>
    </row>
    <row r="30130" spans="1:4">
      <c r="A30130" s="371"/>
      <c r="B30130" s="371"/>
      <c r="C30130" s="371"/>
      <c r="D30130" s="434"/>
    </row>
    <row r="30131" spans="1:4">
      <c r="A30131" s="371"/>
      <c r="B30131" s="371"/>
      <c r="C30131" s="371"/>
      <c r="D30131" s="434"/>
    </row>
    <row r="30132" spans="1:4">
      <c r="A30132" s="371"/>
      <c r="B30132" s="371"/>
      <c r="C30132" s="371"/>
      <c r="D30132" s="434"/>
    </row>
    <row r="30133" spans="1:4">
      <c r="A30133" s="371"/>
      <c r="B30133" s="371"/>
      <c r="C30133" s="371"/>
      <c r="D30133" s="434"/>
    </row>
    <row r="30134" spans="1:4">
      <c r="A30134" s="371"/>
      <c r="B30134" s="371"/>
      <c r="C30134" s="371"/>
      <c r="D30134" s="434"/>
    </row>
    <row r="30135" spans="1:4">
      <c r="A30135" s="371"/>
      <c r="B30135" s="371"/>
      <c r="C30135" s="371"/>
      <c r="D30135" s="434"/>
    </row>
    <row r="30136" spans="1:4">
      <c r="A30136" s="371"/>
      <c r="B30136" s="371"/>
      <c r="C30136" s="371"/>
      <c r="D30136" s="434"/>
    </row>
    <row r="30137" spans="1:4">
      <c r="A30137" s="371"/>
      <c r="B30137" s="371"/>
      <c r="C30137" s="371"/>
      <c r="D30137" s="434"/>
    </row>
    <row r="30138" spans="1:4">
      <c r="A30138" s="371"/>
      <c r="B30138" s="371"/>
      <c r="C30138" s="371"/>
      <c r="D30138" s="434"/>
    </row>
    <row r="30139" spans="1:4">
      <c r="A30139" s="371"/>
      <c r="B30139" s="371"/>
      <c r="C30139" s="371"/>
      <c r="D30139" s="434"/>
    </row>
    <row r="30140" spans="1:4">
      <c r="A30140" s="371"/>
      <c r="B30140" s="371"/>
      <c r="C30140" s="371"/>
      <c r="D30140" s="434"/>
    </row>
    <row r="30141" spans="1:4">
      <c r="A30141" s="371"/>
      <c r="B30141" s="371"/>
      <c r="C30141" s="371"/>
      <c r="D30141" s="434"/>
    </row>
    <row r="30142" spans="1:4">
      <c r="A30142" s="371"/>
      <c r="B30142" s="371"/>
      <c r="C30142" s="371"/>
      <c r="D30142" s="434"/>
    </row>
    <row r="30143" spans="1:4">
      <c r="A30143" s="371"/>
      <c r="B30143" s="371"/>
      <c r="C30143" s="371"/>
      <c r="D30143" s="434"/>
    </row>
    <row r="30144" spans="1:4">
      <c r="A30144" s="371"/>
      <c r="B30144" s="371"/>
      <c r="C30144" s="371"/>
      <c r="D30144" s="434"/>
    </row>
    <row r="30145" spans="1:4">
      <c r="A30145" s="371"/>
      <c r="B30145" s="371"/>
      <c r="C30145" s="371"/>
      <c r="D30145" s="434"/>
    </row>
    <row r="30146" spans="1:4">
      <c r="A30146" s="371"/>
      <c r="B30146" s="371"/>
      <c r="C30146" s="371"/>
      <c r="D30146" s="434"/>
    </row>
    <row r="30147" spans="1:4">
      <c r="A30147" s="371"/>
      <c r="B30147" s="371"/>
      <c r="C30147" s="371"/>
      <c r="D30147" s="434"/>
    </row>
    <row r="30148" spans="1:4">
      <c r="A30148" s="371"/>
      <c r="B30148" s="371"/>
      <c r="C30148" s="371"/>
      <c r="D30148" s="434"/>
    </row>
    <row r="30149" spans="1:4">
      <c r="A30149" s="371"/>
      <c r="B30149" s="371"/>
      <c r="C30149" s="371"/>
      <c r="D30149" s="434"/>
    </row>
    <row r="30150" spans="1:4">
      <c r="A30150" s="371"/>
      <c r="B30150" s="371"/>
      <c r="C30150" s="371"/>
      <c r="D30150" s="434"/>
    </row>
    <row r="30151" spans="1:4">
      <c r="A30151" s="371"/>
      <c r="B30151" s="371"/>
      <c r="C30151" s="371"/>
      <c r="D30151" s="434"/>
    </row>
    <row r="30152" spans="1:4">
      <c r="A30152" s="371"/>
      <c r="B30152" s="371"/>
      <c r="C30152" s="371"/>
      <c r="D30152" s="434"/>
    </row>
    <row r="30153" spans="1:4">
      <c r="A30153" s="371"/>
      <c r="B30153" s="371"/>
      <c r="C30153" s="371"/>
      <c r="D30153" s="434"/>
    </row>
    <row r="30154" spans="1:4">
      <c r="A30154" s="371"/>
      <c r="B30154" s="371"/>
      <c r="C30154" s="371"/>
      <c r="D30154" s="434"/>
    </row>
    <row r="30155" spans="1:4">
      <c r="A30155" s="371"/>
      <c r="B30155" s="371"/>
      <c r="C30155" s="371"/>
      <c r="D30155" s="434"/>
    </row>
    <row r="30156" spans="1:4">
      <c r="A30156" s="371"/>
      <c r="B30156" s="371"/>
      <c r="C30156" s="371"/>
      <c r="D30156" s="434"/>
    </row>
    <row r="30157" spans="1:4">
      <c r="A30157" s="371"/>
      <c r="B30157" s="371"/>
      <c r="C30157" s="371"/>
      <c r="D30157" s="434"/>
    </row>
    <row r="30158" spans="1:4">
      <c r="A30158" s="371"/>
      <c r="B30158" s="371"/>
      <c r="C30158" s="371"/>
      <c r="D30158" s="434"/>
    </row>
    <row r="30159" spans="1:4">
      <c r="A30159" s="371"/>
      <c r="B30159" s="371"/>
      <c r="C30159" s="371"/>
      <c r="D30159" s="434"/>
    </row>
    <row r="30160" spans="1:4">
      <c r="A30160" s="371"/>
      <c r="B30160" s="371"/>
      <c r="C30160" s="371"/>
      <c r="D30160" s="434"/>
    </row>
    <row r="30161" spans="1:4">
      <c r="A30161" s="371"/>
      <c r="B30161" s="371"/>
      <c r="C30161" s="371"/>
      <c r="D30161" s="434"/>
    </row>
    <row r="30162" spans="1:4">
      <c r="A30162" s="371"/>
      <c r="B30162" s="371"/>
      <c r="C30162" s="371"/>
      <c r="D30162" s="434"/>
    </row>
    <row r="30163" spans="1:4">
      <c r="A30163" s="371"/>
      <c r="B30163" s="371"/>
      <c r="C30163" s="371"/>
      <c r="D30163" s="434"/>
    </row>
    <row r="30164" spans="1:4">
      <c r="A30164" s="371"/>
      <c r="B30164" s="371"/>
      <c r="C30164" s="371"/>
      <c r="D30164" s="434"/>
    </row>
    <row r="30165" spans="1:4">
      <c r="A30165" s="371"/>
      <c r="B30165" s="371"/>
      <c r="C30165" s="371"/>
      <c r="D30165" s="434"/>
    </row>
    <row r="30166" spans="1:4">
      <c r="A30166" s="371"/>
      <c r="B30166" s="371"/>
      <c r="C30166" s="371"/>
      <c r="D30166" s="434"/>
    </row>
    <row r="30167" spans="1:4">
      <c r="A30167" s="371"/>
      <c r="B30167" s="371"/>
      <c r="C30167" s="371"/>
      <c r="D30167" s="434"/>
    </row>
    <row r="30168" spans="1:4">
      <c r="A30168" s="371"/>
      <c r="B30168" s="371"/>
      <c r="C30168" s="371"/>
      <c r="D30168" s="434"/>
    </row>
    <row r="30169" spans="1:4">
      <c r="A30169" s="371"/>
      <c r="B30169" s="371"/>
      <c r="C30169" s="371"/>
      <c r="D30169" s="434"/>
    </row>
    <row r="30170" spans="1:4">
      <c r="A30170" s="371"/>
      <c r="B30170" s="371"/>
      <c r="C30170" s="371"/>
      <c r="D30170" s="434"/>
    </row>
    <row r="30171" spans="1:4">
      <c r="A30171" s="371"/>
      <c r="B30171" s="371"/>
      <c r="C30171" s="371"/>
      <c r="D30171" s="434"/>
    </row>
    <row r="30172" spans="1:4">
      <c r="A30172" s="371"/>
      <c r="B30172" s="371"/>
      <c r="C30172" s="371"/>
      <c r="D30172" s="434"/>
    </row>
    <row r="30173" spans="1:4">
      <c r="A30173" s="371"/>
      <c r="B30173" s="371"/>
      <c r="C30173" s="371"/>
      <c r="D30173" s="434"/>
    </row>
    <row r="30174" spans="1:4">
      <c r="A30174" s="371"/>
      <c r="B30174" s="371"/>
      <c r="C30174" s="371"/>
      <c r="D30174" s="434"/>
    </row>
    <row r="30175" spans="1:4">
      <c r="A30175" s="371"/>
      <c r="B30175" s="371"/>
      <c r="C30175" s="371"/>
      <c r="D30175" s="434"/>
    </row>
    <row r="30176" spans="1:4">
      <c r="A30176" s="371"/>
      <c r="B30176" s="371"/>
      <c r="C30176" s="371"/>
      <c r="D30176" s="434"/>
    </row>
    <row r="30177" spans="1:4">
      <c r="A30177" s="371"/>
      <c r="B30177" s="371"/>
      <c r="C30177" s="371"/>
      <c r="D30177" s="434"/>
    </row>
    <row r="30178" spans="1:4">
      <c r="A30178" s="371"/>
      <c r="B30178" s="371"/>
      <c r="C30178" s="371"/>
      <c r="D30178" s="434"/>
    </row>
    <row r="30179" spans="1:4">
      <c r="A30179" s="371"/>
      <c r="B30179" s="371"/>
      <c r="C30179" s="371"/>
      <c r="D30179" s="434"/>
    </row>
    <row r="30180" spans="1:4">
      <c r="A30180" s="371"/>
      <c r="B30180" s="371"/>
      <c r="C30180" s="371"/>
      <c r="D30180" s="434"/>
    </row>
    <row r="30181" spans="1:4">
      <c r="A30181" s="371"/>
      <c r="B30181" s="371"/>
      <c r="C30181" s="371"/>
      <c r="D30181" s="434"/>
    </row>
    <row r="30182" spans="1:4">
      <c r="A30182" s="371"/>
      <c r="B30182" s="371"/>
      <c r="C30182" s="371"/>
      <c r="D30182" s="434"/>
    </row>
    <row r="30183" spans="1:4">
      <c r="A30183" s="371"/>
      <c r="B30183" s="371"/>
      <c r="C30183" s="371"/>
      <c r="D30183" s="434"/>
    </row>
    <row r="30184" spans="1:4">
      <c r="A30184" s="371"/>
      <c r="B30184" s="371"/>
      <c r="C30184" s="371"/>
      <c r="D30184" s="434"/>
    </row>
    <row r="30185" spans="1:4">
      <c r="A30185" s="371"/>
      <c r="B30185" s="371"/>
      <c r="C30185" s="371"/>
      <c r="D30185" s="434"/>
    </row>
    <row r="30186" spans="1:4">
      <c r="A30186" s="371"/>
      <c r="B30186" s="371"/>
      <c r="C30186" s="371"/>
      <c r="D30186" s="434"/>
    </row>
    <row r="30187" spans="1:4">
      <c r="A30187" s="371"/>
      <c r="B30187" s="371"/>
      <c r="C30187" s="371"/>
      <c r="D30187" s="434"/>
    </row>
    <row r="30188" spans="1:4">
      <c r="A30188" s="371"/>
      <c r="B30188" s="371"/>
      <c r="C30188" s="371"/>
      <c r="D30188" s="434"/>
    </row>
    <row r="30189" spans="1:4">
      <c r="A30189" s="371"/>
      <c r="B30189" s="371"/>
      <c r="C30189" s="371"/>
      <c r="D30189" s="434"/>
    </row>
    <row r="30190" spans="1:4">
      <c r="A30190" s="371"/>
      <c r="B30190" s="371"/>
      <c r="C30190" s="371"/>
      <c r="D30190" s="434"/>
    </row>
    <row r="30191" spans="1:4">
      <c r="A30191" s="371"/>
      <c r="B30191" s="371"/>
      <c r="C30191" s="371"/>
      <c r="D30191" s="434"/>
    </row>
    <row r="30192" spans="1:4">
      <c r="A30192" s="371"/>
      <c r="B30192" s="371"/>
      <c r="C30192" s="371"/>
      <c r="D30192" s="434"/>
    </row>
    <row r="30193" spans="1:4">
      <c r="A30193" s="371"/>
      <c r="B30193" s="371"/>
      <c r="C30193" s="371"/>
      <c r="D30193" s="434"/>
    </row>
    <row r="30194" spans="1:4">
      <c r="A30194" s="371"/>
      <c r="B30194" s="371"/>
      <c r="C30194" s="371"/>
      <c r="D30194" s="434"/>
    </row>
    <row r="30195" spans="1:4">
      <c r="A30195" s="371"/>
      <c r="B30195" s="371"/>
      <c r="C30195" s="371"/>
      <c r="D30195" s="434"/>
    </row>
    <row r="30196" spans="1:4">
      <c r="A30196" s="371"/>
      <c r="B30196" s="371"/>
      <c r="C30196" s="371"/>
      <c r="D30196" s="434"/>
    </row>
    <row r="30197" spans="1:4">
      <c r="A30197" s="371"/>
      <c r="B30197" s="371"/>
      <c r="C30197" s="371"/>
      <c r="D30197" s="434"/>
    </row>
    <row r="30198" spans="1:4">
      <c r="A30198" s="371"/>
      <c r="B30198" s="371"/>
      <c r="C30198" s="371"/>
      <c r="D30198" s="434"/>
    </row>
    <row r="30199" spans="1:4">
      <c r="A30199" s="371"/>
      <c r="B30199" s="371"/>
      <c r="C30199" s="371"/>
      <c r="D30199" s="434"/>
    </row>
    <row r="30200" spans="1:4">
      <c r="A30200" s="371"/>
      <c r="B30200" s="371"/>
      <c r="C30200" s="371"/>
      <c r="D30200" s="434"/>
    </row>
    <row r="30201" spans="1:4">
      <c r="A30201" s="371"/>
      <c r="B30201" s="371"/>
      <c r="C30201" s="371"/>
      <c r="D30201" s="434"/>
    </row>
    <row r="30202" spans="1:4">
      <c r="A30202" s="371"/>
      <c r="B30202" s="371"/>
      <c r="C30202" s="371"/>
      <c r="D30202" s="434"/>
    </row>
    <row r="30203" spans="1:4">
      <c r="A30203" s="371"/>
      <c r="B30203" s="371"/>
      <c r="C30203" s="371"/>
      <c r="D30203" s="434"/>
    </row>
    <row r="30204" spans="1:4">
      <c r="A30204" s="371"/>
      <c r="B30204" s="371"/>
      <c r="C30204" s="371"/>
      <c r="D30204" s="434"/>
    </row>
    <row r="30205" spans="1:4">
      <c r="A30205" s="371"/>
      <c r="B30205" s="371"/>
      <c r="C30205" s="371"/>
      <c r="D30205" s="434"/>
    </row>
    <row r="30206" spans="1:4">
      <c r="A30206" s="371"/>
      <c r="B30206" s="371"/>
      <c r="C30206" s="371"/>
      <c r="D30206" s="434"/>
    </row>
    <row r="30207" spans="1:4">
      <c r="A30207" s="371"/>
      <c r="B30207" s="371"/>
      <c r="C30207" s="371"/>
      <c r="D30207" s="434"/>
    </row>
    <row r="30208" spans="1:4">
      <c r="A30208" s="371"/>
      <c r="B30208" s="371"/>
      <c r="C30208" s="371"/>
      <c r="D30208" s="434"/>
    </row>
    <row r="30209" spans="1:4">
      <c r="A30209" s="371"/>
      <c r="B30209" s="371"/>
      <c r="C30209" s="371"/>
      <c r="D30209" s="434"/>
    </row>
    <row r="30210" spans="1:4">
      <c r="A30210" s="371"/>
      <c r="B30210" s="371"/>
      <c r="C30210" s="371"/>
      <c r="D30210" s="434"/>
    </row>
    <row r="30211" spans="1:4">
      <c r="A30211" s="371"/>
      <c r="B30211" s="371"/>
      <c r="C30211" s="371"/>
      <c r="D30211" s="434"/>
    </row>
    <row r="30212" spans="1:4">
      <c r="A30212" s="371"/>
      <c r="B30212" s="371"/>
      <c r="C30212" s="371"/>
      <c r="D30212" s="434"/>
    </row>
    <row r="30213" spans="1:4">
      <c r="A30213" s="371"/>
      <c r="B30213" s="371"/>
      <c r="C30213" s="371"/>
      <c r="D30213" s="434"/>
    </row>
    <row r="30214" spans="1:4">
      <c r="A30214" s="371"/>
      <c r="B30214" s="371"/>
      <c r="C30214" s="371"/>
      <c r="D30214" s="434"/>
    </row>
    <row r="30215" spans="1:4">
      <c r="A30215" s="371"/>
      <c r="B30215" s="371"/>
      <c r="C30215" s="371"/>
      <c r="D30215" s="434"/>
    </row>
    <row r="30216" spans="1:4">
      <c r="A30216" s="371"/>
      <c r="B30216" s="371"/>
      <c r="C30216" s="371"/>
      <c r="D30216" s="434"/>
    </row>
    <row r="30217" spans="1:4">
      <c r="A30217" s="371"/>
      <c r="B30217" s="371"/>
      <c r="C30217" s="371"/>
      <c r="D30217" s="434"/>
    </row>
    <row r="30218" spans="1:4">
      <c r="A30218" s="371"/>
      <c r="B30218" s="371"/>
      <c r="C30218" s="371"/>
      <c r="D30218" s="434"/>
    </row>
    <row r="30219" spans="1:4">
      <c r="A30219" s="371"/>
      <c r="B30219" s="371"/>
      <c r="C30219" s="371"/>
      <c r="D30219" s="434"/>
    </row>
    <row r="30220" spans="1:4">
      <c r="A30220" s="371"/>
      <c r="B30220" s="371"/>
      <c r="C30220" s="371"/>
      <c r="D30220" s="434"/>
    </row>
    <row r="30221" spans="1:4">
      <c r="A30221" s="371"/>
      <c r="B30221" s="371"/>
      <c r="C30221" s="371"/>
      <c r="D30221" s="434"/>
    </row>
    <row r="30222" spans="1:4">
      <c r="A30222" s="371"/>
      <c r="B30222" s="371"/>
      <c r="C30222" s="371"/>
      <c r="D30222" s="434"/>
    </row>
    <row r="30223" spans="1:4">
      <c r="A30223" s="371"/>
      <c r="B30223" s="371"/>
      <c r="C30223" s="371"/>
      <c r="D30223" s="434"/>
    </row>
    <row r="30224" spans="1:4">
      <c r="A30224" s="371"/>
      <c r="B30224" s="371"/>
      <c r="C30224" s="371"/>
      <c r="D30224" s="434"/>
    </row>
    <row r="30225" spans="1:4">
      <c r="A30225" s="371"/>
      <c r="B30225" s="371"/>
      <c r="C30225" s="371"/>
      <c r="D30225" s="434"/>
    </row>
    <row r="30226" spans="1:4">
      <c r="A30226" s="371"/>
      <c r="B30226" s="371"/>
      <c r="C30226" s="371"/>
      <c r="D30226" s="434"/>
    </row>
    <row r="30227" spans="1:4">
      <c r="A30227" s="371"/>
      <c r="B30227" s="371"/>
      <c r="C30227" s="371"/>
      <c r="D30227" s="434"/>
    </row>
    <row r="30228" spans="1:4">
      <c r="A30228" s="371"/>
      <c r="B30228" s="371"/>
      <c r="C30228" s="371"/>
      <c r="D30228" s="434"/>
    </row>
    <row r="30229" spans="1:4">
      <c r="A30229" s="371"/>
      <c r="B30229" s="371"/>
      <c r="C30229" s="371"/>
      <c r="D30229" s="434"/>
    </row>
    <row r="30230" spans="1:4">
      <c r="A30230" s="371"/>
      <c r="B30230" s="371"/>
      <c r="C30230" s="371"/>
      <c r="D30230" s="434"/>
    </row>
    <row r="30231" spans="1:4">
      <c r="A30231" s="371"/>
      <c r="B30231" s="371"/>
      <c r="C30231" s="371"/>
      <c r="D30231" s="434"/>
    </row>
    <row r="30232" spans="1:4">
      <c r="A30232" s="371"/>
      <c r="B30232" s="371"/>
      <c r="C30232" s="371"/>
      <c r="D30232" s="434"/>
    </row>
    <row r="30233" spans="1:4">
      <c r="A30233" s="371"/>
      <c r="B30233" s="371"/>
      <c r="C30233" s="371"/>
      <c r="D30233" s="434"/>
    </row>
    <row r="30234" spans="1:4">
      <c r="A30234" s="371"/>
      <c r="B30234" s="371"/>
      <c r="C30234" s="371"/>
      <c r="D30234" s="434"/>
    </row>
    <row r="30235" spans="1:4">
      <c r="A30235" s="371"/>
      <c r="B30235" s="371"/>
      <c r="C30235" s="371"/>
      <c r="D30235" s="434"/>
    </row>
    <row r="30236" spans="1:4">
      <c r="A30236" s="371"/>
      <c r="B30236" s="371"/>
      <c r="C30236" s="371"/>
      <c r="D30236" s="434"/>
    </row>
    <row r="30237" spans="1:4">
      <c r="A30237" s="371"/>
      <c r="B30237" s="371"/>
      <c r="C30237" s="371"/>
      <c r="D30237" s="434"/>
    </row>
    <row r="30238" spans="1:4">
      <c r="A30238" s="371"/>
      <c r="B30238" s="371"/>
      <c r="C30238" s="371"/>
      <c r="D30238" s="434"/>
    </row>
    <row r="30239" spans="1:4">
      <c r="A30239" s="371"/>
      <c r="B30239" s="371"/>
      <c r="C30239" s="371"/>
      <c r="D30239" s="434"/>
    </row>
    <row r="30240" spans="1:4">
      <c r="A30240" s="371"/>
      <c r="B30240" s="371"/>
      <c r="C30240" s="371"/>
      <c r="D30240" s="434"/>
    </row>
    <row r="30241" spans="1:4">
      <c r="A30241" s="371"/>
      <c r="B30241" s="371"/>
      <c r="C30241" s="371"/>
      <c r="D30241" s="434"/>
    </row>
    <row r="30242" spans="1:4">
      <c r="A30242" s="371"/>
      <c r="B30242" s="371"/>
      <c r="C30242" s="371"/>
      <c r="D30242" s="434"/>
    </row>
    <row r="30243" spans="1:4">
      <c r="A30243" s="371"/>
      <c r="B30243" s="371"/>
      <c r="C30243" s="371"/>
      <c r="D30243" s="434"/>
    </row>
    <row r="30244" spans="1:4">
      <c r="A30244" s="371"/>
      <c r="B30244" s="371"/>
      <c r="C30244" s="371"/>
      <c r="D30244" s="434"/>
    </row>
    <row r="30245" spans="1:4">
      <c r="A30245" s="371"/>
      <c r="B30245" s="371"/>
      <c r="C30245" s="371"/>
      <c r="D30245" s="434"/>
    </row>
    <row r="30246" spans="1:4">
      <c r="A30246" s="371"/>
      <c r="B30246" s="371"/>
      <c r="C30246" s="371"/>
      <c r="D30246" s="434"/>
    </row>
    <row r="30247" spans="1:4">
      <c r="A30247" s="371"/>
      <c r="B30247" s="371"/>
      <c r="C30247" s="371"/>
      <c r="D30247" s="434"/>
    </row>
    <row r="30248" spans="1:4">
      <c r="A30248" s="371"/>
      <c r="B30248" s="371"/>
      <c r="C30248" s="371"/>
      <c r="D30248" s="434"/>
    </row>
    <row r="30249" spans="1:4">
      <c r="A30249" s="371"/>
      <c r="B30249" s="371"/>
      <c r="C30249" s="371"/>
      <c r="D30249" s="434"/>
    </row>
    <row r="30250" spans="1:4">
      <c r="A30250" s="371"/>
      <c r="B30250" s="371"/>
      <c r="C30250" s="371"/>
      <c r="D30250" s="434"/>
    </row>
    <row r="30251" spans="1:4">
      <c r="A30251" s="371"/>
      <c r="B30251" s="371"/>
      <c r="C30251" s="371"/>
      <c r="D30251" s="434"/>
    </row>
    <row r="30252" spans="1:4">
      <c r="A30252" s="371"/>
      <c r="B30252" s="371"/>
      <c r="C30252" s="371"/>
      <c r="D30252" s="434"/>
    </row>
    <row r="30253" spans="1:4">
      <c r="A30253" s="371"/>
      <c r="B30253" s="371"/>
      <c r="C30253" s="371"/>
      <c r="D30253" s="434"/>
    </row>
    <row r="30254" spans="1:4">
      <c r="A30254" s="371"/>
      <c r="B30254" s="371"/>
      <c r="C30254" s="371"/>
      <c r="D30254" s="434"/>
    </row>
    <row r="30255" spans="1:4">
      <c r="A30255" s="371"/>
      <c r="B30255" s="371"/>
      <c r="C30255" s="371"/>
      <c r="D30255" s="434"/>
    </row>
    <row r="30256" spans="1:4">
      <c r="A30256" s="371"/>
      <c r="B30256" s="371"/>
      <c r="C30256" s="371"/>
      <c r="D30256" s="434"/>
    </row>
    <row r="30257" spans="1:4">
      <c r="A30257" s="371"/>
      <c r="B30257" s="371"/>
      <c r="C30257" s="371"/>
      <c r="D30257" s="434"/>
    </row>
    <row r="30258" spans="1:4">
      <c r="A30258" s="371"/>
      <c r="B30258" s="371"/>
      <c r="C30258" s="371"/>
      <c r="D30258" s="434"/>
    </row>
    <row r="30259" spans="1:4">
      <c r="A30259" s="371"/>
      <c r="B30259" s="371"/>
      <c r="C30259" s="371"/>
      <c r="D30259" s="434"/>
    </row>
    <row r="30260" spans="1:4">
      <c r="A30260" s="371"/>
      <c r="B30260" s="371"/>
      <c r="C30260" s="371"/>
      <c r="D30260" s="434"/>
    </row>
    <row r="30261" spans="1:4">
      <c r="A30261" s="371"/>
      <c r="B30261" s="371"/>
      <c r="C30261" s="371"/>
      <c r="D30261" s="434"/>
    </row>
    <row r="30262" spans="1:4">
      <c r="A30262" s="371"/>
      <c r="B30262" s="371"/>
      <c r="C30262" s="371"/>
      <c r="D30262" s="434"/>
    </row>
    <row r="30263" spans="1:4">
      <c r="A30263" s="371"/>
      <c r="B30263" s="371"/>
      <c r="C30263" s="371"/>
      <c r="D30263" s="434"/>
    </row>
    <row r="30264" spans="1:4">
      <c r="A30264" s="371"/>
      <c r="B30264" s="371"/>
      <c r="C30264" s="371"/>
      <c r="D30264" s="434"/>
    </row>
    <row r="30265" spans="1:4">
      <c r="A30265" s="371"/>
      <c r="B30265" s="371"/>
      <c r="C30265" s="371"/>
      <c r="D30265" s="434"/>
    </row>
    <row r="30266" spans="1:4">
      <c r="A30266" s="371"/>
      <c r="B30266" s="371"/>
      <c r="C30266" s="371"/>
      <c r="D30266" s="434"/>
    </row>
    <row r="30267" spans="1:4">
      <c r="A30267" s="371"/>
      <c r="B30267" s="371"/>
      <c r="C30267" s="371"/>
      <c r="D30267" s="434"/>
    </row>
    <row r="30268" spans="1:4">
      <c r="A30268" s="371"/>
      <c r="B30268" s="371"/>
      <c r="C30268" s="371"/>
      <c r="D30268" s="434"/>
    </row>
    <row r="30269" spans="1:4">
      <c r="A30269" s="371"/>
      <c r="B30269" s="371"/>
      <c r="C30269" s="371"/>
      <c r="D30269" s="434"/>
    </row>
    <row r="30270" spans="1:4">
      <c r="A30270" s="371"/>
      <c r="B30270" s="371"/>
      <c r="C30270" s="371"/>
      <c r="D30270" s="434"/>
    </row>
    <row r="30271" spans="1:4">
      <c r="A30271" s="371"/>
      <c r="B30271" s="371"/>
      <c r="C30271" s="371"/>
      <c r="D30271" s="434"/>
    </row>
    <row r="30272" spans="1:4">
      <c r="A30272" s="371"/>
      <c r="B30272" s="371"/>
      <c r="C30272" s="371"/>
      <c r="D30272" s="434"/>
    </row>
    <row r="30273" spans="1:4">
      <c r="A30273" s="371"/>
      <c r="B30273" s="371"/>
      <c r="C30273" s="371"/>
      <c r="D30273" s="434"/>
    </row>
    <row r="30274" spans="1:4">
      <c r="A30274" s="371"/>
      <c r="B30274" s="371"/>
      <c r="C30274" s="371"/>
      <c r="D30274" s="434"/>
    </row>
    <row r="30275" spans="1:4">
      <c r="A30275" s="371"/>
      <c r="B30275" s="371"/>
      <c r="C30275" s="371"/>
      <c r="D30275" s="434"/>
    </row>
    <row r="30276" spans="1:4">
      <c r="A30276" s="371"/>
      <c r="B30276" s="371"/>
      <c r="C30276" s="371"/>
      <c r="D30276" s="434"/>
    </row>
    <row r="30277" spans="1:4">
      <c r="A30277" s="371"/>
      <c r="B30277" s="371"/>
      <c r="C30277" s="371"/>
      <c r="D30277" s="434"/>
    </row>
    <row r="30278" spans="1:4">
      <c r="A30278" s="371"/>
      <c r="B30278" s="371"/>
      <c r="C30278" s="371"/>
      <c r="D30278" s="434"/>
    </row>
    <row r="30279" spans="1:4">
      <c r="A30279" s="371"/>
      <c r="B30279" s="371"/>
      <c r="C30279" s="371"/>
      <c r="D30279" s="434"/>
    </row>
    <row r="30280" spans="1:4">
      <c r="A30280" s="371"/>
      <c r="B30280" s="371"/>
      <c r="C30280" s="371"/>
      <c r="D30280" s="434"/>
    </row>
    <row r="30281" spans="1:4">
      <c r="A30281" s="371"/>
      <c r="B30281" s="371"/>
      <c r="C30281" s="371"/>
      <c r="D30281" s="434"/>
    </row>
    <row r="30282" spans="1:4">
      <c r="A30282" s="371"/>
      <c r="B30282" s="371"/>
      <c r="C30282" s="371"/>
      <c r="D30282" s="434"/>
    </row>
    <row r="30283" spans="1:4">
      <c r="A30283" s="371"/>
      <c r="B30283" s="371"/>
      <c r="C30283" s="371"/>
      <c r="D30283" s="434"/>
    </row>
    <row r="30284" spans="1:4">
      <c r="A30284" s="371"/>
      <c r="B30284" s="371"/>
      <c r="C30284" s="371"/>
      <c r="D30284" s="434"/>
    </row>
    <row r="30285" spans="1:4">
      <c r="A30285" s="371"/>
      <c r="B30285" s="371"/>
      <c r="C30285" s="371"/>
      <c r="D30285" s="434"/>
    </row>
    <row r="30286" spans="1:4">
      <c r="A30286" s="371"/>
      <c r="B30286" s="371"/>
      <c r="C30286" s="371"/>
      <c r="D30286" s="434"/>
    </row>
    <row r="30287" spans="1:4">
      <c r="A30287" s="371"/>
      <c r="B30287" s="371"/>
      <c r="C30287" s="371"/>
      <c r="D30287" s="434"/>
    </row>
    <row r="30288" spans="1:4">
      <c r="A30288" s="371"/>
      <c r="B30288" s="371"/>
      <c r="C30288" s="371"/>
      <c r="D30288" s="434"/>
    </row>
    <row r="30289" spans="1:4">
      <c r="A30289" s="371"/>
      <c r="B30289" s="371"/>
      <c r="C30289" s="371"/>
      <c r="D30289" s="434"/>
    </row>
    <row r="30290" spans="1:4">
      <c r="A30290" s="371"/>
      <c r="B30290" s="371"/>
      <c r="C30290" s="371"/>
      <c r="D30290" s="434"/>
    </row>
    <row r="30291" spans="1:4">
      <c r="A30291" s="371"/>
      <c r="B30291" s="371"/>
      <c r="C30291" s="371"/>
      <c r="D30291" s="434"/>
    </row>
    <row r="30292" spans="1:4">
      <c r="A30292" s="371"/>
      <c r="B30292" s="371"/>
      <c r="C30292" s="371"/>
      <c r="D30292" s="434"/>
    </row>
    <row r="30293" spans="1:4">
      <c r="A30293" s="371"/>
      <c r="B30293" s="371"/>
      <c r="C30293" s="371"/>
      <c r="D30293" s="434"/>
    </row>
    <row r="30294" spans="1:4">
      <c r="A30294" s="371"/>
      <c r="B30294" s="371"/>
      <c r="C30294" s="371"/>
      <c r="D30294" s="434"/>
    </row>
    <row r="30295" spans="1:4">
      <c r="A30295" s="371"/>
      <c r="B30295" s="371"/>
      <c r="C30295" s="371"/>
      <c r="D30295" s="434"/>
    </row>
    <row r="30296" spans="1:4">
      <c r="A30296" s="371"/>
      <c r="B30296" s="371"/>
      <c r="C30296" s="371"/>
      <c r="D30296" s="434"/>
    </row>
    <row r="30297" spans="1:4">
      <c r="A30297" s="371"/>
      <c r="B30297" s="371"/>
      <c r="C30297" s="371"/>
      <c r="D30297" s="434"/>
    </row>
    <row r="30298" spans="1:4">
      <c r="A30298" s="371"/>
      <c r="B30298" s="371"/>
      <c r="C30298" s="371"/>
      <c r="D30298" s="434"/>
    </row>
    <row r="30299" spans="1:4">
      <c r="A30299" s="371"/>
      <c r="B30299" s="371"/>
      <c r="C30299" s="371"/>
      <c r="D30299" s="434"/>
    </row>
    <row r="30300" spans="1:4">
      <c r="A30300" s="371"/>
      <c r="B30300" s="371"/>
      <c r="C30300" s="371"/>
      <c r="D30300" s="434"/>
    </row>
    <row r="30301" spans="1:4">
      <c r="A30301" s="371"/>
      <c r="B30301" s="371"/>
      <c r="C30301" s="371"/>
      <c r="D30301" s="434"/>
    </row>
    <row r="30302" spans="1:4">
      <c r="A30302" s="371"/>
      <c r="B30302" s="371"/>
      <c r="C30302" s="371"/>
      <c r="D30302" s="434"/>
    </row>
    <row r="30303" spans="1:4">
      <c r="A30303" s="371"/>
      <c r="B30303" s="371"/>
      <c r="C30303" s="371"/>
      <c r="D30303" s="434"/>
    </row>
    <row r="30304" spans="1:4">
      <c r="A30304" s="371"/>
      <c r="B30304" s="371"/>
      <c r="C30304" s="371"/>
      <c r="D30304" s="434"/>
    </row>
    <row r="30305" spans="1:4">
      <c r="A30305" s="371"/>
      <c r="B30305" s="371"/>
      <c r="C30305" s="371"/>
      <c r="D30305" s="434"/>
    </row>
    <row r="30306" spans="1:4">
      <c r="A30306" s="371"/>
      <c r="B30306" s="371"/>
      <c r="C30306" s="371"/>
      <c r="D30306" s="434"/>
    </row>
    <row r="30307" spans="1:4">
      <c r="A30307" s="371"/>
      <c r="B30307" s="371"/>
      <c r="C30307" s="371"/>
      <c r="D30307" s="434"/>
    </row>
    <row r="30308" spans="1:4">
      <c r="A30308" s="371"/>
      <c r="B30308" s="371"/>
      <c r="C30308" s="371"/>
      <c r="D30308" s="434"/>
    </row>
    <row r="30309" spans="1:4">
      <c r="A30309" s="371"/>
      <c r="B30309" s="371"/>
      <c r="C30309" s="371"/>
      <c r="D30309" s="434"/>
    </row>
    <row r="30310" spans="1:4">
      <c r="A30310" s="371"/>
      <c r="B30310" s="371"/>
      <c r="C30310" s="371"/>
      <c r="D30310" s="434"/>
    </row>
    <row r="30311" spans="1:4">
      <c r="A30311" s="371"/>
      <c r="B30311" s="371"/>
      <c r="C30311" s="371"/>
      <c r="D30311" s="434"/>
    </row>
    <row r="30312" spans="1:4">
      <c r="A30312" s="371"/>
      <c r="B30312" s="371"/>
      <c r="C30312" s="371"/>
      <c r="D30312" s="434"/>
    </row>
    <row r="30313" spans="1:4">
      <c r="A30313" s="371"/>
      <c r="B30313" s="371"/>
      <c r="C30313" s="371"/>
      <c r="D30313" s="434"/>
    </row>
    <row r="30314" spans="1:4">
      <c r="A30314" s="371"/>
      <c r="B30314" s="371"/>
      <c r="C30314" s="371"/>
      <c r="D30314" s="434"/>
    </row>
    <row r="30315" spans="1:4">
      <c r="A30315" s="371"/>
      <c r="B30315" s="371"/>
      <c r="C30315" s="371"/>
      <c r="D30315" s="434"/>
    </row>
    <row r="30316" spans="1:4">
      <c r="A30316" s="371"/>
      <c r="B30316" s="371"/>
      <c r="C30316" s="371"/>
      <c r="D30316" s="434"/>
    </row>
    <row r="30317" spans="1:4">
      <c r="A30317" s="371"/>
      <c r="B30317" s="371"/>
      <c r="C30317" s="371"/>
      <c r="D30317" s="434"/>
    </row>
    <row r="30318" spans="1:4">
      <c r="A30318" s="371"/>
      <c r="B30318" s="371"/>
      <c r="C30318" s="371"/>
      <c r="D30318" s="434"/>
    </row>
    <row r="30319" spans="1:4">
      <c r="A30319" s="371"/>
      <c r="B30319" s="371"/>
      <c r="C30319" s="371"/>
      <c r="D30319" s="434"/>
    </row>
    <row r="30320" spans="1:4">
      <c r="A30320" s="371"/>
      <c r="B30320" s="371"/>
      <c r="C30320" s="371"/>
      <c r="D30320" s="434"/>
    </row>
    <row r="30321" spans="1:4">
      <c r="A30321" s="371"/>
      <c r="B30321" s="371"/>
      <c r="C30321" s="371"/>
      <c r="D30321" s="434"/>
    </row>
    <row r="30322" spans="1:4">
      <c r="A30322" s="371"/>
      <c r="B30322" s="371"/>
      <c r="C30322" s="371"/>
      <c r="D30322" s="434"/>
    </row>
    <row r="30323" spans="1:4">
      <c r="A30323" s="371"/>
      <c r="B30323" s="371"/>
      <c r="C30323" s="371"/>
      <c r="D30323" s="434"/>
    </row>
    <row r="30324" spans="1:4">
      <c r="A30324" s="371"/>
      <c r="B30324" s="371"/>
      <c r="C30324" s="371"/>
      <c r="D30324" s="434"/>
    </row>
    <row r="30325" spans="1:4">
      <c r="A30325" s="371"/>
      <c r="B30325" s="371"/>
      <c r="C30325" s="371"/>
      <c r="D30325" s="434"/>
    </row>
    <row r="30326" spans="1:4">
      <c r="A30326" s="371"/>
      <c r="B30326" s="371"/>
      <c r="C30326" s="371"/>
      <c r="D30326" s="434"/>
    </row>
    <row r="30327" spans="1:4">
      <c r="A30327" s="371"/>
      <c r="B30327" s="371"/>
      <c r="C30327" s="371"/>
      <c r="D30327" s="434"/>
    </row>
    <row r="30328" spans="1:4">
      <c r="A30328" s="371"/>
      <c r="B30328" s="371"/>
      <c r="C30328" s="371"/>
      <c r="D30328" s="434"/>
    </row>
    <row r="30329" spans="1:4">
      <c r="A30329" s="371"/>
      <c r="B30329" s="371"/>
      <c r="C30329" s="371"/>
      <c r="D30329" s="434"/>
    </row>
    <row r="30330" spans="1:4">
      <c r="A30330" s="371"/>
      <c r="B30330" s="371"/>
      <c r="C30330" s="371"/>
      <c r="D30330" s="434"/>
    </row>
    <row r="30331" spans="1:4">
      <c r="A30331" s="371"/>
      <c r="B30331" s="371"/>
      <c r="C30331" s="371"/>
      <c r="D30331" s="434"/>
    </row>
    <row r="30332" spans="1:4">
      <c r="A30332" s="371"/>
      <c r="B30332" s="371"/>
      <c r="C30332" s="371"/>
      <c r="D30332" s="434"/>
    </row>
    <row r="30333" spans="1:4">
      <c r="A30333" s="371"/>
      <c r="B30333" s="371"/>
      <c r="C30333" s="371"/>
      <c r="D30333" s="434"/>
    </row>
    <row r="30334" spans="1:4">
      <c r="A30334" s="371"/>
      <c r="B30334" s="371"/>
      <c r="C30334" s="371"/>
      <c r="D30334" s="434"/>
    </row>
    <row r="30335" spans="1:4">
      <c r="A30335" s="371"/>
      <c r="B30335" s="371"/>
      <c r="C30335" s="371"/>
      <c r="D30335" s="434"/>
    </row>
    <row r="30336" spans="1:4">
      <c r="A30336" s="371"/>
      <c r="B30336" s="371"/>
      <c r="C30336" s="371"/>
      <c r="D30336" s="434"/>
    </row>
    <row r="30337" spans="1:4">
      <c r="A30337" s="371"/>
      <c r="B30337" s="371"/>
      <c r="C30337" s="371"/>
      <c r="D30337" s="434"/>
    </row>
    <row r="30338" spans="1:4">
      <c r="A30338" s="371"/>
      <c r="B30338" s="371"/>
      <c r="C30338" s="371"/>
      <c r="D30338" s="434"/>
    </row>
    <row r="30339" spans="1:4">
      <c r="A30339" s="371"/>
      <c r="B30339" s="371"/>
      <c r="C30339" s="371"/>
      <c r="D30339" s="434"/>
    </row>
    <row r="30340" spans="1:4">
      <c r="A30340" s="371"/>
      <c r="B30340" s="371"/>
      <c r="C30340" s="371"/>
      <c r="D30340" s="434"/>
    </row>
    <row r="30341" spans="1:4">
      <c r="A30341" s="371"/>
      <c r="B30341" s="371"/>
      <c r="C30341" s="371"/>
      <c r="D30341" s="434"/>
    </row>
    <row r="30342" spans="1:4">
      <c r="A30342" s="371"/>
      <c r="B30342" s="371"/>
      <c r="C30342" s="371"/>
      <c r="D30342" s="434"/>
    </row>
    <row r="30343" spans="1:4">
      <c r="A30343" s="371"/>
      <c r="B30343" s="371"/>
      <c r="C30343" s="371"/>
      <c r="D30343" s="434"/>
    </row>
    <row r="30344" spans="1:4">
      <c r="A30344" s="371"/>
      <c r="B30344" s="371"/>
      <c r="C30344" s="371"/>
      <c r="D30344" s="434"/>
    </row>
    <row r="30345" spans="1:4">
      <c r="A30345" s="371"/>
      <c r="B30345" s="371"/>
      <c r="C30345" s="371"/>
      <c r="D30345" s="434"/>
    </row>
    <row r="30346" spans="1:4">
      <c r="A30346" s="371"/>
      <c r="B30346" s="371"/>
      <c r="C30346" s="371"/>
      <c r="D30346" s="434"/>
    </row>
    <row r="30347" spans="1:4">
      <c r="A30347" s="371"/>
      <c r="B30347" s="371"/>
      <c r="C30347" s="371"/>
      <c r="D30347" s="434"/>
    </row>
    <row r="30348" spans="1:4">
      <c r="A30348" s="371"/>
      <c r="B30348" s="371"/>
      <c r="C30348" s="371"/>
      <c r="D30348" s="434"/>
    </row>
    <row r="30349" spans="1:4">
      <c r="A30349" s="371"/>
      <c r="B30349" s="371"/>
      <c r="C30349" s="371"/>
      <c r="D30349" s="434"/>
    </row>
    <row r="30350" spans="1:4">
      <c r="A30350" s="371"/>
      <c r="B30350" s="371"/>
      <c r="C30350" s="371"/>
      <c r="D30350" s="434"/>
    </row>
    <row r="30351" spans="1:4">
      <c r="A30351" s="371"/>
      <c r="B30351" s="371"/>
      <c r="C30351" s="371"/>
      <c r="D30351" s="434"/>
    </row>
    <row r="30352" spans="1:4">
      <c r="A30352" s="371"/>
      <c r="B30352" s="371"/>
      <c r="C30352" s="371"/>
      <c r="D30352" s="434"/>
    </row>
    <row r="30353" spans="1:4">
      <c r="A30353" s="371"/>
      <c r="B30353" s="371"/>
      <c r="C30353" s="371"/>
      <c r="D30353" s="434"/>
    </row>
    <row r="30354" spans="1:4">
      <c r="A30354" s="371"/>
      <c r="B30354" s="371"/>
      <c r="C30354" s="371"/>
      <c r="D30354" s="434"/>
    </row>
    <row r="30355" spans="1:4">
      <c r="A30355" s="371"/>
      <c r="B30355" s="371"/>
      <c r="C30355" s="371"/>
      <c r="D30355" s="434"/>
    </row>
    <row r="30356" spans="1:4">
      <c r="A30356" s="371"/>
      <c r="B30356" s="371"/>
      <c r="C30356" s="371"/>
      <c r="D30356" s="434"/>
    </row>
    <row r="30357" spans="1:4">
      <c r="A30357" s="371"/>
      <c r="B30357" s="371"/>
      <c r="C30357" s="371"/>
      <c r="D30357" s="434"/>
    </row>
    <row r="30358" spans="1:4">
      <c r="A30358" s="371"/>
      <c r="B30358" s="371"/>
      <c r="C30358" s="371"/>
      <c r="D30358" s="434"/>
    </row>
    <row r="30359" spans="1:4">
      <c r="A30359" s="371"/>
      <c r="B30359" s="371"/>
      <c r="C30359" s="371"/>
      <c r="D30359" s="434"/>
    </row>
    <row r="30360" spans="1:4">
      <c r="A30360" s="371"/>
      <c r="B30360" s="371"/>
      <c r="C30360" s="371"/>
      <c r="D30360" s="434"/>
    </row>
    <row r="30361" spans="1:4">
      <c r="A30361" s="371"/>
      <c r="B30361" s="371"/>
      <c r="C30361" s="371"/>
      <c r="D30361" s="434"/>
    </row>
    <row r="30362" spans="1:4">
      <c r="A30362" s="371"/>
      <c r="B30362" s="371"/>
      <c r="C30362" s="371"/>
      <c r="D30362" s="434"/>
    </row>
    <row r="30363" spans="1:4">
      <c r="A30363" s="371"/>
      <c r="B30363" s="371"/>
      <c r="C30363" s="371"/>
      <c r="D30363" s="434"/>
    </row>
    <row r="30364" spans="1:4">
      <c r="A30364" s="371"/>
      <c r="B30364" s="371"/>
      <c r="C30364" s="371"/>
      <c r="D30364" s="434"/>
    </row>
    <row r="30365" spans="1:4">
      <c r="A30365" s="371"/>
      <c r="B30365" s="371"/>
      <c r="C30365" s="371"/>
      <c r="D30365" s="434"/>
    </row>
    <row r="30366" spans="1:4">
      <c r="A30366" s="371"/>
      <c r="B30366" s="371"/>
      <c r="C30366" s="371"/>
      <c r="D30366" s="434"/>
    </row>
    <row r="30367" spans="1:4">
      <c r="A30367" s="371"/>
      <c r="B30367" s="371"/>
      <c r="C30367" s="371"/>
      <c r="D30367" s="434"/>
    </row>
    <row r="30368" spans="1:4">
      <c r="A30368" s="371"/>
      <c r="B30368" s="371"/>
      <c r="C30368" s="371"/>
      <c r="D30368" s="434"/>
    </row>
    <row r="30369" spans="1:4">
      <c r="A30369" s="371"/>
      <c r="B30369" s="371"/>
      <c r="C30369" s="371"/>
      <c r="D30369" s="434"/>
    </row>
    <row r="30370" spans="1:4">
      <c r="A30370" s="371"/>
      <c r="B30370" s="371"/>
      <c r="C30370" s="371"/>
      <c r="D30370" s="434"/>
    </row>
    <row r="30371" spans="1:4">
      <c r="A30371" s="371"/>
      <c r="B30371" s="371"/>
      <c r="C30371" s="371"/>
      <c r="D30371" s="434"/>
    </row>
    <row r="30372" spans="1:4">
      <c r="A30372" s="371"/>
      <c r="B30372" s="371"/>
      <c r="C30372" s="371"/>
      <c r="D30372" s="434"/>
    </row>
    <row r="30373" spans="1:4">
      <c r="A30373" s="371"/>
      <c r="B30373" s="371"/>
      <c r="C30373" s="371"/>
      <c r="D30373" s="434"/>
    </row>
    <row r="30374" spans="1:4">
      <c r="A30374" s="371"/>
      <c r="B30374" s="371"/>
      <c r="C30374" s="371"/>
      <c r="D30374" s="434"/>
    </row>
    <row r="30375" spans="1:4">
      <c r="A30375" s="371"/>
      <c r="B30375" s="371"/>
      <c r="C30375" s="371"/>
      <c r="D30375" s="434"/>
    </row>
    <row r="30376" spans="1:4">
      <c r="A30376" s="371"/>
      <c r="B30376" s="371"/>
      <c r="C30376" s="371"/>
      <c r="D30376" s="434"/>
    </row>
    <row r="30377" spans="1:4">
      <c r="A30377" s="371"/>
      <c r="B30377" s="371"/>
      <c r="C30377" s="371"/>
      <c r="D30377" s="434"/>
    </row>
    <row r="30378" spans="1:4">
      <c r="A30378" s="371"/>
      <c r="B30378" s="371"/>
      <c r="C30378" s="371"/>
      <c r="D30378" s="434"/>
    </row>
    <row r="30379" spans="1:4">
      <c r="A30379" s="371"/>
      <c r="B30379" s="371"/>
      <c r="C30379" s="371"/>
      <c r="D30379" s="434"/>
    </row>
    <row r="30380" spans="1:4">
      <c r="A30380" s="371"/>
      <c r="B30380" s="371"/>
      <c r="C30380" s="371"/>
      <c r="D30380" s="434"/>
    </row>
    <row r="30381" spans="1:4">
      <c r="A30381" s="371"/>
      <c r="B30381" s="371"/>
      <c r="C30381" s="371"/>
      <c r="D30381" s="434"/>
    </row>
    <row r="30382" spans="1:4">
      <c r="A30382" s="371"/>
      <c r="B30382" s="371"/>
      <c r="C30382" s="371"/>
      <c r="D30382" s="434"/>
    </row>
    <row r="30383" spans="1:4">
      <c r="A30383" s="371"/>
      <c r="B30383" s="371"/>
      <c r="C30383" s="371"/>
      <c r="D30383" s="434"/>
    </row>
    <row r="30384" spans="1:4">
      <c r="A30384" s="371"/>
      <c r="B30384" s="371"/>
      <c r="C30384" s="371"/>
      <c r="D30384" s="434"/>
    </row>
    <row r="30385" spans="1:4">
      <c r="A30385" s="371"/>
      <c r="B30385" s="371"/>
      <c r="C30385" s="371"/>
      <c r="D30385" s="434"/>
    </row>
    <row r="30386" spans="1:4">
      <c r="A30386" s="371"/>
      <c r="B30386" s="371"/>
      <c r="C30386" s="371"/>
      <c r="D30386" s="434"/>
    </row>
    <row r="30387" spans="1:4">
      <c r="A30387" s="371"/>
      <c r="B30387" s="371"/>
      <c r="C30387" s="371"/>
      <c r="D30387" s="434"/>
    </row>
    <row r="30388" spans="1:4">
      <c r="A30388" s="371"/>
      <c r="B30388" s="371"/>
      <c r="C30388" s="371"/>
      <c r="D30388" s="434"/>
    </row>
    <row r="30389" spans="1:4">
      <c r="A30389" s="371"/>
      <c r="B30389" s="371"/>
      <c r="C30389" s="371"/>
      <c r="D30389" s="434"/>
    </row>
    <row r="30390" spans="1:4">
      <c r="A30390" s="371"/>
      <c r="B30390" s="371"/>
      <c r="C30390" s="371"/>
      <c r="D30390" s="434"/>
    </row>
    <row r="30391" spans="1:4">
      <c r="A30391" s="371"/>
      <c r="B30391" s="371"/>
      <c r="C30391" s="371"/>
      <c r="D30391" s="434"/>
    </row>
    <row r="30392" spans="1:4">
      <c r="A30392" s="371"/>
      <c r="B30392" s="371"/>
      <c r="C30392" s="371"/>
      <c r="D30392" s="434"/>
    </row>
    <row r="30393" spans="1:4">
      <c r="A30393" s="371"/>
      <c r="B30393" s="371"/>
      <c r="C30393" s="371"/>
      <c r="D30393" s="434"/>
    </row>
    <row r="30394" spans="1:4">
      <c r="A30394" s="371"/>
      <c r="B30394" s="371"/>
      <c r="C30394" s="371"/>
      <c r="D30394" s="434"/>
    </row>
    <row r="30395" spans="1:4">
      <c r="A30395" s="371"/>
      <c r="B30395" s="371"/>
      <c r="C30395" s="371"/>
      <c r="D30395" s="434"/>
    </row>
    <row r="30396" spans="1:4">
      <c r="A30396" s="371"/>
      <c r="B30396" s="371"/>
      <c r="C30396" s="371"/>
      <c r="D30396" s="434"/>
    </row>
    <row r="30397" spans="1:4">
      <c r="A30397" s="371"/>
      <c r="B30397" s="371"/>
      <c r="C30397" s="371"/>
      <c r="D30397" s="434"/>
    </row>
    <row r="30398" spans="1:4">
      <c r="A30398" s="371"/>
      <c r="B30398" s="371"/>
      <c r="C30398" s="371"/>
      <c r="D30398" s="434"/>
    </row>
    <row r="30399" spans="1:4">
      <c r="A30399" s="371"/>
      <c r="B30399" s="371"/>
      <c r="C30399" s="371"/>
      <c r="D30399" s="434"/>
    </row>
    <row r="30400" spans="1:4">
      <c r="A30400" s="371"/>
      <c r="B30400" s="371"/>
      <c r="C30400" s="371"/>
      <c r="D30400" s="434"/>
    </row>
    <row r="30401" spans="1:4">
      <c r="A30401" s="371"/>
      <c r="B30401" s="371"/>
      <c r="C30401" s="371"/>
      <c r="D30401" s="434"/>
    </row>
    <row r="30402" spans="1:4">
      <c r="A30402" s="371"/>
      <c r="B30402" s="371"/>
      <c r="C30402" s="371"/>
      <c r="D30402" s="434"/>
    </row>
    <row r="30403" spans="1:4">
      <c r="A30403" s="371"/>
      <c r="B30403" s="371"/>
      <c r="C30403" s="371"/>
      <c r="D30403" s="434"/>
    </row>
    <row r="30404" spans="1:4">
      <c r="A30404" s="371"/>
      <c r="B30404" s="371"/>
      <c r="C30404" s="371"/>
      <c r="D30404" s="434"/>
    </row>
    <row r="30405" spans="1:4">
      <c r="A30405" s="371"/>
      <c r="B30405" s="371"/>
      <c r="C30405" s="371"/>
      <c r="D30405" s="434"/>
    </row>
    <row r="30406" spans="1:4">
      <c r="A30406" s="371"/>
      <c r="B30406" s="371"/>
      <c r="C30406" s="371"/>
      <c r="D30406" s="434"/>
    </row>
    <row r="30407" spans="1:4">
      <c r="A30407" s="371"/>
      <c r="B30407" s="371"/>
      <c r="C30407" s="371"/>
      <c r="D30407" s="434"/>
    </row>
    <row r="30408" spans="1:4">
      <c r="A30408" s="371"/>
      <c r="B30408" s="371"/>
      <c r="C30408" s="371"/>
      <c r="D30408" s="434"/>
    </row>
    <row r="30409" spans="1:4">
      <c r="A30409" s="371"/>
      <c r="B30409" s="371"/>
      <c r="C30409" s="371"/>
      <c r="D30409" s="434"/>
    </row>
    <row r="30410" spans="1:4">
      <c r="A30410" s="371"/>
      <c r="B30410" s="371"/>
      <c r="C30410" s="371"/>
      <c r="D30410" s="434"/>
    </row>
    <row r="30411" spans="1:4">
      <c r="A30411" s="371"/>
      <c r="B30411" s="371"/>
      <c r="C30411" s="371"/>
      <c r="D30411" s="434"/>
    </row>
    <row r="30412" spans="1:4">
      <c r="A30412" s="371"/>
      <c r="B30412" s="371"/>
      <c r="C30412" s="371"/>
      <c r="D30412" s="434"/>
    </row>
    <row r="30413" spans="1:4">
      <c r="A30413" s="371"/>
      <c r="B30413" s="371"/>
      <c r="C30413" s="371"/>
      <c r="D30413" s="434"/>
    </row>
    <row r="30414" spans="1:4">
      <c r="A30414" s="371"/>
      <c r="B30414" s="371"/>
      <c r="C30414" s="371"/>
      <c r="D30414" s="434"/>
    </row>
    <row r="30415" spans="1:4">
      <c r="A30415" s="371"/>
      <c r="B30415" s="371"/>
      <c r="C30415" s="371"/>
      <c r="D30415" s="434"/>
    </row>
    <row r="30416" spans="1:4">
      <c r="A30416" s="371"/>
      <c r="B30416" s="371"/>
      <c r="C30416" s="371"/>
      <c r="D30416" s="434"/>
    </row>
    <row r="30417" spans="1:4">
      <c r="A30417" s="371"/>
      <c r="B30417" s="371"/>
      <c r="C30417" s="371"/>
      <c r="D30417" s="434"/>
    </row>
    <row r="30418" spans="1:4">
      <c r="A30418" s="371"/>
      <c r="B30418" s="371"/>
      <c r="C30418" s="371"/>
      <c r="D30418" s="434"/>
    </row>
    <row r="30419" spans="1:4">
      <c r="A30419" s="371"/>
      <c r="B30419" s="371"/>
      <c r="C30419" s="371"/>
      <c r="D30419" s="434"/>
    </row>
    <row r="30420" spans="1:4">
      <c r="A30420" s="371"/>
      <c r="B30420" s="371"/>
      <c r="C30420" s="371"/>
      <c r="D30420" s="434"/>
    </row>
    <row r="30421" spans="1:4">
      <c r="A30421" s="371"/>
      <c r="B30421" s="371"/>
      <c r="C30421" s="371"/>
      <c r="D30421" s="434"/>
    </row>
    <row r="30422" spans="1:4">
      <c r="A30422" s="371"/>
      <c r="B30422" s="371"/>
      <c r="C30422" s="371"/>
      <c r="D30422" s="434"/>
    </row>
    <row r="30423" spans="1:4">
      <c r="A30423" s="371"/>
      <c r="B30423" s="371"/>
      <c r="C30423" s="371"/>
      <c r="D30423" s="434"/>
    </row>
    <row r="30424" spans="1:4">
      <c r="A30424" s="371"/>
      <c r="B30424" s="371"/>
      <c r="C30424" s="371"/>
      <c r="D30424" s="434"/>
    </row>
    <row r="30425" spans="1:4">
      <c r="A30425" s="371"/>
      <c r="B30425" s="371"/>
      <c r="C30425" s="371"/>
      <c r="D30425" s="434"/>
    </row>
    <row r="30426" spans="1:4">
      <c r="A30426" s="371"/>
      <c r="B30426" s="371"/>
      <c r="C30426" s="371"/>
      <c r="D30426" s="434"/>
    </row>
    <row r="30427" spans="1:4">
      <c r="A30427" s="371"/>
      <c r="B30427" s="371"/>
      <c r="C30427" s="371"/>
      <c r="D30427" s="434"/>
    </row>
    <row r="30428" spans="1:4">
      <c r="A30428" s="371"/>
      <c r="B30428" s="371"/>
      <c r="C30428" s="371"/>
      <c r="D30428" s="434"/>
    </row>
    <row r="30429" spans="1:4">
      <c r="A30429" s="371"/>
      <c r="B30429" s="371"/>
      <c r="C30429" s="371"/>
      <c r="D30429" s="434"/>
    </row>
    <row r="30430" spans="1:4">
      <c r="A30430" s="371"/>
      <c r="B30430" s="371"/>
      <c r="C30430" s="371"/>
      <c r="D30430" s="434"/>
    </row>
    <row r="30431" spans="1:4">
      <c r="A30431" s="371"/>
      <c r="B30431" s="371"/>
      <c r="C30431" s="371"/>
      <c r="D30431" s="434"/>
    </row>
    <row r="30432" spans="1:4">
      <c r="A30432" s="371"/>
      <c r="B30432" s="371"/>
      <c r="C30432" s="371"/>
      <c r="D30432" s="434"/>
    </row>
    <row r="30433" spans="1:4">
      <c r="A30433" s="371"/>
      <c r="B30433" s="371"/>
      <c r="C30433" s="371"/>
      <c r="D30433" s="434"/>
    </row>
    <row r="30434" spans="1:4">
      <c r="A30434" s="371"/>
      <c r="B30434" s="371"/>
      <c r="C30434" s="371"/>
      <c r="D30434" s="434"/>
    </row>
    <row r="30435" spans="1:4">
      <c r="A30435" s="371"/>
      <c r="B30435" s="371"/>
      <c r="C30435" s="371"/>
      <c r="D30435" s="434"/>
    </row>
    <row r="30436" spans="1:4">
      <c r="A30436" s="371"/>
      <c r="B30436" s="371"/>
      <c r="C30436" s="371"/>
      <c r="D30436" s="434"/>
    </row>
    <row r="30437" spans="1:4">
      <c r="A30437" s="371"/>
      <c r="B30437" s="371"/>
      <c r="C30437" s="371"/>
      <c r="D30437" s="434"/>
    </row>
    <row r="30438" spans="1:4">
      <c r="A30438" s="371"/>
      <c r="B30438" s="371"/>
      <c r="C30438" s="371"/>
      <c r="D30438" s="434"/>
    </row>
    <row r="30439" spans="1:4">
      <c r="A30439" s="371"/>
      <c r="B30439" s="371"/>
      <c r="C30439" s="371"/>
      <c r="D30439" s="434"/>
    </row>
    <row r="30440" spans="1:4">
      <c r="A30440" s="371"/>
      <c r="B30440" s="371"/>
      <c r="C30440" s="371"/>
      <c r="D30440" s="434"/>
    </row>
    <row r="30441" spans="1:4">
      <c r="A30441" s="371"/>
      <c r="B30441" s="371"/>
      <c r="C30441" s="371"/>
      <c r="D30441" s="434"/>
    </row>
    <row r="30442" spans="1:4">
      <c r="A30442" s="371"/>
      <c r="B30442" s="371"/>
      <c r="C30442" s="371"/>
      <c r="D30442" s="434"/>
    </row>
    <row r="30443" spans="1:4">
      <c r="A30443" s="371"/>
      <c r="B30443" s="371"/>
      <c r="C30443" s="371"/>
      <c r="D30443" s="434"/>
    </row>
    <row r="30444" spans="1:4">
      <c r="A30444" s="371"/>
      <c r="B30444" s="371"/>
      <c r="C30444" s="371"/>
      <c r="D30444" s="434"/>
    </row>
    <row r="30445" spans="1:4">
      <c r="A30445" s="371"/>
      <c r="B30445" s="371"/>
      <c r="C30445" s="371"/>
      <c r="D30445" s="434"/>
    </row>
    <row r="30446" spans="1:4">
      <c r="A30446" s="371"/>
      <c r="B30446" s="371"/>
      <c r="C30446" s="371"/>
      <c r="D30446" s="434"/>
    </row>
    <row r="30447" spans="1:4">
      <c r="A30447" s="371"/>
      <c r="B30447" s="371"/>
      <c r="C30447" s="371"/>
      <c r="D30447" s="434"/>
    </row>
    <row r="30448" spans="1:4">
      <c r="A30448" s="371"/>
      <c r="B30448" s="371"/>
      <c r="C30448" s="371"/>
      <c r="D30448" s="434"/>
    </row>
    <row r="30449" spans="1:4">
      <c r="A30449" s="371"/>
      <c r="B30449" s="371"/>
      <c r="C30449" s="371"/>
      <c r="D30449" s="434"/>
    </row>
    <row r="30450" spans="1:4">
      <c r="A30450" s="371"/>
      <c r="B30450" s="371"/>
      <c r="C30450" s="371"/>
      <c r="D30450" s="434"/>
    </row>
    <row r="30451" spans="1:4">
      <c r="A30451" s="371"/>
      <c r="B30451" s="371"/>
      <c r="C30451" s="371"/>
      <c r="D30451" s="434"/>
    </row>
    <row r="30452" spans="1:4">
      <c r="A30452" s="371"/>
      <c r="B30452" s="371"/>
      <c r="C30452" s="371"/>
      <c r="D30452" s="434"/>
    </row>
    <row r="30453" spans="1:4">
      <c r="A30453" s="371"/>
      <c r="B30453" s="371"/>
      <c r="C30453" s="371"/>
      <c r="D30453" s="434"/>
    </row>
    <row r="30454" spans="1:4">
      <c r="A30454" s="371"/>
      <c r="B30454" s="371"/>
      <c r="C30454" s="371"/>
      <c r="D30454" s="434"/>
    </row>
    <row r="30455" spans="1:4">
      <c r="A30455" s="371"/>
      <c r="B30455" s="371"/>
      <c r="C30455" s="371"/>
      <c r="D30455" s="434"/>
    </row>
    <row r="30456" spans="1:4">
      <c r="A30456" s="371"/>
      <c r="B30456" s="371"/>
      <c r="C30456" s="371"/>
      <c r="D30456" s="434"/>
    </row>
    <row r="30457" spans="1:4">
      <c r="A30457" s="371"/>
      <c r="B30457" s="371"/>
      <c r="C30457" s="371"/>
      <c r="D30457" s="434"/>
    </row>
    <row r="30458" spans="1:4">
      <c r="A30458" s="371"/>
      <c r="B30458" s="371"/>
      <c r="C30458" s="371"/>
      <c r="D30458" s="434"/>
    </row>
    <row r="30459" spans="1:4">
      <c r="A30459" s="371"/>
      <c r="B30459" s="371"/>
      <c r="C30459" s="371"/>
      <c r="D30459" s="434"/>
    </row>
    <row r="30460" spans="1:4">
      <c r="A30460" s="371"/>
      <c r="B30460" s="371"/>
      <c r="C30460" s="371"/>
      <c r="D30460" s="434"/>
    </row>
    <row r="30461" spans="1:4">
      <c r="A30461" s="371"/>
      <c r="B30461" s="371"/>
      <c r="C30461" s="371"/>
      <c r="D30461" s="434"/>
    </row>
    <row r="30462" spans="1:4">
      <c r="A30462" s="371"/>
      <c r="B30462" s="371"/>
      <c r="C30462" s="371"/>
      <c r="D30462" s="434"/>
    </row>
    <row r="30463" spans="1:4">
      <c r="A30463" s="371"/>
      <c r="B30463" s="371"/>
      <c r="C30463" s="371"/>
      <c r="D30463" s="434"/>
    </row>
    <row r="30464" spans="1:4">
      <c r="A30464" s="371"/>
      <c r="B30464" s="371"/>
      <c r="C30464" s="371"/>
      <c r="D30464" s="434"/>
    </row>
    <row r="30465" spans="1:4">
      <c r="A30465" s="371"/>
      <c r="B30465" s="371"/>
      <c r="C30465" s="371"/>
      <c r="D30465" s="434"/>
    </row>
    <row r="30466" spans="1:4">
      <c r="A30466" s="371"/>
      <c r="B30466" s="371"/>
      <c r="C30466" s="371"/>
      <c r="D30466" s="434"/>
    </row>
    <row r="30467" spans="1:4">
      <c r="A30467" s="371"/>
      <c r="B30467" s="371"/>
      <c r="C30467" s="371"/>
      <c r="D30467" s="434"/>
    </row>
    <row r="30468" spans="1:4">
      <c r="A30468" s="371"/>
      <c r="B30468" s="371"/>
      <c r="C30468" s="371"/>
      <c r="D30468" s="434"/>
    </row>
    <row r="30469" spans="1:4">
      <c r="A30469" s="371"/>
      <c r="B30469" s="371"/>
      <c r="C30469" s="371"/>
      <c r="D30469" s="434"/>
    </row>
    <row r="30470" spans="1:4">
      <c r="A30470" s="371"/>
      <c r="B30470" s="371"/>
      <c r="C30470" s="371"/>
      <c r="D30470" s="434"/>
    </row>
    <row r="30471" spans="1:4">
      <c r="A30471" s="371"/>
      <c r="B30471" s="371"/>
      <c r="C30471" s="371"/>
      <c r="D30471" s="434"/>
    </row>
    <row r="30472" spans="1:4">
      <c r="A30472" s="371"/>
      <c r="B30472" s="371"/>
      <c r="C30472" s="371"/>
      <c r="D30472" s="434"/>
    </row>
    <row r="30473" spans="1:4">
      <c r="A30473" s="371"/>
      <c r="B30473" s="371"/>
      <c r="C30473" s="371"/>
      <c r="D30473" s="434"/>
    </row>
    <row r="30474" spans="1:4">
      <c r="A30474" s="371"/>
      <c r="B30474" s="371"/>
      <c r="C30474" s="371"/>
      <c r="D30474" s="434"/>
    </row>
    <row r="30475" spans="1:4">
      <c r="A30475" s="371"/>
      <c r="B30475" s="371"/>
      <c r="C30475" s="371"/>
      <c r="D30475" s="434"/>
    </row>
    <row r="30476" spans="1:4">
      <c r="A30476" s="371"/>
      <c r="B30476" s="371"/>
      <c r="C30476" s="371"/>
      <c r="D30476" s="434"/>
    </row>
    <row r="30477" spans="1:4">
      <c r="A30477" s="371"/>
      <c r="B30477" s="371"/>
      <c r="C30477" s="371"/>
      <c r="D30477" s="434"/>
    </row>
    <row r="30478" spans="1:4">
      <c r="A30478" s="371"/>
      <c r="B30478" s="371"/>
      <c r="C30478" s="371"/>
      <c r="D30478" s="434"/>
    </row>
    <row r="30479" spans="1:4">
      <c r="A30479" s="371"/>
      <c r="B30479" s="371"/>
      <c r="C30479" s="371"/>
      <c r="D30479" s="434"/>
    </row>
    <row r="30480" spans="1:4">
      <c r="A30480" s="371"/>
      <c r="B30480" s="371"/>
      <c r="C30480" s="371"/>
      <c r="D30480" s="434"/>
    </row>
    <row r="30481" spans="1:4">
      <c r="A30481" s="371"/>
      <c r="B30481" s="371"/>
      <c r="C30481" s="371"/>
      <c r="D30481" s="434"/>
    </row>
    <row r="30482" spans="1:4">
      <c r="A30482" s="371"/>
      <c r="B30482" s="371"/>
      <c r="C30482" s="371"/>
      <c r="D30482" s="434"/>
    </row>
    <row r="30483" spans="1:4">
      <c r="A30483" s="371"/>
      <c r="B30483" s="371"/>
      <c r="C30483" s="371"/>
      <c r="D30483" s="434"/>
    </row>
    <row r="30484" spans="1:4">
      <c r="A30484" s="371"/>
      <c r="B30484" s="371"/>
      <c r="C30484" s="371"/>
      <c r="D30484" s="434"/>
    </row>
    <row r="30485" spans="1:4">
      <c r="A30485" s="371"/>
      <c r="B30485" s="371"/>
      <c r="C30485" s="371"/>
      <c r="D30485" s="434"/>
    </row>
    <row r="30486" spans="1:4">
      <c r="A30486" s="371"/>
      <c r="B30486" s="371"/>
      <c r="C30486" s="371"/>
      <c r="D30486" s="434"/>
    </row>
    <row r="30487" spans="1:4">
      <c r="A30487" s="371"/>
      <c r="B30487" s="371"/>
      <c r="C30487" s="371"/>
      <c r="D30487" s="434"/>
    </row>
    <row r="30488" spans="1:4">
      <c r="A30488" s="371"/>
      <c r="B30488" s="371"/>
      <c r="C30488" s="371"/>
      <c r="D30488" s="434"/>
    </row>
    <row r="30489" spans="1:4">
      <c r="A30489" s="371"/>
      <c r="B30489" s="371"/>
      <c r="C30489" s="371"/>
      <c r="D30489" s="434"/>
    </row>
    <row r="30490" spans="1:4">
      <c r="A30490" s="371"/>
      <c r="B30490" s="371"/>
      <c r="C30490" s="371"/>
      <c r="D30490" s="434"/>
    </row>
    <row r="30491" spans="1:4">
      <c r="A30491" s="371"/>
      <c r="B30491" s="371"/>
      <c r="C30491" s="371"/>
      <c r="D30491" s="434"/>
    </row>
    <row r="30492" spans="1:4">
      <c r="A30492" s="371"/>
      <c r="B30492" s="371"/>
      <c r="C30492" s="371"/>
      <c r="D30492" s="434"/>
    </row>
    <row r="30493" spans="1:4">
      <c r="A30493" s="371"/>
      <c r="B30493" s="371"/>
      <c r="C30493" s="371"/>
      <c r="D30493" s="434"/>
    </row>
    <row r="30494" spans="1:4">
      <c r="A30494" s="371"/>
      <c r="B30494" s="371"/>
      <c r="C30494" s="371"/>
      <c r="D30494" s="434"/>
    </row>
    <row r="30495" spans="1:4">
      <c r="A30495" s="371"/>
      <c r="B30495" s="371"/>
      <c r="C30495" s="371"/>
      <c r="D30495" s="434"/>
    </row>
    <row r="30496" spans="1:4">
      <c r="A30496" s="371"/>
      <c r="B30496" s="371"/>
      <c r="C30496" s="371"/>
      <c r="D30496" s="434"/>
    </row>
    <row r="30497" spans="1:4">
      <c r="A30497" s="371"/>
      <c r="B30497" s="371"/>
      <c r="C30497" s="371"/>
      <c r="D30497" s="434"/>
    </row>
    <row r="30498" spans="1:4">
      <c r="A30498" s="371"/>
      <c r="B30498" s="371"/>
      <c r="C30498" s="371"/>
      <c r="D30498" s="434"/>
    </row>
    <row r="30499" spans="1:4">
      <c r="A30499" s="371"/>
      <c r="B30499" s="371"/>
      <c r="C30499" s="371"/>
      <c r="D30499" s="434"/>
    </row>
    <row r="30500" spans="1:4">
      <c r="A30500" s="371"/>
      <c r="B30500" s="371"/>
      <c r="C30500" s="371"/>
      <c r="D30500" s="434"/>
    </row>
    <row r="30501" spans="1:4">
      <c r="A30501" s="371"/>
      <c r="B30501" s="371"/>
      <c r="C30501" s="371"/>
      <c r="D30501" s="434"/>
    </row>
    <row r="30502" spans="1:4">
      <c r="A30502" s="371"/>
      <c r="B30502" s="371"/>
      <c r="C30502" s="371"/>
      <c r="D30502" s="434"/>
    </row>
    <row r="30503" spans="1:4">
      <c r="A30503" s="371"/>
      <c r="B30503" s="371"/>
      <c r="C30503" s="371"/>
      <c r="D30503" s="434"/>
    </row>
    <row r="30504" spans="1:4">
      <c r="A30504" s="371"/>
      <c r="B30504" s="371"/>
      <c r="C30504" s="371"/>
      <c r="D30504" s="434"/>
    </row>
    <row r="30505" spans="1:4">
      <c r="A30505" s="371"/>
      <c r="B30505" s="371"/>
      <c r="C30505" s="371"/>
      <c r="D30505" s="434"/>
    </row>
    <row r="30506" spans="1:4">
      <c r="A30506" s="371"/>
      <c r="B30506" s="371"/>
      <c r="C30506" s="371"/>
      <c r="D30506" s="434"/>
    </row>
    <row r="30507" spans="1:4">
      <c r="A30507" s="371"/>
      <c r="B30507" s="371"/>
      <c r="C30507" s="371"/>
      <c r="D30507" s="434"/>
    </row>
    <row r="30508" spans="1:4">
      <c r="A30508" s="371"/>
      <c r="B30508" s="371"/>
      <c r="C30508" s="371"/>
      <c r="D30508" s="434"/>
    </row>
    <row r="30509" spans="1:4">
      <c r="A30509" s="371"/>
      <c r="B30509" s="371"/>
      <c r="C30509" s="371"/>
      <c r="D30509" s="434"/>
    </row>
    <row r="30510" spans="1:4">
      <c r="A30510" s="371"/>
      <c r="B30510" s="371"/>
      <c r="C30510" s="371"/>
      <c r="D30510" s="434"/>
    </row>
    <row r="30511" spans="1:4">
      <c r="A30511" s="371"/>
      <c r="B30511" s="371"/>
      <c r="C30511" s="371"/>
      <c r="D30511" s="434"/>
    </row>
    <row r="30512" spans="1:4">
      <c r="A30512" s="371"/>
      <c r="B30512" s="371"/>
      <c r="C30512" s="371"/>
      <c r="D30512" s="434"/>
    </row>
    <row r="30513" spans="1:4">
      <c r="A30513" s="371"/>
      <c r="B30513" s="371"/>
      <c r="C30513" s="371"/>
      <c r="D30513" s="434"/>
    </row>
    <row r="30514" spans="1:4">
      <c r="A30514" s="371"/>
      <c r="B30514" s="371"/>
      <c r="C30514" s="371"/>
      <c r="D30514" s="434"/>
    </row>
    <row r="30515" spans="1:4">
      <c r="A30515" s="371"/>
      <c r="B30515" s="371"/>
      <c r="C30515" s="371"/>
      <c r="D30515" s="434"/>
    </row>
    <row r="30516" spans="1:4">
      <c r="A30516" s="371"/>
      <c r="B30516" s="371"/>
      <c r="C30516" s="371"/>
      <c r="D30516" s="434"/>
    </row>
    <row r="30517" spans="1:4">
      <c r="A30517" s="371"/>
      <c r="B30517" s="371"/>
      <c r="C30517" s="371"/>
      <c r="D30517" s="434"/>
    </row>
    <row r="30518" spans="1:4">
      <c r="A30518" s="371"/>
      <c r="B30518" s="371"/>
      <c r="C30518" s="371"/>
      <c r="D30518" s="434"/>
    </row>
    <row r="30519" spans="1:4">
      <c r="A30519" s="371"/>
      <c r="B30519" s="371"/>
      <c r="C30519" s="371"/>
      <c r="D30519" s="434"/>
    </row>
    <row r="30520" spans="1:4">
      <c r="A30520" s="371"/>
      <c r="B30520" s="371"/>
      <c r="C30520" s="371"/>
      <c r="D30520" s="434"/>
    </row>
    <row r="30521" spans="1:4">
      <c r="A30521" s="371"/>
      <c r="B30521" s="371"/>
      <c r="C30521" s="371"/>
      <c r="D30521" s="434"/>
    </row>
    <row r="30522" spans="1:4">
      <c r="A30522" s="371"/>
      <c r="B30522" s="371"/>
      <c r="C30522" s="371"/>
      <c r="D30522" s="434"/>
    </row>
    <row r="30523" spans="1:4">
      <c r="A30523" s="371"/>
      <c r="B30523" s="371"/>
      <c r="C30523" s="371"/>
      <c r="D30523" s="434"/>
    </row>
    <row r="30524" spans="1:4">
      <c r="A30524" s="371"/>
      <c r="B30524" s="371"/>
      <c r="C30524" s="371"/>
      <c r="D30524" s="434"/>
    </row>
    <row r="30525" spans="1:4">
      <c r="A30525" s="371"/>
      <c r="B30525" s="371"/>
      <c r="C30525" s="371"/>
      <c r="D30525" s="434"/>
    </row>
    <row r="30526" spans="1:4">
      <c r="A30526" s="371"/>
      <c r="B30526" s="371"/>
      <c r="C30526" s="371"/>
      <c r="D30526" s="434"/>
    </row>
    <row r="30527" spans="1:4">
      <c r="A30527" s="371"/>
      <c r="B30527" s="371"/>
      <c r="C30527" s="371"/>
      <c r="D30527" s="434"/>
    </row>
    <row r="30528" spans="1:4">
      <c r="A30528" s="371"/>
      <c r="B30528" s="371"/>
      <c r="C30528" s="371"/>
      <c r="D30528" s="434"/>
    </row>
    <row r="30529" spans="1:4">
      <c r="A30529" s="371"/>
      <c r="B30529" s="371"/>
      <c r="C30529" s="371"/>
      <c r="D30529" s="434"/>
    </row>
    <row r="30530" spans="1:4">
      <c r="A30530" s="371"/>
      <c r="B30530" s="371"/>
      <c r="C30530" s="371"/>
      <c r="D30530" s="434"/>
    </row>
    <row r="30531" spans="1:4">
      <c r="A30531" s="371"/>
      <c r="B30531" s="371"/>
      <c r="C30531" s="371"/>
      <c r="D30531" s="434"/>
    </row>
    <row r="30532" spans="1:4">
      <c r="A30532" s="371"/>
      <c r="B30532" s="371"/>
      <c r="C30532" s="371"/>
      <c r="D30532" s="434"/>
    </row>
    <row r="30533" spans="1:4">
      <c r="A30533" s="371"/>
      <c r="B30533" s="371"/>
      <c r="C30533" s="371"/>
      <c r="D30533" s="434"/>
    </row>
    <row r="30534" spans="1:4">
      <c r="A30534" s="371"/>
      <c r="B30534" s="371"/>
      <c r="C30534" s="371"/>
      <c r="D30534" s="434"/>
    </row>
    <row r="30535" spans="1:4">
      <c r="A30535" s="371"/>
      <c r="B30535" s="371"/>
      <c r="C30535" s="371"/>
      <c r="D30535" s="434"/>
    </row>
    <row r="30536" spans="1:4">
      <c r="A30536" s="371"/>
      <c r="B30536" s="371"/>
      <c r="C30536" s="371"/>
      <c r="D30536" s="434"/>
    </row>
    <row r="30537" spans="1:4">
      <c r="A30537" s="371"/>
      <c r="B30537" s="371"/>
      <c r="C30537" s="371"/>
      <c r="D30537" s="434"/>
    </row>
    <row r="30538" spans="1:4">
      <c r="A30538" s="371"/>
      <c r="B30538" s="371"/>
      <c r="C30538" s="371"/>
      <c r="D30538" s="434"/>
    </row>
    <row r="30539" spans="1:4">
      <c r="A30539" s="371"/>
      <c r="B30539" s="371"/>
      <c r="C30539" s="371"/>
      <c r="D30539" s="434"/>
    </row>
    <row r="30540" spans="1:4">
      <c r="A30540" s="371"/>
      <c r="B30540" s="371"/>
      <c r="C30540" s="371"/>
      <c r="D30540" s="434"/>
    </row>
    <row r="30541" spans="1:4">
      <c r="A30541" s="371"/>
      <c r="B30541" s="371"/>
      <c r="C30541" s="371"/>
      <c r="D30541" s="434"/>
    </row>
    <row r="30542" spans="1:4">
      <c r="A30542" s="371"/>
      <c r="B30542" s="371"/>
      <c r="C30542" s="371"/>
      <c r="D30542" s="434"/>
    </row>
    <row r="30543" spans="1:4">
      <c r="A30543" s="371"/>
      <c r="B30543" s="371"/>
      <c r="C30543" s="371"/>
      <c r="D30543" s="434"/>
    </row>
    <row r="30544" spans="1:4">
      <c r="A30544" s="371"/>
      <c r="B30544" s="371"/>
      <c r="C30544" s="371"/>
      <c r="D30544" s="434"/>
    </row>
    <row r="30545" spans="1:4">
      <c r="A30545" s="371"/>
      <c r="B30545" s="371"/>
      <c r="C30545" s="371"/>
      <c r="D30545" s="434"/>
    </row>
    <row r="30546" spans="1:4">
      <c r="A30546" s="371"/>
      <c r="B30546" s="371"/>
      <c r="C30546" s="371"/>
      <c r="D30546" s="434"/>
    </row>
    <row r="30547" spans="1:4">
      <c r="A30547" s="371"/>
      <c r="B30547" s="371"/>
      <c r="C30547" s="371"/>
      <c r="D30547" s="434"/>
    </row>
    <row r="30548" spans="1:4">
      <c r="A30548" s="371"/>
      <c r="B30548" s="371"/>
      <c r="C30548" s="371"/>
      <c r="D30548" s="434"/>
    </row>
    <row r="30549" spans="1:4">
      <c r="A30549" s="371"/>
      <c r="B30549" s="371"/>
      <c r="C30549" s="371"/>
      <c r="D30549" s="434"/>
    </row>
    <row r="30550" spans="1:4">
      <c r="A30550" s="371"/>
      <c r="B30550" s="371"/>
      <c r="C30550" s="371"/>
      <c r="D30550" s="434"/>
    </row>
    <row r="30551" spans="1:4">
      <c r="A30551" s="371"/>
      <c r="B30551" s="371"/>
      <c r="C30551" s="371"/>
      <c r="D30551" s="434"/>
    </row>
    <row r="30552" spans="1:4">
      <c r="A30552" s="371"/>
      <c r="B30552" s="371"/>
      <c r="C30552" s="371"/>
      <c r="D30552" s="434"/>
    </row>
    <row r="30553" spans="1:4">
      <c r="A30553" s="371"/>
      <c r="B30553" s="371"/>
      <c r="C30553" s="371"/>
      <c r="D30553" s="434"/>
    </row>
    <row r="30554" spans="1:4">
      <c r="A30554" s="371"/>
      <c r="B30554" s="371"/>
      <c r="C30554" s="371"/>
      <c r="D30554" s="434"/>
    </row>
    <row r="30555" spans="1:4">
      <c r="A30555" s="371"/>
      <c r="B30555" s="371"/>
      <c r="C30555" s="371"/>
      <c r="D30555" s="434"/>
    </row>
    <row r="30556" spans="1:4">
      <c r="A30556" s="371"/>
      <c r="B30556" s="371"/>
      <c r="C30556" s="371"/>
      <c r="D30556" s="434"/>
    </row>
    <row r="30557" spans="1:4">
      <c r="A30557" s="371"/>
      <c r="B30557" s="371"/>
      <c r="C30557" s="371"/>
      <c r="D30557" s="434"/>
    </row>
    <row r="30558" spans="1:4">
      <c r="A30558" s="371"/>
      <c r="B30558" s="371"/>
      <c r="C30558" s="371"/>
      <c r="D30558" s="434"/>
    </row>
    <row r="30559" spans="1:4">
      <c r="A30559" s="371"/>
      <c r="B30559" s="371"/>
      <c r="C30559" s="371"/>
      <c r="D30559" s="434"/>
    </row>
    <row r="30560" spans="1:4">
      <c r="A30560" s="371"/>
      <c r="B30560" s="371"/>
      <c r="C30560" s="371"/>
      <c r="D30560" s="434"/>
    </row>
    <row r="30561" spans="1:4">
      <c r="A30561" s="371"/>
      <c r="B30561" s="371"/>
      <c r="C30561" s="371"/>
      <c r="D30561" s="434"/>
    </row>
    <row r="30562" spans="1:4">
      <c r="A30562" s="371"/>
      <c r="B30562" s="371"/>
      <c r="C30562" s="371"/>
      <c r="D30562" s="434"/>
    </row>
    <row r="30563" spans="1:4">
      <c r="A30563" s="371"/>
      <c r="B30563" s="371"/>
      <c r="C30563" s="371"/>
      <c r="D30563" s="434"/>
    </row>
    <row r="30564" spans="1:4">
      <c r="A30564" s="371"/>
      <c r="B30564" s="371"/>
      <c r="C30564" s="371"/>
      <c r="D30564" s="434"/>
    </row>
    <row r="30565" spans="1:4">
      <c r="A30565" s="371"/>
      <c r="B30565" s="371"/>
      <c r="C30565" s="371"/>
      <c r="D30565" s="434"/>
    </row>
    <row r="30566" spans="1:4">
      <c r="A30566" s="371"/>
      <c r="B30566" s="371"/>
      <c r="C30566" s="371"/>
      <c r="D30566" s="434"/>
    </row>
    <row r="30567" spans="1:4">
      <c r="A30567" s="371"/>
      <c r="B30567" s="371"/>
      <c r="C30567" s="371"/>
      <c r="D30567" s="434"/>
    </row>
    <row r="30568" spans="1:4">
      <c r="A30568" s="371"/>
      <c r="B30568" s="371"/>
      <c r="C30568" s="371"/>
      <c r="D30568" s="434"/>
    </row>
    <row r="30569" spans="1:4">
      <c r="A30569" s="371"/>
      <c r="B30569" s="371"/>
      <c r="C30569" s="371"/>
      <c r="D30569" s="434"/>
    </row>
    <row r="30570" spans="1:4">
      <c r="A30570" s="371"/>
      <c r="B30570" s="371"/>
      <c r="C30570" s="371"/>
      <c r="D30570" s="434"/>
    </row>
    <row r="30571" spans="1:4">
      <c r="A30571" s="371"/>
      <c r="B30571" s="371"/>
      <c r="C30571" s="371"/>
      <c r="D30571" s="434"/>
    </row>
    <row r="30572" spans="1:4">
      <c r="A30572" s="371"/>
      <c r="B30572" s="371"/>
      <c r="C30572" s="371"/>
      <c r="D30572" s="434"/>
    </row>
    <row r="30573" spans="1:4">
      <c r="A30573" s="371"/>
      <c r="B30573" s="371"/>
      <c r="C30573" s="371"/>
      <c r="D30573" s="434"/>
    </row>
    <row r="30574" spans="1:4">
      <c r="A30574" s="371"/>
      <c r="B30574" s="371"/>
      <c r="C30574" s="371"/>
      <c r="D30574" s="434"/>
    </row>
    <row r="30575" spans="1:4">
      <c r="A30575" s="371"/>
      <c r="B30575" s="371"/>
      <c r="C30575" s="371"/>
      <c r="D30575" s="434"/>
    </row>
    <row r="30576" spans="1:4">
      <c r="A30576" s="371"/>
      <c r="B30576" s="371"/>
      <c r="C30576" s="371"/>
      <c r="D30576" s="434"/>
    </row>
    <row r="30577" spans="1:4">
      <c r="A30577" s="371"/>
      <c r="B30577" s="371"/>
      <c r="C30577" s="371"/>
      <c r="D30577" s="434"/>
    </row>
    <row r="30578" spans="1:4">
      <c r="A30578" s="371"/>
      <c r="B30578" s="371"/>
      <c r="C30578" s="371"/>
      <c r="D30578" s="434"/>
    </row>
    <row r="30579" spans="1:4">
      <c r="A30579" s="371"/>
      <c r="B30579" s="371"/>
      <c r="C30579" s="371"/>
      <c r="D30579" s="434"/>
    </row>
    <row r="30580" spans="1:4">
      <c r="A30580" s="371"/>
      <c r="B30580" s="371"/>
      <c r="C30580" s="371"/>
      <c r="D30580" s="434"/>
    </row>
    <row r="30581" spans="1:4">
      <c r="A30581" s="371"/>
      <c r="B30581" s="371"/>
      <c r="C30581" s="371"/>
      <c r="D30581" s="434"/>
    </row>
    <row r="30582" spans="1:4">
      <c r="A30582" s="371"/>
      <c r="B30582" s="371"/>
      <c r="C30582" s="371"/>
      <c r="D30582" s="434"/>
    </row>
    <row r="30583" spans="1:4">
      <c r="A30583" s="371"/>
      <c r="B30583" s="371"/>
      <c r="C30583" s="371"/>
      <c r="D30583" s="434"/>
    </row>
    <row r="30584" spans="1:4">
      <c r="A30584" s="371"/>
      <c r="B30584" s="371"/>
      <c r="C30584" s="371"/>
      <c r="D30584" s="434"/>
    </row>
    <row r="30585" spans="1:4">
      <c r="A30585" s="371"/>
      <c r="B30585" s="371"/>
      <c r="C30585" s="371"/>
      <c r="D30585" s="434"/>
    </row>
    <row r="30586" spans="1:4">
      <c r="A30586" s="371"/>
      <c r="B30586" s="371"/>
      <c r="C30586" s="371"/>
      <c r="D30586" s="434"/>
    </row>
    <row r="30587" spans="1:4">
      <c r="A30587" s="371"/>
      <c r="B30587" s="371"/>
      <c r="C30587" s="371"/>
      <c r="D30587" s="434"/>
    </row>
    <row r="30588" spans="1:4">
      <c r="A30588" s="371"/>
      <c r="B30588" s="371"/>
      <c r="C30588" s="371"/>
      <c r="D30588" s="434"/>
    </row>
    <row r="30589" spans="1:4">
      <c r="A30589" s="371"/>
      <c r="B30589" s="371"/>
      <c r="C30589" s="371"/>
      <c r="D30589" s="434"/>
    </row>
    <row r="30590" spans="1:4">
      <c r="A30590" s="371"/>
      <c r="B30590" s="371"/>
      <c r="C30590" s="371"/>
      <c r="D30590" s="434"/>
    </row>
    <row r="30591" spans="1:4">
      <c r="A30591" s="371"/>
      <c r="B30591" s="371"/>
      <c r="C30591" s="371"/>
      <c r="D30591" s="434"/>
    </row>
    <row r="30592" spans="1:4">
      <c r="A30592" s="371"/>
      <c r="B30592" s="371"/>
      <c r="C30592" s="371"/>
      <c r="D30592" s="434"/>
    </row>
    <row r="30593" spans="1:4">
      <c r="A30593" s="371"/>
      <c r="B30593" s="371"/>
      <c r="C30593" s="371"/>
      <c r="D30593" s="434"/>
    </row>
    <row r="30594" spans="1:4">
      <c r="A30594" s="371"/>
      <c r="B30594" s="371"/>
      <c r="C30594" s="371"/>
      <c r="D30594" s="434"/>
    </row>
    <row r="30595" spans="1:4">
      <c r="A30595" s="371"/>
      <c r="B30595" s="371"/>
      <c r="C30595" s="371"/>
      <c r="D30595" s="434"/>
    </row>
    <row r="30596" spans="1:4">
      <c r="A30596" s="371"/>
      <c r="B30596" s="371"/>
      <c r="C30596" s="371"/>
      <c r="D30596" s="434"/>
    </row>
    <row r="30597" spans="1:4">
      <c r="A30597" s="371"/>
      <c r="B30597" s="371"/>
      <c r="C30597" s="371"/>
      <c r="D30597" s="434"/>
    </row>
    <row r="30598" spans="1:4">
      <c r="A30598" s="371"/>
      <c r="B30598" s="371"/>
      <c r="C30598" s="371"/>
      <c r="D30598" s="434"/>
    </row>
    <row r="30599" spans="1:4">
      <c r="A30599" s="371"/>
      <c r="B30599" s="371"/>
      <c r="C30599" s="371"/>
      <c r="D30599" s="434"/>
    </row>
    <row r="30600" spans="1:4">
      <c r="A30600" s="371"/>
      <c r="B30600" s="371"/>
      <c r="C30600" s="371"/>
      <c r="D30600" s="434"/>
    </row>
    <row r="30601" spans="1:4">
      <c r="A30601" s="371"/>
      <c r="B30601" s="371"/>
      <c r="C30601" s="371"/>
      <c r="D30601" s="434"/>
    </row>
    <row r="30602" spans="1:4">
      <c r="A30602" s="371"/>
      <c r="B30602" s="371"/>
      <c r="C30602" s="371"/>
      <c r="D30602" s="434"/>
    </row>
    <row r="30603" spans="1:4">
      <c r="A30603" s="371"/>
      <c r="B30603" s="371"/>
      <c r="C30603" s="371"/>
      <c r="D30603" s="434"/>
    </row>
    <row r="30604" spans="1:4">
      <c r="A30604" s="371"/>
      <c r="B30604" s="371"/>
      <c r="C30604" s="371"/>
      <c r="D30604" s="434"/>
    </row>
    <row r="30605" spans="1:4">
      <c r="A30605" s="371"/>
      <c r="B30605" s="371"/>
      <c r="C30605" s="371"/>
      <c r="D30605" s="434"/>
    </row>
    <row r="30606" spans="1:4">
      <c r="A30606" s="371"/>
      <c r="B30606" s="371"/>
      <c r="C30606" s="371"/>
      <c r="D30606" s="434"/>
    </row>
    <row r="30607" spans="1:4">
      <c r="A30607" s="371"/>
      <c r="B30607" s="371"/>
      <c r="C30607" s="371"/>
      <c r="D30607" s="434"/>
    </row>
    <row r="30608" spans="1:4">
      <c r="A30608" s="371"/>
      <c r="B30608" s="371"/>
      <c r="C30608" s="371"/>
      <c r="D30608" s="434"/>
    </row>
    <row r="30609" spans="1:4">
      <c r="A30609" s="371"/>
      <c r="B30609" s="371"/>
      <c r="C30609" s="371"/>
      <c r="D30609" s="434"/>
    </row>
    <row r="30610" spans="1:4">
      <c r="A30610" s="371"/>
      <c r="B30610" s="371"/>
      <c r="C30610" s="371"/>
      <c r="D30610" s="434"/>
    </row>
    <row r="30611" spans="1:4">
      <c r="A30611" s="371"/>
      <c r="B30611" s="371"/>
      <c r="C30611" s="371"/>
      <c r="D30611" s="434"/>
    </row>
    <row r="30612" spans="1:4">
      <c r="A30612" s="371"/>
      <c r="B30612" s="371"/>
      <c r="C30612" s="371"/>
      <c r="D30612" s="434"/>
    </row>
    <row r="30613" spans="1:4">
      <c r="A30613" s="371"/>
      <c r="B30613" s="371"/>
      <c r="C30613" s="371"/>
      <c r="D30613" s="434"/>
    </row>
    <row r="30614" spans="1:4">
      <c r="A30614" s="371"/>
      <c r="B30614" s="371"/>
      <c r="C30614" s="371"/>
      <c r="D30614" s="434"/>
    </row>
    <row r="30615" spans="1:4">
      <c r="A30615" s="371"/>
      <c r="B30615" s="371"/>
      <c r="C30615" s="371"/>
      <c r="D30615" s="434"/>
    </row>
    <row r="30616" spans="1:4">
      <c r="A30616" s="371"/>
      <c r="B30616" s="371"/>
      <c r="C30616" s="371"/>
      <c r="D30616" s="434"/>
    </row>
    <row r="30617" spans="1:4">
      <c r="A30617" s="371"/>
      <c r="B30617" s="371"/>
      <c r="C30617" s="371"/>
      <c r="D30617" s="434"/>
    </row>
    <row r="30618" spans="1:4">
      <c r="A30618" s="371"/>
      <c r="B30618" s="371"/>
      <c r="C30618" s="371"/>
      <c r="D30618" s="434"/>
    </row>
    <row r="30619" spans="1:4">
      <c r="A30619" s="371"/>
      <c r="B30619" s="371"/>
      <c r="C30619" s="371"/>
      <c r="D30619" s="434"/>
    </row>
    <row r="30620" spans="1:4">
      <c r="A30620" s="371"/>
      <c r="B30620" s="371"/>
      <c r="C30620" s="371"/>
      <c r="D30620" s="434"/>
    </row>
    <row r="30621" spans="1:4">
      <c r="A30621" s="371"/>
      <c r="B30621" s="371"/>
      <c r="C30621" s="371"/>
      <c r="D30621" s="434"/>
    </row>
    <row r="30622" spans="1:4">
      <c r="A30622" s="371"/>
      <c r="B30622" s="371"/>
      <c r="C30622" s="371"/>
      <c r="D30622" s="434"/>
    </row>
    <row r="30623" spans="1:4">
      <c r="A30623" s="371"/>
      <c r="B30623" s="371"/>
      <c r="C30623" s="371"/>
      <c r="D30623" s="434"/>
    </row>
    <row r="30624" spans="1:4">
      <c r="A30624" s="371"/>
      <c r="B30624" s="371"/>
      <c r="C30624" s="371"/>
      <c r="D30624" s="434"/>
    </row>
    <row r="30625" spans="1:4">
      <c r="A30625" s="371"/>
      <c r="B30625" s="371"/>
      <c r="C30625" s="371"/>
      <c r="D30625" s="434"/>
    </row>
    <row r="30626" spans="1:4">
      <c r="A30626" s="371"/>
      <c r="B30626" s="371"/>
      <c r="C30626" s="371"/>
      <c r="D30626" s="434"/>
    </row>
    <row r="30627" spans="1:4">
      <c r="A30627" s="371"/>
      <c r="B30627" s="371"/>
      <c r="C30627" s="371"/>
      <c r="D30627" s="434"/>
    </row>
    <row r="30628" spans="1:4">
      <c r="A30628" s="371"/>
      <c r="B30628" s="371"/>
      <c r="C30628" s="371"/>
      <c r="D30628" s="434"/>
    </row>
    <row r="30629" spans="1:4">
      <c r="A30629" s="371"/>
      <c r="B30629" s="371"/>
      <c r="C30629" s="371"/>
      <c r="D30629" s="434"/>
    </row>
    <row r="30630" spans="1:4">
      <c r="A30630" s="371"/>
      <c r="B30630" s="371"/>
      <c r="C30630" s="371"/>
      <c r="D30630" s="434"/>
    </row>
    <row r="30631" spans="1:4">
      <c r="A30631" s="371"/>
      <c r="B30631" s="371"/>
      <c r="C30631" s="371"/>
      <c r="D30631" s="434"/>
    </row>
    <row r="30632" spans="1:4">
      <c r="A30632" s="371"/>
      <c r="B30632" s="371"/>
      <c r="C30632" s="371"/>
      <c r="D30632" s="434"/>
    </row>
    <row r="30633" spans="1:4">
      <c r="A30633" s="371"/>
      <c r="B30633" s="371"/>
      <c r="C30633" s="371"/>
      <c r="D30633" s="434"/>
    </row>
    <row r="30634" spans="1:4">
      <c r="A30634" s="371"/>
      <c r="B30634" s="371"/>
      <c r="C30634" s="371"/>
      <c r="D30634" s="434"/>
    </row>
    <row r="30635" spans="1:4">
      <c r="A30635" s="371"/>
      <c r="B30635" s="371"/>
      <c r="C30635" s="371"/>
      <c r="D30635" s="434"/>
    </row>
    <row r="30636" spans="1:4">
      <c r="A30636" s="371"/>
      <c r="B30636" s="371"/>
      <c r="C30636" s="371"/>
      <c r="D30636" s="434"/>
    </row>
    <row r="30637" spans="1:4">
      <c r="A30637" s="371"/>
      <c r="B30637" s="371"/>
      <c r="C30637" s="371"/>
      <c r="D30637" s="434"/>
    </row>
    <row r="30638" spans="1:4">
      <c r="A30638" s="371"/>
      <c r="B30638" s="371"/>
      <c r="C30638" s="371"/>
      <c r="D30638" s="434"/>
    </row>
    <row r="30639" spans="1:4">
      <c r="A30639" s="371"/>
      <c r="B30639" s="371"/>
      <c r="C30639" s="371"/>
      <c r="D30639" s="434"/>
    </row>
    <row r="30640" spans="1:4">
      <c r="A30640" s="371"/>
      <c r="B30640" s="371"/>
      <c r="C30640" s="371"/>
      <c r="D30640" s="434"/>
    </row>
    <row r="30641" spans="1:4">
      <c r="A30641" s="371"/>
      <c r="B30641" s="371"/>
      <c r="C30641" s="371"/>
      <c r="D30641" s="434"/>
    </row>
    <row r="30642" spans="1:4">
      <c r="A30642" s="371"/>
      <c r="B30642" s="371"/>
      <c r="C30642" s="371"/>
      <c r="D30642" s="434"/>
    </row>
    <row r="30643" spans="1:4">
      <c r="A30643" s="371"/>
      <c r="B30643" s="371"/>
      <c r="C30643" s="371"/>
      <c r="D30643" s="434"/>
    </row>
    <row r="30644" spans="1:4">
      <c r="A30644" s="371"/>
      <c r="B30644" s="371"/>
      <c r="C30644" s="371"/>
      <c r="D30644" s="434"/>
    </row>
    <row r="30645" spans="1:4">
      <c r="A30645" s="371"/>
      <c r="B30645" s="371"/>
      <c r="C30645" s="371"/>
      <c r="D30645" s="434"/>
    </row>
    <row r="30646" spans="1:4">
      <c r="A30646" s="371"/>
      <c r="B30646" s="371"/>
      <c r="C30646" s="371"/>
      <c r="D30646" s="434"/>
    </row>
    <row r="30647" spans="1:4">
      <c r="A30647" s="371"/>
      <c r="B30647" s="371"/>
      <c r="C30647" s="371"/>
      <c r="D30647" s="434"/>
    </row>
    <row r="30648" spans="1:4">
      <c r="A30648" s="371"/>
      <c r="B30648" s="371"/>
      <c r="C30648" s="371"/>
      <c r="D30648" s="434"/>
    </row>
    <row r="30649" spans="1:4">
      <c r="A30649" s="371"/>
      <c r="B30649" s="371"/>
      <c r="C30649" s="371"/>
      <c r="D30649" s="434"/>
    </row>
    <row r="30650" spans="1:4">
      <c r="A30650" s="371"/>
      <c r="B30650" s="371"/>
      <c r="C30650" s="371"/>
      <c r="D30650" s="434"/>
    </row>
    <row r="30651" spans="1:4">
      <c r="A30651" s="371"/>
      <c r="B30651" s="371"/>
      <c r="C30651" s="371"/>
      <c r="D30651" s="434"/>
    </row>
    <row r="30652" spans="1:4">
      <c r="A30652" s="371"/>
      <c r="B30652" s="371"/>
      <c r="C30652" s="371"/>
      <c r="D30652" s="434"/>
    </row>
    <row r="30653" spans="1:4">
      <c r="A30653" s="371"/>
      <c r="B30653" s="371"/>
      <c r="C30653" s="371"/>
      <c r="D30653" s="434"/>
    </row>
    <row r="30654" spans="1:4">
      <c r="A30654" s="371"/>
      <c r="B30654" s="371"/>
      <c r="C30654" s="371"/>
      <c r="D30654" s="434"/>
    </row>
    <row r="30655" spans="1:4">
      <c r="A30655" s="371"/>
      <c r="B30655" s="371"/>
      <c r="C30655" s="371"/>
      <c r="D30655" s="434"/>
    </row>
    <row r="30656" spans="1:4">
      <c r="A30656" s="371"/>
      <c r="B30656" s="371"/>
      <c r="C30656" s="371"/>
      <c r="D30656" s="434"/>
    </row>
    <row r="30657" spans="1:4">
      <c r="A30657" s="371"/>
      <c r="B30657" s="371"/>
      <c r="C30657" s="371"/>
      <c r="D30657" s="434"/>
    </row>
    <row r="30658" spans="1:4">
      <c r="A30658" s="371"/>
      <c r="B30658" s="371"/>
      <c r="C30658" s="371"/>
      <c r="D30658" s="434"/>
    </row>
    <row r="30659" spans="1:4">
      <c r="A30659" s="371"/>
      <c r="B30659" s="371"/>
      <c r="C30659" s="371"/>
      <c r="D30659" s="434"/>
    </row>
    <row r="30660" spans="1:4">
      <c r="A30660" s="371"/>
      <c r="B30660" s="371"/>
      <c r="C30660" s="371"/>
      <c r="D30660" s="434"/>
    </row>
    <row r="30661" spans="1:4">
      <c r="A30661" s="371"/>
      <c r="B30661" s="371"/>
      <c r="C30661" s="371"/>
      <c r="D30661" s="434"/>
    </row>
    <row r="30662" spans="1:4">
      <c r="A30662" s="371"/>
      <c r="B30662" s="371"/>
      <c r="C30662" s="371"/>
      <c r="D30662" s="434"/>
    </row>
    <row r="30663" spans="1:4">
      <c r="A30663" s="371"/>
      <c r="B30663" s="371"/>
      <c r="C30663" s="371"/>
      <c r="D30663" s="434"/>
    </row>
    <row r="30664" spans="1:4">
      <c r="A30664" s="371"/>
      <c r="B30664" s="371"/>
      <c r="C30664" s="371"/>
      <c r="D30664" s="434"/>
    </row>
    <row r="30665" spans="1:4">
      <c r="A30665" s="371"/>
      <c r="B30665" s="371"/>
      <c r="C30665" s="371"/>
      <c r="D30665" s="434"/>
    </row>
    <row r="30666" spans="1:4">
      <c r="A30666" s="371"/>
      <c r="B30666" s="371"/>
      <c r="C30666" s="371"/>
      <c r="D30666" s="434"/>
    </row>
    <row r="30667" spans="1:4">
      <c r="A30667" s="371"/>
      <c r="B30667" s="371"/>
      <c r="C30667" s="371"/>
      <c r="D30667" s="434"/>
    </row>
    <row r="30668" spans="1:4">
      <c r="A30668" s="371"/>
      <c r="B30668" s="371"/>
      <c r="C30668" s="371"/>
      <c r="D30668" s="434"/>
    </row>
    <row r="30669" spans="1:4">
      <c r="A30669" s="371"/>
      <c r="B30669" s="371"/>
      <c r="C30669" s="371"/>
      <c r="D30669" s="434"/>
    </row>
    <row r="30670" spans="1:4">
      <c r="A30670" s="371"/>
      <c r="B30670" s="371"/>
      <c r="C30670" s="371"/>
      <c r="D30670" s="434"/>
    </row>
    <row r="30671" spans="1:4">
      <c r="A30671" s="371"/>
      <c r="B30671" s="371"/>
      <c r="C30671" s="371"/>
      <c r="D30671" s="434"/>
    </row>
    <row r="30672" spans="1:4">
      <c r="A30672" s="371"/>
      <c r="B30672" s="371"/>
      <c r="C30672" s="371"/>
      <c r="D30672" s="434"/>
    </row>
    <row r="30673" spans="1:4">
      <c r="A30673" s="371"/>
      <c r="B30673" s="371"/>
      <c r="C30673" s="371"/>
      <c r="D30673" s="434"/>
    </row>
    <row r="30674" spans="1:4">
      <c r="A30674" s="371"/>
      <c r="B30674" s="371"/>
      <c r="C30674" s="371"/>
      <c r="D30674" s="434"/>
    </row>
    <row r="30675" spans="1:4">
      <c r="A30675" s="371"/>
      <c r="B30675" s="371"/>
      <c r="C30675" s="371"/>
      <c r="D30675" s="434"/>
    </row>
    <row r="30676" spans="1:4">
      <c r="A30676" s="371"/>
      <c r="B30676" s="371"/>
      <c r="C30676" s="371"/>
      <c r="D30676" s="434"/>
    </row>
    <row r="30677" spans="1:4">
      <c r="A30677" s="371"/>
      <c r="B30677" s="371"/>
      <c r="C30677" s="371"/>
      <c r="D30677" s="434"/>
    </row>
    <row r="30678" spans="1:4">
      <c r="A30678" s="371"/>
      <c r="B30678" s="371"/>
      <c r="C30678" s="371"/>
      <c r="D30678" s="434"/>
    </row>
    <row r="30679" spans="1:4">
      <c r="A30679" s="371"/>
      <c r="B30679" s="371"/>
      <c r="C30679" s="371"/>
      <c r="D30679" s="434"/>
    </row>
    <row r="30680" spans="1:4">
      <c r="A30680" s="371"/>
      <c r="B30680" s="371"/>
      <c r="C30680" s="371"/>
      <c r="D30680" s="434"/>
    </row>
    <row r="30681" spans="1:4">
      <c r="A30681" s="371"/>
      <c r="B30681" s="371"/>
      <c r="C30681" s="371"/>
      <c r="D30681" s="434"/>
    </row>
    <row r="30682" spans="1:4">
      <c r="A30682" s="371"/>
      <c r="B30682" s="371"/>
      <c r="C30682" s="371"/>
      <c r="D30682" s="434"/>
    </row>
    <row r="30683" spans="1:4">
      <c r="A30683" s="371"/>
      <c r="B30683" s="371"/>
      <c r="C30683" s="371"/>
      <c r="D30683" s="434"/>
    </row>
    <row r="30684" spans="1:4">
      <c r="A30684" s="371"/>
      <c r="B30684" s="371"/>
      <c r="C30684" s="371"/>
      <c r="D30684" s="434"/>
    </row>
    <row r="30685" spans="1:4">
      <c r="A30685" s="371"/>
      <c r="B30685" s="371"/>
      <c r="C30685" s="371"/>
      <c r="D30685" s="434"/>
    </row>
    <row r="30686" spans="1:4">
      <c r="A30686" s="371"/>
      <c r="B30686" s="371"/>
      <c r="C30686" s="371"/>
      <c r="D30686" s="434"/>
    </row>
    <row r="30687" spans="1:4">
      <c r="A30687" s="371"/>
      <c r="B30687" s="371"/>
      <c r="C30687" s="371"/>
      <c r="D30687" s="434"/>
    </row>
    <row r="30688" spans="1:4">
      <c r="A30688" s="371"/>
      <c r="B30688" s="371"/>
      <c r="C30688" s="371"/>
      <c r="D30688" s="434"/>
    </row>
    <row r="30689" spans="1:4">
      <c r="A30689" s="371"/>
      <c r="B30689" s="371"/>
      <c r="C30689" s="371"/>
      <c r="D30689" s="434"/>
    </row>
    <row r="30690" spans="1:4">
      <c r="A30690" s="371"/>
      <c r="B30690" s="371"/>
      <c r="C30690" s="371"/>
      <c r="D30690" s="434"/>
    </row>
    <row r="30691" spans="1:4">
      <c r="A30691" s="371"/>
      <c r="B30691" s="371"/>
      <c r="C30691" s="371"/>
      <c r="D30691" s="434"/>
    </row>
    <row r="30692" spans="1:4">
      <c r="A30692" s="371"/>
      <c r="B30692" s="371"/>
      <c r="C30692" s="371"/>
      <c r="D30692" s="434"/>
    </row>
    <row r="30693" spans="1:4">
      <c r="A30693" s="371"/>
      <c r="B30693" s="371"/>
      <c r="C30693" s="371"/>
      <c r="D30693" s="434"/>
    </row>
    <row r="30694" spans="1:4">
      <c r="A30694" s="371"/>
      <c r="B30694" s="371"/>
      <c r="C30694" s="371"/>
      <c r="D30694" s="434"/>
    </row>
    <row r="30695" spans="1:4">
      <c r="A30695" s="371"/>
      <c r="B30695" s="371"/>
      <c r="C30695" s="371"/>
      <c r="D30695" s="434"/>
    </row>
    <row r="30696" spans="1:4">
      <c r="A30696" s="371"/>
      <c r="B30696" s="371"/>
      <c r="C30696" s="371"/>
      <c r="D30696" s="434"/>
    </row>
    <row r="30697" spans="1:4">
      <c r="A30697" s="371"/>
      <c r="B30697" s="371"/>
      <c r="C30697" s="371"/>
      <c r="D30697" s="434"/>
    </row>
    <row r="30698" spans="1:4">
      <c r="A30698" s="371"/>
      <c r="B30698" s="371"/>
      <c r="C30698" s="371"/>
      <c r="D30698" s="434"/>
    </row>
    <row r="30699" spans="1:4">
      <c r="A30699" s="371"/>
      <c r="B30699" s="371"/>
      <c r="C30699" s="371"/>
      <c r="D30699" s="434"/>
    </row>
    <row r="30700" spans="1:4">
      <c r="A30700" s="371"/>
      <c r="B30700" s="371"/>
      <c r="C30700" s="371"/>
      <c r="D30700" s="434"/>
    </row>
    <row r="30701" spans="1:4">
      <c r="A30701" s="371"/>
      <c r="B30701" s="371"/>
      <c r="C30701" s="371"/>
      <c r="D30701" s="434"/>
    </row>
    <row r="30702" spans="1:4">
      <c r="A30702" s="371"/>
      <c r="B30702" s="371"/>
      <c r="C30702" s="371"/>
      <c r="D30702" s="434"/>
    </row>
    <row r="30703" spans="1:4">
      <c r="A30703" s="371"/>
      <c r="B30703" s="371"/>
      <c r="C30703" s="371"/>
      <c r="D30703" s="434"/>
    </row>
    <row r="30704" spans="1:4">
      <c r="A30704" s="371"/>
      <c r="B30704" s="371"/>
      <c r="C30704" s="371"/>
      <c r="D30704" s="434"/>
    </row>
    <row r="30705" spans="1:4">
      <c r="A30705" s="371"/>
      <c r="B30705" s="371"/>
      <c r="C30705" s="371"/>
      <c r="D30705" s="434"/>
    </row>
    <row r="30706" spans="1:4">
      <c r="A30706" s="371"/>
      <c r="B30706" s="371"/>
      <c r="C30706" s="371"/>
      <c r="D30706" s="434"/>
    </row>
    <row r="30707" spans="1:4">
      <c r="A30707" s="371"/>
      <c r="B30707" s="371"/>
      <c r="C30707" s="371"/>
      <c r="D30707" s="434"/>
    </row>
    <row r="30708" spans="1:4">
      <c r="A30708" s="371"/>
      <c r="B30708" s="371"/>
      <c r="C30708" s="371"/>
      <c r="D30708" s="434"/>
    </row>
    <row r="30709" spans="1:4">
      <c r="A30709" s="371"/>
      <c r="B30709" s="371"/>
      <c r="C30709" s="371"/>
      <c r="D30709" s="434"/>
    </row>
    <row r="30710" spans="1:4">
      <c r="A30710" s="371"/>
      <c r="B30710" s="371"/>
      <c r="C30710" s="371"/>
      <c r="D30710" s="434"/>
    </row>
    <row r="30711" spans="1:4">
      <c r="A30711" s="371"/>
      <c r="B30711" s="371"/>
      <c r="C30711" s="371"/>
      <c r="D30711" s="434"/>
    </row>
    <row r="30712" spans="1:4">
      <c r="A30712" s="371"/>
      <c r="B30712" s="371"/>
      <c r="C30712" s="371"/>
      <c r="D30712" s="434"/>
    </row>
    <row r="30713" spans="1:4">
      <c r="A30713" s="371"/>
      <c r="B30713" s="371"/>
      <c r="C30713" s="371"/>
      <c r="D30713" s="434"/>
    </row>
    <row r="30714" spans="1:4">
      <c r="A30714" s="371"/>
      <c r="B30714" s="371"/>
      <c r="C30714" s="371"/>
      <c r="D30714" s="434"/>
    </row>
    <row r="30715" spans="1:4">
      <c r="A30715" s="371"/>
      <c r="B30715" s="371"/>
      <c r="C30715" s="371"/>
      <c r="D30715" s="434"/>
    </row>
    <row r="30716" spans="1:4">
      <c r="A30716" s="371"/>
      <c r="B30716" s="371"/>
      <c r="C30716" s="371"/>
      <c r="D30716" s="434"/>
    </row>
    <row r="30717" spans="1:4">
      <c r="A30717" s="371"/>
      <c r="B30717" s="371"/>
      <c r="C30717" s="371"/>
      <c r="D30717" s="434"/>
    </row>
    <row r="30718" spans="1:4">
      <c r="A30718" s="371"/>
      <c r="B30718" s="371"/>
      <c r="C30718" s="371"/>
      <c r="D30718" s="434"/>
    </row>
    <row r="30719" spans="1:4">
      <c r="A30719" s="371"/>
      <c r="B30719" s="371"/>
      <c r="C30719" s="371"/>
      <c r="D30719" s="434"/>
    </row>
    <row r="30720" spans="1:4">
      <c r="A30720" s="371"/>
      <c r="B30720" s="371"/>
      <c r="C30720" s="371"/>
      <c r="D30720" s="434"/>
    </row>
    <row r="30721" spans="1:4">
      <c r="A30721" s="371"/>
      <c r="B30721" s="371"/>
      <c r="C30721" s="371"/>
      <c r="D30721" s="434"/>
    </row>
    <row r="30722" spans="1:4">
      <c r="A30722" s="371"/>
      <c r="B30722" s="371"/>
      <c r="C30722" s="371"/>
      <c r="D30722" s="434"/>
    </row>
    <row r="30723" spans="1:4">
      <c r="A30723" s="371"/>
      <c r="B30723" s="371"/>
      <c r="C30723" s="371"/>
      <c r="D30723" s="434"/>
    </row>
    <row r="30724" spans="1:4">
      <c r="A30724" s="371"/>
      <c r="B30724" s="371"/>
      <c r="C30724" s="371"/>
      <c r="D30724" s="434"/>
    </row>
    <row r="30725" spans="1:4">
      <c r="A30725" s="371"/>
      <c r="B30725" s="371"/>
      <c r="C30725" s="371"/>
      <c r="D30725" s="434"/>
    </row>
    <row r="30726" spans="1:4">
      <c r="A30726" s="371"/>
      <c r="B30726" s="371"/>
      <c r="C30726" s="371"/>
      <c r="D30726" s="434"/>
    </row>
    <row r="30727" spans="1:4">
      <c r="A30727" s="371"/>
      <c r="B30727" s="371"/>
      <c r="C30727" s="371"/>
      <c r="D30727" s="434"/>
    </row>
    <row r="30728" spans="1:4">
      <c r="A30728" s="371"/>
      <c r="B30728" s="371"/>
      <c r="C30728" s="371"/>
      <c r="D30728" s="434"/>
    </row>
    <row r="30729" spans="1:4">
      <c r="A30729" s="371"/>
      <c r="B30729" s="371"/>
      <c r="C30729" s="371"/>
      <c r="D30729" s="434"/>
    </row>
    <row r="30730" spans="1:4">
      <c r="A30730" s="371"/>
      <c r="B30730" s="371"/>
      <c r="C30730" s="371"/>
      <c r="D30730" s="434"/>
    </row>
    <row r="30731" spans="1:4">
      <c r="A30731" s="371"/>
      <c r="B30731" s="371"/>
      <c r="C30731" s="371"/>
      <c r="D30731" s="434"/>
    </row>
    <row r="30732" spans="1:4">
      <c r="A30732" s="371"/>
      <c r="B30732" s="371"/>
      <c r="C30732" s="371"/>
      <c r="D30732" s="434"/>
    </row>
    <row r="30733" spans="1:4">
      <c r="A30733" s="371"/>
      <c r="B30733" s="371"/>
      <c r="C30733" s="371"/>
      <c r="D30733" s="434"/>
    </row>
    <row r="30734" spans="1:4">
      <c r="A30734" s="371"/>
      <c r="B30734" s="371"/>
      <c r="C30734" s="371"/>
      <c r="D30734" s="434"/>
    </row>
    <row r="30735" spans="1:4">
      <c r="A30735" s="371"/>
      <c r="B30735" s="371"/>
      <c r="C30735" s="371"/>
      <c r="D30735" s="434"/>
    </row>
    <row r="30736" spans="1:4">
      <c r="A30736" s="371"/>
      <c r="B30736" s="371"/>
      <c r="C30736" s="371"/>
      <c r="D30736" s="434"/>
    </row>
    <row r="30737" spans="1:4">
      <c r="A30737" s="371"/>
      <c r="B30737" s="371"/>
      <c r="C30737" s="371"/>
      <c r="D30737" s="434"/>
    </row>
    <row r="30738" spans="1:4">
      <c r="A30738" s="371"/>
      <c r="B30738" s="371"/>
      <c r="C30738" s="371"/>
      <c r="D30738" s="434"/>
    </row>
    <row r="30739" spans="1:4">
      <c r="A30739" s="371"/>
      <c r="B30739" s="371"/>
      <c r="C30739" s="371"/>
      <c r="D30739" s="434"/>
    </row>
    <row r="30740" spans="1:4">
      <c r="A30740" s="371"/>
      <c r="B30740" s="371"/>
      <c r="C30740" s="371"/>
      <c r="D30740" s="434"/>
    </row>
    <row r="30741" spans="1:4">
      <c r="A30741" s="371"/>
      <c r="B30741" s="371"/>
      <c r="C30741" s="371"/>
      <c r="D30741" s="434"/>
    </row>
    <row r="30742" spans="1:4">
      <c r="A30742" s="371"/>
      <c r="B30742" s="371"/>
      <c r="C30742" s="371"/>
      <c r="D30742" s="434"/>
    </row>
    <row r="30743" spans="1:4">
      <c r="A30743" s="371"/>
      <c r="B30743" s="371"/>
      <c r="C30743" s="371"/>
      <c r="D30743" s="434"/>
    </row>
    <row r="30744" spans="1:4">
      <c r="A30744" s="371"/>
      <c r="B30744" s="371"/>
      <c r="C30744" s="371"/>
      <c r="D30744" s="434"/>
    </row>
    <row r="30745" spans="1:4">
      <c r="A30745" s="371"/>
      <c r="B30745" s="371"/>
      <c r="C30745" s="371"/>
      <c r="D30745" s="434"/>
    </row>
    <row r="30746" spans="1:4">
      <c r="A30746" s="371"/>
      <c r="B30746" s="371"/>
      <c r="C30746" s="371"/>
      <c r="D30746" s="434"/>
    </row>
    <row r="30747" spans="1:4">
      <c r="A30747" s="371"/>
      <c r="B30747" s="371"/>
      <c r="C30747" s="371"/>
      <c r="D30747" s="434"/>
    </row>
    <row r="30748" spans="1:4">
      <c r="A30748" s="371"/>
      <c r="B30748" s="371"/>
      <c r="C30748" s="371"/>
      <c r="D30748" s="434"/>
    </row>
    <row r="30749" spans="1:4">
      <c r="A30749" s="371"/>
      <c r="B30749" s="371"/>
      <c r="C30749" s="371"/>
      <c r="D30749" s="434"/>
    </row>
    <row r="30750" spans="1:4">
      <c r="A30750" s="371"/>
      <c r="B30750" s="371"/>
      <c r="C30750" s="371"/>
      <c r="D30750" s="434"/>
    </row>
    <row r="30751" spans="1:4">
      <c r="A30751" s="371"/>
      <c r="B30751" s="371"/>
      <c r="C30751" s="371"/>
      <c r="D30751" s="434"/>
    </row>
    <row r="30752" spans="1:4">
      <c r="A30752" s="371"/>
      <c r="B30752" s="371"/>
      <c r="C30752" s="371"/>
      <c r="D30752" s="434"/>
    </row>
    <row r="30753" spans="1:4">
      <c r="A30753" s="371"/>
      <c r="B30753" s="371"/>
      <c r="C30753" s="371"/>
      <c r="D30753" s="434"/>
    </row>
    <row r="30754" spans="1:4">
      <c r="A30754" s="371"/>
      <c r="B30754" s="371"/>
      <c r="C30754" s="371"/>
      <c r="D30754" s="434"/>
    </row>
    <row r="30755" spans="1:4">
      <c r="A30755" s="371"/>
      <c r="B30755" s="371"/>
      <c r="C30755" s="371"/>
      <c r="D30755" s="434"/>
    </row>
    <row r="30756" spans="1:4">
      <c r="A30756" s="371"/>
      <c r="B30756" s="371"/>
      <c r="C30756" s="371"/>
      <c r="D30756" s="434"/>
    </row>
    <row r="30757" spans="1:4">
      <c r="A30757" s="371"/>
      <c r="B30757" s="371"/>
      <c r="C30757" s="371"/>
      <c r="D30757" s="434"/>
    </row>
    <row r="30758" spans="1:4">
      <c r="A30758" s="371"/>
      <c r="B30758" s="371"/>
      <c r="C30758" s="371"/>
      <c r="D30758" s="434"/>
    </row>
    <row r="30759" spans="1:4">
      <c r="A30759" s="371"/>
      <c r="B30759" s="371"/>
      <c r="C30759" s="371"/>
      <c r="D30759" s="434"/>
    </row>
    <row r="30760" spans="1:4">
      <c r="A30760" s="371"/>
      <c r="B30760" s="371"/>
      <c r="C30760" s="371"/>
      <c r="D30760" s="434"/>
    </row>
    <row r="30761" spans="1:4">
      <c r="A30761" s="371"/>
      <c r="B30761" s="371"/>
      <c r="C30761" s="371"/>
      <c r="D30761" s="434"/>
    </row>
    <row r="30762" spans="1:4">
      <c r="A30762" s="371"/>
      <c r="B30762" s="371"/>
      <c r="C30762" s="371"/>
      <c r="D30762" s="434"/>
    </row>
    <row r="30763" spans="1:4">
      <c r="A30763" s="371"/>
      <c r="B30763" s="371"/>
      <c r="C30763" s="371"/>
      <c r="D30763" s="434"/>
    </row>
    <row r="30764" spans="1:4">
      <c r="A30764" s="371"/>
      <c r="B30764" s="371"/>
      <c r="C30764" s="371"/>
      <c r="D30764" s="434"/>
    </row>
    <row r="30765" spans="1:4">
      <c r="A30765" s="371"/>
      <c r="B30765" s="371"/>
      <c r="C30765" s="371"/>
      <c r="D30765" s="434"/>
    </row>
    <row r="30766" spans="1:4">
      <c r="A30766" s="371"/>
      <c r="B30766" s="371"/>
      <c r="C30766" s="371"/>
      <c r="D30766" s="434"/>
    </row>
    <row r="30767" spans="1:4">
      <c r="A30767" s="371"/>
      <c r="B30767" s="371"/>
      <c r="C30767" s="371"/>
      <c r="D30767" s="434"/>
    </row>
    <row r="30768" spans="1:4">
      <c r="A30768" s="371"/>
      <c r="B30768" s="371"/>
      <c r="C30768" s="371"/>
      <c r="D30768" s="434"/>
    </row>
    <row r="30769" spans="1:4">
      <c r="A30769" s="371"/>
      <c r="B30769" s="371"/>
      <c r="C30769" s="371"/>
      <c r="D30769" s="434"/>
    </row>
    <row r="30770" spans="1:4">
      <c r="A30770" s="371"/>
      <c r="B30770" s="371"/>
      <c r="C30770" s="371"/>
      <c r="D30770" s="434"/>
    </row>
    <row r="30771" spans="1:4">
      <c r="A30771" s="371"/>
      <c r="B30771" s="371"/>
      <c r="C30771" s="371"/>
      <c r="D30771" s="434"/>
    </row>
    <row r="30772" spans="1:4">
      <c r="A30772" s="371"/>
      <c r="B30772" s="371"/>
      <c r="C30772" s="371"/>
      <c r="D30772" s="434"/>
    </row>
    <row r="30773" spans="1:4">
      <c r="A30773" s="371"/>
      <c r="B30773" s="371"/>
      <c r="C30773" s="371"/>
      <c r="D30773" s="434"/>
    </row>
    <row r="30774" spans="1:4">
      <c r="A30774" s="371"/>
      <c r="B30774" s="371"/>
      <c r="C30774" s="371"/>
      <c r="D30774" s="434"/>
    </row>
    <row r="30775" spans="1:4">
      <c r="A30775" s="371"/>
      <c r="B30775" s="371"/>
      <c r="C30775" s="371"/>
      <c r="D30775" s="434"/>
    </row>
    <row r="30776" spans="1:4">
      <c r="A30776" s="371"/>
      <c r="B30776" s="371"/>
      <c r="C30776" s="371"/>
      <c r="D30776" s="434"/>
    </row>
    <row r="30777" spans="1:4">
      <c r="A30777" s="371"/>
      <c r="B30777" s="371"/>
      <c r="C30777" s="371"/>
      <c r="D30777" s="434"/>
    </row>
    <row r="30778" spans="1:4">
      <c r="A30778" s="371"/>
      <c r="B30778" s="371"/>
      <c r="C30778" s="371"/>
      <c r="D30778" s="434"/>
    </row>
    <row r="30779" spans="1:4">
      <c r="A30779" s="371"/>
      <c r="B30779" s="371"/>
      <c r="C30779" s="371"/>
      <c r="D30779" s="434"/>
    </row>
    <row r="30780" spans="1:4">
      <c r="A30780" s="371"/>
      <c r="B30780" s="371"/>
      <c r="C30780" s="371"/>
      <c r="D30780" s="434"/>
    </row>
    <row r="30781" spans="1:4">
      <c r="A30781" s="371"/>
      <c r="B30781" s="371"/>
      <c r="C30781" s="371"/>
      <c r="D30781" s="434"/>
    </row>
    <row r="30782" spans="1:4">
      <c r="A30782" s="371"/>
      <c r="B30782" s="371"/>
      <c r="C30782" s="371"/>
      <c r="D30782" s="434"/>
    </row>
    <row r="30783" spans="1:4">
      <c r="A30783" s="371"/>
      <c r="B30783" s="371"/>
      <c r="C30783" s="371"/>
      <c r="D30783" s="434"/>
    </row>
    <row r="30784" spans="1:4">
      <c r="A30784" s="371"/>
      <c r="B30784" s="371"/>
      <c r="C30784" s="371"/>
      <c r="D30784" s="434"/>
    </row>
    <row r="30785" spans="1:4">
      <c r="A30785" s="371"/>
      <c r="B30785" s="371"/>
      <c r="C30785" s="371"/>
      <c r="D30785" s="434"/>
    </row>
    <row r="30786" spans="1:4">
      <c r="A30786" s="371"/>
      <c r="B30786" s="371"/>
      <c r="C30786" s="371"/>
      <c r="D30786" s="434"/>
    </row>
    <row r="30787" spans="1:4">
      <c r="A30787" s="371"/>
      <c r="B30787" s="371"/>
      <c r="C30787" s="371"/>
      <c r="D30787" s="434"/>
    </row>
    <row r="30788" spans="1:4">
      <c r="A30788" s="371"/>
      <c r="B30788" s="371"/>
      <c r="C30788" s="371"/>
      <c r="D30788" s="434"/>
    </row>
    <row r="30789" spans="1:4">
      <c r="A30789" s="371"/>
      <c r="B30789" s="371"/>
      <c r="C30789" s="371"/>
      <c r="D30789" s="434"/>
    </row>
    <row r="30790" spans="1:4">
      <c r="A30790" s="371"/>
      <c r="B30790" s="371"/>
      <c r="C30790" s="371"/>
      <c r="D30790" s="434"/>
    </row>
    <row r="30791" spans="1:4">
      <c r="A30791" s="371"/>
      <c r="B30791" s="371"/>
      <c r="C30791" s="371"/>
      <c r="D30791" s="434"/>
    </row>
    <row r="30792" spans="1:4">
      <c r="A30792" s="371"/>
      <c r="B30792" s="371"/>
      <c r="C30792" s="371"/>
      <c r="D30792" s="434"/>
    </row>
    <row r="30793" spans="1:4">
      <c r="A30793" s="371"/>
      <c r="B30793" s="371"/>
      <c r="C30793" s="371"/>
      <c r="D30793" s="434"/>
    </row>
    <row r="30794" spans="1:4">
      <c r="A30794" s="371"/>
      <c r="B30794" s="371"/>
      <c r="C30794" s="371"/>
      <c r="D30794" s="434"/>
    </row>
    <row r="30795" spans="1:4">
      <c r="A30795" s="371"/>
      <c r="B30795" s="371"/>
      <c r="C30795" s="371"/>
      <c r="D30795" s="434"/>
    </row>
    <row r="30796" spans="1:4">
      <c r="A30796" s="371"/>
      <c r="B30796" s="371"/>
      <c r="C30796" s="371"/>
      <c r="D30796" s="434"/>
    </row>
    <row r="30797" spans="1:4">
      <c r="A30797" s="371"/>
      <c r="B30797" s="371"/>
      <c r="C30797" s="371"/>
      <c r="D30797" s="434"/>
    </row>
    <row r="30798" spans="1:4">
      <c r="A30798" s="371"/>
      <c r="B30798" s="371"/>
      <c r="C30798" s="371"/>
      <c r="D30798" s="434"/>
    </row>
    <row r="30799" spans="1:4">
      <c r="A30799" s="371"/>
      <c r="B30799" s="371"/>
      <c r="C30799" s="371"/>
      <c r="D30799" s="434"/>
    </row>
    <row r="30800" spans="1:4">
      <c r="A30800" s="371"/>
      <c r="B30800" s="371"/>
      <c r="C30800" s="371"/>
      <c r="D30800" s="434"/>
    </row>
    <row r="30801" spans="1:4">
      <c r="A30801" s="371"/>
      <c r="B30801" s="371"/>
      <c r="C30801" s="371"/>
      <c r="D30801" s="434"/>
    </row>
    <row r="30802" spans="1:4">
      <c r="A30802" s="371"/>
      <c r="B30802" s="371"/>
      <c r="C30802" s="371"/>
      <c r="D30802" s="434"/>
    </row>
    <row r="30803" spans="1:4">
      <c r="A30803" s="371"/>
      <c r="B30803" s="371"/>
      <c r="C30803" s="371"/>
      <c r="D30803" s="434"/>
    </row>
    <row r="30804" spans="1:4">
      <c r="A30804" s="371"/>
      <c r="B30804" s="371"/>
      <c r="C30804" s="371"/>
      <c r="D30804" s="434"/>
    </row>
    <row r="30805" spans="1:4">
      <c r="A30805" s="371"/>
      <c r="B30805" s="371"/>
      <c r="C30805" s="371"/>
      <c r="D30805" s="434"/>
    </row>
    <row r="30806" spans="1:4">
      <c r="A30806" s="371"/>
      <c r="B30806" s="371"/>
      <c r="C30806" s="371"/>
      <c r="D30806" s="434"/>
    </row>
    <row r="30807" spans="1:4">
      <c r="A30807" s="371"/>
      <c r="B30807" s="371"/>
      <c r="C30807" s="371"/>
      <c r="D30807" s="434"/>
    </row>
    <row r="30808" spans="1:4">
      <c r="A30808" s="371"/>
      <c r="B30808" s="371"/>
      <c r="C30808" s="371"/>
      <c r="D30808" s="434"/>
    </row>
    <row r="30809" spans="1:4">
      <c r="A30809" s="371"/>
      <c r="B30809" s="371"/>
      <c r="C30809" s="371"/>
      <c r="D30809" s="434"/>
    </row>
    <row r="30810" spans="1:4">
      <c r="A30810" s="371"/>
      <c r="B30810" s="371"/>
      <c r="C30810" s="371"/>
      <c r="D30810" s="434"/>
    </row>
    <row r="30811" spans="1:4">
      <c r="A30811" s="371"/>
      <c r="B30811" s="371"/>
      <c r="C30811" s="371"/>
      <c r="D30811" s="434"/>
    </row>
    <row r="30812" spans="1:4">
      <c r="A30812" s="371"/>
      <c r="B30812" s="371"/>
      <c r="C30812" s="371"/>
      <c r="D30812" s="434"/>
    </row>
    <row r="30813" spans="1:4">
      <c r="A30813" s="371"/>
      <c r="B30813" s="371"/>
      <c r="C30813" s="371"/>
      <c r="D30813" s="434"/>
    </row>
    <row r="30814" spans="1:4">
      <c r="A30814" s="371"/>
      <c r="B30814" s="371"/>
      <c r="C30814" s="371"/>
      <c r="D30814" s="434"/>
    </row>
    <row r="30815" spans="1:4">
      <c r="A30815" s="371"/>
      <c r="B30815" s="371"/>
      <c r="C30815" s="371"/>
      <c r="D30815" s="434"/>
    </row>
    <row r="30816" spans="1:4">
      <c r="A30816" s="371"/>
      <c r="B30816" s="371"/>
      <c r="C30816" s="371"/>
      <c r="D30816" s="434"/>
    </row>
    <row r="30817" spans="1:4">
      <c r="A30817" s="371"/>
      <c r="B30817" s="371"/>
      <c r="C30817" s="371"/>
      <c r="D30817" s="434"/>
    </row>
    <row r="30818" spans="1:4">
      <c r="A30818" s="371"/>
      <c r="B30818" s="371"/>
      <c r="C30818" s="371"/>
      <c r="D30818" s="434"/>
    </row>
    <row r="30819" spans="1:4">
      <c r="A30819" s="371"/>
      <c r="B30819" s="371"/>
      <c r="C30819" s="371"/>
      <c r="D30819" s="434"/>
    </row>
    <row r="30820" spans="1:4">
      <c r="A30820" s="371"/>
      <c r="B30820" s="371"/>
      <c r="C30820" s="371"/>
      <c r="D30820" s="434"/>
    </row>
    <row r="30821" spans="1:4">
      <c r="A30821" s="371"/>
      <c r="B30821" s="371"/>
      <c r="C30821" s="371"/>
      <c r="D30821" s="434"/>
    </row>
    <row r="30822" spans="1:4">
      <c r="A30822" s="371"/>
      <c r="B30822" s="371"/>
      <c r="C30822" s="371"/>
      <c r="D30822" s="434"/>
    </row>
    <row r="30823" spans="1:4">
      <c r="A30823" s="371"/>
      <c r="B30823" s="371"/>
      <c r="C30823" s="371"/>
      <c r="D30823" s="434"/>
    </row>
    <row r="30824" spans="1:4">
      <c r="A30824" s="371"/>
      <c r="B30824" s="371"/>
      <c r="C30824" s="371"/>
      <c r="D30824" s="434"/>
    </row>
    <row r="30825" spans="1:4">
      <c r="A30825" s="371"/>
      <c r="B30825" s="371"/>
      <c r="C30825" s="371"/>
      <c r="D30825" s="434"/>
    </row>
    <row r="30826" spans="1:4">
      <c r="A30826" s="371"/>
      <c r="B30826" s="371"/>
      <c r="C30826" s="371"/>
      <c r="D30826" s="434"/>
    </row>
    <row r="30827" spans="1:4">
      <c r="A30827" s="371"/>
      <c r="B30827" s="371"/>
      <c r="C30827" s="371"/>
      <c r="D30827" s="434"/>
    </row>
    <row r="30828" spans="1:4">
      <c r="A30828" s="371"/>
      <c r="B30828" s="371"/>
      <c r="C30828" s="371"/>
      <c r="D30828" s="434"/>
    </row>
    <row r="30829" spans="1:4">
      <c r="A30829" s="371"/>
      <c r="B30829" s="371"/>
      <c r="C30829" s="371"/>
      <c r="D30829" s="434"/>
    </row>
    <row r="30830" spans="1:4">
      <c r="A30830" s="371"/>
      <c r="B30830" s="371"/>
      <c r="C30830" s="371"/>
      <c r="D30830" s="434"/>
    </row>
    <row r="30831" spans="1:4">
      <c r="A30831" s="371"/>
      <c r="B30831" s="371"/>
      <c r="C30831" s="371"/>
      <c r="D30831" s="434"/>
    </row>
    <row r="30832" spans="1:4">
      <c r="A30832" s="371"/>
      <c r="B30832" s="371"/>
      <c r="C30832" s="371"/>
      <c r="D30832" s="434"/>
    </row>
    <row r="30833" spans="1:4">
      <c r="A30833" s="371"/>
      <c r="B30833" s="371"/>
      <c r="C30833" s="371"/>
      <c r="D30833" s="434"/>
    </row>
    <row r="30834" spans="1:4">
      <c r="A30834" s="371"/>
      <c r="B30834" s="371"/>
      <c r="C30834" s="371"/>
      <c r="D30834" s="434"/>
    </row>
    <row r="30835" spans="1:4">
      <c r="A30835" s="371"/>
      <c r="B30835" s="371"/>
      <c r="C30835" s="371"/>
      <c r="D30835" s="434"/>
    </row>
    <row r="30836" spans="1:4">
      <c r="A30836" s="371"/>
      <c r="B30836" s="371"/>
      <c r="C30836" s="371"/>
      <c r="D30836" s="434"/>
    </row>
    <row r="30837" spans="1:4">
      <c r="A30837" s="371"/>
      <c r="B30837" s="371"/>
      <c r="C30837" s="371"/>
      <c r="D30837" s="434"/>
    </row>
    <row r="30838" spans="1:4">
      <c r="A30838" s="371"/>
      <c r="B30838" s="371"/>
      <c r="C30838" s="371"/>
      <c r="D30838" s="434"/>
    </row>
    <row r="30839" spans="1:4">
      <c r="A30839" s="371"/>
      <c r="B30839" s="371"/>
      <c r="C30839" s="371"/>
      <c r="D30839" s="434"/>
    </row>
    <row r="30840" spans="1:4">
      <c r="A30840" s="371"/>
      <c r="B30840" s="371"/>
      <c r="C30840" s="371"/>
      <c r="D30840" s="434"/>
    </row>
    <row r="30841" spans="1:4">
      <c r="A30841" s="371"/>
      <c r="B30841" s="371"/>
      <c r="C30841" s="371"/>
      <c r="D30841" s="434"/>
    </row>
    <row r="30842" spans="1:4">
      <c r="A30842" s="371"/>
      <c r="B30842" s="371"/>
      <c r="C30842" s="371"/>
      <c r="D30842" s="434"/>
    </row>
    <row r="30843" spans="1:4">
      <c r="A30843" s="371"/>
      <c r="B30843" s="371"/>
      <c r="C30843" s="371"/>
      <c r="D30843" s="434"/>
    </row>
    <row r="30844" spans="1:4">
      <c r="A30844" s="371"/>
      <c r="B30844" s="371"/>
      <c r="C30844" s="371"/>
      <c r="D30844" s="434"/>
    </row>
    <row r="30845" spans="1:4">
      <c r="A30845" s="371"/>
      <c r="B30845" s="371"/>
      <c r="C30845" s="371"/>
      <c r="D30845" s="434"/>
    </row>
    <row r="30846" spans="1:4">
      <c r="A30846" s="371"/>
      <c r="B30846" s="371"/>
      <c r="C30846" s="371"/>
      <c r="D30846" s="434"/>
    </row>
    <row r="30847" spans="1:4">
      <c r="A30847" s="371"/>
      <c r="B30847" s="371"/>
      <c r="C30847" s="371"/>
      <c r="D30847" s="434"/>
    </row>
    <row r="30848" spans="1:4">
      <c r="A30848" s="371"/>
      <c r="B30848" s="371"/>
      <c r="C30848" s="371"/>
      <c r="D30848" s="434"/>
    </row>
    <row r="30849" spans="1:4">
      <c r="A30849" s="371"/>
      <c r="B30849" s="371"/>
      <c r="C30849" s="371"/>
      <c r="D30849" s="434"/>
    </row>
    <row r="30850" spans="1:4">
      <c r="A30850" s="371"/>
      <c r="B30850" s="371"/>
      <c r="C30850" s="371"/>
      <c r="D30850" s="434"/>
    </row>
    <row r="30851" spans="1:4">
      <c r="A30851" s="371"/>
      <c r="B30851" s="371"/>
      <c r="C30851" s="371"/>
      <c r="D30851" s="434"/>
    </row>
    <row r="30852" spans="1:4">
      <c r="A30852" s="371"/>
      <c r="B30852" s="371"/>
      <c r="C30852" s="371"/>
      <c r="D30852" s="434"/>
    </row>
    <row r="30853" spans="1:4">
      <c r="A30853" s="371"/>
      <c r="B30853" s="371"/>
      <c r="C30853" s="371"/>
      <c r="D30853" s="434"/>
    </row>
    <row r="30854" spans="1:4">
      <c r="A30854" s="371"/>
      <c r="B30854" s="371"/>
      <c r="C30854" s="371"/>
      <c r="D30854" s="434"/>
    </row>
    <row r="30855" spans="1:4">
      <c r="A30855" s="371"/>
      <c r="B30855" s="371"/>
      <c r="C30855" s="371"/>
      <c r="D30855" s="434"/>
    </row>
    <row r="30856" spans="1:4">
      <c r="A30856" s="371"/>
      <c r="B30856" s="371"/>
      <c r="C30856" s="371"/>
      <c r="D30856" s="434"/>
    </row>
    <row r="30857" spans="1:4">
      <c r="A30857" s="371"/>
      <c r="B30857" s="371"/>
      <c r="C30857" s="371"/>
      <c r="D30857" s="434"/>
    </row>
    <row r="30858" spans="1:4">
      <c r="A30858" s="371"/>
      <c r="B30858" s="371"/>
      <c r="C30858" s="371"/>
      <c r="D30858" s="434"/>
    </row>
    <row r="30859" spans="1:4">
      <c r="A30859" s="371"/>
      <c r="B30859" s="371"/>
      <c r="C30859" s="371"/>
      <c r="D30859" s="434"/>
    </row>
    <row r="30860" spans="1:4">
      <c r="A30860" s="371"/>
      <c r="B30860" s="371"/>
      <c r="C30860" s="371"/>
      <c r="D30860" s="434"/>
    </row>
    <row r="30861" spans="1:4">
      <c r="A30861" s="371"/>
      <c r="B30861" s="371"/>
      <c r="C30861" s="371"/>
      <c r="D30861" s="434"/>
    </row>
    <row r="30862" spans="1:4">
      <c r="A30862" s="371"/>
      <c r="B30862" s="371"/>
      <c r="C30862" s="371"/>
      <c r="D30862" s="434"/>
    </row>
    <row r="30863" spans="1:4">
      <c r="A30863" s="371"/>
      <c r="B30863" s="371"/>
      <c r="C30863" s="371"/>
      <c r="D30863" s="434"/>
    </row>
    <row r="30864" spans="1:4">
      <c r="A30864" s="371"/>
      <c r="B30864" s="371"/>
      <c r="C30864" s="371"/>
      <c r="D30864" s="434"/>
    </row>
    <row r="30865" spans="1:4">
      <c r="A30865" s="371"/>
      <c r="B30865" s="371"/>
      <c r="C30865" s="371"/>
      <c r="D30865" s="434"/>
    </row>
    <row r="30866" spans="1:4">
      <c r="A30866" s="371"/>
      <c r="B30866" s="371"/>
      <c r="C30866" s="371"/>
      <c r="D30866" s="434"/>
    </row>
    <row r="30867" spans="1:4">
      <c r="A30867" s="371"/>
      <c r="B30867" s="371"/>
      <c r="C30867" s="371"/>
      <c r="D30867" s="434"/>
    </row>
    <row r="30868" spans="1:4">
      <c r="A30868" s="371"/>
      <c r="B30868" s="371"/>
      <c r="C30868" s="371"/>
      <c r="D30868" s="434"/>
    </row>
    <row r="30869" spans="1:4">
      <c r="A30869" s="371"/>
      <c r="B30869" s="371"/>
      <c r="C30869" s="371"/>
      <c r="D30869" s="434"/>
    </row>
    <row r="30870" spans="1:4">
      <c r="A30870" s="371"/>
      <c r="B30870" s="371"/>
      <c r="C30870" s="371"/>
      <c r="D30870" s="434"/>
    </row>
    <row r="30871" spans="1:4">
      <c r="A30871" s="371"/>
      <c r="B30871" s="371"/>
      <c r="C30871" s="371"/>
      <c r="D30871" s="434"/>
    </row>
    <row r="30872" spans="1:4">
      <c r="A30872" s="371"/>
      <c r="B30872" s="371"/>
      <c r="C30872" s="371"/>
      <c r="D30872" s="434"/>
    </row>
    <row r="30873" spans="1:4">
      <c r="A30873" s="371"/>
      <c r="B30873" s="371"/>
      <c r="C30873" s="371"/>
      <c r="D30873" s="434"/>
    </row>
    <row r="30874" spans="1:4">
      <c r="A30874" s="371"/>
      <c r="B30874" s="371"/>
      <c r="C30874" s="371"/>
      <c r="D30874" s="434"/>
    </row>
    <row r="30875" spans="1:4">
      <c r="A30875" s="371"/>
      <c r="B30875" s="371"/>
      <c r="C30875" s="371"/>
      <c r="D30875" s="434"/>
    </row>
    <row r="30876" spans="1:4">
      <c r="A30876" s="371"/>
      <c r="B30876" s="371"/>
      <c r="C30876" s="371"/>
      <c r="D30876" s="434"/>
    </row>
    <row r="30877" spans="1:4">
      <c r="A30877" s="371"/>
      <c r="B30877" s="371"/>
      <c r="C30877" s="371"/>
      <c r="D30877" s="434"/>
    </row>
    <row r="30878" spans="1:4">
      <c r="A30878" s="371"/>
      <c r="B30878" s="371"/>
      <c r="C30878" s="371"/>
      <c r="D30878" s="434"/>
    </row>
    <row r="30879" spans="1:4">
      <c r="A30879" s="371"/>
      <c r="B30879" s="371"/>
      <c r="C30879" s="371"/>
      <c r="D30879" s="434"/>
    </row>
    <row r="30880" spans="1:4">
      <c r="A30880" s="371"/>
      <c r="B30880" s="371"/>
      <c r="C30880" s="371"/>
      <c r="D30880" s="434"/>
    </row>
    <row r="30881" spans="1:4">
      <c r="A30881" s="371"/>
      <c r="B30881" s="371"/>
      <c r="C30881" s="371"/>
      <c r="D30881" s="434"/>
    </row>
    <row r="30882" spans="1:4">
      <c r="A30882" s="371"/>
      <c r="B30882" s="371"/>
      <c r="C30882" s="371"/>
      <c r="D30882" s="434"/>
    </row>
    <row r="30883" spans="1:4">
      <c r="A30883" s="371"/>
      <c r="B30883" s="371"/>
      <c r="C30883" s="371"/>
      <c r="D30883" s="434"/>
    </row>
    <row r="30884" spans="1:4">
      <c r="A30884" s="371"/>
      <c r="B30884" s="371"/>
      <c r="C30884" s="371"/>
      <c r="D30884" s="434"/>
    </row>
    <row r="30885" spans="1:4">
      <c r="A30885" s="371"/>
      <c r="B30885" s="371"/>
      <c r="C30885" s="371"/>
      <c r="D30885" s="434"/>
    </row>
    <row r="30886" spans="1:4">
      <c r="A30886" s="371"/>
      <c r="B30886" s="371"/>
      <c r="C30886" s="371"/>
      <c r="D30886" s="434"/>
    </row>
    <row r="30887" spans="1:4">
      <c r="A30887" s="371"/>
      <c r="B30887" s="371"/>
      <c r="C30887" s="371"/>
      <c r="D30887" s="434"/>
    </row>
    <row r="30888" spans="1:4">
      <c r="A30888" s="371"/>
      <c r="B30888" s="371"/>
      <c r="C30888" s="371"/>
      <c r="D30888" s="434"/>
    </row>
    <row r="30889" spans="1:4">
      <c r="A30889" s="371"/>
      <c r="B30889" s="371"/>
      <c r="C30889" s="371"/>
      <c r="D30889" s="434"/>
    </row>
    <row r="30890" spans="1:4">
      <c r="A30890" s="371"/>
      <c r="B30890" s="371"/>
      <c r="C30890" s="371"/>
      <c r="D30890" s="434"/>
    </row>
    <row r="30891" spans="1:4">
      <c r="A30891" s="371"/>
      <c r="B30891" s="371"/>
      <c r="C30891" s="371"/>
      <c r="D30891" s="434"/>
    </row>
    <row r="30892" spans="1:4">
      <c r="A30892" s="371"/>
      <c r="B30892" s="371"/>
      <c r="C30892" s="371"/>
      <c r="D30892" s="434"/>
    </row>
    <row r="30893" spans="1:4">
      <c r="A30893" s="371"/>
      <c r="B30893" s="371"/>
      <c r="C30893" s="371"/>
      <c r="D30893" s="434"/>
    </row>
    <row r="30894" spans="1:4">
      <c r="A30894" s="371"/>
      <c r="B30894" s="371"/>
      <c r="C30894" s="371"/>
      <c r="D30894" s="434"/>
    </row>
    <row r="30895" spans="1:4">
      <c r="A30895" s="371"/>
      <c r="B30895" s="371"/>
      <c r="C30895" s="371"/>
      <c r="D30895" s="434"/>
    </row>
    <row r="30896" spans="1:4">
      <c r="A30896" s="371"/>
      <c r="B30896" s="371"/>
      <c r="C30896" s="371"/>
      <c r="D30896" s="434"/>
    </row>
    <row r="30897" spans="1:4">
      <c r="A30897" s="371"/>
      <c r="B30897" s="371"/>
      <c r="C30897" s="371"/>
      <c r="D30897" s="434"/>
    </row>
    <row r="30898" spans="1:4">
      <c r="A30898" s="371"/>
      <c r="B30898" s="371"/>
      <c r="C30898" s="371"/>
      <c r="D30898" s="434"/>
    </row>
    <row r="30899" spans="1:4">
      <c r="A30899" s="371"/>
      <c r="B30899" s="371"/>
      <c r="C30899" s="371"/>
      <c r="D30899" s="434"/>
    </row>
    <row r="30900" spans="1:4">
      <c r="A30900" s="371"/>
      <c r="B30900" s="371"/>
      <c r="C30900" s="371"/>
      <c r="D30900" s="434"/>
    </row>
    <row r="30901" spans="1:4">
      <c r="A30901" s="371"/>
      <c r="B30901" s="371"/>
      <c r="C30901" s="371"/>
      <c r="D30901" s="434"/>
    </row>
    <row r="30902" spans="1:4">
      <c r="A30902" s="371"/>
      <c r="B30902" s="371"/>
      <c r="C30902" s="371"/>
      <c r="D30902" s="434"/>
    </row>
    <row r="30903" spans="1:4">
      <c r="A30903" s="371"/>
      <c r="B30903" s="371"/>
      <c r="C30903" s="371"/>
      <c r="D30903" s="434"/>
    </row>
    <row r="30904" spans="1:4">
      <c r="A30904" s="371"/>
      <c r="B30904" s="371"/>
      <c r="C30904" s="371"/>
      <c r="D30904" s="434"/>
    </row>
    <row r="30905" spans="1:4">
      <c r="A30905" s="371"/>
      <c r="B30905" s="371"/>
      <c r="C30905" s="371"/>
      <c r="D30905" s="434"/>
    </row>
    <row r="30906" spans="1:4">
      <c r="A30906" s="371"/>
      <c r="B30906" s="371"/>
      <c r="C30906" s="371"/>
      <c r="D30906" s="434"/>
    </row>
    <row r="30907" spans="1:4">
      <c r="A30907" s="371"/>
      <c r="B30907" s="371"/>
      <c r="C30907" s="371"/>
      <c r="D30907" s="434"/>
    </row>
    <row r="30908" spans="1:4">
      <c r="A30908" s="371"/>
      <c r="B30908" s="371"/>
      <c r="C30908" s="371"/>
      <c r="D30908" s="434"/>
    </row>
    <row r="30909" spans="1:4">
      <c r="A30909" s="371"/>
      <c r="B30909" s="371"/>
      <c r="C30909" s="371"/>
      <c r="D30909" s="434"/>
    </row>
    <row r="30910" spans="1:4">
      <c r="A30910" s="371"/>
      <c r="B30910" s="371"/>
      <c r="C30910" s="371"/>
      <c r="D30910" s="434"/>
    </row>
    <row r="30911" spans="1:4">
      <c r="A30911" s="371"/>
      <c r="B30911" s="371"/>
      <c r="C30911" s="371"/>
      <c r="D30911" s="434"/>
    </row>
    <row r="30912" spans="1:4">
      <c r="A30912" s="371"/>
      <c r="B30912" s="371"/>
      <c r="C30912" s="371"/>
      <c r="D30912" s="434"/>
    </row>
    <row r="30913" spans="1:4">
      <c r="A30913" s="371"/>
      <c r="B30913" s="371"/>
      <c r="C30913" s="371"/>
      <c r="D30913" s="434"/>
    </row>
    <row r="30914" spans="1:4">
      <c r="A30914" s="371"/>
      <c r="B30914" s="371"/>
      <c r="C30914" s="371"/>
      <c r="D30914" s="434"/>
    </row>
    <row r="30915" spans="1:4">
      <c r="A30915" s="371"/>
      <c r="B30915" s="371"/>
      <c r="C30915" s="371"/>
      <c r="D30915" s="434"/>
    </row>
    <row r="30916" spans="1:4">
      <c r="A30916" s="371"/>
      <c r="B30916" s="371"/>
      <c r="C30916" s="371"/>
      <c r="D30916" s="434"/>
    </row>
    <row r="30917" spans="1:4">
      <c r="A30917" s="371"/>
      <c r="B30917" s="371"/>
      <c r="C30917" s="371"/>
      <c r="D30917" s="434"/>
    </row>
    <row r="30918" spans="1:4">
      <c r="A30918" s="371"/>
      <c r="B30918" s="371"/>
      <c r="C30918" s="371"/>
      <c r="D30918" s="434"/>
    </row>
    <row r="30919" spans="1:4">
      <c r="A30919" s="371"/>
      <c r="B30919" s="371"/>
      <c r="C30919" s="371"/>
      <c r="D30919" s="434"/>
    </row>
    <row r="30920" spans="1:4">
      <c r="A30920" s="371"/>
      <c r="B30920" s="371"/>
      <c r="C30920" s="371"/>
      <c r="D30920" s="434"/>
    </row>
    <row r="30921" spans="1:4">
      <c r="A30921" s="371"/>
      <c r="B30921" s="371"/>
      <c r="C30921" s="371"/>
      <c r="D30921" s="434"/>
    </row>
    <row r="30922" spans="1:4">
      <c r="A30922" s="371"/>
      <c r="B30922" s="371"/>
      <c r="C30922" s="371"/>
      <c r="D30922" s="434"/>
    </row>
    <row r="30923" spans="1:4">
      <c r="A30923" s="371"/>
      <c r="B30923" s="371"/>
      <c r="C30923" s="371"/>
      <c r="D30923" s="434"/>
    </row>
    <row r="30924" spans="1:4">
      <c r="A30924" s="371"/>
      <c r="B30924" s="371"/>
      <c r="C30924" s="371"/>
      <c r="D30924" s="434"/>
    </row>
    <row r="30925" spans="1:4">
      <c r="A30925" s="371"/>
      <c r="B30925" s="371"/>
      <c r="C30925" s="371"/>
      <c r="D30925" s="434"/>
    </row>
    <row r="30926" spans="1:4">
      <c r="A30926" s="371"/>
      <c r="B30926" s="371"/>
      <c r="C30926" s="371"/>
      <c r="D30926" s="434"/>
    </row>
    <row r="30927" spans="1:4">
      <c r="A30927" s="371"/>
      <c r="B30927" s="371"/>
      <c r="C30927" s="371"/>
      <c r="D30927" s="434"/>
    </row>
    <row r="30928" spans="1:4">
      <c r="A30928" s="371"/>
      <c r="B30928" s="371"/>
      <c r="C30928" s="371"/>
      <c r="D30928" s="434"/>
    </row>
    <row r="30929" spans="1:4">
      <c r="A30929" s="371"/>
      <c r="B30929" s="371"/>
      <c r="C30929" s="371"/>
      <c r="D30929" s="434"/>
    </row>
    <row r="30930" spans="1:4">
      <c r="A30930" s="371"/>
      <c r="B30930" s="371"/>
      <c r="C30930" s="371"/>
      <c r="D30930" s="434"/>
    </row>
    <row r="30931" spans="1:4">
      <c r="A30931" s="371"/>
      <c r="B30931" s="371"/>
      <c r="C30931" s="371"/>
      <c r="D30931" s="434"/>
    </row>
    <row r="30932" spans="1:4">
      <c r="A30932" s="371"/>
      <c r="B30932" s="371"/>
      <c r="C30932" s="371"/>
      <c r="D30932" s="434"/>
    </row>
    <row r="30933" spans="1:4">
      <c r="A30933" s="371"/>
      <c r="B30933" s="371"/>
      <c r="C30933" s="371"/>
      <c r="D30933" s="434"/>
    </row>
    <row r="30934" spans="1:4">
      <c r="A30934" s="371"/>
      <c r="B30934" s="371"/>
      <c r="C30934" s="371"/>
      <c r="D30934" s="434"/>
    </row>
    <row r="30935" spans="1:4">
      <c r="A30935" s="371"/>
      <c r="B30935" s="371"/>
      <c r="C30935" s="371"/>
      <c r="D30935" s="434"/>
    </row>
    <row r="30936" spans="1:4">
      <c r="A30936" s="371"/>
      <c r="B30936" s="371"/>
      <c r="C30936" s="371"/>
      <c r="D30936" s="434"/>
    </row>
    <row r="30937" spans="1:4">
      <c r="A30937" s="371"/>
      <c r="B30937" s="371"/>
      <c r="C30937" s="371"/>
      <c r="D30937" s="434"/>
    </row>
    <row r="30938" spans="1:4">
      <c r="A30938" s="371"/>
      <c r="B30938" s="371"/>
      <c r="C30938" s="371"/>
      <c r="D30938" s="434"/>
    </row>
    <row r="30939" spans="1:4">
      <c r="A30939" s="371"/>
      <c r="B30939" s="371"/>
      <c r="C30939" s="371"/>
      <c r="D30939" s="434"/>
    </row>
    <row r="30940" spans="1:4">
      <c r="A30940" s="371"/>
      <c r="B30940" s="371"/>
      <c r="C30940" s="371"/>
      <c r="D30940" s="434"/>
    </row>
    <row r="30941" spans="1:4">
      <c r="A30941" s="371"/>
      <c r="B30941" s="371"/>
      <c r="C30941" s="371"/>
      <c r="D30941" s="434"/>
    </row>
    <row r="30942" spans="1:4">
      <c r="A30942" s="371"/>
      <c r="B30942" s="371"/>
      <c r="C30942" s="371"/>
      <c r="D30942" s="434"/>
    </row>
    <row r="30943" spans="1:4">
      <c r="A30943" s="371"/>
      <c r="B30943" s="371"/>
      <c r="C30943" s="371"/>
      <c r="D30943" s="434"/>
    </row>
    <row r="30944" spans="1:4">
      <c r="A30944" s="371"/>
      <c r="B30944" s="371"/>
      <c r="C30944" s="371"/>
      <c r="D30944" s="434"/>
    </row>
    <row r="30945" spans="1:4">
      <c r="A30945" s="371"/>
      <c r="B30945" s="371"/>
      <c r="C30945" s="371"/>
      <c r="D30945" s="434"/>
    </row>
    <row r="30946" spans="1:4">
      <c r="A30946" s="371"/>
      <c r="B30946" s="371"/>
      <c r="C30946" s="371"/>
      <c r="D30946" s="434"/>
    </row>
    <row r="30947" spans="1:4">
      <c r="A30947" s="371"/>
      <c r="B30947" s="371"/>
      <c r="C30947" s="371"/>
      <c r="D30947" s="434"/>
    </row>
    <row r="30948" spans="1:4">
      <c r="A30948" s="371"/>
      <c r="B30948" s="371"/>
      <c r="C30948" s="371"/>
      <c r="D30948" s="434"/>
    </row>
    <row r="30949" spans="1:4">
      <c r="A30949" s="371"/>
      <c r="B30949" s="371"/>
      <c r="C30949" s="371"/>
      <c r="D30949" s="434"/>
    </row>
    <row r="30950" spans="1:4">
      <c r="A30950" s="371"/>
      <c r="B30950" s="371"/>
      <c r="C30950" s="371"/>
      <c r="D30950" s="434"/>
    </row>
    <row r="30951" spans="1:4">
      <c r="A30951" s="371"/>
      <c r="B30951" s="371"/>
      <c r="C30951" s="371"/>
      <c r="D30951" s="434"/>
    </row>
    <row r="30952" spans="1:4">
      <c r="A30952" s="371"/>
      <c r="B30952" s="371"/>
      <c r="C30952" s="371"/>
      <c r="D30952" s="434"/>
    </row>
    <row r="30953" spans="1:4">
      <c r="A30953" s="371"/>
      <c r="B30953" s="371"/>
      <c r="C30953" s="371"/>
      <c r="D30953" s="434"/>
    </row>
    <row r="30954" spans="1:4">
      <c r="A30954" s="371"/>
      <c r="B30954" s="371"/>
      <c r="C30954" s="371"/>
      <c r="D30954" s="434"/>
    </row>
    <row r="30955" spans="1:4">
      <c r="A30955" s="371"/>
      <c r="B30955" s="371"/>
      <c r="C30955" s="371"/>
      <c r="D30955" s="434"/>
    </row>
    <row r="30956" spans="1:4">
      <c r="A30956" s="371"/>
      <c r="B30956" s="371"/>
      <c r="C30956" s="371"/>
      <c r="D30956" s="434"/>
    </row>
    <row r="30957" spans="1:4">
      <c r="A30957" s="371"/>
      <c r="B30957" s="371"/>
      <c r="C30957" s="371"/>
      <c r="D30957" s="434"/>
    </row>
    <row r="30958" spans="1:4">
      <c r="A30958" s="371"/>
      <c r="B30958" s="371"/>
      <c r="C30958" s="371"/>
      <c r="D30958" s="434"/>
    </row>
    <row r="30959" spans="1:4">
      <c r="A30959" s="371"/>
      <c r="B30959" s="371"/>
      <c r="C30959" s="371"/>
      <c r="D30959" s="434"/>
    </row>
    <row r="30960" spans="1:4">
      <c r="A30960" s="371"/>
      <c r="B30960" s="371"/>
      <c r="C30960" s="371"/>
      <c r="D30960" s="434"/>
    </row>
    <row r="30961" spans="1:4">
      <c r="A30961" s="371"/>
      <c r="B30961" s="371"/>
      <c r="C30961" s="371"/>
      <c r="D30961" s="434"/>
    </row>
    <row r="30962" spans="1:4">
      <c r="A30962" s="371"/>
      <c r="B30962" s="371"/>
      <c r="C30962" s="371"/>
      <c r="D30962" s="434"/>
    </row>
    <row r="30963" spans="1:4">
      <c r="A30963" s="371"/>
      <c r="B30963" s="371"/>
      <c r="C30963" s="371"/>
      <c r="D30963" s="434"/>
    </row>
    <row r="30964" spans="1:4">
      <c r="A30964" s="371"/>
      <c r="B30964" s="371"/>
      <c r="C30964" s="371"/>
      <c r="D30964" s="434"/>
    </row>
    <row r="30965" spans="1:4">
      <c r="A30965" s="371"/>
      <c r="B30965" s="371"/>
      <c r="C30965" s="371"/>
      <c r="D30965" s="434"/>
    </row>
    <row r="30966" spans="1:4">
      <c r="A30966" s="371"/>
      <c r="B30966" s="371"/>
      <c r="C30966" s="371"/>
      <c r="D30966" s="434"/>
    </row>
    <row r="30967" spans="1:4">
      <c r="A30967" s="371"/>
      <c r="B30967" s="371"/>
      <c r="C30967" s="371"/>
      <c r="D30967" s="434"/>
    </row>
    <row r="30968" spans="1:4">
      <c r="A30968" s="371"/>
      <c r="B30968" s="371"/>
      <c r="C30968" s="371"/>
      <c r="D30968" s="434"/>
    </row>
    <row r="30969" spans="1:4">
      <c r="A30969" s="371"/>
      <c r="B30969" s="371"/>
      <c r="C30969" s="371"/>
      <c r="D30969" s="434"/>
    </row>
    <row r="30970" spans="1:4">
      <c r="A30970" s="371"/>
      <c r="B30970" s="371"/>
      <c r="C30970" s="371"/>
      <c r="D30970" s="434"/>
    </row>
    <row r="30971" spans="1:4">
      <c r="A30971" s="371"/>
      <c r="B30971" s="371"/>
      <c r="C30971" s="371"/>
      <c r="D30971" s="434"/>
    </row>
    <row r="30972" spans="1:4">
      <c r="A30972" s="371"/>
      <c r="B30972" s="371"/>
      <c r="C30972" s="371"/>
      <c r="D30972" s="434"/>
    </row>
    <row r="30973" spans="1:4">
      <c r="A30973" s="371"/>
      <c r="B30973" s="371"/>
      <c r="C30973" s="371"/>
      <c r="D30973" s="434"/>
    </row>
    <row r="30974" spans="1:4">
      <c r="A30974" s="371"/>
      <c r="B30974" s="371"/>
      <c r="C30974" s="371"/>
      <c r="D30974" s="434"/>
    </row>
    <row r="30975" spans="1:4">
      <c r="A30975" s="371"/>
      <c r="B30975" s="371"/>
      <c r="C30975" s="371"/>
      <c r="D30975" s="434"/>
    </row>
    <row r="30976" spans="1:4">
      <c r="A30976" s="371"/>
      <c r="B30976" s="371"/>
      <c r="C30976" s="371"/>
      <c r="D30976" s="434"/>
    </row>
    <row r="30977" spans="1:4">
      <c r="A30977" s="371"/>
      <c r="B30977" s="371"/>
      <c r="C30977" s="371"/>
      <c r="D30977" s="434"/>
    </row>
    <row r="30978" spans="1:4">
      <c r="A30978" s="371"/>
      <c r="B30978" s="371"/>
      <c r="C30978" s="371"/>
      <c r="D30978" s="434"/>
    </row>
    <row r="30979" spans="1:4">
      <c r="A30979" s="371"/>
      <c r="B30979" s="371"/>
      <c r="C30979" s="371"/>
      <c r="D30979" s="434"/>
    </row>
    <row r="30980" spans="1:4">
      <c r="A30980" s="371"/>
      <c r="B30980" s="371"/>
      <c r="C30980" s="371"/>
      <c r="D30980" s="434"/>
    </row>
    <row r="30981" spans="1:4">
      <c r="A30981" s="371"/>
      <c r="B30981" s="371"/>
      <c r="C30981" s="371"/>
      <c r="D30981" s="434"/>
    </row>
    <row r="30982" spans="1:4">
      <c r="A30982" s="371"/>
      <c r="B30982" s="371"/>
      <c r="C30982" s="371"/>
      <c r="D30982" s="434"/>
    </row>
    <row r="30983" spans="1:4">
      <c r="A30983" s="371"/>
      <c r="B30983" s="371"/>
      <c r="C30983" s="371"/>
      <c r="D30983" s="434"/>
    </row>
    <row r="30984" spans="1:4">
      <c r="A30984" s="371"/>
      <c r="B30984" s="371"/>
      <c r="C30984" s="371"/>
      <c r="D30984" s="434"/>
    </row>
    <row r="30985" spans="1:4">
      <c r="A30985" s="371"/>
      <c r="B30985" s="371"/>
      <c r="C30985" s="371"/>
      <c r="D30985" s="434"/>
    </row>
    <row r="30986" spans="1:4">
      <c r="A30986" s="371"/>
      <c r="B30986" s="371"/>
      <c r="C30986" s="371"/>
      <c r="D30986" s="434"/>
    </row>
    <row r="30987" spans="1:4">
      <c r="A30987" s="371"/>
      <c r="B30987" s="371"/>
      <c r="C30987" s="371"/>
      <c r="D30987" s="434"/>
    </row>
    <row r="30988" spans="1:4">
      <c r="A30988" s="371"/>
      <c r="B30988" s="371"/>
      <c r="C30988" s="371"/>
      <c r="D30988" s="434"/>
    </row>
    <row r="30989" spans="1:4">
      <c r="A30989" s="371"/>
      <c r="B30989" s="371"/>
      <c r="C30989" s="371"/>
      <c r="D30989" s="434"/>
    </row>
    <row r="30990" spans="1:4">
      <c r="A30990" s="371"/>
      <c r="B30990" s="371"/>
      <c r="C30990" s="371"/>
      <c r="D30990" s="434"/>
    </row>
    <row r="30991" spans="1:4">
      <c r="A30991" s="371"/>
      <c r="B30991" s="371"/>
      <c r="C30991" s="371"/>
      <c r="D30991" s="434"/>
    </row>
    <row r="30992" spans="1:4">
      <c r="A30992" s="371"/>
      <c r="B30992" s="371"/>
      <c r="C30992" s="371"/>
      <c r="D30992" s="434"/>
    </row>
    <row r="30993" spans="1:4">
      <c r="A30993" s="371"/>
      <c r="B30993" s="371"/>
      <c r="C30993" s="371"/>
      <c r="D30993" s="434"/>
    </row>
    <row r="30994" spans="1:4">
      <c r="A30994" s="371"/>
      <c r="B30994" s="371"/>
      <c r="C30994" s="371"/>
      <c r="D30994" s="434"/>
    </row>
    <row r="30995" spans="1:4">
      <c r="A30995" s="371"/>
      <c r="B30995" s="371"/>
      <c r="C30995" s="371"/>
      <c r="D30995" s="434"/>
    </row>
    <row r="30996" spans="1:4">
      <c r="A30996" s="371"/>
      <c r="B30996" s="371"/>
      <c r="C30996" s="371"/>
      <c r="D30996" s="434"/>
    </row>
    <row r="30997" spans="1:4">
      <c r="A30997" s="371"/>
      <c r="B30997" s="371"/>
      <c r="C30997" s="371"/>
      <c r="D30997" s="434"/>
    </row>
    <row r="30998" spans="1:4">
      <c r="A30998" s="371"/>
      <c r="B30998" s="371"/>
      <c r="C30998" s="371"/>
      <c r="D30998" s="434"/>
    </row>
    <row r="30999" spans="1:4">
      <c r="A30999" s="371"/>
      <c r="B30999" s="371"/>
      <c r="C30999" s="371"/>
      <c r="D30999" s="434"/>
    </row>
    <row r="31000" spans="1:4">
      <c r="A31000" s="371"/>
      <c r="B31000" s="371"/>
      <c r="C31000" s="371"/>
      <c r="D31000" s="434"/>
    </row>
    <row r="31001" spans="1:4">
      <c r="A31001" s="371"/>
      <c r="B31001" s="371"/>
      <c r="C31001" s="371"/>
      <c r="D31001" s="434"/>
    </row>
    <row r="31002" spans="1:4">
      <c r="A31002" s="371"/>
      <c r="B31002" s="371"/>
      <c r="C31002" s="371"/>
      <c r="D31002" s="434"/>
    </row>
    <row r="31003" spans="1:4">
      <c r="A31003" s="371"/>
      <c r="B31003" s="371"/>
      <c r="C31003" s="371"/>
      <c r="D31003" s="434"/>
    </row>
    <row r="31004" spans="1:4">
      <c r="A31004" s="371"/>
      <c r="B31004" s="371"/>
      <c r="C31004" s="371"/>
      <c r="D31004" s="434"/>
    </row>
    <row r="31005" spans="1:4">
      <c r="A31005" s="371"/>
      <c r="B31005" s="371"/>
      <c r="C31005" s="371"/>
      <c r="D31005" s="434"/>
    </row>
    <row r="31006" spans="1:4">
      <c r="A31006" s="371"/>
      <c r="B31006" s="371"/>
      <c r="C31006" s="371"/>
      <c r="D31006" s="434"/>
    </row>
    <row r="31007" spans="1:4">
      <c r="A31007" s="371"/>
      <c r="B31007" s="371"/>
      <c r="C31007" s="371"/>
      <c r="D31007" s="434"/>
    </row>
    <row r="31008" spans="1:4">
      <c r="A31008" s="371"/>
      <c r="B31008" s="371"/>
      <c r="C31008" s="371"/>
      <c r="D31008" s="434"/>
    </row>
    <row r="31009" spans="1:4">
      <c r="A31009" s="371"/>
      <c r="B31009" s="371"/>
      <c r="C31009" s="371"/>
      <c r="D31009" s="434"/>
    </row>
    <row r="31010" spans="1:4">
      <c r="A31010" s="371"/>
      <c r="B31010" s="371"/>
      <c r="C31010" s="371"/>
      <c r="D31010" s="434"/>
    </row>
    <row r="31011" spans="1:4">
      <c r="A31011" s="371"/>
      <c r="B31011" s="371"/>
      <c r="C31011" s="371"/>
      <c r="D31011" s="434"/>
    </row>
    <row r="31012" spans="1:4">
      <c r="A31012" s="371"/>
      <c r="B31012" s="371"/>
      <c r="C31012" s="371"/>
      <c r="D31012" s="434"/>
    </row>
    <row r="31013" spans="1:4">
      <c r="A31013" s="371"/>
      <c r="B31013" s="371"/>
      <c r="C31013" s="371"/>
      <c r="D31013" s="434"/>
    </row>
    <row r="31014" spans="1:4">
      <c r="A31014" s="371"/>
      <c r="B31014" s="371"/>
      <c r="C31014" s="371"/>
      <c r="D31014" s="434"/>
    </row>
    <row r="31015" spans="1:4">
      <c r="A31015" s="371"/>
      <c r="B31015" s="371"/>
      <c r="C31015" s="371"/>
      <c r="D31015" s="434"/>
    </row>
    <row r="31016" spans="1:4">
      <c r="A31016" s="371"/>
      <c r="B31016" s="371"/>
      <c r="C31016" s="371"/>
      <c r="D31016" s="434"/>
    </row>
    <row r="31017" spans="1:4">
      <c r="A31017" s="371"/>
      <c r="B31017" s="371"/>
      <c r="C31017" s="371"/>
      <c r="D31017" s="434"/>
    </row>
    <row r="31018" spans="1:4">
      <c r="A31018" s="371"/>
      <c r="B31018" s="371"/>
      <c r="C31018" s="371"/>
      <c r="D31018" s="434"/>
    </row>
    <row r="31019" spans="1:4">
      <c r="A31019" s="371"/>
      <c r="B31019" s="371"/>
      <c r="C31019" s="371"/>
      <c r="D31019" s="434"/>
    </row>
    <row r="31020" spans="1:4">
      <c r="A31020" s="371"/>
      <c r="B31020" s="371"/>
      <c r="C31020" s="371"/>
      <c r="D31020" s="434"/>
    </row>
    <row r="31021" spans="1:4">
      <c r="A31021" s="371"/>
      <c r="B31021" s="371"/>
      <c r="C31021" s="371"/>
      <c r="D31021" s="434"/>
    </row>
    <row r="31022" spans="1:4">
      <c r="A31022" s="371"/>
      <c r="B31022" s="371"/>
      <c r="C31022" s="371"/>
      <c r="D31022" s="434"/>
    </row>
    <row r="31023" spans="1:4">
      <c r="A31023" s="371"/>
      <c r="B31023" s="371"/>
      <c r="C31023" s="371"/>
      <c r="D31023" s="434"/>
    </row>
    <row r="31024" spans="1:4">
      <c r="A31024" s="371"/>
      <c r="B31024" s="371"/>
      <c r="C31024" s="371"/>
      <c r="D31024" s="434"/>
    </row>
    <row r="31025" spans="1:4">
      <c r="A31025" s="371"/>
      <c r="B31025" s="371"/>
      <c r="C31025" s="371"/>
      <c r="D31025" s="434"/>
    </row>
    <row r="31026" spans="1:4">
      <c r="A31026" s="371"/>
      <c r="B31026" s="371"/>
      <c r="C31026" s="371"/>
      <c r="D31026" s="434"/>
    </row>
    <row r="31027" spans="1:4">
      <c r="A31027" s="371"/>
      <c r="B31027" s="371"/>
      <c r="C31027" s="371"/>
      <c r="D31027" s="434"/>
    </row>
    <row r="31028" spans="1:4">
      <c r="A31028" s="371"/>
      <c r="B31028" s="371"/>
      <c r="C31028" s="371"/>
      <c r="D31028" s="434"/>
    </row>
    <row r="31029" spans="1:4">
      <c r="A31029" s="371"/>
      <c r="B31029" s="371"/>
      <c r="C31029" s="371"/>
      <c r="D31029" s="434"/>
    </row>
    <row r="31030" spans="1:4">
      <c r="A31030" s="371"/>
      <c r="B31030" s="371"/>
      <c r="C31030" s="371"/>
      <c r="D31030" s="434"/>
    </row>
    <row r="31031" spans="1:4">
      <c r="A31031" s="371"/>
      <c r="B31031" s="371"/>
      <c r="C31031" s="371"/>
      <c r="D31031" s="434"/>
    </row>
    <row r="31032" spans="1:4">
      <c r="A31032" s="371"/>
      <c r="B31032" s="371"/>
      <c r="C31032" s="371"/>
      <c r="D31032" s="434"/>
    </row>
    <row r="31033" spans="1:4">
      <c r="A31033" s="371"/>
      <c r="B31033" s="371"/>
      <c r="C31033" s="371"/>
      <c r="D31033" s="434"/>
    </row>
    <row r="31034" spans="1:4">
      <c r="A31034" s="371"/>
      <c r="B31034" s="371"/>
      <c r="C31034" s="371"/>
      <c r="D31034" s="434"/>
    </row>
    <row r="31035" spans="1:4">
      <c r="A31035" s="371"/>
      <c r="B31035" s="371"/>
      <c r="C31035" s="371"/>
      <c r="D31035" s="434"/>
    </row>
    <row r="31036" spans="1:4">
      <c r="A31036" s="371"/>
      <c r="B31036" s="371"/>
      <c r="C31036" s="371"/>
      <c r="D31036" s="434"/>
    </row>
    <row r="31037" spans="1:4">
      <c r="A31037" s="371"/>
      <c r="B31037" s="371"/>
      <c r="C31037" s="371"/>
      <c r="D31037" s="434"/>
    </row>
    <row r="31038" spans="1:4">
      <c r="A31038" s="371"/>
      <c r="B31038" s="371"/>
      <c r="C31038" s="371"/>
      <c r="D31038" s="434"/>
    </row>
    <row r="31039" spans="1:4">
      <c r="A31039" s="371"/>
      <c r="B31039" s="371"/>
      <c r="C31039" s="371"/>
      <c r="D31039" s="434"/>
    </row>
    <row r="31040" spans="1:4">
      <c r="A31040" s="371"/>
      <c r="B31040" s="371"/>
      <c r="C31040" s="371"/>
      <c r="D31040" s="434"/>
    </row>
    <row r="31041" spans="1:4">
      <c r="A31041" s="371"/>
      <c r="B31041" s="371"/>
      <c r="C31041" s="371"/>
      <c r="D31041" s="434"/>
    </row>
    <row r="31042" spans="1:4">
      <c r="A31042" s="371"/>
      <c r="B31042" s="371"/>
      <c r="C31042" s="371"/>
      <c r="D31042" s="434"/>
    </row>
    <row r="31043" spans="1:4">
      <c r="A31043" s="371"/>
      <c r="B31043" s="371"/>
      <c r="C31043" s="371"/>
      <c r="D31043" s="434"/>
    </row>
    <row r="31044" spans="1:4">
      <c r="A31044" s="371"/>
      <c r="B31044" s="371"/>
      <c r="C31044" s="371"/>
      <c r="D31044" s="434"/>
    </row>
    <row r="31045" spans="1:4">
      <c r="A31045" s="371"/>
      <c r="B31045" s="371"/>
      <c r="C31045" s="371"/>
      <c r="D31045" s="434"/>
    </row>
    <row r="31046" spans="1:4">
      <c r="A31046" s="371"/>
      <c r="B31046" s="371"/>
      <c r="C31046" s="371"/>
      <c r="D31046" s="434"/>
    </row>
    <row r="31047" spans="1:4">
      <c r="A31047" s="371"/>
      <c r="B31047" s="371"/>
      <c r="C31047" s="371"/>
      <c r="D31047" s="434"/>
    </row>
    <row r="31048" spans="1:4">
      <c r="A31048" s="371"/>
      <c r="B31048" s="371"/>
      <c r="C31048" s="371"/>
      <c r="D31048" s="434"/>
    </row>
    <row r="31049" spans="1:4">
      <c r="A31049" s="371"/>
      <c r="B31049" s="371"/>
      <c r="C31049" s="371"/>
      <c r="D31049" s="434"/>
    </row>
    <row r="31050" spans="1:4">
      <c r="A31050" s="371"/>
      <c r="B31050" s="371"/>
      <c r="C31050" s="371"/>
      <c r="D31050" s="434"/>
    </row>
    <row r="31051" spans="1:4">
      <c r="A31051" s="371"/>
      <c r="B31051" s="371"/>
      <c r="C31051" s="371"/>
      <c r="D31051" s="434"/>
    </row>
    <row r="31052" spans="1:4">
      <c r="A31052" s="371"/>
      <c r="B31052" s="371"/>
      <c r="C31052" s="371"/>
      <c r="D31052" s="434"/>
    </row>
    <row r="31053" spans="1:4">
      <c r="A31053" s="371"/>
      <c r="B31053" s="371"/>
      <c r="C31053" s="371"/>
      <c r="D31053" s="434"/>
    </row>
    <row r="31054" spans="1:4">
      <c r="A31054" s="371"/>
      <c r="B31054" s="371"/>
      <c r="C31054" s="371"/>
      <c r="D31054" s="434"/>
    </row>
    <row r="31055" spans="1:4">
      <c r="A31055" s="371"/>
      <c r="B31055" s="371"/>
      <c r="C31055" s="371"/>
      <c r="D31055" s="434"/>
    </row>
    <row r="31056" spans="1:4">
      <c r="A31056" s="371"/>
      <c r="B31056" s="371"/>
      <c r="C31056" s="371"/>
      <c r="D31056" s="434"/>
    </row>
    <row r="31057" spans="1:4">
      <c r="A31057" s="371"/>
      <c r="B31057" s="371"/>
      <c r="C31057" s="371"/>
      <c r="D31057" s="434"/>
    </row>
    <row r="31058" spans="1:4">
      <c r="A31058" s="371"/>
      <c r="B31058" s="371"/>
      <c r="C31058" s="371"/>
      <c r="D31058" s="434"/>
    </row>
    <row r="31059" spans="1:4">
      <c r="A31059" s="371"/>
      <c r="B31059" s="371"/>
      <c r="C31059" s="371"/>
      <c r="D31059" s="434"/>
    </row>
    <row r="31060" spans="1:4">
      <c r="A31060" s="371"/>
      <c r="B31060" s="371"/>
      <c r="C31060" s="371"/>
      <c r="D31060" s="434"/>
    </row>
    <row r="31061" spans="1:4">
      <c r="A31061" s="371"/>
      <c r="B31061" s="371"/>
      <c r="C31061" s="371"/>
      <c r="D31061" s="434"/>
    </row>
    <row r="31062" spans="1:4">
      <c r="A31062" s="371"/>
      <c r="B31062" s="371"/>
      <c r="C31062" s="371"/>
      <c r="D31062" s="434"/>
    </row>
    <row r="31063" spans="1:4">
      <c r="A31063" s="371"/>
      <c r="B31063" s="371"/>
      <c r="C31063" s="371"/>
      <c r="D31063" s="434"/>
    </row>
    <row r="31064" spans="1:4">
      <c r="A31064" s="371"/>
      <c r="B31064" s="371"/>
      <c r="C31064" s="371"/>
      <c r="D31064" s="434"/>
    </row>
    <row r="31065" spans="1:4">
      <c r="A31065" s="371"/>
      <c r="B31065" s="371"/>
      <c r="C31065" s="371"/>
      <c r="D31065" s="434"/>
    </row>
    <row r="31066" spans="1:4">
      <c r="A31066" s="371"/>
      <c r="B31066" s="371"/>
      <c r="C31066" s="371"/>
      <c r="D31066" s="434"/>
    </row>
    <row r="31067" spans="1:4">
      <c r="A31067" s="371"/>
      <c r="B31067" s="371"/>
      <c r="C31067" s="371"/>
      <c r="D31067" s="434"/>
    </row>
    <row r="31068" spans="1:4">
      <c r="A31068" s="371"/>
      <c r="B31068" s="371"/>
      <c r="C31068" s="371"/>
      <c r="D31068" s="434"/>
    </row>
    <row r="31069" spans="1:4">
      <c r="A31069" s="371"/>
      <c r="B31069" s="371"/>
      <c r="C31069" s="371"/>
      <c r="D31069" s="434"/>
    </row>
    <row r="31070" spans="1:4">
      <c r="A31070" s="371"/>
      <c r="B31070" s="371"/>
      <c r="C31070" s="371"/>
      <c r="D31070" s="434"/>
    </row>
    <row r="31071" spans="1:4">
      <c r="A31071" s="371"/>
      <c r="B31071" s="371"/>
      <c r="C31071" s="371"/>
      <c r="D31071" s="434"/>
    </row>
    <row r="31072" spans="1:4">
      <c r="A31072" s="371"/>
      <c r="B31072" s="371"/>
      <c r="C31072" s="371"/>
      <c r="D31072" s="434"/>
    </row>
    <row r="31073" spans="1:4">
      <c r="A31073" s="371"/>
      <c r="B31073" s="371"/>
      <c r="C31073" s="371"/>
      <c r="D31073" s="434"/>
    </row>
    <row r="31074" spans="1:4">
      <c r="A31074" s="371"/>
      <c r="B31074" s="371"/>
      <c r="C31074" s="371"/>
      <c r="D31074" s="434"/>
    </row>
    <row r="31075" spans="1:4">
      <c r="A31075" s="371"/>
      <c r="B31075" s="371"/>
      <c r="C31075" s="371"/>
      <c r="D31075" s="434"/>
    </row>
    <row r="31076" spans="1:4">
      <c r="A31076" s="371"/>
      <c r="B31076" s="371"/>
      <c r="C31076" s="371"/>
      <c r="D31076" s="434"/>
    </row>
    <row r="31077" spans="1:4">
      <c r="A31077" s="371"/>
      <c r="B31077" s="371"/>
      <c r="C31077" s="371"/>
      <c r="D31077" s="434"/>
    </row>
    <row r="31078" spans="1:4">
      <c r="A31078" s="371"/>
      <c r="B31078" s="371"/>
      <c r="C31078" s="371"/>
      <c r="D31078" s="434"/>
    </row>
    <row r="31079" spans="1:4">
      <c r="A31079" s="371"/>
      <c r="B31079" s="371"/>
      <c r="C31079" s="371"/>
      <c r="D31079" s="434"/>
    </row>
    <row r="31080" spans="1:4">
      <c r="A31080" s="371"/>
      <c r="B31080" s="371"/>
      <c r="C31080" s="371"/>
      <c r="D31080" s="434"/>
    </row>
    <row r="31081" spans="1:4">
      <c r="A31081" s="371"/>
      <c r="B31081" s="371"/>
      <c r="C31081" s="371"/>
      <c r="D31081" s="434"/>
    </row>
    <row r="31082" spans="1:4">
      <c r="A31082" s="371"/>
      <c r="B31082" s="371"/>
      <c r="C31082" s="371"/>
      <c r="D31082" s="434"/>
    </row>
    <row r="31083" spans="1:4">
      <c r="A31083" s="371"/>
      <c r="B31083" s="371"/>
      <c r="C31083" s="371"/>
      <c r="D31083" s="434"/>
    </row>
    <row r="31084" spans="1:4">
      <c r="A31084" s="371"/>
      <c r="B31084" s="371"/>
      <c r="C31084" s="371"/>
      <c r="D31084" s="434"/>
    </row>
    <row r="31085" spans="1:4">
      <c r="A31085" s="371"/>
      <c r="B31085" s="371"/>
      <c r="C31085" s="371"/>
      <c r="D31085" s="434"/>
    </row>
    <row r="31086" spans="1:4">
      <c r="A31086" s="371"/>
      <c r="B31086" s="371"/>
      <c r="C31086" s="371"/>
      <c r="D31086" s="434"/>
    </row>
    <row r="31087" spans="1:4">
      <c r="A31087" s="371"/>
      <c r="B31087" s="371"/>
      <c r="C31087" s="371"/>
      <c r="D31087" s="434"/>
    </row>
    <row r="31088" spans="1:4">
      <c r="A31088" s="371"/>
      <c r="B31088" s="371"/>
      <c r="C31088" s="371"/>
      <c r="D31088" s="434"/>
    </row>
    <row r="31089" spans="1:4">
      <c r="A31089" s="371"/>
      <c r="B31089" s="371"/>
      <c r="C31089" s="371"/>
      <c r="D31089" s="434"/>
    </row>
    <row r="31090" spans="1:4">
      <c r="A31090" s="371"/>
      <c r="B31090" s="371"/>
      <c r="C31090" s="371"/>
      <c r="D31090" s="434"/>
    </row>
    <row r="31091" spans="1:4">
      <c r="A31091" s="371"/>
      <c r="B31091" s="371"/>
      <c r="C31091" s="371"/>
      <c r="D31091" s="434"/>
    </row>
    <row r="31092" spans="1:4">
      <c r="A31092" s="371"/>
      <c r="B31092" s="371"/>
      <c r="C31092" s="371"/>
      <c r="D31092" s="434"/>
    </row>
    <row r="31093" spans="1:4">
      <c r="A31093" s="371"/>
      <c r="B31093" s="371"/>
      <c r="C31093" s="371"/>
      <c r="D31093" s="434"/>
    </row>
    <row r="31094" spans="1:4">
      <c r="A31094" s="371"/>
      <c r="B31094" s="371"/>
      <c r="C31094" s="371"/>
      <c r="D31094" s="434"/>
    </row>
    <row r="31095" spans="1:4">
      <c r="A31095" s="371"/>
      <c r="B31095" s="371"/>
      <c r="C31095" s="371"/>
      <c r="D31095" s="434"/>
    </row>
    <row r="31096" spans="1:4">
      <c r="A31096" s="371"/>
      <c r="B31096" s="371"/>
      <c r="C31096" s="371"/>
      <c r="D31096" s="434"/>
    </row>
    <row r="31097" spans="1:4">
      <c r="A31097" s="371"/>
      <c r="B31097" s="371"/>
      <c r="C31097" s="371"/>
      <c r="D31097" s="434"/>
    </row>
    <row r="31098" spans="1:4">
      <c r="A31098" s="371"/>
      <c r="B31098" s="371"/>
      <c r="C31098" s="371"/>
      <c r="D31098" s="434"/>
    </row>
    <row r="31099" spans="1:4">
      <c r="A31099" s="371"/>
      <c r="B31099" s="371"/>
      <c r="C31099" s="371"/>
      <c r="D31099" s="434"/>
    </row>
    <row r="31100" spans="1:4">
      <c r="A31100" s="371"/>
      <c r="B31100" s="371"/>
      <c r="C31100" s="371"/>
      <c r="D31100" s="434"/>
    </row>
    <row r="31101" spans="1:4">
      <c r="A31101" s="371"/>
      <c r="B31101" s="371"/>
      <c r="C31101" s="371"/>
      <c r="D31101" s="434"/>
    </row>
    <row r="31102" spans="1:4">
      <c r="A31102" s="371"/>
      <c r="B31102" s="371"/>
      <c r="C31102" s="371"/>
      <c r="D31102" s="434"/>
    </row>
    <row r="31103" spans="1:4">
      <c r="A31103" s="371"/>
      <c r="B31103" s="371"/>
      <c r="C31103" s="371"/>
      <c r="D31103" s="434"/>
    </row>
    <row r="31104" spans="1:4">
      <c r="A31104" s="371"/>
      <c r="B31104" s="371"/>
      <c r="C31104" s="371"/>
      <c r="D31104" s="434"/>
    </row>
    <row r="31105" spans="1:4">
      <c r="A31105" s="371"/>
      <c r="B31105" s="371"/>
      <c r="C31105" s="371"/>
      <c r="D31105" s="434"/>
    </row>
    <row r="31106" spans="1:4">
      <c r="A31106" s="371"/>
      <c r="B31106" s="371"/>
      <c r="C31106" s="371"/>
      <c r="D31106" s="434"/>
    </row>
    <row r="31107" spans="1:4">
      <c r="A31107" s="371"/>
      <c r="B31107" s="371"/>
      <c r="C31107" s="371"/>
      <c r="D31107" s="434"/>
    </row>
    <row r="31108" spans="1:4">
      <c r="A31108" s="371"/>
      <c r="B31108" s="371"/>
      <c r="C31108" s="371"/>
      <c r="D31108" s="434"/>
    </row>
    <row r="31109" spans="1:4">
      <c r="A31109" s="371"/>
      <c r="B31109" s="371"/>
      <c r="C31109" s="371"/>
      <c r="D31109" s="434"/>
    </row>
    <row r="31110" spans="1:4">
      <c r="A31110" s="371"/>
      <c r="B31110" s="371"/>
      <c r="C31110" s="371"/>
      <c r="D31110" s="434"/>
    </row>
    <row r="31111" spans="1:4">
      <c r="A31111" s="371"/>
      <c r="B31111" s="371"/>
      <c r="C31111" s="371"/>
      <c r="D31111" s="434"/>
    </row>
    <row r="31112" spans="1:4">
      <c r="A31112" s="371"/>
      <c r="B31112" s="371"/>
      <c r="C31112" s="371"/>
      <c r="D31112" s="434"/>
    </row>
    <row r="31113" spans="1:4">
      <c r="A31113" s="371"/>
      <c r="B31113" s="371"/>
      <c r="C31113" s="371"/>
      <c r="D31113" s="434"/>
    </row>
    <row r="31114" spans="1:4">
      <c r="A31114" s="371"/>
      <c r="B31114" s="371"/>
      <c r="C31114" s="371"/>
      <c r="D31114" s="434"/>
    </row>
    <row r="31115" spans="1:4">
      <c r="A31115" s="371"/>
      <c r="B31115" s="371"/>
      <c r="C31115" s="371"/>
      <c r="D31115" s="434"/>
    </row>
    <row r="31116" spans="1:4">
      <c r="A31116" s="371"/>
      <c r="B31116" s="371"/>
      <c r="C31116" s="371"/>
      <c r="D31116" s="434"/>
    </row>
    <row r="31117" spans="1:4">
      <c r="A31117" s="371"/>
      <c r="B31117" s="371"/>
      <c r="C31117" s="371"/>
      <c r="D31117" s="434"/>
    </row>
    <row r="31118" spans="1:4">
      <c r="A31118" s="371"/>
      <c r="B31118" s="371"/>
      <c r="C31118" s="371"/>
      <c r="D31118" s="434"/>
    </row>
    <row r="31119" spans="1:4">
      <c r="A31119" s="371"/>
      <c r="B31119" s="371"/>
      <c r="C31119" s="371"/>
      <c r="D31119" s="434"/>
    </row>
    <row r="31120" spans="1:4">
      <c r="A31120" s="371"/>
      <c r="B31120" s="371"/>
      <c r="C31120" s="371"/>
      <c r="D31120" s="434"/>
    </row>
    <row r="31121" spans="1:4">
      <c r="A31121" s="371"/>
      <c r="B31121" s="371"/>
      <c r="C31121" s="371"/>
      <c r="D31121" s="434"/>
    </row>
    <row r="31122" spans="1:4">
      <c r="A31122" s="371"/>
      <c r="B31122" s="371"/>
      <c r="C31122" s="371"/>
      <c r="D31122" s="434"/>
    </row>
    <row r="31123" spans="1:4">
      <c r="A31123" s="371"/>
      <c r="B31123" s="371"/>
      <c r="C31123" s="371"/>
      <c r="D31123" s="434"/>
    </row>
    <row r="31124" spans="1:4">
      <c r="A31124" s="371"/>
      <c r="B31124" s="371"/>
      <c r="C31124" s="371"/>
      <c r="D31124" s="434"/>
    </row>
    <row r="31125" spans="1:4">
      <c r="A31125" s="371"/>
      <c r="B31125" s="371"/>
      <c r="C31125" s="371"/>
      <c r="D31125" s="434"/>
    </row>
    <row r="31126" spans="1:4">
      <c r="A31126" s="371"/>
      <c r="B31126" s="371"/>
      <c r="C31126" s="371"/>
      <c r="D31126" s="434"/>
    </row>
    <row r="31127" spans="1:4">
      <c r="A31127" s="371"/>
      <c r="B31127" s="371"/>
      <c r="C31127" s="371"/>
      <c r="D31127" s="434"/>
    </row>
    <row r="31128" spans="1:4">
      <c r="A31128" s="371"/>
      <c r="B31128" s="371"/>
      <c r="C31128" s="371"/>
      <c r="D31128" s="434"/>
    </row>
    <row r="31129" spans="1:4">
      <c r="A31129" s="371"/>
      <c r="B31129" s="371"/>
      <c r="C31129" s="371"/>
      <c r="D31129" s="434"/>
    </row>
    <row r="31130" spans="1:4">
      <c r="A31130" s="371"/>
      <c r="B31130" s="371"/>
      <c r="C31130" s="371"/>
      <c r="D31130" s="434"/>
    </row>
    <row r="31131" spans="1:4">
      <c r="A31131" s="371"/>
      <c r="B31131" s="371"/>
      <c r="C31131" s="371"/>
      <c r="D31131" s="434"/>
    </row>
    <row r="31132" spans="1:4">
      <c r="A31132" s="371"/>
      <c r="B31132" s="371"/>
      <c r="C31132" s="371"/>
      <c r="D31132" s="434"/>
    </row>
    <row r="31133" spans="1:4">
      <c r="A31133" s="371"/>
      <c r="B31133" s="371"/>
      <c r="C31133" s="371"/>
      <c r="D31133" s="434"/>
    </row>
    <row r="31134" spans="1:4">
      <c r="A31134" s="371"/>
      <c r="B31134" s="371"/>
      <c r="C31134" s="371"/>
      <c r="D31134" s="434"/>
    </row>
    <row r="31135" spans="1:4">
      <c r="A31135" s="371"/>
      <c r="B31135" s="371"/>
      <c r="C31135" s="371"/>
      <c r="D31135" s="434"/>
    </row>
    <row r="31136" spans="1:4">
      <c r="A31136" s="371"/>
      <c r="B31136" s="371"/>
      <c r="C31136" s="371"/>
      <c r="D31136" s="434"/>
    </row>
    <row r="31137" spans="1:4">
      <c r="A31137" s="371"/>
      <c r="B31137" s="371"/>
      <c r="C31137" s="371"/>
      <c r="D31137" s="434"/>
    </row>
    <row r="31138" spans="1:4">
      <c r="A31138" s="371"/>
      <c r="B31138" s="371"/>
      <c r="C31138" s="371"/>
      <c r="D31138" s="434"/>
    </row>
    <row r="31139" spans="1:4">
      <c r="A31139" s="371"/>
      <c r="B31139" s="371"/>
      <c r="C31139" s="371"/>
      <c r="D31139" s="434"/>
    </row>
    <row r="31140" spans="1:4">
      <c r="A31140" s="371"/>
      <c r="B31140" s="371"/>
      <c r="C31140" s="371"/>
      <c r="D31140" s="434"/>
    </row>
    <row r="31141" spans="1:4">
      <c r="A31141" s="371"/>
      <c r="B31141" s="371"/>
      <c r="C31141" s="371"/>
      <c r="D31141" s="434"/>
    </row>
    <row r="31142" spans="1:4">
      <c r="A31142" s="371"/>
      <c r="B31142" s="371"/>
      <c r="C31142" s="371"/>
      <c r="D31142" s="434"/>
    </row>
    <row r="31143" spans="1:4">
      <c r="A31143" s="371"/>
      <c r="B31143" s="371"/>
      <c r="C31143" s="371"/>
      <c r="D31143" s="434"/>
    </row>
    <row r="31144" spans="1:4">
      <c r="A31144" s="371"/>
      <c r="B31144" s="371"/>
      <c r="C31144" s="371"/>
      <c r="D31144" s="434"/>
    </row>
    <row r="31145" spans="1:4">
      <c r="A31145" s="371"/>
      <c r="B31145" s="371"/>
      <c r="C31145" s="371"/>
      <c r="D31145" s="434"/>
    </row>
    <row r="31146" spans="1:4">
      <c r="A31146" s="371"/>
      <c r="B31146" s="371"/>
      <c r="C31146" s="371"/>
      <c r="D31146" s="434"/>
    </row>
    <row r="31147" spans="1:4">
      <c r="A31147" s="371"/>
      <c r="B31147" s="371"/>
      <c r="C31147" s="371"/>
      <c r="D31147" s="434"/>
    </row>
    <row r="31148" spans="1:4">
      <c r="A31148" s="371"/>
      <c r="B31148" s="371"/>
      <c r="C31148" s="371"/>
      <c r="D31148" s="434"/>
    </row>
    <row r="31149" spans="1:4">
      <c r="A31149" s="371"/>
      <c r="B31149" s="371"/>
      <c r="C31149" s="371"/>
      <c r="D31149" s="434"/>
    </row>
    <row r="31150" spans="1:4">
      <c r="A31150" s="371"/>
      <c r="B31150" s="371"/>
      <c r="C31150" s="371"/>
      <c r="D31150" s="434"/>
    </row>
    <row r="31151" spans="1:4">
      <c r="A31151" s="371"/>
      <c r="B31151" s="371"/>
      <c r="C31151" s="371"/>
      <c r="D31151" s="434"/>
    </row>
    <row r="31152" spans="1:4">
      <c r="A31152" s="371"/>
      <c r="B31152" s="371"/>
      <c r="C31152" s="371"/>
      <c r="D31152" s="434"/>
    </row>
    <row r="31153" spans="1:4">
      <c r="A31153" s="371"/>
      <c r="B31153" s="371"/>
      <c r="C31153" s="371"/>
      <c r="D31153" s="434"/>
    </row>
    <row r="31154" spans="1:4">
      <c r="A31154" s="371"/>
      <c r="B31154" s="371"/>
      <c r="C31154" s="371"/>
      <c r="D31154" s="434"/>
    </row>
    <row r="31155" spans="1:4">
      <c r="A31155" s="371"/>
      <c r="B31155" s="371"/>
      <c r="C31155" s="371"/>
      <c r="D31155" s="434"/>
    </row>
    <row r="31156" spans="1:4">
      <c r="A31156" s="371"/>
      <c r="B31156" s="371"/>
      <c r="C31156" s="371"/>
      <c r="D31156" s="434"/>
    </row>
    <row r="31157" spans="1:4">
      <c r="A31157" s="371"/>
      <c r="B31157" s="371"/>
      <c r="C31157" s="371"/>
      <c r="D31157" s="434"/>
    </row>
    <row r="31158" spans="1:4">
      <c r="A31158" s="371"/>
      <c r="B31158" s="371"/>
      <c r="C31158" s="371"/>
      <c r="D31158" s="434"/>
    </row>
    <row r="31159" spans="1:4">
      <c r="A31159" s="371"/>
      <c r="B31159" s="371"/>
      <c r="C31159" s="371"/>
      <c r="D31159" s="434"/>
    </row>
    <row r="31160" spans="1:4">
      <c r="A31160" s="371"/>
      <c r="B31160" s="371"/>
      <c r="C31160" s="371"/>
      <c r="D31160" s="434"/>
    </row>
    <row r="31161" spans="1:4">
      <c r="A31161" s="371"/>
      <c r="B31161" s="371"/>
      <c r="C31161" s="371"/>
      <c r="D31161" s="434"/>
    </row>
    <row r="31162" spans="1:4">
      <c r="A31162" s="371"/>
      <c r="B31162" s="371"/>
      <c r="C31162" s="371"/>
      <c r="D31162" s="434"/>
    </row>
    <row r="31163" spans="1:4">
      <c r="A31163" s="371"/>
      <c r="B31163" s="371"/>
      <c r="C31163" s="371"/>
      <c r="D31163" s="434"/>
    </row>
    <row r="31164" spans="1:4">
      <c r="A31164" s="371"/>
      <c r="B31164" s="371"/>
      <c r="C31164" s="371"/>
      <c r="D31164" s="434"/>
    </row>
    <row r="31165" spans="1:4">
      <c r="A31165" s="371"/>
      <c r="B31165" s="371"/>
      <c r="C31165" s="371"/>
      <c r="D31165" s="434"/>
    </row>
    <row r="31166" spans="1:4">
      <c r="A31166" s="371"/>
      <c r="B31166" s="371"/>
      <c r="C31166" s="371"/>
      <c r="D31166" s="434"/>
    </row>
    <row r="31167" spans="1:4">
      <c r="A31167" s="371"/>
      <c r="B31167" s="371"/>
      <c r="C31167" s="371"/>
      <c r="D31167" s="434"/>
    </row>
    <row r="31168" spans="1:4">
      <c r="A31168" s="371"/>
      <c r="B31168" s="371"/>
      <c r="C31168" s="371"/>
      <c r="D31168" s="434"/>
    </row>
    <row r="31169" spans="1:4">
      <c r="A31169" s="371"/>
      <c r="B31169" s="371"/>
      <c r="C31169" s="371"/>
      <c r="D31169" s="434"/>
    </row>
    <row r="31170" spans="1:4">
      <c r="A31170" s="371"/>
      <c r="B31170" s="371"/>
      <c r="C31170" s="371"/>
      <c r="D31170" s="434"/>
    </row>
    <row r="31171" spans="1:4">
      <c r="A31171" s="371"/>
      <c r="B31171" s="371"/>
      <c r="C31171" s="371"/>
      <c r="D31171" s="434"/>
    </row>
    <row r="31172" spans="1:4">
      <c r="A31172" s="371"/>
      <c r="B31172" s="371"/>
      <c r="C31172" s="371"/>
      <c r="D31172" s="434"/>
    </row>
    <row r="31173" spans="1:4">
      <c r="A31173" s="371"/>
      <c r="B31173" s="371"/>
      <c r="C31173" s="371"/>
      <c r="D31173" s="434"/>
    </row>
    <row r="31174" spans="1:4">
      <c r="A31174" s="371"/>
      <c r="B31174" s="371"/>
      <c r="C31174" s="371"/>
      <c r="D31174" s="434"/>
    </row>
    <row r="31175" spans="1:4">
      <c r="A31175" s="371"/>
      <c r="B31175" s="371"/>
      <c r="C31175" s="371"/>
      <c r="D31175" s="434"/>
    </row>
    <row r="31176" spans="1:4">
      <c r="A31176" s="371"/>
      <c r="B31176" s="371"/>
      <c r="C31176" s="371"/>
      <c r="D31176" s="434"/>
    </row>
    <row r="31177" spans="1:4">
      <c r="A31177" s="371"/>
      <c r="B31177" s="371"/>
      <c r="C31177" s="371"/>
      <c r="D31177" s="434"/>
    </row>
    <row r="31178" spans="1:4">
      <c r="A31178" s="371"/>
      <c r="B31178" s="371"/>
      <c r="C31178" s="371"/>
      <c r="D31178" s="434"/>
    </row>
    <row r="31179" spans="1:4">
      <c r="A31179" s="371"/>
      <c r="B31179" s="371"/>
      <c r="C31179" s="371"/>
      <c r="D31179" s="434"/>
    </row>
    <row r="31180" spans="1:4">
      <c r="A31180" s="371"/>
      <c r="B31180" s="371"/>
      <c r="C31180" s="371"/>
      <c r="D31180" s="434"/>
    </row>
    <row r="31181" spans="1:4">
      <c r="A31181" s="371"/>
      <c r="B31181" s="371"/>
      <c r="C31181" s="371"/>
      <c r="D31181" s="434"/>
    </row>
    <row r="31182" spans="1:4">
      <c r="A31182" s="371"/>
      <c r="B31182" s="371"/>
      <c r="C31182" s="371"/>
      <c r="D31182" s="434"/>
    </row>
    <row r="31183" spans="1:4">
      <c r="A31183" s="371"/>
      <c r="B31183" s="371"/>
      <c r="C31183" s="371"/>
      <c r="D31183" s="434"/>
    </row>
    <row r="31184" spans="1:4">
      <c r="A31184" s="371"/>
      <c r="B31184" s="371"/>
      <c r="C31184" s="371"/>
      <c r="D31184" s="434"/>
    </row>
    <row r="31185" spans="1:4">
      <c r="A31185" s="371"/>
      <c r="B31185" s="371"/>
      <c r="C31185" s="371"/>
      <c r="D31185" s="434"/>
    </row>
    <row r="31186" spans="1:4">
      <c r="A31186" s="371"/>
      <c r="B31186" s="371"/>
      <c r="C31186" s="371"/>
      <c r="D31186" s="434"/>
    </row>
    <row r="31187" spans="1:4">
      <c r="A31187" s="371"/>
      <c r="B31187" s="371"/>
      <c r="C31187" s="371"/>
      <c r="D31187" s="434"/>
    </row>
    <row r="31188" spans="1:4">
      <c r="A31188" s="371"/>
      <c r="B31188" s="371"/>
      <c r="C31188" s="371"/>
      <c r="D31188" s="434"/>
    </row>
    <row r="31189" spans="1:4">
      <c r="A31189" s="371"/>
      <c r="B31189" s="371"/>
      <c r="C31189" s="371"/>
      <c r="D31189" s="434"/>
    </row>
    <row r="31190" spans="1:4">
      <c r="A31190" s="371"/>
      <c r="B31190" s="371"/>
      <c r="C31190" s="371"/>
      <c r="D31190" s="434"/>
    </row>
    <row r="31191" spans="1:4">
      <c r="A31191" s="371"/>
      <c r="B31191" s="371"/>
      <c r="C31191" s="371"/>
      <c r="D31191" s="434"/>
    </row>
    <row r="31192" spans="1:4">
      <c r="A31192" s="371"/>
      <c r="B31192" s="371"/>
      <c r="C31192" s="371"/>
      <c r="D31192" s="434"/>
    </row>
    <row r="31193" spans="1:4">
      <c r="A31193" s="371"/>
      <c r="B31193" s="371"/>
      <c r="C31193" s="371"/>
      <c r="D31193" s="434"/>
    </row>
    <row r="31194" spans="1:4">
      <c r="A31194" s="371"/>
      <c r="B31194" s="371"/>
      <c r="C31194" s="371"/>
      <c r="D31194" s="434"/>
    </row>
    <row r="31195" spans="1:4">
      <c r="A31195" s="371"/>
      <c r="B31195" s="371"/>
      <c r="C31195" s="371"/>
      <c r="D31195" s="434"/>
    </row>
    <row r="31196" spans="1:4">
      <c r="A31196" s="371"/>
      <c r="B31196" s="371"/>
      <c r="C31196" s="371"/>
      <c r="D31196" s="434"/>
    </row>
    <row r="31197" spans="1:4">
      <c r="A31197" s="371"/>
      <c r="B31197" s="371"/>
      <c r="C31197" s="371"/>
      <c r="D31197" s="434"/>
    </row>
    <row r="31198" spans="1:4">
      <c r="A31198" s="371"/>
      <c r="B31198" s="371"/>
      <c r="C31198" s="371"/>
      <c r="D31198" s="434"/>
    </row>
    <row r="31199" spans="1:4">
      <c r="A31199" s="371"/>
      <c r="B31199" s="371"/>
      <c r="C31199" s="371"/>
      <c r="D31199" s="434"/>
    </row>
    <row r="31200" spans="1:4">
      <c r="A31200" s="371"/>
      <c r="B31200" s="371"/>
      <c r="C31200" s="371"/>
      <c r="D31200" s="434"/>
    </row>
    <row r="31201" spans="1:4">
      <c r="A31201" s="371"/>
      <c r="B31201" s="371"/>
      <c r="C31201" s="371"/>
      <c r="D31201" s="434"/>
    </row>
    <row r="31202" spans="1:4">
      <c r="A31202" s="371"/>
      <c r="B31202" s="371"/>
      <c r="C31202" s="371"/>
      <c r="D31202" s="434"/>
    </row>
    <row r="31203" spans="1:4">
      <c r="A31203" s="371"/>
      <c r="B31203" s="371"/>
      <c r="C31203" s="371"/>
      <c r="D31203" s="434"/>
    </row>
    <row r="31204" spans="1:4">
      <c r="A31204" s="371"/>
      <c r="B31204" s="371"/>
      <c r="C31204" s="371"/>
      <c r="D31204" s="434"/>
    </row>
    <row r="31205" spans="1:4">
      <c r="A31205" s="371"/>
      <c r="B31205" s="371"/>
      <c r="C31205" s="371"/>
      <c r="D31205" s="434"/>
    </row>
    <row r="31206" spans="1:4">
      <c r="A31206" s="371"/>
      <c r="B31206" s="371"/>
      <c r="C31206" s="371"/>
      <c r="D31206" s="434"/>
    </row>
    <row r="31207" spans="1:4">
      <c r="A31207" s="371"/>
      <c r="B31207" s="371"/>
      <c r="C31207" s="371"/>
      <c r="D31207" s="434"/>
    </row>
    <row r="31208" spans="1:4">
      <c r="A31208" s="371"/>
      <c r="B31208" s="371"/>
      <c r="C31208" s="371"/>
      <c r="D31208" s="434"/>
    </row>
    <row r="31209" spans="1:4">
      <c r="A31209" s="371"/>
      <c r="B31209" s="371"/>
      <c r="C31209" s="371"/>
      <c r="D31209" s="434"/>
    </row>
    <row r="31210" spans="1:4">
      <c r="A31210" s="371"/>
      <c r="B31210" s="371"/>
      <c r="C31210" s="371"/>
      <c r="D31210" s="434"/>
    </row>
    <row r="31211" spans="1:4">
      <c r="A31211" s="371"/>
      <c r="B31211" s="371"/>
      <c r="C31211" s="371"/>
      <c r="D31211" s="434"/>
    </row>
    <row r="31212" spans="1:4">
      <c r="A31212" s="371"/>
      <c r="B31212" s="371"/>
      <c r="C31212" s="371"/>
      <c r="D31212" s="434"/>
    </row>
    <row r="31213" spans="1:4">
      <c r="A31213" s="371"/>
      <c r="B31213" s="371"/>
      <c r="C31213" s="371"/>
      <c r="D31213" s="434"/>
    </row>
    <row r="31214" spans="1:4">
      <c r="A31214" s="371"/>
      <c r="B31214" s="371"/>
      <c r="C31214" s="371"/>
      <c r="D31214" s="434"/>
    </row>
    <row r="31215" spans="1:4">
      <c r="A31215" s="371"/>
      <c r="B31215" s="371"/>
      <c r="C31215" s="371"/>
      <c r="D31215" s="434"/>
    </row>
    <row r="31216" spans="1:4">
      <c r="A31216" s="371"/>
      <c r="B31216" s="371"/>
      <c r="C31216" s="371"/>
      <c r="D31216" s="434"/>
    </row>
    <row r="31217" spans="1:4">
      <c r="A31217" s="371"/>
      <c r="B31217" s="371"/>
      <c r="C31217" s="371"/>
      <c r="D31217" s="434"/>
    </row>
    <row r="31218" spans="1:4">
      <c r="A31218" s="371"/>
      <c r="B31218" s="371"/>
      <c r="C31218" s="371"/>
      <c r="D31218" s="434"/>
    </row>
    <row r="31219" spans="1:4">
      <c r="A31219" s="371"/>
      <c r="B31219" s="371"/>
      <c r="C31219" s="371"/>
      <c r="D31219" s="434"/>
    </row>
    <row r="31220" spans="1:4">
      <c r="A31220" s="371"/>
      <c r="B31220" s="371"/>
      <c r="C31220" s="371"/>
      <c r="D31220" s="434"/>
    </row>
    <row r="31221" spans="1:4">
      <c r="A31221" s="371"/>
      <c r="B31221" s="371"/>
      <c r="C31221" s="371"/>
      <c r="D31221" s="434"/>
    </row>
    <row r="31222" spans="1:4">
      <c r="A31222" s="371"/>
      <c r="B31222" s="371"/>
      <c r="C31222" s="371"/>
      <c r="D31222" s="434"/>
    </row>
    <row r="31223" spans="1:4">
      <c r="A31223" s="371"/>
      <c r="B31223" s="371"/>
      <c r="C31223" s="371"/>
      <c r="D31223" s="434"/>
    </row>
    <row r="31224" spans="1:4">
      <c r="A31224" s="371"/>
      <c r="B31224" s="371"/>
      <c r="C31224" s="371"/>
      <c r="D31224" s="434"/>
    </row>
    <row r="31225" spans="1:4">
      <c r="A31225" s="371"/>
      <c r="B31225" s="371"/>
      <c r="C31225" s="371"/>
      <c r="D31225" s="434"/>
    </row>
    <row r="31226" spans="1:4">
      <c r="A31226" s="371"/>
      <c r="B31226" s="371"/>
      <c r="C31226" s="371"/>
      <c r="D31226" s="434"/>
    </row>
    <row r="31227" spans="1:4">
      <c r="A31227" s="371"/>
      <c r="B31227" s="371"/>
      <c r="C31227" s="371"/>
      <c r="D31227" s="434"/>
    </row>
    <row r="31228" spans="1:4">
      <c r="A31228" s="371"/>
      <c r="B31228" s="371"/>
      <c r="C31228" s="371"/>
      <c r="D31228" s="434"/>
    </row>
    <row r="31229" spans="1:4">
      <c r="A31229" s="371"/>
      <c r="B31229" s="371"/>
      <c r="C31229" s="371"/>
      <c r="D31229" s="434"/>
    </row>
    <row r="31230" spans="1:4">
      <c r="A31230" s="371"/>
      <c r="B31230" s="371"/>
      <c r="C31230" s="371"/>
      <c r="D31230" s="434"/>
    </row>
    <row r="31231" spans="1:4">
      <c r="A31231" s="371"/>
      <c r="B31231" s="371"/>
      <c r="C31231" s="371"/>
      <c r="D31231" s="434"/>
    </row>
    <row r="31232" spans="1:4">
      <c r="A31232" s="371"/>
      <c r="B31232" s="371"/>
      <c r="C31232" s="371"/>
      <c r="D31232" s="434"/>
    </row>
    <row r="31233" spans="1:4">
      <c r="A31233" s="371"/>
      <c r="B31233" s="371"/>
      <c r="C31233" s="371"/>
      <c r="D31233" s="434"/>
    </row>
    <row r="31234" spans="1:4">
      <c r="A31234" s="371"/>
      <c r="B31234" s="371"/>
      <c r="C31234" s="371"/>
      <c r="D31234" s="434"/>
    </row>
    <row r="31235" spans="1:4">
      <c r="A31235" s="371"/>
      <c r="B31235" s="371"/>
      <c r="C31235" s="371"/>
      <c r="D31235" s="434"/>
    </row>
    <row r="31236" spans="1:4">
      <c r="A31236" s="371"/>
      <c r="B31236" s="371"/>
      <c r="C31236" s="371"/>
      <c r="D31236" s="434"/>
    </row>
    <row r="31237" spans="1:4">
      <c r="A31237" s="371"/>
      <c r="B31237" s="371"/>
      <c r="C31237" s="371"/>
      <c r="D31237" s="434"/>
    </row>
    <row r="31238" spans="1:4">
      <c r="A31238" s="371"/>
      <c r="B31238" s="371"/>
      <c r="C31238" s="371"/>
      <c r="D31238" s="434"/>
    </row>
    <row r="31239" spans="1:4">
      <c r="A31239" s="371"/>
      <c r="B31239" s="371"/>
      <c r="C31239" s="371"/>
      <c r="D31239" s="434"/>
    </row>
    <row r="31240" spans="1:4">
      <c r="A31240" s="371"/>
      <c r="B31240" s="371"/>
      <c r="C31240" s="371"/>
      <c r="D31240" s="434"/>
    </row>
    <row r="31241" spans="1:4">
      <c r="A31241" s="371"/>
      <c r="B31241" s="371"/>
      <c r="C31241" s="371"/>
      <c r="D31241" s="434"/>
    </row>
    <row r="31242" spans="1:4">
      <c r="A31242" s="371"/>
      <c r="B31242" s="371"/>
      <c r="C31242" s="371"/>
      <c r="D31242" s="434"/>
    </row>
    <row r="31243" spans="1:4">
      <c r="A31243" s="371"/>
      <c r="B31243" s="371"/>
      <c r="C31243" s="371"/>
      <c r="D31243" s="434"/>
    </row>
    <row r="31244" spans="1:4">
      <c r="A31244" s="371"/>
      <c r="B31244" s="371"/>
      <c r="C31244" s="371"/>
      <c r="D31244" s="434"/>
    </row>
    <row r="31245" spans="1:4">
      <c r="A31245" s="371"/>
      <c r="B31245" s="371"/>
      <c r="C31245" s="371"/>
      <c r="D31245" s="434"/>
    </row>
    <row r="31246" spans="1:4">
      <c r="A31246" s="371"/>
      <c r="B31246" s="371"/>
      <c r="C31246" s="371"/>
      <c r="D31246" s="434"/>
    </row>
    <row r="31247" spans="1:4">
      <c r="A31247" s="371"/>
      <c r="B31247" s="371"/>
      <c r="C31247" s="371"/>
      <c r="D31247" s="434"/>
    </row>
    <row r="31248" spans="1:4">
      <c r="A31248" s="371"/>
      <c r="B31248" s="371"/>
      <c r="C31248" s="371"/>
      <c r="D31248" s="434"/>
    </row>
    <row r="31249" spans="1:4">
      <c r="A31249" s="371"/>
      <c r="B31249" s="371"/>
      <c r="C31249" s="371"/>
      <c r="D31249" s="434"/>
    </row>
    <row r="31250" spans="1:4">
      <c r="A31250" s="371"/>
      <c r="B31250" s="371"/>
      <c r="C31250" s="371"/>
      <c r="D31250" s="434"/>
    </row>
    <row r="31251" spans="1:4">
      <c r="A31251" s="371"/>
      <c r="B31251" s="371"/>
      <c r="C31251" s="371"/>
      <c r="D31251" s="434"/>
    </row>
    <row r="31252" spans="1:4">
      <c r="A31252" s="371"/>
      <c r="B31252" s="371"/>
      <c r="C31252" s="371"/>
      <c r="D31252" s="434"/>
    </row>
    <row r="31253" spans="1:4">
      <c r="A31253" s="371"/>
      <c r="B31253" s="371"/>
      <c r="C31253" s="371"/>
      <c r="D31253" s="434"/>
    </row>
    <row r="31254" spans="1:4">
      <c r="A31254" s="371"/>
      <c r="B31254" s="371"/>
      <c r="C31254" s="371"/>
      <c r="D31254" s="434"/>
    </row>
    <row r="31255" spans="1:4">
      <c r="A31255" s="371"/>
      <c r="B31255" s="371"/>
      <c r="C31255" s="371"/>
      <c r="D31255" s="434"/>
    </row>
    <row r="31256" spans="1:4">
      <c r="A31256" s="371"/>
      <c r="B31256" s="371"/>
      <c r="C31256" s="371"/>
      <c r="D31256" s="434"/>
    </row>
    <row r="31257" spans="1:4">
      <c r="A31257" s="371"/>
      <c r="B31257" s="371"/>
      <c r="C31257" s="371"/>
      <c r="D31257" s="434"/>
    </row>
    <row r="31258" spans="1:4">
      <c r="A31258" s="371"/>
      <c r="B31258" s="371"/>
      <c r="C31258" s="371"/>
      <c r="D31258" s="434"/>
    </row>
    <row r="31259" spans="1:4">
      <c r="A31259" s="371"/>
      <c r="B31259" s="371"/>
      <c r="C31259" s="371"/>
      <c r="D31259" s="434"/>
    </row>
    <row r="31260" spans="1:4">
      <c r="A31260" s="371"/>
      <c r="B31260" s="371"/>
      <c r="C31260" s="371"/>
      <c r="D31260" s="434"/>
    </row>
    <row r="31261" spans="1:4">
      <c r="A31261" s="371"/>
      <c r="B31261" s="371"/>
      <c r="C31261" s="371"/>
      <c r="D31261" s="434"/>
    </row>
    <row r="31262" spans="1:4">
      <c r="A31262" s="371"/>
      <c r="B31262" s="371"/>
      <c r="C31262" s="371"/>
      <c r="D31262" s="434"/>
    </row>
    <row r="31263" spans="1:4">
      <c r="A31263" s="371"/>
      <c r="B31263" s="371"/>
      <c r="C31263" s="371"/>
      <c r="D31263" s="434"/>
    </row>
    <row r="31264" spans="1:4">
      <c r="A31264" s="371"/>
      <c r="B31264" s="371"/>
      <c r="C31264" s="371"/>
      <c r="D31264" s="434"/>
    </row>
    <row r="31265" spans="1:4">
      <c r="A31265" s="371"/>
      <c r="B31265" s="371"/>
      <c r="C31265" s="371"/>
      <c r="D31265" s="434"/>
    </row>
    <row r="31266" spans="1:4">
      <c r="A31266" s="371"/>
      <c r="B31266" s="371"/>
      <c r="C31266" s="371"/>
      <c r="D31266" s="434"/>
    </row>
    <row r="31267" spans="1:4">
      <c r="A31267" s="371"/>
      <c r="B31267" s="371"/>
      <c r="C31267" s="371"/>
      <c r="D31267" s="434"/>
    </row>
    <row r="31268" spans="1:4">
      <c r="A31268" s="371"/>
      <c r="B31268" s="371"/>
      <c r="C31268" s="371"/>
      <c r="D31268" s="434"/>
    </row>
    <row r="31269" spans="1:4">
      <c r="A31269" s="371"/>
      <c r="B31269" s="371"/>
      <c r="C31269" s="371"/>
      <c r="D31269" s="434"/>
    </row>
    <row r="31270" spans="1:4">
      <c r="A31270" s="371"/>
      <c r="B31270" s="371"/>
      <c r="C31270" s="371"/>
      <c r="D31270" s="434"/>
    </row>
    <row r="31271" spans="1:4">
      <c r="A31271" s="371"/>
      <c r="B31271" s="371"/>
      <c r="C31271" s="371"/>
      <c r="D31271" s="434"/>
    </row>
    <row r="31272" spans="1:4">
      <c r="A31272" s="371"/>
      <c r="B31272" s="371"/>
      <c r="C31272" s="371"/>
      <c r="D31272" s="434"/>
    </row>
    <row r="31273" spans="1:4">
      <c r="A31273" s="371"/>
      <c r="B31273" s="371"/>
      <c r="C31273" s="371"/>
      <c r="D31273" s="434"/>
    </row>
    <row r="31274" spans="1:4">
      <c r="A31274" s="371"/>
      <c r="B31274" s="371"/>
      <c r="C31274" s="371"/>
      <c r="D31274" s="434"/>
    </row>
    <row r="31275" spans="1:4">
      <c r="A31275" s="371"/>
      <c r="B31275" s="371"/>
      <c r="C31275" s="371"/>
      <c r="D31275" s="434"/>
    </row>
    <row r="31276" spans="1:4">
      <c r="A31276" s="371"/>
      <c r="B31276" s="371"/>
      <c r="C31276" s="371"/>
      <c r="D31276" s="434"/>
    </row>
    <row r="31277" spans="1:4">
      <c r="A31277" s="371"/>
      <c r="B31277" s="371"/>
      <c r="C31277" s="371"/>
      <c r="D31277" s="434"/>
    </row>
    <row r="31278" spans="1:4">
      <c r="A31278" s="371"/>
      <c r="B31278" s="371"/>
      <c r="C31278" s="371"/>
      <c r="D31278" s="434"/>
    </row>
    <row r="31279" spans="1:4">
      <c r="A31279" s="371"/>
      <c r="B31279" s="371"/>
      <c r="C31279" s="371"/>
      <c r="D31279" s="434"/>
    </row>
    <row r="31280" spans="1:4">
      <c r="A31280" s="371"/>
      <c r="B31280" s="371"/>
      <c r="C31280" s="371"/>
      <c r="D31280" s="434"/>
    </row>
    <row r="31281" spans="1:4">
      <c r="A31281" s="371"/>
      <c r="B31281" s="371"/>
      <c r="C31281" s="371"/>
      <c r="D31281" s="434"/>
    </row>
    <row r="31282" spans="1:4">
      <c r="A31282" s="371"/>
      <c r="B31282" s="371"/>
      <c r="C31282" s="371"/>
      <c r="D31282" s="434"/>
    </row>
    <row r="31283" spans="1:4">
      <c r="A31283" s="371"/>
      <c r="B31283" s="371"/>
      <c r="C31283" s="371"/>
      <c r="D31283" s="434"/>
    </row>
    <row r="31284" spans="1:4">
      <c r="A31284" s="371"/>
      <c r="B31284" s="371"/>
      <c r="C31284" s="371"/>
      <c r="D31284" s="434"/>
    </row>
    <row r="31285" spans="1:4">
      <c r="A31285" s="371"/>
      <c r="B31285" s="371"/>
      <c r="C31285" s="371"/>
      <c r="D31285" s="434"/>
    </row>
    <row r="31286" spans="1:4">
      <c r="A31286" s="371"/>
      <c r="B31286" s="371"/>
      <c r="C31286" s="371"/>
      <c r="D31286" s="434"/>
    </row>
    <row r="31287" spans="1:4">
      <c r="A31287" s="371"/>
      <c r="B31287" s="371"/>
      <c r="C31287" s="371"/>
      <c r="D31287" s="434"/>
    </row>
    <row r="31288" spans="1:4">
      <c r="A31288" s="371"/>
      <c r="B31288" s="371"/>
      <c r="C31288" s="371"/>
      <c r="D31288" s="434"/>
    </row>
    <row r="31289" spans="1:4">
      <c r="A31289" s="371"/>
      <c r="B31289" s="371"/>
      <c r="C31289" s="371"/>
      <c r="D31289" s="434"/>
    </row>
    <row r="31290" spans="1:4">
      <c r="A31290" s="371"/>
      <c r="B31290" s="371"/>
      <c r="C31290" s="371"/>
      <c r="D31290" s="434"/>
    </row>
    <row r="31291" spans="1:4">
      <c r="A31291" s="371"/>
      <c r="B31291" s="371"/>
      <c r="C31291" s="371"/>
      <c r="D31291" s="434"/>
    </row>
    <row r="31292" spans="1:4">
      <c r="A31292" s="371"/>
      <c r="B31292" s="371"/>
      <c r="C31292" s="371"/>
      <c r="D31292" s="434"/>
    </row>
    <row r="31293" spans="1:4">
      <c r="A31293" s="371"/>
      <c r="B31293" s="371"/>
      <c r="C31293" s="371"/>
      <c r="D31293" s="434"/>
    </row>
    <row r="31294" spans="1:4">
      <c r="A31294" s="371"/>
      <c r="B31294" s="371"/>
      <c r="C31294" s="371"/>
      <c r="D31294" s="434"/>
    </row>
    <row r="31295" spans="1:4">
      <c r="A31295" s="371"/>
      <c r="B31295" s="371"/>
      <c r="C31295" s="371"/>
      <c r="D31295" s="434"/>
    </row>
    <row r="31296" spans="1:4">
      <c r="A31296" s="371"/>
      <c r="B31296" s="371"/>
      <c r="C31296" s="371"/>
      <c r="D31296" s="434"/>
    </row>
    <row r="31297" spans="1:4">
      <c r="A31297" s="371"/>
      <c r="B31297" s="371"/>
      <c r="C31297" s="371"/>
      <c r="D31297" s="434"/>
    </row>
    <row r="31298" spans="1:4">
      <c r="A31298" s="371"/>
      <c r="B31298" s="371"/>
      <c r="C31298" s="371"/>
      <c r="D31298" s="434"/>
    </row>
    <row r="31299" spans="1:4">
      <c r="A31299" s="371"/>
      <c r="B31299" s="371"/>
      <c r="C31299" s="371"/>
      <c r="D31299" s="434"/>
    </row>
    <row r="31300" spans="1:4">
      <c r="A31300" s="371"/>
      <c r="B31300" s="371"/>
      <c r="C31300" s="371"/>
      <c r="D31300" s="434"/>
    </row>
    <row r="31301" spans="1:4">
      <c r="A31301" s="371"/>
      <c r="B31301" s="371"/>
      <c r="C31301" s="371"/>
      <c r="D31301" s="434"/>
    </row>
    <row r="31302" spans="1:4">
      <c r="A31302" s="371"/>
      <c r="B31302" s="371"/>
      <c r="C31302" s="371"/>
      <c r="D31302" s="434"/>
    </row>
    <row r="31303" spans="1:4">
      <c r="A31303" s="371"/>
      <c r="B31303" s="371"/>
      <c r="C31303" s="371"/>
      <c r="D31303" s="434"/>
    </row>
    <row r="31304" spans="1:4">
      <c r="A31304" s="371"/>
      <c r="B31304" s="371"/>
      <c r="C31304" s="371"/>
      <c r="D31304" s="434"/>
    </row>
    <row r="31305" spans="1:4">
      <c r="A31305" s="371"/>
      <c r="B31305" s="371"/>
      <c r="C31305" s="371"/>
      <c r="D31305" s="434"/>
    </row>
    <row r="31306" spans="1:4">
      <c r="A31306" s="371"/>
      <c r="B31306" s="371"/>
      <c r="C31306" s="371"/>
      <c r="D31306" s="434"/>
    </row>
    <row r="31307" spans="1:4">
      <c r="A31307" s="371"/>
      <c r="B31307" s="371"/>
      <c r="C31307" s="371"/>
      <c r="D31307" s="434"/>
    </row>
    <row r="31308" spans="1:4">
      <c r="A31308" s="371"/>
      <c r="B31308" s="371"/>
      <c r="C31308" s="371"/>
      <c r="D31308" s="434"/>
    </row>
    <row r="31309" spans="1:4">
      <c r="A31309" s="371"/>
      <c r="B31309" s="371"/>
      <c r="C31309" s="371"/>
      <c r="D31309" s="434"/>
    </row>
    <row r="31310" spans="1:4">
      <c r="A31310" s="371"/>
      <c r="B31310" s="371"/>
      <c r="C31310" s="371"/>
      <c r="D31310" s="434"/>
    </row>
    <row r="31311" spans="1:4">
      <c r="A31311" s="371"/>
      <c r="B31311" s="371"/>
      <c r="C31311" s="371"/>
      <c r="D31311" s="434"/>
    </row>
    <row r="31312" spans="1:4">
      <c r="A31312" s="371"/>
      <c r="B31312" s="371"/>
      <c r="C31312" s="371"/>
      <c r="D31312" s="434"/>
    </row>
    <row r="31313" spans="1:4">
      <c r="A31313" s="371"/>
      <c r="B31313" s="371"/>
      <c r="C31313" s="371"/>
      <c r="D31313" s="434"/>
    </row>
    <row r="31314" spans="1:4">
      <c r="A31314" s="371"/>
      <c r="B31314" s="371"/>
      <c r="C31314" s="371"/>
      <c r="D31314" s="434"/>
    </row>
    <row r="31315" spans="1:4">
      <c r="A31315" s="371"/>
      <c r="B31315" s="371"/>
      <c r="C31315" s="371"/>
      <c r="D31315" s="434"/>
    </row>
    <row r="31316" spans="1:4">
      <c r="A31316" s="371"/>
      <c r="B31316" s="371"/>
      <c r="C31316" s="371"/>
      <c r="D31316" s="434"/>
    </row>
    <row r="31317" spans="1:4">
      <c r="A31317" s="371"/>
      <c r="B31317" s="371"/>
      <c r="C31317" s="371"/>
      <c r="D31317" s="434"/>
    </row>
    <row r="31318" spans="1:4">
      <c r="A31318" s="371"/>
      <c r="B31318" s="371"/>
      <c r="C31318" s="371"/>
      <c r="D31318" s="434"/>
    </row>
    <row r="31319" spans="1:4">
      <c r="A31319" s="371"/>
      <c r="B31319" s="371"/>
      <c r="C31319" s="371"/>
      <c r="D31319" s="434"/>
    </row>
    <row r="31320" spans="1:4">
      <c r="A31320" s="371"/>
      <c r="B31320" s="371"/>
      <c r="C31320" s="371"/>
      <c r="D31320" s="434"/>
    </row>
    <row r="31321" spans="1:4">
      <c r="A31321" s="371"/>
      <c r="B31321" s="371"/>
      <c r="C31321" s="371"/>
      <c r="D31321" s="434"/>
    </row>
    <row r="31322" spans="1:4">
      <c r="A31322" s="371"/>
      <c r="B31322" s="371"/>
      <c r="C31322" s="371"/>
      <c r="D31322" s="434"/>
    </row>
    <row r="31323" spans="1:4">
      <c r="A31323" s="371"/>
      <c r="B31323" s="371"/>
      <c r="C31323" s="371"/>
      <c r="D31323" s="434"/>
    </row>
    <row r="31324" spans="1:4">
      <c r="A31324" s="371"/>
      <c r="B31324" s="371"/>
      <c r="C31324" s="371"/>
      <c r="D31324" s="434"/>
    </row>
    <row r="31325" spans="1:4">
      <c r="A31325" s="371"/>
      <c r="B31325" s="371"/>
      <c r="C31325" s="371"/>
      <c r="D31325" s="434"/>
    </row>
    <row r="31326" spans="1:4">
      <c r="A31326" s="371"/>
      <c r="B31326" s="371"/>
      <c r="C31326" s="371"/>
      <c r="D31326" s="434"/>
    </row>
    <row r="31327" spans="1:4">
      <c r="A31327" s="371"/>
      <c r="B31327" s="371"/>
      <c r="C31327" s="371"/>
      <c r="D31327" s="434"/>
    </row>
    <row r="31328" spans="1:4">
      <c r="A31328" s="371"/>
      <c r="B31328" s="371"/>
      <c r="C31328" s="371"/>
      <c r="D31328" s="434"/>
    </row>
    <row r="31329" spans="1:4">
      <c r="A31329" s="371"/>
      <c r="B31329" s="371"/>
      <c r="C31329" s="371"/>
      <c r="D31329" s="434"/>
    </row>
    <row r="31330" spans="1:4">
      <c r="A31330" s="371"/>
      <c r="B31330" s="371"/>
      <c r="C31330" s="371"/>
      <c r="D31330" s="434"/>
    </row>
    <row r="31331" spans="1:4">
      <c r="A31331" s="371"/>
      <c r="B31331" s="371"/>
      <c r="C31331" s="371"/>
      <c r="D31331" s="434"/>
    </row>
    <row r="31332" spans="1:4">
      <c r="A31332" s="371"/>
      <c r="B31332" s="371"/>
      <c r="C31332" s="371"/>
      <c r="D31332" s="434"/>
    </row>
    <row r="31333" spans="1:4">
      <c r="A31333" s="371"/>
      <c r="B31333" s="371"/>
      <c r="C31333" s="371"/>
      <c r="D31333" s="434"/>
    </row>
    <row r="31334" spans="1:4">
      <c r="A31334" s="371"/>
      <c r="B31334" s="371"/>
      <c r="C31334" s="371"/>
      <c r="D31334" s="434"/>
    </row>
    <row r="31335" spans="1:4">
      <c r="A31335" s="371"/>
      <c r="B31335" s="371"/>
      <c r="C31335" s="371"/>
      <c r="D31335" s="434"/>
    </row>
    <row r="31336" spans="1:4">
      <c r="A31336" s="371"/>
      <c r="B31336" s="371"/>
      <c r="C31336" s="371"/>
      <c r="D31336" s="434"/>
    </row>
    <row r="31337" spans="1:4">
      <c r="A31337" s="371"/>
      <c r="B31337" s="371"/>
      <c r="C31337" s="371"/>
      <c r="D31337" s="434"/>
    </row>
    <row r="31338" spans="1:4">
      <c r="A31338" s="371"/>
      <c r="B31338" s="371"/>
      <c r="C31338" s="371"/>
      <c r="D31338" s="434"/>
    </row>
    <row r="31339" spans="1:4">
      <c r="A31339" s="371"/>
      <c r="B31339" s="371"/>
      <c r="C31339" s="371"/>
      <c r="D31339" s="434"/>
    </row>
    <row r="31340" spans="1:4">
      <c r="A31340" s="371"/>
      <c r="B31340" s="371"/>
      <c r="C31340" s="371"/>
      <c r="D31340" s="434"/>
    </row>
    <row r="31341" spans="1:4">
      <c r="A31341" s="371"/>
      <c r="B31341" s="371"/>
      <c r="C31341" s="371"/>
      <c r="D31341" s="434"/>
    </row>
    <row r="31342" spans="1:4">
      <c r="A31342" s="371"/>
      <c r="B31342" s="371"/>
      <c r="C31342" s="371"/>
      <c r="D31342" s="434"/>
    </row>
    <row r="31343" spans="1:4">
      <c r="A31343" s="371"/>
      <c r="B31343" s="371"/>
      <c r="C31343" s="371"/>
      <c r="D31343" s="434"/>
    </row>
    <row r="31344" spans="1:4">
      <c r="A31344" s="371"/>
      <c r="B31344" s="371"/>
      <c r="C31344" s="371"/>
      <c r="D31344" s="434"/>
    </row>
    <row r="31345" spans="1:4">
      <c r="A31345" s="371"/>
      <c r="B31345" s="371"/>
      <c r="C31345" s="371"/>
      <c r="D31345" s="434"/>
    </row>
    <row r="31346" spans="1:4">
      <c r="A31346" s="371"/>
      <c r="B31346" s="371"/>
      <c r="C31346" s="371"/>
      <c r="D31346" s="434"/>
    </row>
    <row r="31347" spans="1:4">
      <c r="A31347" s="371"/>
      <c r="B31347" s="371"/>
      <c r="C31347" s="371"/>
      <c r="D31347" s="434"/>
    </row>
    <row r="31348" spans="1:4">
      <c r="A31348" s="371"/>
      <c r="B31348" s="371"/>
      <c r="C31348" s="371"/>
      <c r="D31348" s="434"/>
    </row>
    <row r="31349" spans="1:4">
      <c r="A31349" s="371"/>
      <c r="B31349" s="371"/>
      <c r="C31349" s="371"/>
      <c r="D31349" s="434"/>
    </row>
    <row r="31350" spans="1:4">
      <c r="A31350" s="371"/>
      <c r="B31350" s="371"/>
      <c r="C31350" s="371"/>
      <c r="D31350" s="434"/>
    </row>
    <row r="31351" spans="1:4">
      <c r="A31351" s="371"/>
      <c r="B31351" s="371"/>
      <c r="C31351" s="371"/>
      <c r="D31351" s="434"/>
    </row>
    <row r="31352" spans="1:4">
      <c r="A31352" s="371"/>
      <c r="B31352" s="371"/>
      <c r="C31352" s="371"/>
      <c r="D31352" s="434"/>
    </row>
    <row r="31353" spans="1:4">
      <c r="A31353" s="371"/>
      <c r="B31353" s="371"/>
      <c r="C31353" s="371"/>
      <c r="D31353" s="434"/>
    </row>
    <row r="31354" spans="1:4">
      <c r="A31354" s="371"/>
      <c r="B31354" s="371"/>
      <c r="C31354" s="371"/>
      <c r="D31354" s="434"/>
    </row>
    <row r="31355" spans="1:4">
      <c r="A31355" s="371"/>
      <c r="B31355" s="371"/>
      <c r="C31355" s="371"/>
      <c r="D31355" s="434"/>
    </row>
    <row r="31356" spans="1:4">
      <c r="A31356" s="371"/>
      <c r="B31356" s="371"/>
      <c r="C31356" s="371"/>
      <c r="D31356" s="434"/>
    </row>
    <row r="31357" spans="1:4">
      <c r="A31357" s="371"/>
      <c r="B31357" s="371"/>
      <c r="C31357" s="371"/>
      <c r="D31357" s="434"/>
    </row>
    <row r="31358" spans="1:4">
      <c r="A31358" s="371"/>
      <c r="B31358" s="371"/>
      <c r="C31358" s="371"/>
      <c r="D31358" s="434"/>
    </row>
    <row r="31359" spans="1:4">
      <c r="A31359" s="371"/>
      <c r="B31359" s="371"/>
      <c r="C31359" s="371"/>
      <c r="D31359" s="434"/>
    </row>
    <row r="31360" spans="1:4">
      <c r="A31360" s="371"/>
      <c r="B31360" s="371"/>
      <c r="C31360" s="371"/>
      <c r="D31360" s="434"/>
    </row>
    <row r="31361" spans="1:4">
      <c r="A31361" s="371"/>
      <c r="B31361" s="371"/>
      <c r="C31361" s="371"/>
      <c r="D31361" s="434"/>
    </row>
    <row r="31362" spans="1:4">
      <c r="A31362" s="371"/>
      <c r="B31362" s="371"/>
      <c r="C31362" s="371"/>
      <c r="D31362" s="434"/>
    </row>
    <row r="31363" spans="1:4">
      <c r="A31363" s="371"/>
      <c r="B31363" s="371"/>
      <c r="C31363" s="371"/>
      <c r="D31363" s="434"/>
    </row>
    <row r="31364" spans="1:4">
      <c r="A31364" s="371"/>
      <c r="B31364" s="371"/>
      <c r="C31364" s="371"/>
      <c r="D31364" s="434"/>
    </row>
    <row r="31365" spans="1:4">
      <c r="A31365" s="371"/>
      <c r="B31365" s="371"/>
      <c r="C31365" s="371"/>
      <c r="D31365" s="434"/>
    </row>
    <row r="31366" spans="1:4">
      <c r="A31366" s="371"/>
      <c r="B31366" s="371"/>
      <c r="C31366" s="371"/>
      <c r="D31366" s="434"/>
    </row>
    <row r="31367" spans="1:4">
      <c r="A31367" s="371"/>
      <c r="B31367" s="371"/>
      <c r="C31367" s="371"/>
      <c r="D31367" s="434"/>
    </row>
    <row r="31368" spans="1:4">
      <c r="A31368" s="371"/>
      <c r="B31368" s="371"/>
      <c r="C31368" s="371"/>
      <c r="D31368" s="434"/>
    </row>
    <row r="31369" spans="1:4">
      <c r="A31369" s="371"/>
      <c r="B31369" s="371"/>
      <c r="C31369" s="371"/>
      <c r="D31369" s="434"/>
    </row>
    <row r="31370" spans="1:4">
      <c r="A31370" s="371"/>
      <c r="B31370" s="371"/>
      <c r="C31370" s="371"/>
      <c r="D31370" s="434"/>
    </row>
    <row r="31371" spans="1:4">
      <c r="A31371" s="371"/>
      <c r="B31371" s="371"/>
      <c r="C31371" s="371"/>
      <c r="D31371" s="434"/>
    </row>
    <row r="31372" spans="1:4">
      <c r="A31372" s="371"/>
      <c r="B31372" s="371"/>
      <c r="C31372" s="371"/>
      <c r="D31372" s="434"/>
    </row>
    <row r="31373" spans="1:4">
      <c r="A31373" s="371"/>
      <c r="B31373" s="371"/>
      <c r="C31373" s="371"/>
      <c r="D31373" s="434"/>
    </row>
    <row r="31374" spans="1:4">
      <c r="A31374" s="371"/>
      <c r="B31374" s="371"/>
      <c r="C31374" s="371"/>
      <c r="D31374" s="434"/>
    </row>
    <row r="31375" spans="1:4">
      <c r="A31375" s="371"/>
      <c r="B31375" s="371"/>
      <c r="C31375" s="371"/>
      <c r="D31375" s="434"/>
    </row>
    <row r="31376" spans="1:4">
      <c r="A31376" s="371"/>
      <c r="B31376" s="371"/>
      <c r="C31376" s="371"/>
      <c r="D31376" s="434"/>
    </row>
    <row r="31377" spans="1:4">
      <c r="A31377" s="371"/>
      <c r="B31377" s="371"/>
      <c r="C31377" s="371"/>
      <c r="D31377" s="434"/>
    </row>
    <row r="31378" spans="1:4">
      <c r="A31378" s="371"/>
      <c r="B31378" s="371"/>
      <c r="C31378" s="371"/>
      <c r="D31378" s="434"/>
    </row>
    <row r="31379" spans="1:4">
      <c r="A31379" s="371"/>
      <c r="B31379" s="371"/>
      <c r="C31379" s="371"/>
      <c r="D31379" s="434"/>
    </row>
    <row r="31380" spans="1:4">
      <c r="A31380" s="371"/>
      <c r="B31380" s="371"/>
      <c r="C31380" s="371"/>
      <c r="D31380" s="434"/>
    </row>
    <row r="31381" spans="1:4">
      <c r="A31381" s="371"/>
      <c r="B31381" s="371"/>
      <c r="C31381" s="371"/>
      <c r="D31381" s="434"/>
    </row>
    <row r="31382" spans="1:4">
      <c r="A31382" s="371"/>
      <c r="B31382" s="371"/>
      <c r="C31382" s="371"/>
      <c r="D31382" s="434"/>
    </row>
    <row r="31383" spans="1:4">
      <c r="A31383" s="371"/>
      <c r="B31383" s="371"/>
      <c r="C31383" s="371"/>
      <c r="D31383" s="434"/>
    </row>
    <row r="31384" spans="1:4">
      <c r="A31384" s="371"/>
      <c r="B31384" s="371"/>
      <c r="C31384" s="371"/>
      <c r="D31384" s="434"/>
    </row>
    <row r="31385" spans="1:4">
      <c r="A31385" s="371"/>
      <c r="B31385" s="371"/>
      <c r="C31385" s="371"/>
      <c r="D31385" s="434"/>
    </row>
    <row r="31386" spans="1:4">
      <c r="A31386" s="371"/>
      <c r="B31386" s="371"/>
      <c r="C31386" s="371"/>
      <c r="D31386" s="434"/>
    </row>
    <row r="31387" spans="1:4">
      <c r="A31387" s="371"/>
      <c r="B31387" s="371"/>
      <c r="C31387" s="371"/>
      <c r="D31387" s="434"/>
    </row>
    <row r="31388" spans="1:4">
      <c r="A31388" s="371"/>
      <c r="B31388" s="371"/>
      <c r="C31388" s="371"/>
      <c r="D31388" s="434"/>
    </row>
    <row r="31389" spans="1:4">
      <c r="A31389" s="371"/>
      <c r="B31389" s="371"/>
      <c r="C31389" s="371"/>
      <c r="D31389" s="434"/>
    </row>
    <row r="31390" spans="1:4">
      <c r="A31390" s="371"/>
      <c r="B31390" s="371"/>
      <c r="C31390" s="371"/>
      <c r="D31390" s="434"/>
    </row>
    <row r="31391" spans="1:4">
      <c r="A31391" s="371"/>
      <c r="B31391" s="371"/>
      <c r="C31391" s="371"/>
      <c r="D31391" s="434"/>
    </row>
    <row r="31392" spans="1:4">
      <c r="A31392" s="371"/>
      <c r="B31392" s="371"/>
      <c r="C31392" s="371"/>
      <c r="D31392" s="434"/>
    </row>
    <row r="31393" spans="1:4">
      <c r="A31393" s="371"/>
      <c r="B31393" s="371"/>
      <c r="C31393" s="371"/>
      <c r="D31393" s="434"/>
    </row>
    <row r="31394" spans="1:4">
      <c r="A31394" s="371"/>
      <c r="B31394" s="371"/>
      <c r="C31394" s="371"/>
      <c r="D31394" s="434"/>
    </row>
    <row r="31395" spans="1:4">
      <c r="A31395" s="371"/>
      <c r="B31395" s="371"/>
      <c r="C31395" s="371"/>
      <c r="D31395" s="434"/>
    </row>
    <row r="31396" spans="1:4">
      <c r="A31396" s="371"/>
      <c r="B31396" s="371"/>
      <c r="C31396" s="371"/>
      <c r="D31396" s="434"/>
    </row>
    <row r="31397" spans="1:4">
      <c r="A31397" s="371"/>
      <c r="B31397" s="371"/>
      <c r="C31397" s="371"/>
      <c r="D31397" s="434"/>
    </row>
    <row r="31398" spans="1:4">
      <c r="A31398" s="371"/>
      <c r="B31398" s="371"/>
      <c r="C31398" s="371"/>
      <c r="D31398" s="434"/>
    </row>
    <row r="31399" spans="1:4">
      <c r="A31399" s="371"/>
      <c r="B31399" s="371"/>
      <c r="C31399" s="371"/>
      <c r="D31399" s="434"/>
    </row>
    <row r="31400" spans="1:4">
      <c r="A31400" s="371"/>
      <c r="B31400" s="371"/>
      <c r="C31400" s="371"/>
      <c r="D31400" s="434"/>
    </row>
    <row r="31401" spans="1:4">
      <c r="A31401" s="371"/>
      <c r="B31401" s="371"/>
      <c r="C31401" s="371"/>
      <c r="D31401" s="434"/>
    </row>
    <row r="31402" spans="1:4">
      <c r="A31402" s="371"/>
      <c r="B31402" s="371"/>
      <c r="C31402" s="371"/>
      <c r="D31402" s="434"/>
    </row>
    <row r="31403" spans="1:4">
      <c r="A31403" s="371"/>
      <c r="B31403" s="371"/>
      <c r="C31403" s="371"/>
      <c r="D31403" s="434"/>
    </row>
    <row r="31404" spans="1:4">
      <c r="A31404" s="371"/>
      <c r="B31404" s="371"/>
      <c r="C31404" s="371"/>
      <c r="D31404" s="434"/>
    </row>
    <row r="31405" spans="1:4">
      <c r="A31405" s="371"/>
      <c r="B31405" s="371"/>
      <c r="C31405" s="371"/>
      <c r="D31405" s="434"/>
    </row>
    <row r="31406" spans="1:4">
      <c r="A31406" s="371"/>
      <c r="B31406" s="371"/>
      <c r="C31406" s="371"/>
      <c r="D31406" s="434"/>
    </row>
    <row r="31407" spans="1:4">
      <c r="A31407" s="371"/>
      <c r="B31407" s="371"/>
      <c r="C31407" s="371"/>
      <c r="D31407" s="434"/>
    </row>
    <row r="31408" spans="1:4">
      <c r="A31408" s="371"/>
      <c r="B31408" s="371"/>
      <c r="C31408" s="371"/>
      <c r="D31408" s="434"/>
    </row>
    <row r="31409" spans="1:4">
      <c r="A31409" s="371"/>
      <c r="B31409" s="371"/>
      <c r="C31409" s="371"/>
      <c r="D31409" s="434"/>
    </row>
    <row r="31410" spans="1:4">
      <c r="A31410" s="371"/>
      <c r="B31410" s="371"/>
      <c r="C31410" s="371"/>
      <c r="D31410" s="434"/>
    </row>
    <row r="31411" spans="1:4">
      <c r="A31411" s="371"/>
      <c r="B31411" s="371"/>
      <c r="C31411" s="371"/>
      <c r="D31411" s="434"/>
    </row>
    <row r="31412" spans="1:4">
      <c r="A31412" s="371"/>
      <c r="B31412" s="371"/>
      <c r="C31412" s="371"/>
      <c r="D31412" s="434"/>
    </row>
    <row r="31413" spans="1:4">
      <c r="A31413" s="371"/>
      <c r="B31413" s="371"/>
      <c r="C31413" s="371"/>
      <c r="D31413" s="434"/>
    </row>
    <row r="31414" spans="1:4">
      <c r="A31414" s="371"/>
      <c r="B31414" s="371"/>
      <c r="C31414" s="371"/>
      <c r="D31414" s="434"/>
    </row>
    <row r="31415" spans="1:4">
      <c r="A31415" s="371"/>
      <c r="B31415" s="371"/>
      <c r="C31415" s="371"/>
      <c r="D31415" s="434"/>
    </row>
    <row r="31416" spans="1:4">
      <c r="A31416" s="371"/>
      <c r="B31416" s="371"/>
      <c r="C31416" s="371"/>
      <c r="D31416" s="434"/>
    </row>
    <row r="31417" spans="1:4">
      <c r="A31417" s="371"/>
      <c r="B31417" s="371"/>
      <c r="C31417" s="371"/>
      <c r="D31417" s="434"/>
    </row>
    <row r="31418" spans="1:4">
      <c r="A31418" s="371"/>
      <c r="B31418" s="371"/>
      <c r="C31418" s="371"/>
      <c r="D31418" s="434"/>
    </row>
    <row r="31419" spans="1:4">
      <c r="A31419" s="371"/>
      <c r="B31419" s="371"/>
      <c r="C31419" s="371"/>
      <c r="D31419" s="434"/>
    </row>
    <row r="31420" spans="1:4">
      <c r="A31420" s="371"/>
      <c r="B31420" s="371"/>
      <c r="C31420" s="371"/>
      <c r="D31420" s="434"/>
    </row>
    <row r="31421" spans="1:4">
      <c r="A31421" s="371"/>
      <c r="B31421" s="371"/>
      <c r="C31421" s="371"/>
      <c r="D31421" s="434"/>
    </row>
    <row r="31422" spans="1:4">
      <c r="A31422" s="371"/>
      <c r="B31422" s="371"/>
      <c r="C31422" s="371"/>
      <c r="D31422" s="434"/>
    </row>
    <row r="31423" spans="1:4">
      <c r="A31423" s="371"/>
      <c r="B31423" s="371"/>
      <c r="C31423" s="371"/>
      <c r="D31423" s="434"/>
    </row>
    <row r="31424" spans="1:4">
      <c r="A31424" s="371"/>
      <c r="B31424" s="371"/>
      <c r="C31424" s="371"/>
      <c r="D31424" s="434"/>
    </row>
    <row r="31425" spans="1:4">
      <c r="A31425" s="371"/>
      <c r="B31425" s="371"/>
      <c r="C31425" s="371"/>
      <c r="D31425" s="434"/>
    </row>
    <row r="31426" spans="1:4">
      <c r="A31426" s="371"/>
      <c r="B31426" s="371"/>
      <c r="C31426" s="371"/>
      <c r="D31426" s="434"/>
    </row>
    <row r="31427" spans="1:4">
      <c r="A31427" s="371"/>
      <c r="B31427" s="371"/>
      <c r="C31427" s="371"/>
      <c r="D31427" s="434"/>
    </row>
    <row r="31428" spans="1:4">
      <c r="A31428" s="371"/>
      <c r="B31428" s="371"/>
      <c r="C31428" s="371"/>
      <c r="D31428" s="434"/>
    </row>
    <row r="31429" spans="1:4">
      <c r="A31429" s="371"/>
      <c r="B31429" s="371"/>
      <c r="C31429" s="371"/>
      <c r="D31429" s="434"/>
    </row>
    <row r="31430" spans="1:4">
      <c r="A31430" s="371"/>
      <c r="B31430" s="371"/>
      <c r="C31430" s="371"/>
      <c r="D31430" s="434"/>
    </row>
    <row r="31431" spans="1:4">
      <c r="A31431" s="371"/>
      <c r="B31431" s="371"/>
      <c r="C31431" s="371"/>
      <c r="D31431" s="434"/>
    </row>
    <row r="31432" spans="1:4">
      <c r="A31432" s="371"/>
      <c r="B31432" s="371"/>
      <c r="C31432" s="371"/>
      <c r="D31432" s="434"/>
    </row>
    <row r="31433" spans="1:4">
      <c r="A31433" s="371"/>
      <c r="B31433" s="371"/>
      <c r="C31433" s="371"/>
      <c r="D31433" s="434"/>
    </row>
    <row r="31434" spans="1:4">
      <c r="A31434" s="371"/>
      <c r="B31434" s="371"/>
      <c r="C31434" s="371"/>
      <c r="D31434" s="434"/>
    </row>
    <row r="31435" spans="1:4">
      <c r="A31435" s="371"/>
      <c r="B31435" s="371"/>
      <c r="C31435" s="371"/>
      <c r="D31435" s="434"/>
    </row>
    <row r="31436" spans="1:4">
      <c r="A31436" s="371"/>
      <c r="B31436" s="371"/>
      <c r="C31436" s="371"/>
      <c r="D31436" s="434"/>
    </row>
    <row r="31437" spans="1:4">
      <c r="A31437" s="371"/>
      <c r="B31437" s="371"/>
      <c r="C31437" s="371"/>
      <c r="D31437" s="434"/>
    </row>
    <row r="31438" spans="1:4">
      <c r="A31438" s="371"/>
      <c r="B31438" s="371"/>
      <c r="C31438" s="371"/>
      <c r="D31438" s="434"/>
    </row>
    <row r="31439" spans="1:4">
      <c r="A31439" s="371"/>
      <c r="B31439" s="371"/>
      <c r="C31439" s="371"/>
      <c r="D31439" s="434"/>
    </row>
    <row r="31440" spans="1:4">
      <c r="A31440" s="371"/>
      <c r="B31440" s="371"/>
      <c r="C31440" s="371"/>
      <c r="D31440" s="434"/>
    </row>
    <row r="31441" spans="1:4">
      <c r="A31441" s="371"/>
      <c r="B31441" s="371"/>
      <c r="C31441" s="371"/>
      <c r="D31441" s="434"/>
    </row>
    <row r="31442" spans="1:4">
      <c r="A31442" s="371"/>
      <c r="B31442" s="371"/>
      <c r="C31442" s="371"/>
      <c r="D31442" s="434"/>
    </row>
    <row r="31443" spans="1:4">
      <c r="A31443" s="371"/>
      <c r="B31443" s="371"/>
      <c r="C31443" s="371"/>
      <c r="D31443" s="434"/>
    </row>
    <row r="31444" spans="1:4">
      <c r="A31444" s="371"/>
      <c r="B31444" s="371"/>
      <c r="C31444" s="371"/>
      <c r="D31444" s="434"/>
    </row>
    <row r="31445" spans="1:4">
      <c r="A31445" s="371"/>
      <c r="B31445" s="371"/>
      <c r="C31445" s="371"/>
      <c r="D31445" s="434"/>
    </row>
    <row r="31446" spans="1:4">
      <c r="A31446" s="371"/>
      <c r="B31446" s="371"/>
      <c r="C31446" s="371"/>
      <c r="D31446" s="434"/>
    </row>
    <row r="31447" spans="1:4">
      <c r="A31447" s="371"/>
      <c r="B31447" s="371"/>
      <c r="C31447" s="371"/>
      <c r="D31447" s="434"/>
    </row>
    <row r="31448" spans="1:4">
      <c r="A31448" s="371"/>
      <c r="B31448" s="371"/>
      <c r="C31448" s="371"/>
      <c r="D31448" s="434"/>
    </row>
    <row r="31449" spans="1:4">
      <c r="A31449" s="371"/>
      <c r="B31449" s="371"/>
      <c r="C31449" s="371"/>
      <c r="D31449" s="434"/>
    </row>
    <row r="31450" spans="1:4">
      <c r="A31450" s="371"/>
      <c r="B31450" s="371"/>
      <c r="C31450" s="371"/>
      <c r="D31450" s="434"/>
    </row>
    <row r="31451" spans="1:4">
      <c r="A31451" s="371"/>
      <c r="B31451" s="371"/>
      <c r="C31451" s="371"/>
      <c r="D31451" s="434"/>
    </row>
    <row r="31452" spans="1:4">
      <c r="A31452" s="371"/>
      <c r="B31452" s="371"/>
      <c r="C31452" s="371"/>
      <c r="D31452" s="434"/>
    </row>
    <row r="31453" spans="1:4">
      <c r="A31453" s="371"/>
      <c r="B31453" s="371"/>
      <c r="C31453" s="371"/>
      <c r="D31453" s="434"/>
    </row>
    <row r="31454" spans="1:4">
      <c r="A31454" s="371"/>
      <c r="B31454" s="371"/>
      <c r="C31454" s="371"/>
      <c r="D31454" s="434"/>
    </row>
    <row r="31455" spans="1:4">
      <c r="A31455" s="371"/>
      <c r="B31455" s="371"/>
      <c r="C31455" s="371"/>
      <c r="D31455" s="434"/>
    </row>
    <row r="31456" spans="1:4">
      <c r="A31456" s="371"/>
      <c r="B31456" s="371"/>
      <c r="C31456" s="371"/>
      <c r="D31456" s="434"/>
    </row>
    <row r="31457" spans="1:4">
      <c r="A31457" s="371"/>
      <c r="B31457" s="371"/>
      <c r="C31457" s="371"/>
      <c r="D31457" s="434"/>
    </row>
    <row r="31458" spans="1:4">
      <c r="A31458" s="371"/>
      <c r="B31458" s="371"/>
      <c r="C31458" s="371"/>
      <c r="D31458" s="434"/>
    </row>
    <row r="31459" spans="1:4">
      <c r="A31459" s="371"/>
      <c r="B31459" s="371"/>
      <c r="C31459" s="371"/>
      <c r="D31459" s="434"/>
    </row>
    <row r="31460" spans="1:4">
      <c r="A31460" s="371"/>
      <c r="B31460" s="371"/>
      <c r="C31460" s="371"/>
      <c r="D31460" s="434"/>
    </row>
    <row r="31461" spans="1:4">
      <c r="A31461" s="371"/>
      <c r="B31461" s="371"/>
      <c r="C31461" s="371"/>
      <c r="D31461" s="434"/>
    </row>
    <row r="31462" spans="1:4">
      <c r="A31462" s="371"/>
      <c r="B31462" s="371"/>
      <c r="C31462" s="371"/>
      <c r="D31462" s="434"/>
    </row>
    <row r="31463" spans="1:4">
      <c r="A31463" s="371"/>
      <c r="B31463" s="371"/>
      <c r="C31463" s="371"/>
      <c r="D31463" s="434"/>
    </row>
    <row r="31464" spans="1:4">
      <c r="A31464" s="371"/>
      <c r="B31464" s="371"/>
      <c r="C31464" s="371"/>
      <c r="D31464" s="434"/>
    </row>
    <row r="31465" spans="1:4">
      <c r="A31465" s="371"/>
      <c r="B31465" s="371"/>
      <c r="C31465" s="371"/>
      <c r="D31465" s="434"/>
    </row>
    <row r="31466" spans="1:4">
      <c r="A31466" s="371"/>
      <c r="B31466" s="371"/>
      <c r="C31466" s="371"/>
      <c r="D31466" s="434"/>
    </row>
    <row r="31467" spans="1:4">
      <c r="A31467" s="371"/>
      <c r="B31467" s="371"/>
      <c r="C31467" s="371"/>
      <c r="D31467" s="434"/>
    </row>
    <row r="31468" spans="1:4">
      <c r="A31468" s="371"/>
      <c r="B31468" s="371"/>
      <c r="C31468" s="371"/>
      <c r="D31468" s="434"/>
    </row>
    <row r="31469" spans="1:4">
      <c r="A31469" s="371"/>
      <c r="B31469" s="371"/>
      <c r="C31469" s="371"/>
      <c r="D31469" s="434"/>
    </row>
    <row r="31470" spans="1:4">
      <c r="A31470" s="371"/>
      <c r="B31470" s="371"/>
      <c r="C31470" s="371"/>
      <c r="D31470" s="434"/>
    </row>
    <row r="31471" spans="1:4">
      <c r="A31471" s="371"/>
      <c r="B31471" s="371"/>
      <c r="C31471" s="371"/>
      <c r="D31471" s="434"/>
    </row>
    <row r="31472" spans="1:4">
      <c r="A31472" s="371"/>
      <c r="B31472" s="371"/>
      <c r="C31472" s="371"/>
      <c r="D31472" s="434"/>
    </row>
    <row r="31473" spans="1:4">
      <c r="A31473" s="371"/>
      <c r="B31473" s="371"/>
      <c r="C31473" s="371"/>
      <c r="D31473" s="434"/>
    </row>
    <row r="31474" spans="1:4">
      <c r="A31474" s="371"/>
      <c r="B31474" s="371"/>
      <c r="C31474" s="371"/>
      <c r="D31474" s="434"/>
    </row>
    <row r="31475" spans="1:4">
      <c r="A31475" s="371"/>
      <c r="B31475" s="371"/>
      <c r="C31475" s="371"/>
      <c r="D31475" s="434"/>
    </row>
    <row r="31476" spans="1:4">
      <c r="A31476" s="371"/>
      <c r="B31476" s="371"/>
      <c r="C31476" s="371"/>
      <c r="D31476" s="434"/>
    </row>
    <row r="31477" spans="1:4">
      <c r="A31477" s="371"/>
      <c r="B31477" s="371"/>
      <c r="C31477" s="371"/>
      <c r="D31477" s="434"/>
    </row>
    <row r="31478" spans="1:4">
      <c r="A31478" s="371"/>
      <c r="B31478" s="371"/>
      <c r="C31478" s="371"/>
      <c r="D31478" s="434"/>
    </row>
    <row r="31479" spans="1:4">
      <c r="A31479" s="371"/>
      <c r="B31479" s="371"/>
      <c r="C31479" s="371"/>
      <c r="D31479" s="434"/>
    </row>
    <row r="31480" spans="1:4">
      <c r="A31480" s="371"/>
      <c r="B31480" s="371"/>
      <c r="C31480" s="371"/>
      <c r="D31480" s="434"/>
    </row>
    <row r="31481" spans="1:4">
      <c r="A31481" s="371"/>
      <c r="B31481" s="371"/>
      <c r="C31481" s="371"/>
      <c r="D31481" s="434"/>
    </row>
    <row r="31482" spans="1:4">
      <c r="A31482" s="371"/>
      <c r="B31482" s="371"/>
      <c r="C31482" s="371"/>
      <c r="D31482" s="434"/>
    </row>
    <row r="31483" spans="1:4">
      <c r="A31483" s="371"/>
      <c r="B31483" s="371"/>
      <c r="C31483" s="371"/>
      <c r="D31483" s="434"/>
    </row>
    <row r="31484" spans="1:4">
      <c r="A31484" s="371"/>
      <c r="B31484" s="371"/>
      <c r="C31484" s="371"/>
      <c r="D31484" s="434"/>
    </row>
    <row r="31485" spans="1:4">
      <c r="A31485" s="371"/>
      <c r="B31485" s="371"/>
      <c r="C31485" s="371"/>
      <c r="D31485" s="434"/>
    </row>
    <row r="31486" spans="1:4">
      <c r="A31486" s="371"/>
      <c r="B31486" s="371"/>
      <c r="C31486" s="371"/>
      <c r="D31486" s="434"/>
    </row>
    <row r="31487" spans="1:4">
      <c r="A31487" s="371"/>
      <c r="B31487" s="371"/>
      <c r="C31487" s="371"/>
      <c r="D31487" s="434"/>
    </row>
    <row r="31488" spans="1:4">
      <c r="A31488" s="371"/>
      <c r="B31488" s="371"/>
      <c r="C31488" s="371"/>
      <c r="D31488" s="434"/>
    </row>
    <row r="31489" spans="1:4">
      <c r="A31489" s="371"/>
      <c r="B31489" s="371"/>
      <c r="C31489" s="371"/>
      <c r="D31489" s="434"/>
    </row>
    <row r="31490" spans="1:4">
      <c r="A31490" s="371"/>
      <c r="B31490" s="371"/>
      <c r="C31490" s="371"/>
      <c r="D31490" s="434"/>
    </row>
    <row r="31491" spans="1:4">
      <c r="A31491" s="371"/>
      <c r="B31491" s="371"/>
      <c r="C31491" s="371"/>
      <c r="D31491" s="434"/>
    </row>
    <row r="31492" spans="1:4">
      <c r="A31492" s="371"/>
      <c r="B31492" s="371"/>
      <c r="C31492" s="371"/>
      <c r="D31492" s="434"/>
    </row>
    <row r="31493" spans="1:4">
      <c r="A31493" s="371"/>
      <c r="B31493" s="371"/>
      <c r="C31493" s="371"/>
      <c r="D31493" s="434"/>
    </row>
    <row r="31494" spans="1:4">
      <c r="A31494" s="371"/>
      <c r="B31494" s="371"/>
      <c r="C31494" s="371"/>
      <c r="D31494" s="434"/>
    </row>
    <row r="31495" spans="1:4">
      <c r="A31495" s="371"/>
      <c r="B31495" s="371"/>
      <c r="C31495" s="371"/>
      <c r="D31495" s="434"/>
    </row>
    <row r="31496" spans="1:4">
      <c r="A31496" s="371"/>
      <c r="B31496" s="371"/>
      <c r="C31496" s="371"/>
      <c r="D31496" s="434"/>
    </row>
    <row r="31497" spans="1:4">
      <c r="A31497" s="371"/>
      <c r="B31497" s="371"/>
      <c r="C31497" s="371"/>
      <c r="D31497" s="434"/>
    </row>
    <row r="31498" spans="1:4">
      <c r="A31498" s="371"/>
      <c r="B31498" s="371"/>
      <c r="C31498" s="371"/>
      <c r="D31498" s="434"/>
    </row>
    <row r="31499" spans="1:4">
      <c r="A31499" s="371"/>
      <c r="B31499" s="371"/>
      <c r="C31499" s="371"/>
      <c r="D31499" s="434"/>
    </row>
    <row r="31500" spans="1:4">
      <c r="A31500" s="371"/>
      <c r="B31500" s="371"/>
      <c r="C31500" s="371"/>
      <c r="D31500" s="434"/>
    </row>
    <row r="31501" spans="1:4">
      <c r="A31501" s="371"/>
      <c r="B31501" s="371"/>
      <c r="C31501" s="371"/>
      <c r="D31501" s="434"/>
    </row>
    <row r="31502" spans="1:4">
      <c r="A31502" s="371"/>
      <c r="B31502" s="371"/>
      <c r="C31502" s="371"/>
      <c r="D31502" s="434"/>
    </row>
    <row r="31503" spans="1:4">
      <c r="A31503" s="371"/>
      <c r="B31503" s="371"/>
      <c r="C31503" s="371"/>
      <c r="D31503" s="434"/>
    </row>
    <row r="31504" spans="1:4">
      <c r="A31504" s="371"/>
      <c r="B31504" s="371"/>
      <c r="C31504" s="371"/>
      <c r="D31504" s="434"/>
    </row>
    <row r="31505" spans="1:4">
      <c r="A31505" s="371"/>
      <c r="B31505" s="371"/>
      <c r="C31505" s="371"/>
      <c r="D31505" s="434"/>
    </row>
    <row r="31506" spans="1:4">
      <c r="A31506" s="371"/>
      <c r="B31506" s="371"/>
      <c r="C31506" s="371"/>
      <c r="D31506" s="434"/>
    </row>
    <row r="31507" spans="1:4">
      <c r="A31507" s="371"/>
      <c r="B31507" s="371"/>
      <c r="C31507" s="371"/>
      <c r="D31507" s="434"/>
    </row>
    <row r="31508" spans="1:4">
      <c r="A31508" s="371"/>
      <c r="B31508" s="371"/>
      <c r="C31508" s="371"/>
      <c r="D31508" s="434"/>
    </row>
    <row r="31509" spans="1:4">
      <c r="A31509" s="371"/>
      <c r="B31509" s="371"/>
      <c r="C31509" s="371"/>
      <c r="D31509" s="434"/>
    </row>
    <row r="31510" spans="1:4">
      <c r="A31510" s="371"/>
      <c r="B31510" s="371"/>
      <c r="C31510" s="371"/>
      <c r="D31510" s="434"/>
    </row>
    <row r="31511" spans="1:4">
      <c r="A31511" s="371"/>
      <c r="B31511" s="371"/>
      <c r="C31511" s="371"/>
      <c r="D31511" s="434"/>
    </row>
    <row r="31512" spans="1:4">
      <c r="A31512" s="371"/>
      <c r="B31512" s="371"/>
      <c r="C31512" s="371"/>
      <c r="D31512" s="434"/>
    </row>
    <row r="31513" spans="1:4">
      <c r="A31513" s="371"/>
      <c r="B31513" s="371"/>
      <c r="C31513" s="371"/>
      <c r="D31513" s="434"/>
    </row>
    <row r="31514" spans="1:4">
      <c r="A31514" s="371"/>
      <c r="B31514" s="371"/>
      <c r="C31514" s="371"/>
      <c r="D31514" s="434"/>
    </row>
    <row r="31515" spans="1:4">
      <c r="A31515" s="371"/>
      <c r="B31515" s="371"/>
      <c r="C31515" s="371"/>
      <c r="D31515" s="434"/>
    </row>
    <row r="31516" spans="1:4">
      <c r="A31516" s="371"/>
      <c r="B31516" s="371"/>
      <c r="C31516" s="371"/>
      <c r="D31516" s="434"/>
    </row>
    <row r="31517" spans="1:4">
      <c r="A31517" s="371"/>
      <c r="B31517" s="371"/>
      <c r="C31517" s="371"/>
      <c r="D31517" s="434"/>
    </row>
    <row r="31518" spans="1:4">
      <c r="A31518" s="371"/>
      <c r="B31518" s="371"/>
      <c r="C31518" s="371"/>
      <c r="D31518" s="434"/>
    </row>
    <row r="31519" spans="1:4">
      <c r="A31519" s="371"/>
      <c r="B31519" s="371"/>
      <c r="C31519" s="371"/>
      <c r="D31519" s="434"/>
    </row>
    <row r="31520" spans="1:4">
      <c r="A31520" s="371"/>
      <c r="B31520" s="371"/>
      <c r="C31520" s="371"/>
      <c r="D31520" s="434"/>
    </row>
    <row r="31521" spans="1:4">
      <c r="A31521" s="371"/>
      <c r="B31521" s="371"/>
      <c r="C31521" s="371"/>
      <c r="D31521" s="434"/>
    </row>
    <row r="31522" spans="1:4">
      <c r="A31522" s="371"/>
      <c r="B31522" s="371"/>
      <c r="C31522" s="371"/>
      <c r="D31522" s="434"/>
    </row>
    <row r="31523" spans="1:4">
      <c r="A31523" s="371"/>
      <c r="B31523" s="371"/>
      <c r="C31523" s="371"/>
      <c r="D31523" s="434"/>
    </row>
    <row r="31524" spans="1:4">
      <c r="A31524" s="371"/>
      <c r="B31524" s="371"/>
      <c r="C31524" s="371"/>
      <c r="D31524" s="434"/>
    </row>
    <row r="31525" spans="1:4">
      <c r="A31525" s="371"/>
      <c r="B31525" s="371"/>
      <c r="C31525" s="371"/>
      <c r="D31525" s="434"/>
    </row>
    <row r="31526" spans="1:4">
      <c r="A31526" s="371"/>
      <c r="B31526" s="371"/>
      <c r="C31526" s="371"/>
      <c r="D31526" s="434"/>
    </row>
    <row r="31527" spans="1:4">
      <c r="A31527" s="371"/>
      <c r="B31527" s="371"/>
      <c r="C31527" s="371"/>
      <c r="D31527" s="434"/>
    </row>
    <row r="31528" spans="1:4">
      <c r="A31528" s="371"/>
      <c r="B31528" s="371"/>
      <c r="C31528" s="371"/>
      <c r="D31528" s="434"/>
    </row>
    <row r="31529" spans="1:4">
      <c r="A31529" s="371"/>
      <c r="B31529" s="371"/>
      <c r="C31529" s="371"/>
      <c r="D31529" s="434"/>
    </row>
    <row r="31530" spans="1:4">
      <c r="A31530" s="371"/>
      <c r="B31530" s="371"/>
      <c r="C31530" s="371"/>
      <c r="D31530" s="434"/>
    </row>
    <row r="31531" spans="1:4">
      <c r="A31531" s="371"/>
      <c r="B31531" s="371"/>
      <c r="C31531" s="371"/>
      <c r="D31531" s="434"/>
    </row>
    <row r="31532" spans="1:4">
      <c r="A31532" s="371"/>
      <c r="B31532" s="371"/>
      <c r="C31532" s="371"/>
      <c r="D31532" s="434"/>
    </row>
    <row r="31533" spans="1:4">
      <c r="A31533" s="371"/>
      <c r="B31533" s="371"/>
      <c r="C31533" s="371"/>
      <c r="D31533" s="434"/>
    </row>
    <row r="31534" spans="1:4">
      <c r="A31534" s="371"/>
      <c r="B31534" s="371"/>
      <c r="C31534" s="371"/>
      <c r="D31534" s="434"/>
    </row>
    <row r="31535" spans="1:4">
      <c r="A31535" s="371"/>
      <c r="B31535" s="371"/>
      <c r="C31535" s="371"/>
      <c r="D31535" s="434"/>
    </row>
    <row r="31536" spans="1:4">
      <c r="A31536" s="371"/>
      <c r="B31536" s="371"/>
      <c r="C31536" s="371"/>
      <c r="D31536" s="434"/>
    </row>
    <row r="31537" spans="1:4">
      <c r="A31537" s="371"/>
      <c r="B31537" s="371"/>
      <c r="C31537" s="371"/>
      <c r="D31537" s="434"/>
    </row>
    <row r="31538" spans="1:4">
      <c r="A31538" s="371"/>
      <c r="B31538" s="371"/>
      <c r="C31538" s="371"/>
      <c r="D31538" s="434"/>
    </row>
    <row r="31539" spans="1:4">
      <c r="A31539" s="371"/>
      <c r="B31539" s="371"/>
      <c r="C31539" s="371"/>
      <c r="D31539" s="434"/>
    </row>
    <row r="31540" spans="1:4">
      <c r="A31540" s="371"/>
      <c r="B31540" s="371"/>
      <c r="C31540" s="371"/>
      <c r="D31540" s="434"/>
    </row>
    <row r="31541" spans="1:4">
      <c r="A31541" s="371"/>
      <c r="B31541" s="371"/>
      <c r="C31541" s="371"/>
      <c r="D31541" s="434"/>
    </row>
    <row r="31542" spans="1:4">
      <c r="A31542" s="371"/>
      <c r="B31542" s="371"/>
      <c r="C31542" s="371"/>
      <c r="D31542" s="434"/>
    </row>
    <row r="31543" spans="1:4">
      <c r="A31543" s="371"/>
      <c r="B31543" s="371"/>
      <c r="C31543" s="371"/>
      <c r="D31543" s="434"/>
    </row>
    <row r="31544" spans="1:4">
      <c r="A31544" s="371"/>
      <c r="B31544" s="371"/>
      <c r="C31544" s="371"/>
      <c r="D31544" s="434"/>
    </row>
    <row r="31545" spans="1:4">
      <c r="A31545" s="371"/>
      <c r="B31545" s="371"/>
      <c r="C31545" s="371"/>
      <c r="D31545" s="434"/>
    </row>
    <row r="31546" spans="1:4">
      <c r="A31546" s="371"/>
      <c r="B31546" s="371"/>
      <c r="C31546" s="371"/>
      <c r="D31546" s="434"/>
    </row>
    <row r="31547" spans="1:4">
      <c r="A31547" s="371"/>
      <c r="B31547" s="371"/>
      <c r="C31547" s="371"/>
      <c r="D31547" s="434"/>
    </row>
    <row r="31548" spans="1:4">
      <c r="A31548" s="371"/>
      <c r="B31548" s="371"/>
      <c r="C31548" s="371"/>
      <c r="D31548" s="434"/>
    </row>
    <row r="31549" spans="1:4">
      <c r="A31549" s="371"/>
      <c r="B31549" s="371"/>
      <c r="C31549" s="371"/>
      <c r="D31549" s="434"/>
    </row>
    <row r="31550" spans="1:4">
      <c r="A31550" s="371"/>
      <c r="B31550" s="371"/>
      <c r="C31550" s="371"/>
      <c r="D31550" s="434"/>
    </row>
    <row r="31551" spans="1:4">
      <c r="A31551" s="371"/>
      <c r="B31551" s="371"/>
      <c r="C31551" s="371"/>
      <c r="D31551" s="434"/>
    </row>
    <row r="31552" spans="1:4">
      <c r="A31552" s="371"/>
      <c r="B31552" s="371"/>
      <c r="C31552" s="371"/>
      <c r="D31552" s="434"/>
    </row>
    <row r="31553" spans="1:4">
      <c r="A31553" s="371"/>
      <c r="B31553" s="371"/>
      <c r="C31553" s="371"/>
      <c r="D31553" s="434"/>
    </row>
    <row r="31554" spans="1:4">
      <c r="A31554" s="371"/>
      <c r="B31554" s="371"/>
      <c r="C31554" s="371"/>
      <c r="D31554" s="434"/>
    </row>
    <row r="31555" spans="1:4">
      <c r="A31555" s="371"/>
      <c r="B31555" s="371"/>
      <c r="C31555" s="371"/>
      <c r="D31555" s="434"/>
    </row>
    <row r="31556" spans="1:4">
      <c r="A31556" s="371"/>
      <c r="B31556" s="371"/>
      <c r="C31556" s="371"/>
      <c r="D31556" s="434"/>
    </row>
    <row r="31557" spans="1:4">
      <c r="A31557" s="371"/>
      <c r="B31557" s="371"/>
      <c r="C31557" s="371"/>
      <c r="D31557" s="434"/>
    </row>
    <row r="31558" spans="1:4">
      <c r="A31558" s="371"/>
      <c r="B31558" s="371"/>
      <c r="C31558" s="371"/>
      <c r="D31558" s="434"/>
    </row>
    <row r="31559" spans="1:4">
      <c r="A31559" s="371"/>
      <c r="B31559" s="371"/>
      <c r="C31559" s="371"/>
      <c r="D31559" s="434"/>
    </row>
    <row r="31560" spans="1:4">
      <c r="A31560" s="371"/>
      <c r="B31560" s="371"/>
      <c r="C31560" s="371"/>
      <c r="D31560" s="434"/>
    </row>
    <row r="31561" spans="1:4">
      <c r="A31561" s="371"/>
      <c r="B31561" s="371"/>
      <c r="C31561" s="371"/>
      <c r="D31561" s="434"/>
    </row>
    <row r="31562" spans="1:4">
      <c r="A31562" s="371"/>
      <c r="B31562" s="371"/>
      <c r="C31562" s="371"/>
      <c r="D31562" s="434"/>
    </row>
    <row r="31563" spans="1:4">
      <c r="A31563" s="371"/>
      <c r="B31563" s="371"/>
      <c r="C31563" s="371"/>
      <c r="D31563" s="434"/>
    </row>
    <row r="31564" spans="1:4">
      <c r="A31564" s="371"/>
      <c r="B31564" s="371"/>
      <c r="C31564" s="371"/>
      <c r="D31564" s="434"/>
    </row>
    <row r="31565" spans="1:4">
      <c r="A31565" s="371"/>
      <c r="B31565" s="371"/>
      <c r="C31565" s="371"/>
      <c r="D31565" s="434"/>
    </row>
    <row r="31566" spans="1:4">
      <c r="A31566" s="371"/>
      <c r="B31566" s="371"/>
      <c r="C31566" s="371"/>
      <c r="D31566" s="434"/>
    </row>
    <row r="31567" spans="1:4">
      <c r="A31567" s="371"/>
      <c r="B31567" s="371"/>
      <c r="C31567" s="371"/>
      <c r="D31567" s="434"/>
    </row>
    <row r="31568" spans="1:4">
      <c r="A31568" s="371"/>
      <c r="B31568" s="371"/>
      <c r="C31568" s="371"/>
      <c r="D31568" s="434"/>
    </row>
    <row r="31569" spans="1:4">
      <c r="A31569" s="371"/>
      <c r="B31569" s="371"/>
      <c r="C31569" s="371"/>
      <c r="D31569" s="434"/>
    </row>
    <row r="31570" spans="1:4">
      <c r="A31570" s="371"/>
      <c r="B31570" s="371"/>
      <c r="C31570" s="371"/>
      <c r="D31570" s="434"/>
    </row>
    <row r="31571" spans="1:4">
      <c r="A31571" s="371"/>
      <c r="B31571" s="371"/>
      <c r="C31571" s="371"/>
      <c r="D31571" s="434"/>
    </row>
    <row r="31572" spans="1:4">
      <c r="A31572" s="371"/>
      <c r="B31572" s="371"/>
      <c r="C31572" s="371"/>
      <c r="D31572" s="434"/>
    </row>
    <row r="31573" spans="1:4">
      <c r="A31573" s="371"/>
      <c r="B31573" s="371"/>
      <c r="C31573" s="371"/>
      <c r="D31573" s="434"/>
    </row>
    <row r="31574" spans="1:4">
      <c r="A31574" s="371"/>
      <c r="B31574" s="371"/>
      <c r="C31574" s="371"/>
      <c r="D31574" s="434"/>
    </row>
    <row r="31575" spans="1:4">
      <c r="A31575" s="371"/>
      <c r="B31575" s="371"/>
      <c r="C31575" s="371"/>
      <c r="D31575" s="434"/>
    </row>
    <row r="31576" spans="1:4">
      <c r="A31576" s="371"/>
      <c r="B31576" s="371"/>
      <c r="C31576" s="371"/>
      <c r="D31576" s="434"/>
    </row>
    <row r="31577" spans="1:4">
      <c r="A31577" s="371"/>
      <c r="B31577" s="371"/>
      <c r="C31577" s="371"/>
      <c r="D31577" s="434"/>
    </row>
    <row r="31578" spans="1:4">
      <c r="A31578" s="371"/>
      <c r="B31578" s="371"/>
      <c r="C31578" s="371"/>
      <c r="D31578" s="434"/>
    </row>
    <row r="31579" spans="1:4">
      <c r="A31579" s="371"/>
      <c r="B31579" s="371"/>
      <c r="C31579" s="371"/>
      <c r="D31579" s="434"/>
    </row>
    <row r="31580" spans="1:4">
      <c r="A31580" s="371"/>
      <c r="B31580" s="371"/>
      <c r="C31580" s="371"/>
      <c r="D31580" s="434"/>
    </row>
    <row r="31581" spans="1:4">
      <c r="A31581" s="371"/>
      <c r="B31581" s="371"/>
      <c r="C31581" s="371"/>
      <c r="D31581" s="434"/>
    </row>
    <row r="31582" spans="1:4">
      <c r="A31582" s="371"/>
      <c r="B31582" s="371"/>
      <c r="C31582" s="371"/>
      <c r="D31582" s="434"/>
    </row>
    <row r="31583" spans="1:4">
      <c r="A31583" s="371"/>
      <c r="B31583" s="371"/>
      <c r="C31583" s="371"/>
      <c r="D31583" s="434"/>
    </row>
    <row r="31584" spans="1:4">
      <c r="A31584" s="371"/>
      <c r="B31584" s="371"/>
      <c r="C31584" s="371"/>
      <c r="D31584" s="434"/>
    </row>
    <row r="31585" spans="1:4">
      <c r="A31585" s="371"/>
      <c r="B31585" s="371"/>
      <c r="C31585" s="371"/>
      <c r="D31585" s="434"/>
    </row>
    <row r="31586" spans="1:4">
      <c r="A31586" s="371"/>
      <c r="B31586" s="371"/>
      <c r="C31586" s="371"/>
      <c r="D31586" s="434"/>
    </row>
    <row r="31587" spans="1:4">
      <c r="A31587" s="371"/>
      <c r="B31587" s="371"/>
      <c r="C31587" s="371"/>
      <c r="D31587" s="434"/>
    </row>
    <row r="31588" spans="1:4">
      <c r="A31588" s="371"/>
      <c r="B31588" s="371"/>
      <c r="C31588" s="371"/>
      <c r="D31588" s="434"/>
    </row>
    <row r="31589" spans="1:4">
      <c r="A31589" s="371"/>
      <c r="B31589" s="371"/>
      <c r="C31589" s="371"/>
      <c r="D31589" s="434"/>
    </row>
    <row r="31590" spans="1:4">
      <c r="A31590" s="371"/>
      <c r="B31590" s="371"/>
      <c r="C31590" s="371"/>
      <c r="D31590" s="434"/>
    </row>
    <row r="31591" spans="1:4">
      <c r="A31591" s="371"/>
      <c r="B31591" s="371"/>
      <c r="C31591" s="371"/>
      <c r="D31591" s="434"/>
    </row>
    <row r="31592" spans="1:4">
      <c r="A31592" s="371"/>
      <c r="B31592" s="371"/>
      <c r="C31592" s="371"/>
      <c r="D31592" s="434"/>
    </row>
    <row r="31593" spans="1:4">
      <c r="A31593" s="371"/>
      <c r="B31593" s="371"/>
      <c r="C31593" s="371"/>
      <c r="D31593" s="434"/>
    </row>
    <row r="31594" spans="1:4">
      <c r="A31594" s="371"/>
      <c r="B31594" s="371"/>
      <c r="C31594" s="371"/>
      <c r="D31594" s="434"/>
    </row>
    <row r="31595" spans="1:4">
      <c r="A31595" s="371"/>
      <c r="B31595" s="371"/>
      <c r="C31595" s="371"/>
      <c r="D31595" s="434"/>
    </row>
    <row r="31596" spans="1:4">
      <c r="A31596" s="371"/>
      <c r="B31596" s="371"/>
      <c r="C31596" s="371"/>
      <c r="D31596" s="434"/>
    </row>
    <row r="31597" spans="1:4">
      <c r="A31597" s="371"/>
      <c r="B31597" s="371"/>
      <c r="C31597" s="371"/>
      <c r="D31597" s="434"/>
    </row>
    <row r="31598" spans="1:4">
      <c r="A31598" s="371"/>
      <c r="B31598" s="371"/>
      <c r="C31598" s="371"/>
      <c r="D31598" s="434"/>
    </row>
    <row r="31599" spans="1:4">
      <c r="A31599" s="371"/>
      <c r="B31599" s="371"/>
      <c r="C31599" s="371"/>
      <c r="D31599" s="434"/>
    </row>
    <row r="31600" spans="1:4">
      <c r="A31600" s="371"/>
      <c r="B31600" s="371"/>
      <c r="C31600" s="371"/>
      <c r="D31600" s="434"/>
    </row>
    <row r="31601" spans="1:4">
      <c r="A31601" s="371"/>
      <c r="B31601" s="371"/>
      <c r="C31601" s="371"/>
      <c r="D31601" s="434"/>
    </row>
    <row r="31602" spans="1:4">
      <c r="A31602" s="371"/>
      <c r="B31602" s="371"/>
      <c r="C31602" s="371"/>
      <c r="D31602" s="434"/>
    </row>
    <row r="31603" spans="1:4">
      <c r="A31603" s="371"/>
      <c r="B31603" s="371"/>
      <c r="C31603" s="371"/>
      <c r="D31603" s="434"/>
    </row>
    <row r="31604" spans="1:4">
      <c r="A31604" s="371"/>
      <c r="B31604" s="371"/>
      <c r="C31604" s="371"/>
      <c r="D31604" s="434"/>
    </row>
    <row r="31605" spans="1:4">
      <c r="A31605" s="371"/>
      <c r="B31605" s="371"/>
      <c r="C31605" s="371"/>
      <c r="D31605" s="434"/>
    </row>
    <row r="31606" spans="1:4">
      <c r="A31606" s="371"/>
      <c r="B31606" s="371"/>
      <c r="C31606" s="371"/>
      <c r="D31606" s="434"/>
    </row>
    <row r="31607" spans="1:4">
      <c r="A31607" s="371"/>
      <c r="B31607" s="371"/>
      <c r="C31607" s="371"/>
      <c r="D31607" s="434"/>
    </row>
    <row r="31608" spans="1:4">
      <c r="A31608" s="371"/>
      <c r="B31608" s="371"/>
      <c r="C31608" s="371"/>
      <c r="D31608" s="434"/>
    </row>
    <row r="31609" spans="1:4">
      <c r="A31609" s="371"/>
      <c r="B31609" s="371"/>
      <c r="C31609" s="371"/>
      <c r="D31609" s="434"/>
    </row>
    <row r="31610" spans="1:4">
      <c r="A31610" s="371"/>
      <c r="B31610" s="371"/>
      <c r="C31610" s="371"/>
      <c r="D31610" s="434"/>
    </row>
    <row r="31611" spans="1:4">
      <c r="A31611" s="371"/>
      <c r="B31611" s="371"/>
      <c r="C31611" s="371"/>
      <c r="D31611" s="434"/>
    </row>
    <row r="31612" spans="1:4">
      <c r="A31612" s="371"/>
      <c r="B31612" s="371"/>
      <c r="C31612" s="371"/>
      <c r="D31612" s="434"/>
    </row>
    <row r="31613" spans="1:4">
      <c r="A31613" s="371"/>
      <c r="B31613" s="371"/>
      <c r="C31613" s="371"/>
      <c r="D31613" s="434"/>
    </row>
    <row r="31614" spans="1:4">
      <c r="A31614" s="371"/>
      <c r="B31614" s="371"/>
      <c r="C31614" s="371"/>
      <c r="D31614" s="434"/>
    </row>
    <row r="31615" spans="1:4">
      <c r="A31615" s="371"/>
      <c r="B31615" s="371"/>
      <c r="C31615" s="371"/>
      <c r="D31615" s="434"/>
    </row>
    <row r="31616" spans="1:4">
      <c r="A31616" s="371"/>
      <c r="B31616" s="371"/>
      <c r="C31616" s="371"/>
      <c r="D31616" s="434"/>
    </row>
    <row r="31617" spans="1:4">
      <c r="A31617" s="371"/>
      <c r="B31617" s="371"/>
      <c r="C31617" s="371"/>
      <c r="D31617" s="434"/>
    </row>
    <row r="31618" spans="1:4">
      <c r="A31618" s="371"/>
      <c r="B31618" s="371"/>
      <c r="C31618" s="371"/>
      <c r="D31618" s="434"/>
    </row>
    <row r="31619" spans="1:4">
      <c r="A31619" s="371"/>
      <c r="B31619" s="371"/>
      <c r="C31619" s="371"/>
      <c r="D31619" s="434"/>
    </row>
    <row r="31620" spans="1:4">
      <c r="A31620" s="371"/>
      <c r="B31620" s="371"/>
      <c r="C31620" s="371"/>
      <c r="D31620" s="434"/>
    </row>
    <row r="31621" spans="1:4">
      <c r="A31621" s="371"/>
      <c r="B31621" s="371"/>
      <c r="C31621" s="371"/>
      <c r="D31621" s="434"/>
    </row>
    <row r="31622" spans="1:4">
      <c r="A31622" s="371"/>
      <c r="B31622" s="371"/>
      <c r="C31622" s="371"/>
      <c r="D31622" s="434"/>
    </row>
    <row r="31623" spans="1:4">
      <c r="A31623" s="371"/>
      <c r="B31623" s="371"/>
      <c r="C31623" s="371"/>
      <c r="D31623" s="434"/>
    </row>
    <row r="31624" spans="1:4">
      <c r="A31624" s="371"/>
      <c r="B31624" s="371"/>
      <c r="C31624" s="371"/>
      <c r="D31624" s="434"/>
    </row>
    <row r="31625" spans="1:4">
      <c r="A31625" s="371"/>
      <c r="B31625" s="371"/>
      <c r="C31625" s="371"/>
      <c r="D31625" s="434"/>
    </row>
    <row r="31626" spans="1:4">
      <c r="A31626" s="371"/>
      <c r="B31626" s="371"/>
      <c r="C31626" s="371"/>
      <c r="D31626" s="434"/>
    </row>
    <row r="31627" spans="1:4">
      <c r="A31627" s="371"/>
      <c r="B31627" s="371"/>
      <c r="C31627" s="371"/>
      <c r="D31627" s="434"/>
    </row>
    <row r="31628" spans="1:4">
      <c r="A31628" s="371"/>
      <c r="B31628" s="371"/>
      <c r="C31628" s="371"/>
      <c r="D31628" s="434"/>
    </row>
    <row r="31629" spans="1:4">
      <c r="A31629" s="371"/>
      <c r="B31629" s="371"/>
      <c r="C31629" s="371"/>
      <c r="D31629" s="434"/>
    </row>
    <row r="31630" spans="1:4">
      <c r="A31630" s="371"/>
      <c r="B31630" s="371"/>
      <c r="C31630" s="371"/>
      <c r="D31630" s="434"/>
    </row>
    <row r="31631" spans="1:4">
      <c r="A31631" s="371"/>
      <c r="B31631" s="371"/>
      <c r="C31631" s="371"/>
      <c r="D31631" s="434"/>
    </row>
    <row r="31632" spans="1:4">
      <c r="A31632" s="371"/>
      <c r="B31632" s="371"/>
      <c r="C31632" s="371"/>
      <c r="D31632" s="434"/>
    </row>
    <row r="31633" spans="1:4">
      <c r="A31633" s="371"/>
      <c r="B31633" s="371"/>
      <c r="C31633" s="371"/>
      <c r="D31633" s="434"/>
    </row>
    <row r="31634" spans="1:4">
      <c r="A31634" s="371"/>
      <c r="B31634" s="371"/>
      <c r="C31634" s="371"/>
      <c r="D31634" s="434"/>
    </row>
    <row r="31635" spans="1:4">
      <c r="A31635" s="371"/>
      <c r="B31635" s="371"/>
      <c r="C31635" s="371"/>
      <c r="D31635" s="434"/>
    </row>
    <row r="31636" spans="1:4">
      <c r="A31636" s="371"/>
      <c r="B31636" s="371"/>
      <c r="C31636" s="371"/>
      <c r="D31636" s="434"/>
    </row>
    <row r="31637" spans="1:4">
      <c r="A31637" s="371"/>
      <c r="B31637" s="371"/>
      <c r="C31637" s="371"/>
      <c r="D31637" s="434"/>
    </row>
    <row r="31638" spans="1:4">
      <c r="A31638" s="371"/>
      <c r="B31638" s="371"/>
      <c r="C31638" s="371"/>
      <c r="D31638" s="434"/>
    </row>
    <row r="31639" spans="1:4">
      <c r="A31639" s="371"/>
      <c r="B31639" s="371"/>
      <c r="C31639" s="371"/>
      <c r="D31639" s="434"/>
    </row>
    <row r="31640" spans="1:4">
      <c r="A31640" s="371"/>
      <c r="B31640" s="371"/>
      <c r="C31640" s="371"/>
      <c r="D31640" s="434"/>
    </row>
    <row r="31641" spans="1:4">
      <c r="A31641" s="371"/>
      <c r="B31641" s="371"/>
      <c r="C31641" s="371"/>
      <c r="D31641" s="434"/>
    </row>
    <row r="31642" spans="1:4">
      <c r="A31642" s="371"/>
      <c r="B31642" s="371"/>
      <c r="C31642" s="371"/>
      <c r="D31642" s="434"/>
    </row>
    <row r="31643" spans="1:4">
      <c r="A31643" s="371"/>
      <c r="B31643" s="371"/>
      <c r="C31643" s="371"/>
      <c r="D31643" s="434"/>
    </row>
    <row r="31644" spans="1:4">
      <c r="A31644" s="371"/>
      <c r="B31644" s="371"/>
      <c r="C31644" s="371"/>
      <c r="D31644" s="434"/>
    </row>
    <row r="31645" spans="1:4">
      <c r="A31645" s="371"/>
      <c r="B31645" s="371"/>
      <c r="C31645" s="371"/>
      <c r="D31645" s="434"/>
    </row>
    <row r="31646" spans="1:4">
      <c r="A31646" s="371"/>
      <c r="B31646" s="371"/>
      <c r="C31646" s="371"/>
      <c r="D31646" s="434"/>
    </row>
    <row r="31647" spans="1:4">
      <c r="A31647" s="371"/>
      <c r="B31647" s="371"/>
      <c r="C31647" s="371"/>
      <c r="D31647" s="434"/>
    </row>
    <row r="31648" spans="1:4">
      <c r="A31648" s="371"/>
      <c r="B31648" s="371"/>
      <c r="C31648" s="371"/>
      <c r="D31648" s="434"/>
    </row>
    <row r="31649" spans="1:4">
      <c r="A31649" s="371"/>
      <c r="B31649" s="371"/>
      <c r="C31649" s="371"/>
      <c r="D31649" s="434"/>
    </row>
    <row r="31650" spans="1:4">
      <c r="A31650" s="371"/>
      <c r="B31650" s="371"/>
      <c r="C31650" s="371"/>
      <c r="D31650" s="434"/>
    </row>
    <row r="31651" spans="1:4">
      <c r="A31651" s="371"/>
      <c r="B31651" s="371"/>
      <c r="C31651" s="371"/>
      <c r="D31651" s="434"/>
    </row>
    <row r="31652" spans="1:4">
      <c r="A31652" s="371"/>
      <c r="B31652" s="371"/>
      <c r="C31652" s="371"/>
      <c r="D31652" s="434"/>
    </row>
    <row r="31653" spans="1:4">
      <c r="A31653" s="371"/>
      <c r="B31653" s="371"/>
      <c r="C31653" s="371"/>
      <c r="D31653" s="434"/>
    </row>
    <row r="31654" spans="1:4">
      <c r="A31654" s="371"/>
      <c r="B31654" s="371"/>
      <c r="C31654" s="371"/>
      <c r="D31654" s="434"/>
    </row>
    <row r="31655" spans="1:4">
      <c r="A31655" s="371"/>
      <c r="B31655" s="371"/>
      <c r="C31655" s="371"/>
      <c r="D31655" s="434"/>
    </row>
    <row r="31656" spans="1:4">
      <c r="A31656" s="371"/>
      <c r="B31656" s="371"/>
      <c r="C31656" s="371"/>
      <c r="D31656" s="434"/>
    </row>
    <row r="31657" spans="1:4">
      <c r="A31657" s="371"/>
      <c r="B31657" s="371"/>
      <c r="C31657" s="371"/>
      <c r="D31657" s="434"/>
    </row>
    <row r="31658" spans="1:4">
      <c r="A31658" s="371"/>
      <c r="B31658" s="371"/>
      <c r="C31658" s="371"/>
      <c r="D31658" s="434"/>
    </row>
    <row r="31659" spans="1:4">
      <c r="A31659" s="371"/>
      <c r="B31659" s="371"/>
      <c r="C31659" s="371"/>
      <c r="D31659" s="434"/>
    </row>
    <row r="31660" spans="1:4">
      <c r="A31660" s="371"/>
      <c r="B31660" s="371"/>
      <c r="C31660" s="371"/>
      <c r="D31660" s="434"/>
    </row>
    <row r="31661" spans="1:4">
      <c r="A31661" s="371"/>
      <c r="B31661" s="371"/>
      <c r="C31661" s="371"/>
      <c r="D31661" s="434"/>
    </row>
    <row r="31662" spans="1:4">
      <c r="A31662" s="371"/>
      <c r="B31662" s="371"/>
      <c r="C31662" s="371"/>
      <c r="D31662" s="434"/>
    </row>
    <row r="31663" spans="1:4">
      <c r="A31663" s="371"/>
      <c r="B31663" s="371"/>
      <c r="C31663" s="371"/>
      <c r="D31663" s="434"/>
    </row>
    <row r="31664" spans="1:4">
      <c r="A31664" s="371"/>
      <c r="B31664" s="371"/>
      <c r="C31664" s="371"/>
      <c r="D31664" s="434"/>
    </row>
    <row r="31665" spans="1:4">
      <c r="A31665" s="371"/>
      <c r="B31665" s="371"/>
      <c r="C31665" s="371"/>
      <c r="D31665" s="434"/>
    </row>
    <row r="31666" spans="1:4">
      <c r="A31666" s="371"/>
      <c r="B31666" s="371"/>
      <c r="C31666" s="371"/>
      <c r="D31666" s="434"/>
    </row>
    <row r="31667" spans="1:4">
      <c r="A31667" s="371"/>
      <c r="B31667" s="371"/>
      <c r="C31667" s="371"/>
      <c r="D31667" s="434"/>
    </row>
    <row r="31668" spans="1:4">
      <c r="A31668" s="371"/>
      <c r="B31668" s="371"/>
      <c r="C31668" s="371"/>
      <c r="D31668" s="434"/>
    </row>
    <row r="31669" spans="1:4">
      <c r="A31669" s="371"/>
      <c r="B31669" s="371"/>
      <c r="C31669" s="371"/>
      <c r="D31669" s="434"/>
    </row>
    <row r="31670" spans="1:4">
      <c r="A31670" s="371"/>
      <c r="B31670" s="371"/>
      <c r="C31670" s="371"/>
      <c r="D31670" s="434"/>
    </row>
    <row r="31671" spans="1:4">
      <c r="A31671" s="371"/>
      <c r="B31671" s="371"/>
      <c r="C31671" s="371"/>
      <c r="D31671" s="434"/>
    </row>
    <row r="31672" spans="1:4">
      <c r="A31672" s="371"/>
      <c r="B31672" s="371"/>
      <c r="C31672" s="371"/>
      <c r="D31672" s="434"/>
    </row>
    <row r="31673" spans="1:4">
      <c r="A31673" s="371"/>
      <c r="B31673" s="371"/>
      <c r="C31673" s="371"/>
      <c r="D31673" s="434"/>
    </row>
    <row r="31674" spans="1:4">
      <c r="A31674" s="371"/>
      <c r="B31674" s="371"/>
      <c r="C31674" s="371"/>
      <c r="D31674" s="434"/>
    </row>
    <row r="31675" spans="1:4">
      <c r="A31675" s="371"/>
      <c r="B31675" s="371"/>
      <c r="C31675" s="371"/>
      <c r="D31675" s="434"/>
    </row>
    <row r="31676" spans="1:4">
      <c r="A31676" s="371"/>
      <c r="B31676" s="371"/>
      <c r="C31676" s="371"/>
      <c r="D31676" s="434"/>
    </row>
    <row r="31677" spans="1:4">
      <c r="A31677" s="371"/>
      <c r="B31677" s="371"/>
      <c r="C31677" s="371"/>
      <c r="D31677" s="434"/>
    </row>
    <row r="31678" spans="1:4">
      <c r="A31678" s="371"/>
      <c r="B31678" s="371"/>
      <c r="C31678" s="371"/>
      <c r="D31678" s="434"/>
    </row>
    <row r="31679" spans="1:4">
      <c r="A31679" s="371"/>
      <c r="B31679" s="371"/>
      <c r="C31679" s="371"/>
      <c r="D31679" s="434"/>
    </row>
    <row r="31680" spans="1:4">
      <c r="A31680" s="371"/>
      <c r="B31680" s="371"/>
      <c r="C31680" s="371"/>
      <c r="D31680" s="434"/>
    </row>
    <row r="31681" spans="1:4">
      <c r="A31681" s="371"/>
      <c r="B31681" s="371"/>
      <c r="C31681" s="371"/>
      <c r="D31681" s="434"/>
    </row>
    <row r="31682" spans="1:4">
      <c r="A31682" s="371"/>
      <c r="B31682" s="371"/>
      <c r="C31682" s="371"/>
      <c r="D31682" s="434"/>
    </row>
    <row r="31683" spans="1:4">
      <c r="A31683" s="371"/>
      <c r="B31683" s="371"/>
      <c r="C31683" s="371"/>
      <c r="D31683" s="434"/>
    </row>
    <row r="31684" spans="1:4">
      <c r="A31684" s="371"/>
      <c r="B31684" s="371"/>
      <c r="C31684" s="371"/>
      <c r="D31684" s="434"/>
    </row>
    <row r="31685" spans="1:4">
      <c r="A31685" s="371"/>
      <c r="B31685" s="371"/>
      <c r="C31685" s="371"/>
      <c r="D31685" s="434"/>
    </row>
    <row r="31686" spans="1:4">
      <c r="A31686" s="371"/>
      <c r="B31686" s="371"/>
      <c r="C31686" s="371"/>
      <c r="D31686" s="434"/>
    </row>
    <row r="31687" spans="1:4">
      <c r="A31687" s="371"/>
      <c r="B31687" s="371"/>
      <c r="C31687" s="371"/>
      <c r="D31687" s="434"/>
    </row>
    <row r="31688" spans="1:4">
      <c r="A31688" s="371"/>
      <c r="B31688" s="371"/>
      <c r="C31688" s="371"/>
      <c r="D31688" s="434"/>
    </row>
    <row r="31689" spans="1:4">
      <c r="A31689" s="371"/>
      <c r="B31689" s="371"/>
      <c r="C31689" s="371"/>
      <c r="D31689" s="434"/>
    </row>
    <row r="31690" spans="1:4">
      <c r="A31690" s="371"/>
      <c r="B31690" s="371"/>
      <c r="C31690" s="371"/>
      <c r="D31690" s="434"/>
    </row>
    <row r="31691" spans="1:4">
      <c r="A31691" s="371"/>
      <c r="B31691" s="371"/>
      <c r="C31691" s="371"/>
      <c r="D31691" s="434"/>
    </row>
    <row r="31692" spans="1:4">
      <c r="A31692" s="371"/>
      <c r="B31692" s="371"/>
      <c r="C31692" s="371"/>
      <c r="D31692" s="434"/>
    </row>
    <row r="31693" spans="1:4">
      <c r="A31693" s="371"/>
      <c r="B31693" s="371"/>
      <c r="C31693" s="371"/>
      <c r="D31693" s="434"/>
    </row>
    <row r="31694" spans="1:4">
      <c r="A31694" s="371"/>
      <c r="B31694" s="371"/>
      <c r="C31694" s="371"/>
      <c r="D31694" s="434"/>
    </row>
    <row r="31695" spans="1:4">
      <c r="A31695" s="371"/>
      <c r="B31695" s="371"/>
      <c r="C31695" s="371"/>
      <c r="D31695" s="434"/>
    </row>
    <row r="31696" spans="1:4">
      <c r="A31696" s="371"/>
      <c r="B31696" s="371"/>
      <c r="C31696" s="371"/>
      <c r="D31696" s="434"/>
    </row>
    <row r="31697" spans="1:4">
      <c r="A31697" s="371"/>
      <c r="B31697" s="371"/>
      <c r="C31697" s="371"/>
      <c r="D31697" s="434"/>
    </row>
    <row r="31698" spans="1:4">
      <c r="A31698" s="371"/>
      <c r="B31698" s="371"/>
      <c r="C31698" s="371"/>
      <c r="D31698" s="434"/>
    </row>
    <row r="31699" spans="1:4">
      <c r="A31699" s="371"/>
      <c r="B31699" s="371"/>
      <c r="C31699" s="371"/>
      <c r="D31699" s="434"/>
    </row>
    <row r="31700" spans="1:4">
      <c r="A31700" s="371"/>
      <c r="B31700" s="371"/>
      <c r="C31700" s="371"/>
      <c r="D31700" s="434"/>
    </row>
    <row r="31701" spans="1:4">
      <c r="A31701" s="371"/>
      <c r="B31701" s="371"/>
      <c r="C31701" s="371"/>
      <c r="D31701" s="434"/>
    </row>
    <row r="31702" spans="1:4">
      <c r="A31702" s="371"/>
      <c r="B31702" s="371"/>
      <c r="C31702" s="371"/>
      <c r="D31702" s="434"/>
    </row>
    <row r="31703" spans="1:4">
      <c r="A31703" s="371"/>
      <c r="B31703" s="371"/>
      <c r="C31703" s="371"/>
      <c r="D31703" s="434"/>
    </row>
    <row r="31704" spans="1:4">
      <c r="A31704" s="371"/>
      <c r="B31704" s="371"/>
      <c r="C31704" s="371"/>
      <c r="D31704" s="434"/>
    </row>
    <row r="31705" spans="1:4">
      <c r="A31705" s="371"/>
      <c r="B31705" s="371"/>
      <c r="C31705" s="371"/>
      <c r="D31705" s="434"/>
    </row>
    <row r="31706" spans="1:4">
      <c r="A31706" s="371"/>
      <c r="B31706" s="371"/>
      <c r="C31706" s="371"/>
      <c r="D31706" s="434"/>
    </row>
    <row r="31707" spans="1:4">
      <c r="A31707" s="371"/>
      <c r="B31707" s="371"/>
      <c r="C31707" s="371"/>
      <c r="D31707" s="434"/>
    </row>
    <row r="31708" spans="1:4">
      <c r="A31708" s="371"/>
      <c r="B31708" s="371"/>
      <c r="C31708" s="371"/>
      <c r="D31708" s="434"/>
    </row>
    <row r="31709" spans="1:4">
      <c r="A31709" s="371"/>
      <c r="B31709" s="371"/>
      <c r="C31709" s="371"/>
      <c r="D31709" s="434"/>
    </row>
    <row r="31710" spans="1:4">
      <c r="A31710" s="371"/>
      <c r="B31710" s="371"/>
      <c r="C31710" s="371"/>
      <c r="D31710" s="434"/>
    </row>
    <row r="31711" spans="1:4">
      <c r="A31711" s="371"/>
      <c r="B31711" s="371"/>
      <c r="C31711" s="371"/>
      <c r="D31711" s="434"/>
    </row>
    <row r="31712" spans="1:4">
      <c r="A31712" s="371"/>
      <c r="B31712" s="371"/>
      <c r="C31712" s="371"/>
      <c r="D31712" s="434"/>
    </row>
    <row r="31713" spans="1:4">
      <c r="A31713" s="371"/>
      <c r="B31713" s="371"/>
      <c r="C31713" s="371"/>
      <c r="D31713" s="434"/>
    </row>
    <row r="31714" spans="1:4">
      <c r="A31714" s="371"/>
      <c r="B31714" s="371"/>
      <c r="C31714" s="371"/>
      <c r="D31714" s="434"/>
    </row>
    <row r="31715" spans="1:4">
      <c r="A31715" s="371"/>
      <c r="B31715" s="371"/>
      <c r="C31715" s="371"/>
      <c r="D31715" s="434"/>
    </row>
    <row r="31716" spans="1:4">
      <c r="A31716" s="371"/>
      <c r="B31716" s="371"/>
      <c r="C31716" s="371"/>
      <c r="D31716" s="434"/>
    </row>
    <row r="31717" spans="1:4">
      <c r="A31717" s="371"/>
      <c r="B31717" s="371"/>
      <c r="C31717" s="371"/>
      <c r="D31717" s="434"/>
    </row>
    <row r="31718" spans="1:4">
      <c r="A31718" s="371"/>
      <c r="B31718" s="371"/>
      <c r="C31718" s="371"/>
      <c r="D31718" s="434"/>
    </row>
    <row r="31719" spans="1:4">
      <c r="A31719" s="371"/>
      <c r="B31719" s="371"/>
      <c r="C31719" s="371"/>
      <c r="D31719" s="434"/>
    </row>
    <row r="31720" spans="1:4">
      <c r="A31720" s="371"/>
      <c r="B31720" s="371"/>
      <c r="C31720" s="371"/>
      <c r="D31720" s="434"/>
    </row>
    <row r="31721" spans="1:4">
      <c r="A31721" s="371"/>
      <c r="B31721" s="371"/>
      <c r="C31721" s="371"/>
      <c r="D31721" s="434"/>
    </row>
    <row r="31722" spans="1:4">
      <c r="A31722" s="371"/>
      <c r="B31722" s="371"/>
      <c r="C31722" s="371"/>
      <c r="D31722" s="434"/>
    </row>
    <row r="31723" spans="1:4">
      <c r="A31723" s="371"/>
      <c r="B31723" s="371"/>
      <c r="C31723" s="371"/>
      <c r="D31723" s="434"/>
    </row>
    <row r="31724" spans="1:4">
      <c r="A31724" s="371"/>
      <c r="B31724" s="371"/>
      <c r="C31724" s="371"/>
      <c r="D31724" s="434"/>
    </row>
    <row r="31725" spans="1:4">
      <c r="A31725" s="371"/>
      <c r="B31725" s="371"/>
      <c r="C31725" s="371"/>
      <c r="D31725" s="434"/>
    </row>
    <row r="31726" spans="1:4">
      <c r="A31726" s="371"/>
      <c r="B31726" s="371"/>
      <c r="C31726" s="371"/>
      <c r="D31726" s="434"/>
    </row>
    <row r="31727" spans="1:4">
      <c r="A31727" s="371"/>
      <c r="B31727" s="371"/>
      <c r="C31727" s="371"/>
      <c r="D31727" s="434"/>
    </row>
    <row r="31728" spans="1:4">
      <c r="A31728" s="371"/>
      <c r="B31728" s="371"/>
      <c r="C31728" s="371"/>
      <c r="D31728" s="434"/>
    </row>
    <row r="31729" spans="1:4">
      <c r="A31729" s="371"/>
      <c r="B31729" s="371"/>
      <c r="C31729" s="371"/>
      <c r="D31729" s="434"/>
    </row>
    <row r="31730" spans="1:4">
      <c r="A31730" s="371"/>
      <c r="B31730" s="371"/>
      <c r="C31730" s="371"/>
      <c r="D31730" s="434"/>
    </row>
    <row r="31731" spans="1:4">
      <c r="A31731" s="371"/>
      <c r="B31731" s="371"/>
      <c r="C31731" s="371"/>
      <c r="D31731" s="434"/>
    </row>
    <row r="31732" spans="1:4">
      <c r="A31732" s="371"/>
      <c r="B31732" s="371"/>
      <c r="C31732" s="371"/>
      <c r="D31732" s="434"/>
    </row>
    <row r="31733" spans="1:4">
      <c r="A31733" s="371"/>
      <c r="B31733" s="371"/>
      <c r="C31733" s="371"/>
      <c r="D31733" s="434"/>
    </row>
    <row r="31734" spans="1:4">
      <c r="A31734" s="371"/>
      <c r="B31734" s="371"/>
      <c r="C31734" s="371"/>
      <c r="D31734" s="434"/>
    </row>
    <row r="31735" spans="1:4">
      <c r="A31735" s="371"/>
      <c r="B31735" s="371"/>
      <c r="C31735" s="371"/>
      <c r="D31735" s="434"/>
    </row>
    <row r="31736" spans="1:4">
      <c r="A31736" s="371"/>
      <c r="B31736" s="371"/>
      <c r="C31736" s="371"/>
      <c r="D31736" s="434"/>
    </row>
    <row r="31737" spans="1:4">
      <c r="A31737" s="371"/>
      <c r="B31737" s="371"/>
      <c r="C31737" s="371"/>
      <c r="D31737" s="434"/>
    </row>
    <row r="31738" spans="1:4">
      <c r="A31738" s="371"/>
      <c r="B31738" s="371"/>
      <c r="C31738" s="371"/>
      <c r="D31738" s="434"/>
    </row>
    <row r="31739" spans="1:4">
      <c r="A31739" s="371"/>
      <c r="B31739" s="371"/>
      <c r="C31739" s="371"/>
      <c r="D31739" s="434"/>
    </row>
    <row r="31740" spans="1:4">
      <c r="A31740" s="371"/>
      <c r="B31740" s="371"/>
      <c r="C31740" s="371"/>
      <c r="D31740" s="434"/>
    </row>
    <row r="31741" spans="1:4">
      <c r="A31741" s="371"/>
      <c r="B31741" s="371"/>
      <c r="C31741" s="371"/>
      <c r="D31741" s="434"/>
    </row>
    <row r="31742" spans="1:4">
      <c r="A31742" s="371"/>
      <c r="B31742" s="371"/>
      <c r="C31742" s="371"/>
      <c r="D31742" s="434"/>
    </row>
    <row r="31743" spans="1:4">
      <c r="A31743" s="371"/>
      <c r="B31743" s="371"/>
      <c r="C31743" s="371"/>
      <c r="D31743" s="434"/>
    </row>
    <row r="31744" spans="1:4">
      <c r="A31744" s="371"/>
      <c r="B31744" s="371"/>
      <c r="C31744" s="371"/>
      <c r="D31744" s="434"/>
    </row>
    <row r="31745" spans="1:4">
      <c r="A31745" s="371"/>
      <c r="B31745" s="371"/>
      <c r="C31745" s="371"/>
      <c r="D31745" s="434"/>
    </row>
    <row r="31746" spans="1:4">
      <c r="A31746" s="371"/>
      <c r="B31746" s="371"/>
      <c r="C31746" s="371"/>
      <c r="D31746" s="434"/>
    </row>
    <row r="31747" spans="1:4">
      <c r="A31747" s="371"/>
      <c r="B31747" s="371"/>
      <c r="C31747" s="371"/>
      <c r="D31747" s="434"/>
    </row>
    <row r="31748" spans="1:4">
      <c r="A31748" s="371"/>
      <c r="B31748" s="371"/>
      <c r="C31748" s="371"/>
      <c r="D31748" s="434"/>
    </row>
    <row r="31749" spans="1:4">
      <c r="A31749" s="371"/>
      <c r="B31749" s="371"/>
      <c r="C31749" s="371"/>
      <c r="D31749" s="434"/>
    </row>
    <row r="31750" spans="1:4">
      <c r="A31750" s="371"/>
      <c r="B31750" s="371"/>
      <c r="C31750" s="371"/>
      <c r="D31750" s="434"/>
    </row>
    <row r="31751" spans="1:4">
      <c r="A31751" s="371"/>
      <c r="B31751" s="371"/>
      <c r="C31751" s="371"/>
      <c r="D31751" s="434"/>
    </row>
    <row r="31752" spans="1:4">
      <c r="A31752" s="371"/>
      <c r="B31752" s="371"/>
      <c r="C31752" s="371"/>
      <c r="D31752" s="434"/>
    </row>
    <row r="31753" spans="1:4">
      <c r="A31753" s="371"/>
      <c r="B31753" s="371"/>
      <c r="C31753" s="371"/>
      <c r="D31753" s="434"/>
    </row>
    <row r="31754" spans="1:4">
      <c r="A31754" s="371"/>
      <c r="B31754" s="371"/>
      <c r="C31754" s="371"/>
      <c r="D31754" s="434"/>
    </row>
    <row r="31755" spans="1:4">
      <c r="A31755" s="371"/>
      <c r="B31755" s="371"/>
      <c r="C31755" s="371"/>
      <c r="D31755" s="434"/>
    </row>
    <row r="31756" spans="1:4">
      <c r="A31756" s="371"/>
      <c r="B31756" s="371"/>
      <c r="C31756" s="371"/>
      <c r="D31756" s="434"/>
    </row>
    <row r="31757" spans="1:4">
      <c r="A31757" s="371"/>
      <c r="B31757" s="371"/>
      <c r="C31757" s="371"/>
      <c r="D31757" s="434"/>
    </row>
    <row r="31758" spans="1:4">
      <c r="A31758" s="371"/>
      <c r="B31758" s="371"/>
      <c r="C31758" s="371"/>
      <c r="D31758" s="434"/>
    </row>
    <row r="31759" spans="1:4">
      <c r="A31759" s="371"/>
      <c r="B31759" s="371"/>
      <c r="C31759" s="371"/>
      <c r="D31759" s="434"/>
    </row>
    <row r="31760" spans="1:4">
      <c r="A31760" s="371"/>
      <c r="B31760" s="371"/>
      <c r="C31760" s="371"/>
      <c r="D31760" s="434"/>
    </row>
    <row r="31761" spans="1:4">
      <c r="A31761" s="371"/>
      <c r="B31761" s="371"/>
      <c r="C31761" s="371"/>
      <c r="D31761" s="434"/>
    </row>
    <row r="31762" spans="1:4">
      <c r="A31762" s="371"/>
      <c r="B31762" s="371"/>
      <c r="C31762" s="371"/>
      <c r="D31762" s="434"/>
    </row>
    <row r="31763" spans="1:4">
      <c r="A31763" s="371"/>
      <c r="B31763" s="371"/>
      <c r="C31763" s="371"/>
      <c r="D31763" s="434"/>
    </row>
    <row r="31764" spans="1:4">
      <c r="A31764" s="371"/>
      <c r="B31764" s="371"/>
      <c r="C31764" s="371"/>
      <c r="D31764" s="434"/>
    </row>
    <row r="31765" spans="1:4">
      <c r="A31765" s="371"/>
      <c r="B31765" s="371"/>
      <c r="C31765" s="371"/>
      <c r="D31765" s="434"/>
    </row>
    <row r="31766" spans="1:4">
      <c r="A31766" s="371"/>
      <c r="B31766" s="371"/>
      <c r="C31766" s="371"/>
      <c r="D31766" s="434"/>
    </row>
    <row r="31767" spans="1:4">
      <c r="A31767" s="371"/>
      <c r="B31767" s="371"/>
      <c r="C31767" s="371"/>
      <c r="D31767" s="434"/>
    </row>
    <row r="31768" spans="1:4">
      <c r="A31768" s="371"/>
      <c r="B31768" s="371"/>
      <c r="C31768" s="371"/>
      <c r="D31768" s="434"/>
    </row>
    <row r="31769" spans="1:4">
      <c r="A31769" s="371"/>
      <c r="B31769" s="371"/>
      <c r="C31769" s="371"/>
      <c r="D31769" s="434"/>
    </row>
    <row r="31770" spans="1:4">
      <c r="A31770" s="371"/>
      <c r="B31770" s="371"/>
      <c r="C31770" s="371"/>
      <c r="D31770" s="434"/>
    </row>
    <row r="31771" spans="1:4">
      <c r="A31771" s="371"/>
      <c r="B31771" s="371"/>
      <c r="C31771" s="371"/>
      <c r="D31771" s="434"/>
    </row>
    <row r="31772" spans="1:4">
      <c r="A31772" s="371"/>
      <c r="B31772" s="371"/>
      <c r="C31772" s="371"/>
      <c r="D31772" s="434"/>
    </row>
    <row r="31773" spans="1:4">
      <c r="A31773" s="371"/>
      <c r="B31773" s="371"/>
      <c r="C31773" s="371"/>
      <c r="D31773" s="434"/>
    </row>
    <row r="31774" spans="1:4">
      <c r="A31774" s="371"/>
      <c r="B31774" s="371"/>
      <c r="C31774" s="371"/>
      <c r="D31774" s="434"/>
    </row>
    <row r="31775" spans="1:4">
      <c r="A31775" s="371"/>
      <c r="B31775" s="371"/>
      <c r="C31775" s="371"/>
      <c r="D31775" s="434"/>
    </row>
    <row r="31776" spans="1:4">
      <c r="A31776" s="371"/>
      <c r="B31776" s="371"/>
      <c r="C31776" s="371"/>
      <c r="D31776" s="434"/>
    </row>
    <row r="31777" spans="1:4">
      <c r="A31777" s="371"/>
      <c r="B31777" s="371"/>
      <c r="C31777" s="371"/>
      <c r="D31777" s="434"/>
    </row>
    <row r="31778" spans="1:4">
      <c r="A31778" s="371"/>
      <c r="B31778" s="371"/>
      <c r="C31778" s="371"/>
      <c r="D31778" s="434"/>
    </row>
    <row r="31779" spans="1:4">
      <c r="A31779" s="371"/>
      <c r="B31779" s="371"/>
      <c r="C31779" s="371"/>
      <c r="D31779" s="434"/>
    </row>
    <row r="31780" spans="1:4">
      <c r="A31780" s="371"/>
      <c r="B31780" s="371"/>
      <c r="C31780" s="371"/>
      <c r="D31780" s="434"/>
    </row>
    <row r="31781" spans="1:4">
      <c r="A31781" s="371"/>
      <c r="B31781" s="371"/>
      <c r="C31781" s="371"/>
      <c r="D31781" s="434"/>
    </row>
    <row r="31782" spans="1:4">
      <c r="A31782" s="371"/>
      <c r="B31782" s="371"/>
      <c r="C31782" s="371"/>
      <c r="D31782" s="434"/>
    </row>
    <row r="31783" spans="1:4">
      <c r="A31783" s="371"/>
      <c r="B31783" s="371"/>
      <c r="C31783" s="371"/>
      <c r="D31783" s="434"/>
    </row>
    <row r="31784" spans="1:4">
      <c r="A31784" s="371"/>
      <c r="B31784" s="371"/>
      <c r="C31784" s="371"/>
      <c r="D31784" s="434"/>
    </row>
    <row r="31785" spans="1:4">
      <c r="A31785" s="371"/>
      <c r="B31785" s="371"/>
      <c r="C31785" s="371"/>
      <c r="D31785" s="434"/>
    </row>
    <row r="31786" spans="1:4">
      <c r="A31786" s="371"/>
      <c r="B31786" s="371"/>
      <c r="C31786" s="371"/>
      <c r="D31786" s="434"/>
    </row>
    <row r="31787" spans="1:4">
      <c r="A31787" s="371"/>
      <c r="B31787" s="371"/>
      <c r="C31787" s="371"/>
      <c r="D31787" s="434"/>
    </row>
    <row r="31788" spans="1:4">
      <c r="A31788" s="371"/>
      <c r="B31788" s="371"/>
      <c r="C31788" s="371"/>
      <c r="D31788" s="434"/>
    </row>
    <row r="31789" spans="1:4">
      <c r="A31789" s="371"/>
      <c r="B31789" s="371"/>
      <c r="C31789" s="371"/>
      <c r="D31789" s="434"/>
    </row>
    <row r="31790" spans="1:4">
      <c r="A31790" s="371"/>
      <c r="B31790" s="371"/>
      <c r="C31790" s="371"/>
      <c r="D31790" s="434"/>
    </row>
    <row r="31791" spans="1:4">
      <c r="A31791" s="371"/>
      <c r="B31791" s="371"/>
      <c r="C31791" s="371"/>
      <c r="D31791" s="434"/>
    </row>
    <row r="31792" spans="1:4">
      <c r="A31792" s="371"/>
      <c r="B31792" s="371"/>
      <c r="C31792" s="371"/>
      <c r="D31792" s="434"/>
    </row>
    <row r="31793" spans="1:4">
      <c r="A31793" s="371"/>
      <c r="B31793" s="371"/>
      <c r="C31793" s="371"/>
      <c r="D31793" s="434"/>
    </row>
    <row r="31794" spans="1:4">
      <c r="A31794" s="371"/>
      <c r="B31794" s="371"/>
      <c r="C31794" s="371"/>
      <c r="D31794" s="434"/>
    </row>
    <row r="31795" spans="1:4">
      <c r="A31795" s="371"/>
      <c r="B31795" s="371"/>
      <c r="C31795" s="371"/>
      <c r="D31795" s="434"/>
    </row>
    <row r="31796" spans="1:4">
      <c r="A31796" s="371"/>
      <c r="B31796" s="371"/>
      <c r="C31796" s="371"/>
      <c r="D31796" s="434"/>
    </row>
    <row r="31797" spans="1:4">
      <c r="A31797" s="371"/>
      <c r="B31797" s="371"/>
      <c r="C31797" s="371"/>
      <c r="D31797" s="434"/>
    </row>
    <row r="31798" spans="1:4">
      <c r="A31798" s="371"/>
      <c r="B31798" s="371"/>
      <c r="C31798" s="371"/>
      <c r="D31798" s="434"/>
    </row>
    <row r="31799" spans="1:4">
      <c r="A31799" s="371"/>
      <c r="B31799" s="371"/>
      <c r="C31799" s="371"/>
      <c r="D31799" s="434"/>
    </row>
    <row r="31800" spans="1:4">
      <c r="A31800" s="371"/>
      <c r="B31800" s="371"/>
      <c r="C31800" s="371"/>
      <c r="D31800" s="434"/>
    </row>
    <row r="31801" spans="1:4">
      <c r="A31801" s="371"/>
      <c r="B31801" s="371"/>
      <c r="C31801" s="371"/>
      <c r="D31801" s="434"/>
    </row>
    <row r="31802" spans="1:4">
      <c r="A31802" s="371"/>
      <c r="B31802" s="371"/>
      <c r="C31802" s="371"/>
      <c r="D31802" s="434"/>
    </row>
    <row r="31803" spans="1:4">
      <c r="A31803" s="371"/>
      <c r="B31803" s="371"/>
      <c r="C31803" s="371"/>
      <c r="D31803" s="434"/>
    </row>
    <row r="31804" spans="1:4">
      <c r="A31804" s="371"/>
      <c r="B31804" s="371"/>
      <c r="C31804" s="371"/>
      <c r="D31804" s="434"/>
    </row>
    <row r="31805" spans="1:4">
      <c r="A31805" s="371"/>
      <c r="B31805" s="371"/>
      <c r="C31805" s="371"/>
      <c r="D31805" s="434"/>
    </row>
    <row r="31806" spans="1:4">
      <c r="A31806" s="371"/>
      <c r="B31806" s="371"/>
      <c r="C31806" s="371"/>
      <c r="D31806" s="434"/>
    </row>
    <row r="31807" spans="1:4">
      <c r="A31807" s="371"/>
      <c r="B31807" s="371"/>
      <c r="C31807" s="371"/>
      <c r="D31807" s="434"/>
    </row>
    <row r="31808" spans="1:4">
      <c r="A31808" s="371"/>
      <c r="B31808" s="371"/>
      <c r="C31808" s="371"/>
      <c r="D31808" s="434"/>
    </row>
    <row r="31809" spans="1:4">
      <c r="A31809" s="371"/>
      <c r="B31809" s="371"/>
      <c r="C31809" s="371"/>
      <c r="D31809" s="434"/>
    </row>
    <row r="31810" spans="1:4">
      <c r="A31810" s="371"/>
      <c r="B31810" s="371"/>
      <c r="C31810" s="371"/>
      <c r="D31810" s="434"/>
    </row>
    <row r="31811" spans="1:4">
      <c r="A31811" s="371"/>
      <c r="B31811" s="371"/>
      <c r="C31811" s="371"/>
      <c r="D31811" s="434"/>
    </row>
    <row r="31812" spans="1:4">
      <c r="A31812" s="371"/>
      <c r="B31812" s="371"/>
      <c r="C31812" s="371"/>
      <c r="D31812" s="434"/>
    </row>
    <row r="31813" spans="1:4">
      <c r="A31813" s="371"/>
      <c r="B31813" s="371"/>
      <c r="C31813" s="371"/>
      <c r="D31813" s="434"/>
    </row>
    <row r="31814" spans="1:4">
      <c r="A31814" s="371"/>
      <c r="B31814" s="371"/>
      <c r="C31814" s="371"/>
      <c r="D31814" s="434"/>
    </row>
    <row r="31815" spans="1:4">
      <c r="A31815" s="371"/>
      <c r="B31815" s="371"/>
      <c r="C31815" s="371"/>
      <c r="D31815" s="434"/>
    </row>
    <row r="31816" spans="1:4">
      <c r="A31816" s="371"/>
      <c r="B31816" s="371"/>
      <c r="C31816" s="371"/>
      <c r="D31816" s="434"/>
    </row>
    <row r="31817" spans="1:4">
      <c r="A31817" s="371"/>
      <c r="B31817" s="371"/>
      <c r="C31817" s="371"/>
      <c r="D31817" s="434"/>
    </row>
    <row r="31818" spans="1:4">
      <c r="A31818" s="371"/>
      <c r="B31818" s="371"/>
      <c r="C31818" s="371"/>
      <c r="D31818" s="434"/>
    </row>
    <row r="31819" spans="1:4">
      <c r="A31819" s="371"/>
      <c r="B31819" s="371"/>
      <c r="C31819" s="371"/>
      <c r="D31819" s="434"/>
    </row>
    <row r="31820" spans="1:4">
      <c r="A31820" s="371"/>
      <c r="B31820" s="371"/>
      <c r="C31820" s="371"/>
      <c r="D31820" s="434"/>
    </row>
    <row r="31821" spans="1:4">
      <c r="A31821" s="371"/>
      <c r="B31821" s="371"/>
      <c r="C31821" s="371"/>
      <c r="D31821" s="434"/>
    </row>
    <row r="31822" spans="1:4">
      <c r="A31822" s="371"/>
      <c r="B31822" s="371"/>
      <c r="C31822" s="371"/>
      <c r="D31822" s="434"/>
    </row>
    <row r="31823" spans="1:4">
      <c r="A31823" s="371"/>
      <c r="B31823" s="371"/>
      <c r="C31823" s="371"/>
      <c r="D31823" s="434"/>
    </row>
    <row r="31824" spans="1:4">
      <c r="A31824" s="371"/>
      <c r="B31824" s="371"/>
      <c r="C31824" s="371"/>
      <c r="D31824" s="434"/>
    </row>
    <row r="31825" spans="1:4">
      <c r="A31825" s="371"/>
      <c r="B31825" s="371"/>
      <c r="C31825" s="371"/>
      <c r="D31825" s="434"/>
    </row>
    <row r="31826" spans="1:4">
      <c r="A31826" s="371"/>
      <c r="B31826" s="371"/>
      <c r="C31826" s="371"/>
      <c r="D31826" s="434"/>
    </row>
    <row r="31827" spans="1:4">
      <c r="A31827" s="371"/>
      <c r="B31827" s="371"/>
      <c r="C31827" s="371"/>
      <c r="D31827" s="434"/>
    </row>
    <row r="31828" spans="1:4">
      <c r="A31828" s="371"/>
      <c r="B31828" s="371"/>
      <c r="C31828" s="371"/>
      <c r="D31828" s="434"/>
    </row>
    <row r="31829" spans="1:4">
      <c r="A31829" s="371"/>
      <c r="B31829" s="371"/>
      <c r="C31829" s="371"/>
      <c r="D31829" s="434"/>
    </row>
    <row r="31830" spans="1:4">
      <c r="A31830" s="371"/>
      <c r="B31830" s="371"/>
      <c r="C31830" s="371"/>
      <c r="D31830" s="434"/>
    </row>
    <row r="31831" spans="1:4">
      <c r="A31831" s="371"/>
      <c r="B31831" s="371"/>
      <c r="C31831" s="371"/>
      <c r="D31831" s="434"/>
    </row>
    <row r="31832" spans="1:4">
      <c r="A31832" s="371"/>
      <c r="B31832" s="371"/>
      <c r="C31832" s="371"/>
      <c r="D31832" s="434"/>
    </row>
    <row r="31833" spans="1:4">
      <c r="A31833" s="371"/>
      <c r="B31833" s="371"/>
      <c r="C31833" s="371"/>
      <c r="D31833" s="434"/>
    </row>
    <row r="31834" spans="1:4">
      <c r="A31834" s="371"/>
      <c r="B31834" s="371"/>
      <c r="C31834" s="371"/>
      <c r="D31834" s="434"/>
    </row>
    <row r="31835" spans="1:4">
      <c r="A31835" s="371"/>
      <c r="B31835" s="371"/>
      <c r="C31835" s="371"/>
      <c r="D31835" s="434"/>
    </row>
    <row r="31836" spans="1:4">
      <c r="A31836" s="371"/>
      <c r="B31836" s="371"/>
      <c r="C31836" s="371"/>
      <c r="D31836" s="434"/>
    </row>
    <row r="31837" spans="1:4">
      <c r="A31837" s="371"/>
      <c r="B31837" s="371"/>
      <c r="C31837" s="371"/>
      <c r="D31837" s="434"/>
    </row>
    <row r="31838" spans="1:4">
      <c r="A31838" s="371"/>
      <c r="B31838" s="371"/>
      <c r="C31838" s="371"/>
      <c r="D31838" s="434"/>
    </row>
    <row r="31839" spans="1:4">
      <c r="A31839" s="371"/>
      <c r="B31839" s="371"/>
      <c r="C31839" s="371"/>
      <c r="D31839" s="434"/>
    </row>
    <row r="31840" spans="1:4">
      <c r="A31840" s="371"/>
      <c r="B31840" s="371"/>
      <c r="C31840" s="371"/>
      <c r="D31840" s="434"/>
    </row>
    <row r="31841" spans="1:4">
      <c r="A31841" s="371"/>
      <c r="B31841" s="371"/>
      <c r="C31841" s="371"/>
      <c r="D31841" s="434"/>
    </row>
    <row r="31842" spans="1:4">
      <c r="A31842" s="371"/>
      <c r="B31842" s="371"/>
      <c r="C31842" s="371"/>
      <c r="D31842" s="434"/>
    </row>
    <row r="31843" spans="1:4">
      <c r="A31843" s="371"/>
      <c r="B31843" s="371"/>
      <c r="C31843" s="371"/>
      <c r="D31843" s="434"/>
    </row>
    <row r="31844" spans="1:4">
      <c r="A31844" s="371"/>
      <c r="B31844" s="371"/>
      <c r="C31844" s="371"/>
      <c r="D31844" s="434"/>
    </row>
    <row r="31845" spans="1:4">
      <c r="A31845" s="371"/>
      <c r="B31845" s="371"/>
      <c r="C31845" s="371"/>
      <c r="D31845" s="434"/>
    </row>
    <row r="31846" spans="1:4">
      <c r="A31846" s="371"/>
      <c r="B31846" s="371"/>
      <c r="C31846" s="371"/>
      <c r="D31846" s="434"/>
    </row>
    <row r="31847" spans="1:4">
      <c r="A31847" s="371"/>
      <c r="B31847" s="371"/>
      <c r="C31847" s="371"/>
      <c r="D31847" s="434"/>
    </row>
    <row r="31848" spans="1:4">
      <c r="A31848" s="371"/>
      <c r="B31848" s="371"/>
      <c r="C31848" s="371"/>
      <c r="D31848" s="434"/>
    </row>
    <row r="31849" spans="1:4">
      <c r="A31849" s="371"/>
      <c r="B31849" s="371"/>
      <c r="C31849" s="371"/>
      <c r="D31849" s="434"/>
    </row>
    <row r="31850" spans="1:4">
      <c r="A31850" s="371"/>
      <c r="B31850" s="371"/>
      <c r="C31850" s="371"/>
      <c r="D31850" s="434"/>
    </row>
    <row r="31851" spans="1:4">
      <c r="A31851" s="371"/>
      <c r="B31851" s="371"/>
      <c r="C31851" s="371"/>
      <c r="D31851" s="434"/>
    </row>
    <row r="31852" spans="1:4">
      <c r="A31852" s="371"/>
      <c r="B31852" s="371"/>
      <c r="C31852" s="371"/>
      <c r="D31852" s="434"/>
    </row>
    <row r="31853" spans="1:4">
      <c r="A31853" s="371"/>
      <c r="B31853" s="371"/>
      <c r="C31853" s="371"/>
      <c r="D31853" s="434"/>
    </row>
    <row r="31854" spans="1:4">
      <c r="A31854" s="371"/>
      <c r="B31854" s="371"/>
      <c r="C31854" s="371"/>
      <c r="D31854" s="434"/>
    </row>
    <row r="31855" spans="1:4">
      <c r="A31855" s="371"/>
      <c r="B31855" s="371"/>
      <c r="C31855" s="371"/>
      <c r="D31855" s="434"/>
    </row>
    <row r="31856" spans="1:4">
      <c r="A31856" s="371"/>
      <c r="B31856" s="371"/>
      <c r="C31856" s="371"/>
      <c r="D31856" s="434"/>
    </row>
    <row r="31857" spans="1:4">
      <c r="A31857" s="371"/>
      <c r="B31857" s="371"/>
      <c r="C31857" s="371"/>
      <c r="D31857" s="434"/>
    </row>
    <row r="31858" spans="1:4">
      <c r="A31858" s="371"/>
      <c r="B31858" s="371"/>
      <c r="C31858" s="371"/>
      <c r="D31858" s="434"/>
    </row>
    <row r="31859" spans="1:4">
      <c r="A31859" s="371"/>
      <c r="B31859" s="371"/>
      <c r="C31859" s="371"/>
      <c r="D31859" s="434"/>
    </row>
    <row r="31860" spans="1:4">
      <c r="A31860" s="371"/>
      <c r="B31860" s="371"/>
      <c r="C31860" s="371"/>
      <c r="D31860" s="434"/>
    </row>
    <row r="31861" spans="1:4">
      <c r="A31861" s="371"/>
      <c r="B31861" s="371"/>
      <c r="C31861" s="371"/>
      <c r="D31861" s="434"/>
    </row>
    <row r="31862" spans="1:4">
      <c r="A31862" s="371"/>
      <c r="B31862" s="371"/>
      <c r="C31862" s="371"/>
      <c r="D31862" s="434"/>
    </row>
    <row r="31863" spans="1:4">
      <c r="A31863" s="371"/>
      <c r="B31863" s="371"/>
      <c r="C31863" s="371"/>
      <c r="D31863" s="434"/>
    </row>
    <row r="31864" spans="1:4">
      <c r="A31864" s="371"/>
      <c r="B31864" s="371"/>
      <c r="C31864" s="371"/>
      <c r="D31864" s="434"/>
    </row>
    <row r="31865" spans="1:4">
      <c r="A31865" s="371"/>
      <c r="B31865" s="371"/>
      <c r="C31865" s="371"/>
      <c r="D31865" s="434"/>
    </row>
    <row r="31866" spans="1:4">
      <c r="A31866" s="371"/>
      <c r="B31866" s="371"/>
      <c r="C31866" s="371"/>
      <c r="D31866" s="434"/>
    </row>
    <row r="31867" spans="1:4">
      <c r="A31867" s="371"/>
      <c r="B31867" s="371"/>
      <c r="C31867" s="371"/>
      <c r="D31867" s="434"/>
    </row>
    <row r="31868" spans="1:4">
      <c r="A31868" s="371"/>
      <c r="B31868" s="371"/>
      <c r="C31868" s="371"/>
      <c r="D31868" s="434"/>
    </row>
    <row r="31869" spans="1:4">
      <c r="A31869" s="371"/>
      <c r="B31869" s="371"/>
      <c r="C31869" s="371"/>
      <c r="D31869" s="434"/>
    </row>
    <row r="31870" spans="1:4">
      <c r="A31870" s="371"/>
      <c r="B31870" s="371"/>
      <c r="C31870" s="371"/>
      <c r="D31870" s="434"/>
    </row>
    <row r="31871" spans="1:4">
      <c r="A31871" s="371"/>
      <c r="B31871" s="371"/>
      <c r="C31871" s="371"/>
      <c r="D31871" s="434"/>
    </row>
    <row r="31872" spans="1:4">
      <c r="A31872" s="371"/>
      <c r="B31872" s="371"/>
      <c r="C31872" s="371"/>
      <c r="D31872" s="434"/>
    </row>
    <row r="31873" spans="1:4">
      <c r="A31873" s="371"/>
      <c r="B31873" s="371"/>
      <c r="C31873" s="371"/>
      <c r="D31873" s="434"/>
    </row>
    <row r="31874" spans="1:4">
      <c r="A31874" s="371"/>
      <c r="B31874" s="371"/>
      <c r="C31874" s="371"/>
      <c r="D31874" s="434"/>
    </row>
    <row r="31875" spans="1:4">
      <c r="A31875" s="371"/>
      <c r="B31875" s="371"/>
      <c r="C31875" s="371"/>
      <c r="D31875" s="434"/>
    </row>
    <row r="31876" spans="1:4">
      <c r="A31876" s="371"/>
      <c r="B31876" s="371"/>
      <c r="C31876" s="371"/>
      <c r="D31876" s="434"/>
    </row>
    <row r="31877" spans="1:4">
      <c r="A31877" s="371"/>
      <c r="B31877" s="371"/>
      <c r="C31877" s="371"/>
      <c r="D31877" s="434"/>
    </row>
    <row r="31878" spans="1:4">
      <c r="A31878" s="371"/>
      <c r="B31878" s="371"/>
      <c r="C31878" s="371"/>
      <c r="D31878" s="434"/>
    </row>
    <row r="31879" spans="1:4">
      <c r="A31879" s="371"/>
      <c r="B31879" s="371"/>
      <c r="C31879" s="371"/>
      <c r="D31879" s="434"/>
    </row>
    <row r="31880" spans="1:4">
      <c r="A31880" s="371"/>
      <c r="B31880" s="371"/>
      <c r="C31880" s="371"/>
      <c r="D31880" s="434"/>
    </row>
    <row r="31881" spans="1:4">
      <c r="A31881" s="371"/>
      <c r="B31881" s="371"/>
      <c r="C31881" s="371"/>
      <c r="D31881" s="434"/>
    </row>
    <row r="31882" spans="1:4">
      <c r="A31882" s="371"/>
      <c r="B31882" s="371"/>
      <c r="C31882" s="371"/>
      <c r="D31882" s="434"/>
    </row>
    <row r="31883" spans="1:4">
      <c r="A31883" s="371"/>
      <c r="B31883" s="371"/>
      <c r="C31883" s="371"/>
      <c r="D31883" s="434"/>
    </row>
    <row r="31884" spans="1:4">
      <c r="A31884" s="371"/>
      <c r="B31884" s="371"/>
      <c r="C31884" s="371"/>
      <c r="D31884" s="434"/>
    </row>
    <row r="31885" spans="1:4">
      <c r="A31885" s="371"/>
      <c r="B31885" s="371"/>
      <c r="C31885" s="371"/>
      <c r="D31885" s="434"/>
    </row>
    <row r="31886" spans="1:4">
      <c r="A31886" s="371"/>
      <c r="B31886" s="371"/>
      <c r="C31886" s="371"/>
      <c r="D31886" s="434"/>
    </row>
    <row r="31887" spans="1:4">
      <c r="A31887" s="371"/>
      <c r="B31887" s="371"/>
      <c r="C31887" s="371"/>
      <c r="D31887" s="434"/>
    </row>
    <row r="31888" spans="1:4">
      <c r="A31888" s="371"/>
      <c r="B31888" s="371"/>
      <c r="C31888" s="371"/>
      <c r="D31888" s="434"/>
    </row>
    <row r="31889" spans="1:4">
      <c r="A31889" s="371"/>
      <c r="B31889" s="371"/>
      <c r="C31889" s="371"/>
      <c r="D31889" s="434"/>
    </row>
    <row r="31890" spans="1:4">
      <c r="A31890" s="371"/>
      <c r="B31890" s="371"/>
      <c r="C31890" s="371"/>
      <c r="D31890" s="434"/>
    </row>
    <row r="31891" spans="1:4">
      <c r="A31891" s="371"/>
      <c r="B31891" s="371"/>
      <c r="C31891" s="371"/>
      <c r="D31891" s="434"/>
    </row>
    <row r="31892" spans="1:4">
      <c r="A31892" s="371"/>
      <c r="B31892" s="371"/>
      <c r="C31892" s="371"/>
      <c r="D31892" s="434"/>
    </row>
    <row r="31893" spans="1:4">
      <c r="A31893" s="371"/>
      <c r="B31893" s="371"/>
      <c r="C31893" s="371"/>
      <c r="D31893" s="434"/>
    </row>
    <row r="31894" spans="1:4">
      <c r="A31894" s="371"/>
      <c r="B31894" s="371"/>
      <c r="C31894" s="371"/>
      <c r="D31894" s="434"/>
    </row>
    <row r="31895" spans="1:4">
      <c r="A31895" s="371"/>
      <c r="B31895" s="371"/>
      <c r="C31895" s="371"/>
      <c r="D31895" s="434"/>
    </row>
    <row r="31896" spans="1:4">
      <c r="A31896" s="371"/>
      <c r="B31896" s="371"/>
      <c r="C31896" s="371"/>
      <c r="D31896" s="434"/>
    </row>
    <row r="31897" spans="1:4">
      <c r="A31897" s="371"/>
      <c r="B31897" s="371"/>
      <c r="C31897" s="371"/>
      <c r="D31897" s="434"/>
    </row>
    <row r="31898" spans="1:4">
      <c r="A31898" s="371"/>
      <c r="B31898" s="371"/>
      <c r="C31898" s="371"/>
      <c r="D31898" s="434"/>
    </row>
    <row r="31899" spans="1:4">
      <c r="A31899" s="371"/>
      <c r="B31899" s="371"/>
      <c r="C31899" s="371"/>
      <c r="D31899" s="434"/>
    </row>
    <row r="31900" spans="1:4">
      <c r="A31900" s="371"/>
      <c r="B31900" s="371"/>
      <c r="C31900" s="371"/>
      <c r="D31900" s="434"/>
    </row>
    <row r="31901" spans="1:4">
      <c r="A31901" s="371"/>
      <c r="B31901" s="371"/>
      <c r="C31901" s="371"/>
      <c r="D31901" s="434"/>
    </row>
    <row r="31902" spans="1:4">
      <c r="A31902" s="371"/>
      <c r="B31902" s="371"/>
      <c r="C31902" s="371"/>
      <c r="D31902" s="434"/>
    </row>
    <row r="31903" spans="1:4">
      <c r="A31903" s="371"/>
      <c r="B31903" s="371"/>
      <c r="C31903" s="371"/>
      <c r="D31903" s="434"/>
    </row>
    <row r="31904" spans="1:4">
      <c r="A31904" s="371"/>
      <c r="B31904" s="371"/>
      <c r="C31904" s="371"/>
      <c r="D31904" s="434"/>
    </row>
    <row r="31905" spans="1:4">
      <c r="A31905" s="371"/>
      <c r="B31905" s="371"/>
      <c r="C31905" s="371"/>
      <c r="D31905" s="434"/>
    </row>
    <row r="31906" spans="1:4">
      <c r="A31906" s="371"/>
      <c r="B31906" s="371"/>
      <c r="C31906" s="371"/>
      <c r="D31906" s="434"/>
    </row>
    <row r="31907" spans="1:4">
      <c r="A31907" s="371"/>
      <c r="B31907" s="371"/>
      <c r="C31907" s="371"/>
      <c r="D31907" s="434"/>
    </row>
    <row r="31908" spans="1:4">
      <c r="A31908" s="371"/>
      <c r="B31908" s="371"/>
      <c r="C31908" s="371"/>
      <c r="D31908" s="434"/>
    </row>
    <row r="31909" spans="1:4">
      <c r="A31909" s="371"/>
      <c r="B31909" s="371"/>
      <c r="C31909" s="371"/>
      <c r="D31909" s="434"/>
    </row>
    <row r="31910" spans="1:4">
      <c r="A31910" s="371"/>
      <c r="B31910" s="371"/>
      <c r="C31910" s="371"/>
      <c r="D31910" s="434"/>
    </row>
    <row r="31911" spans="1:4">
      <c r="A31911" s="371"/>
      <c r="B31911" s="371"/>
      <c r="C31911" s="371"/>
      <c r="D31911" s="434"/>
    </row>
    <row r="31912" spans="1:4">
      <c r="A31912" s="371"/>
      <c r="B31912" s="371"/>
      <c r="C31912" s="371"/>
      <c r="D31912" s="434"/>
    </row>
    <row r="31913" spans="1:4">
      <c r="A31913" s="371"/>
      <c r="B31913" s="371"/>
      <c r="C31913" s="371"/>
      <c r="D31913" s="434"/>
    </row>
    <row r="31914" spans="1:4">
      <c r="A31914" s="371"/>
      <c r="B31914" s="371"/>
      <c r="C31914" s="371"/>
      <c r="D31914" s="434"/>
    </row>
    <row r="31915" spans="1:4">
      <c r="A31915" s="371"/>
      <c r="B31915" s="371"/>
      <c r="C31915" s="371"/>
      <c r="D31915" s="434"/>
    </row>
    <row r="31916" spans="1:4">
      <c r="A31916" s="371"/>
      <c r="B31916" s="371"/>
      <c r="C31916" s="371"/>
      <c r="D31916" s="434"/>
    </row>
    <row r="31917" spans="1:4">
      <c r="A31917" s="371"/>
      <c r="B31917" s="371"/>
      <c r="C31917" s="371"/>
      <c r="D31917" s="434"/>
    </row>
    <row r="31918" spans="1:4">
      <c r="A31918" s="371"/>
      <c r="B31918" s="371"/>
      <c r="C31918" s="371"/>
      <c r="D31918" s="434"/>
    </row>
    <row r="31919" spans="1:4">
      <c r="A31919" s="371"/>
      <c r="B31919" s="371"/>
      <c r="C31919" s="371"/>
      <c r="D31919" s="434"/>
    </row>
    <row r="31920" spans="1:4">
      <c r="A31920" s="371"/>
      <c r="B31920" s="371"/>
      <c r="C31920" s="371"/>
      <c r="D31920" s="434"/>
    </row>
    <row r="31921" spans="1:4">
      <c r="A31921" s="371"/>
      <c r="B31921" s="371"/>
      <c r="C31921" s="371"/>
      <c r="D31921" s="434"/>
    </row>
    <row r="31922" spans="1:4">
      <c r="A31922" s="371"/>
      <c r="B31922" s="371"/>
      <c r="C31922" s="371"/>
      <c r="D31922" s="434"/>
    </row>
    <row r="31923" spans="1:4">
      <c r="A31923" s="371"/>
      <c r="B31923" s="371"/>
      <c r="C31923" s="371"/>
      <c r="D31923" s="434"/>
    </row>
    <row r="31924" spans="1:4">
      <c r="A31924" s="371"/>
      <c r="B31924" s="371"/>
      <c r="C31924" s="371"/>
      <c r="D31924" s="434"/>
    </row>
    <row r="31925" spans="1:4">
      <c r="A31925" s="371"/>
      <c r="B31925" s="371"/>
      <c r="C31925" s="371"/>
      <c r="D31925" s="434"/>
    </row>
    <row r="31926" spans="1:4">
      <c r="A31926" s="371"/>
      <c r="B31926" s="371"/>
      <c r="C31926" s="371"/>
      <c r="D31926" s="434"/>
    </row>
    <row r="31927" spans="1:4">
      <c r="A31927" s="371"/>
      <c r="B31927" s="371"/>
      <c r="C31927" s="371"/>
      <c r="D31927" s="434"/>
    </row>
    <row r="31928" spans="1:4">
      <c r="A31928" s="371"/>
      <c r="B31928" s="371"/>
      <c r="C31928" s="371"/>
      <c r="D31928" s="434"/>
    </row>
    <row r="31929" spans="1:4">
      <c r="A31929" s="371"/>
      <c r="B31929" s="371"/>
      <c r="C31929" s="371"/>
      <c r="D31929" s="434"/>
    </row>
    <row r="31930" spans="1:4">
      <c r="A31930" s="371"/>
      <c r="B31930" s="371"/>
      <c r="C31930" s="371"/>
      <c r="D31930" s="434"/>
    </row>
    <row r="31931" spans="1:4">
      <c r="A31931" s="371"/>
      <c r="B31931" s="371"/>
      <c r="C31931" s="371"/>
      <c r="D31931" s="434"/>
    </row>
    <row r="31932" spans="1:4">
      <c r="A31932" s="371"/>
      <c r="B31932" s="371"/>
      <c r="C31932" s="371"/>
      <c r="D31932" s="434"/>
    </row>
    <row r="31933" spans="1:4">
      <c r="A31933" s="371"/>
      <c r="B31933" s="371"/>
      <c r="C31933" s="371"/>
      <c r="D31933" s="434"/>
    </row>
    <row r="31934" spans="1:4">
      <c r="A31934" s="371"/>
      <c r="B31934" s="371"/>
      <c r="C31934" s="371"/>
      <c r="D31934" s="434"/>
    </row>
    <row r="31935" spans="1:4">
      <c r="A31935" s="371"/>
      <c r="B31935" s="371"/>
      <c r="C31935" s="371"/>
      <c r="D31935" s="434"/>
    </row>
    <row r="31936" spans="1:4">
      <c r="A31936" s="371"/>
      <c r="B31936" s="371"/>
      <c r="C31936" s="371"/>
      <c r="D31936" s="434"/>
    </row>
    <row r="31937" spans="1:4">
      <c r="A31937" s="371"/>
      <c r="B31937" s="371"/>
      <c r="C31937" s="371"/>
      <c r="D31937" s="434"/>
    </row>
    <row r="31938" spans="1:4">
      <c r="A31938" s="371"/>
      <c r="B31938" s="371"/>
      <c r="C31938" s="371"/>
      <c r="D31938" s="434"/>
    </row>
    <row r="31939" spans="1:4">
      <c r="A31939" s="371"/>
      <c r="B31939" s="371"/>
      <c r="C31939" s="371"/>
      <c r="D31939" s="434"/>
    </row>
    <row r="31940" spans="1:4">
      <c r="A31940" s="371"/>
      <c r="B31940" s="371"/>
      <c r="C31940" s="371"/>
      <c r="D31940" s="434"/>
    </row>
    <row r="31941" spans="1:4">
      <c r="A31941" s="371"/>
      <c r="B31941" s="371"/>
      <c r="C31941" s="371"/>
      <c r="D31941" s="434"/>
    </row>
    <row r="31942" spans="1:4">
      <c r="A31942" s="371"/>
      <c r="B31942" s="371"/>
      <c r="C31942" s="371"/>
      <c r="D31942" s="434"/>
    </row>
    <row r="31943" spans="1:4">
      <c r="A31943" s="371"/>
      <c r="B31943" s="371"/>
      <c r="C31943" s="371"/>
      <c r="D31943" s="434"/>
    </row>
    <row r="31944" spans="1:4">
      <c r="A31944" s="371"/>
      <c r="B31944" s="371"/>
      <c r="C31944" s="371"/>
      <c r="D31944" s="434"/>
    </row>
    <row r="31945" spans="1:4">
      <c r="A31945" s="371"/>
      <c r="B31945" s="371"/>
      <c r="C31945" s="371"/>
      <c r="D31945" s="434"/>
    </row>
    <row r="31946" spans="1:4">
      <c r="A31946" s="371"/>
      <c r="B31946" s="371"/>
      <c r="C31946" s="371"/>
      <c r="D31946" s="434"/>
    </row>
    <row r="31947" spans="1:4">
      <c r="A31947" s="371"/>
      <c r="B31947" s="371"/>
      <c r="C31947" s="371"/>
      <c r="D31947" s="434"/>
    </row>
    <row r="31948" spans="1:4">
      <c r="A31948" s="371"/>
      <c r="B31948" s="371"/>
      <c r="C31948" s="371"/>
      <c r="D31948" s="434"/>
    </row>
    <row r="31949" spans="1:4">
      <c r="A31949" s="371"/>
      <c r="B31949" s="371"/>
      <c r="C31949" s="371"/>
      <c r="D31949" s="434"/>
    </row>
    <row r="31950" spans="1:4">
      <c r="A31950" s="371"/>
      <c r="B31950" s="371"/>
      <c r="C31950" s="371"/>
      <c r="D31950" s="434"/>
    </row>
    <row r="31951" spans="1:4">
      <c r="A31951" s="371"/>
      <c r="B31951" s="371"/>
      <c r="C31951" s="371"/>
      <c r="D31951" s="434"/>
    </row>
    <row r="31952" spans="1:4">
      <c r="A31952" s="371"/>
      <c r="B31952" s="371"/>
      <c r="C31952" s="371"/>
      <c r="D31952" s="434"/>
    </row>
    <row r="31953" spans="1:4">
      <c r="A31953" s="371"/>
      <c r="B31953" s="371"/>
      <c r="C31953" s="371"/>
      <c r="D31953" s="434"/>
    </row>
    <row r="31954" spans="1:4">
      <c r="A31954" s="371"/>
      <c r="B31954" s="371"/>
      <c r="C31954" s="371"/>
      <c r="D31954" s="434"/>
    </row>
    <row r="31955" spans="1:4">
      <c r="A31955" s="371"/>
      <c r="B31955" s="371"/>
      <c r="C31955" s="371"/>
      <c r="D31955" s="434"/>
    </row>
    <row r="31956" spans="1:4">
      <c r="A31956" s="371"/>
      <c r="B31956" s="371"/>
      <c r="C31956" s="371"/>
      <c r="D31956" s="434"/>
    </row>
    <row r="31957" spans="1:4">
      <c r="A31957" s="371"/>
      <c r="B31957" s="371"/>
      <c r="C31957" s="371"/>
      <c r="D31957" s="434"/>
    </row>
    <row r="31958" spans="1:4">
      <c r="A31958" s="371"/>
      <c r="B31958" s="371"/>
      <c r="C31958" s="371"/>
      <c r="D31958" s="434"/>
    </row>
    <row r="31959" spans="1:4">
      <c r="A31959" s="371"/>
      <c r="B31959" s="371"/>
      <c r="C31959" s="371"/>
      <c r="D31959" s="434"/>
    </row>
    <row r="31960" spans="1:4">
      <c r="A31960" s="371"/>
      <c r="B31960" s="371"/>
      <c r="C31960" s="371"/>
      <c r="D31960" s="434"/>
    </row>
    <row r="31961" spans="1:4">
      <c r="A31961" s="371"/>
      <c r="B31961" s="371"/>
      <c r="C31961" s="371"/>
      <c r="D31961" s="434"/>
    </row>
    <row r="31962" spans="1:4">
      <c r="A31962" s="371"/>
      <c r="B31962" s="371"/>
      <c r="C31962" s="371"/>
      <c r="D31962" s="434"/>
    </row>
    <row r="31963" spans="1:4">
      <c r="A31963" s="371"/>
      <c r="B31963" s="371"/>
      <c r="C31963" s="371"/>
      <c r="D31963" s="434"/>
    </row>
    <row r="31964" spans="1:4">
      <c r="A31964" s="371"/>
      <c r="B31964" s="371"/>
      <c r="C31964" s="371"/>
      <c r="D31964" s="434"/>
    </row>
    <row r="31965" spans="1:4">
      <c r="A31965" s="371"/>
      <c r="B31965" s="371"/>
      <c r="C31965" s="371"/>
      <c r="D31965" s="434"/>
    </row>
    <row r="31966" spans="1:4">
      <c r="A31966" s="371"/>
      <c r="B31966" s="371"/>
      <c r="C31966" s="371"/>
      <c r="D31966" s="434"/>
    </row>
    <row r="31967" spans="1:4">
      <c r="A31967" s="371"/>
      <c r="B31967" s="371"/>
      <c r="C31967" s="371"/>
      <c r="D31967" s="434"/>
    </row>
    <row r="31968" spans="1:4">
      <c r="A31968" s="371"/>
      <c r="B31968" s="371"/>
      <c r="C31968" s="371"/>
      <c r="D31968" s="434"/>
    </row>
    <row r="31969" spans="1:4">
      <c r="A31969" s="371"/>
      <c r="B31969" s="371"/>
      <c r="C31969" s="371"/>
      <c r="D31969" s="434"/>
    </row>
    <row r="31970" spans="1:4">
      <c r="A31970" s="371"/>
      <c r="B31970" s="371"/>
      <c r="C31970" s="371"/>
      <c r="D31970" s="434"/>
    </row>
    <row r="31971" spans="1:4">
      <c r="A31971" s="371"/>
      <c r="B31971" s="371"/>
      <c r="C31971" s="371"/>
      <c r="D31971" s="434"/>
    </row>
    <row r="31972" spans="1:4">
      <c r="A31972" s="371"/>
      <c r="B31972" s="371"/>
      <c r="C31972" s="371"/>
      <c r="D31972" s="434"/>
    </row>
    <row r="31973" spans="1:4">
      <c r="A31973" s="371"/>
      <c r="B31973" s="371"/>
      <c r="C31973" s="371"/>
      <c r="D31973" s="434"/>
    </row>
    <row r="31974" spans="1:4">
      <c r="A31974" s="371"/>
      <c r="B31974" s="371"/>
      <c r="C31974" s="371"/>
      <c r="D31974" s="434"/>
    </row>
    <row r="31975" spans="1:4">
      <c r="A31975" s="371"/>
      <c r="B31975" s="371"/>
      <c r="C31975" s="371"/>
      <c r="D31975" s="434"/>
    </row>
    <row r="31976" spans="1:4">
      <c r="A31976" s="371"/>
      <c r="B31976" s="371"/>
      <c r="C31976" s="371"/>
      <c r="D31976" s="434"/>
    </row>
    <row r="31977" spans="1:4">
      <c r="A31977" s="371"/>
      <c r="B31977" s="371"/>
      <c r="C31977" s="371"/>
      <c r="D31977" s="434"/>
    </row>
    <row r="31978" spans="1:4">
      <c r="A31978" s="371"/>
      <c r="B31978" s="371"/>
      <c r="C31978" s="371"/>
      <c r="D31978" s="434"/>
    </row>
    <row r="31979" spans="1:4">
      <c r="A31979" s="371"/>
      <c r="B31979" s="371"/>
      <c r="C31979" s="371"/>
      <c r="D31979" s="434"/>
    </row>
    <row r="31980" spans="1:4">
      <c r="A31980" s="371"/>
      <c r="B31980" s="371"/>
      <c r="C31980" s="371"/>
      <c r="D31980" s="434"/>
    </row>
    <row r="31981" spans="1:4">
      <c r="A31981" s="371"/>
      <c r="B31981" s="371"/>
      <c r="C31981" s="371"/>
      <c r="D31981" s="434"/>
    </row>
    <row r="31982" spans="1:4">
      <c r="A31982" s="371"/>
      <c r="B31982" s="371"/>
      <c r="C31982" s="371"/>
      <c r="D31982" s="434"/>
    </row>
    <row r="31983" spans="1:4">
      <c r="A31983" s="371"/>
      <c r="B31983" s="371"/>
      <c r="C31983" s="371"/>
      <c r="D31983" s="434"/>
    </row>
    <row r="31984" spans="1:4">
      <c r="A31984" s="371"/>
      <c r="B31984" s="371"/>
      <c r="C31984" s="371"/>
      <c r="D31984" s="434"/>
    </row>
    <row r="31985" spans="1:4">
      <c r="A31985" s="371"/>
      <c r="B31985" s="371"/>
      <c r="C31985" s="371"/>
      <c r="D31985" s="434"/>
    </row>
    <row r="31986" spans="1:4">
      <c r="A31986" s="371"/>
      <c r="B31986" s="371"/>
      <c r="C31986" s="371"/>
      <c r="D31986" s="434"/>
    </row>
    <row r="31987" spans="1:4">
      <c r="A31987" s="371"/>
      <c r="B31987" s="371"/>
      <c r="C31987" s="371"/>
      <c r="D31987" s="434"/>
    </row>
    <row r="31988" spans="1:4">
      <c r="A31988" s="371"/>
      <c r="B31988" s="371"/>
      <c r="C31988" s="371"/>
      <c r="D31988" s="434"/>
    </row>
    <row r="31989" spans="1:4">
      <c r="A31989" s="371"/>
      <c r="B31989" s="371"/>
      <c r="C31989" s="371"/>
      <c r="D31989" s="434"/>
    </row>
    <row r="31990" spans="1:4">
      <c r="A31990" s="371"/>
      <c r="B31990" s="371"/>
      <c r="C31990" s="371"/>
      <c r="D31990" s="434"/>
    </row>
    <row r="31991" spans="1:4">
      <c r="A31991" s="371"/>
      <c r="B31991" s="371"/>
      <c r="C31991" s="371"/>
      <c r="D31991" s="434"/>
    </row>
    <row r="31992" spans="1:4">
      <c r="A31992" s="371"/>
      <c r="B31992" s="371"/>
      <c r="C31992" s="371"/>
      <c r="D31992" s="434"/>
    </row>
    <row r="31993" spans="1:4">
      <c r="A31993" s="371"/>
      <c r="B31993" s="371"/>
      <c r="C31993" s="371"/>
      <c r="D31993" s="434"/>
    </row>
    <row r="31994" spans="1:4">
      <c r="A31994" s="371"/>
      <c r="B31994" s="371"/>
      <c r="C31994" s="371"/>
      <c r="D31994" s="434"/>
    </row>
    <row r="31995" spans="1:4">
      <c r="A31995" s="371"/>
      <c r="B31995" s="371"/>
      <c r="C31995" s="371"/>
      <c r="D31995" s="434"/>
    </row>
    <row r="31996" spans="1:4">
      <c r="A31996" s="371"/>
      <c r="B31996" s="371"/>
      <c r="C31996" s="371"/>
      <c r="D31996" s="434"/>
    </row>
    <row r="31997" spans="1:4">
      <c r="A31997" s="371"/>
      <c r="B31997" s="371"/>
      <c r="C31997" s="371"/>
      <c r="D31997" s="434"/>
    </row>
    <row r="31998" spans="1:4">
      <c r="A31998" s="371"/>
      <c r="B31998" s="371"/>
      <c r="C31998" s="371"/>
      <c r="D31998" s="434"/>
    </row>
    <row r="31999" spans="1:4">
      <c r="A31999" s="371"/>
      <c r="B31999" s="371"/>
      <c r="C31999" s="371"/>
      <c r="D31999" s="434"/>
    </row>
    <row r="32000" spans="1:4">
      <c r="A32000" s="371"/>
      <c r="B32000" s="371"/>
      <c r="C32000" s="371"/>
      <c r="D32000" s="434"/>
    </row>
    <row r="32001" spans="1:4">
      <c r="A32001" s="371"/>
      <c r="B32001" s="371"/>
      <c r="C32001" s="371"/>
      <c r="D32001" s="434"/>
    </row>
    <row r="32002" spans="1:4">
      <c r="A32002" s="371"/>
      <c r="B32002" s="371"/>
      <c r="C32002" s="371"/>
      <c r="D32002" s="434"/>
    </row>
    <row r="32003" spans="1:4">
      <c r="A32003" s="371"/>
      <c r="B32003" s="371"/>
      <c r="C32003" s="371"/>
      <c r="D32003" s="434"/>
    </row>
    <row r="32004" spans="1:4">
      <c r="A32004" s="371"/>
      <c r="B32004" s="371"/>
      <c r="C32004" s="371"/>
      <c r="D32004" s="434"/>
    </row>
    <row r="32005" spans="1:4">
      <c r="A32005" s="371"/>
      <c r="B32005" s="371"/>
      <c r="C32005" s="371"/>
      <c r="D32005" s="434"/>
    </row>
    <row r="32006" spans="1:4">
      <c r="A32006" s="371"/>
      <c r="B32006" s="371"/>
      <c r="C32006" s="371"/>
      <c r="D32006" s="434"/>
    </row>
    <row r="32007" spans="1:4">
      <c r="A32007" s="371"/>
      <c r="B32007" s="371"/>
      <c r="C32007" s="371"/>
      <c r="D32007" s="434"/>
    </row>
    <row r="32008" spans="1:4">
      <c r="A32008" s="371"/>
      <c r="B32008" s="371"/>
      <c r="C32008" s="371"/>
      <c r="D32008" s="434"/>
    </row>
    <row r="32009" spans="1:4">
      <c r="A32009" s="371"/>
      <c r="B32009" s="371"/>
      <c r="C32009" s="371"/>
      <c r="D32009" s="434"/>
    </row>
    <row r="32010" spans="1:4">
      <c r="A32010" s="371"/>
      <c r="B32010" s="371"/>
      <c r="C32010" s="371"/>
      <c r="D32010" s="434"/>
    </row>
    <row r="32011" spans="1:4">
      <c r="A32011" s="371"/>
      <c r="B32011" s="371"/>
      <c r="C32011" s="371"/>
      <c r="D32011" s="434"/>
    </row>
    <row r="32012" spans="1:4">
      <c r="A32012" s="371"/>
      <c r="B32012" s="371"/>
      <c r="C32012" s="371"/>
      <c r="D32012" s="434"/>
    </row>
    <row r="32013" spans="1:4">
      <c r="A32013" s="371"/>
      <c r="B32013" s="371"/>
      <c r="C32013" s="371"/>
      <c r="D32013" s="434"/>
    </row>
    <row r="32014" spans="1:4">
      <c r="A32014" s="371"/>
      <c r="B32014" s="371"/>
      <c r="C32014" s="371"/>
      <c r="D32014" s="434"/>
    </row>
    <row r="32015" spans="1:4">
      <c r="A32015" s="371"/>
      <c r="B32015" s="371"/>
      <c r="C32015" s="371"/>
      <c r="D32015" s="434"/>
    </row>
    <row r="32016" spans="1:4">
      <c r="A32016" s="371"/>
      <c r="B32016" s="371"/>
      <c r="C32016" s="371"/>
      <c r="D32016" s="434"/>
    </row>
    <row r="32017" spans="1:4">
      <c r="A32017" s="371"/>
      <c r="B32017" s="371"/>
      <c r="C32017" s="371"/>
      <c r="D32017" s="434"/>
    </row>
    <row r="32018" spans="1:4">
      <c r="A32018" s="371"/>
      <c r="B32018" s="371"/>
      <c r="C32018" s="371"/>
      <c r="D32018" s="434"/>
    </row>
    <row r="32019" spans="1:4">
      <c r="A32019" s="371"/>
      <c r="B32019" s="371"/>
      <c r="C32019" s="371"/>
      <c r="D32019" s="434"/>
    </row>
    <row r="32020" spans="1:4">
      <c r="A32020" s="371"/>
      <c r="B32020" s="371"/>
      <c r="C32020" s="371"/>
      <c r="D32020" s="434"/>
    </row>
    <row r="32021" spans="1:4">
      <c r="A32021" s="371"/>
      <c r="B32021" s="371"/>
      <c r="C32021" s="371"/>
      <c r="D32021" s="434"/>
    </row>
    <row r="32022" spans="1:4">
      <c r="A32022" s="371"/>
      <c r="B32022" s="371"/>
      <c r="C32022" s="371"/>
      <c r="D32022" s="434"/>
    </row>
    <row r="32023" spans="1:4">
      <c r="A32023" s="371"/>
      <c r="B32023" s="371"/>
      <c r="C32023" s="371"/>
      <c r="D32023" s="434"/>
    </row>
    <row r="32024" spans="1:4">
      <c r="A32024" s="371"/>
      <c r="B32024" s="371"/>
      <c r="C32024" s="371"/>
      <c r="D32024" s="434"/>
    </row>
    <row r="32025" spans="1:4">
      <c r="A32025" s="371"/>
      <c r="B32025" s="371"/>
      <c r="C32025" s="371"/>
      <c r="D32025" s="434"/>
    </row>
    <row r="32026" spans="1:4">
      <c r="A32026" s="371"/>
      <c r="B32026" s="371"/>
      <c r="C32026" s="371"/>
      <c r="D32026" s="434"/>
    </row>
    <row r="32027" spans="1:4">
      <c r="A32027" s="371"/>
      <c r="B32027" s="371"/>
      <c r="C32027" s="371"/>
      <c r="D32027" s="434"/>
    </row>
    <row r="32028" spans="1:4">
      <c r="A32028" s="371"/>
      <c r="B32028" s="371"/>
      <c r="C32028" s="371"/>
      <c r="D32028" s="434"/>
    </row>
    <row r="32029" spans="1:4">
      <c r="A32029" s="371"/>
      <c r="B32029" s="371"/>
      <c r="C32029" s="371"/>
      <c r="D32029" s="434"/>
    </row>
    <row r="32030" spans="1:4">
      <c r="A32030" s="371"/>
      <c r="B32030" s="371"/>
      <c r="C32030" s="371"/>
      <c r="D32030" s="434"/>
    </row>
    <row r="32031" spans="1:4">
      <c r="A32031" s="371"/>
      <c r="B32031" s="371"/>
      <c r="C32031" s="371"/>
      <c r="D32031" s="434"/>
    </row>
    <row r="32032" spans="1:4">
      <c r="A32032" s="371"/>
      <c r="B32032" s="371"/>
      <c r="C32032" s="371"/>
      <c r="D32032" s="434"/>
    </row>
    <row r="32033" spans="1:4">
      <c r="A32033" s="371"/>
      <c r="B32033" s="371"/>
      <c r="C32033" s="371"/>
      <c r="D32033" s="434"/>
    </row>
    <row r="32034" spans="1:4">
      <c r="A32034" s="371"/>
      <c r="B32034" s="371"/>
      <c r="C32034" s="371"/>
      <c r="D32034" s="434"/>
    </row>
    <row r="32035" spans="1:4">
      <c r="A32035" s="371"/>
      <c r="B32035" s="371"/>
      <c r="C32035" s="371"/>
      <c r="D32035" s="434"/>
    </row>
    <row r="32036" spans="1:4">
      <c r="A32036" s="371"/>
      <c r="B32036" s="371"/>
      <c r="C32036" s="371"/>
      <c r="D32036" s="434"/>
    </row>
    <row r="32037" spans="1:4">
      <c r="A32037" s="371"/>
      <c r="B32037" s="371"/>
      <c r="C32037" s="371"/>
      <c r="D32037" s="434"/>
    </row>
    <row r="32038" spans="1:4">
      <c r="A32038" s="371"/>
      <c r="B32038" s="371"/>
      <c r="C32038" s="371"/>
      <c r="D32038" s="434"/>
    </row>
    <row r="32039" spans="1:4">
      <c r="A32039" s="371"/>
      <c r="B32039" s="371"/>
      <c r="C32039" s="371"/>
      <c r="D32039" s="434"/>
    </row>
    <row r="32040" spans="1:4">
      <c r="A32040" s="371"/>
      <c r="B32040" s="371"/>
      <c r="C32040" s="371"/>
      <c r="D32040" s="434"/>
    </row>
    <row r="32041" spans="1:4">
      <c r="A32041" s="371"/>
      <c r="B32041" s="371"/>
      <c r="C32041" s="371"/>
      <c r="D32041" s="434"/>
    </row>
    <row r="32042" spans="1:4">
      <c r="A32042" s="371"/>
      <c r="B32042" s="371"/>
      <c r="C32042" s="371"/>
      <c r="D32042" s="434"/>
    </row>
    <row r="32043" spans="1:4">
      <c r="A32043" s="371"/>
      <c r="B32043" s="371"/>
      <c r="C32043" s="371"/>
      <c r="D32043" s="434"/>
    </row>
    <row r="32044" spans="1:4">
      <c r="A32044" s="371"/>
      <c r="B32044" s="371"/>
      <c r="C32044" s="371"/>
      <c r="D32044" s="434"/>
    </row>
    <row r="32045" spans="1:4">
      <c r="A32045" s="371"/>
      <c r="B32045" s="371"/>
      <c r="C32045" s="371"/>
      <c r="D32045" s="434"/>
    </row>
    <row r="32046" spans="1:4">
      <c r="A32046" s="371"/>
      <c r="B32046" s="371"/>
      <c r="C32046" s="371"/>
      <c r="D32046" s="434"/>
    </row>
    <row r="32047" spans="1:4">
      <c r="A32047" s="371"/>
      <c r="B32047" s="371"/>
      <c r="C32047" s="371"/>
      <c r="D32047" s="434"/>
    </row>
    <row r="32048" spans="1:4">
      <c r="A32048" s="371"/>
      <c r="B32048" s="371"/>
      <c r="C32048" s="371"/>
      <c r="D32048" s="434"/>
    </row>
    <row r="32049" spans="1:4">
      <c r="A32049" s="371"/>
      <c r="B32049" s="371"/>
      <c r="C32049" s="371"/>
      <c r="D32049" s="434"/>
    </row>
    <row r="32050" spans="1:4">
      <c r="A32050" s="371"/>
      <c r="B32050" s="371"/>
      <c r="C32050" s="371"/>
      <c r="D32050" s="434"/>
    </row>
    <row r="32051" spans="1:4">
      <c r="A32051" s="371"/>
      <c r="B32051" s="371"/>
      <c r="C32051" s="371"/>
      <c r="D32051" s="434"/>
    </row>
    <row r="32052" spans="1:4">
      <c r="A32052" s="371"/>
      <c r="B32052" s="371"/>
      <c r="C32052" s="371"/>
      <c r="D32052" s="434"/>
    </row>
    <row r="32053" spans="1:4">
      <c r="A32053" s="371"/>
      <c r="B32053" s="371"/>
      <c r="C32053" s="371"/>
      <c r="D32053" s="434"/>
    </row>
    <row r="32054" spans="1:4">
      <c r="A32054" s="371"/>
      <c r="B32054" s="371"/>
      <c r="C32054" s="371"/>
      <c r="D32054" s="434"/>
    </row>
    <row r="32055" spans="1:4">
      <c r="A32055" s="371"/>
      <c r="B32055" s="371"/>
      <c r="C32055" s="371"/>
      <c r="D32055" s="434"/>
    </row>
    <row r="32056" spans="1:4">
      <c r="A32056" s="371"/>
      <c r="B32056" s="371"/>
      <c r="C32056" s="371"/>
      <c r="D32056" s="434"/>
    </row>
    <row r="32057" spans="1:4">
      <c r="A32057" s="371"/>
      <c r="B32057" s="371"/>
      <c r="C32057" s="371"/>
      <c r="D32057" s="434"/>
    </row>
    <row r="32058" spans="1:4">
      <c r="A32058" s="371"/>
      <c r="B32058" s="371"/>
      <c r="C32058" s="371"/>
      <c r="D32058" s="434"/>
    </row>
    <row r="32059" spans="1:4">
      <c r="A32059" s="371"/>
      <c r="B32059" s="371"/>
      <c r="C32059" s="371"/>
      <c r="D32059" s="434"/>
    </row>
    <row r="32060" spans="1:4">
      <c r="A32060" s="371"/>
      <c r="B32060" s="371"/>
      <c r="C32060" s="371"/>
      <c r="D32060" s="434"/>
    </row>
    <row r="32061" spans="1:4">
      <c r="A32061" s="371"/>
      <c r="B32061" s="371"/>
      <c r="C32061" s="371"/>
      <c r="D32061" s="434"/>
    </row>
    <row r="32062" spans="1:4">
      <c r="A32062" s="371"/>
      <c r="B32062" s="371"/>
      <c r="C32062" s="371"/>
      <c r="D32062" s="434"/>
    </row>
    <row r="32063" spans="1:4">
      <c r="A32063" s="371"/>
      <c r="B32063" s="371"/>
      <c r="C32063" s="371"/>
      <c r="D32063" s="434"/>
    </row>
    <row r="32064" spans="1:4">
      <c r="A32064" s="371"/>
      <c r="B32064" s="371"/>
      <c r="C32064" s="371"/>
      <c r="D32064" s="434"/>
    </row>
    <row r="32065" spans="1:4">
      <c r="A32065" s="371"/>
      <c r="B32065" s="371"/>
      <c r="C32065" s="371"/>
      <c r="D32065" s="434"/>
    </row>
    <row r="32066" spans="1:4">
      <c r="A32066" s="371"/>
      <c r="B32066" s="371"/>
      <c r="C32066" s="371"/>
      <c r="D32066" s="434"/>
    </row>
    <row r="32067" spans="1:4">
      <c r="A32067" s="371"/>
      <c r="B32067" s="371"/>
      <c r="C32067" s="371"/>
      <c r="D32067" s="434"/>
    </row>
    <row r="32068" spans="1:4">
      <c r="A32068" s="371"/>
      <c r="B32068" s="371"/>
      <c r="C32068" s="371"/>
      <c r="D32068" s="434"/>
    </row>
    <row r="32069" spans="1:4">
      <c r="A32069" s="371"/>
      <c r="B32069" s="371"/>
      <c r="C32069" s="371"/>
      <c r="D32069" s="434"/>
    </row>
    <row r="32070" spans="1:4">
      <c r="A32070" s="371"/>
      <c r="B32070" s="371"/>
      <c r="C32070" s="371"/>
      <c r="D32070" s="434"/>
    </row>
    <row r="32071" spans="1:4">
      <c r="A32071" s="371"/>
      <c r="B32071" s="371"/>
      <c r="C32071" s="371"/>
      <c r="D32071" s="434"/>
    </row>
    <row r="32072" spans="1:4">
      <c r="A32072" s="371"/>
      <c r="B32072" s="371"/>
      <c r="C32072" s="371"/>
      <c r="D32072" s="434"/>
    </row>
    <row r="32073" spans="1:4">
      <c r="A32073" s="371"/>
      <c r="B32073" s="371"/>
      <c r="C32073" s="371"/>
      <c r="D32073" s="434"/>
    </row>
    <row r="32074" spans="1:4">
      <c r="A32074" s="371"/>
      <c r="B32074" s="371"/>
      <c r="C32074" s="371"/>
      <c r="D32074" s="434"/>
    </row>
    <row r="32075" spans="1:4">
      <c r="A32075" s="371"/>
      <c r="B32075" s="371"/>
      <c r="C32075" s="371"/>
      <c r="D32075" s="434"/>
    </row>
    <row r="32076" spans="1:4">
      <c r="A32076" s="371"/>
      <c r="B32076" s="371"/>
      <c r="C32076" s="371"/>
      <c r="D32076" s="434"/>
    </row>
    <row r="32077" spans="1:4">
      <c r="A32077" s="371"/>
      <c r="B32077" s="371"/>
      <c r="C32077" s="371"/>
      <c r="D32077" s="434"/>
    </row>
    <row r="32078" spans="1:4">
      <c r="A32078" s="371"/>
      <c r="B32078" s="371"/>
      <c r="C32078" s="371"/>
      <c r="D32078" s="434"/>
    </row>
    <row r="32079" spans="1:4">
      <c r="A32079" s="371"/>
      <c r="B32079" s="371"/>
      <c r="C32079" s="371"/>
      <c r="D32079" s="434"/>
    </row>
    <row r="32080" spans="1:4">
      <c r="A32080" s="371"/>
      <c r="B32080" s="371"/>
      <c r="C32080" s="371"/>
      <c r="D32080" s="434"/>
    </row>
    <row r="32081" spans="1:4">
      <c r="A32081" s="371"/>
      <c r="B32081" s="371"/>
      <c r="C32081" s="371"/>
      <c r="D32081" s="434"/>
    </row>
    <row r="32082" spans="1:4">
      <c r="A32082" s="371"/>
      <c r="B32082" s="371"/>
      <c r="C32082" s="371"/>
      <c r="D32082" s="434"/>
    </row>
    <row r="32083" spans="1:4">
      <c r="A32083" s="371"/>
      <c r="B32083" s="371"/>
      <c r="C32083" s="371"/>
      <c r="D32083" s="434"/>
    </row>
    <row r="32084" spans="1:4">
      <c r="A32084" s="371"/>
      <c r="B32084" s="371"/>
      <c r="C32084" s="371"/>
      <c r="D32084" s="434"/>
    </row>
    <row r="32085" spans="1:4">
      <c r="A32085" s="371"/>
      <c r="B32085" s="371"/>
      <c r="C32085" s="371"/>
      <c r="D32085" s="434"/>
    </row>
    <row r="32086" spans="1:4">
      <c r="A32086" s="371"/>
      <c r="B32086" s="371"/>
      <c r="C32086" s="371"/>
      <c r="D32086" s="434"/>
    </row>
    <row r="32087" spans="1:4">
      <c r="A32087" s="371"/>
      <c r="B32087" s="371"/>
      <c r="C32087" s="371"/>
      <c r="D32087" s="434"/>
    </row>
    <row r="32088" spans="1:4">
      <c r="A32088" s="371"/>
      <c r="B32088" s="371"/>
      <c r="C32088" s="371"/>
      <c r="D32088" s="434"/>
    </row>
    <row r="32089" spans="1:4">
      <c r="A32089" s="371"/>
      <c r="B32089" s="371"/>
      <c r="C32089" s="371"/>
      <c r="D32089" s="434"/>
    </row>
    <row r="32090" spans="1:4">
      <c r="A32090" s="371"/>
      <c r="B32090" s="371"/>
      <c r="C32090" s="371"/>
      <c r="D32090" s="434"/>
    </row>
    <row r="32091" spans="1:4">
      <c r="A32091" s="371"/>
      <c r="B32091" s="371"/>
      <c r="C32091" s="371"/>
      <c r="D32091" s="434"/>
    </row>
    <row r="32092" spans="1:4">
      <c r="A32092" s="371"/>
      <c r="B32092" s="371"/>
      <c r="C32092" s="371"/>
      <c r="D32092" s="434"/>
    </row>
    <row r="32093" spans="1:4">
      <c r="A32093" s="371"/>
      <c r="B32093" s="371"/>
      <c r="C32093" s="371"/>
      <c r="D32093" s="434"/>
    </row>
    <row r="32094" spans="1:4">
      <c r="A32094" s="371"/>
      <c r="B32094" s="371"/>
      <c r="C32094" s="371"/>
      <c r="D32094" s="434"/>
    </row>
    <row r="32095" spans="1:4">
      <c r="A32095" s="371"/>
      <c r="B32095" s="371"/>
      <c r="C32095" s="371"/>
      <c r="D32095" s="434"/>
    </row>
    <row r="32096" spans="1:4">
      <c r="A32096" s="371"/>
      <c r="B32096" s="371"/>
      <c r="C32096" s="371"/>
      <c r="D32096" s="434"/>
    </row>
    <row r="32097" spans="1:4">
      <c r="A32097" s="371"/>
      <c r="B32097" s="371"/>
      <c r="C32097" s="371"/>
      <c r="D32097" s="434"/>
    </row>
    <row r="32098" spans="1:4">
      <c r="A32098" s="371"/>
      <c r="B32098" s="371"/>
      <c r="C32098" s="371"/>
      <c r="D32098" s="434"/>
    </row>
    <row r="32099" spans="1:4">
      <c r="A32099" s="371"/>
      <c r="B32099" s="371"/>
      <c r="C32099" s="371"/>
      <c r="D32099" s="434"/>
    </row>
    <row r="32100" spans="1:4">
      <c r="A32100" s="371"/>
      <c r="B32100" s="371"/>
      <c r="C32100" s="371"/>
      <c r="D32100" s="434"/>
    </row>
    <row r="32101" spans="1:4">
      <c r="A32101" s="371"/>
      <c r="B32101" s="371"/>
      <c r="C32101" s="371"/>
      <c r="D32101" s="434"/>
    </row>
    <row r="32102" spans="1:4">
      <c r="A32102" s="371"/>
      <c r="B32102" s="371"/>
      <c r="C32102" s="371"/>
      <c r="D32102" s="434"/>
    </row>
    <row r="32103" spans="1:4">
      <c r="A32103" s="371"/>
      <c r="B32103" s="371"/>
      <c r="C32103" s="371"/>
      <c r="D32103" s="434"/>
    </row>
    <row r="32104" spans="1:4">
      <c r="A32104" s="371"/>
      <c r="B32104" s="371"/>
      <c r="C32104" s="371"/>
      <c r="D32104" s="434"/>
    </row>
    <row r="32105" spans="1:4">
      <c r="A32105" s="371"/>
      <c r="B32105" s="371"/>
      <c r="C32105" s="371"/>
      <c r="D32105" s="434"/>
    </row>
    <row r="32106" spans="1:4">
      <c r="A32106" s="371"/>
      <c r="B32106" s="371"/>
      <c r="C32106" s="371"/>
      <c r="D32106" s="434"/>
    </row>
    <row r="32107" spans="1:4">
      <c r="A32107" s="371"/>
      <c r="B32107" s="371"/>
      <c r="C32107" s="371"/>
      <c r="D32107" s="434"/>
    </row>
    <row r="32108" spans="1:4">
      <c r="A32108" s="371"/>
      <c r="B32108" s="371"/>
      <c r="C32108" s="371"/>
      <c r="D32108" s="434"/>
    </row>
    <row r="32109" spans="1:4">
      <c r="A32109" s="371"/>
      <c r="B32109" s="371"/>
      <c r="C32109" s="371"/>
      <c r="D32109" s="434"/>
    </row>
    <row r="32110" spans="1:4">
      <c r="A32110" s="371"/>
      <c r="B32110" s="371"/>
      <c r="C32110" s="371"/>
      <c r="D32110" s="434"/>
    </row>
    <row r="32111" spans="1:4">
      <c r="A32111" s="371"/>
      <c r="B32111" s="371"/>
      <c r="C32111" s="371"/>
      <c r="D32111" s="434"/>
    </row>
    <row r="32112" spans="1:4">
      <c r="A32112" s="371"/>
      <c r="B32112" s="371"/>
      <c r="C32112" s="371"/>
      <c r="D32112" s="434"/>
    </row>
    <row r="32113" spans="1:4">
      <c r="A32113" s="371"/>
      <c r="B32113" s="371"/>
      <c r="C32113" s="371"/>
      <c r="D32113" s="434"/>
    </row>
    <row r="32114" spans="1:4">
      <c r="A32114" s="371"/>
      <c r="B32114" s="371"/>
      <c r="C32114" s="371"/>
      <c r="D32114" s="434"/>
    </row>
    <row r="32115" spans="1:4">
      <c r="A32115" s="371"/>
      <c r="B32115" s="371"/>
      <c r="C32115" s="371"/>
      <c r="D32115" s="434"/>
    </row>
    <row r="32116" spans="1:4">
      <c r="A32116" s="371"/>
      <c r="B32116" s="371"/>
      <c r="C32116" s="371"/>
      <c r="D32116" s="434"/>
    </row>
    <row r="32117" spans="1:4">
      <c r="A32117" s="371"/>
      <c r="B32117" s="371"/>
      <c r="C32117" s="371"/>
      <c r="D32117" s="434"/>
    </row>
    <row r="32118" spans="1:4">
      <c r="A32118" s="371"/>
      <c r="B32118" s="371"/>
      <c r="C32118" s="371"/>
      <c r="D32118" s="434"/>
    </row>
    <row r="32119" spans="1:4">
      <c r="A32119" s="371"/>
      <c r="B32119" s="371"/>
      <c r="C32119" s="371"/>
      <c r="D32119" s="434"/>
    </row>
    <row r="32120" spans="1:4">
      <c r="A32120" s="371"/>
      <c r="B32120" s="371"/>
      <c r="C32120" s="371"/>
      <c r="D32120" s="434"/>
    </row>
    <row r="32121" spans="1:4">
      <c r="A32121" s="371"/>
      <c r="B32121" s="371"/>
      <c r="C32121" s="371"/>
      <c r="D32121" s="434"/>
    </row>
    <row r="32122" spans="1:4">
      <c r="A32122" s="371"/>
      <c r="B32122" s="371"/>
      <c r="C32122" s="371"/>
      <c r="D32122" s="434"/>
    </row>
    <row r="32123" spans="1:4">
      <c r="A32123" s="371"/>
      <c r="B32123" s="371"/>
      <c r="C32123" s="371"/>
      <c r="D32123" s="434"/>
    </row>
    <row r="32124" spans="1:4">
      <c r="A32124" s="371"/>
      <c r="B32124" s="371"/>
      <c r="C32124" s="371"/>
      <c r="D32124" s="434"/>
    </row>
    <row r="32125" spans="1:4">
      <c r="A32125" s="371"/>
      <c r="B32125" s="371"/>
      <c r="C32125" s="371"/>
      <c r="D32125" s="434"/>
    </row>
    <row r="32126" spans="1:4">
      <c r="A32126" s="371"/>
      <c r="B32126" s="371"/>
      <c r="C32126" s="371"/>
      <c r="D32126" s="434"/>
    </row>
    <row r="32127" spans="1:4">
      <c r="A32127" s="371"/>
      <c r="B32127" s="371"/>
      <c r="C32127" s="371"/>
      <c r="D32127" s="434"/>
    </row>
    <row r="32128" spans="1:4">
      <c r="A32128" s="371"/>
      <c r="B32128" s="371"/>
      <c r="C32128" s="371"/>
      <c r="D32128" s="434"/>
    </row>
    <row r="32129" spans="1:4">
      <c r="A32129" s="371"/>
      <c r="B32129" s="371"/>
      <c r="C32129" s="371"/>
      <c r="D32129" s="434"/>
    </row>
    <row r="32130" spans="1:4">
      <c r="A32130" s="371"/>
      <c r="B32130" s="371"/>
      <c r="C32130" s="371"/>
      <c r="D32130" s="434"/>
    </row>
    <row r="32131" spans="1:4">
      <c r="A32131" s="371"/>
      <c r="B32131" s="371"/>
      <c r="C32131" s="371"/>
      <c r="D32131" s="434"/>
    </row>
    <row r="32132" spans="1:4">
      <c r="A32132" s="371"/>
      <c r="B32132" s="371"/>
      <c r="C32132" s="371"/>
      <c r="D32132" s="434"/>
    </row>
    <row r="32133" spans="1:4">
      <c r="A32133" s="371"/>
      <c r="B32133" s="371"/>
      <c r="C32133" s="371"/>
      <c r="D32133" s="434"/>
    </row>
    <row r="32134" spans="1:4">
      <c r="A32134" s="371"/>
      <c r="B32134" s="371"/>
      <c r="C32134" s="371"/>
      <c r="D32134" s="434"/>
    </row>
    <row r="32135" spans="1:4">
      <c r="A32135" s="371"/>
      <c r="B32135" s="371"/>
      <c r="C32135" s="371"/>
      <c r="D32135" s="434"/>
    </row>
    <row r="32136" spans="1:4">
      <c r="A32136" s="371"/>
      <c r="B32136" s="371"/>
      <c r="C32136" s="371"/>
      <c r="D32136" s="434"/>
    </row>
    <row r="32137" spans="1:4">
      <c r="A32137" s="371"/>
      <c r="B32137" s="371"/>
      <c r="C32137" s="371"/>
      <c r="D32137" s="434"/>
    </row>
    <row r="32138" spans="1:4">
      <c r="A32138" s="371"/>
      <c r="B32138" s="371"/>
      <c r="C32138" s="371"/>
      <c r="D32138" s="434"/>
    </row>
    <row r="32139" spans="1:4">
      <c r="A32139" s="371"/>
      <c r="B32139" s="371"/>
      <c r="C32139" s="371"/>
      <c r="D32139" s="434"/>
    </row>
    <row r="32140" spans="1:4">
      <c r="A32140" s="371"/>
      <c r="B32140" s="371"/>
      <c r="C32140" s="371"/>
      <c r="D32140" s="434"/>
    </row>
    <row r="32141" spans="1:4">
      <c r="A32141" s="371"/>
      <c r="B32141" s="371"/>
      <c r="C32141" s="371"/>
      <c r="D32141" s="434"/>
    </row>
    <row r="32142" spans="1:4">
      <c r="A32142" s="371"/>
      <c r="B32142" s="371"/>
      <c r="C32142" s="371"/>
      <c r="D32142" s="434"/>
    </row>
    <row r="32143" spans="1:4">
      <c r="A32143" s="371"/>
      <c r="B32143" s="371"/>
      <c r="C32143" s="371"/>
      <c r="D32143" s="434"/>
    </row>
    <row r="32144" spans="1:4">
      <c r="A32144" s="371"/>
      <c r="B32144" s="371"/>
      <c r="C32144" s="371"/>
      <c r="D32144" s="434"/>
    </row>
    <row r="32145" spans="1:4">
      <c r="A32145" s="371"/>
      <c r="B32145" s="371"/>
      <c r="C32145" s="371"/>
      <c r="D32145" s="434"/>
    </row>
    <row r="32146" spans="1:4">
      <c r="A32146" s="371"/>
      <c r="B32146" s="371"/>
      <c r="C32146" s="371"/>
      <c r="D32146" s="434"/>
    </row>
    <row r="32147" spans="1:4">
      <c r="A32147" s="371"/>
      <c r="B32147" s="371"/>
      <c r="C32147" s="371"/>
      <c r="D32147" s="434"/>
    </row>
    <row r="32148" spans="1:4">
      <c r="A32148" s="371"/>
      <c r="B32148" s="371"/>
      <c r="C32148" s="371"/>
      <c r="D32148" s="434"/>
    </row>
    <row r="32149" spans="1:4">
      <c r="A32149" s="371"/>
      <c r="B32149" s="371"/>
      <c r="C32149" s="371"/>
      <c r="D32149" s="434"/>
    </row>
    <row r="32150" spans="1:4">
      <c r="A32150" s="371"/>
      <c r="B32150" s="371"/>
      <c r="C32150" s="371"/>
      <c r="D32150" s="434"/>
    </row>
    <row r="32151" spans="1:4">
      <c r="A32151" s="371"/>
      <c r="B32151" s="371"/>
      <c r="C32151" s="371"/>
      <c r="D32151" s="434"/>
    </row>
    <row r="32152" spans="1:4">
      <c r="A32152" s="371"/>
      <c r="B32152" s="371"/>
      <c r="C32152" s="371"/>
      <c r="D32152" s="434"/>
    </row>
    <row r="32153" spans="1:4">
      <c r="A32153" s="371"/>
      <c r="B32153" s="371"/>
      <c r="C32153" s="371"/>
      <c r="D32153" s="434"/>
    </row>
    <row r="32154" spans="1:4">
      <c r="A32154" s="371"/>
      <c r="B32154" s="371"/>
      <c r="C32154" s="371"/>
      <c r="D32154" s="434"/>
    </row>
    <row r="32155" spans="1:4">
      <c r="A32155" s="371"/>
      <c r="B32155" s="371"/>
      <c r="C32155" s="371"/>
      <c r="D32155" s="434"/>
    </row>
    <row r="32156" spans="1:4">
      <c r="A32156" s="371"/>
      <c r="B32156" s="371"/>
      <c r="C32156" s="371"/>
      <c r="D32156" s="434"/>
    </row>
    <row r="32157" spans="1:4">
      <c r="A32157" s="371"/>
      <c r="B32157" s="371"/>
      <c r="C32157" s="371"/>
      <c r="D32157" s="434"/>
    </row>
    <row r="32158" spans="1:4">
      <c r="A32158" s="371"/>
      <c r="B32158" s="371"/>
      <c r="C32158" s="371"/>
      <c r="D32158" s="434"/>
    </row>
    <row r="32159" spans="1:4">
      <c r="A32159" s="371"/>
      <c r="B32159" s="371"/>
      <c r="C32159" s="371"/>
      <c r="D32159" s="434"/>
    </row>
    <row r="32160" spans="1:4">
      <c r="A32160" s="371"/>
      <c r="B32160" s="371"/>
      <c r="C32160" s="371"/>
      <c r="D32160" s="434"/>
    </row>
    <row r="32161" spans="1:4">
      <c r="A32161" s="371"/>
      <c r="B32161" s="371"/>
      <c r="C32161" s="371"/>
      <c r="D32161" s="434"/>
    </row>
    <row r="32162" spans="1:4">
      <c r="A32162" s="371"/>
      <c r="B32162" s="371"/>
      <c r="C32162" s="371"/>
      <c r="D32162" s="434"/>
    </row>
    <row r="32163" spans="1:4">
      <c r="A32163" s="371"/>
      <c r="B32163" s="371"/>
      <c r="C32163" s="371"/>
      <c r="D32163" s="434"/>
    </row>
    <row r="32164" spans="1:4">
      <c r="A32164" s="371"/>
      <c r="B32164" s="371"/>
      <c r="C32164" s="371"/>
      <c r="D32164" s="434"/>
    </row>
    <row r="32165" spans="1:4">
      <c r="A32165" s="371"/>
      <c r="B32165" s="371"/>
      <c r="C32165" s="371"/>
      <c r="D32165" s="434"/>
    </row>
    <row r="32166" spans="1:4">
      <c r="A32166" s="371"/>
      <c r="B32166" s="371"/>
      <c r="C32166" s="371"/>
      <c r="D32166" s="434"/>
    </row>
    <row r="32167" spans="1:4">
      <c r="A32167" s="371"/>
      <c r="B32167" s="371"/>
      <c r="C32167" s="371"/>
      <c r="D32167" s="434"/>
    </row>
    <row r="32168" spans="1:4">
      <c r="A32168" s="371"/>
      <c r="B32168" s="371"/>
      <c r="C32168" s="371"/>
      <c r="D32168" s="434"/>
    </row>
    <row r="32169" spans="1:4">
      <c r="A32169" s="371"/>
      <c r="B32169" s="371"/>
      <c r="C32169" s="371"/>
      <c r="D32169" s="434"/>
    </row>
    <row r="32170" spans="1:4">
      <c r="A32170" s="371"/>
      <c r="B32170" s="371"/>
      <c r="C32170" s="371"/>
      <c r="D32170" s="434"/>
    </row>
    <row r="32171" spans="1:4">
      <c r="A32171" s="371"/>
      <c r="B32171" s="371"/>
      <c r="C32171" s="371"/>
      <c r="D32171" s="434"/>
    </row>
    <row r="32172" spans="1:4">
      <c r="A32172" s="371"/>
      <c r="B32172" s="371"/>
      <c r="C32172" s="371"/>
      <c r="D32172" s="434"/>
    </row>
    <row r="32173" spans="1:4">
      <c r="A32173" s="371"/>
      <c r="B32173" s="371"/>
      <c r="C32173" s="371"/>
      <c r="D32173" s="434"/>
    </row>
    <row r="32174" spans="1:4">
      <c r="A32174" s="371"/>
      <c r="B32174" s="371"/>
      <c r="C32174" s="371"/>
      <c r="D32174" s="434"/>
    </row>
    <row r="32175" spans="1:4">
      <c r="A32175" s="371"/>
      <c r="B32175" s="371"/>
      <c r="C32175" s="371"/>
      <c r="D32175" s="434"/>
    </row>
    <row r="32176" spans="1:4">
      <c r="A32176" s="371"/>
      <c r="B32176" s="371"/>
      <c r="C32176" s="371"/>
      <c r="D32176" s="434"/>
    </row>
    <row r="32177" spans="1:4">
      <c r="A32177" s="371"/>
      <c r="B32177" s="371"/>
      <c r="C32177" s="371"/>
      <c r="D32177" s="434"/>
    </row>
    <row r="32178" spans="1:4">
      <c r="A32178" s="371"/>
      <c r="B32178" s="371"/>
      <c r="C32178" s="371"/>
      <c r="D32178" s="434"/>
    </row>
    <row r="32179" spans="1:4">
      <c r="A32179" s="371"/>
      <c r="B32179" s="371"/>
      <c r="C32179" s="371"/>
      <c r="D32179" s="434"/>
    </row>
    <row r="32180" spans="1:4">
      <c r="A32180" s="371"/>
      <c r="B32180" s="371"/>
      <c r="C32180" s="371"/>
      <c r="D32180" s="434"/>
    </row>
    <row r="32181" spans="1:4">
      <c r="A32181" s="371"/>
      <c r="B32181" s="371"/>
      <c r="C32181" s="371"/>
      <c r="D32181" s="434"/>
    </row>
    <row r="32182" spans="1:4">
      <c r="A32182" s="371"/>
      <c r="B32182" s="371"/>
      <c r="C32182" s="371"/>
      <c r="D32182" s="434"/>
    </row>
    <row r="32183" spans="1:4">
      <c r="A32183" s="371"/>
      <c r="B32183" s="371"/>
      <c r="C32183" s="371"/>
      <c r="D32183" s="434"/>
    </row>
    <row r="32184" spans="1:4">
      <c r="A32184" s="371"/>
      <c r="B32184" s="371"/>
      <c r="C32184" s="371"/>
      <c r="D32184" s="434"/>
    </row>
    <row r="32185" spans="1:4">
      <c r="A32185" s="371"/>
      <c r="B32185" s="371"/>
      <c r="C32185" s="371"/>
      <c r="D32185" s="434"/>
    </row>
    <row r="32186" spans="1:4">
      <c r="A32186" s="371"/>
      <c r="B32186" s="371"/>
      <c r="C32186" s="371"/>
      <c r="D32186" s="434"/>
    </row>
    <row r="32187" spans="1:4">
      <c r="A32187" s="371"/>
      <c r="B32187" s="371"/>
      <c r="C32187" s="371"/>
      <c r="D32187" s="434"/>
    </row>
    <row r="32188" spans="1:4">
      <c r="A32188" s="371"/>
      <c r="B32188" s="371"/>
      <c r="C32188" s="371"/>
      <c r="D32188" s="434"/>
    </row>
    <row r="32189" spans="1:4">
      <c r="A32189" s="371"/>
      <c r="B32189" s="371"/>
      <c r="C32189" s="371"/>
      <c r="D32189" s="434"/>
    </row>
    <row r="32190" spans="1:4">
      <c r="A32190" s="371"/>
      <c r="B32190" s="371"/>
      <c r="C32190" s="371"/>
      <c r="D32190" s="434"/>
    </row>
    <row r="32191" spans="1:4">
      <c r="A32191" s="371"/>
      <c r="B32191" s="371"/>
      <c r="C32191" s="371"/>
      <c r="D32191" s="434"/>
    </row>
    <row r="32192" spans="1:4">
      <c r="A32192" s="371"/>
      <c r="B32192" s="371"/>
      <c r="C32192" s="371"/>
      <c r="D32192" s="434"/>
    </row>
    <row r="32193" spans="1:4">
      <c r="A32193" s="371"/>
      <c r="B32193" s="371"/>
      <c r="C32193" s="371"/>
      <c r="D32193" s="434"/>
    </row>
    <row r="32194" spans="1:4">
      <c r="A32194" s="371"/>
      <c r="B32194" s="371"/>
      <c r="C32194" s="371"/>
      <c r="D32194" s="434"/>
    </row>
    <row r="32195" spans="1:4">
      <c r="A32195" s="371"/>
      <c r="B32195" s="371"/>
      <c r="C32195" s="371"/>
      <c r="D32195" s="434"/>
    </row>
    <row r="32196" spans="1:4">
      <c r="A32196" s="371"/>
      <c r="B32196" s="371"/>
      <c r="C32196" s="371"/>
      <c r="D32196" s="434"/>
    </row>
    <row r="32197" spans="1:4">
      <c r="A32197" s="371"/>
      <c r="B32197" s="371"/>
      <c r="C32197" s="371"/>
      <c r="D32197" s="434"/>
    </row>
    <row r="32198" spans="1:4">
      <c r="A32198" s="371"/>
      <c r="B32198" s="371"/>
      <c r="C32198" s="371"/>
      <c r="D32198" s="434"/>
    </row>
    <row r="32199" spans="1:4">
      <c r="A32199" s="371"/>
      <c r="B32199" s="371"/>
      <c r="C32199" s="371"/>
      <c r="D32199" s="434"/>
    </row>
    <row r="32200" spans="1:4">
      <c r="A32200" s="371"/>
      <c r="B32200" s="371"/>
      <c r="C32200" s="371"/>
      <c r="D32200" s="434"/>
    </row>
    <row r="32201" spans="1:4">
      <c r="A32201" s="371"/>
      <c r="B32201" s="371"/>
      <c r="C32201" s="371"/>
      <c r="D32201" s="434"/>
    </row>
    <row r="32202" spans="1:4">
      <c r="A32202" s="371"/>
      <c r="B32202" s="371"/>
      <c r="C32202" s="371"/>
      <c r="D32202" s="434"/>
    </row>
    <row r="32203" spans="1:4">
      <c r="A32203" s="371"/>
      <c r="B32203" s="371"/>
      <c r="C32203" s="371"/>
      <c r="D32203" s="434"/>
    </row>
    <row r="32204" spans="1:4">
      <c r="A32204" s="371"/>
      <c r="B32204" s="371"/>
      <c r="C32204" s="371"/>
      <c r="D32204" s="434"/>
    </row>
    <row r="32205" spans="1:4">
      <c r="A32205" s="371"/>
      <c r="B32205" s="371"/>
      <c r="C32205" s="371"/>
      <c r="D32205" s="434"/>
    </row>
    <row r="32206" spans="1:4">
      <c r="A32206" s="371"/>
      <c r="B32206" s="371"/>
      <c r="C32206" s="371"/>
      <c r="D32206" s="434"/>
    </row>
    <row r="32207" spans="1:4">
      <c r="A32207" s="371"/>
      <c r="B32207" s="371"/>
      <c r="C32207" s="371"/>
      <c r="D32207" s="434"/>
    </row>
    <row r="32208" spans="1:4">
      <c r="A32208" s="371"/>
      <c r="B32208" s="371"/>
      <c r="C32208" s="371"/>
      <c r="D32208" s="434"/>
    </row>
    <row r="32209" spans="1:4">
      <c r="A32209" s="371"/>
      <c r="B32209" s="371"/>
      <c r="C32209" s="371"/>
      <c r="D32209" s="434"/>
    </row>
    <row r="32210" spans="1:4">
      <c r="A32210" s="371"/>
      <c r="B32210" s="371"/>
      <c r="C32210" s="371"/>
      <c r="D32210" s="434"/>
    </row>
    <row r="32211" spans="1:4">
      <c r="A32211" s="371"/>
      <c r="B32211" s="371"/>
      <c r="C32211" s="371"/>
      <c r="D32211" s="434"/>
    </row>
    <row r="32212" spans="1:4">
      <c r="A32212" s="371"/>
      <c r="B32212" s="371"/>
      <c r="C32212" s="371"/>
      <c r="D32212" s="434"/>
    </row>
    <row r="32213" spans="1:4">
      <c r="A32213" s="371"/>
      <c r="B32213" s="371"/>
      <c r="C32213" s="371"/>
      <c r="D32213" s="434"/>
    </row>
    <row r="32214" spans="1:4">
      <c r="A32214" s="371"/>
      <c r="B32214" s="371"/>
      <c r="C32214" s="371"/>
      <c r="D32214" s="434"/>
    </row>
    <row r="32215" spans="1:4">
      <c r="A32215" s="371"/>
      <c r="B32215" s="371"/>
      <c r="C32215" s="371"/>
      <c r="D32215" s="434"/>
    </row>
    <row r="32216" spans="1:4">
      <c r="A32216" s="371"/>
      <c r="B32216" s="371"/>
      <c r="C32216" s="371"/>
      <c r="D32216" s="434"/>
    </row>
    <row r="32217" spans="1:4">
      <c r="A32217" s="371"/>
      <c r="B32217" s="371"/>
      <c r="C32217" s="371"/>
      <c r="D32217" s="434"/>
    </row>
    <row r="32218" spans="1:4">
      <c r="A32218" s="371"/>
      <c r="B32218" s="371"/>
      <c r="C32218" s="371"/>
      <c r="D32218" s="434"/>
    </row>
    <row r="32219" spans="1:4">
      <c r="A32219" s="371"/>
      <c r="B32219" s="371"/>
      <c r="C32219" s="371"/>
      <c r="D32219" s="434"/>
    </row>
    <row r="32220" spans="1:4">
      <c r="A32220" s="371"/>
      <c r="B32220" s="371"/>
      <c r="C32220" s="371"/>
      <c r="D32220" s="434"/>
    </row>
    <row r="32221" spans="1:4">
      <c r="A32221" s="371"/>
      <c r="B32221" s="371"/>
      <c r="C32221" s="371"/>
      <c r="D32221" s="434"/>
    </row>
    <row r="32222" spans="1:4">
      <c r="A32222" s="371"/>
      <c r="B32222" s="371"/>
      <c r="C32222" s="371"/>
      <c r="D32222" s="434"/>
    </row>
    <row r="32223" spans="1:4">
      <c r="A32223" s="371"/>
      <c r="B32223" s="371"/>
      <c r="C32223" s="371"/>
      <c r="D32223" s="434"/>
    </row>
    <row r="32224" spans="1:4">
      <c r="A32224" s="371"/>
      <c r="B32224" s="371"/>
      <c r="C32224" s="371"/>
      <c r="D32224" s="434"/>
    </row>
    <row r="32225" spans="1:4">
      <c r="A32225" s="371"/>
      <c r="B32225" s="371"/>
      <c r="C32225" s="371"/>
      <c r="D32225" s="434"/>
    </row>
    <row r="32226" spans="1:4">
      <c r="A32226" s="371"/>
      <c r="B32226" s="371"/>
      <c r="C32226" s="371"/>
      <c r="D32226" s="434"/>
    </row>
    <row r="32227" spans="1:4">
      <c r="A32227" s="371"/>
      <c r="B32227" s="371"/>
      <c r="C32227" s="371"/>
      <c r="D32227" s="434"/>
    </row>
    <row r="32228" spans="1:4">
      <c r="A32228" s="371"/>
      <c r="B32228" s="371"/>
      <c r="C32228" s="371"/>
      <c r="D32228" s="434"/>
    </row>
    <row r="32229" spans="1:4">
      <c r="A32229" s="371"/>
      <c r="B32229" s="371"/>
      <c r="C32229" s="371"/>
      <c r="D32229" s="434"/>
    </row>
    <row r="32230" spans="1:4">
      <c r="A32230" s="371"/>
      <c r="B32230" s="371"/>
      <c r="C32230" s="371"/>
      <c r="D32230" s="434"/>
    </row>
    <row r="32231" spans="1:4">
      <c r="A32231" s="371"/>
      <c r="B32231" s="371"/>
      <c r="C32231" s="371"/>
      <c r="D32231" s="434"/>
    </row>
    <row r="32232" spans="1:4">
      <c r="A32232" s="371"/>
      <c r="B32232" s="371"/>
      <c r="C32232" s="371"/>
      <c r="D32232" s="434"/>
    </row>
    <row r="32233" spans="1:4">
      <c r="A32233" s="371"/>
      <c r="B32233" s="371"/>
      <c r="C32233" s="371"/>
      <c r="D32233" s="434"/>
    </row>
    <row r="32234" spans="1:4">
      <c r="A32234" s="371"/>
      <c r="B32234" s="371"/>
      <c r="C32234" s="371"/>
      <c r="D32234" s="434"/>
    </row>
    <row r="32235" spans="1:4">
      <c r="A32235" s="371"/>
      <c r="B32235" s="371"/>
      <c r="C32235" s="371"/>
      <c r="D32235" s="434"/>
    </row>
    <row r="32236" spans="1:4">
      <c r="A32236" s="371"/>
      <c r="B32236" s="371"/>
      <c r="C32236" s="371"/>
      <c r="D32236" s="434"/>
    </row>
    <row r="32237" spans="1:4">
      <c r="A32237" s="371"/>
      <c r="B32237" s="371"/>
      <c r="C32237" s="371"/>
      <c r="D32237" s="434"/>
    </row>
    <row r="32238" spans="1:4">
      <c r="A32238" s="371"/>
      <c r="B32238" s="371"/>
      <c r="C32238" s="371"/>
      <c r="D32238" s="434"/>
    </row>
    <row r="32239" spans="1:4">
      <c r="A32239" s="371"/>
      <c r="B32239" s="371"/>
      <c r="C32239" s="371"/>
      <c r="D32239" s="434"/>
    </row>
    <row r="32240" spans="1:4">
      <c r="A32240" s="371"/>
      <c r="B32240" s="371"/>
      <c r="C32240" s="371"/>
      <c r="D32240" s="434"/>
    </row>
    <row r="32241" spans="1:4">
      <c r="A32241" s="371"/>
      <c r="B32241" s="371"/>
      <c r="C32241" s="371"/>
      <c r="D32241" s="434"/>
    </row>
    <row r="32242" spans="1:4">
      <c r="A32242" s="371"/>
      <c r="B32242" s="371"/>
      <c r="C32242" s="371"/>
      <c r="D32242" s="434"/>
    </row>
    <row r="32243" spans="1:4">
      <c r="A32243" s="371"/>
      <c r="B32243" s="371"/>
      <c r="C32243" s="371"/>
      <c r="D32243" s="434"/>
    </row>
    <row r="32244" spans="1:4">
      <c r="A32244" s="371"/>
      <c r="B32244" s="371"/>
      <c r="C32244" s="371"/>
      <c r="D32244" s="434"/>
    </row>
    <row r="32245" spans="1:4">
      <c r="A32245" s="371"/>
      <c r="B32245" s="371"/>
      <c r="C32245" s="371"/>
      <c r="D32245" s="434"/>
    </row>
    <row r="32246" spans="1:4">
      <c r="A32246" s="371"/>
      <c r="B32246" s="371"/>
      <c r="C32246" s="371"/>
      <c r="D32246" s="434"/>
    </row>
    <row r="32247" spans="1:4">
      <c r="A32247" s="371"/>
      <c r="B32247" s="371"/>
      <c r="C32247" s="371"/>
      <c r="D32247" s="434"/>
    </row>
    <row r="32248" spans="1:4">
      <c r="A32248" s="371"/>
      <c r="B32248" s="371"/>
      <c r="C32248" s="371"/>
      <c r="D32248" s="434"/>
    </row>
    <row r="32249" spans="1:4">
      <c r="A32249" s="371"/>
      <c r="B32249" s="371"/>
      <c r="C32249" s="371"/>
      <c r="D32249" s="434"/>
    </row>
    <row r="32250" spans="1:4">
      <c r="A32250" s="371"/>
      <c r="B32250" s="371"/>
      <c r="C32250" s="371"/>
      <c r="D32250" s="434"/>
    </row>
    <row r="32251" spans="1:4">
      <c r="A32251" s="371"/>
      <c r="B32251" s="371"/>
      <c r="C32251" s="371"/>
      <c r="D32251" s="434"/>
    </row>
    <row r="32252" spans="1:4">
      <c r="A32252" s="371"/>
      <c r="B32252" s="371"/>
      <c r="C32252" s="371"/>
      <c r="D32252" s="434"/>
    </row>
    <row r="32253" spans="1:4">
      <c r="A32253" s="371"/>
      <c r="B32253" s="371"/>
      <c r="C32253" s="371"/>
      <c r="D32253" s="434"/>
    </row>
    <row r="32254" spans="1:4">
      <c r="A32254" s="371"/>
      <c r="B32254" s="371"/>
      <c r="C32254" s="371"/>
      <c r="D32254" s="434"/>
    </row>
    <row r="32255" spans="1:4">
      <c r="A32255" s="371"/>
      <c r="B32255" s="371"/>
      <c r="C32255" s="371"/>
      <c r="D32255" s="434"/>
    </row>
    <row r="32256" spans="1:4">
      <c r="A32256" s="371"/>
      <c r="B32256" s="371"/>
      <c r="C32256" s="371"/>
      <c r="D32256" s="434"/>
    </row>
    <row r="32257" spans="1:4">
      <c r="A32257" s="371"/>
      <c r="B32257" s="371"/>
      <c r="C32257" s="371"/>
      <c r="D32257" s="434"/>
    </row>
    <row r="32258" spans="1:4">
      <c r="A32258" s="371"/>
      <c r="B32258" s="371"/>
      <c r="C32258" s="371"/>
      <c r="D32258" s="434"/>
    </row>
    <row r="32259" spans="1:4">
      <c r="A32259" s="371"/>
      <c r="B32259" s="371"/>
      <c r="C32259" s="371"/>
      <c r="D32259" s="434"/>
    </row>
    <row r="32260" spans="1:4">
      <c r="A32260" s="371"/>
      <c r="B32260" s="371"/>
      <c r="C32260" s="371"/>
      <c r="D32260" s="434"/>
    </row>
    <row r="32261" spans="1:4">
      <c r="A32261" s="371"/>
      <c r="B32261" s="371"/>
      <c r="C32261" s="371"/>
      <c r="D32261" s="434"/>
    </row>
    <row r="32262" spans="1:4">
      <c r="A32262" s="371"/>
      <c r="B32262" s="371"/>
      <c r="C32262" s="371"/>
      <c r="D32262" s="434"/>
    </row>
    <row r="32263" spans="1:4">
      <c r="A32263" s="371"/>
      <c r="B32263" s="371"/>
      <c r="C32263" s="371"/>
      <c r="D32263" s="434"/>
    </row>
    <row r="32264" spans="1:4">
      <c r="A32264" s="371"/>
      <c r="B32264" s="371"/>
      <c r="C32264" s="371"/>
      <c r="D32264" s="434"/>
    </row>
    <row r="32265" spans="1:4">
      <c r="A32265" s="371"/>
      <c r="B32265" s="371"/>
      <c r="C32265" s="371"/>
      <c r="D32265" s="434"/>
    </row>
    <row r="32266" spans="1:4">
      <c r="A32266" s="371"/>
      <c r="B32266" s="371"/>
      <c r="C32266" s="371"/>
      <c r="D32266" s="434"/>
    </row>
    <row r="32267" spans="1:4">
      <c r="A32267" s="371"/>
      <c r="B32267" s="371"/>
      <c r="C32267" s="371"/>
      <c r="D32267" s="434"/>
    </row>
    <row r="32268" spans="1:4">
      <c r="A32268" s="371"/>
      <c r="B32268" s="371"/>
      <c r="C32268" s="371"/>
      <c r="D32268" s="434"/>
    </row>
    <row r="32269" spans="1:4">
      <c r="A32269" s="371"/>
      <c r="B32269" s="371"/>
      <c r="C32269" s="371"/>
      <c r="D32269" s="434"/>
    </row>
    <row r="32270" spans="1:4">
      <c r="A32270" s="371"/>
      <c r="B32270" s="371"/>
      <c r="C32270" s="371"/>
      <c r="D32270" s="434"/>
    </row>
    <row r="32271" spans="1:4">
      <c r="A32271" s="371"/>
      <c r="B32271" s="371"/>
      <c r="C32271" s="371"/>
      <c r="D32271" s="434"/>
    </row>
    <row r="32272" spans="1:4">
      <c r="A32272" s="371"/>
      <c r="B32272" s="371"/>
      <c r="C32272" s="371"/>
      <c r="D32272" s="434"/>
    </row>
    <row r="32273" spans="1:4">
      <c r="A32273" s="371"/>
      <c r="B32273" s="371"/>
      <c r="C32273" s="371"/>
      <c r="D32273" s="434"/>
    </row>
    <row r="32274" spans="1:4">
      <c r="A32274" s="371"/>
      <c r="B32274" s="371"/>
      <c r="C32274" s="371"/>
      <c r="D32274" s="434"/>
    </row>
    <row r="32275" spans="1:4">
      <c r="A32275" s="371"/>
      <c r="B32275" s="371"/>
      <c r="C32275" s="371"/>
      <c r="D32275" s="434"/>
    </row>
    <row r="32276" spans="1:4">
      <c r="A32276" s="371"/>
      <c r="B32276" s="371"/>
      <c r="C32276" s="371"/>
      <c r="D32276" s="434"/>
    </row>
    <row r="32277" spans="1:4">
      <c r="A32277" s="371"/>
      <c r="B32277" s="371"/>
      <c r="C32277" s="371"/>
      <c r="D32277" s="434"/>
    </row>
    <row r="32278" spans="1:4">
      <c r="A32278" s="371"/>
      <c r="B32278" s="371"/>
      <c r="C32278" s="371"/>
      <c r="D32278" s="434"/>
    </row>
    <row r="32279" spans="1:4">
      <c r="A32279" s="371"/>
      <c r="B32279" s="371"/>
      <c r="C32279" s="371"/>
      <c r="D32279" s="434"/>
    </row>
    <row r="32280" spans="1:4">
      <c r="A32280" s="371"/>
      <c r="B32280" s="371"/>
      <c r="C32280" s="371"/>
      <c r="D32280" s="434"/>
    </row>
    <row r="32281" spans="1:4">
      <c r="A32281" s="371"/>
      <c r="B32281" s="371"/>
      <c r="C32281" s="371"/>
      <c r="D32281" s="434"/>
    </row>
    <row r="32282" spans="1:4">
      <c r="A32282" s="371"/>
      <c r="B32282" s="371"/>
      <c r="C32282" s="371"/>
      <c r="D32282" s="434"/>
    </row>
    <row r="32283" spans="1:4">
      <c r="A32283" s="371"/>
      <c r="B32283" s="371"/>
      <c r="C32283" s="371"/>
      <c r="D32283" s="434"/>
    </row>
    <row r="32284" spans="1:4">
      <c r="A32284" s="371"/>
      <c r="B32284" s="371"/>
      <c r="C32284" s="371"/>
      <c r="D32284" s="434"/>
    </row>
    <row r="32285" spans="1:4">
      <c r="A32285" s="371"/>
      <c r="B32285" s="371"/>
      <c r="C32285" s="371"/>
      <c r="D32285" s="434"/>
    </row>
    <row r="32286" spans="1:4">
      <c r="A32286" s="371"/>
      <c r="B32286" s="371"/>
      <c r="C32286" s="371"/>
      <c r="D32286" s="434"/>
    </row>
    <row r="32287" spans="1:4">
      <c r="A32287" s="371"/>
      <c r="B32287" s="371"/>
      <c r="C32287" s="371"/>
      <c r="D32287" s="434"/>
    </row>
    <row r="32288" spans="1:4">
      <c r="A32288" s="371"/>
      <c r="B32288" s="371"/>
      <c r="C32288" s="371"/>
      <c r="D32288" s="434"/>
    </row>
    <row r="32289" spans="1:4">
      <c r="A32289" s="371"/>
      <c r="B32289" s="371"/>
      <c r="C32289" s="371"/>
      <c r="D32289" s="434"/>
    </row>
    <row r="32290" spans="1:4">
      <c r="A32290" s="371"/>
      <c r="B32290" s="371"/>
      <c r="C32290" s="371"/>
      <c r="D32290" s="434"/>
    </row>
    <row r="32291" spans="1:4">
      <c r="A32291" s="371"/>
      <c r="B32291" s="371"/>
      <c r="C32291" s="371"/>
      <c r="D32291" s="434"/>
    </row>
    <row r="32292" spans="1:4">
      <c r="A32292" s="371"/>
      <c r="B32292" s="371"/>
      <c r="C32292" s="371"/>
      <c r="D32292" s="434"/>
    </row>
    <row r="32293" spans="1:4">
      <c r="A32293" s="371"/>
      <c r="B32293" s="371"/>
      <c r="C32293" s="371"/>
      <c r="D32293" s="434"/>
    </row>
    <row r="32294" spans="1:4">
      <c r="A32294" s="371"/>
      <c r="B32294" s="371"/>
      <c r="C32294" s="371"/>
      <c r="D32294" s="434"/>
    </row>
    <row r="32295" spans="1:4">
      <c r="A32295" s="371"/>
      <c r="B32295" s="371"/>
      <c r="C32295" s="371"/>
      <c r="D32295" s="434"/>
    </row>
    <row r="32296" spans="1:4">
      <c r="A32296" s="371"/>
      <c r="B32296" s="371"/>
      <c r="C32296" s="371"/>
      <c r="D32296" s="434"/>
    </row>
    <row r="32297" spans="1:4">
      <c r="A32297" s="371"/>
      <c r="B32297" s="371"/>
      <c r="C32297" s="371"/>
      <c r="D32297" s="434"/>
    </row>
    <row r="32298" spans="1:4">
      <c r="A32298" s="371"/>
      <c r="B32298" s="371"/>
      <c r="C32298" s="371"/>
      <c r="D32298" s="434"/>
    </row>
    <row r="32299" spans="1:4">
      <c r="A32299" s="371"/>
      <c r="B32299" s="371"/>
      <c r="C32299" s="371"/>
      <c r="D32299" s="434"/>
    </row>
    <row r="32300" spans="1:4">
      <c r="A32300" s="371"/>
      <c r="B32300" s="371"/>
      <c r="C32300" s="371"/>
      <c r="D32300" s="434"/>
    </row>
    <row r="32301" spans="1:4">
      <c r="A32301" s="371"/>
      <c r="B32301" s="371"/>
      <c r="C32301" s="371"/>
      <c r="D32301" s="434"/>
    </row>
    <row r="32302" spans="1:4">
      <c r="A32302" s="371"/>
      <c r="B32302" s="371"/>
      <c r="C32302" s="371"/>
      <c r="D32302" s="434"/>
    </row>
    <row r="32303" spans="1:4">
      <c r="A32303" s="371"/>
      <c r="B32303" s="371"/>
      <c r="C32303" s="371"/>
      <c r="D32303" s="434"/>
    </row>
    <row r="32304" spans="1:4">
      <c r="A32304" s="371"/>
      <c r="B32304" s="371"/>
      <c r="C32304" s="371"/>
      <c r="D32304" s="434"/>
    </row>
    <row r="32305" spans="1:4">
      <c r="A32305" s="371"/>
      <c r="B32305" s="371"/>
      <c r="C32305" s="371"/>
      <c r="D32305" s="434"/>
    </row>
    <row r="32306" spans="1:4">
      <c r="A32306" s="371"/>
      <c r="B32306" s="371"/>
      <c r="C32306" s="371"/>
      <c r="D32306" s="434"/>
    </row>
    <row r="32307" spans="1:4">
      <c r="A32307" s="371"/>
      <c r="B32307" s="371"/>
      <c r="C32307" s="371"/>
      <c r="D32307" s="434"/>
    </row>
    <row r="32308" spans="1:4">
      <c r="A32308" s="371"/>
      <c r="B32308" s="371"/>
      <c r="C32308" s="371"/>
      <c r="D32308" s="434"/>
    </row>
    <row r="32309" spans="1:4">
      <c r="A32309" s="371"/>
      <c r="B32309" s="371"/>
      <c r="C32309" s="371"/>
      <c r="D32309" s="434"/>
    </row>
    <row r="32310" spans="1:4">
      <c r="A32310" s="371"/>
      <c r="B32310" s="371"/>
      <c r="C32310" s="371"/>
      <c r="D32310" s="434"/>
    </row>
    <row r="32311" spans="1:4">
      <c r="A32311" s="371"/>
      <c r="B32311" s="371"/>
      <c r="C32311" s="371"/>
      <c r="D32311" s="434"/>
    </row>
    <row r="32312" spans="1:4">
      <c r="A32312" s="371"/>
      <c r="B32312" s="371"/>
      <c r="C32312" s="371"/>
      <c r="D32312" s="434"/>
    </row>
    <row r="32313" spans="1:4">
      <c r="A32313" s="371"/>
      <c r="B32313" s="371"/>
      <c r="C32313" s="371"/>
      <c r="D32313" s="434"/>
    </row>
    <row r="32314" spans="1:4">
      <c r="A32314" s="371"/>
      <c r="B32314" s="371"/>
      <c r="C32314" s="371"/>
      <c r="D32314" s="434"/>
    </row>
    <row r="32315" spans="1:4">
      <c r="A32315" s="371"/>
      <c r="B32315" s="371"/>
      <c r="C32315" s="371"/>
      <c r="D32315" s="434"/>
    </row>
    <row r="32316" spans="1:4">
      <c r="A32316" s="371"/>
      <c r="B32316" s="371"/>
      <c r="C32316" s="371"/>
      <c r="D32316" s="434"/>
    </row>
    <row r="32317" spans="1:4">
      <c r="A32317" s="371"/>
      <c r="B32317" s="371"/>
      <c r="C32317" s="371"/>
      <c r="D32317" s="434"/>
    </row>
    <row r="32318" spans="1:4">
      <c r="A32318" s="371"/>
      <c r="B32318" s="371"/>
      <c r="C32318" s="371"/>
      <c r="D32318" s="434"/>
    </row>
    <row r="32319" spans="1:4">
      <c r="A32319" s="371"/>
      <c r="B32319" s="371"/>
      <c r="C32319" s="371"/>
      <c r="D32319" s="434"/>
    </row>
    <row r="32320" spans="1:4">
      <c r="A32320" s="371"/>
      <c r="B32320" s="371"/>
      <c r="C32320" s="371"/>
      <c r="D32320" s="434"/>
    </row>
    <row r="32321" spans="1:4">
      <c r="A32321" s="371"/>
      <c r="B32321" s="371"/>
      <c r="C32321" s="371"/>
      <c r="D32321" s="434"/>
    </row>
    <row r="32322" spans="1:4">
      <c r="A32322" s="371"/>
      <c r="B32322" s="371"/>
      <c r="C32322" s="371"/>
      <c r="D32322" s="434"/>
    </row>
    <row r="32323" spans="1:4">
      <c r="A32323" s="371"/>
      <c r="B32323" s="371"/>
      <c r="C32323" s="371"/>
      <c r="D32323" s="434"/>
    </row>
    <row r="32324" spans="1:4">
      <c r="A32324" s="371"/>
      <c r="B32324" s="371"/>
      <c r="C32324" s="371"/>
      <c r="D32324" s="434"/>
    </row>
    <row r="32325" spans="1:4">
      <c r="A32325" s="371"/>
      <c r="B32325" s="371"/>
      <c r="C32325" s="371"/>
      <c r="D32325" s="434"/>
    </row>
    <row r="32326" spans="1:4">
      <c r="A32326" s="371"/>
      <c r="B32326" s="371"/>
      <c r="C32326" s="371"/>
      <c r="D32326" s="434"/>
    </row>
    <row r="32327" spans="1:4">
      <c r="A32327" s="371"/>
      <c r="B32327" s="371"/>
      <c r="C32327" s="371"/>
      <c r="D32327" s="434"/>
    </row>
    <row r="32328" spans="1:4">
      <c r="A32328" s="371"/>
      <c r="B32328" s="371"/>
      <c r="C32328" s="371"/>
      <c r="D32328" s="434"/>
    </row>
    <row r="32329" spans="1:4">
      <c r="A32329" s="371"/>
      <c r="B32329" s="371"/>
      <c r="C32329" s="371"/>
      <c r="D32329" s="434"/>
    </row>
    <row r="32330" spans="1:4">
      <c r="A32330" s="371"/>
      <c r="B32330" s="371"/>
      <c r="C32330" s="371"/>
      <c r="D32330" s="434"/>
    </row>
    <row r="32331" spans="1:4">
      <c r="A32331" s="371"/>
      <c r="B32331" s="371"/>
      <c r="C32331" s="371"/>
      <c r="D32331" s="434"/>
    </row>
    <row r="32332" spans="1:4">
      <c r="A32332" s="371"/>
      <c r="B32332" s="371"/>
      <c r="C32332" s="371"/>
      <c r="D32332" s="434"/>
    </row>
    <row r="32333" spans="1:4">
      <c r="A32333" s="371"/>
      <c r="B32333" s="371"/>
      <c r="C32333" s="371"/>
      <c r="D32333" s="434"/>
    </row>
    <row r="32334" spans="1:4">
      <c r="A32334" s="371"/>
      <c r="B32334" s="371"/>
      <c r="C32334" s="371"/>
      <c r="D32334" s="434"/>
    </row>
    <row r="32335" spans="1:4">
      <c r="A32335" s="371"/>
      <c r="B32335" s="371"/>
      <c r="C32335" s="371"/>
      <c r="D32335" s="434"/>
    </row>
    <row r="32336" spans="1:4">
      <c r="A32336" s="371"/>
      <c r="B32336" s="371"/>
      <c r="C32336" s="371"/>
      <c r="D32336" s="434"/>
    </row>
    <row r="32337" spans="1:4">
      <c r="A32337" s="371"/>
      <c r="B32337" s="371"/>
      <c r="C32337" s="371"/>
      <c r="D32337" s="434"/>
    </row>
    <row r="32338" spans="1:4">
      <c r="A32338" s="371"/>
      <c r="B32338" s="371"/>
      <c r="C32338" s="371"/>
      <c r="D32338" s="434"/>
    </row>
    <row r="32339" spans="1:4">
      <c r="A32339" s="371"/>
      <c r="B32339" s="371"/>
      <c r="C32339" s="371"/>
      <c r="D32339" s="434"/>
    </row>
    <row r="32340" spans="1:4">
      <c r="A32340" s="371"/>
      <c r="B32340" s="371"/>
      <c r="C32340" s="371"/>
      <c r="D32340" s="434"/>
    </row>
    <row r="32341" spans="1:4">
      <c r="A32341" s="371"/>
      <c r="B32341" s="371"/>
      <c r="C32341" s="371"/>
      <c r="D32341" s="434"/>
    </row>
    <row r="32342" spans="1:4">
      <c r="A32342" s="371"/>
      <c r="B32342" s="371"/>
      <c r="C32342" s="371"/>
      <c r="D32342" s="434"/>
    </row>
    <row r="32343" spans="1:4">
      <c r="A32343" s="371"/>
      <c r="B32343" s="371"/>
      <c r="C32343" s="371"/>
      <c r="D32343" s="434"/>
    </row>
    <row r="32344" spans="1:4">
      <c r="A32344" s="371"/>
      <c r="B32344" s="371"/>
      <c r="C32344" s="371"/>
      <c r="D32344" s="434"/>
    </row>
    <row r="32345" spans="1:4">
      <c r="A32345" s="371"/>
      <c r="B32345" s="371"/>
      <c r="C32345" s="371"/>
      <c r="D32345" s="434"/>
    </row>
    <row r="32346" spans="1:4">
      <c r="A32346" s="371"/>
      <c r="B32346" s="371"/>
      <c r="C32346" s="371"/>
      <c r="D32346" s="434"/>
    </row>
    <row r="32347" spans="1:4">
      <c r="A32347" s="371"/>
      <c r="B32347" s="371"/>
      <c r="C32347" s="371"/>
      <c r="D32347" s="434"/>
    </row>
    <row r="32348" spans="1:4">
      <c r="A32348" s="371"/>
      <c r="B32348" s="371"/>
      <c r="C32348" s="371"/>
      <c r="D32348" s="434"/>
    </row>
    <row r="32349" spans="1:4">
      <c r="A32349" s="371"/>
      <c r="B32349" s="371"/>
      <c r="C32349" s="371"/>
      <c r="D32349" s="434"/>
    </row>
    <row r="32350" spans="1:4">
      <c r="A32350" s="371"/>
      <c r="B32350" s="371"/>
      <c r="C32350" s="371"/>
      <c r="D32350" s="434"/>
    </row>
    <row r="32351" spans="1:4">
      <c r="A32351" s="371"/>
      <c r="B32351" s="371"/>
      <c r="C32351" s="371"/>
      <c r="D32351" s="434"/>
    </row>
    <row r="32352" spans="1:4">
      <c r="A32352" s="371"/>
      <c r="B32352" s="371"/>
      <c r="C32352" s="371"/>
      <c r="D32352" s="434"/>
    </row>
    <row r="32353" spans="1:4">
      <c r="A32353" s="371"/>
      <c r="B32353" s="371"/>
      <c r="C32353" s="371"/>
      <c r="D32353" s="434"/>
    </row>
    <row r="32354" spans="1:4">
      <c r="A32354" s="371"/>
      <c r="B32354" s="371"/>
      <c r="C32354" s="371"/>
      <c r="D32354" s="434"/>
    </row>
    <row r="32355" spans="1:4">
      <c r="A32355" s="371"/>
      <c r="B32355" s="371"/>
      <c r="C32355" s="371"/>
      <c r="D32355" s="434"/>
    </row>
    <row r="32356" spans="1:4">
      <c r="A32356" s="371"/>
      <c r="B32356" s="371"/>
      <c r="C32356" s="371"/>
      <c r="D32356" s="434"/>
    </row>
    <row r="32357" spans="1:4">
      <c r="A32357" s="371"/>
      <c r="B32357" s="371"/>
      <c r="C32357" s="371"/>
      <c r="D32357" s="434"/>
    </row>
    <row r="32358" spans="1:4">
      <c r="A32358" s="371"/>
      <c r="B32358" s="371"/>
      <c r="C32358" s="371"/>
      <c r="D32358" s="434"/>
    </row>
    <row r="32359" spans="1:4">
      <c r="A32359" s="371"/>
      <c r="B32359" s="371"/>
      <c r="C32359" s="371"/>
      <c r="D32359" s="434"/>
    </row>
    <row r="32360" spans="1:4">
      <c r="A32360" s="371"/>
      <c r="B32360" s="371"/>
      <c r="C32360" s="371"/>
      <c r="D32360" s="434"/>
    </row>
    <row r="32361" spans="1:4">
      <c r="A32361" s="371"/>
      <c r="B32361" s="371"/>
      <c r="C32361" s="371"/>
      <c r="D32361" s="434"/>
    </row>
    <row r="32362" spans="1:4">
      <c r="A32362" s="371"/>
      <c r="B32362" s="371"/>
      <c r="C32362" s="371"/>
      <c r="D32362" s="434"/>
    </row>
    <row r="32363" spans="1:4">
      <c r="A32363" s="371"/>
      <c r="B32363" s="371"/>
      <c r="C32363" s="371"/>
      <c r="D32363" s="434"/>
    </row>
    <row r="32364" spans="1:4">
      <c r="A32364" s="371"/>
      <c r="B32364" s="371"/>
      <c r="C32364" s="371"/>
      <c r="D32364" s="434"/>
    </row>
    <row r="32365" spans="1:4">
      <c r="A32365" s="371"/>
      <c r="B32365" s="371"/>
      <c r="C32365" s="371"/>
      <c r="D32365" s="434"/>
    </row>
    <row r="32366" spans="1:4">
      <c r="A32366" s="371"/>
      <c r="B32366" s="371"/>
      <c r="C32366" s="371"/>
      <c r="D32366" s="434"/>
    </row>
    <row r="32367" spans="1:4">
      <c r="A32367" s="371"/>
      <c r="B32367" s="371"/>
      <c r="C32367" s="371"/>
      <c r="D32367" s="434"/>
    </row>
    <row r="32368" spans="1:4">
      <c r="A32368" s="371"/>
      <c r="B32368" s="371"/>
      <c r="C32368" s="371"/>
      <c r="D32368" s="434"/>
    </row>
    <row r="32369" spans="1:4">
      <c r="A32369" s="371"/>
      <c r="B32369" s="371"/>
      <c r="C32369" s="371"/>
      <c r="D32369" s="434"/>
    </row>
    <row r="32370" spans="1:4">
      <c r="A32370" s="371"/>
      <c r="B32370" s="371"/>
      <c r="C32370" s="371"/>
      <c r="D32370" s="434"/>
    </row>
    <row r="32371" spans="1:4">
      <c r="A32371" s="371"/>
      <c r="B32371" s="371"/>
      <c r="C32371" s="371"/>
      <c r="D32371" s="434"/>
    </row>
    <row r="32372" spans="1:4">
      <c r="A32372" s="371"/>
      <c r="B32372" s="371"/>
      <c r="C32372" s="371"/>
      <c r="D32372" s="434"/>
    </row>
    <row r="32373" spans="1:4">
      <c r="A32373" s="371"/>
      <c r="B32373" s="371"/>
      <c r="C32373" s="371"/>
      <c r="D32373" s="434"/>
    </row>
    <row r="32374" spans="1:4">
      <c r="A32374" s="371"/>
      <c r="B32374" s="371"/>
      <c r="C32374" s="371"/>
      <c r="D32374" s="434"/>
    </row>
    <row r="32375" spans="1:4">
      <c r="A32375" s="371"/>
      <c r="B32375" s="371"/>
      <c r="C32375" s="371"/>
      <c r="D32375" s="434"/>
    </row>
    <row r="32376" spans="1:4">
      <c r="A32376" s="371"/>
      <c r="B32376" s="371"/>
      <c r="C32376" s="371"/>
      <c r="D32376" s="434"/>
    </row>
    <row r="32377" spans="1:4">
      <c r="A32377" s="371"/>
      <c r="B32377" s="371"/>
      <c r="C32377" s="371"/>
      <c r="D32377" s="434"/>
    </row>
    <row r="32378" spans="1:4">
      <c r="A32378" s="371"/>
      <c r="B32378" s="371"/>
      <c r="C32378" s="371"/>
      <c r="D32378" s="434"/>
    </row>
    <row r="32379" spans="1:4">
      <c r="A32379" s="371"/>
      <c r="B32379" s="371"/>
      <c r="C32379" s="371"/>
      <c r="D32379" s="434"/>
    </row>
    <row r="32380" spans="1:4">
      <c r="A32380" s="371"/>
      <c r="B32380" s="371"/>
      <c r="C32380" s="371"/>
      <c r="D32380" s="434"/>
    </row>
    <row r="32381" spans="1:4">
      <c r="A32381" s="371"/>
      <c r="B32381" s="371"/>
      <c r="C32381" s="371"/>
      <c r="D32381" s="434"/>
    </row>
    <row r="32382" spans="1:4">
      <c r="A32382" s="371"/>
      <c r="B32382" s="371"/>
      <c r="C32382" s="371"/>
      <c r="D32382" s="434"/>
    </row>
    <row r="32383" spans="1:4">
      <c r="A32383" s="371"/>
      <c r="B32383" s="371"/>
      <c r="C32383" s="371"/>
      <c r="D32383" s="434"/>
    </row>
    <row r="32384" spans="1:4">
      <c r="A32384" s="371"/>
      <c r="B32384" s="371"/>
      <c r="C32384" s="371"/>
      <c r="D32384" s="434"/>
    </row>
    <row r="32385" spans="1:4">
      <c r="A32385" s="371"/>
      <c r="B32385" s="371"/>
      <c r="C32385" s="371"/>
      <c r="D32385" s="434"/>
    </row>
    <row r="32386" spans="1:4">
      <c r="A32386" s="371"/>
      <c r="B32386" s="371"/>
      <c r="C32386" s="371"/>
      <c r="D32386" s="434"/>
    </row>
    <row r="32387" spans="1:4">
      <c r="A32387" s="371"/>
      <c r="B32387" s="371"/>
      <c r="C32387" s="371"/>
      <c r="D32387" s="434"/>
    </row>
    <row r="32388" spans="1:4">
      <c r="A32388" s="371"/>
      <c r="B32388" s="371"/>
      <c r="C32388" s="371"/>
      <c r="D32388" s="434"/>
    </row>
    <row r="32389" spans="1:4">
      <c r="A32389" s="371"/>
      <c r="B32389" s="371"/>
      <c r="C32389" s="371"/>
      <c r="D32389" s="434"/>
    </row>
    <row r="32390" spans="1:4">
      <c r="A32390" s="371"/>
      <c r="B32390" s="371"/>
      <c r="C32390" s="371"/>
      <c r="D32390" s="434"/>
    </row>
    <row r="32391" spans="1:4">
      <c r="A32391" s="371"/>
      <c r="B32391" s="371"/>
      <c r="C32391" s="371"/>
      <c r="D32391" s="434"/>
    </row>
    <row r="32392" spans="1:4">
      <c r="A32392" s="371"/>
      <c r="B32392" s="371"/>
      <c r="C32392" s="371"/>
      <c r="D32392" s="434"/>
    </row>
    <row r="32393" spans="1:4">
      <c r="A32393" s="371"/>
      <c r="B32393" s="371"/>
      <c r="C32393" s="371"/>
      <c r="D32393" s="434"/>
    </row>
    <row r="32394" spans="1:4">
      <c r="A32394" s="371"/>
      <c r="B32394" s="371"/>
      <c r="C32394" s="371"/>
      <c r="D32394" s="434"/>
    </row>
    <row r="32395" spans="1:4">
      <c r="A32395" s="371"/>
      <c r="B32395" s="371"/>
      <c r="C32395" s="371"/>
      <c r="D32395" s="434"/>
    </row>
    <row r="32396" spans="1:4">
      <c r="A32396" s="371"/>
      <c r="B32396" s="371"/>
      <c r="C32396" s="371"/>
      <c r="D32396" s="434"/>
    </row>
    <row r="32397" spans="1:4">
      <c r="A32397" s="371"/>
      <c r="B32397" s="371"/>
      <c r="C32397" s="371"/>
      <c r="D32397" s="434"/>
    </row>
    <row r="32398" spans="1:4">
      <c r="A32398" s="371"/>
      <c r="B32398" s="371"/>
      <c r="C32398" s="371"/>
      <c r="D32398" s="434"/>
    </row>
    <row r="32399" spans="1:4">
      <c r="A32399" s="371"/>
      <c r="B32399" s="371"/>
      <c r="C32399" s="371"/>
      <c r="D32399" s="434"/>
    </row>
    <row r="32400" spans="1:4">
      <c r="A32400" s="371"/>
      <c r="B32400" s="371"/>
      <c r="C32400" s="371"/>
      <c r="D32400" s="434"/>
    </row>
    <row r="32401" spans="1:4">
      <c r="A32401" s="371"/>
      <c r="B32401" s="371"/>
      <c r="C32401" s="371"/>
      <c r="D32401" s="434"/>
    </row>
    <row r="32402" spans="1:4">
      <c r="A32402" s="371"/>
      <c r="B32402" s="371"/>
      <c r="C32402" s="371"/>
      <c r="D32402" s="434"/>
    </row>
    <row r="32403" spans="1:4">
      <c r="A32403" s="371"/>
      <c r="B32403" s="371"/>
      <c r="C32403" s="371"/>
      <c r="D32403" s="434"/>
    </row>
    <row r="32404" spans="1:4">
      <c r="A32404" s="371"/>
      <c r="B32404" s="371"/>
      <c r="C32404" s="371"/>
      <c r="D32404" s="434"/>
    </row>
    <row r="32405" spans="1:4">
      <c r="A32405" s="371"/>
      <c r="B32405" s="371"/>
      <c r="C32405" s="371"/>
      <c r="D32405" s="434"/>
    </row>
    <row r="32406" spans="1:4">
      <c r="A32406" s="371"/>
      <c r="B32406" s="371"/>
      <c r="C32406" s="371"/>
      <c r="D32406" s="434"/>
    </row>
    <row r="32407" spans="1:4">
      <c r="A32407" s="371"/>
      <c r="B32407" s="371"/>
      <c r="C32407" s="371"/>
      <c r="D32407" s="434"/>
    </row>
    <row r="32408" spans="1:4">
      <c r="A32408" s="371"/>
      <c r="B32408" s="371"/>
      <c r="C32408" s="371"/>
      <c r="D32408" s="434"/>
    </row>
    <row r="32409" spans="1:4">
      <c r="A32409" s="371"/>
      <c r="B32409" s="371"/>
      <c r="C32409" s="371"/>
      <c r="D32409" s="434"/>
    </row>
    <row r="32410" spans="1:4">
      <c r="A32410" s="371"/>
      <c r="B32410" s="371"/>
      <c r="C32410" s="371"/>
      <c r="D32410" s="434"/>
    </row>
    <row r="32411" spans="1:4">
      <c r="A32411" s="371"/>
      <c r="B32411" s="371"/>
      <c r="C32411" s="371"/>
      <c r="D32411" s="434"/>
    </row>
    <row r="32412" spans="1:4">
      <c r="A32412" s="371"/>
      <c r="B32412" s="371"/>
      <c r="C32412" s="371"/>
      <c r="D32412" s="434"/>
    </row>
    <row r="32413" spans="1:4">
      <c r="A32413" s="371"/>
      <c r="B32413" s="371"/>
      <c r="C32413" s="371"/>
      <c r="D32413" s="434"/>
    </row>
    <row r="32414" spans="1:4">
      <c r="A32414" s="371"/>
      <c r="B32414" s="371"/>
      <c r="C32414" s="371"/>
      <c r="D32414" s="434"/>
    </row>
    <row r="32415" spans="1:4">
      <c r="A32415" s="371"/>
      <c r="B32415" s="371"/>
      <c r="C32415" s="371"/>
      <c r="D32415" s="434"/>
    </row>
    <row r="32416" spans="1:4">
      <c r="A32416" s="371"/>
      <c r="B32416" s="371"/>
      <c r="C32416" s="371"/>
      <c r="D32416" s="434"/>
    </row>
    <row r="32417" spans="1:4">
      <c r="A32417" s="371"/>
      <c r="B32417" s="371"/>
      <c r="C32417" s="371"/>
      <c r="D32417" s="434"/>
    </row>
    <row r="32418" spans="1:4">
      <c r="A32418" s="371"/>
      <c r="B32418" s="371"/>
      <c r="C32418" s="371"/>
      <c r="D32418" s="434"/>
    </row>
    <row r="32419" spans="1:4">
      <c r="A32419" s="371"/>
      <c r="B32419" s="371"/>
      <c r="C32419" s="371"/>
      <c r="D32419" s="434"/>
    </row>
    <row r="32420" spans="1:4">
      <c r="A32420" s="371"/>
      <c r="B32420" s="371"/>
      <c r="C32420" s="371"/>
      <c r="D32420" s="434"/>
    </row>
    <row r="32421" spans="1:4">
      <c r="A32421" s="371"/>
      <c r="B32421" s="371"/>
      <c r="C32421" s="371"/>
      <c r="D32421" s="434"/>
    </row>
    <row r="32422" spans="1:4">
      <c r="A32422" s="371"/>
      <c r="B32422" s="371"/>
      <c r="C32422" s="371"/>
      <c r="D32422" s="434"/>
    </row>
    <row r="32423" spans="1:4">
      <c r="A32423" s="371"/>
      <c r="B32423" s="371"/>
      <c r="C32423" s="371"/>
      <c r="D32423" s="434"/>
    </row>
    <row r="32424" spans="1:4">
      <c r="A32424" s="371"/>
      <c r="B32424" s="371"/>
      <c r="C32424" s="371"/>
      <c r="D32424" s="434"/>
    </row>
    <row r="32425" spans="1:4">
      <c r="A32425" s="371"/>
      <c r="B32425" s="371"/>
      <c r="C32425" s="371"/>
      <c r="D32425" s="434"/>
    </row>
    <row r="32426" spans="1:4">
      <c r="A32426" s="371"/>
      <c r="B32426" s="371"/>
      <c r="C32426" s="371"/>
      <c r="D32426" s="434"/>
    </row>
    <row r="32427" spans="1:4">
      <c r="A32427" s="371"/>
      <c r="B32427" s="371"/>
      <c r="C32427" s="371"/>
      <c r="D32427" s="434"/>
    </row>
    <row r="32428" spans="1:4">
      <c r="A32428" s="371"/>
      <c r="B32428" s="371"/>
      <c r="C32428" s="371"/>
      <c r="D32428" s="434"/>
    </row>
    <row r="32429" spans="1:4">
      <c r="A32429" s="371"/>
      <c r="B32429" s="371"/>
      <c r="C32429" s="371"/>
      <c r="D32429" s="434"/>
    </row>
    <row r="32430" spans="1:4">
      <c r="A32430" s="371"/>
      <c r="B32430" s="371"/>
      <c r="C32430" s="371"/>
      <c r="D32430" s="434"/>
    </row>
    <row r="32431" spans="1:4">
      <c r="A32431" s="371"/>
      <c r="B32431" s="371"/>
      <c r="C32431" s="371"/>
      <c r="D32431" s="434"/>
    </row>
    <row r="32432" spans="1:4">
      <c r="A32432" s="371"/>
      <c r="B32432" s="371"/>
      <c r="C32432" s="371"/>
      <c r="D32432" s="434"/>
    </row>
    <row r="32433" spans="1:4">
      <c r="A32433" s="371"/>
      <c r="B32433" s="371"/>
      <c r="C32433" s="371"/>
      <c r="D32433" s="434"/>
    </row>
    <row r="32434" spans="1:4">
      <c r="A32434" s="371"/>
      <c r="B32434" s="371"/>
      <c r="C32434" s="371"/>
      <c r="D32434" s="434"/>
    </row>
    <row r="32435" spans="1:4">
      <c r="A32435" s="371"/>
      <c r="B32435" s="371"/>
      <c r="C32435" s="371"/>
      <c r="D32435" s="434"/>
    </row>
    <row r="32436" spans="1:4">
      <c r="A32436" s="371"/>
      <c r="B32436" s="371"/>
      <c r="C32436" s="371"/>
      <c r="D32436" s="434"/>
    </row>
    <row r="32437" spans="1:4">
      <c r="A32437" s="371"/>
      <c r="B32437" s="371"/>
      <c r="C32437" s="371"/>
      <c r="D32437" s="434"/>
    </row>
    <row r="32438" spans="1:4">
      <c r="A32438" s="371"/>
      <c r="B32438" s="371"/>
      <c r="C32438" s="371"/>
      <c r="D32438" s="434"/>
    </row>
    <row r="32439" spans="1:4">
      <c r="A32439" s="371"/>
      <c r="B32439" s="371"/>
      <c r="C32439" s="371"/>
      <c r="D32439" s="434"/>
    </row>
    <row r="32440" spans="1:4">
      <c r="A32440" s="371"/>
      <c r="B32440" s="371"/>
      <c r="C32440" s="371"/>
      <c r="D32440" s="434"/>
    </row>
    <row r="32441" spans="1:4">
      <c r="A32441" s="371"/>
      <c r="B32441" s="371"/>
      <c r="C32441" s="371"/>
      <c r="D32441" s="434"/>
    </row>
    <row r="32442" spans="1:4">
      <c r="A32442" s="371"/>
      <c r="B32442" s="371"/>
      <c r="C32442" s="371"/>
      <c r="D32442" s="434"/>
    </row>
    <row r="32443" spans="1:4">
      <c r="A32443" s="371"/>
      <c r="B32443" s="371"/>
      <c r="C32443" s="371"/>
      <c r="D32443" s="434"/>
    </row>
    <row r="32444" spans="1:4">
      <c r="A32444" s="371"/>
      <c r="B32444" s="371"/>
      <c r="C32444" s="371"/>
      <c r="D32444" s="434"/>
    </row>
    <row r="32445" spans="1:4">
      <c r="A32445" s="371"/>
      <c r="B32445" s="371"/>
      <c r="C32445" s="371"/>
      <c r="D32445" s="434"/>
    </row>
    <row r="32446" spans="1:4">
      <c r="A32446" s="371"/>
      <c r="B32446" s="371"/>
      <c r="C32446" s="371"/>
      <c r="D32446" s="434"/>
    </row>
    <row r="32447" spans="1:4">
      <c r="A32447" s="371"/>
      <c r="B32447" s="371"/>
      <c r="C32447" s="371"/>
      <c r="D32447" s="434"/>
    </row>
    <row r="32448" spans="1:4">
      <c r="A32448" s="371"/>
      <c r="B32448" s="371"/>
      <c r="C32448" s="371"/>
      <c r="D32448" s="434"/>
    </row>
    <row r="32449" spans="1:4">
      <c r="A32449" s="371"/>
      <c r="B32449" s="371"/>
      <c r="C32449" s="371"/>
      <c r="D32449" s="434"/>
    </row>
    <row r="32450" spans="1:4">
      <c r="A32450" s="371"/>
      <c r="B32450" s="371"/>
      <c r="C32450" s="371"/>
      <c r="D32450" s="434"/>
    </row>
    <row r="32451" spans="1:4">
      <c r="A32451" s="371"/>
      <c r="B32451" s="371"/>
      <c r="C32451" s="371"/>
      <c r="D32451" s="434"/>
    </row>
    <row r="32452" spans="1:4">
      <c r="A32452" s="371"/>
      <c r="B32452" s="371"/>
      <c r="C32452" s="371"/>
      <c r="D32452" s="434"/>
    </row>
    <row r="32453" spans="1:4">
      <c r="A32453" s="371"/>
      <c r="B32453" s="371"/>
      <c r="C32453" s="371"/>
      <c r="D32453" s="434"/>
    </row>
    <row r="32454" spans="1:4">
      <c r="A32454" s="371"/>
      <c r="B32454" s="371"/>
      <c r="C32454" s="371"/>
      <c r="D32454" s="434"/>
    </row>
    <row r="32455" spans="1:4">
      <c r="A32455" s="371"/>
      <c r="B32455" s="371"/>
      <c r="C32455" s="371"/>
      <c r="D32455" s="434"/>
    </row>
    <row r="32456" spans="1:4">
      <c r="A32456" s="371"/>
      <c r="B32456" s="371"/>
      <c r="C32456" s="371"/>
      <c r="D32456" s="434"/>
    </row>
    <row r="32457" spans="1:4">
      <c r="A32457" s="371"/>
      <c r="B32457" s="371"/>
      <c r="C32457" s="371"/>
      <c r="D32457" s="434"/>
    </row>
    <row r="32458" spans="1:4">
      <c r="A32458" s="371"/>
      <c r="B32458" s="371"/>
      <c r="C32458" s="371"/>
      <c r="D32458" s="434"/>
    </row>
    <row r="32459" spans="1:4">
      <c r="A32459" s="371"/>
      <c r="B32459" s="371"/>
      <c r="C32459" s="371"/>
      <c r="D32459" s="434"/>
    </row>
    <row r="32460" spans="1:4">
      <c r="A32460" s="371"/>
      <c r="B32460" s="371"/>
      <c r="C32460" s="371"/>
      <c r="D32460" s="434"/>
    </row>
    <row r="32461" spans="1:4">
      <c r="A32461" s="371"/>
      <c r="B32461" s="371"/>
      <c r="C32461" s="371"/>
      <c r="D32461" s="434"/>
    </row>
    <row r="32462" spans="1:4">
      <c r="A32462" s="371"/>
      <c r="B32462" s="371"/>
      <c r="C32462" s="371"/>
      <c r="D32462" s="434"/>
    </row>
    <row r="32463" spans="1:4">
      <c r="A32463" s="371"/>
      <c r="B32463" s="371"/>
      <c r="C32463" s="371"/>
      <c r="D32463" s="434"/>
    </row>
    <row r="32464" spans="1:4">
      <c r="A32464" s="371"/>
      <c r="B32464" s="371"/>
      <c r="C32464" s="371"/>
      <c r="D32464" s="434"/>
    </row>
    <row r="32465" spans="1:4">
      <c r="A32465" s="371"/>
      <c r="B32465" s="371"/>
      <c r="C32465" s="371"/>
      <c r="D32465" s="434"/>
    </row>
    <row r="32466" spans="1:4">
      <c r="A32466" s="371"/>
      <c r="B32466" s="371"/>
      <c r="C32466" s="371"/>
      <c r="D32466" s="434"/>
    </row>
    <row r="32467" spans="1:4">
      <c r="A32467" s="371"/>
      <c r="B32467" s="371"/>
      <c r="C32467" s="371"/>
      <c r="D32467" s="434"/>
    </row>
    <row r="32468" spans="1:4">
      <c r="A32468" s="371"/>
      <c r="B32468" s="371"/>
      <c r="C32468" s="371"/>
      <c r="D32468" s="434"/>
    </row>
    <row r="32469" spans="1:4">
      <c r="A32469" s="371"/>
      <c r="B32469" s="371"/>
      <c r="C32469" s="371"/>
      <c r="D32469" s="434"/>
    </row>
    <row r="32470" spans="1:4">
      <c r="A32470" s="371"/>
      <c r="B32470" s="371"/>
      <c r="C32470" s="371"/>
      <c r="D32470" s="434"/>
    </row>
    <row r="32471" spans="1:4">
      <c r="A32471" s="371"/>
      <c r="B32471" s="371"/>
      <c r="C32471" s="371"/>
      <c r="D32471" s="434"/>
    </row>
    <row r="32472" spans="1:4">
      <c r="A32472" s="371"/>
      <c r="B32472" s="371"/>
      <c r="C32472" s="371"/>
      <c r="D32472" s="434"/>
    </row>
    <row r="32473" spans="1:4">
      <c r="A32473" s="371"/>
      <c r="B32473" s="371"/>
      <c r="C32473" s="371"/>
      <c r="D32473" s="434"/>
    </row>
    <row r="32474" spans="1:4">
      <c r="A32474" s="371"/>
      <c r="B32474" s="371"/>
      <c r="C32474" s="371"/>
      <c r="D32474" s="434"/>
    </row>
    <row r="32475" spans="1:4">
      <c r="A32475" s="371"/>
      <c r="B32475" s="371"/>
      <c r="C32475" s="371"/>
      <c r="D32475" s="434"/>
    </row>
    <row r="32476" spans="1:4">
      <c r="A32476" s="371"/>
      <c r="B32476" s="371"/>
      <c r="C32476" s="371"/>
      <c r="D32476" s="434"/>
    </row>
    <row r="32477" spans="1:4">
      <c r="A32477" s="371"/>
      <c r="B32477" s="371"/>
      <c r="C32477" s="371"/>
      <c r="D32477" s="434"/>
    </row>
    <row r="32478" spans="1:4">
      <c r="A32478" s="371"/>
      <c r="B32478" s="371"/>
      <c r="C32478" s="371"/>
      <c r="D32478" s="434"/>
    </row>
    <row r="32479" spans="1:4">
      <c r="A32479" s="371"/>
      <c r="B32479" s="371"/>
      <c r="C32479" s="371"/>
      <c r="D32479" s="434"/>
    </row>
    <row r="32480" spans="1:4">
      <c r="A32480" s="371"/>
      <c r="B32480" s="371"/>
      <c r="C32480" s="371"/>
      <c r="D32480" s="434"/>
    </row>
    <row r="32481" spans="1:4">
      <c r="A32481" s="371"/>
      <c r="B32481" s="371"/>
      <c r="C32481" s="371"/>
      <c r="D32481" s="434"/>
    </row>
    <row r="32482" spans="1:4">
      <c r="A32482" s="371"/>
      <c r="B32482" s="371"/>
      <c r="C32482" s="371"/>
      <c r="D32482" s="434"/>
    </row>
    <row r="32483" spans="1:4">
      <c r="A32483" s="371"/>
      <c r="B32483" s="371"/>
      <c r="C32483" s="371"/>
      <c r="D32483" s="434"/>
    </row>
    <row r="32484" spans="1:4">
      <c r="A32484" s="371"/>
      <c r="B32484" s="371"/>
      <c r="C32484" s="371"/>
      <c r="D32484" s="434"/>
    </row>
    <row r="32485" spans="1:4">
      <c r="A32485" s="371"/>
      <c r="B32485" s="371"/>
      <c r="C32485" s="371"/>
      <c r="D32485" s="434"/>
    </row>
    <row r="32486" spans="1:4">
      <c r="A32486" s="371"/>
      <c r="B32486" s="371"/>
      <c r="C32486" s="371"/>
      <c r="D32486" s="434"/>
    </row>
    <row r="32487" spans="1:4">
      <c r="A32487" s="371"/>
      <c r="B32487" s="371"/>
      <c r="C32487" s="371"/>
      <c r="D32487" s="434"/>
    </row>
    <row r="32488" spans="1:4">
      <c r="A32488" s="371"/>
      <c r="B32488" s="371"/>
      <c r="C32488" s="371"/>
      <c r="D32488" s="434"/>
    </row>
    <row r="32489" spans="1:4">
      <c r="A32489" s="371"/>
      <c r="B32489" s="371"/>
      <c r="C32489" s="371"/>
      <c r="D32489" s="434"/>
    </row>
    <row r="32490" spans="1:4">
      <c r="A32490" s="371"/>
      <c r="B32490" s="371"/>
      <c r="C32490" s="371"/>
      <c r="D32490" s="434"/>
    </row>
    <row r="32491" spans="1:4">
      <c r="A32491" s="371"/>
      <c r="B32491" s="371"/>
      <c r="C32491" s="371"/>
      <c r="D32491" s="434"/>
    </row>
    <row r="32492" spans="1:4">
      <c r="A32492" s="371"/>
      <c r="B32492" s="371"/>
      <c r="C32492" s="371"/>
      <c r="D32492" s="434"/>
    </row>
    <row r="32493" spans="1:4">
      <c r="A32493" s="371"/>
      <c r="B32493" s="371"/>
      <c r="C32493" s="371"/>
      <c r="D32493" s="434"/>
    </row>
    <row r="32494" spans="1:4">
      <c r="A32494" s="371"/>
      <c r="B32494" s="371"/>
      <c r="C32494" s="371"/>
      <c r="D32494" s="434"/>
    </row>
    <row r="32495" spans="1:4">
      <c r="A32495" s="371"/>
      <c r="B32495" s="371"/>
      <c r="C32495" s="371"/>
      <c r="D32495" s="434"/>
    </row>
    <row r="32496" spans="1:4">
      <c r="A32496" s="371"/>
      <c r="B32496" s="371"/>
      <c r="C32496" s="371"/>
      <c r="D32496" s="434"/>
    </row>
    <row r="32497" spans="1:4">
      <c r="A32497" s="371"/>
      <c r="B32497" s="371"/>
      <c r="C32497" s="371"/>
      <c r="D32497" s="434"/>
    </row>
    <row r="32498" spans="1:4">
      <c r="A32498" s="371"/>
      <c r="B32498" s="371"/>
      <c r="C32498" s="371"/>
      <c r="D32498" s="434"/>
    </row>
    <row r="32499" spans="1:4">
      <c r="A32499" s="371"/>
      <c r="B32499" s="371"/>
      <c r="C32499" s="371"/>
      <c r="D32499" s="434"/>
    </row>
    <row r="32500" spans="1:4">
      <c r="A32500" s="371"/>
      <c r="B32500" s="371"/>
      <c r="C32500" s="371"/>
      <c r="D32500" s="434"/>
    </row>
    <row r="32501" spans="1:4">
      <c r="A32501" s="371"/>
      <c r="B32501" s="371"/>
      <c r="C32501" s="371"/>
      <c r="D32501" s="434"/>
    </row>
    <row r="32502" spans="1:4">
      <c r="A32502" s="371"/>
      <c r="B32502" s="371"/>
      <c r="C32502" s="371"/>
      <c r="D32502" s="434"/>
    </row>
    <row r="32503" spans="1:4">
      <c r="A32503" s="371"/>
      <c r="B32503" s="371"/>
      <c r="C32503" s="371"/>
      <c r="D32503" s="434"/>
    </row>
    <row r="32504" spans="1:4">
      <c r="A32504" s="371"/>
      <c r="B32504" s="371"/>
      <c r="C32504" s="371"/>
      <c r="D32504" s="434"/>
    </row>
    <row r="32505" spans="1:4">
      <c r="A32505" s="371"/>
      <c r="B32505" s="371"/>
      <c r="C32505" s="371"/>
      <c r="D32505" s="434"/>
    </row>
    <row r="32506" spans="1:4">
      <c r="A32506" s="371"/>
      <c r="B32506" s="371"/>
      <c r="C32506" s="371"/>
      <c r="D32506" s="434"/>
    </row>
    <row r="32507" spans="1:4">
      <c r="A32507" s="371"/>
      <c r="B32507" s="371"/>
      <c r="C32507" s="371"/>
      <c r="D32507" s="434"/>
    </row>
    <row r="32508" spans="1:4">
      <c r="A32508" s="371"/>
      <c r="B32508" s="371"/>
      <c r="C32508" s="371"/>
      <c r="D32508" s="434"/>
    </row>
    <row r="32509" spans="1:4">
      <c r="A32509" s="371"/>
      <c r="B32509" s="371"/>
      <c r="C32509" s="371"/>
      <c r="D32509" s="434"/>
    </row>
    <row r="32510" spans="1:4">
      <c r="A32510" s="371"/>
      <c r="B32510" s="371"/>
      <c r="C32510" s="371"/>
      <c r="D32510" s="434"/>
    </row>
    <row r="32511" spans="1:4">
      <c r="A32511" s="371"/>
      <c r="B32511" s="371"/>
      <c r="C32511" s="371"/>
      <c r="D32511" s="434"/>
    </row>
    <row r="32512" spans="1:4">
      <c r="A32512" s="371"/>
      <c r="B32512" s="371"/>
      <c r="C32512" s="371"/>
      <c r="D32512" s="434"/>
    </row>
    <row r="32513" spans="1:4">
      <c r="A32513" s="371"/>
      <c r="B32513" s="371"/>
      <c r="C32513" s="371"/>
      <c r="D32513" s="434"/>
    </row>
    <row r="32514" spans="1:4">
      <c r="A32514" s="371"/>
      <c r="B32514" s="371"/>
      <c r="C32514" s="371"/>
      <c r="D32514" s="434"/>
    </row>
    <row r="32515" spans="1:4">
      <c r="A32515" s="371"/>
      <c r="B32515" s="371"/>
      <c r="C32515" s="371"/>
      <c r="D32515" s="434"/>
    </row>
    <row r="32516" spans="1:4">
      <c r="A32516" s="371"/>
      <c r="B32516" s="371"/>
      <c r="C32516" s="371"/>
      <c r="D32516" s="434"/>
    </row>
    <row r="32517" spans="1:4">
      <c r="A32517" s="371"/>
      <c r="B32517" s="371"/>
      <c r="C32517" s="371"/>
      <c r="D32517" s="434"/>
    </row>
    <row r="32518" spans="1:4">
      <c r="A32518" s="371"/>
      <c r="B32518" s="371"/>
      <c r="C32518" s="371"/>
      <c r="D32518" s="434"/>
    </row>
    <row r="32519" spans="1:4">
      <c r="A32519" s="371"/>
      <c r="B32519" s="371"/>
      <c r="C32519" s="371"/>
      <c r="D32519" s="434"/>
    </row>
    <row r="32520" spans="1:4">
      <c r="A32520" s="371"/>
      <c r="B32520" s="371"/>
      <c r="C32520" s="371"/>
      <c r="D32520" s="434"/>
    </row>
    <row r="32521" spans="1:4">
      <c r="A32521" s="371"/>
      <c r="B32521" s="371"/>
      <c r="C32521" s="371"/>
      <c r="D32521" s="434"/>
    </row>
    <row r="32522" spans="1:4">
      <c r="A32522" s="371"/>
      <c r="B32522" s="371"/>
      <c r="C32522" s="371"/>
      <c r="D32522" s="434"/>
    </row>
    <row r="32523" spans="1:4">
      <c r="A32523" s="371"/>
      <c r="B32523" s="371"/>
      <c r="C32523" s="371"/>
      <c r="D32523" s="434"/>
    </row>
    <row r="32524" spans="1:4">
      <c r="A32524" s="371"/>
      <c r="B32524" s="371"/>
      <c r="C32524" s="371"/>
      <c r="D32524" s="434"/>
    </row>
    <row r="32525" spans="1:4">
      <c r="A32525" s="371"/>
      <c r="B32525" s="371"/>
      <c r="C32525" s="371"/>
      <c r="D32525" s="434"/>
    </row>
    <row r="32526" spans="1:4">
      <c r="A32526" s="371"/>
      <c r="B32526" s="371"/>
      <c r="C32526" s="371"/>
      <c r="D32526" s="434"/>
    </row>
    <row r="32527" spans="1:4">
      <c r="A32527" s="371"/>
      <c r="B32527" s="371"/>
      <c r="C32527" s="371"/>
      <c r="D32527" s="434"/>
    </row>
    <row r="32528" spans="1:4">
      <c r="A32528" s="371"/>
      <c r="B32528" s="371"/>
      <c r="C32528" s="371"/>
      <c r="D32528" s="434"/>
    </row>
    <row r="32529" spans="1:4">
      <c r="A32529" s="371"/>
      <c r="B32529" s="371"/>
      <c r="C32529" s="371"/>
      <c r="D32529" s="434"/>
    </row>
    <row r="32530" spans="1:4">
      <c r="A32530" s="371"/>
      <c r="B32530" s="371"/>
      <c r="C32530" s="371"/>
      <c r="D32530" s="434"/>
    </row>
    <row r="32531" spans="1:4">
      <c r="A32531" s="371"/>
      <c r="B32531" s="371"/>
      <c r="C32531" s="371"/>
      <c r="D32531" s="434"/>
    </row>
    <row r="32532" spans="1:4">
      <c r="A32532" s="371"/>
      <c r="B32532" s="371"/>
      <c r="C32532" s="371"/>
      <c r="D32532" s="434"/>
    </row>
    <row r="32533" spans="1:4">
      <c r="A32533" s="371"/>
      <c r="B32533" s="371"/>
      <c r="C32533" s="371"/>
      <c r="D32533" s="434"/>
    </row>
    <row r="32534" spans="1:4">
      <c r="A32534" s="371"/>
      <c r="B32534" s="371"/>
      <c r="C32534" s="371"/>
      <c r="D32534" s="434"/>
    </row>
    <row r="32535" spans="1:4">
      <c r="A32535" s="371"/>
      <c r="B32535" s="371"/>
      <c r="C32535" s="371"/>
      <c r="D32535" s="434"/>
    </row>
    <row r="32536" spans="1:4">
      <c r="A32536" s="371"/>
      <c r="B32536" s="371"/>
      <c r="C32536" s="371"/>
      <c r="D32536" s="434"/>
    </row>
    <row r="32537" spans="1:4">
      <c r="A32537" s="371"/>
      <c r="B32537" s="371"/>
      <c r="C32537" s="371"/>
      <c r="D32537" s="434"/>
    </row>
    <row r="32538" spans="1:4">
      <c r="A32538" s="371"/>
      <c r="B32538" s="371"/>
      <c r="C32538" s="371"/>
      <c r="D32538" s="434"/>
    </row>
    <row r="32539" spans="1:4">
      <c r="A32539" s="371"/>
      <c r="B32539" s="371"/>
      <c r="C32539" s="371"/>
      <c r="D32539" s="434"/>
    </row>
    <row r="32540" spans="1:4">
      <c r="A32540" s="371"/>
      <c r="B32540" s="371"/>
      <c r="C32540" s="371"/>
      <c r="D32540" s="434"/>
    </row>
    <row r="32541" spans="1:4">
      <c r="A32541" s="371"/>
      <c r="B32541" s="371"/>
      <c r="C32541" s="371"/>
      <c r="D32541" s="434"/>
    </row>
    <row r="32542" spans="1:4">
      <c r="A32542" s="371"/>
      <c r="B32542" s="371"/>
      <c r="C32542" s="371"/>
      <c r="D32542" s="434"/>
    </row>
    <row r="32543" spans="1:4">
      <c r="A32543" s="371"/>
      <c r="B32543" s="371"/>
      <c r="C32543" s="371"/>
      <c r="D32543" s="434"/>
    </row>
    <row r="32544" spans="1:4">
      <c r="A32544" s="371"/>
      <c r="B32544" s="371"/>
      <c r="C32544" s="371"/>
      <c r="D32544" s="434"/>
    </row>
    <row r="32545" spans="1:4">
      <c r="A32545" s="371"/>
      <c r="B32545" s="371"/>
      <c r="C32545" s="371"/>
      <c r="D32545" s="434"/>
    </row>
    <row r="32546" spans="1:4">
      <c r="A32546" s="371"/>
      <c r="B32546" s="371"/>
      <c r="C32546" s="371"/>
      <c r="D32546" s="434"/>
    </row>
    <row r="32547" spans="1:4">
      <c r="A32547" s="371"/>
      <c r="B32547" s="371"/>
      <c r="C32547" s="371"/>
      <c r="D32547" s="434"/>
    </row>
    <row r="32548" spans="1:4">
      <c r="A32548" s="371"/>
      <c r="B32548" s="371"/>
      <c r="C32548" s="371"/>
      <c r="D32548" s="434"/>
    </row>
    <row r="32549" spans="1:4">
      <c r="A32549" s="371"/>
      <c r="B32549" s="371"/>
      <c r="C32549" s="371"/>
      <c r="D32549" s="434"/>
    </row>
    <row r="32550" spans="1:4">
      <c r="A32550" s="371"/>
      <c r="B32550" s="371"/>
      <c r="C32550" s="371"/>
      <c r="D32550" s="434"/>
    </row>
    <row r="32551" spans="1:4">
      <c r="A32551" s="371"/>
      <c r="B32551" s="371"/>
      <c r="C32551" s="371"/>
      <c r="D32551" s="434"/>
    </row>
    <row r="32552" spans="1:4">
      <c r="A32552" s="371"/>
      <c r="B32552" s="371"/>
      <c r="C32552" s="371"/>
      <c r="D32552" s="434"/>
    </row>
    <row r="32553" spans="1:4">
      <c r="A32553" s="371"/>
      <c r="B32553" s="371"/>
      <c r="C32553" s="371"/>
      <c r="D32553" s="434"/>
    </row>
    <row r="32554" spans="1:4">
      <c r="A32554" s="371"/>
      <c r="B32554" s="371"/>
      <c r="C32554" s="371"/>
      <c r="D32554" s="434"/>
    </row>
    <row r="32555" spans="1:4">
      <c r="A32555" s="371"/>
      <c r="B32555" s="371"/>
      <c r="C32555" s="371"/>
      <c r="D32555" s="434"/>
    </row>
    <row r="32556" spans="1:4">
      <c r="A32556" s="371"/>
      <c r="B32556" s="371"/>
      <c r="C32556" s="371"/>
      <c r="D32556" s="434"/>
    </row>
    <row r="32557" spans="1:4">
      <c r="A32557" s="371"/>
      <c r="B32557" s="371"/>
      <c r="C32557" s="371"/>
      <c r="D32557" s="434"/>
    </row>
    <row r="32558" spans="1:4">
      <c r="A32558" s="371"/>
      <c r="B32558" s="371"/>
      <c r="C32558" s="371"/>
      <c r="D32558" s="434"/>
    </row>
    <row r="32559" spans="1:4">
      <c r="A32559" s="371"/>
      <c r="B32559" s="371"/>
      <c r="C32559" s="371"/>
      <c r="D32559" s="434"/>
    </row>
    <row r="32560" spans="1:4">
      <c r="A32560" s="371"/>
      <c r="B32560" s="371"/>
      <c r="C32560" s="371"/>
      <c r="D32560" s="434"/>
    </row>
    <row r="32561" spans="1:4">
      <c r="A32561" s="371"/>
      <c r="B32561" s="371"/>
      <c r="C32561" s="371"/>
      <c r="D32561" s="434"/>
    </row>
    <row r="32562" spans="1:4">
      <c r="A32562" s="371"/>
      <c r="B32562" s="371"/>
      <c r="C32562" s="371"/>
      <c r="D32562" s="434"/>
    </row>
    <row r="32563" spans="1:4">
      <c r="A32563" s="371"/>
      <c r="B32563" s="371"/>
      <c r="C32563" s="371"/>
      <c r="D32563" s="434"/>
    </row>
    <row r="32564" spans="1:4">
      <c r="A32564" s="371"/>
      <c r="B32564" s="371"/>
      <c r="C32564" s="371"/>
      <c r="D32564" s="434"/>
    </row>
    <row r="32565" spans="1:4">
      <c r="A32565" s="371"/>
      <c r="B32565" s="371"/>
      <c r="C32565" s="371"/>
      <c r="D32565" s="434"/>
    </row>
    <row r="32566" spans="1:4">
      <c r="A32566" s="371"/>
      <c r="B32566" s="371"/>
      <c r="C32566" s="371"/>
      <c r="D32566" s="434"/>
    </row>
    <row r="32567" spans="1:4">
      <c r="A32567" s="371"/>
      <c r="B32567" s="371"/>
      <c r="C32567" s="371"/>
      <c r="D32567" s="434"/>
    </row>
    <row r="32568" spans="1:4">
      <c r="A32568" s="371"/>
      <c r="B32568" s="371"/>
      <c r="C32568" s="371"/>
      <c r="D32568" s="434"/>
    </row>
    <row r="32569" spans="1:4">
      <c r="A32569" s="371"/>
      <c r="B32569" s="371"/>
      <c r="C32569" s="371"/>
      <c r="D32569" s="434"/>
    </row>
    <row r="32570" spans="1:4">
      <c r="A32570" s="371"/>
      <c r="B32570" s="371"/>
      <c r="C32570" s="371"/>
      <c r="D32570" s="434"/>
    </row>
    <row r="32571" spans="1:4">
      <c r="A32571" s="371"/>
      <c r="B32571" s="371"/>
      <c r="C32571" s="371"/>
      <c r="D32571" s="434"/>
    </row>
    <row r="32572" spans="1:4">
      <c r="A32572" s="371"/>
      <c r="B32572" s="371"/>
      <c r="C32572" s="371"/>
      <c r="D32572" s="434"/>
    </row>
    <row r="32573" spans="1:4">
      <c r="A32573" s="371"/>
      <c r="B32573" s="371"/>
      <c r="C32573" s="371"/>
      <c r="D32573" s="434"/>
    </row>
    <row r="32574" spans="1:4">
      <c r="A32574" s="371"/>
      <c r="B32574" s="371"/>
      <c r="C32574" s="371"/>
      <c r="D32574" s="434"/>
    </row>
    <row r="32575" spans="1:4">
      <c r="A32575" s="371"/>
      <c r="B32575" s="371"/>
      <c r="C32575" s="371"/>
      <c r="D32575" s="434"/>
    </row>
    <row r="32576" spans="1:4">
      <c r="A32576" s="371"/>
      <c r="B32576" s="371"/>
      <c r="C32576" s="371"/>
      <c r="D32576" s="434"/>
    </row>
    <row r="32577" spans="1:4">
      <c r="A32577" s="371"/>
      <c r="B32577" s="371"/>
      <c r="C32577" s="371"/>
      <c r="D32577" s="434"/>
    </row>
    <row r="32578" spans="1:4">
      <c r="A32578" s="371"/>
      <c r="B32578" s="371"/>
      <c r="C32578" s="371"/>
      <c r="D32578" s="434"/>
    </row>
    <row r="32579" spans="1:4">
      <c r="A32579" s="371"/>
      <c r="B32579" s="371"/>
      <c r="C32579" s="371"/>
      <c r="D32579" s="434"/>
    </row>
    <row r="32580" spans="1:4">
      <c r="A32580" s="371"/>
      <c r="B32580" s="371"/>
      <c r="C32580" s="371"/>
      <c r="D32580" s="434"/>
    </row>
    <row r="32581" spans="1:4">
      <c r="A32581" s="371"/>
      <c r="B32581" s="371"/>
      <c r="C32581" s="371"/>
      <c r="D32581" s="434"/>
    </row>
    <row r="32582" spans="1:4">
      <c r="A32582" s="371"/>
      <c r="B32582" s="371"/>
      <c r="C32582" s="371"/>
      <c r="D32582" s="434"/>
    </row>
    <row r="32583" spans="1:4">
      <c r="A32583" s="371"/>
      <c r="B32583" s="371"/>
      <c r="C32583" s="371"/>
      <c r="D32583" s="434"/>
    </row>
    <row r="32584" spans="1:4">
      <c r="A32584" s="371"/>
      <c r="B32584" s="371"/>
      <c r="C32584" s="371"/>
      <c r="D32584" s="434"/>
    </row>
    <row r="32585" spans="1:4">
      <c r="A32585" s="371"/>
      <c r="B32585" s="371"/>
      <c r="C32585" s="371"/>
      <c r="D32585" s="434"/>
    </row>
    <row r="32586" spans="1:4">
      <c r="A32586" s="371"/>
      <c r="B32586" s="371"/>
      <c r="C32586" s="371"/>
      <c r="D32586" s="434"/>
    </row>
    <row r="32587" spans="1:4">
      <c r="A32587" s="371"/>
      <c r="B32587" s="371"/>
      <c r="C32587" s="371"/>
      <c r="D32587" s="434"/>
    </row>
    <row r="32588" spans="1:4">
      <c r="A32588" s="371"/>
      <c r="B32588" s="371"/>
      <c r="C32588" s="371"/>
      <c r="D32588" s="434"/>
    </row>
    <row r="32589" spans="1:4">
      <c r="A32589" s="371"/>
      <c r="B32589" s="371"/>
      <c r="C32589" s="371"/>
      <c r="D32589" s="434"/>
    </row>
    <row r="32590" spans="1:4">
      <c r="A32590" s="371"/>
      <c r="B32590" s="371"/>
      <c r="C32590" s="371"/>
      <c r="D32590" s="434"/>
    </row>
    <row r="32591" spans="1:4">
      <c r="A32591" s="371"/>
      <c r="B32591" s="371"/>
      <c r="C32591" s="371"/>
      <c r="D32591" s="434"/>
    </row>
    <row r="32592" spans="1:4">
      <c r="A32592" s="371"/>
      <c r="B32592" s="371"/>
      <c r="C32592" s="371"/>
      <c r="D32592" s="434"/>
    </row>
    <row r="32593" spans="1:4">
      <c r="A32593" s="371"/>
      <c r="B32593" s="371"/>
      <c r="C32593" s="371"/>
      <c r="D32593" s="434"/>
    </row>
    <row r="32594" spans="1:4">
      <c r="A32594" s="371"/>
      <c r="B32594" s="371"/>
      <c r="C32594" s="371"/>
      <c r="D32594" s="434"/>
    </row>
    <row r="32595" spans="1:4">
      <c r="A32595" s="371"/>
      <c r="B32595" s="371"/>
      <c r="C32595" s="371"/>
      <c r="D32595" s="434"/>
    </row>
    <row r="32596" spans="1:4">
      <c r="A32596" s="371"/>
      <c r="B32596" s="371"/>
      <c r="C32596" s="371"/>
      <c r="D32596" s="434"/>
    </row>
    <row r="32597" spans="1:4">
      <c r="A32597" s="371"/>
      <c r="B32597" s="371"/>
      <c r="C32597" s="371"/>
      <c r="D32597" s="434"/>
    </row>
    <row r="32598" spans="1:4">
      <c r="A32598" s="371"/>
      <c r="B32598" s="371"/>
      <c r="C32598" s="371"/>
      <c r="D32598" s="434"/>
    </row>
    <row r="32599" spans="1:4">
      <c r="A32599" s="371"/>
      <c r="B32599" s="371"/>
      <c r="C32599" s="371"/>
      <c r="D32599" s="434"/>
    </row>
    <row r="32600" spans="1:4">
      <c r="A32600" s="371"/>
      <c r="B32600" s="371"/>
      <c r="C32600" s="371"/>
      <c r="D32600" s="434"/>
    </row>
    <row r="32601" spans="1:4">
      <c r="A32601" s="371"/>
      <c r="B32601" s="371"/>
      <c r="C32601" s="371"/>
      <c r="D32601" s="434"/>
    </row>
    <row r="32602" spans="1:4">
      <c r="A32602" s="371"/>
      <c r="B32602" s="371"/>
      <c r="C32602" s="371"/>
      <c r="D32602" s="434"/>
    </row>
    <row r="32603" spans="1:4">
      <c r="A32603" s="371"/>
      <c r="B32603" s="371"/>
      <c r="C32603" s="371"/>
      <c r="D32603" s="434"/>
    </row>
    <row r="32604" spans="1:4">
      <c r="A32604" s="371"/>
      <c r="B32604" s="371"/>
      <c r="C32604" s="371"/>
      <c r="D32604" s="434"/>
    </row>
    <row r="32605" spans="1:4">
      <c r="A32605" s="371"/>
      <c r="B32605" s="371"/>
      <c r="C32605" s="371"/>
      <c r="D32605" s="434"/>
    </row>
    <row r="32606" spans="1:4">
      <c r="A32606" s="371"/>
      <c r="B32606" s="371"/>
      <c r="C32606" s="371"/>
      <c r="D32606" s="434"/>
    </row>
    <row r="32607" spans="1:4">
      <c r="A32607" s="371"/>
      <c r="B32607" s="371"/>
      <c r="C32607" s="371"/>
      <c r="D32607" s="434"/>
    </row>
    <row r="32608" spans="1:4">
      <c r="A32608" s="371"/>
      <c r="B32608" s="371"/>
      <c r="C32608" s="371"/>
      <c r="D32608" s="434"/>
    </row>
    <row r="32609" spans="1:4">
      <c r="A32609" s="371"/>
      <c r="B32609" s="371"/>
      <c r="C32609" s="371"/>
      <c r="D32609" s="434"/>
    </row>
    <row r="32610" spans="1:4">
      <c r="A32610" s="371"/>
      <c r="B32610" s="371"/>
      <c r="C32610" s="371"/>
      <c r="D32610" s="434"/>
    </row>
    <row r="32611" spans="1:4">
      <c r="A32611" s="371"/>
      <c r="B32611" s="371"/>
      <c r="C32611" s="371"/>
      <c r="D32611" s="434"/>
    </row>
    <row r="32612" spans="1:4">
      <c r="A32612" s="371"/>
      <c r="B32612" s="371"/>
      <c r="C32612" s="371"/>
      <c r="D32612" s="434"/>
    </row>
    <row r="32613" spans="1:4">
      <c r="A32613" s="371"/>
      <c r="B32613" s="371"/>
      <c r="C32613" s="371"/>
      <c r="D32613" s="434"/>
    </row>
    <row r="32614" spans="1:4">
      <c r="A32614" s="371"/>
      <c r="B32614" s="371"/>
      <c r="C32614" s="371"/>
      <c r="D32614" s="434"/>
    </row>
    <row r="32615" spans="1:4">
      <c r="A32615" s="371"/>
      <c r="B32615" s="371"/>
      <c r="C32615" s="371"/>
      <c r="D32615" s="434"/>
    </row>
    <row r="32616" spans="1:4">
      <c r="A32616" s="371"/>
      <c r="B32616" s="371"/>
      <c r="C32616" s="371"/>
      <c r="D32616" s="434"/>
    </row>
    <row r="32617" spans="1:4">
      <c r="A32617" s="371"/>
      <c r="B32617" s="371"/>
      <c r="C32617" s="371"/>
      <c r="D32617" s="434"/>
    </row>
    <row r="32618" spans="1:4">
      <c r="A32618" s="371"/>
      <c r="B32618" s="371"/>
      <c r="C32618" s="371"/>
      <c r="D32618" s="434"/>
    </row>
    <row r="32619" spans="1:4">
      <c r="A32619" s="371"/>
      <c r="B32619" s="371"/>
      <c r="C32619" s="371"/>
      <c r="D32619" s="434"/>
    </row>
    <row r="32620" spans="1:4">
      <c r="A32620" s="371"/>
      <c r="B32620" s="371"/>
      <c r="C32620" s="371"/>
      <c r="D32620" s="434"/>
    </row>
    <row r="32621" spans="1:4">
      <c r="A32621" s="371"/>
      <c r="B32621" s="371"/>
      <c r="C32621" s="371"/>
      <c r="D32621" s="434"/>
    </row>
    <row r="32622" spans="1:4">
      <c r="A32622" s="371"/>
      <c r="B32622" s="371"/>
      <c r="C32622" s="371"/>
      <c r="D32622" s="434"/>
    </row>
    <row r="32623" spans="1:4">
      <c r="A32623" s="371"/>
      <c r="B32623" s="371"/>
      <c r="C32623" s="371"/>
      <c r="D32623" s="434"/>
    </row>
    <row r="32624" spans="1:4">
      <c r="A32624" s="371"/>
      <c r="B32624" s="371"/>
      <c r="C32624" s="371"/>
      <c r="D32624" s="434"/>
    </row>
    <row r="32625" spans="1:4">
      <c r="A32625" s="371"/>
      <c r="B32625" s="371"/>
      <c r="C32625" s="371"/>
      <c r="D32625" s="434"/>
    </row>
    <row r="32626" spans="1:4">
      <c r="A32626" s="371"/>
      <c r="B32626" s="371"/>
      <c r="C32626" s="371"/>
      <c r="D32626" s="434"/>
    </row>
    <row r="32627" spans="1:4">
      <c r="A32627" s="371"/>
      <c r="B32627" s="371"/>
      <c r="C32627" s="371"/>
      <c r="D32627" s="434"/>
    </row>
    <row r="32628" spans="1:4">
      <c r="A32628" s="371"/>
      <c r="B32628" s="371"/>
      <c r="C32628" s="371"/>
      <c r="D32628" s="434"/>
    </row>
    <row r="32629" spans="1:4">
      <c r="A32629" s="371"/>
      <c r="B32629" s="371"/>
      <c r="C32629" s="371"/>
      <c r="D32629" s="434"/>
    </row>
    <row r="32630" spans="1:4">
      <c r="A32630" s="371"/>
      <c r="B32630" s="371"/>
      <c r="C32630" s="371"/>
      <c r="D32630" s="434"/>
    </row>
    <row r="32631" spans="1:4">
      <c r="A32631" s="371"/>
      <c r="B32631" s="371"/>
      <c r="C32631" s="371"/>
      <c r="D32631" s="434"/>
    </row>
    <row r="32632" spans="1:4">
      <c r="A32632" s="371"/>
      <c r="B32632" s="371"/>
      <c r="C32632" s="371"/>
      <c r="D32632" s="434"/>
    </row>
    <row r="32633" spans="1:4">
      <c r="A32633" s="371"/>
      <c r="B32633" s="371"/>
      <c r="C32633" s="371"/>
      <c r="D32633" s="434"/>
    </row>
    <row r="32634" spans="1:4">
      <c r="A32634" s="371"/>
      <c r="B32634" s="371"/>
      <c r="C32634" s="371"/>
      <c r="D32634" s="434"/>
    </row>
    <row r="32635" spans="1:4">
      <c r="A32635" s="371"/>
      <c r="B32635" s="371"/>
      <c r="C32635" s="371"/>
      <c r="D32635" s="434"/>
    </row>
    <row r="32636" spans="1:4">
      <c r="A32636" s="371"/>
      <c r="B32636" s="371"/>
      <c r="C32636" s="371"/>
      <c r="D32636" s="434"/>
    </row>
    <row r="32637" spans="1:4">
      <c r="A32637" s="371"/>
      <c r="B32637" s="371"/>
      <c r="C32637" s="371"/>
      <c r="D32637" s="434"/>
    </row>
    <row r="32638" spans="1:4">
      <c r="A32638" s="371"/>
      <c r="B32638" s="371"/>
      <c r="C32638" s="371"/>
      <c r="D32638" s="434"/>
    </row>
    <row r="32639" spans="1:4">
      <c r="A32639" s="371"/>
      <c r="B32639" s="371"/>
      <c r="C32639" s="371"/>
      <c r="D32639" s="434"/>
    </row>
    <row r="32640" spans="1:4">
      <c r="A32640" s="371"/>
      <c r="B32640" s="371"/>
      <c r="C32640" s="371"/>
      <c r="D32640" s="434"/>
    </row>
    <row r="32641" spans="1:4">
      <c r="A32641" s="371"/>
      <c r="B32641" s="371"/>
      <c r="C32641" s="371"/>
      <c r="D32641" s="434"/>
    </row>
    <row r="32642" spans="1:4">
      <c r="A32642" s="371"/>
      <c r="B32642" s="371"/>
      <c r="C32642" s="371"/>
      <c r="D32642" s="434"/>
    </row>
    <row r="32643" spans="1:4">
      <c r="A32643" s="371"/>
      <c r="B32643" s="371"/>
      <c r="C32643" s="371"/>
      <c r="D32643" s="434"/>
    </row>
    <row r="32644" spans="1:4">
      <c r="A32644" s="371"/>
      <c r="B32644" s="371"/>
      <c r="C32644" s="371"/>
      <c r="D32644" s="434"/>
    </row>
    <row r="32645" spans="1:4">
      <c r="A32645" s="371"/>
      <c r="B32645" s="371"/>
      <c r="C32645" s="371"/>
      <c r="D32645" s="434"/>
    </row>
    <row r="32646" spans="1:4">
      <c r="A32646" s="371"/>
      <c r="B32646" s="371"/>
      <c r="C32646" s="371"/>
      <c r="D32646" s="434"/>
    </row>
    <row r="32647" spans="1:4">
      <c r="A32647" s="371"/>
      <c r="B32647" s="371"/>
      <c r="C32647" s="371"/>
      <c r="D32647" s="434"/>
    </row>
    <row r="32648" spans="1:4">
      <c r="A32648" s="371"/>
      <c r="B32648" s="371"/>
      <c r="C32648" s="371"/>
      <c r="D32648" s="434"/>
    </row>
    <row r="32649" spans="1:4">
      <c r="A32649" s="371"/>
      <c r="B32649" s="371"/>
      <c r="C32649" s="371"/>
      <c r="D32649" s="434"/>
    </row>
    <row r="32650" spans="1:4">
      <c r="A32650" s="371"/>
      <c r="B32650" s="371"/>
      <c r="C32650" s="371"/>
      <c r="D32650" s="434"/>
    </row>
    <row r="32651" spans="1:4">
      <c r="A32651" s="371"/>
      <c r="B32651" s="371"/>
      <c r="C32651" s="371"/>
      <c r="D32651" s="434"/>
    </row>
    <row r="32652" spans="1:4">
      <c r="A32652" s="371"/>
      <c r="B32652" s="371"/>
      <c r="C32652" s="371"/>
      <c r="D32652" s="434"/>
    </row>
    <row r="32653" spans="1:4">
      <c r="A32653" s="371"/>
      <c r="B32653" s="371"/>
      <c r="C32653" s="371"/>
      <c r="D32653" s="434"/>
    </row>
    <row r="32654" spans="1:4">
      <c r="A32654" s="371"/>
      <c r="B32654" s="371"/>
      <c r="C32654" s="371"/>
      <c r="D32654" s="434"/>
    </row>
    <row r="32655" spans="1:4">
      <c r="A32655" s="371"/>
      <c r="B32655" s="371"/>
      <c r="C32655" s="371"/>
      <c r="D32655" s="434"/>
    </row>
    <row r="32656" spans="1:4">
      <c r="A32656" s="371"/>
      <c r="B32656" s="371"/>
      <c r="C32656" s="371"/>
      <c r="D32656" s="434"/>
    </row>
    <row r="32657" spans="1:4">
      <c r="A32657" s="371"/>
      <c r="B32657" s="371"/>
      <c r="C32657" s="371"/>
      <c r="D32657" s="434"/>
    </row>
    <row r="32658" spans="1:4">
      <c r="A32658" s="371"/>
      <c r="B32658" s="371"/>
      <c r="C32658" s="371"/>
      <c r="D32658" s="434"/>
    </row>
    <row r="32659" spans="1:4">
      <c r="A32659" s="371"/>
      <c r="B32659" s="371"/>
      <c r="C32659" s="371"/>
      <c r="D32659" s="434"/>
    </row>
    <row r="32660" spans="1:4">
      <c r="A32660" s="371"/>
      <c r="B32660" s="371"/>
      <c r="C32660" s="371"/>
      <c r="D32660" s="434"/>
    </row>
    <row r="32661" spans="1:4">
      <c r="A32661" s="371"/>
      <c r="B32661" s="371"/>
      <c r="C32661" s="371"/>
      <c r="D32661" s="434"/>
    </row>
    <row r="32662" spans="1:4">
      <c r="A32662" s="371"/>
      <c r="B32662" s="371"/>
      <c r="C32662" s="371"/>
      <c r="D32662" s="434"/>
    </row>
    <row r="32663" spans="1:4">
      <c r="A32663" s="371"/>
      <c r="B32663" s="371"/>
      <c r="C32663" s="371"/>
      <c r="D32663" s="434"/>
    </row>
    <row r="32664" spans="1:4">
      <c r="A32664" s="371"/>
      <c r="B32664" s="371"/>
      <c r="C32664" s="371"/>
      <c r="D32664" s="434"/>
    </row>
    <row r="32665" spans="1:4">
      <c r="A32665" s="371"/>
      <c r="B32665" s="371"/>
      <c r="C32665" s="371"/>
      <c r="D32665" s="434"/>
    </row>
    <row r="32666" spans="1:4">
      <c r="A32666" s="371"/>
      <c r="B32666" s="371"/>
      <c r="C32666" s="371"/>
      <c r="D32666" s="434"/>
    </row>
    <row r="32667" spans="1:4">
      <c r="A32667" s="371"/>
      <c r="B32667" s="371"/>
      <c r="C32667" s="371"/>
      <c r="D32667" s="434"/>
    </row>
    <row r="32668" spans="1:4">
      <c r="A32668" s="371"/>
      <c r="B32668" s="371"/>
      <c r="C32668" s="371"/>
      <c r="D32668" s="434"/>
    </row>
    <row r="32669" spans="1:4">
      <c r="A32669" s="371"/>
      <c r="B32669" s="371"/>
      <c r="C32669" s="371"/>
      <c r="D32669" s="434"/>
    </row>
    <row r="32670" spans="1:4">
      <c r="A32670" s="371"/>
      <c r="B32670" s="371"/>
      <c r="C32670" s="371"/>
      <c r="D32670" s="434"/>
    </row>
    <row r="32671" spans="1:4">
      <c r="A32671" s="371"/>
      <c r="B32671" s="371"/>
      <c r="C32671" s="371"/>
      <c r="D32671" s="434"/>
    </row>
    <row r="32672" spans="1:4">
      <c r="A32672" s="371"/>
      <c r="B32672" s="371"/>
      <c r="C32672" s="371"/>
      <c r="D32672" s="434"/>
    </row>
    <row r="32673" spans="1:4">
      <c r="A32673" s="371"/>
      <c r="B32673" s="371"/>
      <c r="C32673" s="371"/>
      <c r="D32673" s="434"/>
    </row>
    <row r="32674" spans="1:4">
      <c r="A32674" s="371"/>
      <c r="B32674" s="371"/>
      <c r="C32674" s="371"/>
      <c r="D32674" s="434"/>
    </row>
    <row r="32675" spans="1:4">
      <c r="A32675" s="371"/>
      <c r="B32675" s="371"/>
      <c r="C32675" s="371"/>
      <c r="D32675" s="434"/>
    </row>
    <row r="32676" spans="1:4">
      <c r="A32676" s="371"/>
      <c r="B32676" s="371"/>
      <c r="C32676" s="371"/>
      <c r="D32676" s="434"/>
    </row>
    <row r="32677" spans="1:4">
      <c r="A32677" s="371"/>
      <c r="B32677" s="371"/>
      <c r="C32677" s="371"/>
      <c r="D32677" s="434"/>
    </row>
    <row r="32678" spans="1:4">
      <c r="A32678" s="371"/>
      <c r="B32678" s="371"/>
      <c r="C32678" s="371"/>
      <c r="D32678" s="434"/>
    </row>
    <row r="32679" spans="1:4">
      <c r="A32679" s="371"/>
      <c r="B32679" s="371"/>
      <c r="C32679" s="371"/>
      <c r="D32679" s="434"/>
    </row>
    <row r="32680" spans="1:4">
      <c r="A32680" s="371"/>
      <c r="B32680" s="371"/>
      <c r="C32680" s="371"/>
      <c r="D32680" s="434"/>
    </row>
    <row r="32681" spans="1:4">
      <c r="A32681" s="371"/>
      <c r="B32681" s="371"/>
      <c r="C32681" s="371"/>
      <c r="D32681" s="434"/>
    </row>
    <row r="32682" spans="1:4">
      <c r="A32682" s="371"/>
      <c r="B32682" s="371"/>
      <c r="C32682" s="371"/>
      <c r="D32682" s="434"/>
    </row>
    <row r="32683" spans="1:4">
      <c r="A32683" s="371"/>
      <c r="B32683" s="371"/>
      <c r="C32683" s="371"/>
      <c r="D32683" s="434"/>
    </row>
    <row r="32684" spans="1:4">
      <c r="A32684" s="371"/>
      <c r="B32684" s="371"/>
      <c r="C32684" s="371"/>
      <c r="D32684" s="434"/>
    </row>
    <row r="32685" spans="1:4">
      <c r="A32685" s="371"/>
      <c r="B32685" s="371"/>
      <c r="C32685" s="371"/>
      <c r="D32685" s="434"/>
    </row>
    <row r="32686" spans="1:4">
      <c r="A32686" s="371"/>
      <c r="B32686" s="371"/>
      <c r="C32686" s="371"/>
      <c r="D32686" s="434"/>
    </row>
    <row r="32687" spans="1:4">
      <c r="A32687" s="371"/>
      <c r="B32687" s="371"/>
      <c r="C32687" s="371"/>
      <c r="D32687" s="434"/>
    </row>
    <row r="32688" spans="1:4">
      <c r="A32688" s="371"/>
      <c r="B32688" s="371"/>
      <c r="C32688" s="371"/>
      <c r="D32688" s="434"/>
    </row>
    <row r="32689" spans="1:4">
      <c r="A32689" s="371"/>
      <c r="B32689" s="371"/>
      <c r="C32689" s="371"/>
      <c r="D32689" s="434"/>
    </row>
    <row r="32690" spans="1:4">
      <c r="A32690" s="371"/>
      <c r="B32690" s="371"/>
      <c r="C32690" s="371"/>
      <c r="D32690" s="434"/>
    </row>
    <row r="32691" spans="1:4">
      <c r="A32691" s="371"/>
      <c r="B32691" s="371"/>
      <c r="C32691" s="371"/>
      <c r="D32691" s="434"/>
    </row>
    <row r="32692" spans="1:4">
      <c r="A32692" s="371"/>
      <c r="B32692" s="371"/>
      <c r="C32692" s="371"/>
      <c r="D32692" s="434"/>
    </row>
    <row r="32693" spans="1:4">
      <c r="A32693" s="371"/>
      <c r="B32693" s="371"/>
      <c r="C32693" s="371"/>
      <c r="D32693" s="434"/>
    </row>
    <row r="32694" spans="1:4">
      <c r="A32694" s="371"/>
      <c r="B32694" s="371"/>
      <c r="C32694" s="371"/>
      <c r="D32694" s="434"/>
    </row>
    <row r="32695" spans="1:4">
      <c r="A32695" s="371"/>
      <c r="B32695" s="371"/>
      <c r="C32695" s="371"/>
      <c r="D32695" s="434"/>
    </row>
    <row r="32696" spans="1:4">
      <c r="A32696" s="371"/>
      <c r="B32696" s="371"/>
      <c r="C32696" s="371"/>
      <c r="D32696" s="434"/>
    </row>
    <row r="32697" spans="1:4">
      <c r="A32697" s="371"/>
      <c r="B32697" s="371"/>
      <c r="C32697" s="371"/>
      <c r="D32697" s="434"/>
    </row>
    <row r="32698" spans="1:4">
      <c r="A32698" s="371"/>
      <c r="B32698" s="371"/>
      <c r="C32698" s="371"/>
      <c r="D32698" s="434"/>
    </row>
    <row r="32699" spans="1:4">
      <c r="A32699" s="371"/>
      <c r="B32699" s="371"/>
      <c r="C32699" s="371"/>
      <c r="D32699" s="434"/>
    </row>
    <row r="32700" spans="1:4">
      <c r="A32700" s="371"/>
      <c r="B32700" s="371"/>
      <c r="C32700" s="371"/>
      <c r="D32700" s="434"/>
    </row>
    <row r="32701" spans="1:4">
      <c r="A32701" s="371"/>
      <c r="B32701" s="371"/>
      <c r="C32701" s="371"/>
      <c r="D32701" s="434"/>
    </row>
    <row r="32702" spans="1:4">
      <c r="A32702" s="371"/>
      <c r="B32702" s="371"/>
      <c r="C32702" s="371"/>
      <c r="D32702" s="434"/>
    </row>
    <row r="32703" spans="1:4">
      <c r="A32703" s="371"/>
      <c r="B32703" s="371"/>
      <c r="C32703" s="371"/>
      <c r="D32703" s="434"/>
    </row>
    <row r="32704" spans="1:4">
      <c r="A32704" s="371"/>
      <c r="B32704" s="371"/>
      <c r="C32704" s="371"/>
      <c r="D32704" s="434"/>
    </row>
    <row r="32705" spans="1:4">
      <c r="A32705" s="371"/>
      <c r="B32705" s="371"/>
      <c r="C32705" s="371"/>
      <c r="D32705" s="434"/>
    </row>
    <row r="32706" spans="1:4">
      <c r="A32706" s="371"/>
      <c r="B32706" s="371"/>
      <c r="C32706" s="371"/>
      <c r="D32706" s="434"/>
    </row>
    <row r="32707" spans="1:4">
      <c r="A32707" s="371"/>
      <c r="B32707" s="371"/>
      <c r="C32707" s="371"/>
      <c r="D32707" s="434"/>
    </row>
    <row r="32708" spans="1:4">
      <c r="A32708" s="371"/>
      <c r="B32708" s="371"/>
      <c r="C32708" s="371"/>
      <c r="D32708" s="434"/>
    </row>
    <row r="32709" spans="1:4">
      <c r="A32709" s="371"/>
      <c r="B32709" s="371"/>
      <c r="C32709" s="371"/>
      <c r="D32709" s="434"/>
    </row>
    <row r="32710" spans="1:4">
      <c r="A32710" s="371"/>
      <c r="B32710" s="371"/>
      <c r="C32710" s="371"/>
      <c r="D32710" s="434"/>
    </row>
    <row r="32711" spans="1:4">
      <c r="A32711" s="371"/>
      <c r="B32711" s="371"/>
      <c r="C32711" s="371"/>
      <c r="D32711" s="434"/>
    </row>
    <row r="32712" spans="1:4">
      <c r="A32712" s="371"/>
      <c r="B32712" s="371"/>
      <c r="C32712" s="371"/>
      <c r="D32712" s="434"/>
    </row>
    <row r="32713" spans="1:4">
      <c r="A32713" s="371"/>
      <c r="B32713" s="371"/>
      <c r="C32713" s="371"/>
      <c r="D32713" s="434"/>
    </row>
    <row r="32714" spans="1:4">
      <c r="A32714" s="371"/>
      <c r="B32714" s="371"/>
      <c r="C32714" s="371"/>
      <c r="D32714" s="434"/>
    </row>
    <row r="32715" spans="1:4">
      <c r="A32715" s="371"/>
      <c r="B32715" s="371"/>
      <c r="C32715" s="371"/>
      <c r="D32715" s="434"/>
    </row>
    <row r="32716" spans="1:4">
      <c r="A32716" s="371"/>
      <c r="B32716" s="371"/>
      <c r="C32716" s="371"/>
      <c r="D32716" s="434"/>
    </row>
    <row r="32717" spans="1:4">
      <c r="A32717" s="371"/>
      <c r="B32717" s="371"/>
      <c r="C32717" s="371"/>
      <c r="D32717" s="434"/>
    </row>
    <row r="32718" spans="1:4">
      <c r="A32718" s="371"/>
      <c r="B32718" s="371"/>
      <c r="C32718" s="371"/>
      <c r="D32718" s="434"/>
    </row>
    <row r="32719" spans="1:4">
      <c r="A32719" s="371"/>
      <c r="B32719" s="371"/>
      <c r="C32719" s="371"/>
      <c r="D32719" s="434"/>
    </row>
    <row r="32720" spans="1:4">
      <c r="A32720" s="371"/>
      <c r="B32720" s="371"/>
      <c r="C32720" s="371"/>
      <c r="D32720" s="434"/>
    </row>
    <row r="32721" spans="1:4">
      <c r="A32721" s="371"/>
      <c r="B32721" s="371"/>
      <c r="C32721" s="371"/>
      <c r="D32721" s="434"/>
    </row>
    <row r="32722" spans="1:4">
      <c r="A32722" s="371"/>
      <c r="B32722" s="371"/>
      <c r="C32722" s="371"/>
      <c r="D32722" s="434"/>
    </row>
    <row r="32723" spans="1:4">
      <c r="A32723" s="371"/>
      <c r="B32723" s="371"/>
      <c r="C32723" s="371"/>
      <c r="D32723" s="434"/>
    </row>
    <row r="32724" spans="1:4">
      <c r="A32724" s="371"/>
      <c r="B32724" s="371"/>
      <c r="C32724" s="371"/>
      <c r="D32724" s="434"/>
    </row>
    <row r="32725" spans="1:4">
      <c r="A32725" s="371"/>
      <c r="B32725" s="371"/>
      <c r="C32725" s="371"/>
      <c r="D32725" s="434"/>
    </row>
    <row r="32726" spans="1:4">
      <c r="A32726" s="371"/>
      <c r="B32726" s="371"/>
      <c r="C32726" s="371"/>
      <c r="D32726" s="434"/>
    </row>
    <row r="32727" spans="1:4">
      <c r="A32727" s="371"/>
      <c r="B32727" s="371"/>
      <c r="C32727" s="371"/>
      <c r="D32727" s="434"/>
    </row>
    <row r="32728" spans="1:4">
      <c r="A32728" s="371"/>
      <c r="B32728" s="371"/>
      <c r="C32728" s="371"/>
      <c r="D32728" s="434"/>
    </row>
    <row r="32729" spans="1:4">
      <c r="A32729" s="371"/>
      <c r="B32729" s="371"/>
      <c r="C32729" s="371"/>
      <c r="D32729" s="434"/>
    </row>
    <row r="32730" spans="1:4">
      <c r="A32730" s="371"/>
      <c r="B32730" s="371"/>
      <c r="C32730" s="371"/>
      <c r="D32730" s="434"/>
    </row>
    <row r="32731" spans="1:4">
      <c r="A32731" s="371"/>
      <c r="B32731" s="371"/>
      <c r="C32731" s="371"/>
      <c r="D32731" s="434"/>
    </row>
    <row r="32732" spans="1:4">
      <c r="A32732" s="371"/>
      <c r="B32732" s="371"/>
      <c r="C32732" s="371"/>
      <c r="D32732" s="434"/>
    </row>
    <row r="32733" spans="1:4">
      <c r="A32733" s="371"/>
      <c r="B32733" s="371"/>
      <c r="C32733" s="371"/>
      <c r="D32733" s="434"/>
    </row>
    <row r="32734" spans="1:4">
      <c r="A32734" s="371"/>
      <c r="B32734" s="371"/>
      <c r="C32734" s="371"/>
      <c r="D32734" s="434"/>
    </row>
    <row r="32735" spans="1:4">
      <c r="A32735" s="371"/>
      <c r="B32735" s="371"/>
      <c r="C32735" s="371"/>
      <c r="D32735" s="434"/>
    </row>
    <row r="32736" spans="1:4">
      <c r="A32736" s="371"/>
      <c r="B32736" s="371"/>
      <c r="C32736" s="371"/>
      <c r="D32736" s="434"/>
    </row>
    <row r="32737" spans="1:4">
      <c r="A32737" s="371"/>
      <c r="B32737" s="371"/>
      <c r="C32737" s="371"/>
      <c r="D32737" s="434"/>
    </row>
    <row r="32738" spans="1:4">
      <c r="A32738" s="371"/>
      <c r="B32738" s="371"/>
      <c r="C32738" s="371"/>
      <c r="D32738" s="434"/>
    </row>
    <row r="32739" spans="1:4">
      <c r="A32739" s="371"/>
      <c r="B32739" s="371"/>
      <c r="C32739" s="371"/>
      <c r="D32739" s="434"/>
    </row>
    <row r="32740" spans="1:4">
      <c r="A32740" s="371"/>
      <c r="B32740" s="371"/>
      <c r="C32740" s="371"/>
      <c r="D32740" s="434"/>
    </row>
    <row r="32741" spans="1:4">
      <c r="A32741" s="371"/>
      <c r="B32741" s="371"/>
      <c r="C32741" s="371"/>
      <c r="D32741" s="434"/>
    </row>
    <row r="32742" spans="1:4">
      <c r="A32742" s="371"/>
      <c r="B32742" s="371"/>
      <c r="C32742" s="371"/>
      <c r="D32742" s="434"/>
    </row>
    <row r="32743" spans="1:4">
      <c r="A32743" s="371"/>
      <c r="B32743" s="371"/>
      <c r="C32743" s="371"/>
      <c r="D32743" s="434"/>
    </row>
    <row r="32744" spans="1:4">
      <c r="A32744" s="371"/>
      <c r="B32744" s="371"/>
      <c r="C32744" s="371"/>
      <c r="D32744" s="434"/>
    </row>
    <row r="32745" spans="1:4">
      <c r="A32745" s="371"/>
      <c r="B32745" s="371"/>
      <c r="C32745" s="371"/>
      <c r="D32745" s="434"/>
    </row>
    <row r="32746" spans="1:4">
      <c r="A32746" s="371"/>
      <c r="B32746" s="371"/>
      <c r="C32746" s="371"/>
      <c r="D32746" s="434"/>
    </row>
    <row r="32747" spans="1:4">
      <c r="A32747" s="371"/>
      <c r="B32747" s="371"/>
      <c r="C32747" s="371"/>
      <c r="D32747" s="434"/>
    </row>
    <row r="32748" spans="1:4">
      <c r="A32748" s="371"/>
      <c r="B32748" s="371"/>
      <c r="C32748" s="371"/>
      <c r="D32748" s="434"/>
    </row>
    <row r="32749" spans="1:4">
      <c r="A32749" s="371"/>
      <c r="B32749" s="371"/>
      <c r="C32749" s="371"/>
      <c r="D32749" s="434"/>
    </row>
    <row r="32750" spans="1:4">
      <c r="A32750" s="371"/>
      <c r="B32750" s="371"/>
      <c r="C32750" s="371"/>
      <c r="D32750" s="434"/>
    </row>
    <row r="32751" spans="1:4">
      <c r="A32751" s="371"/>
      <c r="B32751" s="371"/>
      <c r="C32751" s="371"/>
      <c r="D32751" s="434"/>
    </row>
    <row r="32752" spans="1:4">
      <c r="A32752" s="371"/>
      <c r="B32752" s="371"/>
      <c r="C32752" s="371"/>
      <c r="D32752" s="434"/>
    </row>
    <row r="32753" spans="1:4">
      <c r="A32753" s="371"/>
      <c r="B32753" s="371"/>
      <c r="C32753" s="371"/>
      <c r="D32753" s="434"/>
    </row>
    <row r="32754" spans="1:4">
      <c r="A32754" s="371"/>
      <c r="B32754" s="371"/>
      <c r="C32754" s="371"/>
      <c r="D32754" s="434"/>
    </row>
    <row r="32755" spans="1:4">
      <c r="A32755" s="371"/>
      <c r="B32755" s="371"/>
      <c r="C32755" s="371"/>
      <c r="D32755" s="434"/>
    </row>
    <row r="32756" spans="1:4">
      <c r="A32756" s="371"/>
      <c r="B32756" s="371"/>
      <c r="C32756" s="371"/>
      <c r="D32756" s="434"/>
    </row>
    <row r="32757" spans="1:4">
      <c r="A32757" s="371"/>
      <c r="B32757" s="371"/>
      <c r="C32757" s="371"/>
      <c r="D32757" s="434"/>
    </row>
    <row r="32758" spans="1:4">
      <c r="A32758" s="371"/>
      <c r="B32758" s="371"/>
      <c r="C32758" s="371"/>
      <c r="D32758" s="434"/>
    </row>
    <row r="32759" spans="1:4">
      <c r="A32759" s="371"/>
      <c r="B32759" s="371"/>
      <c r="C32759" s="371"/>
      <c r="D32759" s="434"/>
    </row>
    <row r="32760" spans="1:4">
      <c r="A32760" s="371"/>
      <c r="B32760" s="371"/>
      <c r="C32760" s="371"/>
      <c r="D32760" s="434"/>
    </row>
    <row r="32761" spans="1:4">
      <c r="A32761" s="371"/>
      <c r="B32761" s="371"/>
      <c r="C32761" s="371"/>
      <c r="D32761" s="434"/>
    </row>
    <row r="32762" spans="1:4">
      <c r="A32762" s="371"/>
      <c r="B32762" s="371"/>
      <c r="C32762" s="371"/>
      <c r="D32762" s="434"/>
    </row>
    <row r="32763" spans="1:4">
      <c r="A32763" s="371"/>
      <c r="B32763" s="371"/>
      <c r="C32763" s="371"/>
      <c r="D32763" s="434"/>
    </row>
    <row r="32764" spans="1:4">
      <c r="A32764" s="371"/>
      <c r="B32764" s="371"/>
      <c r="C32764" s="371"/>
      <c r="D32764" s="434"/>
    </row>
    <row r="32765" spans="1:4">
      <c r="A32765" s="371"/>
      <c r="B32765" s="371"/>
      <c r="C32765" s="371"/>
      <c r="D32765" s="434"/>
    </row>
    <row r="32766" spans="1:4">
      <c r="A32766" s="371"/>
      <c r="B32766" s="371"/>
      <c r="C32766" s="371"/>
      <c r="D32766" s="434"/>
    </row>
    <row r="32767" spans="1:4">
      <c r="A32767" s="371"/>
      <c r="B32767" s="371"/>
      <c r="C32767" s="371"/>
      <c r="D32767" s="434"/>
    </row>
    <row r="32768" spans="1:4">
      <c r="A32768" s="371"/>
      <c r="B32768" s="371"/>
      <c r="C32768" s="371"/>
      <c r="D32768" s="434"/>
    </row>
    <row r="32769" spans="1:4">
      <c r="A32769" s="371"/>
      <c r="B32769" s="371"/>
      <c r="C32769" s="371"/>
      <c r="D32769" s="434"/>
    </row>
    <row r="32770" spans="1:4">
      <c r="A32770" s="371"/>
      <c r="B32770" s="371"/>
      <c r="C32770" s="371"/>
      <c r="D32770" s="434"/>
    </row>
    <row r="32771" spans="1:4">
      <c r="A32771" s="371"/>
      <c r="B32771" s="371"/>
      <c r="C32771" s="371"/>
      <c r="D32771" s="434"/>
    </row>
    <row r="32772" spans="1:4">
      <c r="A32772" s="371"/>
      <c r="B32772" s="371"/>
      <c r="C32772" s="371"/>
      <c r="D32772" s="434"/>
    </row>
    <row r="32773" spans="1:4">
      <c r="A32773" s="371"/>
      <c r="B32773" s="371"/>
      <c r="C32773" s="371"/>
      <c r="D32773" s="434"/>
    </row>
    <row r="32774" spans="1:4">
      <c r="A32774" s="371"/>
      <c r="B32774" s="371"/>
      <c r="C32774" s="371"/>
      <c r="D32774" s="434"/>
    </row>
    <row r="32775" spans="1:4">
      <c r="A32775" s="371"/>
      <c r="B32775" s="371"/>
      <c r="C32775" s="371"/>
      <c r="D32775" s="434"/>
    </row>
    <row r="32776" spans="1:4">
      <c r="A32776" s="371"/>
      <c r="B32776" s="371"/>
      <c r="C32776" s="371"/>
      <c r="D32776" s="434"/>
    </row>
    <row r="32777" spans="1:4">
      <c r="A32777" s="371"/>
      <c r="B32777" s="371"/>
      <c r="C32777" s="371"/>
      <c r="D32777" s="434"/>
    </row>
    <row r="32778" spans="1:4">
      <c r="A32778" s="371"/>
      <c r="B32778" s="371"/>
      <c r="C32778" s="371"/>
      <c r="D32778" s="434"/>
    </row>
    <row r="32779" spans="1:4">
      <c r="A32779" s="371"/>
      <c r="B32779" s="371"/>
      <c r="C32779" s="371"/>
      <c r="D32779" s="434"/>
    </row>
    <row r="32780" spans="1:4">
      <c r="A32780" s="371"/>
      <c r="B32780" s="371"/>
      <c r="C32780" s="371"/>
      <c r="D32780" s="434"/>
    </row>
    <row r="32781" spans="1:4">
      <c r="A32781" s="371"/>
      <c r="B32781" s="371"/>
      <c r="C32781" s="371"/>
      <c r="D32781" s="434"/>
    </row>
    <row r="32782" spans="1:4">
      <c r="A32782" s="371"/>
      <c r="B32782" s="371"/>
      <c r="C32782" s="371"/>
      <c r="D32782" s="434"/>
    </row>
    <row r="32783" spans="1:4">
      <c r="A32783" s="371"/>
      <c r="B32783" s="371"/>
      <c r="C32783" s="371"/>
      <c r="D32783" s="434"/>
    </row>
    <row r="32784" spans="1:4">
      <c r="A32784" s="371"/>
      <c r="B32784" s="371"/>
      <c r="C32784" s="371"/>
      <c r="D32784" s="434"/>
    </row>
    <row r="32785" spans="1:4">
      <c r="A32785" s="371"/>
      <c r="B32785" s="371"/>
      <c r="C32785" s="371"/>
      <c r="D32785" s="434"/>
    </row>
    <row r="32786" spans="1:4">
      <c r="A32786" s="371"/>
      <c r="B32786" s="371"/>
      <c r="C32786" s="371"/>
      <c r="D32786" s="434"/>
    </row>
    <row r="32787" spans="1:4">
      <c r="A32787" s="371"/>
      <c r="B32787" s="371"/>
      <c r="C32787" s="371"/>
      <c r="D32787" s="434"/>
    </row>
    <row r="32788" spans="1:4">
      <c r="A32788" s="371"/>
      <c r="B32788" s="371"/>
      <c r="C32788" s="371"/>
      <c r="D32788" s="434"/>
    </row>
    <row r="32789" spans="1:4">
      <c r="A32789" s="371"/>
      <c r="B32789" s="371"/>
      <c r="C32789" s="371"/>
      <c r="D32789" s="434"/>
    </row>
    <row r="32790" spans="1:4">
      <c r="A32790" s="371"/>
      <c r="B32790" s="371"/>
      <c r="C32790" s="371"/>
      <c r="D32790" s="434"/>
    </row>
    <row r="32791" spans="1:4">
      <c r="A32791" s="371"/>
      <c r="B32791" s="371"/>
      <c r="C32791" s="371"/>
      <c r="D32791" s="434"/>
    </row>
    <row r="32792" spans="1:4">
      <c r="A32792" s="371"/>
      <c r="B32792" s="371"/>
      <c r="C32792" s="371"/>
      <c r="D32792" s="434"/>
    </row>
    <row r="32793" spans="1:4">
      <c r="A32793" s="371"/>
      <c r="B32793" s="371"/>
      <c r="C32793" s="371"/>
      <c r="D32793" s="434"/>
    </row>
    <row r="32794" spans="1:4">
      <c r="A32794" s="371"/>
      <c r="B32794" s="371"/>
      <c r="C32794" s="371"/>
      <c r="D32794" s="434"/>
    </row>
    <row r="32795" spans="1:4">
      <c r="A32795" s="371"/>
      <c r="B32795" s="371"/>
      <c r="C32795" s="371"/>
      <c r="D32795" s="434"/>
    </row>
    <row r="32796" spans="1:4">
      <c r="A32796" s="371"/>
      <c r="B32796" s="371"/>
      <c r="C32796" s="371"/>
      <c r="D32796" s="434"/>
    </row>
    <row r="32797" spans="1:4">
      <c r="A32797" s="371"/>
      <c r="B32797" s="371"/>
      <c r="C32797" s="371"/>
      <c r="D32797" s="434"/>
    </row>
    <row r="32798" spans="1:4">
      <c r="A32798" s="371"/>
      <c r="B32798" s="371"/>
      <c r="C32798" s="371"/>
      <c r="D32798" s="434"/>
    </row>
    <row r="32799" spans="1:4">
      <c r="A32799" s="371"/>
      <c r="B32799" s="371"/>
      <c r="C32799" s="371"/>
      <c r="D32799" s="434"/>
    </row>
    <row r="32800" spans="1:4">
      <c r="A32800" s="371"/>
      <c r="B32800" s="371"/>
      <c r="C32800" s="371"/>
      <c r="D32800" s="434"/>
    </row>
    <row r="32801" spans="1:4">
      <c r="A32801" s="371"/>
      <c r="B32801" s="371"/>
      <c r="C32801" s="371"/>
      <c r="D32801" s="434"/>
    </row>
    <row r="32802" spans="1:4">
      <c r="A32802" s="371"/>
      <c r="B32802" s="371"/>
      <c r="C32802" s="371"/>
      <c r="D32802" s="434"/>
    </row>
    <row r="32803" spans="1:4">
      <c r="A32803" s="371"/>
      <c r="B32803" s="371"/>
      <c r="C32803" s="371"/>
      <c r="D32803" s="434"/>
    </row>
    <row r="32804" spans="1:4">
      <c r="A32804" s="371"/>
      <c r="B32804" s="371"/>
      <c r="C32804" s="371"/>
      <c r="D32804" s="434"/>
    </row>
    <row r="32805" spans="1:4">
      <c r="A32805" s="371"/>
      <c r="B32805" s="371"/>
      <c r="C32805" s="371"/>
      <c r="D32805" s="434"/>
    </row>
    <row r="32806" spans="1:4">
      <c r="A32806" s="371"/>
      <c r="B32806" s="371"/>
      <c r="C32806" s="371"/>
      <c r="D32806" s="434"/>
    </row>
    <row r="32807" spans="1:4">
      <c r="A32807" s="371"/>
      <c r="B32807" s="371"/>
      <c r="C32807" s="371"/>
      <c r="D32807" s="434"/>
    </row>
    <row r="32808" spans="1:4">
      <c r="A32808" s="371"/>
      <c r="B32808" s="371"/>
      <c r="C32808" s="371"/>
      <c r="D32808" s="434"/>
    </row>
    <row r="32809" spans="1:4">
      <c r="A32809" s="371"/>
      <c r="B32809" s="371"/>
      <c r="C32809" s="371"/>
      <c r="D32809" s="434"/>
    </row>
    <row r="32810" spans="1:4">
      <c r="A32810" s="371"/>
      <c r="B32810" s="371"/>
      <c r="C32810" s="371"/>
      <c r="D32810" s="434"/>
    </row>
    <row r="32811" spans="1:4">
      <c r="A32811" s="371"/>
      <c r="B32811" s="371"/>
      <c r="C32811" s="371"/>
      <c r="D32811" s="434"/>
    </row>
    <row r="32812" spans="1:4">
      <c r="A32812" s="371"/>
      <c r="B32812" s="371"/>
      <c r="C32812" s="371"/>
      <c r="D32812" s="434"/>
    </row>
    <row r="32813" spans="1:4">
      <c r="A32813" s="371"/>
      <c r="B32813" s="371"/>
      <c r="C32813" s="371"/>
      <c r="D32813" s="434"/>
    </row>
    <row r="32814" spans="1:4">
      <c r="A32814" s="371"/>
      <c r="B32814" s="371"/>
      <c r="C32814" s="371"/>
      <c r="D32814" s="434"/>
    </row>
    <row r="32815" spans="1:4">
      <c r="A32815" s="371"/>
      <c r="B32815" s="371"/>
      <c r="C32815" s="371"/>
      <c r="D32815" s="434"/>
    </row>
    <row r="32816" spans="1:4">
      <c r="A32816" s="371"/>
      <c r="B32816" s="371"/>
      <c r="C32816" s="371"/>
      <c r="D32816" s="434"/>
    </row>
    <row r="32817" spans="1:4">
      <c r="A32817" s="371"/>
      <c r="B32817" s="371"/>
      <c r="C32817" s="371"/>
      <c r="D32817" s="434"/>
    </row>
    <row r="32818" spans="1:4">
      <c r="A32818" s="371"/>
      <c r="B32818" s="371"/>
      <c r="C32818" s="371"/>
      <c r="D32818" s="434"/>
    </row>
    <row r="32819" spans="1:4">
      <c r="A32819" s="371"/>
      <c r="B32819" s="371"/>
      <c r="C32819" s="371"/>
      <c r="D32819" s="434"/>
    </row>
    <row r="32820" spans="1:4">
      <c r="A32820" s="371"/>
      <c r="B32820" s="371"/>
      <c r="C32820" s="371"/>
      <c r="D32820" s="434"/>
    </row>
    <row r="32821" spans="1:4">
      <c r="A32821" s="371"/>
      <c r="B32821" s="371"/>
      <c r="C32821" s="371"/>
      <c r="D32821" s="434"/>
    </row>
    <row r="32822" spans="1:4">
      <c r="A32822" s="371"/>
      <c r="B32822" s="371"/>
      <c r="C32822" s="371"/>
      <c r="D32822" s="434"/>
    </row>
    <row r="32823" spans="1:4">
      <c r="A32823" s="371"/>
      <c r="B32823" s="371"/>
      <c r="C32823" s="371"/>
      <c r="D32823" s="434"/>
    </row>
    <row r="32824" spans="1:4">
      <c r="A32824" s="371"/>
      <c r="B32824" s="371"/>
      <c r="C32824" s="371"/>
      <c r="D32824" s="434"/>
    </row>
    <row r="32825" spans="1:4">
      <c r="A32825" s="371"/>
      <c r="B32825" s="371"/>
      <c r="C32825" s="371"/>
      <c r="D32825" s="434"/>
    </row>
    <row r="32826" spans="1:4">
      <c r="A32826" s="371"/>
      <c r="B32826" s="371"/>
      <c r="C32826" s="371"/>
      <c r="D32826" s="434"/>
    </row>
    <row r="32827" spans="1:4">
      <c r="A32827" s="371"/>
      <c r="B32827" s="371"/>
      <c r="C32827" s="371"/>
      <c r="D32827" s="434"/>
    </row>
    <row r="32828" spans="1:4">
      <c r="A32828" s="371"/>
      <c r="B32828" s="371"/>
      <c r="C32828" s="371"/>
      <c r="D32828" s="434"/>
    </row>
    <row r="32829" spans="1:4">
      <c r="A32829" s="371"/>
      <c r="B32829" s="371"/>
      <c r="C32829" s="371"/>
      <c r="D32829" s="434"/>
    </row>
    <row r="32830" spans="1:4">
      <c r="A32830" s="371"/>
      <c r="B32830" s="371"/>
      <c r="C32830" s="371"/>
      <c r="D32830" s="434"/>
    </row>
    <row r="32831" spans="1:4">
      <c r="A32831" s="371"/>
      <c r="B32831" s="371"/>
      <c r="C32831" s="371"/>
      <c r="D32831" s="434"/>
    </row>
    <row r="32832" spans="1:4">
      <c r="A32832" s="371"/>
      <c r="B32832" s="371"/>
      <c r="C32832" s="371"/>
      <c r="D32832" s="434"/>
    </row>
    <row r="32833" spans="1:4">
      <c r="A32833" s="371"/>
      <c r="B32833" s="371"/>
      <c r="C32833" s="371"/>
      <c r="D32833" s="434"/>
    </row>
    <row r="32834" spans="1:4">
      <c r="A32834" s="371"/>
      <c r="B32834" s="371"/>
      <c r="C32834" s="371"/>
      <c r="D32834" s="434"/>
    </row>
    <row r="32835" spans="1:4">
      <c r="A32835" s="371"/>
      <c r="B32835" s="371"/>
      <c r="C32835" s="371"/>
      <c r="D32835" s="434"/>
    </row>
    <row r="32836" spans="1:4">
      <c r="A32836" s="371"/>
      <c r="B32836" s="371"/>
      <c r="C32836" s="371"/>
      <c r="D32836" s="434"/>
    </row>
    <row r="32837" spans="1:4">
      <c r="A32837" s="371"/>
      <c r="B32837" s="371"/>
      <c r="C32837" s="371"/>
      <c r="D32837" s="434"/>
    </row>
    <row r="32838" spans="1:4">
      <c r="A32838" s="371"/>
      <c r="B32838" s="371"/>
      <c r="C32838" s="371"/>
      <c r="D32838" s="434"/>
    </row>
    <row r="32839" spans="1:4">
      <c r="A32839" s="371"/>
      <c r="B32839" s="371"/>
      <c r="C32839" s="371"/>
      <c r="D32839" s="434"/>
    </row>
    <row r="32840" spans="1:4">
      <c r="A32840" s="371"/>
      <c r="B32840" s="371"/>
      <c r="C32840" s="371"/>
      <c r="D32840" s="434"/>
    </row>
    <row r="32841" spans="1:4">
      <c r="A32841" s="371"/>
      <c r="B32841" s="371"/>
      <c r="C32841" s="371"/>
      <c r="D32841" s="434"/>
    </row>
    <row r="32842" spans="1:4">
      <c r="A32842" s="371"/>
      <c r="B32842" s="371"/>
      <c r="C32842" s="371"/>
      <c r="D32842" s="434"/>
    </row>
    <row r="32843" spans="1:4">
      <c r="A32843" s="371"/>
      <c r="B32843" s="371"/>
      <c r="C32843" s="371"/>
      <c r="D32843" s="434"/>
    </row>
    <row r="32844" spans="1:4">
      <c r="A32844" s="371"/>
      <c r="B32844" s="371"/>
      <c r="C32844" s="371"/>
      <c r="D32844" s="434"/>
    </row>
    <row r="32845" spans="1:4">
      <c r="A32845" s="371"/>
      <c r="B32845" s="371"/>
      <c r="C32845" s="371"/>
      <c r="D32845" s="434"/>
    </row>
    <row r="32846" spans="1:4">
      <c r="A32846" s="371"/>
      <c r="B32846" s="371"/>
      <c r="C32846" s="371"/>
      <c r="D32846" s="434"/>
    </row>
    <row r="32847" spans="1:4">
      <c r="A32847" s="371"/>
      <c r="B32847" s="371"/>
      <c r="C32847" s="371"/>
      <c r="D32847" s="434"/>
    </row>
    <row r="32848" spans="1:4">
      <c r="A32848" s="371"/>
      <c r="B32848" s="371"/>
      <c r="C32848" s="371"/>
      <c r="D32848" s="434"/>
    </row>
    <row r="32849" spans="1:4">
      <c r="A32849" s="371"/>
      <c r="B32849" s="371"/>
      <c r="C32849" s="371"/>
      <c r="D32849" s="434"/>
    </row>
    <row r="32850" spans="1:4">
      <c r="A32850" s="371"/>
      <c r="B32850" s="371"/>
      <c r="C32850" s="371"/>
      <c r="D32850" s="434"/>
    </row>
    <row r="32851" spans="1:4">
      <c r="A32851" s="371"/>
      <c r="B32851" s="371"/>
      <c r="C32851" s="371"/>
      <c r="D32851" s="434"/>
    </row>
    <row r="32852" spans="1:4">
      <c r="A32852" s="371"/>
      <c r="B32852" s="371"/>
      <c r="C32852" s="371"/>
      <c r="D32852" s="434"/>
    </row>
    <row r="32853" spans="1:4">
      <c r="A32853" s="371"/>
      <c r="B32853" s="371"/>
      <c r="C32853" s="371"/>
      <c r="D32853" s="434"/>
    </row>
    <row r="32854" spans="1:4">
      <c r="A32854" s="371"/>
      <c r="B32854" s="371"/>
      <c r="C32854" s="371"/>
      <c r="D32854" s="434"/>
    </row>
    <row r="32855" spans="1:4">
      <c r="A32855" s="371"/>
      <c r="B32855" s="371"/>
      <c r="C32855" s="371"/>
      <c r="D32855" s="434"/>
    </row>
    <row r="32856" spans="1:4">
      <c r="A32856" s="371"/>
      <c r="B32856" s="371"/>
      <c r="C32856" s="371"/>
      <c r="D32856" s="434"/>
    </row>
    <row r="32857" spans="1:4">
      <c r="A32857" s="371"/>
      <c r="B32857" s="371"/>
      <c r="C32857" s="371"/>
      <c r="D32857" s="434"/>
    </row>
    <row r="32858" spans="1:4">
      <c r="A32858" s="371"/>
      <c r="B32858" s="371"/>
      <c r="C32858" s="371"/>
      <c r="D32858" s="434"/>
    </row>
    <row r="32859" spans="1:4">
      <c r="A32859" s="371"/>
      <c r="B32859" s="371"/>
      <c r="C32859" s="371"/>
      <c r="D32859" s="434"/>
    </row>
    <row r="32860" spans="1:4">
      <c r="A32860" s="371"/>
      <c r="B32860" s="371"/>
      <c r="C32860" s="371"/>
      <c r="D32860" s="434"/>
    </row>
    <row r="32861" spans="1:4">
      <c r="A32861" s="371"/>
      <c r="B32861" s="371"/>
      <c r="C32861" s="371"/>
      <c r="D32861" s="434"/>
    </row>
    <row r="32862" spans="1:4">
      <c r="A32862" s="371"/>
      <c r="B32862" s="371"/>
      <c r="C32862" s="371"/>
      <c r="D32862" s="434"/>
    </row>
    <row r="32863" spans="1:4">
      <c r="A32863" s="371"/>
      <c r="B32863" s="371"/>
      <c r="C32863" s="371"/>
      <c r="D32863" s="434"/>
    </row>
    <row r="32864" spans="1:4">
      <c r="A32864" s="371"/>
      <c r="B32864" s="371"/>
      <c r="C32864" s="371"/>
      <c r="D32864" s="434"/>
    </row>
    <row r="32865" spans="1:4">
      <c r="A32865" s="371"/>
      <c r="B32865" s="371"/>
      <c r="C32865" s="371"/>
      <c r="D32865" s="434"/>
    </row>
    <row r="32866" spans="1:4">
      <c r="A32866" s="371"/>
      <c r="B32866" s="371"/>
      <c r="C32866" s="371"/>
      <c r="D32866" s="434"/>
    </row>
    <row r="32867" spans="1:4">
      <c r="A32867" s="371"/>
      <c r="B32867" s="371"/>
      <c r="C32867" s="371"/>
      <c r="D32867" s="434"/>
    </row>
    <row r="32868" spans="1:4">
      <c r="A32868" s="371"/>
      <c r="B32868" s="371"/>
      <c r="C32868" s="371"/>
      <c r="D32868" s="434"/>
    </row>
    <row r="32869" spans="1:4">
      <c r="A32869" s="371"/>
      <c r="B32869" s="371"/>
      <c r="C32869" s="371"/>
      <c r="D32869" s="434"/>
    </row>
    <row r="32870" spans="1:4">
      <c r="A32870" s="371"/>
      <c r="B32870" s="371"/>
      <c r="C32870" s="371"/>
      <c r="D32870" s="434"/>
    </row>
    <row r="32871" spans="1:4">
      <c r="A32871" s="371"/>
      <c r="B32871" s="371"/>
      <c r="C32871" s="371"/>
      <c r="D32871" s="434"/>
    </row>
    <row r="32872" spans="1:4">
      <c r="A32872" s="371"/>
      <c r="B32872" s="371"/>
      <c r="C32872" s="371"/>
      <c r="D32872" s="434"/>
    </row>
    <row r="32873" spans="1:4">
      <c r="A32873" s="371"/>
      <c r="B32873" s="371"/>
      <c r="C32873" s="371"/>
      <c r="D32873" s="434"/>
    </row>
    <row r="32874" spans="1:4">
      <c r="A32874" s="371"/>
      <c r="B32874" s="371"/>
      <c r="C32874" s="371"/>
      <c r="D32874" s="434"/>
    </row>
    <row r="32875" spans="1:4">
      <c r="A32875" s="371"/>
      <c r="B32875" s="371"/>
      <c r="C32875" s="371"/>
      <c r="D32875" s="434"/>
    </row>
    <row r="32876" spans="1:4">
      <c r="A32876" s="371"/>
      <c r="B32876" s="371"/>
      <c r="C32876" s="371"/>
      <c r="D32876" s="434"/>
    </row>
    <row r="32877" spans="1:4">
      <c r="A32877" s="371"/>
      <c r="B32877" s="371"/>
      <c r="C32877" s="371"/>
      <c r="D32877" s="434"/>
    </row>
    <row r="32878" spans="1:4">
      <c r="A32878" s="371"/>
      <c r="B32878" s="371"/>
      <c r="C32878" s="371"/>
      <c r="D32878" s="434"/>
    </row>
    <row r="32879" spans="1:4">
      <c r="A32879" s="371"/>
      <c r="B32879" s="371"/>
      <c r="C32879" s="371"/>
      <c r="D32879" s="434"/>
    </row>
    <row r="32880" spans="1:4">
      <c r="A32880" s="371"/>
      <c r="B32880" s="371"/>
      <c r="C32880" s="371"/>
      <c r="D32880" s="434"/>
    </row>
    <row r="32881" spans="1:4">
      <c r="A32881" s="371"/>
      <c r="B32881" s="371"/>
      <c r="C32881" s="371"/>
      <c r="D32881" s="434"/>
    </row>
    <row r="32882" spans="1:4">
      <c r="A32882" s="371"/>
      <c r="B32882" s="371"/>
      <c r="C32882" s="371"/>
      <c r="D32882" s="434"/>
    </row>
    <row r="32883" spans="1:4">
      <c r="A32883" s="371"/>
      <c r="B32883" s="371"/>
      <c r="C32883" s="371"/>
      <c r="D32883" s="434"/>
    </row>
    <row r="32884" spans="1:4">
      <c r="A32884" s="371"/>
      <c r="B32884" s="371"/>
      <c r="C32884" s="371"/>
      <c r="D32884" s="434"/>
    </row>
    <row r="32885" spans="1:4">
      <c r="A32885" s="371"/>
      <c r="B32885" s="371"/>
      <c r="C32885" s="371"/>
      <c r="D32885" s="434"/>
    </row>
    <row r="32886" spans="1:4">
      <c r="A32886" s="371"/>
      <c r="B32886" s="371"/>
      <c r="C32886" s="371"/>
      <c r="D32886" s="434"/>
    </row>
    <row r="32887" spans="1:4">
      <c r="A32887" s="371"/>
      <c r="B32887" s="371"/>
      <c r="C32887" s="371"/>
      <c r="D32887" s="434"/>
    </row>
    <row r="32888" spans="1:4">
      <c r="A32888" s="371"/>
      <c r="B32888" s="371"/>
      <c r="C32888" s="371"/>
      <c r="D32888" s="434"/>
    </row>
    <row r="32889" spans="1:4">
      <c r="A32889" s="371"/>
      <c r="B32889" s="371"/>
      <c r="C32889" s="371"/>
      <c r="D32889" s="434"/>
    </row>
    <row r="32890" spans="1:4">
      <c r="A32890" s="371"/>
      <c r="B32890" s="371"/>
      <c r="C32890" s="371"/>
      <c r="D32890" s="434"/>
    </row>
    <row r="32891" spans="1:4">
      <c r="A32891" s="371"/>
      <c r="B32891" s="371"/>
      <c r="C32891" s="371"/>
      <c r="D32891" s="434"/>
    </row>
    <row r="32892" spans="1:4">
      <c r="A32892" s="371"/>
      <c r="B32892" s="371"/>
      <c r="C32892" s="371"/>
      <c r="D32892" s="434"/>
    </row>
    <row r="32893" spans="1:4">
      <c r="A32893" s="371"/>
      <c r="B32893" s="371"/>
      <c r="C32893" s="371"/>
      <c r="D32893" s="434"/>
    </row>
    <row r="32894" spans="1:4">
      <c r="A32894" s="371"/>
      <c r="B32894" s="371"/>
      <c r="C32894" s="371"/>
      <c r="D32894" s="434"/>
    </row>
    <row r="32895" spans="1:4">
      <c r="A32895" s="371"/>
      <c r="B32895" s="371"/>
      <c r="C32895" s="371"/>
      <c r="D32895" s="434"/>
    </row>
    <row r="32896" spans="1:4">
      <c r="A32896" s="371"/>
      <c r="B32896" s="371"/>
      <c r="C32896" s="371"/>
      <c r="D32896" s="434"/>
    </row>
    <row r="32897" spans="1:4">
      <c r="A32897" s="371"/>
      <c r="B32897" s="371"/>
      <c r="C32897" s="371"/>
      <c r="D32897" s="434"/>
    </row>
    <row r="32898" spans="1:4">
      <c r="A32898" s="371"/>
      <c r="B32898" s="371"/>
      <c r="C32898" s="371"/>
      <c r="D32898" s="434"/>
    </row>
    <row r="32899" spans="1:4">
      <c r="A32899" s="371"/>
      <c r="B32899" s="371"/>
      <c r="C32899" s="371"/>
      <c r="D32899" s="434"/>
    </row>
    <row r="32900" spans="1:4">
      <c r="A32900" s="371"/>
      <c r="B32900" s="371"/>
      <c r="C32900" s="371"/>
      <c r="D32900" s="434"/>
    </row>
    <row r="32901" spans="1:4">
      <c r="A32901" s="371"/>
      <c r="B32901" s="371"/>
      <c r="C32901" s="371"/>
      <c r="D32901" s="434"/>
    </row>
    <row r="32902" spans="1:4">
      <c r="A32902" s="371"/>
      <c r="B32902" s="371"/>
      <c r="C32902" s="371"/>
      <c r="D32902" s="434"/>
    </row>
    <row r="32903" spans="1:4">
      <c r="A32903" s="371"/>
      <c r="B32903" s="371"/>
      <c r="C32903" s="371"/>
      <c r="D32903" s="434"/>
    </row>
    <row r="32904" spans="1:4">
      <c r="A32904" s="371"/>
      <c r="B32904" s="371"/>
      <c r="C32904" s="371"/>
      <c r="D32904" s="434"/>
    </row>
    <row r="32905" spans="1:4">
      <c r="A32905" s="371"/>
      <c r="B32905" s="371"/>
      <c r="C32905" s="371"/>
      <c r="D32905" s="434"/>
    </row>
    <row r="32906" spans="1:4">
      <c r="A32906" s="371"/>
      <c r="B32906" s="371"/>
      <c r="C32906" s="371"/>
      <c r="D32906" s="434"/>
    </row>
    <row r="32907" spans="1:4">
      <c r="A32907" s="371"/>
      <c r="B32907" s="371"/>
      <c r="C32907" s="371"/>
      <c r="D32907" s="434"/>
    </row>
    <row r="32908" spans="1:4">
      <c r="A32908" s="371"/>
      <c r="B32908" s="371"/>
      <c r="C32908" s="371"/>
      <c r="D32908" s="434"/>
    </row>
    <row r="32909" spans="1:4">
      <c r="A32909" s="371"/>
      <c r="B32909" s="371"/>
      <c r="C32909" s="371"/>
      <c r="D32909" s="434"/>
    </row>
    <row r="32910" spans="1:4">
      <c r="A32910" s="371"/>
      <c r="B32910" s="371"/>
      <c r="C32910" s="371"/>
      <c r="D32910" s="434"/>
    </row>
    <row r="32911" spans="1:4">
      <c r="A32911" s="371"/>
      <c r="B32911" s="371"/>
      <c r="C32911" s="371"/>
      <c r="D32911" s="434"/>
    </row>
    <row r="32912" spans="1:4">
      <c r="A32912" s="371"/>
      <c r="B32912" s="371"/>
      <c r="C32912" s="371"/>
      <c r="D32912" s="434"/>
    </row>
    <row r="32913" spans="1:4">
      <c r="A32913" s="371"/>
      <c r="B32913" s="371"/>
      <c r="C32913" s="371"/>
      <c r="D32913" s="434"/>
    </row>
    <row r="32914" spans="1:4">
      <c r="A32914" s="371"/>
      <c r="B32914" s="371"/>
      <c r="C32914" s="371"/>
      <c r="D32914" s="434"/>
    </row>
    <row r="32915" spans="1:4">
      <c r="A32915" s="371"/>
      <c r="B32915" s="371"/>
      <c r="C32915" s="371"/>
      <c r="D32915" s="434"/>
    </row>
    <row r="32916" spans="1:4">
      <c r="A32916" s="371"/>
      <c r="B32916" s="371"/>
      <c r="C32916" s="371"/>
      <c r="D32916" s="434"/>
    </row>
    <row r="32917" spans="1:4">
      <c r="A32917" s="371"/>
      <c r="B32917" s="371"/>
      <c r="C32917" s="371"/>
      <c r="D32917" s="434"/>
    </row>
    <row r="32918" spans="1:4">
      <c r="A32918" s="371"/>
      <c r="B32918" s="371"/>
      <c r="C32918" s="371"/>
      <c r="D32918" s="434"/>
    </row>
    <row r="32919" spans="1:4">
      <c r="A32919" s="371"/>
      <c r="B32919" s="371"/>
      <c r="C32919" s="371"/>
      <c r="D32919" s="434"/>
    </row>
    <row r="32920" spans="1:4">
      <c r="A32920" s="371"/>
      <c r="B32920" s="371"/>
      <c r="C32920" s="371"/>
      <c r="D32920" s="434"/>
    </row>
    <row r="32921" spans="1:4">
      <c r="A32921" s="371"/>
      <c r="B32921" s="371"/>
      <c r="C32921" s="371"/>
      <c r="D32921" s="434"/>
    </row>
    <row r="32922" spans="1:4">
      <c r="A32922" s="371"/>
      <c r="B32922" s="371"/>
      <c r="C32922" s="371"/>
      <c r="D32922" s="434"/>
    </row>
    <row r="32923" spans="1:4">
      <c r="A32923" s="371"/>
      <c r="B32923" s="371"/>
      <c r="C32923" s="371"/>
      <c r="D32923" s="434"/>
    </row>
    <row r="32924" spans="1:4">
      <c r="A32924" s="371"/>
      <c r="B32924" s="371"/>
      <c r="C32924" s="371"/>
      <c r="D32924" s="434"/>
    </row>
    <row r="32925" spans="1:4">
      <c r="A32925" s="371"/>
      <c r="B32925" s="371"/>
      <c r="C32925" s="371"/>
      <c r="D32925" s="434"/>
    </row>
    <row r="32926" spans="1:4">
      <c r="A32926" s="371"/>
      <c r="B32926" s="371"/>
      <c r="C32926" s="371"/>
      <c r="D32926" s="434"/>
    </row>
    <row r="32927" spans="1:4">
      <c r="A32927" s="371"/>
      <c r="B32927" s="371"/>
      <c r="C32927" s="371"/>
      <c r="D32927" s="434"/>
    </row>
    <row r="32928" spans="1:4">
      <c r="A32928" s="371"/>
      <c r="B32928" s="371"/>
      <c r="C32928" s="371"/>
      <c r="D32928" s="434"/>
    </row>
    <row r="32929" spans="1:4">
      <c r="A32929" s="371"/>
      <c r="B32929" s="371"/>
      <c r="C32929" s="371"/>
      <c r="D32929" s="434"/>
    </row>
    <row r="32930" spans="1:4">
      <c r="A32930" s="371"/>
      <c r="B32930" s="371"/>
      <c r="C32930" s="371"/>
      <c r="D32930" s="434"/>
    </row>
    <row r="32931" spans="1:4">
      <c r="A32931" s="371"/>
      <c r="B32931" s="371"/>
      <c r="C32931" s="371"/>
      <c r="D32931" s="434"/>
    </row>
    <row r="32932" spans="1:4">
      <c r="A32932" s="371"/>
      <c r="B32932" s="371"/>
      <c r="C32932" s="371"/>
      <c r="D32932" s="434"/>
    </row>
    <row r="32933" spans="1:4">
      <c r="A32933" s="371"/>
      <c r="B32933" s="371"/>
      <c r="C32933" s="371"/>
      <c r="D32933" s="434"/>
    </row>
    <row r="32934" spans="1:4">
      <c r="A32934" s="371"/>
      <c r="B32934" s="371"/>
      <c r="C32934" s="371"/>
      <c r="D32934" s="434"/>
    </row>
    <row r="32935" spans="1:4">
      <c r="A32935" s="371"/>
      <c r="B32935" s="371"/>
      <c r="C32935" s="371"/>
      <c r="D32935" s="434"/>
    </row>
    <row r="32936" spans="1:4">
      <c r="A32936" s="371"/>
      <c r="B32936" s="371"/>
      <c r="C32936" s="371"/>
      <c r="D32936" s="434"/>
    </row>
    <row r="32937" spans="1:4">
      <c r="A32937" s="371"/>
      <c r="B32937" s="371"/>
      <c r="C32937" s="371"/>
      <c r="D32937" s="434"/>
    </row>
    <row r="32938" spans="1:4">
      <c r="A32938" s="371"/>
      <c r="B32938" s="371"/>
      <c r="C32938" s="371"/>
      <c r="D32938" s="434"/>
    </row>
    <row r="32939" spans="1:4">
      <c r="A32939" s="371"/>
      <c r="B32939" s="371"/>
      <c r="C32939" s="371"/>
      <c r="D32939" s="434"/>
    </row>
    <row r="32940" spans="1:4">
      <c r="A32940" s="371"/>
      <c r="B32940" s="371"/>
      <c r="C32940" s="371"/>
      <c r="D32940" s="434"/>
    </row>
    <row r="32941" spans="1:4">
      <c r="A32941" s="371"/>
      <c r="B32941" s="371"/>
      <c r="C32941" s="371"/>
      <c r="D32941" s="434"/>
    </row>
    <row r="32942" spans="1:4">
      <c r="A32942" s="371"/>
      <c r="B32942" s="371"/>
      <c r="C32942" s="371"/>
      <c r="D32942" s="434"/>
    </row>
    <row r="32943" spans="1:4">
      <c r="A32943" s="371"/>
      <c r="B32943" s="371"/>
      <c r="C32943" s="371"/>
      <c r="D32943" s="434"/>
    </row>
    <row r="32944" spans="1:4">
      <c r="A32944" s="371"/>
      <c r="B32944" s="371"/>
      <c r="C32944" s="371"/>
      <c r="D32944" s="434"/>
    </row>
    <row r="32945" spans="1:4">
      <c r="A32945" s="371"/>
      <c r="B32945" s="371"/>
      <c r="C32945" s="371"/>
      <c r="D32945" s="434"/>
    </row>
    <row r="32946" spans="1:4">
      <c r="A32946" s="371"/>
      <c r="B32946" s="371"/>
      <c r="C32946" s="371"/>
      <c r="D32946" s="434"/>
    </row>
    <row r="32947" spans="1:4">
      <c r="A32947" s="371"/>
      <c r="B32947" s="371"/>
      <c r="C32947" s="371"/>
      <c r="D32947" s="434"/>
    </row>
    <row r="32948" spans="1:4">
      <c r="A32948" s="371"/>
      <c r="B32948" s="371"/>
      <c r="C32948" s="371"/>
      <c r="D32948" s="434"/>
    </row>
    <row r="32949" spans="1:4">
      <c r="A32949" s="371"/>
      <c r="B32949" s="371"/>
      <c r="C32949" s="371"/>
      <c r="D32949" s="434"/>
    </row>
    <row r="32950" spans="1:4">
      <c r="A32950" s="371"/>
      <c r="B32950" s="371"/>
      <c r="C32950" s="371"/>
      <c r="D32950" s="434"/>
    </row>
    <row r="32951" spans="1:4">
      <c r="A32951" s="371"/>
      <c r="B32951" s="371"/>
      <c r="C32951" s="371"/>
      <c r="D32951" s="434"/>
    </row>
    <row r="32952" spans="1:4">
      <c r="A32952" s="371"/>
      <c r="B32952" s="371"/>
      <c r="C32952" s="371"/>
      <c r="D32952" s="434"/>
    </row>
    <row r="32953" spans="1:4">
      <c r="A32953" s="371"/>
      <c r="B32953" s="371"/>
      <c r="C32953" s="371"/>
      <c r="D32953" s="434"/>
    </row>
    <row r="32954" spans="1:4">
      <c r="A32954" s="371"/>
      <c r="B32954" s="371"/>
      <c r="C32954" s="371"/>
      <c r="D32954" s="434"/>
    </row>
    <row r="32955" spans="1:4">
      <c r="A32955" s="371"/>
      <c r="B32955" s="371"/>
      <c r="C32955" s="371"/>
      <c r="D32955" s="434"/>
    </row>
    <row r="32956" spans="1:4">
      <c r="A32956" s="371"/>
      <c r="B32956" s="371"/>
      <c r="C32956" s="371"/>
      <c r="D32956" s="434"/>
    </row>
    <row r="32957" spans="1:4">
      <c r="A32957" s="371"/>
      <c r="B32957" s="371"/>
      <c r="C32957" s="371"/>
      <c r="D32957" s="434"/>
    </row>
    <row r="32958" spans="1:4">
      <c r="A32958" s="371"/>
      <c r="B32958" s="371"/>
      <c r="C32958" s="371"/>
      <c r="D32958" s="434"/>
    </row>
    <row r="32959" spans="1:4">
      <c r="A32959" s="371"/>
      <c r="B32959" s="371"/>
      <c r="C32959" s="371"/>
      <c r="D32959" s="434"/>
    </row>
    <row r="32960" spans="1:4">
      <c r="A32960" s="371"/>
      <c r="B32960" s="371"/>
      <c r="C32960" s="371"/>
      <c r="D32960" s="434"/>
    </row>
    <row r="32961" spans="1:4">
      <c r="A32961" s="371"/>
      <c r="B32961" s="371"/>
      <c r="C32961" s="371"/>
      <c r="D32961" s="434"/>
    </row>
    <row r="32962" spans="1:4">
      <c r="A32962" s="371"/>
      <c r="B32962" s="371"/>
      <c r="C32962" s="371"/>
      <c r="D32962" s="434"/>
    </row>
    <row r="32963" spans="1:4">
      <c r="A32963" s="371"/>
      <c r="B32963" s="371"/>
      <c r="C32963" s="371"/>
      <c r="D32963" s="434"/>
    </row>
    <row r="32964" spans="1:4">
      <c r="A32964" s="371"/>
      <c r="B32964" s="371"/>
      <c r="C32964" s="371"/>
      <c r="D32964" s="434"/>
    </row>
    <row r="32965" spans="1:4">
      <c r="A32965" s="371"/>
      <c r="B32965" s="371"/>
      <c r="C32965" s="371"/>
      <c r="D32965" s="434"/>
    </row>
    <row r="32966" spans="1:4">
      <c r="A32966" s="371"/>
      <c r="B32966" s="371"/>
      <c r="C32966" s="371"/>
      <c r="D32966" s="434"/>
    </row>
    <row r="32967" spans="1:4">
      <c r="A32967" s="371"/>
      <c r="B32967" s="371"/>
      <c r="C32967" s="371"/>
      <c r="D32967" s="434"/>
    </row>
    <row r="32968" spans="1:4">
      <c r="A32968" s="371"/>
      <c r="B32968" s="371"/>
      <c r="C32968" s="371"/>
      <c r="D32968" s="434"/>
    </row>
    <row r="32969" spans="1:4">
      <c r="A32969" s="371"/>
      <c r="B32969" s="371"/>
      <c r="C32969" s="371"/>
      <c r="D32969" s="434"/>
    </row>
    <row r="32970" spans="1:4">
      <c r="A32970" s="371"/>
      <c r="B32970" s="371"/>
      <c r="C32970" s="371"/>
      <c r="D32970" s="434"/>
    </row>
    <row r="32971" spans="1:4">
      <c r="A32971" s="371"/>
      <c r="B32971" s="371"/>
      <c r="C32971" s="371"/>
      <c r="D32971" s="434"/>
    </row>
    <row r="32972" spans="1:4">
      <c r="A32972" s="371"/>
      <c r="B32972" s="371"/>
      <c r="C32972" s="371"/>
      <c r="D32972" s="434"/>
    </row>
    <row r="32973" spans="1:4">
      <c r="A32973" s="371"/>
      <c r="B32973" s="371"/>
      <c r="C32973" s="371"/>
      <c r="D32973" s="434"/>
    </row>
    <row r="32974" spans="1:4">
      <c r="A32974" s="371"/>
      <c r="B32974" s="371"/>
      <c r="C32974" s="371"/>
      <c r="D32974" s="434"/>
    </row>
    <row r="32975" spans="1:4">
      <c r="A32975" s="371"/>
      <c r="B32975" s="371"/>
      <c r="C32975" s="371"/>
      <c r="D32975" s="434"/>
    </row>
    <row r="32976" spans="1:4">
      <c r="A32976" s="371"/>
      <c r="B32976" s="371"/>
      <c r="C32976" s="371"/>
      <c r="D32976" s="434"/>
    </row>
    <row r="32977" spans="1:4">
      <c r="A32977" s="371"/>
      <c r="B32977" s="371"/>
      <c r="C32977" s="371"/>
      <c r="D32977" s="434"/>
    </row>
    <row r="32978" spans="1:4">
      <c r="A32978" s="371"/>
      <c r="B32978" s="371"/>
      <c r="C32978" s="371"/>
      <c r="D32978" s="434"/>
    </row>
    <row r="32979" spans="1:4">
      <c r="A32979" s="371"/>
      <c r="B32979" s="371"/>
      <c r="C32979" s="371"/>
      <c r="D32979" s="434"/>
    </row>
    <row r="32980" spans="1:4">
      <c r="A32980" s="371"/>
      <c r="B32980" s="371"/>
      <c r="C32980" s="371"/>
      <c r="D32980" s="434"/>
    </row>
    <row r="32981" spans="1:4">
      <c r="A32981" s="371"/>
      <c r="B32981" s="371"/>
      <c r="C32981" s="371"/>
      <c r="D32981" s="434"/>
    </row>
    <row r="32982" spans="1:4">
      <c r="A32982" s="371"/>
      <c r="B32982" s="371"/>
      <c r="C32982" s="371"/>
      <c r="D32982" s="434"/>
    </row>
    <row r="32983" spans="1:4">
      <c r="A32983" s="371"/>
      <c r="B32983" s="371"/>
      <c r="C32983" s="371"/>
      <c r="D32983" s="434"/>
    </row>
    <row r="32984" spans="1:4">
      <c r="A32984" s="371"/>
      <c r="B32984" s="371"/>
      <c r="C32984" s="371"/>
      <c r="D32984" s="434"/>
    </row>
    <row r="32985" spans="1:4">
      <c r="A32985" s="371"/>
      <c r="B32985" s="371"/>
      <c r="C32985" s="371"/>
      <c r="D32985" s="434"/>
    </row>
    <row r="32986" spans="1:4">
      <c r="A32986" s="371"/>
      <c r="B32986" s="371"/>
      <c r="C32986" s="371"/>
      <c r="D32986" s="434"/>
    </row>
    <row r="32987" spans="1:4">
      <c r="A32987" s="371"/>
      <c r="B32987" s="371"/>
      <c r="C32987" s="371"/>
      <c r="D32987" s="434"/>
    </row>
    <row r="32988" spans="1:4">
      <c r="A32988" s="371"/>
      <c r="B32988" s="371"/>
      <c r="C32988" s="371"/>
      <c r="D32988" s="434"/>
    </row>
    <row r="32989" spans="1:4">
      <c r="A32989" s="371"/>
      <c r="B32989" s="371"/>
      <c r="C32989" s="371"/>
      <c r="D32989" s="434"/>
    </row>
    <row r="32990" spans="1:4">
      <c r="A32990" s="371"/>
      <c r="B32990" s="371"/>
      <c r="C32990" s="371"/>
      <c r="D32990" s="434"/>
    </row>
    <row r="32991" spans="1:4">
      <c r="A32991" s="371"/>
      <c r="B32991" s="371"/>
      <c r="C32991" s="371"/>
      <c r="D32991" s="434"/>
    </row>
    <row r="32992" spans="1:4">
      <c r="A32992" s="371"/>
      <c r="B32992" s="371"/>
      <c r="C32992" s="371"/>
      <c r="D32992" s="434"/>
    </row>
    <row r="32993" spans="1:4">
      <c r="A32993" s="371"/>
      <c r="B32993" s="371"/>
      <c r="C32993" s="371"/>
      <c r="D32993" s="434"/>
    </row>
    <row r="32994" spans="1:4">
      <c r="A32994" s="371"/>
      <c r="B32994" s="371"/>
      <c r="C32994" s="371"/>
      <c r="D32994" s="434"/>
    </row>
    <row r="32995" spans="1:4">
      <c r="A32995" s="371"/>
      <c r="B32995" s="371"/>
      <c r="C32995" s="371"/>
      <c r="D32995" s="434"/>
    </row>
    <row r="32996" spans="1:4">
      <c r="A32996" s="371"/>
      <c r="B32996" s="371"/>
      <c r="C32996" s="371"/>
      <c r="D32996" s="434"/>
    </row>
    <row r="32997" spans="1:4">
      <c r="A32997" s="371"/>
      <c r="B32997" s="371"/>
      <c r="C32997" s="371"/>
      <c r="D32997" s="434"/>
    </row>
    <row r="32998" spans="1:4">
      <c r="A32998" s="371"/>
      <c r="B32998" s="371"/>
      <c r="C32998" s="371"/>
      <c r="D32998" s="434"/>
    </row>
    <row r="32999" spans="1:4">
      <c r="A32999" s="371"/>
      <c r="B32999" s="371"/>
      <c r="C32999" s="371"/>
      <c r="D32999" s="434"/>
    </row>
    <row r="33000" spans="1:4">
      <c r="A33000" s="371"/>
      <c r="B33000" s="371"/>
      <c r="C33000" s="371"/>
      <c r="D33000" s="434"/>
    </row>
    <row r="33001" spans="1:4">
      <c r="A33001" s="371"/>
      <c r="B33001" s="371"/>
      <c r="C33001" s="371"/>
      <c r="D33001" s="434"/>
    </row>
    <row r="33002" spans="1:4">
      <c r="A33002" s="371"/>
      <c r="B33002" s="371"/>
      <c r="C33002" s="371"/>
      <c r="D33002" s="434"/>
    </row>
    <row r="33003" spans="1:4">
      <c r="A33003" s="371"/>
      <c r="B33003" s="371"/>
      <c r="C33003" s="371"/>
      <c r="D33003" s="434"/>
    </row>
    <row r="33004" spans="1:4">
      <c r="A33004" s="371"/>
      <c r="B33004" s="371"/>
      <c r="C33004" s="371"/>
      <c r="D33004" s="434"/>
    </row>
    <row r="33005" spans="1:4">
      <c r="A33005" s="371"/>
      <c r="B33005" s="371"/>
      <c r="C33005" s="371"/>
      <c r="D33005" s="434"/>
    </row>
    <row r="33006" spans="1:4">
      <c r="A33006" s="371"/>
      <c r="B33006" s="371"/>
      <c r="C33006" s="371"/>
      <c r="D33006" s="434"/>
    </row>
    <row r="33007" spans="1:4">
      <c r="A33007" s="371"/>
      <c r="B33007" s="371"/>
      <c r="C33007" s="371"/>
      <c r="D33007" s="434"/>
    </row>
    <row r="33008" spans="1:4">
      <c r="A33008" s="371"/>
      <c r="B33008" s="371"/>
      <c r="C33008" s="371"/>
      <c r="D33008" s="434"/>
    </row>
    <row r="33009" spans="1:4">
      <c r="A33009" s="371"/>
      <c r="B33009" s="371"/>
      <c r="C33009" s="371"/>
      <c r="D33009" s="434"/>
    </row>
    <row r="33010" spans="1:4">
      <c r="A33010" s="371"/>
      <c r="B33010" s="371"/>
      <c r="C33010" s="371"/>
      <c r="D33010" s="434"/>
    </row>
    <row r="33011" spans="1:4">
      <c r="A33011" s="371"/>
      <c r="B33011" s="371"/>
      <c r="C33011" s="371"/>
      <c r="D33011" s="434"/>
    </row>
    <row r="33012" spans="1:4">
      <c r="A33012" s="371"/>
      <c r="B33012" s="371"/>
      <c r="C33012" s="371"/>
      <c r="D33012" s="434"/>
    </row>
    <row r="33013" spans="1:4">
      <c r="A33013" s="371"/>
      <c r="B33013" s="371"/>
      <c r="C33013" s="371"/>
      <c r="D33013" s="434"/>
    </row>
    <row r="33014" spans="1:4">
      <c r="A33014" s="371"/>
      <c r="B33014" s="371"/>
      <c r="C33014" s="371"/>
      <c r="D33014" s="434"/>
    </row>
    <row r="33015" spans="1:4">
      <c r="A33015" s="371"/>
      <c r="B33015" s="371"/>
      <c r="C33015" s="371"/>
      <c r="D33015" s="434"/>
    </row>
    <row r="33016" spans="1:4">
      <c r="A33016" s="371"/>
      <c r="B33016" s="371"/>
      <c r="C33016" s="371"/>
      <c r="D33016" s="434"/>
    </row>
    <row r="33017" spans="1:4">
      <c r="A33017" s="371"/>
      <c r="B33017" s="371"/>
      <c r="C33017" s="371"/>
      <c r="D33017" s="434"/>
    </row>
    <row r="33018" spans="1:4">
      <c r="A33018" s="371"/>
      <c r="B33018" s="371"/>
      <c r="C33018" s="371"/>
      <c r="D33018" s="434"/>
    </row>
    <row r="33019" spans="1:4">
      <c r="A33019" s="371"/>
      <c r="B33019" s="371"/>
      <c r="C33019" s="371"/>
      <c r="D33019" s="434"/>
    </row>
    <row r="33020" spans="1:4">
      <c r="A33020" s="371"/>
      <c r="B33020" s="371"/>
      <c r="C33020" s="371"/>
      <c r="D33020" s="434"/>
    </row>
    <row r="33021" spans="1:4">
      <c r="A33021" s="371"/>
      <c r="B33021" s="371"/>
      <c r="C33021" s="371"/>
      <c r="D33021" s="434"/>
    </row>
    <row r="33022" spans="1:4">
      <c r="A33022" s="371"/>
      <c r="B33022" s="371"/>
      <c r="C33022" s="371"/>
      <c r="D33022" s="434"/>
    </row>
    <row r="33023" spans="1:4">
      <c r="A33023" s="371"/>
      <c r="B33023" s="371"/>
      <c r="C33023" s="371"/>
      <c r="D33023" s="434"/>
    </row>
    <row r="33024" spans="1:4">
      <c r="A33024" s="371"/>
      <c r="B33024" s="371"/>
      <c r="C33024" s="371"/>
      <c r="D33024" s="434"/>
    </row>
    <row r="33025" spans="1:4">
      <c r="A33025" s="371"/>
      <c r="B33025" s="371"/>
      <c r="C33025" s="371"/>
      <c r="D33025" s="434"/>
    </row>
    <row r="33026" spans="1:4">
      <c r="A33026" s="371"/>
      <c r="B33026" s="371"/>
      <c r="C33026" s="371"/>
      <c r="D33026" s="434"/>
    </row>
    <row r="33027" spans="1:4">
      <c r="A33027" s="371"/>
      <c r="B33027" s="371"/>
      <c r="C33027" s="371"/>
      <c r="D33027" s="434"/>
    </row>
    <row r="33028" spans="1:4">
      <c r="A33028" s="371"/>
      <c r="B33028" s="371"/>
      <c r="C33028" s="371"/>
      <c r="D33028" s="434"/>
    </row>
    <row r="33029" spans="1:4">
      <c r="A33029" s="371"/>
      <c r="B33029" s="371"/>
      <c r="C33029" s="371"/>
      <c r="D33029" s="434"/>
    </row>
    <row r="33030" spans="1:4">
      <c r="A33030" s="371"/>
      <c r="B33030" s="371"/>
      <c r="C33030" s="371"/>
      <c r="D33030" s="434"/>
    </row>
    <row r="33031" spans="1:4">
      <c r="A33031" s="371"/>
      <c r="B33031" s="371"/>
      <c r="C33031" s="371"/>
      <c r="D33031" s="434"/>
    </row>
    <row r="33032" spans="1:4">
      <c r="A33032" s="371"/>
      <c r="B33032" s="371"/>
      <c r="C33032" s="371"/>
      <c r="D33032" s="434"/>
    </row>
    <row r="33033" spans="1:4">
      <c r="A33033" s="371"/>
      <c r="B33033" s="371"/>
      <c r="C33033" s="371"/>
      <c r="D33033" s="434"/>
    </row>
    <row r="33034" spans="1:4">
      <c r="A33034" s="371"/>
      <c r="B33034" s="371"/>
      <c r="C33034" s="371"/>
      <c r="D33034" s="434"/>
    </row>
    <row r="33035" spans="1:4">
      <c r="A33035" s="371"/>
      <c r="B33035" s="371"/>
      <c r="C33035" s="371"/>
      <c r="D33035" s="434"/>
    </row>
    <row r="33036" spans="1:4">
      <c r="A33036" s="371"/>
      <c r="B33036" s="371"/>
      <c r="C33036" s="371"/>
      <c r="D33036" s="434"/>
    </row>
    <row r="33037" spans="1:4">
      <c r="A33037" s="371"/>
      <c r="B33037" s="371"/>
      <c r="C33037" s="371"/>
      <c r="D33037" s="434"/>
    </row>
    <row r="33038" spans="1:4">
      <c r="A33038" s="371"/>
      <c r="B33038" s="371"/>
      <c r="C33038" s="371"/>
      <c r="D33038" s="434"/>
    </row>
    <row r="33039" spans="1:4">
      <c r="A33039" s="371"/>
      <c r="B33039" s="371"/>
      <c r="C33039" s="371"/>
      <c r="D33039" s="434"/>
    </row>
    <row r="33040" spans="1:4">
      <c r="A33040" s="371"/>
      <c r="B33040" s="371"/>
      <c r="C33040" s="371"/>
      <c r="D33040" s="434"/>
    </row>
    <row r="33041" spans="1:4">
      <c r="A33041" s="371"/>
      <c r="B33041" s="371"/>
      <c r="C33041" s="371"/>
      <c r="D33041" s="434"/>
    </row>
    <row r="33042" spans="1:4">
      <c r="A33042" s="371"/>
      <c r="B33042" s="371"/>
      <c r="C33042" s="371"/>
      <c r="D33042" s="434"/>
    </row>
    <row r="33043" spans="1:4">
      <c r="A33043" s="371"/>
      <c r="B33043" s="371"/>
      <c r="C33043" s="371"/>
      <c r="D33043" s="434"/>
    </row>
    <row r="33044" spans="1:4">
      <c r="A33044" s="371"/>
      <c r="B33044" s="371"/>
      <c r="C33044" s="371"/>
      <c r="D33044" s="434"/>
    </row>
    <row r="33045" spans="1:4">
      <c r="A33045" s="371"/>
      <c r="B33045" s="371"/>
      <c r="C33045" s="371"/>
      <c r="D33045" s="434"/>
    </row>
    <row r="33046" spans="1:4">
      <c r="A33046" s="371"/>
      <c r="B33046" s="371"/>
      <c r="C33046" s="371"/>
      <c r="D33046" s="434"/>
    </row>
    <row r="33047" spans="1:4">
      <c r="A33047" s="371"/>
      <c r="B33047" s="371"/>
      <c r="C33047" s="371"/>
      <c r="D33047" s="434"/>
    </row>
    <row r="33048" spans="1:4">
      <c r="A33048" s="371"/>
      <c r="B33048" s="371"/>
      <c r="C33048" s="371"/>
      <c r="D33048" s="434"/>
    </row>
    <row r="33049" spans="1:4">
      <c r="A33049" s="371"/>
      <c r="B33049" s="371"/>
      <c r="C33049" s="371"/>
      <c r="D33049" s="434"/>
    </row>
    <row r="33050" spans="1:4">
      <c r="A33050" s="371"/>
      <c r="B33050" s="371"/>
      <c r="C33050" s="371"/>
      <c r="D33050" s="434"/>
    </row>
    <row r="33051" spans="1:4">
      <c r="A33051" s="371"/>
      <c r="B33051" s="371"/>
      <c r="C33051" s="371"/>
      <c r="D33051" s="434"/>
    </row>
    <row r="33052" spans="1:4">
      <c r="A33052" s="371"/>
      <c r="B33052" s="371"/>
      <c r="C33052" s="371"/>
      <c r="D33052" s="434"/>
    </row>
    <row r="33053" spans="1:4">
      <c r="A33053" s="371"/>
      <c r="B33053" s="371"/>
      <c r="C33053" s="371"/>
      <c r="D33053" s="434"/>
    </row>
    <row r="33054" spans="1:4">
      <c r="A33054" s="371"/>
      <c r="B33054" s="371"/>
      <c r="C33054" s="371"/>
      <c r="D33054" s="434"/>
    </row>
    <row r="33055" spans="1:4">
      <c r="A33055" s="371"/>
      <c r="B33055" s="371"/>
      <c r="C33055" s="371"/>
      <c r="D33055" s="434"/>
    </row>
    <row r="33056" spans="1:4">
      <c r="A33056" s="371"/>
      <c r="B33056" s="371"/>
      <c r="C33056" s="371"/>
      <c r="D33056" s="434"/>
    </row>
    <row r="33057" spans="1:4">
      <c r="A33057" s="371"/>
      <c r="B33057" s="371"/>
      <c r="C33057" s="371"/>
      <c r="D33057" s="434"/>
    </row>
    <row r="33058" spans="1:4">
      <c r="A33058" s="371"/>
      <c r="B33058" s="371"/>
      <c r="C33058" s="371"/>
      <c r="D33058" s="434"/>
    </row>
    <row r="33059" spans="1:4">
      <c r="A33059" s="371"/>
      <c r="B33059" s="371"/>
      <c r="C33059" s="371"/>
      <c r="D33059" s="434"/>
    </row>
    <row r="33060" spans="1:4">
      <c r="A33060" s="371"/>
      <c r="B33060" s="371"/>
      <c r="C33060" s="371"/>
      <c r="D33060" s="434"/>
    </row>
    <row r="33061" spans="1:4">
      <c r="A33061" s="371"/>
      <c r="B33061" s="371"/>
      <c r="C33061" s="371"/>
      <c r="D33061" s="434"/>
    </row>
    <row r="33062" spans="1:4">
      <c r="A33062" s="371"/>
      <c r="B33062" s="371"/>
      <c r="C33062" s="371"/>
      <c r="D33062" s="434"/>
    </row>
    <row r="33063" spans="1:4">
      <c r="A33063" s="371"/>
      <c r="B33063" s="371"/>
      <c r="C33063" s="371"/>
      <c r="D33063" s="434"/>
    </row>
    <row r="33064" spans="1:4">
      <c r="A33064" s="371"/>
      <c r="B33064" s="371"/>
      <c r="C33064" s="371"/>
      <c r="D33064" s="434"/>
    </row>
    <row r="33065" spans="1:4">
      <c r="A33065" s="371"/>
      <c r="B33065" s="371"/>
      <c r="C33065" s="371"/>
      <c r="D33065" s="434"/>
    </row>
    <row r="33066" spans="1:4">
      <c r="A33066" s="371"/>
      <c r="B33066" s="371"/>
      <c r="C33066" s="371"/>
      <c r="D33066" s="434"/>
    </row>
    <row r="33067" spans="1:4">
      <c r="A33067" s="371"/>
      <c r="B33067" s="371"/>
      <c r="C33067" s="371"/>
      <c r="D33067" s="434"/>
    </row>
    <row r="33068" spans="1:4">
      <c r="A33068" s="371"/>
      <c r="B33068" s="371"/>
      <c r="C33068" s="371"/>
      <c r="D33068" s="434"/>
    </row>
    <row r="33069" spans="1:4">
      <c r="A33069" s="371"/>
      <c r="B33069" s="371"/>
      <c r="C33069" s="371"/>
      <c r="D33069" s="434"/>
    </row>
    <row r="33070" spans="1:4">
      <c r="A33070" s="371"/>
      <c r="B33070" s="371"/>
      <c r="C33070" s="371"/>
      <c r="D33070" s="434"/>
    </row>
    <row r="33071" spans="1:4">
      <c r="A33071" s="371"/>
      <c r="B33071" s="371"/>
      <c r="C33071" s="371"/>
      <c r="D33071" s="434"/>
    </row>
    <row r="33072" spans="1:4">
      <c r="A33072" s="371"/>
      <c r="B33072" s="371"/>
      <c r="C33072" s="371"/>
      <c r="D33072" s="434"/>
    </row>
    <row r="33073" spans="1:4">
      <c r="A33073" s="371"/>
      <c r="B33073" s="371"/>
      <c r="C33073" s="371"/>
      <c r="D33073" s="434"/>
    </row>
    <row r="33074" spans="1:4">
      <c r="A33074" s="371"/>
      <c r="B33074" s="371"/>
      <c r="C33074" s="371"/>
      <c r="D33074" s="434"/>
    </row>
    <row r="33075" spans="1:4">
      <c r="A33075" s="371"/>
      <c r="B33075" s="371"/>
      <c r="C33075" s="371"/>
      <c r="D33075" s="434"/>
    </row>
    <row r="33076" spans="1:4">
      <c r="A33076" s="371"/>
      <c r="B33076" s="371"/>
      <c r="C33076" s="371"/>
      <c r="D33076" s="434"/>
    </row>
    <row r="33077" spans="1:4">
      <c r="A33077" s="371"/>
      <c r="B33077" s="371"/>
      <c r="C33077" s="371"/>
      <c r="D33077" s="434"/>
    </row>
    <row r="33078" spans="1:4">
      <c r="A33078" s="371"/>
      <c r="B33078" s="371"/>
      <c r="C33078" s="371"/>
      <c r="D33078" s="434"/>
    </row>
    <row r="33079" spans="1:4">
      <c r="A33079" s="371"/>
      <c r="B33079" s="371"/>
      <c r="C33079" s="371"/>
      <c r="D33079" s="434"/>
    </row>
    <row r="33080" spans="1:4">
      <c r="A33080" s="371"/>
      <c r="B33080" s="371"/>
      <c r="C33080" s="371"/>
      <c r="D33080" s="434"/>
    </row>
    <row r="33081" spans="1:4">
      <c r="A33081" s="371"/>
      <c r="B33081" s="371"/>
      <c r="C33081" s="371"/>
      <c r="D33081" s="434"/>
    </row>
    <row r="33082" spans="1:4">
      <c r="A33082" s="371"/>
      <c r="B33082" s="371"/>
      <c r="C33082" s="371"/>
      <c r="D33082" s="434"/>
    </row>
    <row r="33083" spans="1:4">
      <c r="A33083" s="371"/>
      <c r="B33083" s="371"/>
      <c r="C33083" s="371"/>
      <c r="D33083" s="434"/>
    </row>
    <row r="33084" spans="1:4">
      <c r="A33084" s="371"/>
      <c r="B33084" s="371"/>
      <c r="C33084" s="371"/>
      <c r="D33084" s="434"/>
    </row>
    <row r="33085" spans="1:4">
      <c r="A33085" s="371"/>
      <c r="B33085" s="371"/>
      <c r="C33085" s="371"/>
      <c r="D33085" s="434"/>
    </row>
    <row r="33086" spans="1:4">
      <c r="A33086" s="371"/>
      <c r="B33086" s="371"/>
      <c r="C33086" s="371"/>
      <c r="D33086" s="434"/>
    </row>
    <row r="33087" spans="1:4">
      <c r="A33087" s="371"/>
      <c r="B33087" s="371"/>
      <c r="C33087" s="371"/>
      <c r="D33087" s="434"/>
    </row>
    <row r="33088" spans="1:4">
      <c r="A33088" s="371"/>
      <c r="B33088" s="371"/>
      <c r="C33088" s="371"/>
      <c r="D33088" s="434"/>
    </row>
    <row r="33089" spans="1:4">
      <c r="A33089" s="371"/>
      <c r="B33089" s="371"/>
      <c r="C33089" s="371"/>
      <c r="D33089" s="434"/>
    </row>
    <row r="33090" spans="1:4">
      <c r="A33090" s="371"/>
      <c r="B33090" s="371"/>
      <c r="C33090" s="371"/>
      <c r="D33090" s="434"/>
    </row>
    <row r="33091" spans="1:4">
      <c r="A33091" s="371"/>
      <c r="B33091" s="371"/>
      <c r="C33091" s="371"/>
      <c r="D33091" s="434"/>
    </row>
    <row r="33092" spans="1:4">
      <c r="A33092" s="371"/>
      <c r="B33092" s="371"/>
      <c r="C33092" s="371"/>
      <c r="D33092" s="434"/>
    </row>
    <row r="33093" spans="1:4">
      <c r="A33093" s="371"/>
      <c r="B33093" s="371"/>
      <c r="C33093" s="371"/>
      <c r="D33093" s="434"/>
    </row>
    <row r="33094" spans="1:4">
      <c r="A33094" s="371"/>
      <c r="B33094" s="371"/>
      <c r="C33094" s="371"/>
      <c r="D33094" s="434"/>
    </row>
    <row r="33095" spans="1:4">
      <c r="A33095" s="371"/>
      <c r="B33095" s="371"/>
      <c r="C33095" s="371"/>
      <c r="D33095" s="434"/>
    </row>
    <row r="33096" spans="1:4">
      <c r="A33096" s="371"/>
      <c r="B33096" s="371"/>
      <c r="C33096" s="371"/>
      <c r="D33096" s="434"/>
    </row>
    <row r="33097" spans="1:4">
      <c r="A33097" s="371"/>
      <c r="B33097" s="371"/>
      <c r="C33097" s="371"/>
      <c r="D33097" s="434"/>
    </row>
    <row r="33098" spans="1:4">
      <c r="A33098" s="371"/>
      <c r="B33098" s="371"/>
      <c r="C33098" s="371"/>
      <c r="D33098" s="434"/>
    </row>
    <row r="33099" spans="1:4">
      <c r="A33099" s="371"/>
      <c r="B33099" s="371"/>
      <c r="C33099" s="371"/>
      <c r="D33099" s="434"/>
    </row>
    <row r="33100" spans="1:4">
      <c r="A33100" s="371"/>
      <c r="B33100" s="371"/>
      <c r="C33100" s="371"/>
      <c r="D33100" s="434"/>
    </row>
    <row r="33101" spans="1:4">
      <c r="A33101" s="371"/>
      <c r="B33101" s="371"/>
      <c r="C33101" s="371"/>
      <c r="D33101" s="434"/>
    </row>
    <row r="33102" spans="1:4">
      <c r="A33102" s="371"/>
      <c r="B33102" s="371"/>
      <c r="C33102" s="371"/>
      <c r="D33102" s="434"/>
    </row>
    <row r="33103" spans="1:4">
      <c r="A33103" s="371"/>
      <c r="B33103" s="371"/>
      <c r="C33103" s="371"/>
      <c r="D33103" s="434"/>
    </row>
    <row r="33104" spans="1:4">
      <c r="A33104" s="371"/>
      <c r="B33104" s="371"/>
      <c r="C33104" s="371"/>
      <c r="D33104" s="434"/>
    </row>
    <row r="33105" spans="1:4">
      <c r="A33105" s="371"/>
      <c r="B33105" s="371"/>
      <c r="C33105" s="371"/>
      <c r="D33105" s="434"/>
    </row>
    <row r="33106" spans="1:4">
      <c r="A33106" s="371"/>
      <c r="B33106" s="371"/>
      <c r="C33106" s="371"/>
      <c r="D33106" s="434"/>
    </row>
    <row r="33107" spans="1:4">
      <c r="A33107" s="371"/>
      <c r="B33107" s="371"/>
      <c r="C33107" s="371"/>
      <c r="D33107" s="434"/>
    </row>
    <row r="33108" spans="1:4">
      <c r="A33108" s="371"/>
      <c r="B33108" s="371"/>
      <c r="C33108" s="371"/>
      <c r="D33108" s="434"/>
    </row>
    <row r="33109" spans="1:4">
      <c r="A33109" s="371"/>
      <c r="B33109" s="371"/>
      <c r="C33109" s="371"/>
      <c r="D33109" s="434"/>
    </row>
    <row r="33110" spans="1:4">
      <c r="A33110" s="371"/>
      <c r="B33110" s="371"/>
      <c r="C33110" s="371"/>
      <c r="D33110" s="434"/>
    </row>
    <row r="33111" spans="1:4">
      <c r="A33111" s="371"/>
      <c r="B33111" s="371"/>
      <c r="C33111" s="371"/>
      <c r="D33111" s="434"/>
    </row>
    <row r="33112" spans="1:4">
      <c r="A33112" s="371"/>
      <c r="B33112" s="371"/>
      <c r="C33112" s="371"/>
      <c r="D33112" s="434"/>
    </row>
    <row r="33113" spans="1:4">
      <c r="A33113" s="371"/>
      <c r="B33113" s="371"/>
      <c r="C33113" s="371"/>
      <c r="D33113" s="434"/>
    </row>
    <row r="33114" spans="1:4">
      <c r="A33114" s="371"/>
      <c r="B33114" s="371"/>
      <c r="C33114" s="371"/>
      <c r="D33114" s="434"/>
    </row>
    <row r="33115" spans="1:4">
      <c r="A33115" s="371"/>
      <c r="B33115" s="371"/>
      <c r="C33115" s="371"/>
      <c r="D33115" s="434"/>
    </row>
    <row r="33116" spans="1:4">
      <c r="A33116" s="371"/>
      <c r="B33116" s="371"/>
      <c r="C33116" s="371"/>
      <c r="D33116" s="434"/>
    </row>
    <row r="33117" spans="1:4">
      <c r="A33117" s="371"/>
      <c r="B33117" s="371"/>
      <c r="C33117" s="371"/>
      <c r="D33117" s="434"/>
    </row>
    <row r="33118" spans="1:4">
      <c r="A33118" s="371"/>
      <c r="B33118" s="371"/>
      <c r="C33118" s="371"/>
      <c r="D33118" s="434"/>
    </row>
    <row r="33119" spans="1:4">
      <c r="A33119" s="371"/>
      <c r="B33119" s="371"/>
      <c r="C33119" s="371"/>
      <c r="D33119" s="434"/>
    </row>
    <row r="33120" spans="1:4">
      <c r="A33120" s="371"/>
      <c r="B33120" s="371"/>
      <c r="C33120" s="371"/>
      <c r="D33120" s="434"/>
    </row>
    <row r="33121" spans="1:4">
      <c r="A33121" s="371"/>
      <c r="B33121" s="371"/>
      <c r="C33121" s="371"/>
      <c r="D33121" s="434"/>
    </row>
    <row r="33122" spans="1:4">
      <c r="A33122" s="371"/>
      <c r="B33122" s="371"/>
      <c r="C33122" s="371"/>
      <c r="D33122" s="434"/>
    </row>
    <row r="33123" spans="1:4">
      <c r="A33123" s="371"/>
      <c r="B33123" s="371"/>
      <c r="C33123" s="371"/>
      <c r="D33123" s="434"/>
    </row>
    <row r="33124" spans="1:4">
      <c r="A33124" s="371"/>
      <c r="B33124" s="371"/>
      <c r="C33124" s="371"/>
      <c r="D33124" s="434"/>
    </row>
    <row r="33125" spans="1:4">
      <c r="A33125" s="371"/>
      <c r="B33125" s="371"/>
      <c r="C33125" s="371"/>
      <c r="D33125" s="434"/>
    </row>
    <row r="33126" spans="1:4">
      <c r="A33126" s="371"/>
      <c r="B33126" s="371"/>
      <c r="C33126" s="371"/>
      <c r="D33126" s="434"/>
    </row>
    <row r="33127" spans="1:4">
      <c r="A33127" s="371"/>
      <c r="B33127" s="371"/>
      <c r="C33127" s="371"/>
      <c r="D33127" s="434"/>
    </row>
    <row r="33128" spans="1:4">
      <c r="A33128" s="371"/>
      <c r="B33128" s="371"/>
      <c r="C33128" s="371"/>
      <c r="D33128" s="434"/>
    </row>
    <row r="33129" spans="1:4">
      <c r="A33129" s="371"/>
      <c r="B33129" s="371"/>
      <c r="C33129" s="371"/>
      <c r="D33129" s="434"/>
    </row>
    <row r="33130" spans="1:4">
      <c r="A33130" s="371"/>
      <c r="B33130" s="371"/>
      <c r="C33130" s="371"/>
      <c r="D33130" s="434"/>
    </row>
    <row r="33131" spans="1:4">
      <c r="A33131" s="371"/>
      <c r="B33131" s="371"/>
      <c r="C33131" s="371"/>
      <c r="D33131" s="434"/>
    </row>
    <row r="33132" spans="1:4">
      <c r="A33132" s="371"/>
      <c r="B33132" s="371"/>
      <c r="C33132" s="371"/>
      <c r="D33132" s="434"/>
    </row>
    <row r="33133" spans="1:4">
      <c r="A33133" s="371"/>
      <c r="B33133" s="371"/>
      <c r="C33133" s="371"/>
      <c r="D33133" s="434"/>
    </row>
    <row r="33134" spans="1:4">
      <c r="A33134" s="371"/>
      <c r="B33134" s="371"/>
      <c r="C33134" s="371"/>
      <c r="D33134" s="434"/>
    </row>
    <row r="33135" spans="1:4">
      <c r="A33135" s="371"/>
      <c r="B33135" s="371"/>
      <c r="C33135" s="371"/>
      <c r="D33135" s="434"/>
    </row>
    <row r="33136" spans="1:4">
      <c r="A33136" s="371"/>
      <c r="B33136" s="371"/>
      <c r="C33136" s="371"/>
      <c r="D33136" s="434"/>
    </row>
    <row r="33137" spans="1:4">
      <c r="A33137" s="371"/>
      <c r="B33137" s="371"/>
      <c r="C33137" s="371"/>
      <c r="D33137" s="434"/>
    </row>
    <row r="33138" spans="1:4">
      <c r="A33138" s="371"/>
      <c r="B33138" s="371"/>
      <c r="C33138" s="371"/>
      <c r="D33138" s="434"/>
    </row>
    <row r="33139" spans="1:4">
      <c r="A33139" s="371"/>
      <c r="B33139" s="371"/>
      <c r="C33139" s="371"/>
      <c r="D33139" s="434"/>
    </row>
    <row r="33140" spans="1:4">
      <c r="A33140" s="371"/>
      <c r="B33140" s="371"/>
      <c r="C33140" s="371"/>
      <c r="D33140" s="434"/>
    </row>
    <row r="33141" spans="1:4">
      <c r="A33141" s="371"/>
      <c r="B33141" s="371"/>
      <c r="C33141" s="371"/>
      <c r="D33141" s="434"/>
    </row>
    <row r="33142" spans="1:4">
      <c r="A33142" s="371"/>
      <c r="B33142" s="371"/>
      <c r="C33142" s="371"/>
      <c r="D33142" s="434"/>
    </row>
    <row r="33143" spans="1:4">
      <c r="A33143" s="371"/>
      <c r="B33143" s="371"/>
      <c r="C33143" s="371"/>
      <c r="D33143" s="434"/>
    </row>
    <row r="33144" spans="1:4">
      <c r="A33144" s="371"/>
      <c r="B33144" s="371"/>
      <c r="C33144" s="371"/>
      <c r="D33144" s="434"/>
    </row>
    <row r="33145" spans="1:4">
      <c r="A33145" s="371"/>
      <c r="B33145" s="371"/>
      <c r="C33145" s="371"/>
      <c r="D33145" s="434"/>
    </row>
    <row r="33146" spans="1:4">
      <c r="A33146" s="371"/>
      <c r="B33146" s="371"/>
      <c r="C33146" s="371"/>
      <c r="D33146" s="434"/>
    </row>
    <row r="33147" spans="1:4">
      <c r="A33147" s="371"/>
      <c r="B33147" s="371"/>
      <c r="C33147" s="371"/>
      <c r="D33147" s="434"/>
    </row>
    <row r="33148" spans="1:4">
      <c r="A33148" s="371"/>
      <c r="B33148" s="371"/>
      <c r="C33148" s="371"/>
      <c r="D33148" s="434"/>
    </row>
    <row r="33149" spans="1:4">
      <c r="A33149" s="371"/>
      <c r="B33149" s="371"/>
      <c r="C33149" s="371"/>
      <c r="D33149" s="434"/>
    </row>
    <row r="33150" spans="1:4">
      <c r="A33150" s="371"/>
      <c r="B33150" s="371"/>
      <c r="C33150" s="371"/>
      <c r="D33150" s="434"/>
    </row>
    <row r="33151" spans="1:4">
      <c r="A33151" s="371"/>
      <c r="B33151" s="371"/>
      <c r="C33151" s="371"/>
      <c r="D33151" s="434"/>
    </row>
    <row r="33152" spans="1:4">
      <c r="A33152" s="371"/>
      <c r="B33152" s="371"/>
      <c r="C33152" s="371"/>
      <c r="D33152" s="434"/>
    </row>
    <row r="33153" spans="1:4">
      <c r="A33153" s="371"/>
      <c r="B33153" s="371"/>
      <c r="C33153" s="371"/>
      <c r="D33153" s="434"/>
    </row>
    <row r="33154" spans="1:4">
      <c r="A33154" s="371"/>
      <c r="B33154" s="371"/>
      <c r="C33154" s="371"/>
      <c r="D33154" s="434"/>
    </row>
    <row r="33155" spans="1:4">
      <c r="A33155" s="371"/>
      <c r="B33155" s="371"/>
      <c r="C33155" s="371"/>
      <c r="D33155" s="434"/>
    </row>
    <row r="33156" spans="1:4">
      <c r="A33156" s="371"/>
      <c r="B33156" s="371"/>
      <c r="C33156" s="371"/>
      <c r="D33156" s="434"/>
    </row>
    <row r="33157" spans="1:4">
      <c r="A33157" s="371"/>
      <c r="B33157" s="371"/>
      <c r="C33157" s="371"/>
      <c r="D33157" s="434"/>
    </row>
    <row r="33158" spans="1:4">
      <c r="A33158" s="371"/>
      <c r="B33158" s="371"/>
      <c r="C33158" s="371"/>
      <c r="D33158" s="434"/>
    </row>
    <row r="33159" spans="1:4">
      <c r="A33159" s="371"/>
      <c r="B33159" s="371"/>
      <c r="C33159" s="371"/>
      <c r="D33159" s="434"/>
    </row>
    <row r="33160" spans="1:4">
      <c r="A33160" s="371"/>
      <c r="B33160" s="371"/>
      <c r="C33160" s="371"/>
      <c r="D33160" s="434"/>
    </row>
    <row r="33161" spans="1:4">
      <c r="A33161" s="371"/>
      <c r="B33161" s="371"/>
      <c r="C33161" s="371"/>
      <c r="D33161" s="434"/>
    </row>
    <row r="33162" spans="1:4">
      <c r="A33162" s="371"/>
      <c r="B33162" s="371"/>
      <c r="C33162" s="371"/>
      <c r="D33162" s="434"/>
    </row>
    <row r="33163" spans="1:4">
      <c r="A33163" s="371"/>
      <c r="B33163" s="371"/>
      <c r="C33163" s="371"/>
      <c r="D33163" s="434"/>
    </row>
    <row r="33164" spans="1:4">
      <c r="A33164" s="371"/>
      <c r="B33164" s="371"/>
      <c r="C33164" s="371"/>
      <c r="D33164" s="434"/>
    </row>
    <row r="33165" spans="1:4">
      <c r="A33165" s="371"/>
      <c r="B33165" s="371"/>
      <c r="C33165" s="371"/>
      <c r="D33165" s="434"/>
    </row>
    <row r="33166" spans="1:4">
      <c r="A33166" s="371"/>
      <c r="B33166" s="371"/>
      <c r="C33166" s="371"/>
      <c r="D33166" s="434"/>
    </row>
    <row r="33167" spans="1:4">
      <c r="A33167" s="371"/>
      <c r="B33167" s="371"/>
      <c r="C33167" s="371"/>
      <c r="D33167" s="434"/>
    </row>
    <row r="33168" spans="1:4">
      <c r="A33168" s="371"/>
      <c r="B33168" s="371"/>
      <c r="C33168" s="371"/>
      <c r="D33168" s="434"/>
    </row>
    <row r="33169" spans="1:4">
      <c r="A33169" s="371"/>
      <c r="B33169" s="371"/>
      <c r="C33169" s="371"/>
      <c r="D33169" s="434"/>
    </row>
    <row r="33170" spans="1:4">
      <c r="A33170" s="371"/>
      <c r="B33170" s="371"/>
      <c r="C33170" s="371"/>
      <c r="D33170" s="434"/>
    </row>
    <row r="33171" spans="1:4">
      <c r="A33171" s="371"/>
      <c r="B33171" s="371"/>
      <c r="C33171" s="371"/>
      <c r="D33171" s="434"/>
    </row>
    <row r="33172" spans="1:4">
      <c r="A33172" s="371"/>
      <c r="B33172" s="371"/>
      <c r="C33172" s="371"/>
      <c r="D33172" s="434"/>
    </row>
    <row r="33173" spans="1:4">
      <c r="A33173" s="371"/>
      <c r="B33173" s="371"/>
      <c r="C33173" s="371"/>
      <c r="D33173" s="434"/>
    </row>
    <row r="33174" spans="1:4">
      <c r="A33174" s="371"/>
      <c r="B33174" s="371"/>
      <c r="C33174" s="371"/>
      <c r="D33174" s="434"/>
    </row>
    <row r="33175" spans="1:4">
      <c r="A33175" s="371"/>
      <c r="B33175" s="371"/>
      <c r="C33175" s="371"/>
      <c r="D33175" s="434"/>
    </row>
    <row r="33176" spans="1:4">
      <c r="A33176" s="371"/>
      <c r="B33176" s="371"/>
      <c r="C33176" s="371"/>
      <c r="D33176" s="434"/>
    </row>
    <row r="33177" spans="1:4">
      <c r="A33177" s="371"/>
      <c r="B33177" s="371"/>
      <c r="C33177" s="371"/>
      <c r="D33177" s="434"/>
    </row>
    <row r="33178" spans="1:4">
      <c r="A33178" s="371"/>
      <c r="B33178" s="371"/>
      <c r="C33178" s="371"/>
      <c r="D33178" s="434"/>
    </row>
    <row r="33179" spans="1:4">
      <c r="A33179" s="371"/>
      <c r="B33179" s="371"/>
      <c r="C33179" s="371"/>
      <c r="D33179" s="434"/>
    </row>
    <row r="33180" spans="1:4">
      <c r="A33180" s="371"/>
      <c r="B33180" s="371"/>
      <c r="C33180" s="371"/>
      <c r="D33180" s="434"/>
    </row>
    <row r="33181" spans="1:4">
      <c r="A33181" s="371"/>
      <c r="B33181" s="371"/>
      <c r="C33181" s="371"/>
      <c r="D33181" s="434"/>
    </row>
    <row r="33182" spans="1:4">
      <c r="A33182" s="371"/>
      <c r="B33182" s="371"/>
      <c r="C33182" s="371"/>
      <c r="D33182" s="434"/>
    </row>
    <row r="33183" spans="1:4">
      <c r="A33183" s="371"/>
      <c r="B33183" s="371"/>
      <c r="C33183" s="371"/>
      <c r="D33183" s="434"/>
    </row>
    <row r="33184" spans="1:4">
      <c r="A33184" s="371"/>
      <c r="B33184" s="371"/>
      <c r="C33184" s="371"/>
      <c r="D33184" s="434"/>
    </row>
    <row r="33185" spans="1:4">
      <c r="A33185" s="371"/>
      <c r="B33185" s="371"/>
      <c r="C33185" s="371"/>
      <c r="D33185" s="434"/>
    </row>
    <row r="33186" spans="1:4">
      <c r="A33186" s="371"/>
      <c r="B33186" s="371"/>
      <c r="C33186" s="371"/>
      <c r="D33186" s="434"/>
    </row>
    <row r="33187" spans="1:4">
      <c r="A33187" s="371"/>
      <c r="B33187" s="371"/>
      <c r="C33187" s="371"/>
      <c r="D33187" s="434"/>
    </row>
    <row r="33188" spans="1:4">
      <c r="A33188" s="371"/>
      <c r="B33188" s="371"/>
      <c r="C33188" s="371"/>
      <c r="D33188" s="434"/>
    </row>
    <row r="33189" spans="1:4">
      <c r="A33189" s="371"/>
      <c r="B33189" s="371"/>
      <c r="C33189" s="371"/>
      <c r="D33189" s="434"/>
    </row>
    <row r="33190" spans="1:4">
      <c r="A33190" s="371"/>
      <c r="B33190" s="371"/>
      <c r="C33190" s="371"/>
      <c r="D33190" s="434"/>
    </row>
    <row r="33191" spans="1:4">
      <c r="A33191" s="371"/>
      <c r="B33191" s="371"/>
      <c r="C33191" s="371"/>
      <c r="D33191" s="434"/>
    </row>
    <row r="33192" spans="1:4">
      <c r="A33192" s="371"/>
      <c r="B33192" s="371"/>
      <c r="C33192" s="371"/>
      <c r="D33192" s="434"/>
    </row>
    <row r="33193" spans="1:4">
      <c r="A33193" s="371"/>
      <c r="B33193" s="371"/>
      <c r="C33193" s="371"/>
      <c r="D33193" s="434"/>
    </row>
    <row r="33194" spans="1:4">
      <c r="A33194" s="371"/>
      <c r="B33194" s="371"/>
      <c r="C33194" s="371"/>
      <c r="D33194" s="434"/>
    </row>
    <row r="33195" spans="1:4">
      <c r="A33195" s="371"/>
      <c r="B33195" s="371"/>
      <c r="C33195" s="371"/>
      <c r="D33195" s="434"/>
    </row>
    <row r="33196" spans="1:4">
      <c r="A33196" s="371"/>
      <c r="B33196" s="371"/>
      <c r="C33196" s="371"/>
      <c r="D33196" s="434"/>
    </row>
    <row r="33197" spans="1:4">
      <c r="A33197" s="371"/>
      <c r="B33197" s="371"/>
      <c r="C33197" s="371"/>
      <c r="D33197" s="434"/>
    </row>
    <row r="33198" spans="1:4">
      <c r="A33198" s="371"/>
      <c r="B33198" s="371"/>
      <c r="C33198" s="371"/>
      <c r="D33198" s="434"/>
    </row>
    <row r="33199" spans="1:4">
      <c r="A33199" s="371"/>
      <c r="B33199" s="371"/>
      <c r="C33199" s="371"/>
      <c r="D33199" s="434"/>
    </row>
    <row r="33200" spans="1:4">
      <c r="A33200" s="371"/>
      <c r="B33200" s="371"/>
      <c r="C33200" s="371"/>
      <c r="D33200" s="434"/>
    </row>
    <row r="33201" spans="1:4">
      <c r="A33201" s="371"/>
      <c r="B33201" s="371"/>
      <c r="C33201" s="371"/>
      <c r="D33201" s="434"/>
    </row>
    <row r="33202" spans="1:4">
      <c r="A33202" s="371"/>
      <c r="B33202" s="371"/>
      <c r="C33202" s="371"/>
      <c r="D33202" s="434"/>
    </row>
    <row r="33203" spans="1:4">
      <c r="A33203" s="371"/>
      <c r="B33203" s="371"/>
      <c r="C33203" s="371"/>
      <c r="D33203" s="434"/>
    </row>
    <row r="33204" spans="1:4">
      <c r="A33204" s="371"/>
      <c r="B33204" s="371"/>
      <c r="C33204" s="371"/>
      <c r="D33204" s="434"/>
    </row>
    <row r="33205" spans="1:4">
      <c r="A33205" s="371"/>
      <c r="B33205" s="371"/>
      <c r="C33205" s="371"/>
      <c r="D33205" s="434"/>
    </row>
    <row r="33206" spans="1:4">
      <c r="A33206" s="371"/>
      <c r="B33206" s="371"/>
      <c r="C33206" s="371"/>
      <c r="D33206" s="434"/>
    </row>
    <row r="33207" spans="1:4">
      <c r="A33207" s="371"/>
      <c r="B33207" s="371"/>
      <c r="C33207" s="371"/>
      <c r="D33207" s="434"/>
    </row>
    <row r="33208" spans="1:4">
      <c r="A33208" s="371"/>
      <c r="B33208" s="371"/>
      <c r="C33208" s="371"/>
      <c r="D33208" s="434"/>
    </row>
    <row r="33209" spans="1:4">
      <c r="A33209" s="371"/>
      <c r="B33209" s="371"/>
      <c r="C33209" s="371"/>
      <c r="D33209" s="434"/>
    </row>
    <row r="33210" spans="1:4">
      <c r="A33210" s="371"/>
      <c r="B33210" s="371"/>
      <c r="C33210" s="371"/>
      <c r="D33210" s="434"/>
    </row>
    <row r="33211" spans="1:4">
      <c r="A33211" s="371"/>
      <c r="B33211" s="371"/>
      <c r="C33211" s="371"/>
      <c r="D33211" s="434"/>
    </row>
    <row r="33212" spans="1:4">
      <c r="A33212" s="371"/>
      <c r="B33212" s="371"/>
      <c r="C33212" s="371"/>
      <c r="D33212" s="434"/>
    </row>
    <row r="33213" spans="1:4">
      <c r="A33213" s="371"/>
      <c r="B33213" s="371"/>
      <c r="C33213" s="371"/>
      <c r="D33213" s="434"/>
    </row>
    <row r="33214" spans="1:4">
      <c r="A33214" s="371"/>
      <c r="B33214" s="371"/>
      <c r="C33214" s="371"/>
      <c r="D33214" s="434"/>
    </row>
    <row r="33215" spans="1:4">
      <c r="A33215" s="371"/>
      <c r="B33215" s="371"/>
      <c r="C33215" s="371"/>
      <c r="D33215" s="434"/>
    </row>
    <row r="33216" spans="1:4">
      <c r="A33216" s="371"/>
      <c r="B33216" s="371"/>
      <c r="C33216" s="371"/>
      <c r="D33216" s="434"/>
    </row>
    <row r="33217" spans="1:4">
      <c r="A33217" s="371"/>
      <c r="B33217" s="371"/>
      <c r="C33217" s="371"/>
      <c r="D33217" s="434"/>
    </row>
    <row r="33218" spans="1:4">
      <c r="A33218" s="371"/>
      <c r="B33218" s="371"/>
      <c r="C33218" s="371"/>
      <c r="D33218" s="434"/>
    </row>
    <row r="33219" spans="1:4">
      <c r="A33219" s="371"/>
      <c r="B33219" s="371"/>
      <c r="C33219" s="371"/>
      <c r="D33219" s="434"/>
    </row>
    <row r="33220" spans="1:4">
      <c r="A33220" s="371"/>
      <c r="B33220" s="371"/>
      <c r="C33220" s="371"/>
      <c r="D33220" s="434"/>
    </row>
    <row r="33221" spans="1:4">
      <c r="A33221" s="371"/>
      <c r="B33221" s="371"/>
      <c r="C33221" s="371"/>
      <c r="D33221" s="434"/>
    </row>
    <row r="33222" spans="1:4">
      <c r="A33222" s="371"/>
      <c r="B33222" s="371"/>
      <c r="C33222" s="371"/>
      <c r="D33222" s="434"/>
    </row>
    <row r="33223" spans="1:4">
      <c r="A33223" s="371"/>
      <c r="B33223" s="371"/>
      <c r="C33223" s="371"/>
      <c r="D33223" s="434"/>
    </row>
    <row r="33224" spans="1:4">
      <c r="A33224" s="371"/>
      <c r="B33224" s="371"/>
      <c r="C33224" s="371"/>
      <c r="D33224" s="434"/>
    </row>
    <row r="33225" spans="1:4">
      <c r="A33225" s="371"/>
      <c r="B33225" s="371"/>
      <c r="C33225" s="371"/>
      <c r="D33225" s="434"/>
    </row>
    <row r="33226" spans="1:4">
      <c r="A33226" s="371"/>
      <c r="B33226" s="371"/>
      <c r="C33226" s="371"/>
      <c r="D33226" s="434"/>
    </row>
    <row r="33227" spans="1:4">
      <c r="A33227" s="371"/>
      <c r="B33227" s="371"/>
      <c r="C33227" s="371"/>
      <c r="D33227" s="434"/>
    </row>
    <row r="33228" spans="1:4">
      <c r="A33228" s="371"/>
      <c r="B33228" s="371"/>
      <c r="C33228" s="371"/>
      <c r="D33228" s="434"/>
    </row>
    <row r="33229" spans="1:4">
      <c r="A33229" s="371"/>
      <c r="B33229" s="371"/>
      <c r="C33229" s="371"/>
      <c r="D33229" s="434"/>
    </row>
    <row r="33230" spans="1:4">
      <c r="A33230" s="371"/>
      <c r="B33230" s="371"/>
      <c r="C33230" s="371"/>
      <c r="D33230" s="434"/>
    </row>
    <row r="33231" spans="1:4">
      <c r="A33231" s="371"/>
      <c r="B33231" s="371"/>
      <c r="C33231" s="371"/>
      <c r="D33231" s="434"/>
    </row>
    <row r="33232" spans="1:4">
      <c r="A33232" s="371"/>
      <c r="B33232" s="371"/>
      <c r="C33232" s="371"/>
      <c r="D33232" s="434"/>
    </row>
    <row r="33233" spans="1:4">
      <c r="A33233" s="371"/>
      <c r="B33233" s="371"/>
      <c r="C33233" s="371"/>
      <c r="D33233" s="434"/>
    </row>
    <row r="33234" spans="1:4">
      <c r="A33234" s="371"/>
      <c r="B33234" s="371"/>
      <c r="C33234" s="371"/>
      <c r="D33234" s="434"/>
    </row>
    <row r="33235" spans="1:4">
      <c r="A33235" s="371"/>
      <c r="B33235" s="371"/>
      <c r="C33235" s="371"/>
      <c r="D33235" s="434"/>
    </row>
    <row r="33236" spans="1:4">
      <c r="A33236" s="371"/>
      <c r="B33236" s="371"/>
      <c r="C33236" s="371"/>
      <c r="D33236" s="434"/>
    </row>
    <row r="33237" spans="1:4">
      <c r="A33237" s="371"/>
      <c r="B33237" s="371"/>
      <c r="C33237" s="371"/>
      <c r="D33237" s="434"/>
    </row>
    <row r="33238" spans="1:4">
      <c r="A33238" s="371"/>
      <c r="B33238" s="371"/>
      <c r="C33238" s="371"/>
      <c r="D33238" s="434"/>
    </row>
    <row r="33239" spans="1:4">
      <c r="A33239" s="371"/>
      <c r="B33239" s="371"/>
      <c r="C33239" s="371"/>
      <c r="D33239" s="434"/>
    </row>
    <row r="33240" spans="1:4">
      <c r="A33240" s="371"/>
      <c r="B33240" s="371"/>
      <c r="C33240" s="371"/>
      <c r="D33240" s="434"/>
    </row>
    <row r="33241" spans="1:4">
      <c r="A33241" s="371"/>
      <c r="B33241" s="371"/>
      <c r="C33241" s="371"/>
      <c r="D33241" s="434"/>
    </row>
    <row r="33242" spans="1:4">
      <c r="A33242" s="371"/>
      <c r="B33242" s="371"/>
      <c r="C33242" s="371"/>
      <c r="D33242" s="434"/>
    </row>
    <row r="33243" spans="1:4">
      <c r="A33243" s="371"/>
      <c r="B33243" s="371"/>
      <c r="C33243" s="371"/>
      <c r="D33243" s="434"/>
    </row>
    <row r="33244" spans="1:4">
      <c r="A33244" s="371"/>
      <c r="B33244" s="371"/>
      <c r="C33244" s="371"/>
      <c r="D33244" s="434"/>
    </row>
    <row r="33245" spans="1:4">
      <c r="A33245" s="371"/>
      <c r="B33245" s="371"/>
      <c r="C33245" s="371"/>
      <c r="D33245" s="434"/>
    </row>
    <row r="33246" spans="1:4">
      <c r="A33246" s="371"/>
      <c r="B33246" s="371"/>
      <c r="C33246" s="371"/>
      <c r="D33246" s="434"/>
    </row>
    <row r="33247" spans="1:4">
      <c r="A33247" s="371"/>
      <c r="B33247" s="371"/>
      <c r="C33247" s="371"/>
      <c r="D33247" s="434"/>
    </row>
    <row r="33248" spans="1:4">
      <c r="A33248" s="371"/>
      <c r="B33248" s="371"/>
      <c r="C33248" s="371"/>
      <c r="D33248" s="434"/>
    </row>
    <row r="33249" spans="1:4">
      <c r="A33249" s="371"/>
      <c r="B33249" s="371"/>
      <c r="C33249" s="371"/>
      <c r="D33249" s="434"/>
    </row>
    <row r="33250" spans="1:4">
      <c r="A33250" s="371"/>
      <c r="B33250" s="371"/>
      <c r="C33250" s="371"/>
      <c r="D33250" s="434"/>
    </row>
    <row r="33251" spans="1:4">
      <c r="A33251" s="371"/>
      <c r="B33251" s="371"/>
      <c r="C33251" s="371"/>
      <c r="D33251" s="434"/>
    </row>
    <row r="33252" spans="1:4">
      <c r="A33252" s="371"/>
      <c r="B33252" s="371"/>
      <c r="C33252" s="371"/>
      <c r="D33252" s="434"/>
    </row>
    <row r="33253" spans="1:4">
      <c r="A33253" s="371"/>
      <c r="B33253" s="371"/>
      <c r="C33253" s="371"/>
      <c r="D33253" s="434"/>
    </row>
    <row r="33254" spans="1:4">
      <c r="A33254" s="371"/>
      <c r="B33254" s="371"/>
      <c r="C33254" s="371"/>
      <c r="D33254" s="434"/>
    </row>
    <row r="33255" spans="1:4">
      <c r="A33255" s="371"/>
      <c r="B33255" s="371"/>
      <c r="C33255" s="371"/>
      <c r="D33255" s="434"/>
    </row>
    <row r="33256" spans="1:4">
      <c r="A33256" s="371"/>
      <c r="B33256" s="371"/>
      <c r="C33256" s="371"/>
      <c r="D33256" s="434"/>
    </row>
    <row r="33257" spans="1:4">
      <c r="A33257" s="371"/>
      <c r="B33257" s="371"/>
      <c r="C33257" s="371"/>
      <c r="D33257" s="434"/>
    </row>
    <row r="33258" spans="1:4">
      <c r="A33258" s="371"/>
      <c r="B33258" s="371"/>
      <c r="C33258" s="371"/>
      <c r="D33258" s="434"/>
    </row>
    <row r="33259" spans="1:4">
      <c r="A33259" s="371"/>
      <c r="B33259" s="371"/>
      <c r="C33259" s="371"/>
      <c r="D33259" s="434"/>
    </row>
    <row r="33260" spans="1:4">
      <c r="A33260" s="371"/>
      <c r="B33260" s="371"/>
      <c r="C33260" s="371"/>
      <c r="D33260" s="434"/>
    </row>
    <row r="33261" spans="1:4">
      <c r="A33261" s="371"/>
      <c r="B33261" s="371"/>
      <c r="C33261" s="371"/>
      <c r="D33261" s="434"/>
    </row>
    <row r="33262" spans="1:4">
      <c r="A33262" s="371"/>
      <c r="B33262" s="371"/>
      <c r="C33262" s="371"/>
      <c r="D33262" s="434"/>
    </row>
    <row r="33263" spans="1:4">
      <c r="A33263" s="371"/>
      <c r="B33263" s="371"/>
      <c r="C33263" s="371"/>
      <c r="D33263" s="434"/>
    </row>
    <row r="33264" spans="1:4">
      <c r="A33264" s="371"/>
      <c r="B33264" s="371"/>
      <c r="C33264" s="371"/>
      <c r="D33264" s="434"/>
    </row>
    <row r="33265" spans="1:4">
      <c r="A33265" s="371"/>
      <c r="B33265" s="371"/>
      <c r="C33265" s="371"/>
      <c r="D33265" s="434"/>
    </row>
    <row r="33266" spans="1:4">
      <c r="A33266" s="371"/>
      <c r="B33266" s="371"/>
      <c r="C33266" s="371"/>
      <c r="D33266" s="434"/>
    </row>
    <row r="33267" spans="1:4">
      <c r="A33267" s="371"/>
      <c r="B33267" s="371"/>
      <c r="C33267" s="371"/>
      <c r="D33267" s="434"/>
    </row>
    <row r="33268" spans="1:4">
      <c r="A33268" s="371"/>
      <c r="B33268" s="371"/>
      <c r="C33268" s="371"/>
      <c r="D33268" s="434"/>
    </row>
    <row r="33269" spans="1:4">
      <c r="A33269" s="371"/>
      <c r="B33269" s="371"/>
      <c r="C33269" s="371"/>
      <c r="D33269" s="434"/>
    </row>
    <row r="33270" spans="1:4">
      <c r="A33270" s="371"/>
      <c r="B33270" s="371"/>
      <c r="C33270" s="371"/>
      <c r="D33270" s="434"/>
    </row>
    <row r="33271" spans="1:4">
      <c r="A33271" s="371"/>
      <c r="B33271" s="371"/>
      <c r="C33271" s="371"/>
      <c r="D33271" s="434"/>
    </row>
    <row r="33272" spans="1:4">
      <c r="A33272" s="371"/>
      <c r="B33272" s="371"/>
      <c r="C33272" s="371"/>
      <c r="D33272" s="434"/>
    </row>
    <row r="33273" spans="1:4">
      <c r="A33273" s="371"/>
      <c r="B33273" s="371"/>
      <c r="C33273" s="371"/>
      <c r="D33273" s="434"/>
    </row>
    <row r="33274" spans="1:4">
      <c r="A33274" s="371"/>
      <c r="B33274" s="371"/>
      <c r="C33274" s="371"/>
      <c r="D33274" s="434"/>
    </row>
    <row r="33275" spans="1:4">
      <c r="A33275" s="371"/>
      <c r="B33275" s="371"/>
      <c r="C33275" s="371"/>
      <c r="D33275" s="434"/>
    </row>
    <row r="33276" spans="1:4">
      <c r="A33276" s="371"/>
      <c r="B33276" s="371"/>
      <c r="C33276" s="371"/>
      <c r="D33276" s="434"/>
    </row>
    <row r="33277" spans="1:4">
      <c r="A33277" s="371"/>
      <c r="B33277" s="371"/>
      <c r="C33277" s="371"/>
      <c r="D33277" s="434"/>
    </row>
    <row r="33278" spans="1:4">
      <c r="A33278" s="371"/>
      <c r="B33278" s="371"/>
      <c r="C33278" s="371"/>
      <c r="D33278" s="434"/>
    </row>
    <row r="33279" spans="1:4">
      <c r="A33279" s="371"/>
      <c r="B33279" s="371"/>
      <c r="C33279" s="371"/>
      <c r="D33279" s="434"/>
    </row>
    <row r="33280" spans="1:4">
      <c r="A33280" s="371"/>
      <c r="B33280" s="371"/>
      <c r="C33280" s="371"/>
      <c r="D33280" s="434"/>
    </row>
    <row r="33281" spans="1:4">
      <c r="A33281" s="371"/>
      <c r="B33281" s="371"/>
      <c r="C33281" s="371"/>
      <c r="D33281" s="434"/>
    </row>
    <row r="33282" spans="1:4">
      <c r="A33282" s="371"/>
      <c r="B33282" s="371"/>
      <c r="C33282" s="371"/>
      <c r="D33282" s="434"/>
    </row>
    <row r="33283" spans="1:4">
      <c r="A33283" s="371"/>
      <c r="B33283" s="371"/>
      <c r="C33283" s="371"/>
      <c r="D33283" s="434"/>
    </row>
    <row r="33284" spans="1:4">
      <c r="A33284" s="371"/>
      <c r="B33284" s="371"/>
      <c r="C33284" s="371"/>
      <c r="D33284" s="434"/>
    </row>
    <row r="33285" spans="1:4">
      <c r="A33285" s="371"/>
      <c r="B33285" s="371"/>
      <c r="C33285" s="371"/>
      <c r="D33285" s="434"/>
    </row>
    <row r="33286" spans="1:4">
      <c r="A33286" s="371"/>
      <c r="B33286" s="371"/>
      <c r="C33286" s="371"/>
      <c r="D33286" s="434"/>
    </row>
    <row r="33287" spans="1:4">
      <c r="A33287" s="371"/>
      <c r="B33287" s="371"/>
      <c r="C33287" s="371"/>
      <c r="D33287" s="434"/>
    </row>
    <row r="33288" spans="1:4">
      <c r="A33288" s="371"/>
      <c r="B33288" s="371"/>
      <c r="C33288" s="371"/>
      <c r="D33288" s="434"/>
    </row>
    <row r="33289" spans="1:4">
      <c r="A33289" s="371"/>
      <c r="B33289" s="371"/>
      <c r="C33289" s="371"/>
      <c r="D33289" s="434"/>
    </row>
    <row r="33290" spans="1:4">
      <c r="A33290" s="371"/>
      <c r="B33290" s="371"/>
      <c r="C33290" s="371"/>
      <c r="D33290" s="434"/>
    </row>
    <row r="33291" spans="1:4">
      <c r="A33291" s="371"/>
      <c r="B33291" s="371"/>
      <c r="C33291" s="371"/>
      <c r="D33291" s="434"/>
    </row>
    <row r="33292" spans="1:4">
      <c r="A33292" s="371"/>
      <c r="B33292" s="371"/>
      <c r="C33292" s="371"/>
      <c r="D33292" s="434"/>
    </row>
    <row r="33293" spans="1:4">
      <c r="A33293" s="371"/>
      <c r="B33293" s="371"/>
      <c r="C33293" s="371"/>
      <c r="D33293" s="434"/>
    </row>
    <row r="33294" spans="1:4">
      <c r="A33294" s="371"/>
      <c r="B33294" s="371"/>
      <c r="C33294" s="371"/>
      <c r="D33294" s="434"/>
    </row>
    <row r="33295" spans="1:4">
      <c r="A33295" s="371"/>
      <c r="B33295" s="371"/>
      <c r="C33295" s="371"/>
      <c r="D33295" s="434"/>
    </row>
    <row r="33296" spans="1:4">
      <c r="A33296" s="371"/>
      <c r="B33296" s="371"/>
      <c r="C33296" s="371"/>
      <c r="D33296" s="434"/>
    </row>
    <row r="33297" spans="1:4">
      <c r="A33297" s="371"/>
      <c r="B33297" s="371"/>
      <c r="C33297" s="371"/>
      <c r="D33297" s="434"/>
    </row>
    <row r="33298" spans="1:4">
      <c r="A33298" s="371"/>
      <c r="B33298" s="371"/>
      <c r="C33298" s="371"/>
      <c r="D33298" s="434"/>
    </row>
    <row r="33299" spans="1:4">
      <c r="A33299" s="371"/>
      <c r="B33299" s="371"/>
      <c r="C33299" s="371"/>
      <c r="D33299" s="434"/>
    </row>
    <row r="33300" spans="1:4">
      <c r="A33300" s="371"/>
      <c r="B33300" s="371"/>
      <c r="C33300" s="371"/>
      <c r="D33300" s="434"/>
    </row>
    <row r="33301" spans="1:4">
      <c r="A33301" s="371"/>
      <c r="B33301" s="371"/>
      <c r="C33301" s="371"/>
      <c r="D33301" s="434"/>
    </row>
    <row r="33302" spans="1:4">
      <c r="A33302" s="371"/>
      <c r="B33302" s="371"/>
      <c r="C33302" s="371"/>
      <c r="D33302" s="434"/>
    </row>
    <row r="33303" spans="1:4">
      <c r="A33303" s="371"/>
      <c r="B33303" s="371"/>
      <c r="C33303" s="371"/>
      <c r="D33303" s="434"/>
    </row>
    <row r="33304" spans="1:4">
      <c r="A33304" s="371"/>
      <c r="B33304" s="371"/>
      <c r="C33304" s="371"/>
      <c r="D33304" s="434"/>
    </row>
    <row r="33305" spans="1:4">
      <c r="A33305" s="371"/>
      <c r="B33305" s="371"/>
      <c r="C33305" s="371"/>
      <c r="D33305" s="434"/>
    </row>
    <row r="33306" spans="1:4">
      <c r="A33306" s="371"/>
      <c r="B33306" s="371"/>
      <c r="C33306" s="371"/>
      <c r="D33306" s="434"/>
    </row>
    <row r="33307" spans="1:4">
      <c r="A33307" s="371"/>
      <c r="B33307" s="371"/>
      <c r="C33307" s="371"/>
      <c r="D33307" s="434"/>
    </row>
    <row r="33308" spans="1:4">
      <c r="A33308" s="371"/>
      <c r="B33308" s="371"/>
      <c r="C33308" s="371"/>
      <c r="D33308" s="434"/>
    </row>
    <row r="33309" spans="1:4">
      <c r="A33309" s="371"/>
      <c r="B33309" s="371"/>
      <c r="C33309" s="371"/>
      <c r="D33309" s="434"/>
    </row>
    <row r="33310" spans="1:4">
      <c r="A33310" s="371"/>
      <c r="B33310" s="371"/>
      <c r="C33310" s="371"/>
      <c r="D33310" s="434"/>
    </row>
    <row r="33311" spans="1:4">
      <c r="A33311" s="371"/>
      <c r="B33311" s="371"/>
      <c r="C33311" s="371"/>
      <c r="D33311" s="434"/>
    </row>
    <row r="33312" spans="1:4">
      <c r="A33312" s="371"/>
      <c r="B33312" s="371"/>
      <c r="C33312" s="371"/>
      <c r="D33312" s="434"/>
    </row>
    <row r="33313" spans="1:4">
      <c r="A33313" s="371"/>
      <c r="B33313" s="371"/>
      <c r="C33313" s="371"/>
      <c r="D33313" s="434"/>
    </row>
    <row r="33314" spans="1:4">
      <c r="A33314" s="371"/>
      <c r="B33314" s="371"/>
      <c r="C33314" s="371"/>
      <c r="D33314" s="434"/>
    </row>
    <row r="33315" spans="1:4">
      <c r="A33315" s="371"/>
      <c r="B33315" s="371"/>
      <c r="C33315" s="371"/>
      <c r="D33315" s="434"/>
    </row>
    <row r="33316" spans="1:4">
      <c r="A33316" s="371"/>
      <c r="B33316" s="371"/>
      <c r="C33316" s="371"/>
      <c r="D33316" s="434"/>
    </row>
    <row r="33317" spans="1:4">
      <c r="A33317" s="371"/>
      <c r="B33317" s="371"/>
      <c r="C33317" s="371"/>
      <c r="D33317" s="434"/>
    </row>
    <row r="33318" spans="1:4">
      <c r="A33318" s="371"/>
      <c r="B33318" s="371"/>
      <c r="C33318" s="371"/>
      <c r="D33318" s="434"/>
    </row>
    <row r="33319" spans="1:4">
      <c r="A33319" s="371"/>
      <c r="B33319" s="371"/>
      <c r="C33319" s="371"/>
      <c r="D33319" s="434"/>
    </row>
    <row r="33320" spans="1:4">
      <c r="A33320" s="371"/>
      <c r="B33320" s="371"/>
      <c r="C33320" s="371"/>
      <c r="D33320" s="434"/>
    </row>
    <row r="33321" spans="1:4">
      <c r="A33321" s="371"/>
      <c r="B33321" s="371"/>
      <c r="C33321" s="371"/>
      <c r="D33321" s="434"/>
    </row>
    <row r="33322" spans="1:4">
      <c r="A33322" s="371"/>
      <c r="B33322" s="371"/>
      <c r="C33322" s="371"/>
      <c r="D33322" s="434"/>
    </row>
    <row r="33323" spans="1:4">
      <c r="A33323" s="371"/>
      <c r="B33323" s="371"/>
      <c r="C33323" s="371"/>
      <c r="D33323" s="434"/>
    </row>
    <row r="33324" spans="1:4">
      <c r="A33324" s="371"/>
      <c r="B33324" s="371"/>
      <c r="C33324" s="371"/>
      <c r="D33324" s="434"/>
    </row>
    <row r="33325" spans="1:4">
      <c r="A33325" s="371"/>
      <c r="B33325" s="371"/>
      <c r="C33325" s="371"/>
      <c r="D33325" s="434"/>
    </row>
    <row r="33326" spans="1:4">
      <c r="A33326" s="371"/>
      <c r="B33326" s="371"/>
      <c r="C33326" s="371"/>
      <c r="D33326" s="434"/>
    </row>
    <row r="33327" spans="1:4">
      <c r="A33327" s="371"/>
      <c r="B33327" s="371"/>
      <c r="C33327" s="371"/>
      <c r="D33327" s="434"/>
    </row>
    <row r="33328" spans="1:4">
      <c r="A33328" s="371"/>
      <c r="B33328" s="371"/>
      <c r="C33328" s="371"/>
      <c r="D33328" s="434"/>
    </row>
    <row r="33329" spans="1:4">
      <c r="A33329" s="371"/>
      <c r="B33329" s="371"/>
      <c r="C33329" s="371"/>
      <c r="D33329" s="434"/>
    </row>
    <row r="33330" spans="1:4">
      <c r="A33330" s="371"/>
      <c r="B33330" s="371"/>
      <c r="C33330" s="371"/>
      <c r="D33330" s="434"/>
    </row>
    <row r="33331" spans="1:4">
      <c r="A33331" s="371"/>
      <c r="B33331" s="371"/>
      <c r="C33331" s="371"/>
      <c r="D33331" s="434"/>
    </row>
    <row r="33332" spans="1:4">
      <c r="A33332" s="371"/>
      <c r="B33332" s="371"/>
      <c r="C33332" s="371"/>
      <c r="D33332" s="434"/>
    </row>
    <row r="33333" spans="1:4">
      <c r="A33333" s="371"/>
      <c r="B33333" s="371"/>
      <c r="C33333" s="371"/>
      <c r="D33333" s="434"/>
    </row>
    <row r="33334" spans="1:4">
      <c r="A33334" s="371"/>
      <c r="B33334" s="371"/>
      <c r="C33334" s="371"/>
      <c r="D33334" s="434"/>
    </row>
    <row r="33335" spans="1:4">
      <c r="A33335" s="371"/>
      <c r="B33335" s="371"/>
      <c r="C33335" s="371"/>
      <c r="D33335" s="434"/>
    </row>
    <row r="33336" spans="1:4">
      <c r="A33336" s="371"/>
      <c r="B33336" s="371"/>
      <c r="C33336" s="371"/>
      <c r="D33336" s="434"/>
    </row>
    <row r="33337" spans="1:4">
      <c r="A33337" s="371"/>
      <c r="B33337" s="371"/>
      <c r="C33337" s="371"/>
      <c r="D33337" s="434"/>
    </row>
    <row r="33338" spans="1:4">
      <c r="A33338" s="371"/>
      <c r="B33338" s="371"/>
      <c r="C33338" s="371"/>
      <c r="D33338" s="434"/>
    </row>
    <row r="33339" spans="1:4">
      <c r="A33339" s="371"/>
      <c r="B33339" s="371"/>
      <c r="C33339" s="371"/>
      <c r="D33339" s="434"/>
    </row>
    <row r="33340" spans="1:4">
      <c r="A33340" s="371"/>
      <c r="B33340" s="371"/>
      <c r="C33340" s="371"/>
      <c r="D33340" s="434"/>
    </row>
    <row r="33341" spans="1:4">
      <c r="A33341" s="371"/>
      <c r="B33341" s="371"/>
      <c r="C33341" s="371"/>
      <c r="D33341" s="434"/>
    </row>
    <row r="33342" spans="1:4">
      <c r="A33342" s="371"/>
      <c r="B33342" s="371"/>
      <c r="C33342" s="371"/>
      <c r="D33342" s="434"/>
    </row>
    <row r="33343" spans="1:4">
      <c r="A33343" s="371"/>
      <c r="B33343" s="371"/>
      <c r="C33343" s="371"/>
      <c r="D33343" s="434"/>
    </row>
    <row r="33344" spans="1:4">
      <c r="A33344" s="371"/>
      <c r="B33344" s="371"/>
      <c r="C33344" s="371"/>
      <c r="D33344" s="434"/>
    </row>
    <row r="33345" spans="1:4">
      <c r="A33345" s="371"/>
      <c r="B33345" s="371"/>
      <c r="C33345" s="371"/>
      <c r="D33345" s="434"/>
    </row>
    <row r="33346" spans="1:4">
      <c r="A33346" s="371"/>
      <c r="B33346" s="371"/>
      <c r="C33346" s="371"/>
      <c r="D33346" s="434"/>
    </row>
    <row r="33347" spans="1:4">
      <c r="A33347" s="371"/>
      <c r="B33347" s="371"/>
      <c r="C33347" s="371"/>
      <c r="D33347" s="434"/>
    </row>
    <row r="33348" spans="1:4">
      <c r="A33348" s="371"/>
      <c r="B33348" s="371"/>
      <c r="C33348" s="371"/>
      <c r="D33348" s="434"/>
    </row>
    <row r="33349" spans="1:4">
      <c r="A33349" s="371"/>
      <c r="B33349" s="371"/>
      <c r="C33349" s="371"/>
      <c r="D33349" s="434"/>
    </row>
    <row r="33350" spans="1:4">
      <c r="A33350" s="371"/>
      <c r="B33350" s="371"/>
      <c r="C33350" s="371"/>
      <c r="D33350" s="434"/>
    </row>
    <row r="33351" spans="1:4">
      <c r="A33351" s="371"/>
      <c r="B33351" s="371"/>
      <c r="C33351" s="371"/>
      <c r="D33351" s="434"/>
    </row>
    <row r="33352" spans="1:4">
      <c r="A33352" s="371"/>
      <c r="B33352" s="371"/>
      <c r="C33352" s="371"/>
      <c r="D33352" s="434"/>
    </row>
    <row r="33353" spans="1:4">
      <c r="A33353" s="371"/>
      <c r="B33353" s="371"/>
      <c r="C33353" s="371"/>
      <c r="D33353" s="434"/>
    </row>
    <row r="33354" spans="1:4">
      <c r="A33354" s="371"/>
      <c r="B33354" s="371"/>
      <c r="C33354" s="371"/>
      <c r="D33354" s="434"/>
    </row>
    <row r="33355" spans="1:4">
      <c r="A33355" s="371"/>
      <c r="B33355" s="371"/>
      <c r="C33355" s="371"/>
      <c r="D33355" s="434"/>
    </row>
    <row r="33356" spans="1:4">
      <c r="A33356" s="371"/>
      <c r="B33356" s="371"/>
      <c r="C33356" s="371"/>
      <c r="D33356" s="434"/>
    </row>
    <row r="33357" spans="1:4">
      <c r="A33357" s="371"/>
      <c r="B33357" s="371"/>
      <c r="C33357" s="371"/>
      <c r="D33357" s="434"/>
    </row>
    <row r="33358" spans="1:4">
      <c r="A33358" s="371"/>
      <c r="B33358" s="371"/>
      <c r="C33358" s="371"/>
      <c r="D33358" s="434"/>
    </row>
    <row r="33359" spans="1:4">
      <c r="A33359" s="371"/>
      <c r="B33359" s="371"/>
      <c r="C33359" s="371"/>
      <c r="D33359" s="434"/>
    </row>
    <row r="33360" spans="1:4">
      <c r="A33360" s="371"/>
      <c r="B33360" s="371"/>
      <c r="C33360" s="371"/>
      <c r="D33360" s="434"/>
    </row>
    <row r="33361" spans="1:4">
      <c r="A33361" s="371"/>
      <c r="B33361" s="371"/>
      <c r="C33361" s="371"/>
      <c r="D33361" s="434"/>
    </row>
    <row r="33362" spans="1:4">
      <c r="A33362" s="371"/>
      <c r="B33362" s="371"/>
      <c r="C33362" s="371"/>
      <c r="D33362" s="434"/>
    </row>
    <row r="33363" spans="1:4">
      <c r="A33363" s="371"/>
      <c r="B33363" s="371"/>
      <c r="C33363" s="371"/>
      <c r="D33363" s="434"/>
    </row>
    <row r="33364" spans="1:4">
      <c r="A33364" s="371"/>
      <c r="B33364" s="371"/>
      <c r="C33364" s="371"/>
      <c r="D33364" s="434"/>
    </row>
    <row r="33365" spans="1:4">
      <c r="A33365" s="371"/>
      <c r="B33365" s="371"/>
      <c r="C33365" s="371"/>
      <c r="D33365" s="434"/>
    </row>
    <row r="33366" spans="1:4">
      <c r="A33366" s="371"/>
      <c r="B33366" s="371"/>
      <c r="C33366" s="371"/>
      <c r="D33366" s="434"/>
    </row>
    <row r="33367" spans="1:4">
      <c r="A33367" s="371"/>
      <c r="B33367" s="371"/>
      <c r="C33367" s="371"/>
      <c r="D33367" s="434"/>
    </row>
    <row r="33368" spans="1:4">
      <c r="A33368" s="371"/>
      <c r="B33368" s="371"/>
      <c r="C33368" s="371"/>
      <c r="D33368" s="434"/>
    </row>
    <row r="33369" spans="1:4">
      <c r="A33369" s="371"/>
      <c r="B33369" s="371"/>
      <c r="C33369" s="371"/>
      <c r="D33369" s="434"/>
    </row>
    <row r="33370" spans="1:4">
      <c r="A33370" s="371"/>
      <c r="B33370" s="371"/>
      <c r="C33370" s="371"/>
      <c r="D33370" s="434"/>
    </row>
    <row r="33371" spans="1:4">
      <c r="A33371" s="371"/>
      <c r="B33371" s="371"/>
      <c r="C33371" s="371"/>
      <c r="D33371" s="434"/>
    </row>
    <row r="33372" spans="1:4">
      <c r="A33372" s="371"/>
      <c r="B33372" s="371"/>
      <c r="C33372" s="371"/>
      <c r="D33372" s="434"/>
    </row>
    <row r="33373" spans="1:4">
      <c r="A33373" s="371"/>
      <c r="B33373" s="371"/>
      <c r="C33373" s="371"/>
      <c r="D33373" s="434"/>
    </row>
    <row r="33374" spans="1:4">
      <c r="A33374" s="371"/>
      <c r="B33374" s="371"/>
      <c r="C33374" s="371"/>
      <c r="D33374" s="434"/>
    </row>
    <row r="33375" spans="1:4">
      <c r="A33375" s="371"/>
      <c r="B33375" s="371"/>
      <c r="C33375" s="371"/>
      <c r="D33375" s="434"/>
    </row>
    <row r="33376" spans="1:4">
      <c r="A33376" s="371"/>
      <c r="B33376" s="371"/>
      <c r="C33376" s="371"/>
      <c r="D33376" s="434"/>
    </row>
    <row r="33377" spans="1:4">
      <c r="A33377" s="371"/>
      <c r="B33377" s="371"/>
      <c r="C33377" s="371"/>
      <c r="D33377" s="434"/>
    </row>
    <row r="33378" spans="1:4">
      <c r="A33378" s="371"/>
      <c r="B33378" s="371"/>
      <c r="C33378" s="371"/>
      <c r="D33378" s="434"/>
    </row>
    <row r="33379" spans="1:4">
      <c r="A33379" s="371"/>
      <c r="B33379" s="371"/>
      <c r="C33379" s="371"/>
      <c r="D33379" s="434"/>
    </row>
    <row r="33380" spans="1:4">
      <c r="A33380" s="371"/>
      <c r="B33380" s="371"/>
      <c r="C33380" s="371"/>
      <c r="D33380" s="434"/>
    </row>
    <row r="33381" spans="1:4">
      <c r="A33381" s="371"/>
      <c r="B33381" s="371"/>
      <c r="C33381" s="371"/>
      <c r="D33381" s="434"/>
    </row>
    <row r="33382" spans="1:4">
      <c r="A33382" s="371"/>
      <c r="B33382" s="371"/>
      <c r="C33382" s="371"/>
      <c r="D33382" s="434"/>
    </row>
    <row r="33383" spans="1:4">
      <c r="A33383" s="371"/>
      <c r="B33383" s="371"/>
      <c r="C33383" s="371"/>
      <c r="D33383" s="434"/>
    </row>
    <row r="33384" spans="1:4">
      <c r="A33384" s="371"/>
      <c r="B33384" s="371"/>
      <c r="C33384" s="371"/>
      <c r="D33384" s="434"/>
    </row>
    <row r="33385" spans="1:4">
      <c r="A33385" s="371"/>
      <c r="B33385" s="371"/>
      <c r="C33385" s="371"/>
      <c r="D33385" s="434"/>
    </row>
    <row r="33386" spans="1:4">
      <c r="A33386" s="371"/>
      <c r="B33386" s="371"/>
      <c r="C33386" s="371"/>
      <c r="D33386" s="434"/>
    </row>
    <row r="33387" spans="1:4">
      <c r="A33387" s="371"/>
      <c r="B33387" s="371"/>
      <c r="C33387" s="371"/>
      <c r="D33387" s="434"/>
    </row>
    <row r="33388" spans="1:4">
      <c r="A33388" s="371"/>
      <c r="B33388" s="371"/>
      <c r="C33388" s="371"/>
      <c r="D33388" s="434"/>
    </row>
    <row r="33389" spans="1:4">
      <c r="A33389" s="371"/>
      <c r="B33389" s="371"/>
      <c r="C33389" s="371"/>
      <c r="D33389" s="434"/>
    </row>
    <row r="33390" spans="1:4">
      <c r="A33390" s="371"/>
      <c r="B33390" s="371"/>
      <c r="C33390" s="371"/>
      <c r="D33390" s="434"/>
    </row>
    <row r="33391" spans="1:4">
      <c r="A33391" s="371"/>
      <c r="B33391" s="371"/>
      <c r="C33391" s="371"/>
      <c r="D33391" s="434"/>
    </row>
    <row r="33392" spans="1:4">
      <c r="A33392" s="371"/>
      <c r="B33392" s="371"/>
      <c r="C33392" s="371"/>
      <c r="D33392" s="434"/>
    </row>
    <row r="33393" spans="1:4">
      <c r="A33393" s="371"/>
      <c r="B33393" s="371"/>
      <c r="C33393" s="371"/>
      <c r="D33393" s="434"/>
    </row>
    <row r="33394" spans="1:4">
      <c r="A33394" s="371"/>
      <c r="B33394" s="371"/>
      <c r="C33394" s="371"/>
      <c r="D33394" s="434"/>
    </row>
    <row r="33395" spans="1:4">
      <c r="A33395" s="371"/>
      <c r="B33395" s="371"/>
      <c r="C33395" s="371"/>
      <c r="D33395" s="434"/>
    </row>
    <row r="33396" spans="1:4">
      <c r="A33396" s="371"/>
      <c r="B33396" s="371"/>
      <c r="C33396" s="371"/>
      <c r="D33396" s="434"/>
    </row>
    <row r="33397" spans="1:4">
      <c r="A33397" s="371"/>
      <c r="B33397" s="371"/>
      <c r="C33397" s="371"/>
      <c r="D33397" s="434"/>
    </row>
    <row r="33398" spans="1:4">
      <c r="A33398" s="371"/>
      <c r="B33398" s="371"/>
      <c r="C33398" s="371"/>
      <c r="D33398" s="434"/>
    </row>
    <row r="33399" spans="1:4">
      <c r="A33399" s="371"/>
      <c r="B33399" s="371"/>
      <c r="C33399" s="371"/>
      <c r="D33399" s="434"/>
    </row>
    <row r="33400" spans="1:4">
      <c r="A33400" s="371"/>
      <c r="B33400" s="371"/>
      <c r="C33400" s="371"/>
      <c r="D33400" s="434"/>
    </row>
    <row r="33401" spans="1:4">
      <c r="A33401" s="371"/>
      <c r="B33401" s="371"/>
      <c r="C33401" s="371"/>
      <c r="D33401" s="434"/>
    </row>
    <row r="33402" spans="1:4">
      <c r="A33402" s="371"/>
      <c r="B33402" s="371"/>
      <c r="C33402" s="371"/>
      <c r="D33402" s="434"/>
    </row>
    <row r="33403" spans="1:4">
      <c r="A33403" s="371"/>
      <c r="B33403" s="371"/>
      <c r="C33403" s="371"/>
      <c r="D33403" s="434"/>
    </row>
    <row r="33404" spans="1:4">
      <c r="A33404" s="371"/>
      <c r="B33404" s="371"/>
      <c r="C33404" s="371"/>
      <c r="D33404" s="434"/>
    </row>
    <row r="33405" spans="1:4">
      <c r="A33405" s="371"/>
      <c r="B33405" s="371"/>
      <c r="C33405" s="371"/>
      <c r="D33405" s="434"/>
    </row>
    <row r="33406" spans="1:4">
      <c r="A33406" s="371"/>
      <c r="B33406" s="371"/>
      <c r="C33406" s="371"/>
      <c r="D33406" s="434"/>
    </row>
    <row r="33407" spans="1:4">
      <c r="A33407" s="371"/>
      <c r="B33407" s="371"/>
      <c r="C33407" s="371"/>
      <c r="D33407" s="434"/>
    </row>
    <row r="33408" spans="1:4">
      <c r="A33408" s="371"/>
      <c r="B33408" s="371"/>
      <c r="C33408" s="371"/>
      <c r="D33408" s="434"/>
    </row>
    <row r="33409" spans="1:4">
      <c r="A33409" s="371"/>
      <c r="B33409" s="371"/>
      <c r="C33409" s="371"/>
      <c r="D33409" s="434"/>
    </row>
    <row r="33410" spans="1:4">
      <c r="A33410" s="371"/>
      <c r="B33410" s="371"/>
      <c r="C33410" s="371"/>
      <c r="D33410" s="434"/>
    </row>
    <row r="33411" spans="1:4">
      <c r="A33411" s="371"/>
      <c r="B33411" s="371"/>
      <c r="C33411" s="371"/>
      <c r="D33411" s="434"/>
    </row>
    <row r="33412" spans="1:4">
      <c r="A33412" s="371"/>
      <c r="B33412" s="371"/>
      <c r="C33412" s="371"/>
      <c r="D33412" s="434"/>
    </row>
    <row r="33413" spans="1:4">
      <c r="A33413" s="371"/>
      <c r="B33413" s="371"/>
      <c r="C33413" s="371"/>
      <c r="D33413" s="434"/>
    </row>
    <row r="33414" spans="1:4">
      <c r="A33414" s="371"/>
      <c r="B33414" s="371"/>
      <c r="C33414" s="371"/>
      <c r="D33414" s="434"/>
    </row>
    <row r="33415" spans="1:4">
      <c r="A33415" s="371"/>
      <c r="B33415" s="371"/>
      <c r="C33415" s="371"/>
      <c r="D33415" s="434"/>
    </row>
    <row r="33416" spans="1:4">
      <c r="A33416" s="371"/>
      <c r="B33416" s="371"/>
      <c r="C33416" s="371"/>
      <c r="D33416" s="434"/>
    </row>
    <row r="33417" spans="1:4">
      <c r="A33417" s="371"/>
      <c r="B33417" s="371"/>
      <c r="C33417" s="371"/>
      <c r="D33417" s="434"/>
    </row>
    <row r="33418" spans="1:4">
      <c r="A33418" s="371"/>
      <c r="B33418" s="371"/>
      <c r="C33418" s="371"/>
      <c r="D33418" s="434"/>
    </row>
    <row r="33419" spans="1:4">
      <c r="A33419" s="371"/>
      <c r="B33419" s="371"/>
      <c r="C33419" s="371"/>
      <c r="D33419" s="434"/>
    </row>
    <row r="33420" spans="1:4">
      <c r="A33420" s="371"/>
      <c r="B33420" s="371"/>
      <c r="C33420" s="371"/>
      <c r="D33420" s="434"/>
    </row>
    <row r="33421" spans="1:4">
      <c r="A33421" s="371"/>
      <c r="B33421" s="371"/>
      <c r="C33421" s="371"/>
      <c r="D33421" s="434"/>
    </row>
    <row r="33422" spans="1:4">
      <c r="A33422" s="371"/>
      <c r="B33422" s="371"/>
      <c r="C33422" s="371"/>
      <c r="D33422" s="434"/>
    </row>
    <row r="33423" spans="1:4">
      <c r="A33423" s="371"/>
      <c r="B33423" s="371"/>
      <c r="C33423" s="371"/>
      <c r="D33423" s="434"/>
    </row>
    <row r="33424" spans="1:4">
      <c r="A33424" s="371"/>
      <c r="B33424" s="371"/>
      <c r="C33424" s="371"/>
      <c r="D33424" s="434"/>
    </row>
    <row r="33425" spans="1:4">
      <c r="A33425" s="371"/>
      <c r="B33425" s="371"/>
      <c r="C33425" s="371"/>
      <c r="D33425" s="434"/>
    </row>
    <row r="33426" spans="1:4">
      <c r="A33426" s="371"/>
      <c r="B33426" s="371"/>
      <c r="C33426" s="371"/>
      <c r="D33426" s="434"/>
    </row>
    <row r="33427" spans="1:4">
      <c r="A33427" s="371"/>
      <c r="B33427" s="371"/>
      <c r="C33427" s="371"/>
      <c r="D33427" s="434"/>
    </row>
    <row r="33428" spans="1:4">
      <c r="A33428" s="371"/>
      <c r="B33428" s="371"/>
      <c r="C33428" s="371"/>
      <c r="D33428" s="434"/>
    </row>
    <row r="33429" spans="1:4">
      <c r="A33429" s="371"/>
      <c r="B33429" s="371"/>
      <c r="C33429" s="371"/>
      <c r="D33429" s="434"/>
    </row>
    <row r="33430" spans="1:4">
      <c r="A33430" s="371"/>
      <c r="B33430" s="371"/>
      <c r="C33430" s="371"/>
      <c r="D33430" s="434"/>
    </row>
    <row r="33431" spans="1:4">
      <c r="A33431" s="371"/>
      <c r="B33431" s="371"/>
      <c r="C33431" s="371"/>
      <c r="D33431" s="434"/>
    </row>
    <row r="33432" spans="1:4">
      <c r="A33432" s="371"/>
      <c r="B33432" s="371"/>
      <c r="C33432" s="371"/>
      <c r="D33432" s="434"/>
    </row>
    <row r="33433" spans="1:4">
      <c r="A33433" s="371"/>
      <c r="B33433" s="371"/>
      <c r="C33433" s="371"/>
      <c r="D33433" s="434"/>
    </row>
    <row r="33434" spans="1:4">
      <c r="A33434" s="371"/>
      <c r="B33434" s="371"/>
      <c r="C33434" s="371"/>
      <c r="D33434" s="434"/>
    </row>
    <row r="33435" spans="1:4">
      <c r="A33435" s="371"/>
      <c r="B33435" s="371"/>
      <c r="C33435" s="371"/>
      <c r="D33435" s="434"/>
    </row>
    <row r="33436" spans="1:4">
      <c r="A33436" s="371"/>
      <c r="B33436" s="371"/>
      <c r="C33436" s="371"/>
      <c r="D33436" s="434"/>
    </row>
    <row r="33437" spans="1:4">
      <c r="A33437" s="371"/>
      <c r="B33437" s="371"/>
      <c r="C33437" s="371"/>
      <c r="D33437" s="434"/>
    </row>
    <row r="33438" spans="1:4">
      <c r="A33438" s="371"/>
      <c r="B33438" s="371"/>
      <c r="C33438" s="371"/>
      <c r="D33438" s="434"/>
    </row>
    <row r="33439" spans="1:4">
      <c r="A33439" s="371"/>
      <c r="B33439" s="371"/>
      <c r="C33439" s="371"/>
      <c r="D33439" s="434"/>
    </row>
    <row r="33440" spans="1:4">
      <c r="A33440" s="371"/>
      <c r="B33440" s="371"/>
      <c r="C33440" s="371"/>
      <c r="D33440" s="434"/>
    </row>
    <row r="33441" spans="1:4">
      <c r="A33441" s="371"/>
      <c r="B33441" s="371"/>
      <c r="C33441" s="371"/>
      <c r="D33441" s="434"/>
    </row>
    <row r="33442" spans="1:4">
      <c r="A33442" s="371"/>
      <c r="B33442" s="371"/>
      <c r="C33442" s="371"/>
      <c r="D33442" s="434"/>
    </row>
    <row r="33443" spans="1:4">
      <c r="A33443" s="371"/>
      <c r="B33443" s="371"/>
      <c r="C33443" s="371"/>
      <c r="D33443" s="434"/>
    </row>
    <row r="33444" spans="1:4">
      <c r="A33444" s="371"/>
      <c r="B33444" s="371"/>
      <c r="C33444" s="371"/>
      <c r="D33444" s="434"/>
    </row>
    <row r="33445" spans="1:4">
      <c r="A33445" s="371"/>
      <c r="B33445" s="371"/>
      <c r="C33445" s="371"/>
      <c r="D33445" s="434"/>
    </row>
    <row r="33446" spans="1:4">
      <c r="A33446" s="371"/>
      <c r="B33446" s="371"/>
      <c r="C33446" s="371"/>
      <c r="D33446" s="434"/>
    </row>
    <row r="33447" spans="1:4">
      <c r="A33447" s="371"/>
      <c r="B33447" s="371"/>
      <c r="C33447" s="371"/>
      <c r="D33447" s="434"/>
    </row>
    <row r="33448" spans="1:4">
      <c r="A33448" s="371"/>
      <c r="B33448" s="371"/>
      <c r="C33448" s="371"/>
      <c r="D33448" s="434"/>
    </row>
    <row r="33449" spans="1:4">
      <c r="A33449" s="371"/>
      <c r="B33449" s="371"/>
      <c r="C33449" s="371"/>
      <c r="D33449" s="434"/>
    </row>
    <row r="33450" spans="1:4">
      <c r="A33450" s="371"/>
      <c r="B33450" s="371"/>
      <c r="C33450" s="371"/>
      <c r="D33450" s="434"/>
    </row>
    <row r="33451" spans="1:4">
      <c r="A33451" s="371"/>
      <c r="B33451" s="371"/>
      <c r="C33451" s="371"/>
      <c r="D33451" s="434"/>
    </row>
    <row r="33452" spans="1:4">
      <c r="A33452" s="371"/>
      <c r="B33452" s="371"/>
      <c r="C33452" s="371"/>
      <c r="D33452" s="434"/>
    </row>
    <row r="33453" spans="1:4">
      <c r="A33453" s="371"/>
      <c r="B33453" s="371"/>
      <c r="C33453" s="371"/>
      <c r="D33453" s="434"/>
    </row>
    <row r="33454" spans="1:4">
      <c r="A33454" s="371"/>
      <c r="B33454" s="371"/>
      <c r="C33454" s="371"/>
      <c r="D33454" s="434"/>
    </row>
    <row r="33455" spans="1:4">
      <c r="A33455" s="371"/>
      <c r="B33455" s="371"/>
      <c r="C33455" s="371"/>
      <c r="D33455" s="434"/>
    </row>
    <row r="33456" spans="1:4">
      <c r="A33456" s="371"/>
      <c r="B33456" s="371"/>
      <c r="C33456" s="371"/>
      <c r="D33456" s="434"/>
    </row>
    <row r="33457" spans="1:4">
      <c r="A33457" s="371"/>
      <c r="B33457" s="371"/>
      <c r="C33457" s="371"/>
      <c r="D33457" s="434"/>
    </row>
    <row r="33458" spans="1:4">
      <c r="A33458" s="371"/>
      <c r="B33458" s="371"/>
      <c r="C33458" s="371"/>
      <c r="D33458" s="434"/>
    </row>
    <row r="33459" spans="1:4">
      <c r="A33459" s="371"/>
      <c r="B33459" s="371"/>
      <c r="C33459" s="371"/>
      <c r="D33459" s="434"/>
    </row>
    <row r="33460" spans="1:4">
      <c r="A33460" s="371"/>
      <c r="B33460" s="371"/>
      <c r="C33460" s="371"/>
      <c r="D33460" s="434"/>
    </row>
    <row r="33461" spans="1:4">
      <c r="A33461" s="371"/>
      <c r="B33461" s="371"/>
      <c r="C33461" s="371"/>
      <c r="D33461" s="434"/>
    </row>
    <row r="33462" spans="1:4">
      <c r="A33462" s="371"/>
      <c r="B33462" s="371"/>
      <c r="C33462" s="371"/>
      <c r="D33462" s="434"/>
    </row>
    <row r="33463" spans="1:4">
      <c r="A33463" s="371"/>
      <c r="B33463" s="371"/>
      <c r="C33463" s="371"/>
      <c r="D33463" s="434"/>
    </row>
    <row r="33464" spans="1:4">
      <c r="A33464" s="371"/>
      <c r="B33464" s="371"/>
      <c r="C33464" s="371"/>
      <c r="D33464" s="434"/>
    </row>
    <row r="33465" spans="1:4">
      <c r="A33465" s="371"/>
      <c r="B33465" s="371"/>
      <c r="C33465" s="371"/>
      <c r="D33465" s="434"/>
    </row>
    <row r="33466" spans="1:4">
      <c r="A33466" s="371"/>
      <c r="B33466" s="371"/>
      <c r="C33466" s="371"/>
      <c r="D33466" s="434"/>
    </row>
    <row r="33467" spans="1:4">
      <c r="A33467" s="371"/>
      <c r="B33467" s="371"/>
      <c r="C33467" s="371"/>
      <c r="D33467" s="434"/>
    </row>
    <row r="33468" spans="1:4">
      <c r="A33468" s="371"/>
      <c r="B33468" s="371"/>
      <c r="C33468" s="371"/>
      <c r="D33468" s="434"/>
    </row>
    <row r="33469" spans="1:4">
      <c r="A33469" s="371"/>
      <c r="B33469" s="371"/>
      <c r="C33469" s="371"/>
      <c r="D33469" s="434"/>
    </row>
    <row r="33470" spans="1:4">
      <c r="A33470" s="371"/>
      <c r="B33470" s="371"/>
      <c r="C33470" s="371"/>
      <c r="D33470" s="434"/>
    </row>
    <row r="33471" spans="1:4">
      <c r="A33471" s="371"/>
      <c r="B33471" s="371"/>
      <c r="C33471" s="371"/>
      <c r="D33471" s="434"/>
    </row>
    <row r="33472" spans="1:4">
      <c r="A33472" s="371"/>
      <c r="B33472" s="371"/>
      <c r="C33472" s="371"/>
      <c r="D33472" s="434"/>
    </row>
    <row r="33473" spans="1:4">
      <c r="A33473" s="371"/>
      <c r="B33473" s="371"/>
      <c r="C33473" s="371"/>
      <c r="D33473" s="434"/>
    </row>
    <row r="33474" spans="1:4">
      <c r="A33474" s="371"/>
      <c r="B33474" s="371"/>
      <c r="C33474" s="371"/>
      <c r="D33474" s="434"/>
    </row>
    <row r="33475" spans="1:4">
      <c r="A33475" s="371"/>
      <c r="B33475" s="371"/>
      <c r="C33475" s="371"/>
      <c r="D33475" s="434"/>
    </row>
    <row r="33476" spans="1:4">
      <c r="A33476" s="371"/>
      <c r="B33476" s="371"/>
      <c r="C33476" s="371"/>
      <c r="D33476" s="434"/>
    </row>
    <row r="33477" spans="1:4">
      <c r="A33477" s="371"/>
      <c r="B33477" s="371"/>
      <c r="C33477" s="371"/>
      <c r="D33477" s="434"/>
    </row>
    <row r="33478" spans="1:4">
      <c r="A33478" s="371"/>
      <c r="B33478" s="371"/>
      <c r="C33478" s="371"/>
      <c r="D33478" s="434"/>
    </row>
    <row r="33479" spans="1:4">
      <c r="A33479" s="371"/>
      <c r="B33479" s="371"/>
      <c r="C33479" s="371"/>
      <c r="D33479" s="434"/>
    </row>
    <row r="33480" spans="1:4">
      <c r="A33480" s="371"/>
      <c r="B33480" s="371"/>
      <c r="C33480" s="371"/>
      <c r="D33480" s="434"/>
    </row>
    <row r="33481" spans="1:4">
      <c r="A33481" s="371"/>
      <c r="B33481" s="371"/>
      <c r="C33481" s="371"/>
      <c r="D33481" s="434"/>
    </row>
    <row r="33482" spans="1:4">
      <c r="A33482" s="371"/>
      <c r="B33482" s="371"/>
      <c r="C33482" s="371"/>
      <c r="D33482" s="434"/>
    </row>
    <row r="33483" spans="1:4">
      <c r="A33483" s="371"/>
      <c r="B33483" s="371"/>
      <c r="C33483" s="371"/>
      <c r="D33483" s="434"/>
    </row>
    <row r="33484" spans="1:4">
      <c r="A33484" s="371"/>
      <c r="B33484" s="371"/>
      <c r="C33484" s="371"/>
      <c r="D33484" s="434"/>
    </row>
    <row r="33485" spans="1:4">
      <c r="A33485" s="371"/>
      <c r="B33485" s="371"/>
      <c r="C33485" s="371"/>
      <c r="D33485" s="434"/>
    </row>
    <row r="33486" spans="1:4">
      <c r="A33486" s="371"/>
      <c r="B33486" s="371"/>
      <c r="C33486" s="371"/>
      <c r="D33486" s="434"/>
    </row>
    <row r="33487" spans="1:4">
      <c r="A33487" s="371"/>
      <c r="B33487" s="371"/>
      <c r="C33487" s="371"/>
      <c r="D33487" s="434"/>
    </row>
    <row r="33488" spans="1:4">
      <c r="A33488" s="371"/>
      <c r="B33488" s="371"/>
      <c r="C33488" s="371"/>
      <c r="D33488" s="434"/>
    </row>
    <row r="33489" spans="1:4">
      <c r="A33489" s="371"/>
      <c r="B33489" s="371"/>
      <c r="C33489" s="371"/>
      <c r="D33489" s="434"/>
    </row>
    <row r="33490" spans="1:4">
      <c r="A33490" s="371"/>
      <c r="B33490" s="371"/>
      <c r="C33490" s="371"/>
      <c r="D33490" s="434"/>
    </row>
    <row r="33491" spans="1:4">
      <c r="A33491" s="371"/>
      <c r="B33491" s="371"/>
      <c r="C33491" s="371"/>
      <c r="D33491" s="434"/>
    </row>
    <row r="33492" spans="1:4">
      <c r="A33492" s="371"/>
      <c r="B33492" s="371"/>
      <c r="C33492" s="371"/>
      <c r="D33492" s="434"/>
    </row>
    <row r="33493" spans="1:4">
      <c r="A33493" s="371"/>
      <c r="B33493" s="371"/>
      <c r="C33493" s="371"/>
      <c r="D33493" s="434"/>
    </row>
    <row r="33494" spans="1:4">
      <c r="A33494" s="371"/>
      <c r="B33494" s="371"/>
      <c r="C33494" s="371"/>
      <c r="D33494" s="434"/>
    </row>
    <row r="33495" spans="1:4">
      <c r="A33495" s="371"/>
      <c r="B33495" s="371"/>
      <c r="C33495" s="371"/>
      <c r="D33495" s="434"/>
    </row>
    <row r="33496" spans="1:4">
      <c r="A33496" s="371"/>
      <c r="B33496" s="371"/>
      <c r="C33496" s="371"/>
      <c r="D33496" s="434"/>
    </row>
    <row r="33497" spans="1:4">
      <c r="A33497" s="371"/>
      <c r="B33497" s="371"/>
      <c r="C33497" s="371"/>
      <c r="D33497" s="434"/>
    </row>
    <row r="33498" spans="1:4">
      <c r="A33498" s="371"/>
      <c r="B33498" s="371"/>
      <c r="C33498" s="371"/>
      <c r="D33498" s="434"/>
    </row>
    <row r="33499" spans="1:4">
      <c r="A33499" s="371"/>
      <c r="B33499" s="371"/>
      <c r="C33499" s="371"/>
      <c r="D33499" s="434"/>
    </row>
    <row r="33500" spans="1:4">
      <c r="A33500" s="371"/>
      <c r="B33500" s="371"/>
      <c r="C33500" s="371"/>
      <c r="D33500" s="434"/>
    </row>
    <row r="33501" spans="1:4">
      <c r="A33501" s="371"/>
      <c r="B33501" s="371"/>
      <c r="C33501" s="371"/>
      <c r="D33501" s="434"/>
    </row>
    <row r="33502" spans="1:4">
      <c r="A33502" s="371"/>
      <c r="B33502" s="371"/>
      <c r="C33502" s="371"/>
      <c r="D33502" s="434"/>
    </row>
    <row r="33503" spans="1:4">
      <c r="A33503" s="371"/>
      <c r="B33503" s="371"/>
      <c r="C33503" s="371"/>
      <c r="D33503" s="434"/>
    </row>
    <row r="33504" spans="1:4">
      <c r="A33504" s="371"/>
      <c r="B33504" s="371"/>
      <c r="C33504" s="371"/>
      <c r="D33504" s="434"/>
    </row>
    <row r="33505" spans="1:4">
      <c r="A33505" s="371"/>
      <c r="B33505" s="371"/>
      <c r="C33505" s="371"/>
      <c r="D33505" s="434"/>
    </row>
    <row r="33506" spans="1:4">
      <c r="A33506" s="371"/>
      <c r="B33506" s="371"/>
      <c r="C33506" s="371"/>
      <c r="D33506" s="434"/>
    </row>
    <row r="33507" spans="1:4">
      <c r="A33507" s="371"/>
      <c r="B33507" s="371"/>
      <c r="C33507" s="371"/>
      <c r="D33507" s="434"/>
    </row>
    <row r="33508" spans="1:4">
      <c r="A33508" s="371"/>
      <c r="B33508" s="371"/>
      <c r="C33508" s="371"/>
      <c r="D33508" s="434"/>
    </row>
    <row r="33509" spans="1:4">
      <c r="A33509" s="371"/>
      <c r="B33509" s="371"/>
      <c r="C33509" s="371"/>
      <c r="D33509" s="434"/>
    </row>
    <row r="33510" spans="1:4">
      <c r="A33510" s="371"/>
      <c r="B33510" s="371"/>
      <c r="C33510" s="371"/>
      <c r="D33510" s="434"/>
    </row>
    <row r="33511" spans="1:4">
      <c r="A33511" s="371"/>
      <c r="B33511" s="371"/>
      <c r="C33511" s="371"/>
      <c r="D33511" s="434"/>
    </row>
    <row r="33512" spans="1:4">
      <c r="A33512" s="371"/>
      <c r="B33512" s="371"/>
      <c r="C33512" s="371"/>
      <c r="D33512" s="434"/>
    </row>
    <row r="33513" spans="1:4">
      <c r="A33513" s="371"/>
      <c r="B33513" s="371"/>
      <c r="C33513" s="371"/>
      <c r="D33513" s="434"/>
    </row>
    <row r="33514" spans="1:4">
      <c r="A33514" s="371"/>
      <c r="B33514" s="371"/>
      <c r="C33514" s="371"/>
      <c r="D33514" s="434"/>
    </row>
    <row r="33515" spans="1:4">
      <c r="A33515" s="371"/>
      <c r="B33515" s="371"/>
      <c r="C33515" s="371"/>
      <c r="D33515" s="434"/>
    </row>
    <row r="33516" spans="1:4">
      <c r="A33516" s="371"/>
      <c r="B33516" s="371"/>
      <c r="C33516" s="371"/>
      <c r="D33516" s="434"/>
    </row>
    <row r="33517" spans="1:4">
      <c r="A33517" s="371"/>
      <c r="B33517" s="371"/>
      <c r="C33517" s="371"/>
      <c r="D33517" s="434"/>
    </row>
    <row r="33518" spans="1:4">
      <c r="A33518" s="371"/>
      <c r="B33518" s="371"/>
      <c r="C33518" s="371"/>
      <c r="D33518" s="434"/>
    </row>
    <row r="33519" spans="1:4">
      <c r="A33519" s="371"/>
      <c r="B33519" s="371"/>
      <c r="C33519" s="371"/>
      <c r="D33519" s="434"/>
    </row>
    <row r="33520" spans="1:4">
      <c r="A33520" s="371"/>
      <c r="B33520" s="371"/>
      <c r="C33520" s="371"/>
      <c r="D33520" s="434"/>
    </row>
    <row r="33521" spans="1:4">
      <c r="A33521" s="371"/>
      <c r="B33521" s="371"/>
      <c r="C33521" s="371"/>
      <c r="D33521" s="434"/>
    </row>
    <row r="33522" spans="1:4">
      <c r="A33522" s="371"/>
      <c r="B33522" s="371"/>
      <c r="C33522" s="371"/>
      <c r="D33522" s="434"/>
    </row>
    <row r="33523" spans="1:4">
      <c r="A33523" s="371"/>
      <c r="B33523" s="371"/>
      <c r="C33523" s="371"/>
      <c r="D33523" s="434"/>
    </row>
    <row r="33524" spans="1:4">
      <c r="A33524" s="371"/>
      <c r="B33524" s="371"/>
      <c r="C33524" s="371"/>
      <c r="D33524" s="434"/>
    </row>
    <row r="33525" spans="1:4">
      <c r="A33525" s="371"/>
      <c r="B33525" s="371"/>
      <c r="C33525" s="371"/>
      <c r="D33525" s="434"/>
    </row>
    <row r="33526" spans="1:4">
      <c r="A33526" s="371"/>
      <c r="B33526" s="371"/>
      <c r="C33526" s="371"/>
      <c r="D33526" s="434"/>
    </row>
    <row r="33527" spans="1:4">
      <c r="A33527" s="371"/>
      <c r="B33527" s="371"/>
      <c r="C33527" s="371"/>
      <c r="D33527" s="434"/>
    </row>
    <row r="33528" spans="1:4">
      <c r="A33528" s="371"/>
      <c r="B33528" s="371"/>
      <c r="C33528" s="371"/>
      <c r="D33528" s="434"/>
    </row>
    <row r="33529" spans="1:4">
      <c r="A33529" s="371"/>
      <c r="B33529" s="371"/>
      <c r="C33529" s="371"/>
      <c r="D33529" s="434"/>
    </row>
    <row r="33530" spans="1:4">
      <c r="A33530" s="371"/>
      <c r="B33530" s="371"/>
      <c r="C33530" s="371"/>
      <c r="D33530" s="434"/>
    </row>
    <row r="33531" spans="1:4">
      <c r="A33531" s="371"/>
      <c r="B33531" s="371"/>
      <c r="C33531" s="371"/>
      <c r="D33531" s="434"/>
    </row>
    <row r="33532" spans="1:4">
      <c r="A33532" s="371"/>
      <c r="B33532" s="371"/>
      <c r="C33532" s="371"/>
      <c r="D33532" s="434"/>
    </row>
    <row r="33533" spans="1:4">
      <c r="A33533" s="371"/>
      <c r="B33533" s="371"/>
      <c r="C33533" s="371"/>
      <c r="D33533" s="434"/>
    </row>
    <row r="33534" spans="1:4">
      <c r="A33534" s="371"/>
      <c r="B33534" s="371"/>
      <c r="C33534" s="371"/>
      <c r="D33534" s="434"/>
    </row>
    <row r="33535" spans="1:4">
      <c r="A33535" s="371"/>
      <c r="B33535" s="371"/>
      <c r="C33535" s="371"/>
      <c r="D33535" s="434"/>
    </row>
    <row r="33536" spans="1:4">
      <c r="A33536" s="371"/>
      <c r="B33536" s="371"/>
      <c r="C33536" s="371"/>
      <c r="D33536" s="434"/>
    </row>
    <row r="33537" spans="1:4">
      <c r="A33537" s="371"/>
      <c r="B33537" s="371"/>
      <c r="C33537" s="371"/>
      <c r="D33537" s="434"/>
    </row>
    <row r="33538" spans="1:4">
      <c r="A33538" s="371"/>
      <c r="B33538" s="371"/>
      <c r="C33538" s="371"/>
      <c r="D33538" s="434"/>
    </row>
    <row r="33539" spans="1:4">
      <c r="A33539" s="371"/>
      <c r="B33539" s="371"/>
      <c r="C33539" s="371"/>
      <c r="D33539" s="434"/>
    </row>
    <row r="33540" spans="1:4">
      <c r="A33540" s="371"/>
      <c r="B33540" s="371"/>
      <c r="C33540" s="371"/>
      <c r="D33540" s="434"/>
    </row>
    <row r="33541" spans="1:4">
      <c r="A33541" s="371"/>
      <c r="B33541" s="371"/>
      <c r="C33541" s="371"/>
      <c r="D33541" s="434"/>
    </row>
    <row r="33542" spans="1:4">
      <c r="A33542" s="371"/>
      <c r="B33542" s="371"/>
      <c r="C33542" s="371"/>
      <c r="D33542" s="434"/>
    </row>
    <row r="33543" spans="1:4">
      <c r="A33543" s="371"/>
      <c r="B33543" s="371"/>
      <c r="C33543" s="371"/>
      <c r="D33543" s="434"/>
    </row>
    <row r="33544" spans="1:4">
      <c r="A33544" s="371"/>
      <c r="B33544" s="371"/>
      <c r="C33544" s="371"/>
      <c r="D33544" s="434"/>
    </row>
    <row r="33545" spans="1:4">
      <c r="A33545" s="371"/>
      <c r="B33545" s="371"/>
      <c r="C33545" s="371"/>
      <c r="D33545" s="434"/>
    </row>
    <row r="33546" spans="1:4">
      <c r="A33546" s="371"/>
      <c r="B33546" s="371"/>
      <c r="C33546" s="371"/>
      <c r="D33546" s="434"/>
    </row>
    <row r="33547" spans="1:4">
      <c r="A33547" s="371"/>
      <c r="B33547" s="371"/>
      <c r="C33547" s="371"/>
      <c r="D33547" s="434"/>
    </row>
    <row r="33548" spans="1:4">
      <c r="A33548" s="371"/>
      <c r="B33548" s="371"/>
      <c r="C33548" s="371"/>
      <c r="D33548" s="434"/>
    </row>
    <row r="33549" spans="1:4">
      <c r="A33549" s="371"/>
      <c r="B33549" s="371"/>
      <c r="C33549" s="371"/>
      <c r="D33549" s="434"/>
    </row>
    <row r="33550" spans="1:4">
      <c r="A33550" s="371"/>
      <c r="B33550" s="371"/>
      <c r="C33550" s="371"/>
      <c r="D33550" s="434"/>
    </row>
    <row r="33551" spans="1:4">
      <c r="A33551" s="371"/>
      <c r="B33551" s="371"/>
      <c r="C33551" s="371"/>
      <c r="D33551" s="434"/>
    </row>
    <row r="33552" spans="1:4">
      <c r="A33552" s="371"/>
      <c r="B33552" s="371"/>
      <c r="C33552" s="371"/>
      <c r="D33552" s="434"/>
    </row>
    <row r="33553" spans="1:4">
      <c r="A33553" s="371"/>
      <c r="B33553" s="371"/>
      <c r="C33553" s="371"/>
      <c r="D33553" s="434"/>
    </row>
    <row r="33554" spans="1:4">
      <c r="A33554" s="371"/>
      <c r="B33554" s="371"/>
      <c r="C33554" s="371"/>
      <c r="D33554" s="434"/>
    </row>
    <row r="33555" spans="1:4">
      <c r="A33555" s="371"/>
      <c r="B33555" s="371"/>
      <c r="C33555" s="371"/>
      <c r="D33555" s="434"/>
    </row>
    <row r="33556" spans="1:4">
      <c r="A33556" s="371"/>
      <c r="B33556" s="371"/>
      <c r="C33556" s="371"/>
      <c r="D33556" s="434"/>
    </row>
    <row r="33557" spans="1:4">
      <c r="A33557" s="371"/>
      <c r="B33557" s="371"/>
      <c r="C33557" s="371"/>
      <c r="D33557" s="434"/>
    </row>
    <row r="33558" spans="1:4">
      <c r="A33558" s="371"/>
      <c r="B33558" s="371"/>
      <c r="C33558" s="371"/>
      <c r="D33558" s="434"/>
    </row>
    <row r="33559" spans="1:4">
      <c r="A33559" s="371"/>
      <c r="B33559" s="371"/>
      <c r="C33559" s="371"/>
      <c r="D33559" s="434"/>
    </row>
    <row r="33560" spans="1:4">
      <c r="A33560" s="371"/>
      <c r="B33560" s="371"/>
      <c r="C33560" s="371"/>
      <c r="D33560" s="434"/>
    </row>
    <row r="33561" spans="1:4">
      <c r="A33561" s="371"/>
      <c r="B33561" s="371"/>
      <c r="C33561" s="371"/>
      <c r="D33561" s="434"/>
    </row>
    <row r="33562" spans="1:4">
      <c r="A33562" s="371"/>
      <c r="B33562" s="371"/>
      <c r="C33562" s="371"/>
      <c r="D33562" s="434"/>
    </row>
    <row r="33563" spans="1:4">
      <c r="A33563" s="371"/>
      <c r="B33563" s="371"/>
      <c r="C33563" s="371"/>
      <c r="D33563" s="434"/>
    </row>
    <row r="33564" spans="1:4">
      <c r="A33564" s="371"/>
      <c r="B33564" s="371"/>
      <c r="C33564" s="371"/>
      <c r="D33564" s="434"/>
    </row>
    <row r="33565" spans="1:4">
      <c r="A33565" s="371"/>
      <c r="B33565" s="371"/>
      <c r="C33565" s="371"/>
      <c r="D33565" s="434"/>
    </row>
    <row r="33566" spans="1:4">
      <c r="A33566" s="371"/>
      <c r="B33566" s="371"/>
      <c r="C33566" s="371"/>
      <c r="D33566" s="434"/>
    </row>
    <row r="33567" spans="1:4">
      <c r="A33567" s="371"/>
      <c r="B33567" s="371"/>
      <c r="C33567" s="371"/>
      <c r="D33567" s="434"/>
    </row>
    <row r="33568" spans="1:4">
      <c r="A33568" s="371"/>
      <c r="B33568" s="371"/>
      <c r="C33568" s="371"/>
      <c r="D33568" s="434"/>
    </row>
    <row r="33569" spans="1:4">
      <c r="A33569" s="371"/>
      <c r="B33569" s="371"/>
      <c r="C33569" s="371"/>
      <c r="D33569" s="434"/>
    </row>
    <row r="33570" spans="1:4">
      <c r="A33570" s="371"/>
      <c r="B33570" s="371"/>
      <c r="C33570" s="371"/>
      <c r="D33570" s="434"/>
    </row>
    <row r="33571" spans="1:4">
      <c r="A33571" s="371"/>
      <c r="B33571" s="371"/>
      <c r="C33571" s="371"/>
      <c r="D33571" s="434"/>
    </row>
    <row r="33572" spans="1:4">
      <c r="A33572" s="371"/>
      <c r="B33572" s="371"/>
      <c r="C33572" s="371"/>
      <c r="D33572" s="434"/>
    </row>
    <row r="33573" spans="1:4">
      <c r="A33573" s="371"/>
      <c r="B33573" s="371"/>
      <c r="C33573" s="371"/>
      <c r="D33573" s="434"/>
    </row>
    <row r="33574" spans="1:4">
      <c r="A33574" s="371"/>
      <c r="B33574" s="371"/>
      <c r="C33574" s="371"/>
      <c r="D33574" s="434"/>
    </row>
    <row r="33575" spans="1:4">
      <c r="A33575" s="371"/>
      <c r="B33575" s="371"/>
      <c r="C33575" s="371"/>
      <c r="D33575" s="434"/>
    </row>
    <row r="33576" spans="1:4">
      <c r="A33576" s="371"/>
      <c r="B33576" s="371"/>
      <c r="C33576" s="371"/>
      <c r="D33576" s="434"/>
    </row>
    <row r="33577" spans="1:4">
      <c r="A33577" s="371"/>
      <c r="B33577" s="371"/>
      <c r="C33577" s="371"/>
      <c r="D33577" s="434"/>
    </row>
    <row r="33578" spans="1:4">
      <c r="A33578" s="371"/>
      <c r="B33578" s="371"/>
      <c r="C33578" s="371"/>
      <c r="D33578" s="434"/>
    </row>
    <row r="33579" spans="1:4">
      <c r="A33579" s="371"/>
      <c r="B33579" s="371"/>
      <c r="C33579" s="371"/>
      <c r="D33579" s="434"/>
    </row>
    <row r="33580" spans="1:4">
      <c r="A33580" s="371"/>
      <c r="B33580" s="371"/>
      <c r="C33580" s="371"/>
      <c r="D33580" s="434"/>
    </row>
    <row r="33581" spans="1:4">
      <c r="A33581" s="371"/>
      <c r="B33581" s="371"/>
      <c r="C33581" s="371"/>
      <c r="D33581" s="434"/>
    </row>
    <row r="33582" spans="1:4">
      <c r="A33582" s="371"/>
      <c r="B33582" s="371"/>
      <c r="C33582" s="371"/>
      <c r="D33582" s="434"/>
    </row>
    <row r="33583" spans="1:4">
      <c r="A33583" s="371"/>
      <c r="B33583" s="371"/>
      <c r="C33583" s="371"/>
      <c r="D33583" s="434"/>
    </row>
    <row r="33584" spans="1:4">
      <c r="A33584" s="371"/>
      <c r="B33584" s="371"/>
      <c r="C33584" s="371"/>
      <c r="D33584" s="434"/>
    </row>
    <row r="33585" spans="1:4">
      <c r="A33585" s="371"/>
      <c r="B33585" s="371"/>
      <c r="C33585" s="371"/>
      <c r="D33585" s="434"/>
    </row>
    <row r="33586" spans="1:4">
      <c r="A33586" s="371"/>
      <c r="B33586" s="371"/>
      <c r="C33586" s="371"/>
      <c r="D33586" s="434"/>
    </row>
    <row r="33587" spans="1:4">
      <c r="A33587" s="371"/>
      <c r="B33587" s="371"/>
      <c r="C33587" s="371"/>
      <c r="D33587" s="434"/>
    </row>
    <row r="33588" spans="1:4">
      <c r="A33588" s="371"/>
      <c r="B33588" s="371"/>
      <c r="C33588" s="371"/>
      <c r="D33588" s="434"/>
    </row>
    <row r="33589" spans="1:4">
      <c r="A33589" s="371"/>
      <c r="B33589" s="371"/>
      <c r="C33589" s="371"/>
      <c r="D33589" s="434"/>
    </row>
    <row r="33590" spans="1:4">
      <c r="A33590" s="371"/>
      <c r="B33590" s="371"/>
      <c r="C33590" s="371"/>
      <c r="D33590" s="434"/>
    </row>
    <row r="33591" spans="1:4">
      <c r="A33591" s="371"/>
      <c r="B33591" s="371"/>
      <c r="C33591" s="371"/>
      <c r="D33591" s="434"/>
    </row>
    <row r="33592" spans="1:4">
      <c r="A33592" s="371"/>
      <c r="B33592" s="371"/>
      <c r="C33592" s="371"/>
      <c r="D33592" s="434"/>
    </row>
    <row r="33593" spans="1:4">
      <c r="A33593" s="371"/>
      <c r="B33593" s="371"/>
      <c r="C33593" s="371"/>
      <c r="D33593" s="434"/>
    </row>
    <row r="33594" spans="1:4">
      <c r="A33594" s="371"/>
      <c r="B33594" s="371"/>
      <c r="C33594" s="371"/>
      <c r="D33594" s="434"/>
    </row>
    <row r="33595" spans="1:4">
      <c r="A33595" s="371"/>
      <c r="B33595" s="371"/>
      <c r="C33595" s="371"/>
      <c r="D33595" s="434"/>
    </row>
    <row r="33596" spans="1:4">
      <c r="A33596" s="371"/>
      <c r="B33596" s="371"/>
      <c r="C33596" s="371"/>
      <c r="D33596" s="434"/>
    </row>
    <row r="33597" spans="1:4">
      <c r="A33597" s="371"/>
      <c r="B33597" s="371"/>
      <c r="C33597" s="371"/>
      <c r="D33597" s="434"/>
    </row>
    <row r="33598" spans="1:4">
      <c r="A33598" s="371"/>
      <c r="B33598" s="371"/>
      <c r="C33598" s="371"/>
      <c r="D33598" s="434"/>
    </row>
    <row r="33599" spans="1:4">
      <c r="A33599" s="371"/>
      <c r="B33599" s="371"/>
      <c r="C33599" s="371"/>
      <c r="D33599" s="434"/>
    </row>
    <row r="33600" spans="1:4">
      <c r="A33600" s="371"/>
      <c r="B33600" s="371"/>
      <c r="C33600" s="371"/>
      <c r="D33600" s="434"/>
    </row>
    <row r="33601" spans="1:4">
      <c r="A33601" s="371"/>
      <c r="B33601" s="371"/>
      <c r="C33601" s="371"/>
      <c r="D33601" s="434"/>
    </row>
    <row r="33602" spans="1:4">
      <c r="A33602" s="371"/>
      <c r="B33602" s="371"/>
      <c r="C33602" s="371"/>
      <c r="D33602" s="434"/>
    </row>
    <row r="33603" spans="1:4">
      <c r="A33603" s="371"/>
      <c r="B33603" s="371"/>
      <c r="C33603" s="371"/>
      <c r="D33603" s="434"/>
    </row>
    <row r="33604" spans="1:4">
      <c r="A33604" s="371"/>
      <c r="B33604" s="371"/>
      <c r="C33604" s="371"/>
      <c r="D33604" s="434"/>
    </row>
    <row r="33605" spans="1:4">
      <c r="A33605" s="371"/>
      <c r="B33605" s="371"/>
      <c r="C33605" s="371"/>
      <c r="D33605" s="434"/>
    </row>
    <row r="33606" spans="1:4">
      <c r="A33606" s="371"/>
      <c r="B33606" s="371"/>
      <c r="C33606" s="371"/>
      <c r="D33606" s="434"/>
    </row>
    <row r="33607" spans="1:4">
      <c r="A33607" s="371"/>
      <c r="B33607" s="371"/>
      <c r="C33607" s="371"/>
      <c r="D33607" s="434"/>
    </row>
    <row r="33608" spans="1:4">
      <c r="A33608" s="371"/>
      <c r="B33608" s="371"/>
      <c r="C33608" s="371"/>
      <c r="D33608" s="434"/>
    </row>
    <row r="33609" spans="1:4">
      <c r="A33609" s="371"/>
      <c r="B33609" s="371"/>
      <c r="C33609" s="371"/>
      <c r="D33609" s="434"/>
    </row>
    <row r="33610" spans="1:4">
      <c r="A33610" s="371"/>
      <c r="B33610" s="371"/>
      <c r="C33610" s="371"/>
      <c r="D33610" s="434"/>
    </row>
    <row r="33611" spans="1:4">
      <c r="A33611" s="371"/>
      <c r="B33611" s="371"/>
      <c r="C33611" s="371"/>
      <c r="D33611" s="434"/>
    </row>
    <row r="33612" spans="1:4">
      <c r="A33612" s="371"/>
      <c r="B33612" s="371"/>
      <c r="C33612" s="371"/>
      <c r="D33612" s="434"/>
    </row>
    <row r="33613" spans="1:4">
      <c r="A33613" s="371"/>
      <c r="B33613" s="371"/>
      <c r="C33613" s="371"/>
      <c r="D33613" s="434"/>
    </row>
    <row r="33614" spans="1:4">
      <c r="A33614" s="371"/>
      <c r="B33614" s="371"/>
      <c r="C33614" s="371"/>
      <c r="D33614" s="434"/>
    </row>
    <row r="33615" spans="1:4">
      <c r="A33615" s="371"/>
      <c r="B33615" s="371"/>
      <c r="C33615" s="371"/>
      <c r="D33615" s="434"/>
    </row>
    <row r="33616" spans="1:4">
      <c r="A33616" s="371"/>
      <c r="B33616" s="371"/>
      <c r="C33616" s="371"/>
      <c r="D33616" s="434"/>
    </row>
    <row r="33617" spans="1:4">
      <c r="A33617" s="371"/>
      <c r="B33617" s="371"/>
      <c r="C33617" s="371"/>
      <c r="D33617" s="434"/>
    </row>
    <row r="33618" spans="1:4">
      <c r="A33618" s="371"/>
      <c r="B33618" s="371"/>
      <c r="C33618" s="371"/>
      <c r="D33618" s="434"/>
    </row>
    <row r="33619" spans="1:4">
      <c r="A33619" s="371"/>
      <c r="B33619" s="371"/>
      <c r="C33619" s="371"/>
      <c r="D33619" s="434"/>
    </row>
    <row r="33620" spans="1:4">
      <c r="A33620" s="371"/>
      <c r="B33620" s="371"/>
      <c r="C33620" s="371"/>
      <c r="D33620" s="434"/>
    </row>
    <row r="33621" spans="1:4">
      <c r="A33621" s="371"/>
      <c r="B33621" s="371"/>
      <c r="C33621" s="371"/>
      <c r="D33621" s="434"/>
    </row>
    <row r="33622" spans="1:4">
      <c r="A33622" s="371"/>
      <c r="B33622" s="371"/>
      <c r="C33622" s="371"/>
      <c r="D33622" s="434"/>
    </row>
    <row r="33623" spans="1:4">
      <c r="A33623" s="371"/>
      <c r="B33623" s="371"/>
      <c r="C33623" s="371"/>
      <c r="D33623" s="434"/>
    </row>
    <row r="33624" spans="1:4">
      <c r="A33624" s="371"/>
      <c r="B33624" s="371"/>
      <c r="C33624" s="371"/>
      <c r="D33624" s="434"/>
    </row>
    <row r="33625" spans="1:4">
      <c r="A33625" s="371"/>
      <c r="B33625" s="371"/>
      <c r="C33625" s="371"/>
      <c r="D33625" s="434"/>
    </row>
    <row r="33626" spans="1:4">
      <c r="A33626" s="371"/>
      <c r="B33626" s="371"/>
      <c r="C33626" s="371"/>
      <c r="D33626" s="434"/>
    </row>
    <row r="33627" spans="1:4">
      <c r="A33627" s="371"/>
      <c r="B33627" s="371"/>
      <c r="C33627" s="371"/>
      <c r="D33627" s="434"/>
    </row>
    <row r="33628" spans="1:4">
      <c r="A33628" s="371"/>
      <c r="B33628" s="371"/>
      <c r="C33628" s="371"/>
      <c r="D33628" s="434"/>
    </row>
    <row r="33629" spans="1:4">
      <c r="A33629" s="371"/>
      <c r="B33629" s="371"/>
      <c r="C33629" s="371"/>
      <c r="D33629" s="434"/>
    </row>
    <row r="33630" spans="1:4">
      <c r="A33630" s="371"/>
      <c r="B33630" s="371"/>
      <c r="C33630" s="371"/>
      <c r="D33630" s="434"/>
    </row>
    <row r="33631" spans="1:4">
      <c r="A33631" s="371"/>
      <c r="B33631" s="371"/>
      <c r="C33631" s="371"/>
      <c r="D33631" s="434"/>
    </row>
    <row r="33632" spans="1:4">
      <c r="A33632" s="371"/>
      <c r="B33632" s="371"/>
      <c r="C33632" s="371"/>
      <c r="D33632" s="434"/>
    </row>
    <row r="33633" spans="1:4">
      <c r="A33633" s="371"/>
      <c r="B33633" s="371"/>
      <c r="C33633" s="371"/>
      <c r="D33633" s="434"/>
    </row>
    <row r="33634" spans="1:4">
      <c r="A33634" s="371"/>
      <c r="B33634" s="371"/>
      <c r="C33634" s="371"/>
      <c r="D33634" s="434"/>
    </row>
    <row r="33635" spans="1:4">
      <c r="A33635" s="371"/>
      <c r="B33635" s="371"/>
      <c r="C33635" s="371"/>
      <c r="D33635" s="434"/>
    </row>
    <row r="33636" spans="1:4">
      <c r="A33636" s="371"/>
      <c r="B33636" s="371"/>
      <c r="C33636" s="371"/>
      <c r="D33636" s="434"/>
    </row>
    <row r="33637" spans="1:4">
      <c r="A33637" s="371"/>
      <c r="B33637" s="371"/>
      <c r="C33637" s="371"/>
      <c r="D33637" s="434"/>
    </row>
    <row r="33638" spans="1:4">
      <c r="A33638" s="371"/>
      <c r="B33638" s="371"/>
      <c r="C33638" s="371"/>
      <c r="D33638" s="434"/>
    </row>
    <row r="33639" spans="1:4">
      <c r="A33639" s="371"/>
      <c r="B33639" s="371"/>
      <c r="C33639" s="371"/>
      <c r="D33639" s="434"/>
    </row>
    <row r="33640" spans="1:4">
      <c r="A33640" s="371"/>
      <c r="B33640" s="371"/>
      <c r="C33640" s="371"/>
      <c r="D33640" s="434"/>
    </row>
    <row r="33641" spans="1:4">
      <c r="A33641" s="371"/>
      <c r="B33641" s="371"/>
      <c r="C33641" s="371"/>
      <c r="D33641" s="434"/>
    </row>
    <row r="33642" spans="1:4">
      <c r="A33642" s="371"/>
      <c r="B33642" s="371"/>
      <c r="C33642" s="371"/>
      <c r="D33642" s="434"/>
    </row>
    <row r="33643" spans="1:4">
      <c r="A33643" s="371"/>
      <c r="B33643" s="371"/>
      <c r="C33643" s="371"/>
      <c r="D33643" s="434"/>
    </row>
    <row r="33644" spans="1:4">
      <c r="A33644" s="371"/>
      <c r="B33644" s="371"/>
      <c r="C33644" s="371"/>
      <c r="D33644" s="434"/>
    </row>
    <row r="33645" spans="1:4">
      <c r="A33645" s="371"/>
      <c r="B33645" s="371"/>
      <c r="C33645" s="371"/>
      <c r="D33645" s="434"/>
    </row>
    <row r="33646" spans="1:4">
      <c r="A33646" s="371"/>
      <c r="B33646" s="371"/>
      <c r="C33646" s="371"/>
      <c r="D33646" s="434"/>
    </row>
    <row r="33647" spans="1:4">
      <c r="A33647" s="371"/>
      <c r="B33647" s="371"/>
      <c r="C33647" s="371"/>
      <c r="D33647" s="434"/>
    </row>
    <row r="33648" spans="1:4">
      <c r="A33648" s="371"/>
      <c r="B33648" s="371"/>
      <c r="C33648" s="371"/>
      <c r="D33648" s="434"/>
    </row>
    <row r="33649" spans="1:4">
      <c r="A33649" s="371"/>
      <c r="B33649" s="371"/>
      <c r="C33649" s="371"/>
      <c r="D33649" s="434"/>
    </row>
    <row r="33650" spans="1:4">
      <c r="A33650" s="371"/>
      <c r="B33650" s="371"/>
      <c r="C33650" s="371"/>
      <c r="D33650" s="434"/>
    </row>
    <row r="33651" spans="1:4">
      <c r="A33651" s="371"/>
      <c r="B33651" s="371"/>
      <c r="C33651" s="371"/>
      <c r="D33651" s="434"/>
    </row>
    <row r="33652" spans="1:4">
      <c r="A33652" s="371"/>
      <c r="B33652" s="371"/>
      <c r="C33652" s="371"/>
      <c r="D33652" s="434"/>
    </row>
    <row r="33653" spans="1:4">
      <c r="A33653" s="371"/>
      <c r="B33653" s="371"/>
      <c r="C33653" s="371"/>
      <c r="D33653" s="434"/>
    </row>
    <row r="33654" spans="1:4">
      <c r="A33654" s="371"/>
      <c r="B33654" s="371"/>
      <c r="C33654" s="371"/>
      <c r="D33654" s="434"/>
    </row>
    <row r="33655" spans="1:4">
      <c r="A33655" s="371"/>
      <c r="B33655" s="371"/>
      <c r="C33655" s="371"/>
      <c r="D33655" s="434"/>
    </row>
    <row r="33656" spans="1:4">
      <c r="A33656" s="371"/>
      <c r="B33656" s="371"/>
      <c r="C33656" s="371"/>
      <c r="D33656" s="434"/>
    </row>
    <row r="33657" spans="1:4">
      <c r="A33657" s="371"/>
      <c r="B33657" s="371"/>
      <c r="C33657" s="371"/>
      <c r="D33657" s="434"/>
    </row>
    <row r="33658" spans="1:4">
      <c r="A33658" s="371"/>
      <c r="B33658" s="371"/>
      <c r="C33658" s="371"/>
      <c r="D33658" s="434"/>
    </row>
    <row r="33659" spans="1:4">
      <c r="A33659" s="371"/>
      <c r="B33659" s="371"/>
      <c r="C33659" s="371"/>
      <c r="D33659" s="434"/>
    </row>
    <row r="33660" spans="1:4">
      <c r="A33660" s="371"/>
      <c r="B33660" s="371"/>
      <c r="C33660" s="371"/>
      <c r="D33660" s="434"/>
    </row>
    <row r="33661" spans="1:4">
      <c r="A33661" s="371"/>
      <c r="B33661" s="371"/>
      <c r="C33661" s="371"/>
      <c r="D33661" s="434"/>
    </row>
    <row r="33662" spans="1:4">
      <c r="A33662" s="371"/>
      <c r="B33662" s="371"/>
      <c r="C33662" s="371"/>
      <c r="D33662" s="434"/>
    </row>
    <row r="33663" spans="1:4">
      <c r="A33663" s="371"/>
      <c r="B33663" s="371"/>
      <c r="C33663" s="371"/>
      <c r="D33663" s="434"/>
    </row>
    <row r="33664" spans="1:4">
      <c r="A33664" s="371"/>
      <c r="B33664" s="371"/>
      <c r="C33664" s="371"/>
      <c r="D33664" s="434"/>
    </row>
    <row r="33665" spans="1:4">
      <c r="A33665" s="371"/>
      <c r="B33665" s="371"/>
      <c r="C33665" s="371"/>
      <c r="D33665" s="434"/>
    </row>
    <row r="33666" spans="1:4">
      <c r="A33666" s="371"/>
      <c r="B33666" s="371"/>
      <c r="C33666" s="371"/>
      <c r="D33666" s="434"/>
    </row>
    <row r="33667" spans="1:4">
      <c r="A33667" s="371"/>
      <c r="B33667" s="371"/>
      <c r="C33667" s="371"/>
      <c r="D33667" s="434"/>
    </row>
    <row r="33668" spans="1:4">
      <c r="A33668" s="371"/>
      <c r="B33668" s="371"/>
      <c r="C33668" s="371"/>
      <c r="D33668" s="434"/>
    </row>
    <row r="33669" spans="1:4">
      <c r="A33669" s="371"/>
      <c r="B33669" s="371"/>
      <c r="C33669" s="371"/>
      <c r="D33669" s="434"/>
    </row>
    <row r="33670" spans="1:4">
      <c r="A33670" s="371"/>
      <c r="B33670" s="371"/>
      <c r="C33670" s="371"/>
      <c r="D33670" s="434"/>
    </row>
    <row r="33671" spans="1:4">
      <c r="A33671" s="371"/>
      <c r="B33671" s="371"/>
      <c r="C33671" s="371"/>
      <c r="D33671" s="434"/>
    </row>
    <row r="33672" spans="1:4">
      <c r="A33672" s="371"/>
      <c r="B33672" s="371"/>
      <c r="C33672" s="371"/>
      <c r="D33672" s="434"/>
    </row>
    <row r="33673" spans="1:4">
      <c r="A33673" s="371"/>
      <c r="B33673" s="371"/>
      <c r="C33673" s="371"/>
      <c r="D33673" s="434"/>
    </row>
    <row r="33674" spans="1:4">
      <c r="A33674" s="371"/>
      <c r="B33674" s="371"/>
      <c r="C33674" s="371"/>
      <c r="D33674" s="434"/>
    </row>
    <row r="33675" spans="1:4">
      <c r="A33675" s="371"/>
      <c r="B33675" s="371"/>
      <c r="C33675" s="371"/>
      <c r="D33675" s="434"/>
    </row>
    <row r="33676" spans="1:4">
      <c r="A33676" s="371"/>
      <c r="B33676" s="371"/>
      <c r="C33676" s="371"/>
      <c r="D33676" s="434"/>
    </row>
    <row r="33677" spans="1:4">
      <c r="A33677" s="371"/>
      <c r="B33677" s="371"/>
      <c r="C33677" s="371"/>
      <c r="D33677" s="434"/>
    </row>
    <row r="33678" spans="1:4">
      <c r="A33678" s="371"/>
      <c r="B33678" s="371"/>
      <c r="C33678" s="371"/>
      <c r="D33678" s="434"/>
    </row>
    <row r="33679" spans="1:4">
      <c r="A33679" s="371"/>
      <c r="B33679" s="371"/>
      <c r="C33679" s="371"/>
      <c r="D33679" s="434"/>
    </row>
    <row r="33680" spans="1:4">
      <c r="A33680" s="371"/>
      <c r="B33680" s="371"/>
      <c r="C33680" s="371"/>
      <c r="D33680" s="434"/>
    </row>
    <row r="33681" spans="1:4">
      <c r="A33681" s="371"/>
      <c r="B33681" s="371"/>
      <c r="C33681" s="371"/>
      <c r="D33681" s="434"/>
    </row>
    <row r="33682" spans="1:4">
      <c r="A33682" s="371"/>
      <c r="B33682" s="371"/>
      <c r="C33682" s="371"/>
      <c r="D33682" s="434"/>
    </row>
    <row r="33683" spans="1:4">
      <c r="A33683" s="371"/>
      <c r="B33683" s="371"/>
      <c r="C33683" s="371"/>
      <c r="D33683" s="434"/>
    </row>
    <row r="33684" spans="1:4">
      <c r="A33684" s="371"/>
      <c r="B33684" s="371"/>
      <c r="C33684" s="371"/>
      <c r="D33684" s="434"/>
    </row>
    <row r="33685" spans="1:4">
      <c r="A33685" s="371"/>
      <c r="B33685" s="371"/>
      <c r="C33685" s="371"/>
      <c r="D33685" s="434"/>
    </row>
    <row r="33686" spans="1:4">
      <c r="A33686" s="371"/>
      <c r="B33686" s="371"/>
      <c r="C33686" s="371"/>
      <c r="D33686" s="434"/>
    </row>
    <row r="33687" spans="1:4">
      <c r="A33687" s="371"/>
      <c r="B33687" s="371"/>
      <c r="C33687" s="371"/>
      <c r="D33687" s="434"/>
    </row>
    <row r="33688" spans="1:4">
      <c r="A33688" s="371"/>
      <c r="B33688" s="371"/>
      <c r="C33688" s="371"/>
      <c r="D33688" s="434"/>
    </row>
    <row r="33689" spans="1:4">
      <c r="A33689" s="371"/>
      <c r="B33689" s="371"/>
      <c r="C33689" s="371"/>
      <c r="D33689" s="434"/>
    </row>
    <row r="33690" spans="1:4">
      <c r="A33690" s="371"/>
      <c r="B33690" s="371"/>
      <c r="C33690" s="371"/>
      <c r="D33690" s="434"/>
    </row>
    <row r="33691" spans="1:4">
      <c r="A33691" s="371"/>
      <c r="B33691" s="371"/>
      <c r="C33691" s="371"/>
      <c r="D33691" s="434"/>
    </row>
    <row r="33692" spans="1:4">
      <c r="A33692" s="371"/>
      <c r="B33692" s="371"/>
      <c r="C33692" s="371"/>
      <c r="D33692" s="434"/>
    </row>
    <row r="33693" spans="1:4">
      <c r="A33693" s="371"/>
      <c r="B33693" s="371"/>
      <c r="C33693" s="371"/>
      <c r="D33693" s="434"/>
    </row>
    <row r="33694" spans="1:4">
      <c r="A33694" s="371"/>
      <c r="B33694" s="371"/>
      <c r="C33694" s="371"/>
      <c r="D33694" s="434"/>
    </row>
    <row r="33695" spans="1:4">
      <c r="A33695" s="371"/>
      <c r="B33695" s="371"/>
      <c r="C33695" s="371"/>
      <c r="D33695" s="434"/>
    </row>
    <row r="33696" spans="1:4">
      <c r="A33696" s="371"/>
      <c r="B33696" s="371"/>
      <c r="C33696" s="371"/>
      <c r="D33696" s="434"/>
    </row>
    <row r="33697" spans="1:4">
      <c r="A33697" s="371"/>
      <c r="B33697" s="371"/>
      <c r="C33697" s="371"/>
      <c r="D33697" s="434"/>
    </row>
    <row r="33698" spans="1:4">
      <c r="A33698" s="371"/>
      <c r="B33698" s="371"/>
      <c r="C33698" s="371"/>
      <c r="D33698" s="434"/>
    </row>
    <row r="33699" spans="1:4">
      <c r="A33699" s="371"/>
      <c r="B33699" s="371"/>
      <c r="C33699" s="371"/>
      <c r="D33699" s="434"/>
    </row>
    <row r="33700" spans="1:4">
      <c r="A33700" s="371"/>
      <c r="B33700" s="371"/>
      <c r="C33700" s="371"/>
      <c r="D33700" s="434"/>
    </row>
    <row r="33701" spans="1:4">
      <c r="A33701" s="371"/>
      <c r="B33701" s="371"/>
      <c r="C33701" s="371"/>
      <c r="D33701" s="434"/>
    </row>
    <row r="33702" spans="1:4">
      <c r="A33702" s="371"/>
      <c r="B33702" s="371"/>
      <c r="C33702" s="371"/>
      <c r="D33702" s="434"/>
    </row>
    <row r="33703" spans="1:4">
      <c r="A33703" s="371"/>
      <c r="B33703" s="371"/>
      <c r="C33703" s="371"/>
      <c r="D33703" s="434"/>
    </row>
    <row r="33704" spans="1:4">
      <c r="A33704" s="371"/>
      <c r="B33704" s="371"/>
      <c r="C33704" s="371"/>
      <c r="D33704" s="434"/>
    </row>
    <row r="33705" spans="1:4">
      <c r="A33705" s="371"/>
      <c r="B33705" s="371"/>
      <c r="C33705" s="371"/>
      <c r="D33705" s="434"/>
    </row>
    <row r="33706" spans="1:4">
      <c r="A33706" s="371"/>
      <c r="B33706" s="371"/>
      <c r="C33706" s="371"/>
      <c r="D33706" s="434"/>
    </row>
    <row r="33707" spans="1:4">
      <c r="A33707" s="371"/>
      <c r="B33707" s="371"/>
      <c r="C33707" s="371"/>
      <c r="D33707" s="434"/>
    </row>
    <row r="33708" spans="1:4">
      <c r="A33708" s="371"/>
      <c r="B33708" s="371"/>
      <c r="C33708" s="371"/>
      <c r="D33708" s="434"/>
    </row>
    <row r="33709" spans="1:4">
      <c r="A33709" s="371"/>
      <c r="B33709" s="371"/>
      <c r="C33709" s="371"/>
      <c r="D33709" s="434"/>
    </row>
    <row r="33710" spans="1:4">
      <c r="A33710" s="371"/>
      <c r="B33710" s="371"/>
      <c r="C33710" s="371"/>
      <c r="D33710" s="434"/>
    </row>
    <row r="33711" spans="1:4">
      <c r="A33711" s="371"/>
      <c r="B33711" s="371"/>
      <c r="C33711" s="371"/>
      <c r="D33711" s="434"/>
    </row>
    <row r="33712" spans="1:4">
      <c r="A33712" s="371"/>
      <c r="B33712" s="371"/>
      <c r="C33712" s="371"/>
      <c r="D33712" s="434"/>
    </row>
    <row r="33713" spans="1:4">
      <c r="A33713" s="371"/>
      <c r="B33713" s="371"/>
      <c r="C33713" s="371"/>
      <c r="D33713" s="434"/>
    </row>
    <row r="33714" spans="1:4">
      <c r="A33714" s="371"/>
      <c r="B33714" s="371"/>
      <c r="C33714" s="371"/>
      <c r="D33714" s="434"/>
    </row>
    <row r="33715" spans="1:4">
      <c r="A33715" s="371"/>
      <c r="B33715" s="371"/>
      <c r="C33715" s="371"/>
      <c r="D33715" s="434"/>
    </row>
    <row r="33716" spans="1:4">
      <c r="A33716" s="371"/>
      <c r="B33716" s="371"/>
      <c r="C33716" s="371"/>
      <c r="D33716" s="434"/>
    </row>
    <row r="33717" spans="1:4">
      <c r="A33717" s="371"/>
      <c r="B33717" s="371"/>
      <c r="C33717" s="371"/>
      <c r="D33717" s="434"/>
    </row>
    <row r="33718" spans="1:4">
      <c r="A33718" s="371"/>
      <c r="B33718" s="371"/>
      <c r="C33718" s="371"/>
      <c r="D33718" s="434"/>
    </row>
    <row r="33719" spans="1:4">
      <c r="A33719" s="371"/>
      <c r="B33719" s="371"/>
      <c r="C33719" s="371"/>
      <c r="D33719" s="434"/>
    </row>
    <row r="33720" spans="1:4">
      <c r="A33720" s="371"/>
      <c r="B33720" s="371"/>
      <c r="C33720" s="371"/>
      <c r="D33720" s="434"/>
    </row>
    <row r="33721" spans="1:4">
      <c r="A33721" s="371"/>
      <c r="B33721" s="371"/>
      <c r="C33721" s="371"/>
      <c r="D33721" s="434"/>
    </row>
    <row r="33722" spans="1:4">
      <c r="A33722" s="371"/>
      <c r="B33722" s="371"/>
      <c r="C33722" s="371"/>
      <c r="D33722" s="434"/>
    </row>
    <row r="33723" spans="1:4">
      <c r="A33723" s="371"/>
      <c r="B33723" s="371"/>
      <c r="C33723" s="371"/>
      <c r="D33723" s="434"/>
    </row>
    <row r="33724" spans="1:4">
      <c r="A33724" s="371"/>
      <c r="B33724" s="371"/>
      <c r="C33724" s="371"/>
      <c r="D33724" s="434"/>
    </row>
    <row r="33725" spans="1:4">
      <c r="A33725" s="371"/>
      <c r="B33725" s="371"/>
      <c r="C33725" s="371"/>
      <c r="D33725" s="434"/>
    </row>
    <row r="33726" spans="1:4">
      <c r="A33726" s="371"/>
      <c r="B33726" s="371"/>
      <c r="C33726" s="371"/>
      <c r="D33726" s="434"/>
    </row>
    <row r="33727" spans="1:4">
      <c r="A33727" s="371"/>
      <c r="B33727" s="371"/>
      <c r="C33727" s="371"/>
      <c r="D33727" s="434"/>
    </row>
    <row r="33728" spans="1:4">
      <c r="A33728" s="371"/>
      <c r="B33728" s="371"/>
      <c r="C33728" s="371"/>
      <c r="D33728" s="434"/>
    </row>
    <row r="33729" spans="1:4">
      <c r="A33729" s="371"/>
      <c r="B33729" s="371"/>
      <c r="C33729" s="371"/>
      <c r="D33729" s="434"/>
    </row>
    <row r="33730" spans="1:4">
      <c r="A33730" s="371"/>
      <c r="B33730" s="371"/>
      <c r="C33730" s="371"/>
      <c r="D33730" s="434"/>
    </row>
    <row r="33731" spans="1:4">
      <c r="A33731" s="371"/>
      <c r="B33731" s="371"/>
      <c r="C33731" s="371"/>
      <c r="D33731" s="434"/>
    </row>
    <row r="33732" spans="1:4">
      <c r="A33732" s="371"/>
      <c r="B33732" s="371"/>
      <c r="C33732" s="371"/>
      <c r="D33732" s="434"/>
    </row>
    <row r="33733" spans="1:4">
      <c r="A33733" s="371"/>
      <c r="B33733" s="371"/>
      <c r="C33733" s="371"/>
      <c r="D33733" s="434"/>
    </row>
    <row r="33734" spans="1:4">
      <c r="A33734" s="371"/>
      <c r="B33734" s="371"/>
      <c r="C33734" s="371"/>
      <c r="D33734" s="434"/>
    </row>
    <row r="33735" spans="1:4">
      <c r="A33735" s="371"/>
      <c r="B33735" s="371"/>
      <c r="C33735" s="371"/>
      <c r="D33735" s="434"/>
    </row>
    <row r="33736" spans="1:4">
      <c r="A33736" s="371"/>
      <c r="B33736" s="371"/>
      <c r="C33736" s="371"/>
      <c r="D33736" s="434"/>
    </row>
    <row r="33737" spans="1:4">
      <c r="A33737" s="371"/>
      <c r="B33737" s="371"/>
      <c r="C33737" s="371"/>
      <c r="D33737" s="434"/>
    </row>
    <row r="33738" spans="1:4">
      <c r="A33738" s="371"/>
      <c r="B33738" s="371"/>
      <c r="C33738" s="371"/>
      <c r="D33738" s="434"/>
    </row>
    <row r="33739" spans="1:4">
      <c r="A33739" s="371"/>
      <c r="B33739" s="371"/>
      <c r="C33739" s="371"/>
      <c r="D33739" s="434"/>
    </row>
    <row r="33740" spans="1:4">
      <c r="A33740" s="371"/>
      <c r="B33740" s="371"/>
      <c r="C33740" s="371"/>
      <c r="D33740" s="434"/>
    </row>
    <row r="33741" spans="1:4">
      <c r="A33741" s="371"/>
      <c r="B33741" s="371"/>
      <c r="C33741" s="371"/>
      <c r="D33741" s="434"/>
    </row>
    <row r="33742" spans="1:4">
      <c r="A33742" s="371"/>
      <c r="B33742" s="371"/>
      <c r="C33742" s="371"/>
      <c r="D33742" s="434"/>
    </row>
    <row r="33743" spans="1:4">
      <c r="A33743" s="371"/>
      <c r="B33743" s="371"/>
      <c r="C33743" s="371"/>
      <c r="D33743" s="434"/>
    </row>
    <row r="33744" spans="1:4">
      <c r="A33744" s="371"/>
      <c r="B33744" s="371"/>
      <c r="C33744" s="371"/>
      <c r="D33744" s="434"/>
    </row>
    <row r="33745" spans="1:4">
      <c r="A33745" s="371"/>
      <c r="B33745" s="371"/>
      <c r="C33745" s="371"/>
      <c r="D33745" s="434"/>
    </row>
    <row r="33746" spans="1:4">
      <c r="A33746" s="371"/>
      <c r="B33746" s="371"/>
      <c r="C33746" s="371"/>
      <c r="D33746" s="434"/>
    </row>
    <row r="33747" spans="1:4">
      <c r="A33747" s="371"/>
      <c r="B33747" s="371"/>
      <c r="C33747" s="371"/>
      <c r="D33747" s="434"/>
    </row>
    <row r="33748" spans="1:4">
      <c r="A33748" s="371"/>
      <c r="B33748" s="371"/>
      <c r="C33748" s="371"/>
      <c r="D33748" s="434"/>
    </row>
    <row r="33749" spans="1:4">
      <c r="A33749" s="371"/>
      <c r="B33749" s="371"/>
      <c r="C33749" s="371"/>
      <c r="D33749" s="434"/>
    </row>
    <row r="33750" spans="1:4">
      <c r="A33750" s="371"/>
      <c r="B33750" s="371"/>
      <c r="C33750" s="371"/>
      <c r="D33750" s="434"/>
    </row>
    <row r="33751" spans="1:4">
      <c r="A33751" s="371"/>
      <c r="B33751" s="371"/>
      <c r="C33751" s="371"/>
      <c r="D33751" s="434"/>
    </row>
    <row r="33752" spans="1:4">
      <c r="A33752" s="371"/>
      <c r="B33752" s="371"/>
      <c r="C33752" s="371"/>
      <c r="D33752" s="434"/>
    </row>
    <row r="33753" spans="1:4">
      <c r="A33753" s="371"/>
      <c r="B33753" s="371"/>
      <c r="C33753" s="371"/>
      <c r="D33753" s="434"/>
    </row>
    <row r="33754" spans="1:4">
      <c r="A33754" s="371"/>
      <c r="B33754" s="371"/>
      <c r="C33754" s="371"/>
      <c r="D33754" s="434"/>
    </row>
    <row r="33755" spans="1:4">
      <c r="A33755" s="371"/>
      <c r="B33755" s="371"/>
      <c r="C33755" s="371"/>
      <c r="D33755" s="434"/>
    </row>
    <row r="33756" spans="1:4">
      <c r="A33756" s="371"/>
      <c r="B33756" s="371"/>
      <c r="C33756" s="371"/>
      <c r="D33756" s="434"/>
    </row>
    <row r="33757" spans="1:4">
      <c r="A33757" s="371"/>
      <c r="B33757" s="371"/>
      <c r="C33757" s="371"/>
      <c r="D33757" s="434"/>
    </row>
    <row r="33758" spans="1:4">
      <c r="A33758" s="371"/>
      <c r="B33758" s="371"/>
      <c r="C33758" s="371"/>
      <c r="D33758" s="434"/>
    </row>
    <row r="33759" spans="1:4">
      <c r="A33759" s="371"/>
      <c r="B33759" s="371"/>
      <c r="C33759" s="371"/>
      <c r="D33759" s="434"/>
    </row>
    <row r="33760" spans="1:4">
      <c r="A33760" s="371"/>
      <c r="B33760" s="371"/>
      <c r="C33760" s="371"/>
      <c r="D33760" s="434"/>
    </row>
    <row r="33761" spans="1:4">
      <c r="A33761" s="371"/>
      <c r="B33761" s="371"/>
      <c r="C33761" s="371"/>
      <c r="D33761" s="434"/>
    </row>
    <row r="33762" spans="1:4">
      <c r="A33762" s="371"/>
      <c r="B33762" s="371"/>
      <c r="C33762" s="371"/>
      <c r="D33762" s="434"/>
    </row>
    <row r="33763" spans="1:4">
      <c r="A33763" s="371"/>
      <c r="B33763" s="371"/>
      <c r="C33763" s="371"/>
      <c r="D33763" s="434"/>
    </row>
    <row r="33764" spans="1:4">
      <c r="A33764" s="371"/>
      <c r="B33764" s="371"/>
      <c r="C33764" s="371"/>
      <c r="D33764" s="434"/>
    </row>
    <row r="33765" spans="1:4">
      <c r="A33765" s="371"/>
      <c r="B33765" s="371"/>
      <c r="C33765" s="371"/>
      <c r="D33765" s="434"/>
    </row>
    <row r="33766" spans="1:4">
      <c r="A33766" s="371"/>
      <c r="B33766" s="371"/>
      <c r="C33766" s="371"/>
      <c r="D33766" s="434"/>
    </row>
    <row r="33767" spans="1:4">
      <c r="A33767" s="371"/>
      <c r="B33767" s="371"/>
      <c r="C33767" s="371"/>
      <c r="D33767" s="434"/>
    </row>
    <row r="33768" spans="1:4">
      <c r="A33768" s="371"/>
      <c r="B33768" s="371"/>
      <c r="C33768" s="371"/>
      <c r="D33768" s="434"/>
    </row>
    <row r="33769" spans="1:4">
      <c r="A33769" s="371"/>
      <c r="B33769" s="371"/>
      <c r="C33769" s="371"/>
      <c r="D33769" s="434"/>
    </row>
    <row r="33770" spans="1:4">
      <c r="A33770" s="371"/>
      <c r="B33770" s="371"/>
      <c r="C33770" s="371"/>
      <c r="D33770" s="434"/>
    </row>
    <row r="33771" spans="1:4">
      <c r="A33771" s="371"/>
      <c r="B33771" s="371"/>
      <c r="C33771" s="371"/>
      <c r="D33771" s="434"/>
    </row>
    <row r="33772" spans="1:4">
      <c r="A33772" s="371"/>
      <c r="B33772" s="371"/>
      <c r="C33772" s="371"/>
      <c r="D33772" s="434"/>
    </row>
    <row r="33773" spans="1:4">
      <c r="A33773" s="371"/>
      <c r="B33773" s="371"/>
      <c r="C33773" s="371"/>
      <c r="D33773" s="434"/>
    </row>
    <row r="33774" spans="1:4">
      <c r="A33774" s="371"/>
      <c r="B33774" s="371"/>
      <c r="C33774" s="371"/>
      <c r="D33774" s="434"/>
    </row>
    <row r="33775" spans="1:4">
      <c r="A33775" s="371"/>
      <c r="B33775" s="371"/>
      <c r="C33775" s="371"/>
      <c r="D33775" s="434"/>
    </row>
    <row r="33776" spans="1:4">
      <c r="A33776" s="371"/>
      <c r="B33776" s="371"/>
      <c r="C33776" s="371"/>
      <c r="D33776" s="434"/>
    </row>
    <row r="33777" spans="1:4">
      <c r="A33777" s="371"/>
      <c r="B33777" s="371"/>
      <c r="C33777" s="371"/>
      <c r="D33777" s="434"/>
    </row>
    <row r="33778" spans="1:4">
      <c r="A33778" s="371"/>
      <c r="B33778" s="371"/>
      <c r="C33778" s="371"/>
      <c r="D33778" s="434"/>
    </row>
    <row r="33779" spans="1:4">
      <c r="A33779" s="371"/>
      <c r="B33779" s="371"/>
      <c r="C33779" s="371"/>
      <c r="D33779" s="434"/>
    </row>
    <row r="33780" spans="1:4">
      <c r="A33780" s="371"/>
      <c r="B33780" s="371"/>
      <c r="C33780" s="371"/>
      <c r="D33780" s="434"/>
    </row>
    <row r="33781" spans="1:4">
      <c r="A33781" s="371"/>
      <c r="B33781" s="371"/>
      <c r="C33781" s="371"/>
      <c r="D33781" s="434"/>
    </row>
    <row r="33782" spans="1:4">
      <c r="A33782" s="371"/>
      <c r="B33782" s="371"/>
      <c r="C33782" s="371"/>
      <c r="D33782" s="434"/>
    </row>
    <row r="33783" spans="1:4">
      <c r="A33783" s="371"/>
      <c r="B33783" s="371"/>
      <c r="C33783" s="371"/>
      <c r="D33783" s="434"/>
    </row>
    <row r="33784" spans="1:4">
      <c r="A33784" s="371"/>
      <c r="B33784" s="371"/>
      <c r="C33784" s="371"/>
      <c r="D33784" s="434"/>
    </row>
    <row r="33785" spans="1:4">
      <c r="A33785" s="371"/>
      <c r="B33785" s="371"/>
      <c r="C33785" s="371"/>
      <c r="D33785" s="434"/>
    </row>
    <row r="33786" spans="1:4">
      <c r="A33786" s="371"/>
      <c r="B33786" s="371"/>
      <c r="C33786" s="371"/>
      <c r="D33786" s="434"/>
    </row>
    <row r="33787" spans="1:4">
      <c r="A33787" s="371"/>
      <c r="B33787" s="371"/>
      <c r="C33787" s="371"/>
      <c r="D33787" s="434"/>
    </row>
    <row r="33788" spans="1:4">
      <c r="A33788" s="371"/>
      <c r="B33788" s="371"/>
      <c r="C33788" s="371"/>
      <c r="D33788" s="434"/>
    </row>
    <row r="33789" spans="1:4">
      <c r="A33789" s="371"/>
      <c r="B33789" s="371"/>
      <c r="C33789" s="371"/>
      <c r="D33789" s="434"/>
    </row>
    <row r="33790" spans="1:4">
      <c r="A33790" s="371"/>
      <c r="B33790" s="371"/>
      <c r="C33790" s="371"/>
      <c r="D33790" s="434"/>
    </row>
    <row r="33791" spans="1:4">
      <c r="A33791" s="371"/>
      <c r="B33791" s="371"/>
      <c r="C33791" s="371"/>
      <c r="D33791" s="434"/>
    </row>
    <row r="33792" spans="1:4">
      <c r="A33792" s="371"/>
      <c r="B33792" s="371"/>
      <c r="C33792" s="371"/>
      <c r="D33792" s="434"/>
    </row>
    <row r="33793" spans="1:4">
      <c r="A33793" s="371"/>
      <c r="B33793" s="371"/>
      <c r="C33793" s="371"/>
      <c r="D33793" s="434"/>
    </row>
    <row r="33794" spans="1:4">
      <c r="A33794" s="371"/>
      <c r="B33794" s="371"/>
      <c r="C33794" s="371"/>
      <c r="D33794" s="434"/>
    </row>
    <row r="33795" spans="1:4">
      <c r="A33795" s="371"/>
      <c r="B33795" s="371"/>
      <c r="C33795" s="371"/>
      <c r="D33795" s="434"/>
    </row>
    <row r="33796" spans="1:4">
      <c r="A33796" s="371"/>
      <c r="B33796" s="371"/>
      <c r="C33796" s="371"/>
      <c r="D33796" s="434"/>
    </row>
    <row r="33797" spans="1:4">
      <c r="A33797" s="371"/>
      <c r="B33797" s="371"/>
      <c r="C33797" s="371"/>
      <c r="D33797" s="434"/>
    </row>
    <row r="33798" spans="1:4">
      <c r="A33798" s="371"/>
      <c r="B33798" s="371"/>
      <c r="C33798" s="371"/>
      <c r="D33798" s="434"/>
    </row>
    <row r="33799" spans="1:4">
      <c r="A33799" s="371"/>
      <c r="B33799" s="371"/>
      <c r="C33799" s="371"/>
      <c r="D33799" s="434"/>
    </row>
    <row r="33800" spans="1:4">
      <c r="A33800" s="371"/>
      <c r="B33800" s="371"/>
      <c r="C33800" s="371"/>
      <c r="D33800" s="434"/>
    </row>
    <row r="33801" spans="1:4">
      <c r="A33801" s="371"/>
      <c r="B33801" s="371"/>
      <c r="C33801" s="371"/>
      <c r="D33801" s="434"/>
    </row>
    <row r="33802" spans="1:4">
      <c r="A33802" s="371"/>
      <c r="B33802" s="371"/>
      <c r="C33802" s="371"/>
      <c r="D33802" s="434"/>
    </row>
    <row r="33803" spans="1:4">
      <c r="A33803" s="371"/>
      <c r="B33803" s="371"/>
      <c r="C33803" s="371"/>
      <c r="D33803" s="434"/>
    </row>
    <row r="33804" spans="1:4">
      <c r="A33804" s="371"/>
      <c r="B33804" s="371"/>
      <c r="C33804" s="371"/>
      <c r="D33804" s="434"/>
    </row>
    <row r="33805" spans="1:4">
      <c r="A33805" s="371"/>
      <c r="B33805" s="371"/>
      <c r="C33805" s="371"/>
      <c r="D33805" s="434"/>
    </row>
    <row r="33806" spans="1:4">
      <c r="A33806" s="371"/>
      <c r="B33806" s="371"/>
      <c r="C33806" s="371"/>
      <c r="D33806" s="434"/>
    </row>
    <row r="33807" spans="1:4">
      <c r="A33807" s="371"/>
      <c r="B33807" s="371"/>
      <c r="C33807" s="371"/>
      <c r="D33807" s="434"/>
    </row>
    <row r="33808" spans="1:4">
      <c r="A33808" s="371"/>
      <c r="B33808" s="371"/>
      <c r="C33808" s="371"/>
      <c r="D33808" s="434"/>
    </row>
    <row r="33809" spans="1:4">
      <c r="A33809" s="371"/>
      <c r="B33809" s="371"/>
      <c r="C33809" s="371"/>
      <c r="D33809" s="434"/>
    </row>
    <row r="33810" spans="1:4">
      <c r="A33810" s="371"/>
      <c r="B33810" s="371"/>
      <c r="C33810" s="371"/>
      <c r="D33810" s="434"/>
    </row>
    <row r="33811" spans="1:4">
      <c r="A33811" s="371"/>
      <c r="B33811" s="371"/>
      <c r="C33811" s="371"/>
      <c r="D33811" s="434"/>
    </row>
    <row r="33812" spans="1:4">
      <c r="A33812" s="371"/>
      <c r="B33812" s="371"/>
      <c r="C33812" s="371"/>
      <c r="D33812" s="434"/>
    </row>
    <row r="33813" spans="1:4">
      <c r="A33813" s="371"/>
      <c r="B33813" s="371"/>
      <c r="C33813" s="371"/>
      <c r="D33813" s="434"/>
    </row>
    <row r="33814" spans="1:4">
      <c r="A33814" s="371"/>
      <c r="B33814" s="371"/>
      <c r="C33814" s="371"/>
      <c r="D33814" s="434"/>
    </row>
    <row r="33815" spans="1:4">
      <c r="A33815" s="371"/>
      <c r="B33815" s="371"/>
      <c r="C33815" s="371"/>
      <c r="D33815" s="434"/>
    </row>
    <row r="33816" spans="1:4">
      <c r="A33816" s="371"/>
      <c r="B33816" s="371"/>
      <c r="C33816" s="371"/>
      <c r="D33816" s="434"/>
    </row>
    <row r="33817" spans="1:4">
      <c r="A33817" s="371"/>
      <c r="B33817" s="371"/>
      <c r="C33817" s="371"/>
      <c r="D33817" s="434"/>
    </row>
    <row r="33818" spans="1:4">
      <c r="A33818" s="371"/>
      <c r="B33818" s="371"/>
      <c r="C33818" s="371"/>
      <c r="D33818" s="434"/>
    </row>
    <row r="33819" spans="1:4">
      <c r="A33819" s="371"/>
      <c r="B33819" s="371"/>
      <c r="C33819" s="371"/>
      <c r="D33819" s="434"/>
    </row>
    <row r="33820" spans="1:4">
      <c r="A33820" s="371"/>
      <c r="B33820" s="371"/>
      <c r="C33820" s="371"/>
      <c r="D33820" s="434"/>
    </row>
    <row r="33821" spans="1:4">
      <c r="A33821" s="371"/>
      <c r="B33821" s="371"/>
      <c r="C33821" s="371"/>
      <c r="D33821" s="434"/>
    </row>
    <row r="33822" spans="1:4">
      <c r="A33822" s="371"/>
      <c r="B33822" s="371"/>
      <c r="C33822" s="371"/>
      <c r="D33822" s="434"/>
    </row>
    <row r="33823" spans="1:4">
      <c r="A33823" s="371"/>
      <c r="B33823" s="371"/>
      <c r="C33823" s="371"/>
      <c r="D33823" s="434"/>
    </row>
    <row r="33824" spans="1:4">
      <c r="A33824" s="371"/>
      <c r="B33824" s="371"/>
      <c r="C33824" s="371"/>
      <c r="D33824" s="434"/>
    </row>
    <row r="33825" spans="1:4">
      <c r="A33825" s="371"/>
      <c r="B33825" s="371"/>
      <c r="C33825" s="371"/>
      <c r="D33825" s="434"/>
    </row>
    <row r="33826" spans="1:4">
      <c r="A33826" s="371"/>
      <c r="B33826" s="371"/>
      <c r="C33826" s="371"/>
      <c r="D33826" s="434"/>
    </row>
    <row r="33827" spans="1:4">
      <c r="A33827" s="371"/>
      <c r="B33827" s="371"/>
      <c r="C33827" s="371"/>
      <c r="D33827" s="434"/>
    </row>
    <row r="33828" spans="1:4">
      <c r="A33828" s="371"/>
      <c r="B33828" s="371"/>
      <c r="C33828" s="371"/>
      <c r="D33828" s="434"/>
    </row>
    <row r="33829" spans="1:4">
      <c r="A33829" s="371"/>
      <c r="B33829" s="371"/>
      <c r="C33829" s="371"/>
      <c r="D33829" s="434"/>
    </row>
    <row r="33830" spans="1:4">
      <c r="A33830" s="371"/>
      <c r="B33830" s="371"/>
      <c r="C33830" s="371"/>
      <c r="D33830" s="434"/>
    </row>
    <row r="33831" spans="1:4">
      <c r="A33831" s="371"/>
      <c r="B33831" s="371"/>
      <c r="C33831" s="371"/>
      <c r="D33831" s="434"/>
    </row>
    <row r="33832" spans="1:4">
      <c r="A33832" s="371"/>
      <c r="B33832" s="371"/>
      <c r="C33832" s="371"/>
      <c r="D33832" s="434"/>
    </row>
    <row r="33833" spans="1:4">
      <c r="A33833" s="371"/>
      <c r="B33833" s="371"/>
      <c r="C33833" s="371"/>
      <c r="D33833" s="434"/>
    </row>
    <row r="33834" spans="1:4">
      <c r="A33834" s="371"/>
      <c r="B33834" s="371"/>
      <c r="C33834" s="371"/>
      <c r="D33834" s="434"/>
    </row>
    <row r="33835" spans="1:4">
      <c r="A33835" s="371"/>
      <c r="B33835" s="371"/>
      <c r="C33835" s="371"/>
      <c r="D33835" s="434"/>
    </row>
    <row r="33836" spans="1:4">
      <c r="A33836" s="371"/>
      <c r="B33836" s="371"/>
      <c r="C33836" s="371"/>
      <c r="D33836" s="434"/>
    </row>
    <row r="33837" spans="1:4">
      <c r="A33837" s="371"/>
      <c r="B33837" s="371"/>
      <c r="C33837" s="371"/>
      <c r="D33837" s="434"/>
    </row>
    <row r="33838" spans="1:4">
      <c r="A33838" s="371"/>
      <c r="B33838" s="371"/>
      <c r="C33838" s="371"/>
      <c r="D33838" s="434"/>
    </row>
    <row r="33839" spans="1:4">
      <c r="A33839" s="371"/>
      <c r="B33839" s="371"/>
      <c r="C33839" s="371"/>
      <c r="D33839" s="434"/>
    </row>
    <row r="33840" spans="1:4">
      <c r="A33840" s="371"/>
      <c r="B33840" s="371"/>
      <c r="C33840" s="371"/>
      <c r="D33840" s="434"/>
    </row>
    <row r="33841" spans="1:4">
      <c r="A33841" s="371"/>
      <c r="B33841" s="371"/>
      <c r="C33841" s="371"/>
      <c r="D33841" s="434"/>
    </row>
    <row r="33842" spans="1:4">
      <c r="A33842" s="371"/>
      <c r="B33842" s="371"/>
      <c r="C33842" s="371"/>
      <c r="D33842" s="434"/>
    </row>
    <row r="33843" spans="1:4">
      <c r="A33843" s="371"/>
      <c r="B33843" s="371"/>
      <c r="C33843" s="371"/>
      <c r="D33843" s="434"/>
    </row>
    <row r="33844" spans="1:4">
      <c r="A33844" s="371"/>
      <c r="B33844" s="371"/>
      <c r="C33844" s="371"/>
      <c r="D33844" s="434"/>
    </row>
    <row r="33845" spans="1:4">
      <c r="A33845" s="371"/>
      <c r="B33845" s="371"/>
      <c r="C33845" s="371"/>
      <c r="D33845" s="434"/>
    </row>
    <row r="33846" spans="1:4">
      <c r="A33846" s="371"/>
      <c r="B33846" s="371"/>
      <c r="C33846" s="371"/>
      <c r="D33846" s="434"/>
    </row>
    <row r="33847" spans="1:4">
      <c r="A33847" s="371"/>
      <c r="B33847" s="371"/>
      <c r="C33847" s="371"/>
      <c r="D33847" s="434"/>
    </row>
    <row r="33848" spans="1:4">
      <c r="A33848" s="371"/>
      <c r="B33848" s="371"/>
      <c r="C33848" s="371"/>
      <c r="D33848" s="434"/>
    </row>
    <row r="33849" spans="1:4">
      <c r="A33849" s="371"/>
      <c r="B33849" s="371"/>
      <c r="C33849" s="371"/>
      <c r="D33849" s="434"/>
    </row>
    <row r="33850" spans="1:4">
      <c r="A33850" s="371"/>
      <c r="B33850" s="371"/>
      <c r="C33850" s="371"/>
      <c r="D33850" s="434"/>
    </row>
    <row r="33851" spans="1:4">
      <c r="A33851" s="371"/>
      <c r="B33851" s="371"/>
      <c r="C33851" s="371"/>
      <c r="D33851" s="434"/>
    </row>
    <row r="33852" spans="1:4">
      <c r="A33852" s="371"/>
      <c r="B33852" s="371"/>
      <c r="C33852" s="371"/>
      <c r="D33852" s="434"/>
    </row>
    <row r="33853" spans="1:4">
      <c r="A33853" s="371"/>
      <c r="B33853" s="371"/>
      <c r="C33853" s="371"/>
      <c r="D33853" s="434"/>
    </row>
    <row r="33854" spans="1:4">
      <c r="A33854" s="371"/>
      <c r="B33854" s="371"/>
      <c r="C33854" s="371"/>
      <c r="D33854" s="434"/>
    </row>
    <row r="33855" spans="1:4">
      <c r="A33855" s="371"/>
      <c r="B33855" s="371"/>
      <c r="C33855" s="371"/>
      <c r="D33855" s="434"/>
    </row>
    <row r="33856" spans="1:4">
      <c r="A33856" s="371"/>
      <c r="B33856" s="371"/>
      <c r="C33856" s="371"/>
      <c r="D33856" s="434"/>
    </row>
    <row r="33857" spans="1:4">
      <c r="A33857" s="371"/>
      <c r="B33857" s="371"/>
      <c r="C33857" s="371"/>
      <c r="D33857" s="434"/>
    </row>
    <row r="33858" spans="1:4">
      <c r="A33858" s="371"/>
      <c r="B33858" s="371"/>
      <c r="C33858" s="371"/>
      <c r="D33858" s="434"/>
    </row>
    <row r="33859" spans="1:4">
      <c r="A33859" s="371"/>
      <c r="B33859" s="371"/>
      <c r="C33859" s="371"/>
      <c r="D33859" s="434"/>
    </row>
    <row r="33860" spans="1:4">
      <c r="A33860" s="371"/>
      <c r="B33860" s="371"/>
      <c r="C33860" s="371"/>
      <c r="D33860" s="434"/>
    </row>
    <row r="33861" spans="1:4">
      <c r="A33861" s="371"/>
      <c r="B33861" s="371"/>
      <c r="C33861" s="371"/>
      <c r="D33861" s="434"/>
    </row>
    <row r="33862" spans="1:4">
      <c r="A33862" s="371"/>
      <c r="B33862" s="371"/>
      <c r="C33862" s="371"/>
      <c r="D33862" s="434"/>
    </row>
    <row r="33863" spans="1:4">
      <c r="A33863" s="371"/>
      <c r="B33863" s="371"/>
      <c r="C33863" s="371"/>
      <c r="D33863" s="434"/>
    </row>
    <row r="33864" spans="1:4">
      <c r="A33864" s="371"/>
      <c r="B33864" s="371"/>
      <c r="C33864" s="371"/>
      <c r="D33864" s="434"/>
    </row>
    <row r="33865" spans="1:4">
      <c r="A33865" s="371"/>
      <c r="B33865" s="371"/>
      <c r="C33865" s="371"/>
      <c r="D33865" s="434"/>
    </row>
    <row r="33866" spans="1:4">
      <c r="A33866" s="371"/>
      <c r="B33866" s="371"/>
      <c r="C33866" s="371"/>
      <c r="D33866" s="434"/>
    </row>
    <row r="33867" spans="1:4">
      <c r="A33867" s="371"/>
      <c r="B33867" s="371"/>
      <c r="C33867" s="371"/>
      <c r="D33867" s="434"/>
    </row>
    <row r="33868" spans="1:4">
      <c r="A33868" s="371"/>
      <c r="B33868" s="371"/>
      <c r="C33868" s="371"/>
      <c r="D33868" s="434"/>
    </row>
    <row r="33869" spans="1:4">
      <c r="A33869" s="371"/>
      <c r="B33869" s="371"/>
      <c r="C33869" s="371"/>
      <c r="D33869" s="434"/>
    </row>
    <row r="33870" spans="1:4">
      <c r="A33870" s="371"/>
      <c r="B33870" s="371"/>
      <c r="C33870" s="371"/>
      <c r="D33870" s="434"/>
    </row>
    <row r="33871" spans="1:4">
      <c r="A33871" s="371"/>
      <c r="B33871" s="371"/>
      <c r="C33871" s="371"/>
      <c r="D33871" s="434"/>
    </row>
    <row r="33872" spans="1:4">
      <c r="A33872" s="371"/>
      <c r="B33872" s="371"/>
      <c r="C33872" s="371"/>
      <c r="D33872" s="434"/>
    </row>
    <row r="33873" spans="1:4">
      <c r="A33873" s="371"/>
      <c r="B33873" s="371"/>
      <c r="C33873" s="371"/>
      <c r="D33873" s="434"/>
    </row>
    <row r="33874" spans="1:4">
      <c r="A33874" s="371"/>
      <c r="B33874" s="371"/>
      <c r="C33874" s="371"/>
      <c r="D33874" s="434"/>
    </row>
    <row r="33875" spans="1:4">
      <c r="A33875" s="371"/>
      <c r="B33875" s="371"/>
      <c r="C33875" s="371"/>
      <c r="D33875" s="434"/>
    </row>
    <row r="33876" spans="1:4">
      <c r="A33876" s="371"/>
      <c r="B33876" s="371"/>
      <c r="C33876" s="371"/>
      <c r="D33876" s="434"/>
    </row>
    <row r="33877" spans="1:4">
      <c r="A33877" s="371"/>
      <c r="B33877" s="371"/>
      <c r="C33877" s="371"/>
      <c r="D33877" s="434"/>
    </row>
    <row r="33878" spans="1:4">
      <c r="A33878" s="371"/>
      <c r="B33878" s="371"/>
      <c r="C33878" s="371"/>
      <c r="D33878" s="434"/>
    </row>
    <row r="33879" spans="1:4">
      <c r="A33879" s="371"/>
      <c r="B33879" s="371"/>
      <c r="C33879" s="371"/>
      <c r="D33879" s="434"/>
    </row>
    <row r="33880" spans="1:4">
      <c r="A33880" s="371"/>
      <c r="B33880" s="371"/>
      <c r="C33880" s="371"/>
      <c r="D33880" s="434"/>
    </row>
    <row r="33881" spans="1:4">
      <c r="A33881" s="371"/>
      <c r="B33881" s="371"/>
      <c r="C33881" s="371"/>
      <c r="D33881" s="434"/>
    </row>
    <row r="33882" spans="1:4">
      <c r="A33882" s="371"/>
      <c r="B33882" s="371"/>
      <c r="C33882" s="371"/>
      <c r="D33882" s="434"/>
    </row>
    <row r="33883" spans="1:4">
      <c r="A33883" s="371"/>
      <c r="B33883" s="371"/>
      <c r="C33883" s="371"/>
      <c r="D33883" s="434"/>
    </row>
    <row r="33884" spans="1:4">
      <c r="A33884" s="371"/>
      <c r="B33884" s="371"/>
      <c r="C33884" s="371"/>
      <c r="D33884" s="434"/>
    </row>
    <row r="33885" spans="1:4">
      <c r="A33885" s="371"/>
      <c r="B33885" s="371"/>
      <c r="C33885" s="371"/>
      <c r="D33885" s="434"/>
    </row>
    <row r="33886" spans="1:4">
      <c r="A33886" s="371"/>
      <c r="B33886" s="371"/>
      <c r="C33886" s="371"/>
      <c r="D33886" s="434"/>
    </row>
    <row r="33887" spans="1:4">
      <c r="A33887" s="371"/>
      <c r="B33887" s="371"/>
      <c r="C33887" s="371"/>
      <c r="D33887" s="434"/>
    </row>
    <row r="33888" spans="1:4">
      <c r="A33888" s="371"/>
      <c r="B33888" s="371"/>
      <c r="C33888" s="371"/>
      <c r="D33888" s="434"/>
    </row>
    <row r="33889" spans="1:4">
      <c r="A33889" s="371"/>
      <c r="B33889" s="371"/>
      <c r="C33889" s="371"/>
      <c r="D33889" s="434"/>
    </row>
    <row r="33890" spans="1:4">
      <c r="A33890" s="371"/>
      <c r="B33890" s="371"/>
      <c r="C33890" s="371"/>
      <c r="D33890" s="434"/>
    </row>
    <row r="33891" spans="1:4">
      <c r="A33891" s="371"/>
      <c r="B33891" s="371"/>
      <c r="C33891" s="371"/>
      <c r="D33891" s="434"/>
    </row>
    <row r="33892" spans="1:4">
      <c r="A33892" s="371"/>
      <c r="B33892" s="371"/>
      <c r="C33892" s="371"/>
      <c r="D33892" s="434"/>
    </row>
    <row r="33893" spans="1:4">
      <c r="A33893" s="371"/>
      <c r="B33893" s="371"/>
      <c r="C33893" s="371"/>
      <c r="D33893" s="434"/>
    </row>
    <row r="33894" spans="1:4">
      <c r="A33894" s="371"/>
      <c r="B33894" s="371"/>
      <c r="C33894" s="371"/>
      <c r="D33894" s="434"/>
    </row>
    <row r="33895" spans="1:4">
      <c r="A33895" s="371"/>
      <c r="B33895" s="371"/>
      <c r="C33895" s="371"/>
      <c r="D33895" s="434"/>
    </row>
    <row r="33896" spans="1:4">
      <c r="A33896" s="371"/>
      <c r="B33896" s="371"/>
      <c r="C33896" s="371"/>
      <c r="D33896" s="434"/>
    </row>
    <row r="33897" spans="1:4">
      <c r="A33897" s="371"/>
      <c r="B33897" s="371"/>
      <c r="C33897" s="371"/>
      <c r="D33897" s="434"/>
    </row>
    <row r="33898" spans="1:4">
      <c r="A33898" s="371"/>
      <c r="B33898" s="371"/>
      <c r="C33898" s="371"/>
      <c r="D33898" s="434"/>
    </row>
    <row r="33899" spans="1:4">
      <c r="A33899" s="371"/>
      <c r="B33899" s="371"/>
      <c r="C33899" s="371"/>
      <c r="D33899" s="434"/>
    </row>
    <row r="33900" spans="1:4">
      <c r="A33900" s="371"/>
      <c r="B33900" s="371"/>
      <c r="C33900" s="371"/>
      <c r="D33900" s="434"/>
    </row>
    <row r="33901" spans="1:4">
      <c r="A33901" s="371"/>
      <c r="B33901" s="371"/>
      <c r="C33901" s="371"/>
      <c r="D33901" s="434"/>
    </row>
    <row r="33902" spans="1:4">
      <c r="A33902" s="371"/>
      <c r="B33902" s="371"/>
      <c r="C33902" s="371"/>
      <c r="D33902" s="434"/>
    </row>
    <row r="33903" spans="1:4">
      <c r="A33903" s="371"/>
      <c r="B33903" s="371"/>
      <c r="C33903" s="371"/>
      <c r="D33903" s="434"/>
    </row>
    <row r="33904" spans="1:4">
      <c r="A33904" s="371"/>
      <c r="B33904" s="371"/>
      <c r="C33904" s="371"/>
      <c r="D33904" s="434"/>
    </row>
    <row r="33905" spans="1:4">
      <c r="A33905" s="371"/>
      <c r="B33905" s="371"/>
      <c r="C33905" s="371"/>
      <c r="D33905" s="434"/>
    </row>
    <row r="33906" spans="1:4">
      <c r="A33906" s="371"/>
      <c r="B33906" s="371"/>
      <c r="C33906" s="371"/>
      <c r="D33906" s="434"/>
    </row>
    <row r="33907" spans="1:4">
      <c r="A33907" s="371"/>
      <c r="B33907" s="371"/>
      <c r="C33907" s="371"/>
      <c r="D33907" s="434"/>
    </row>
    <row r="33908" spans="1:4">
      <c r="A33908" s="371"/>
      <c r="B33908" s="371"/>
      <c r="C33908" s="371"/>
      <c r="D33908" s="434"/>
    </row>
    <row r="33909" spans="1:4">
      <c r="A33909" s="371"/>
      <c r="B33909" s="371"/>
      <c r="C33909" s="371"/>
      <c r="D33909" s="434"/>
    </row>
    <row r="33910" spans="1:4">
      <c r="A33910" s="371"/>
      <c r="B33910" s="371"/>
      <c r="C33910" s="371"/>
      <c r="D33910" s="434"/>
    </row>
    <row r="33911" spans="1:4">
      <c r="A33911" s="371"/>
      <c r="B33911" s="371"/>
      <c r="C33911" s="371"/>
      <c r="D33911" s="434"/>
    </row>
    <row r="33912" spans="1:4">
      <c r="A33912" s="371"/>
      <c r="B33912" s="371"/>
      <c r="C33912" s="371"/>
      <c r="D33912" s="434"/>
    </row>
    <row r="33913" spans="1:4">
      <c r="A33913" s="371"/>
      <c r="B33913" s="371"/>
      <c r="C33913" s="371"/>
      <c r="D33913" s="434"/>
    </row>
    <row r="33914" spans="1:4">
      <c r="A33914" s="371"/>
      <c r="B33914" s="371"/>
      <c r="C33914" s="371"/>
      <c r="D33914" s="434"/>
    </row>
    <row r="33915" spans="1:4">
      <c r="A33915" s="371"/>
      <c r="B33915" s="371"/>
      <c r="C33915" s="371"/>
      <c r="D33915" s="434"/>
    </row>
    <row r="33916" spans="1:4">
      <c r="A33916" s="371"/>
      <c r="B33916" s="371"/>
      <c r="C33916" s="371"/>
      <c r="D33916" s="434"/>
    </row>
    <row r="33917" spans="1:4">
      <c r="A33917" s="371"/>
      <c r="B33917" s="371"/>
      <c r="C33917" s="371"/>
      <c r="D33917" s="434"/>
    </row>
    <row r="33918" spans="1:4">
      <c r="A33918" s="371"/>
      <c r="B33918" s="371"/>
      <c r="C33918" s="371"/>
      <c r="D33918" s="434"/>
    </row>
    <row r="33919" spans="1:4">
      <c r="A33919" s="371"/>
      <c r="B33919" s="371"/>
      <c r="C33919" s="371"/>
      <c r="D33919" s="434"/>
    </row>
    <row r="33920" spans="1:4">
      <c r="A33920" s="371"/>
      <c r="B33920" s="371"/>
      <c r="C33920" s="371"/>
      <c r="D33920" s="434"/>
    </row>
    <row r="33921" spans="1:4">
      <c r="A33921" s="371"/>
      <c r="B33921" s="371"/>
      <c r="C33921" s="371"/>
      <c r="D33921" s="434"/>
    </row>
    <row r="33922" spans="1:4">
      <c r="A33922" s="371"/>
      <c r="B33922" s="371"/>
      <c r="C33922" s="371"/>
      <c r="D33922" s="434"/>
    </row>
    <row r="33923" spans="1:4">
      <c r="A33923" s="371"/>
      <c r="B33923" s="371"/>
      <c r="C33923" s="371"/>
      <c r="D33923" s="434"/>
    </row>
    <row r="33924" spans="1:4">
      <c r="A33924" s="371"/>
      <c r="B33924" s="371"/>
      <c r="C33924" s="371"/>
      <c r="D33924" s="434"/>
    </row>
    <row r="33925" spans="1:4">
      <c r="A33925" s="371"/>
      <c r="B33925" s="371"/>
      <c r="C33925" s="371"/>
      <c r="D33925" s="434"/>
    </row>
    <row r="33926" spans="1:4">
      <c r="A33926" s="371"/>
      <c r="B33926" s="371"/>
      <c r="C33926" s="371"/>
      <c r="D33926" s="434"/>
    </row>
    <row r="33927" spans="1:4">
      <c r="A33927" s="371"/>
      <c r="B33927" s="371"/>
      <c r="C33927" s="371"/>
      <c r="D33927" s="434"/>
    </row>
    <row r="33928" spans="1:4">
      <c r="A33928" s="371"/>
      <c r="B33928" s="371"/>
      <c r="C33928" s="371"/>
      <c r="D33928" s="434"/>
    </row>
    <row r="33929" spans="1:4">
      <c r="A33929" s="371"/>
      <c r="B33929" s="371"/>
      <c r="C33929" s="371"/>
      <c r="D33929" s="434"/>
    </row>
    <row r="33930" spans="1:4">
      <c r="A33930" s="371"/>
      <c r="B33930" s="371"/>
      <c r="C33930" s="371"/>
      <c r="D33930" s="434"/>
    </row>
    <row r="33931" spans="1:4">
      <c r="A33931" s="371"/>
      <c r="B33931" s="371"/>
      <c r="C33931" s="371"/>
      <c r="D33931" s="434"/>
    </row>
    <row r="33932" spans="1:4">
      <c r="A33932" s="371"/>
      <c r="B33932" s="371"/>
      <c r="C33932" s="371"/>
      <c r="D33932" s="434"/>
    </row>
    <row r="33933" spans="1:4">
      <c r="A33933" s="371"/>
      <c r="B33933" s="371"/>
      <c r="C33933" s="371"/>
      <c r="D33933" s="434"/>
    </row>
    <row r="33934" spans="1:4">
      <c r="A33934" s="371"/>
      <c r="B33934" s="371"/>
      <c r="C33934" s="371"/>
      <c r="D33934" s="434"/>
    </row>
    <row r="33935" spans="1:4">
      <c r="A33935" s="371"/>
      <c r="B33935" s="371"/>
      <c r="C33935" s="371"/>
      <c r="D33935" s="434"/>
    </row>
    <row r="33936" spans="1:4">
      <c r="A33936" s="371"/>
      <c r="B33936" s="371"/>
      <c r="C33936" s="371"/>
      <c r="D33936" s="434"/>
    </row>
    <row r="33937" spans="1:4">
      <c r="A33937" s="371"/>
      <c r="B33937" s="371"/>
      <c r="C33937" s="371"/>
      <c r="D33937" s="434"/>
    </row>
    <row r="33938" spans="1:4">
      <c r="A33938" s="371"/>
      <c r="B33938" s="371"/>
      <c r="C33938" s="371"/>
      <c r="D33938" s="434"/>
    </row>
    <row r="33939" spans="1:4">
      <c r="A33939" s="371"/>
      <c r="B33939" s="371"/>
      <c r="C33939" s="371"/>
      <c r="D33939" s="434"/>
    </row>
    <row r="33940" spans="1:4">
      <c r="A33940" s="371"/>
      <c r="B33940" s="371"/>
      <c r="C33940" s="371"/>
      <c r="D33940" s="434"/>
    </row>
    <row r="33941" spans="1:4">
      <c r="A33941" s="371"/>
      <c r="B33941" s="371"/>
      <c r="C33941" s="371"/>
      <c r="D33941" s="434"/>
    </row>
    <row r="33942" spans="1:4">
      <c r="A33942" s="371"/>
      <c r="B33942" s="371"/>
      <c r="C33942" s="371"/>
      <c r="D33942" s="434"/>
    </row>
    <row r="33943" spans="1:4">
      <c r="A33943" s="371"/>
      <c r="B33943" s="371"/>
      <c r="C33943" s="371"/>
      <c r="D33943" s="434"/>
    </row>
    <row r="33944" spans="1:4">
      <c r="A33944" s="371"/>
      <c r="B33944" s="371"/>
      <c r="C33944" s="371"/>
      <c r="D33944" s="434"/>
    </row>
    <row r="33945" spans="1:4">
      <c r="A33945" s="371"/>
      <c r="B33945" s="371"/>
      <c r="C33945" s="371"/>
      <c r="D33945" s="434"/>
    </row>
    <row r="33946" spans="1:4">
      <c r="A33946" s="371"/>
      <c r="B33946" s="371"/>
      <c r="C33946" s="371"/>
      <c r="D33946" s="434"/>
    </row>
    <row r="33947" spans="1:4">
      <c r="A33947" s="371"/>
      <c r="B33947" s="371"/>
      <c r="C33947" s="371"/>
      <c r="D33947" s="434"/>
    </row>
    <row r="33948" spans="1:4">
      <c r="A33948" s="371"/>
      <c r="B33948" s="371"/>
      <c r="C33948" s="371"/>
      <c r="D33948" s="434"/>
    </row>
    <row r="33949" spans="1:4">
      <c r="A33949" s="371"/>
      <c r="B33949" s="371"/>
      <c r="C33949" s="371"/>
      <c r="D33949" s="434"/>
    </row>
    <row r="33950" spans="1:4">
      <c r="A33950" s="371"/>
      <c r="B33950" s="371"/>
      <c r="C33950" s="371"/>
      <c r="D33950" s="434"/>
    </row>
    <row r="33951" spans="1:4">
      <c r="A33951" s="371"/>
      <c r="B33951" s="371"/>
      <c r="C33951" s="371"/>
      <c r="D33951" s="434"/>
    </row>
    <row r="33952" spans="1:4">
      <c r="A33952" s="371"/>
      <c r="B33952" s="371"/>
      <c r="C33952" s="371"/>
      <c r="D33952" s="434"/>
    </row>
    <row r="33953" spans="1:4">
      <c r="A33953" s="371"/>
      <c r="B33953" s="371"/>
      <c r="C33953" s="371"/>
      <c r="D33953" s="434"/>
    </row>
    <row r="33954" spans="1:4">
      <c r="A33954" s="371"/>
      <c r="B33954" s="371"/>
      <c r="C33954" s="371"/>
      <c r="D33954" s="434"/>
    </row>
    <row r="33955" spans="1:4">
      <c r="A33955" s="371"/>
      <c r="B33955" s="371"/>
      <c r="C33955" s="371"/>
      <c r="D33955" s="434"/>
    </row>
    <row r="33956" spans="1:4">
      <c r="A33956" s="371"/>
      <c r="B33956" s="371"/>
      <c r="C33956" s="371"/>
      <c r="D33956" s="434"/>
    </row>
    <row r="33957" spans="1:4">
      <c r="A33957" s="371"/>
      <c r="B33957" s="371"/>
      <c r="C33957" s="371"/>
      <c r="D33957" s="434"/>
    </row>
    <row r="33958" spans="1:4">
      <c r="A33958" s="371"/>
      <c r="B33958" s="371"/>
      <c r="C33958" s="371"/>
      <c r="D33958" s="434"/>
    </row>
    <row r="33959" spans="1:4">
      <c r="A33959" s="371"/>
      <c r="B33959" s="371"/>
      <c r="C33959" s="371"/>
      <c r="D33959" s="434"/>
    </row>
    <row r="33960" spans="1:4">
      <c r="A33960" s="371"/>
      <c r="B33960" s="371"/>
      <c r="C33960" s="371"/>
      <c r="D33960" s="434"/>
    </row>
    <row r="33961" spans="1:4">
      <c r="A33961" s="371"/>
      <c r="B33961" s="371"/>
      <c r="C33961" s="371"/>
      <c r="D33961" s="434"/>
    </row>
    <row r="33962" spans="1:4">
      <c r="A33962" s="371"/>
      <c r="B33962" s="371"/>
      <c r="C33962" s="371"/>
      <c r="D33962" s="434"/>
    </row>
    <row r="33963" spans="1:4">
      <c r="A33963" s="371"/>
      <c r="B33963" s="371"/>
      <c r="C33963" s="371"/>
      <c r="D33963" s="434"/>
    </row>
    <row r="33964" spans="1:4">
      <c r="A33964" s="371"/>
      <c r="B33964" s="371"/>
      <c r="C33964" s="371"/>
      <c r="D33964" s="434"/>
    </row>
    <row r="33965" spans="1:4">
      <c r="A33965" s="371"/>
      <c r="B33965" s="371"/>
      <c r="C33965" s="371"/>
      <c r="D33965" s="434"/>
    </row>
    <row r="33966" spans="1:4">
      <c r="A33966" s="371"/>
      <c r="B33966" s="371"/>
      <c r="C33966" s="371"/>
      <c r="D33966" s="434"/>
    </row>
    <row r="33967" spans="1:4">
      <c r="A33967" s="371"/>
      <c r="B33967" s="371"/>
      <c r="C33967" s="371"/>
      <c r="D33967" s="434"/>
    </row>
    <row r="33968" spans="1:4">
      <c r="A33968" s="371"/>
      <c r="B33968" s="371"/>
      <c r="C33968" s="371"/>
      <c r="D33968" s="434"/>
    </row>
    <row r="33969" spans="1:4">
      <c r="A33969" s="371"/>
      <c r="B33969" s="371"/>
      <c r="C33969" s="371"/>
      <c r="D33969" s="434"/>
    </row>
    <row r="33970" spans="1:4">
      <c r="A33970" s="371"/>
      <c r="B33970" s="371"/>
      <c r="C33970" s="371"/>
      <c r="D33970" s="434"/>
    </row>
    <row r="33971" spans="1:4">
      <c r="A33971" s="371"/>
      <c r="B33971" s="371"/>
      <c r="C33971" s="371"/>
      <c r="D33971" s="434"/>
    </row>
    <row r="33972" spans="1:4">
      <c r="A33972" s="371"/>
      <c r="B33972" s="371"/>
      <c r="C33972" s="371"/>
      <c r="D33972" s="434"/>
    </row>
    <row r="33973" spans="1:4">
      <c r="A33973" s="371"/>
      <c r="B33973" s="371"/>
      <c r="C33973" s="371"/>
      <c r="D33973" s="434"/>
    </row>
    <row r="33974" spans="1:4">
      <c r="A33974" s="371"/>
      <c r="B33974" s="371"/>
      <c r="C33974" s="371"/>
      <c r="D33974" s="434"/>
    </row>
    <row r="33975" spans="1:4">
      <c r="A33975" s="371"/>
      <c r="B33975" s="371"/>
      <c r="C33975" s="371"/>
      <c r="D33975" s="434"/>
    </row>
    <row r="33976" spans="1:4">
      <c r="A33976" s="371"/>
      <c r="B33976" s="371"/>
      <c r="C33976" s="371"/>
      <c r="D33976" s="434"/>
    </row>
    <row r="33977" spans="1:4">
      <c r="A33977" s="371"/>
      <c r="B33977" s="371"/>
      <c r="C33977" s="371"/>
      <c r="D33977" s="434"/>
    </row>
    <row r="33978" spans="1:4">
      <c r="A33978" s="371"/>
      <c r="B33978" s="371"/>
      <c r="C33978" s="371"/>
      <c r="D33978" s="434"/>
    </row>
    <row r="33979" spans="1:4">
      <c r="A33979" s="371"/>
      <c r="B33979" s="371"/>
      <c r="C33979" s="371"/>
      <c r="D33979" s="434"/>
    </row>
    <row r="33980" spans="1:4">
      <c r="A33980" s="371"/>
      <c r="B33980" s="371"/>
      <c r="C33980" s="371"/>
      <c r="D33980" s="434"/>
    </row>
    <row r="33981" spans="1:4">
      <c r="A33981" s="371"/>
      <c r="B33981" s="371"/>
      <c r="C33981" s="371"/>
      <c r="D33981" s="434"/>
    </row>
    <row r="33982" spans="1:4">
      <c r="A33982" s="371"/>
      <c r="B33982" s="371"/>
      <c r="C33982" s="371"/>
      <c r="D33982" s="434"/>
    </row>
    <row r="33983" spans="1:4">
      <c r="A33983" s="371"/>
      <c r="B33983" s="371"/>
      <c r="C33983" s="371"/>
      <c r="D33983" s="434"/>
    </row>
    <row r="33984" spans="1:4">
      <c r="A33984" s="371"/>
      <c r="B33984" s="371"/>
      <c r="C33984" s="371"/>
      <c r="D33984" s="434"/>
    </row>
    <row r="33985" spans="1:4">
      <c r="A33985" s="371"/>
      <c r="B33985" s="371"/>
      <c r="C33985" s="371"/>
      <c r="D33985" s="434"/>
    </row>
    <row r="33986" spans="1:4">
      <c r="A33986" s="371"/>
      <c r="B33986" s="371"/>
      <c r="C33986" s="371"/>
      <c r="D33986" s="434"/>
    </row>
    <row r="33987" spans="1:4">
      <c r="A33987" s="371"/>
      <c r="B33987" s="371"/>
      <c r="C33987" s="371"/>
      <c r="D33987" s="434"/>
    </row>
    <row r="33988" spans="1:4">
      <c r="A33988" s="371"/>
      <c r="B33988" s="371"/>
      <c r="C33988" s="371"/>
      <c r="D33988" s="434"/>
    </row>
    <row r="33989" spans="1:4">
      <c r="A33989" s="371"/>
      <c r="B33989" s="371"/>
      <c r="C33989" s="371"/>
      <c r="D33989" s="434"/>
    </row>
    <row r="33990" spans="1:4">
      <c r="A33990" s="371"/>
      <c r="B33990" s="371"/>
      <c r="C33990" s="371"/>
      <c r="D33990" s="434"/>
    </row>
    <row r="33991" spans="1:4">
      <c r="A33991" s="371"/>
      <c r="B33991" s="371"/>
      <c r="C33991" s="371"/>
      <c r="D33991" s="434"/>
    </row>
    <row r="33992" spans="1:4">
      <c r="A33992" s="371"/>
      <c r="B33992" s="371"/>
      <c r="C33992" s="371"/>
      <c r="D33992" s="434"/>
    </row>
    <row r="33993" spans="1:4">
      <c r="A33993" s="371"/>
      <c r="B33993" s="371"/>
      <c r="C33993" s="371"/>
      <c r="D33993" s="434"/>
    </row>
    <row r="33994" spans="1:4">
      <c r="A33994" s="371"/>
      <c r="B33994" s="371"/>
      <c r="C33994" s="371"/>
      <c r="D33994" s="434"/>
    </row>
    <row r="33995" spans="1:4">
      <c r="A33995" s="371"/>
      <c r="B33995" s="371"/>
      <c r="C33995" s="371"/>
      <c r="D33995" s="434"/>
    </row>
    <row r="33996" spans="1:4">
      <c r="A33996" s="371"/>
      <c r="B33996" s="371"/>
      <c r="C33996" s="371"/>
      <c r="D33996" s="434"/>
    </row>
    <row r="33997" spans="1:4">
      <c r="A33997" s="371"/>
      <c r="B33997" s="371"/>
      <c r="C33997" s="371"/>
      <c r="D33997" s="434"/>
    </row>
    <row r="33998" spans="1:4">
      <c r="A33998" s="371"/>
      <c r="B33998" s="371"/>
      <c r="C33998" s="371"/>
      <c r="D33998" s="434"/>
    </row>
    <row r="33999" spans="1:4">
      <c r="A33999" s="371"/>
      <c r="B33999" s="371"/>
      <c r="C33999" s="371"/>
      <c r="D33999" s="434"/>
    </row>
    <row r="34000" spans="1:4">
      <c r="A34000" s="371"/>
      <c r="B34000" s="371"/>
      <c r="C34000" s="371"/>
      <c r="D34000" s="434"/>
    </row>
    <row r="34001" spans="1:4">
      <c r="A34001" s="371"/>
      <c r="B34001" s="371"/>
      <c r="C34001" s="371"/>
      <c r="D34001" s="434"/>
    </row>
    <row r="34002" spans="1:4">
      <c r="A34002" s="371"/>
      <c r="B34002" s="371"/>
      <c r="C34002" s="371"/>
      <c r="D34002" s="434"/>
    </row>
    <row r="34003" spans="1:4">
      <c r="A34003" s="371"/>
      <c r="B34003" s="371"/>
      <c r="C34003" s="371"/>
      <c r="D34003" s="434"/>
    </row>
    <row r="34004" spans="1:4">
      <c r="A34004" s="371"/>
      <c r="B34004" s="371"/>
      <c r="C34004" s="371"/>
      <c r="D34004" s="434"/>
    </row>
    <row r="34005" spans="1:4">
      <c r="A34005" s="371"/>
      <c r="B34005" s="371"/>
      <c r="C34005" s="371"/>
      <c r="D34005" s="434"/>
    </row>
    <row r="34006" spans="1:4">
      <c r="A34006" s="371"/>
      <c r="B34006" s="371"/>
      <c r="C34006" s="371"/>
      <c r="D34006" s="434"/>
    </row>
    <row r="34007" spans="1:4">
      <c r="A34007" s="371"/>
      <c r="B34007" s="371"/>
      <c r="C34007" s="371"/>
      <c r="D34007" s="434"/>
    </row>
    <row r="34008" spans="1:4">
      <c r="A34008" s="371"/>
      <c r="B34008" s="371"/>
      <c r="C34008" s="371"/>
      <c r="D34008" s="434"/>
    </row>
    <row r="34009" spans="1:4">
      <c r="A34009" s="371"/>
      <c r="B34009" s="371"/>
      <c r="C34009" s="371"/>
      <c r="D34009" s="434"/>
    </row>
    <row r="34010" spans="1:4">
      <c r="A34010" s="371"/>
      <c r="B34010" s="371"/>
      <c r="C34010" s="371"/>
      <c r="D34010" s="434"/>
    </row>
    <row r="34011" spans="1:4">
      <c r="A34011" s="371"/>
      <c r="B34011" s="371"/>
      <c r="C34011" s="371"/>
      <c r="D34011" s="434"/>
    </row>
    <row r="34012" spans="1:4">
      <c r="A34012" s="371"/>
      <c r="B34012" s="371"/>
      <c r="C34012" s="371"/>
      <c r="D34012" s="434"/>
    </row>
    <row r="34013" spans="1:4">
      <c r="A34013" s="371"/>
      <c r="B34013" s="371"/>
      <c r="C34013" s="371"/>
      <c r="D34013" s="434"/>
    </row>
    <row r="34014" spans="1:4">
      <c r="A34014" s="371"/>
      <c r="B34014" s="371"/>
      <c r="C34014" s="371"/>
      <c r="D34014" s="434"/>
    </row>
    <row r="34015" spans="1:4">
      <c r="A34015" s="371"/>
      <c r="B34015" s="371"/>
      <c r="C34015" s="371"/>
      <c r="D34015" s="434"/>
    </row>
    <row r="34016" spans="1:4">
      <c r="A34016" s="371"/>
      <c r="B34016" s="371"/>
      <c r="C34016" s="371"/>
      <c r="D34016" s="434"/>
    </row>
    <row r="34017" spans="1:4">
      <c r="A34017" s="371"/>
      <c r="B34017" s="371"/>
      <c r="C34017" s="371"/>
      <c r="D34017" s="434"/>
    </row>
    <row r="34018" spans="1:4">
      <c r="A34018" s="371"/>
      <c r="B34018" s="371"/>
      <c r="C34018" s="371"/>
      <c r="D34018" s="434"/>
    </row>
    <row r="34019" spans="1:4">
      <c r="A34019" s="371"/>
      <c r="B34019" s="371"/>
      <c r="C34019" s="371"/>
      <c r="D34019" s="434"/>
    </row>
    <row r="34020" spans="1:4">
      <c r="A34020" s="371"/>
      <c r="B34020" s="371"/>
      <c r="C34020" s="371"/>
      <c r="D34020" s="434"/>
    </row>
    <row r="34021" spans="1:4">
      <c r="A34021" s="371"/>
      <c r="B34021" s="371"/>
      <c r="C34021" s="371"/>
      <c r="D34021" s="434"/>
    </row>
    <row r="34022" spans="1:4">
      <c r="A34022" s="371"/>
      <c r="B34022" s="371"/>
      <c r="C34022" s="371"/>
      <c r="D34022" s="434"/>
    </row>
    <row r="34023" spans="1:4">
      <c r="A34023" s="371"/>
      <c r="B34023" s="371"/>
      <c r="C34023" s="371"/>
      <c r="D34023" s="434"/>
    </row>
    <row r="34024" spans="1:4">
      <c r="A34024" s="371"/>
      <c r="B34024" s="371"/>
      <c r="C34024" s="371"/>
      <c r="D34024" s="434"/>
    </row>
    <row r="34025" spans="1:4">
      <c r="A34025" s="371"/>
      <c r="B34025" s="371"/>
      <c r="C34025" s="371"/>
      <c r="D34025" s="434"/>
    </row>
    <row r="34026" spans="1:4">
      <c r="A34026" s="371"/>
      <c r="B34026" s="371"/>
      <c r="C34026" s="371"/>
      <c r="D34026" s="434"/>
    </row>
    <row r="34027" spans="1:4">
      <c r="A34027" s="371"/>
      <c r="B34027" s="371"/>
      <c r="C34027" s="371"/>
      <c r="D34027" s="434"/>
    </row>
    <row r="34028" spans="1:4">
      <c r="A34028" s="371"/>
      <c r="B34028" s="371"/>
      <c r="C34028" s="371"/>
      <c r="D34028" s="434"/>
    </row>
    <row r="34029" spans="1:4">
      <c r="A34029" s="371"/>
      <c r="B34029" s="371"/>
      <c r="C34029" s="371"/>
      <c r="D34029" s="434"/>
    </row>
    <row r="34030" spans="1:4">
      <c r="A34030" s="371"/>
      <c r="B34030" s="371"/>
      <c r="C34030" s="371"/>
      <c r="D34030" s="434"/>
    </row>
    <row r="34031" spans="1:4">
      <c r="A34031" s="371"/>
      <c r="B34031" s="371"/>
      <c r="C34031" s="371"/>
      <c r="D34031" s="434"/>
    </row>
    <row r="34032" spans="1:4">
      <c r="A34032" s="371"/>
      <c r="B34032" s="371"/>
      <c r="C34032" s="371"/>
      <c r="D34032" s="434"/>
    </row>
    <row r="34033" spans="1:4">
      <c r="A34033" s="371"/>
      <c r="B34033" s="371"/>
      <c r="C34033" s="371"/>
      <c r="D34033" s="434"/>
    </row>
    <row r="34034" spans="1:4">
      <c r="A34034" s="371"/>
      <c r="B34034" s="371"/>
      <c r="C34034" s="371"/>
      <c r="D34034" s="434"/>
    </row>
    <row r="34035" spans="1:4">
      <c r="A34035" s="371"/>
      <c r="B34035" s="371"/>
      <c r="C34035" s="371"/>
      <c r="D34035" s="434"/>
    </row>
    <row r="34036" spans="1:4">
      <c r="A34036" s="371"/>
      <c r="B34036" s="371"/>
      <c r="C34036" s="371"/>
      <c r="D34036" s="434"/>
    </row>
    <row r="34037" spans="1:4">
      <c r="A34037" s="371"/>
      <c r="B34037" s="371"/>
      <c r="C34037" s="371"/>
      <c r="D34037" s="434"/>
    </row>
    <row r="34038" spans="1:4">
      <c r="A34038" s="371"/>
      <c r="B34038" s="371"/>
      <c r="C34038" s="371"/>
      <c r="D34038" s="434"/>
    </row>
    <row r="34039" spans="1:4">
      <c r="A34039" s="371"/>
      <c r="B34039" s="371"/>
      <c r="C34039" s="371"/>
      <c r="D34039" s="434"/>
    </row>
    <row r="34040" spans="1:4">
      <c r="A34040" s="371"/>
      <c r="B34040" s="371"/>
      <c r="C34040" s="371"/>
      <c r="D34040" s="434"/>
    </row>
    <row r="34041" spans="1:4">
      <c r="A34041" s="371"/>
      <c r="B34041" s="371"/>
      <c r="C34041" s="371"/>
      <c r="D34041" s="434"/>
    </row>
    <row r="34042" spans="1:4">
      <c r="A34042" s="371"/>
      <c r="B34042" s="371"/>
      <c r="C34042" s="371"/>
      <c r="D34042" s="434"/>
    </row>
    <row r="34043" spans="1:4">
      <c r="A34043" s="371"/>
      <c r="B34043" s="371"/>
      <c r="C34043" s="371"/>
      <c r="D34043" s="434"/>
    </row>
    <row r="34044" spans="1:4">
      <c r="A34044" s="371"/>
      <c r="B34044" s="371"/>
      <c r="C34044" s="371"/>
      <c r="D34044" s="434"/>
    </row>
    <row r="34045" spans="1:4">
      <c r="A34045" s="371"/>
      <c r="B34045" s="371"/>
      <c r="C34045" s="371"/>
      <c r="D34045" s="434"/>
    </row>
    <row r="34046" spans="1:4">
      <c r="A34046" s="371"/>
      <c r="B34046" s="371"/>
      <c r="C34046" s="371"/>
      <c r="D34046" s="434"/>
    </row>
    <row r="34047" spans="1:4">
      <c r="A34047" s="371"/>
      <c r="B34047" s="371"/>
      <c r="C34047" s="371"/>
      <c r="D34047" s="434"/>
    </row>
    <row r="34048" spans="1:4">
      <c r="A34048" s="371"/>
      <c r="B34048" s="371"/>
      <c r="C34048" s="371"/>
      <c r="D34048" s="434"/>
    </row>
    <row r="34049" spans="1:4">
      <c r="A34049" s="371"/>
      <c r="B34049" s="371"/>
      <c r="C34049" s="371"/>
      <c r="D34049" s="434"/>
    </row>
    <row r="34050" spans="1:4">
      <c r="A34050" s="371"/>
      <c r="B34050" s="371"/>
      <c r="C34050" s="371"/>
      <c r="D34050" s="434"/>
    </row>
    <row r="34051" spans="1:4">
      <c r="A34051" s="371"/>
      <c r="B34051" s="371"/>
      <c r="C34051" s="371"/>
      <c r="D34051" s="434"/>
    </row>
    <row r="34052" spans="1:4">
      <c r="A34052" s="371"/>
      <c r="B34052" s="371"/>
      <c r="C34052" s="371"/>
      <c r="D34052" s="434"/>
    </row>
    <row r="34053" spans="1:4">
      <c r="A34053" s="371"/>
      <c r="B34053" s="371"/>
      <c r="C34053" s="371"/>
      <c r="D34053" s="434"/>
    </row>
    <row r="34054" spans="1:4">
      <c r="A34054" s="371"/>
      <c r="B34054" s="371"/>
      <c r="C34054" s="371"/>
      <c r="D34054" s="434"/>
    </row>
    <row r="34055" spans="1:4">
      <c r="A34055" s="371"/>
      <c r="B34055" s="371"/>
      <c r="C34055" s="371"/>
      <c r="D34055" s="434"/>
    </row>
    <row r="34056" spans="1:4">
      <c r="A34056" s="371"/>
      <c r="B34056" s="371"/>
      <c r="C34056" s="371"/>
      <c r="D34056" s="434"/>
    </row>
    <row r="34057" spans="1:4">
      <c r="A34057" s="371"/>
      <c r="B34057" s="371"/>
      <c r="C34057" s="371"/>
      <c r="D34057" s="434"/>
    </row>
    <row r="34058" spans="1:4">
      <c r="A34058" s="371"/>
      <c r="B34058" s="371"/>
      <c r="C34058" s="371"/>
      <c r="D34058" s="434"/>
    </row>
    <row r="34059" spans="1:4">
      <c r="A34059" s="371"/>
      <c r="B34059" s="371"/>
      <c r="C34059" s="371"/>
      <c r="D34059" s="434"/>
    </row>
    <row r="34060" spans="1:4">
      <c r="A34060" s="371"/>
      <c r="B34060" s="371"/>
      <c r="C34060" s="371"/>
      <c r="D34060" s="434"/>
    </row>
    <row r="34061" spans="1:4">
      <c r="A34061" s="371"/>
      <c r="B34061" s="371"/>
      <c r="C34061" s="371"/>
      <c r="D34061" s="434"/>
    </row>
    <row r="34062" spans="1:4">
      <c r="A34062" s="371"/>
      <c r="B34062" s="371"/>
      <c r="C34062" s="371"/>
      <c r="D34062" s="434"/>
    </row>
    <row r="34063" spans="1:4">
      <c r="A34063" s="371"/>
      <c r="B34063" s="371"/>
      <c r="C34063" s="371"/>
      <c r="D34063" s="434"/>
    </row>
    <row r="34064" spans="1:4">
      <c r="A34064" s="371"/>
      <c r="B34064" s="371"/>
      <c r="C34064" s="371"/>
      <c r="D34064" s="434"/>
    </row>
    <row r="34065" spans="1:4">
      <c r="A34065" s="371"/>
      <c r="B34065" s="371"/>
      <c r="C34065" s="371"/>
      <c r="D34065" s="434"/>
    </row>
    <row r="34066" spans="1:4">
      <c r="A34066" s="371"/>
      <c r="B34066" s="371"/>
      <c r="C34066" s="371"/>
      <c r="D34066" s="434"/>
    </row>
    <row r="34067" spans="1:4">
      <c r="A34067" s="371"/>
      <c r="B34067" s="371"/>
      <c r="C34067" s="371"/>
      <c r="D34067" s="434"/>
    </row>
    <row r="34068" spans="1:4">
      <c r="A34068" s="371"/>
      <c r="B34068" s="371"/>
      <c r="C34068" s="371"/>
      <c r="D34068" s="434"/>
    </row>
    <row r="34069" spans="1:4">
      <c r="A34069" s="371"/>
      <c r="B34069" s="371"/>
      <c r="C34069" s="371"/>
      <c r="D34069" s="434"/>
    </row>
    <row r="34070" spans="1:4">
      <c r="A34070" s="371"/>
      <c r="B34070" s="371"/>
      <c r="C34070" s="371"/>
      <c r="D34070" s="434"/>
    </row>
    <row r="34071" spans="1:4">
      <c r="A34071" s="371"/>
      <c r="B34071" s="371"/>
      <c r="C34071" s="371"/>
      <c r="D34071" s="434"/>
    </row>
    <row r="34072" spans="1:4">
      <c r="A34072" s="371"/>
      <c r="B34072" s="371"/>
      <c r="C34072" s="371"/>
      <c r="D34072" s="434"/>
    </row>
    <row r="34073" spans="1:4">
      <c r="A34073" s="371"/>
      <c r="B34073" s="371"/>
      <c r="C34073" s="371"/>
      <c r="D34073" s="434"/>
    </row>
    <row r="34074" spans="1:4">
      <c r="A34074" s="371"/>
      <c r="B34074" s="371"/>
      <c r="C34074" s="371"/>
      <c r="D34074" s="434"/>
    </row>
    <row r="34075" spans="1:4">
      <c r="A34075" s="371"/>
      <c r="B34075" s="371"/>
      <c r="C34075" s="371"/>
      <c r="D34075" s="434"/>
    </row>
    <row r="34076" spans="1:4">
      <c r="A34076" s="371"/>
      <c r="B34076" s="371"/>
      <c r="C34076" s="371"/>
      <c r="D34076" s="434"/>
    </row>
    <row r="34077" spans="1:4">
      <c r="A34077" s="371"/>
      <c r="B34077" s="371"/>
      <c r="C34077" s="371"/>
      <c r="D34077" s="434"/>
    </row>
    <row r="34078" spans="1:4">
      <c r="A34078" s="371"/>
      <c r="B34078" s="371"/>
      <c r="C34078" s="371"/>
      <c r="D34078" s="434"/>
    </row>
    <row r="34079" spans="1:4">
      <c r="A34079" s="371"/>
      <c r="B34079" s="371"/>
      <c r="C34079" s="371"/>
      <c r="D34079" s="434"/>
    </row>
    <row r="34080" spans="1:4">
      <c r="A34080" s="371"/>
      <c r="B34080" s="371"/>
      <c r="C34080" s="371"/>
      <c r="D34080" s="434"/>
    </row>
    <row r="34081" spans="1:4">
      <c r="A34081" s="371"/>
      <c r="B34081" s="371"/>
      <c r="C34081" s="371"/>
      <c r="D34081" s="434"/>
    </row>
    <row r="34082" spans="1:4">
      <c r="A34082" s="371"/>
      <c r="B34082" s="371"/>
      <c r="C34082" s="371"/>
      <c r="D34082" s="434"/>
    </row>
    <row r="34083" spans="1:4">
      <c r="A34083" s="371"/>
      <c r="B34083" s="371"/>
      <c r="C34083" s="371"/>
      <c r="D34083" s="434"/>
    </row>
    <row r="34084" spans="1:4">
      <c r="A34084" s="371"/>
      <c r="B34084" s="371"/>
      <c r="C34084" s="371"/>
      <c r="D34084" s="434"/>
    </row>
    <row r="34085" spans="1:4">
      <c r="A34085" s="371"/>
      <c r="B34085" s="371"/>
      <c r="C34085" s="371"/>
      <c r="D34085" s="434"/>
    </row>
    <row r="34086" spans="1:4">
      <c r="A34086" s="371"/>
      <c r="B34086" s="371"/>
      <c r="C34086" s="371"/>
      <c r="D34086" s="434"/>
    </row>
    <row r="34087" spans="1:4">
      <c r="A34087" s="371"/>
      <c r="B34087" s="371"/>
      <c r="C34087" s="371"/>
      <c r="D34087" s="434"/>
    </row>
    <row r="34088" spans="1:4">
      <c r="A34088" s="371"/>
      <c r="B34088" s="371"/>
      <c r="C34088" s="371"/>
      <c r="D34088" s="434"/>
    </row>
    <row r="34089" spans="1:4">
      <c r="A34089" s="371"/>
      <c r="B34089" s="371"/>
      <c r="C34089" s="371"/>
      <c r="D34089" s="434"/>
    </row>
    <row r="34090" spans="1:4">
      <c r="A34090" s="371"/>
      <c r="B34090" s="371"/>
      <c r="C34090" s="371"/>
      <c r="D34090" s="434"/>
    </row>
    <row r="34091" spans="1:4">
      <c r="A34091" s="371"/>
      <c r="B34091" s="371"/>
      <c r="C34091" s="371"/>
      <c r="D34091" s="434"/>
    </row>
    <row r="34092" spans="1:4">
      <c r="A34092" s="371"/>
      <c r="B34092" s="371"/>
      <c r="C34092" s="371"/>
      <c r="D34092" s="434"/>
    </row>
    <row r="34093" spans="1:4">
      <c r="A34093" s="371"/>
      <c r="B34093" s="371"/>
      <c r="C34093" s="371"/>
      <c r="D34093" s="434"/>
    </row>
    <row r="34094" spans="1:4">
      <c r="A34094" s="371"/>
      <c r="B34094" s="371"/>
      <c r="C34094" s="371"/>
      <c r="D34094" s="434"/>
    </row>
    <row r="34095" spans="1:4">
      <c r="A34095" s="371"/>
      <c r="B34095" s="371"/>
      <c r="C34095" s="371"/>
      <c r="D34095" s="434"/>
    </row>
    <row r="34096" spans="1:4">
      <c r="A34096" s="371"/>
      <c r="B34096" s="371"/>
      <c r="C34096" s="371"/>
      <c r="D34096" s="434"/>
    </row>
    <row r="34097" spans="1:4">
      <c r="A34097" s="371"/>
      <c r="B34097" s="371"/>
      <c r="C34097" s="371"/>
      <c r="D34097" s="434"/>
    </row>
    <row r="34098" spans="1:4">
      <c r="A34098" s="371"/>
      <c r="B34098" s="371"/>
      <c r="C34098" s="371"/>
      <c r="D34098" s="434"/>
    </row>
    <row r="34099" spans="1:4">
      <c r="A34099" s="371"/>
      <c r="B34099" s="371"/>
      <c r="C34099" s="371"/>
      <c r="D34099" s="434"/>
    </row>
    <row r="34100" spans="1:4">
      <c r="A34100" s="371"/>
      <c r="B34100" s="371"/>
      <c r="C34100" s="371"/>
      <c r="D34100" s="434"/>
    </row>
    <row r="34101" spans="1:4">
      <c r="A34101" s="371"/>
      <c r="B34101" s="371"/>
      <c r="C34101" s="371"/>
      <c r="D34101" s="434"/>
    </row>
    <row r="34102" spans="1:4">
      <c r="A34102" s="371"/>
      <c r="B34102" s="371"/>
      <c r="C34102" s="371"/>
      <c r="D34102" s="434"/>
    </row>
    <row r="34103" spans="1:4">
      <c r="A34103" s="371"/>
      <c r="B34103" s="371"/>
      <c r="C34103" s="371"/>
      <c r="D34103" s="434"/>
    </row>
    <row r="34104" spans="1:4">
      <c r="A34104" s="371"/>
      <c r="B34104" s="371"/>
      <c r="C34104" s="371"/>
      <c r="D34104" s="434"/>
    </row>
    <row r="34105" spans="1:4">
      <c r="A34105" s="371"/>
      <c r="B34105" s="371"/>
      <c r="C34105" s="371"/>
      <c r="D34105" s="434"/>
    </row>
    <row r="34106" spans="1:4">
      <c r="A34106" s="371"/>
      <c r="B34106" s="371"/>
      <c r="C34106" s="371"/>
      <c r="D34106" s="434"/>
    </row>
    <row r="34107" spans="1:4">
      <c r="A34107" s="371"/>
      <c r="B34107" s="371"/>
      <c r="C34107" s="371"/>
      <c r="D34107" s="434"/>
    </row>
    <row r="34108" spans="1:4">
      <c r="A34108" s="371"/>
      <c r="B34108" s="371"/>
      <c r="C34108" s="371"/>
      <c r="D34108" s="434"/>
    </row>
    <row r="34109" spans="1:4">
      <c r="A34109" s="371"/>
      <c r="B34109" s="371"/>
      <c r="C34109" s="371"/>
      <c r="D34109" s="434"/>
    </row>
    <row r="34110" spans="1:4">
      <c r="A34110" s="371"/>
      <c r="B34110" s="371"/>
      <c r="C34110" s="371"/>
      <c r="D34110" s="434"/>
    </row>
    <row r="34111" spans="1:4">
      <c r="A34111" s="371"/>
      <c r="B34111" s="371"/>
      <c r="C34111" s="371"/>
      <c r="D34111" s="434"/>
    </row>
    <row r="34112" spans="1:4">
      <c r="A34112" s="371"/>
      <c r="B34112" s="371"/>
      <c r="C34112" s="371"/>
      <c r="D34112" s="434"/>
    </row>
    <row r="34113" spans="1:4">
      <c r="A34113" s="371"/>
      <c r="B34113" s="371"/>
      <c r="C34113" s="371"/>
      <c r="D34113" s="434"/>
    </row>
    <row r="34114" spans="1:4">
      <c r="A34114" s="371"/>
      <c r="B34114" s="371"/>
      <c r="C34114" s="371"/>
      <c r="D34114" s="434"/>
    </row>
    <row r="34115" spans="1:4">
      <c r="A34115" s="371"/>
      <c r="B34115" s="371"/>
      <c r="C34115" s="371"/>
      <c r="D34115" s="434"/>
    </row>
    <row r="34116" spans="1:4">
      <c r="A34116" s="371"/>
      <c r="B34116" s="371"/>
      <c r="C34116" s="371"/>
      <c r="D34116" s="434"/>
    </row>
    <row r="34117" spans="1:4">
      <c r="A34117" s="371"/>
      <c r="B34117" s="371"/>
      <c r="C34117" s="371"/>
      <c r="D34117" s="434"/>
    </row>
    <row r="34118" spans="1:4">
      <c r="A34118" s="371"/>
      <c r="B34118" s="371"/>
      <c r="C34118" s="371"/>
      <c r="D34118" s="434"/>
    </row>
    <row r="34119" spans="1:4">
      <c r="A34119" s="371"/>
      <c r="B34119" s="371"/>
      <c r="C34119" s="371"/>
      <c r="D34119" s="434"/>
    </row>
    <row r="34120" spans="1:4">
      <c r="A34120" s="371"/>
      <c r="B34120" s="371"/>
      <c r="C34120" s="371"/>
      <c r="D34120" s="434"/>
    </row>
    <row r="34121" spans="1:4">
      <c r="A34121" s="371"/>
      <c r="B34121" s="371"/>
      <c r="C34121" s="371"/>
      <c r="D34121" s="434"/>
    </row>
    <row r="34122" spans="1:4">
      <c r="A34122" s="371"/>
      <c r="B34122" s="371"/>
      <c r="C34122" s="371"/>
      <c r="D34122" s="434"/>
    </row>
    <row r="34123" spans="1:4">
      <c r="A34123" s="371"/>
      <c r="B34123" s="371"/>
      <c r="C34123" s="371"/>
      <c r="D34123" s="434"/>
    </row>
    <row r="34124" spans="1:4">
      <c r="A34124" s="371"/>
      <c r="B34124" s="371"/>
      <c r="C34124" s="371"/>
      <c r="D34124" s="434"/>
    </row>
    <row r="34125" spans="1:4">
      <c r="A34125" s="371"/>
      <c r="B34125" s="371"/>
      <c r="C34125" s="371"/>
      <c r="D34125" s="434"/>
    </row>
    <row r="34126" spans="1:4">
      <c r="A34126" s="371"/>
      <c r="B34126" s="371"/>
      <c r="C34126" s="371"/>
      <c r="D34126" s="434"/>
    </row>
    <row r="34127" spans="1:4">
      <c r="A34127" s="371"/>
      <c r="B34127" s="371"/>
      <c r="C34127" s="371"/>
      <c r="D34127" s="434"/>
    </row>
    <row r="34128" spans="1:4">
      <c r="A34128" s="371"/>
      <c r="B34128" s="371"/>
      <c r="C34128" s="371"/>
      <c r="D34128" s="434"/>
    </row>
    <row r="34129" spans="1:4">
      <c r="A34129" s="371"/>
      <c r="B34129" s="371"/>
      <c r="C34129" s="371"/>
      <c r="D34129" s="434"/>
    </row>
    <row r="34130" spans="1:4">
      <c r="A34130" s="371"/>
      <c r="B34130" s="371"/>
      <c r="C34130" s="371"/>
      <c r="D34130" s="434"/>
    </row>
    <row r="34131" spans="1:4">
      <c r="A34131" s="371"/>
      <c r="B34131" s="371"/>
      <c r="C34131" s="371"/>
      <c r="D34131" s="434"/>
    </row>
    <row r="34132" spans="1:4">
      <c r="A34132" s="371"/>
      <c r="B34132" s="371"/>
      <c r="C34132" s="371"/>
      <c r="D34132" s="434"/>
    </row>
    <row r="34133" spans="1:4">
      <c r="A34133" s="371"/>
      <c r="B34133" s="371"/>
      <c r="C34133" s="371"/>
      <c r="D34133" s="434"/>
    </row>
    <row r="34134" spans="1:4">
      <c r="A34134" s="371"/>
      <c r="B34134" s="371"/>
      <c r="C34134" s="371"/>
      <c r="D34134" s="434"/>
    </row>
    <row r="34135" spans="1:4">
      <c r="A34135" s="371"/>
      <c r="B34135" s="371"/>
      <c r="C34135" s="371"/>
      <c r="D34135" s="434"/>
    </row>
    <row r="34136" spans="1:4">
      <c r="A34136" s="371"/>
      <c r="B34136" s="371"/>
      <c r="C34136" s="371"/>
      <c r="D34136" s="434"/>
    </row>
    <row r="34137" spans="1:4">
      <c r="A34137" s="371"/>
      <c r="B34137" s="371"/>
      <c r="C34137" s="371"/>
      <c r="D34137" s="434"/>
    </row>
    <row r="34138" spans="1:4">
      <c r="A34138" s="371"/>
      <c r="B34138" s="371"/>
      <c r="C34138" s="371"/>
      <c r="D34138" s="434"/>
    </row>
    <row r="34139" spans="1:4">
      <c r="A34139" s="371"/>
      <c r="B34139" s="371"/>
      <c r="C34139" s="371"/>
      <c r="D34139" s="434"/>
    </row>
    <row r="34140" spans="1:4">
      <c r="A34140" s="371"/>
      <c r="B34140" s="371"/>
      <c r="C34140" s="371"/>
      <c r="D34140" s="434"/>
    </row>
    <row r="34141" spans="1:4">
      <c r="A34141" s="371"/>
      <c r="B34141" s="371"/>
      <c r="C34141" s="371"/>
      <c r="D34141" s="434"/>
    </row>
    <row r="34142" spans="1:4">
      <c r="A34142" s="371"/>
      <c r="B34142" s="371"/>
      <c r="C34142" s="371"/>
      <c r="D34142" s="434"/>
    </row>
    <row r="34143" spans="1:4">
      <c r="A34143" s="371"/>
      <c r="B34143" s="371"/>
      <c r="C34143" s="371"/>
      <c r="D34143" s="434"/>
    </row>
    <row r="34144" spans="1:4">
      <c r="A34144" s="371"/>
      <c r="B34144" s="371"/>
      <c r="C34144" s="371"/>
      <c r="D34144" s="434"/>
    </row>
    <row r="34145" spans="1:4">
      <c r="A34145" s="371"/>
      <c r="B34145" s="371"/>
      <c r="C34145" s="371"/>
      <c r="D34145" s="434"/>
    </row>
    <row r="34146" spans="1:4">
      <c r="A34146" s="371"/>
      <c r="B34146" s="371"/>
      <c r="C34146" s="371"/>
      <c r="D34146" s="434"/>
    </row>
    <row r="34147" spans="1:4">
      <c r="A34147" s="371"/>
      <c r="B34147" s="371"/>
      <c r="C34147" s="371"/>
      <c r="D34147" s="434"/>
    </row>
    <row r="34148" spans="1:4">
      <c r="A34148" s="371"/>
      <c r="B34148" s="371"/>
      <c r="C34148" s="371"/>
      <c r="D34148" s="434"/>
    </row>
    <row r="34149" spans="1:4">
      <c r="A34149" s="371"/>
      <c r="B34149" s="371"/>
      <c r="C34149" s="371"/>
      <c r="D34149" s="434"/>
    </row>
    <row r="34150" spans="1:4">
      <c r="A34150" s="371"/>
      <c r="B34150" s="371"/>
      <c r="C34150" s="371"/>
      <c r="D34150" s="434"/>
    </row>
    <row r="34151" spans="1:4">
      <c r="A34151" s="371"/>
      <c r="B34151" s="371"/>
      <c r="C34151" s="371"/>
      <c r="D34151" s="434"/>
    </row>
    <row r="34152" spans="1:4">
      <c r="A34152" s="371"/>
      <c r="B34152" s="371"/>
      <c r="C34152" s="371"/>
      <c r="D34152" s="434"/>
    </row>
    <row r="34153" spans="1:4">
      <c r="A34153" s="371"/>
      <c r="B34153" s="371"/>
      <c r="C34153" s="371"/>
      <c r="D34153" s="434"/>
    </row>
    <row r="34154" spans="1:4">
      <c r="A34154" s="371"/>
      <c r="B34154" s="371"/>
      <c r="C34154" s="371"/>
      <c r="D34154" s="434"/>
    </row>
    <row r="34155" spans="1:4">
      <c r="A34155" s="371"/>
      <c r="B34155" s="371"/>
      <c r="C34155" s="371"/>
      <c r="D34155" s="434"/>
    </row>
    <row r="34156" spans="1:4">
      <c r="A34156" s="371"/>
      <c r="B34156" s="371"/>
      <c r="C34156" s="371"/>
      <c r="D34156" s="434"/>
    </row>
    <row r="34157" spans="1:4">
      <c r="A34157" s="371"/>
      <c r="B34157" s="371"/>
      <c r="C34157" s="371"/>
      <c r="D34157" s="434"/>
    </row>
    <row r="34158" spans="1:4">
      <c r="A34158" s="371"/>
      <c r="B34158" s="371"/>
      <c r="C34158" s="371"/>
      <c r="D34158" s="434"/>
    </row>
    <row r="34159" spans="1:4">
      <c r="A34159" s="371"/>
      <c r="B34159" s="371"/>
      <c r="C34159" s="371"/>
      <c r="D34159" s="434"/>
    </row>
    <row r="34160" spans="1:4">
      <c r="A34160" s="371"/>
      <c r="B34160" s="371"/>
      <c r="C34160" s="371"/>
      <c r="D34160" s="434"/>
    </row>
    <row r="34161" spans="1:4">
      <c r="A34161" s="371"/>
      <c r="B34161" s="371"/>
      <c r="C34161" s="371"/>
      <c r="D34161" s="434"/>
    </row>
    <row r="34162" spans="1:4">
      <c r="A34162" s="371"/>
      <c r="B34162" s="371"/>
      <c r="C34162" s="371"/>
      <c r="D34162" s="434"/>
    </row>
    <row r="34163" spans="1:4">
      <c r="A34163" s="371"/>
      <c r="B34163" s="371"/>
      <c r="C34163" s="371"/>
      <c r="D34163" s="434"/>
    </row>
    <row r="34164" spans="1:4">
      <c r="A34164" s="371"/>
      <c r="B34164" s="371"/>
      <c r="C34164" s="371"/>
      <c r="D34164" s="434"/>
    </row>
    <row r="34165" spans="1:4">
      <c r="A34165" s="371"/>
      <c r="B34165" s="371"/>
      <c r="C34165" s="371"/>
      <c r="D34165" s="434"/>
    </row>
    <row r="34166" spans="1:4">
      <c r="A34166" s="371"/>
      <c r="B34166" s="371"/>
      <c r="C34166" s="371"/>
      <c r="D34166" s="434"/>
    </row>
    <row r="34167" spans="1:4">
      <c r="A34167" s="371"/>
      <c r="B34167" s="371"/>
      <c r="C34167" s="371"/>
      <c r="D34167" s="434"/>
    </row>
    <row r="34168" spans="1:4">
      <c r="A34168" s="371"/>
      <c r="B34168" s="371"/>
      <c r="C34168" s="371"/>
      <c r="D34168" s="434"/>
    </row>
    <row r="34169" spans="1:4">
      <c r="A34169" s="371"/>
      <c r="B34169" s="371"/>
      <c r="C34169" s="371"/>
      <c r="D34169" s="434"/>
    </row>
    <row r="34170" spans="1:4">
      <c r="A34170" s="371"/>
      <c r="B34170" s="371"/>
      <c r="C34170" s="371"/>
      <c r="D34170" s="434"/>
    </row>
    <row r="34171" spans="1:4">
      <c r="A34171" s="371"/>
      <c r="B34171" s="371"/>
      <c r="C34171" s="371"/>
      <c r="D34171" s="434"/>
    </row>
    <row r="34172" spans="1:4">
      <c r="A34172" s="371"/>
      <c r="B34172" s="371"/>
      <c r="C34172" s="371"/>
      <c r="D34172" s="434"/>
    </row>
    <row r="34173" spans="1:4">
      <c r="A34173" s="371"/>
      <c r="B34173" s="371"/>
      <c r="C34173" s="371"/>
      <c r="D34173" s="434"/>
    </row>
    <row r="34174" spans="1:4">
      <c r="A34174" s="371"/>
      <c r="B34174" s="371"/>
      <c r="C34174" s="371"/>
      <c r="D34174" s="434"/>
    </row>
    <row r="34175" spans="1:4">
      <c r="A34175" s="371"/>
      <c r="B34175" s="371"/>
      <c r="C34175" s="371"/>
      <c r="D34175" s="434"/>
    </row>
    <row r="34176" spans="1:4">
      <c r="A34176" s="371"/>
      <c r="B34176" s="371"/>
      <c r="C34176" s="371"/>
      <c r="D34176" s="434"/>
    </row>
    <row r="34177" spans="1:4">
      <c r="A34177" s="371"/>
      <c r="B34177" s="371"/>
      <c r="C34177" s="371"/>
      <c r="D34177" s="434"/>
    </row>
    <row r="34178" spans="1:4">
      <c r="A34178" s="371"/>
      <c r="B34178" s="371"/>
      <c r="C34178" s="371"/>
      <c r="D34178" s="434"/>
    </row>
    <row r="34179" spans="1:4">
      <c r="A34179" s="371"/>
      <c r="B34179" s="371"/>
      <c r="C34179" s="371"/>
      <c r="D34179" s="434"/>
    </row>
    <row r="34180" spans="1:4">
      <c r="A34180" s="371"/>
      <c r="B34180" s="371"/>
      <c r="C34180" s="371"/>
      <c r="D34180" s="434"/>
    </row>
    <row r="34181" spans="1:4">
      <c r="A34181" s="371"/>
      <c r="B34181" s="371"/>
      <c r="C34181" s="371"/>
      <c r="D34181" s="434"/>
    </row>
    <row r="34182" spans="1:4">
      <c r="A34182" s="371"/>
      <c r="B34182" s="371"/>
      <c r="C34182" s="371"/>
      <c r="D34182" s="434"/>
    </row>
    <row r="34183" spans="1:4">
      <c r="A34183" s="371"/>
      <c r="B34183" s="371"/>
      <c r="C34183" s="371"/>
      <c r="D34183" s="434"/>
    </row>
    <row r="34184" spans="1:4">
      <c r="A34184" s="371"/>
      <c r="B34184" s="371"/>
      <c r="C34184" s="371"/>
      <c r="D34184" s="434"/>
    </row>
    <row r="34185" spans="1:4">
      <c r="A34185" s="371"/>
      <c r="B34185" s="371"/>
      <c r="C34185" s="371"/>
      <c r="D34185" s="434"/>
    </row>
    <row r="34186" spans="1:4">
      <c r="A34186" s="371"/>
      <c r="B34186" s="371"/>
      <c r="C34186" s="371"/>
      <c r="D34186" s="434"/>
    </row>
    <row r="34187" spans="1:4">
      <c r="A34187" s="371"/>
      <c r="B34187" s="371"/>
      <c r="C34187" s="371"/>
      <c r="D34187" s="434"/>
    </row>
    <row r="34188" spans="1:4">
      <c r="A34188" s="371"/>
      <c r="B34188" s="371"/>
      <c r="C34188" s="371"/>
      <c r="D34188" s="434"/>
    </row>
    <row r="34189" spans="1:4">
      <c r="A34189" s="371"/>
      <c r="B34189" s="371"/>
      <c r="C34189" s="371"/>
      <c r="D34189" s="434"/>
    </row>
    <row r="34190" spans="1:4">
      <c r="A34190" s="371"/>
      <c r="B34190" s="371"/>
      <c r="C34190" s="371"/>
      <c r="D34190" s="434"/>
    </row>
    <row r="34191" spans="1:4">
      <c r="A34191" s="371"/>
      <c r="B34191" s="371"/>
      <c r="C34191" s="371"/>
      <c r="D34191" s="434"/>
    </row>
    <row r="34192" spans="1:4">
      <c r="A34192" s="371"/>
      <c r="B34192" s="371"/>
      <c r="C34192" s="371"/>
      <c r="D34192" s="434"/>
    </row>
    <row r="34193" spans="1:4">
      <c r="A34193" s="371"/>
      <c r="B34193" s="371"/>
      <c r="C34193" s="371"/>
      <c r="D34193" s="434"/>
    </row>
    <row r="34194" spans="1:4">
      <c r="A34194" s="371"/>
      <c r="B34194" s="371"/>
      <c r="C34194" s="371"/>
      <c r="D34194" s="434"/>
    </row>
    <row r="34195" spans="1:4">
      <c r="A34195" s="371"/>
      <c r="B34195" s="371"/>
      <c r="C34195" s="371"/>
      <c r="D34195" s="434"/>
    </row>
    <row r="34196" spans="1:4">
      <c r="A34196" s="371"/>
      <c r="B34196" s="371"/>
      <c r="C34196" s="371"/>
      <c r="D34196" s="434"/>
    </row>
    <row r="34197" spans="1:4">
      <c r="A34197" s="371"/>
      <c r="B34197" s="371"/>
      <c r="C34197" s="371"/>
      <c r="D34197" s="434"/>
    </row>
    <row r="34198" spans="1:4">
      <c r="A34198" s="371"/>
      <c r="B34198" s="371"/>
      <c r="C34198" s="371"/>
      <c r="D34198" s="434"/>
    </row>
    <row r="34199" spans="1:4">
      <c r="A34199" s="371"/>
      <c r="B34199" s="371"/>
      <c r="C34199" s="371"/>
      <c r="D34199" s="434"/>
    </row>
    <row r="34200" spans="1:4">
      <c r="A34200" s="371"/>
      <c r="B34200" s="371"/>
      <c r="C34200" s="371"/>
      <c r="D34200" s="434"/>
    </row>
    <row r="34201" spans="1:4">
      <c r="A34201" s="371"/>
      <c r="B34201" s="371"/>
      <c r="C34201" s="371"/>
      <c r="D34201" s="434"/>
    </row>
    <row r="34202" spans="1:4">
      <c r="A34202" s="371"/>
      <c r="B34202" s="371"/>
      <c r="C34202" s="371"/>
      <c r="D34202" s="434"/>
    </row>
    <row r="34203" spans="1:4">
      <c r="A34203" s="371"/>
      <c r="B34203" s="371"/>
      <c r="C34203" s="371"/>
      <c r="D34203" s="434"/>
    </row>
    <row r="34204" spans="1:4">
      <c r="A34204" s="371"/>
      <c r="B34204" s="371"/>
      <c r="C34204" s="371"/>
      <c r="D34204" s="434"/>
    </row>
    <row r="34205" spans="1:4">
      <c r="A34205" s="371"/>
      <c r="B34205" s="371"/>
      <c r="C34205" s="371"/>
      <c r="D34205" s="434"/>
    </row>
    <row r="34206" spans="1:4">
      <c r="A34206" s="371"/>
      <c r="B34206" s="371"/>
      <c r="C34206" s="371"/>
      <c r="D34206" s="434"/>
    </row>
    <row r="34207" spans="1:4">
      <c r="A34207" s="371"/>
      <c r="B34207" s="371"/>
      <c r="C34207" s="371"/>
      <c r="D34207" s="434"/>
    </row>
    <row r="34208" spans="1:4">
      <c r="A34208" s="371"/>
      <c r="B34208" s="371"/>
      <c r="C34208" s="371"/>
      <c r="D34208" s="434"/>
    </row>
    <row r="34209" spans="1:4">
      <c r="A34209" s="371"/>
      <c r="B34209" s="371"/>
      <c r="C34209" s="371"/>
      <c r="D34209" s="434"/>
    </row>
    <row r="34210" spans="1:4">
      <c r="A34210" s="371"/>
      <c r="B34210" s="371"/>
      <c r="C34210" s="371"/>
      <c r="D34210" s="434"/>
    </row>
    <row r="34211" spans="1:4">
      <c r="A34211" s="371"/>
      <c r="B34211" s="371"/>
      <c r="C34211" s="371"/>
      <c r="D34211" s="434"/>
    </row>
    <row r="34212" spans="1:4">
      <c r="A34212" s="371"/>
      <c r="B34212" s="371"/>
      <c r="C34212" s="371"/>
      <c r="D34212" s="434"/>
    </row>
    <row r="34213" spans="1:4">
      <c r="A34213" s="371"/>
      <c r="B34213" s="371"/>
      <c r="C34213" s="371"/>
      <c r="D34213" s="434"/>
    </row>
    <row r="34214" spans="1:4">
      <c r="A34214" s="371"/>
      <c r="B34214" s="371"/>
      <c r="C34214" s="371"/>
      <c r="D34214" s="434"/>
    </row>
    <row r="34215" spans="1:4">
      <c r="A34215" s="371"/>
      <c r="B34215" s="371"/>
      <c r="C34215" s="371"/>
      <c r="D34215" s="434"/>
    </row>
    <row r="34216" spans="1:4">
      <c r="A34216" s="371"/>
      <c r="B34216" s="371"/>
      <c r="C34216" s="371"/>
      <c r="D34216" s="434"/>
    </row>
    <row r="34217" spans="1:4">
      <c r="A34217" s="371"/>
      <c r="B34217" s="371"/>
      <c r="C34217" s="371"/>
      <c r="D34217" s="434"/>
    </row>
    <row r="34218" spans="1:4">
      <c r="A34218" s="371"/>
      <c r="B34218" s="371"/>
      <c r="C34218" s="371"/>
      <c r="D34218" s="434"/>
    </row>
    <row r="34219" spans="1:4">
      <c r="A34219" s="371"/>
      <c r="B34219" s="371"/>
      <c r="C34219" s="371"/>
      <c r="D34219" s="434"/>
    </row>
    <row r="34220" spans="1:4">
      <c r="A34220" s="371"/>
      <c r="B34220" s="371"/>
      <c r="C34220" s="371"/>
      <c r="D34220" s="434"/>
    </row>
    <row r="34221" spans="1:4">
      <c r="A34221" s="371"/>
      <c r="B34221" s="371"/>
      <c r="C34221" s="371"/>
      <c r="D34221" s="434"/>
    </row>
    <row r="34222" spans="1:4">
      <c r="A34222" s="371"/>
      <c r="B34222" s="371"/>
      <c r="C34222" s="371"/>
      <c r="D34222" s="434"/>
    </row>
    <row r="34223" spans="1:4">
      <c r="A34223" s="371"/>
      <c r="B34223" s="371"/>
      <c r="C34223" s="371"/>
      <c r="D34223" s="434"/>
    </row>
    <row r="34224" spans="1:4">
      <c r="A34224" s="371"/>
      <c r="B34224" s="371"/>
      <c r="C34224" s="371"/>
      <c r="D34224" s="434"/>
    </row>
    <row r="34225" spans="1:4">
      <c r="A34225" s="371"/>
      <c r="B34225" s="371"/>
      <c r="C34225" s="371"/>
      <c r="D34225" s="434"/>
    </row>
    <row r="34226" spans="1:4">
      <c r="A34226" s="371"/>
      <c r="B34226" s="371"/>
      <c r="C34226" s="371"/>
      <c r="D34226" s="434"/>
    </row>
    <row r="34227" spans="1:4">
      <c r="A34227" s="371"/>
      <c r="B34227" s="371"/>
      <c r="C34227" s="371"/>
      <c r="D34227" s="434"/>
    </row>
    <row r="34228" spans="1:4">
      <c r="A34228" s="371"/>
      <c r="B34228" s="371"/>
      <c r="C34228" s="371"/>
      <c r="D34228" s="434"/>
    </row>
    <row r="34229" spans="1:4">
      <c r="A34229" s="371"/>
      <c r="B34229" s="371"/>
      <c r="C34229" s="371"/>
      <c r="D34229" s="434"/>
    </row>
    <row r="34230" spans="1:4">
      <c r="A34230" s="371"/>
      <c r="B34230" s="371"/>
      <c r="C34230" s="371"/>
      <c r="D34230" s="434"/>
    </row>
    <row r="34231" spans="1:4">
      <c r="A34231" s="371"/>
      <c r="B34231" s="371"/>
      <c r="C34231" s="371"/>
      <c r="D34231" s="434"/>
    </row>
    <row r="34232" spans="1:4">
      <c r="A34232" s="371"/>
      <c r="B34232" s="371"/>
      <c r="C34232" s="371"/>
      <c r="D34232" s="434"/>
    </row>
    <row r="34233" spans="1:4">
      <c r="A34233" s="371"/>
      <c r="B34233" s="371"/>
      <c r="C34233" s="371"/>
      <c r="D34233" s="434"/>
    </row>
    <row r="34234" spans="1:4">
      <c r="A34234" s="371"/>
      <c r="B34234" s="371"/>
      <c r="C34234" s="371"/>
      <c r="D34234" s="434"/>
    </row>
    <row r="34235" spans="1:4">
      <c r="A34235" s="371"/>
      <c r="B34235" s="371"/>
      <c r="C34235" s="371"/>
      <c r="D34235" s="434"/>
    </row>
    <row r="34236" spans="1:4">
      <c r="A34236" s="371"/>
      <c r="B34236" s="371"/>
      <c r="C34236" s="371"/>
      <c r="D34236" s="434"/>
    </row>
    <row r="34237" spans="1:4">
      <c r="A34237" s="371"/>
      <c r="B34237" s="371"/>
      <c r="C34237" s="371"/>
      <c r="D34237" s="434"/>
    </row>
    <row r="34238" spans="1:4">
      <c r="A34238" s="371"/>
      <c r="B34238" s="371"/>
      <c r="C34238" s="371"/>
      <c r="D34238" s="434"/>
    </row>
    <row r="34239" spans="1:4">
      <c r="A34239" s="371"/>
      <c r="B34239" s="371"/>
      <c r="C34239" s="371"/>
      <c r="D34239" s="434"/>
    </row>
    <row r="34240" spans="1:4">
      <c r="A34240" s="371"/>
      <c r="B34240" s="371"/>
      <c r="C34240" s="371"/>
      <c r="D34240" s="434"/>
    </row>
    <row r="34241" spans="1:4">
      <c r="A34241" s="371"/>
      <c r="B34241" s="371"/>
      <c r="C34241" s="371"/>
      <c r="D34241" s="434"/>
    </row>
    <row r="34242" spans="1:4">
      <c r="A34242" s="371"/>
      <c r="B34242" s="371"/>
      <c r="C34242" s="371"/>
      <c r="D34242" s="434"/>
    </row>
    <row r="34243" spans="1:4">
      <c r="A34243" s="371"/>
      <c r="B34243" s="371"/>
      <c r="C34243" s="371"/>
      <c r="D34243" s="434"/>
    </row>
    <row r="34244" spans="1:4">
      <c r="A34244" s="371"/>
      <c r="B34244" s="371"/>
      <c r="C34244" s="371"/>
      <c r="D34244" s="434"/>
    </row>
    <row r="34245" spans="1:4">
      <c r="A34245" s="371"/>
      <c r="B34245" s="371"/>
      <c r="C34245" s="371"/>
      <c r="D34245" s="434"/>
    </row>
    <row r="34246" spans="1:4">
      <c r="A34246" s="371"/>
      <c r="B34246" s="371"/>
      <c r="C34246" s="371"/>
      <c r="D34246" s="434"/>
    </row>
    <row r="34247" spans="1:4">
      <c r="A34247" s="371"/>
      <c r="B34247" s="371"/>
      <c r="C34247" s="371"/>
      <c r="D34247" s="434"/>
    </row>
    <row r="34248" spans="1:4">
      <c r="A34248" s="371"/>
      <c r="B34248" s="371"/>
      <c r="C34248" s="371"/>
      <c r="D34248" s="434"/>
    </row>
    <row r="34249" spans="1:4">
      <c r="A34249" s="371"/>
      <c r="B34249" s="371"/>
      <c r="C34249" s="371"/>
      <c r="D34249" s="434"/>
    </row>
    <row r="34250" spans="1:4">
      <c r="A34250" s="371"/>
      <c r="B34250" s="371"/>
      <c r="C34250" s="371"/>
      <c r="D34250" s="434"/>
    </row>
    <row r="34251" spans="1:4">
      <c r="A34251" s="371"/>
      <c r="B34251" s="371"/>
      <c r="C34251" s="371"/>
      <c r="D34251" s="434"/>
    </row>
    <row r="34252" spans="1:4">
      <c r="A34252" s="371"/>
      <c r="B34252" s="371"/>
      <c r="C34252" s="371"/>
      <c r="D34252" s="434"/>
    </row>
    <row r="34253" spans="1:4">
      <c r="A34253" s="371"/>
      <c r="B34253" s="371"/>
      <c r="C34253" s="371"/>
      <c r="D34253" s="434"/>
    </row>
    <row r="34254" spans="1:4">
      <c r="A34254" s="371"/>
      <c r="B34254" s="371"/>
      <c r="C34254" s="371"/>
      <c r="D34254" s="434"/>
    </row>
    <row r="34255" spans="1:4">
      <c r="A34255" s="371"/>
      <c r="B34255" s="371"/>
      <c r="C34255" s="371"/>
      <c r="D34255" s="434"/>
    </row>
    <row r="34256" spans="1:4">
      <c r="A34256" s="371"/>
      <c r="B34256" s="371"/>
      <c r="C34256" s="371"/>
      <c r="D34256" s="434"/>
    </row>
    <row r="34257" spans="1:4">
      <c r="A34257" s="371"/>
      <c r="B34257" s="371"/>
      <c r="C34257" s="371"/>
      <c r="D34257" s="434"/>
    </row>
    <row r="34258" spans="1:4">
      <c r="A34258" s="371"/>
      <c r="B34258" s="371"/>
      <c r="C34258" s="371"/>
      <c r="D34258" s="434"/>
    </row>
    <row r="34259" spans="1:4">
      <c r="A34259" s="371"/>
      <c r="B34259" s="371"/>
      <c r="C34259" s="371"/>
      <c r="D34259" s="434"/>
    </row>
    <row r="34260" spans="1:4">
      <c r="A34260" s="371"/>
      <c r="B34260" s="371"/>
      <c r="C34260" s="371"/>
      <c r="D34260" s="434"/>
    </row>
    <row r="34261" spans="1:4">
      <c r="A34261" s="371"/>
      <c r="B34261" s="371"/>
      <c r="C34261" s="371"/>
      <c r="D34261" s="434"/>
    </row>
    <row r="34262" spans="1:4">
      <c r="A34262" s="371"/>
      <c r="B34262" s="371"/>
      <c r="C34262" s="371"/>
      <c r="D34262" s="434"/>
    </row>
    <row r="34263" spans="1:4">
      <c r="A34263" s="371"/>
      <c r="B34263" s="371"/>
      <c r="C34263" s="371"/>
      <c r="D34263" s="434"/>
    </row>
    <row r="34264" spans="1:4">
      <c r="A34264" s="371"/>
      <c r="B34264" s="371"/>
      <c r="C34264" s="371"/>
      <c r="D34264" s="434"/>
    </row>
    <row r="34265" spans="1:4">
      <c r="A34265" s="371"/>
      <c r="B34265" s="371"/>
      <c r="C34265" s="371"/>
      <c r="D34265" s="434"/>
    </row>
    <row r="34266" spans="1:4">
      <c r="A34266" s="371"/>
      <c r="B34266" s="371"/>
      <c r="C34266" s="371"/>
      <c r="D34266" s="434"/>
    </row>
    <row r="34267" spans="1:4">
      <c r="A34267" s="371"/>
      <c r="B34267" s="371"/>
      <c r="C34267" s="371"/>
      <c r="D34267" s="434"/>
    </row>
    <row r="34268" spans="1:4">
      <c r="A34268" s="371"/>
      <c r="B34268" s="371"/>
      <c r="C34268" s="371"/>
      <c r="D34268" s="434"/>
    </row>
    <row r="34269" spans="1:4">
      <c r="A34269" s="371"/>
      <c r="B34269" s="371"/>
      <c r="C34269" s="371"/>
      <c r="D34269" s="434"/>
    </row>
    <row r="34270" spans="1:4">
      <c r="A34270" s="371"/>
      <c r="B34270" s="371"/>
      <c r="C34270" s="371"/>
      <c r="D34270" s="434"/>
    </row>
    <row r="34271" spans="1:4">
      <c r="A34271" s="371"/>
      <c r="B34271" s="371"/>
      <c r="C34271" s="371"/>
      <c r="D34271" s="434"/>
    </row>
    <row r="34272" spans="1:4">
      <c r="A34272" s="371"/>
      <c r="B34272" s="371"/>
      <c r="C34272" s="371"/>
      <c r="D34272" s="434"/>
    </row>
    <row r="34273" spans="1:4">
      <c r="A34273" s="371"/>
      <c r="B34273" s="371"/>
      <c r="C34273" s="371"/>
      <c r="D34273" s="434"/>
    </row>
    <row r="34274" spans="1:4">
      <c r="A34274" s="371"/>
      <c r="B34274" s="371"/>
      <c r="C34274" s="371"/>
      <c r="D34274" s="434"/>
    </row>
    <row r="34275" spans="1:4">
      <c r="A34275" s="371"/>
      <c r="B34275" s="371"/>
      <c r="C34275" s="371"/>
      <c r="D34275" s="434"/>
    </row>
    <row r="34276" spans="1:4">
      <c r="A34276" s="371"/>
      <c r="B34276" s="371"/>
      <c r="C34276" s="371"/>
      <c r="D34276" s="434"/>
    </row>
    <row r="34277" spans="1:4">
      <c r="A34277" s="371"/>
      <c r="B34277" s="371"/>
      <c r="C34277" s="371"/>
      <c r="D34277" s="434"/>
    </row>
    <row r="34278" spans="1:4">
      <c r="A34278" s="371"/>
      <c r="B34278" s="371"/>
      <c r="C34278" s="371"/>
      <c r="D34278" s="434"/>
    </row>
    <row r="34279" spans="1:4">
      <c r="A34279" s="371"/>
      <c r="B34279" s="371"/>
      <c r="C34279" s="371"/>
      <c r="D34279" s="434"/>
    </row>
    <row r="34280" spans="1:4">
      <c r="A34280" s="371"/>
      <c r="B34280" s="371"/>
      <c r="C34280" s="371"/>
      <c r="D34280" s="434"/>
    </row>
    <row r="34281" spans="1:4">
      <c r="A34281" s="371"/>
      <c r="B34281" s="371"/>
      <c r="C34281" s="371"/>
      <c r="D34281" s="434"/>
    </row>
    <row r="34282" spans="1:4">
      <c r="A34282" s="371"/>
      <c r="B34282" s="371"/>
      <c r="C34282" s="371"/>
      <c r="D34282" s="434"/>
    </row>
    <row r="34283" spans="1:4">
      <c r="A34283" s="371"/>
      <c r="B34283" s="371"/>
      <c r="C34283" s="371"/>
      <c r="D34283" s="434"/>
    </row>
    <row r="34284" spans="1:4">
      <c r="A34284" s="371"/>
      <c r="B34284" s="371"/>
      <c r="C34284" s="371"/>
      <c r="D34284" s="434"/>
    </row>
    <row r="34285" spans="1:4">
      <c r="A34285" s="371"/>
      <c r="B34285" s="371"/>
      <c r="C34285" s="371"/>
      <c r="D34285" s="434"/>
    </row>
    <row r="34286" spans="1:4">
      <c r="A34286" s="371"/>
      <c r="B34286" s="371"/>
      <c r="C34286" s="371"/>
      <c r="D34286" s="434"/>
    </row>
    <row r="34287" spans="1:4">
      <c r="A34287" s="371"/>
      <c r="B34287" s="371"/>
      <c r="C34287" s="371"/>
      <c r="D34287" s="434"/>
    </row>
    <row r="34288" spans="1:4">
      <c r="A34288" s="371"/>
      <c r="B34288" s="371"/>
      <c r="C34288" s="371"/>
      <c r="D34288" s="434"/>
    </row>
    <row r="34289" spans="1:4">
      <c r="A34289" s="371"/>
      <c r="B34289" s="371"/>
      <c r="C34289" s="371"/>
      <c r="D34289" s="434"/>
    </row>
    <row r="34290" spans="1:4">
      <c r="A34290" s="371"/>
      <c r="B34290" s="371"/>
      <c r="C34290" s="371"/>
      <c r="D34290" s="434"/>
    </row>
    <row r="34291" spans="1:4">
      <c r="A34291" s="371"/>
      <c r="B34291" s="371"/>
      <c r="C34291" s="371"/>
      <c r="D34291" s="434"/>
    </row>
    <row r="34292" spans="1:4">
      <c r="A34292" s="371"/>
      <c r="B34292" s="371"/>
      <c r="C34292" s="371"/>
      <c r="D34292" s="434"/>
    </row>
    <row r="34293" spans="1:4">
      <c r="A34293" s="371"/>
      <c r="B34293" s="371"/>
      <c r="C34293" s="371"/>
      <c r="D34293" s="434"/>
    </row>
    <row r="34294" spans="1:4">
      <c r="A34294" s="371"/>
      <c r="B34294" s="371"/>
      <c r="C34294" s="371"/>
      <c r="D34294" s="434"/>
    </row>
    <row r="34295" spans="1:4">
      <c r="A34295" s="371"/>
      <c r="B34295" s="371"/>
      <c r="C34295" s="371"/>
      <c r="D34295" s="434"/>
    </row>
    <row r="34296" spans="1:4">
      <c r="A34296" s="371"/>
      <c r="B34296" s="371"/>
      <c r="C34296" s="371"/>
      <c r="D34296" s="434"/>
    </row>
    <row r="34297" spans="1:4">
      <c r="A34297" s="371"/>
      <c r="B34297" s="371"/>
      <c r="C34297" s="371"/>
      <c r="D34297" s="434"/>
    </row>
    <row r="34298" spans="1:4">
      <c r="A34298" s="371"/>
      <c r="B34298" s="371"/>
      <c r="C34298" s="371"/>
      <c r="D34298" s="434"/>
    </row>
    <row r="34299" spans="1:4">
      <c r="A34299" s="371"/>
      <c r="B34299" s="371"/>
      <c r="C34299" s="371"/>
      <c r="D34299" s="434"/>
    </row>
    <row r="34300" spans="1:4">
      <c r="A34300" s="371"/>
      <c r="B34300" s="371"/>
      <c r="C34300" s="371"/>
      <c r="D34300" s="434"/>
    </row>
    <row r="34301" spans="1:4">
      <c r="A34301" s="371"/>
      <c r="B34301" s="371"/>
      <c r="C34301" s="371"/>
      <c r="D34301" s="434"/>
    </row>
    <row r="34302" spans="1:4">
      <c r="A34302" s="371"/>
      <c r="B34302" s="371"/>
      <c r="C34302" s="371"/>
      <c r="D34302" s="434"/>
    </row>
    <row r="34303" spans="1:4">
      <c r="A34303" s="371"/>
      <c r="B34303" s="371"/>
      <c r="C34303" s="371"/>
      <c r="D34303" s="434"/>
    </row>
    <row r="34304" spans="1:4">
      <c r="A34304" s="371"/>
      <c r="B34304" s="371"/>
      <c r="C34304" s="371"/>
      <c r="D34304" s="434"/>
    </row>
    <row r="34305" spans="1:4">
      <c r="A34305" s="371"/>
      <c r="B34305" s="371"/>
      <c r="C34305" s="371"/>
      <c r="D34305" s="434"/>
    </row>
    <row r="34306" spans="1:4">
      <c r="A34306" s="371"/>
      <c r="B34306" s="371"/>
      <c r="C34306" s="371"/>
      <c r="D34306" s="434"/>
    </row>
    <row r="34307" spans="1:4">
      <c r="A34307" s="371"/>
      <c r="B34307" s="371"/>
      <c r="C34307" s="371"/>
      <c r="D34307" s="434"/>
    </row>
    <row r="34308" spans="1:4">
      <c r="A34308" s="371"/>
      <c r="B34308" s="371"/>
      <c r="C34308" s="371"/>
      <c r="D34308" s="434"/>
    </row>
    <row r="34309" spans="1:4">
      <c r="A34309" s="371"/>
      <c r="B34309" s="371"/>
      <c r="C34309" s="371"/>
      <c r="D34309" s="434"/>
    </row>
    <row r="34310" spans="1:4">
      <c r="A34310" s="371"/>
      <c r="B34310" s="371"/>
      <c r="C34310" s="371"/>
      <c r="D34310" s="434"/>
    </row>
    <row r="34311" spans="1:4">
      <c r="A34311" s="371"/>
      <c r="B34311" s="371"/>
      <c r="C34311" s="371"/>
      <c r="D34311" s="434"/>
    </row>
    <row r="34312" spans="1:4">
      <c r="A34312" s="371"/>
      <c r="B34312" s="371"/>
      <c r="C34312" s="371"/>
      <c r="D34312" s="434"/>
    </row>
    <row r="34313" spans="1:4">
      <c r="A34313" s="371"/>
      <c r="B34313" s="371"/>
      <c r="C34313" s="371"/>
      <c r="D34313" s="434"/>
    </row>
    <row r="34314" spans="1:4">
      <c r="A34314" s="371"/>
      <c r="B34314" s="371"/>
      <c r="C34314" s="371"/>
      <c r="D34314" s="434"/>
    </row>
    <row r="34315" spans="1:4">
      <c r="A34315" s="371"/>
      <c r="B34315" s="371"/>
      <c r="C34315" s="371"/>
      <c r="D34315" s="434"/>
    </row>
    <row r="34316" spans="1:4">
      <c r="A34316" s="371"/>
      <c r="B34316" s="371"/>
      <c r="C34316" s="371"/>
      <c r="D34316" s="434"/>
    </row>
    <row r="34317" spans="1:4">
      <c r="A34317" s="371"/>
      <c r="B34317" s="371"/>
      <c r="C34317" s="371"/>
      <c r="D34317" s="434"/>
    </row>
    <row r="34318" spans="1:4">
      <c r="A34318" s="371"/>
      <c r="B34318" s="371"/>
      <c r="C34318" s="371"/>
      <c r="D34318" s="434"/>
    </row>
    <row r="34319" spans="1:4">
      <c r="A34319" s="371"/>
      <c r="B34319" s="371"/>
      <c r="C34319" s="371"/>
      <c r="D34319" s="434"/>
    </row>
    <row r="34320" spans="1:4">
      <c r="A34320" s="371"/>
      <c r="B34320" s="371"/>
      <c r="C34320" s="371"/>
      <c r="D34320" s="434"/>
    </row>
    <row r="34321" spans="1:4">
      <c r="A34321" s="371"/>
      <c r="B34321" s="371"/>
      <c r="C34321" s="371"/>
      <c r="D34321" s="434"/>
    </row>
    <row r="34322" spans="1:4">
      <c r="A34322" s="371"/>
      <c r="B34322" s="371"/>
      <c r="C34322" s="371"/>
      <c r="D34322" s="434"/>
    </row>
    <row r="34323" spans="1:4">
      <c r="A34323" s="371"/>
      <c r="B34323" s="371"/>
      <c r="C34323" s="371"/>
      <c r="D34323" s="434"/>
    </row>
    <row r="34324" spans="1:4">
      <c r="A34324" s="371"/>
      <c r="B34324" s="371"/>
      <c r="C34324" s="371"/>
      <c r="D34324" s="434"/>
    </row>
    <row r="34325" spans="1:4">
      <c r="A34325" s="371"/>
      <c r="B34325" s="371"/>
      <c r="C34325" s="371"/>
      <c r="D34325" s="434"/>
    </row>
    <row r="34326" spans="1:4">
      <c r="A34326" s="371"/>
      <c r="B34326" s="371"/>
      <c r="C34326" s="371"/>
      <c r="D34326" s="434"/>
    </row>
    <row r="34327" spans="1:4">
      <c r="A34327" s="371"/>
      <c r="B34327" s="371"/>
      <c r="C34327" s="371"/>
      <c r="D34327" s="434"/>
    </row>
    <row r="34328" spans="1:4">
      <c r="A34328" s="371"/>
      <c r="B34328" s="371"/>
      <c r="C34328" s="371"/>
      <c r="D34328" s="434"/>
    </row>
    <row r="34329" spans="1:4">
      <c r="A34329" s="371"/>
      <c r="B34329" s="371"/>
      <c r="C34329" s="371"/>
      <c r="D34329" s="434"/>
    </row>
    <row r="34330" spans="1:4">
      <c r="A34330" s="371"/>
      <c r="B34330" s="371"/>
      <c r="C34330" s="371"/>
      <c r="D34330" s="434"/>
    </row>
    <row r="34331" spans="1:4">
      <c r="A34331" s="371"/>
      <c r="B34331" s="371"/>
      <c r="C34331" s="371"/>
      <c r="D34331" s="434"/>
    </row>
    <row r="34332" spans="1:4">
      <c r="A34332" s="371"/>
      <c r="B34332" s="371"/>
      <c r="C34332" s="371"/>
      <c r="D34332" s="434"/>
    </row>
    <row r="34333" spans="1:4">
      <c r="A34333" s="371"/>
      <c r="B34333" s="371"/>
      <c r="C34333" s="371"/>
      <c r="D34333" s="434"/>
    </row>
    <row r="34334" spans="1:4">
      <c r="A34334" s="371"/>
      <c r="B34334" s="371"/>
      <c r="C34334" s="371"/>
      <c r="D34334" s="434"/>
    </row>
    <row r="34335" spans="1:4">
      <c r="A34335" s="371"/>
      <c r="B34335" s="371"/>
      <c r="C34335" s="371"/>
      <c r="D34335" s="434"/>
    </row>
    <row r="34336" spans="1:4">
      <c r="A34336" s="371"/>
      <c r="B34336" s="371"/>
      <c r="C34336" s="371"/>
      <c r="D34336" s="434"/>
    </row>
    <row r="34337" spans="1:4">
      <c r="A34337" s="371"/>
      <c r="B34337" s="371"/>
      <c r="C34337" s="371"/>
      <c r="D34337" s="434"/>
    </row>
    <row r="34338" spans="1:4">
      <c r="A34338" s="371"/>
      <c r="B34338" s="371"/>
      <c r="C34338" s="371"/>
      <c r="D34338" s="434"/>
    </row>
    <row r="34339" spans="1:4">
      <c r="A34339" s="371"/>
      <c r="B34339" s="371"/>
      <c r="C34339" s="371"/>
      <c r="D34339" s="434"/>
    </row>
    <row r="34340" spans="1:4">
      <c r="A34340" s="371"/>
      <c r="B34340" s="371"/>
      <c r="C34340" s="371"/>
      <c r="D34340" s="434"/>
    </row>
    <row r="34341" spans="1:4">
      <c r="A34341" s="371"/>
      <c r="B34341" s="371"/>
      <c r="C34341" s="371"/>
      <c r="D34341" s="434"/>
    </row>
    <row r="34342" spans="1:4">
      <c r="A34342" s="371"/>
      <c r="B34342" s="371"/>
      <c r="C34342" s="371"/>
      <c r="D34342" s="434"/>
    </row>
    <row r="34343" spans="1:4">
      <c r="A34343" s="371"/>
      <c r="B34343" s="371"/>
      <c r="C34343" s="371"/>
      <c r="D34343" s="434"/>
    </row>
    <row r="34344" spans="1:4">
      <c r="A34344" s="371"/>
      <c r="B34344" s="371"/>
      <c r="C34344" s="371"/>
      <c r="D34344" s="434"/>
    </row>
    <row r="34345" spans="1:4">
      <c r="A34345" s="371"/>
      <c r="B34345" s="371"/>
      <c r="C34345" s="371"/>
      <c r="D34345" s="434"/>
    </row>
    <row r="34346" spans="1:4">
      <c r="A34346" s="371"/>
      <c r="B34346" s="371"/>
      <c r="C34346" s="371"/>
      <c r="D34346" s="434"/>
    </row>
    <row r="34347" spans="1:4">
      <c r="A34347" s="371"/>
      <c r="B34347" s="371"/>
      <c r="C34347" s="371"/>
      <c r="D34347" s="434"/>
    </row>
    <row r="34348" spans="1:4">
      <c r="A34348" s="371"/>
      <c r="B34348" s="371"/>
      <c r="C34348" s="371"/>
      <c r="D34348" s="434"/>
    </row>
    <row r="34349" spans="1:4">
      <c r="A34349" s="371"/>
      <c r="B34349" s="371"/>
      <c r="C34349" s="371"/>
      <c r="D34349" s="434"/>
    </row>
    <row r="34350" spans="1:4">
      <c r="A34350" s="371"/>
      <c r="B34350" s="371"/>
      <c r="C34350" s="371"/>
      <c r="D34350" s="434"/>
    </row>
    <row r="34351" spans="1:4">
      <c r="A34351" s="371"/>
      <c r="B34351" s="371"/>
      <c r="C34351" s="371"/>
      <c r="D34351" s="434"/>
    </row>
    <row r="34352" spans="1:4">
      <c r="A34352" s="371"/>
      <c r="B34352" s="371"/>
      <c r="C34352" s="371"/>
      <c r="D34352" s="434"/>
    </row>
    <row r="34353" spans="1:4">
      <c r="A34353" s="371"/>
      <c r="B34353" s="371"/>
      <c r="C34353" s="371"/>
      <c r="D34353" s="434"/>
    </row>
    <row r="34354" spans="1:4">
      <c r="A34354" s="371"/>
      <c r="B34354" s="371"/>
      <c r="C34354" s="371"/>
      <c r="D34354" s="434"/>
    </row>
    <row r="34355" spans="1:4">
      <c r="A34355" s="371"/>
      <c r="B34355" s="371"/>
      <c r="C34355" s="371"/>
      <c r="D34355" s="434"/>
    </row>
    <row r="34356" spans="1:4">
      <c r="A34356" s="371"/>
      <c r="B34356" s="371"/>
      <c r="C34356" s="371"/>
      <c r="D34356" s="434"/>
    </row>
    <row r="34357" spans="1:4">
      <c r="A34357" s="371"/>
      <c r="B34357" s="371"/>
      <c r="C34357" s="371"/>
      <c r="D34357" s="434"/>
    </row>
    <row r="34358" spans="1:4">
      <c r="A34358" s="371"/>
      <c r="B34358" s="371"/>
      <c r="C34358" s="371"/>
      <c r="D34358" s="434"/>
    </row>
    <row r="34359" spans="1:4">
      <c r="A34359" s="371"/>
      <c r="B34359" s="371"/>
      <c r="C34359" s="371"/>
      <c r="D34359" s="434"/>
    </row>
    <row r="34360" spans="1:4">
      <c r="A34360" s="371"/>
      <c r="B34360" s="371"/>
      <c r="C34360" s="371"/>
      <c r="D34360" s="434"/>
    </row>
    <row r="34361" spans="1:4">
      <c r="A34361" s="371"/>
      <c r="B34361" s="371"/>
      <c r="C34361" s="371"/>
      <c r="D34361" s="434"/>
    </row>
    <row r="34362" spans="1:4">
      <c r="A34362" s="371"/>
      <c r="B34362" s="371"/>
      <c r="C34362" s="371"/>
      <c r="D34362" s="434"/>
    </row>
    <row r="34363" spans="1:4">
      <c r="A34363" s="371"/>
      <c r="B34363" s="371"/>
      <c r="C34363" s="371"/>
      <c r="D34363" s="434"/>
    </row>
    <row r="34364" spans="1:4">
      <c r="A34364" s="371"/>
      <c r="B34364" s="371"/>
      <c r="C34364" s="371"/>
      <c r="D34364" s="434"/>
    </row>
    <row r="34365" spans="1:4">
      <c r="A34365" s="371"/>
      <c r="B34365" s="371"/>
      <c r="C34365" s="371"/>
      <c r="D34365" s="434"/>
    </row>
    <row r="34366" spans="1:4">
      <c r="A34366" s="371"/>
      <c r="B34366" s="371"/>
      <c r="C34366" s="371"/>
      <c r="D34366" s="434"/>
    </row>
    <row r="34367" spans="1:4">
      <c r="A34367" s="371"/>
      <c r="B34367" s="371"/>
      <c r="C34367" s="371"/>
      <c r="D34367" s="434"/>
    </row>
    <row r="34368" spans="1:4">
      <c r="A34368" s="371"/>
      <c r="B34368" s="371"/>
      <c r="C34368" s="371"/>
      <c r="D34368" s="434"/>
    </row>
    <row r="34369" spans="1:4">
      <c r="A34369" s="371"/>
      <c r="B34369" s="371"/>
      <c r="C34369" s="371"/>
      <c r="D34369" s="434"/>
    </row>
    <row r="34370" spans="1:4">
      <c r="A34370" s="371"/>
      <c r="B34370" s="371"/>
      <c r="C34370" s="371"/>
      <c r="D34370" s="434"/>
    </row>
    <row r="34371" spans="1:4">
      <c r="A34371" s="371"/>
      <c r="B34371" s="371"/>
      <c r="C34371" s="371"/>
      <c r="D34371" s="434"/>
    </row>
    <row r="34372" spans="1:4">
      <c r="A34372" s="371"/>
      <c r="B34372" s="371"/>
      <c r="C34372" s="371"/>
      <c r="D34372" s="434"/>
    </row>
    <row r="34373" spans="1:4">
      <c r="A34373" s="371"/>
      <c r="B34373" s="371"/>
      <c r="C34373" s="371"/>
      <c r="D34373" s="434"/>
    </row>
    <row r="34374" spans="1:4">
      <c r="A34374" s="371"/>
      <c r="B34374" s="371"/>
      <c r="C34374" s="371"/>
      <c r="D34374" s="434"/>
    </row>
    <row r="34375" spans="1:4">
      <c r="A34375" s="371"/>
      <c r="B34375" s="371"/>
      <c r="C34375" s="371"/>
      <c r="D34375" s="434"/>
    </row>
    <row r="34376" spans="1:4">
      <c r="A34376" s="371"/>
      <c r="B34376" s="371"/>
      <c r="C34376" s="371"/>
      <c r="D34376" s="434"/>
    </row>
    <row r="34377" spans="1:4">
      <c r="A34377" s="371"/>
      <c r="B34377" s="371"/>
      <c r="C34377" s="371"/>
      <c r="D34377" s="434"/>
    </row>
    <row r="34378" spans="1:4">
      <c r="A34378" s="371"/>
      <c r="B34378" s="371"/>
      <c r="C34378" s="371"/>
      <c r="D34378" s="434"/>
    </row>
    <row r="34379" spans="1:4">
      <c r="A34379" s="371"/>
      <c r="B34379" s="371"/>
      <c r="C34379" s="371"/>
      <c r="D34379" s="434"/>
    </row>
    <row r="34380" spans="1:4">
      <c r="A34380" s="371"/>
      <c r="B34380" s="371"/>
      <c r="C34380" s="371"/>
      <c r="D34380" s="434"/>
    </row>
    <row r="34381" spans="1:4">
      <c r="A34381" s="371"/>
      <c r="B34381" s="371"/>
      <c r="C34381" s="371"/>
      <c r="D34381" s="434"/>
    </row>
    <row r="34382" spans="1:4">
      <c r="A34382" s="371"/>
      <c r="B34382" s="371"/>
      <c r="C34382" s="371"/>
      <c r="D34382" s="434"/>
    </row>
    <row r="34383" spans="1:4">
      <c r="A34383" s="371"/>
      <c r="B34383" s="371"/>
      <c r="C34383" s="371"/>
      <c r="D34383" s="434"/>
    </row>
    <row r="34384" spans="1:4">
      <c r="A34384" s="371"/>
      <c r="B34384" s="371"/>
      <c r="C34384" s="371"/>
      <c r="D34384" s="434"/>
    </row>
    <row r="34385" spans="1:4">
      <c r="A34385" s="371"/>
      <c r="B34385" s="371"/>
      <c r="C34385" s="371"/>
      <c r="D34385" s="434"/>
    </row>
    <row r="34386" spans="1:4">
      <c r="A34386" s="371"/>
      <c r="B34386" s="371"/>
      <c r="C34386" s="371"/>
      <c r="D34386" s="434"/>
    </row>
    <row r="34387" spans="1:4">
      <c r="A34387" s="371"/>
      <c r="B34387" s="371"/>
      <c r="C34387" s="371"/>
      <c r="D34387" s="434"/>
    </row>
    <row r="34388" spans="1:4">
      <c r="A34388" s="371"/>
      <c r="B34388" s="371"/>
      <c r="C34388" s="371"/>
      <c r="D34388" s="434"/>
    </row>
    <row r="34389" spans="1:4">
      <c r="A34389" s="371"/>
      <c r="B34389" s="371"/>
      <c r="C34389" s="371"/>
      <c r="D34389" s="434"/>
    </row>
    <row r="34390" spans="1:4">
      <c r="A34390" s="371"/>
      <c r="B34390" s="371"/>
      <c r="C34390" s="371"/>
      <c r="D34390" s="434"/>
    </row>
    <row r="34391" spans="1:4">
      <c r="A34391" s="371"/>
      <c r="B34391" s="371"/>
      <c r="C34391" s="371"/>
      <c r="D34391" s="434"/>
    </row>
    <row r="34392" spans="1:4">
      <c r="A34392" s="371"/>
      <c r="B34392" s="371"/>
      <c r="C34392" s="371"/>
      <c r="D34392" s="434"/>
    </row>
    <row r="34393" spans="1:4">
      <c r="A34393" s="371"/>
      <c r="B34393" s="371"/>
      <c r="C34393" s="371"/>
      <c r="D34393" s="434"/>
    </row>
    <row r="34394" spans="1:4">
      <c r="A34394" s="371"/>
      <c r="B34394" s="371"/>
      <c r="C34394" s="371"/>
      <c r="D34394" s="434"/>
    </row>
    <row r="34395" spans="1:4">
      <c r="A34395" s="371"/>
      <c r="B34395" s="371"/>
      <c r="C34395" s="371"/>
      <c r="D34395" s="434"/>
    </row>
    <row r="34396" spans="1:4">
      <c r="A34396" s="371"/>
      <c r="B34396" s="371"/>
      <c r="C34396" s="371"/>
      <c r="D34396" s="434"/>
    </row>
    <row r="34397" spans="1:4">
      <c r="A34397" s="371"/>
      <c r="B34397" s="371"/>
      <c r="C34397" s="371"/>
      <c r="D34397" s="434"/>
    </row>
    <row r="34398" spans="1:4">
      <c r="A34398" s="371"/>
      <c r="B34398" s="371"/>
      <c r="C34398" s="371"/>
      <c r="D34398" s="434"/>
    </row>
    <row r="34399" spans="1:4">
      <c r="A34399" s="371"/>
      <c r="B34399" s="371"/>
      <c r="C34399" s="371"/>
      <c r="D34399" s="434"/>
    </row>
    <row r="34400" spans="1:4">
      <c r="A34400" s="371"/>
      <c r="B34400" s="371"/>
      <c r="C34400" s="371"/>
      <c r="D34400" s="434"/>
    </row>
    <row r="34401" spans="1:4">
      <c r="A34401" s="371"/>
      <c r="B34401" s="371"/>
      <c r="C34401" s="371"/>
      <c r="D34401" s="434"/>
    </row>
    <row r="34402" spans="1:4">
      <c r="A34402" s="371"/>
      <c r="B34402" s="371"/>
      <c r="C34402" s="371"/>
      <c r="D34402" s="434"/>
    </row>
    <row r="34403" spans="1:4">
      <c r="A34403" s="371"/>
      <c r="B34403" s="371"/>
      <c r="C34403" s="371"/>
      <c r="D34403" s="434"/>
    </row>
    <row r="34404" spans="1:4">
      <c r="A34404" s="371"/>
      <c r="B34404" s="371"/>
      <c r="C34404" s="371"/>
      <c r="D34404" s="434"/>
    </row>
    <row r="34405" spans="1:4">
      <c r="A34405" s="371"/>
      <c r="B34405" s="371"/>
      <c r="C34405" s="371"/>
      <c r="D34405" s="434"/>
    </row>
    <row r="34406" spans="1:4">
      <c r="A34406" s="371"/>
      <c r="B34406" s="371"/>
      <c r="C34406" s="371"/>
      <c r="D34406" s="434"/>
    </row>
    <row r="34407" spans="1:4">
      <c r="A34407" s="371"/>
      <c r="B34407" s="371"/>
      <c r="C34407" s="371"/>
      <c r="D34407" s="434"/>
    </row>
    <row r="34408" spans="1:4">
      <c r="A34408" s="371"/>
      <c r="B34408" s="371"/>
      <c r="C34408" s="371"/>
      <c r="D34408" s="434"/>
    </row>
    <row r="34409" spans="1:4">
      <c r="A34409" s="371"/>
      <c r="B34409" s="371"/>
      <c r="C34409" s="371"/>
      <c r="D34409" s="434"/>
    </row>
    <row r="34410" spans="1:4">
      <c r="A34410" s="371"/>
      <c r="B34410" s="371"/>
      <c r="C34410" s="371"/>
      <c r="D34410" s="434"/>
    </row>
    <row r="34411" spans="1:4">
      <c r="A34411" s="371"/>
      <c r="B34411" s="371"/>
      <c r="C34411" s="371"/>
      <c r="D34411" s="434"/>
    </row>
    <row r="34412" spans="1:4">
      <c r="A34412" s="371"/>
      <c r="B34412" s="371"/>
      <c r="C34412" s="371"/>
      <c r="D34412" s="434"/>
    </row>
    <row r="34413" spans="1:4">
      <c r="A34413" s="371"/>
      <c r="B34413" s="371"/>
      <c r="C34413" s="371"/>
      <c r="D34413" s="434"/>
    </row>
    <row r="34414" spans="1:4">
      <c r="A34414" s="371"/>
      <c r="B34414" s="371"/>
      <c r="C34414" s="371"/>
      <c r="D34414" s="434"/>
    </row>
    <row r="34415" spans="1:4">
      <c r="A34415" s="371"/>
      <c r="B34415" s="371"/>
      <c r="C34415" s="371"/>
      <c r="D34415" s="434"/>
    </row>
    <row r="34416" spans="1:4">
      <c r="A34416" s="371"/>
      <c r="B34416" s="371"/>
      <c r="C34416" s="371"/>
      <c r="D34416" s="434"/>
    </row>
    <row r="34417" spans="1:4">
      <c r="A34417" s="371"/>
      <c r="B34417" s="371"/>
      <c r="C34417" s="371"/>
      <c r="D34417" s="434"/>
    </row>
    <row r="34418" spans="1:4">
      <c r="A34418" s="371"/>
      <c r="B34418" s="371"/>
      <c r="C34418" s="371"/>
      <c r="D34418" s="434"/>
    </row>
    <row r="34419" spans="1:4">
      <c r="A34419" s="371"/>
      <c r="B34419" s="371"/>
      <c r="C34419" s="371"/>
      <c r="D34419" s="434"/>
    </row>
    <row r="34420" spans="1:4">
      <c r="A34420" s="371"/>
      <c r="B34420" s="371"/>
      <c r="C34420" s="371"/>
      <c r="D34420" s="434"/>
    </row>
    <row r="34421" spans="1:4">
      <c r="A34421" s="371"/>
      <c r="B34421" s="371"/>
      <c r="C34421" s="371"/>
      <c r="D34421" s="434"/>
    </row>
    <row r="34422" spans="1:4">
      <c r="A34422" s="371"/>
      <c r="B34422" s="371"/>
      <c r="C34422" s="371"/>
      <c r="D34422" s="434"/>
    </row>
    <row r="34423" spans="1:4">
      <c r="A34423" s="371"/>
      <c r="B34423" s="371"/>
      <c r="C34423" s="371"/>
      <c r="D34423" s="434"/>
    </row>
    <row r="34424" spans="1:4">
      <c r="A34424" s="371"/>
      <c r="B34424" s="371"/>
      <c r="C34424" s="371"/>
      <c r="D34424" s="434"/>
    </row>
    <row r="34425" spans="1:4">
      <c r="A34425" s="371"/>
      <c r="B34425" s="371"/>
      <c r="C34425" s="371"/>
      <c r="D34425" s="434"/>
    </row>
    <row r="34426" spans="1:4">
      <c r="A34426" s="371"/>
      <c r="B34426" s="371"/>
      <c r="C34426" s="371"/>
      <c r="D34426" s="434"/>
    </row>
    <row r="34427" spans="1:4">
      <c r="A34427" s="371"/>
      <c r="B34427" s="371"/>
      <c r="C34427" s="371"/>
      <c r="D34427" s="434"/>
    </row>
    <row r="34428" spans="1:4">
      <c r="A34428" s="371"/>
      <c r="B34428" s="371"/>
      <c r="C34428" s="371"/>
      <c r="D34428" s="434"/>
    </row>
    <row r="34429" spans="1:4">
      <c r="A34429" s="371"/>
      <c r="B34429" s="371"/>
      <c r="C34429" s="371"/>
      <c r="D34429" s="434"/>
    </row>
    <row r="34430" spans="1:4">
      <c r="A34430" s="371"/>
      <c r="B34430" s="371"/>
      <c r="C34430" s="371"/>
      <c r="D34430" s="434"/>
    </row>
    <row r="34431" spans="1:4">
      <c r="A34431" s="371"/>
      <c r="B34431" s="371"/>
      <c r="C34431" s="371"/>
      <c r="D34431" s="434"/>
    </row>
    <row r="34432" spans="1:4">
      <c r="A34432" s="371"/>
      <c r="B34432" s="371"/>
      <c r="C34432" s="371"/>
      <c r="D34432" s="434"/>
    </row>
    <row r="34433" spans="1:4">
      <c r="A34433" s="371"/>
      <c r="B34433" s="371"/>
      <c r="C34433" s="371"/>
      <c r="D34433" s="434"/>
    </row>
    <row r="34434" spans="1:4">
      <c r="A34434" s="371"/>
      <c r="B34434" s="371"/>
      <c r="C34434" s="371"/>
      <c r="D34434" s="434"/>
    </row>
    <row r="34435" spans="1:4">
      <c r="A34435" s="371"/>
      <c r="B34435" s="371"/>
      <c r="C34435" s="371"/>
      <c r="D34435" s="434"/>
    </row>
    <row r="34436" spans="1:4">
      <c r="A34436" s="371"/>
      <c r="B34436" s="371"/>
      <c r="C34436" s="371"/>
      <c r="D34436" s="434"/>
    </row>
    <row r="34437" spans="1:4">
      <c r="A34437" s="371"/>
      <c r="B34437" s="371"/>
      <c r="C34437" s="371"/>
      <c r="D34437" s="434"/>
    </row>
    <row r="34438" spans="1:4">
      <c r="A34438" s="371"/>
      <c r="B34438" s="371"/>
      <c r="C34438" s="371"/>
      <c r="D34438" s="434"/>
    </row>
    <row r="34439" spans="1:4">
      <c r="A34439" s="371"/>
      <c r="B34439" s="371"/>
      <c r="C34439" s="371"/>
      <c r="D34439" s="434"/>
    </row>
    <row r="34440" spans="1:4">
      <c r="A34440" s="371"/>
      <c r="B34440" s="371"/>
      <c r="C34440" s="371"/>
      <c r="D34440" s="434"/>
    </row>
    <row r="34441" spans="1:4">
      <c r="A34441" s="371"/>
      <c r="B34441" s="371"/>
      <c r="C34441" s="371"/>
      <c r="D34441" s="434"/>
    </row>
    <row r="34442" spans="1:4">
      <c r="A34442" s="371"/>
      <c r="B34442" s="371"/>
      <c r="C34442" s="371"/>
      <c r="D34442" s="434"/>
    </row>
    <row r="34443" spans="1:4">
      <c r="A34443" s="371"/>
      <c r="B34443" s="371"/>
      <c r="C34443" s="371"/>
      <c r="D34443" s="434"/>
    </row>
    <row r="34444" spans="1:4">
      <c r="A34444" s="371"/>
      <c r="B34444" s="371"/>
      <c r="C34444" s="371"/>
      <c r="D34444" s="434"/>
    </row>
    <row r="34445" spans="1:4">
      <c r="A34445" s="371"/>
      <c r="B34445" s="371"/>
      <c r="C34445" s="371"/>
      <c r="D34445" s="434"/>
    </row>
    <row r="34446" spans="1:4">
      <c r="A34446" s="371"/>
      <c r="B34446" s="371"/>
      <c r="C34446" s="371"/>
      <c r="D34446" s="434"/>
    </row>
    <row r="34447" spans="1:4">
      <c r="A34447" s="371"/>
      <c r="B34447" s="371"/>
      <c r="C34447" s="371"/>
      <c r="D34447" s="434"/>
    </row>
    <row r="34448" spans="1:4">
      <c r="A34448" s="371"/>
      <c r="B34448" s="371"/>
      <c r="C34448" s="371"/>
      <c r="D34448" s="434"/>
    </row>
    <row r="34449" spans="1:4">
      <c r="A34449" s="371"/>
      <c r="B34449" s="371"/>
      <c r="C34449" s="371"/>
      <c r="D34449" s="434"/>
    </row>
    <row r="34450" spans="1:4">
      <c r="A34450" s="371"/>
      <c r="B34450" s="371"/>
      <c r="C34450" s="371"/>
      <c r="D34450" s="434"/>
    </row>
    <row r="34451" spans="1:4">
      <c r="A34451" s="371"/>
      <c r="B34451" s="371"/>
      <c r="C34451" s="371"/>
      <c r="D34451" s="434"/>
    </row>
    <row r="34452" spans="1:4">
      <c r="A34452" s="371"/>
      <c r="B34452" s="371"/>
      <c r="C34452" s="371"/>
      <c r="D34452" s="434"/>
    </row>
    <row r="34453" spans="1:4">
      <c r="A34453" s="371"/>
      <c r="B34453" s="371"/>
      <c r="C34453" s="371"/>
      <c r="D34453" s="434"/>
    </row>
    <row r="34454" spans="1:4">
      <c r="A34454" s="371"/>
      <c r="B34454" s="371"/>
      <c r="C34454" s="371"/>
      <c r="D34454" s="434"/>
    </row>
    <row r="34455" spans="1:4">
      <c r="A34455" s="371"/>
      <c r="B34455" s="371"/>
      <c r="C34455" s="371"/>
      <c r="D34455" s="434"/>
    </row>
    <row r="34456" spans="1:4">
      <c r="A34456" s="371"/>
      <c r="B34456" s="371"/>
      <c r="C34456" s="371"/>
      <c r="D34456" s="434"/>
    </row>
    <row r="34457" spans="1:4">
      <c r="A34457" s="371"/>
      <c r="B34457" s="371"/>
      <c r="C34457" s="371"/>
      <c r="D34457" s="434"/>
    </row>
    <row r="34458" spans="1:4">
      <c r="A34458" s="371"/>
      <c r="B34458" s="371"/>
      <c r="C34458" s="371"/>
      <c r="D34458" s="434"/>
    </row>
    <row r="34459" spans="1:4">
      <c r="A34459" s="371"/>
      <c r="B34459" s="371"/>
      <c r="C34459" s="371"/>
      <c r="D34459" s="434"/>
    </row>
    <row r="34460" spans="1:4">
      <c r="A34460" s="371"/>
      <c r="B34460" s="371"/>
      <c r="C34460" s="371"/>
      <c r="D34460" s="434"/>
    </row>
    <row r="34461" spans="1:4">
      <c r="A34461" s="371"/>
      <c r="B34461" s="371"/>
      <c r="C34461" s="371"/>
      <c r="D34461" s="434"/>
    </row>
    <row r="34462" spans="1:4">
      <c r="A34462" s="371"/>
      <c r="B34462" s="371"/>
      <c r="C34462" s="371"/>
      <c r="D34462" s="434"/>
    </row>
    <row r="34463" spans="1:4">
      <c r="A34463" s="371"/>
      <c r="B34463" s="371"/>
      <c r="C34463" s="371"/>
      <c r="D34463" s="434"/>
    </row>
    <row r="34464" spans="1:4">
      <c r="A34464" s="371"/>
      <c r="B34464" s="371"/>
      <c r="C34464" s="371"/>
      <c r="D34464" s="434"/>
    </row>
    <row r="34465" spans="1:4">
      <c r="A34465" s="371"/>
      <c r="B34465" s="371"/>
      <c r="C34465" s="371"/>
      <c r="D34465" s="434"/>
    </row>
    <row r="34466" spans="1:4">
      <c r="A34466" s="371"/>
      <c r="B34466" s="371"/>
      <c r="C34466" s="371"/>
      <c r="D34466" s="434"/>
    </row>
    <row r="34467" spans="1:4">
      <c r="A34467" s="371"/>
      <c r="B34467" s="371"/>
      <c r="C34467" s="371"/>
      <c r="D34467" s="434"/>
    </row>
    <row r="34468" spans="1:4">
      <c r="A34468" s="371"/>
      <c r="B34468" s="371"/>
      <c r="C34468" s="371"/>
      <c r="D34468" s="434"/>
    </row>
    <row r="34469" spans="1:4">
      <c r="A34469" s="371"/>
      <c r="B34469" s="371"/>
      <c r="C34469" s="371"/>
      <c r="D34469" s="434"/>
    </row>
    <row r="34470" spans="1:4">
      <c r="A34470" s="371"/>
      <c r="B34470" s="371"/>
      <c r="C34470" s="371"/>
      <c r="D34470" s="434"/>
    </row>
    <row r="34471" spans="1:4">
      <c r="A34471" s="371"/>
      <c r="B34471" s="371"/>
      <c r="C34471" s="371"/>
      <c r="D34471" s="434"/>
    </row>
    <row r="34472" spans="1:4">
      <c r="A34472" s="371"/>
      <c r="B34472" s="371"/>
      <c r="C34472" s="371"/>
      <c r="D34472" s="434"/>
    </row>
    <row r="34473" spans="1:4">
      <c r="A34473" s="371"/>
      <c r="B34473" s="371"/>
      <c r="C34473" s="371"/>
      <c r="D34473" s="434"/>
    </row>
    <row r="34474" spans="1:4">
      <c r="A34474" s="371"/>
      <c r="B34474" s="371"/>
      <c r="C34474" s="371"/>
      <c r="D34474" s="434"/>
    </row>
    <row r="34475" spans="1:4">
      <c r="A34475" s="371"/>
      <c r="B34475" s="371"/>
      <c r="C34475" s="371"/>
      <c r="D34475" s="434"/>
    </row>
    <row r="34476" spans="1:4">
      <c r="A34476" s="371"/>
      <c r="B34476" s="371"/>
      <c r="C34476" s="371"/>
      <c r="D34476" s="434"/>
    </row>
    <row r="34477" spans="1:4">
      <c r="A34477" s="371"/>
      <c r="B34477" s="371"/>
      <c r="C34477" s="371"/>
      <c r="D34477" s="434"/>
    </row>
    <row r="34478" spans="1:4">
      <c r="A34478" s="371"/>
      <c r="B34478" s="371"/>
      <c r="C34478" s="371"/>
      <c r="D34478" s="434"/>
    </row>
    <row r="34479" spans="1:4">
      <c r="A34479" s="371"/>
      <c r="B34479" s="371"/>
      <c r="C34479" s="371"/>
      <c r="D34479" s="434"/>
    </row>
    <row r="34480" spans="1:4">
      <c r="A34480" s="371"/>
      <c r="B34480" s="371"/>
      <c r="C34480" s="371"/>
      <c r="D34480" s="434"/>
    </row>
    <row r="34481" spans="1:4">
      <c r="A34481" s="371"/>
      <c r="B34481" s="371"/>
      <c r="C34481" s="371"/>
      <c r="D34481" s="434"/>
    </row>
    <row r="34482" spans="1:4">
      <c r="A34482" s="371"/>
      <c r="B34482" s="371"/>
      <c r="C34482" s="371"/>
      <c r="D34482" s="434"/>
    </row>
    <row r="34483" spans="1:4">
      <c r="A34483" s="371"/>
      <c r="B34483" s="371"/>
      <c r="C34483" s="371"/>
      <c r="D34483" s="434"/>
    </row>
    <row r="34484" spans="1:4">
      <c r="A34484" s="371"/>
      <c r="B34484" s="371"/>
      <c r="C34484" s="371"/>
      <c r="D34484" s="434"/>
    </row>
    <row r="34485" spans="1:4">
      <c r="A34485" s="371"/>
      <c r="B34485" s="371"/>
      <c r="C34485" s="371"/>
      <c r="D34485" s="434"/>
    </row>
    <row r="34486" spans="1:4">
      <c r="A34486" s="371"/>
      <c r="B34486" s="371"/>
      <c r="C34486" s="371"/>
      <c r="D34486" s="434"/>
    </row>
    <row r="34487" spans="1:4">
      <c r="A34487" s="371"/>
      <c r="B34487" s="371"/>
      <c r="C34487" s="371"/>
      <c r="D34487" s="434"/>
    </row>
    <row r="34488" spans="1:4">
      <c r="A34488" s="371"/>
      <c r="B34488" s="371"/>
      <c r="C34488" s="371"/>
      <c r="D34488" s="434"/>
    </row>
    <row r="34489" spans="1:4">
      <c r="A34489" s="371"/>
      <c r="B34489" s="371"/>
      <c r="C34489" s="371"/>
      <c r="D34489" s="434"/>
    </row>
    <row r="34490" spans="1:4">
      <c r="A34490" s="371"/>
      <c r="B34490" s="371"/>
      <c r="C34490" s="371"/>
      <c r="D34490" s="434"/>
    </row>
    <row r="34491" spans="1:4">
      <c r="A34491" s="371"/>
      <c r="B34491" s="371"/>
      <c r="C34491" s="371"/>
      <c r="D34491" s="434"/>
    </row>
    <row r="34492" spans="1:4">
      <c r="A34492" s="371"/>
      <c r="B34492" s="371"/>
      <c r="C34492" s="371"/>
      <c r="D34492" s="434"/>
    </row>
    <row r="34493" spans="1:4">
      <c r="A34493" s="371"/>
      <c r="B34493" s="371"/>
      <c r="C34493" s="371"/>
      <c r="D34493" s="434"/>
    </row>
    <row r="34494" spans="1:4">
      <c r="A34494" s="371"/>
      <c r="B34494" s="371"/>
      <c r="C34494" s="371"/>
      <c r="D34494" s="434"/>
    </row>
    <row r="34495" spans="1:4">
      <c r="A34495" s="371"/>
      <c r="B34495" s="371"/>
      <c r="C34495" s="371"/>
      <c r="D34495" s="434"/>
    </row>
    <row r="34496" spans="1:4">
      <c r="A34496" s="371"/>
      <c r="B34496" s="371"/>
      <c r="C34496" s="371"/>
      <c r="D34496" s="434"/>
    </row>
    <row r="34497" spans="1:4">
      <c r="A34497" s="371"/>
      <c r="B34497" s="371"/>
      <c r="C34497" s="371"/>
      <c r="D34497" s="434"/>
    </row>
    <row r="34498" spans="1:4">
      <c r="A34498" s="371"/>
      <c r="B34498" s="371"/>
      <c r="C34498" s="371"/>
      <c r="D34498" s="434"/>
    </row>
    <row r="34499" spans="1:4">
      <c r="A34499" s="371"/>
      <c r="B34499" s="371"/>
      <c r="C34499" s="371"/>
      <c r="D34499" s="434"/>
    </row>
    <row r="34500" spans="1:4">
      <c r="A34500" s="371"/>
      <c r="B34500" s="371"/>
      <c r="C34500" s="371"/>
      <c r="D34500" s="434"/>
    </row>
    <row r="34501" spans="1:4">
      <c r="A34501" s="371"/>
      <c r="B34501" s="371"/>
      <c r="C34501" s="371"/>
      <c r="D34501" s="434"/>
    </row>
    <row r="34502" spans="1:4">
      <c r="A34502" s="371"/>
      <c r="B34502" s="371"/>
      <c r="C34502" s="371"/>
      <c r="D34502" s="434"/>
    </row>
    <row r="34503" spans="1:4">
      <c r="A34503" s="371"/>
      <c r="B34503" s="371"/>
      <c r="C34503" s="371"/>
      <c r="D34503" s="434"/>
    </row>
    <row r="34504" spans="1:4">
      <c r="A34504" s="371"/>
      <c r="B34504" s="371"/>
      <c r="C34504" s="371"/>
      <c r="D34504" s="434"/>
    </row>
    <row r="34505" spans="1:4">
      <c r="A34505" s="371"/>
      <c r="B34505" s="371"/>
      <c r="C34505" s="371"/>
      <c r="D34505" s="434"/>
    </row>
    <row r="34506" spans="1:4">
      <c r="A34506" s="371"/>
      <c r="B34506" s="371"/>
      <c r="C34506" s="371"/>
      <c r="D34506" s="434"/>
    </row>
    <row r="34507" spans="1:4">
      <c r="A34507" s="371"/>
      <c r="B34507" s="371"/>
      <c r="C34507" s="371"/>
      <c r="D34507" s="434"/>
    </row>
    <row r="34508" spans="1:4">
      <c r="A34508" s="371"/>
      <c r="B34508" s="371"/>
      <c r="C34508" s="371"/>
      <c r="D34508" s="434"/>
    </row>
    <row r="34509" spans="1:4">
      <c r="A34509" s="371"/>
      <c r="B34509" s="371"/>
      <c r="C34509" s="371"/>
      <c r="D34509" s="434"/>
    </row>
    <row r="34510" spans="1:4">
      <c r="A34510" s="371"/>
      <c r="B34510" s="371"/>
      <c r="C34510" s="371"/>
      <c r="D34510" s="434"/>
    </row>
    <row r="34511" spans="1:4">
      <c r="A34511" s="371"/>
      <c r="B34511" s="371"/>
      <c r="C34511" s="371"/>
      <c r="D34511" s="434"/>
    </row>
    <row r="34512" spans="1:4">
      <c r="A34512" s="371"/>
      <c r="B34512" s="371"/>
      <c r="C34512" s="371"/>
      <c r="D34512" s="434"/>
    </row>
    <row r="34513" spans="1:4">
      <c r="A34513" s="371"/>
      <c r="B34513" s="371"/>
      <c r="C34513" s="371"/>
      <c r="D34513" s="434"/>
    </row>
    <row r="34514" spans="1:4">
      <c r="A34514" s="371"/>
      <c r="B34514" s="371"/>
      <c r="C34514" s="371"/>
      <c r="D34514" s="434"/>
    </row>
    <row r="34515" spans="1:4">
      <c r="A34515" s="371"/>
      <c r="B34515" s="371"/>
      <c r="C34515" s="371"/>
      <c r="D34515" s="434"/>
    </row>
    <row r="34516" spans="1:4">
      <c r="A34516" s="371"/>
      <c r="B34516" s="371"/>
      <c r="C34516" s="371"/>
      <c r="D34516" s="434"/>
    </row>
    <row r="34517" spans="1:4">
      <c r="A34517" s="371"/>
      <c r="B34517" s="371"/>
      <c r="C34517" s="371"/>
      <c r="D34517" s="434"/>
    </row>
    <row r="34518" spans="1:4">
      <c r="A34518" s="371"/>
      <c r="B34518" s="371"/>
      <c r="C34518" s="371"/>
      <c r="D34518" s="434"/>
    </row>
    <row r="34519" spans="1:4">
      <c r="A34519" s="371"/>
      <c r="B34519" s="371"/>
      <c r="C34519" s="371"/>
      <c r="D34519" s="434"/>
    </row>
    <row r="34520" spans="1:4">
      <c r="A34520" s="371"/>
      <c r="B34520" s="371"/>
      <c r="C34520" s="371"/>
      <c r="D34520" s="434"/>
    </row>
    <row r="34521" spans="1:4">
      <c r="A34521" s="371"/>
      <c r="B34521" s="371"/>
      <c r="C34521" s="371"/>
      <c r="D34521" s="434"/>
    </row>
    <row r="34522" spans="1:4">
      <c r="A34522" s="371"/>
      <c r="B34522" s="371"/>
      <c r="C34522" s="371"/>
      <c r="D34522" s="434"/>
    </row>
    <row r="34523" spans="1:4">
      <c r="A34523" s="371"/>
      <c r="B34523" s="371"/>
      <c r="C34523" s="371"/>
      <c r="D34523" s="434"/>
    </row>
    <row r="34524" spans="1:4">
      <c r="A34524" s="371"/>
      <c r="B34524" s="371"/>
      <c r="C34524" s="371"/>
      <c r="D34524" s="434"/>
    </row>
    <row r="34525" spans="1:4">
      <c r="A34525" s="371"/>
      <c r="B34525" s="371"/>
      <c r="C34525" s="371"/>
      <c r="D34525" s="434"/>
    </row>
    <row r="34526" spans="1:4">
      <c r="A34526" s="371"/>
      <c r="B34526" s="371"/>
      <c r="C34526" s="371"/>
      <c r="D34526" s="434"/>
    </row>
    <row r="34527" spans="1:4">
      <c r="A34527" s="371"/>
      <c r="B34527" s="371"/>
      <c r="C34527" s="371"/>
      <c r="D34527" s="434"/>
    </row>
    <row r="34528" spans="1:4">
      <c r="A34528" s="371"/>
      <c r="B34528" s="371"/>
      <c r="C34528" s="371"/>
      <c r="D34528" s="434"/>
    </row>
    <row r="34529" spans="1:4">
      <c r="A34529" s="371"/>
      <c r="B34529" s="371"/>
      <c r="C34529" s="371"/>
      <c r="D34529" s="434"/>
    </row>
    <row r="34530" spans="1:4">
      <c r="A34530" s="371"/>
      <c r="B34530" s="371"/>
      <c r="C34530" s="371"/>
      <c r="D34530" s="434"/>
    </row>
    <row r="34531" spans="1:4">
      <c r="A34531" s="371"/>
      <c r="B34531" s="371"/>
      <c r="C34531" s="371"/>
      <c r="D34531" s="434"/>
    </row>
    <row r="34532" spans="1:4">
      <c r="A34532" s="371"/>
      <c r="B34532" s="371"/>
      <c r="C34532" s="371"/>
      <c r="D34532" s="434"/>
    </row>
    <row r="34533" spans="1:4">
      <c r="A34533" s="371"/>
      <c r="B34533" s="371"/>
      <c r="C34533" s="371"/>
      <c r="D34533" s="434"/>
    </row>
    <row r="34534" spans="1:4">
      <c r="A34534" s="371"/>
      <c r="B34534" s="371"/>
      <c r="C34534" s="371"/>
      <c r="D34534" s="434"/>
    </row>
    <row r="34535" spans="1:4">
      <c r="A34535" s="371"/>
      <c r="B34535" s="371"/>
      <c r="C34535" s="371"/>
      <c r="D34535" s="434"/>
    </row>
    <row r="34536" spans="1:4">
      <c r="A34536" s="371"/>
      <c r="B34536" s="371"/>
      <c r="C34536" s="371"/>
      <c r="D34536" s="434"/>
    </row>
    <row r="34537" spans="1:4">
      <c r="A34537" s="371"/>
      <c r="B34537" s="371"/>
      <c r="C34537" s="371"/>
      <c r="D34537" s="434"/>
    </row>
    <row r="34538" spans="1:4">
      <c r="A34538" s="371"/>
      <c r="B34538" s="371"/>
      <c r="C34538" s="371"/>
      <c r="D34538" s="434"/>
    </row>
    <row r="34539" spans="1:4">
      <c r="A34539" s="371"/>
      <c r="B34539" s="371"/>
      <c r="C34539" s="371"/>
      <c r="D34539" s="434"/>
    </row>
    <row r="34540" spans="1:4">
      <c r="A34540" s="371"/>
      <c r="B34540" s="371"/>
      <c r="C34540" s="371"/>
      <c r="D34540" s="434"/>
    </row>
    <row r="34541" spans="1:4">
      <c r="A34541" s="371"/>
      <c r="B34541" s="371"/>
      <c r="C34541" s="371"/>
      <c r="D34541" s="434"/>
    </row>
    <row r="34542" spans="1:4">
      <c r="A34542" s="371"/>
      <c r="B34542" s="371"/>
      <c r="C34542" s="371"/>
      <c r="D34542" s="434"/>
    </row>
    <row r="34543" spans="1:4">
      <c r="A34543" s="371"/>
      <c r="B34543" s="371"/>
      <c r="C34543" s="371"/>
      <c r="D34543" s="434"/>
    </row>
    <row r="34544" spans="1:4">
      <c r="A34544" s="371"/>
      <c r="B34544" s="371"/>
      <c r="C34544" s="371"/>
      <c r="D34544" s="434"/>
    </row>
    <row r="34545" spans="1:4">
      <c r="A34545" s="371"/>
      <c r="B34545" s="371"/>
      <c r="C34545" s="371"/>
      <c r="D34545" s="434"/>
    </row>
    <row r="34546" spans="1:4">
      <c r="A34546" s="371"/>
      <c r="B34546" s="371"/>
      <c r="C34546" s="371"/>
      <c r="D34546" s="434"/>
    </row>
    <row r="34547" spans="1:4">
      <c r="A34547" s="371"/>
      <c r="B34547" s="371"/>
      <c r="C34547" s="371"/>
      <c r="D34547" s="434"/>
    </row>
    <row r="34548" spans="1:4">
      <c r="A34548" s="371"/>
      <c r="B34548" s="371"/>
      <c r="C34548" s="371"/>
      <c r="D34548" s="434"/>
    </row>
    <row r="34549" spans="1:4">
      <c r="A34549" s="371"/>
      <c r="B34549" s="371"/>
      <c r="C34549" s="371"/>
      <c r="D34549" s="434"/>
    </row>
    <row r="34550" spans="1:4">
      <c r="A34550" s="371"/>
      <c r="B34550" s="371"/>
      <c r="C34550" s="371"/>
      <c r="D34550" s="434"/>
    </row>
    <row r="34551" spans="1:4">
      <c r="A34551" s="371"/>
      <c r="B34551" s="371"/>
      <c r="C34551" s="371"/>
      <c r="D34551" s="434"/>
    </row>
    <row r="34552" spans="1:4">
      <c r="A34552" s="371"/>
      <c r="B34552" s="371"/>
      <c r="C34552" s="371"/>
      <c r="D34552" s="434"/>
    </row>
    <row r="34553" spans="1:4">
      <c r="A34553" s="371"/>
      <c r="B34553" s="371"/>
      <c r="C34553" s="371"/>
      <c r="D34553" s="434"/>
    </row>
    <row r="34554" spans="1:4">
      <c r="A34554" s="371"/>
      <c r="B34554" s="371"/>
      <c r="C34554" s="371"/>
      <c r="D34554" s="434"/>
    </row>
    <row r="34555" spans="1:4">
      <c r="A34555" s="371"/>
      <c r="B34555" s="371"/>
      <c r="C34555" s="371"/>
      <c r="D34555" s="434"/>
    </row>
    <row r="34556" spans="1:4">
      <c r="A34556" s="371"/>
      <c r="B34556" s="371"/>
      <c r="C34556" s="371"/>
      <c r="D34556" s="434"/>
    </row>
    <row r="34557" spans="1:4">
      <c r="A34557" s="371"/>
      <c r="B34557" s="371"/>
      <c r="C34557" s="371"/>
      <c r="D34557" s="434"/>
    </row>
    <row r="34558" spans="1:4">
      <c r="A34558" s="371"/>
      <c r="B34558" s="371"/>
      <c r="C34558" s="371"/>
      <c r="D34558" s="434"/>
    </row>
    <row r="34559" spans="1:4">
      <c r="A34559" s="371"/>
      <c r="B34559" s="371"/>
      <c r="C34559" s="371"/>
      <c r="D34559" s="434"/>
    </row>
    <row r="34560" spans="1:4">
      <c r="A34560" s="371"/>
      <c r="B34560" s="371"/>
      <c r="C34560" s="371"/>
      <c r="D34560" s="434"/>
    </row>
    <row r="34561" spans="1:4">
      <c r="A34561" s="371"/>
      <c r="B34561" s="371"/>
      <c r="C34561" s="371"/>
      <c r="D34561" s="434"/>
    </row>
    <row r="34562" spans="1:4">
      <c r="A34562" s="371"/>
      <c r="B34562" s="371"/>
      <c r="C34562" s="371"/>
      <c r="D34562" s="434"/>
    </row>
    <row r="34563" spans="1:4">
      <c r="A34563" s="371"/>
      <c r="B34563" s="371"/>
      <c r="C34563" s="371"/>
      <c r="D34563" s="434"/>
    </row>
    <row r="34564" spans="1:4">
      <c r="A34564" s="371"/>
      <c r="B34564" s="371"/>
      <c r="C34564" s="371"/>
      <c r="D34564" s="434"/>
    </row>
    <row r="34565" spans="1:4">
      <c r="A34565" s="371"/>
      <c r="B34565" s="371"/>
      <c r="C34565" s="371"/>
      <c r="D34565" s="434"/>
    </row>
    <row r="34566" spans="1:4">
      <c r="A34566" s="371"/>
      <c r="B34566" s="371"/>
      <c r="C34566" s="371"/>
      <c r="D34566" s="434"/>
    </row>
    <row r="34567" spans="1:4">
      <c r="A34567" s="371"/>
      <c r="B34567" s="371"/>
      <c r="C34567" s="371"/>
      <c r="D34567" s="434"/>
    </row>
    <row r="34568" spans="1:4">
      <c r="A34568" s="371"/>
      <c r="B34568" s="371"/>
      <c r="C34568" s="371"/>
      <c r="D34568" s="434"/>
    </row>
    <row r="34569" spans="1:4">
      <c r="A34569" s="371"/>
      <c r="B34569" s="371"/>
      <c r="C34569" s="371"/>
      <c r="D34569" s="434"/>
    </row>
    <row r="34570" spans="1:4">
      <c r="A34570" s="371"/>
      <c r="B34570" s="371"/>
      <c r="C34570" s="371"/>
      <c r="D34570" s="434"/>
    </row>
    <row r="34571" spans="1:4">
      <c r="A34571" s="371"/>
      <c r="B34571" s="371"/>
      <c r="C34571" s="371"/>
      <c r="D34571" s="434"/>
    </row>
    <row r="34572" spans="1:4">
      <c r="A34572" s="371"/>
      <c r="B34572" s="371"/>
      <c r="C34572" s="371"/>
      <c r="D34572" s="434"/>
    </row>
    <row r="34573" spans="1:4">
      <c r="A34573" s="371"/>
      <c r="B34573" s="371"/>
      <c r="C34573" s="371"/>
      <c r="D34573" s="434"/>
    </row>
    <row r="34574" spans="1:4">
      <c r="A34574" s="371"/>
      <c r="B34574" s="371"/>
      <c r="C34574" s="371"/>
      <c r="D34574" s="434"/>
    </row>
    <row r="34575" spans="1:4">
      <c r="A34575" s="371"/>
      <c r="B34575" s="371"/>
      <c r="C34575" s="371"/>
      <c r="D34575" s="434"/>
    </row>
    <row r="34576" spans="1:4">
      <c r="A34576" s="371"/>
      <c r="B34576" s="371"/>
      <c r="C34576" s="371"/>
      <c r="D34576" s="434"/>
    </row>
    <row r="34577" spans="1:4">
      <c r="A34577" s="371"/>
      <c r="B34577" s="371"/>
      <c r="C34577" s="371"/>
      <c r="D34577" s="434"/>
    </row>
    <row r="34578" spans="1:4">
      <c r="A34578" s="371"/>
      <c r="B34578" s="371"/>
      <c r="C34578" s="371"/>
      <c r="D34578" s="434"/>
    </row>
    <row r="34579" spans="1:4">
      <c r="A34579" s="371"/>
      <c r="B34579" s="371"/>
      <c r="C34579" s="371"/>
      <c r="D34579" s="434"/>
    </row>
    <row r="34580" spans="1:4">
      <c r="A34580" s="371"/>
      <c r="B34580" s="371"/>
      <c r="C34580" s="371"/>
      <c r="D34580" s="434"/>
    </row>
    <row r="34581" spans="1:4">
      <c r="A34581" s="371"/>
      <c r="B34581" s="371"/>
      <c r="C34581" s="371"/>
      <c r="D34581" s="434"/>
    </row>
    <row r="34582" spans="1:4">
      <c r="A34582" s="371"/>
      <c r="B34582" s="371"/>
      <c r="C34582" s="371"/>
      <c r="D34582" s="434"/>
    </row>
    <row r="34583" spans="1:4">
      <c r="A34583" s="371"/>
      <c r="B34583" s="371"/>
      <c r="C34583" s="371"/>
      <c r="D34583" s="434"/>
    </row>
    <row r="34584" spans="1:4">
      <c r="A34584" s="371"/>
      <c r="B34584" s="371"/>
      <c r="C34584" s="371"/>
      <c r="D34584" s="434"/>
    </row>
    <row r="34585" spans="1:4">
      <c r="A34585" s="371"/>
      <c r="B34585" s="371"/>
      <c r="C34585" s="371"/>
      <c r="D34585" s="434"/>
    </row>
    <row r="34586" spans="1:4">
      <c r="A34586" s="371"/>
      <c r="B34586" s="371"/>
      <c r="C34586" s="371"/>
      <c r="D34586" s="434"/>
    </row>
    <row r="34587" spans="1:4">
      <c r="A34587" s="371"/>
      <c r="B34587" s="371"/>
      <c r="C34587" s="371"/>
      <c r="D34587" s="434"/>
    </row>
    <row r="34588" spans="1:4">
      <c r="A34588" s="371"/>
      <c r="B34588" s="371"/>
      <c r="C34588" s="371"/>
      <c r="D34588" s="434"/>
    </row>
    <row r="34589" spans="1:4">
      <c r="A34589" s="371"/>
      <c r="B34589" s="371"/>
      <c r="C34589" s="371"/>
      <c r="D34589" s="434"/>
    </row>
    <row r="34590" spans="1:4">
      <c r="A34590" s="371"/>
      <c r="B34590" s="371"/>
      <c r="C34590" s="371"/>
      <c r="D34590" s="434"/>
    </row>
    <row r="34591" spans="1:4">
      <c r="A34591" s="371"/>
      <c r="B34591" s="371"/>
      <c r="C34591" s="371"/>
      <c r="D34591" s="434"/>
    </row>
    <row r="34592" spans="1:4">
      <c r="A34592" s="371"/>
      <c r="B34592" s="371"/>
      <c r="C34592" s="371"/>
      <c r="D34592" s="434"/>
    </row>
    <row r="34593" spans="1:4">
      <c r="A34593" s="371"/>
      <c r="B34593" s="371"/>
      <c r="C34593" s="371"/>
      <c r="D34593" s="434"/>
    </row>
    <row r="34594" spans="1:4">
      <c r="A34594" s="371"/>
      <c r="B34594" s="371"/>
      <c r="C34594" s="371"/>
      <c r="D34594" s="434"/>
    </row>
    <row r="34595" spans="1:4">
      <c r="A34595" s="371"/>
      <c r="B34595" s="371"/>
      <c r="C34595" s="371"/>
      <c r="D34595" s="434"/>
    </row>
    <row r="34596" spans="1:4">
      <c r="A34596" s="371"/>
      <c r="B34596" s="371"/>
      <c r="C34596" s="371"/>
      <c r="D34596" s="434"/>
    </row>
    <row r="34597" spans="1:4">
      <c r="A34597" s="371"/>
      <c r="B34597" s="371"/>
      <c r="C34597" s="371"/>
      <c r="D34597" s="434"/>
    </row>
    <row r="34598" spans="1:4">
      <c r="A34598" s="371"/>
      <c r="B34598" s="371"/>
      <c r="C34598" s="371"/>
      <c r="D34598" s="434"/>
    </row>
    <row r="34599" spans="1:4">
      <c r="A34599" s="371"/>
      <c r="B34599" s="371"/>
      <c r="C34599" s="371"/>
      <c r="D34599" s="434"/>
    </row>
    <row r="34600" spans="1:4">
      <c r="A34600" s="371"/>
      <c r="B34600" s="371"/>
      <c r="C34600" s="371"/>
      <c r="D34600" s="434"/>
    </row>
    <row r="34601" spans="1:4">
      <c r="A34601" s="371"/>
      <c r="B34601" s="371"/>
      <c r="C34601" s="371"/>
      <c r="D34601" s="434"/>
    </row>
    <row r="34602" spans="1:4">
      <c r="A34602" s="371"/>
      <c r="B34602" s="371"/>
      <c r="C34602" s="371"/>
      <c r="D34602" s="434"/>
    </row>
    <row r="34603" spans="1:4">
      <c r="A34603" s="371"/>
      <c r="B34603" s="371"/>
      <c r="C34603" s="371"/>
      <c r="D34603" s="434"/>
    </row>
    <row r="34604" spans="1:4">
      <c r="A34604" s="371"/>
      <c r="B34604" s="371"/>
      <c r="C34604" s="371"/>
      <c r="D34604" s="434"/>
    </row>
    <row r="34605" spans="1:4">
      <c r="A34605" s="371"/>
      <c r="B34605" s="371"/>
      <c r="C34605" s="371"/>
      <c r="D34605" s="434"/>
    </row>
    <row r="34606" spans="1:4">
      <c r="A34606" s="371"/>
      <c r="B34606" s="371"/>
      <c r="C34606" s="371"/>
      <c r="D34606" s="434"/>
    </row>
    <row r="34607" spans="1:4">
      <c r="A34607" s="371"/>
      <c r="B34607" s="371"/>
      <c r="C34607" s="371"/>
      <c r="D34607" s="434"/>
    </row>
    <row r="34608" spans="1:4">
      <c r="A34608" s="371"/>
      <c r="B34608" s="371"/>
      <c r="C34608" s="371"/>
      <c r="D34608" s="434"/>
    </row>
    <row r="34609" spans="1:4">
      <c r="A34609" s="371"/>
      <c r="B34609" s="371"/>
      <c r="C34609" s="371"/>
      <c r="D34609" s="434"/>
    </row>
    <row r="34610" spans="1:4">
      <c r="A34610" s="371"/>
      <c r="B34610" s="371"/>
      <c r="C34610" s="371"/>
      <c r="D34610" s="434"/>
    </row>
    <row r="34611" spans="1:4">
      <c r="A34611" s="371"/>
      <c r="B34611" s="371"/>
      <c r="C34611" s="371"/>
      <c r="D34611" s="434"/>
    </row>
    <row r="34612" spans="1:4">
      <c r="A34612" s="371"/>
      <c r="B34612" s="371"/>
      <c r="C34612" s="371"/>
      <c r="D34612" s="434"/>
    </row>
    <row r="34613" spans="1:4">
      <c r="A34613" s="371"/>
      <c r="B34613" s="371"/>
      <c r="C34613" s="371"/>
      <c r="D34613" s="434"/>
    </row>
    <row r="34614" spans="1:4">
      <c r="A34614" s="371"/>
      <c r="B34614" s="371"/>
      <c r="C34614" s="371"/>
      <c r="D34614" s="434"/>
    </row>
    <row r="34615" spans="1:4">
      <c r="A34615" s="371"/>
      <c r="B34615" s="371"/>
      <c r="C34615" s="371"/>
      <c r="D34615" s="434"/>
    </row>
    <row r="34616" spans="1:4">
      <c r="A34616" s="371"/>
      <c r="B34616" s="371"/>
      <c r="C34616" s="371"/>
      <c r="D34616" s="434"/>
    </row>
    <row r="34617" spans="1:4">
      <c r="A34617" s="371"/>
      <c r="B34617" s="371"/>
      <c r="C34617" s="371"/>
      <c r="D34617" s="434"/>
    </row>
    <row r="34618" spans="1:4">
      <c r="A34618" s="371"/>
      <c r="B34618" s="371"/>
      <c r="C34618" s="371"/>
      <c r="D34618" s="434"/>
    </row>
    <row r="34619" spans="1:4">
      <c r="A34619" s="371"/>
      <c r="B34619" s="371"/>
      <c r="C34619" s="371"/>
      <c r="D34619" s="434"/>
    </row>
    <row r="34620" spans="1:4">
      <c r="A34620" s="371"/>
      <c r="B34620" s="371"/>
      <c r="C34620" s="371"/>
      <c r="D34620" s="434"/>
    </row>
    <row r="34621" spans="1:4">
      <c r="A34621" s="371"/>
      <c r="B34621" s="371"/>
      <c r="C34621" s="371"/>
      <c r="D34621" s="434"/>
    </row>
    <row r="34622" spans="1:4">
      <c r="A34622" s="371"/>
      <c r="B34622" s="371"/>
      <c r="C34622" s="371"/>
      <c r="D34622" s="434"/>
    </row>
    <row r="34623" spans="1:4">
      <c r="A34623" s="371"/>
      <c r="B34623" s="371"/>
      <c r="C34623" s="371"/>
      <c r="D34623" s="434"/>
    </row>
    <row r="34624" spans="1:4">
      <c r="A34624" s="371"/>
      <c r="B34624" s="371"/>
      <c r="C34624" s="371"/>
      <c r="D34624" s="434"/>
    </row>
    <row r="34625" spans="1:4">
      <c r="A34625" s="371"/>
      <c r="B34625" s="371"/>
      <c r="C34625" s="371"/>
      <c r="D34625" s="434"/>
    </row>
    <row r="34626" spans="1:4">
      <c r="A34626" s="371"/>
      <c r="B34626" s="371"/>
      <c r="C34626" s="371"/>
      <c r="D34626" s="434"/>
    </row>
    <row r="34627" spans="1:4">
      <c r="A34627" s="371"/>
      <c r="B34627" s="371"/>
      <c r="C34627" s="371"/>
      <c r="D34627" s="434"/>
    </row>
    <row r="34628" spans="1:4">
      <c r="A34628" s="371"/>
      <c r="B34628" s="371"/>
      <c r="C34628" s="371"/>
      <c r="D34628" s="434"/>
    </row>
    <row r="34629" spans="1:4">
      <c r="A34629" s="371"/>
      <c r="B34629" s="371"/>
      <c r="C34629" s="371"/>
      <c r="D34629" s="434"/>
    </row>
    <row r="34630" spans="1:4">
      <c r="A34630" s="371"/>
      <c r="B34630" s="371"/>
      <c r="C34630" s="371"/>
      <c r="D34630" s="434"/>
    </row>
    <row r="34631" spans="1:4">
      <c r="A34631" s="371"/>
      <c r="B34631" s="371"/>
      <c r="C34631" s="371"/>
      <c r="D34631" s="434"/>
    </row>
    <row r="34632" spans="1:4">
      <c r="A34632" s="371"/>
      <c r="B34632" s="371"/>
      <c r="C34632" s="371"/>
      <c r="D34632" s="434"/>
    </row>
    <row r="34633" spans="1:4">
      <c r="A34633" s="371"/>
      <c r="B34633" s="371"/>
      <c r="C34633" s="371"/>
      <c r="D34633" s="434"/>
    </row>
    <row r="34634" spans="1:4">
      <c r="A34634" s="371"/>
      <c r="B34634" s="371"/>
      <c r="C34634" s="371"/>
      <c r="D34634" s="434"/>
    </row>
    <row r="34635" spans="1:4">
      <c r="A34635" s="371"/>
      <c r="B34635" s="371"/>
      <c r="C34635" s="371"/>
      <c r="D34635" s="434"/>
    </row>
    <row r="34636" spans="1:4">
      <c r="A34636" s="371"/>
      <c r="B34636" s="371"/>
      <c r="C34636" s="371"/>
      <c r="D34636" s="434"/>
    </row>
    <row r="34637" spans="1:4">
      <c r="A34637" s="371"/>
      <c r="B34637" s="371"/>
      <c r="C34637" s="371"/>
      <c r="D34637" s="434"/>
    </row>
    <row r="34638" spans="1:4">
      <c r="A34638" s="371"/>
      <c r="B34638" s="371"/>
      <c r="C34638" s="371"/>
      <c r="D34638" s="434"/>
    </row>
    <row r="34639" spans="1:4">
      <c r="A34639" s="371"/>
      <c r="B34639" s="371"/>
      <c r="C34639" s="371"/>
      <c r="D34639" s="434"/>
    </row>
    <row r="34640" spans="1:4">
      <c r="A34640" s="371"/>
      <c r="B34640" s="371"/>
      <c r="C34640" s="371"/>
      <c r="D34640" s="434"/>
    </row>
    <row r="34641" spans="1:4">
      <c r="A34641" s="371"/>
      <c r="B34641" s="371"/>
      <c r="C34641" s="371"/>
      <c r="D34641" s="434"/>
    </row>
    <row r="34642" spans="1:4">
      <c r="A34642" s="371"/>
      <c r="B34642" s="371"/>
      <c r="C34642" s="371"/>
      <c r="D34642" s="434"/>
    </row>
    <row r="34643" spans="1:4">
      <c r="A34643" s="371"/>
      <c r="B34643" s="371"/>
      <c r="C34643" s="371"/>
      <c r="D34643" s="434"/>
    </row>
    <row r="34644" spans="1:4">
      <c r="A34644" s="371"/>
      <c r="B34644" s="371"/>
      <c r="C34644" s="371"/>
      <c r="D34644" s="434"/>
    </row>
    <row r="34645" spans="1:4">
      <c r="A34645" s="371"/>
      <c r="B34645" s="371"/>
      <c r="C34645" s="371"/>
      <c r="D34645" s="434"/>
    </row>
    <row r="34646" spans="1:4">
      <c r="A34646" s="371"/>
      <c r="B34646" s="371"/>
      <c r="C34646" s="371"/>
      <c r="D34646" s="434"/>
    </row>
    <row r="34647" spans="1:4">
      <c r="A34647" s="371"/>
      <c r="B34647" s="371"/>
      <c r="C34647" s="371"/>
      <c r="D34647" s="434"/>
    </row>
    <row r="34648" spans="1:4">
      <c r="A34648" s="371"/>
      <c r="B34648" s="371"/>
      <c r="C34648" s="371"/>
      <c r="D34648" s="434"/>
    </row>
    <row r="34649" spans="1:4">
      <c r="A34649" s="371"/>
      <c r="B34649" s="371"/>
      <c r="C34649" s="371"/>
      <c r="D34649" s="434"/>
    </row>
    <row r="34650" spans="1:4">
      <c r="A34650" s="371"/>
      <c r="B34650" s="371"/>
      <c r="C34650" s="371"/>
      <c r="D34650" s="434"/>
    </row>
    <row r="34651" spans="1:4">
      <c r="A34651" s="371"/>
      <c r="B34651" s="371"/>
      <c r="C34651" s="371"/>
      <c r="D34651" s="434"/>
    </row>
    <row r="34652" spans="1:4">
      <c r="A34652" s="371"/>
      <c r="B34652" s="371"/>
      <c r="C34652" s="371"/>
      <c r="D34652" s="434"/>
    </row>
    <row r="34653" spans="1:4">
      <c r="A34653" s="371"/>
      <c r="B34653" s="371"/>
      <c r="C34653" s="371"/>
      <c r="D34653" s="434"/>
    </row>
    <row r="34654" spans="1:4">
      <c r="A34654" s="371"/>
      <c r="B34654" s="371"/>
      <c r="C34654" s="371"/>
      <c r="D34654" s="434"/>
    </row>
    <row r="34655" spans="1:4">
      <c r="A34655" s="371"/>
      <c r="B34655" s="371"/>
      <c r="C34655" s="371"/>
      <c r="D34655" s="434"/>
    </row>
    <row r="34656" spans="1:4">
      <c r="A34656" s="371"/>
      <c r="B34656" s="371"/>
      <c r="C34656" s="371"/>
      <c r="D34656" s="434"/>
    </row>
    <row r="34657" spans="1:4">
      <c r="A34657" s="371"/>
      <c r="B34657" s="371"/>
      <c r="C34657" s="371"/>
      <c r="D34657" s="434"/>
    </row>
    <row r="34658" spans="1:4">
      <c r="A34658" s="371"/>
      <c r="B34658" s="371"/>
      <c r="C34658" s="371"/>
      <c r="D34658" s="434"/>
    </row>
    <row r="34659" spans="1:4">
      <c r="A34659" s="371"/>
      <c r="B34659" s="371"/>
      <c r="C34659" s="371"/>
      <c r="D34659" s="434"/>
    </row>
    <row r="34660" spans="1:4">
      <c r="A34660" s="371"/>
      <c r="B34660" s="371"/>
      <c r="C34660" s="371"/>
      <c r="D34660" s="434"/>
    </row>
    <row r="34661" spans="1:4">
      <c r="A34661" s="371"/>
      <c r="B34661" s="371"/>
      <c r="C34661" s="371"/>
      <c r="D34661" s="434"/>
    </row>
    <row r="34662" spans="1:4">
      <c r="A34662" s="371"/>
      <c r="B34662" s="371"/>
      <c r="C34662" s="371"/>
      <c r="D34662" s="434"/>
    </row>
    <row r="34663" spans="1:4">
      <c r="A34663" s="371"/>
      <c r="B34663" s="371"/>
      <c r="C34663" s="371"/>
      <c r="D34663" s="434"/>
    </row>
    <row r="34664" spans="1:4">
      <c r="A34664" s="371"/>
      <c r="B34664" s="371"/>
      <c r="C34664" s="371"/>
      <c r="D34664" s="434"/>
    </row>
    <row r="34665" spans="1:4">
      <c r="A34665" s="371"/>
      <c r="B34665" s="371"/>
      <c r="C34665" s="371"/>
      <c r="D34665" s="434"/>
    </row>
    <row r="34666" spans="1:4">
      <c r="A34666" s="371"/>
      <c r="B34666" s="371"/>
      <c r="C34666" s="371"/>
      <c r="D34666" s="434"/>
    </row>
    <row r="34667" spans="1:4">
      <c r="A34667" s="371"/>
      <c r="B34667" s="371"/>
      <c r="C34667" s="371"/>
      <c r="D34667" s="434"/>
    </row>
    <row r="34668" spans="1:4">
      <c r="A34668" s="371"/>
      <c r="B34668" s="371"/>
      <c r="C34668" s="371"/>
      <c r="D34668" s="434"/>
    </row>
    <row r="34669" spans="1:4">
      <c r="A34669" s="371"/>
      <c r="B34669" s="371"/>
      <c r="C34669" s="371"/>
      <c r="D34669" s="434"/>
    </row>
    <row r="34670" spans="1:4">
      <c r="A34670" s="371"/>
      <c r="B34670" s="371"/>
      <c r="C34670" s="371"/>
      <c r="D34670" s="434"/>
    </row>
    <row r="34671" spans="1:4">
      <c r="A34671" s="371"/>
      <c r="B34671" s="371"/>
      <c r="C34671" s="371"/>
      <c r="D34671" s="434"/>
    </row>
    <row r="34672" spans="1:4">
      <c r="A34672" s="371"/>
      <c r="B34672" s="371"/>
      <c r="C34672" s="371"/>
      <c r="D34672" s="434"/>
    </row>
    <row r="34673" spans="1:4">
      <c r="A34673" s="371"/>
      <c r="B34673" s="371"/>
      <c r="C34673" s="371"/>
      <c r="D34673" s="434"/>
    </row>
    <row r="34674" spans="1:4">
      <c r="A34674" s="371"/>
      <c r="B34674" s="371"/>
      <c r="C34674" s="371"/>
      <c r="D34674" s="434"/>
    </row>
    <row r="34675" spans="1:4">
      <c r="A34675" s="371"/>
      <c r="B34675" s="371"/>
      <c r="C34675" s="371"/>
      <c r="D34675" s="434"/>
    </row>
    <row r="34676" spans="1:4">
      <c r="A34676" s="371"/>
      <c r="B34676" s="371"/>
      <c r="C34676" s="371"/>
      <c r="D34676" s="434"/>
    </row>
    <row r="34677" spans="1:4">
      <c r="A34677" s="371"/>
      <c r="B34677" s="371"/>
      <c r="C34677" s="371"/>
      <c r="D34677" s="434"/>
    </row>
    <row r="34678" spans="1:4">
      <c r="A34678" s="371"/>
      <c r="B34678" s="371"/>
      <c r="C34678" s="371"/>
      <c r="D34678" s="434"/>
    </row>
    <row r="34679" spans="1:4">
      <c r="A34679" s="371"/>
      <c r="B34679" s="371"/>
      <c r="C34679" s="371"/>
      <c r="D34679" s="434"/>
    </row>
    <row r="34680" spans="1:4">
      <c r="A34680" s="371"/>
      <c r="B34680" s="371"/>
      <c r="C34680" s="371"/>
      <c r="D34680" s="434"/>
    </row>
    <row r="34681" spans="1:4">
      <c r="A34681" s="371"/>
      <c r="B34681" s="371"/>
      <c r="C34681" s="371"/>
      <c r="D34681" s="434"/>
    </row>
    <row r="34682" spans="1:4">
      <c r="A34682" s="371"/>
      <c r="B34682" s="371"/>
      <c r="C34682" s="371"/>
      <c r="D34682" s="434"/>
    </row>
    <row r="34683" spans="1:4">
      <c r="A34683" s="371"/>
      <c r="B34683" s="371"/>
      <c r="C34683" s="371"/>
      <c r="D34683" s="434"/>
    </row>
    <row r="34684" spans="1:4">
      <c r="A34684" s="371"/>
      <c r="B34684" s="371"/>
      <c r="C34684" s="371"/>
      <c r="D34684" s="434"/>
    </row>
    <row r="34685" spans="1:4">
      <c r="A34685" s="371"/>
      <c r="B34685" s="371"/>
      <c r="C34685" s="371"/>
      <c r="D34685" s="434"/>
    </row>
    <row r="34686" spans="1:4">
      <c r="A34686" s="371"/>
      <c r="B34686" s="371"/>
      <c r="C34686" s="371"/>
      <c r="D34686" s="434"/>
    </row>
    <row r="34687" spans="1:4">
      <c r="A34687" s="371"/>
      <c r="B34687" s="371"/>
      <c r="C34687" s="371"/>
      <c r="D34687" s="434"/>
    </row>
    <row r="34688" spans="1:4">
      <c r="A34688" s="371"/>
      <c r="B34688" s="371"/>
      <c r="C34688" s="371"/>
      <c r="D34688" s="434"/>
    </row>
    <row r="34689" spans="1:4">
      <c r="A34689" s="371"/>
      <c r="B34689" s="371"/>
      <c r="C34689" s="371"/>
      <c r="D34689" s="434"/>
    </row>
    <row r="34690" spans="1:4">
      <c r="A34690" s="371"/>
      <c r="B34690" s="371"/>
      <c r="C34690" s="371"/>
      <c r="D34690" s="434"/>
    </row>
    <row r="34691" spans="1:4">
      <c r="A34691" s="371"/>
      <c r="B34691" s="371"/>
      <c r="C34691" s="371"/>
      <c r="D34691" s="434"/>
    </row>
    <row r="34692" spans="1:4">
      <c r="A34692" s="371"/>
      <c r="B34692" s="371"/>
      <c r="C34692" s="371"/>
      <c r="D34692" s="434"/>
    </row>
    <row r="34693" spans="1:4">
      <c r="A34693" s="371"/>
      <c r="B34693" s="371"/>
      <c r="C34693" s="371"/>
      <c r="D34693" s="434"/>
    </row>
    <row r="34694" spans="1:4">
      <c r="A34694" s="371"/>
      <c r="B34694" s="371"/>
      <c r="C34694" s="371"/>
      <c r="D34694" s="434"/>
    </row>
    <row r="34695" spans="1:4">
      <c r="A34695" s="371"/>
      <c r="B34695" s="371"/>
      <c r="C34695" s="371"/>
      <c r="D34695" s="434"/>
    </row>
    <row r="34696" spans="1:4">
      <c r="A34696" s="371"/>
      <c r="B34696" s="371"/>
      <c r="C34696" s="371"/>
      <c r="D34696" s="434"/>
    </row>
    <row r="34697" spans="1:4">
      <c r="A34697" s="371"/>
      <c r="B34697" s="371"/>
      <c r="C34697" s="371"/>
      <c r="D34697" s="434"/>
    </row>
    <row r="34698" spans="1:4">
      <c r="A34698" s="371"/>
      <c r="B34698" s="371"/>
      <c r="C34698" s="371"/>
      <c r="D34698" s="434"/>
    </row>
    <row r="34699" spans="1:4">
      <c r="A34699" s="371"/>
      <c r="B34699" s="371"/>
      <c r="C34699" s="371"/>
      <c r="D34699" s="434"/>
    </row>
    <row r="34700" spans="1:4">
      <c r="A34700" s="371"/>
      <c r="B34700" s="371"/>
      <c r="C34700" s="371"/>
      <c r="D34700" s="434"/>
    </row>
    <row r="34701" spans="1:4">
      <c r="A34701" s="371"/>
      <c r="B34701" s="371"/>
      <c r="C34701" s="371"/>
      <c r="D34701" s="434"/>
    </row>
    <row r="34702" spans="1:4">
      <c r="A34702" s="371"/>
      <c r="B34702" s="371"/>
      <c r="C34702" s="371"/>
      <c r="D34702" s="434"/>
    </row>
    <row r="34703" spans="1:4">
      <c r="A34703" s="371"/>
      <c r="B34703" s="371"/>
      <c r="C34703" s="371"/>
      <c r="D34703" s="434"/>
    </row>
    <row r="34704" spans="1:4">
      <c r="A34704" s="371"/>
      <c r="B34704" s="371"/>
      <c r="C34704" s="371"/>
      <c r="D34704" s="434"/>
    </row>
    <row r="34705" spans="1:4">
      <c r="A34705" s="371"/>
      <c r="B34705" s="371"/>
      <c r="C34705" s="371"/>
      <c r="D34705" s="434"/>
    </row>
    <row r="34706" spans="1:4">
      <c r="A34706" s="371"/>
      <c r="B34706" s="371"/>
      <c r="C34706" s="371"/>
      <c r="D34706" s="434"/>
    </row>
    <row r="34707" spans="1:4">
      <c r="A34707" s="371"/>
      <c r="B34707" s="371"/>
      <c r="C34707" s="371"/>
      <c r="D34707" s="434"/>
    </row>
    <row r="34708" spans="1:4">
      <c r="A34708" s="371"/>
      <c r="B34708" s="371"/>
      <c r="C34708" s="371"/>
      <c r="D34708" s="434"/>
    </row>
    <row r="34709" spans="1:4">
      <c r="A34709" s="371"/>
      <c r="B34709" s="371"/>
      <c r="C34709" s="371"/>
      <c r="D34709" s="434"/>
    </row>
    <row r="34710" spans="1:4">
      <c r="A34710" s="371"/>
      <c r="B34710" s="371"/>
      <c r="C34710" s="371"/>
      <c r="D34710" s="434"/>
    </row>
    <row r="34711" spans="1:4">
      <c r="A34711" s="371"/>
      <c r="B34711" s="371"/>
      <c r="C34711" s="371"/>
      <c r="D34711" s="434"/>
    </row>
    <row r="34712" spans="1:4">
      <c r="A34712" s="371"/>
      <c r="B34712" s="371"/>
      <c r="C34712" s="371"/>
      <c r="D34712" s="434"/>
    </row>
    <row r="34713" spans="1:4">
      <c r="A34713" s="371"/>
      <c r="B34713" s="371"/>
      <c r="C34713" s="371"/>
      <c r="D34713" s="434"/>
    </row>
    <row r="34714" spans="1:4">
      <c r="A34714" s="371"/>
      <c r="B34714" s="371"/>
      <c r="C34714" s="371"/>
      <c r="D34714" s="434"/>
    </row>
    <row r="34715" spans="1:4">
      <c r="A34715" s="371"/>
      <c r="B34715" s="371"/>
      <c r="C34715" s="371"/>
      <c r="D34715" s="434"/>
    </row>
    <row r="34716" spans="1:4">
      <c r="A34716" s="371"/>
      <c r="B34716" s="371"/>
      <c r="C34716" s="371"/>
      <c r="D34716" s="434"/>
    </row>
    <row r="34717" spans="1:4">
      <c r="A34717" s="371"/>
      <c r="B34717" s="371"/>
      <c r="C34717" s="371"/>
      <c r="D34717" s="434"/>
    </row>
    <row r="34718" spans="1:4">
      <c r="A34718" s="371"/>
      <c r="B34718" s="371"/>
      <c r="C34718" s="371"/>
      <c r="D34718" s="434"/>
    </row>
    <row r="34719" spans="1:4">
      <c r="A34719" s="371"/>
      <c r="B34719" s="371"/>
      <c r="C34719" s="371"/>
      <c r="D34719" s="434"/>
    </row>
    <row r="34720" spans="1:4">
      <c r="A34720" s="371"/>
      <c r="B34720" s="371"/>
      <c r="C34720" s="371"/>
      <c r="D34720" s="434"/>
    </row>
    <row r="34721" spans="1:4">
      <c r="A34721" s="371"/>
      <c r="B34721" s="371"/>
      <c r="C34721" s="371"/>
      <c r="D34721" s="434"/>
    </row>
    <row r="34722" spans="1:4">
      <c r="A34722" s="371"/>
      <c r="B34722" s="371"/>
      <c r="C34722" s="371"/>
      <c r="D34722" s="434"/>
    </row>
    <row r="34723" spans="1:4">
      <c r="A34723" s="371"/>
      <c r="B34723" s="371"/>
      <c r="C34723" s="371"/>
      <c r="D34723" s="434"/>
    </row>
    <row r="34724" spans="1:4">
      <c r="A34724" s="371"/>
      <c r="B34724" s="371"/>
      <c r="C34724" s="371"/>
      <c r="D34724" s="434"/>
    </row>
    <row r="34725" spans="1:4">
      <c r="A34725" s="371"/>
      <c r="B34725" s="371"/>
      <c r="C34725" s="371"/>
      <c r="D34725" s="434"/>
    </row>
    <row r="34726" spans="1:4">
      <c r="A34726" s="371"/>
      <c r="B34726" s="371"/>
      <c r="C34726" s="371"/>
      <c r="D34726" s="434"/>
    </row>
    <row r="34727" spans="1:4">
      <c r="A34727" s="371"/>
      <c r="B34727" s="371"/>
      <c r="C34727" s="371"/>
      <c r="D34727" s="434"/>
    </row>
    <row r="34728" spans="1:4">
      <c r="A34728" s="371"/>
      <c r="B34728" s="371"/>
      <c r="C34728" s="371"/>
      <c r="D34728" s="434"/>
    </row>
    <row r="34729" spans="1:4">
      <c r="A34729" s="371"/>
      <c r="B34729" s="371"/>
      <c r="C34729" s="371"/>
      <c r="D34729" s="434"/>
    </row>
    <row r="34730" spans="1:4">
      <c r="A34730" s="371"/>
      <c r="B34730" s="371"/>
      <c r="C34730" s="371"/>
      <c r="D34730" s="434"/>
    </row>
    <row r="34731" spans="1:4">
      <c r="A34731" s="371"/>
      <c r="B34731" s="371"/>
      <c r="C34731" s="371"/>
      <c r="D34731" s="434"/>
    </row>
    <row r="34732" spans="1:4">
      <c r="A34732" s="371"/>
      <c r="B34732" s="371"/>
      <c r="C34732" s="371"/>
      <c r="D34732" s="434"/>
    </row>
    <row r="34733" spans="1:4">
      <c r="A34733" s="371"/>
      <c r="B34733" s="371"/>
      <c r="C34733" s="371"/>
      <c r="D34733" s="434"/>
    </row>
    <row r="34734" spans="1:4">
      <c r="A34734" s="371"/>
      <c r="B34734" s="371"/>
      <c r="C34734" s="371"/>
      <c r="D34734" s="434"/>
    </row>
    <row r="34735" spans="1:4">
      <c r="A34735" s="371"/>
      <c r="B34735" s="371"/>
      <c r="C34735" s="371"/>
      <c r="D34735" s="434"/>
    </row>
    <row r="34736" spans="1:4">
      <c r="A34736" s="371"/>
      <c r="B34736" s="371"/>
      <c r="C34736" s="371"/>
      <c r="D34736" s="434"/>
    </row>
    <row r="34737" spans="1:4">
      <c r="A34737" s="371"/>
      <c r="B34737" s="371"/>
      <c r="C34737" s="371"/>
      <c r="D34737" s="434"/>
    </row>
    <row r="34738" spans="1:4">
      <c r="A34738" s="371"/>
      <c r="B34738" s="371"/>
      <c r="C34738" s="371"/>
      <c r="D34738" s="434"/>
    </row>
    <row r="34739" spans="1:4">
      <c r="A34739" s="371"/>
      <c r="B34739" s="371"/>
      <c r="C34739" s="371"/>
      <c r="D34739" s="434"/>
    </row>
    <row r="34740" spans="1:4">
      <c r="A34740" s="371"/>
      <c r="B34740" s="371"/>
      <c r="C34740" s="371"/>
      <c r="D34740" s="434"/>
    </row>
    <row r="34741" spans="1:4">
      <c r="A34741" s="371"/>
      <c r="B34741" s="371"/>
      <c r="C34741" s="371"/>
      <c r="D34741" s="434"/>
    </row>
    <row r="34742" spans="1:4">
      <c r="A34742" s="371"/>
      <c r="B34742" s="371"/>
      <c r="C34742" s="371"/>
      <c r="D34742" s="434"/>
    </row>
    <row r="34743" spans="1:4">
      <c r="A34743" s="371"/>
      <c r="B34743" s="371"/>
      <c r="C34743" s="371"/>
      <c r="D34743" s="434"/>
    </row>
    <row r="34744" spans="1:4">
      <c r="A34744" s="371"/>
      <c r="B34744" s="371"/>
      <c r="C34744" s="371"/>
      <c r="D34744" s="434"/>
    </row>
    <row r="34745" spans="1:4">
      <c r="A34745" s="371"/>
      <c r="B34745" s="371"/>
      <c r="C34745" s="371"/>
      <c r="D34745" s="434"/>
    </row>
    <row r="34746" spans="1:4">
      <c r="A34746" s="371"/>
      <c r="B34746" s="371"/>
      <c r="C34746" s="371"/>
      <c r="D34746" s="434"/>
    </row>
    <row r="34747" spans="1:4">
      <c r="A34747" s="371"/>
      <c r="B34747" s="371"/>
      <c r="C34747" s="371"/>
      <c r="D34747" s="434"/>
    </row>
    <row r="34748" spans="1:4">
      <c r="A34748" s="371"/>
      <c r="B34748" s="371"/>
      <c r="C34748" s="371"/>
      <c r="D34748" s="434"/>
    </row>
    <row r="34749" spans="1:4">
      <c r="A34749" s="371"/>
      <c r="B34749" s="371"/>
      <c r="C34749" s="371"/>
      <c r="D34749" s="434"/>
    </row>
    <row r="34750" spans="1:4">
      <c r="A34750" s="371"/>
      <c r="B34750" s="371"/>
      <c r="C34750" s="371"/>
      <c r="D34750" s="434"/>
    </row>
    <row r="34751" spans="1:4">
      <c r="A34751" s="371"/>
      <c r="B34751" s="371"/>
      <c r="C34751" s="371"/>
      <c r="D34751" s="434"/>
    </row>
    <row r="34752" spans="1:4">
      <c r="A34752" s="371"/>
      <c r="B34752" s="371"/>
      <c r="C34752" s="371"/>
      <c r="D34752" s="434"/>
    </row>
    <row r="34753" spans="1:4">
      <c r="A34753" s="371"/>
      <c r="B34753" s="371"/>
      <c r="C34753" s="371"/>
      <c r="D34753" s="434"/>
    </row>
    <row r="34754" spans="1:4">
      <c r="A34754" s="371"/>
      <c r="B34754" s="371"/>
      <c r="C34754" s="371"/>
      <c r="D34754" s="434"/>
    </row>
    <row r="34755" spans="1:4">
      <c r="A34755" s="371"/>
      <c r="B34755" s="371"/>
      <c r="C34755" s="371"/>
      <c r="D34755" s="434"/>
    </row>
    <row r="34756" spans="1:4">
      <c r="A34756" s="371"/>
      <c r="B34756" s="371"/>
      <c r="C34756" s="371"/>
      <c r="D34756" s="434"/>
    </row>
    <row r="34757" spans="1:4">
      <c r="A34757" s="371"/>
      <c r="B34757" s="371"/>
      <c r="C34757" s="371"/>
      <c r="D34757" s="434"/>
    </row>
    <row r="34758" spans="1:4">
      <c r="A34758" s="371"/>
      <c r="B34758" s="371"/>
      <c r="C34758" s="371"/>
      <c r="D34758" s="434"/>
    </row>
    <row r="34759" spans="1:4">
      <c r="A34759" s="371"/>
      <c r="B34759" s="371"/>
      <c r="C34759" s="371"/>
      <c r="D34759" s="434"/>
    </row>
    <row r="34760" spans="1:4">
      <c r="A34760" s="371"/>
      <c r="B34760" s="371"/>
      <c r="C34760" s="371"/>
      <c r="D34760" s="434"/>
    </row>
    <row r="34761" spans="1:4">
      <c r="A34761" s="371"/>
      <c r="B34761" s="371"/>
      <c r="C34761" s="371"/>
      <c r="D34761" s="434"/>
    </row>
    <row r="34762" spans="1:4">
      <c r="A34762" s="371"/>
      <c r="B34762" s="371"/>
      <c r="C34762" s="371"/>
      <c r="D34762" s="434"/>
    </row>
    <row r="34763" spans="1:4">
      <c r="A34763" s="371"/>
      <c r="B34763" s="371"/>
      <c r="C34763" s="371"/>
      <c r="D34763" s="434"/>
    </row>
    <row r="34764" spans="1:4">
      <c r="A34764" s="371"/>
      <c r="B34764" s="371"/>
      <c r="C34764" s="371"/>
      <c r="D34764" s="434"/>
    </row>
    <row r="34765" spans="1:4">
      <c r="A34765" s="371"/>
      <c r="B34765" s="371"/>
      <c r="C34765" s="371"/>
      <c r="D34765" s="434"/>
    </row>
    <row r="34766" spans="1:4">
      <c r="A34766" s="371"/>
      <c r="B34766" s="371"/>
      <c r="C34766" s="371"/>
      <c r="D34766" s="434"/>
    </row>
    <row r="34767" spans="1:4">
      <c r="A34767" s="371"/>
      <c r="B34767" s="371"/>
      <c r="C34767" s="371"/>
      <c r="D34767" s="434"/>
    </row>
    <row r="34768" spans="1:4">
      <c r="A34768" s="371"/>
      <c r="B34768" s="371"/>
      <c r="C34768" s="371"/>
      <c r="D34768" s="434"/>
    </row>
    <row r="34769" spans="1:4">
      <c r="A34769" s="371"/>
      <c r="B34769" s="371"/>
      <c r="C34769" s="371"/>
      <c r="D34769" s="434"/>
    </row>
    <row r="34770" spans="1:4">
      <c r="A34770" s="371"/>
      <c r="B34770" s="371"/>
      <c r="C34770" s="371"/>
      <c r="D34770" s="434"/>
    </row>
    <row r="34771" spans="1:4">
      <c r="A34771" s="371"/>
      <c r="B34771" s="371"/>
      <c r="C34771" s="371"/>
      <c r="D34771" s="434"/>
    </row>
    <row r="34772" spans="1:4">
      <c r="A34772" s="371"/>
      <c r="B34772" s="371"/>
      <c r="C34772" s="371"/>
      <c r="D34772" s="434"/>
    </row>
    <row r="34773" spans="1:4">
      <c r="A34773" s="371"/>
      <c r="B34773" s="371"/>
      <c r="C34773" s="371"/>
      <c r="D34773" s="434"/>
    </row>
    <row r="34774" spans="1:4">
      <c r="A34774" s="371"/>
      <c r="B34774" s="371"/>
      <c r="C34774" s="371"/>
      <c r="D34774" s="434"/>
    </row>
    <row r="34775" spans="1:4">
      <c r="A34775" s="371"/>
      <c r="B34775" s="371"/>
      <c r="C34775" s="371"/>
      <c r="D34775" s="434"/>
    </row>
    <row r="34776" spans="1:4">
      <c r="A34776" s="371"/>
      <c r="B34776" s="371"/>
      <c r="C34776" s="371"/>
      <c r="D34776" s="434"/>
    </row>
    <row r="34777" spans="1:4">
      <c r="A34777" s="371"/>
      <c r="B34777" s="371"/>
      <c r="C34777" s="371"/>
      <c r="D34777" s="434"/>
    </row>
    <row r="34778" spans="1:4">
      <c r="A34778" s="371"/>
      <c r="B34778" s="371"/>
      <c r="C34778" s="371"/>
      <c r="D34778" s="434"/>
    </row>
    <row r="34779" spans="1:4">
      <c r="A34779" s="371"/>
      <c r="B34779" s="371"/>
      <c r="C34779" s="371"/>
      <c r="D34779" s="434"/>
    </row>
    <row r="34780" spans="1:4">
      <c r="A34780" s="371"/>
      <c r="B34780" s="371"/>
      <c r="C34780" s="371"/>
      <c r="D34780" s="434"/>
    </row>
    <row r="34781" spans="1:4">
      <c r="A34781" s="371"/>
      <c r="B34781" s="371"/>
      <c r="C34781" s="371"/>
      <c r="D34781" s="434"/>
    </row>
    <row r="34782" spans="1:4">
      <c r="A34782" s="371"/>
      <c r="B34782" s="371"/>
      <c r="C34782" s="371"/>
      <c r="D34782" s="434"/>
    </row>
    <row r="34783" spans="1:4">
      <c r="A34783" s="371"/>
      <c r="B34783" s="371"/>
      <c r="C34783" s="371"/>
      <c r="D34783" s="434"/>
    </row>
    <row r="34784" spans="1:4">
      <c r="A34784" s="371"/>
      <c r="B34784" s="371"/>
      <c r="C34784" s="371"/>
      <c r="D34784" s="434"/>
    </row>
    <row r="34785" spans="1:4">
      <c r="A34785" s="371"/>
      <c r="B34785" s="371"/>
      <c r="C34785" s="371"/>
      <c r="D34785" s="434"/>
    </row>
    <row r="34786" spans="1:4">
      <c r="A34786" s="371"/>
      <c r="B34786" s="371"/>
      <c r="C34786" s="371"/>
      <c r="D34786" s="434"/>
    </row>
    <row r="34787" spans="1:4">
      <c r="A34787" s="371"/>
      <c r="B34787" s="371"/>
      <c r="C34787" s="371"/>
      <c r="D34787" s="434"/>
    </row>
    <row r="34788" spans="1:4">
      <c r="A34788" s="371"/>
      <c r="B34788" s="371"/>
      <c r="C34788" s="371"/>
      <c r="D34788" s="434"/>
    </row>
    <row r="34789" spans="1:4">
      <c r="A34789" s="371"/>
      <c r="B34789" s="371"/>
      <c r="C34789" s="371"/>
      <c r="D34789" s="434"/>
    </row>
    <row r="34790" spans="1:4">
      <c r="A34790" s="371"/>
      <c r="B34790" s="371"/>
      <c r="C34790" s="371"/>
      <c r="D34790" s="434"/>
    </row>
    <row r="34791" spans="1:4">
      <c r="A34791" s="371"/>
      <c r="B34791" s="371"/>
      <c r="C34791" s="371"/>
      <c r="D34791" s="434"/>
    </row>
    <row r="34792" spans="1:4">
      <c r="A34792" s="371"/>
      <c r="B34792" s="371"/>
      <c r="C34792" s="371"/>
      <c r="D34792" s="434"/>
    </row>
    <row r="34793" spans="1:4">
      <c r="A34793" s="371"/>
      <c r="B34793" s="371"/>
      <c r="C34793" s="371"/>
      <c r="D34793" s="434"/>
    </row>
    <row r="34794" spans="1:4">
      <c r="A34794" s="371"/>
      <c r="B34794" s="371"/>
      <c r="C34794" s="371"/>
      <c r="D34794" s="434"/>
    </row>
    <row r="34795" spans="1:4">
      <c r="A34795" s="371"/>
      <c r="B34795" s="371"/>
      <c r="C34795" s="371"/>
      <c r="D34795" s="434"/>
    </row>
    <row r="34796" spans="1:4">
      <c r="A34796" s="371"/>
      <c r="B34796" s="371"/>
      <c r="C34796" s="371"/>
      <c r="D34796" s="434"/>
    </row>
    <row r="34797" spans="1:4">
      <c r="A34797" s="371"/>
      <c r="B34797" s="371"/>
      <c r="C34797" s="371"/>
      <c r="D34797" s="434"/>
    </row>
    <row r="34798" spans="1:4">
      <c r="A34798" s="371"/>
      <c r="B34798" s="371"/>
      <c r="C34798" s="371"/>
      <c r="D34798" s="434"/>
    </row>
    <row r="34799" spans="1:4">
      <c r="A34799" s="371"/>
      <c r="B34799" s="371"/>
      <c r="C34799" s="371"/>
      <c r="D34799" s="434"/>
    </row>
    <row r="34800" spans="1:4">
      <c r="A34800" s="371"/>
      <c r="B34800" s="371"/>
      <c r="C34800" s="371"/>
      <c r="D34800" s="434"/>
    </row>
    <row r="34801" spans="1:4">
      <c r="A34801" s="371"/>
      <c r="B34801" s="371"/>
      <c r="C34801" s="371"/>
      <c r="D34801" s="434"/>
    </row>
    <row r="34802" spans="1:4">
      <c r="A34802" s="371"/>
      <c r="B34802" s="371"/>
      <c r="C34802" s="371"/>
      <c r="D34802" s="434"/>
    </row>
    <row r="34803" spans="1:4">
      <c r="A34803" s="371"/>
      <c r="B34803" s="371"/>
      <c r="C34803" s="371"/>
      <c r="D34803" s="434"/>
    </row>
    <row r="34804" spans="1:4">
      <c r="A34804" s="371"/>
      <c r="B34804" s="371"/>
      <c r="C34804" s="371"/>
      <c r="D34804" s="434"/>
    </row>
    <row r="34805" spans="1:4">
      <c r="A34805" s="371"/>
      <c r="B34805" s="371"/>
      <c r="C34805" s="371"/>
      <c r="D34805" s="434"/>
    </row>
    <row r="34806" spans="1:4">
      <c r="A34806" s="371"/>
      <c r="B34806" s="371"/>
      <c r="C34806" s="371"/>
      <c r="D34806" s="434"/>
    </row>
    <row r="34807" spans="1:4">
      <c r="A34807" s="371"/>
      <c r="B34807" s="371"/>
      <c r="C34807" s="371"/>
      <c r="D34807" s="434"/>
    </row>
    <row r="34808" spans="1:4">
      <c r="A34808" s="371"/>
      <c r="B34808" s="371"/>
      <c r="C34808" s="371"/>
      <c r="D34808" s="434"/>
    </row>
    <row r="34809" spans="1:4">
      <c r="A34809" s="371"/>
      <c r="B34809" s="371"/>
      <c r="C34809" s="371"/>
      <c r="D34809" s="434"/>
    </row>
    <row r="34810" spans="1:4">
      <c r="A34810" s="371"/>
      <c r="B34810" s="371"/>
      <c r="C34810" s="371"/>
      <c r="D34810" s="434"/>
    </row>
    <row r="34811" spans="1:4">
      <c r="A34811" s="371"/>
      <c r="B34811" s="371"/>
      <c r="C34811" s="371"/>
      <c r="D34811" s="434"/>
    </row>
    <row r="34812" spans="1:4">
      <c r="A34812" s="371"/>
      <c r="B34812" s="371"/>
      <c r="C34812" s="371"/>
      <c r="D34812" s="434"/>
    </row>
    <row r="34813" spans="1:4">
      <c r="A34813" s="371"/>
      <c r="B34813" s="371"/>
      <c r="C34813" s="371"/>
      <c r="D34813" s="434"/>
    </row>
    <row r="34814" spans="1:4">
      <c r="A34814" s="371"/>
      <c r="B34814" s="371"/>
      <c r="C34814" s="371"/>
      <c r="D34814" s="434"/>
    </row>
    <row r="34815" spans="1:4">
      <c r="A34815" s="371"/>
      <c r="B34815" s="371"/>
      <c r="C34815" s="371"/>
      <c r="D34815" s="434"/>
    </row>
    <row r="34816" spans="1:4">
      <c r="A34816" s="371"/>
      <c r="B34816" s="371"/>
      <c r="C34816" s="371"/>
      <c r="D34816" s="434"/>
    </row>
    <row r="34817" spans="1:4">
      <c r="A34817" s="371"/>
      <c r="B34817" s="371"/>
      <c r="C34817" s="371"/>
      <c r="D34817" s="434"/>
    </row>
    <row r="34818" spans="1:4">
      <c r="A34818" s="371"/>
      <c r="B34818" s="371"/>
      <c r="C34818" s="371"/>
      <c r="D34818" s="434"/>
    </row>
    <row r="34819" spans="1:4">
      <c r="A34819" s="371"/>
      <c r="B34819" s="371"/>
      <c r="C34819" s="371"/>
      <c r="D34819" s="434"/>
    </row>
    <row r="34820" spans="1:4">
      <c r="A34820" s="371"/>
      <c r="B34820" s="371"/>
      <c r="C34820" s="371"/>
      <c r="D34820" s="434"/>
    </row>
    <row r="34821" spans="1:4">
      <c r="A34821" s="371"/>
      <c r="B34821" s="371"/>
      <c r="C34821" s="371"/>
      <c r="D34821" s="434"/>
    </row>
    <row r="34822" spans="1:4">
      <c r="A34822" s="371"/>
      <c r="B34822" s="371"/>
      <c r="C34822" s="371"/>
      <c r="D34822" s="434"/>
    </row>
    <row r="34823" spans="1:4">
      <c r="A34823" s="371"/>
      <c r="B34823" s="371"/>
      <c r="C34823" s="371"/>
      <c r="D34823" s="434"/>
    </row>
    <row r="34824" spans="1:4">
      <c r="A34824" s="371"/>
      <c r="B34824" s="371"/>
      <c r="C34824" s="371"/>
      <c r="D34824" s="434"/>
    </row>
    <row r="34825" spans="1:4">
      <c r="A34825" s="371"/>
      <c r="B34825" s="371"/>
      <c r="C34825" s="371"/>
      <c r="D34825" s="434"/>
    </row>
    <row r="34826" spans="1:4">
      <c r="A34826" s="371"/>
      <c r="B34826" s="371"/>
      <c r="C34826" s="371"/>
      <c r="D34826" s="434"/>
    </row>
    <row r="34827" spans="1:4">
      <c r="A34827" s="371"/>
      <c r="B34827" s="371"/>
      <c r="C34827" s="371"/>
      <c r="D34827" s="434"/>
    </row>
    <row r="34828" spans="1:4">
      <c r="A34828" s="371"/>
      <c r="B34828" s="371"/>
      <c r="C34828" s="371"/>
      <c r="D34828" s="434"/>
    </row>
    <row r="34829" spans="1:4">
      <c r="A34829" s="371"/>
      <c r="B34829" s="371"/>
      <c r="C34829" s="371"/>
      <c r="D34829" s="434"/>
    </row>
    <row r="34830" spans="1:4">
      <c r="A34830" s="371"/>
      <c r="B34830" s="371"/>
      <c r="C34830" s="371"/>
      <c r="D34830" s="434"/>
    </row>
    <row r="34831" spans="1:4">
      <c r="A34831" s="371"/>
      <c r="B34831" s="371"/>
      <c r="C34831" s="371"/>
      <c r="D34831" s="434"/>
    </row>
    <row r="34832" spans="1:4">
      <c r="A34832" s="371"/>
      <c r="B34832" s="371"/>
      <c r="C34832" s="371"/>
      <c r="D34832" s="434"/>
    </row>
    <row r="34833" spans="1:4">
      <c r="A34833" s="371"/>
      <c r="B34833" s="371"/>
      <c r="C34833" s="371"/>
      <c r="D34833" s="434"/>
    </row>
    <row r="34834" spans="1:4">
      <c r="A34834" s="371"/>
      <c r="B34834" s="371"/>
      <c r="C34834" s="371"/>
      <c r="D34834" s="434"/>
    </row>
    <row r="34835" spans="1:4">
      <c r="A34835" s="371"/>
      <c r="B34835" s="371"/>
      <c r="C34835" s="371"/>
      <c r="D34835" s="434"/>
    </row>
    <row r="34836" spans="1:4">
      <c r="A34836" s="371"/>
      <c r="B34836" s="371"/>
      <c r="C34836" s="371"/>
      <c r="D34836" s="434"/>
    </row>
    <row r="34837" spans="1:4">
      <c r="A34837" s="371"/>
      <c r="B34837" s="371"/>
      <c r="C34837" s="371"/>
      <c r="D34837" s="434"/>
    </row>
    <row r="34838" spans="1:4">
      <c r="A34838" s="371"/>
      <c r="B34838" s="371"/>
      <c r="C34838" s="371"/>
      <c r="D34838" s="434"/>
    </row>
    <row r="34839" spans="1:4">
      <c r="A34839" s="371"/>
      <c r="B34839" s="371"/>
      <c r="C34839" s="371"/>
      <c r="D34839" s="434"/>
    </row>
    <row r="34840" spans="1:4">
      <c r="A34840" s="371"/>
      <c r="B34840" s="371"/>
      <c r="C34840" s="371"/>
      <c r="D34840" s="434"/>
    </row>
    <row r="34841" spans="1:4">
      <c r="A34841" s="371"/>
      <c r="B34841" s="371"/>
      <c r="C34841" s="371"/>
      <c r="D34841" s="434"/>
    </row>
    <row r="34842" spans="1:4">
      <c r="A34842" s="371"/>
      <c r="B34842" s="371"/>
      <c r="C34842" s="371"/>
      <c r="D34842" s="434"/>
    </row>
    <row r="34843" spans="1:4">
      <c r="A34843" s="371"/>
      <c r="B34843" s="371"/>
      <c r="C34843" s="371"/>
      <c r="D34843" s="434"/>
    </row>
    <row r="34844" spans="1:4">
      <c r="A34844" s="371"/>
      <c r="B34844" s="371"/>
      <c r="C34844" s="371"/>
      <c r="D34844" s="434"/>
    </row>
    <row r="34845" spans="1:4">
      <c r="A34845" s="371"/>
      <c r="B34845" s="371"/>
      <c r="C34845" s="371"/>
      <c r="D34845" s="434"/>
    </row>
    <row r="34846" spans="1:4">
      <c r="A34846" s="371"/>
      <c r="B34846" s="371"/>
      <c r="C34846" s="371"/>
      <c r="D34846" s="434"/>
    </row>
    <row r="34847" spans="1:4">
      <c r="A34847" s="371"/>
      <c r="B34847" s="371"/>
      <c r="C34847" s="371"/>
      <c r="D34847" s="434"/>
    </row>
    <row r="34848" spans="1:4">
      <c r="A34848" s="371"/>
      <c r="B34848" s="371"/>
      <c r="C34848" s="371"/>
      <c r="D34848" s="434"/>
    </row>
    <row r="34849" spans="1:4">
      <c r="A34849" s="371"/>
      <c r="B34849" s="371"/>
      <c r="C34849" s="371"/>
      <c r="D34849" s="434"/>
    </row>
    <row r="34850" spans="1:4">
      <c r="A34850" s="371"/>
      <c r="B34850" s="371"/>
      <c r="C34850" s="371"/>
      <c r="D34850" s="434"/>
    </row>
    <row r="34851" spans="1:4">
      <c r="A34851" s="371"/>
      <c r="B34851" s="371"/>
      <c r="C34851" s="371"/>
      <c r="D34851" s="434"/>
    </row>
    <row r="34852" spans="1:4">
      <c r="A34852" s="371"/>
      <c r="B34852" s="371"/>
      <c r="C34852" s="371"/>
      <c r="D34852" s="434"/>
    </row>
    <row r="34853" spans="1:4">
      <c r="A34853" s="371"/>
      <c r="B34853" s="371"/>
      <c r="C34853" s="371"/>
      <c r="D34853" s="434"/>
    </row>
    <row r="34854" spans="1:4">
      <c r="A34854" s="371"/>
      <c r="B34854" s="371"/>
      <c r="C34854" s="371"/>
      <c r="D34854" s="434"/>
    </row>
    <row r="34855" spans="1:4">
      <c r="A34855" s="371"/>
      <c r="B34855" s="371"/>
      <c r="C34855" s="371"/>
      <c r="D34855" s="434"/>
    </row>
    <row r="34856" spans="1:4">
      <c r="A34856" s="371"/>
      <c r="B34856" s="371"/>
      <c r="C34856" s="371"/>
      <c r="D34856" s="434"/>
    </row>
    <row r="34857" spans="1:4">
      <c r="A34857" s="371"/>
      <c r="B34857" s="371"/>
      <c r="C34857" s="371"/>
      <c r="D34857" s="434"/>
    </row>
    <row r="34858" spans="1:4">
      <c r="A34858" s="371"/>
      <c r="B34858" s="371"/>
      <c r="C34858" s="371"/>
      <c r="D34858" s="434"/>
    </row>
    <row r="34859" spans="1:4">
      <c r="A34859" s="371"/>
      <c r="B34859" s="371"/>
      <c r="C34859" s="371"/>
      <c r="D34859" s="434"/>
    </row>
    <row r="34860" spans="1:4">
      <c r="A34860" s="371"/>
      <c r="B34860" s="371"/>
      <c r="C34860" s="371"/>
      <c r="D34860" s="434"/>
    </row>
    <row r="34861" spans="1:4">
      <c r="A34861" s="371"/>
      <c r="B34861" s="371"/>
      <c r="C34861" s="371"/>
      <c r="D34861" s="434"/>
    </row>
    <row r="34862" spans="1:4">
      <c r="A34862" s="371"/>
      <c r="B34862" s="371"/>
      <c r="C34862" s="371"/>
      <c r="D34862" s="434"/>
    </row>
    <row r="34863" spans="1:4">
      <c r="A34863" s="371"/>
      <c r="B34863" s="371"/>
      <c r="C34863" s="371"/>
      <c r="D34863" s="434"/>
    </row>
    <row r="34864" spans="1:4">
      <c r="A34864" s="371"/>
      <c r="B34864" s="371"/>
      <c r="C34864" s="371"/>
      <c r="D34864" s="434"/>
    </row>
    <row r="34865" spans="1:4">
      <c r="A34865" s="371"/>
      <c r="B34865" s="371"/>
      <c r="C34865" s="371"/>
      <c r="D34865" s="434"/>
    </row>
    <row r="34866" spans="1:4">
      <c r="A34866" s="371"/>
      <c r="B34866" s="371"/>
      <c r="C34866" s="371"/>
      <c r="D34866" s="434"/>
    </row>
    <row r="34867" spans="1:4">
      <c r="A34867" s="371"/>
      <c r="B34867" s="371"/>
      <c r="C34867" s="371"/>
      <c r="D34867" s="434"/>
    </row>
    <row r="34868" spans="1:4">
      <c r="A34868" s="371"/>
      <c r="B34868" s="371"/>
      <c r="C34868" s="371"/>
      <c r="D34868" s="434"/>
    </row>
    <row r="34869" spans="1:4">
      <c r="A34869" s="371"/>
      <c r="B34869" s="371"/>
      <c r="C34869" s="371"/>
      <c r="D34869" s="434"/>
    </row>
    <row r="34870" spans="1:4">
      <c r="A34870" s="371"/>
      <c r="B34870" s="371"/>
      <c r="C34870" s="371"/>
      <c r="D34870" s="434"/>
    </row>
    <row r="34871" spans="1:4">
      <c r="A34871" s="371"/>
      <c r="B34871" s="371"/>
      <c r="C34871" s="371"/>
      <c r="D34871" s="434"/>
    </row>
    <row r="34872" spans="1:4">
      <c r="A34872" s="371"/>
      <c r="B34872" s="371"/>
      <c r="C34872" s="371"/>
      <c r="D34872" s="434"/>
    </row>
    <row r="34873" spans="1:4">
      <c r="A34873" s="371"/>
      <c r="B34873" s="371"/>
      <c r="C34873" s="371"/>
      <c r="D34873" s="434"/>
    </row>
    <row r="34874" spans="1:4">
      <c r="A34874" s="371"/>
      <c r="B34874" s="371"/>
      <c r="C34874" s="371"/>
      <c r="D34874" s="434"/>
    </row>
    <row r="34875" spans="1:4">
      <c r="A34875" s="371"/>
      <c r="B34875" s="371"/>
      <c r="C34875" s="371"/>
      <c r="D34875" s="434"/>
    </row>
    <row r="34876" spans="1:4">
      <c r="A34876" s="371"/>
      <c r="B34876" s="371"/>
      <c r="C34876" s="371"/>
      <c r="D34876" s="434"/>
    </row>
    <row r="34877" spans="1:4">
      <c r="A34877" s="371"/>
      <c r="B34877" s="371"/>
      <c r="C34877" s="371"/>
      <c r="D34877" s="434"/>
    </row>
    <row r="34878" spans="1:4">
      <c r="A34878" s="371"/>
      <c r="B34878" s="371"/>
      <c r="C34878" s="371"/>
      <c r="D34878" s="434"/>
    </row>
    <row r="34879" spans="1:4">
      <c r="A34879" s="371"/>
      <c r="B34879" s="371"/>
      <c r="C34879" s="371"/>
      <c r="D34879" s="434"/>
    </row>
    <row r="34880" spans="1:4">
      <c r="A34880" s="371"/>
      <c r="B34880" s="371"/>
      <c r="C34880" s="371"/>
      <c r="D34880" s="434"/>
    </row>
    <row r="34881" spans="1:4">
      <c r="A34881" s="371"/>
      <c r="B34881" s="371"/>
      <c r="C34881" s="371"/>
      <c r="D34881" s="434"/>
    </row>
    <row r="34882" spans="1:4">
      <c r="A34882" s="371"/>
      <c r="B34882" s="371"/>
      <c r="C34882" s="371"/>
      <c r="D34882" s="434"/>
    </row>
    <row r="34883" spans="1:4">
      <c r="A34883" s="371"/>
      <c r="B34883" s="371"/>
      <c r="C34883" s="371"/>
      <c r="D34883" s="434"/>
    </row>
    <row r="34884" spans="1:4">
      <c r="A34884" s="371"/>
      <c r="B34884" s="371"/>
      <c r="C34884" s="371"/>
      <c r="D34884" s="434"/>
    </row>
    <row r="34885" spans="1:4">
      <c r="A34885" s="371"/>
      <c r="B34885" s="371"/>
      <c r="C34885" s="371"/>
      <c r="D34885" s="434"/>
    </row>
    <row r="34886" spans="1:4">
      <c r="A34886" s="371"/>
      <c r="B34886" s="371"/>
      <c r="C34886" s="371"/>
      <c r="D34886" s="434"/>
    </row>
    <row r="34887" spans="1:4">
      <c r="A34887" s="371"/>
      <c r="B34887" s="371"/>
      <c r="C34887" s="371"/>
      <c r="D34887" s="434"/>
    </row>
    <row r="34888" spans="1:4">
      <c r="A34888" s="371"/>
      <c r="B34888" s="371"/>
      <c r="C34888" s="371"/>
      <c r="D34888" s="434"/>
    </row>
    <row r="34889" spans="1:4">
      <c r="A34889" s="371"/>
      <c r="B34889" s="371"/>
      <c r="C34889" s="371"/>
      <c r="D34889" s="434"/>
    </row>
    <row r="34890" spans="1:4">
      <c r="A34890" s="371"/>
      <c r="B34890" s="371"/>
      <c r="C34890" s="371"/>
      <c r="D34890" s="434"/>
    </row>
    <row r="34891" spans="1:4">
      <c r="A34891" s="371"/>
      <c r="B34891" s="371"/>
      <c r="C34891" s="371"/>
      <c r="D34891" s="434"/>
    </row>
    <row r="34892" spans="1:4">
      <c r="A34892" s="371"/>
      <c r="B34892" s="371"/>
      <c r="C34892" s="371"/>
      <c r="D34892" s="434"/>
    </row>
    <row r="34893" spans="1:4">
      <c r="A34893" s="371"/>
      <c r="B34893" s="371"/>
      <c r="C34893" s="371"/>
      <c r="D34893" s="434"/>
    </row>
    <row r="34894" spans="1:4">
      <c r="A34894" s="371"/>
      <c r="B34894" s="371"/>
      <c r="C34894" s="371"/>
      <c r="D34894" s="434"/>
    </row>
    <row r="34895" spans="1:4">
      <c r="A34895" s="371"/>
      <c r="B34895" s="371"/>
      <c r="C34895" s="371"/>
      <c r="D34895" s="434"/>
    </row>
    <row r="34896" spans="1:4">
      <c r="A34896" s="371"/>
      <c r="B34896" s="371"/>
      <c r="C34896" s="371"/>
      <c r="D34896" s="434"/>
    </row>
    <row r="34897" spans="1:4">
      <c r="A34897" s="371"/>
      <c r="B34897" s="371"/>
      <c r="C34897" s="371"/>
      <c r="D34897" s="434"/>
    </row>
    <row r="34898" spans="1:4">
      <c r="A34898" s="371"/>
      <c r="B34898" s="371"/>
      <c r="C34898" s="371"/>
      <c r="D34898" s="434"/>
    </row>
    <row r="34899" spans="1:4">
      <c r="A34899" s="371"/>
      <c r="B34899" s="371"/>
      <c r="C34899" s="371"/>
      <c r="D34899" s="434"/>
    </row>
    <row r="34900" spans="1:4">
      <c r="A34900" s="371"/>
      <c r="B34900" s="371"/>
      <c r="C34900" s="371"/>
      <c r="D34900" s="434"/>
    </row>
    <row r="34901" spans="1:4">
      <c r="A34901" s="371"/>
      <c r="B34901" s="371"/>
      <c r="C34901" s="371"/>
      <c r="D34901" s="434"/>
    </row>
    <row r="34902" spans="1:4">
      <c r="A34902" s="371"/>
      <c r="B34902" s="371"/>
      <c r="C34902" s="371"/>
      <c r="D34902" s="434"/>
    </row>
    <row r="34903" spans="1:4">
      <c r="A34903" s="371"/>
      <c r="B34903" s="371"/>
      <c r="C34903" s="371"/>
      <c r="D34903" s="434"/>
    </row>
    <row r="34904" spans="1:4">
      <c r="A34904" s="371"/>
      <c r="B34904" s="371"/>
      <c r="C34904" s="371"/>
      <c r="D34904" s="434"/>
    </row>
    <row r="34905" spans="1:4">
      <c r="A34905" s="371"/>
      <c r="B34905" s="371"/>
      <c r="C34905" s="371"/>
      <c r="D34905" s="434"/>
    </row>
    <row r="34906" spans="1:4">
      <c r="A34906" s="371"/>
      <c r="B34906" s="371"/>
      <c r="C34906" s="371"/>
      <c r="D34906" s="434"/>
    </row>
    <row r="34907" spans="1:4">
      <c r="A34907" s="371"/>
      <c r="B34907" s="371"/>
      <c r="C34907" s="371"/>
      <c r="D34907" s="434"/>
    </row>
    <row r="34908" spans="1:4">
      <c r="A34908" s="371"/>
      <c r="B34908" s="371"/>
      <c r="C34908" s="371"/>
      <c r="D34908" s="434"/>
    </row>
    <row r="34909" spans="1:4">
      <c r="A34909" s="371"/>
      <c r="B34909" s="371"/>
      <c r="C34909" s="371"/>
      <c r="D34909" s="434"/>
    </row>
    <row r="34910" spans="1:4">
      <c r="A34910" s="371"/>
      <c r="B34910" s="371"/>
      <c r="C34910" s="371"/>
      <c r="D34910" s="434"/>
    </row>
    <row r="34911" spans="1:4">
      <c r="A34911" s="371"/>
      <c r="B34911" s="371"/>
      <c r="C34911" s="371"/>
      <c r="D34911" s="434"/>
    </row>
    <row r="34912" spans="1:4">
      <c r="A34912" s="371"/>
      <c r="B34912" s="371"/>
      <c r="C34912" s="371"/>
      <c r="D34912" s="434"/>
    </row>
    <row r="34913" spans="1:4">
      <c r="A34913" s="371"/>
      <c r="B34913" s="371"/>
      <c r="C34913" s="371"/>
      <c r="D34913" s="434"/>
    </row>
    <row r="34914" spans="1:4">
      <c r="A34914" s="371"/>
      <c r="B34914" s="371"/>
      <c r="C34914" s="371"/>
      <c r="D34914" s="434"/>
    </row>
    <row r="34915" spans="1:4">
      <c r="A34915" s="371"/>
      <c r="B34915" s="371"/>
      <c r="C34915" s="371"/>
      <c r="D34915" s="434"/>
    </row>
    <row r="34916" spans="1:4">
      <c r="A34916" s="371"/>
      <c r="B34916" s="371"/>
      <c r="C34916" s="371"/>
      <c r="D34916" s="434"/>
    </row>
    <row r="34917" spans="1:4">
      <c r="A34917" s="371"/>
      <c r="B34917" s="371"/>
      <c r="C34917" s="371"/>
      <c r="D34917" s="434"/>
    </row>
    <row r="34918" spans="1:4">
      <c r="A34918" s="371"/>
      <c r="B34918" s="371"/>
      <c r="C34918" s="371"/>
      <c r="D34918" s="434"/>
    </row>
    <row r="34919" spans="1:4">
      <c r="A34919" s="371"/>
      <c r="B34919" s="371"/>
      <c r="C34919" s="371"/>
      <c r="D34919" s="434"/>
    </row>
    <row r="34920" spans="1:4">
      <c r="A34920" s="371"/>
      <c r="B34920" s="371"/>
      <c r="C34920" s="371"/>
      <c r="D34920" s="434"/>
    </row>
    <row r="34921" spans="1:4">
      <c r="A34921" s="371"/>
      <c r="B34921" s="371"/>
      <c r="C34921" s="371"/>
      <c r="D34921" s="434"/>
    </row>
    <row r="34922" spans="1:4">
      <c r="A34922" s="371"/>
      <c r="B34922" s="371"/>
      <c r="C34922" s="371"/>
      <c r="D34922" s="434"/>
    </row>
    <row r="34923" spans="1:4">
      <c r="A34923" s="371"/>
      <c r="B34923" s="371"/>
      <c r="C34923" s="371"/>
      <c r="D34923" s="434"/>
    </row>
    <row r="34924" spans="1:4">
      <c r="A34924" s="371"/>
      <c r="B34924" s="371"/>
      <c r="C34924" s="371"/>
      <c r="D34924" s="434"/>
    </row>
    <row r="34925" spans="1:4">
      <c r="A34925" s="371"/>
      <c r="B34925" s="371"/>
      <c r="C34925" s="371"/>
      <c r="D34925" s="434"/>
    </row>
    <row r="34926" spans="1:4">
      <c r="A34926" s="371"/>
      <c r="B34926" s="371"/>
      <c r="C34926" s="371"/>
      <c r="D34926" s="434"/>
    </row>
    <row r="34927" spans="1:4">
      <c r="A34927" s="371"/>
      <c r="B34927" s="371"/>
      <c r="C34927" s="371"/>
      <c r="D34927" s="434"/>
    </row>
    <row r="34928" spans="1:4">
      <c r="A34928" s="371"/>
      <c r="B34928" s="371"/>
      <c r="C34928" s="371"/>
      <c r="D34928" s="434"/>
    </row>
    <row r="34929" spans="1:4">
      <c r="A34929" s="371"/>
      <c r="B34929" s="371"/>
      <c r="C34929" s="371"/>
      <c r="D34929" s="434"/>
    </row>
    <row r="34930" spans="1:4">
      <c r="A34930" s="371"/>
      <c r="B34930" s="371"/>
      <c r="C34930" s="371"/>
      <c r="D34930" s="434"/>
    </row>
    <row r="34931" spans="1:4">
      <c r="A34931" s="371"/>
      <c r="B34931" s="371"/>
      <c r="C34931" s="371"/>
      <c r="D34931" s="434"/>
    </row>
    <row r="34932" spans="1:4">
      <c r="A34932" s="371"/>
      <c r="B34932" s="371"/>
      <c r="C34932" s="371"/>
      <c r="D34932" s="434"/>
    </row>
    <row r="34933" spans="1:4">
      <c r="A34933" s="371"/>
      <c r="B34933" s="371"/>
      <c r="C34933" s="371"/>
      <c r="D34933" s="434"/>
    </row>
    <row r="34934" spans="1:4">
      <c r="A34934" s="371"/>
      <c r="B34934" s="371"/>
      <c r="C34934" s="371"/>
      <c r="D34934" s="434"/>
    </row>
    <row r="34935" spans="1:4">
      <c r="A34935" s="371"/>
      <c r="B34935" s="371"/>
      <c r="C34935" s="371"/>
      <c r="D34935" s="434"/>
    </row>
    <row r="34936" spans="1:4">
      <c r="A34936" s="371"/>
      <c r="B34936" s="371"/>
      <c r="C34936" s="371"/>
      <c r="D34936" s="434"/>
    </row>
    <row r="34937" spans="1:4">
      <c r="A34937" s="371"/>
      <c r="B34937" s="371"/>
      <c r="C34937" s="371"/>
      <c r="D34937" s="434"/>
    </row>
    <row r="34938" spans="1:4">
      <c r="A34938" s="371"/>
      <c r="B34938" s="371"/>
      <c r="C34938" s="371"/>
      <c r="D34938" s="434"/>
    </row>
    <row r="34939" spans="1:4">
      <c r="A34939" s="371"/>
      <c r="B34939" s="371"/>
      <c r="C34939" s="371"/>
      <c r="D34939" s="434"/>
    </row>
    <row r="34940" spans="1:4">
      <c r="A34940" s="371"/>
      <c r="B34940" s="371"/>
      <c r="C34940" s="371"/>
      <c r="D34940" s="434"/>
    </row>
    <row r="34941" spans="1:4">
      <c r="A34941" s="371"/>
      <c r="B34941" s="371"/>
      <c r="C34941" s="371"/>
      <c r="D34941" s="434"/>
    </row>
    <row r="34942" spans="1:4">
      <c r="A34942" s="371"/>
      <c r="B34942" s="371"/>
      <c r="C34942" s="371"/>
      <c r="D34942" s="434"/>
    </row>
    <row r="34943" spans="1:4">
      <c r="A34943" s="371"/>
      <c r="B34943" s="371"/>
      <c r="C34943" s="371"/>
      <c r="D34943" s="434"/>
    </row>
    <row r="34944" spans="1:4">
      <c r="A34944" s="371"/>
      <c r="B34944" s="371"/>
      <c r="C34944" s="371"/>
      <c r="D34944" s="434"/>
    </row>
    <row r="34945" spans="1:4">
      <c r="A34945" s="371"/>
      <c r="B34945" s="371"/>
      <c r="C34945" s="371"/>
      <c r="D34945" s="434"/>
    </row>
    <row r="34946" spans="1:4">
      <c r="A34946" s="371"/>
      <c r="B34946" s="371"/>
      <c r="C34946" s="371"/>
      <c r="D34946" s="434"/>
    </row>
    <row r="34947" spans="1:4">
      <c r="A34947" s="371"/>
      <c r="B34947" s="371"/>
      <c r="C34947" s="371"/>
      <c r="D34947" s="434"/>
    </row>
    <row r="34948" spans="1:4">
      <c r="A34948" s="371"/>
      <c r="B34948" s="371"/>
      <c r="C34948" s="371"/>
      <c r="D34948" s="434"/>
    </row>
    <row r="34949" spans="1:4">
      <c r="A34949" s="371"/>
      <c r="B34949" s="371"/>
      <c r="C34949" s="371"/>
      <c r="D34949" s="434"/>
    </row>
    <row r="34950" spans="1:4">
      <c r="A34950" s="371"/>
      <c r="B34950" s="371"/>
      <c r="C34950" s="371"/>
      <c r="D34950" s="434"/>
    </row>
    <row r="34951" spans="1:4">
      <c r="A34951" s="371"/>
      <c r="B34951" s="371"/>
      <c r="C34951" s="371"/>
      <c r="D34951" s="434"/>
    </row>
    <row r="34952" spans="1:4">
      <c r="A34952" s="371"/>
      <c r="B34952" s="371"/>
      <c r="C34952" s="371"/>
      <c r="D34952" s="434"/>
    </row>
    <row r="34953" spans="1:4">
      <c r="A34953" s="371"/>
      <c r="B34953" s="371"/>
      <c r="C34953" s="371"/>
      <c r="D34953" s="434"/>
    </row>
    <row r="34954" spans="1:4">
      <c r="A34954" s="371"/>
      <c r="B34954" s="371"/>
      <c r="C34954" s="371"/>
      <c r="D34954" s="434"/>
    </row>
    <row r="34955" spans="1:4">
      <c r="A34955" s="371"/>
      <c r="B34955" s="371"/>
      <c r="C34955" s="371"/>
      <c r="D34955" s="434"/>
    </row>
    <row r="34956" spans="1:4">
      <c r="A34956" s="371"/>
      <c r="B34956" s="371"/>
      <c r="C34956" s="371"/>
      <c r="D34956" s="434"/>
    </row>
    <row r="34957" spans="1:4">
      <c r="A34957" s="371"/>
      <c r="B34957" s="371"/>
      <c r="C34957" s="371"/>
      <c r="D34957" s="434"/>
    </row>
    <row r="34958" spans="1:4">
      <c r="A34958" s="371"/>
      <c r="B34958" s="371"/>
      <c r="C34958" s="371"/>
      <c r="D34958" s="434"/>
    </row>
    <row r="34959" spans="1:4">
      <c r="A34959" s="371"/>
      <c r="B34959" s="371"/>
      <c r="C34959" s="371"/>
      <c r="D34959" s="434"/>
    </row>
    <row r="34960" spans="1:4">
      <c r="A34960" s="371"/>
      <c r="B34960" s="371"/>
      <c r="C34960" s="371"/>
      <c r="D34960" s="434"/>
    </row>
    <row r="34961" spans="1:4">
      <c r="A34961" s="371"/>
      <c r="B34961" s="371"/>
      <c r="C34961" s="371"/>
      <c r="D34961" s="434"/>
    </row>
    <row r="34962" spans="1:4">
      <c r="A34962" s="371"/>
      <c r="B34962" s="371"/>
      <c r="C34962" s="371"/>
      <c r="D34962" s="434"/>
    </row>
    <row r="34963" spans="1:4">
      <c r="A34963" s="371"/>
      <c r="B34963" s="371"/>
      <c r="C34963" s="371"/>
      <c r="D34963" s="434"/>
    </row>
    <row r="34964" spans="1:4">
      <c r="A34964" s="371"/>
      <c r="B34964" s="371"/>
      <c r="C34964" s="371"/>
      <c r="D34964" s="434"/>
    </row>
    <row r="34965" spans="1:4">
      <c r="A34965" s="371"/>
      <c r="B34965" s="371"/>
      <c r="C34965" s="371"/>
      <c r="D34965" s="434"/>
    </row>
    <row r="34966" spans="1:4">
      <c r="A34966" s="371"/>
      <c r="B34966" s="371"/>
      <c r="C34966" s="371"/>
      <c r="D34966" s="434"/>
    </row>
    <row r="34967" spans="1:4">
      <c r="A34967" s="371"/>
      <c r="B34967" s="371"/>
      <c r="C34967" s="371"/>
      <c r="D34967" s="434"/>
    </row>
    <row r="34968" spans="1:4">
      <c r="A34968" s="371"/>
      <c r="B34968" s="371"/>
      <c r="C34968" s="371"/>
      <c r="D34968" s="434"/>
    </row>
    <row r="34969" spans="1:4">
      <c r="A34969" s="371"/>
      <c r="B34969" s="371"/>
      <c r="C34969" s="371"/>
      <c r="D34969" s="434"/>
    </row>
    <row r="34970" spans="1:4">
      <c r="A34970" s="371"/>
      <c r="B34970" s="371"/>
      <c r="C34970" s="371"/>
      <c r="D34970" s="434"/>
    </row>
    <row r="34971" spans="1:4">
      <c r="A34971" s="371"/>
      <c r="B34971" s="371"/>
      <c r="C34971" s="371"/>
      <c r="D34971" s="434"/>
    </row>
    <row r="34972" spans="1:4">
      <c r="A34972" s="371"/>
      <c r="B34972" s="371"/>
      <c r="C34972" s="371"/>
      <c r="D34972" s="434"/>
    </row>
    <row r="34973" spans="1:4">
      <c r="A34973" s="371"/>
      <c r="B34973" s="371"/>
      <c r="C34973" s="371"/>
      <c r="D34973" s="434"/>
    </row>
    <row r="34974" spans="1:4">
      <c r="A34974" s="371"/>
      <c r="B34974" s="371"/>
      <c r="C34974" s="371"/>
      <c r="D34974" s="434"/>
    </row>
    <row r="34975" spans="1:4">
      <c r="A34975" s="371"/>
      <c r="B34975" s="371"/>
      <c r="C34975" s="371"/>
      <c r="D34975" s="434"/>
    </row>
    <row r="34976" spans="1:4">
      <c r="A34976" s="371"/>
      <c r="B34976" s="371"/>
      <c r="C34976" s="371"/>
      <c r="D34976" s="434"/>
    </row>
    <row r="34977" spans="1:4">
      <c r="A34977" s="371"/>
      <c r="B34977" s="371"/>
      <c r="C34977" s="371"/>
      <c r="D34977" s="434"/>
    </row>
    <row r="34978" spans="1:4">
      <c r="A34978" s="371"/>
      <c r="B34978" s="371"/>
      <c r="C34978" s="371"/>
      <c r="D34978" s="434"/>
    </row>
    <row r="34979" spans="1:4">
      <c r="A34979" s="371"/>
      <c r="B34979" s="371"/>
      <c r="C34979" s="371"/>
      <c r="D34979" s="434"/>
    </row>
    <row r="34980" spans="1:4">
      <c r="A34980" s="371"/>
      <c r="B34980" s="371"/>
      <c r="C34980" s="371"/>
      <c r="D34980" s="434"/>
    </row>
    <row r="34981" spans="1:4">
      <c r="A34981" s="371"/>
      <c r="B34981" s="371"/>
      <c r="C34981" s="371"/>
      <c r="D34981" s="434"/>
    </row>
    <row r="34982" spans="1:4">
      <c r="A34982" s="371"/>
      <c r="B34982" s="371"/>
      <c r="C34982" s="371"/>
      <c r="D34982" s="434"/>
    </row>
    <row r="34983" spans="1:4">
      <c r="A34983" s="371"/>
      <c r="B34983" s="371"/>
      <c r="C34983" s="371"/>
      <c r="D34983" s="434"/>
    </row>
    <row r="34984" spans="1:4">
      <c r="A34984" s="371"/>
      <c r="B34984" s="371"/>
      <c r="C34984" s="371"/>
      <c r="D34984" s="434"/>
    </row>
    <row r="34985" spans="1:4">
      <c r="A34985" s="371"/>
      <c r="B34985" s="371"/>
      <c r="C34985" s="371"/>
      <c r="D34985" s="434"/>
    </row>
    <row r="34986" spans="1:4">
      <c r="A34986" s="371"/>
      <c r="B34986" s="371"/>
      <c r="C34986" s="371"/>
      <c r="D34986" s="434"/>
    </row>
    <row r="34987" spans="1:4">
      <c r="A34987" s="371"/>
      <c r="B34987" s="371"/>
      <c r="C34987" s="371"/>
      <c r="D34987" s="434"/>
    </row>
    <row r="34988" spans="1:4">
      <c r="A34988" s="371"/>
      <c r="B34988" s="371"/>
      <c r="C34988" s="371"/>
      <c r="D34988" s="434"/>
    </row>
    <row r="34989" spans="1:4">
      <c r="A34989" s="371"/>
      <c r="B34989" s="371"/>
      <c r="C34989" s="371"/>
      <c r="D34989" s="434"/>
    </row>
    <row r="34990" spans="1:4">
      <c r="A34990" s="371"/>
      <c r="B34990" s="371"/>
      <c r="C34990" s="371"/>
      <c r="D34990" s="434"/>
    </row>
    <row r="34991" spans="1:4">
      <c r="A34991" s="371"/>
      <c r="B34991" s="371"/>
      <c r="C34991" s="371"/>
      <c r="D34991" s="434"/>
    </row>
    <row r="34992" spans="1:4">
      <c r="A34992" s="371"/>
      <c r="B34992" s="371"/>
      <c r="C34992" s="371"/>
      <c r="D34992" s="434"/>
    </row>
    <row r="34993" spans="1:4">
      <c r="A34993" s="371"/>
      <c r="B34993" s="371"/>
      <c r="C34993" s="371"/>
      <c r="D34993" s="434"/>
    </row>
    <row r="34994" spans="1:4">
      <c r="A34994" s="371"/>
      <c r="B34994" s="371"/>
      <c r="C34994" s="371"/>
      <c r="D34994" s="434"/>
    </row>
    <row r="34995" spans="1:4">
      <c r="A34995" s="371"/>
      <c r="B34995" s="371"/>
      <c r="C34995" s="371"/>
      <c r="D34995" s="434"/>
    </row>
    <row r="34996" spans="1:4">
      <c r="A34996" s="371"/>
      <c r="B34996" s="371"/>
      <c r="C34996" s="371"/>
      <c r="D34996" s="434"/>
    </row>
    <row r="34997" spans="1:4">
      <c r="A34997" s="371"/>
      <c r="B34997" s="371"/>
      <c r="C34997" s="371"/>
      <c r="D34997" s="434"/>
    </row>
    <row r="34998" spans="1:4">
      <c r="A34998" s="371"/>
      <c r="B34998" s="371"/>
      <c r="C34998" s="371"/>
      <c r="D34998" s="434"/>
    </row>
    <row r="34999" spans="1:4">
      <c r="A34999" s="371"/>
      <c r="B34999" s="371"/>
      <c r="C34999" s="371"/>
      <c r="D34999" s="434"/>
    </row>
    <row r="35000" spans="1:4">
      <c r="A35000" s="371"/>
      <c r="B35000" s="371"/>
      <c r="C35000" s="371"/>
      <c r="D35000" s="434"/>
    </row>
    <row r="35001" spans="1:4">
      <c r="A35001" s="371"/>
      <c r="B35001" s="371"/>
      <c r="C35001" s="371"/>
      <c r="D35001" s="434"/>
    </row>
    <row r="35002" spans="1:4">
      <c r="A35002" s="371"/>
      <c r="B35002" s="371"/>
      <c r="C35002" s="371"/>
      <c r="D35002" s="434"/>
    </row>
    <row r="35003" spans="1:4">
      <c r="A35003" s="371"/>
      <c r="B35003" s="371"/>
      <c r="C35003" s="371"/>
      <c r="D35003" s="434"/>
    </row>
    <row r="35004" spans="1:4">
      <c r="A35004" s="371"/>
      <c r="B35004" s="371"/>
      <c r="C35004" s="371"/>
      <c r="D35004" s="434"/>
    </row>
    <row r="35005" spans="1:4">
      <c r="A35005" s="371"/>
      <c r="B35005" s="371"/>
      <c r="C35005" s="371"/>
      <c r="D35005" s="434"/>
    </row>
    <row r="35006" spans="1:4">
      <c r="A35006" s="371"/>
      <c r="B35006" s="371"/>
      <c r="C35006" s="371"/>
      <c r="D35006" s="434"/>
    </row>
    <row r="35007" spans="1:4">
      <c r="A35007" s="371"/>
      <c r="B35007" s="371"/>
      <c r="C35007" s="371"/>
      <c r="D35007" s="434"/>
    </row>
    <row r="35008" spans="1:4">
      <c r="A35008" s="371"/>
      <c r="B35008" s="371"/>
      <c r="C35008" s="371"/>
      <c r="D35008" s="434"/>
    </row>
    <row r="35009" spans="1:4">
      <c r="A35009" s="371"/>
      <c r="B35009" s="371"/>
      <c r="C35009" s="371"/>
      <c r="D35009" s="434"/>
    </row>
    <row r="35010" spans="1:4">
      <c r="A35010" s="371"/>
      <c r="B35010" s="371"/>
      <c r="C35010" s="371"/>
      <c r="D35010" s="434"/>
    </row>
    <row r="35011" spans="1:4">
      <c r="A35011" s="371"/>
      <c r="B35011" s="371"/>
      <c r="C35011" s="371"/>
      <c r="D35011" s="434"/>
    </row>
    <row r="35012" spans="1:4">
      <c r="A35012" s="371"/>
      <c r="B35012" s="371"/>
      <c r="C35012" s="371"/>
      <c r="D35012" s="434"/>
    </row>
    <row r="35013" spans="1:4">
      <c r="A35013" s="371"/>
      <c r="B35013" s="371"/>
      <c r="C35013" s="371"/>
      <c r="D35013" s="434"/>
    </row>
    <row r="35014" spans="1:4">
      <c r="A35014" s="371"/>
      <c r="B35014" s="371"/>
      <c r="C35014" s="371"/>
      <c r="D35014" s="434"/>
    </row>
    <row r="35015" spans="1:4">
      <c r="A35015" s="371"/>
      <c r="B35015" s="371"/>
      <c r="C35015" s="371"/>
      <c r="D35015" s="434"/>
    </row>
    <row r="35016" spans="1:4">
      <c r="A35016" s="371"/>
      <c r="B35016" s="371"/>
      <c r="C35016" s="371"/>
      <c r="D35016" s="434"/>
    </row>
    <row r="35017" spans="1:4">
      <c r="A35017" s="371"/>
      <c r="B35017" s="371"/>
      <c r="C35017" s="371"/>
      <c r="D35017" s="434"/>
    </row>
    <row r="35018" spans="1:4">
      <c r="A35018" s="371"/>
      <c r="B35018" s="371"/>
      <c r="C35018" s="371"/>
      <c r="D35018" s="434"/>
    </row>
    <row r="35019" spans="1:4">
      <c r="A35019" s="371"/>
      <c r="B35019" s="371"/>
      <c r="C35019" s="371"/>
      <c r="D35019" s="434"/>
    </row>
    <row r="35020" spans="1:4">
      <c r="A35020" s="371"/>
      <c r="B35020" s="371"/>
      <c r="C35020" s="371"/>
      <c r="D35020" s="434"/>
    </row>
    <row r="35021" spans="1:4">
      <c r="A35021" s="371"/>
      <c r="B35021" s="371"/>
      <c r="C35021" s="371"/>
      <c r="D35021" s="434"/>
    </row>
    <row r="35022" spans="1:4">
      <c r="A35022" s="371"/>
      <c r="B35022" s="371"/>
      <c r="C35022" s="371"/>
      <c r="D35022" s="434"/>
    </row>
    <row r="35023" spans="1:4">
      <c r="A35023" s="371"/>
      <c r="B35023" s="371"/>
      <c r="C35023" s="371"/>
      <c r="D35023" s="434"/>
    </row>
    <row r="35024" spans="1:4">
      <c r="A35024" s="371"/>
      <c r="B35024" s="371"/>
      <c r="C35024" s="371"/>
      <c r="D35024" s="434"/>
    </row>
    <row r="35025" spans="1:4">
      <c r="A35025" s="371"/>
      <c r="B35025" s="371"/>
      <c r="C35025" s="371"/>
      <c r="D35025" s="434"/>
    </row>
    <row r="35026" spans="1:4">
      <c r="A35026" s="371"/>
      <c r="B35026" s="371"/>
      <c r="C35026" s="371"/>
      <c r="D35026" s="434"/>
    </row>
    <row r="35027" spans="1:4">
      <c r="A35027" s="371"/>
      <c r="B35027" s="371"/>
      <c r="C35027" s="371"/>
      <c r="D35027" s="434"/>
    </row>
    <row r="35028" spans="1:4">
      <c r="A35028" s="371"/>
      <c r="B35028" s="371"/>
      <c r="C35028" s="371"/>
      <c r="D35028" s="434"/>
    </row>
    <row r="35029" spans="1:4">
      <c r="A35029" s="371"/>
      <c r="B35029" s="371"/>
      <c r="C35029" s="371"/>
      <c r="D35029" s="434"/>
    </row>
    <row r="35030" spans="1:4">
      <c r="A35030" s="371"/>
      <c r="B35030" s="371"/>
      <c r="C35030" s="371"/>
      <c r="D35030" s="434"/>
    </row>
    <row r="35031" spans="1:4">
      <c r="A35031" s="371"/>
      <c r="B35031" s="371"/>
      <c r="C35031" s="371"/>
      <c r="D35031" s="434"/>
    </row>
    <row r="35032" spans="1:4">
      <c r="A35032" s="371"/>
      <c r="B35032" s="371"/>
      <c r="C35032" s="371"/>
      <c r="D35032" s="434"/>
    </row>
    <row r="35033" spans="1:4">
      <c r="A35033" s="371"/>
      <c r="B35033" s="371"/>
      <c r="C35033" s="371"/>
      <c r="D35033" s="434"/>
    </row>
    <row r="35034" spans="1:4">
      <c r="A35034" s="371"/>
      <c r="B35034" s="371"/>
      <c r="C35034" s="371"/>
      <c r="D35034" s="434"/>
    </row>
    <row r="35035" spans="1:4">
      <c r="A35035" s="371"/>
      <c r="B35035" s="371"/>
      <c r="C35035" s="371"/>
      <c r="D35035" s="434"/>
    </row>
    <row r="35036" spans="1:4">
      <c r="A35036" s="371"/>
      <c r="B35036" s="371"/>
      <c r="C35036" s="371"/>
      <c r="D35036" s="434"/>
    </row>
    <row r="35037" spans="1:4">
      <c r="A35037" s="371"/>
      <c r="B35037" s="371"/>
      <c r="C35037" s="371"/>
      <c r="D35037" s="434"/>
    </row>
    <row r="35038" spans="1:4">
      <c r="A35038" s="371"/>
      <c r="B35038" s="371"/>
      <c r="C35038" s="371"/>
      <c r="D35038" s="434"/>
    </row>
    <row r="35039" spans="1:4">
      <c r="A35039" s="371"/>
      <c r="B35039" s="371"/>
      <c r="C35039" s="371"/>
      <c r="D35039" s="434"/>
    </row>
    <row r="35040" spans="1:4">
      <c r="A35040" s="371"/>
      <c r="B35040" s="371"/>
      <c r="C35040" s="371"/>
      <c r="D35040" s="434"/>
    </row>
    <row r="35041" spans="1:4">
      <c r="A35041" s="371"/>
      <c r="B35041" s="371"/>
      <c r="C35041" s="371"/>
      <c r="D35041" s="434"/>
    </row>
    <row r="35042" spans="1:4">
      <c r="A35042" s="371"/>
      <c r="B35042" s="371"/>
      <c r="C35042" s="371"/>
      <c r="D35042" s="434"/>
    </row>
    <row r="35043" spans="1:4">
      <c r="A35043" s="371"/>
      <c r="B35043" s="371"/>
      <c r="C35043" s="371"/>
      <c r="D35043" s="434"/>
    </row>
    <row r="35044" spans="1:4">
      <c r="A35044" s="371"/>
      <c r="B35044" s="371"/>
      <c r="C35044" s="371"/>
      <c r="D35044" s="434"/>
    </row>
    <row r="35045" spans="1:4">
      <c r="A35045" s="371"/>
      <c r="B35045" s="371"/>
      <c r="C35045" s="371"/>
      <c r="D35045" s="434"/>
    </row>
    <row r="35046" spans="1:4">
      <c r="A35046" s="371"/>
      <c r="B35046" s="371"/>
      <c r="C35046" s="371"/>
      <c r="D35046" s="434"/>
    </row>
    <row r="35047" spans="1:4">
      <c r="A35047" s="371"/>
      <c r="B35047" s="371"/>
      <c r="C35047" s="371"/>
      <c r="D35047" s="434"/>
    </row>
    <row r="35048" spans="1:4">
      <c r="A35048" s="371"/>
      <c r="B35048" s="371"/>
      <c r="C35048" s="371"/>
      <c r="D35048" s="434"/>
    </row>
    <row r="35049" spans="1:4">
      <c r="A35049" s="371"/>
      <c r="B35049" s="371"/>
      <c r="C35049" s="371"/>
      <c r="D35049" s="434"/>
    </row>
    <row r="35050" spans="1:4">
      <c r="A35050" s="371"/>
      <c r="B35050" s="371"/>
      <c r="C35050" s="371"/>
      <c r="D35050" s="434"/>
    </row>
    <row r="35051" spans="1:4">
      <c r="A35051" s="371"/>
      <c r="B35051" s="371"/>
      <c r="C35051" s="371"/>
      <c r="D35051" s="434"/>
    </row>
    <row r="35052" spans="1:4">
      <c r="A35052" s="371"/>
      <c r="B35052" s="371"/>
      <c r="C35052" s="371"/>
      <c r="D35052" s="434"/>
    </row>
    <row r="35053" spans="1:4">
      <c r="A35053" s="371"/>
      <c r="B35053" s="371"/>
      <c r="C35053" s="371"/>
      <c r="D35053" s="434"/>
    </row>
    <row r="35054" spans="1:4">
      <c r="A35054" s="371"/>
      <c r="B35054" s="371"/>
      <c r="C35054" s="371"/>
      <c r="D35054" s="434"/>
    </row>
    <row r="35055" spans="1:4">
      <c r="A35055" s="371"/>
      <c r="B35055" s="371"/>
      <c r="C35055" s="371"/>
      <c r="D35055" s="434"/>
    </row>
    <row r="35056" spans="1:4">
      <c r="A35056" s="371"/>
      <c r="B35056" s="371"/>
      <c r="C35056" s="371"/>
      <c r="D35056" s="434"/>
    </row>
    <row r="35057" spans="1:4">
      <c r="A35057" s="371"/>
      <c r="B35057" s="371"/>
      <c r="C35057" s="371"/>
      <c r="D35057" s="434"/>
    </row>
    <row r="35058" spans="1:4">
      <c r="A35058" s="371"/>
      <c r="B35058" s="371"/>
      <c r="C35058" s="371"/>
      <c r="D35058" s="434"/>
    </row>
    <row r="35059" spans="1:4">
      <c r="A35059" s="371"/>
      <c r="B35059" s="371"/>
      <c r="C35059" s="371"/>
      <c r="D35059" s="434"/>
    </row>
    <row r="35060" spans="1:4">
      <c r="A35060" s="371"/>
      <c r="B35060" s="371"/>
      <c r="C35060" s="371"/>
      <c r="D35060" s="434"/>
    </row>
    <row r="35061" spans="1:4">
      <c r="A35061" s="371"/>
      <c r="B35061" s="371"/>
      <c r="C35061" s="371"/>
      <c r="D35061" s="434"/>
    </row>
    <row r="35062" spans="1:4">
      <c r="A35062" s="371"/>
      <c r="B35062" s="371"/>
      <c r="C35062" s="371"/>
      <c r="D35062" s="434"/>
    </row>
    <row r="35063" spans="1:4">
      <c r="A35063" s="371"/>
      <c r="B35063" s="371"/>
      <c r="C35063" s="371"/>
      <c r="D35063" s="434"/>
    </row>
    <row r="35064" spans="1:4">
      <c r="A35064" s="371"/>
      <c r="B35064" s="371"/>
      <c r="C35064" s="371"/>
      <c r="D35064" s="434"/>
    </row>
    <row r="35065" spans="1:4">
      <c r="A35065" s="371"/>
      <c r="B35065" s="371"/>
      <c r="C35065" s="371"/>
      <c r="D35065" s="434"/>
    </row>
    <row r="35066" spans="1:4">
      <c r="A35066" s="371"/>
      <c r="B35066" s="371"/>
      <c r="C35066" s="371"/>
      <c r="D35066" s="434"/>
    </row>
    <row r="35067" spans="1:4">
      <c r="A35067" s="371"/>
      <c r="B35067" s="371"/>
      <c r="C35067" s="371"/>
      <c r="D35067" s="434"/>
    </row>
    <row r="35068" spans="1:4">
      <c r="A35068" s="371"/>
      <c r="B35068" s="371"/>
      <c r="C35068" s="371"/>
      <c r="D35068" s="434"/>
    </row>
    <row r="35069" spans="1:4">
      <c r="A35069" s="371"/>
      <c r="B35069" s="371"/>
      <c r="C35069" s="371"/>
      <c r="D35069" s="434"/>
    </row>
    <row r="35070" spans="1:4">
      <c r="A35070" s="371"/>
      <c r="B35070" s="371"/>
      <c r="C35070" s="371"/>
      <c r="D35070" s="434"/>
    </row>
    <row r="35071" spans="1:4">
      <c r="A35071" s="371"/>
      <c r="B35071" s="371"/>
      <c r="C35071" s="371"/>
      <c r="D35071" s="434"/>
    </row>
    <row r="35072" spans="1:4">
      <c r="A35072" s="371"/>
      <c r="B35072" s="371"/>
      <c r="C35072" s="371"/>
      <c r="D35072" s="434"/>
    </row>
    <row r="35073" spans="1:4">
      <c r="A35073" s="371"/>
      <c r="B35073" s="371"/>
      <c r="C35073" s="371"/>
      <c r="D35073" s="434"/>
    </row>
    <row r="35074" spans="1:4">
      <c r="A35074" s="371"/>
      <c r="B35074" s="371"/>
      <c r="C35074" s="371"/>
      <c r="D35074" s="434"/>
    </row>
    <row r="35075" spans="1:4">
      <c r="A35075" s="371"/>
      <c r="B35075" s="371"/>
      <c r="C35075" s="371"/>
      <c r="D35075" s="434"/>
    </row>
    <row r="35076" spans="1:4">
      <c r="A35076" s="371"/>
      <c r="B35076" s="371"/>
      <c r="C35076" s="371"/>
      <c r="D35076" s="434"/>
    </row>
    <row r="35077" spans="1:4">
      <c r="A35077" s="371"/>
      <c r="B35077" s="371"/>
      <c r="C35077" s="371"/>
      <c r="D35077" s="434"/>
    </row>
    <row r="35078" spans="1:4">
      <c r="A35078" s="371"/>
      <c r="B35078" s="371"/>
      <c r="C35078" s="371"/>
      <c r="D35078" s="434"/>
    </row>
    <row r="35079" spans="1:4">
      <c r="A35079" s="371"/>
      <c r="B35079" s="371"/>
      <c r="C35079" s="371"/>
      <c r="D35079" s="434"/>
    </row>
    <row r="35080" spans="1:4">
      <c r="A35080" s="371"/>
      <c r="B35080" s="371"/>
      <c r="C35080" s="371"/>
      <c r="D35080" s="434"/>
    </row>
    <row r="35081" spans="1:4">
      <c r="A35081" s="371"/>
      <c r="B35081" s="371"/>
      <c r="C35081" s="371"/>
      <c r="D35081" s="434"/>
    </row>
    <row r="35082" spans="1:4">
      <c r="A35082" s="371"/>
      <c r="B35082" s="371"/>
      <c r="C35082" s="371"/>
      <c r="D35082" s="434"/>
    </row>
    <row r="35083" spans="1:4">
      <c r="A35083" s="371"/>
      <c r="B35083" s="371"/>
      <c r="C35083" s="371"/>
      <c r="D35083" s="434"/>
    </row>
    <row r="35084" spans="1:4">
      <c r="A35084" s="371"/>
      <c r="B35084" s="371"/>
      <c r="C35084" s="371"/>
      <c r="D35084" s="434"/>
    </row>
    <row r="35085" spans="1:4">
      <c r="A35085" s="371"/>
      <c r="B35085" s="371"/>
      <c r="C35085" s="371"/>
      <c r="D35085" s="434"/>
    </row>
    <row r="35086" spans="1:4">
      <c r="A35086" s="371"/>
      <c r="B35086" s="371"/>
      <c r="C35086" s="371"/>
      <c r="D35086" s="434"/>
    </row>
    <row r="35087" spans="1:4">
      <c r="A35087" s="371"/>
      <c r="B35087" s="371"/>
      <c r="C35087" s="371"/>
      <c r="D35087" s="434"/>
    </row>
    <row r="35088" spans="1:4">
      <c r="A35088" s="371"/>
      <c r="B35088" s="371"/>
      <c r="C35088" s="371"/>
      <c r="D35088" s="434"/>
    </row>
    <row r="35089" spans="1:4">
      <c r="A35089" s="371"/>
      <c r="B35089" s="371"/>
      <c r="C35089" s="371"/>
      <c r="D35089" s="434"/>
    </row>
    <row r="35090" spans="1:4">
      <c r="A35090" s="371"/>
      <c r="B35090" s="371"/>
      <c r="C35090" s="371"/>
      <c r="D35090" s="434"/>
    </row>
    <row r="35091" spans="1:4">
      <c r="A35091" s="371"/>
      <c r="B35091" s="371"/>
      <c r="C35091" s="371"/>
      <c r="D35091" s="434"/>
    </row>
    <row r="35092" spans="1:4">
      <c r="A35092" s="371"/>
      <c r="B35092" s="371"/>
      <c r="C35092" s="371"/>
      <c r="D35092" s="434"/>
    </row>
    <row r="35093" spans="1:4">
      <c r="A35093" s="371"/>
      <c r="B35093" s="371"/>
      <c r="C35093" s="371"/>
      <c r="D35093" s="434"/>
    </row>
    <row r="35094" spans="1:4">
      <c r="A35094" s="371"/>
      <c r="B35094" s="371"/>
      <c r="C35094" s="371"/>
      <c r="D35094" s="434"/>
    </row>
    <row r="35095" spans="1:4">
      <c r="A35095" s="371"/>
      <c r="B35095" s="371"/>
      <c r="C35095" s="371"/>
      <c r="D35095" s="434"/>
    </row>
    <row r="35096" spans="1:4">
      <c r="A35096" s="371"/>
      <c r="B35096" s="371"/>
      <c r="C35096" s="371"/>
      <c r="D35096" s="434"/>
    </row>
    <row r="35097" spans="1:4">
      <c r="A35097" s="371"/>
      <c r="B35097" s="371"/>
      <c r="C35097" s="371"/>
      <c r="D35097" s="434"/>
    </row>
    <row r="35098" spans="1:4">
      <c r="A35098" s="371"/>
      <c r="B35098" s="371"/>
      <c r="C35098" s="371"/>
      <c r="D35098" s="434"/>
    </row>
    <row r="35099" spans="1:4">
      <c r="A35099" s="371"/>
      <c r="B35099" s="371"/>
      <c r="C35099" s="371"/>
      <c r="D35099" s="434"/>
    </row>
    <row r="35100" spans="1:4">
      <c r="A35100" s="371"/>
      <c r="B35100" s="371"/>
      <c r="C35100" s="371"/>
      <c r="D35100" s="434"/>
    </row>
    <row r="35101" spans="1:4">
      <c r="A35101" s="371"/>
      <c r="B35101" s="371"/>
      <c r="C35101" s="371"/>
      <c r="D35101" s="434"/>
    </row>
    <row r="35102" spans="1:4">
      <c r="A35102" s="371"/>
      <c r="B35102" s="371"/>
      <c r="C35102" s="371"/>
      <c r="D35102" s="434"/>
    </row>
    <row r="35103" spans="1:4">
      <c r="A35103" s="371"/>
      <c r="B35103" s="371"/>
      <c r="C35103" s="371"/>
      <c r="D35103" s="434"/>
    </row>
    <row r="35104" spans="1:4">
      <c r="A35104" s="371"/>
      <c r="B35104" s="371"/>
      <c r="C35104" s="371"/>
      <c r="D35104" s="434"/>
    </row>
    <row r="35105" spans="1:4">
      <c r="A35105" s="371"/>
      <c r="B35105" s="371"/>
      <c r="C35105" s="371"/>
      <c r="D35105" s="434"/>
    </row>
    <row r="35106" spans="1:4">
      <c r="A35106" s="371"/>
      <c r="B35106" s="371"/>
      <c r="C35106" s="371"/>
      <c r="D35106" s="434"/>
    </row>
    <row r="35107" spans="1:4">
      <c r="A35107" s="371"/>
      <c r="B35107" s="371"/>
      <c r="C35107" s="371"/>
      <c r="D35107" s="434"/>
    </row>
    <row r="35108" spans="1:4">
      <c r="A35108" s="371"/>
      <c r="B35108" s="371"/>
      <c r="C35108" s="371"/>
      <c r="D35108" s="434"/>
    </row>
    <row r="35109" spans="1:4">
      <c r="A35109" s="371"/>
      <c r="B35109" s="371"/>
      <c r="C35109" s="371"/>
      <c r="D35109" s="434"/>
    </row>
    <row r="35110" spans="1:4">
      <c r="A35110" s="371"/>
      <c r="B35110" s="371"/>
      <c r="C35110" s="371"/>
      <c r="D35110" s="434"/>
    </row>
    <row r="35111" spans="1:4">
      <c r="A35111" s="371"/>
      <c r="B35111" s="371"/>
      <c r="C35111" s="371"/>
      <c r="D35111" s="434"/>
    </row>
    <row r="35112" spans="1:4">
      <c r="A35112" s="371"/>
      <c r="B35112" s="371"/>
      <c r="C35112" s="371"/>
      <c r="D35112" s="434"/>
    </row>
    <row r="35113" spans="1:4">
      <c r="A35113" s="371"/>
      <c r="B35113" s="371"/>
      <c r="C35113" s="371"/>
      <c r="D35113" s="434"/>
    </row>
    <row r="35114" spans="1:4">
      <c r="A35114" s="371"/>
      <c r="B35114" s="371"/>
      <c r="C35114" s="371"/>
      <c r="D35114" s="434"/>
    </row>
    <row r="35115" spans="1:4">
      <c r="A35115" s="371"/>
      <c r="B35115" s="371"/>
      <c r="C35115" s="371"/>
      <c r="D35115" s="434"/>
    </row>
    <row r="35116" spans="1:4">
      <c r="A35116" s="371"/>
      <c r="B35116" s="371"/>
      <c r="C35116" s="371"/>
      <c r="D35116" s="434"/>
    </row>
    <row r="35117" spans="1:4">
      <c r="A35117" s="371"/>
      <c r="B35117" s="371"/>
      <c r="C35117" s="371"/>
      <c r="D35117" s="434"/>
    </row>
    <row r="35118" spans="1:4">
      <c r="A35118" s="371"/>
      <c r="B35118" s="371"/>
      <c r="C35118" s="371"/>
      <c r="D35118" s="434"/>
    </row>
    <row r="35119" spans="1:4">
      <c r="A35119" s="371"/>
      <c r="B35119" s="371"/>
      <c r="C35119" s="371"/>
      <c r="D35119" s="434"/>
    </row>
    <row r="35120" spans="1:4">
      <c r="A35120" s="371"/>
      <c r="B35120" s="371"/>
      <c r="C35120" s="371"/>
      <c r="D35120" s="434"/>
    </row>
    <row r="35121" spans="1:4">
      <c r="A35121" s="371"/>
      <c r="B35121" s="371"/>
      <c r="C35121" s="371"/>
      <c r="D35121" s="434"/>
    </row>
    <row r="35122" spans="1:4">
      <c r="A35122" s="371"/>
      <c r="B35122" s="371"/>
      <c r="C35122" s="371"/>
      <c r="D35122" s="434"/>
    </row>
    <row r="35123" spans="1:4">
      <c r="A35123" s="371"/>
      <c r="B35123" s="371"/>
      <c r="C35123" s="371"/>
      <c r="D35123" s="434"/>
    </row>
    <row r="35124" spans="1:4">
      <c r="A35124" s="371"/>
      <c r="B35124" s="371"/>
      <c r="C35124" s="371"/>
      <c r="D35124" s="434"/>
    </row>
    <row r="35125" spans="1:4">
      <c r="A35125" s="371"/>
      <c r="B35125" s="371"/>
      <c r="C35125" s="371"/>
      <c r="D35125" s="434"/>
    </row>
    <row r="35126" spans="1:4">
      <c r="A35126" s="371"/>
      <c r="B35126" s="371"/>
      <c r="C35126" s="371"/>
      <c r="D35126" s="434"/>
    </row>
    <row r="35127" spans="1:4">
      <c r="A35127" s="371"/>
      <c r="B35127" s="371"/>
      <c r="C35127" s="371"/>
      <c r="D35127" s="434"/>
    </row>
    <row r="35128" spans="1:4">
      <c r="A35128" s="371"/>
      <c r="B35128" s="371"/>
      <c r="C35128" s="371"/>
      <c r="D35128" s="434"/>
    </row>
    <row r="35129" spans="1:4">
      <c r="A35129" s="371"/>
      <c r="B35129" s="371"/>
      <c r="C35129" s="371"/>
      <c r="D35129" s="434"/>
    </row>
    <row r="35130" spans="1:4">
      <c r="A35130" s="371"/>
      <c r="B35130" s="371"/>
      <c r="C35130" s="371"/>
      <c r="D35130" s="434"/>
    </row>
    <row r="35131" spans="1:4">
      <c r="A35131" s="371"/>
      <c r="B35131" s="371"/>
      <c r="C35131" s="371"/>
      <c r="D35131" s="434"/>
    </row>
    <row r="35132" spans="1:4">
      <c r="A35132" s="371"/>
      <c r="B35132" s="371"/>
      <c r="C35132" s="371"/>
      <c r="D35132" s="434"/>
    </row>
    <row r="35133" spans="1:4">
      <c r="A35133" s="371"/>
      <c r="B35133" s="371"/>
      <c r="C35133" s="371"/>
      <c r="D35133" s="434"/>
    </row>
    <row r="35134" spans="1:4">
      <c r="A35134" s="371"/>
      <c r="B35134" s="371"/>
      <c r="C35134" s="371"/>
      <c r="D35134" s="434"/>
    </row>
    <row r="35135" spans="1:4">
      <c r="A35135" s="371"/>
      <c r="B35135" s="371"/>
      <c r="C35135" s="371"/>
      <c r="D35135" s="434"/>
    </row>
    <row r="35136" spans="1:4">
      <c r="A35136" s="371"/>
      <c r="B35136" s="371"/>
      <c r="C35136" s="371"/>
      <c r="D35136" s="434"/>
    </row>
    <row r="35137" spans="1:4">
      <c r="A35137" s="371"/>
      <c r="B35137" s="371"/>
      <c r="C35137" s="371"/>
      <c r="D35137" s="434"/>
    </row>
    <row r="35138" spans="1:4">
      <c r="A35138" s="371"/>
      <c r="B35138" s="371"/>
      <c r="C35138" s="371"/>
      <c r="D35138" s="434"/>
    </row>
    <row r="35139" spans="1:4">
      <c r="A35139" s="371"/>
      <c r="B35139" s="371"/>
      <c r="C35139" s="371"/>
      <c r="D35139" s="434"/>
    </row>
    <row r="35140" spans="1:4">
      <c r="A35140" s="371"/>
      <c r="B35140" s="371"/>
      <c r="C35140" s="371"/>
      <c r="D35140" s="434"/>
    </row>
    <row r="35141" spans="1:4">
      <c r="A35141" s="371"/>
      <c r="B35141" s="371"/>
      <c r="C35141" s="371"/>
      <c r="D35141" s="434"/>
    </row>
    <row r="35142" spans="1:4">
      <c r="A35142" s="371"/>
      <c r="B35142" s="371"/>
      <c r="C35142" s="371"/>
      <c r="D35142" s="434"/>
    </row>
    <row r="35143" spans="1:4">
      <c r="A35143" s="371"/>
      <c r="B35143" s="371"/>
      <c r="C35143" s="371"/>
      <c r="D35143" s="434"/>
    </row>
    <row r="35144" spans="1:4">
      <c r="A35144" s="371"/>
      <c r="B35144" s="371"/>
      <c r="C35144" s="371"/>
      <c r="D35144" s="434"/>
    </row>
    <row r="35145" spans="1:4">
      <c r="A35145" s="371"/>
      <c r="B35145" s="371"/>
      <c r="C35145" s="371"/>
      <c r="D35145" s="434"/>
    </row>
    <row r="35146" spans="1:4">
      <c r="A35146" s="371"/>
      <c r="B35146" s="371"/>
      <c r="C35146" s="371"/>
      <c r="D35146" s="434"/>
    </row>
    <row r="35147" spans="1:4">
      <c r="A35147" s="371"/>
      <c r="B35147" s="371"/>
      <c r="C35147" s="371"/>
      <c r="D35147" s="434"/>
    </row>
    <row r="35148" spans="1:4">
      <c r="A35148" s="371"/>
      <c r="B35148" s="371"/>
      <c r="C35148" s="371"/>
      <c r="D35148" s="434"/>
    </row>
    <row r="35149" spans="1:4">
      <c r="A35149" s="371"/>
      <c r="B35149" s="371"/>
      <c r="C35149" s="371"/>
      <c r="D35149" s="434"/>
    </row>
    <row r="35150" spans="1:4">
      <c r="A35150" s="371"/>
      <c r="B35150" s="371"/>
      <c r="C35150" s="371"/>
      <c r="D35150" s="434"/>
    </row>
    <row r="35151" spans="1:4">
      <c r="A35151" s="371"/>
      <c r="B35151" s="371"/>
      <c r="C35151" s="371"/>
      <c r="D35151" s="434"/>
    </row>
    <row r="35152" spans="1:4">
      <c r="A35152" s="371"/>
      <c r="B35152" s="371"/>
      <c r="C35152" s="371"/>
      <c r="D35152" s="434"/>
    </row>
    <row r="35153" spans="1:4">
      <c r="A35153" s="371"/>
      <c r="B35153" s="371"/>
      <c r="C35153" s="371"/>
      <c r="D35153" s="434"/>
    </row>
    <row r="35154" spans="1:4">
      <c r="A35154" s="371"/>
      <c r="B35154" s="371"/>
      <c r="C35154" s="371"/>
      <c r="D35154" s="434"/>
    </row>
    <row r="35155" spans="1:4">
      <c r="A35155" s="371"/>
      <c r="B35155" s="371"/>
      <c r="C35155" s="371"/>
      <c r="D35155" s="434"/>
    </row>
    <row r="35156" spans="1:4">
      <c r="A35156" s="371"/>
      <c r="B35156" s="371"/>
      <c r="C35156" s="371"/>
      <c r="D35156" s="434"/>
    </row>
    <row r="35157" spans="1:4">
      <c r="A35157" s="371"/>
      <c r="B35157" s="371"/>
      <c r="C35157" s="371"/>
      <c r="D35157" s="434"/>
    </row>
    <row r="35158" spans="1:4">
      <c r="A35158" s="371"/>
      <c r="B35158" s="371"/>
      <c r="C35158" s="371"/>
      <c r="D35158" s="434"/>
    </row>
    <row r="35159" spans="1:4">
      <c r="A35159" s="371"/>
      <c r="B35159" s="371"/>
      <c r="C35159" s="371"/>
      <c r="D35159" s="434"/>
    </row>
    <row r="35160" spans="1:4">
      <c r="A35160" s="371"/>
      <c r="B35160" s="371"/>
      <c r="C35160" s="371"/>
      <c r="D35160" s="434"/>
    </row>
    <row r="35161" spans="1:4">
      <c r="A35161" s="371"/>
      <c r="B35161" s="371"/>
      <c r="C35161" s="371"/>
      <c r="D35161" s="434"/>
    </row>
    <row r="35162" spans="1:4">
      <c r="A35162" s="371"/>
      <c r="B35162" s="371"/>
      <c r="C35162" s="371"/>
      <c r="D35162" s="434"/>
    </row>
    <row r="35163" spans="1:4">
      <c r="A35163" s="371"/>
      <c r="B35163" s="371"/>
      <c r="C35163" s="371"/>
      <c r="D35163" s="434"/>
    </row>
    <row r="35164" spans="1:4">
      <c r="A35164" s="371"/>
      <c r="B35164" s="371"/>
      <c r="C35164" s="371"/>
      <c r="D35164" s="434"/>
    </row>
    <row r="35165" spans="1:4">
      <c r="A35165" s="371"/>
      <c r="B35165" s="371"/>
      <c r="C35165" s="371"/>
      <c r="D35165" s="434"/>
    </row>
    <row r="35166" spans="1:4">
      <c r="A35166" s="371"/>
      <c r="B35166" s="371"/>
      <c r="C35166" s="371"/>
      <c r="D35166" s="434"/>
    </row>
    <row r="35167" spans="1:4">
      <c r="A35167" s="371"/>
      <c r="B35167" s="371"/>
      <c r="C35167" s="371"/>
      <c r="D35167" s="434"/>
    </row>
    <row r="35168" spans="1:4">
      <c r="A35168" s="371"/>
      <c r="B35168" s="371"/>
      <c r="C35168" s="371"/>
      <c r="D35168" s="434"/>
    </row>
    <row r="35169" spans="1:4">
      <c r="A35169" s="371"/>
      <c r="B35169" s="371"/>
      <c r="C35169" s="371"/>
      <c r="D35169" s="434"/>
    </row>
    <row r="35170" spans="1:4">
      <c r="A35170" s="371"/>
      <c r="B35170" s="371"/>
      <c r="C35170" s="371"/>
      <c r="D35170" s="434"/>
    </row>
    <row r="35171" spans="1:4">
      <c r="A35171" s="371"/>
      <c r="B35171" s="371"/>
      <c r="C35171" s="371"/>
      <c r="D35171" s="434"/>
    </row>
    <row r="35172" spans="1:4">
      <c r="A35172" s="371"/>
      <c r="B35172" s="371"/>
      <c r="C35172" s="371"/>
      <c r="D35172" s="434"/>
    </row>
    <row r="35173" spans="1:4">
      <c r="A35173" s="371"/>
      <c r="B35173" s="371"/>
      <c r="C35173" s="371"/>
      <c r="D35173" s="434"/>
    </row>
    <row r="35174" spans="1:4">
      <c r="A35174" s="371"/>
      <c r="B35174" s="371"/>
      <c r="C35174" s="371"/>
      <c r="D35174" s="434"/>
    </row>
    <row r="35175" spans="1:4">
      <c r="A35175" s="371"/>
      <c r="B35175" s="371"/>
      <c r="C35175" s="371"/>
      <c r="D35175" s="434"/>
    </row>
    <row r="35176" spans="1:4">
      <c r="A35176" s="371"/>
      <c r="B35176" s="371"/>
      <c r="C35176" s="371"/>
      <c r="D35176" s="434"/>
    </row>
    <row r="35177" spans="1:4">
      <c r="A35177" s="371"/>
      <c r="B35177" s="371"/>
      <c r="C35177" s="371"/>
      <c r="D35177" s="434"/>
    </row>
    <row r="35178" spans="1:4">
      <c r="A35178" s="371"/>
      <c r="B35178" s="371"/>
      <c r="C35178" s="371"/>
      <c r="D35178" s="434"/>
    </row>
    <row r="35179" spans="1:4">
      <c r="A35179" s="371"/>
      <c r="B35179" s="371"/>
      <c r="C35179" s="371"/>
      <c r="D35179" s="434"/>
    </row>
    <row r="35180" spans="1:4">
      <c r="A35180" s="371"/>
      <c r="B35180" s="371"/>
      <c r="C35180" s="371"/>
      <c r="D35180" s="434"/>
    </row>
    <row r="35181" spans="1:4">
      <c r="A35181" s="371"/>
      <c r="B35181" s="371"/>
      <c r="C35181" s="371"/>
      <c r="D35181" s="434"/>
    </row>
    <row r="35182" spans="1:4">
      <c r="A35182" s="371"/>
      <c r="B35182" s="371"/>
      <c r="C35182" s="371"/>
      <c r="D35182" s="434"/>
    </row>
    <row r="35183" spans="1:4">
      <c r="A35183" s="371"/>
      <c r="B35183" s="371"/>
      <c r="C35183" s="371"/>
      <c r="D35183" s="434"/>
    </row>
    <row r="35184" spans="1:4">
      <c r="A35184" s="371"/>
      <c r="B35184" s="371"/>
      <c r="C35184" s="371"/>
      <c r="D35184" s="434"/>
    </row>
    <row r="35185" spans="1:4">
      <c r="A35185" s="371"/>
      <c r="B35185" s="371"/>
      <c r="C35185" s="371"/>
      <c r="D35185" s="434"/>
    </row>
    <row r="35186" spans="1:4">
      <c r="A35186" s="371"/>
      <c r="B35186" s="371"/>
      <c r="C35186" s="371"/>
      <c r="D35186" s="434"/>
    </row>
    <row r="35187" spans="1:4">
      <c r="A35187" s="371"/>
      <c r="B35187" s="371"/>
      <c r="C35187" s="371"/>
      <c r="D35187" s="434"/>
    </row>
    <row r="35188" spans="1:4">
      <c r="A35188" s="371"/>
      <c r="B35188" s="371"/>
      <c r="C35188" s="371"/>
      <c r="D35188" s="434"/>
    </row>
    <row r="35189" spans="1:4">
      <c r="A35189" s="371"/>
      <c r="B35189" s="371"/>
      <c r="C35189" s="371"/>
      <c r="D35189" s="434"/>
    </row>
    <row r="35190" spans="1:4">
      <c r="A35190" s="371"/>
      <c r="B35190" s="371"/>
      <c r="C35190" s="371"/>
      <c r="D35190" s="434"/>
    </row>
    <row r="35191" spans="1:4">
      <c r="A35191" s="371"/>
      <c r="B35191" s="371"/>
      <c r="C35191" s="371"/>
      <c r="D35191" s="434"/>
    </row>
    <row r="35192" spans="1:4">
      <c r="A35192" s="371"/>
      <c r="B35192" s="371"/>
      <c r="C35192" s="371"/>
      <c r="D35192" s="434"/>
    </row>
    <row r="35193" spans="1:4">
      <c r="A35193" s="371"/>
      <c r="B35193" s="371"/>
      <c r="C35193" s="371"/>
      <c r="D35193" s="434"/>
    </row>
    <row r="35194" spans="1:4">
      <c r="A35194" s="371"/>
      <c r="B35194" s="371"/>
      <c r="C35194" s="371"/>
      <c r="D35194" s="434"/>
    </row>
    <row r="35195" spans="1:4">
      <c r="A35195" s="371"/>
      <c r="B35195" s="371"/>
      <c r="C35195" s="371"/>
      <c r="D35195" s="434"/>
    </row>
    <row r="35196" spans="1:4">
      <c r="A35196" s="371"/>
      <c r="B35196" s="371"/>
      <c r="C35196" s="371"/>
      <c r="D35196" s="434"/>
    </row>
    <row r="35197" spans="1:4">
      <c r="A35197" s="371"/>
      <c r="B35197" s="371"/>
      <c r="C35197" s="371"/>
      <c r="D35197" s="434"/>
    </row>
    <row r="35198" spans="1:4">
      <c r="A35198" s="371"/>
      <c r="B35198" s="371"/>
      <c r="C35198" s="371"/>
      <c r="D35198" s="434"/>
    </row>
    <row r="35199" spans="1:4">
      <c r="A35199" s="371"/>
      <c r="B35199" s="371"/>
      <c r="C35199" s="371"/>
      <c r="D35199" s="434"/>
    </row>
    <row r="35200" spans="1:4">
      <c r="A35200" s="371"/>
      <c r="B35200" s="371"/>
      <c r="C35200" s="371"/>
      <c r="D35200" s="434"/>
    </row>
    <row r="35201" spans="1:4">
      <c r="A35201" s="371"/>
      <c r="B35201" s="371"/>
      <c r="C35201" s="371"/>
      <c r="D35201" s="434"/>
    </row>
    <row r="35202" spans="1:4">
      <c r="A35202" s="371"/>
      <c r="B35202" s="371"/>
      <c r="C35202" s="371"/>
      <c r="D35202" s="434"/>
    </row>
    <row r="35203" spans="1:4">
      <c r="A35203" s="371"/>
      <c r="B35203" s="371"/>
      <c r="C35203" s="371"/>
      <c r="D35203" s="434"/>
    </row>
    <row r="35204" spans="1:4">
      <c r="A35204" s="371"/>
      <c r="B35204" s="371"/>
      <c r="C35204" s="371"/>
      <c r="D35204" s="434"/>
    </row>
    <row r="35205" spans="1:4">
      <c r="A35205" s="371"/>
      <c r="B35205" s="371"/>
      <c r="C35205" s="371"/>
      <c r="D35205" s="434"/>
    </row>
    <row r="35206" spans="1:4">
      <c r="A35206" s="371"/>
      <c r="B35206" s="371"/>
      <c r="C35206" s="371"/>
      <c r="D35206" s="434"/>
    </row>
    <row r="35207" spans="1:4">
      <c r="A35207" s="371"/>
      <c r="B35207" s="371"/>
      <c r="C35207" s="371"/>
      <c r="D35207" s="434"/>
    </row>
    <row r="35208" spans="1:4">
      <c r="A35208" s="371"/>
      <c r="B35208" s="371"/>
      <c r="C35208" s="371"/>
      <c r="D35208" s="434"/>
    </row>
    <row r="35209" spans="1:4">
      <c r="A35209" s="371"/>
      <c r="B35209" s="371"/>
      <c r="C35209" s="371"/>
      <c r="D35209" s="434"/>
    </row>
    <row r="35210" spans="1:4">
      <c r="A35210" s="371"/>
      <c r="B35210" s="371"/>
      <c r="C35210" s="371"/>
      <c r="D35210" s="434"/>
    </row>
    <row r="35211" spans="1:4">
      <c r="A35211" s="371"/>
      <c r="B35211" s="371"/>
      <c r="C35211" s="371"/>
      <c r="D35211" s="434"/>
    </row>
    <row r="35212" spans="1:4">
      <c r="A35212" s="371"/>
      <c r="B35212" s="371"/>
      <c r="C35212" s="371"/>
      <c r="D35212" s="434"/>
    </row>
    <row r="35213" spans="1:4">
      <c r="A35213" s="371"/>
      <c r="B35213" s="371"/>
      <c r="C35213" s="371"/>
      <c r="D35213" s="434"/>
    </row>
    <row r="35214" spans="1:4">
      <c r="A35214" s="371"/>
      <c r="B35214" s="371"/>
      <c r="C35214" s="371"/>
      <c r="D35214" s="434"/>
    </row>
    <row r="35215" spans="1:4">
      <c r="A35215" s="371"/>
      <c r="B35215" s="371"/>
      <c r="C35215" s="371"/>
      <c r="D35215" s="434"/>
    </row>
    <row r="35216" spans="1:4">
      <c r="A35216" s="371"/>
      <c r="B35216" s="371"/>
      <c r="C35216" s="371"/>
      <c r="D35216" s="434"/>
    </row>
    <row r="35217" spans="1:4">
      <c r="A35217" s="371"/>
      <c r="B35217" s="371"/>
      <c r="C35217" s="371"/>
      <c r="D35217" s="434"/>
    </row>
    <row r="35218" spans="1:4">
      <c r="A35218" s="371"/>
      <c r="B35218" s="371"/>
      <c r="C35218" s="371"/>
      <c r="D35218" s="434"/>
    </row>
    <row r="35219" spans="1:4">
      <c r="A35219" s="371"/>
      <c r="B35219" s="371"/>
      <c r="C35219" s="371"/>
      <c r="D35219" s="434"/>
    </row>
    <row r="35220" spans="1:4">
      <c r="A35220" s="371"/>
      <c r="B35220" s="371"/>
      <c r="C35220" s="371"/>
      <c r="D35220" s="434"/>
    </row>
    <row r="35221" spans="1:4">
      <c r="A35221" s="371"/>
      <c r="B35221" s="371"/>
      <c r="C35221" s="371"/>
      <c r="D35221" s="434"/>
    </row>
    <row r="35222" spans="1:4">
      <c r="A35222" s="371"/>
      <c r="B35222" s="371"/>
      <c r="C35222" s="371"/>
      <c r="D35222" s="434"/>
    </row>
    <row r="35223" spans="1:4">
      <c r="A35223" s="371"/>
      <c r="B35223" s="371"/>
      <c r="C35223" s="371"/>
      <c r="D35223" s="434"/>
    </row>
    <row r="35224" spans="1:4">
      <c r="A35224" s="371"/>
      <c r="B35224" s="371"/>
      <c r="C35224" s="371"/>
      <c r="D35224" s="434"/>
    </row>
    <row r="35225" spans="1:4">
      <c r="A35225" s="371"/>
      <c r="B35225" s="371"/>
      <c r="C35225" s="371"/>
      <c r="D35225" s="434"/>
    </row>
    <row r="35226" spans="1:4">
      <c r="A35226" s="371"/>
      <c r="B35226" s="371"/>
      <c r="C35226" s="371"/>
      <c r="D35226" s="434"/>
    </row>
    <row r="35227" spans="1:4">
      <c r="A35227" s="371"/>
      <c r="B35227" s="371"/>
      <c r="C35227" s="371"/>
      <c r="D35227" s="434"/>
    </row>
    <row r="35228" spans="1:4">
      <c r="A35228" s="371"/>
      <c r="B35228" s="371"/>
      <c r="C35228" s="371"/>
      <c r="D35228" s="434"/>
    </row>
    <row r="35229" spans="1:4">
      <c r="A35229" s="371"/>
      <c r="B35229" s="371"/>
      <c r="C35229" s="371"/>
      <c r="D35229" s="434"/>
    </row>
    <row r="35230" spans="1:4">
      <c r="A35230" s="371"/>
      <c r="B35230" s="371"/>
      <c r="C35230" s="371"/>
      <c r="D35230" s="434"/>
    </row>
    <row r="35231" spans="1:4">
      <c r="A35231" s="371"/>
      <c r="B35231" s="371"/>
      <c r="C35231" s="371"/>
      <c r="D35231" s="434"/>
    </row>
    <row r="35232" spans="1:4">
      <c r="A35232" s="371"/>
      <c r="B35232" s="371"/>
      <c r="C35232" s="371"/>
      <c r="D35232" s="434"/>
    </row>
    <row r="35233" spans="1:4">
      <c r="A35233" s="371"/>
      <c r="B35233" s="371"/>
      <c r="C35233" s="371"/>
      <c r="D35233" s="434"/>
    </row>
    <row r="35234" spans="1:4">
      <c r="A35234" s="371"/>
      <c r="B35234" s="371"/>
      <c r="C35234" s="371"/>
      <c r="D35234" s="434"/>
    </row>
    <row r="35235" spans="1:4">
      <c r="A35235" s="371"/>
      <c r="B35235" s="371"/>
      <c r="C35235" s="371"/>
      <c r="D35235" s="434"/>
    </row>
    <row r="35236" spans="1:4">
      <c r="A35236" s="371"/>
      <c r="B35236" s="371"/>
      <c r="C35236" s="371"/>
      <c r="D35236" s="434"/>
    </row>
    <row r="35237" spans="1:4">
      <c r="A35237" s="371"/>
      <c r="B35237" s="371"/>
      <c r="C35237" s="371"/>
      <c r="D35237" s="434"/>
    </row>
    <row r="35238" spans="1:4">
      <c r="A35238" s="371"/>
      <c r="B35238" s="371"/>
      <c r="C35238" s="371"/>
      <c r="D35238" s="434"/>
    </row>
    <row r="35239" spans="1:4">
      <c r="A35239" s="371"/>
      <c r="B35239" s="371"/>
      <c r="C35239" s="371"/>
      <c r="D35239" s="434"/>
    </row>
    <row r="35240" spans="1:4">
      <c r="A35240" s="371"/>
      <c r="B35240" s="371"/>
      <c r="C35240" s="371"/>
      <c r="D35240" s="434"/>
    </row>
    <row r="35241" spans="1:4">
      <c r="A35241" s="371"/>
      <c r="B35241" s="371"/>
      <c r="C35241" s="371"/>
      <c r="D35241" s="434"/>
    </row>
    <row r="35242" spans="1:4">
      <c r="A35242" s="371"/>
      <c r="B35242" s="371"/>
      <c r="C35242" s="371"/>
      <c r="D35242" s="434"/>
    </row>
    <row r="35243" spans="1:4">
      <c r="A35243" s="371"/>
      <c r="B35243" s="371"/>
      <c r="C35243" s="371"/>
      <c r="D35243" s="434"/>
    </row>
    <row r="35244" spans="1:4">
      <c r="A35244" s="371"/>
      <c r="B35244" s="371"/>
      <c r="C35244" s="371"/>
      <c r="D35244" s="434"/>
    </row>
    <row r="35245" spans="1:4">
      <c r="A35245" s="371"/>
      <c r="B35245" s="371"/>
      <c r="C35245" s="371"/>
      <c r="D35245" s="434"/>
    </row>
    <row r="35246" spans="1:4">
      <c r="A35246" s="371"/>
      <c r="B35246" s="371"/>
      <c r="C35246" s="371"/>
      <c r="D35246" s="434"/>
    </row>
    <row r="35247" spans="1:4">
      <c r="A35247" s="371"/>
      <c r="B35247" s="371"/>
      <c r="C35247" s="371"/>
      <c r="D35247" s="434"/>
    </row>
    <row r="35248" spans="1:4">
      <c r="A35248" s="371"/>
      <c r="B35248" s="371"/>
      <c r="C35248" s="371"/>
      <c r="D35248" s="434"/>
    </row>
    <row r="35249" spans="1:4">
      <c r="A35249" s="371"/>
      <c r="B35249" s="371"/>
      <c r="C35249" s="371"/>
      <c r="D35249" s="434"/>
    </row>
    <row r="35250" spans="1:4">
      <c r="A35250" s="371"/>
      <c r="B35250" s="371"/>
      <c r="C35250" s="371"/>
      <c r="D35250" s="434"/>
    </row>
    <row r="35251" spans="1:4">
      <c r="A35251" s="371"/>
      <c r="B35251" s="371"/>
      <c r="C35251" s="371"/>
      <c r="D35251" s="434"/>
    </row>
    <row r="35252" spans="1:4">
      <c r="A35252" s="371"/>
      <c r="B35252" s="371"/>
      <c r="C35252" s="371"/>
      <c r="D35252" s="434"/>
    </row>
    <row r="35253" spans="1:4">
      <c r="A35253" s="371"/>
      <c r="B35253" s="371"/>
      <c r="C35253" s="371"/>
      <c r="D35253" s="434"/>
    </row>
    <row r="35254" spans="1:4">
      <c r="A35254" s="371"/>
      <c r="B35254" s="371"/>
      <c r="C35254" s="371"/>
      <c r="D35254" s="434"/>
    </row>
    <row r="35255" spans="1:4">
      <c r="A35255" s="371"/>
      <c r="B35255" s="371"/>
      <c r="C35255" s="371"/>
      <c r="D35255" s="434"/>
    </row>
    <row r="35256" spans="1:4">
      <c r="A35256" s="371"/>
      <c r="B35256" s="371"/>
      <c r="C35256" s="371"/>
      <c r="D35256" s="434"/>
    </row>
    <row r="35257" spans="1:4">
      <c r="A35257" s="371"/>
      <c r="B35257" s="371"/>
      <c r="C35257" s="371"/>
      <c r="D35257" s="434"/>
    </row>
    <row r="35258" spans="1:4">
      <c r="A35258" s="371"/>
      <c r="B35258" s="371"/>
      <c r="C35258" s="371"/>
      <c r="D35258" s="434"/>
    </row>
    <row r="35259" spans="1:4">
      <c r="A35259" s="371"/>
      <c r="B35259" s="371"/>
      <c r="C35259" s="371"/>
      <c r="D35259" s="434"/>
    </row>
    <row r="35260" spans="1:4">
      <c r="A35260" s="371"/>
      <c r="B35260" s="371"/>
      <c r="C35260" s="371"/>
      <c r="D35260" s="434"/>
    </row>
    <row r="35261" spans="1:4">
      <c r="A35261" s="371"/>
      <c r="B35261" s="371"/>
      <c r="C35261" s="371"/>
      <c r="D35261" s="434"/>
    </row>
    <row r="35262" spans="1:4">
      <c r="A35262" s="371"/>
      <c r="B35262" s="371"/>
      <c r="C35262" s="371"/>
      <c r="D35262" s="434"/>
    </row>
    <row r="35263" spans="1:4">
      <c r="A35263" s="371"/>
      <c r="B35263" s="371"/>
      <c r="C35263" s="371"/>
      <c r="D35263" s="434"/>
    </row>
    <row r="35264" spans="1:4">
      <c r="A35264" s="371"/>
      <c r="B35264" s="371"/>
      <c r="C35264" s="371"/>
      <c r="D35264" s="434"/>
    </row>
    <row r="35265" spans="1:4">
      <c r="A35265" s="371"/>
      <c r="B35265" s="371"/>
      <c r="C35265" s="371"/>
      <c r="D35265" s="434"/>
    </row>
    <row r="35266" spans="1:4">
      <c r="A35266" s="371"/>
      <c r="B35266" s="371"/>
      <c r="C35266" s="371"/>
      <c r="D35266" s="434"/>
    </row>
    <row r="35267" spans="1:4">
      <c r="A35267" s="371"/>
      <c r="B35267" s="371"/>
      <c r="C35267" s="371"/>
      <c r="D35267" s="434"/>
    </row>
    <row r="35268" spans="1:4">
      <c r="A35268" s="371"/>
      <c r="B35268" s="371"/>
      <c r="C35268" s="371"/>
      <c r="D35268" s="434"/>
    </row>
    <row r="35269" spans="1:4">
      <c r="A35269" s="371"/>
      <c r="B35269" s="371"/>
      <c r="C35269" s="371"/>
      <c r="D35269" s="434"/>
    </row>
    <row r="35270" spans="1:4">
      <c r="A35270" s="371"/>
      <c r="B35270" s="371"/>
      <c r="C35270" s="371"/>
      <c r="D35270" s="434"/>
    </row>
    <row r="35271" spans="1:4">
      <c r="A35271" s="371"/>
      <c r="B35271" s="371"/>
      <c r="C35271" s="371"/>
      <c r="D35271" s="434"/>
    </row>
    <row r="35272" spans="1:4">
      <c r="A35272" s="371"/>
      <c r="B35272" s="371"/>
      <c r="C35272" s="371"/>
      <c r="D35272" s="434"/>
    </row>
    <row r="35273" spans="1:4">
      <c r="A35273" s="371"/>
      <c r="B35273" s="371"/>
      <c r="C35273" s="371"/>
      <c r="D35273" s="434"/>
    </row>
    <row r="35274" spans="1:4">
      <c r="A35274" s="371"/>
      <c r="B35274" s="371"/>
      <c r="C35274" s="371"/>
      <c r="D35274" s="434"/>
    </row>
    <row r="35275" spans="1:4">
      <c r="A35275" s="371"/>
      <c r="B35275" s="371"/>
      <c r="C35275" s="371"/>
      <c r="D35275" s="434"/>
    </row>
    <row r="35276" spans="1:4">
      <c r="A35276" s="371"/>
      <c r="B35276" s="371"/>
      <c r="C35276" s="371"/>
      <c r="D35276" s="434"/>
    </row>
    <row r="35277" spans="1:4">
      <c r="A35277" s="371"/>
      <c r="B35277" s="371"/>
      <c r="C35277" s="371"/>
      <c r="D35277" s="434"/>
    </row>
    <row r="35278" spans="1:4">
      <c r="A35278" s="371"/>
      <c r="B35278" s="371"/>
      <c r="C35278" s="371"/>
      <c r="D35278" s="434"/>
    </row>
    <row r="35279" spans="1:4">
      <c r="A35279" s="371"/>
      <c r="B35279" s="371"/>
      <c r="C35279" s="371"/>
      <c r="D35279" s="434"/>
    </row>
    <row r="35280" spans="1:4">
      <c r="A35280" s="371"/>
      <c r="B35280" s="371"/>
      <c r="C35280" s="371"/>
      <c r="D35280" s="434"/>
    </row>
    <row r="35281" spans="1:4">
      <c r="A35281" s="371"/>
      <c r="B35281" s="371"/>
      <c r="C35281" s="371"/>
      <c r="D35281" s="434"/>
    </row>
    <row r="35282" spans="1:4">
      <c r="A35282" s="371"/>
      <c r="B35282" s="371"/>
      <c r="C35282" s="371"/>
      <c r="D35282" s="434"/>
    </row>
    <row r="35283" spans="1:4">
      <c r="A35283" s="371"/>
      <c r="B35283" s="371"/>
      <c r="C35283" s="371"/>
      <c r="D35283" s="434"/>
    </row>
    <row r="35284" spans="1:4">
      <c r="A35284" s="371"/>
      <c r="B35284" s="371"/>
      <c r="C35284" s="371"/>
      <c r="D35284" s="434"/>
    </row>
    <row r="35285" spans="1:4">
      <c r="A35285" s="371"/>
      <c r="B35285" s="371"/>
      <c r="C35285" s="371"/>
      <c r="D35285" s="434"/>
    </row>
    <row r="35286" spans="1:4">
      <c r="A35286" s="371"/>
      <c r="B35286" s="371"/>
      <c r="C35286" s="371"/>
      <c r="D35286" s="434"/>
    </row>
    <row r="35287" spans="1:4">
      <c r="A35287" s="371"/>
      <c r="B35287" s="371"/>
      <c r="C35287" s="371"/>
      <c r="D35287" s="434"/>
    </row>
    <row r="35288" spans="1:4">
      <c r="A35288" s="371"/>
      <c r="B35288" s="371"/>
      <c r="C35288" s="371"/>
      <c r="D35288" s="434"/>
    </row>
    <row r="35289" spans="1:4">
      <c r="A35289" s="371"/>
      <c r="B35289" s="371"/>
      <c r="C35289" s="371"/>
      <c r="D35289" s="434"/>
    </row>
    <row r="35290" spans="1:4">
      <c r="A35290" s="371"/>
      <c r="B35290" s="371"/>
      <c r="C35290" s="371"/>
      <c r="D35290" s="434"/>
    </row>
    <row r="35291" spans="1:4">
      <c r="A35291" s="371"/>
      <c r="B35291" s="371"/>
      <c r="C35291" s="371"/>
      <c r="D35291" s="434"/>
    </row>
    <row r="35292" spans="1:4">
      <c r="A35292" s="371"/>
      <c r="B35292" s="371"/>
      <c r="C35292" s="371"/>
      <c r="D35292" s="434"/>
    </row>
    <row r="35293" spans="1:4">
      <c r="A35293" s="371"/>
      <c r="B35293" s="371"/>
      <c r="C35293" s="371"/>
      <c r="D35293" s="434"/>
    </row>
    <row r="35294" spans="1:4">
      <c r="A35294" s="371"/>
      <c r="B35294" s="371"/>
      <c r="C35294" s="371"/>
      <c r="D35294" s="434"/>
    </row>
    <row r="35295" spans="1:4">
      <c r="A35295" s="371"/>
      <c r="B35295" s="371"/>
      <c r="C35295" s="371"/>
      <c r="D35295" s="434"/>
    </row>
    <row r="35296" spans="1:4">
      <c r="A35296" s="371"/>
      <c r="B35296" s="371"/>
      <c r="C35296" s="371"/>
      <c r="D35296" s="434"/>
    </row>
    <row r="35297" spans="1:4">
      <c r="A35297" s="371"/>
      <c r="B35297" s="371"/>
      <c r="C35297" s="371"/>
      <c r="D35297" s="434"/>
    </row>
    <row r="35298" spans="1:4">
      <c r="A35298" s="371"/>
      <c r="B35298" s="371"/>
      <c r="C35298" s="371"/>
      <c r="D35298" s="434"/>
    </row>
    <row r="35299" spans="1:4">
      <c r="A35299" s="371"/>
      <c r="B35299" s="371"/>
      <c r="C35299" s="371"/>
      <c r="D35299" s="434"/>
    </row>
    <row r="35300" spans="1:4">
      <c r="A35300" s="371"/>
      <c r="B35300" s="371"/>
      <c r="C35300" s="371"/>
      <c r="D35300" s="434"/>
    </row>
    <row r="35301" spans="1:4">
      <c r="A35301" s="371"/>
      <c r="B35301" s="371"/>
      <c r="C35301" s="371"/>
      <c r="D35301" s="434"/>
    </row>
    <row r="35302" spans="1:4">
      <c r="A35302" s="371"/>
      <c r="B35302" s="371"/>
      <c r="C35302" s="371"/>
      <c r="D35302" s="434"/>
    </row>
    <row r="35303" spans="1:4">
      <c r="A35303" s="371"/>
      <c r="B35303" s="371"/>
      <c r="C35303" s="371"/>
      <c r="D35303" s="434"/>
    </row>
    <row r="35304" spans="1:4">
      <c r="A35304" s="371"/>
      <c r="B35304" s="371"/>
      <c r="C35304" s="371"/>
      <c r="D35304" s="434"/>
    </row>
    <row r="35305" spans="1:4">
      <c r="A35305" s="371"/>
      <c r="B35305" s="371"/>
      <c r="C35305" s="371"/>
      <c r="D35305" s="434"/>
    </row>
    <row r="35306" spans="1:4">
      <c r="A35306" s="371"/>
      <c r="B35306" s="371"/>
      <c r="C35306" s="371"/>
      <c r="D35306" s="434"/>
    </row>
    <row r="35307" spans="1:4">
      <c r="A35307" s="371"/>
      <c r="B35307" s="371"/>
      <c r="C35307" s="371"/>
      <c r="D35307" s="434"/>
    </row>
    <row r="35308" spans="1:4">
      <c r="A35308" s="371"/>
      <c r="B35308" s="371"/>
      <c r="C35308" s="371"/>
      <c r="D35308" s="434"/>
    </row>
    <row r="35309" spans="1:4">
      <c r="A35309" s="371"/>
      <c r="B35309" s="371"/>
      <c r="C35309" s="371"/>
      <c r="D35309" s="434"/>
    </row>
    <row r="35310" spans="1:4">
      <c r="A35310" s="371"/>
      <c r="B35310" s="371"/>
      <c r="C35310" s="371"/>
      <c r="D35310" s="434"/>
    </row>
    <row r="35311" spans="1:4">
      <c r="A35311" s="371"/>
      <c r="B35311" s="371"/>
      <c r="C35311" s="371"/>
      <c r="D35311" s="434"/>
    </row>
    <row r="35312" spans="1:4">
      <c r="A35312" s="371"/>
      <c r="B35312" s="371"/>
      <c r="C35312" s="371"/>
      <c r="D35312" s="434"/>
    </row>
    <row r="35313" spans="1:4">
      <c r="A35313" s="371"/>
      <c r="B35313" s="371"/>
      <c r="C35313" s="371"/>
      <c r="D35313" s="434"/>
    </row>
    <row r="35314" spans="1:4">
      <c r="A35314" s="371"/>
      <c r="B35314" s="371"/>
      <c r="C35314" s="371"/>
      <c r="D35314" s="434"/>
    </row>
    <row r="35315" spans="1:4">
      <c r="A35315" s="371"/>
      <c r="B35315" s="371"/>
      <c r="C35315" s="371"/>
      <c r="D35315" s="434"/>
    </row>
    <row r="35316" spans="1:4">
      <c r="A35316" s="371"/>
      <c r="B35316" s="371"/>
      <c r="C35316" s="371"/>
      <c r="D35316" s="434"/>
    </row>
    <row r="35317" spans="1:4">
      <c r="A35317" s="371"/>
      <c r="B35317" s="371"/>
      <c r="C35317" s="371"/>
      <c r="D35317" s="434"/>
    </row>
    <row r="35318" spans="1:4">
      <c r="A35318" s="371"/>
      <c r="B35318" s="371"/>
      <c r="C35318" s="371"/>
      <c r="D35318" s="434"/>
    </row>
    <row r="35319" spans="1:4">
      <c r="A35319" s="371"/>
      <c r="B35319" s="371"/>
      <c r="C35319" s="371"/>
      <c r="D35319" s="434"/>
    </row>
    <row r="35320" spans="1:4">
      <c r="A35320" s="371"/>
      <c r="B35320" s="371"/>
      <c r="C35320" s="371"/>
      <c r="D35320" s="434"/>
    </row>
    <row r="35321" spans="1:4">
      <c r="A35321" s="371"/>
      <c r="B35321" s="371"/>
      <c r="C35321" s="371"/>
      <c r="D35321" s="434"/>
    </row>
    <row r="35322" spans="1:4">
      <c r="A35322" s="371"/>
      <c r="B35322" s="371"/>
      <c r="C35322" s="371"/>
      <c r="D35322" s="434"/>
    </row>
    <row r="35323" spans="1:4">
      <c r="A35323" s="371"/>
      <c r="B35323" s="371"/>
      <c r="C35323" s="371"/>
      <c r="D35323" s="434"/>
    </row>
    <row r="35324" spans="1:4">
      <c r="A35324" s="371"/>
      <c r="B35324" s="371"/>
      <c r="C35324" s="371"/>
      <c r="D35324" s="434"/>
    </row>
    <row r="35325" spans="1:4">
      <c r="A35325" s="371"/>
      <c r="B35325" s="371"/>
      <c r="C35325" s="371"/>
      <c r="D35325" s="434"/>
    </row>
    <row r="35326" spans="1:4">
      <c r="A35326" s="371"/>
      <c r="B35326" s="371"/>
      <c r="C35326" s="371"/>
      <c r="D35326" s="434"/>
    </row>
    <row r="35327" spans="1:4">
      <c r="A35327" s="371"/>
      <c r="B35327" s="371"/>
      <c r="C35327" s="371"/>
      <c r="D35327" s="434"/>
    </row>
    <row r="35328" spans="1:4">
      <c r="A35328" s="371"/>
      <c r="B35328" s="371"/>
      <c r="C35328" s="371"/>
      <c r="D35328" s="434"/>
    </row>
    <row r="35329" spans="1:4">
      <c r="A35329" s="371"/>
      <c r="B35329" s="371"/>
      <c r="C35329" s="371"/>
      <c r="D35329" s="434"/>
    </row>
    <row r="35330" spans="1:4">
      <c r="A35330" s="371"/>
      <c r="B35330" s="371"/>
      <c r="C35330" s="371"/>
      <c r="D35330" s="434"/>
    </row>
    <row r="35331" spans="1:4">
      <c r="A35331" s="371"/>
      <c r="B35331" s="371"/>
      <c r="C35331" s="371"/>
      <c r="D35331" s="434"/>
    </row>
    <row r="35332" spans="1:4">
      <c r="A35332" s="371"/>
      <c r="B35332" s="371"/>
      <c r="C35332" s="371"/>
      <c r="D35332" s="434"/>
    </row>
    <row r="35333" spans="1:4">
      <c r="A35333" s="371"/>
      <c r="B35333" s="371"/>
      <c r="C35333" s="371"/>
      <c r="D35333" s="434"/>
    </row>
    <row r="35334" spans="1:4">
      <c r="A35334" s="371"/>
      <c r="B35334" s="371"/>
      <c r="C35334" s="371"/>
      <c r="D35334" s="434"/>
    </row>
    <row r="35335" spans="1:4">
      <c r="A35335" s="371"/>
      <c r="B35335" s="371"/>
      <c r="C35335" s="371"/>
      <c r="D35335" s="434"/>
    </row>
    <row r="35336" spans="1:4">
      <c r="A35336" s="371"/>
      <c r="B35336" s="371"/>
      <c r="C35336" s="371"/>
      <c r="D35336" s="434"/>
    </row>
    <row r="35337" spans="1:4">
      <c r="A35337" s="371"/>
      <c r="B35337" s="371"/>
      <c r="C35337" s="371"/>
      <c r="D35337" s="434"/>
    </row>
    <row r="35338" spans="1:4">
      <c r="A35338" s="371"/>
      <c r="B35338" s="371"/>
      <c r="C35338" s="371"/>
      <c r="D35338" s="434"/>
    </row>
    <row r="35339" spans="1:4">
      <c r="A35339" s="371"/>
      <c r="B35339" s="371"/>
      <c r="C35339" s="371"/>
      <c r="D35339" s="434"/>
    </row>
    <row r="35340" spans="1:4">
      <c r="A35340" s="371"/>
      <c r="B35340" s="371"/>
      <c r="C35340" s="371"/>
      <c r="D35340" s="434"/>
    </row>
    <row r="35341" spans="1:4">
      <c r="A35341" s="371"/>
      <c r="B35341" s="371"/>
      <c r="C35341" s="371"/>
      <c r="D35341" s="434"/>
    </row>
    <row r="35342" spans="1:4">
      <c r="A35342" s="371"/>
      <c r="B35342" s="371"/>
      <c r="C35342" s="371"/>
      <c r="D35342" s="434"/>
    </row>
    <row r="35343" spans="1:4">
      <c r="A35343" s="371"/>
      <c r="B35343" s="371"/>
      <c r="C35343" s="371"/>
      <c r="D35343" s="434"/>
    </row>
    <row r="35344" spans="1:4">
      <c r="A35344" s="371"/>
      <c r="B35344" s="371"/>
      <c r="C35344" s="371"/>
      <c r="D35344" s="434"/>
    </row>
    <row r="35345" spans="1:4">
      <c r="A35345" s="371"/>
      <c r="B35345" s="371"/>
      <c r="C35345" s="371"/>
      <c r="D35345" s="434"/>
    </row>
    <row r="35346" spans="1:4">
      <c r="A35346" s="371"/>
      <c r="B35346" s="371"/>
      <c r="C35346" s="371"/>
      <c r="D35346" s="434"/>
    </row>
    <row r="35347" spans="1:4">
      <c r="A35347" s="371"/>
      <c r="B35347" s="371"/>
      <c r="C35347" s="371"/>
      <c r="D35347" s="434"/>
    </row>
    <row r="35348" spans="1:4">
      <c r="A35348" s="371"/>
      <c r="B35348" s="371"/>
      <c r="C35348" s="371"/>
      <c r="D35348" s="434"/>
    </row>
    <row r="35349" spans="1:4">
      <c r="A35349" s="371"/>
      <c r="B35349" s="371"/>
      <c r="C35349" s="371"/>
      <c r="D35349" s="434"/>
    </row>
    <row r="35350" spans="1:4">
      <c r="A35350" s="371"/>
      <c r="B35350" s="371"/>
      <c r="C35350" s="371"/>
      <c r="D35350" s="434"/>
    </row>
    <row r="35351" spans="1:4">
      <c r="A35351" s="371"/>
      <c r="B35351" s="371"/>
      <c r="C35351" s="371"/>
      <c r="D35351" s="434"/>
    </row>
    <row r="35352" spans="1:4">
      <c r="A35352" s="371"/>
      <c r="B35352" s="371"/>
      <c r="C35352" s="371"/>
      <c r="D35352" s="434"/>
    </row>
    <row r="35353" spans="1:4">
      <c r="A35353" s="371"/>
      <c r="B35353" s="371"/>
      <c r="C35353" s="371"/>
      <c r="D35353" s="434"/>
    </row>
    <row r="35354" spans="1:4">
      <c r="A35354" s="371"/>
      <c r="B35354" s="371"/>
      <c r="C35354" s="371"/>
      <c r="D35354" s="434"/>
    </row>
    <row r="35355" spans="1:4">
      <c r="A35355" s="371"/>
      <c r="B35355" s="371"/>
      <c r="C35355" s="371"/>
      <c r="D35355" s="434"/>
    </row>
    <row r="35356" spans="1:4">
      <c r="A35356" s="371"/>
      <c r="B35356" s="371"/>
      <c r="C35356" s="371"/>
      <c r="D35356" s="434"/>
    </row>
    <row r="35357" spans="1:4">
      <c r="A35357" s="371"/>
      <c r="B35357" s="371"/>
      <c r="C35357" s="371"/>
      <c r="D35357" s="434"/>
    </row>
    <row r="35358" spans="1:4">
      <c r="A35358" s="371"/>
      <c r="B35358" s="371"/>
      <c r="C35358" s="371"/>
      <c r="D35358" s="434"/>
    </row>
    <row r="35359" spans="1:4">
      <c r="A35359" s="371"/>
      <c r="B35359" s="371"/>
      <c r="C35359" s="371"/>
      <c r="D35359" s="434"/>
    </row>
    <row r="35360" spans="1:4">
      <c r="A35360" s="371"/>
      <c r="B35360" s="371"/>
      <c r="C35360" s="371"/>
      <c r="D35360" s="434"/>
    </row>
    <row r="35361" spans="1:4">
      <c r="A35361" s="371"/>
      <c r="B35361" s="371"/>
      <c r="C35361" s="371"/>
      <c r="D35361" s="434"/>
    </row>
    <row r="35362" spans="1:4">
      <c r="A35362" s="371"/>
      <c r="B35362" s="371"/>
      <c r="C35362" s="371"/>
      <c r="D35362" s="434"/>
    </row>
    <row r="35363" spans="1:4">
      <c r="A35363" s="371"/>
      <c r="B35363" s="371"/>
      <c r="C35363" s="371"/>
      <c r="D35363" s="434"/>
    </row>
    <row r="35364" spans="1:4">
      <c r="A35364" s="371"/>
      <c r="B35364" s="371"/>
      <c r="C35364" s="371"/>
      <c r="D35364" s="434"/>
    </row>
    <row r="35365" spans="1:4">
      <c r="A35365" s="371"/>
      <c r="B35365" s="371"/>
      <c r="C35365" s="371"/>
      <c r="D35365" s="434"/>
    </row>
    <row r="35366" spans="1:4">
      <c r="A35366" s="371"/>
      <c r="B35366" s="371"/>
      <c r="C35366" s="371"/>
      <c r="D35366" s="434"/>
    </row>
    <row r="35367" spans="1:4">
      <c r="A35367" s="371"/>
      <c r="B35367" s="371"/>
      <c r="C35367" s="371"/>
      <c r="D35367" s="434"/>
    </row>
    <row r="35368" spans="1:4">
      <c r="A35368" s="371"/>
      <c r="B35368" s="371"/>
      <c r="C35368" s="371"/>
      <c r="D35368" s="434"/>
    </row>
    <row r="35369" spans="1:4">
      <c r="A35369" s="371"/>
      <c r="B35369" s="371"/>
      <c r="C35369" s="371"/>
      <c r="D35369" s="434"/>
    </row>
    <row r="35370" spans="1:4">
      <c r="A35370" s="371"/>
      <c r="B35370" s="371"/>
      <c r="C35370" s="371"/>
      <c r="D35370" s="434"/>
    </row>
    <row r="35371" spans="1:4">
      <c r="A35371" s="371"/>
      <c r="B35371" s="371"/>
      <c r="C35371" s="371"/>
      <c r="D35371" s="434"/>
    </row>
    <row r="35372" spans="1:4">
      <c r="A35372" s="371"/>
      <c r="B35372" s="371"/>
      <c r="C35372" s="371"/>
      <c r="D35372" s="434"/>
    </row>
    <row r="35373" spans="1:4">
      <c r="A35373" s="371"/>
      <c r="B35373" s="371"/>
      <c r="C35373" s="371"/>
      <c r="D35373" s="434"/>
    </row>
    <row r="35374" spans="1:4">
      <c r="A35374" s="371"/>
      <c r="B35374" s="371"/>
      <c r="C35374" s="371"/>
      <c r="D35374" s="434"/>
    </row>
    <row r="35375" spans="1:4">
      <c r="A35375" s="371"/>
      <c r="B35375" s="371"/>
      <c r="C35375" s="371"/>
      <c r="D35375" s="434"/>
    </row>
    <row r="35376" spans="1:4">
      <c r="A35376" s="371"/>
      <c r="B35376" s="371"/>
      <c r="C35376" s="371"/>
      <c r="D35376" s="434"/>
    </row>
    <row r="35377" spans="1:4">
      <c r="A35377" s="371"/>
      <c r="B35377" s="371"/>
      <c r="C35377" s="371"/>
      <c r="D35377" s="434"/>
    </row>
    <row r="35378" spans="1:4">
      <c r="A35378" s="371"/>
      <c r="B35378" s="371"/>
      <c r="C35378" s="371"/>
      <c r="D35378" s="434"/>
    </row>
    <row r="35379" spans="1:4">
      <c r="A35379" s="371"/>
      <c r="B35379" s="371"/>
      <c r="C35379" s="371"/>
      <c r="D35379" s="434"/>
    </row>
    <row r="35380" spans="1:4">
      <c r="A35380" s="371"/>
      <c r="B35380" s="371"/>
      <c r="C35380" s="371"/>
      <c r="D35380" s="434"/>
    </row>
    <row r="35381" spans="1:4">
      <c r="A35381" s="371"/>
      <c r="B35381" s="371"/>
      <c r="C35381" s="371"/>
      <c r="D35381" s="434"/>
    </row>
    <row r="35382" spans="1:4">
      <c r="A35382" s="371"/>
      <c r="B35382" s="371"/>
      <c r="C35382" s="371"/>
      <c r="D35382" s="434"/>
    </row>
    <row r="35383" spans="1:4">
      <c r="A35383" s="371"/>
      <c r="B35383" s="371"/>
      <c r="C35383" s="371"/>
      <c r="D35383" s="434"/>
    </row>
    <row r="35384" spans="1:4">
      <c r="A35384" s="371"/>
      <c r="B35384" s="371"/>
      <c r="C35384" s="371"/>
      <c r="D35384" s="434"/>
    </row>
    <row r="35385" spans="1:4">
      <c r="A35385" s="371"/>
      <c r="B35385" s="371"/>
      <c r="C35385" s="371"/>
      <c r="D35385" s="434"/>
    </row>
    <row r="35386" spans="1:4">
      <c r="A35386" s="371"/>
      <c r="B35386" s="371"/>
      <c r="C35386" s="371"/>
      <c r="D35386" s="434"/>
    </row>
    <row r="35387" spans="1:4">
      <c r="A35387" s="371"/>
      <c r="B35387" s="371"/>
      <c r="C35387" s="371"/>
      <c r="D35387" s="434"/>
    </row>
    <row r="35388" spans="1:4">
      <c r="A35388" s="371"/>
      <c r="B35388" s="371"/>
      <c r="C35388" s="371"/>
      <c r="D35388" s="434"/>
    </row>
    <row r="35389" spans="1:4">
      <c r="A35389" s="371"/>
      <c r="B35389" s="371"/>
      <c r="C35389" s="371"/>
      <c r="D35389" s="434"/>
    </row>
    <row r="35390" spans="1:4">
      <c r="A35390" s="371"/>
      <c r="B35390" s="371"/>
      <c r="C35390" s="371"/>
      <c r="D35390" s="434"/>
    </row>
    <row r="35391" spans="1:4">
      <c r="A35391" s="371"/>
      <c r="B35391" s="371"/>
      <c r="C35391" s="371"/>
      <c r="D35391" s="434"/>
    </row>
    <row r="35392" spans="1:4">
      <c r="A35392" s="371"/>
      <c r="B35392" s="371"/>
      <c r="C35392" s="371"/>
      <c r="D35392" s="434"/>
    </row>
    <row r="35393" spans="1:4">
      <c r="A35393" s="371"/>
      <c r="B35393" s="371"/>
      <c r="C35393" s="371"/>
      <c r="D35393" s="434"/>
    </row>
    <row r="35394" spans="1:4">
      <c r="A35394" s="371"/>
      <c r="B35394" s="371"/>
      <c r="C35394" s="371"/>
      <c r="D35394" s="434"/>
    </row>
    <row r="35395" spans="1:4">
      <c r="A35395" s="371"/>
      <c r="B35395" s="371"/>
      <c r="C35395" s="371"/>
      <c r="D35395" s="434"/>
    </row>
    <row r="35396" spans="1:4">
      <c r="A35396" s="371"/>
      <c r="B35396" s="371"/>
      <c r="C35396" s="371"/>
      <c r="D35396" s="434"/>
    </row>
    <row r="35397" spans="1:4">
      <c r="A35397" s="371"/>
      <c r="B35397" s="371"/>
      <c r="C35397" s="371"/>
      <c r="D35397" s="434"/>
    </row>
    <row r="35398" spans="1:4">
      <c r="A35398" s="371"/>
      <c r="B35398" s="371"/>
      <c r="C35398" s="371"/>
      <c r="D35398" s="434"/>
    </row>
    <row r="35399" spans="1:4">
      <c r="A35399" s="371"/>
      <c r="B35399" s="371"/>
      <c r="C35399" s="371"/>
      <c r="D35399" s="434"/>
    </row>
    <row r="35400" spans="1:4">
      <c r="A35400" s="371"/>
      <c r="B35400" s="371"/>
      <c r="C35400" s="371"/>
      <c r="D35400" s="434"/>
    </row>
    <row r="35401" spans="1:4">
      <c r="A35401" s="371"/>
      <c r="B35401" s="371"/>
      <c r="C35401" s="371"/>
      <c r="D35401" s="434"/>
    </row>
    <row r="35402" spans="1:4">
      <c r="A35402" s="371"/>
      <c r="B35402" s="371"/>
      <c r="C35402" s="371"/>
      <c r="D35402" s="434"/>
    </row>
    <row r="35403" spans="1:4">
      <c r="A35403" s="371"/>
      <c r="B35403" s="371"/>
      <c r="C35403" s="371"/>
      <c r="D35403" s="434"/>
    </row>
    <row r="35404" spans="1:4">
      <c r="A35404" s="371"/>
      <c r="B35404" s="371"/>
      <c r="C35404" s="371"/>
      <c r="D35404" s="434"/>
    </row>
    <row r="35405" spans="1:4">
      <c r="A35405" s="371"/>
      <c r="B35405" s="371"/>
      <c r="C35405" s="371"/>
      <c r="D35405" s="434"/>
    </row>
    <row r="35406" spans="1:4">
      <c r="A35406" s="371"/>
      <c r="B35406" s="371"/>
      <c r="C35406" s="371"/>
      <c r="D35406" s="434"/>
    </row>
    <row r="35407" spans="1:4">
      <c r="A35407" s="371"/>
      <c r="B35407" s="371"/>
      <c r="C35407" s="371"/>
      <c r="D35407" s="434"/>
    </row>
    <row r="35408" spans="1:4">
      <c r="A35408" s="371"/>
      <c r="B35408" s="371"/>
      <c r="C35408" s="371"/>
      <c r="D35408" s="434"/>
    </row>
    <row r="35409" spans="1:4">
      <c r="A35409" s="371"/>
      <c r="B35409" s="371"/>
      <c r="C35409" s="371"/>
      <c r="D35409" s="434"/>
    </row>
    <row r="35410" spans="1:4">
      <c r="A35410" s="371"/>
      <c r="B35410" s="371"/>
      <c r="C35410" s="371"/>
      <c r="D35410" s="434"/>
    </row>
    <row r="35411" spans="1:4">
      <c r="A35411" s="371"/>
      <c r="B35411" s="371"/>
      <c r="C35411" s="371"/>
      <c r="D35411" s="434"/>
    </row>
    <row r="35412" spans="1:4">
      <c r="A35412" s="371"/>
      <c r="B35412" s="371"/>
      <c r="C35412" s="371"/>
      <c r="D35412" s="434"/>
    </row>
    <row r="35413" spans="1:4">
      <c r="A35413" s="371"/>
      <c r="B35413" s="371"/>
      <c r="C35413" s="371"/>
      <c r="D35413" s="434"/>
    </row>
    <row r="35414" spans="1:4">
      <c r="A35414" s="371"/>
      <c r="B35414" s="371"/>
      <c r="C35414" s="371"/>
      <c r="D35414" s="434"/>
    </row>
    <row r="35415" spans="1:4">
      <c r="A35415" s="371"/>
      <c r="B35415" s="371"/>
      <c r="C35415" s="371"/>
      <c r="D35415" s="434"/>
    </row>
    <row r="35416" spans="1:4">
      <c r="A35416" s="371"/>
      <c r="B35416" s="371"/>
      <c r="C35416" s="371"/>
      <c r="D35416" s="434"/>
    </row>
    <row r="35417" spans="1:4">
      <c r="A35417" s="371"/>
      <c r="B35417" s="371"/>
      <c r="C35417" s="371"/>
      <c r="D35417" s="434"/>
    </row>
    <row r="35418" spans="1:4">
      <c r="A35418" s="371"/>
      <c r="B35418" s="371"/>
      <c r="C35418" s="371"/>
      <c r="D35418" s="434"/>
    </row>
    <row r="35419" spans="1:4">
      <c r="A35419" s="371"/>
      <c r="B35419" s="371"/>
      <c r="C35419" s="371"/>
      <c r="D35419" s="434"/>
    </row>
    <row r="35420" spans="1:4">
      <c r="A35420" s="371"/>
      <c r="B35420" s="371"/>
      <c r="C35420" s="371"/>
      <c r="D35420" s="434"/>
    </row>
    <row r="35421" spans="1:4">
      <c r="A35421" s="371"/>
      <c r="B35421" s="371"/>
      <c r="C35421" s="371"/>
      <c r="D35421" s="434"/>
    </row>
    <row r="35422" spans="1:4">
      <c r="A35422" s="371"/>
      <c r="B35422" s="371"/>
      <c r="C35422" s="371"/>
      <c r="D35422" s="434"/>
    </row>
    <row r="35423" spans="1:4">
      <c r="A35423" s="371"/>
      <c r="B35423" s="371"/>
      <c r="C35423" s="371"/>
      <c r="D35423" s="434"/>
    </row>
    <row r="35424" spans="1:4">
      <c r="A35424" s="371"/>
      <c r="B35424" s="371"/>
      <c r="C35424" s="371"/>
      <c r="D35424" s="434"/>
    </row>
    <row r="35425" spans="1:4">
      <c r="A35425" s="371"/>
      <c r="B35425" s="371"/>
      <c r="C35425" s="371"/>
      <c r="D35425" s="434"/>
    </row>
    <row r="35426" spans="1:4">
      <c r="A35426" s="371"/>
      <c r="B35426" s="371"/>
      <c r="C35426" s="371"/>
      <c r="D35426" s="434"/>
    </row>
    <row r="35427" spans="1:4">
      <c r="A35427" s="371"/>
      <c r="B35427" s="371"/>
      <c r="C35427" s="371"/>
      <c r="D35427" s="434"/>
    </row>
    <row r="35428" spans="1:4">
      <c r="A35428" s="371"/>
      <c r="B35428" s="371"/>
      <c r="C35428" s="371"/>
      <c r="D35428" s="434"/>
    </row>
    <row r="35429" spans="1:4">
      <c r="A35429" s="371"/>
      <c r="B35429" s="371"/>
      <c r="C35429" s="371"/>
      <c r="D35429" s="434"/>
    </row>
    <row r="35430" spans="1:4">
      <c r="A35430" s="371"/>
      <c r="B35430" s="371"/>
      <c r="C35430" s="371"/>
      <c r="D35430" s="434"/>
    </row>
    <row r="35431" spans="1:4">
      <c r="A35431" s="371"/>
      <c r="B35431" s="371"/>
      <c r="C35431" s="371"/>
      <c r="D35431" s="434"/>
    </row>
    <row r="35432" spans="1:4">
      <c r="A35432" s="371"/>
      <c r="B35432" s="371"/>
      <c r="C35432" s="371"/>
      <c r="D35432" s="434"/>
    </row>
    <row r="35433" spans="1:4">
      <c r="A35433" s="371"/>
      <c r="B35433" s="371"/>
      <c r="C35433" s="371"/>
      <c r="D35433" s="434"/>
    </row>
    <row r="35434" spans="1:4">
      <c r="A35434" s="371"/>
      <c r="B35434" s="371"/>
      <c r="C35434" s="371"/>
      <c r="D35434" s="434"/>
    </row>
    <row r="35435" spans="1:4">
      <c r="A35435" s="371"/>
      <c r="B35435" s="371"/>
      <c r="C35435" s="371"/>
      <c r="D35435" s="434"/>
    </row>
    <row r="35436" spans="1:4">
      <c r="A35436" s="371"/>
      <c r="B35436" s="371"/>
      <c r="C35436" s="371"/>
      <c r="D35436" s="434"/>
    </row>
    <row r="35437" spans="1:4">
      <c r="A35437" s="371"/>
      <c r="B35437" s="371"/>
      <c r="C35437" s="371"/>
      <c r="D35437" s="434"/>
    </row>
    <row r="35438" spans="1:4">
      <c r="A35438" s="371"/>
      <c r="B35438" s="371"/>
      <c r="C35438" s="371"/>
      <c r="D35438" s="434"/>
    </row>
    <row r="35439" spans="1:4">
      <c r="A35439" s="371"/>
      <c r="B35439" s="371"/>
      <c r="C35439" s="371"/>
      <c r="D35439" s="434"/>
    </row>
    <row r="35440" spans="1:4">
      <c r="A35440" s="371"/>
      <c r="B35440" s="371"/>
      <c r="C35440" s="371"/>
      <c r="D35440" s="434"/>
    </row>
    <row r="35441" spans="1:4">
      <c r="A35441" s="371"/>
      <c r="B35441" s="371"/>
      <c r="C35441" s="371"/>
      <c r="D35441" s="434"/>
    </row>
    <row r="35442" spans="1:4">
      <c r="A35442" s="371"/>
      <c r="B35442" s="371"/>
      <c r="C35442" s="371"/>
      <c r="D35442" s="434"/>
    </row>
    <row r="35443" spans="1:4">
      <c r="A35443" s="371"/>
      <c r="B35443" s="371"/>
      <c r="C35443" s="371"/>
      <c r="D35443" s="434"/>
    </row>
    <row r="35444" spans="1:4">
      <c r="A35444" s="371"/>
      <c r="B35444" s="371"/>
      <c r="C35444" s="371"/>
      <c r="D35444" s="434"/>
    </row>
    <row r="35445" spans="1:4">
      <c r="A35445" s="371"/>
      <c r="B35445" s="371"/>
      <c r="C35445" s="371"/>
      <c r="D35445" s="434"/>
    </row>
    <row r="35446" spans="1:4">
      <c r="A35446" s="371"/>
      <c r="B35446" s="371"/>
      <c r="C35446" s="371"/>
      <c r="D35446" s="434"/>
    </row>
    <row r="35447" spans="1:4">
      <c r="A35447" s="371"/>
      <c r="B35447" s="371"/>
      <c r="C35447" s="371"/>
      <c r="D35447" s="434"/>
    </row>
    <row r="35448" spans="1:4">
      <c r="A35448" s="371"/>
      <c r="B35448" s="371"/>
      <c r="C35448" s="371"/>
      <c r="D35448" s="434"/>
    </row>
    <row r="35449" spans="1:4">
      <c r="A35449" s="371"/>
      <c r="B35449" s="371"/>
      <c r="C35449" s="371"/>
      <c r="D35449" s="434"/>
    </row>
    <row r="35450" spans="1:4">
      <c r="A35450" s="371"/>
      <c r="B35450" s="371"/>
      <c r="C35450" s="371"/>
      <c r="D35450" s="434"/>
    </row>
    <row r="35451" spans="1:4">
      <c r="A35451" s="371"/>
      <c r="B35451" s="371"/>
      <c r="C35451" s="371"/>
      <c r="D35451" s="434"/>
    </row>
    <row r="35452" spans="1:4">
      <c r="A35452" s="371"/>
      <c r="B35452" s="371"/>
      <c r="C35452" s="371"/>
      <c r="D35452" s="434"/>
    </row>
    <row r="35453" spans="1:4">
      <c r="A35453" s="371"/>
      <c r="B35453" s="371"/>
      <c r="C35453" s="371"/>
      <c r="D35453" s="434"/>
    </row>
    <row r="35454" spans="1:4">
      <c r="A35454" s="371"/>
      <c r="B35454" s="371"/>
      <c r="C35454" s="371"/>
      <c r="D35454" s="434"/>
    </row>
    <row r="35455" spans="1:4">
      <c r="A35455" s="371"/>
      <c r="B35455" s="371"/>
      <c r="C35455" s="371"/>
      <c r="D35455" s="434"/>
    </row>
    <row r="35456" spans="1:4">
      <c r="A35456" s="371"/>
      <c r="B35456" s="371"/>
      <c r="C35456" s="371"/>
      <c r="D35456" s="434"/>
    </row>
    <row r="35457" spans="1:4">
      <c r="A35457" s="371"/>
      <c r="B35457" s="371"/>
      <c r="C35457" s="371"/>
      <c r="D35457" s="434"/>
    </row>
    <row r="35458" spans="1:4">
      <c r="A35458" s="371"/>
      <c r="B35458" s="371"/>
      <c r="C35458" s="371"/>
      <c r="D35458" s="434"/>
    </row>
    <row r="35459" spans="1:4">
      <c r="A35459" s="371"/>
      <c r="B35459" s="371"/>
      <c r="C35459" s="371"/>
      <c r="D35459" s="434"/>
    </row>
    <row r="35460" spans="1:4">
      <c r="A35460" s="371"/>
      <c r="B35460" s="371"/>
      <c r="C35460" s="371"/>
      <c r="D35460" s="434"/>
    </row>
    <row r="35461" spans="1:4">
      <c r="A35461" s="371"/>
      <c r="B35461" s="371"/>
      <c r="C35461" s="371"/>
      <c r="D35461" s="434"/>
    </row>
    <row r="35462" spans="1:4">
      <c r="A35462" s="371"/>
      <c r="B35462" s="371"/>
      <c r="C35462" s="371"/>
      <c r="D35462" s="434"/>
    </row>
    <row r="35463" spans="1:4">
      <c r="A35463" s="371"/>
      <c r="B35463" s="371"/>
      <c r="C35463" s="371"/>
      <c r="D35463" s="434"/>
    </row>
    <row r="35464" spans="1:4">
      <c r="A35464" s="371"/>
      <c r="B35464" s="371"/>
      <c r="C35464" s="371"/>
      <c r="D35464" s="434"/>
    </row>
    <row r="35465" spans="1:4">
      <c r="A35465" s="371"/>
      <c r="B35465" s="371"/>
      <c r="C35465" s="371"/>
      <c r="D35465" s="434"/>
    </row>
    <row r="35466" spans="1:4">
      <c r="A35466" s="371"/>
      <c r="B35466" s="371"/>
      <c r="C35466" s="371"/>
      <c r="D35466" s="434"/>
    </row>
    <row r="35467" spans="1:4">
      <c r="A35467" s="371"/>
      <c r="B35467" s="371"/>
      <c r="C35467" s="371"/>
      <c r="D35467" s="434"/>
    </row>
    <row r="35468" spans="1:4">
      <c r="A35468" s="371"/>
      <c r="B35468" s="371"/>
      <c r="C35468" s="371"/>
      <c r="D35468" s="434"/>
    </row>
    <row r="35469" spans="1:4">
      <c r="A35469" s="371"/>
      <c r="B35469" s="371"/>
      <c r="C35469" s="371"/>
      <c r="D35469" s="434"/>
    </row>
    <row r="35470" spans="1:4">
      <c r="A35470" s="371"/>
      <c r="B35470" s="371"/>
      <c r="C35470" s="371"/>
      <c r="D35470" s="434"/>
    </row>
    <row r="35471" spans="1:4">
      <c r="A35471" s="371"/>
      <c r="B35471" s="371"/>
      <c r="C35471" s="371"/>
      <c r="D35471" s="434"/>
    </row>
    <row r="35472" spans="1:4">
      <c r="A35472" s="371"/>
      <c r="B35472" s="371"/>
      <c r="C35472" s="371"/>
      <c r="D35472" s="434"/>
    </row>
    <row r="35473" spans="1:4">
      <c r="A35473" s="371"/>
      <c r="B35473" s="371"/>
      <c r="C35473" s="371"/>
      <c r="D35473" s="434"/>
    </row>
    <row r="35474" spans="1:4">
      <c r="A35474" s="371"/>
      <c r="B35474" s="371"/>
      <c r="C35474" s="371"/>
      <c r="D35474" s="434"/>
    </row>
    <row r="35475" spans="1:4">
      <c r="A35475" s="371"/>
      <c r="B35475" s="371"/>
      <c r="C35475" s="371"/>
      <c r="D35475" s="434"/>
    </row>
    <row r="35476" spans="1:4">
      <c r="A35476" s="371"/>
      <c r="B35476" s="371"/>
      <c r="C35476" s="371"/>
      <c r="D35476" s="434"/>
    </row>
    <row r="35477" spans="1:4">
      <c r="A35477" s="371"/>
      <c r="B35477" s="371"/>
      <c r="C35477" s="371"/>
      <c r="D35477" s="434"/>
    </row>
    <row r="35478" spans="1:4">
      <c r="A35478" s="371"/>
      <c r="B35478" s="371"/>
      <c r="C35478" s="371"/>
      <c r="D35478" s="434"/>
    </row>
    <row r="35479" spans="1:4">
      <c r="A35479" s="371"/>
      <c r="B35479" s="371"/>
      <c r="C35479" s="371"/>
      <c r="D35479" s="434"/>
    </row>
    <row r="35480" spans="1:4">
      <c r="A35480" s="371"/>
      <c r="B35480" s="371"/>
      <c r="C35480" s="371"/>
      <c r="D35480" s="434"/>
    </row>
    <row r="35481" spans="1:4">
      <c r="A35481" s="371"/>
      <c r="B35481" s="371"/>
      <c r="C35481" s="371"/>
      <c r="D35481" s="434"/>
    </row>
    <row r="35482" spans="1:4">
      <c r="A35482" s="371"/>
      <c r="B35482" s="371"/>
      <c r="C35482" s="371"/>
      <c r="D35482" s="434"/>
    </row>
    <row r="35483" spans="1:4">
      <c r="A35483" s="371"/>
      <c r="B35483" s="371"/>
      <c r="C35483" s="371"/>
      <c r="D35483" s="434"/>
    </row>
    <row r="35484" spans="1:4">
      <c r="A35484" s="371"/>
      <c r="B35484" s="371"/>
      <c r="C35484" s="371"/>
      <c r="D35484" s="434"/>
    </row>
    <row r="35485" spans="1:4">
      <c r="A35485" s="371"/>
      <c r="B35485" s="371"/>
      <c r="C35485" s="371"/>
      <c r="D35485" s="434"/>
    </row>
    <row r="35486" spans="1:4">
      <c r="A35486" s="371"/>
      <c r="B35486" s="371"/>
      <c r="C35486" s="371"/>
      <c r="D35486" s="434"/>
    </row>
    <row r="35487" spans="1:4">
      <c r="A35487" s="371"/>
      <c r="B35487" s="371"/>
      <c r="C35487" s="371"/>
      <c r="D35487" s="434"/>
    </row>
    <row r="35488" spans="1:4">
      <c r="A35488" s="371"/>
      <c r="B35488" s="371"/>
      <c r="C35488" s="371"/>
      <c r="D35488" s="434"/>
    </row>
    <row r="35489" spans="1:4">
      <c r="A35489" s="371"/>
      <c r="B35489" s="371"/>
      <c r="C35489" s="371"/>
      <c r="D35489" s="434"/>
    </row>
    <row r="35490" spans="1:4">
      <c r="A35490" s="371"/>
      <c r="B35490" s="371"/>
      <c r="C35490" s="371"/>
      <c r="D35490" s="434"/>
    </row>
    <row r="35491" spans="1:4">
      <c r="A35491" s="371"/>
      <c r="B35491" s="371"/>
      <c r="C35491" s="371"/>
      <c r="D35491" s="434"/>
    </row>
    <row r="35492" spans="1:4">
      <c r="A35492" s="371"/>
      <c r="B35492" s="371"/>
      <c r="C35492" s="371"/>
      <c r="D35492" s="434"/>
    </row>
    <row r="35493" spans="1:4">
      <c r="A35493" s="371"/>
      <c r="B35493" s="371"/>
      <c r="C35493" s="371"/>
      <c r="D35493" s="434"/>
    </row>
    <row r="35494" spans="1:4">
      <c r="A35494" s="371"/>
      <c r="B35494" s="371"/>
      <c r="C35494" s="371"/>
      <c r="D35494" s="434"/>
    </row>
    <row r="35495" spans="1:4">
      <c r="A35495" s="371"/>
      <c r="B35495" s="371"/>
      <c r="C35495" s="371"/>
      <c r="D35495" s="434"/>
    </row>
    <row r="35496" spans="1:4">
      <c r="A35496" s="371"/>
      <c r="B35496" s="371"/>
      <c r="C35496" s="371"/>
      <c r="D35496" s="434"/>
    </row>
    <row r="35497" spans="1:4">
      <c r="A35497" s="371"/>
      <c r="B35497" s="371"/>
      <c r="C35497" s="371"/>
      <c r="D35497" s="434"/>
    </row>
    <row r="35498" spans="1:4">
      <c r="A35498" s="371"/>
      <c r="B35498" s="371"/>
      <c r="C35498" s="371"/>
      <c r="D35498" s="434"/>
    </row>
    <row r="35499" spans="1:4">
      <c r="A35499" s="371"/>
      <c r="B35499" s="371"/>
      <c r="C35499" s="371"/>
      <c r="D35499" s="434"/>
    </row>
    <row r="35500" spans="1:4">
      <c r="A35500" s="371"/>
      <c r="B35500" s="371"/>
      <c r="C35500" s="371"/>
      <c r="D35500" s="434"/>
    </row>
    <row r="35501" spans="1:4">
      <c r="A35501" s="371"/>
      <c r="B35501" s="371"/>
      <c r="C35501" s="371"/>
      <c r="D35501" s="434"/>
    </row>
    <row r="35502" spans="1:4">
      <c r="A35502" s="371"/>
      <c r="B35502" s="371"/>
      <c r="C35502" s="371"/>
      <c r="D35502" s="434"/>
    </row>
    <row r="35503" spans="1:4">
      <c r="A35503" s="371"/>
      <c r="B35503" s="371"/>
      <c r="C35503" s="371"/>
      <c r="D35503" s="434"/>
    </row>
    <row r="35504" spans="1:4">
      <c r="A35504" s="371"/>
      <c r="B35504" s="371"/>
      <c r="C35504" s="371"/>
      <c r="D35504" s="434"/>
    </row>
    <row r="35505" spans="1:4">
      <c r="A35505" s="371"/>
      <c r="B35505" s="371"/>
      <c r="C35505" s="371"/>
      <c r="D35505" s="434"/>
    </row>
    <row r="35506" spans="1:4">
      <c r="A35506" s="371"/>
      <c r="B35506" s="371"/>
      <c r="C35506" s="371"/>
      <c r="D35506" s="434"/>
    </row>
    <row r="35507" spans="1:4">
      <c r="A35507" s="371"/>
      <c r="B35507" s="371"/>
      <c r="C35507" s="371"/>
      <c r="D35507" s="434"/>
    </row>
    <row r="35508" spans="1:4">
      <c r="A35508" s="371"/>
      <c r="B35508" s="371"/>
      <c r="C35508" s="371"/>
      <c r="D35508" s="434"/>
    </row>
    <row r="35509" spans="1:4">
      <c r="A35509" s="371"/>
      <c r="B35509" s="371"/>
      <c r="C35509" s="371"/>
      <c r="D35509" s="434"/>
    </row>
    <row r="35510" spans="1:4">
      <c r="A35510" s="371"/>
      <c r="B35510" s="371"/>
      <c r="C35510" s="371"/>
      <c r="D35510" s="434"/>
    </row>
    <row r="35511" spans="1:4">
      <c r="A35511" s="371"/>
      <c r="B35511" s="371"/>
      <c r="C35511" s="371"/>
      <c r="D35511" s="434"/>
    </row>
    <row r="35512" spans="1:4">
      <c r="A35512" s="371"/>
      <c r="B35512" s="371"/>
      <c r="C35512" s="371"/>
      <c r="D35512" s="434"/>
    </row>
    <row r="35513" spans="1:4">
      <c r="A35513" s="371"/>
      <c r="B35513" s="371"/>
      <c r="C35513" s="371"/>
      <c r="D35513" s="434"/>
    </row>
    <row r="35514" spans="1:4">
      <c r="A35514" s="371"/>
      <c r="B35514" s="371"/>
      <c r="C35514" s="371"/>
      <c r="D35514" s="434"/>
    </row>
    <row r="35515" spans="1:4">
      <c r="A35515" s="371"/>
      <c r="B35515" s="371"/>
      <c r="C35515" s="371"/>
      <c r="D35515" s="434"/>
    </row>
    <row r="35516" spans="1:4">
      <c r="A35516" s="371"/>
      <c r="B35516" s="371"/>
      <c r="C35516" s="371"/>
      <c r="D35516" s="434"/>
    </row>
    <row r="35517" spans="1:4">
      <c r="A35517" s="371"/>
      <c r="B35517" s="371"/>
      <c r="C35517" s="371"/>
      <c r="D35517" s="434"/>
    </row>
    <row r="35518" spans="1:4">
      <c r="A35518" s="371"/>
      <c r="B35518" s="371"/>
      <c r="C35518" s="371"/>
      <c r="D35518" s="434"/>
    </row>
    <row r="35519" spans="1:4">
      <c r="A35519" s="371"/>
      <c r="B35519" s="371"/>
      <c r="C35519" s="371"/>
      <c r="D35519" s="434"/>
    </row>
    <row r="35520" spans="1:4">
      <c r="A35520" s="371"/>
      <c r="B35520" s="371"/>
      <c r="C35520" s="371"/>
      <c r="D35520" s="434"/>
    </row>
    <row r="35521" spans="1:4">
      <c r="A35521" s="371"/>
      <c r="B35521" s="371"/>
      <c r="C35521" s="371"/>
      <c r="D35521" s="434"/>
    </row>
    <row r="35522" spans="1:4">
      <c r="A35522" s="371"/>
      <c r="B35522" s="371"/>
      <c r="C35522" s="371"/>
      <c r="D35522" s="434"/>
    </row>
    <row r="35523" spans="1:4">
      <c r="A35523" s="371"/>
      <c r="B35523" s="371"/>
      <c r="C35523" s="371"/>
      <c r="D35523" s="434"/>
    </row>
    <row r="35524" spans="1:4">
      <c r="A35524" s="371"/>
      <c r="B35524" s="371"/>
      <c r="C35524" s="371"/>
      <c r="D35524" s="434"/>
    </row>
    <row r="35525" spans="1:4">
      <c r="A35525" s="371"/>
      <c r="B35525" s="371"/>
      <c r="C35525" s="371"/>
      <c r="D35525" s="434"/>
    </row>
    <row r="35526" spans="1:4">
      <c r="A35526" s="371"/>
      <c r="B35526" s="371"/>
      <c r="C35526" s="371"/>
      <c r="D35526" s="434"/>
    </row>
    <row r="35527" spans="1:4">
      <c r="A35527" s="371"/>
      <c r="B35527" s="371"/>
      <c r="C35527" s="371"/>
      <c r="D35527" s="434"/>
    </row>
    <row r="35528" spans="1:4">
      <c r="A35528" s="371"/>
      <c r="B35528" s="371"/>
      <c r="C35528" s="371"/>
      <c r="D35528" s="434"/>
    </row>
    <row r="35529" spans="1:4">
      <c r="A35529" s="371"/>
      <c r="B35529" s="371"/>
      <c r="C35529" s="371"/>
      <c r="D35529" s="434"/>
    </row>
    <row r="35530" spans="1:4">
      <c r="A35530" s="371"/>
      <c r="B35530" s="371"/>
      <c r="C35530" s="371"/>
      <c r="D35530" s="434"/>
    </row>
    <row r="35531" spans="1:4">
      <c r="A35531" s="371"/>
      <c r="B35531" s="371"/>
      <c r="C35531" s="371"/>
      <c r="D35531" s="434"/>
    </row>
    <row r="35532" spans="1:4">
      <c r="A35532" s="371"/>
      <c r="B35532" s="371"/>
      <c r="C35532" s="371"/>
      <c r="D35532" s="434"/>
    </row>
    <row r="35533" spans="1:4">
      <c r="A35533" s="371"/>
      <c r="B35533" s="371"/>
      <c r="C35533" s="371"/>
      <c r="D35533" s="434"/>
    </row>
    <row r="35534" spans="1:4">
      <c r="A35534" s="371"/>
      <c r="B35534" s="371"/>
      <c r="C35534" s="371"/>
      <c r="D35534" s="434"/>
    </row>
    <row r="35535" spans="1:4">
      <c r="A35535" s="371"/>
      <c r="B35535" s="371"/>
      <c r="C35535" s="371"/>
      <c r="D35535" s="434"/>
    </row>
    <row r="35536" spans="1:4">
      <c r="A35536" s="371"/>
      <c r="B35536" s="371"/>
      <c r="C35536" s="371"/>
      <c r="D35536" s="434"/>
    </row>
    <row r="35537" spans="1:4">
      <c r="A35537" s="371"/>
      <c r="B35537" s="371"/>
      <c r="C35537" s="371"/>
      <c r="D35537" s="434"/>
    </row>
    <row r="35538" spans="1:4">
      <c r="A35538" s="371"/>
      <c r="B35538" s="371"/>
      <c r="C35538" s="371"/>
      <c r="D35538" s="434"/>
    </row>
    <row r="35539" spans="1:4">
      <c r="A35539" s="371"/>
      <c r="B35539" s="371"/>
      <c r="C35539" s="371"/>
      <c r="D35539" s="434"/>
    </row>
    <row r="35540" spans="1:4">
      <c r="A35540" s="371"/>
      <c r="B35540" s="371"/>
      <c r="C35540" s="371"/>
      <c r="D35540" s="434"/>
    </row>
    <row r="35541" spans="1:4">
      <c r="A35541" s="371"/>
      <c r="B35541" s="371"/>
      <c r="C35541" s="371"/>
      <c r="D35541" s="434"/>
    </row>
    <row r="35542" spans="1:4">
      <c r="A35542" s="371"/>
      <c r="B35542" s="371"/>
      <c r="C35542" s="371"/>
      <c r="D35542" s="434"/>
    </row>
    <row r="35543" spans="1:4">
      <c r="A35543" s="371"/>
      <c r="B35543" s="371"/>
      <c r="C35543" s="371"/>
      <c r="D35543" s="434"/>
    </row>
    <row r="35544" spans="1:4">
      <c r="A35544" s="371"/>
      <c r="B35544" s="371"/>
      <c r="C35544" s="371"/>
      <c r="D35544" s="434"/>
    </row>
    <row r="35545" spans="1:4">
      <c r="A35545" s="371"/>
      <c r="B35545" s="371"/>
      <c r="C35545" s="371"/>
      <c r="D35545" s="434"/>
    </row>
    <row r="35546" spans="1:4">
      <c r="A35546" s="371"/>
      <c r="B35546" s="371"/>
      <c r="C35546" s="371"/>
      <c r="D35546" s="434"/>
    </row>
    <row r="35547" spans="1:4">
      <c r="A35547" s="371"/>
      <c r="B35547" s="371"/>
      <c r="C35547" s="371"/>
      <c r="D35547" s="434"/>
    </row>
    <row r="35548" spans="1:4">
      <c r="A35548" s="371"/>
      <c r="B35548" s="371"/>
      <c r="C35548" s="371"/>
      <c r="D35548" s="434"/>
    </row>
    <row r="35549" spans="1:4">
      <c r="A35549" s="371"/>
      <c r="B35549" s="371"/>
      <c r="C35549" s="371"/>
      <c r="D35549" s="434"/>
    </row>
    <row r="35550" spans="1:4">
      <c r="A35550" s="371"/>
      <c r="B35550" s="371"/>
      <c r="C35550" s="371"/>
      <c r="D35550" s="434"/>
    </row>
    <row r="35551" spans="1:4">
      <c r="A35551" s="371"/>
      <c r="B35551" s="371"/>
      <c r="C35551" s="371"/>
      <c r="D35551" s="434"/>
    </row>
    <row r="35552" spans="1:4">
      <c r="A35552" s="371"/>
      <c r="B35552" s="371"/>
      <c r="C35552" s="371"/>
      <c r="D35552" s="434"/>
    </row>
    <row r="35553" spans="1:4">
      <c r="A35553" s="371"/>
      <c r="B35553" s="371"/>
      <c r="C35553" s="371"/>
      <c r="D35553" s="434"/>
    </row>
    <row r="35554" spans="1:4">
      <c r="A35554" s="371"/>
      <c r="B35554" s="371"/>
      <c r="C35554" s="371"/>
      <c r="D35554" s="434"/>
    </row>
    <row r="35555" spans="1:4">
      <c r="A35555" s="371"/>
      <c r="B35555" s="371"/>
      <c r="C35555" s="371"/>
      <c r="D35555" s="434"/>
    </row>
    <row r="35556" spans="1:4">
      <c r="A35556" s="371"/>
      <c r="B35556" s="371"/>
      <c r="C35556" s="371"/>
      <c r="D35556" s="434"/>
    </row>
    <row r="35557" spans="1:4">
      <c r="A35557" s="371"/>
      <c r="B35557" s="371"/>
      <c r="C35557" s="371"/>
      <c r="D35557" s="434"/>
    </row>
    <row r="35558" spans="1:4">
      <c r="A35558" s="371"/>
      <c r="B35558" s="371"/>
      <c r="C35558" s="371"/>
      <c r="D35558" s="434"/>
    </row>
    <row r="35559" spans="1:4">
      <c r="A35559" s="371"/>
      <c r="B35559" s="371"/>
      <c r="C35559" s="371"/>
      <c r="D35559" s="434"/>
    </row>
    <row r="35560" spans="1:4">
      <c r="A35560" s="371"/>
      <c r="B35560" s="371"/>
      <c r="C35560" s="371"/>
      <c r="D35560" s="434"/>
    </row>
    <row r="35561" spans="1:4">
      <c r="A35561" s="371"/>
      <c r="B35561" s="371"/>
      <c r="C35561" s="371"/>
      <c r="D35561" s="434"/>
    </row>
    <row r="35562" spans="1:4">
      <c r="A35562" s="371"/>
      <c r="B35562" s="371"/>
      <c r="C35562" s="371"/>
      <c r="D35562" s="434"/>
    </row>
    <row r="35563" spans="1:4">
      <c r="A35563" s="371"/>
      <c r="B35563" s="371"/>
      <c r="C35563" s="371"/>
      <c r="D35563" s="434"/>
    </row>
    <row r="35564" spans="1:4">
      <c r="A35564" s="371"/>
      <c r="B35564" s="371"/>
      <c r="C35564" s="371"/>
      <c r="D35564" s="434"/>
    </row>
    <row r="35565" spans="1:4">
      <c r="A35565" s="371"/>
      <c r="B35565" s="371"/>
      <c r="C35565" s="371"/>
      <c r="D35565" s="434"/>
    </row>
    <row r="35566" spans="1:4">
      <c r="A35566" s="371"/>
      <c r="B35566" s="371"/>
      <c r="C35566" s="371"/>
      <c r="D35566" s="434"/>
    </row>
    <row r="35567" spans="1:4">
      <c r="A35567" s="371"/>
      <c r="B35567" s="371"/>
      <c r="C35567" s="371"/>
      <c r="D35567" s="434"/>
    </row>
    <row r="35568" spans="1:4">
      <c r="A35568" s="371"/>
      <c r="B35568" s="371"/>
      <c r="C35568" s="371"/>
      <c r="D35568" s="434"/>
    </row>
    <row r="35569" spans="1:4">
      <c r="A35569" s="371"/>
      <c r="B35569" s="371"/>
      <c r="C35569" s="371"/>
      <c r="D35569" s="434"/>
    </row>
    <row r="35570" spans="1:4">
      <c r="A35570" s="371"/>
      <c r="B35570" s="371"/>
      <c r="C35570" s="371"/>
      <c r="D35570" s="434"/>
    </row>
    <row r="35571" spans="1:4">
      <c r="A35571" s="371"/>
      <c r="B35571" s="371"/>
      <c r="C35571" s="371"/>
      <c r="D35571" s="434"/>
    </row>
    <row r="35572" spans="1:4">
      <c r="A35572" s="371"/>
      <c r="B35572" s="371"/>
      <c r="C35572" s="371"/>
      <c r="D35572" s="434"/>
    </row>
    <row r="35573" spans="1:4">
      <c r="A35573" s="371"/>
      <c r="B35573" s="371"/>
      <c r="C35573" s="371"/>
      <c r="D35573" s="434"/>
    </row>
    <row r="35574" spans="1:4">
      <c r="A35574" s="371"/>
      <c r="B35574" s="371"/>
      <c r="C35574" s="371"/>
      <c r="D35574" s="434"/>
    </row>
    <row r="35575" spans="1:4">
      <c r="A35575" s="371"/>
      <c r="B35575" s="371"/>
      <c r="C35575" s="371"/>
      <c r="D35575" s="434"/>
    </row>
    <row r="35576" spans="1:4">
      <c r="A35576" s="371"/>
      <c r="B35576" s="371"/>
      <c r="C35576" s="371"/>
      <c r="D35576" s="434"/>
    </row>
    <row r="35577" spans="1:4">
      <c r="A35577" s="371"/>
      <c r="B35577" s="371"/>
      <c r="C35577" s="371"/>
      <c r="D35577" s="434"/>
    </row>
    <row r="35578" spans="1:4">
      <c r="A35578" s="371"/>
      <c r="B35578" s="371"/>
      <c r="C35578" s="371"/>
      <c r="D35578" s="434"/>
    </row>
    <row r="35579" spans="1:4">
      <c r="A35579" s="371"/>
      <c r="B35579" s="371"/>
      <c r="C35579" s="371"/>
      <c r="D35579" s="434"/>
    </row>
    <row r="35580" spans="1:4">
      <c r="A35580" s="371"/>
      <c r="B35580" s="371"/>
      <c r="C35580" s="371"/>
      <c r="D35580" s="434"/>
    </row>
    <row r="35581" spans="1:4">
      <c r="A35581" s="371"/>
      <c r="B35581" s="371"/>
      <c r="C35581" s="371"/>
      <c r="D35581" s="434"/>
    </row>
    <row r="35582" spans="1:4">
      <c r="A35582" s="371"/>
      <c r="B35582" s="371"/>
      <c r="C35582" s="371"/>
      <c r="D35582" s="434"/>
    </row>
    <row r="35583" spans="1:4">
      <c r="A35583" s="371"/>
      <c r="B35583" s="371"/>
      <c r="C35583" s="371"/>
      <c r="D35583" s="434"/>
    </row>
    <row r="35584" spans="1:4">
      <c r="A35584" s="371"/>
      <c r="B35584" s="371"/>
      <c r="C35584" s="371"/>
      <c r="D35584" s="434"/>
    </row>
    <row r="35585" spans="1:4">
      <c r="A35585" s="371"/>
      <c r="B35585" s="371"/>
      <c r="C35585" s="371"/>
      <c r="D35585" s="434"/>
    </row>
    <row r="35586" spans="1:4">
      <c r="A35586" s="371"/>
      <c r="B35586" s="371"/>
      <c r="C35586" s="371"/>
      <c r="D35586" s="434"/>
    </row>
    <row r="35587" spans="1:4">
      <c r="A35587" s="371"/>
      <c r="B35587" s="371"/>
      <c r="C35587" s="371"/>
      <c r="D35587" s="434"/>
    </row>
    <row r="35588" spans="1:4">
      <c r="A35588" s="371"/>
      <c r="B35588" s="371"/>
      <c r="C35588" s="371"/>
      <c r="D35588" s="434"/>
    </row>
    <row r="35589" spans="1:4">
      <c r="A35589" s="371"/>
      <c r="B35589" s="371"/>
      <c r="C35589" s="371"/>
      <c r="D35589" s="434"/>
    </row>
    <row r="35590" spans="1:4">
      <c r="A35590" s="371"/>
      <c r="B35590" s="371"/>
      <c r="C35590" s="371"/>
      <c r="D35590" s="434"/>
    </row>
    <row r="35591" spans="1:4">
      <c r="A35591" s="371"/>
      <c r="B35591" s="371"/>
      <c r="C35591" s="371"/>
      <c r="D35591" s="434"/>
    </row>
    <row r="35592" spans="1:4">
      <c r="A35592" s="371"/>
      <c r="B35592" s="371"/>
      <c r="C35592" s="371"/>
      <c r="D35592" s="434"/>
    </row>
    <row r="35593" spans="1:4">
      <c r="A35593" s="371"/>
      <c r="B35593" s="371"/>
      <c r="C35593" s="371"/>
      <c r="D35593" s="434"/>
    </row>
    <row r="35594" spans="1:4">
      <c r="A35594" s="371"/>
      <c r="B35594" s="371"/>
      <c r="C35594" s="371"/>
      <c r="D35594" s="434"/>
    </row>
    <row r="35595" spans="1:4">
      <c r="A35595" s="371"/>
      <c r="B35595" s="371"/>
      <c r="C35595" s="371"/>
      <c r="D35595" s="434"/>
    </row>
    <row r="35596" spans="1:4">
      <c r="A35596" s="371"/>
      <c r="B35596" s="371"/>
      <c r="C35596" s="371"/>
      <c r="D35596" s="434"/>
    </row>
    <row r="35597" spans="1:4">
      <c r="A35597" s="371"/>
      <c r="B35597" s="371"/>
      <c r="C35597" s="371"/>
      <c r="D35597" s="434"/>
    </row>
    <row r="35598" spans="1:4">
      <c r="A35598" s="371"/>
      <c r="B35598" s="371"/>
      <c r="C35598" s="371"/>
      <c r="D35598" s="434"/>
    </row>
    <row r="35599" spans="1:4">
      <c r="A35599" s="371"/>
      <c r="B35599" s="371"/>
      <c r="C35599" s="371"/>
      <c r="D35599" s="434"/>
    </row>
    <row r="35600" spans="1:4">
      <c r="A35600" s="371"/>
      <c r="B35600" s="371"/>
      <c r="C35600" s="371"/>
      <c r="D35600" s="434"/>
    </row>
    <row r="35601" spans="1:4">
      <c r="A35601" s="371"/>
      <c r="B35601" s="371"/>
      <c r="C35601" s="371"/>
      <c r="D35601" s="434"/>
    </row>
    <row r="35602" spans="1:4">
      <c r="A35602" s="371"/>
      <c r="B35602" s="371"/>
      <c r="C35602" s="371"/>
      <c r="D35602" s="434"/>
    </row>
    <row r="35603" spans="1:4">
      <c r="A35603" s="371"/>
      <c r="B35603" s="371"/>
      <c r="C35603" s="371"/>
      <c r="D35603" s="434"/>
    </row>
    <row r="35604" spans="1:4">
      <c r="A35604" s="371"/>
      <c r="B35604" s="371"/>
      <c r="C35604" s="371"/>
      <c r="D35604" s="434"/>
    </row>
    <row r="35605" spans="1:4">
      <c r="A35605" s="371"/>
      <c r="B35605" s="371"/>
      <c r="C35605" s="371"/>
      <c r="D35605" s="434"/>
    </row>
    <row r="35606" spans="1:4">
      <c r="A35606" s="371"/>
      <c r="B35606" s="371"/>
      <c r="C35606" s="371"/>
      <c r="D35606" s="434"/>
    </row>
    <row r="35607" spans="1:4">
      <c r="A35607" s="371"/>
      <c r="B35607" s="371"/>
      <c r="C35607" s="371"/>
      <c r="D35607" s="434"/>
    </row>
    <row r="35608" spans="1:4">
      <c r="A35608" s="371"/>
      <c r="B35608" s="371"/>
      <c r="C35608" s="371"/>
      <c r="D35608" s="434"/>
    </row>
    <row r="35609" spans="1:4">
      <c r="A35609" s="371"/>
      <c r="B35609" s="371"/>
      <c r="C35609" s="371"/>
      <c r="D35609" s="434"/>
    </row>
    <row r="35610" spans="1:4">
      <c r="A35610" s="371"/>
      <c r="B35610" s="371"/>
      <c r="C35610" s="371"/>
      <c r="D35610" s="434"/>
    </row>
    <row r="35611" spans="1:4">
      <c r="A35611" s="371"/>
      <c r="B35611" s="371"/>
      <c r="C35611" s="371"/>
      <c r="D35611" s="434"/>
    </row>
    <row r="35612" spans="1:4">
      <c r="A35612" s="371"/>
      <c r="B35612" s="371"/>
      <c r="C35612" s="371"/>
      <c r="D35612" s="434"/>
    </row>
    <row r="35613" spans="1:4">
      <c r="A35613" s="371"/>
      <c r="B35613" s="371"/>
      <c r="C35613" s="371"/>
      <c r="D35613" s="434"/>
    </row>
    <row r="35614" spans="1:4">
      <c r="A35614" s="371"/>
      <c r="B35614" s="371"/>
      <c r="C35614" s="371"/>
      <c r="D35614" s="434"/>
    </row>
    <row r="35615" spans="1:4">
      <c r="A35615" s="371"/>
      <c r="B35615" s="371"/>
      <c r="C35615" s="371"/>
      <c r="D35615" s="434"/>
    </row>
    <row r="35616" spans="1:4">
      <c r="A35616" s="371"/>
      <c r="B35616" s="371"/>
      <c r="C35616" s="371"/>
      <c r="D35616" s="434"/>
    </row>
    <row r="35617" spans="1:4">
      <c r="A35617" s="371"/>
      <c r="B35617" s="371"/>
      <c r="C35617" s="371"/>
      <c r="D35617" s="434"/>
    </row>
    <row r="35618" spans="1:4">
      <c r="A35618" s="371"/>
      <c r="B35618" s="371"/>
      <c r="C35618" s="371"/>
      <c r="D35618" s="434"/>
    </row>
    <row r="35619" spans="1:4">
      <c r="A35619" s="371"/>
      <c r="B35619" s="371"/>
      <c r="C35619" s="371"/>
      <c r="D35619" s="434"/>
    </row>
    <row r="35620" spans="1:4">
      <c r="A35620" s="371"/>
      <c r="B35620" s="371"/>
      <c r="C35620" s="371"/>
      <c r="D35620" s="434"/>
    </row>
    <row r="35621" spans="1:4">
      <c r="A35621" s="371"/>
      <c r="B35621" s="371"/>
      <c r="C35621" s="371"/>
      <c r="D35621" s="434"/>
    </row>
    <row r="35622" spans="1:4">
      <c r="A35622" s="371"/>
      <c r="B35622" s="371"/>
      <c r="C35622" s="371"/>
      <c r="D35622" s="434"/>
    </row>
    <row r="35623" spans="1:4">
      <c r="A35623" s="371"/>
      <c r="B35623" s="371"/>
      <c r="C35623" s="371"/>
      <c r="D35623" s="434"/>
    </row>
    <row r="35624" spans="1:4">
      <c r="A35624" s="371"/>
      <c r="B35624" s="371"/>
      <c r="C35624" s="371"/>
      <c r="D35624" s="434"/>
    </row>
    <row r="35625" spans="1:4">
      <c r="A35625" s="371"/>
      <c r="B35625" s="371"/>
      <c r="C35625" s="371"/>
      <c r="D35625" s="434"/>
    </row>
    <row r="35626" spans="1:4">
      <c r="A35626" s="371"/>
      <c r="B35626" s="371"/>
      <c r="C35626" s="371"/>
      <c r="D35626" s="434"/>
    </row>
    <row r="35627" spans="1:4">
      <c r="A35627" s="371"/>
      <c r="B35627" s="371"/>
      <c r="C35627" s="371"/>
      <c r="D35627" s="434"/>
    </row>
    <row r="35628" spans="1:4">
      <c r="A35628" s="371"/>
      <c r="B35628" s="371"/>
      <c r="C35628" s="371"/>
      <c r="D35628" s="434"/>
    </row>
    <row r="35629" spans="1:4">
      <c r="A35629" s="371"/>
      <c r="B35629" s="371"/>
      <c r="C35629" s="371"/>
      <c r="D35629" s="434"/>
    </row>
    <row r="35630" spans="1:4">
      <c r="A35630" s="371"/>
      <c r="B35630" s="371"/>
      <c r="C35630" s="371"/>
      <c r="D35630" s="434"/>
    </row>
    <row r="35631" spans="1:4">
      <c r="A35631" s="371"/>
      <c r="B35631" s="371"/>
      <c r="C35631" s="371"/>
      <c r="D35631" s="434"/>
    </row>
    <row r="35632" spans="1:4">
      <c r="A35632" s="371"/>
      <c r="B35632" s="371"/>
      <c r="C35632" s="371"/>
      <c r="D35632" s="434"/>
    </row>
    <row r="35633" spans="1:4">
      <c r="A35633" s="371"/>
      <c r="B35633" s="371"/>
      <c r="C35633" s="371"/>
      <c r="D35633" s="434"/>
    </row>
    <row r="35634" spans="1:4">
      <c r="A35634" s="371"/>
      <c r="B35634" s="371"/>
      <c r="C35634" s="371"/>
      <c r="D35634" s="434"/>
    </row>
    <row r="35635" spans="1:4">
      <c r="A35635" s="371"/>
      <c r="B35635" s="371"/>
      <c r="C35635" s="371"/>
      <c r="D35635" s="434"/>
    </row>
    <row r="35636" spans="1:4">
      <c r="A35636" s="371"/>
      <c r="B35636" s="371"/>
      <c r="C35636" s="371"/>
      <c r="D35636" s="434"/>
    </row>
    <row r="35637" spans="1:4">
      <c r="A35637" s="371"/>
      <c r="B35637" s="371"/>
      <c r="C35637" s="371"/>
      <c r="D35637" s="434"/>
    </row>
    <row r="35638" spans="1:4">
      <c r="A35638" s="371"/>
      <c r="B35638" s="371"/>
      <c r="C35638" s="371"/>
      <c r="D35638" s="434"/>
    </row>
    <row r="35639" spans="1:4">
      <c r="A35639" s="371"/>
      <c r="B35639" s="371"/>
      <c r="C35639" s="371"/>
      <c r="D35639" s="434"/>
    </row>
    <row r="35640" spans="1:4">
      <c r="A35640" s="371"/>
      <c r="B35640" s="371"/>
      <c r="C35640" s="371"/>
      <c r="D35640" s="434"/>
    </row>
    <row r="35641" spans="1:4">
      <c r="A35641" s="371"/>
      <c r="B35641" s="371"/>
      <c r="C35641" s="371"/>
      <c r="D35641" s="434"/>
    </row>
    <row r="35642" spans="1:4">
      <c r="A35642" s="371"/>
      <c r="B35642" s="371"/>
      <c r="C35642" s="371"/>
      <c r="D35642" s="434"/>
    </row>
    <row r="35643" spans="1:4">
      <c r="A35643" s="371"/>
      <c r="B35643" s="371"/>
      <c r="C35643" s="371"/>
      <c r="D35643" s="434"/>
    </row>
    <row r="35644" spans="1:4">
      <c r="A35644" s="371"/>
      <c r="B35644" s="371"/>
      <c r="C35644" s="371"/>
      <c r="D35644" s="434"/>
    </row>
    <row r="35645" spans="1:4">
      <c r="A35645" s="371"/>
      <c r="B35645" s="371"/>
      <c r="C35645" s="371"/>
      <c r="D35645" s="434"/>
    </row>
    <row r="35646" spans="1:4">
      <c r="A35646" s="371"/>
      <c r="B35646" s="371"/>
      <c r="C35646" s="371"/>
      <c r="D35646" s="434"/>
    </row>
    <row r="35647" spans="1:4">
      <c r="A35647" s="371"/>
      <c r="B35647" s="371"/>
      <c r="C35647" s="371"/>
      <c r="D35647" s="434"/>
    </row>
    <row r="35648" spans="1:4">
      <c r="A35648" s="371"/>
      <c r="B35648" s="371"/>
      <c r="C35648" s="371"/>
      <c r="D35648" s="434"/>
    </row>
    <row r="35649" spans="1:4">
      <c r="A35649" s="371"/>
      <c r="B35649" s="371"/>
      <c r="C35649" s="371"/>
      <c r="D35649" s="434"/>
    </row>
    <row r="35650" spans="1:4">
      <c r="A35650" s="371"/>
      <c r="B35650" s="371"/>
      <c r="C35650" s="371"/>
      <c r="D35650" s="434"/>
    </row>
    <row r="35651" spans="1:4">
      <c r="A35651" s="371"/>
      <c r="B35651" s="371"/>
      <c r="C35651" s="371"/>
      <c r="D35651" s="434"/>
    </row>
    <row r="35652" spans="1:4">
      <c r="A35652" s="371"/>
      <c r="B35652" s="371"/>
      <c r="C35652" s="371"/>
      <c r="D35652" s="434"/>
    </row>
    <row r="35653" spans="1:4">
      <c r="A35653" s="371"/>
      <c r="B35653" s="371"/>
      <c r="C35653" s="371"/>
      <c r="D35653" s="434"/>
    </row>
    <row r="35654" spans="1:4">
      <c r="A35654" s="371"/>
      <c r="B35654" s="371"/>
      <c r="C35654" s="371"/>
      <c r="D35654" s="434"/>
    </row>
    <row r="35655" spans="1:4">
      <c r="A35655" s="371"/>
      <c r="B35655" s="371"/>
      <c r="C35655" s="371"/>
      <c r="D35655" s="434"/>
    </row>
    <row r="35656" spans="1:4">
      <c r="A35656" s="371"/>
      <c r="B35656" s="371"/>
      <c r="C35656" s="371"/>
      <c r="D35656" s="434"/>
    </row>
    <row r="35657" spans="1:4">
      <c r="A35657" s="371"/>
      <c r="B35657" s="371"/>
      <c r="C35657" s="371"/>
      <c r="D35657" s="434"/>
    </row>
    <row r="35658" spans="1:4">
      <c r="A35658" s="371"/>
      <c r="B35658" s="371"/>
      <c r="C35658" s="371"/>
      <c r="D35658" s="434"/>
    </row>
    <row r="35659" spans="1:4">
      <c r="A35659" s="371"/>
      <c r="B35659" s="371"/>
      <c r="C35659" s="371"/>
      <c r="D35659" s="434"/>
    </row>
    <row r="35660" spans="1:4">
      <c r="A35660" s="371"/>
      <c r="B35660" s="371"/>
      <c r="C35660" s="371"/>
      <c r="D35660" s="434"/>
    </row>
    <row r="35661" spans="1:4">
      <c r="A35661" s="371"/>
      <c r="B35661" s="371"/>
      <c r="C35661" s="371"/>
      <c r="D35661" s="434"/>
    </row>
    <row r="35662" spans="1:4">
      <c r="A35662" s="371"/>
      <c r="B35662" s="371"/>
      <c r="C35662" s="371"/>
      <c r="D35662" s="434"/>
    </row>
    <row r="35663" spans="1:4">
      <c r="A35663" s="371"/>
      <c r="B35663" s="371"/>
      <c r="C35663" s="371"/>
      <c r="D35663" s="434"/>
    </row>
    <row r="35664" spans="1:4">
      <c r="A35664" s="371"/>
      <c r="B35664" s="371"/>
      <c r="C35664" s="371"/>
      <c r="D35664" s="434"/>
    </row>
    <row r="35665" spans="1:4">
      <c r="A35665" s="371"/>
      <c r="B35665" s="371"/>
      <c r="C35665" s="371"/>
      <c r="D35665" s="434"/>
    </row>
    <row r="35666" spans="1:4">
      <c r="A35666" s="371"/>
      <c r="B35666" s="371"/>
      <c r="C35666" s="371"/>
      <c r="D35666" s="434"/>
    </row>
    <row r="35667" spans="1:4">
      <c r="A35667" s="371"/>
      <c r="B35667" s="371"/>
      <c r="C35667" s="371"/>
      <c r="D35667" s="434"/>
    </row>
    <row r="35668" spans="1:4">
      <c r="A35668" s="371"/>
      <c r="B35668" s="371"/>
      <c r="C35668" s="371"/>
      <c r="D35668" s="434"/>
    </row>
    <row r="35669" spans="1:4">
      <c r="A35669" s="371"/>
      <c r="B35669" s="371"/>
      <c r="C35669" s="371"/>
      <c r="D35669" s="434"/>
    </row>
    <row r="35670" spans="1:4">
      <c r="A35670" s="371"/>
      <c r="B35670" s="371"/>
      <c r="C35670" s="371"/>
      <c r="D35670" s="434"/>
    </row>
    <row r="35671" spans="1:4">
      <c r="A35671" s="371"/>
      <c r="B35671" s="371"/>
      <c r="C35671" s="371"/>
      <c r="D35671" s="434"/>
    </row>
    <row r="35672" spans="1:4">
      <c r="A35672" s="371"/>
      <c r="B35672" s="371"/>
      <c r="C35672" s="371"/>
      <c r="D35672" s="434"/>
    </row>
    <row r="35673" spans="1:4">
      <c r="A35673" s="371"/>
      <c r="B35673" s="371"/>
      <c r="C35673" s="371"/>
      <c r="D35673" s="434"/>
    </row>
    <row r="35674" spans="1:4">
      <c r="A35674" s="371"/>
      <c r="B35674" s="371"/>
      <c r="C35674" s="371"/>
      <c r="D35674" s="434"/>
    </row>
    <row r="35675" spans="1:4">
      <c r="A35675" s="371"/>
      <c r="B35675" s="371"/>
      <c r="C35675" s="371"/>
      <c r="D35675" s="434"/>
    </row>
    <row r="35676" spans="1:4">
      <c r="A35676" s="371"/>
      <c r="B35676" s="371"/>
      <c r="C35676" s="371"/>
      <c r="D35676" s="434"/>
    </row>
    <row r="35677" spans="1:4">
      <c r="A35677" s="371"/>
      <c r="B35677" s="371"/>
      <c r="C35677" s="371"/>
      <c r="D35677" s="434"/>
    </row>
    <row r="35678" spans="1:4">
      <c r="A35678" s="371"/>
      <c r="B35678" s="371"/>
      <c r="C35678" s="371"/>
      <c r="D35678" s="434"/>
    </row>
    <row r="35679" spans="1:4">
      <c r="A35679" s="371"/>
      <c r="B35679" s="371"/>
      <c r="C35679" s="371"/>
      <c r="D35679" s="434"/>
    </row>
    <row r="35680" spans="1:4">
      <c r="A35680" s="371"/>
      <c r="B35680" s="371"/>
      <c r="C35680" s="371"/>
      <c r="D35680" s="434"/>
    </row>
    <row r="35681" spans="1:4">
      <c r="A35681" s="371"/>
      <c r="B35681" s="371"/>
      <c r="C35681" s="371"/>
      <c r="D35681" s="434"/>
    </row>
    <row r="35682" spans="1:4">
      <c r="A35682" s="371"/>
      <c r="B35682" s="371"/>
      <c r="C35682" s="371"/>
      <c r="D35682" s="434"/>
    </row>
    <row r="35683" spans="1:4">
      <c r="A35683" s="371"/>
      <c r="B35683" s="371"/>
      <c r="C35683" s="371"/>
      <c r="D35683" s="434"/>
    </row>
    <row r="35684" spans="1:4">
      <c r="A35684" s="371"/>
      <c r="B35684" s="371"/>
      <c r="C35684" s="371"/>
      <c r="D35684" s="434"/>
    </row>
    <row r="35685" spans="1:4">
      <c r="A35685" s="371"/>
      <c r="B35685" s="371"/>
      <c r="C35685" s="371"/>
      <c r="D35685" s="434"/>
    </row>
    <row r="35686" spans="1:4">
      <c r="A35686" s="371"/>
      <c r="B35686" s="371"/>
      <c r="C35686" s="371"/>
      <c r="D35686" s="434"/>
    </row>
    <row r="35687" spans="1:4">
      <c r="A35687" s="371"/>
      <c r="B35687" s="371"/>
      <c r="C35687" s="371"/>
      <c r="D35687" s="434"/>
    </row>
    <row r="35688" spans="1:4">
      <c r="A35688" s="371"/>
      <c r="B35688" s="371"/>
      <c r="C35688" s="371"/>
      <c r="D35688" s="434"/>
    </row>
    <row r="35689" spans="1:4">
      <c r="A35689" s="371"/>
      <c r="B35689" s="371"/>
      <c r="C35689" s="371"/>
      <c r="D35689" s="434"/>
    </row>
    <row r="35690" spans="1:4">
      <c r="A35690" s="371"/>
      <c r="B35690" s="371"/>
      <c r="C35690" s="371"/>
      <c r="D35690" s="434"/>
    </row>
    <row r="35691" spans="1:4">
      <c r="A35691" s="371"/>
      <c r="B35691" s="371"/>
      <c r="C35691" s="371"/>
      <c r="D35691" s="434"/>
    </row>
    <row r="35692" spans="1:4">
      <c r="A35692" s="371"/>
      <c r="B35692" s="371"/>
      <c r="C35692" s="371"/>
      <c r="D35692" s="434"/>
    </row>
    <row r="35693" spans="1:4">
      <c r="A35693" s="371"/>
      <c r="B35693" s="371"/>
      <c r="C35693" s="371"/>
      <c r="D35693" s="434"/>
    </row>
    <row r="35694" spans="1:4">
      <c r="A35694" s="371"/>
      <c r="B35694" s="371"/>
      <c r="C35694" s="371"/>
      <c r="D35694" s="434"/>
    </row>
    <row r="35695" spans="1:4">
      <c r="A35695" s="371"/>
      <c r="B35695" s="371"/>
      <c r="C35695" s="371"/>
      <c r="D35695" s="434"/>
    </row>
    <row r="35696" spans="1:4">
      <c r="A35696" s="371"/>
      <c r="B35696" s="371"/>
      <c r="C35696" s="371"/>
      <c r="D35696" s="434"/>
    </row>
    <row r="35697" spans="1:4">
      <c r="A35697" s="371"/>
      <c r="B35697" s="371"/>
      <c r="C35697" s="371"/>
      <c r="D35697" s="434"/>
    </row>
    <row r="35698" spans="1:4">
      <c r="A35698" s="371"/>
      <c r="B35698" s="371"/>
      <c r="C35698" s="371"/>
      <c r="D35698" s="434"/>
    </row>
    <row r="35699" spans="1:4">
      <c r="A35699" s="371"/>
      <c r="B35699" s="371"/>
      <c r="C35699" s="371"/>
      <c r="D35699" s="434"/>
    </row>
    <row r="35700" spans="1:4">
      <c r="A35700" s="371"/>
      <c r="B35700" s="371"/>
      <c r="C35700" s="371"/>
      <c r="D35700" s="434"/>
    </row>
    <row r="35701" spans="1:4">
      <c r="A35701" s="371"/>
      <c r="B35701" s="371"/>
      <c r="C35701" s="371"/>
      <c r="D35701" s="434"/>
    </row>
    <row r="35702" spans="1:4">
      <c r="A35702" s="371"/>
      <c r="B35702" s="371"/>
      <c r="C35702" s="371"/>
      <c r="D35702" s="434"/>
    </row>
    <row r="35703" spans="1:4">
      <c r="A35703" s="371"/>
      <c r="B35703" s="371"/>
      <c r="C35703" s="371"/>
      <c r="D35703" s="434"/>
    </row>
    <row r="35704" spans="1:4">
      <c r="A35704" s="371"/>
      <c r="B35704" s="371"/>
      <c r="C35704" s="371"/>
      <c r="D35704" s="434"/>
    </row>
    <row r="35705" spans="1:4">
      <c r="A35705" s="371"/>
      <c r="B35705" s="371"/>
      <c r="C35705" s="371"/>
      <c r="D35705" s="434"/>
    </row>
    <row r="35706" spans="1:4">
      <c r="A35706" s="371"/>
      <c r="B35706" s="371"/>
      <c r="C35706" s="371"/>
      <c r="D35706" s="434"/>
    </row>
    <row r="35707" spans="1:4">
      <c r="A35707" s="371"/>
      <c r="B35707" s="371"/>
      <c r="C35707" s="371"/>
      <c r="D35707" s="434"/>
    </row>
    <row r="35708" spans="1:4">
      <c r="A35708" s="371"/>
      <c r="B35708" s="371"/>
      <c r="C35708" s="371"/>
      <c r="D35708" s="434"/>
    </row>
    <row r="35709" spans="1:4">
      <c r="A35709" s="371"/>
      <c r="B35709" s="371"/>
      <c r="C35709" s="371"/>
      <c r="D35709" s="434"/>
    </row>
    <row r="35710" spans="1:4">
      <c r="A35710" s="371"/>
      <c r="B35710" s="371"/>
      <c r="C35710" s="371"/>
      <c r="D35710" s="434"/>
    </row>
    <row r="35711" spans="1:4">
      <c r="A35711" s="371"/>
      <c r="B35711" s="371"/>
      <c r="C35711" s="371"/>
      <c r="D35711" s="434"/>
    </row>
    <row r="35712" spans="1:4">
      <c r="A35712" s="371"/>
      <c r="B35712" s="371"/>
      <c r="C35712" s="371"/>
      <c r="D35712" s="434"/>
    </row>
    <row r="35713" spans="1:4">
      <c r="A35713" s="371"/>
      <c r="B35713" s="371"/>
      <c r="C35713" s="371"/>
      <c r="D35713" s="434"/>
    </row>
    <row r="35714" spans="1:4">
      <c r="A35714" s="371"/>
      <c r="B35714" s="371"/>
      <c r="C35714" s="371"/>
      <c r="D35714" s="434"/>
    </row>
    <row r="35715" spans="1:4">
      <c r="A35715" s="371"/>
      <c r="B35715" s="371"/>
      <c r="C35715" s="371"/>
      <c r="D35715" s="434"/>
    </row>
    <row r="35716" spans="1:4">
      <c r="A35716" s="371"/>
      <c r="B35716" s="371"/>
      <c r="C35716" s="371"/>
      <c r="D35716" s="434"/>
    </row>
    <row r="35717" spans="1:4">
      <c r="A35717" s="371"/>
      <c r="B35717" s="371"/>
      <c r="C35717" s="371"/>
      <c r="D35717" s="434"/>
    </row>
    <row r="35718" spans="1:4">
      <c r="A35718" s="371"/>
      <c r="B35718" s="371"/>
      <c r="C35718" s="371"/>
      <c r="D35718" s="434"/>
    </row>
    <row r="35719" spans="1:4">
      <c r="A35719" s="371"/>
      <c r="B35719" s="371"/>
      <c r="C35719" s="371"/>
      <c r="D35719" s="434"/>
    </row>
    <row r="35720" spans="1:4">
      <c r="A35720" s="371"/>
      <c r="B35720" s="371"/>
      <c r="C35720" s="371"/>
      <c r="D35720" s="434"/>
    </row>
    <row r="35721" spans="1:4">
      <c r="A35721" s="371"/>
      <c r="B35721" s="371"/>
      <c r="C35721" s="371"/>
      <c r="D35721" s="434"/>
    </row>
    <row r="35722" spans="1:4">
      <c r="A35722" s="371"/>
      <c r="B35722" s="371"/>
      <c r="C35722" s="371"/>
      <c r="D35722" s="434"/>
    </row>
    <row r="35723" spans="1:4">
      <c r="A35723" s="371"/>
      <c r="B35723" s="371"/>
      <c r="C35723" s="371"/>
      <c r="D35723" s="434"/>
    </row>
    <row r="35724" spans="1:4">
      <c r="A35724" s="371"/>
      <c r="B35724" s="371"/>
      <c r="C35724" s="371"/>
      <c r="D35724" s="434"/>
    </row>
    <row r="35725" spans="1:4">
      <c r="A35725" s="371"/>
      <c r="B35725" s="371"/>
      <c r="C35725" s="371"/>
      <c r="D35725" s="434"/>
    </row>
    <row r="35726" spans="1:4">
      <c r="A35726" s="371"/>
      <c r="B35726" s="371"/>
      <c r="C35726" s="371"/>
      <c r="D35726" s="434"/>
    </row>
    <row r="35727" spans="1:4">
      <c r="A35727" s="371"/>
      <c r="B35727" s="371"/>
      <c r="C35727" s="371"/>
      <c r="D35727" s="434"/>
    </row>
    <row r="35728" spans="1:4">
      <c r="A35728" s="371"/>
      <c r="B35728" s="371"/>
      <c r="C35728" s="371"/>
      <c r="D35728" s="434"/>
    </row>
    <row r="35729" spans="1:4">
      <c r="A35729" s="371"/>
      <c r="B35729" s="371"/>
      <c r="C35729" s="371"/>
      <c r="D35729" s="434"/>
    </row>
    <row r="35730" spans="1:4">
      <c r="A35730" s="371"/>
      <c r="B35730" s="371"/>
      <c r="C35730" s="371"/>
      <c r="D35730" s="434"/>
    </row>
    <row r="35731" spans="1:4">
      <c r="A35731" s="371"/>
      <c r="B35731" s="371"/>
      <c r="C35731" s="371"/>
      <c r="D35731" s="434"/>
    </row>
    <row r="35732" spans="1:4">
      <c r="A35732" s="371"/>
      <c r="B35732" s="371"/>
      <c r="C35732" s="371"/>
      <c r="D35732" s="434"/>
    </row>
    <row r="35733" spans="1:4">
      <c r="A35733" s="371"/>
      <c r="B35733" s="371"/>
      <c r="C35733" s="371"/>
      <c r="D35733" s="434"/>
    </row>
    <row r="35734" spans="1:4">
      <c r="A35734" s="371"/>
      <c r="B35734" s="371"/>
      <c r="C35734" s="371"/>
      <c r="D35734" s="434"/>
    </row>
    <row r="35735" spans="1:4">
      <c r="A35735" s="371"/>
      <c r="B35735" s="371"/>
      <c r="C35735" s="371"/>
      <c r="D35735" s="434"/>
    </row>
    <row r="35736" spans="1:4">
      <c r="A35736" s="371"/>
      <c r="B35736" s="371"/>
      <c r="C35736" s="371"/>
      <c r="D35736" s="434"/>
    </row>
    <row r="35737" spans="1:4">
      <c r="A35737" s="371"/>
      <c r="B35737" s="371"/>
      <c r="C35737" s="371"/>
      <c r="D35737" s="434"/>
    </row>
    <row r="35738" spans="1:4">
      <c r="A35738" s="371"/>
      <c r="B35738" s="371"/>
      <c r="C35738" s="371"/>
      <c r="D35738" s="434"/>
    </row>
    <row r="35739" spans="1:4">
      <c r="A35739" s="371"/>
      <c r="B35739" s="371"/>
      <c r="C35739" s="371"/>
      <c r="D35739" s="434"/>
    </row>
    <row r="35740" spans="1:4">
      <c r="A35740" s="371"/>
      <c r="B35740" s="371"/>
      <c r="C35740" s="371"/>
      <c r="D35740" s="434"/>
    </row>
    <row r="35741" spans="1:4">
      <c r="A35741" s="371"/>
      <c r="B35741" s="371"/>
      <c r="C35741" s="371"/>
      <c r="D35741" s="434"/>
    </row>
    <row r="35742" spans="1:4">
      <c r="A35742" s="371"/>
      <c r="B35742" s="371"/>
      <c r="C35742" s="371"/>
      <c r="D35742" s="434"/>
    </row>
    <row r="35743" spans="1:4">
      <c r="A35743" s="371"/>
      <c r="B35743" s="371"/>
      <c r="C35743" s="371"/>
      <c r="D35743" s="434"/>
    </row>
    <row r="35744" spans="1:4">
      <c r="A35744" s="371"/>
      <c r="B35744" s="371"/>
      <c r="C35744" s="371"/>
      <c r="D35744" s="434"/>
    </row>
    <row r="35745" spans="1:4">
      <c r="A35745" s="371"/>
      <c r="B35745" s="371"/>
      <c r="C35745" s="371"/>
      <c r="D35745" s="434"/>
    </row>
    <row r="35746" spans="1:4">
      <c r="A35746" s="371"/>
      <c r="B35746" s="371"/>
      <c r="C35746" s="371"/>
      <c r="D35746" s="434"/>
    </row>
    <row r="35747" spans="1:4">
      <c r="A35747" s="371"/>
      <c r="B35747" s="371"/>
      <c r="C35747" s="371"/>
      <c r="D35747" s="434"/>
    </row>
    <row r="35748" spans="1:4">
      <c r="A35748" s="371"/>
      <c r="B35748" s="371"/>
      <c r="C35748" s="371"/>
      <c r="D35748" s="434"/>
    </row>
    <row r="35749" spans="1:4">
      <c r="A35749" s="371"/>
      <c r="B35749" s="371"/>
      <c r="C35749" s="371"/>
      <c r="D35749" s="434"/>
    </row>
    <row r="35750" spans="1:4">
      <c r="A35750" s="371"/>
      <c r="B35750" s="371"/>
      <c r="C35750" s="371"/>
      <c r="D35750" s="434"/>
    </row>
    <row r="35751" spans="1:4">
      <c r="A35751" s="371"/>
      <c r="B35751" s="371"/>
      <c r="C35751" s="371"/>
      <c r="D35751" s="434"/>
    </row>
    <row r="35752" spans="1:4">
      <c r="A35752" s="371"/>
      <c r="B35752" s="371"/>
      <c r="C35752" s="371"/>
      <c r="D35752" s="434"/>
    </row>
    <row r="35753" spans="1:4">
      <c r="A35753" s="371"/>
      <c r="B35753" s="371"/>
      <c r="C35753" s="371"/>
      <c r="D35753" s="434"/>
    </row>
    <row r="35754" spans="1:4">
      <c r="A35754" s="371"/>
      <c r="B35754" s="371"/>
      <c r="C35754" s="371"/>
      <c r="D35754" s="434"/>
    </row>
    <row r="35755" spans="1:4">
      <c r="A35755" s="371"/>
      <c r="B35755" s="371"/>
      <c r="C35755" s="371"/>
      <c r="D35755" s="434"/>
    </row>
    <row r="35756" spans="1:4">
      <c r="A35756" s="371"/>
      <c r="B35756" s="371"/>
      <c r="C35756" s="371"/>
      <c r="D35756" s="434"/>
    </row>
    <row r="35757" spans="1:4">
      <c r="A35757" s="371"/>
      <c r="B35757" s="371"/>
      <c r="C35757" s="371"/>
      <c r="D35757" s="434"/>
    </row>
    <row r="35758" spans="1:4">
      <c r="A35758" s="371"/>
      <c r="B35758" s="371"/>
      <c r="C35758" s="371"/>
      <c r="D35758" s="434"/>
    </row>
    <row r="35759" spans="1:4">
      <c r="A35759" s="371"/>
      <c r="B35759" s="371"/>
      <c r="C35759" s="371"/>
      <c r="D35759" s="434"/>
    </row>
    <row r="35760" spans="1:4">
      <c r="A35760" s="371"/>
      <c r="B35760" s="371"/>
      <c r="C35760" s="371"/>
      <c r="D35760" s="434"/>
    </row>
    <row r="35761" spans="1:4">
      <c r="A35761" s="371"/>
      <c r="B35761" s="371"/>
      <c r="C35761" s="371"/>
      <c r="D35761" s="434"/>
    </row>
    <row r="35762" spans="1:4">
      <c r="A35762" s="371"/>
      <c r="B35762" s="371"/>
      <c r="C35762" s="371"/>
      <c r="D35762" s="434"/>
    </row>
    <row r="35763" spans="1:4">
      <c r="A35763" s="371"/>
      <c r="B35763" s="371"/>
      <c r="C35763" s="371"/>
      <c r="D35763" s="434"/>
    </row>
    <row r="35764" spans="1:4">
      <c r="A35764" s="371"/>
      <c r="B35764" s="371"/>
      <c r="C35764" s="371"/>
      <c r="D35764" s="434"/>
    </row>
    <row r="35765" spans="1:4">
      <c r="A35765" s="371"/>
      <c r="B35765" s="371"/>
      <c r="C35765" s="371"/>
      <c r="D35765" s="434"/>
    </row>
    <row r="35766" spans="1:4">
      <c r="A35766" s="371"/>
      <c r="B35766" s="371"/>
      <c r="C35766" s="371"/>
      <c r="D35766" s="434"/>
    </row>
    <row r="35767" spans="1:4">
      <c r="A35767" s="371"/>
      <c r="B35767" s="371"/>
      <c r="C35767" s="371"/>
      <c r="D35767" s="434"/>
    </row>
    <row r="35768" spans="1:4">
      <c r="A35768" s="371"/>
      <c r="B35768" s="371"/>
      <c r="C35768" s="371"/>
      <c r="D35768" s="434"/>
    </row>
    <row r="35769" spans="1:4">
      <c r="A35769" s="371"/>
      <c r="B35769" s="371"/>
      <c r="C35769" s="371"/>
      <c r="D35769" s="434"/>
    </row>
    <row r="35770" spans="1:4">
      <c r="A35770" s="371"/>
      <c r="B35770" s="371"/>
      <c r="C35770" s="371"/>
      <c r="D35770" s="434"/>
    </row>
    <row r="35771" spans="1:4">
      <c r="A35771" s="371"/>
      <c r="B35771" s="371"/>
      <c r="C35771" s="371"/>
      <c r="D35771" s="434"/>
    </row>
    <row r="35772" spans="1:4">
      <c r="A35772" s="371"/>
      <c r="B35772" s="371"/>
      <c r="C35772" s="371"/>
      <c r="D35772" s="434"/>
    </row>
    <row r="35773" spans="1:4">
      <c r="A35773" s="371"/>
      <c r="B35773" s="371"/>
      <c r="C35773" s="371"/>
      <c r="D35773" s="434"/>
    </row>
    <row r="35774" spans="1:4">
      <c r="A35774" s="371"/>
      <c r="B35774" s="371"/>
      <c r="C35774" s="371"/>
      <c r="D35774" s="434"/>
    </row>
    <row r="35775" spans="1:4">
      <c r="A35775" s="371"/>
      <c r="B35775" s="371"/>
      <c r="C35775" s="371"/>
      <c r="D35775" s="434"/>
    </row>
    <row r="35776" spans="1:4">
      <c r="A35776" s="371"/>
      <c r="B35776" s="371"/>
      <c r="C35776" s="371"/>
      <c r="D35776" s="434"/>
    </row>
    <row r="35777" spans="1:4">
      <c r="A35777" s="371"/>
      <c r="B35777" s="371"/>
      <c r="C35777" s="371"/>
      <c r="D35777" s="434"/>
    </row>
    <row r="35778" spans="1:4">
      <c r="A35778" s="371"/>
      <c r="B35778" s="371"/>
      <c r="C35778" s="371"/>
      <c r="D35778" s="434"/>
    </row>
    <row r="35779" spans="1:4">
      <c r="A35779" s="371"/>
      <c r="B35779" s="371"/>
      <c r="C35779" s="371"/>
      <c r="D35779" s="434"/>
    </row>
    <row r="35780" spans="1:4">
      <c r="A35780" s="371"/>
      <c r="B35780" s="371"/>
      <c r="C35780" s="371"/>
      <c r="D35780" s="434"/>
    </row>
    <row r="35781" spans="1:4">
      <c r="A35781" s="371"/>
      <c r="B35781" s="371"/>
      <c r="C35781" s="371"/>
      <c r="D35781" s="434"/>
    </row>
    <row r="35782" spans="1:4">
      <c r="A35782" s="371"/>
      <c r="B35782" s="371"/>
      <c r="C35782" s="371"/>
      <c r="D35782" s="434"/>
    </row>
    <row r="35783" spans="1:4">
      <c r="A35783" s="371"/>
      <c r="B35783" s="371"/>
      <c r="C35783" s="371"/>
      <c r="D35783" s="434"/>
    </row>
    <row r="35784" spans="1:4">
      <c r="A35784" s="371"/>
      <c r="B35784" s="371"/>
      <c r="C35784" s="371"/>
      <c r="D35784" s="434"/>
    </row>
    <row r="35785" spans="1:4">
      <c r="A35785" s="371"/>
      <c r="B35785" s="371"/>
      <c r="C35785" s="371"/>
      <c r="D35785" s="434"/>
    </row>
    <row r="35786" spans="1:4">
      <c r="A35786" s="371"/>
      <c r="B35786" s="371"/>
      <c r="C35786" s="371"/>
      <c r="D35786" s="434"/>
    </row>
    <row r="35787" spans="1:4">
      <c r="A35787" s="371"/>
      <c r="B35787" s="371"/>
      <c r="C35787" s="371"/>
      <c r="D35787" s="434"/>
    </row>
    <row r="35788" spans="1:4">
      <c r="A35788" s="371"/>
      <c r="B35788" s="371"/>
      <c r="C35788" s="371"/>
      <c r="D35788" s="434"/>
    </row>
    <row r="35789" spans="1:4">
      <c r="A35789" s="371"/>
      <c r="B35789" s="371"/>
      <c r="C35789" s="371"/>
      <c r="D35789" s="434"/>
    </row>
    <row r="35790" spans="1:4">
      <c r="A35790" s="371"/>
      <c r="B35790" s="371"/>
      <c r="C35790" s="371"/>
      <c r="D35790" s="434"/>
    </row>
    <row r="35791" spans="1:4">
      <c r="A35791" s="371"/>
      <c r="B35791" s="371"/>
      <c r="C35791" s="371"/>
      <c r="D35791" s="434"/>
    </row>
    <row r="35792" spans="1:4">
      <c r="A35792" s="371"/>
      <c r="B35792" s="371"/>
      <c r="C35792" s="371"/>
      <c r="D35792" s="434"/>
    </row>
    <row r="35793" spans="1:4">
      <c r="A35793" s="371"/>
      <c r="B35793" s="371"/>
      <c r="C35793" s="371"/>
      <c r="D35793" s="434"/>
    </row>
    <row r="35794" spans="1:4">
      <c r="A35794" s="371"/>
      <c r="B35794" s="371"/>
      <c r="C35794" s="371"/>
      <c r="D35794" s="434"/>
    </row>
    <row r="35795" spans="1:4">
      <c r="A35795" s="371"/>
      <c r="B35795" s="371"/>
      <c r="C35795" s="371"/>
      <c r="D35795" s="434"/>
    </row>
    <row r="35796" spans="1:4">
      <c r="A35796" s="371"/>
      <c r="B35796" s="371"/>
      <c r="C35796" s="371"/>
      <c r="D35796" s="434"/>
    </row>
    <row r="35797" spans="1:4">
      <c r="A35797" s="371"/>
      <c r="B35797" s="371"/>
      <c r="C35797" s="371"/>
      <c r="D35797" s="434"/>
    </row>
    <row r="35798" spans="1:4">
      <c r="A35798" s="371"/>
      <c r="B35798" s="371"/>
      <c r="C35798" s="371"/>
      <c r="D35798" s="434"/>
    </row>
    <row r="35799" spans="1:4">
      <c r="A35799" s="371"/>
      <c r="B35799" s="371"/>
      <c r="C35799" s="371"/>
      <c r="D35799" s="434"/>
    </row>
    <row r="35800" spans="1:4">
      <c r="A35800" s="371"/>
      <c r="B35800" s="371"/>
      <c r="C35800" s="371"/>
      <c r="D35800" s="434"/>
    </row>
    <row r="35801" spans="1:4">
      <c r="A35801" s="371"/>
      <c r="B35801" s="371"/>
      <c r="C35801" s="371"/>
      <c r="D35801" s="434"/>
    </row>
    <row r="35802" spans="1:4">
      <c r="A35802" s="371"/>
      <c r="B35802" s="371"/>
      <c r="C35802" s="371"/>
      <c r="D35802" s="434"/>
    </row>
    <row r="35803" spans="1:4">
      <c r="A35803" s="371"/>
      <c r="B35803" s="371"/>
      <c r="C35803" s="371"/>
      <c r="D35803" s="434"/>
    </row>
    <row r="35804" spans="1:4">
      <c r="A35804" s="371"/>
      <c r="B35804" s="371"/>
      <c r="C35804" s="371"/>
      <c r="D35804" s="434"/>
    </row>
    <row r="35805" spans="1:4">
      <c r="A35805" s="371"/>
      <c r="B35805" s="371"/>
      <c r="C35805" s="371"/>
      <c r="D35805" s="434"/>
    </row>
    <row r="35806" spans="1:4">
      <c r="A35806" s="371"/>
      <c r="B35806" s="371"/>
      <c r="C35806" s="371"/>
      <c r="D35806" s="434"/>
    </row>
    <row r="35807" spans="1:4">
      <c r="A35807" s="371"/>
      <c r="B35807" s="371"/>
      <c r="C35807" s="371"/>
      <c r="D35807" s="434"/>
    </row>
    <row r="35808" spans="1:4">
      <c r="A35808" s="371"/>
      <c r="B35808" s="371"/>
      <c r="C35808" s="371"/>
      <c r="D35808" s="434"/>
    </row>
    <row r="35809" spans="1:4">
      <c r="A35809" s="371"/>
      <c r="B35809" s="371"/>
      <c r="C35809" s="371"/>
      <c r="D35809" s="434"/>
    </row>
    <row r="35810" spans="1:4">
      <c r="A35810" s="371"/>
      <c r="B35810" s="371"/>
      <c r="C35810" s="371"/>
      <c r="D35810" s="434"/>
    </row>
    <row r="35811" spans="1:4">
      <c r="A35811" s="371"/>
      <c r="B35811" s="371"/>
      <c r="C35811" s="371"/>
      <c r="D35811" s="434"/>
    </row>
    <row r="35812" spans="1:4">
      <c r="A35812" s="371"/>
      <c r="B35812" s="371"/>
      <c r="C35812" s="371"/>
      <c r="D35812" s="434"/>
    </row>
    <row r="35813" spans="1:4">
      <c r="A35813" s="371"/>
      <c r="B35813" s="371"/>
      <c r="C35813" s="371"/>
      <c r="D35813" s="434"/>
    </row>
    <row r="35814" spans="1:4">
      <c r="A35814" s="371"/>
      <c r="B35814" s="371"/>
      <c r="C35814" s="371"/>
      <c r="D35814" s="434"/>
    </row>
    <row r="35815" spans="1:4">
      <c r="A35815" s="371"/>
      <c r="B35815" s="371"/>
      <c r="C35815" s="371"/>
      <c r="D35815" s="434"/>
    </row>
    <row r="35816" spans="1:4">
      <c r="A35816" s="371"/>
      <c r="B35816" s="371"/>
      <c r="C35816" s="371"/>
      <c r="D35816" s="434"/>
    </row>
    <row r="35817" spans="1:4">
      <c r="A35817" s="371"/>
      <c r="B35817" s="371"/>
      <c r="C35817" s="371"/>
      <c r="D35817" s="434"/>
    </row>
    <row r="35818" spans="1:4">
      <c r="A35818" s="371"/>
      <c r="B35818" s="371"/>
      <c r="C35818" s="371"/>
      <c r="D35818" s="434"/>
    </row>
    <row r="35819" spans="1:4">
      <c r="A35819" s="371"/>
      <c r="B35819" s="371"/>
      <c r="C35819" s="371"/>
      <c r="D35819" s="434"/>
    </row>
    <row r="35820" spans="1:4">
      <c r="A35820" s="371"/>
      <c r="B35820" s="371"/>
      <c r="C35820" s="371"/>
      <c r="D35820" s="434"/>
    </row>
    <row r="35821" spans="1:4">
      <c r="A35821" s="371"/>
      <c r="B35821" s="371"/>
      <c r="C35821" s="371"/>
      <c r="D35821" s="434"/>
    </row>
    <row r="35822" spans="1:4">
      <c r="A35822" s="371"/>
      <c r="B35822" s="371"/>
      <c r="C35822" s="371"/>
      <c r="D35822" s="434"/>
    </row>
    <row r="35823" spans="1:4">
      <c r="A35823" s="371"/>
      <c r="B35823" s="371"/>
      <c r="C35823" s="371"/>
      <c r="D35823" s="434"/>
    </row>
    <row r="35824" spans="1:4">
      <c r="A35824" s="371"/>
      <c r="B35824" s="371"/>
      <c r="C35824" s="371"/>
      <c r="D35824" s="434"/>
    </row>
    <row r="35825" spans="1:4">
      <c r="A35825" s="371"/>
      <c r="B35825" s="371"/>
      <c r="C35825" s="371"/>
      <c r="D35825" s="434"/>
    </row>
    <row r="35826" spans="1:4">
      <c r="A35826" s="371"/>
      <c r="B35826" s="371"/>
      <c r="C35826" s="371"/>
      <c r="D35826" s="434"/>
    </row>
    <row r="35827" spans="1:4">
      <c r="A35827" s="371"/>
      <c r="B35827" s="371"/>
      <c r="C35827" s="371"/>
      <c r="D35827" s="434"/>
    </row>
    <row r="35828" spans="1:4">
      <c r="A35828" s="371"/>
      <c r="B35828" s="371"/>
      <c r="C35828" s="371"/>
      <c r="D35828" s="434"/>
    </row>
    <row r="35829" spans="1:4">
      <c r="A35829" s="371"/>
      <c r="B35829" s="371"/>
      <c r="C35829" s="371"/>
      <c r="D35829" s="434"/>
    </row>
    <row r="35830" spans="1:4">
      <c r="A35830" s="371"/>
      <c r="B35830" s="371"/>
      <c r="C35830" s="371"/>
      <c r="D35830" s="434"/>
    </row>
    <row r="35831" spans="1:4">
      <c r="A35831" s="371"/>
      <c r="B35831" s="371"/>
      <c r="C35831" s="371"/>
      <c r="D35831" s="434"/>
    </row>
    <row r="35832" spans="1:4">
      <c r="A35832" s="371"/>
      <c r="B35832" s="371"/>
      <c r="C35832" s="371"/>
      <c r="D35832" s="434"/>
    </row>
    <row r="35833" spans="1:4">
      <c r="A35833" s="371"/>
      <c r="B35833" s="371"/>
      <c r="C35833" s="371"/>
      <c r="D35833" s="434"/>
    </row>
    <row r="35834" spans="1:4">
      <c r="A35834" s="371"/>
      <c r="B35834" s="371"/>
      <c r="C35834" s="371"/>
      <c r="D35834" s="434"/>
    </row>
    <row r="35835" spans="1:4">
      <c r="A35835" s="371"/>
      <c r="B35835" s="371"/>
      <c r="C35835" s="371"/>
      <c r="D35835" s="434"/>
    </row>
    <row r="35836" spans="1:4">
      <c r="A35836" s="371"/>
      <c r="B35836" s="371"/>
      <c r="C35836" s="371"/>
      <c r="D35836" s="434"/>
    </row>
    <row r="35837" spans="1:4">
      <c r="A35837" s="371"/>
      <c r="B35837" s="371"/>
      <c r="C35837" s="371"/>
      <c r="D35837" s="434"/>
    </row>
    <row r="35838" spans="1:4">
      <c r="A35838" s="371"/>
      <c r="B35838" s="371"/>
      <c r="C35838" s="371"/>
      <c r="D35838" s="434"/>
    </row>
    <row r="35839" spans="1:4">
      <c r="A35839" s="371"/>
      <c r="B35839" s="371"/>
      <c r="C35839" s="371"/>
      <c r="D35839" s="434"/>
    </row>
    <row r="35840" spans="1:4">
      <c r="A35840" s="371"/>
      <c r="B35840" s="371"/>
      <c r="C35840" s="371"/>
      <c r="D35840" s="434"/>
    </row>
    <row r="35841" spans="1:4">
      <c r="A35841" s="371"/>
      <c r="B35841" s="371"/>
      <c r="C35841" s="371"/>
      <c r="D35841" s="434"/>
    </row>
    <row r="35842" spans="1:4">
      <c r="A35842" s="371"/>
      <c r="B35842" s="371"/>
      <c r="C35842" s="371"/>
      <c r="D35842" s="434"/>
    </row>
    <row r="35843" spans="1:4">
      <c r="A35843" s="371"/>
      <c r="B35843" s="371"/>
      <c r="C35843" s="371"/>
      <c r="D35843" s="434"/>
    </row>
    <row r="35844" spans="1:4">
      <c r="A35844" s="371"/>
      <c r="B35844" s="371"/>
      <c r="C35844" s="371"/>
      <c r="D35844" s="434"/>
    </row>
    <row r="35845" spans="1:4">
      <c r="A35845" s="371"/>
      <c r="B35845" s="371"/>
      <c r="C35845" s="371"/>
      <c r="D35845" s="434"/>
    </row>
    <row r="35846" spans="1:4">
      <c r="A35846" s="371"/>
      <c r="B35846" s="371"/>
      <c r="C35846" s="371"/>
      <c r="D35846" s="434"/>
    </row>
    <row r="35847" spans="1:4">
      <c r="A35847" s="371"/>
      <c r="B35847" s="371"/>
      <c r="C35847" s="371"/>
      <c r="D35847" s="434"/>
    </row>
    <row r="35848" spans="1:4">
      <c r="A35848" s="371"/>
      <c r="B35848" s="371"/>
      <c r="C35848" s="371"/>
      <c r="D35848" s="434"/>
    </row>
    <row r="35849" spans="1:4">
      <c r="A35849" s="371"/>
      <c r="B35849" s="371"/>
      <c r="C35849" s="371"/>
      <c r="D35849" s="434"/>
    </row>
    <row r="35850" spans="1:4">
      <c r="A35850" s="371"/>
      <c r="B35850" s="371"/>
      <c r="C35850" s="371"/>
      <c r="D35850" s="434"/>
    </row>
    <row r="35851" spans="1:4">
      <c r="A35851" s="371"/>
      <c r="B35851" s="371"/>
      <c r="C35851" s="371"/>
      <c r="D35851" s="434"/>
    </row>
    <row r="35852" spans="1:4">
      <c r="A35852" s="371"/>
      <c r="B35852" s="371"/>
      <c r="C35852" s="371"/>
      <c r="D35852" s="434"/>
    </row>
    <row r="35853" spans="1:4">
      <c r="A35853" s="371"/>
      <c r="B35853" s="371"/>
      <c r="C35853" s="371"/>
      <c r="D35853" s="434"/>
    </row>
    <row r="35854" spans="1:4">
      <c r="A35854" s="371"/>
      <c r="B35854" s="371"/>
      <c r="C35854" s="371"/>
      <c r="D35854" s="434"/>
    </row>
    <row r="35855" spans="1:4">
      <c r="A35855" s="371"/>
      <c r="B35855" s="371"/>
      <c r="C35855" s="371"/>
      <c r="D35855" s="434"/>
    </row>
    <row r="35856" spans="1:4">
      <c r="A35856" s="371"/>
      <c r="B35856" s="371"/>
      <c r="C35856" s="371"/>
      <c r="D35856" s="434"/>
    </row>
    <row r="35857" spans="1:4">
      <c r="A35857" s="371"/>
      <c r="B35857" s="371"/>
      <c r="C35857" s="371"/>
      <c r="D35857" s="434"/>
    </row>
    <row r="35858" spans="1:4">
      <c r="A35858" s="371"/>
      <c r="B35858" s="371"/>
      <c r="C35858" s="371"/>
      <c r="D35858" s="434"/>
    </row>
    <row r="35859" spans="1:4">
      <c r="A35859" s="371"/>
      <c r="B35859" s="371"/>
      <c r="C35859" s="371"/>
      <c r="D35859" s="434"/>
    </row>
    <row r="35860" spans="1:4">
      <c r="A35860" s="371"/>
      <c r="B35860" s="371"/>
      <c r="C35860" s="371"/>
      <c r="D35860" s="434"/>
    </row>
    <row r="35861" spans="1:4">
      <c r="A35861" s="371"/>
      <c r="B35861" s="371"/>
      <c r="C35861" s="371"/>
      <c r="D35861" s="434"/>
    </row>
    <row r="35862" spans="1:4">
      <c r="A35862" s="371"/>
      <c r="B35862" s="371"/>
      <c r="C35862" s="371"/>
      <c r="D35862" s="434"/>
    </row>
    <row r="35863" spans="1:4">
      <c r="A35863" s="371"/>
      <c r="B35863" s="371"/>
      <c r="C35863" s="371"/>
      <c r="D35863" s="434"/>
    </row>
    <row r="35864" spans="1:4">
      <c r="A35864" s="371"/>
      <c r="B35864" s="371"/>
      <c r="C35864" s="371"/>
      <c r="D35864" s="434"/>
    </row>
    <row r="35865" spans="1:4">
      <c r="A35865" s="371"/>
      <c r="B35865" s="371"/>
      <c r="C35865" s="371"/>
      <c r="D35865" s="434"/>
    </row>
    <row r="35866" spans="1:4">
      <c r="A35866" s="371"/>
      <c r="B35866" s="371"/>
      <c r="C35866" s="371"/>
      <c r="D35866" s="434"/>
    </row>
    <row r="35867" spans="1:4">
      <c r="A35867" s="371"/>
      <c r="B35867" s="371"/>
      <c r="C35867" s="371"/>
      <c r="D35867" s="434"/>
    </row>
    <row r="35868" spans="1:4">
      <c r="A35868" s="371"/>
      <c r="B35868" s="371"/>
      <c r="C35868" s="371"/>
      <c r="D35868" s="434"/>
    </row>
    <row r="35869" spans="1:4">
      <c r="A35869" s="371"/>
      <c r="B35869" s="371"/>
      <c r="C35869" s="371"/>
      <c r="D35869" s="434"/>
    </row>
    <row r="35870" spans="1:4">
      <c r="A35870" s="371"/>
      <c r="B35870" s="371"/>
      <c r="C35870" s="371"/>
      <c r="D35870" s="434"/>
    </row>
    <row r="35871" spans="1:4">
      <c r="A35871" s="371"/>
      <c r="B35871" s="371"/>
      <c r="C35871" s="371"/>
      <c r="D35871" s="434"/>
    </row>
    <row r="35872" spans="1:4">
      <c r="A35872" s="371"/>
      <c r="B35872" s="371"/>
      <c r="C35872" s="371"/>
      <c r="D35872" s="434"/>
    </row>
    <row r="35873" spans="1:4">
      <c r="A35873" s="371"/>
      <c r="B35873" s="371"/>
      <c r="C35873" s="371"/>
      <c r="D35873" s="434"/>
    </row>
    <row r="35874" spans="1:4">
      <c r="A35874" s="371"/>
      <c r="B35874" s="371"/>
      <c r="C35874" s="371"/>
      <c r="D35874" s="434"/>
    </row>
    <row r="35875" spans="1:4">
      <c r="A35875" s="371"/>
      <c r="B35875" s="371"/>
      <c r="C35875" s="371"/>
      <c r="D35875" s="434"/>
    </row>
    <row r="35876" spans="1:4">
      <c r="A35876" s="371"/>
      <c r="B35876" s="371"/>
      <c r="C35876" s="371"/>
      <c r="D35876" s="434"/>
    </row>
    <row r="35877" spans="1:4">
      <c r="A35877" s="371"/>
      <c r="B35877" s="371"/>
      <c r="C35877" s="371"/>
      <c r="D35877" s="434"/>
    </row>
    <row r="35878" spans="1:4">
      <c r="A35878" s="371"/>
      <c r="B35878" s="371"/>
      <c r="C35878" s="371"/>
      <c r="D35878" s="434"/>
    </row>
    <row r="35879" spans="1:4">
      <c r="A35879" s="371"/>
      <c r="B35879" s="371"/>
      <c r="C35879" s="371"/>
      <c r="D35879" s="434"/>
    </row>
    <row r="35880" spans="1:4">
      <c r="A35880" s="371"/>
      <c r="B35880" s="371"/>
      <c r="C35880" s="371"/>
      <c r="D35880" s="434"/>
    </row>
    <row r="35881" spans="1:4">
      <c r="A35881" s="371"/>
      <c r="B35881" s="371"/>
      <c r="C35881" s="371"/>
      <c r="D35881" s="434"/>
    </row>
    <row r="35882" spans="1:4">
      <c r="A35882" s="371"/>
      <c r="B35882" s="371"/>
      <c r="C35882" s="371"/>
      <c r="D35882" s="434"/>
    </row>
    <row r="35883" spans="1:4">
      <c r="A35883" s="371"/>
      <c r="B35883" s="371"/>
      <c r="C35883" s="371"/>
      <c r="D35883" s="434"/>
    </row>
    <row r="35884" spans="1:4">
      <c r="A35884" s="371"/>
      <c r="B35884" s="371"/>
      <c r="C35884" s="371"/>
      <c r="D35884" s="434"/>
    </row>
    <row r="35885" spans="1:4">
      <c r="A35885" s="371"/>
      <c r="B35885" s="371"/>
      <c r="C35885" s="371"/>
      <c r="D35885" s="434"/>
    </row>
    <row r="35886" spans="1:4">
      <c r="A35886" s="371"/>
      <c r="B35886" s="371"/>
      <c r="C35886" s="371"/>
      <c r="D35886" s="434"/>
    </row>
    <row r="35887" spans="1:4">
      <c r="A35887" s="371"/>
      <c r="B35887" s="371"/>
      <c r="C35887" s="371"/>
      <c r="D35887" s="434"/>
    </row>
    <row r="35888" spans="1:4">
      <c r="A35888" s="371"/>
      <c r="B35888" s="371"/>
      <c r="C35888" s="371"/>
      <c r="D35888" s="434"/>
    </row>
    <row r="35889" spans="1:4">
      <c r="A35889" s="371"/>
      <c r="B35889" s="371"/>
      <c r="C35889" s="371"/>
      <c r="D35889" s="434"/>
    </row>
    <row r="35890" spans="1:4">
      <c r="A35890" s="371"/>
      <c r="B35890" s="371"/>
      <c r="C35890" s="371"/>
      <c r="D35890" s="434"/>
    </row>
    <row r="35891" spans="1:4">
      <c r="A35891" s="371"/>
      <c r="B35891" s="371"/>
      <c r="C35891" s="371"/>
      <c r="D35891" s="434"/>
    </row>
    <row r="35892" spans="1:4">
      <c r="A35892" s="371"/>
      <c r="B35892" s="371"/>
      <c r="C35892" s="371"/>
      <c r="D35892" s="434"/>
    </row>
    <row r="35893" spans="1:4">
      <c r="A35893" s="371"/>
      <c r="B35893" s="371"/>
      <c r="C35893" s="371"/>
      <c r="D35893" s="434"/>
    </row>
    <row r="35894" spans="1:4">
      <c r="A35894" s="371"/>
      <c r="B35894" s="371"/>
      <c r="C35894" s="371"/>
      <c r="D35894" s="434"/>
    </row>
    <row r="35895" spans="1:4">
      <c r="A35895" s="371"/>
      <c r="B35895" s="371"/>
      <c r="C35895" s="371"/>
      <c r="D35895" s="434"/>
    </row>
    <row r="35896" spans="1:4">
      <c r="A35896" s="371"/>
      <c r="B35896" s="371"/>
      <c r="C35896" s="371"/>
      <c r="D35896" s="434"/>
    </row>
    <row r="35897" spans="1:4">
      <c r="A35897" s="371"/>
      <c r="B35897" s="371"/>
      <c r="C35897" s="371"/>
      <c r="D35897" s="434"/>
    </row>
    <row r="35898" spans="1:4">
      <c r="A35898" s="371"/>
      <c r="B35898" s="371"/>
      <c r="C35898" s="371"/>
      <c r="D35898" s="434"/>
    </row>
    <row r="35899" spans="1:4">
      <c r="A35899" s="371"/>
      <c r="B35899" s="371"/>
      <c r="C35899" s="371"/>
      <c r="D35899" s="434"/>
    </row>
    <row r="35900" spans="1:4">
      <c r="A35900" s="371"/>
      <c r="B35900" s="371"/>
      <c r="C35900" s="371"/>
      <c r="D35900" s="434"/>
    </row>
    <row r="35901" spans="1:4">
      <c r="A35901" s="371"/>
      <c r="B35901" s="371"/>
      <c r="C35901" s="371"/>
      <c r="D35901" s="434"/>
    </row>
    <row r="35902" spans="1:4">
      <c r="A35902" s="371"/>
      <c r="B35902" s="371"/>
      <c r="C35902" s="371"/>
      <c r="D35902" s="434"/>
    </row>
    <row r="35903" spans="1:4">
      <c r="A35903" s="371"/>
      <c r="B35903" s="371"/>
      <c r="C35903" s="371"/>
      <c r="D35903" s="434"/>
    </row>
    <row r="35904" spans="1:4">
      <c r="A35904" s="371"/>
      <c r="B35904" s="371"/>
      <c r="C35904" s="371"/>
      <c r="D35904" s="434"/>
    </row>
    <row r="35905" spans="1:4">
      <c r="A35905" s="371"/>
      <c r="B35905" s="371"/>
      <c r="C35905" s="371"/>
      <c r="D35905" s="434"/>
    </row>
    <row r="35906" spans="1:4">
      <c r="A35906" s="371"/>
      <c r="B35906" s="371"/>
      <c r="C35906" s="371"/>
      <c r="D35906" s="434"/>
    </row>
    <row r="35907" spans="1:4">
      <c r="A35907" s="371"/>
      <c r="B35907" s="371"/>
      <c r="C35907" s="371"/>
      <c r="D35907" s="434"/>
    </row>
    <row r="35908" spans="1:4">
      <c r="A35908" s="371"/>
      <c r="B35908" s="371"/>
      <c r="C35908" s="371"/>
      <c r="D35908" s="434"/>
    </row>
    <row r="35909" spans="1:4">
      <c r="A35909" s="371"/>
      <c r="B35909" s="371"/>
      <c r="C35909" s="371"/>
      <c r="D35909" s="434"/>
    </row>
    <row r="35910" spans="1:4">
      <c r="A35910" s="371"/>
      <c r="B35910" s="371"/>
      <c r="C35910" s="371"/>
      <c r="D35910" s="434"/>
    </row>
    <row r="35911" spans="1:4">
      <c r="A35911" s="371"/>
      <c r="B35911" s="371"/>
      <c r="C35911" s="371"/>
      <c r="D35911" s="434"/>
    </row>
    <row r="35912" spans="1:4">
      <c r="A35912" s="371"/>
      <c r="B35912" s="371"/>
      <c r="C35912" s="371"/>
      <c r="D35912" s="434"/>
    </row>
    <row r="35913" spans="1:4">
      <c r="A35913" s="371"/>
      <c r="B35913" s="371"/>
      <c r="C35913" s="371"/>
      <c r="D35913" s="434"/>
    </row>
    <row r="35914" spans="1:4">
      <c r="A35914" s="371"/>
      <c r="B35914" s="371"/>
      <c r="C35914" s="371"/>
      <c r="D35914" s="434"/>
    </row>
    <row r="35915" spans="1:4">
      <c r="A35915" s="371"/>
      <c r="B35915" s="371"/>
      <c r="C35915" s="371"/>
      <c r="D35915" s="434"/>
    </row>
    <row r="35916" spans="1:4">
      <c r="A35916" s="371"/>
      <c r="B35916" s="371"/>
      <c r="C35916" s="371"/>
      <c r="D35916" s="434"/>
    </row>
    <row r="35917" spans="1:4">
      <c r="A35917" s="371"/>
      <c r="B35917" s="371"/>
      <c r="C35917" s="371"/>
      <c r="D35917" s="434"/>
    </row>
    <row r="35918" spans="1:4">
      <c r="A35918" s="371"/>
      <c r="B35918" s="371"/>
      <c r="C35918" s="371"/>
      <c r="D35918" s="434"/>
    </row>
    <row r="35919" spans="1:4">
      <c r="A35919" s="371"/>
      <c r="B35919" s="371"/>
      <c r="C35919" s="371"/>
      <c r="D35919" s="434"/>
    </row>
    <row r="35920" spans="1:4">
      <c r="A35920" s="371"/>
      <c r="B35920" s="371"/>
      <c r="C35920" s="371"/>
      <c r="D35920" s="434"/>
    </row>
    <row r="35921" spans="1:4">
      <c r="A35921" s="371"/>
      <c r="B35921" s="371"/>
      <c r="C35921" s="371"/>
      <c r="D35921" s="434"/>
    </row>
    <row r="35922" spans="1:4">
      <c r="A35922" s="371"/>
      <c r="B35922" s="371"/>
      <c r="C35922" s="371"/>
      <c r="D35922" s="434"/>
    </row>
    <row r="35923" spans="1:4">
      <c r="A35923" s="371"/>
      <c r="B35923" s="371"/>
      <c r="C35923" s="371"/>
      <c r="D35923" s="434"/>
    </row>
    <row r="35924" spans="1:4">
      <c r="A35924" s="371"/>
      <c r="B35924" s="371"/>
      <c r="C35924" s="371"/>
      <c r="D35924" s="434"/>
    </row>
    <row r="35925" spans="1:4">
      <c r="A35925" s="371"/>
      <c r="B35925" s="371"/>
      <c r="C35925" s="371"/>
      <c r="D35925" s="434"/>
    </row>
    <row r="35926" spans="1:4">
      <c r="A35926" s="371"/>
      <c r="B35926" s="371"/>
      <c r="C35926" s="371"/>
      <c r="D35926" s="434"/>
    </row>
    <row r="35927" spans="1:4">
      <c r="A35927" s="371"/>
      <c r="B35927" s="371"/>
      <c r="C35927" s="371"/>
      <c r="D35927" s="434"/>
    </row>
    <row r="35928" spans="1:4">
      <c r="A35928" s="371"/>
      <c r="B35928" s="371"/>
      <c r="C35928" s="371"/>
      <c r="D35928" s="434"/>
    </row>
    <row r="35929" spans="1:4">
      <c r="A35929" s="371"/>
      <c r="B35929" s="371"/>
      <c r="C35929" s="371"/>
      <c r="D35929" s="434"/>
    </row>
    <row r="35930" spans="1:4">
      <c r="A35930" s="371"/>
      <c r="B35930" s="371"/>
      <c r="C35930" s="371"/>
      <c r="D35930" s="434"/>
    </row>
    <row r="35931" spans="1:4">
      <c r="A35931" s="371"/>
      <c r="B35931" s="371"/>
      <c r="C35931" s="371"/>
      <c r="D35931" s="434"/>
    </row>
    <row r="35932" spans="1:4">
      <c r="A35932" s="371"/>
      <c r="B35932" s="371"/>
      <c r="C35932" s="371"/>
      <c r="D35932" s="434"/>
    </row>
    <row r="35933" spans="1:4">
      <c r="A35933" s="371"/>
      <c r="B35933" s="371"/>
      <c r="C35933" s="371"/>
      <c r="D35933" s="434"/>
    </row>
    <row r="35934" spans="1:4">
      <c r="A35934" s="371"/>
      <c r="B35934" s="371"/>
      <c r="C35934" s="371"/>
      <c r="D35934" s="434"/>
    </row>
    <row r="35935" spans="1:4">
      <c r="A35935" s="371"/>
      <c r="B35935" s="371"/>
      <c r="C35935" s="371"/>
      <c r="D35935" s="434"/>
    </row>
    <row r="35936" spans="1:4">
      <c r="A35936" s="371"/>
      <c r="B35936" s="371"/>
      <c r="C35936" s="371"/>
      <c r="D35936" s="434"/>
    </row>
    <row r="35937" spans="1:4">
      <c r="A35937" s="371"/>
      <c r="B35937" s="371"/>
      <c r="C35937" s="371"/>
      <c r="D35937" s="434"/>
    </row>
    <row r="35938" spans="1:4">
      <c r="A35938" s="371"/>
      <c r="B35938" s="371"/>
      <c r="C35938" s="371"/>
      <c r="D35938" s="434"/>
    </row>
    <row r="35939" spans="1:4">
      <c r="A35939" s="371"/>
      <c r="B35939" s="371"/>
      <c r="C35939" s="371"/>
      <c r="D35939" s="434"/>
    </row>
    <row r="35940" spans="1:4">
      <c r="A35940" s="371"/>
      <c r="B35940" s="371"/>
      <c r="C35940" s="371"/>
      <c r="D35940" s="434"/>
    </row>
    <row r="35941" spans="1:4">
      <c r="A35941" s="371"/>
      <c r="B35941" s="371"/>
      <c r="C35941" s="371"/>
      <c r="D35941" s="434"/>
    </row>
    <row r="35942" spans="1:4">
      <c r="A35942" s="371"/>
      <c r="B35942" s="371"/>
      <c r="C35942" s="371"/>
      <c r="D35942" s="434"/>
    </row>
    <row r="35943" spans="1:4">
      <c r="A35943" s="371"/>
      <c r="B35943" s="371"/>
      <c r="C35943" s="371"/>
      <c r="D35943" s="434"/>
    </row>
    <row r="35944" spans="1:4">
      <c r="A35944" s="371"/>
      <c r="B35944" s="371"/>
      <c r="C35944" s="371"/>
      <c r="D35944" s="434"/>
    </row>
    <row r="35945" spans="1:4">
      <c r="A35945" s="371"/>
      <c r="B35945" s="371"/>
      <c r="C35945" s="371"/>
      <c r="D35945" s="434"/>
    </row>
    <row r="35946" spans="1:4">
      <c r="A35946" s="371"/>
      <c r="B35946" s="371"/>
      <c r="C35946" s="371"/>
      <c r="D35946" s="434"/>
    </row>
    <row r="35947" spans="1:4">
      <c r="A35947" s="371"/>
      <c r="B35947" s="371"/>
      <c r="C35947" s="371"/>
      <c r="D35947" s="434"/>
    </row>
    <row r="35948" spans="1:4">
      <c r="A35948" s="371"/>
      <c r="B35948" s="371"/>
      <c r="C35948" s="371"/>
      <c r="D35948" s="434"/>
    </row>
    <row r="35949" spans="1:4">
      <c r="A35949" s="371"/>
      <c r="B35949" s="371"/>
      <c r="C35949" s="371"/>
      <c r="D35949" s="434"/>
    </row>
    <row r="35950" spans="1:4">
      <c r="A35950" s="371"/>
      <c r="B35950" s="371"/>
      <c r="C35950" s="371"/>
      <c r="D35950" s="434"/>
    </row>
    <row r="35951" spans="1:4">
      <c r="A35951" s="371"/>
      <c r="B35951" s="371"/>
      <c r="C35951" s="371"/>
      <c r="D35951" s="434"/>
    </row>
    <row r="35952" spans="1:4">
      <c r="A35952" s="371"/>
      <c r="B35952" s="371"/>
      <c r="C35952" s="371"/>
      <c r="D35952" s="434"/>
    </row>
    <row r="35953" spans="1:4">
      <c r="A35953" s="371"/>
      <c r="B35953" s="371"/>
      <c r="C35953" s="371"/>
      <c r="D35953" s="434"/>
    </row>
    <row r="35954" spans="1:4">
      <c r="A35954" s="371"/>
      <c r="B35954" s="371"/>
      <c r="C35954" s="371"/>
      <c r="D35954" s="434"/>
    </row>
    <row r="35955" spans="1:4">
      <c r="A35955" s="371"/>
      <c r="B35955" s="371"/>
      <c r="C35955" s="371"/>
      <c r="D35955" s="434"/>
    </row>
    <row r="35956" spans="1:4">
      <c r="A35956" s="371"/>
      <c r="B35956" s="371"/>
      <c r="C35956" s="371"/>
      <c r="D35956" s="434"/>
    </row>
    <row r="35957" spans="1:4">
      <c r="A35957" s="371"/>
      <c r="B35957" s="371"/>
      <c r="C35957" s="371"/>
      <c r="D35957" s="434"/>
    </row>
    <row r="35958" spans="1:4">
      <c r="A35958" s="371"/>
      <c r="B35958" s="371"/>
      <c r="C35958" s="371"/>
      <c r="D35958" s="434"/>
    </row>
    <row r="35959" spans="1:4">
      <c r="A35959" s="371"/>
      <c r="B35959" s="371"/>
      <c r="C35959" s="371"/>
      <c r="D35959" s="434"/>
    </row>
    <row r="35960" spans="1:4">
      <c r="A35960" s="371"/>
      <c r="B35960" s="371"/>
      <c r="C35960" s="371"/>
      <c r="D35960" s="434"/>
    </row>
    <row r="35961" spans="1:4">
      <c r="A35961" s="371"/>
      <c r="B35961" s="371"/>
      <c r="C35961" s="371"/>
      <c r="D35961" s="434"/>
    </row>
    <row r="35962" spans="1:4">
      <c r="A35962" s="371"/>
      <c r="B35962" s="371"/>
      <c r="C35962" s="371"/>
      <c r="D35962" s="434"/>
    </row>
    <row r="35963" spans="1:4">
      <c r="A35963" s="371"/>
      <c r="B35963" s="371"/>
      <c r="C35963" s="371"/>
      <c r="D35963" s="434"/>
    </row>
    <row r="35964" spans="1:4">
      <c r="A35964" s="371"/>
      <c r="B35964" s="371"/>
      <c r="C35964" s="371"/>
      <c r="D35964" s="434"/>
    </row>
    <row r="35965" spans="1:4">
      <c r="A35965" s="371"/>
      <c r="B35965" s="371"/>
      <c r="C35965" s="371"/>
      <c r="D35965" s="434"/>
    </row>
    <row r="35966" spans="1:4">
      <c r="A35966" s="371"/>
      <c r="B35966" s="371"/>
      <c r="C35966" s="371"/>
      <c r="D35966" s="434"/>
    </row>
    <row r="35967" spans="1:4">
      <c r="A35967" s="371"/>
      <c r="B35967" s="371"/>
      <c r="C35967" s="371"/>
      <c r="D35967" s="434"/>
    </row>
    <row r="35968" spans="1:4">
      <c r="A35968" s="371"/>
      <c r="B35968" s="371"/>
      <c r="C35968" s="371"/>
      <c r="D35968" s="434"/>
    </row>
    <row r="35969" spans="1:4">
      <c r="A35969" s="371"/>
      <c r="B35969" s="371"/>
      <c r="C35969" s="371"/>
      <c r="D35969" s="434"/>
    </row>
    <row r="35970" spans="1:4">
      <c r="A35970" s="371"/>
      <c r="B35970" s="371"/>
      <c r="C35970" s="371"/>
      <c r="D35970" s="434"/>
    </row>
    <row r="35971" spans="1:4">
      <c r="A35971" s="371"/>
      <c r="B35971" s="371"/>
      <c r="C35971" s="371"/>
      <c r="D35971" s="434"/>
    </row>
    <row r="35972" spans="1:4">
      <c r="A35972" s="371"/>
      <c r="B35972" s="371"/>
      <c r="C35972" s="371"/>
      <c r="D35972" s="434"/>
    </row>
    <row r="35973" spans="1:4">
      <c r="A35973" s="371"/>
      <c r="B35973" s="371"/>
      <c r="C35973" s="371"/>
      <c r="D35973" s="434"/>
    </row>
    <row r="35974" spans="1:4">
      <c r="A35974" s="371"/>
      <c r="B35974" s="371"/>
      <c r="C35974" s="371"/>
      <c r="D35974" s="434"/>
    </row>
    <row r="35975" spans="1:4">
      <c r="A35975" s="371"/>
      <c r="B35975" s="371"/>
      <c r="C35975" s="371"/>
      <c r="D35975" s="434"/>
    </row>
    <row r="35976" spans="1:4">
      <c r="A35976" s="371"/>
      <c r="B35976" s="371"/>
      <c r="C35976" s="371"/>
      <c r="D35976" s="434"/>
    </row>
    <row r="35977" spans="1:4">
      <c r="A35977" s="371"/>
      <c r="B35977" s="371"/>
      <c r="C35977" s="371"/>
      <c r="D35977" s="434"/>
    </row>
    <row r="35978" spans="1:4">
      <c r="A35978" s="371"/>
      <c r="B35978" s="371"/>
      <c r="C35978" s="371"/>
      <c r="D35978" s="434"/>
    </row>
    <row r="35979" spans="1:4">
      <c r="A35979" s="371"/>
      <c r="B35979" s="371"/>
      <c r="C35979" s="371"/>
      <c r="D35979" s="434"/>
    </row>
    <row r="35980" spans="1:4">
      <c r="A35980" s="371"/>
      <c r="B35980" s="371"/>
      <c r="C35980" s="371"/>
      <c r="D35980" s="434"/>
    </row>
    <row r="35981" spans="1:4">
      <c r="A35981" s="371"/>
      <c r="B35981" s="371"/>
      <c r="C35981" s="371"/>
      <c r="D35981" s="434"/>
    </row>
    <row r="35982" spans="1:4">
      <c r="A35982" s="371"/>
      <c r="B35982" s="371"/>
      <c r="C35982" s="371"/>
      <c r="D35982" s="434"/>
    </row>
    <row r="35983" spans="1:4">
      <c r="A35983" s="371"/>
      <c r="B35983" s="371"/>
      <c r="C35983" s="371"/>
      <c r="D35983" s="434"/>
    </row>
    <row r="35984" spans="1:4">
      <c r="A35984" s="371"/>
      <c r="B35984" s="371"/>
      <c r="C35984" s="371"/>
      <c r="D35984" s="434"/>
    </row>
    <row r="35985" spans="1:4">
      <c r="A35985" s="371"/>
      <c r="B35985" s="371"/>
      <c r="C35985" s="371"/>
      <c r="D35985" s="434"/>
    </row>
    <row r="35986" spans="1:4">
      <c r="A35986" s="371"/>
      <c r="B35986" s="371"/>
      <c r="C35986" s="371"/>
      <c r="D35986" s="434"/>
    </row>
    <row r="35987" spans="1:4">
      <c r="A35987" s="371"/>
      <c r="B35987" s="371"/>
      <c r="C35987" s="371"/>
      <c r="D35987" s="434"/>
    </row>
    <row r="35988" spans="1:4">
      <c r="A35988" s="371"/>
      <c r="B35988" s="371"/>
      <c r="C35988" s="371"/>
      <c r="D35988" s="434"/>
    </row>
    <row r="35989" spans="1:4">
      <c r="A35989" s="371"/>
      <c r="B35989" s="371"/>
      <c r="C35989" s="371"/>
      <c r="D35989" s="434"/>
    </row>
    <row r="35990" spans="1:4">
      <c r="A35990" s="371"/>
      <c r="B35990" s="371"/>
      <c r="C35990" s="371"/>
      <c r="D35990" s="434"/>
    </row>
    <row r="35991" spans="1:4">
      <c r="A35991" s="371"/>
      <c r="B35991" s="371"/>
      <c r="C35991" s="371"/>
      <c r="D35991" s="434"/>
    </row>
    <row r="35992" spans="1:4">
      <c r="A35992" s="371"/>
      <c r="B35992" s="371"/>
      <c r="C35992" s="371"/>
      <c r="D35992" s="434"/>
    </row>
    <row r="35993" spans="1:4">
      <c r="A35993" s="371"/>
      <c r="B35993" s="371"/>
      <c r="C35993" s="371"/>
      <c r="D35993" s="434"/>
    </row>
    <row r="35994" spans="1:4">
      <c r="A35994" s="371"/>
      <c r="B35994" s="371"/>
      <c r="C35994" s="371"/>
      <c r="D35994" s="434"/>
    </row>
    <row r="35995" spans="1:4">
      <c r="A35995" s="371"/>
      <c r="B35995" s="371"/>
      <c r="C35995" s="371"/>
      <c r="D35995" s="434"/>
    </row>
    <row r="35996" spans="1:4">
      <c r="A35996" s="371"/>
      <c r="B35996" s="371"/>
      <c r="C35996" s="371"/>
      <c r="D35996" s="434"/>
    </row>
    <row r="35997" spans="1:4">
      <c r="A35997" s="371"/>
      <c r="B35997" s="371"/>
      <c r="C35997" s="371"/>
      <c r="D35997" s="434"/>
    </row>
    <row r="35998" spans="1:4">
      <c r="A35998" s="371"/>
      <c r="B35998" s="371"/>
      <c r="C35998" s="371"/>
      <c r="D35998" s="434"/>
    </row>
    <row r="35999" spans="1:4">
      <c r="A35999" s="371"/>
      <c r="B35999" s="371"/>
      <c r="C35999" s="371"/>
      <c r="D35999" s="434"/>
    </row>
    <row r="36000" spans="1:4">
      <c r="A36000" s="371"/>
      <c r="B36000" s="371"/>
      <c r="C36000" s="371"/>
      <c r="D36000" s="434"/>
    </row>
    <row r="36001" spans="1:4">
      <c r="A36001" s="371"/>
      <c r="B36001" s="371"/>
      <c r="C36001" s="371"/>
      <c r="D36001" s="434"/>
    </row>
    <row r="36002" spans="1:4">
      <c r="A36002" s="371"/>
      <c r="B36002" s="371"/>
      <c r="C36002" s="371"/>
      <c r="D36002" s="434"/>
    </row>
    <row r="36003" spans="1:4">
      <c r="A36003" s="371"/>
      <c r="B36003" s="371"/>
      <c r="C36003" s="371"/>
      <c r="D36003" s="434"/>
    </row>
    <row r="36004" spans="1:4">
      <c r="A36004" s="371"/>
      <c r="B36004" s="371"/>
      <c r="C36004" s="371"/>
      <c r="D36004" s="434"/>
    </row>
    <row r="36005" spans="1:4">
      <c r="A36005" s="371"/>
      <c r="B36005" s="371"/>
      <c r="C36005" s="371"/>
      <c r="D36005" s="434"/>
    </row>
    <row r="36006" spans="1:4">
      <c r="A36006" s="371"/>
      <c r="B36006" s="371"/>
      <c r="C36006" s="371"/>
      <c r="D36006" s="434"/>
    </row>
    <row r="36007" spans="1:4">
      <c r="A36007" s="371"/>
      <c r="B36007" s="371"/>
      <c r="C36007" s="371"/>
      <c r="D36007" s="434"/>
    </row>
    <row r="36008" spans="1:4">
      <c r="A36008" s="371"/>
      <c r="B36008" s="371"/>
      <c r="C36008" s="371"/>
      <c r="D36008" s="434"/>
    </row>
    <row r="36009" spans="1:4">
      <c r="A36009" s="371"/>
      <c r="B36009" s="371"/>
      <c r="C36009" s="371"/>
      <c r="D36009" s="434"/>
    </row>
    <row r="36010" spans="1:4">
      <c r="A36010" s="371"/>
      <c r="B36010" s="371"/>
      <c r="C36010" s="371"/>
      <c r="D36010" s="434"/>
    </row>
    <row r="36011" spans="1:4">
      <c r="A36011" s="371"/>
      <c r="B36011" s="371"/>
      <c r="C36011" s="371"/>
      <c r="D36011" s="434"/>
    </row>
    <row r="36012" spans="1:4">
      <c r="A36012" s="371"/>
      <c r="B36012" s="371"/>
      <c r="C36012" s="371"/>
      <c r="D36012" s="434"/>
    </row>
    <row r="36013" spans="1:4">
      <c r="A36013" s="371"/>
      <c r="B36013" s="371"/>
      <c r="C36013" s="371"/>
      <c r="D36013" s="434"/>
    </row>
    <row r="36014" spans="1:4">
      <c r="A36014" s="371"/>
      <c r="B36014" s="371"/>
      <c r="C36014" s="371"/>
      <c r="D36014" s="434"/>
    </row>
    <row r="36015" spans="1:4">
      <c r="A36015" s="371"/>
      <c r="B36015" s="371"/>
      <c r="C36015" s="371"/>
      <c r="D36015" s="434"/>
    </row>
    <row r="36016" spans="1:4">
      <c r="A36016" s="371"/>
      <c r="B36016" s="371"/>
      <c r="C36016" s="371"/>
      <c r="D36016" s="434"/>
    </row>
    <row r="36017" spans="1:4">
      <c r="A36017" s="371"/>
      <c r="B36017" s="371"/>
      <c r="C36017" s="371"/>
      <c r="D36017" s="434"/>
    </row>
    <row r="36018" spans="1:4">
      <c r="A36018" s="371"/>
      <c r="B36018" s="371"/>
      <c r="C36018" s="371"/>
      <c r="D36018" s="434"/>
    </row>
    <row r="36019" spans="1:4">
      <c r="A36019" s="371"/>
      <c r="B36019" s="371"/>
      <c r="C36019" s="371"/>
      <c r="D36019" s="434"/>
    </row>
    <row r="36020" spans="1:4">
      <c r="A36020" s="371"/>
      <c r="B36020" s="371"/>
      <c r="C36020" s="371"/>
      <c r="D36020" s="434"/>
    </row>
    <row r="36021" spans="1:4">
      <c r="A36021" s="371"/>
      <c r="B36021" s="371"/>
      <c r="C36021" s="371"/>
      <c r="D36021" s="434"/>
    </row>
    <row r="36022" spans="1:4">
      <c r="A36022" s="371"/>
      <c r="B36022" s="371"/>
      <c r="C36022" s="371"/>
      <c r="D36022" s="434"/>
    </row>
    <row r="36023" spans="1:4">
      <c r="A36023" s="371"/>
      <c r="B36023" s="371"/>
      <c r="C36023" s="371"/>
      <c r="D36023" s="434"/>
    </row>
    <row r="36024" spans="1:4">
      <c r="A36024" s="371"/>
      <c r="B36024" s="371"/>
      <c r="C36024" s="371"/>
      <c r="D36024" s="434"/>
    </row>
    <row r="36025" spans="1:4">
      <c r="A36025" s="371"/>
      <c r="B36025" s="371"/>
      <c r="C36025" s="371"/>
      <c r="D36025" s="434"/>
    </row>
    <row r="36026" spans="1:4">
      <c r="A36026" s="371"/>
      <c r="B36026" s="371"/>
      <c r="C36026" s="371"/>
      <c r="D36026" s="434"/>
    </row>
    <row r="36027" spans="1:4">
      <c r="A36027" s="371"/>
      <c r="B36027" s="371"/>
      <c r="C36027" s="371"/>
      <c r="D36027" s="434"/>
    </row>
    <row r="36028" spans="1:4">
      <c r="A36028" s="371"/>
      <c r="B36028" s="371"/>
      <c r="C36028" s="371"/>
      <c r="D36028" s="434"/>
    </row>
    <row r="36029" spans="1:4">
      <c r="A36029" s="371"/>
      <c r="B36029" s="371"/>
      <c r="C36029" s="371"/>
      <c r="D36029" s="434"/>
    </row>
    <row r="36030" spans="1:4">
      <c r="A36030" s="371"/>
      <c r="B36030" s="371"/>
      <c r="C36030" s="371"/>
      <c r="D36030" s="434"/>
    </row>
    <row r="36031" spans="1:4">
      <c r="A36031" s="371"/>
      <c r="B36031" s="371"/>
      <c r="C36031" s="371"/>
      <c r="D36031" s="434"/>
    </row>
    <row r="36032" spans="1:4">
      <c r="A36032" s="371"/>
      <c r="B36032" s="371"/>
      <c r="C36032" s="371"/>
      <c r="D36032" s="434"/>
    </row>
    <row r="36033" spans="1:4">
      <c r="A36033" s="371"/>
      <c r="B36033" s="371"/>
      <c r="C36033" s="371"/>
      <c r="D36033" s="434"/>
    </row>
    <row r="36034" spans="1:4">
      <c r="A36034" s="371"/>
      <c r="B36034" s="371"/>
      <c r="C36034" s="371"/>
      <c r="D36034" s="434"/>
    </row>
    <row r="36035" spans="1:4">
      <c r="A36035" s="371"/>
      <c r="B36035" s="371"/>
      <c r="C36035" s="371"/>
      <c r="D36035" s="434"/>
    </row>
    <row r="36036" spans="1:4">
      <c r="A36036" s="371"/>
      <c r="B36036" s="371"/>
      <c r="C36036" s="371"/>
      <c r="D36036" s="434"/>
    </row>
    <row r="36037" spans="1:4">
      <c r="A36037" s="371"/>
      <c r="B36037" s="371"/>
      <c r="C36037" s="371"/>
      <c r="D36037" s="434"/>
    </row>
    <row r="36038" spans="1:4">
      <c r="A36038" s="371"/>
      <c r="B36038" s="371"/>
      <c r="C36038" s="371"/>
      <c r="D36038" s="434"/>
    </row>
    <row r="36039" spans="1:4">
      <c r="A36039" s="371"/>
      <c r="B36039" s="371"/>
      <c r="C36039" s="371"/>
      <c r="D36039" s="434"/>
    </row>
    <row r="36040" spans="1:4">
      <c r="A36040" s="371"/>
      <c r="B36040" s="371"/>
      <c r="C36040" s="371"/>
      <c r="D36040" s="434"/>
    </row>
    <row r="36041" spans="1:4">
      <c r="A36041" s="371"/>
      <c r="B36041" s="371"/>
      <c r="C36041" s="371"/>
      <c r="D36041" s="434"/>
    </row>
    <row r="36042" spans="1:4">
      <c r="A36042" s="371"/>
      <c r="B36042" s="371"/>
      <c r="C36042" s="371"/>
      <c r="D36042" s="434"/>
    </row>
    <row r="36043" spans="1:4">
      <c r="A36043" s="371"/>
      <c r="B36043" s="371"/>
      <c r="C36043" s="371"/>
      <c r="D36043" s="434"/>
    </row>
    <row r="36044" spans="1:4">
      <c r="A36044" s="371"/>
      <c r="B36044" s="371"/>
      <c r="C36044" s="371"/>
      <c r="D36044" s="434"/>
    </row>
    <row r="36045" spans="1:4">
      <c r="A36045" s="371"/>
      <c r="B36045" s="371"/>
      <c r="C36045" s="371"/>
      <c r="D36045" s="434"/>
    </row>
    <row r="36046" spans="1:4">
      <c r="A36046" s="371"/>
      <c r="B36046" s="371"/>
      <c r="C36046" s="371"/>
      <c r="D36046" s="434"/>
    </row>
    <row r="36047" spans="1:4">
      <c r="A36047" s="371"/>
      <c r="B36047" s="371"/>
      <c r="C36047" s="371"/>
      <c r="D36047" s="434"/>
    </row>
    <row r="36048" spans="1:4">
      <c r="A36048" s="371"/>
      <c r="B36048" s="371"/>
      <c r="C36048" s="371"/>
      <c r="D36048" s="434"/>
    </row>
    <row r="36049" spans="1:4">
      <c r="A36049" s="371"/>
      <c r="B36049" s="371"/>
      <c r="C36049" s="371"/>
      <c r="D36049" s="434"/>
    </row>
    <row r="36050" spans="1:4">
      <c r="A36050" s="371"/>
      <c r="B36050" s="371"/>
      <c r="C36050" s="371"/>
      <c r="D36050" s="434"/>
    </row>
    <row r="36051" spans="1:4">
      <c r="A36051" s="371"/>
      <c r="B36051" s="371"/>
      <c r="C36051" s="371"/>
      <c r="D36051" s="434"/>
    </row>
    <row r="36052" spans="1:4">
      <c r="A36052" s="371"/>
      <c r="B36052" s="371"/>
      <c r="C36052" s="371"/>
      <c r="D36052" s="434"/>
    </row>
    <row r="36053" spans="1:4">
      <c r="A36053" s="371"/>
      <c r="B36053" s="371"/>
      <c r="C36053" s="371"/>
      <c r="D36053" s="434"/>
    </row>
    <row r="36054" spans="1:4">
      <c r="A36054" s="371"/>
      <c r="B36054" s="371"/>
      <c r="C36054" s="371"/>
      <c r="D36054" s="434"/>
    </row>
    <row r="36055" spans="1:4">
      <c r="A36055" s="371"/>
      <c r="B36055" s="371"/>
      <c r="C36055" s="371"/>
      <c r="D36055" s="434"/>
    </row>
    <row r="36056" spans="1:4">
      <c r="A36056" s="371"/>
      <c r="B36056" s="371"/>
      <c r="C36056" s="371"/>
      <c r="D36056" s="434"/>
    </row>
    <row r="36057" spans="1:4">
      <c r="A36057" s="371"/>
      <c r="B36057" s="371"/>
      <c r="C36057" s="371"/>
      <c r="D36057" s="434"/>
    </row>
    <row r="36058" spans="1:4">
      <c r="A36058" s="371"/>
      <c r="B36058" s="371"/>
      <c r="C36058" s="371"/>
      <c r="D36058" s="434"/>
    </row>
    <row r="36059" spans="1:4">
      <c r="A36059" s="371"/>
      <c r="B36059" s="371"/>
      <c r="C36059" s="371"/>
      <c r="D36059" s="434"/>
    </row>
    <row r="36060" spans="1:4">
      <c r="A36060" s="371"/>
      <c r="B36060" s="371"/>
      <c r="C36060" s="371"/>
      <c r="D36060" s="434"/>
    </row>
    <row r="36061" spans="1:4">
      <c r="A36061" s="371"/>
      <c r="B36061" s="371"/>
      <c r="C36061" s="371"/>
      <c r="D36061" s="434"/>
    </row>
    <row r="36062" spans="1:4">
      <c r="A36062" s="371"/>
      <c r="B36062" s="371"/>
      <c r="C36062" s="371"/>
      <c r="D36062" s="434"/>
    </row>
    <row r="36063" spans="1:4">
      <c r="A36063" s="371"/>
      <c r="B36063" s="371"/>
      <c r="C36063" s="371"/>
      <c r="D36063" s="434"/>
    </row>
    <row r="36064" spans="1:4">
      <c r="A36064" s="371"/>
      <c r="B36064" s="371"/>
      <c r="C36064" s="371"/>
      <c r="D36064" s="434"/>
    </row>
    <row r="36065" spans="1:4">
      <c r="A36065" s="371"/>
      <c r="B36065" s="371"/>
      <c r="C36065" s="371"/>
      <c r="D36065" s="434"/>
    </row>
    <row r="36066" spans="1:4">
      <c r="A36066" s="371"/>
      <c r="B36066" s="371"/>
      <c r="C36066" s="371"/>
      <c r="D36066" s="434"/>
    </row>
    <row r="36067" spans="1:4">
      <c r="A36067" s="371"/>
      <c r="B36067" s="371"/>
      <c r="C36067" s="371"/>
      <c r="D36067" s="434"/>
    </row>
    <row r="36068" spans="1:4">
      <c r="A36068" s="371"/>
      <c r="B36068" s="371"/>
      <c r="C36068" s="371"/>
      <c r="D36068" s="434"/>
    </row>
    <row r="36069" spans="1:4">
      <c r="A36069" s="371"/>
      <c r="B36069" s="371"/>
      <c r="C36069" s="371"/>
      <c r="D36069" s="434"/>
    </row>
    <row r="36070" spans="1:4">
      <c r="A36070" s="371"/>
      <c r="B36070" s="371"/>
      <c r="C36070" s="371"/>
      <c r="D36070" s="434"/>
    </row>
    <row r="36071" spans="1:4">
      <c r="A36071" s="371"/>
      <c r="B36071" s="371"/>
      <c r="C36071" s="371"/>
      <c r="D36071" s="434"/>
    </row>
    <row r="36072" spans="1:4">
      <c r="A36072" s="371"/>
      <c r="B36072" s="371"/>
      <c r="C36072" s="371"/>
      <c r="D36072" s="434"/>
    </row>
    <row r="36073" spans="1:4">
      <c r="A36073" s="371"/>
      <c r="B36073" s="371"/>
      <c r="C36073" s="371"/>
      <c r="D36073" s="434"/>
    </row>
    <row r="36074" spans="1:4">
      <c r="A36074" s="371"/>
      <c r="B36074" s="371"/>
      <c r="C36074" s="371"/>
      <c r="D36074" s="434"/>
    </row>
    <row r="36075" spans="1:4">
      <c r="A36075" s="371"/>
      <c r="B36075" s="371"/>
      <c r="C36075" s="371"/>
      <c r="D36075" s="434"/>
    </row>
    <row r="36076" spans="1:4">
      <c r="A36076" s="371"/>
      <c r="B36076" s="371"/>
      <c r="C36076" s="371"/>
      <c r="D36076" s="434"/>
    </row>
    <row r="36077" spans="1:4">
      <c r="A36077" s="371"/>
      <c r="B36077" s="371"/>
      <c r="C36077" s="371"/>
      <c r="D36077" s="434"/>
    </row>
    <row r="36078" spans="1:4">
      <c r="A36078" s="371"/>
      <c r="B36078" s="371"/>
      <c r="C36078" s="371"/>
      <c r="D36078" s="434"/>
    </row>
    <row r="36079" spans="1:4">
      <c r="A36079" s="371"/>
      <c r="B36079" s="371"/>
      <c r="C36079" s="371"/>
      <c r="D36079" s="434"/>
    </row>
    <row r="36080" spans="1:4">
      <c r="A36080" s="371"/>
      <c r="B36080" s="371"/>
      <c r="C36080" s="371"/>
      <c r="D36080" s="434"/>
    </row>
    <row r="36081" spans="1:4">
      <c r="A36081" s="371"/>
      <c r="B36081" s="371"/>
      <c r="C36081" s="371"/>
      <c r="D36081" s="434"/>
    </row>
    <row r="36082" spans="1:4">
      <c r="A36082" s="371"/>
      <c r="B36082" s="371"/>
      <c r="C36082" s="371"/>
      <c r="D36082" s="434"/>
    </row>
    <row r="36083" spans="1:4">
      <c r="A36083" s="371"/>
      <c r="B36083" s="371"/>
      <c r="C36083" s="371"/>
      <c r="D36083" s="434"/>
    </row>
    <row r="36084" spans="1:4">
      <c r="A36084" s="371"/>
      <c r="B36084" s="371"/>
      <c r="C36084" s="371"/>
      <c r="D36084" s="434"/>
    </row>
    <row r="36085" spans="1:4">
      <c r="A36085" s="371"/>
      <c r="B36085" s="371"/>
      <c r="C36085" s="371"/>
      <c r="D36085" s="434"/>
    </row>
    <row r="36086" spans="1:4">
      <c r="A36086" s="371"/>
      <c r="B36086" s="371"/>
      <c r="C36086" s="371"/>
      <c r="D36086" s="434"/>
    </row>
    <row r="36087" spans="1:4">
      <c r="A36087" s="371"/>
      <c r="B36087" s="371"/>
      <c r="C36087" s="371"/>
      <c r="D36087" s="434"/>
    </row>
    <row r="36088" spans="1:4">
      <c r="A36088" s="371"/>
      <c r="B36088" s="371"/>
      <c r="C36088" s="371"/>
      <c r="D36088" s="434"/>
    </row>
    <row r="36089" spans="1:4">
      <c r="A36089" s="371"/>
      <c r="B36089" s="371"/>
      <c r="C36089" s="371"/>
      <c r="D36089" s="434"/>
    </row>
    <row r="36090" spans="1:4">
      <c r="A36090" s="371"/>
      <c r="B36090" s="371"/>
      <c r="C36090" s="371"/>
      <c r="D36090" s="434"/>
    </row>
    <row r="36091" spans="1:4">
      <c r="A36091" s="371"/>
      <c r="B36091" s="371"/>
      <c r="C36091" s="371"/>
      <c r="D36091" s="434"/>
    </row>
    <row r="36092" spans="1:4">
      <c r="A36092" s="371"/>
      <c r="B36092" s="371"/>
      <c r="C36092" s="371"/>
      <c r="D36092" s="434"/>
    </row>
    <row r="36093" spans="1:4">
      <c r="A36093" s="371"/>
      <c r="B36093" s="371"/>
      <c r="C36093" s="371"/>
      <c r="D36093" s="434"/>
    </row>
    <row r="36094" spans="1:4">
      <c r="A36094" s="371"/>
      <c r="B36094" s="371"/>
      <c r="C36094" s="371"/>
      <c r="D36094" s="434"/>
    </row>
    <row r="36095" spans="1:4">
      <c r="A36095" s="371"/>
      <c r="B36095" s="371"/>
      <c r="C36095" s="371"/>
      <c r="D36095" s="434"/>
    </row>
    <row r="36096" spans="1:4">
      <c r="A36096" s="371"/>
      <c r="B36096" s="371"/>
      <c r="C36096" s="371"/>
      <c r="D36096" s="434"/>
    </row>
    <row r="36097" spans="1:4">
      <c r="A36097" s="371"/>
      <c r="B36097" s="371"/>
      <c r="C36097" s="371"/>
      <c r="D36097" s="434"/>
    </row>
    <row r="36098" spans="1:4">
      <c r="A36098" s="371"/>
      <c r="B36098" s="371"/>
      <c r="C36098" s="371"/>
      <c r="D36098" s="434"/>
    </row>
    <row r="36099" spans="1:4">
      <c r="A36099" s="371"/>
      <c r="B36099" s="371"/>
      <c r="C36099" s="371"/>
      <c r="D36099" s="434"/>
    </row>
    <row r="36100" spans="1:4">
      <c r="A36100" s="371"/>
      <c r="B36100" s="371"/>
      <c r="C36100" s="371"/>
      <c r="D36100" s="434"/>
    </row>
    <row r="36101" spans="1:4">
      <c r="A36101" s="371"/>
      <c r="B36101" s="371"/>
      <c r="C36101" s="371"/>
      <c r="D36101" s="434"/>
    </row>
    <row r="36102" spans="1:4">
      <c r="A36102" s="371"/>
      <c r="B36102" s="371"/>
      <c r="C36102" s="371"/>
      <c r="D36102" s="434"/>
    </row>
    <row r="36103" spans="1:4">
      <c r="A36103" s="371"/>
      <c r="B36103" s="371"/>
      <c r="C36103" s="371"/>
      <c r="D36103" s="434"/>
    </row>
    <row r="36104" spans="1:4">
      <c r="A36104" s="371"/>
      <c r="B36104" s="371"/>
      <c r="C36104" s="371"/>
      <c r="D36104" s="434"/>
    </row>
    <row r="36105" spans="1:4">
      <c r="A36105" s="371"/>
      <c r="B36105" s="371"/>
      <c r="C36105" s="371"/>
      <c r="D36105" s="434"/>
    </row>
    <row r="36106" spans="1:4">
      <c r="A36106" s="371"/>
      <c r="B36106" s="371"/>
      <c r="C36106" s="371"/>
      <c r="D36106" s="434"/>
    </row>
    <row r="36107" spans="1:4">
      <c r="A36107" s="371"/>
      <c r="B36107" s="371"/>
      <c r="C36107" s="371"/>
      <c r="D36107" s="434"/>
    </row>
    <row r="36108" spans="1:4">
      <c r="A36108" s="371"/>
      <c r="B36108" s="371"/>
      <c r="C36108" s="371"/>
      <c r="D36108" s="434"/>
    </row>
    <row r="36109" spans="1:4">
      <c r="A36109" s="371"/>
      <c r="B36109" s="371"/>
      <c r="C36109" s="371"/>
      <c r="D36109" s="434"/>
    </row>
    <row r="36110" spans="1:4">
      <c r="A36110" s="371"/>
      <c r="B36110" s="371"/>
      <c r="C36110" s="371"/>
      <c r="D36110" s="434"/>
    </row>
    <row r="36111" spans="1:4">
      <c r="A36111" s="371"/>
      <c r="B36111" s="371"/>
      <c r="C36111" s="371"/>
      <c r="D36111" s="434"/>
    </row>
    <row r="36112" spans="1:4">
      <c r="A36112" s="371"/>
      <c r="B36112" s="371"/>
      <c r="C36112" s="371"/>
      <c r="D36112" s="434"/>
    </row>
    <row r="36113" spans="1:4">
      <c r="A36113" s="371"/>
      <c r="B36113" s="371"/>
      <c r="C36113" s="371"/>
      <c r="D36113" s="434"/>
    </row>
    <row r="36114" spans="1:4">
      <c r="A36114" s="371"/>
      <c r="B36114" s="371"/>
      <c r="C36114" s="371"/>
      <c r="D36114" s="434"/>
    </row>
    <row r="36115" spans="1:4">
      <c r="A36115" s="371"/>
      <c r="B36115" s="371"/>
      <c r="C36115" s="371"/>
      <c r="D36115" s="434"/>
    </row>
    <row r="36116" spans="1:4">
      <c r="A36116" s="371"/>
      <c r="B36116" s="371"/>
      <c r="C36116" s="371"/>
      <c r="D36116" s="434"/>
    </row>
    <row r="36117" spans="1:4">
      <c r="A36117" s="371"/>
      <c r="B36117" s="371"/>
      <c r="C36117" s="371"/>
      <c r="D36117" s="434"/>
    </row>
    <row r="36118" spans="1:4">
      <c r="A36118" s="371"/>
      <c r="B36118" s="371"/>
      <c r="C36118" s="371"/>
      <c r="D36118" s="434"/>
    </row>
    <row r="36119" spans="1:4">
      <c r="A36119" s="371"/>
      <c r="B36119" s="371"/>
      <c r="C36119" s="371"/>
      <c r="D36119" s="434"/>
    </row>
    <row r="36120" spans="1:4">
      <c r="A36120" s="371"/>
      <c r="B36120" s="371"/>
      <c r="C36120" s="371"/>
      <c r="D36120" s="434"/>
    </row>
    <row r="36121" spans="1:4">
      <c r="A36121" s="371"/>
      <c r="B36121" s="371"/>
      <c r="C36121" s="371"/>
      <c r="D36121" s="434"/>
    </row>
    <row r="36122" spans="1:4">
      <c r="A36122" s="371"/>
      <c r="B36122" s="371"/>
      <c r="C36122" s="371"/>
      <c r="D36122" s="434"/>
    </row>
    <row r="36123" spans="1:4">
      <c r="A36123" s="371"/>
      <c r="B36123" s="371"/>
      <c r="C36123" s="371"/>
      <c r="D36123" s="434"/>
    </row>
    <row r="36124" spans="1:4">
      <c r="A36124" s="371"/>
      <c r="B36124" s="371"/>
      <c r="C36124" s="371"/>
      <c r="D36124" s="434"/>
    </row>
    <row r="36125" spans="1:4">
      <c r="A36125" s="371"/>
      <c r="B36125" s="371"/>
      <c r="C36125" s="371"/>
      <c r="D36125" s="434"/>
    </row>
    <row r="36126" spans="1:4">
      <c r="A36126" s="371"/>
      <c r="B36126" s="371"/>
      <c r="C36126" s="371"/>
      <c r="D36126" s="434"/>
    </row>
    <row r="36127" spans="1:4">
      <c r="A36127" s="371"/>
      <c r="B36127" s="371"/>
      <c r="C36127" s="371"/>
      <c r="D36127" s="434"/>
    </row>
    <row r="36128" spans="1:4">
      <c r="A36128" s="371"/>
      <c r="B36128" s="371"/>
      <c r="C36128" s="371"/>
      <c r="D36128" s="434"/>
    </row>
    <row r="36129" spans="1:4">
      <c r="A36129" s="371"/>
      <c r="B36129" s="371"/>
      <c r="C36129" s="371"/>
      <c r="D36129" s="434"/>
    </row>
    <row r="36130" spans="1:4">
      <c r="A36130" s="371"/>
      <c r="B36130" s="371"/>
      <c r="C36130" s="371"/>
      <c r="D36130" s="434"/>
    </row>
    <row r="36131" spans="1:4">
      <c r="A36131" s="371"/>
      <c r="B36131" s="371"/>
      <c r="C36131" s="371"/>
      <c r="D36131" s="434"/>
    </row>
    <row r="36132" spans="1:4">
      <c r="A36132" s="371"/>
      <c r="B36132" s="371"/>
      <c r="C36132" s="371"/>
      <c r="D36132" s="434"/>
    </row>
    <row r="36133" spans="1:4">
      <c r="A36133" s="371"/>
      <c r="B36133" s="371"/>
      <c r="C36133" s="371"/>
      <c r="D36133" s="434"/>
    </row>
    <row r="36134" spans="1:4">
      <c r="A36134" s="371"/>
      <c r="B36134" s="371"/>
      <c r="C36134" s="371"/>
      <c r="D36134" s="434"/>
    </row>
    <row r="36135" spans="1:4">
      <c r="A36135" s="371"/>
      <c r="B36135" s="371"/>
      <c r="C36135" s="371"/>
      <c r="D36135" s="434"/>
    </row>
    <row r="36136" spans="1:4">
      <c r="A36136" s="371"/>
      <c r="B36136" s="371"/>
      <c r="C36136" s="371"/>
      <c r="D36136" s="434"/>
    </row>
    <row r="36137" spans="1:4">
      <c r="A36137" s="371"/>
      <c r="B36137" s="371"/>
      <c r="C36137" s="371"/>
      <c r="D36137" s="434"/>
    </row>
    <row r="36138" spans="1:4">
      <c r="A36138" s="371"/>
      <c r="B36138" s="371"/>
      <c r="C36138" s="371"/>
      <c r="D36138" s="434"/>
    </row>
    <row r="36139" spans="1:4">
      <c r="A36139" s="371"/>
      <c r="B36139" s="371"/>
      <c r="C36139" s="371"/>
      <c r="D36139" s="434"/>
    </row>
    <row r="36140" spans="1:4">
      <c r="A36140" s="371"/>
      <c r="B36140" s="371"/>
      <c r="C36140" s="371"/>
      <c r="D36140" s="434"/>
    </row>
    <row r="36141" spans="1:4">
      <c r="A36141" s="371"/>
      <c r="B36141" s="371"/>
      <c r="C36141" s="371"/>
      <c r="D36141" s="434"/>
    </row>
    <row r="36142" spans="1:4">
      <c r="A36142" s="371"/>
      <c r="B36142" s="371"/>
      <c r="C36142" s="371"/>
      <c r="D36142" s="434"/>
    </row>
    <row r="36143" spans="1:4">
      <c r="A36143" s="371"/>
      <c r="B36143" s="371"/>
      <c r="C36143" s="371"/>
      <c r="D36143" s="434"/>
    </row>
    <row r="36144" spans="1:4">
      <c r="A36144" s="371"/>
      <c r="B36144" s="371"/>
      <c r="C36144" s="371"/>
      <c r="D36144" s="434"/>
    </row>
    <row r="36145" spans="1:4">
      <c r="A36145" s="371"/>
      <c r="B36145" s="371"/>
      <c r="C36145" s="371"/>
      <c r="D36145" s="434"/>
    </row>
    <row r="36146" spans="1:4">
      <c r="A36146" s="371"/>
      <c r="B36146" s="371"/>
      <c r="C36146" s="371"/>
      <c r="D36146" s="434"/>
    </row>
    <row r="36147" spans="1:4">
      <c r="A36147" s="371"/>
      <c r="B36147" s="371"/>
      <c r="C36147" s="371"/>
      <c r="D36147" s="434"/>
    </row>
    <row r="36148" spans="1:4">
      <c r="A36148" s="371"/>
      <c r="B36148" s="371"/>
      <c r="C36148" s="371"/>
      <c r="D36148" s="434"/>
    </row>
    <row r="36149" spans="1:4">
      <c r="A36149" s="371"/>
      <c r="B36149" s="371"/>
      <c r="C36149" s="371"/>
      <c r="D36149" s="434"/>
    </row>
    <row r="36150" spans="1:4">
      <c r="A36150" s="371"/>
      <c r="B36150" s="371"/>
      <c r="C36150" s="371"/>
      <c r="D36150" s="434"/>
    </row>
    <row r="36151" spans="1:4">
      <c r="A36151" s="371"/>
      <c r="B36151" s="371"/>
      <c r="C36151" s="371"/>
      <c r="D36151" s="434"/>
    </row>
    <row r="36152" spans="1:4">
      <c r="A36152" s="371"/>
      <c r="B36152" s="371"/>
      <c r="C36152" s="371"/>
      <c r="D36152" s="434"/>
    </row>
    <row r="36153" spans="1:4">
      <c r="A36153" s="371"/>
      <c r="B36153" s="371"/>
      <c r="C36153" s="371"/>
      <c r="D36153" s="434"/>
    </row>
    <row r="36154" spans="1:4">
      <c r="A36154" s="371"/>
      <c r="B36154" s="371"/>
      <c r="C36154" s="371"/>
      <c r="D36154" s="434"/>
    </row>
    <row r="36155" spans="1:4">
      <c r="A36155" s="371"/>
      <c r="B36155" s="371"/>
      <c r="C36155" s="371"/>
      <c r="D36155" s="434"/>
    </row>
    <row r="36156" spans="1:4">
      <c r="A36156" s="371"/>
      <c r="B36156" s="371"/>
      <c r="C36156" s="371"/>
      <c r="D36156" s="434"/>
    </row>
    <row r="36157" spans="1:4">
      <c r="A36157" s="371"/>
      <c r="B36157" s="371"/>
      <c r="C36157" s="371"/>
      <c r="D36157" s="434"/>
    </row>
    <row r="36158" spans="1:4">
      <c r="A36158" s="371"/>
      <c r="B36158" s="371"/>
      <c r="C36158" s="371"/>
      <c r="D36158" s="434"/>
    </row>
    <row r="36159" spans="1:4">
      <c r="A36159" s="371"/>
      <c r="B36159" s="371"/>
      <c r="C36159" s="371"/>
      <c r="D36159" s="434"/>
    </row>
    <row r="36160" spans="1:4">
      <c r="A36160" s="371"/>
      <c r="B36160" s="371"/>
      <c r="C36160" s="371"/>
      <c r="D36160" s="434"/>
    </row>
    <row r="36161" spans="1:4">
      <c r="A36161" s="371"/>
      <c r="B36161" s="371"/>
      <c r="C36161" s="371"/>
      <c r="D36161" s="434"/>
    </row>
    <row r="36162" spans="1:4">
      <c r="A36162" s="371"/>
      <c r="B36162" s="371"/>
      <c r="C36162" s="371"/>
      <c r="D36162" s="434"/>
    </row>
    <row r="36163" spans="1:4">
      <c r="A36163" s="371"/>
      <c r="B36163" s="371"/>
      <c r="C36163" s="371"/>
      <c r="D36163" s="434"/>
    </row>
    <row r="36164" spans="1:4">
      <c r="A36164" s="371"/>
      <c r="B36164" s="371"/>
      <c r="C36164" s="371"/>
      <c r="D36164" s="434"/>
    </row>
    <row r="36165" spans="1:4">
      <c r="A36165" s="371"/>
      <c r="B36165" s="371"/>
      <c r="C36165" s="371"/>
      <c r="D36165" s="434"/>
    </row>
    <row r="36166" spans="1:4">
      <c r="A36166" s="371"/>
      <c r="B36166" s="371"/>
      <c r="C36166" s="371"/>
      <c r="D36166" s="434"/>
    </row>
    <row r="36167" spans="1:4">
      <c r="A36167" s="371"/>
      <c r="B36167" s="371"/>
      <c r="C36167" s="371"/>
      <c r="D36167" s="434"/>
    </row>
    <row r="36168" spans="1:4">
      <c r="A36168" s="371"/>
      <c r="B36168" s="371"/>
      <c r="C36168" s="371"/>
      <c r="D36168" s="434"/>
    </row>
    <row r="36169" spans="1:4">
      <c r="A36169" s="371"/>
      <c r="B36169" s="371"/>
      <c r="C36169" s="371"/>
      <c r="D36169" s="434"/>
    </row>
    <row r="36170" spans="1:4">
      <c r="A36170" s="371"/>
      <c r="B36170" s="371"/>
      <c r="C36170" s="371"/>
      <c r="D36170" s="434"/>
    </row>
    <row r="36171" spans="1:4">
      <c r="A36171" s="371"/>
      <c r="B36171" s="371"/>
      <c r="C36171" s="371"/>
      <c r="D36171" s="434"/>
    </row>
    <row r="36172" spans="1:4">
      <c r="A36172" s="371"/>
      <c r="B36172" s="371"/>
      <c r="C36172" s="371"/>
      <c r="D36172" s="434"/>
    </row>
    <row r="36173" spans="1:4">
      <c r="A36173" s="371"/>
      <c r="B36173" s="371"/>
      <c r="C36173" s="371"/>
      <c r="D36173" s="434"/>
    </row>
    <row r="36174" spans="1:4">
      <c r="A36174" s="371"/>
      <c r="B36174" s="371"/>
      <c r="C36174" s="371"/>
      <c r="D36174" s="434"/>
    </row>
    <row r="36175" spans="1:4">
      <c r="A36175" s="371"/>
      <c r="B36175" s="371"/>
      <c r="C36175" s="371"/>
      <c r="D36175" s="434"/>
    </row>
    <row r="36176" spans="1:4">
      <c r="A36176" s="371"/>
      <c r="B36176" s="371"/>
      <c r="C36176" s="371"/>
      <c r="D36176" s="434"/>
    </row>
    <row r="36177" spans="1:4">
      <c r="A36177" s="371"/>
      <c r="B36177" s="371"/>
      <c r="C36177" s="371"/>
      <c r="D36177" s="434"/>
    </row>
    <row r="36178" spans="1:4">
      <c r="A36178" s="371"/>
      <c r="B36178" s="371"/>
      <c r="C36178" s="371"/>
      <c r="D36178" s="434"/>
    </row>
    <row r="36179" spans="1:4">
      <c r="A36179" s="371"/>
      <c r="B36179" s="371"/>
      <c r="C36179" s="371"/>
      <c r="D36179" s="434"/>
    </row>
    <row r="36180" spans="1:4">
      <c r="A36180" s="371"/>
      <c r="B36180" s="371"/>
      <c r="C36180" s="371"/>
      <c r="D36180" s="434"/>
    </row>
    <row r="36181" spans="1:4">
      <c r="A36181" s="371"/>
      <c r="B36181" s="371"/>
      <c r="C36181" s="371"/>
      <c r="D36181" s="434"/>
    </row>
    <row r="36182" spans="1:4">
      <c r="A36182" s="371"/>
      <c r="B36182" s="371"/>
      <c r="C36182" s="371"/>
      <c r="D36182" s="434"/>
    </row>
    <row r="36183" spans="1:4">
      <c r="A36183" s="371"/>
      <c r="B36183" s="371"/>
      <c r="C36183" s="371"/>
      <c r="D36183" s="434"/>
    </row>
    <row r="36184" spans="1:4">
      <c r="A36184" s="371"/>
      <c r="B36184" s="371"/>
      <c r="C36184" s="371"/>
      <c r="D36184" s="434"/>
    </row>
    <row r="36185" spans="1:4">
      <c r="A36185" s="371"/>
      <c r="B36185" s="371"/>
      <c r="C36185" s="371"/>
      <c r="D36185" s="434"/>
    </row>
    <row r="36186" spans="1:4">
      <c r="A36186" s="371"/>
      <c r="B36186" s="371"/>
      <c r="C36186" s="371"/>
      <c r="D36186" s="434"/>
    </row>
    <row r="36187" spans="1:4">
      <c r="A36187" s="371"/>
      <c r="B36187" s="371"/>
      <c r="C36187" s="371"/>
      <c r="D36187" s="434"/>
    </row>
    <row r="36188" spans="1:4">
      <c r="A36188" s="371"/>
      <c r="B36188" s="371"/>
      <c r="C36188" s="371"/>
      <c r="D36188" s="434"/>
    </row>
    <row r="36189" spans="1:4">
      <c r="A36189" s="371"/>
      <c r="B36189" s="371"/>
      <c r="C36189" s="371"/>
      <c r="D36189" s="434"/>
    </row>
    <row r="36190" spans="1:4">
      <c r="A36190" s="371"/>
      <c r="B36190" s="371"/>
      <c r="C36190" s="371"/>
      <c r="D36190" s="434"/>
    </row>
    <row r="36191" spans="1:4">
      <c r="A36191" s="371"/>
      <c r="B36191" s="371"/>
      <c r="C36191" s="371"/>
      <c r="D36191" s="434"/>
    </row>
    <row r="36192" spans="1:4">
      <c r="A36192" s="371"/>
      <c r="B36192" s="371"/>
      <c r="C36192" s="371"/>
      <c r="D36192" s="434"/>
    </row>
    <row r="36193" spans="1:4">
      <c r="A36193" s="371"/>
      <c r="B36193" s="371"/>
      <c r="C36193" s="371"/>
      <c r="D36193" s="434"/>
    </row>
    <row r="36194" spans="1:4">
      <c r="A36194" s="371"/>
      <c r="B36194" s="371"/>
      <c r="C36194" s="371"/>
      <c r="D36194" s="434"/>
    </row>
    <row r="36195" spans="1:4">
      <c r="A36195" s="371"/>
      <c r="B36195" s="371"/>
      <c r="C36195" s="371"/>
      <c r="D36195" s="434"/>
    </row>
    <row r="36196" spans="1:4">
      <c r="A36196" s="371"/>
      <c r="B36196" s="371"/>
      <c r="C36196" s="371"/>
      <c r="D36196" s="434"/>
    </row>
    <row r="36197" spans="1:4">
      <c r="A36197" s="371"/>
      <c r="B36197" s="371"/>
      <c r="C36197" s="371"/>
      <c r="D36197" s="434"/>
    </row>
    <row r="36198" spans="1:4">
      <c r="A36198" s="371"/>
      <c r="B36198" s="371"/>
      <c r="C36198" s="371"/>
      <c r="D36198" s="434"/>
    </row>
    <row r="36199" spans="1:4">
      <c r="A36199" s="371"/>
      <c r="B36199" s="371"/>
      <c r="C36199" s="371"/>
      <c r="D36199" s="434"/>
    </row>
    <row r="36200" spans="1:4">
      <c r="A36200" s="371"/>
      <c r="B36200" s="371"/>
      <c r="C36200" s="371"/>
      <c r="D36200" s="434"/>
    </row>
    <row r="36201" spans="1:4">
      <c r="A36201" s="371"/>
      <c r="B36201" s="371"/>
      <c r="C36201" s="371"/>
      <c r="D36201" s="434"/>
    </row>
    <row r="36202" spans="1:4">
      <c r="A36202" s="371"/>
      <c r="B36202" s="371"/>
      <c r="C36202" s="371"/>
      <c r="D36202" s="434"/>
    </row>
    <row r="36203" spans="1:4">
      <c r="A36203" s="371"/>
      <c r="B36203" s="371"/>
      <c r="C36203" s="371"/>
      <c r="D36203" s="434"/>
    </row>
    <row r="36204" spans="1:4">
      <c r="A36204" s="371"/>
      <c r="B36204" s="371"/>
      <c r="C36204" s="371"/>
      <c r="D36204" s="434"/>
    </row>
    <row r="36205" spans="1:4">
      <c r="A36205" s="371"/>
      <c r="B36205" s="371"/>
      <c r="C36205" s="371"/>
      <c r="D36205" s="434"/>
    </row>
    <row r="36206" spans="1:4">
      <c r="A36206" s="371"/>
      <c r="B36206" s="371"/>
      <c r="C36206" s="371"/>
      <c r="D36206" s="434"/>
    </row>
    <row r="36207" spans="1:4">
      <c r="A36207" s="371"/>
      <c r="B36207" s="371"/>
      <c r="C36207" s="371"/>
      <c r="D36207" s="434"/>
    </row>
    <row r="36208" spans="1:4">
      <c r="A36208" s="371"/>
      <c r="B36208" s="371"/>
      <c r="C36208" s="371"/>
      <c r="D36208" s="434"/>
    </row>
    <row r="36209" spans="1:4">
      <c r="A36209" s="371"/>
      <c r="B36209" s="371"/>
      <c r="C36209" s="371"/>
      <c r="D36209" s="434"/>
    </row>
    <row r="36210" spans="1:4">
      <c r="A36210" s="371"/>
      <c r="B36210" s="371"/>
      <c r="C36210" s="371"/>
      <c r="D36210" s="434"/>
    </row>
    <row r="36211" spans="1:4">
      <c r="A36211" s="371"/>
      <c r="B36211" s="371"/>
      <c r="C36211" s="371"/>
      <c r="D36211" s="434"/>
    </row>
    <row r="36212" spans="1:4">
      <c r="A36212" s="371"/>
      <c r="B36212" s="371"/>
      <c r="C36212" s="371"/>
      <c r="D36212" s="434"/>
    </row>
    <row r="36213" spans="1:4">
      <c r="A36213" s="371"/>
      <c r="B36213" s="371"/>
      <c r="C36213" s="371"/>
      <c r="D36213" s="434"/>
    </row>
    <row r="36214" spans="1:4">
      <c r="A36214" s="371"/>
      <c r="B36214" s="371"/>
      <c r="C36214" s="371"/>
      <c r="D36214" s="434"/>
    </row>
    <row r="36215" spans="1:4">
      <c r="A36215" s="371"/>
      <c r="B36215" s="371"/>
      <c r="C36215" s="371"/>
      <c r="D36215" s="434"/>
    </row>
    <row r="36216" spans="1:4">
      <c r="A36216" s="371"/>
      <c r="B36216" s="371"/>
      <c r="C36216" s="371"/>
      <c r="D36216" s="434"/>
    </row>
    <row r="36217" spans="1:4">
      <c r="A36217" s="371"/>
      <c r="B36217" s="371"/>
      <c r="C36217" s="371"/>
      <c r="D36217" s="434"/>
    </row>
    <row r="36218" spans="1:4">
      <c r="A36218" s="371"/>
      <c r="B36218" s="371"/>
      <c r="C36218" s="371"/>
      <c r="D36218" s="434"/>
    </row>
    <row r="36219" spans="1:4">
      <c r="A36219" s="371"/>
      <c r="B36219" s="371"/>
      <c r="C36219" s="371"/>
      <c r="D36219" s="434"/>
    </row>
    <row r="36220" spans="1:4">
      <c r="A36220" s="371"/>
      <c r="B36220" s="371"/>
      <c r="C36220" s="371"/>
      <c r="D36220" s="434"/>
    </row>
    <row r="36221" spans="1:4">
      <c r="A36221" s="371"/>
      <c r="B36221" s="371"/>
      <c r="C36221" s="371"/>
      <c r="D36221" s="434"/>
    </row>
    <row r="36222" spans="1:4">
      <c r="A36222" s="371"/>
      <c r="B36222" s="371"/>
      <c r="C36222" s="371"/>
      <c r="D36222" s="434"/>
    </row>
    <row r="36223" spans="1:4">
      <c r="A36223" s="371"/>
      <c r="B36223" s="371"/>
      <c r="C36223" s="371"/>
      <c r="D36223" s="434"/>
    </row>
    <row r="36224" spans="1:4">
      <c r="A36224" s="371"/>
      <c r="B36224" s="371"/>
      <c r="C36224" s="371"/>
      <c r="D36224" s="434"/>
    </row>
    <row r="36225" spans="1:4">
      <c r="A36225" s="371"/>
      <c r="B36225" s="371"/>
      <c r="C36225" s="371"/>
      <c r="D36225" s="434"/>
    </row>
    <row r="36226" spans="1:4">
      <c r="A36226" s="371"/>
      <c r="B36226" s="371"/>
      <c r="C36226" s="371"/>
      <c r="D36226" s="434"/>
    </row>
    <row r="36227" spans="1:4">
      <c r="A36227" s="371"/>
      <c r="B36227" s="371"/>
      <c r="C36227" s="371"/>
      <c r="D36227" s="434"/>
    </row>
    <row r="36228" spans="1:4">
      <c r="A36228" s="371"/>
      <c r="B36228" s="371"/>
      <c r="C36228" s="371"/>
      <c r="D36228" s="434"/>
    </row>
    <row r="36229" spans="1:4">
      <c r="A36229" s="371"/>
      <c r="B36229" s="371"/>
      <c r="C36229" s="371"/>
      <c r="D36229" s="434"/>
    </row>
    <row r="36230" spans="1:4">
      <c r="A36230" s="371"/>
      <c r="B36230" s="371"/>
      <c r="C36230" s="371"/>
      <c r="D36230" s="434"/>
    </row>
    <row r="36231" spans="1:4">
      <c r="A36231" s="371"/>
      <c r="B36231" s="371"/>
      <c r="C36231" s="371"/>
      <c r="D36231" s="434"/>
    </row>
    <row r="36232" spans="1:4">
      <c r="A36232" s="371"/>
      <c r="B36232" s="371"/>
      <c r="C36232" s="371"/>
      <c r="D36232" s="434"/>
    </row>
    <row r="36233" spans="1:4">
      <c r="A36233" s="371"/>
      <c r="B36233" s="371"/>
      <c r="C36233" s="371"/>
      <c r="D36233" s="434"/>
    </row>
    <row r="36234" spans="1:4">
      <c r="A36234" s="371"/>
      <c r="B36234" s="371"/>
      <c r="C36234" s="371"/>
      <c r="D36234" s="434"/>
    </row>
    <row r="36235" spans="1:4">
      <c r="A36235" s="371"/>
      <c r="B36235" s="371"/>
      <c r="C36235" s="371"/>
      <c r="D36235" s="434"/>
    </row>
    <row r="36236" spans="1:4">
      <c r="A36236" s="371"/>
      <c r="B36236" s="371"/>
      <c r="C36236" s="371"/>
      <c r="D36236" s="434"/>
    </row>
    <row r="36237" spans="1:4">
      <c r="A36237" s="371"/>
      <c r="B36237" s="371"/>
      <c r="C36237" s="371"/>
      <c r="D36237" s="434"/>
    </row>
    <row r="36238" spans="1:4">
      <c r="A36238" s="371"/>
      <c r="B36238" s="371"/>
      <c r="C36238" s="371"/>
      <c r="D36238" s="434"/>
    </row>
    <row r="36239" spans="1:4">
      <c r="A36239" s="371"/>
      <c r="B36239" s="371"/>
      <c r="C36239" s="371"/>
      <c r="D36239" s="434"/>
    </row>
    <row r="36240" spans="1:4">
      <c r="A36240" s="371"/>
      <c r="B36240" s="371"/>
      <c r="C36240" s="371"/>
      <c r="D36240" s="434"/>
    </row>
    <row r="36241" spans="1:4">
      <c r="A36241" s="371"/>
      <c r="B36241" s="371"/>
      <c r="C36241" s="371"/>
      <c r="D36241" s="434"/>
    </row>
    <row r="36242" spans="1:4">
      <c r="A36242" s="371"/>
      <c r="B36242" s="371"/>
      <c r="C36242" s="371"/>
      <c r="D36242" s="434"/>
    </row>
    <row r="36243" spans="1:4">
      <c r="A36243" s="371"/>
      <c r="B36243" s="371"/>
      <c r="C36243" s="371"/>
      <c r="D36243" s="434"/>
    </row>
    <row r="36244" spans="1:4">
      <c r="A36244" s="371"/>
      <c r="B36244" s="371"/>
      <c r="C36244" s="371"/>
      <c r="D36244" s="434"/>
    </row>
    <row r="36245" spans="1:4">
      <c r="A36245" s="371"/>
      <c r="B36245" s="371"/>
      <c r="C36245" s="371"/>
      <c r="D36245" s="434"/>
    </row>
    <row r="36246" spans="1:4">
      <c r="A36246" s="371"/>
      <c r="B36246" s="371"/>
      <c r="C36246" s="371"/>
      <c r="D36246" s="434"/>
    </row>
    <row r="36247" spans="1:4">
      <c r="A36247" s="371"/>
      <c r="B36247" s="371"/>
      <c r="C36247" s="371"/>
      <c r="D36247" s="434"/>
    </row>
    <row r="36248" spans="1:4">
      <c r="A36248" s="371"/>
      <c r="B36248" s="371"/>
      <c r="C36248" s="371"/>
      <c r="D36248" s="434"/>
    </row>
    <row r="36249" spans="1:4">
      <c r="A36249" s="371"/>
      <c r="B36249" s="371"/>
      <c r="C36249" s="371"/>
      <c r="D36249" s="434"/>
    </row>
    <row r="36250" spans="1:4">
      <c r="A36250" s="371"/>
      <c r="B36250" s="371"/>
      <c r="C36250" s="371"/>
      <c r="D36250" s="434"/>
    </row>
    <row r="36251" spans="1:4">
      <c r="A36251" s="371"/>
      <c r="B36251" s="371"/>
      <c r="C36251" s="371"/>
      <c r="D36251" s="434"/>
    </row>
    <row r="36252" spans="1:4">
      <c r="A36252" s="371"/>
      <c r="B36252" s="371"/>
      <c r="C36252" s="371"/>
      <c r="D36252" s="434"/>
    </row>
    <row r="36253" spans="1:4">
      <c r="A36253" s="371"/>
      <c r="B36253" s="371"/>
      <c r="C36253" s="371"/>
      <c r="D36253" s="434"/>
    </row>
    <row r="36254" spans="1:4">
      <c r="A36254" s="371"/>
      <c r="B36254" s="371"/>
      <c r="C36254" s="371"/>
      <c r="D36254" s="434"/>
    </row>
    <row r="36255" spans="1:4">
      <c r="A36255" s="371"/>
      <c r="B36255" s="371"/>
      <c r="C36255" s="371"/>
      <c r="D36255" s="434"/>
    </row>
    <row r="36256" spans="1:4">
      <c r="A36256" s="371"/>
      <c r="B36256" s="371"/>
      <c r="C36256" s="371"/>
      <c r="D36256" s="434"/>
    </row>
    <row r="36257" spans="1:4">
      <c r="A36257" s="371"/>
      <c r="B36257" s="371"/>
      <c r="C36257" s="371"/>
      <c r="D36257" s="434"/>
    </row>
    <row r="36258" spans="1:4">
      <c r="A36258" s="371"/>
      <c r="B36258" s="371"/>
      <c r="C36258" s="371"/>
      <c r="D36258" s="434"/>
    </row>
    <row r="36259" spans="1:4">
      <c r="A36259" s="371"/>
      <c r="B36259" s="371"/>
      <c r="C36259" s="371"/>
      <c r="D36259" s="434"/>
    </row>
    <row r="36260" spans="1:4">
      <c r="A36260" s="371"/>
      <c r="B36260" s="371"/>
      <c r="C36260" s="371"/>
      <c r="D36260" s="434"/>
    </row>
    <row r="36261" spans="1:4">
      <c r="A36261" s="371"/>
      <c r="B36261" s="371"/>
      <c r="C36261" s="371"/>
      <c r="D36261" s="434"/>
    </row>
    <row r="36262" spans="1:4">
      <c r="A36262" s="371"/>
      <c r="B36262" s="371"/>
      <c r="C36262" s="371"/>
      <c r="D36262" s="434"/>
    </row>
    <row r="36263" spans="1:4">
      <c r="A36263" s="371"/>
      <c r="B36263" s="371"/>
      <c r="C36263" s="371"/>
      <c r="D36263" s="434"/>
    </row>
    <row r="36264" spans="1:4">
      <c r="A36264" s="371"/>
      <c r="B36264" s="371"/>
      <c r="C36264" s="371"/>
      <c r="D36264" s="434"/>
    </row>
    <row r="36265" spans="1:4">
      <c r="A36265" s="371"/>
      <c r="B36265" s="371"/>
      <c r="C36265" s="371"/>
      <c r="D36265" s="434"/>
    </row>
    <row r="36266" spans="1:4">
      <c r="A36266" s="371"/>
      <c r="B36266" s="371"/>
      <c r="C36266" s="371"/>
      <c r="D36266" s="434"/>
    </row>
    <row r="36267" spans="1:4">
      <c r="A36267" s="371"/>
      <c r="B36267" s="371"/>
      <c r="C36267" s="371"/>
      <c r="D36267" s="434"/>
    </row>
    <row r="36268" spans="1:4">
      <c r="A36268" s="371"/>
      <c r="B36268" s="371"/>
      <c r="C36268" s="371"/>
      <c r="D36268" s="434"/>
    </row>
    <row r="36269" spans="1:4">
      <c r="A36269" s="371"/>
      <c r="B36269" s="371"/>
      <c r="C36269" s="371"/>
      <c r="D36269" s="434"/>
    </row>
    <row r="36270" spans="1:4">
      <c r="A36270" s="371"/>
      <c r="B36270" s="371"/>
      <c r="C36270" s="371"/>
      <c r="D36270" s="434"/>
    </row>
    <row r="36271" spans="1:4">
      <c r="A36271" s="371"/>
      <c r="B36271" s="371"/>
      <c r="C36271" s="371"/>
      <c r="D36271" s="434"/>
    </row>
    <row r="36272" spans="1:4">
      <c r="A36272" s="371"/>
      <c r="B36272" s="371"/>
      <c r="C36272" s="371"/>
      <c r="D36272" s="434"/>
    </row>
    <row r="36273" spans="1:4">
      <c r="A36273" s="371"/>
      <c r="B36273" s="371"/>
      <c r="C36273" s="371"/>
      <c r="D36273" s="434"/>
    </row>
    <row r="36274" spans="1:4">
      <c r="A36274" s="371"/>
      <c r="B36274" s="371"/>
      <c r="C36274" s="371"/>
      <c r="D36274" s="434"/>
    </row>
    <row r="36275" spans="1:4">
      <c r="A36275" s="371"/>
      <c r="B36275" s="371"/>
      <c r="C36275" s="371"/>
      <c r="D36275" s="434"/>
    </row>
    <row r="36276" spans="1:4">
      <c r="A36276" s="371"/>
      <c r="B36276" s="371"/>
      <c r="C36276" s="371"/>
      <c r="D36276" s="434"/>
    </row>
    <row r="36277" spans="1:4">
      <c r="A36277" s="371"/>
      <c r="B36277" s="371"/>
      <c r="C36277" s="371"/>
      <c r="D36277" s="434"/>
    </row>
    <row r="36278" spans="1:4">
      <c r="A36278" s="371"/>
      <c r="B36278" s="371"/>
      <c r="C36278" s="371"/>
      <c r="D36278" s="434"/>
    </row>
    <row r="36279" spans="1:4">
      <c r="A36279" s="371"/>
      <c r="B36279" s="371"/>
      <c r="C36279" s="371"/>
      <c r="D36279" s="434"/>
    </row>
    <row r="36280" spans="1:4">
      <c r="A36280" s="371"/>
      <c r="B36280" s="371"/>
      <c r="C36280" s="371"/>
      <c r="D36280" s="434"/>
    </row>
    <row r="36281" spans="1:4">
      <c r="A36281" s="371"/>
      <c r="B36281" s="371"/>
      <c r="C36281" s="371"/>
      <c r="D36281" s="434"/>
    </row>
    <row r="36282" spans="1:4">
      <c r="A36282" s="371"/>
      <c r="B36282" s="371"/>
      <c r="C36282" s="371"/>
      <c r="D36282" s="434"/>
    </row>
    <row r="36283" spans="1:4">
      <c r="A36283" s="371"/>
      <c r="B36283" s="371"/>
      <c r="C36283" s="371"/>
      <c r="D36283" s="434"/>
    </row>
    <row r="36284" spans="1:4">
      <c r="A36284" s="371"/>
      <c r="B36284" s="371"/>
      <c r="C36284" s="371"/>
      <c r="D36284" s="434"/>
    </row>
    <row r="36285" spans="1:4">
      <c r="A36285" s="371"/>
      <c r="B36285" s="371"/>
      <c r="C36285" s="371"/>
      <c r="D36285" s="434"/>
    </row>
    <row r="36286" spans="1:4">
      <c r="A36286" s="371"/>
      <c r="B36286" s="371"/>
      <c r="C36286" s="371"/>
      <c r="D36286" s="434"/>
    </row>
    <row r="36287" spans="1:4">
      <c r="A36287" s="371"/>
      <c r="B36287" s="371"/>
      <c r="C36287" s="371"/>
      <c r="D36287" s="434"/>
    </row>
    <row r="36288" spans="1:4">
      <c r="A36288" s="371"/>
      <c r="B36288" s="371"/>
      <c r="C36288" s="371"/>
      <c r="D36288" s="434"/>
    </row>
    <row r="36289" spans="1:4">
      <c r="A36289" s="371"/>
      <c r="B36289" s="371"/>
      <c r="C36289" s="371"/>
      <c r="D36289" s="434"/>
    </row>
    <row r="36290" spans="1:4">
      <c r="A36290" s="371"/>
      <c r="B36290" s="371"/>
      <c r="C36290" s="371"/>
      <c r="D36290" s="434"/>
    </row>
    <row r="36291" spans="1:4">
      <c r="A36291" s="371"/>
      <c r="B36291" s="371"/>
      <c r="C36291" s="371"/>
      <c r="D36291" s="434"/>
    </row>
    <row r="36292" spans="1:4">
      <c r="A36292" s="371"/>
      <c r="B36292" s="371"/>
      <c r="C36292" s="371"/>
      <c r="D36292" s="434"/>
    </row>
    <row r="36293" spans="1:4">
      <c r="A36293" s="371"/>
      <c r="B36293" s="371"/>
      <c r="C36293" s="371"/>
      <c r="D36293" s="434"/>
    </row>
    <row r="36294" spans="1:4">
      <c r="A36294" s="371"/>
      <c r="B36294" s="371"/>
      <c r="C36294" s="371"/>
      <c r="D36294" s="434"/>
    </row>
    <row r="36295" spans="1:4">
      <c r="A36295" s="371"/>
      <c r="B36295" s="371"/>
      <c r="C36295" s="371"/>
      <c r="D36295" s="434"/>
    </row>
    <row r="36296" spans="1:4">
      <c r="A36296" s="371"/>
      <c r="B36296" s="371"/>
      <c r="C36296" s="371"/>
      <c r="D36296" s="434"/>
    </row>
    <row r="36297" spans="1:4">
      <c r="A36297" s="371"/>
      <c r="B36297" s="371"/>
      <c r="C36297" s="371"/>
      <c r="D36297" s="434"/>
    </row>
    <row r="36298" spans="1:4">
      <c r="A36298" s="371"/>
      <c r="B36298" s="371"/>
      <c r="C36298" s="371"/>
      <c r="D36298" s="434"/>
    </row>
    <row r="36299" spans="1:4">
      <c r="A36299" s="371"/>
      <c r="B36299" s="371"/>
      <c r="C36299" s="371"/>
      <c r="D36299" s="434"/>
    </row>
    <row r="36300" spans="1:4">
      <c r="A36300" s="371"/>
      <c r="B36300" s="371"/>
      <c r="C36300" s="371"/>
      <c r="D36300" s="434"/>
    </row>
    <row r="36301" spans="1:4">
      <c r="A36301" s="371"/>
      <c r="B36301" s="371"/>
      <c r="C36301" s="371"/>
      <c r="D36301" s="434"/>
    </row>
    <row r="36302" spans="1:4">
      <c r="A36302" s="371"/>
      <c r="B36302" s="371"/>
      <c r="C36302" s="371"/>
      <c r="D36302" s="434"/>
    </row>
    <row r="36303" spans="1:4">
      <c r="A36303" s="371"/>
      <c r="B36303" s="371"/>
      <c r="C36303" s="371"/>
      <c r="D36303" s="434"/>
    </row>
    <row r="36304" spans="1:4">
      <c r="A36304" s="371"/>
      <c r="B36304" s="371"/>
      <c r="C36304" s="371"/>
      <c r="D36304" s="434"/>
    </row>
    <row r="36305" spans="1:4">
      <c r="A36305" s="371"/>
      <c r="B36305" s="371"/>
      <c r="C36305" s="371"/>
      <c r="D36305" s="434"/>
    </row>
    <row r="36306" spans="1:4">
      <c r="A36306" s="371"/>
      <c r="B36306" s="371"/>
      <c r="C36306" s="371"/>
      <c r="D36306" s="434"/>
    </row>
    <row r="36307" spans="1:4">
      <c r="A36307" s="371"/>
      <c r="B36307" s="371"/>
      <c r="C36307" s="371"/>
      <c r="D36307" s="434"/>
    </row>
    <row r="36308" spans="1:4">
      <c r="A36308" s="371"/>
      <c r="B36308" s="371"/>
      <c r="C36308" s="371"/>
      <c r="D36308" s="434"/>
    </row>
    <row r="36309" spans="1:4">
      <c r="A36309" s="371"/>
      <c r="B36309" s="371"/>
      <c r="C36309" s="371"/>
      <c r="D36309" s="434"/>
    </row>
    <row r="36310" spans="1:4">
      <c r="A36310" s="371"/>
      <c r="B36310" s="371"/>
      <c r="C36310" s="371"/>
      <c r="D36310" s="434"/>
    </row>
    <row r="36311" spans="1:4">
      <c r="A36311" s="371"/>
      <c r="B36311" s="371"/>
      <c r="C36311" s="371"/>
      <c r="D36311" s="434"/>
    </row>
    <row r="36312" spans="1:4">
      <c r="A36312" s="371"/>
      <c r="B36312" s="371"/>
      <c r="C36312" s="371"/>
      <c r="D36312" s="434"/>
    </row>
    <row r="36313" spans="1:4">
      <c r="A36313" s="371"/>
      <c r="B36313" s="371"/>
      <c r="C36313" s="371"/>
      <c r="D36313" s="434"/>
    </row>
    <row r="36314" spans="1:4">
      <c r="A36314" s="371"/>
      <c r="B36314" s="371"/>
      <c r="C36314" s="371"/>
      <c r="D36314" s="434"/>
    </row>
    <row r="36315" spans="1:4">
      <c r="A36315" s="371"/>
      <c r="B36315" s="371"/>
      <c r="C36315" s="371"/>
      <c r="D36315" s="434"/>
    </row>
    <row r="36316" spans="1:4">
      <c r="A36316" s="371"/>
      <c r="B36316" s="371"/>
      <c r="C36316" s="371"/>
      <c r="D36316" s="434"/>
    </row>
    <row r="36317" spans="1:4">
      <c r="A36317" s="371"/>
      <c r="B36317" s="371"/>
      <c r="C36317" s="371"/>
      <c r="D36317" s="434"/>
    </row>
    <row r="36318" spans="1:4">
      <c r="A36318" s="371"/>
      <c r="B36318" s="371"/>
      <c r="C36318" s="371"/>
      <c r="D36318" s="434"/>
    </row>
    <row r="36319" spans="1:4">
      <c r="A36319" s="371"/>
      <c r="B36319" s="371"/>
      <c r="C36319" s="371"/>
      <c r="D36319" s="434"/>
    </row>
    <row r="36320" spans="1:4">
      <c r="A36320" s="371"/>
      <c r="B36320" s="371"/>
      <c r="C36320" s="371"/>
      <c r="D36320" s="434"/>
    </row>
    <row r="36321" spans="1:4">
      <c r="A36321" s="371"/>
      <c r="B36321" s="371"/>
      <c r="C36321" s="371"/>
      <c r="D36321" s="434"/>
    </row>
    <row r="36322" spans="1:4">
      <c r="A36322" s="371"/>
      <c r="B36322" s="371"/>
      <c r="C36322" s="371"/>
      <c r="D36322" s="434"/>
    </row>
    <row r="36323" spans="1:4">
      <c r="A36323" s="371"/>
      <c r="B36323" s="371"/>
      <c r="C36323" s="371"/>
      <c r="D36323" s="434"/>
    </row>
    <row r="36324" spans="1:4">
      <c r="A36324" s="371"/>
      <c r="B36324" s="371"/>
      <c r="C36324" s="371"/>
      <c r="D36324" s="434"/>
    </row>
    <row r="36325" spans="1:4">
      <c r="A36325" s="371"/>
      <c r="B36325" s="371"/>
      <c r="C36325" s="371"/>
      <c r="D36325" s="434"/>
    </row>
    <row r="36326" spans="1:4">
      <c r="A36326" s="371"/>
      <c r="B36326" s="371"/>
      <c r="C36326" s="371"/>
      <c r="D36326" s="434"/>
    </row>
    <row r="36327" spans="1:4">
      <c r="A36327" s="371"/>
      <c r="B36327" s="371"/>
      <c r="C36327" s="371"/>
      <c r="D36327" s="434"/>
    </row>
    <row r="36328" spans="1:4">
      <c r="A36328" s="371"/>
      <c r="B36328" s="371"/>
      <c r="C36328" s="371"/>
      <c r="D36328" s="434"/>
    </row>
    <row r="36329" spans="1:4">
      <c r="A36329" s="371"/>
      <c r="B36329" s="371"/>
      <c r="C36329" s="371"/>
      <c r="D36329" s="434"/>
    </row>
    <row r="36330" spans="1:4">
      <c r="A36330" s="371"/>
      <c r="B36330" s="371"/>
      <c r="C36330" s="371"/>
      <c r="D36330" s="434"/>
    </row>
    <row r="36331" spans="1:4">
      <c r="A36331" s="371"/>
      <c r="B36331" s="371"/>
      <c r="C36331" s="371"/>
      <c r="D36331" s="434"/>
    </row>
    <row r="36332" spans="1:4">
      <c r="A36332" s="371"/>
      <c r="B36332" s="371"/>
      <c r="C36332" s="371"/>
      <c r="D36332" s="434"/>
    </row>
    <row r="36333" spans="1:4">
      <c r="A36333" s="371"/>
      <c r="B36333" s="371"/>
      <c r="C36333" s="371"/>
      <c r="D36333" s="434"/>
    </row>
    <row r="36334" spans="1:4">
      <c r="A36334" s="371"/>
      <c r="B36334" s="371"/>
      <c r="C36334" s="371"/>
      <c r="D36334" s="434"/>
    </row>
    <row r="36335" spans="1:4">
      <c r="A36335" s="371"/>
      <c r="B36335" s="371"/>
      <c r="C36335" s="371"/>
      <c r="D36335" s="434"/>
    </row>
    <row r="36336" spans="1:4">
      <c r="A36336" s="371"/>
      <c r="B36336" s="371"/>
      <c r="C36336" s="371"/>
      <c r="D36336" s="434"/>
    </row>
    <row r="36337" spans="1:4">
      <c r="A36337" s="371"/>
      <c r="B36337" s="371"/>
      <c r="C36337" s="371"/>
      <c r="D36337" s="434"/>
    </row>
    <row r="36338" spans="1:4">
      <c r="A36338" s="371"/>
      <c r="B36338" s="371"/>
      <c r="C36338" s="371"/>
      <c r="D36338" s="434"/>
    </row>
    <row r="36339" spans="1:4">
      <c r="A36339" s="371"/>
      <c r="B36339" s="371"/>
      <c r="C36339" s="371"/>
      <c r="D36339" s="434"/>
    </row>
    <row r="36340" spans="1:4">
      <c r="A36340" s="371"/>
      <c r="B36340" s="371"/>
      <c r="C36340" s="371"/>
      <c r="D36340" s="434"/>
    </row>
    <row r="36341" spans="1:4">
      <c r="A36341" s="371"/>
      <c r="B36341" s="371"/>
      <c r="C36341" s="371"/>
      <c r="D36341" s="434"/>
    </row>
    <row r="36342" spans="1:4">
      <c r="A36342" s="371"/>
      <c r="B36342" s="371"/>
      <c r="C36342" s="371"/>
      <c r="D36342" s="434"/>
    </row>
    <row r="36343" spans="1:4">
      <c r="A36343" s="371"/>
      <c r="B36343" s="371"/>
      <c r="C36343" s="371"/>
      <c r="D36343" s="434"/>
    </row>
    <row r="36344" spans="1:4">
      <c r="A36344" s="371"/>
      <c r="B36344" s="371"/>
      <c r="C36344" s="371"/>
      <c r="D36344" s="434"/>
    </row>
    <row r="36345" spans="1:4">
      <c r="A36345" s="371"/>
      <c r="B36345" s="371"/>
      <c r="C36345" s="371"/>
      <c r="D36345" s="434"/>
    </row>
    <row r="36346" spans="1:4">
      <c r="A36346" s="371"/>
      <c r="B36346" s="371"/>
      <c r="C36346" s="371"/>
      <c r="D36346" s="434"/>
    </row>
    <row r="36347" spans="1:4">
      <c r="A36347" s="371"/>
      <c r="B36347" s="371"/>
      <c r="C36347" s="371"/>
      <c r="D36347" s="434"/>
    </row>
    <row r="36348" spans="1:4">
      <c r="A36348" s="371"/>
      <c r="B36348" s="371"/>
      <c r="C36348" s="371"/>
      <c r="D36348" s="434"/>
    </row>
    <row r="36349" spans="1:4">
      <c r="A36349" s="371"/>
      <c r="B36349" s="371"/>
      <c r="C36349" s="371"/>
      <c r="D36349" s="434"/>
    </row>
    <row r="36350" spans="1:4">
      <c r="A36350" s="371"/>
      <c r="B36350" s="371"/>
      <c r="C36350" s="371"/>
      <c r="D36350" s="434"/>
    </row>
    <row r="36351" spans="1:4">
      <c r="A36351" s="371"/>
      <c r="B36351" s="371"/>
      <c r="C36351" s="371"/>
      <c r="D36351" s="434"/>
    </row>
    <row r="36352" spans="1:4">
      <c r="A36352" s="371"/>
      <c r="B36352" s="371"/>
      <c r="C36352" s="371"/>
      <c r="D36352" s="434"/>
    </row>
    <row r="36353" spans="1:4">
      <c r="A36353" s="371"/>
      <c r="B36353" s="371"/>
      <c r="C36353" s="371"/>
      <c r="D36353" s="434"/>
    </row>
    <row r="36354" spans="1:4">
      <c r="A36354" s="371"/>
      <c r="B36354" s="371"/>
      <c r="C36354" s="371"/>
      <c r="D36354" s="434"/>
    </row>
    <row r="36355" spans="1:4">
      <c r="A36355" s="371"/>
      <c r="B36355" s="371"/>
      <c r="C36355" s="371"/>
      <c r="D36355" s="434"/>
    </row>
    <row r="36356" spans="1:4">
      <c r="A36356" s="371"/>
      <c r="B36356" s="371"/>
      <c r="C36356" s="371"/>
      <c r="D36356" s="434"/>
    </row>
    <row r="36357" spans="1:4">
      <c r="A36357" s="371"/>
      <c r="B36357" s="371"/>
      <c r="C36357" s="371"/>
      <c r="D36357" s="434"/>
    </row>
    <row r="36358" spans="1:4">
      <c r="A36358" s="371"/>
      <c r="B36358" s="371"/>
      <c r="C36358" s="371"/>
      <c r="D36358" s="434"/>
    </row>
    <row r="36359" spans="1:4">
      <c r="A36359" s="371"/>
      <c r="B36359" s="371"/>
      <c r="C36359" s="371"/>
      <c r="D36359" s="434"/>
    </row>
    <row r="36360" spans="1:4">
      <c r="A36360" s="371"/>
      <c r="B36360" s="371"/>
      <c r="C36360" s="371"/>
      <c r="D36360" s="434"/>
    </row>
    <row r="36361" spans="1:4">
      <c r="A36361" s="371"/>
      <c r="B36361" s="371"/>
      <c r="C36361" s="371"/>
      <c r="D36361" s="434"/>
    </row>
    <row r="36362" spans="1:4">
      <c r="A36362" s="371"/>
      <c r="B36362" s="371"/>
      <c r="C36362" s="371"/>
      <c r="D36362" s="434"/>
    </row>
    <row r="36363" spans="1:4">
      <c r="A36363" s="371"/>
      <c r="B36363" s="371"/>
      <c r="C36363" s="371"/>
      <c r="D36363" s="434"/>
    </row>
    <row r="36364" spans="1:4">
      <c r="A36364" s="371"/>
      <c r="B36364" s="371"/>
      <c r="C36364" s="371"/>
      <c r="D36364" s="434"/>
    </row>
    <row r="36365" spans="1:4">
      <c r="A36365" s="371"/>
      <c r="B36365" s="371"/>
      <c r="C36365" s="371"/>
      <c r="D36365" s="434"/>
    </row>
    <row r="36366" spans="1:4">
      <c r="A36366" s="371"/>
      <c r="B36366" s="371"/>
      <c r="C36366" s="371"/>
      <c r="D36366" s="434"/>
    </row>
    <row r="36367" spans="1:4">
      <c r="A36367" s="371"/>
      <c r="B36367" s="371"/>
      <c r="C36367" s="371"/>
      <c r="D36367" s="434"/>
    </row>
    <row r="36368" spans="1:4">
      <c r="A36368" s="371"/>
      <c r="B36368" s="371"/>
      <c r="C36368" s="371"/>
      <c r="D36368" s="434"/>
    </row>
    <row r="36369" spans="1:4">
      <c r="A36369" s="371"/>
      <c r="B36369" s="371"/>
      <c r="C36369" s="371"/>
      <c r="D36369" s="434"/>
    </row>
    <row r="36370" spans="1:4">
      <c r="A36370" s="371"/>
      <c r="B36370" s="371"/>
      <c r="C36370" s="371"/>
      <c r="D36370" s="434"/>
    </row>
    <row r="36371" spans="1:4">
      <c r="A36371" s="371"/>
      <c r="B36371" s="371"/>
      <c r="C36371" s="371"/>
      <c r="D36371" s="434"/>
    </row>
    <row r="36372" spans="1:4">
      <c r="A36372" s="371"/>
      <c r="B36372" s="371"/>
      <c r="C36372" s="371"/>
      <c r="D36372" s="434"/>
    </row>
    <row r="36373" spans="1:4">
      <c r="A36373" s="371"/>
      <c r="B36373" s="371"/>
      <c r="C36373" s="371"/>
      <c r="D36373" s="434"/>
    </row>
    <row r="36374" spans="1:4">
      <c r="A36374" s="371"/>
      <c r="B36374" s="371"/>
      <c r="C36374" s="371"/>
      <c r="D36374" s="434"/>
    </row>
    <row r="36375" spans="1:4">
      <c r="A36375" s="371"/>
      <c r="B36375" s="371"/>
      <c r="C36375" s="371"/>
      <c r="D36375" s="434"/>
    </row>
    <row r="36376" spans="1:4">
      <c r="A36376" s="371"/>
      <c r="B36376" s="371"/>
      <c r="C36376" s="371"/>
      <c r="D36376" s="434"/>
    </row>
    <row r="36377" spans="1:4">
      <c r="A36377" s="371"/>
      <c r="B36377" s="371"/>
      <c r="C36377" s="371"/>
      <c r="D36377" s="434"/>
    </row>
    <row r="36378" spans="1:4">
      <c r="A36378" s="371"/>
      <c r="B36378" s="371"/>
      <c r="C36378" s="371"/>
      <c r="D36378" s="434"/>
    </row>
    <row r="36379" spans="1:4">
      <c r="A36379" s="371"/>
      <c r="B36379" s="371"/>
      <c r="C36379" s="371"/>
      <c r="D36379" s="434"/>
    </row>
    <row r="36380" spans="1:4">
      <c r="A36380" s="371"/>
      <c r="B36380" s="371"/>
      <c r="C36380" s="371"/>
      <c r="D36380" s="434"/>
    </row>
    <row r="36381" spans="1:4">
      <c r="A36381" s="371"/>
      <c r="B36381" s="371"/>
      <c r="C36381" s="371"/>
      <c r="D36381" s="434"/>
    </row>
    <row r="36382" spans="1:4">
      <c r="A36382" s="371"/>
      <c r="B36382" s="371"/>
      <c r="C36382" s="371"/>
      <c r="D36382" s="434"/>
    </row>
    <row r="36383" spans="1:4">
      <c r="A36383" s="371"/>
      <c r="B36383" s="371"/>
      <c r="C36383" s="371"/>
      <c r="D36383" s="434"/>
    </row>
    <row r="36384" spans="1:4">
      <c r="A36384" s="371"/>
      <c r="B36384" s="371"/>
      <c r="C36384" s="371"/>
      <c r="D36384" s="434"/>
    </row>
    <row r="36385" spans="1:4">
      <c r="A36385" s="371"/>
      <c r="B36385" s="371"/>
      <c r="C36385" s="371"/>
      <c r="D36385" s="434"/>
    </row>
    <row r="36386" spans="1:4">
      <c r="A36386" s="371"/>
      <c r="B36386" s="371"/>
      <c r="C36386" s="371"/>
      <c r="D36386" s="434"/>
    </row>
    <row r="36387" spans="1:4">
      <c r="A36387" s="371"/>
      <c r="B36387" s="371"/>
      <c r="C36387" s="371"/>
      <c r="D36387" s="434"/>
    </row>
    <row r="36388" spans="1:4">
      <c r="A36388" s="371"/>
      <c r="B36388" s="371"/>
      <c r="C36388" s="371"/>
      <c r="D36388" s="434"/>
    </row>
    <row r="36389" spans="1:4">
      <c r="A36389" s="371"/>
      <c r="B36389" s="371"/>
      <c r="C36389" s="371"/>
      <c r="D36389" s="434"/>
    </row>
    <row r="36390" spans="1:4">
      <c r="A36390" s="371"/>
      <c r="B36390" s="371"/>
      <c r="C36390" s="371"/>
      <c r="D36390" s="434"/>
    </row>
    <row r="36391" spans="1:4">
      <c r="A36391" s="371"/>
      <c r="B36391" s="371"/>
      <c r="C36391" s="371"/>
      <c r="D36391" s="434"/>
    </row>
    <row r="36392" spans="1:4">
      <c r="A36392" s="371"/>
      <c r="B36392" s="371"/>
      <c r="C36392" s="371"/>
      <c r="D36392" s="434"/>
    </row>
    <row r="36393" spans="1:4">
      <c r="A36393" s="371"/>
      <c r="B36393" s="371"/>
      <c r="C36393" s="371"/>
      <c r="D36393" s="434"/>
    </row>
    <row r="36394" spans="1:4">
      <c r="A36394" s="371"/>
      <c r="B36394" s="371"/>
      <c r="C36394" s="371"/>
      <c r="D36394" s="434"/>
    </row>
    <row r="36395" spans="1:4">
      <c r="A36395" s="371"/>
      <c r="B36395" s="371"/>
      <c r="C36395" s="371"/>
      <c r="D36395" s="434"/>
    </row>
    <row r="36396" spans="1:4">
      <c r="A36396" s="371"/>
      <c r="B36396" s="371"/>
      <c r="C36396" s="371"/>
      <c r="D36396" s="434"/>
    </row>
    <row r="36397" spans="1:4">
      <c r="A36397" s="371"/>
      <c r="B36397" s="371"/>
      <c r="C36397" s="371"/>
      <c r="D36397" s="434"/>
    </row>
    <row r="36398" spans="1:4">
      <c r="A36398" s="371"/>
      <c r="B36398" s="371"/>
      <c r="C36398" s="371"/>
      <c r="D36398" s="434"/>
    </row>
    <row r="36399" spans="1:4">
      <c r="A36399" s="371"/>
      <c r="B36399" s="371"/>
      <c r="C36399" s="371"/>
      <c r="D36399" s="434"/>
    </row>
    <row r="36400" spans="1:4">
      <c r="A36400" s="371"/>
      <c r="B36400" s="371"/>
      <c r="C36400" s="371"/>
      <c r="D36400" s="434"/>
    </row>
    <row r="36401" spans="1:4">
      <c r="A36401" s="371"/>
      <c r="B36401" s="371"/>
      <c r="C36401" s="371"/>
      <c r="D36401" s="434"/>
    </row>
    <row r="36402" spans="1:4">
      <c r="A36402" s="371"/>
      <c r="B36402" s="371"/>
      <c r="C36402" s="371"/>
      <c r="D36402" s="434"/>
    </row>
    <row r="36403" spans="1:4">
      <c r="A36403" s="371"/>
      <c r="B36403" s="371"/>
      <c r="C36403" s="371"/>
      <c r="D36403" s="434"/>
    </row>
    <row r="36404" spans="1:4">
      <c r="A36404" s="371"/>
      <c r="B36404" s="371"/>
      <c r="C36404" s="371"/>
      <c r="D36404" s="434"/>
    </row>
    <row r="36405" spans="1:4">
      <c r="A36405" s="371"/>
      <c r="B36405" s="371"/>
      <c r="C36405" s="371"/>
      <c r="D36405" s="434"/>
    </row>
    <row r="36406" spans="1:4">
      <c r="A36406" s="371"/>
      <c r="B36406" s="371"/>
      <c r="C36406" s="371"/>
      <c r="D36406" s="434"/>
    </row>
    <row r="36407" spans="1:4">
      <c r="A36407" s="371"/>
      <c r="B36407" s="371"/>
      <c r="C36407" s="371"/>
      <c r="D36407" s="434"/>
    </row>
    <row r="36408" spans="1:4">
      <c r="A36408" s="371"/>
      <c r="B36408" s="371"/>
      <c r="C36408" s="371"/>
      <c r="D36408" s="434"/>
    </row>
    <row r="36409" spans="1:4">
      <c r="A36409" s="371"/>
      <c r="B36409" s="371"/>
      <c r="C36409" s="371"/>
      <c r="D36409" s="434"/>
    </row>
    <row r="36410" spans="1:4">
      <c r="A36410" s="371"/>
      <c r="B36410" s="371"/>
      <c r="C36410" s="371"/>
      <c r="D36410" s="434"/>
    </row>
    <row r="36411" spans="1:4">
      <c r="A36411" s="371"/>
      <c r="B36411" s="371"/>
      <c r="C36411" s="371"/>
      <c r="D36411" s="434"/>
    </row>
    <row r="36412" spans="1:4">
      <c r="A36412" s="371"/>
      <c r="B36412" s="371"/>
      <c r="C36412" s="371"/>
      <c r="D36412" s="434"/>
    </row>
    <row r="36413" spans="1:4">
      <c r="A36413" s="371"/>
      <c r="B36413" s="371"/>
      <c r="C36413" s="371"/>
      <c r="D36413" s="434"/>
    </row>
    <row r="36414" spans="1:4">
      <c r="A36414" s="371"/>
      <c r="B36414" s="371"/>
      <c r="C36414" s="371"/>
      <c r="D36414" s="434"/>
    </row>
    <row r="36415" spans="1:4">
      <c r="A36415" s="371"/>
      <c r="B36415" s="371"/>
      <c r="C36415" s="371"/>
      <c r="D36415" s="434"/>
    </row>
    <row r="36416" spans="1:4">
      <c r="A36416" s="371"/>
      <c r="B36416" s="371"/>
      <c r="C36416" s="371"/>
      <c r="D36416" s="434"/>
    </row>
    <row r="36417" spans="1:4">
      <c r="A36417" s="371"/>
      <c r="B36417" s="371"/>
      <c r="C36417" s="371"/>
      <c r="D36417" s="434"/>
    </row>
    <row r="36418" spans="1:4">
      <c r="A36418" s="371"/>
      <c r="B36418" s="371"/>
      <c r="C36418" s="371"/>
      <c r="D36418" s="434"/>
    </row>
    <row r="36419" spans="1:4">
      <c r="A36419" s="371"/>
      <c r="B36419" s="371"/>
      <c r="C36419" s="371"/>
      <c r="D36419" s="434"/>
    </row>
    <row r="36420" spans="1:4">
      <c r="A36420" s="371"/>
      <c r="B36420" s="371"/>
      <c r="C36420" s="371"/>
      <c r="D36420" s="434"/>
    </row>
    <row r="36421" spans="1:4">
      <c r="A36421" s="371"/>
      <c r="B36421" s="371"/>
      <c r="C36421" s="371"/>
      <c r="D36421" s="434"/>
    </row>
    <row r="36422" spans="1:4">
      <c r="A36422" s="371"/>
      <c r="B36422" s="371"/>
      <c r="C36422" s="371"/>
      <c r="D36422" s="434"/>
    </row>
    <row r="36423" spans="1:4">
      <c r="A36423" s="371"/>
      <c r="B36423" s="371"/>
      <c r="C36423" s="371"/>
      <c r="D36423" s="434"/>
    </row>
    <row r="36424" spans="1:4">
      <c r="A36424" s="371"/>
      <c r="B36424" s="371"/>
      <c r="C36424" s="371"/>
      <c r="D36424" s="434"/>
    </row>
    <row r="36425" spans="1:4">
      <c r="A36425" s="371"/>
      <c r="B36425" s="371"/>
      <c r="C36425" s="371"/>
      <c r="D36425" s="434"/>
    </row>
    <row r="36426" spans="1:4">
      <c r="A36426" s="371"/>
      <c r="B36426" s="371"/>
      <c r="C36426" s="371"/>
      <c r="D36426" s="434"/>
    </row>
    <row r="36427" spans="1:4">
      <c r="A36427" s="371"/>
      <c r="B36427" s="371"/>
      <c r="C36427" s="371"/>
      <c r="D36427" s="434"/>
    </row>
    <row r="36428" spans="1:4">
      <c r="A36428" s="371"/>
      <c r="B36428" s="371"/>
      <c r="C36428" s="371"/>
      <c r="D36428" s="434"/>
    </row>
    <row r="36429" spans="1:4">
      <c r="A36429" s="371"/>
      <c r="B36429" s="371"/>
      <c r="C36429" s="371"/>
      <c r="D36429" s="434"/>
    </row>
    <row r="36430" spans="1:4">
      <c r="A36430" s="371"/>
      <c r="B36430" s="371"/>
      <c r="C36430" s="371"/>
      <c r="D36430" s="434"/>
    </row>
    <row r="36431" spans="1:4">
      <c r="A36431" s="371"/>
      <c r="B36431" s="371"/>
      <c r="C36431" s="371"/>
      <c r="D36431" s="434"/>
    </row>
    <row r="36432" spans="1:4">
      <c r="A36432" s="371"/>
      <c r="B36432" s="371"/>
      <c r="C36432" s="371"/>
      <c r="D36432" s="434"/>
    </row>
    <row r="36433" spans="1:4">
      <c r="A36433" s="371"/>
      <c r="B36433" s="371"/>
      <c r="C36433" s="371"/>
      <c r="D36433" s="434"/>
    </row>
    <row r="36434" spans="1:4">
      <c r="A36434" s="371"/>
      <c r="B36434" s="371"/>
      <c r="C36434" s="371"/>
      <c r="D36434" s="434"/>
    </row>
    <row r="36435" spans="1:4">
      <c r="A36435" s="371"/>
      <c r="B36435" s="371"/>
      <c r="C36435" s="371"/>
      <c r="D36435" s="434"/>
    </row>
    <row r="36436" spans="1:4">
      <c r="A36436" s="371"/>
      <c r="B36436" s="371"/>
      <c r="C36436" s="371"/>
      <c r="D36436" s="434"/>
    </row>
    <row r="36437" spans="1:4">
      <c r="A36437" s="371"/>
      <c r="B36437" s="371"/>
      <c r="C36437" s="371"/>
      <c r="D36437" s="434"/>
    </row>
    <row r="36438" spans="1:4">
      <c r="A36438" s="371"/>
      <c r="B36438" s="371"/>
      <c r="C36438" s="371"/>
      <c r="D36438" s="434"/>
    </row>
    <row r="36439" spans="1:4">
      <c r="A36439" s="371"/>
      <c r="B36439" s="371"/>
      <c r="C36439" s="371"/>
      <c r="D36439" s="434"/>
    </row>
    <row r="36440" spans="1:4">
      <c r="A36440" s="371"/>
      <c r="B36440" s="371"/>
      <c r="C36440" s="371"/>
      <c r="D36440" s="434"/>
    </row>
    <row r="36441" spans="1:4">
      <c r="A36441" s="371"/>
      <c r="B36441" s="371"/>
      <c r="C36441" s="371"/>
      <c r="D36441" s="434"/>
    </row>
    <row r="36442" spans="1:4">
      <c r="A36442" s="371"/>
      <c r="B36442" s="371"/>
      <c r="C36442" s="371"/>
      <c r="D36442" s="434"/>
    </row>
    <row r="36443" spans="1:4">
      <c r="A36443" s="371"/>
      <c r="B36443" s="371"/>
      <c r="C36443" s="371"/>
      <c r="D36443" s="434"/>
    </row>
    <row r="36444" spans="1:4">
      <c r="A36444" s="371"/>
      <c r="B36444" s="371"/>
      <c r="C36444" s="371"/>
      <c r="D36444" s="434"/>
    </row>
    <row r="36445" spans="1:4">
      <c r="A36445" s="371"/>
      <c r="B36445" s="371"/>
      <c r="C36445" s="371"/>
      <c r="D36445" s="434"/>
    </row>
    <row r="36446" spans="1:4">
      <c r="A36446" s="371"/>
      <c r="B36446" s="371"/>
      <c r="C36446" s="371"/>
      <c r="D36446" s="434"/>
    </row>
    <row r="36447" spans="1:4">
      <c r="A36447" s="371"/>
      <c r="B36447" s="371"/>
      <c r="C36447" s="371"/>
      <c r="D36447" s="434"/>
    </row>
    <row r="36448" spans="1:4">
      <c r="A36448" s="371"/>
      <c r="B36448" s="371"/>
      <c r="C36448" s="371"/>
      <c r="D36448" s="434"/>
    </row>
    <row r="36449" spans="1:4">
      <c r="A36449" s="371"/>
      <c r="B36449" s="371"/>
      <c r="C36449" s="371"/>
      <c r="D36449" s="434"/>
    </row>
    <row r="36450" spans="1:4">
      <c r="A36450" s="371"/>
      <c r="B36450" s="371"/>
      <c r="C36450" s="371"/>
      <c r="D36450" s="434"/>
    </row>
    <row r="36451" spans="1:4">
      <c r="A36451" s="371"/>
      <c r="B36451" s="371"/>
      <c r="C36451" s="371"/>
      <c r="D36451" s="434"/>
    </row>
    <row r="36452" spans="1:4">
      <c r="A36452" s="371"/>
      <c r="B36452" s="371"/>
      <c r="C36452" s="371"/>
      <c r="D36452" s="434"/>
    </row>
    <row r="36453" spans="1:4">
      <c r="A36453" s="371"/>
      <c r="B36453" s="371"/>
      <c r="C36453" s="371"/>
      <c r="D36453" s="434"/>
    </row>
    <row r="36454" spans="1:4">
      <c r="A36454" s="371"/>
      <c r="B36454" s="371"/>
      <c r="C36454" s="371"/>
      <c r="D36454" s="434"/>
    </row>
    <row r="36455" spans="1:4">
      <c r="A36455" s="371"/>
      <c r="B36455" s="371"/>
      <c r="C36455" s="371"/>
      <c r="D36455" s="434"/>
    </row>
    <row r="36456" spans="1:4">
      <c r="A36456" s="371"/>
      <c r="B36456" s="371"/>
      <c r="C36456" s="371"/>
      <c r="D36456" s="434"/>
    </row>
    <row r="36457" spans="1:4">
      <c r="A36457" s="371"/>
      <c r="B36457" s="371"/>
      <c r="C36457" s="371"/>
      <c r="D36457" s="434"/>
    </row>
    <row r="36458" spans="1:4">
      <c r="A36458" s="371"/>
      <c r="B36458" s="371"/>
      <c r="C36458" s="371"/>
      <c r="D36458" s="434"/>
    </row>
    <row r="36459" spans="1:4">
      <c r="A36459" s="371"/>
      <c r="B36459" s="371"/>
      <c r="C36459" s="371"/>
      <c r="D36459" s="434"/>
    </row>
    <row r="36460" spans="1:4">
      <c r="A36460" s="371"/>
      <c r="B36460" s="371"/>
      <c r="C36460" s="371"/>
      <c r="D36460" s="434"/>
    </row>
    <row r="36461" spans="1:4">
      <c r="A36461" s="371"/>
      <c r="B36461" s="371"/>
      <c r="C36461" s="371"/>
      <c r="D36461" s="434"/>
    </row>
    <row r="36462" spans="1:4">
      <c r="A36462" s="371"/>
      <c r="B36462" s="371"/>
      <c r="C36462" s="371"/>
      <c r="D36462" s="434"/>
    </row>
    <row r="36463" spans="1:4">
      <c r="A36463" s="371"/>
      <c r="B36463" s="371"/>
      <c r="C36463" s="371"/>
      <c r="D36463" s="434"/>
    </row>
    <row r="36464" spans="1:4">
      <c r="A36464" s="371"/>
      <c r="B36464" s="371"/>
      <c r="C36464" s="371"/>
      <c r="D36464" s="434"/>
    </row>
    <row r="36465" spans="1:4">
      <c r="A36465" s="371"/>
      <c r="B36465" s="371"/>
      <c r="C36465" s="371"/>
      <c r="D36465" s="434"/>
    </row>
    <row r="36466" spans="1:4">
      <c r="A36466" s="371"/>
      <c r="B36466" s="371"/>
      <c r="C36466" s="371"/>
      <c r="D36466" s="434"/>
    </row>
    <row r="36467" spans="1:4">
      <c r="A36467" s="371"/>
      <c r="B36467" s="371"/>
      <c r="C36467" s="371"/>
      <c r="D36467" s="434"/>
    </row>
    <row r="36468" spans="1:4">
      <c r="A36468" s="371"/>
      <c r="B36468" s="371"/>
      <c r="C36468" s="371"/>
      <c r="D36468" s="434"/>
    </row>
    <row r="36469" spans="1:4">
      <c r="A36469" s="371"/>
      <c r="B36469" s="371"/>
      <c r="C36469" s="371"/>
      <c r="D36469" s="434"/>
    </row>
    <row r="36470" spans="1:4">
      <c r="A36470" s="371"/>
      <c r="B36470" s="371"/>
      <c r="C36470" s="371"/>
      <c r="D36470" s="434"/>
    </row>
    <row r="36471" spans="1:4">
      <c r="A36471" s="371"/>
      <c r="B36471" s="371"/>
      <c r="C36471" s="371"/>
      <c r="D36471" s="434"/>
    </row>
    <row r="36472" spans="1:4">
      <c r="A36472" s="371"/>
      <c r="B36472" s="371"/>
      <c r="C36472" s="371"/>
      <c r="D36472" s="434"/>
    </row>
    <row r="36473" spans="1:4">
      <c r="A36473" s="371"/>
      <c r="B36473" s="371"/>
      <c r="C36473" s="371"/>
      <c r="D36473" s="434"/>
    </row>
    <row r="36474" spans="1:4">
      <c r="A36474" s="371"/>
      <c r="B36474" s="371"/>
      <c r="C36474" s="371"/>
      <c r="D36474" s="434"/>
    </row>
    <row r="36475" spans="1:4">
      <c r="A36475" s="371"/>
      <c r="B36475" s="371"/>
      <c r="C36475" s="371"/>
      <c r="D36475" s="434"/>
    </row>
    <row r="36476" spans="1:4">
      <c r="A36476" s="371"/>
      <c r="B36476" s="371"/>
      <c r="C36476" s="371"/>
      <c r="D36476" s="434"/>
    </row>
    <row r="36477" spans="1:4">
      <c r="A36477" s="371"/>
      <c r="B36477" s="371"/>
      <c r="C36477" s="371"/>
      <c r="D36477" s="434"/>
    </row>
    <row r="36478" spans="1:4">
      <c r="A36478" s="371"/>
      <c r="B36478" s="371"/>
      <c r="C36478" s="371"/>
      <c r="D36478" s="434"/>
    </row>
    <row r="36479" spans="1:4">
      <c r="A36479" s="371"/>
      <c r="B36479" s="371"/>
      <c r="C36479" s="371"/>
      <c r="D36479" s="434"/>
    </row>
    <row r="36480" spans="1:4">
      <c r="A36480" s="371"/>
      <c r="B36480" s="371"/>
      <c r="C36480" s="371"/>
      <c r="D36480" s="434"/>
    </row>
    <row r="36481" spans="1:4">
      <c r="A36481" s="371"/>
      <c r="B36481" s="371"/>
      <c r="C36481" s="371"/>
      <c r="D36481" s="434"/>
    </row>
    <row r="36482" spans="1:4">
      <c r="A36482" s="371"/>
      <c r="B36482" s="371"/>
      <c r="C36482" s="371"/>
      <c r="D36482" s="434"/>
    </row>
    <row r="36483" spans="1:4">
      <c r="A36483" s="371"/>
      <c r="B36483" s="371"/>
      <c r="C36483" s="371"/>
      <c r="D36483" s="434"/>
    </row>
    <row r="36484" spans="1:4">
      <c r="A36484" s="371"/>
      <c r="B36484" s="371"/>
      <c r="C36484" s="371"/>
      <c r="D36484" s="434"/>
    </row>
    <row r="36485" spans="1:4">
      <c r="A36485" s="371"/>
      <c r="B36485" s="371"/>
      <c r="C36485" s="371"/>
      <c r="D36485" s="434"/>
    </row>
    <row r="36486" spans="1:4">
      <c r="A36486" s="371"/>
      <c r="B36486" s="371"/>
      <c r="C36486" s="371"/>
      <c r="D36486" s="434"/>
    </row>
    <row r="36487" spans="1:4">
      <c r="A36487" s="371"/>
      <c r="B36487" s="371"/>
      <c r="C36487" s="371"/>
      <c r="D36487" s="434"/>
    </row>
    <row r="36488" spans="1:4">
      <c r="A36488" s="371"/>
      <c r="B36488" s="371"/>
      <c r="C36488" s="371"/>
      <c r="D36488" s="434"/>
    </row>
    <row r="36489" spans="1:4">
      <c r="A36489" s="371"/>
      <c r="B36489" s="371"/>
      <c r="C36489" s="371"/>
      <c r="D36489" s="434"/>
    </row>
    <row r="36490" spans="1:4">
      <c r="A36490" s="371"/>
      <c r="B36490" s="371"/>
      <c r="C36490" s="371"/>
      <c r="D36490" s="434"/>
    </row>
    <row r="36491" spans="1:4">
      <c r="A36491" s="371"/>
      <c r="B36491" s="371"/>
      <c r="C36491" s="371"/>
      <c r="D36491" s="434"/>
    </row>
    <row r="36492" spans="1:4">
      <c r="A36492" s="371"/>
      <c r="B36492" s="371"/>
      <c r="C36492" s="371"/>
      <c r="D36492" s="434"/>
    </row>
    <row r="36493" spans="1:4">
      <c r="A36493" s="371"/>
      <c r="B36493" s="371"/>
      <c r="C36493" s="371"/>
      <c r="D36493" s="434"/>
    </row>
    <row r="36494" spans="1:4">
      <c r="A36494" s="371"/>
      <c r="B36494" s="371"/>
      <c r="C36494" s="371"/>
      <c r="D36494" s="434"/>
    </row>
    <row r="36495" spans="1:4">
      <c r="A36495" s="371"/>
      <c r="B36495" s="371"/>
      <c r="C36495" s="371"/>
      <c r="D36495" s="434"/>
    </row>
    <row r="36496" spans="1:4">
      <c r="A36496" s="371"/>
      <c r="B36496" s="371"/>
      <c r="C36496" s="371"/>
      <c r="D36496" s="434"/>
    </row>
    <row r="36497" spans="1:4">
      <c r="A36497" s="371"/>
      <c r="B36497" s="371"/>
      <c r="C36497" s="371"/>
      <c r="D36497" s="434"/>
    </row>
    <row r="36498" spans="1:4">
      <c r="A36498" s="371"/>
      <c r="B36498" s="371"/>
      <c r="C36498" s="371"/>
      <c r="D36498" s="434"/>
    </row>
    <row r="36499" spans="1:4">
      <c r="A36499" s="371"/>
      <c r="B36499" s="371"/>
      <c r="C36499" s="371"/>
      <c r="D36499" s="434"/>
    </row>
    <row r="36500" spans="1:4">
      <c r="A36500" s="371"/>
      <c r="B36500" s="371"/>
      <c r="C36500" s="371"/>
      <c r="D36500" s="434"/>
    </row>
    <row r="36501" spans="1:4">
      <c r="A36501" s="371"/>
      <c r="B36501" s="371"/>
      <c r="C36501" s="371"/>
      <c r="D36501" s="434"/>
    </row>
    <row r="36502" spans="1:4">
      <c r="A36502" s="371"/>
      <c r="B36502" s="371"/>
      <c r="C36502" s="371"/>
      <c r="D36502" s="434"/>
    </row>
    <row r="36503" spans="1:4">
      <c r="A36503" s="371"/>
      <c r="B36503" s="371"/>
      <c r="C36503" s="371"/>
      <c r="D36503" s="434"/>
    </row>
    <row r="36504" spans="1:4">
      <c r="A36504" s="371"/>
      <c r="B36504" s="371"/>
      <c r="C36504" s="371"/>
      <c r="D36504" s="434"/>
    </row>
    <row r="36505" spans="1:4">
      <c r="A36505" s="371"/>
      <c r="B36505" s="371"/>
      <c r="C36505" s="371"/>
      <c r="D36505" s="434"/>
    </row>
    <row r="36506" spans="1:4">
      <c r="A36506" s="371"/>
      <c r="B36506" s="371"/>
      <c r="C36506" s="371"/>
      <c r="D36506" s="434"/>
    </row>
    <row r="36507" spans="1:4">
      <c r="A36507" s="371"/>
      <c r="B36507" s="371"/>
      <c r="C36507" s="371"/>
      <c r="D36507" s="434"/>
    </row>
    <row r="36508" spans="1:4">
      <c r="A36508" s="371"/>
      <c r="B36508" s="371"/>
      <c r="C36508" s="371"/>
      <c r="D36508" s="434"/>
    </row>
    <row r="36509" spans="1:4">
      <c r="A36509" s="371"/>
      <c r="B36509" s="371"/>
      <c r="C36509" s="371"/>
      <c r="D36509" s="434"/>
    </row>
    <row r="36510" spans="1:4">
      <c r="A36510" s="371"/>
      <c r="B36510" s="371"/>
      <c r="C36510" s="371"/>
      <c r="D36510" s="434"/>
    </row>
    <row r="36511" spans="1:4">
      <c r="A36511" s="371"/>
      <c r="B36511" s="371"/>
      <c r="C36511" s="371"/>
      <c r="D36511" s="434"/>
    </row>
    <row r="36512" spans="1:4">
      <c r="A36512" s="371"/>
      <c r="B36512" s="371"/>
      <c r="C36512" s="371"/>
      <c r="D36512" s="434"/>
    </row>
    <row r="36513" spans="1:4">
      <c r="A36513" s="371"/>
      <c r="B36513" s="371"/>
      <c r="C36513" s="371"/>
      <c r="D36513" s="434"/>
    </row>
    <row r="36514" spans="1:4">
      <c r="A36514" s="371"/>
      <c r="B36514" s="371"/>
      <c r="C36514" s="371"/>
      <c r="D36514" s="434"/>
    </row>
    <row r="36515" spans="1:4">
      <c r="A36515" s="371"/>
      <c r="B36515" s="371"/>
      <c r="C36515" s="371"/>
      <c r="D36515" s="434"/>
    </row>
    <row r="36516" spans="1:4">
      <c r="A36516" s="371"/>
      <c r="B36516" s="371"/>
      <c r="C36516" s="371"/>
      <c r="D36516" s="434"/>
    </row>
    <row r="36517" spans="1:4">
      <c r="A36517" s="371"/>
      <c r="B36517" s="371"/>
      <c r="C36517" s="371"/>
      <c r="D36517" s="434"/>
    </row>
    <row r="36518" spans="1:4">
      <c r="A36518" s="371"/>
      <c r="B36518" s="371"/>
      <c r="C36518" s="371"/>
      <c r="D36518" s="434"/>
    </row>
    <row r="36519" spans="1:4">
      <c r="A36519" s="371"/>
      <c r="B36519" s="371"/>
      <c r="C36519" s="371"/>
      <c r="D36519" s="434"/>
    </row>
    <row r="36520" spans="1:4">
      <c r="A36520" s="371"/>
      <c r="B36520" s="371"/>
      <c r="C36520" s="371"/>
      <c r="D36520" s="434"/>
    </row>
    <row r="36521" spans="1:4">
      <c r="A36521" s="371"/>
      <c r="B36521" s="371"/>
      <c r="C36521" s="371"/>
      <c r="D36521" s="434"/>
    </row>
    <row r="36522" spans="1:4">
      <c r="A36522" s="371"/>
      <c r="B36522" s="371"/>
      <c r="C36522" s="371"/>
      <c r="D36522" s="434"/>
    </row>
    <row r="36523" spans="1:4">
      <c r="A36523" s="371"/>
      <c r="B36523" s="371"/>
      <c r="C36523" s="371"/>
      <c r="D36523" s="434"/>
    </row>
    <row r="36524" spans="1:4">
      <c r="A36524" s="371"/>
      <c r="B36524" s="371"/>
      <c r="C36524" s="371"/>
      <c r="D36524" s="434"/>
    </row>
    <row r="36525" spans="1:4">
      <c r="A36525" s="371"/>
      <c r="B36525" s="371"/>
      <c r="C36525" s="371"/>
      <c r="D36525" s="434"/>
    </row>
    <row r="36526" spans="1:4">
      <c r="A36526" s="371"/>
      <c r="B36526" s="371"/>
      <c r="C36526" s="371"/>
      <c r="D36526" s="434"/>
    </row>
    <row r="36527" spans="1:4">
      <c r="A36527" s="371"/>
      <c r="B36527" s="371"/>
      <c r="C36527" s="371"/>
      <c r="D36527" s="434"/>
    </row>
    <row r="36528" spans="1:4">
      <c r="A36528" s="371"/>
      <c r="B36528" s="371"/>
      <c r="C36528" s="371"/>
      <c r="D36528" s="434"/>
    </row>
    <row r="36529" spans="1:4">
      <c r="A36529" s="371"/>
      <c r="B36529" s="371"/>
      <c r="C36529" s="371"/>
      <c r="D36529" s="434"/>
    </row>
    <row r="36530" spans="1:4">
      <c r="A36530" s="371"/>
      <c r="B36530" s="371"/>
      <c r="C36530" s="371"/>
      <c r="D36530" s="434"/>
    </row>
    <row r="36531" spans="1:4">
      <c r="A36531" s="371"/>
      <c r="B36531" s="371"/>
      <c r="C36531" s="371"/>
      <c r="D36531" s="434"/>
    </row>
    <row r="36532" spans="1:4">
      <c r="A36532" s="371"/>
      <c r="B36532" s="371"/>
      <c r="C36532" s="371"/>
      <c r="D36532" s="434"/>
    </row>
    <row r="36533" spans="1:4">
      <c r="A36533" s="371"/>
      <c r="B36533" s="371"/>
      <c r="C36533" s="371"/>
      <c r="D36533" s="434"/>
    </row>
    <row r="36534" spans="1:4">
      <c r="A36534" s="371"/>
      <c r="B36534" s="371"/>
      <c r="C36534" s="371"/>
      <c r="D36534" s="434"/>
    </row>
    <row r="36535" spans="1:4">
      <c r="A36535" s="371"/>
      <c r="B36535" s="371"/>
      <c r="C36535" s="371"/>
      <c r="D36535" s="434"/>
    </row>
    <row r="36536" spans="1:4">
      <c r="A36536" s="371"/>
      <c r="B36536" s="371"/>
      <c r="C36536" s="371"/>
      <c r="D36536" s="434"/>
    </row>
    <row r="36537" spans="1:4">
      <c r="A36537" s="371"/>
      <c r="B36537" s="371"/>
      <c r="C36537" s="371"/>
      <c r="D36537" s="434"/>
    </row>
    <row r="36538" spans="1:4">
      <c r="A36538" s="371"/>
      <c r="B36538" s="371"/>
      <c r="C36538" s="371"/>
      <c r="D36538" s="434"/>
    </row>
    <row r="36539" spans="1:4">
      <c r="A36539" s="371"/>
      <c r="B36539" s="371"/>
      <c r="C36539" s="371"/>
      <c r="D36539" s="434"/>
    </row>
    <row r="36540" spans="1:4">
      <c r="A36540" s="371"/>
      <c r="B36540" s="371"/>
      <c r="C36540" s="371"/>
      <c r="D36540" s="434"/>
    </row>
    <row r="36541" spans="1:4">
      <c r="A36541" s="371"/>
      <c r="B36541" s="371"/>
      <c r="C36541" s="371"/>
      <c r="D36541" s="434"/>
    </row>
    <row r="36542" spans="1:4">
      <c r="A36542" s="371"/>
      <c r="B36542" s="371"/>
      <c r="C36542" s="371"/>
      <c r="D36542" s="434"/>
    </row>
    <row r="36543" spans="1:4">
      <c r="A36543" s="371"/>
      <c r="B36543" s="371"/>
      <c r="C36543" s="371"/>
      <c r="D36543" s="434"/>
    </row>
    <row r="36544" spans="1:4">
      <c r="A36544" s="371"/>
      <c r="B36544" s="371"/>
      <c r="C36544" s="371"/>
      <c r="D36544" s="434"/>
    </row>
    <row r="36545" spans="1:4">
      <c r="A36545" s="371"/>
      <c r="B36545" s="371"/>
      <c r="C36545" s="371"/>
      <c r="D36545" s="434"/>
    </row>
    <row r="36546" spans="1:4">
      <c r="A36546" s="371"/>
      <c r="B36546" s="371"/>
      <c r="C36546" s="371"/>
      <c r="D36546" s="434"/>
    </row>
    <row r="36547" spans="1:4">
      <c r="A36547" s="371"/>
      <c r="B36547" s="371"/>
      <c r="C36547" s="371"/>
      <c r="D36547" s="434"/>
    </row>
    <row r="36548" spans="1:4">
      <c r="A36548" s="371"/>
      <c r="B36548" s="371"/>
      <c r="C36548" s="371"/>
      <c r="D36548" s="434"/>
    </row>
    <row r="36549" spans="1:4">
      <c r="A36549" s="371"/>
      <c r="B36549" s="371"/>
      <c r="C36549" s="371"/>
      <c r="D36549" s="434"/>
    </row>
    <row r="36550" spans="1:4">
      <c r="A36550" s="371"/>
      <c r="B36550" s="371"/>
      <c r="C36550" s="371"/>
      <c r="D36550" s="434"/>
    </row>
    <row r="36551" spans="1:4">
      <c r="A36551" s="371"/>
      <c r="B36551" s="371"/>
      <c r="C36551" s="371"/>
      <c r="D36551" s="434"/>
    </row>
    <row r="36552" spans="1:4">
      <c r="A36552" s="371"/>
      <c r="B36552" s="371"/>
      <c r="C36552" s="371"/>
      <c r="D36552" s="434"/>
    </row>
    <row r="36553" spans="1:4">
      <c r="A36553" s="371"/>
      <c r="B36553" s="371"/>
      <c r="C36553" s="371"/>
      <c r="D36553" s="434"/>
    </row>
    <row r="36554" spans="1:4">
      <c r="A36554" s="371"/>
      <c r="B36554" s="371"/>
      <c r="C36554" s="371"/>
      <c r="D36554" s="434"/>
    </row>
    <row r="36555" spans="1:4">
      <c r="A36555" s="371"/>
      <c r="B36555" s="371"/>
      <c r="C36555" s="371"/>
      <c r="D36555" s="434"/>
    </row>
    <row r="36556" spans="1:4">
      <c r="A36556" s="371"/>
      <c r="B36556" s="371"/>
      <c r="C36556" s="371"/>
      <c r="D36556" s="434"/>
    </row>
    <row r="36557" spans="1:4">
      <c r="A36557" s="371"/>
      <c r="B36557" s="371"/>
      <c r="C36557" s="371"/>
      <c r="D36557" s="434"/>
    </row>
    <row r="36558" spans="1:4">
      <c r="A36558" s="371"/>
      <c r="B36558" s="371"/>
      <c r="C36558" s="371"/>
      <c r="D36558" s="434"/>
    </row>
    <row r="36559" spans="1:4">
      <c r="A36559" s="371"/>
      <c r="B36559" s="371"/>
      <c r="C36559" s="371"/>
      <c r="D36559" s="434"/>
    </row>
    <row r="36560" spans="1:4">
      <c r="A36560" s="371"/>
      <c r="B36560" s="371"/>
      <c r="C36560" s="371"/>
      <c r="D36560" s="434"/>
    </row>
    <row r="36561" spans="1:4">
      <c r="A36561" s="371"/>
      <c r="B36561" s="371"/>
      <c r="C36561" s="371"/>
      <c r="D36561" s="434"/>
    </row>
    <row r="36562" spans="1:4">
      <c r="A36562" s="371"/>
      <c r="B36562" s="371"/>
      <c r="C36562" s="371"/>
      <c r="D36562" s="434"/>
    </row>
    <row r="36563" spans="1:4">
      <c r="A36563" s="371"/>
      <c r="B36563" s="371"/>
      <c r="C36563" s="371"/>
      <c r="D36563" s="434"/>
    </row>
    <row r="36564" spans="1:4">
      <c r="A36564" s="371"/>
      <c r="B36564" s="371"/>
      <c r="C36564" s="371"/>
      <c r="D36564" s="434"/>
    </row>
    <row r="36565" spans="1:4">
      <c r="A36565" s="371"/>
      <c r="B36565" s="371"/>
      <c r="C36565" s="371"/>
      <c r="D36565" s="434"/>
    </row>
    <row r="36566" spans="1:4">
      <c r="A36566" s="371"/>
      <c r="B36566" s="371"/>
      <c r="C36566" s="371"/>
      <c r="D36566" s="434"/>
    </row>
    <row r="36567" spans="1:4">
      <c r="A36567" s="371"/>
      <c r="B36567" s="371"/>
      <c r="C36567" s="371"/>
      <c r="D36567" s="434"/>
    </row>
    <row r="36568" spans="1:4">
      <c r="A36568" s="371"/>
      <c r="B36568" s="371"/>
      <c r="C36568" s="371"/>
      <c r="D36568" s="434"/>
    </row>
    <row r="36569" spans="1:4">
      <c r="A36569" s="371"/>
      <c r="B36569" s="371"/>
      <c r="C36569" s="371"/>
      <c r="D36569" s="434"/>
    </row>
    <row r="36570" spans="1:4">
      <c r="A36570" s="371"/>
      <c r="B36570" s="371"/>
      <c r="C36570" s="371"/>
      <c r="D36570" s="434"/>
    </row>
    <row r="36571" spans="1:4">
      <c r="A36571" s="371"/>
      <c r="B36571" s="371"/>
      <c r="C36571" s="371"/>
      <c r="D36571" s="434"/>
    </row>
    <row r="36572" spans="1:4">
      <c r="A36572" s="371"/>
      <c r="B36572" s="371"/>
      <c r="C36572" s="371"/>
      <c r="D36572" s="434"/>
    </row>
    <row r="36573" spans="1:4">
      <c r="A36573" s="371"/>
      <c r="B36573" s="371"/>
      <c r="C36573" s="371"/>
      <c r="D36573" s="434"/>
    </row>
    <row r="36574" spans="1:4">
      <c r="A36574" s="371"/>
      <c r="B36574" s="371"/>
      <c r="C36574" s="371"/>
      <c r="D36574" s="434"/>
    </row>
    <row r="36575" spans="1:4">
      <c r="A36575" s="371"/>
      <c r="B36575" s="371"/>
      <c r="C36575" s="371"/>
      <c r="D36575" s="434"/>
    </row>
    <row r="36576" spans="1:4">
      <c r="A36576" s="371"/>
      <c r="B36576" s="371"/>
      <c r="C36576" s="371"/>
      <c r="D36576" s="434"/>
    </row>
    <row r="36577" spans="1:4">
      <c r="A36577" s="371"/>
      <c r="B36577" s="371"/>
      <c r="C36577" s="371"/>
      <c r="D36577" s="434"/>
    </row>
    <row r="36578" spans="1:4">
      <c r="A36578" s="371"/>
      <c r="B36578" s="371"/>
      <c r="C36578" s="371"/>
      <c r="D36578" s="434"/>
    </row>
    <row r="36579" spans="1:4">
      <c r="A36579" s="371"/>
      <c r="B36579" s="371"/>
      <c r="C36579" s="371"/>
      <c r="D36579" s="434"/>
    </row>
    <row r="36580" spans="1:4">
      <c r="A36580" s="371"/>
      <c r="B36580" s="371"/>
      <c r="C36580" s="371"/>
      <c r="D36580" s="434"/>
    </row>
    <row r="36581" spans="1:4">
      <c r="A36581" s="371"/>
      <c r="B36581" s="371"/>
      <c r="C36581" s="371"/>
      <c r="D36581" s="434"/>
    </row>
    <row r="36582" spans="1:4">
      <c r="A36582" s="371"/>
      <c r="B36582" s="371"/>
      <c r="C36582" s="371"/>
      <c r="D36582" s="434"/>
    </row>
    <row r="36583" spans="1:4">
      <c r="A36583" s="371"/>
      <c r="B36583" s="371"/>
      <c r="C36583" s="371"/>
      <c r="D36583" s="434"/>
    </row>
    <row r="36584" spans="1:4">
      <c r="A36584" s="371"/>
      <c r="B36584" s="371"/>
      <c r="C36584" s="371"/>
      <c r="D36584" s="434"/>
    </row>
    <row r="36585" spans="1:4">
      <c r="A36585" s="371"/>
      <c r="B36585" s="371"/>
      <c r="C36585" s="371"/>
      <c r="D36585" s="434"/>
    </row>
    <row r="36586" spans="1:4">
      <c r="A36586" s="371"/>
      <c r="B36586" s="371"/>
      <c r="C36586" s="371"/>
      <c r="D36586" s="434"/>
    </row>
    <row r="36587" spans="1:4">
      <c r="A36587" s="371"/>
      <c r="B36587" s="371"/>
      <c r="C36587" s="371"/>
      <c r="D36587" s="434"/>
    </row>
    <row r="36588" spans="1:4">
      <c r="A36588" s="371"/>
      <c r="B36588" s="371"/>
      <c r="C36588" s="371"/>
      <c r="D36588" s="434"/>
    </row>
    <row r="36589" spans="1:4">
      <c r="A36589" s="371"/>
      <c r="B36589" s="371"/>
      <c r="C36589" s="371"/>
      <c r="D36589" s="434"/>
    </row>
    <row r="36590" spans="1:4">
      <c r="A36590" s="371"/>
      <c r="B36590" s="371"/>
      <c r="C36590" s="371"/>
      <c r="D36590" s="434"/>
    </row>
    <row r="36591" spans="1:4">
      <c r="A36591" s="371"/>
      <c r="B36591" s="371"/>
      <c r="C36591" s="371"/>
      <c r="D36591" s="434"/>
    </row>
    <row r="36592" spans="1:4">
      <c r="A36592" s="371"/>
      <c r="B36592" s="371"/>
      <c r="C36592" s="371"/>
      <c r="D36592" s="434"/>
    </row>
    <row r="36593" spans="1:4">
      <c r="A36593" s="371"/>
      <c r="B36593" s="371"/>
      <c r="C36593" s="371"/>
      <c r="D36593" s="434"/>
    </row>
    <row r="36594" spans="1:4">
      <c r="A36594" s="371"/>
      <c r="B36594" s="371"/>
      <c r="C36594" s="371"/>
      <c r="D36594" s="434"/>
    </row>
    <row r="36595" spans="1:4">
      <c r="A36595" s="371"/>
      <c r="B36595" s="371"/>
      <c r="C36595" s="371"/>
      <c r="D36595" s="434"/>
    </row>
    <row r="36596" spans="1:4">
      <c r="A36596" s="371"/>
      <c r="B36596" s="371"/>
      <c r="C36596" s="371"/>
      <c r="D36596" s="434"/>
    </row>
    <row r="36597" spans="1:4">
      <c r="A36597" s="371"/>
      <c r="B36597" s="371"/>
      <c r="C36597" s="371"/>
      <c r="D36597" s="434"/>
    </row>
    <row r="36598" spans="1:4">
      <c r="A36598" s="371"/>
      <c r="B36598" s="371"/>
      <c r="C36598" s="371"/>
      <c r="D36598" s="434"/>
    </row>
    <row r="36599" spans="1:4">
      <c r="A36599" s="371"/>
      <c r="B36599" s="371"/>
      <c r="C36599" s="371"/>
      <c r="D36599" s="434"/>
    </row>
    <row r="36600" spans="1:4">
      <c r="A36600" s="371"/>
      <c r="B36600" s="371"/>
      <c r="C36600" s="371"/>
      <c r="D36600" s="434"/>
    </row>
    <row r="36601" spans="1:4">
      <c r="A36601" s="371"/>
      <c r="B36601" s="371"/>
      <c r="C36601" s="371"/>
      <c r="D36601" s="434"/>
    </row>
    <row r="36602" spans="1:4">
      <c r="A36602" s="371"/>
      <c r="B36602" s="371"/>
      <c r="C36602" s="371"/>
      <c r="D36602" s="434"/>
    </row>
    <row r="36603" spans="1:4">
      <c r="A36603" s="371"/>
      <c r="B36603" s="371"/>
      <c r="C36603" s="371"/>
      <c r="D36603" s="434"/>
    </row>
    <row r="36604" spans="1:4">
      <c r="A36604" s="371"/>
      <c r="B36604" s="371"/>
      <c r="C36604" s="371"/>
      <c r="D36604" s="434"/>
    </row>
    <row r="36605" spans="1:4">
      <c r="A36605" s="371"/>
      <c r="B36605" s="371"/>
      <c r="C36605" s="371"/>
      <c r="D36605" s="434"/>
    </row>
    <row r="36606" spans="1:4">
      <c r="A36606" s="371"/>
      <c r="B36606" s="371"/>
      <c r="C36606" s="371"/>
      <c r="D36606" s="434"/>
    </row>
    <row r="36607" spans="1:4">
      <c r="A36607" s="371"/>
      <c r="B36607" s="371"/>
      <c r="C36607" s="371"/>
      <c r="D36607" s="434"/>
    </row>
    <row r="36608" spans="1:4">
      <c r="A36608" s="371"/>
      <c r="B36608" s="371"/>
      <c r="C36608" s="371"/>
      <c r="D36608" s="434"/>
    </row>
    <row r="36609" spans="1:4">
      <c r="A36609" s="371"/>
      <c r="B36609" s="371"/>
      <c r="C36609" s="371"/>
      <c r="D36609" s="434"/>
    </row>
    <row r="36610" spans="1:4">
      <c r="A36610" s="371"/>
      <c r="B36610" s="371"/>
      <c r="C36610" s="371"/>
      <c r="D36610" s="434"/>
    </row>
    <row r="36611" spans="1:4">
      <c r="A36611" s="371"/>
      <c r="B36611" s="371"/>
      <c r="C36611" s="371"/>
      <c r="D36611" s="434"/>
    </row>
    <row r="36612" spans="1:4">
      <c r="A36612" s="371"/>
      <c r="B36612" s="371"/>
      <c r="C36612" s="371"/>
      <c r="D36612" s="434"/>
    </row>
    <row r="36613" spans="1:4">
      <c r="A36613" s="371"/>
      <c r="B36613" s="371"/>
      <c r="C36613" s="371"/>
      <c r="D36613" s="434"/>
    </row>
    <row r="36614" spans="1:4">
      <c r="A36614" s="371"/>
      <c r="B36614" s="371"/>
      <c r="C36614" s="371"/>
      <c r="D36614" s="434"/>
    </row>
    <row r="36615" spans="1:4">
      <c r="A36615" s="371"/>
      <c r="B36615" s="371"/>
      <c r="C36615" s="371"/>
      <c r="D36615" s="434"/>
    </row>
    <row r="36616" spans="1:4">
      <c r="A36616" s="371"/>
      <c r="B36616" s="371"/>
      <c r="C36616" s="371"/>
      <c r="D36616" s="434"/>
    </row>
    <row r="36617" spans="1:4">
      <c r="A36617" s="371"/>
      <c r="B36617" s="371"/>
      <c r="C36617" s="371"/>
      <c r="D36617" s="434"/>
    </row>
    <row r="36618" spans="1:4">
      <c r="A36618" s="371"/>
      <c r="B36618" s="371"/>
      <c r="C36618" s="371"/>
      <c r="D36618" s="434"/>
    </row>
    <row r="36619" spans="1:4">
      <c r="A36619" s="371"/>
      <c r="B36619" s="371"/>
      <c r="C36619" s="371"/>
      <c r="D36619" s="434"/>
    </row>
    <row r="36620" spans="1:4">
      <c r="A36620" s="371"/>
      <c r="B36620" s="371"/>
      <c r="C36620" s="371"/>
      <c r="D36620" s="434"/>
    </row>
    <row r="36621" spans="1:4">
      <c r="A36621" s="371"/>
      <c r="B36621" s="371"/>
      <c r="C36621" s="371"/>
      <c r="D36621" s="434"/>
    </row>
    <row r="36622" spans="1:4">
      <c r="A36622" s="371"/>
      <c r="B36622" s="371"/>
      <c r="C36622" s="371"/>
      <c r="D36622" s="434"/>
    </row>
    <row r="36623" spans="1:4">
      <c r="A36623" s="371"/>
      <c r="B36623" s="371"/>
      <c r="C36623" s="371"/>
      <c r="D36623" s="434"/>
    </row>
    <row r="36624" spans="1:4">
      <c r="A36624" s="371"/>
      <c r="B36624" s="371"/>
      <c r="C36624" s="371"/>
      <c r="D36624" s="434"/>
    </row>
    <row r="36625" spans="1:4">
      <c r="A36625" s="371"/>
      <c r="B36625" s="371"/>
      <c r="C36625" s="371"/>
      <c r="D36625" s="434"/>
    </row>
    <row r="36626" spans="1:4">
      <c r="A36626" s="371"/>
      <c r="B36626" s="371"/>
      <c r="C36626" s="371"/>
      <c r="D36626" s="434"/>
    </row>
    <row r="36627" spans="1:4">
      <c r="A36627" s="371"/>
      <c r="B36627" s="371"/>
      <c r="C36627" s="371"/>
      <c r="D36627" s="434"/>
    </row>
    <row r="36628" spans="1:4">
      <c r="A36628" s="371"/>
      <c r="B36628" s="371"/>
      <c r="C36628" s="371"/>
      <c r="D36628" s="434"/>
    </row>
    <row r="36629" spans="1:4">
      <c r="A36629" s="371"/>
      <c r="B36629" s="371"/>
      <c r="C36629" s="371"/>
      <c r="D36629" s="434"/>
    </row>
    <row r="36630" spans="1:4">
      <c r="A36630" s="371"/>
      <c r="B36630" s="371"/>
      <c r="C36630" s="371"/>
      <c r="D36630" s="434"/>
    </row>
    <row r="36631" spans="1:4">
      <c r="A36631" s="371"/>
      <c r="B36631" s="371"/>
      <c r="C36631" s="371"/>
      <c r="D36631" s="434"/>
    </row>
    <row r="36632" spans="1:4">
      <c r="A36632" s="371"/>
      <c r="B36632" s="371"/>
      <c r="C36632" s="371"/>
      <c r="D36632" s="434"/>
    </row>
    <row r="36633" spans="1:4">
      <c r="A36633" s="371"/>
      <c r="B36633" s="371"/>
      <c r="C36633" s="371"/>
      <c r="D36633" s="434"/>
    </row>
    <row r="36634" spans="1:4">
      <c r="A36634" s="371"/>
      <c r="B36634" s="371"/>
      <c r="C36634" s="371"/>
      <c r="D36634" s="434"/>
    </row>
    <row r="36635" spans="1:4">
      <c r="A36635" s="371"/>
      <c r="B36635" s="371"/>
      <c r="C36635" s="371"/>
      <c r="D36635" s="434"/>
    </row>
    <row r="36636" spans="1:4">
      <c r="A36636" s="371"/>
      <c r="B36636" s="371"/>
      <c r="C36636" s="371"/>
      <c r="D36636" s="434"/>
    </row>
    <row r="36637" spans="1:4">
      <c r="A36637" s="371"/>
      <c r="B36637" s="371"/>
      <c r="C36637" s="371"/>
      <c r="D36637" s="434"/>
    </row>
    <row r="36638" spans="1:4">
      <c r="A36638" s="371"/>
      <c r="B36638" s="371"/>
      <c r="C36638" s="371"/>
      <c r="D36638" s="434"/>
    </row>
    <row r="36639" spans="1:4">
      <c r="A36639" s="371"/>
      <c r="B36639" s="371"/>
      <c r="C36639" s="371"/>
      <c r="D36639" s="434"/>
    </row>
    <row r="36640" spans="1:4">
      <c r="A36640" s="371"/>
      <c r="B36640" s="371"/>
      <c r="C36640" s="371"/>
      <c r="D36640" s="434"/>
    </row>
    <row r="36641" spans="1:4">
      <c r="A36641" s="371"/>
      <c r="B36641" s="371"/>
      <c r="C36641" s="371"/>
      <c r="D36641" s="434"/>
    </row>
    <row r="36642" spans="1:4">
      <c r="A36642" s="371"/>
      <c r="B36642" s="371"/>
      <c r="C36642" s="371"/>
      <c r="D36642" s="434"/>
    </row>
    <row r="36643" spans="1:4">
      <c r="A36643" s="371"/>
      <c r="B36643" s="371"/>
      <c r="C36643" s="371"/>
      <c r="D36643" s="434"/>
    </row>
    <row r="36644" spans="1:4">
      <c r="A36644" s="371"/>
      <c r="B36644" s="371"/>
      <c r="C36644" s="371"/>
      <c r="D36644" s="434"/>
    </row>
    <row r="36645" spans="1:4">
      <c r="A36645" s="371"/>
      <c r="B36645" s="371"/>
      <c r="C36645" s="371"/>
      <c r="D36645" s="434"/>
    </row>
    <row r="36646" spans="1:4">
      <c r="A36646" s="371"/>
      <c r="B36646" s="371"/>
      <c r="C36646" s="371"/>
      <c r="D36646" s="434"/>
    </row>
    <row r="36647" spans="1:4">
      <c r="A36647" s="371"/>
      <c r="B36647" s="371"/>
      <c r="C36647" s="371"/>
      <c r="D36647" s="434"/>
    </row>
    <row r="36648" spans="1:4">
      <c r="A36648" s="371"/>
      <c r="B36648" s="371"/>
      <c r="C36648" s="371"/>
      <c r="D36648" s="434"/>
    </row>
    <row r="36649" spans="1:4">
      <c r="A36649" s="371"/>
      <c r="B36649" s="371"/>
      <c r="C36649" s="371"/>
      <c r="D36649" s="434"/>
    </row>
    <row r="36650" spans="1:4">
      <c r="A36650" s="371"/>
      <c r="B36650" s="371"/>
      <c r="C36650" s="371"/>
      <c r="D36650" s="434"/>
    </row>
    <row r="36651" spans="1:4">
      <c r="A36651" s="371"/>
      <c r="B36651" s="371"/>
      <c r="C36651" s="371"/>
      <c r="D36651" s="434"/>
    </row>
    <row r="36652" spans="1:4">
      <c r="A36652" s="371"/>
      <c r="B36652" s="371"/>
      <c r="C36652" s="371"/>
      <c r="D36652" s="434"/>
    </row>
    <row r="36653" spans="1:4">
      <c r="A36653" s="371"/>
      <c r="B36653" s="371"/>
      <c r="C36653" s="371"/>
      <c r="D36653" s="434"/>
    </row>
    <row r="36654" spans="1:4">
      <c r="A36654" s="371"/>
      <c r="B36654" s="371"/>
      <c r="C36654" s="371"/>
      <c r="D36654" s="434"/>
    </row>
    <row r="36655" spans="1:4">
      <c r="A36655" s="371"/>
      <c r="B36655" s="371"/>
      <c r="C36655" s="371"/>
      <c r="D36655" s="434"/>
    </row>
    <row r="36656" spans="1:4">
      <c r="A36656" s="371"/>
      <c r="B36656" s="371"/>
      <c r="C36656" s="371"/>
      <c r="D36656" s="434"/>
    </row>
    <row r="36657" spans="1:4">
      <c r="A36657" s="371"/>
      <c r="B36657" s="371"/>
      <c r="C36657" s="371"/>
      <c r="D36657" s="434"/>
    </row>
    <row r="36658" spans="1:4">
      <c r="A36658" s="371"/>
      <c r="B36658" s="371"/>
      <c r="C36658" s="371"/>
      <c r="D36658" s="434"/>
    </row>
    <row r="36659" spans="1:4">
      <c r="A36659" s="371"/>
      <c r="B36659" s="371"/>
      <c r="C36659" s="371"/>
      <c r="D36659" s="434"/>
    </row>
    <row r="36660" spans="1:4">
      <c r="A36660" s="371"/>
      <c r="B36660" s="371"/>
      <c r="C36660" s="371"/>
      <c r="D36660" s="434"/>
    </row>
    <row r="36661" spans="1:4">
      <c r="A36661" s="371"/>
      <c r="B36661" s="371"/>
      <c r="C36661" s="371"/>
      <c r="D36661" s="434"/>
    </row>
    <row r="36662" spans="1:4">
      <c r="A36662" s="371"/>
      <c r="B36662" s="371"/>
      <c r="C36662" s="371"/>
      <c r="D36662" s="434"/>
    </row>
    <row r="36663" spans="1:4">
      <c r="A36663" s="371"/>
      <c r="B36663" s="371"/>
      <c r="C36663" s="371"/>
      <c r="D36663" s="434"/>
    </row>
    <row r="36664" spans="1:4">
      <c r="A36664" s="371"/>
      <c r="B36664" s="371"/>
      <c r="C36664" s="371"/>
      <c r="D36664" s="434"/>
    </row>
    <row r="36665" spans="1:4">
      <c r="A36665" s="371"/>
      <c r="B36665" s="371"/>
      <c r="C36665" s="371"/>
      <c r="D36665" s="434"/>
    </row>
    <row r="36666" spans="1:4">
      <c r="A36666" s="371"/>
      <c r="B36666" s="371"/>
      <c r="C36666" s="371"/>
      <c r="D36666" s="434"/>
    </row>
    <row r="36667" spans="1:4">
      <c r="A36667" s="371"/>
      <c r="B36667" s="371"/>
      <c r="C36667" s="371"/>
      <c r="D36667" s="434"/>
    </row>
    <row r="36668" spans="1:4">
      <c r="A36668" s="371"/>
      <c r="B36668" s="371"/>
      <c r="C36668" s="371"/>
      <c r="D36668" s="434"/>
    </row>
    <row r="36669" spans="1:4">
      <c r="A36669" s="371"/>
      <c r="B36669" s="371"/>
      <c r="C36669" s="371"/>
      <c r="D36669" s="434"/>
    </row>
    <row r="36670" spans="1:4">
      <c r="A36670" s="371"/>
      <c r="B36670" s="371"/>
      <c r="C36670" s="371"/>
      <c r="D36670" s="434"/>
    </row>
    <row r="36671" spans="1:4">
      <c r="A36671" s="371"/>
      <c r="B36671" s="371"/>
      <c r="C36671" s="371"/>
      <c r="D36671" s="434"/>
    </row>
    <row r="36672" spans="1:4">
      <c r="A36672" s="371"/>
      <c r="B36672" s="371"/>
      <c r="C36672" s="371"/>
      <c r="D36672" s="434"/>
    </row>
    <row r="36673" spans="1:4">
      <c r="A36673" s="371"/>
      <c r="B36673" s="371"/>
      <c r="C36673" s="371"/>
      <c r="D36673" s="434"/>
    </row>
    <row r="36674" spans="1:4">
      <c r="A36674" s="371"/>
      <c r="B36674" s="371"/>
      <c r="C36674" s="371"/>
      <c r="D36674" s="434"/>
    </row>
    <row r="36675" spans="1:4">
      <c r="A36675" s="371"/>
      <c r="B36675" s="371"/>
      <c r="C36675" s="371"/>
      <c r="D36675" s="434"/>
    </row>
    <row r="36676" spans="1:4">
      <c r="A36676" s="371"/>
      <c r="B36676" s="371"/>
      <c r="C36676" s="371"/>
      <c r="D36676" s="434"/>
    </row>
    <row r="36677" spans="1:4">
      <c r="A36677" s="371"/>
      <c r="B36677" s="371"/>
      <c r="C36677" s="371"/>
      <c r="D36677" s="434"/>
    </row>
    <row r="36678" spans="1:4">
      <c r="A36678" s="371"/>
      <c r="B36678" s="371"/>
      <c r="C36678" s="371"/>
      <c r="D36678" s="434"/>
    </row>
    <row r="36679" spans="1:4">
      <c r="A36679" s="371"/>
      <c r="B36679" s="371"/>
      <c r="C36679" s="371"/>
      <c r="D36679" s="434"/>
    </row>
    <row r="36680" spans="1:4">
      <c r="A36680" s="371"/>
      <c r="B36680" s="371"/>
      <c r="C36680" s="371"/>
      <c r="D36680" s="434"/>
    </row>
    <row r="36681" spans="1:4">
      <c r="A36681" s="371"/>
      <c r="B36681" s="371"/>
      <c r="C36681" s="371"/>
      <c r="D36681" s="434"/>
    </row>
    <row r="36682" spans="1:4">
      <c r="A36682" s="371"/>
      <c r="B36682" s="371"/>
      <c r="C36682" s="371"/>
      <c r="D36682" s="434"/>
    </row>
    <row r="36683" spans="1:4">
      <c r="A36683" s="371"/>
      <c r="B36683" s="371"/>
      <c r="C36683" s="371"/>
      <c r="D36683" s="434"/>
    </row>
    <row r="36684" spans="1:4">
      <c r="A36684" s="371"/>
      <c r="B36684" s="371"/>
      <c r="C36684" s="371"/>
      <c r="D36684" s="434"/>
    </row>
    <row r="36685" spans="1:4">
      <c r="A36685" s="371"/>
      <c r="B36685" s="371"/>
      <c r="C36685" s="371"/>
      <c r="D36685" s="434"/>
    </row>
    <row r="36686" spans="1:4">
      <c r="A36686" s="371"/>
      <c r="B36686" s="371"/>
      <c r="C36686" s="371"/>
      <c r="D36686" s="434"/>
    </row>
    <row r="36687" spans="1:4">
      <c r="A36687" s="371"/>
      <c r="B36687" s="371"/>
      <c r="C36687" s="371"/>
      <c r="D36687" s="434"/>
    </row>
    <row r="36688" spans="1:4">
      <c r="A36688" s="371"/>
      <c r="B36688" s="371"/>
      <c r="C36688" s="371"/>
      <c r="D36688" s="434"/>
    </row>
    <row r="36689" spans="1:4">
      <c r="A36689" s="371"/>
      <c r="B36689" s="371"/>
      <c r="C36689" s="371"/>
      <c r="D36689" s="434"/>
    </row>
    <row r="36690" spans="1:4">
      <c r="A36690" s="371"/>
      <c r="B36690" s="371"/>
      <c r="C36690" s="371"/>
      <c r="D36690" s="434"/>
    </row>
    <row r="36691" spans="1:4">
      <c r="A36691" s="371"/>
      <c r="B36691" s="371"/>
      <c r="C36691" s="371"/>
      <c r="D36691" s="434"/>
    </row>
    <row r="36692" spans="1:4">
      <c r="A36692" s="371"/>
      <c r="B36692" s="371"/>
      <c r="C36692" s="371"/>
      <c r="D36692" s="434"/>
    </row>
    <row r="36693" spans="1:4">
      <c r="A36693" s="371"/>
      <c r="B36693" s="371"/>
      <c r="C36693" s="371"/>
      <c r="D36693" s="434"/>
    </row>
    <row r="36694" spans="1:4">
      <c r="A36694" s="371"/>
      <c r="B36694" s="371"/>
      <c r="C36694" s="371"/>
      <c r="D36694" s="434"/>
    </row>
    <row r="36695" spans="1:4">
      <c r="A36695" s="371"/>
      <c r="B36695" s="371"/>
      <c r="C36695" s="371"/>
      <c r="D36695" s="434"/>
    </row>
    <row r="36696" spans="1:4">
      <c r="A36696" s="371"/>
      <c r="B36696" s="371"/>
      <c r="C36696" s="371"/>
      <c r="D36696" s="434"/>
    </row>
    <row r="36697" spans="1:4">
      <c r="A36697" s="371"/>
      <c r="B36697" s="371"/>
      <c r="C36697" s="371"/>
      <c r="D36697" s="434"/>
    </row>
    <row r="36698" spans="1:4">
      <c r="A36698" s="371"/>
      <c r="B36698" s="371"/>
      <c r="C36698" s="371"/>
      <c r="D36698" s="434"/>
    </row>
    <row r="36699" spans="1:4">
      <c r="A36699" s="371"/>
      <c r="B36699" s="371"/>
      <c r="C36699" s="371"/>
      <c r="D36699" s="434"/>
    </row>
    <row r="36700" spans="1:4">
      <c r="A36700" s="371"/>
      <c r="B36700" s="371"/>
      <c r="C36700" s="371"/>
      <c r="D36700" s="434"/>
    </row>
    <row r="36701" spans="1:4">
      <c r="A36701" s="371"/>
      <c r="B36701" s="371"/>
      <c r="C36701" s="371"/>
      <c r="D36701" s="434"/>
    </row>
    <row r="36702" spans="1:4">
      <c r="A36702" s="371"/>
      <c r="B36702" s="371"/>
      <c r="C36702" s="371"/>
      <c r="D36702" s="434"/>
    </row>
    <row r="36703" spans="1:4">
      <c r="A36703" s="371"/>
      <c r="B36703" s="371"/>
      <c r="C36703" s="371"/>
      <c r="D36703" s="434"/>
    </row>
    <row r="36704" spans="1:4">
      <c r="A36704" s="371"/>
      <c r="B36704" s="371"/>
      <c r="C36704" s="371"/>
      <c r="D36704" s="434"/>
    </row>
    <row r="36705" spans="1:4">
      <c r="A36705" s="371"/>
      <c r="B36705" s="371"/>
      <c r="C36705" s="371"/>
      <c r="D36705" s="434"/>
    </row>
    <row r="36706" spans="1:4">
      <c r="A36706" s="371"/>
      <c r="B36706" s="371"/>
      <c r="C36706" s="371"/>
      <c r="D36706" s="434"/>
    </row>
    <row r="36707" spans="1:4">
      <c r="A36707" s="371"/>
      <c r="B36707" s="371"/>
      <c r="C36707" s="371"/>
      <c r="D36707" s="434"/>
    </row>
    <row r="36708" spans="1:4">
      <c r="A36708" s="371"/>
      <c r="B36708" s="371"/>
      <c r="C36708" s="371"/>
      <c r="D36708" s="434"/>
    </row>
    <row r="36709" spans="1:4">
      <c r="A36709" s="371"/>
      <c r="B36709" s="371"/>
      <c r="C36709" s="371"/>
      <c r="D36709" s="434"/>
    </row>
    <row r="36710" spans="1:4">
      <c r="A36710" s="371"/>
      <c r="B36710" s="371"/>
      <c r="C36710" s="371"/>
      <c r="D36710" s="434"/>
    </row>
    <row r="36711" spans="1:4">
      <c r="A36711" s="371"/>
      <c r="B36711" s="371"/>
      <c r="C36711" s="371"/>
      <c r="D36711" s="434"/>
    </row>
    <row r="36712" spans="1:4">
      <c r="A36712" s="371"/>
      <c r="B36712" s="371"/>
      <c r="C36712" s="371"/>
      <c r="D36712" s="434"/>
    </row>
    <row r="36713" spans="1:4">
      <c r="A36713" s="371"/>
      <c r="B36713" s="371"/>
      <c r="C36713" s="371"/>
      <c r="D36713" s="434"/>
    </row>
    <row r="36714" spans="1:4">
      <c r="A36714" s="371"/>
      <c r="B36714" s="371"/>
      <c r="C36714" s="371"/>
      <c r="D36714" s="434"/>
    </row>
    <row r="36715" spans="1:4">
      <c r="A36715" s="371"/>
      <c r="B36715" s="371"/>
      <c r="C36715" s="371"/>
      <c r="D36715" s="434"/>
    </row>
    <row r="36716" spans="1:4">
      <c r="A36716" s="371"/>
      <c r="B36716" s="371"/>
      <c r="C36716" s="371"/>
      <c r="D36716" s="434"/>
    </row>
    <row r="36717" spans="1:4">
      <c r="A36717" s="371"/>
      <c r="B36717" s="371"/>
      <c r="C36717" s="371"/>
      <c r="D36717" s="434"/>
    </row>
    <row r="36718" spans="1:4">
      <c r="A36718" s="371"/>
      <c r="B36718" s="371"/>
      <c r="C36718" s="371"/>
      <c r="D36718" s="434"/>
    </row>
    <row r="36719" spans="1:4">
      <c r="A36719" s="371"/>
      <c r="B36719" s="371"/>
      <c r="C36719" s="371"/>
      <c r="D36719" s="434"/>
    </row>
    <row r="36720" spans="1:4">
      <c r="A36720" s="371"/>
      <c r="B36720" s="371"/>
      <c r="C36720" s="371"/>
      <c r="D36720" s="434"/>
    </row>
    <row r="36721" spans="1:4">
      <c r="A36721" s="371"/>
      <c r="B36721" s="371"/>
      <c r="C36721" s="371"/>
      <c r="D36721" s="434"/>
    </row>
    <row r="36722" spans="1:4">
      <c r="A36722" s="371"/>
      <c r="B36722" s="371"/>
      <c r="C36722" s="371"/>
      <c r="D36722" s="434"/>
    </row>
    <row r="36723" spans="1:4">
      <c r="A36723" s="371"/>
      <c r="B36723" s="371"/>
      <c r="C36723" s="371"/>
      <c r="D36723" s="434"/>
    </row>
    <row r="36724" spans="1:4">
      <c r="A36724" s="371"/>
      <c r="B36724" s="371"/>
      <c r="C36724" s="371"/>
      <c r="D36724" s="434"/>
    </row>
    <row r="36725" spans="1:4">
      <c r="A36725" s="371"/>
      <c r="B36725" s="371"/>
      <c r="C36725" s="371"/>
      <c r="D36725" s="434"/>
    </row>
    <row r="36726" spans="1:4">
      <c r="A36726" s="371"/>
      <c r="B36726" s="371"/>
      <c r="C36726" s="371"/>
      <c r="D36726" s="434"/>
    </row>
    <row r="36727" spans="1:4">
      <c r="A36727" s="371"/>
      <c r="B36727" s="371"/>
      <c r="C36727" s="371"/>
      <c r="D36727" s="434"/>
    </row>
    <row r="36728" spans="1:4">
      <c r="A36728" s="371"/>
      <c r="B36728" s="371"/>
      <c r="C36728" s="371"/>
      <c r="D36728" s="434"/>
    </row>
    <row r="36729" spans="1:4">
      <c r="A36729" s="371"/>
      <c r="B36729" s="371"/>
      <c r="C36729" s="371"/>
      <c r="D36729" s="434"/>
    </row>
    <row r="36730" spans="1:4">
      <c r="A36730" s="371"/>
      <c r="B36730" s="371"/>
      <c r="C36730" s="371"/>
      <c r="D36730" s="434"/>
    </row>
    <row r="36731" spans="1:4">
      <c r="A36731" s="371"/>
      <c r="B36731" s="371"/>
      <c r="C36731" s="371"/>
      <c r="D36731" s="434"/>
    </row>
    <row r="36732" spans="1:4">
      <c r="A36732" s="371"/>
      <c r="B36732" s="371"/>
      <c r="C36732" s="371"/>
      <c r="D36732" s="434"/>
    </row>
    <row r="36733" spans="1:4">
      <c r="A36733" s="371"/>
      <c r="B36733" s="371"/>
      <c r="C36733" s="371"/>
      <c r="D36733" s="434"/>
    </row>
    <row r="36734" spans="1:4">
      <c r="A36734" s="371"/>
      <c r="B36734" s="371"/>
      <c r="C36734" s="371"/>
      <c r="D36734" s="434"/>
    </row>
    <row r="36735" spans="1:4">
      <c r="A36735" s="371"/>
      <c r="B36735" s="371"/>
      <c r="C36735" s="371"/>
      <c r="D36735" s="434"/>
    </row>
    <row r="36736" spans="1:4">
      <c r="A36736" s="371"/>
      <c r="B36736" s="371"/>
      <c r="C36736" s="371"/>
      <c r="D36736" s="434"/>
    </row>
    <row r="36737" spans="1:4">
      <c r="A36737" s="371"/>
      <c r="B36737" s="371"/>
      <c r="C36737" s="371"/>
      <c r="D36737" s="434"/>
    </row>
    <row r="36738" spans="1:4">
      <c r="A36738" s="371"/>
      <c r="B36738" s="371"/>
      <c r="C36738" s="371"/>
      <c r="D36738" s="434"/>
    </row>
    <row r="36739" spans="1:4">
      <c r="A36739" s="371"/>
      <c r="B36739" s="371"/>
      <c r="C36739" s="371"/>
      <c r="D36739" s="434"/>
    </row>
    <row r="36740" spans="1:4">
      <c r="A36740" s="371"/>
      <c r="B36740" s="371"/>
      <c r="C36740" s="371"/>
      <c r="D36740" s="434"/>
    </row>
    <row r="36741" spans="1:4">
      <c r="A36741" s="371"/>
      <c r="B36741" s="371"/>
      <c r="C36741" s="371"/>
      <c r="D36741" s="434"/>
    </row>
    <row r="36742" spans="1:4">
      <c r="A36742" s="371"/>
      <c r="B36742" s="371"/>
      <c r="C36742" s="371"/>
      <c r="D36742" s="434"/>
    </row>
    <row r="36743" spans="1:4">
      <c r="A36743" s="371"/>
      <c r="B36743" s="371"/>
      <c r="C36743" s="371"/>
      <c r="D36743" s="434"/>
    </row>
    <row r="36744" spans="1:4">
      <c r="A36744" s="371"/>
      <c r="B36744" s="371"/>
      <c r="C36744" s="371"/>
      <c r="D36744" s="434"/>
    </row>
    <row r="36745" spans="1:4">
      <c r="A36745" s="371"/>
      <c r="B36745" s="371"/>
      <c r="C36745" s="371"/>
      <c r="D36745" s="434"/>
    </row>
    <row r="36746" spans="1:4">
      <c r="A36746" s="371"/>
      <c r="B36746" s="371"/>
      <c r="C36746" s="371"/>
      <c r="D36746" s="434"/>
    </row>
    <row r="36747" spans="1:4">
      <c r="A36747" s="371"/>
      <c r="B36747" s="371"/>
      <c r="C36747" s="371"/>
      <c r="D36747" s="434"/>
    </row>
    <row r="36748" spans="1:4">
      <c r="A36748" s="371"/>
      <c r="B36748" s="371"/>
      <c r="C36748" s="371"/>
      <c r="D36748" s="434"/>
    </row>
    <row r="36749" spans="1:4">
      <c r="A36749" s="371"/>
      <c r="B36749" s="371"/>
      <c r="C36749" s="371"/>
      <c r="D36749" s="434"/>
    </row>
    <row r="36750" spans="1:4">
      <c r="A36750" s="371"/>
      <c r="B36750" s="371"/>
      <c r="C36750" s="371"/>
      <c r="D36750" s="434"/>
    </row>
    <row r="36751" spans="1:4">
      <c r="A36751" s="371"/>
      <c r="B36751" s="371"/>
      <c r="C36751" s="371"/>
      <c r="D36751" s="434"/>
    </row>
    <row r="36752" spans="1:4">
      <c r="A36752" s="371"/>
      <c r="B36752" s="371"/>
      <c r="C36752" s="371"/>
      <c r="D36752" s="434"/>
    </row>
    <row r="36753" spans="1:4">
      <c r="A36753" s="371"/>
      <c r="B36753" s="371"/>
      <c r="C36753" s="371"/>
      <c r="D36753" s="434"/>
    </row>
    <row r="36754" spans="1:4">
      <c r="A36754" s="371"/>
      <c r="B36754" s="371"/>
      <c r="C36754" s="371"/>
      <c r="D36754" s="434"/>
    </row>
    <row r="36755" spans="1:4">
      <c r="A36755" s="371"/>
      <c r="B36755" s="371"/>
      <c r="C36755" s="371"/>
      <c r="D36755" s="434"/>
    </row>
    <row r="36756" spans="1:4">
      <c r="A36756" s="371"/>
      <c r="B36756" s="371"/>
      <c r="C36756" s="371"/>
      <c r="D36756" s="434"/>
    </row>
    <row r="36757" spans="1:4">
      <c r="A36757" s="371"/>
      <c r="B36757" s="371"/>
      <c r="C36757" s="371"/>
      <c r="D36757" s="434"/>
    </row>
    <row r="36758" spans="1:4">
      <c r="A36758" s="371"/>
      <c r="B36758" s="371"/>
      <c r="C36758" s="371"/>
      <c r="D36758" s="434"/>
    </row>
    <row r="36759" spans="1:4">
      <c r="A36759" s="371"/>
      <c r="B36759" s="371"/>
      <c r="C36759" s="371"/>
      <c r="D36759" s="434"/>
    </row>
    <row r="36760" spans="1:4">
      <c r="A36760" s="371"/>
      <c r="B36760" s="371"/>
      <c r="C36760" s="371"/>
      <c r="D36760" s="434"/>
    </row>
    <row r="36761" spans="1:4">
      <c r="A36761" s="371"/>
      <c r="B36761" s="371"/>
      <c r="C36761" s="371"/>
      <c r="D36761" s="434"/>
    </row>
    <row r="36762" spans="1:4">
      <c r="A36762" s="371"/>
      <c r="B36762" s="371"/>
      <c r="C36762" s="371"/>
      <c r="D36762" s="434"/>
    </row>
    <row r="36763" spans="1:4">
      <c r="A36763" s="371"/>
      <c r="B36763" s="371"/>
      <c r="C36763" s="371"/>
      <c r="D36763" s="434"/>
    </row>
    <row r="36764" spans="1:4">
      <c r="A36764" s="371"/>
      <c r="B36764" s="371"/>
      <c r="C36764" s="371"/>
      <c r="D36764" s="434"/>
    </row>
    <row r="36765" spans="1:4">
      <c r="A36765" s="371"/>
      <c r="B36765" s="371"/>
      <c r="C36765" s="371"/>
      <c r="D36765" s="434"/>
    </row>
    <row r="36766" spans="1:4">
      <c r="A36766" s="371"/>
      <c r="B36766" s="371"/>
      <c r="C36766" s="371"/>
      <c r="D36766" s="434"/>
    </row>
    <row r="36767" spans="1:4">
      <c r="A36767" s="371"/>
      <c r="B36767" s="371"/>
      <c r="C36767" s="371"/>
      <c r="D36767" s="434"/>
    </row>
    <row r="36768" spans="1:4">
      <c r="A36768" s="371"/>
      <c r="B36768" s="371"/>
      <c r="C36768" s="371"/>
      <c r="D36768" s="434"/>
    </row>
    <row r="36769" spans="1:4">
      <c r="A36769" s="371"/>
      <c r="B36769" s="371"/>
      <c r="C36769" s="371"/>
      <c r="D36769" s="434"/>
    </row>
    <row r="36770" spans="1:4">
      <c r="A36770" s="371"/>
      <c r="B36770" s="371"/>
      <c r="C36770" s="371"/>
      <c r="D36770" s="434"/>
    </row>
    <row r="36771" spans="1:4">
      <c r="A36771" s="371"/>
      <c r="B36771" s="371"/>
      <c r="C36771" s="371"/>
      <c r="D36771" s="434"/>
    </row>
    <row r="36772" spans="1:4">
      <c r="A36772" s="371"/>
      <c r="B36772" s="371"/>
      <c r="C36772" s="371"/>
      <c r="D36772" s="434"/>
    </row>
    <row r="36773" spans="1:4">
      <c r="A36773" s="371"/>
      <c r="B36773" s="371"/>
      <c r="C36773" s="371"/>
      <c r="D36773" s="434"/>
    </row>
    <row r="36774" spans="1:4">
      <c r="A36774" s="371"/>
      <c r="B36774" s="371"/>
      <c r="C36774" s="371"/>
      <c r="D36774" s="434"/>
    </row>
    <row r="36775" spans="1:4">
      <c r="A36775" s="371"/>
      <c r="B36775" s="371"/>
      <c r="C36775" s="371"/>
      <c r="D36775" s="434"/>
    </row>
    <row r="36776" spans="1:4">
      <c r="A36776" s="371"/>
      <c r="B36776" s="371"/>
      <c r="C36776" s="371"/>
      <c r="D36776" s="434"/>
    </row>
    <row r="36777" spans="1:4">
      <c r="A36777" s="371"/>
      <c r="B36777" s="371"/>
      <c r="C36777" s="371"/>
      <c r="D36777" s="434"/>
    </row>
    <row r="36778" spans="1:4">
      <c r="A36778" s="371"/>
      <c r="B36778" s="371"/>
      <c r="C36778" s="371"/>
      <c r="D36778" s="434"/>
    </row>
    <row r="36779" spans="1:4">
      <c r="A36779" s="371"/>
      <c r="B36779" s="371"/>
      <c r="C36779" s="371"/>
      <c r="D36779" s="434"/>
    </row>
    <row r="36780" spans="1:4">
      <c r="A36780" s="371"/>
      <c r="B36780" s="371"/>
      <c r="C36780" s="371"/>
      <c r="D36780" s="434"/>
    </row>
    <row r="36781" spans="1:4">
      <c r="A36781" s="371"/>
      <c r="B36781" s="371"/>
      <c r="C36781" s="371"/>
      <c r="D36781" s="434"/>
    </row>
    <row r="36782" spans="1:4">
      <c r="A36782" s="371"/>
      <c r="B36782" s="371"/>
      <c r="C36782" s="371"/>
      <c r="D36782" s="434"/>
    </row>
    <row r="36783" spans="1:4">
      <c r="A36783" s="371"/>
      <c r="B36783" s="371"/>
      <c r="C36783" s="371"/>
      <c r="D36783" s="434"/>
    </row>
    <row r="36784" spans="1:4">
      <c r="A36784" s="371"/>
      <c r="B36784" s="371"/>
      <c r="C36784" s="371"/>
      <c r="D36784" s="434"/>
    </row>
    <row r="36785" spans="1:4">
      <c r="A36785" s="371"/>
      <c r="B36785" s="371"/>
      <c r="C36785" s="371"/>
      <c r="D36785" s="434"/>
    </row>
    <row r="36786" spans="1:4">
      <c r="A36786" s="371"/>
      <c r="B36786" s="371"/>
      <c r="C36786" s="371"/>
      <c r="D36786" s="434"/>
    </row>
    <row r="36787" spans="1:4">
      <c r="A36787" s="371"/>
      <c r="B36787" s="371"/>
      <c r="C36787" s="371"/>
      <c r="D36787" s="434"/>
    </row>
    <row r="36788" spans="1:4">
      <c r="A36788" s="371"/>
      <c r="B36788" s="371"/>
      <c r="C36788" s="371"/>
      <c r="D36788" s="434"/>
    </row>
    <row r="36789" spans="1:4">
      <c r="A36789" s="371"/>
      <c r="B36789" s="371"/>
      <c r="C36789" s="371"/>
      <c r="D36789" s="434"/>
    </row>
    <row r="36790" spans="1:4">
      <c r="A36790" s="371"/>
      <c r="B36790" s="371"/>
      <c r="C36790" s="371"/>
      <c r="D36790" s="434"/>
    </row>
    <row r="36791" spans="1:4">
      <c r="A36791" s="371"/>
      <c r="B36791" s="371"/>
      <c r="C36791" s="371"/>
      <c r="D36791" s="434"/>
    </row>
    <row r="36792" spans="1:4">
      <c r="A36792" s="371"/>
      <c r="B36792" s="371"/>
      <c r="C36792" s="371"/>
      <c r="D36792" s="434"/>
    </row>
    <row r="36793" spans="1:4">
      <c r="A36793" s="371"/>
      <c r="B36793" s="371"/>
      <c r="C36793" s="371"/>
      <c r="D36793" s="434"/>
    </row>
    <row r="36794" spans="1:4">
      <c r="A36794" s="371"/>
      <c r="B36794" s="371"/>
      <c r="C36794" s="371"/>
      <c r="D36794" s="434"/>
    </row>
    <row r="36795" spans="1:4">
      <c r="A36795" s="371"/>
      <c r="B36795" s="371"/>
      <c r="C36795" s="371"/>
      <c r="D36795" s="434"/>
    </row>
    <row r="36796" spans="1:4">
      <c r="A36796" s="371"/>
      <c r="B36796" s="371"/>
      <c r="C36796" s="371"/>
      <c r="D36796" s="434"/>
    </row>
    <row r="36797" spans="1:4">
      <c r="A36797" s="371"/>
      <c r="B36797" s="371"/>
      <c r="C36797" s="371"/>
      <c r="D36797" s="434"/>
    </row>
    <row r="36798" spans="1:4">
      <c r="A36798" s="371"/>
      <c r="B36798" s="371"/>
      <c r="C36798" s="371"/>
      <c r="D36798" s="434"/>
    </row>
    <row r="36799" spans="1:4">
      <c r="A36799" s="371"/>
      <c r="B36799" s="371"/>
      <c r="C36799" s="371"/>
      <c r="D36799" s="434"/>
    </row>
    <row r="36800" spans="1:4">
      <c r="A36800" s="371"/>
      <c r="B36800" s="371"/>
      <c r="C36800" s="371"/>
      <c r="D36800" s="434"/>
    </row>
    <row r="36801" spans="1:4">
      <c r="A36801" s="371"/>
      <c r="B36801" s="371"/>
      <c r="C36801" s="371"/>
      <c r="D36801" s="434"/>
    </row>
    <row r="36802" spans="1:4">
      <c r="A36802" s="371"/>
      <c r="B36802" s="371"/>
      <c r="C36802" s="371"/>
      <c r="D36802" s="434"/>
    </row>
    <row r="36803" spans="1:4">
      <c r="A36803" s="371"/>
      <c r="B36803" s="371"/>
      <c r="C36803" s="371"/>
      <c r="D36803" s="434"/>
    </row>
    <row r="36804" spans="1:4">
      <c r="A36804" s="371"/>
      <c r="B36804" s="371"/>
      <c r="C36804" s="371"/>
      <c r="D36804" s="434"/>
    </row>
    <row r="36805" spans="1:4">
      <c r="A36805" s="371"/>
      <c r="B36805" s="371"/>
      <c r="C36805" s="371"/>
      <c r="D36805" s="434"/>
    </row>
    <row r="36806" spans="1:4">
      <c r="A36806" s="371"/>
      <c r="B36806" s="371"/>
      <c r="C36806" s="371"/>
      <c r="D36806" s="434"/>
    </row>
    <row r="36807" spans="1:4">
      <c r="A36807" s="371"/>
      <c r="B36807" s="371"/>
      <c r="C36807" s="371"/>
      <c r="D36807" s="434"/>
    </row>
    <row r="36808" spans="1:4">
      <c r="A36808" s="371"/>
      <c r="B36808" s="371"/>
      <c r="C36808" s="371"/>
      <c r="D36808" s="434"/>
    </row>
    <row r="36809" spans="1:4">
      <c r="A36809" s="371"/>
      <c r="B36809" s="371"/>
      <c r="C36809" s="371"/>
      <c r="D36809" s="434"/>
    </row>
    <row r="36810" spans="1:4">
      <c r="A36810" s="371"/>
      <c r="B36810" s="371"/>
      <c r="C36810" s="371"/>
      <c r="D36810" s="434"/>
    </row>
    <row r="36811" spans="1:4">
      <c r="A36811" s="371"/>
      <c r="B36811" s="371"/>
      <c r="C36811" s="371"/>
      <c r="D36811" s="434"/>
    </row>
    <row r="36812" spans="1:4">
      <c r="A36812" s="371"/>
      <c r="B36812" s="371"/>
      <c r="C36812" s="371"/>
      <c r="D36812" s="434"/>
    </row>
    <row r="36813" spans="1:4">
      <c r="A36813" s="371"/>
      <c r="B36813" s="371"/>
      <c r="C36813" s="371"/>
      <c r="D36813" s="434"/>
    </row>
    <row r="36814" spans="1:4">
      <c r="A36814" s="371"/>
      <c r="B36814" s="371"/>
      <c r="C36814" s="371"/>
      <c r="D36814" s="434"/>
    </row>
    <row r="36815" spans="1:4">
      <c r="A36815" s="371"/>
      <c r="B36815" s="371"/>
      <c r="C36815" s="371"/>
      <c r="D36815" s="434"/>
    </row>
    <row r="36816" spans="1:4">
      <c r="A36816" s="371"/>
      <c r="B36816" s="371"/>
      <c r="C36816" s="371"/>
      <c r="D36816" s="434"/>
    </row>
    <row r="36817" spans="1:4">
      <c r="A36817" s="371"/>
      <c r="B36817" s="371"/>
      <c r="C36817" s="371"/>
      <c r="D36817" s="434"/>
    </row>
    <row r="36818" spans="1:4">
      <c r="A36818" s="371"/>
      <c r="B36818" s="371"/>
      <c r="C36818" s="371"/>
      <c r="D36818" s="434"/>
    </row>
    <row r="36819" spans="1:4">
      <c r="A36819" s="371"/>
      <c r="B36819" s="371"/>
      <c r="C36819" s="371"/>
      <c r="D36819" s="434"/>
    </row>
    <row r="36820" spans="1:4">
      <c r="A36820" s="371"/>
      <c r="B36820" s="371"/>
      <c r="C36820" s="371"/>
      <c r="D36820" s="434"/>
    </row>
    <row r="36821" spans="1:4">
      <c r="A36821" s="371"/>
      <c r="B36821" s="371"/>
      <c r="C36821" s="371"/>
      <c r="D36821" s="434"/>
    </row>
    <row r="36822" spans="1:4">
      <c r="A36822" s="371"/>
      <c r="B36822" s="371"/>
      <c r="C36822" s="371"/>
      <c r="D36822" s="434"/>
    </row>
    <row r="36823" spans="1:4">
      <c r="A36823" s="371"/>
      <c r="B36823" s="371"/>
      <c r="C36823" s="371"/>
      <c r="D36823" s="434"/>
    </row>
    <row r="36824" spans="1:4">
      <c r="A36824" s="371"/>
      <c r="B36824" s="371"/>
      <c r="C36824" s="371"/>
      <c r="D36824" s="434"/>
    </row>
    <row r="36825" spans="1:4">
      <c r="A36825" s="371"/>
      <c r="B36825" s="371"/>
      <c r="C36825" s="371"/>
      <c r="D36825" s="434"/>
    </row>
    <row r="36826" spans="1:4">
      <c r="A36826" s="371"/>
      <c r="B36826" s="371"/>
      <c r="C36826" s="371"/>
      <c r="D36826" s="434"/>
    </row>
    <row r="36827" spans="1:4">
      <c r="A36827" s="371"/>
      <c r="B36827" s="371"/>
      <c r="C36827" s="371"/>
      <c r="D36827" s="434"/>
    </row>
    <row r="36828" spans="1:4">
      <c r="A36828" s="371"/>
      <c r="B36828" s="371"/>
      <c r="C36828" s="371"/>
      <c r="D36828" s="434"/>
    </row>
    <row r="36829" spans="1:4">
      <c r="A36829" s="371"/>
      <c r="B36829" s="371"/>
      <c r="C36829" s="371"/>
      <c r="D36829" s="434"/>
    </row>
    <row r="36830" spans="1:4">
      <c r="A36830" s="371"/>
      <c r="B36830" s="371"/>
      <c r="C36830" s="371"/>
      <c r="D36830" s="434"/>
    </row>
    <row r="36831" spans="1:4">
      <c r="A36831" s="371"/>
      <c r="B36831" s="371"/>
      <c r="C36831" s="371"/>
      <c r="D36831" s="434"/>
    </row>
    <row r="36832" spans="1:4">
      <c r="A36832" s="371"/>
      <c r="B36832" s="371"/>
      <c r="C36832" s="371"/>
      <c r="D36832" s="434"/>
    </row>
    <row r="36833" spans="1:4">
      <c r="A36833" s="371"/>
      <c r="B36833" s="371"/>
      <c r="C36833" s="371"/>
      <c r="D36833" s="434"/>
    </row>
    <row r="36834" spans="1:4">
      <c r="A36834" s="371"/>
      <c r="B36834" s="371"/>
      <c r="C36834" s="371"/>
      <c r="D36834" s="434"/>
    </row>
    <row r="36835" spans="1:4">
      <c r="A36835" s="371"/>
      <c r="B36835" s="371"/>
      <c r="C36835" s="371"/>
      <c r="D36835" s="434"/>
    </row>
    <row r="36836" spans="1:4">
      <c r="A36836" s="371"/>
      <c r="B36836" s="371"/>
      <c r="C36836" s="371"/>
      <c r="D36836" s="434"/>
    </row>
    <row r="36837" spans="1:4">
      <c r="A36837" s="371"/>
      <c r="B36837" s="371"/>
      <c r="C36837" s="371"/>
      <c r="D36837" s="434"/>
    </row>
    <row r="36838" spans="1:4">
      <c r="A36838" s="371"/>
      <c r="B36838" s="371"/>
      <c r="C36838" s="371"/>
      <c r="D36838" s="434"/>
    </row>
    <row r="36839" spans="1:4">
      <c r="A36839" s="371"/>
      <c r="B36839" s="371"/>
      <c r="C36839" s="371"/>
      <c r="D36839" s="434"/>
    </row>
    <row r="36840" spans="1:4">
      <c r="A36840" s="371"/>
      <c r="B36840" s="371"/>
      <c r="C36840" s="371"/>
      <c r="D36840" s="434"/>
    </row>
    <row r="36841" spans="1:4">
      <c r="A36841" s="371"/>
      <c r="B36841" s="371"/>
      <c r="C36841" s="371"/>
      <c r="D36841" s="434"/>
    </row>
    <row r="36842" spans="1:4">
      <c r="A36842" s="371"/>
      <c r="B36842" s="371"/>
      <c r="C36842" s="371"/>
      <c r="D36842" s="434"/>
    </row>
    <row r="36843" spans="1:4">
      <c r="A36843" s="371"/>
      <c r="B36843" s="371"/>
      <c r="C36843" s="371"/>
      <c r="D36843" s="434"/>
    </row>
    <row r="36844" spans="1:4">
      <c r="A36844" s="371"/>
      <c r="B36844" s="371"/>
      <c r="C36844" s="371"/>
      <c r="D36844" s="434"/>
    </row>
    <row r="36845" spans="1:4">
      <c r="A36845" s="371"/>
      <c r="B36845" s="371"/>
      <c r="C36845" s="371"/>
      <c r="D36845" s="434"/>
    </row>
    <row r="36846" spans="1:4">
      <c r="A36846" s="371"/>
      <c r="B36846" s="371"/>
      <c r="C36846" s="371"/>
      <c r="D36846" s="434"/>
    </row>
    <row r="36847" spans="1:4">
      <c r="A36847" s="371"/>
      <c r="B36847" s="371"/>
      <c r="C36847" s="371"/>
      <c r="D36847" s="434"/>
    </row>
    <row r="36848" spans="1:4">
      <c r="A36848" s="371"/>
      <c r="B36848" s="371"/>
      <c r="C36848" s="371"/>
      <c r="D36848" s="434"/>
    </row>
    <row r="36849" spans="1:4">
      <c r="A36849" s="371"/>
      <c r="B36849" s="371"/>
      <c r="C36849" s="371"/>
      <c r="D36849" s="434"/>
    </row>
    <row r="36850" spans="1:4">
      <c r="A36850" s="371"/>
      <c r="B36850" s="371"/>
      <c r="C36850" s="371"/>
      <c r="D36850" s="434"/>
    </row>
    <row r="36851" spans="1:4">
      <c r="A36851" s="371"/>
      <c r="B36851" s="371"/>
      <c r="C36851" s="371"/>
      <c r="D36851" s="434"/>
    </row>
    <row r="36852" spans="1:4">
      <c r="A36852" s="371"/>
      <c r="B36852" s="371"/>
      <c r="C36852" s="371"/>
      <c r="D36852" s="434"/>
    </row>
    <row r="36853" spans="1:4">
      <c r="A36853" s="371"/>
      <c r="B36853" s="371"/>
      <c r="C36853" s="371"/>
      <c r="D36853" s="434"/>
    </row>
    <row r="36854" spans="1:4">
      <c r="A36854" s="371"/>
      <c r="B36854" s="371"/>
      <c r="C36854" s="371"/>
      <c r="D36854" s="434"/>
    </row>
    <row r="36855" spans="1:4">
      <c r="A36855" s="371"/>
      <c r="B36855" s="371"/>
      <c r="C36855" s="371"/>
      <c r="D36855" s="434"/>
    </row>
    <row r="36856" spans="1:4">
      <c r="A36856" s="371"/>
      <c r="B36856" s="371"/>
      <c r="C36856" s="371"/>
      <c r="D36856" s="434"/>
    </row>
    <row r="36857" spans="1:4">
      <c r="A36857" s="371"/>
      <c r="B36857" s="371"/>
      <c r="C36857" s="371"/>
      <c r="D36857" s="434"/>
    </row>
    <row r="36858" spans="1:4">
      <c r="A36858" s="371"/>
      <c r="B36858" s="371"/>
      <c r="C36858" s="371"/>
      <c r="D36858" s="434"/>
    </row>
    <row r="36859" spans="1:4">
      <c r="A36859" s="371"/>
      <c r="B36859" s="371"/>
      <c r="C36859" s="371"/>
      <c r="D36859" s="434"/>
    </row>
    <row r="36860" spans="1:4">
      <c r="A36860" s="371"/>
      <c r="B36860" s="371"/>
      <c r="C36860" s="371"/>
      <c r="D36860" s="434"/>
    </row>
    <row r="36861" spans="1:4">
      <c r="A36861" s="371"/>
      <c r="B36861" s="371"/>
      <c r="C36861" s="371"/>
      <c r="D36861" s="434"/>
    </row>
    <row r="36862" spans="1:4">
      <c r="A36862" s="371"/>
      <c r="B36862" s="371"/>
      <c r="C36862" s="371"/>
      <c r="D36862" s="434"/>
    </row>
    <row r="36863" spans="1:4">
      <c r="A36863" s="371"/>
      <c r="B36863" s="371"/>
      <c r="C36863" s="371"/>
      <c r="D36863" s="434"/>
    </row>
    <row r="36864" spans="1:4">
      <c r="A36864" s="371"/>
      <c r="B36864" s="371"/>
      <c r="C36864" s="371"/>
      <c r="D36864" s="434"/>
    </row>
    <row r="36865" spans="1:4">
      <c r="A36865" s="371"/>
      <c r="B36865" s="371"/>
      <c r="C36865" s="371"/>
      <c r="D36865" s="434"/>
    </row>
    <row r="36866" spans="1:4">
      <c r="A36866" s="371"/>
      <c r="B36866" s="371"/>
      <c r="C36866" s="371"/>
      <c r="D36866" s="434"/>
    </row>
    <row r="36867" spans="1:4">
      <c r="A36867" s="371"/>
      <c r="B36867" s="371"/>
      <c r="C36867" s="371"/>
      <c r="D36867" s="434"/>
    </row>
    <row r="36868" spans="1:4">
      <c r="A36868" s="371"/>
      <c r="B36868" s="371"/>
      <c r="C36868" s="371"/>
      <c r="D36868" s="434"/>
    </row>
    <row r="36869" spans="1:4">
      <c r="A36869" s="371"/>
      <c r="B36869" s="371"/>
      <c r="C36869" s="371"/>
      <c r="D36869" s="434"/>
    </row>
    <row r="36870" spans="1:4">
      <c r="A36870" s="371"/>
      <c r="B36870" s="371"/>
      <c r="C36870" s="371"/>
      <c r="D36870" s="434"/>
    </row>
    <row r="36871" spans="1:4">
      <c r="A36871" s="371"/>
      <c r="B36871" s="371"/>
      <c r="C36871" s="371"/>
      <c r="D36871" s="434"/>
    </row>
    <row r="36872" spans="1:4">
      <c r="A36872" s="371"/>
      <c r="B36872" s="371"/>
      <c r="C36872" s="371"/>
      <c r="D36872" s="434"/>
    </row>
    <row r="36873" spans="1:4">
      <c r="A36873" s="371"/>
      <c r="B36873" s="371"/>
      <c r="C36873" s="371"/>
      <c r="D36873" s="434"/>
    </row>
    <row r="36874" spans="1:4">
      <c r="A36874" s="371"/>
      <c r="B36874" s="371"/>
      <c r="C36874" s="371"/>
      <c r="D36874" s="434"/>
    </row>
    <row r="36875" spans="1:4">
      <c r="A36875" s="371"/>
      <c r="B36875" s="371"/>
      <c r="C36875" s="371"/>
      <c r="D36875" s="434"/>
    </row>
    <row r="36876" spans="1:4">
      <c r="A36876" s="371"/>
      <c r="B36876" s="371"/>
      <c r="C36876" s="371"/>
      <c r="D36876" s="434"/>
    </row>
    <row r="36877" spans="1:4">
      <c r="A36877" s="371"/>
      <c r="B36877" s="371"/>
      <c r="C36877" s="371"/>
      <c r="D36877" s="434"/>
    </row>
    <row r="36878" spans="1:4">
      <c r="A36878" s="371"/>
      <c r="B36878" s="371"/>
      <c r="C36878" s="371"/>
      <c r="D36878" s="434"/>
    </row>
    <row r="36879" spans="1:4">
      <c r="A36879" s="371"/>
      <c r="B36879" s="371"/>
      <c r="C36879" s="371"/>
      <c r="D36879" s="434"/>
    </row>
    <row r="36880" spans="1:4">
      <c r="A36880" s="371"/>
      <c r="B36880" s="371"/>
      <c r="C36880" s="371"/>
      <c r="D36880" s="434"/>
    </row>
    <row r="36881" spans="1:4">
      <c r="A36881" s="371"/>
      <c r="B36881" s="371"/>
      <c r="C36881" s="371"/>
      <c r="D36881" s="434"/>
    </row>
    <row r="36882" spans="1:4">
      <c r="A36882" s="371"/>
      <c r="B36882" s="371"/>
      <c r="C36882" s="371"/>
      <c r="D36882" s="434"/>
    </row>
    <row r="36883" spans="1:4">
      <c r="A36883" s="371"/>
      <c r="B36883" s="371"/>
      <c r="C36883" s="371"/>
      <c r="D36883" s="434"/>
    </row>
    <row r="36884" spans="1:4">
      <c r="A36884" s="371"/>
      <c r="B36884" s="371"/>
      <c r="C36884" s="371"/>
      <c r="D36884" s="434"/>
    </row>
    <row r="36885" spans="1:4">
      <c r="A36885" s="371"/>
      <c r="B36885" s="371"/>
      <c r="C36885" s="371"/>
      <c r="D36885" s="434"/>
    </row>
    <row r="36886" spans="1:4">
      <c r="A36886" s="371"/>
      <c r="B36886" s="371"/>
      <c r="C36886" s="371"/>
      <c r="D36886" s="434"/>
    </row>
    <row r="36887" spans="1:4">
      <c r="A36887" s="371"/>
      <c r="B36887" s="371"/>
      <c r="C36887" s="371"/>
      <c r="D36887" s="434"/>
    </row>
    <row r="36888" spans="1:4">
      <c r="A36888" s="371"/>
      <c r="B36888" s="371"/>
      <c r="C36888" s="371"/>
      <c r="D36888" s="434"/>
    </row>
    <row r="36889" spans="1:4">
      <c r="A36889" s="371"/>
      <c r="B36889" s="371"/>
      <c r="C36889" s="371"/>
      <c r="D36889" s="434"/>
    </row>
    <row r="36890" spans="1:4">
      <c r="A36890" s="371"/>
      <c r="B36890" s="371"/>
      <c r="C36890" s="371"/>
      <c r="D36890" s="434"/>
    </row>
    <row r="36891" spans="1:4">
      <c r="A36891" s="371"/>
      <c r="B36891" s="371"/>
      <c r="C36891" s="371"/>
      <c r="D36891" s="434"/>
    </row>
    <row r="36892" spans="1:4">
      <c r="A36892" s="371"/>
      <c r="B36892" s="371"/>
      <c r="C36892" s="371"/>
      <c r="D36892" s="434"/>
    </row>
    <row r="36893" spans="1:4">
      <c r="A36893" s="371"/>
      <c r="B36893" s="371"/>
      <c r="C36893" s="371"/>
      <c r="D36893" s="434"/>
    </row>
    <row r="36894" spans="1:4">
      <c r="A36894" s="371"/>
      <c r="B36894" s="371"/>
      <c r="C36894" s="371"/>
      <c r="D36894" s="434"/>
    </row>
    <row r="36895" spans="1:4">
      <c r="A36895" s="371"/>
      <c r="B36895" s="371"/>
      <c r="C36895" s="371"/>
      <c r="D36895" s="434"/>
    </row>
    <row r="36896" spans="1:4">
      <c r="A36896" s="371"/>
      <c r="B36896" s="371"/>
      <c r="C36896" s="371"/>
      <c r="D36896" s="434"/>
    </row>
    <row r="36897" spans="1:4">
      <c r="A36897" s="371"/>
      <c r="B36897" s="371"/>
      <c r="C36897" s="371"/>
      <c r="D36897" s="434"/>
    </row>
    <row r="36898" spans="1:4">
      <c r="A36898" s="371"/>
      <c r="B36898" s="371"/>
      <c r="C36898" s="371"/>
      <c r="D36898" s="434"/>
    </row>
    <row r="36899" spans="1:4">
      <c r="A36899" s="371"/>
      <c r="B36899" s="371"/>
      <c r="C36899" s="371"/>
      <c r="D36899" s="434"/>
    </row>
    <row r="36900" spans="1:4">
      <c r="A36900" s="371"/>
      <c r="B36900" s="371"/>
      <c r="C36900" s="371"/>
      <c r="D36900" s="434"/>
    </row>
    <row r="36901" spans="1:4">
      <c r="A36901" s="371"/>
      <c r="B36901" s="371"/>
      <c r="C36901" s="371"/>
      <c r="D36901" s="434"/>
    </row>
    <row r="36902" spans="1:4">
      <c r="A36902" s="371"/>
      <c r="B36902" s="371"/>
      <c r="C36902" s="371"/>
      <c r="D36902" s="434"/>
    </row>
    <row r="36903" spans="1:4">
      <c r="A36903" s="371"/>
      <c r="B36903" s="371"/>
      <c r="C36903" s="371"/>
      <c r="D36903" s="434"/>
    </row>
    <row r="36904" spans="1:4">
      <c r="A36904" s="371"/>
      <c r="B36904" s="371"/>
      <c r="C36904" s="371"/>
      <c r="D36904" s="434"/>
    </row>
    <row r="36905" spans="1:4">
      <c r="A36905" s="371"/>
      <c r="B36905" s="371"/>
      <c r="C36905" s="371"/>
      <c r="D36905" s="434"/>
    </row>
    <row r="36906" spans="1:4">
      <c r="A36906" s="371"/>
      <c r="B36906" s="371"/>
      <c r="C36906" s="371"/>
      <c r="D36906" s="434"/>
    </row>
    <row r="36907" spans="1:4">
      <c r="A36907" s="371"/>
      <c r="B36907" s="371"/>
      <c r="C36907" s="371"/>
      <c r="D36907" s="434"/>
    </row>
    <row r="36908" spans="1:4">
      <c r="A36908" s="371"/>
      <c r="B36908" s="371"/>
      <c r="C36908" s="371"/>
      <c r="D36908" s="434"/>
    </row>
    <row r="36909" spans="1:4">
      <c r="A36909" s="371"/>
      <c r="B36909" s="371"/>
      <c r="C36909" s="371"/>
      <c r="D36909" s="434"/>
    </row>
    <row r="36910" spans="1:4">
      <c r="A36910" s="371"/>
      <c r="B36910" s="371"/>
      <c r="C36910" s="371"/>
      <c r="D36910" s="434"/>
    </row>
    <row r="36911" spans="1:4">
      <c r="A36911" s="371"/>
      <c r="B36911" s="371"/>
      <c r="C36911" s="371"/>
      <c r="D36911" s="434"/>
    </row>
    <row r="36912" spans="1:4">
      <c r="A36912" s="371"/>
      <c r="B36912" s="371"/>
      <c r="C36912" s="371"/>
      <c r="D36912" s="434"/>
    </row>
    <row r="36913" spans="1:4">
      <c r="A36913" s="371"/>
      <c r="B36913" s="371"/>
      <c r="C36913" s="371"/>
      <c r="D36913" s="434"/>
    </row>
    <row r="36914" spans="1:4">
      <c r="A36914" s="371"/>
      <c r="B36914" s="371"/>
      <c r="C36914" s="371"/>
      <c r="D36914" s="434"/>
    </row>
    <row r="36915" spans="1:4">
      <c r="A36915" s="371"/>
      <c r="B36915" s="371"/>
      <c r="C36915" s="371"/>
      <c r="D36915" s="434"/>
    </row>
    <row r="36916" spans="1:4">
      <c r="A36916" s="371"/>
      <c r="B36916" s="371"/>
      <c r="C36916" s="371"/>
      <c r="D36916" s="434"/>
    </row>
    <row r="36917" spans="1:4">
      <c r="A36917" s="371"/>
      <c r="B36917" s="371"/>
      <c r="C36917" s="371"/>
      <c r="D36917" s="434"/>
    </row>
    <row r="36918" spans="1:4">
      <c r="A36918" s="371"/>
      <c r="B36918" s="371"/>
      <c r="C36918" s="371"/>
      <c r="D36918" s="434"/>
    </row>
    <row r="36919" spans="1:4">
      <c r="A36919" s="371"/>
      <c r="B36919" s="371"/>
      <c r="C36919" s="371"/>
      <c r="D36919" s="434"/>
    </row>
    <row r="36920" spans="1:4">
      <c r="A36920" s="371"/>
      <c r="B36920" s="371"/>
      <c r="C36920" s="371"/>
      <c r="D36920" s="434"/>
    </row>
    <row r="36921" spans="1:4">
      <c r="A36921" s="371"/>
      <c r="B36921" s="371"/>
      <c r="C36921" s="371"/>
      <c r="D36921" s="434"/>
    </row>
    <row r="36922" spans="1:4">
      <c r="A36922" s="371"/>
      <c r="B36922" s="371"/>
      <c r="C36922" s="371"/>
      <c r="D36922" s="434"/>
    </row>
    <row r="36923" spans="1:4">
      <c r="A36923" s="371"/>
      <c r="B36923" s="371"/>
      <c r="C36923" s="371"/>
      <c r="D36923" s="434"/>
    </row>
    <row r="36924" spans="1:4">
      <c r="A36924" s="371"/>
      <c r="B36924" s="371"/>
      <c r="C36924" s="371"/>
      <c r="D36924" s="434"/>
    </row>
    <row r="36925" spans="1:4">
      <c r="A36925" s="371"/>
      <c r="B36925" s="371"/>
      <c r="C36925" s="371"/>
      <c r="D36925" s="434"/>
    </row>
    <row r="36926" spans="1:4">
      <c r="A36926" s="371"/>
      <c r="B36926" s="371"/>
      <c r="C36926" s="371"/>
      <c r="D36926" s="434"/>
    </row>
    <row r="36927" spans="1:4">
      <c r="A36927" s="371"/>
      <c r="B36927" s="371"/>
      <c r="C36927" s="371"/>
      <c r="D36927" s="434"/>
    </row>
    <row r="36928" spans="1:4">
      <c r="A36928" s="371"/>
      <c r="B36928" s="371"/>
      <c r="C36928" s="371"/>
      <c r="D36928" s="434"/>
    </row>
    <row r="36929" spans="1:4">
      <c r="A36929" s="371"/>
      <c r="B36929" s="371"/>
      <c r="C36929" s="371"/>
      <c r="D36929" s="434"/>
    </row>
    <row r="36930" spans="1:4">
      <c r="A36930" s="371"/>
      <c r="B36930" s="371"/>
      <c r="C36930" s="371"/>
      <c r="D36930" s="434"/>
    </row>
    <row r="36931" spans="1:4">
      <c r="A36931" s="371"/>
      <c r="B36931" s="371"/>
      <c r="C36931" s="371"/>
      <c r="D36931" s="434"/>
    </row>
    <row r="36932" spans="1:4">
      <c r="A36932" s="371"/>
      <c r="B36932" s="371"/>
      <c r="C36932" s="371"/>
      <c r="D36932" s="434"/>
    </row>
    <row r="36933" spans="1:4">
      <c r="A36933" s="371"/>
      <c r="B36933" s="371"/>
      <c r="C36933" s="371"/>
      <c r="D36933" s="434"/>
    </row>
    <row r="36934" spans="1:4">
      <c r="A36934" s="371"/>
      <c r="B36934" s="371"/>
      <c r="C36934" s="371"/>
      <c r="D36934" s="434"/>
    </row>
    <row r="36935" spans="1:4">
      <c r="A36935" s="371"/>
      <c r="B36935" s="371"/>
      <c r="C36935" s="371"/>
      <c r="D36935" s="434"/>
    </row>
    <row r="36936" spans="1:4">
      <c r="A36936" s="371"/>
      <c r="B36936" s="371"/>
      <c r="C36936" s="371"/>
      <c r="D36936" s="434"/>
    </row>
    <row r="36937" spans="1:4">
      <c r="A36937" s="371"/>
      <c r="B36937" s="371"/>
      <c r="C36937" s="371"/>
      <c r="D36937" s="434"/>
    </row>
    <row r="36938" spans="1:4">
      <c r="A36938" s="371"/>
      <c r="B36938" s="371"/>
      <c r="C36938" s="371"/>
      <c r="D36938" s="434"/>
    </row>
    <row r="36939" spans="1:4">
      <c r="A36939" s="371"/>
      <c r="B36939" s="371"/>
      <c r="C36939" s="371"/>
      <c r="D36939" s="434"/>
    </row>
    <row r="36940" spans="1:4">
      <c r="A36940" s="371"/>
      <c r="B36940" s="371"/>
      <c r="C36940" s="371"/>
      <c r="D36940" s="434"/>
    </row>
    <row r="36941" spans="1:4">
      <c r="A36941" s="371"/>
      <c r="B36941" s="371"/>
      <c r="C36941" s="371"/>
      <c r="D36941" s="434"/>
    </row>
    <row r="36942" spans="1:4">
      <c r="A36942" s="371"/>
      <c r="B36942" s="371"/>
      <c r="C36942" s="371"/>
      <c r="D36942" s="434"/>
    </row>
    <row r="36943" spans="1:4">
      <c r="A36943" s="371"/>
      <c r="B36943" s="371"/>
      <c r="C36943" s="371"/>
      <c r="D36943" s="434"/>
    </row>
    <row r="36944" spans="1:4">
      <c r="A36944" s="371"/>
      <c r="B36944" s="371"/>
      <c r="C36944" s="371"/>
      <c r="D36944" s="434"/>
    </row>
    <row r="36945" spans="1:4">
      <c r="A36945" s="371"/>
      <c r="B36945" s="371"/>
      <c r="C36945" s="371"/>
      <c r="D36945" s="434"/>
    </row>
    <row r="36946" spans="1:4">
      <c r="A36946" s="371"/>
      <c r="B36946" s="371"/>
      <c r="C36946" s="371"/>
      <c r="D36946" s="434"/>
    </row>
    <row r="36947" spans="1:4">
      <c r="A36947" s="371"/>
      <c r="B36947" s="371"/>
      <c r="C36947" s="371"/>
      <c r="D36947" s="434"/>
    </row>
    <row r="36948" spans="1:4">
      <c r="A36948" s="371"/>
      <c r="B36948" s="371"/>
      <c r="C36948" s="371"/>
      <c r="D36948" s="434"/>
    </row>
    <row r="36949" spans="1:4">
      <c r="A36949" s="371"/>
      <c r="B36949" s="371"/>
      <c r="C36949" s="371"/>
      <c r="D36949" s="434"/>
    </row>
    <row r="36950" spans="1:4">
      <c r="A36950" s="371"/>
      <c r="B36950" s="371"/>
      <c r="C36950" s="371"/>
      <c r="D36950" s="434"/>
    </row>
    <row r="36951" spans="1:4">
      <c r="A36951" s="371"/>
      <c r="B36951" s="371"/>
      <c r="C36951" s="371"/>
      <c r="D36951" s="434"/>
    </row>
    <row r="36952" spans="1:4">
      <c r="A36952" s="371"/>
      <c r="B36952" s="371"/>
      <c r="C36952" s="371"/>
      <c r="D36952" s="434"/>
    </row>
    <row r="36953" spans="1:4">
      <c r="A36953" s="371"/>
      <c r="B36953" s="371"/>
      <c r="C36953" s="371"/>
      <c r="D36953" s="434"/>
    </row>
    <row r="36954" spans="1:4">
      <c r="A36954" s="371"/>
      <c r="B36954" s="371"/>
      <c r="C36954" s="371"/>
      <c r="D36954" s="434"/>
    </row>
    <row r="36955" spans="1:4">
      <c r="A36955" s="371"/>
      <c r="B36955" s="371"/>
      <c r="C36955" s="371"/>
      <c r="D36955" s="434"/>
    </row>
    <row r="36956" spans="1:4">
      <c r="A36956" s="371"/>
      <c r="B36956" s="371"/>
      <c r="C36956" s="371"/>
      <c r="D36956" s="434"/>
    </row>
    <row r="36957" spans="1:4">
      <c r="A36957" s="371"/>
      <c r="B36957" s="371"/>
      <c r="C36957" s="371"/>
      <c r="D36957" s="434"/>
    </row>
    <row r="36958" spans="1:4">
      <c r="A36958" s="371"/>
      <c r="B36958" s="371"/>
      <c r="C36958" s="371"/>
      <c r="D36958" s="434"/>
    </row>
    <row r="36959" spans="1:4">
      <c r="A36959" s="371"/>
      <c r="B36959" s="371"/>
      <c r="C36959" s="371"/>
      <c r="D36959" s="434"/>
    </row>
    <row r="36960" spans="1:4">
      <c r="A36960" s="371"/>
      <c r="B36960" s="371"/>
      <c r="C36960" s="371"/>
      <c r="D36960" s="434"/>
    </row>
    <row r="36961" spans="1:4">
      <c r="A36961" s="371"/>
      <c r="B36961" s="371"/>
      <c r="C36961" s="371"/>
      <c r="D36961" s="434"/>
    </row>
    <row r="36962" spans="1:4">
      <c r="A36962" s="371"/>
      <c r="B36962" s="371"/>
      <c r="C36962" s="371"/>
      <c r="D36962" s="434"/>
    </row>
    <row r="36963" spans="1:4">
      <c r="A36963" s="371"/>
      <c r="B36963" s="371"/>
      <c r="C36963" s="371"/>
      <c r="D36963" s="434"/>
    </row>
    <row r="36964" spans="1:4">
      <c r="A36964" s="371"/>
      <c r="B36964" s="371"/>
      <c r="C36964" s="371"/>
      <c r="D36964" s="434"/>
    </row>
    <row r="36965" spans="1:4">
      <c r="A36965" s="371"/>
      <c r="B36965" s="371"/>
      <c r="C36965" s="371"/>
      <c r="D36965" s="434"/>
    </row>
    <row r="36966" spans="1:4">
      <c r="A36966" s="371"/>
      <c r="B36966" s="371"/>
      <c r="C36966" s="371"/>
      <c r="D36966" s="434"/>
    </row>
    <row r="36967" spans="1:4">
      <c r="A36967" s="371"/>
      <c r="B36967" s="371"/>
      <c r="C36967" s="371"/>
      <c r="D36967" s="434"/>
    </row>
    <row r="36968" spans="1:4">
      <c r="A36968" s="371"/>
      <c r="B36968" s="371"/>
      <c r="C36968" s="371"/>
      <c r="D36968" s="434"/>
    </row>
    <row r="36969" spans="1:4">
      <c r="A36969" s="371"/>
      <c r="B36969" s="371"/>
      <c r="C36969" s="371"/>
      <c r="D36969" s="434"/>
    </row>
    <row r="36970" spans="1:4">
      <c r="A36970" s="371"/>
      <c r="B36970" s="371"/>
      <c r="C36970" s="371"/>
      <c r="D36970" s="434"/>
    </row>
    <row r="36971" spans="1:4">
      <c r="A36971" s="371"/>
      <c r="B36971" s="371"/>
      <c r="C36971" s="371"/>
      <c r="D36971" s="434"/>
    </row>
    <row r="36972" spans="1:4">
      <c r="A36972" s="371"/>
      <c r="B36972" s="371"/>
      <c r="C36972" s="371"/>
      <c r="D36972" s="434"/>
    </row>
    <row r="36973" spans="1:4">
      <c r="A36973" s="371"/>
      <c r="B36973" s="371"/>
      <c r="C36973" s="371"/>
      <c r="D36973" s="434"/>
    </row>
    <row r="36974" spans="1:4">
      <c r="A36974" s="371"/>
      <c r="B36974" s="371"/>
      <c r="C36974" s="371"/>
      <c r="D36974" s="434"/>
    </row>
    <row r="36975" spans="1:4">
      <c r="A36975" s="371"/>
      <c r="B36975" s="371"/>
      <c r="C36975" s="371"/>
      <c r="D36975" s="434"/>
    </row>
    <row r="36976" spans="1:4">
      <c r="A36976" s="371"/>
      <c r="B36976" s="371"/>
      <c r="C36976" s="371"/>
      <c r="D36976" s="434"/>
    </row>
    <row r="36977" spans="1:4">
      <c r="A36977" s="371"/>
      <c r="B36977" s="371"/>
      <c r="C36977" s="371"/>
      <c r="D36977" s="434"/>
    </row>
    <row r="36978" spans="1:4">
      <c r="A36978" s="371"/>
      <c r="B36978" s="371"/>
      <c r="C36978" s="371"/>
      <c r="D36978" s="434"/>
    </row>
    <row r="36979" spans="1:4">
      <c r="A36979" s="371"/>
      <c r="B36979" s="371"/>
      <c r="C36979" s="371"/>
      <c r="D36979" s="434"/>
    </row>
    <row r="36980" spans="1:4">
      <c r="A36980" s="371"/>
      <c r="B36980" s="371"/>
      <c r="C36980" s="371"/>
      <c r="D36980" s="434"/>
    </row>
    <row r="36981" spans="1:4">
      <c r="A36981" s="371"/>
      <c r="B36981" s="371"/>
      <c r="C36981" s="371"/>
      <c r="D36981" s="434"/>
    </row>
    <row r="36982" spans="1:4">
      <c r="A36982" s="371"/>
      <c r="B36982" s="371"/>
      <c r="C36982" s="371"/>
      <c r="D36982" s="434"/>
    </row>
    <row r="36983" spans="1:4">
      <c r="A36983" s="371"/>
      <c r="B36983" s="371"/>
      <c r="C36983" s="371"/>
      <c r="D36983" s="434"/>
    </row>
    <row r="36984" spans="1:4">
      <c r="A36984" s="371"/>
      <c r="B36984" s="371"/>
      <c r="C36984" s="371"/>
      <c r="D36984" s="434"/>
    </row>
    <row r="36985" spans="1:4">
      <c r="A36985" s="371"/>
      <c r="B36985" s="371"/>
      <c r="C36985" s="371"/>
      <c r="D36985" s="434"/>
    </row>
    <row r="36986" spans="1:4">
      <c r="A36986" s="371"/>
      <c r="B36986" s="371"/>
      <c r="C36986" s="371"/>
      <c r="D36986" s="434"/>
    </row>
    <row r="36987" spans="1:4">
      <c r="A36987" s="371"/>
      <c r="B36987" s="371"/>
      <c r="C36987" s="371"/>
      <c r="D36987" s="434"/>
    </row>
    <row r="36988" spans="1:4">
      <c r="A36988" s="371"/>
      <c r="B36988" s="371"/>
      <c r="C36988" s="371"/>
      <c r="D36988" s="434"/>
    </row>
    <row r="36989" spans="1:4">
      <c r="A36989" s="371"/>
      <c r="B36989" s="371"/>
      <c r="C36989" s="371"/>
      <c r="D36989" s="434"/>
    </row>
    <row r="36990" spans="1:4">
      <c r="A36990" s="371"/>
      <c r="B36990" s="371"/>
      <c r="C36990" s="371"/>
      <c r="D36990" s="434"/>
    </row>
    <row r="36991" spans="1:4">
      <c r="A36991" s="371"/>
      <c r="B36991" s="371"/>
      <c r="C36991" s="371"/>
      <c r="D36991" s="434"/>
    </row>
    <row r="36992" spans="1:4">
      <c r="A36992" s="371"/>
      <c r="B36992" s="371"/>
      <c r="C36992" s="371"/>
      <c r="D36992" s="434"/>
    </row>
    <row r="36993" spans="1:4">
      <c r="A36993" s="371"/>
      <c r="B36993" s="371"/>
      <c r="C36993" s="371"/>
      <c r="D36993" s="434"/>
    </row>
    <row r="36994" spans="1:4">
      <c r="A36994" s="371"/>
      <c r="B36994" s="371"/>
      <c r="C36994" s="371"/>
      <c r="D36994" s="434"/>
    </row>
    <row r="36995" spans="1:4">
      <c r="A36995" s="371"/>
      <c r="B36995" s="371"/>
      <c r="C36995" s="371"/>
      <c r="D36995" s="434"/>
    </row>
    <row r="36996" spans="1:4">
      <c r="A36996" s="371"/>
      <c r="B36996" s="371"/>
      <c r="C36996" s="371"/>
      <c r="D36996" s="434"/>
    </row>
    <row r="36997" spans="1:4">
      <c r="A36997" s="371"/>
      <c r="B36997" s="371"/>
      <c r="C36997" s="371"/>
      <c r="D36997" s="434"/>
    </row>
    <row r="36998" spans="1:4">
      <c r="A36998" s="371"/>
      <c r="B36998" s="371"/>
      <c r="C36998" s="371"/>
      <c r="D36998" s="434"/>
    </row>
    <row r="36999" spans="1:4">
      <c r="A36999" s="371"/>
      <c r="B36999" s="371"/>
      <c r="C36999" s="371"/>
      <c r="D36999" s="434"/>
    </row>
    <row r="37000" spans="1:4">
      <c r="A37000" s="371"/>
      <c r="B37000" s="371"/>
      <c r="C37000" s="371"/>
      <c r="D37000" s="434"/>
    </row>
    <row r="37001" spans="1:4">
      <c r="A37001" s="371"/>
      <c r="B37001" s="371"/>
      <c r="C37001" s="371"/>
      <c r="D37001" s="434"/>
    </row>
    <row r="37002" spans="1:4">
      <c r="A37002" s="371"/>
      <c r="B37002" s="371"/>
      <c r="C37002" s="371"/>
      <c r="D37002" s="434"/>
    </row>
    <row r="37003" spans="1:4">
      <c r="A37003" s="371"/>
      <c r="B37003" s="371"/>
      <c r="C37003" s="371"/>
      <c r="D37003" s="434"/>
    </row>
    <row r="37004" spans="1:4">
      <c r="A37004" s="371"/>
      <c r="B37004" s="371"/>
      <c r="C37004" s="371"/>
      <c r="D37004" s="434"/>
    </row>
    <row r="37005" spans="1:4">
      <c r="A37005" s="371"/>
      <c r="B37005" s="371"/>
      <c r="C37005" s="371"/>
      <c r="D37005" s="434"/>
    </row>
    <row r="37006" spans="1:4">
      <c r="A37006" s="371"/>
      <c r="B37006" s="371"/>
      <c r="C37006" s="371"/>
      <c r="D37006" s="434"/>
    </row>
    <row r="37007" spans="1:4">
      <c r="A37007" s="371"/>
      <c r="B37007" s="371"/>
      <c r="C37007" s="371"/>
      <c r="D37007" s="434"/>
    </row>
    <row r="37008" spans="1:4">
      <c r="A37008" s="371"/>
      <c r="B37008" s="371"/>
      <c r="C37008" s="371"/>
      <c r="D37008" s="434"/>
    </row>
    <row r="37009" spans="1:4">
      <c r="A37009" s="371"/>
      <c r="B37009" s="371"/>
      <c r="C37009" s="371"/>
      <c r="D37009" s="434"/>
    </row>
    <row r="37010" spans="1:4">
      <c r="A37010" s="371"/>
      <c r="B37010" s="371"/>
      <c r="C37010" s="371"/>
      <c r="D37010" s="434"/>
    </row>
    <row r="37011" spans="1:4">
      <c r="A37011" s="371"/>
      <c r="B37011" s="371"/>
      <c r="C37011" s="371"/>
      <c r="D37011" s="434"/>
    </row>
    <row r="37012" spans="1:4">
      <c r="A37012" s="371"/>
      <c r="B37012" s="371"/>
      <c r="C37012" s="371"/>
      <c r="D37012" s="434"/>
    </row>
    <row r="37013" spans="1:4">
      <c r="A37013" s="371"/>
      <c r="B37013" s="371"/>
      <c r="C37013" s="371"/>
      <c r="D37013" s="434"/>
    </row>
    <row r="37014" spans="1:4">
      <c r="A37014" s="371"/>
      <c r="B37014" s="371"/>
      <c r="C37014" s="371"/>
      <c r="D37014" s="434"/>
    </row>
    <row r="37015" spans="1:4">
      <c r="A37015" s="371"/>
      <c r="B37015" s="371"/>
      <c r="C37015" s="371"/>
      <c r="D37015" s="434"/>
    </row>
    <row r="37016" spans="1:4">
      <c r="A37016" s="371"/>
      <c r="B37016" s="371"/>
      <c r="C37016" s="371"/>
      <c r="D37016" s="434"/>
    </row>
    <row r="37017" spans="1:4">
      <c r="A37017" s="371"/>
      <c r="B37017" s="371"/>
      <c r="C37017" s="371"/>
      <c r="D37017" s="434"/>
    </row>
    <row r="37018" spans="1:4">
      <c r="A37018" s="371"/>
      <c r="B37018" s="371"/>
      <c r="C37018" s="371"/>
      <c r="D37018" s="434"/>
    </row>
    <row r="37019" spans="1:4">
      <c r="A37019" s="371"/>
      <c r="B37019" s="371"/>
      <c r="C37019" s="371"/>
      <c r="D37019" s="434"/>
    </row>
    <row r="37020" spans="1:4">
      <c r="A37020" s="371"/>
      <c r="B37020" s="371"/>
      <c r="C37020" s="371"/>
      <c r="D37020" s="434"/>
    </row>
    <row r="37021" spans="1:4">
      <c r="A37021" s="371"/>
      <c r="B37021" s="371"/>
      <c r="C37021" s="371"/>
      <c r="D37021" s="434"/>
    </row>
    <row r="37022" spans="1:4">
      <c r="A37022" s="371"/>
      <c r="B37022" s="371"/>
      <c r="C37022" s="371"/>
      <c r="D37022" s="434"/>
    </row>
    <row r="37023" spans="1:4">
      <c r="A37023" s="371"/>
      <c r="B37023" s="371"/>
      <c r="C37023" s="371"/>
      <c r="D37023" s="434"/>
    </row>
    <row r="37024" spans="1:4">
      <c r="A37024" s="371"/>
      <c r="B37024" s="371"/>
      <c r="C37024" s="371"/>
      <c r="D37024" s="434"/>
    </row>
    <row r="37025" spans="1:4">
      <c r="A37025" s="371"/>
      <c r="B37025" s="371"/>
      <c r="C37025" s="371"/>
      <c r="D37025" s="434"/>
    </row>
    <row r="37026" spans="1:4">
      <c r="A37026" s="371"/>
      <c r="B37026" s="371"/>
      <c r="C37026" s="371"/>
      <c r="D37026" s="434"/>
    </row>
    <row r="37027" spans="1:4">
      <c r="A37027" s="371"/>
      <c r="B37027" s="371"/>
      <c r="C37027" s="371"/>
      <c r="D37027" s="434"/>
    </row>
    <row r="37028" spans="1:4">
      <c r="A37028" s="371"/>
      <c r="B37028" s="371"/>
      <c r="C37028" s="371"/>
      <c r="D37028" s="434"/>
    </row>
    <row r="37029" spans="1:4">
      <c r="A37029" s="371"/>
      <c r="B37029" s="371"/>
      <c r="C37029" s="371"/>
      <c r="D37029" s="434"/>
    </row>
    <row r="37030" spans="1:4">
      <c r="A37030" s="371"/>
      <c r="B37030" s="371"/>
      <c r="C37030" s="371"/>
      <c r="D37030" s="434"/>
    </row>
    <row r="37031" spans="1:4">
      <c r="A37031" s="371"/>
      <c r="B37031" s="371"/>
      <c r="C37031" s="371"/>
      <c r="D37031" s="434"/>
    </row>
    <row r="37032" spans="1:4">
      <c r="A37032" s="371"/>
      <c r="B37032" s="371"/>
      <c r="C37032" s="371"/>
      <c r="D37032" s="434"/>
    </row>
    <row r="37033" spans="1:4">
      <c r="A37033" s="371"/>
      <c r="B37033" s="371"/>
      <c r="C37033" s="371"/>
      <c r="D37033" s="434"/>
    </row>
    <row r="37034" spans="1:4">
      <c r="A37034" s="371"/>
      <c r="B37034" s="371"/>
      <c r="C37034" s="371"/>
      <c r="D37034" s="434"/>
    </row>
    <row r="37035" spans="1:4">
      <c r="A37035" s="371"/>
      <c r="B37035" s="371"/>
      <c r="C37035" s="371"/>
      <c r="D37035" s="434"/>
    </row>
    <row r="37036" spans="1:4">
      <c r="A37036" s="371"/>
      <c r="B37036" s="371"/>
      <c r="C37036" s="371"/>
      <c r="D37036" s="434"/>
    </row>
    <row r="37037" spans="1:4">
      <c r="A37037" s="371"/>
      <c r="B37037" s="371"/>
      <c r="C37037" s="371"/>
      <c r="D37037" s="434"/>
    </row>
    <row r="37038" spans="1:4">
      <c r="A37038" s="371"/>
      <c r="B37038" s="371"/>
      <c r="C37038" s="371"/>
      <c r="D37038" s="434"/>
    </row>
    <row r="37039" spans="1:4">
      <c r="A37039" s="371"/>
      <c r="B37039" s="371"/>
      <c r="C37039" s="371"/>
      <c r="D37039" s="434"/>
    </row>
    <row r="37040" spans="1:4">
      <c r="A37040" s="371"/>
      <c r="B37040" s="371"/>
      <c r="C37040" s="371"/>
      <c r="D37040" s="434"/>
    </row>
    <row r="37041" spans="1:4">
      <c r="A37041" s="371"/>
      <c r="B37041" s="371"/>
      <c r="C37041" s="371"/>
      <c r="D37041" s="434"/>
    </row>
    <row r="37042" spans="1:4">
      <c r="A37042" s="371"/>
      <c r="B37042" s="371"/>
      <c r="C37042" s="371"/>
      <c r="D37042" s="434"/>
    </row>
    <row r="37043" spans="1:4">
      <c r="A37043" s="371"/>
      <c r="B37043" s="371"/>
      <c r="C37043" s="371"/>
      <c r="D37043" s="434"/>
    </row>
    <row r="37044" spans="1:4">
      <c r="A37044" s="371"/>
      <c r="B37044" s="371"/>
      <c r="C37044" s="371"/>
      <c r="D37044" s="434"/>
    </row>
    <row r="37045" spans="1:4">
      <c r="A37045" s="371"/>
      <c r="B37045" s="371"/>
      <c r="C37045" s="371"/>
      <c r="D37045" s="434"/>
    </row>
    <row r="37046" spans="1:4">
      <c r="A37046" s="371"/>
      <c r="B37046" s="371"/>
      <c r="C37046" s="371"/>
      <c r="D37046" s="434"/>
    </row>
    <row r="37047" spans="1:4">
      <c r="A37047" s="371"/>
      <c r="B37047" s="371"/>
      <c r="C37047" s="371"/>
      <c r="D37047" s="434"/>
    </row>
    <row r="37048" spans="1:4">
      <c r="A37048" s="371"/>
      <c r="B37048" s="371"/>
      <c r="C37048" s="371"/>
      <c r="D37048" s="434"/>
    </row>
    <row r="37049" spans="1:4">
      <c r="A37049" s="371"/>
      <c r="B37049" s="371"/>
      <c r="C37049" s="371"/>
      <c r="D37049" s="434"/>
    </row>
    <row r="37050" spans="1:4">
      <c r="A37050" s="371"/>
      <c r="B37050" s="371"/>
      <c r="C37050" s="371"/>
      <c r="D37050" s="434"/>
    </row>
    <row r="37051" spans="1:4">
      <c r="A37051" s="371"/>
      <c r="B37051" s="371"/>
      <c r="C37051" s="371"/>
      <c r="D37051" s="434"/>
    </row>
    <row r="37052" spans="1:4">
      <c r="A37052" s="371"/>
      <c r="B37052" s="371"/>
      <c r="C37052" s="371"/>
      <c r="D37052" s="434"/>
    </row>
    <row r="37053" spans="1:4">
      <c r="A37053" s="371"/>
      <c r="B37053" s="371"/>
      <c r="C37053" s="371"/>
      <c r="D37053" s="434"/>
    </row>
    <row r="37054" spans="1:4">
      <c r="A37054" s="371"/>
      <c r="B37054" s="371"/>
      <c r="C37054" s="371"/>
      <c r="D37054" s="434"/>
    </row>
    <row r="37055" spans="1:4">
      <c r="A37055" s="371"/>
      <c r="B37055" s="371"/>
      <c r="C37055" s="371"/>
      <c r="D37055" s="434"/>
    </row>
    <row r="37056" spans="1:4">
      <c r="A37056" s="371"/>
      <c r="B37056" s="371"/>
      <c r="C37056" s="371"/>
      <c r="D37056" s="434"/>
    </row>
    <row r="37057" spans="1:4">
      <c r="A37057" s="371"/>
      <c r="B37057" s="371"/>
      <c r="C37057" s="371"/>
      <c r="D37057" s="434"/>
    </row>
    <row r="37058" spans="1:4">
      <c r="A37058" s="371"/>
      <c r="B37058" s="371"/>
      <c r="C37058" s="371"/>
      <c r="D37058" s="434"/>
    </row>
    <row r="37059" spans="1:4">
      <c r="A37059" s="371"/>
      <c r="B37059" s="371"/>
      <c r="C37059" s="371"/>
      <c r="D37059" s="434"/>
    </row>
    <row r="37060" spans="1:4">
      <c r="A37060" s="371"/>
      <c r="B37060" s="371"/>
      <c r="C37060" s="371"/>
      <c r="D37060" s="434"/>
    </row>
    <row r="37061" spans="1:4">
      <c r="A37061" s="371"/>
      <c r="B37061" s="371"/>
      <c r="C37061" s="371"/>
      <c r="D37061" s="434"/>
    </row>
    <row r="37062" spans="1:4">
      <c r="A37062" s="371"/>
      <c r="B37062" s="371"/>
      <c r="C37062" s="371"/>
      <c r="D37062" s="434"/>
    </row>
    <row r="37063" spans="1:4">
      <c r="A37063" s="371"/>
      <c r="B37063" s="371"/>
      <c r="C37063" s="371"/>
      <c r="D37063" s="434"/>
    </row>
    <row r="37064" spans="1:4">
      <c r="A37064" s="371"/>
      <c r="B37064" s="371"/>
      <c r="C37064" s="371"/>
      <c r="D37064" s="434"/>
    </row>
    <row r="37065" spans="1:4">
      <c r="A37065" s="371"/>
      <c r="B37065" s="371"/>
      <c r="C37065" s="371"/>
      <c r="D37065" s="434"/>
    </row>
    <row r="37066" spans="1:4">
      <c r="A37066" s="371"/>
      <c r="B37066" s="371"/>
      <c r="C37066" s="371"/>
      <c r="D37066" s="434"/>
    </row>
    <row r="37067" spans="1:4">
      <c r="A37067" s="371"/>
      <c r="B37067" s="371"/>
      <c r="C37067" s="371"/>
      <c r="D37067" s="434"/>
    </row>
    <row r="37068" spans="1:4">
      <c r="A37068" s="371"/>
      <c r="B37068" s="371"/>
      <c r="C37068" s="371"/>
      <c r="D37068" s="434"/>
    </row>
    <row r="37069" spans="1:4">
      <c r="A37069" s="371"/>
      <c r="B37069" s="371"/>
      <c r="C37069" s="371"/>
      <c r="D37069" s="434"/>
    </row>
    <row r="37070" spans="1:4">
      <c r="A37070" s="371"/>
      <c r="B37070" s="371"/>
      <c r="C37070" s="371"/>
      <c r="D37070" s="434"/>
    </row>
    <row r="37071" spans="1:4">
      <c r="A37071" s="371"/>
      <c r="B37071" s="371"/>
      <c r="C37071" s="371"/>
      <c r="D37071" s="434"/>
    </row>
    <row r="37072" spans="1:4">
      <c r="A37072" s="371"/>
      <c r="B37072" s="371"/>
      <c r="C37072" s="371"/>
      <c r="D37072" s="434"/>
    </row>
    <row r="37073" spans="1:4">
      <c r="A37073" s="371"/>
      <c r="B37073" s="371"/>
      <c r="C37073" s="371"/>
      <c r="D37073" s="434"/>
    </row>
    <row r="37074" spans="1:4">
      <c r="A37074" s="371"/>
      <c r="B37074" s="371"/>
      <c r="C37074" s="371"/>
      <c r="D37074" s="434"/>
    </row>
    <row r="37075" spans="1:4">
      <c r="A37075" s="371"/>
      <c r="B37075" s="371"/>
      <c r="C37075" s="371"/>
      <c r="D37075" s="434"/>
    </row>
    <row r="37076" spans="1:4">
      <c r="A37076" s="371"/>
      <c r="B37076" s="371"/>
      <c r="C37076" s="371"/>
      <c r="D37076" s="434"/>
    </row>
    <row r="37077" spans="1:4">
      <c r="A37077" s="371"/>
      <c r="B37077" s="371"/>
      <c r="C37077" s="371"/>
      <c r="D37077" s="434"/>
    </row>
    <row r="37078" spans="1:4">
      <c r="A37078" s="371"/>
      <c r="B37078" s="371"/>
      <c r="C37078" s="371"/>
      <c r="D37078" s="434"/>
    </row>
    <row r="37079" spans="1:4">
      <c r="A37079" s="371"/>
      <c r="B37079" s="371"/>
      <c r="C37079" s="371"/>
      <c r="D37079" s="434"/>
    </row>
    <row r="37080" spans="1:4">
      <c r="A37080" s="371"/>
      <c r="B37080" s="371"/>
      <c r="C37080" s="371"/>
      <c r="D37080" s="434"/>
    </row>
    <row r="37081" spans="1:4">
      <c r="A37081" s="371"/>
      <c r="B37081" s="371"/>
      <c r="C37081" s="371"/>
      <c r="D37081" s="434"/>
    </row>
    <row r="37082" spans="1:4">
      <c r="A37082" s="371"/>
      <c r="B37082" s="371"/>
      <c r="C37082" s="371"/>
      <c r="D37082" s="434"/>
    </row>
    <row r="37083" spans="1:4">
      <c r="A37083" s="371"/>
      <c r="B37083" s="371"/>
      <c r="C37083" s="371"/>
      <c r="D37083" s="434"/>
    </row>
    <row r="37084" spans="1:4">
      <c r="A37084" s="371"/>
      <c r="B37084" s="371"/>
      <c r="C37084" s="371"/>
      <c r="D37084" s="434"/>
    </row>
    <row r="37085" spans="1:4">
      <c r="A37085" s="371"/>
      <c r="B37085" s="371"/>
      <c r="C37085" s="371"/>
      <c r="D37085" s="434"/>
    </row>
    <row r="37086" spans="1:4">
      <c r="A37086" s="371"/>
      <c r="B37086" s="371"/>
      <c r="C37086" s="371"/>
      <c r="D37086" s="434"/>
    </row>
    <row r="37087" spans="1:4">
      <c r="A37087" s="371"/>
      <c r="B37087" s="371"/>
      <c r="C37087" s="371"/>
      <c r="D37087" s="434"/>
    </row>
    <row r="37088" spans="1:4">
      <c r="A37088" s="371"/>
      <c r="B37088" s="371"/>
      <c r="C37088" s="371"/>
      <c r="D37088" s="434"/>
    </row>
    <row r="37089" spans="1:4">
      <c r="A37089" s="371"/>
      <c r="B37089" s="371"/>
      <c r="C37089" s="371"/>
      <c r="D37089" s="434"/>
    </row>
    <row r="37090" spans="1:4">
      <c r="A37090" s="371"/>
      <c r="B37090" s="371"/>
      <c r="C37090" s="371"/>
      <c r="D37090" s="434"/>
    </row>
    <row r="37091" spans="1:4">
      <c r="A37091" s="371"/>
      <c r="B37091" s="371"/>
      <c r="C37091" s="371"/>
      <c r="D37091" s="434"/>
    </row>
    <row r="37092" spans="1:4">
      <c r="A37092" s="371"/>
      <c r="B37092" s="371"/>
      <c r="C37092" s="371"/>
      <c r="D37092" s="434"/>
    </row>
    <row r="37093" spans="1:4">
      <c r="A37093" s="371"/>
      <c r="B37093" s="371"/>
      <c r="C37093" s="371"/>
      <c r="D37093" s="434"/>
    </row>
    <row r="37094" spans="1:4">
      <c r="A37094" s="371"/>
      <c r="B37094" s="371"/>
      <c r="C37094" s="371"/>
      <c r="D37094" s="434"/>
    </row>
    <row r="37095" spans="1:4">
      <c r="A37095" s="371"/>
      <c r="B37095" s="371"/>
      <c r="C37095" s="371"/>
      <c r="D37095" s="434"/>
    </row>
    <row r="37096" spans="1:4">
      <c r="A37096" s="371"/>
      <c r="B37096" s="371"/>
      <c r="C37096" s="371"/>
      <c r="D37096" s="434"/>
    </row>
    <row r="37097" spans="1:4">
      <c r="A37097" s="371"/>
      <c r="B37097" s="371"/>
      <c r="C37097" s="371"/>
      <c r="D37097" s="434"/>
    </row>
    <row r="37098" spans="1:4">
      <c r="A37098" s="371"/>
      <c r="B37098" s="371"/>
      <c r="C37098" s="371"/>
      <c r="D37098" s="434"/>
    </row>
    <row r="37099" spans="1:4">
      <c r="A37099" s="371"/>
      <c r="B37099" s="371"/>
      <c r="C37099" s="371"/>
      <c r="D37099" s="434"/>
    </row>
    <row r="37100" spans="1:4">
      <c r="A37100" s="371"/>
      <c r="B37100" s="371"/>
      <c r="C37100" s="371"/>
      <c r="D37100" s="434"/>
    </row>
    <row r="37101" spans="1:4">
      <c r="A37101" s="371"/>
      <c r="B37101" s="371"/>
      <c r="C37101" s="371"/>
      <c r="D37101" s="434"/>
    </row>
    <row r="37102" spans="1:4">
      <c r="A37102" s="371"/>
      <c r="B37102" s="371"/>
      <c r="C37102" s="371"/>
      <c r="D37102" s="434"/>
    </row>
    <row r="37103" spans="1:4">
      <c r="A37103" s="371"/>
      <c r="B37103" s="371"/>
      <c r="C37103" s="371"/>
      <c r="D37103" s="434"/>
    </row>
    <row r="37104" spans="1:4">
      <c r="A37104" s="371"/>
      <c r="B37104" s="371"/>
      <c r="C37104" s="371"/>
      <c r="D37104" s="434"/>
    </row>
    <row r="37105" spans="1:4">
      <c r="A37105" s="371"/>
      <c r="B37105" s="371"/>
      <c r="C37105" s="371"/>
      <c r="D37105" s="434"/>
    </row>
    <row r="37106" spans="1:4">
      <c r="A37106" s="371"/>
      <c r="B37106" s="371"/>
      <c r="C37106" s="371"/>
      <c r="D37106" s="434"/>
    </row>
    <row r="37107" spans="1:4">
      <c r="A37107" s="371"/>
      <c r="B37107" s="371"/>
      <c r="C37107" s="371"/>
      <c r="D37107" s="434"/>
    </row>
    <row r="37108" spans="1:4">
      <c r="A37108" s="371"/>
      <c r="B37108" s="371"/>
      <c r="C37108" s="371"/>
      <c r="D37108" s="434"/>
    </row>
    <row r="37109" spans="1:4">
      <c r="A37109" s="371"/>
      <c r="B37109" s="371"/>
      <c r="C37109" s="371"/>
      <c r="D37109" s="434"/>
    </row>
    <row r="37110" spans="1:4">
      <c r="A37110" s="371"/>
      <c r="B37110" s="371"/>
      <c r="C37110" s="371"/>
      <c r="D37110" s="434"/>
    </row>
    <row r="37111" spans="1:4">
      <c r="A37111" s="371"/>
      <c r="B37111" s="371"/>
      <c r="C37111" s="371"/>
      <c r="D37111" s="434"/>
    </row>
    <row r="37112" spans="1:4">
      <c r="A37112" s="371"/>
      <c r="B37112" s="371"/>
      <c r="C37112" s="371"/>
      <c r="D37112" s="434"/>
    </row>
    <row r="37113" spans="1:4">
      <c r="A37113" s="371"/>
      <c r="B37113" s="371"/>
      <c r="C37113" s="371"/>
      <c r="D37113" s="434"/>
    </row>
    <row r="37114" spans="1:4">
      <c r="A37114" s="371"/>
      <c r="B37114" s="371"/>
      <c r="C37114" s="371"/>
      <c r="D37114" s="434"/>
    </row>
    <row r="37115" spans="1:4">
      <c r="A37115" s="371"/>
      <c r="B37115" s="371"/>
      <c r="C37115" s="371"/>
      <c r="D37115" s="434"/>
    </row>
    <row r="37116" spans="1:4">
      <c r="A37116" s="371"/>
      <c r="B37116" s="371"/>
      <c r="C37116" s="371"/>
      <c r="D37116" s="434"/>
    </row>
    <row r="37117" spans="1:4">
      <c r="A37117" s="371"/>
      <c r="B37117" s="371"/>
      <c r="C37117" s="371"/>
      <c r="D37117" s="434"/>
    </row>
    <row r="37118" spans="1:4">
      <c r="A37118" s="371"/>
      <c r="B37118" s="371"/>
      <c r="C37118" s="371"/>
      <c r="D37118" s="434"/>
    </row>
    <row r="37119" spans="1:4">
      <c r="A37119" s="371"/>
      <c r="B37119" s="371"/>
      <c r="C37119" s="371"/>
      <c r="D37119" s="434"/>
    </row>
    <row r="37120" spans="1:4">
      <c r="A37120" s="371"/>
      <c r="B37120" s="371"/>
      <c r="C37120" s="371"/>
      <c r="D37120" s="434"/>
    </row>
    <row r="37121" spans="1:4">
      <c r="A37121" s="371"/>
      <c r="B37121" s="371"/>
      <c r="C37121" s="371"/>
      <c r="D37121" s="434"/>
    </row>
    <row r="37122" spans="1:4">
      <c r="A37122" s="371"/>
      <c r="B37122" s="371"/>
      <c r="C37122" s="371"/>
      <c r="D37122" s="434"/>
    </row>
    <row r="37123" spans="1:4">
      <c r="A37123" s="371"/>
      <c r="B37123" s="371"/>
      <c r="C37123" s="371"/>
      <c r="D37123" s="434"/>
    </row>
    <row r="37124" spans="1:4">
      <c r="A37124" s="371"/>
      <c r="B37124" s="371"/>
      <c r="C37124" s="371"/>
      <c r="D37124" s="434"/>
    </row>
    <row r="37125" spans="1:4">
      <c r="A37125" s="371"/>
      <c r="B37125" s="371"/>
      <c r="C37125" s="371"/>
      <c r="D37125" s="434"/>
    </row>
    <row r="37126" spans="1:4">
      <c r="A37126" s="371"/>
      <c r="B37126" s="371"/>
      <c r="C37126" s="371"/>
      <c r="D37126" s="434"/>
    </row>
    <row r="37127" spans="1:4">
      <c r="A37127" s="371"/>
      <c r="B37127" s="371"/>
      <c r="C37127" s="371"/>
      <c r="D37127" s="434"/>
    </row>
    <row r="37128" spans="1:4">
      <c r="A37128" s="371"/>
      <c r="B37128" s="371"/>
      <c r="C37128" s="371"/>
      <c r="D37128" s="434"/>
    </row>
    <row r="37129" spans="1:4">
      <c r="A37129" s="371"/>
      <c r="B37129" s="371"/>
      <c r="C37129" s="371"/>
      <c r="D37129" s="434"/>
    </row>
    <row r="37130" spans="1:4">
      <c r="A37130" s="371"/>
      <c r="B37130" s="371"/>
      <c r="C37130" s="371"/>
      <c r="D37130" s="434"/>
    </row>
    <row r="37131" spans="1:4">
      <c r="A37131" s="371"/>
      <c r="B37131" s="371"/>
      <c r="C37131" s="371"/>
      <c r="D37131" s="434"/>
    </row>
    <row r="37132" spans="1:4">
      <c r="A37132" s="371"/>
      <c r="B37132" s="371"/>
      <c r="C37132" s="371"/>
      <c r="D37132" s="434"/>
    </row>
    <row r="37133" spans="1:4">
      <c r="A37133" s="371"/>
      <c r="B37133" s="371"/>
      <c r="C37133" s="371"/>
      <c r="D37133" s="434"/>
    </row>
    <row r="37134" spans="1:4">
      <c r="A37134" s="371"/>
      <c r="B37134" s="371"/>
      <c r="C37134" s="371"/>
      <c r="D37134" s="434"/>
    </row>
    <row r="37135" spans="1:4">
      <c r="A37135" s="371"/>
      <c r="B37135" s="371"/>
      <c r="C37135" s="371"/>
      <c r="D37135" s="434"/>
    </row>
    <row r="37136" spans="1:4">
      <c r="A37136" s="371"/>
      <c r="B37136" s="371"/>
      <c r="C37136" s="371"/>
      <c r="D37136" s="434"/>
    </row>
    <row r="37137" spans="1:4">
      <c r="A37137" s="371"/>
      <c r="B37137" s="371"/>
      <c r="C37137" s="371"/>
      <c r="D37137" s="434"/>
    </row>
    <row r="37138" spans="1:4">
      <c r="A37138" s="371"/>
      <c r="B37138" s="371"/>
      <c r="C37138" s="371"/>
      <c r="D37138" s="434"/>
    </row>
    <row r="37139" spans="1:4">
      <c r="A37139" s="371"/>
      <c r="B37139" s="371"/>
      <c r="C37139" s="371"/>
      <c r="D37139" s="434"/>
    </row>
    <row r="37140" spans="1:4">
      <c r="A37140" s="371"/>
      <c r="B37140" s="371"/>
      <c r="C37140" s="371"/>
      <c r="D37140" s="434"/>
    </row>
    <row r="37141" spans="1:4">
      <c r="A37141" s="371"/>
      <c r="B37141" s="371"/>
      <c r="C37141" s="371"/>
      <c r="D37141" s="434"/>
    </row>
    <row r="37142" spans="1:4">
      <c r="A37142" s="371"/>
      <c r="B37142" s="371"/>
      <c r="C37142" s="371"/>
      <c r="D37142" s="434"/>
    </row>
    <row r="37143" spans="1:4">
      <c r="A37143" s="371"/>
      <c r="B37143" s="371"/>
      <c r="C37143" s="371"/>
      <c r="D37143" s="434"/>
    </row>
    <row r="37144" spans="1:4">
      <c r="A37144" s="371"/>
      <c r="B37144" s="371"/>
      <c r="C37144" s="371"/>
      <c r="D37144" s="434"/>
    </row>
    <row r="37145" spans="1:4">
      <c r="A37145" s="371"/>
      <c r="B37145" s="371"/>
      <c r="C37145" s="371"/>
      <c r="D37145" s="434"/>
    </row>
    <row r="37146" spans="1:4">
      <c r="A37146" s="371"/>
      <c r="B37146" s="371"/>
      <c r="C37146" s="371"/>
      <c r="D37146" s="434"/>
    </row>
    <row r="37147" spans="1:4">
      <c r="A37147" s="371"/>
      <c r="B37147" s="371"/>
      <c r="C37147" s="371"/>
      <c r="D37147" s="434"/>
    </row>
    <row r="37148" spans="1:4">
      <c r="A37148" s="371"/>
      <c r="B37148" s="371"/>
      <c r="C37148" s="371"/>
      <c r="D37148" s="434"/>
    </row>
    <row r="37149" spans="1:4">
      <c r="A37149" s="371"/>
      <c r="B37149" s="371"/>
      <c r="C37149" s="371"/>
      <c r="D37149" s="434"/>
    </row>
    <row r="37150" spans="1:4">
      <c r="A37150" s="371"/>
      <c r="B37150" s="371"/>
      <c r="C37150" s="371"/>
      <c r="D37150" s="434"/>
    </row>
    <row r="37151" spans="1:4">
      <c r="A37151" s="371"/>
      <c r="B37151" s="371"/>
      <c r="C37151" s="371"/>
      <c r="D37151" s="434"/>
    </row>
    <row r="37152" spans="1:4">
      <c r="A37152" s="371"/>
      <c r="B37152" s="371"/>
      <c r="C37152" s="371"/>
      <c r="D37152" s="434"/>
    </row>
    <row r="37153" spans="1:4">
      <c r="A37153" s="371"/>
      <c r="B37153" s="371"/>
      <c r="C37153" s="371"/>
      <c r="D37153" s="434"/>
    </row>
    <row r="37154" spans="1:4">
      <c r="A37154" s="371"/>
      <c r="B37154" s="371"/>
      <c r="C37154" s="371"/>
      <c r="D37154" s="434"/>
    </row>
    <row r="37155" spans="1:4">
      <c r="A37155" s="371"/>
      <c r="B37155" s="371"/>
      <c r="C37155" s="371"/>
      <c r="D37155" s="434"/>
    </row>
    <row r="37156" spans="1:4">
      <c r="A37156" s="371"/>
      <c r="B37156" s="371"/>
      <c r="C37156" s="371"/>
      <c r="D37156" s="434"/>
    </row>
    <row r="37157" spans="1:4">
      <c r="A37157" s="371"/>
      <c r="B37157" s="371"/>
      <c r="C37157" s="371"/>
      <c r="D37157" s="434"/>
    </row>
    <row r="37158" spans="1:4">
      <c r="A37158" s="371"/>
      <c r="B37158" s="371"/>
      <c r="C37158" s="371"/>
      <c r="D37158" s="434"/>
    </row>
    <row r="37159" spans="1:4">
      <c r="A37159" s="371"/>
      <c r="B37159" s="371"/>
      <c r="C37159" s="371"/>
      <c r="D37159" s="434"/>
    </row>
    <row r="37160" spans="1:4">
      <c r="A37160" s="371"/>
      <c r="B37160" s="371"/>
      <c r="C37160" s="371"/>
      <c r="D37160" s="434"/>
    </row>
    <row r="37161" spans="1:4">
      <c r="A37161" s="371"/>
      <c r="B37161" s="371"/>
      <c r="C37161" s="371"/>
      <c r="D37161" s="434"/>
    </row>
    <row r="37162" spans="1:4">
      <c r="A37162" s="371"/>
      <c r="B37162" s="371"/>
      <c r="C37162" s="371"/>
      <c r="D37162" s="434"/>
    </row>
    <row r="37163" spans="1:4">
      <c r="A37163" s="371"/>
      <c r="B37163" s="371"/>
      <c r="C37163" s="371"/>
      <c r="D37163" s="434"/>
    </row>
    <row r="37164" spans="1:4">
      <c r="A37164" s="371"/>
      <c r="B37164" s="371"/>
      <c r="C37164" s="371"/>
      <c r="D37164" s="434"/>
    </row>
    <row r="37165" spans="1:4">
      <c r="A37165" s="371"/>
      <c r="B37165" s="371"/>
      <c r="C37165" s="371"/>
      <c r="D37165" s="434"/>
    </row>
    <row r="37166" spans="1:4">
      <c r="A37166" s="371"/>
      <c r="B37166" s="371"/>
      <c r="C37166" s="371"/>
      <c r="D37166" s="434"/>
    </row>
    <row r="37167" spans="1:4">
      <c r="A37167" s="371"/>
      <c r="B37167" s="371"/>
      <c r="C37167" s="371"/>
      <c r="D37167" s="434"/>
    </row>
    <row r="37168" spans="1:4">
      <c r="A37168" s="371"/>
      <c r="B37168" s="371"/>
      <c r="C37168" s="371"/>
      <c r="D37168" s="434"/>
    </row>
    <row r="37169" spans="1:4">
      <c r="A37169" s="371"/>
      <c r="B37169" s="371"/>
      <c r="C37169" s="371"/>
      <c r="D37169" s="434"/>
    </row>
    <row r="37170" spans="1:4">
      <c r="A37170" s="371"/>
      <c r="B37170" s="371"/>
      <c r="C37170" s="371"/>
      <c r="D37170" s="434"/>
    </row>
    <row r="37171" spans="1:4">
      <c r="A37171" s="371"/>
      <c r="B37171" s="371"/>
      <c r="C37171" s="371"/>
      <c r="D37171" s="434"/>
    </row>
    <row r="37172" spans="1:4">
      <c r="A37172" s="371"/>
      <c r="B37172" s="371"/>
      <c r="C37172" s="371"/>
      <c r="D37172" s="434"/>
    </row>
    <row r="37173" spans="1:4">
      <c r="A37173" s="371"/>
      <c r="B37173" s="371"/>
      <c r="C37173" s="371"/>
      <c r="D37173" s="434"/>
    </row>
    <row r="37174" spans="1:4">
      <c r="A37174" s="371"/>
      <c r="B37174" s="371"/>
      <c r="C37174" s="371"/>
      <c r="D37174" s="434"/>
    </row>
    <row r="37175" spans="1:4">
      <c r="A37175" s="371"/>
      <c r="B37175" s="371"/>
      <c r="C37175" s="371"/>
      <c r="D37175" s="434"/>
    </row>
    <row r="37176" spans="1:4">
      <c r="A37176" s="371"/>
      <c r="B37176" s="371"/>
      <c r="C37176" s="371"/>
      <c r="D37176" s="434"/>
    </row>
    <row r="37177" spans="1:4">
      <c r="A37177" s="371"/>
      <c r="B37177" s="371"/>
      <c r="C37177" s="371"/>
      <c r="D37177" s="434"/>
    </row>
    <row r="37178" spans="1:4">
      <c r="A37178" s="371"/>
      <c r="B37178" s="371"/>
      <c r="C37178" s="371"/>
      <c r="D37178" s="434"/>
    </row>
    <row r="37179" spans="1:4">
      <c r="A37179" s="371"/>
      <c r="B37179" s="371"/>
      <c r="C37179" s="371"/>
      <c r="D37179" s="434"/>
    </row>
    <row r="37180" spans="1:4">
      <c r="A37180" s="371"/>
      <c r="B37180" s="371"/>
      <c r="C37180" s="371"/>
      <c r="D37180" s="434"/>
    </row>
    <row r="37181" spans="1:4">
      <c r="A37181" s="371"/>
      <c r="B37181" s="371"/>
      <c r="C37181" s="371"/>
      <c r="D37181" s="434"/>
    </row>
    <row r="37182" spans="1:4">
      <c r="A37182" s="371"/>
      <c r="B37182" s="371"/>
      <c r="C37182" s="371"/>
      <c r="D37182" s="434"/>
    </row>
    <row r="37183" spans="1:4">
      <c r="A37183" s="371"/>
      <c r="B37183" s="371"/>
      <c r="C37183" s="371"/>
      <c r="D37183" s="434"/>
    </row>
    <row r="37184" spans="1:4">
      <c r="A37184" s="371"/>
      <c r="B37184" s="371"/>
      <c r="C37184" s="371"/>
      <c r="D37184" s="434"/>
    </row>
    <row r="37185" spans="1:4">
      <c r="A37185" s="371"/>
      <c r="B37185" s="371"/>
      <c r="C37185" s="371"/>
      <c r="D37185" s="434"/>
    </row>
    <row r="37186" spans="1:4">
      <c r="A37186" s="371"/>
      <c r="B37186" s="371"/>
      <c r="C37186" s="371"/>
      <c r="D37186" s="434"/>
    </row>
    <row r="37187" spans="1:4">
      <c r="A37187" s="371"/>
      <c r="B37187" s="371"/>
      <c r="C37187" s="371"/>
      <c r="D37187" s="434"/>
    </row>
    <row r="37188" spans="1:4">
      <c r="A37188" s="371"/>
      <c r="B37188" s="371"/>
      <c r="C37188" s="371"/>
      <c r="D37188" s="434"/>
    </row>
    <row r="37189" spans="1:4">
      <c r="A37189" s="371"/>
      <c r="B37189" s="371"/>
      <c r="C37189" s="371"/>
      <c r="D37189" s="434"/>
    </row>
    <row r="37190" spans="1:4">
      <c r="A37190" s="371"/>
      <c r="B37190" s="371"/>
      <c r="C37190" s="371"/>
      <c r="D37190" s="434"/>
    </row>
    <row r="37191" spans="1:4">
      <c r="A37191" s="371"/>
      <c r="B37191" s="371"/>
      <c r="C37191" s="371"/>
      <c r="D37191" s="434"/>
    </row>
    <row r="37192" spans="1:4">
      <c r="A37192" s="371"/>
      <c r="B37192" s="371"/>
      <c r="C37192" s="371"/>
      <c r="D37192" s="434"/>
    </row>
    <row r="37193" spans="1:4">
      <c r="A37193" s="371"/>
      <c r="B37193" s="371"/>
      <c r="C37193" s="371"/>
      <c r="D37193" s="434"/>
    </row>
    <row r="37194" spans="1:4">
      <c r="A37194" s="371"/>
      <c r="B37194" s="371"/>
      <c r="C37194" s="371"/>
      <c r="D37194" s="434"/>
    </row>
    <row r="37195" spans="1:4">
      <c r="A37195" s="371"/>
      <c r="B37195" s="371"/>
      <c r="C37195" s="371"/>
      <c r="D37195" s="434"/>
    </row>
    <row r="37196" spans="1:4">
      <c r="A37196" s="371"/>
      <c r="B37196" s="371"/>
      <c r="C37196" s="371"/>
      <c r="D37196" s="434"/>
    </row>
    <row r="37197" spans="1:4">
      <c r="A37197" s="371"/>
      <c r="B37197" s="371"/>
      <c r="C37197" s="371"/>
      <c r="D37197" s="434"/>
    </row>
    <row r="37198" spans="1:4">
      <c r="A37198" s="371"/>
      <c r="B37198" s="371"/>
      <c r="C37198" s="371"/>
      <c r="D37198" s="434"/>
    </row>
    <row r="37199" spans="1:4">
      <c r="A37199" s="371"/>
      <c r="B37199" s="371"/>
      <c r="C37199" s="371"/>
      <c r="D37199" s="434"/>
    </row>
    <row r="37200" spans="1:4">
      <c r="A37200" s="371"/>
      <c r="B37200" s="371"/>
      <c r="C37200" s="371"/>
      <c r="D37200" s="434"/>
    </row>
    <row r="37201" spans="1:4">
      <c r="A37201" s="371"/>
      <c r="B37201" s="371"/>
      <c r="C37201" s="371"/>
      <c r="D37201" s="434"/>
    </row>
    <row r="37202" spans="1:4">
      <c r="A37202" s="371"/>
      <c r="B37202" s="371"/>
      <c r="C37202" s="371"/>
      <c r="D37202" s="434"/>
    </row>
    <row r="37203" spans="1:4">
      <c r="A37203" s="371"/>
      <c r="B37203" s="371"/>
      <c r="C37203" s="371"/>
      <c r="D37203" s="434"/>
    </row>
    <row r="37204" spans="1:4">
      <c r="A37204" s="371"/>
      <c r="B37204" s="371"/>
      <c r="C37204" s="371"/>
      <c r="D37204" s="434"/>
    </row>
    <row r="37205" spans="1:4">
      <c r="A37205" s="371"/>
      <c r="B37205" s="371"/>
      <c r="C37205" s="371"/>
      <c r="D37205" s="434"/>
    </row>
    <row r="37206" spans="1:4">
      <c r="A37206" s="371"/>
      <c r="B37206" s="371"/>
      <c r="C37206" s="371"/>
      <c r="D37206" s="434"/>
    </row>
    <row r="37207" spans="1:4">
      <c r="A37207" s="371"/>
      <c r="B37207" s="371"/>
      <c r="C37207" s="371"/>
      <c r="D37207" s="434"/>
    </row>
    <row r="37208" spans="1:4">
      <c r="A37208" s="371"/>
      <c r="B37208" s="371"/>
      <c r="C37208" s="371"/>
      <c r="D37208" s="434"/>
    </row>
    <row r="37209" spans="1:4">
      <c r="A37209" s="371"/>
      <c r="B37209" s="371"/>
      <c r="C37209" s="371"/>
      <c r="D37209" s="434"/>
    </row>
    <row r="37210" spans="1:4">
      <c r="A37210" s="371"/>
      <c r="B37210" s="371"/>
      <c r="C37210" s="371"/>
      <c r="D37210" s="434"/>
    </row>
    <row r="37211" spans="1:4">
      <c r="A37211" s="371"/>
      <c r="B37211" s="371"/>
      <c r="C37211" s="371"/>
      <c r="D37211" s="434"/>
    </row>
    <row r="37212" spans="1:4">
      <c r="A37212" s="371"/>
      <c r="B37212" s="371"/>
      <c r="C37212" s="371"/>
      <c r="D37212" s="434"/>
    </row>
    <row r="37213" spans="1:4">
      <c r="A37213" s="371"/>
      <c r="B37213" s="371"/>
      <c r="C37213" s="371"/>
      <c r="D37213" s="434"/>
    </row>
    <row r="37214" spans="1:4">
      <c r="A37214" s="371"/>
      <c r="B37214" s="371"/>
      <c r="C37214" s="371"/>
      <c r="D37214" s="434"/>
    </row>
    <row r="37215" spans="1:4">
      <c r="A37215" s="371"/>
      <c r="B37215" s="371"/>
      <c r="C37215" s="371"/>
      <c r="D37215" s="434"/>
    </row>
    <row r="37216" spans="1:4">
      <c r="A37216" s="371"/>
      <c r="B37216" s="371"/>
      <c r="C37216" s="371"/>
      <c r="D37216" s="434"/>
    </row>
    <row r="37217" spans="1:4">
      <c r="A37217" s="371"/>
      <c r="B37217" s="371"/>
      <c r="C37217" s="371"/>
      <c r="D37217" s="434"/>
    </row>
    <row r="37218" spans="1:4">
      <c r="A37218" s="371"/>
      <c r="B37218" s="371"/>
      <c r="C37218" s="371"/>
      <c r="D37218" s="434"/>
    </row>
    <row r="37219" spans="1:4">
      <c r="A37219" s="371"/>
      <c r="B37219" s="371"/>
      <c r="C37219" s="371"/>
      <c r="D37219" s="434"/>
    </row>
    <row r="37220" spans="1:4">
      <c r="A37220" s="371"/>
      <c r="B37220" s="371"/>
      <c r="C37220" s="371"/>
      <c r="D37220" s="434"/>
    </row>
    <row r="37221" spans="1:4">
      <c r="A37221" s="371"/>
      <c r="B37221" s="371"/>
      <c r="C37221" s="371"/>
      <c r="D37221" s="434"/>
    </row>
    <row r="37222" spans="1:4">
      <c r="A37222" s="371"/>
      <c r="B37222" s="371"/>
      <c r="C37222" s="371"/>
      <c r="D37222" s="434"/>
    </row>
    <row r="37223" spans="1:4">
      <c r="A37223" s="371"/>
      <c r="B37223" s="371"/>
      <c r="C37223" s="371"/>
      <c r="D37223" s="434"/>
    </row>
    <row r="37224" spans="1:4">
      <c r="A37224" s="371"/>
      <c r="B37224" s="371"/>
      <c r="C37224" s="371"/>
      <c r="D37224" s="434"/>
    </row>
    <row r="37225" spans="1:4">
      <c r="A37225" s="371"/>
      <c r="B37225" s="371"/>
      <c r="C37225" s="371"/>
      <c r="D37225" s="434"/>
    </row>
    <row r="37226" spans="1:4">
      <c r="A37226" s="371"/>
      <c r="B37226" s="371"/>
      <c r="C37226" s="371"/>
      <c r="D37226" s="434"/>
    </row>
    <row r="37227" spans="1:4">
      <c r="A37227" s="371"/>
      <c r="B37227" s="371"/>
      <c r="C37227" s="371"/>
      <c r="D37227" s="434"/>
    </row>
    <row r="37228" spans="1:4">
      <c r="A37228" s="371"/>
      <c r="B37228" s="371"/>
      <c r="C37228" s="371"/>
      <c r="D37228" s="434"/>
    </row>
    <row r="37229" spans="1:4">
      <c r="A37229" s="371"/>
      <c r="B37229" s="371"/>
      <c r="C37229" s="371"/>
      <c r="D37229" s="434"/>
    </row>
    <row r="37230" spans="1:4">
      <c r="A37230" s="371"/>
      <c r="B37230" s="371"/>
      <c r="C37230" s="371"/>
      <c r="D37230" s="434"/>
    </row>
    <row r="37231" spans="1:4">
      <c r="A37231" s="371"/>
      <c r="B37231" s="371"/>
      <c r="C37231" s="371"/>
      <c r="D37231" s="434"/>
    </row>
    <row r="37232" spans="1:4">
      <c r="A37232" s="371"/>
      <c r="B37232" s="371"/>
      <c r="C37232" s="371"/>
      <c r="D37232" s="434"/>
    </row>
    <row r="37233" spans="1:4">
      <c r="A37233" s="371"/>
      <c r="B37233" s="371"/>
      <c r="C37233" s="371"/>
      <c r="D37233" s="434"/>
    </row>
    <row r="37234" spans="1:4">
      <c r="A37234" s="371"/>
      <c r="B37234" s="371"/>
      <c r="C37234" s="371"/>
      <c r="D37234" s="434"/>
    </row>
    <row r="37235" spans="1:4">
      <c r="A37235" s="371"/>
      <c r="B37235" s="371"/>
      <c r="C37235" s="371"/>
      <c r="D37235" s="434"/>
    </row>
    <row r="37236" spans="1:4">
      <c r="A37236" s="371"/>
      <c r="B37236" s="371"/>
      <c r="C37236" s="371"/>
      <c r="D37236" s="434"/>
    </row>
    <row r="37237" spans="1:4">
      <c r="A37237" s="371"/>
      <c r="B37237" s="371"/>
      <c r="C37237" s="371"/>
      <c r="D37237" s="434"/>
    </row>
    <row r="37238" spans="1:4">
      <c r="A37238" s="371"/>
      <c r="B37238" s="371"/>
      <c r="C37238" s="371"/>
      <c r="D37238" s="434"/>
    </row>
    <row r="37239" spans="1:4">
      <c r="A37239" s="371"/>
      <c r="B37239" s="371"/>
      <c r="C37239" s="371"/>
      <c r="D37239" s="434"/>
    </row>
    <row r="37240" spans="1:4">
      <c r="A37240" s="371"/>
      <c r="B37240" s="371"/>
      <c r="C37240" s="371"/>
      <c r="D37240" s="434"/>
    </row>
    <row r="37241" spans="1:4">
      <c r="A37241" s="371"/>
      <c r="B37241" s="371"/>
      <c r="C37241" s="371"/>
      <c r="D37241" s="434"/>
    </row>
    <row r="37242" spans="1:4">
      <c r="A37242" s="371"/>
      <c r="B37242" s="371"/>
      <c r="C37242" s="371"/>
      <c r="D37242" s="434"/>
    </row>
    <row r="37243" spans="1:4">
      <c r="A37243" s="371"/>
      <c r="B37243" s="371"/>
      <c r="C37243" s="371"/>
      <c r="D37243" s="434"/>
    </row>
    <row r="37244" spans="1:4">
      <c r="A37244" s="371"/>
      <c r="B37244" s="371"/>
      <c r="C37244" s="371"/>
      <c r="D37244" s="434"/>
    </row>
    <row r="37245" spans="1:4">
      <c r="A37245" s="371"/>
      <c r="B37245" s="371"/>
      <c r="C37245" s="371"/>
      <c r="D37245" s="434"/>
    </row>
    <row r="37246" spans="1:4">
      <c r="A37246" s="371"/>
      <c r="B37246" s="371"/>
      <c r="C37246" s="371"/>
      <c r="D37246" s="434"/>
    </row>
    <row r="37247" spans="1:4">
      <c r="A37247" s="371"/>
      <c r="B37247" s="371"/>
      <c r="C37247" s="371"/>
      <c r="D37247" s="434"/>
    </row>
    <row r="37248" spans="1:4">
      <c r="A37248" s="371"/>
      <c r="B37248" s="371"/>
      <c r="C37248" s="371"/>
      <c r="D37248" s="434"/>
    </row>
    <row r="37249" spans="1:4">
      <c r="A37249" s="371"/>
      <c r="B37249" s="371"/>
      <c r="C37249" s="371"/>
      <c r="D37249" s="434"/>
    </row>
    <row r="37250" spans="1:4">
      <c r="A37250" s="371"/>
      <c r="B37250" s="371"/>
      <c r="C37250" s="371"/>
      <c r="D37250" s="434"/>
    </row>
    <row r="37251" spans="1:4">
      <c r="A37251" s="371"/>
      <c r="B37251" s="371"/>
      <c r="C37251" s="371"/>
      <c r="D37251" s="434"/>
    </row>
    <row r="37252" spans="1:4">
      <c r="A37252" s="371"/>
      <c r="B37252" s="371"/>
      <c r="C37252" s="371"/>
      <c r="D37252" s="434"/>
    </row>
    <row r="37253" spans="1:4">
      <c r="A37253" s="371"/>
      <c r="B37253" s="371"/>
      <c r="C37253" s="371"/>
      <c r="D37253" s="434"/>
    </row>
    <row r="37254" spans="1:4">
      <c r="A37254" s="371"/>
      <c r="B37254" s="371"/>
      <c r="C37254" s="371"/>
      <c r="D37254" s="434"/>
    </row>
    <row r="37255" spans="1:4">
      <c r="A37255" s="371"/>
      <c r="B37255" s="371"/>
      <c r="C37255" s="371"/>
      <c r="D37255" s="434"/>
    </row>
    <row r="37256" spans="1:4">
      <c r="A37256" s="371"/>
      <c r="B37256" s="371"/>
      <c r="C37256" s="371"/>
      <c r="D37256" s="434"/>
    </row>
    <row r="37257" spans="1:4">
      <c r="A37257" s="371"/>
      <c r="B37257" s="371"/>
      <c r="C37257" s="371"/>
      <c r="D37257" s="434"/>
    </row>
    <row r="37258" spans="1:4">
      <c r="A37258" s="371"/>
      <c r="B37258" s="371"/>
      <c r="C37258" s="371"/>
      <c r="D37258" s="434"/>
    </row>
    <row r="37259" spans="1:4">
      <c r="A37259" s="371"/>
      <c r="B37259" s="371"/>
      <c r="C37259" s="371"/>
      <c r="D37259" s="434"/>
    </row>
    <row r="37260" spans="1:4">
      <c r="A37260" s="371"/>
      <c r="B37260" s="371"/>
      <c r="C37260" s="371"/>
      <c r="D37260" s="434"/>
    </row>
    <row r="37261" spans="1:4">
      <c r="A37261" s="371"/>
      <c r="B37261" s="371"/>
      <c r="C37261" s="371"/>
      <c r="D37261" s="434"/>
    </row>
    <row r="37262" spans="1:4">
      <c r="A37262" s="371"/>
      <c r="B37262" s="371"/>
      <c r="C37262" s="371"/>
      <c r="D37262" s="434"/>
    </row>
    <row r="37263" spans="1:4">
      <c r="A37263" s="371"/>
      <c r="B37263" s="371"/>
      <c r="C37263" s="371"/>
      <c r="D37263" s="434"/>
    </row>
    <row r="37264" spans="1:4">
      <c r="A37264" s="371"/>
      <c r="B37264" s="371"/>
      <c r="C37264" s="371"/>
      <c r="D37264" s="434"/>
    </row>
    <row r="37265" spans="1:4">
      <c r="A37265" s="371"/>
      <c r="B37265" s="371"/>
      <c r="C37265" s="371"/>
      <c r="D37265" s="434"/>
    </row>
    <row r="37266" spans="1:4">
      <c r="A37266" s="371"/>
      <c r="B37266" s="371"/>
      <c r="C37266" s="371"/>
      <c r="D37266" s="434"/>
    </row>
    <row r="37267" spans="1:4">
      <c r="A37267" s="371"/>
      <c r="B37267" s="371"/>
      <c r="C37267" s="371"/>
      <c r="D37267" s="434"/>
    </row>
    <row r="37268" spans="1:4">
      <c r="A37268" s="371"/>
      <c r="B37268" s="371"/>
      <c r="C37268" s="371"/>
      <c r="D37268" s="434"/>
    </row>
    <row r="37269" spans="1:4">
      <c r="A37269" s="371"/>
      <c r="B37269" s="371"/>
      <c r="C37269" s="371"/>
      <c r="D37269" s="434"/>
    </row>
    <row r="37270" spans="1:4">
      <c r="A37270" s="371"/>
      <c r="B37270" s="371"/>
      <c r="C37270" s="371"/>
      <c r="D37270" s="434"/>
    </row>
    <row r="37271" spans="1:4">
      <c r="A37271" s="371"/>
      <c r="B37271" s="371"/>
      <c r="C37271" s="371"/>
      <c r="D37271" s="434"/>
    </row>
    <row r="37272" spans="1:4">
      <c r="A37272" s="371"/>
      <c r="B37272" s="371"/>
      <c r="C37272" s="371"/>
      <c r="D37272" s="434"/>
    </row>
    <row r="37273" spans="1:4">
      <c r="A37273" s="371"/>
      <c r="B37273" s="371"/>
      <c r="C37273" s="371"/>
      <c r="D37273" s="434"/>
    </row>
    <row r="37274" spans="1:4">
      <c r="A37274" s="371"/>
      <c r="B37274" s="371"/>
      <c r="C37274" s="371"/>
      <c r="D37274" s="434"/>
    </row>
    <row r="37275" spans="1:4">
      <c r="A37275" s="371"/>
      <c r="B37275" s="371"/>
      <c r="C37275" s="371"/>
      <c r="D37275" s="434"/>
    </row>
    <row r="37276" spans="1:4">
      <c r="A37276" s="371"/>
      <c r="B37276" s="371"/>
      <c r="C37276" s="371"/>
      <c r="D37276" s="434"/>
    </row>
    <row r="37277" spans="1:4">
      <c r="A37277" s="371"/>
      <c r="B37277" s="371"/>
      <c r="C37277" s="371"/>
      <c r="D37277" s="434"/>
    </row>
    <row r="37278" spans="1:4">
      <c r="A37278" s="371"/>
      <c r="B37278" s="371"/>
      <c r="C37278" s="371"/>
      <c r="D37278" s="434"/>
    </row>
    <row r="37279" spans="1:4">
      <c r="A37279" s="371"/>
      <c r="B37279" s="371"/>
      <c r="C37279" s="371"/>
      <c r="D37279" s="434"/>
    </row>
    <row r="37280" spans="1:4">
      <c r="A37280" s="371"/>
      <c r="B37280" s="371"/>
      <c r="C37280" s="371"/>
      <c r="D37280" s="434"/>
    </row>
    <row r="37281" spans="1:4">
      <c r="A37281" s="371"/>
      <c r="B37281" s="371"/>
      <c r="C37281" s="371"/>
      <c r="D37281" s="434"/>
    </row>
    <row r="37282" spans="1:4">
      <c r="A37282" s="371"/>
      <c r="B37282" s="371"/>
      <c r="C37282" s="371"/>
      <c r="D37282" s="434"/>
    </row>
    <row r="37283" spans="1:4">
      <c r="A37283" s="371"/>
      <c r="B37283" s="371"/>
      <c r="C37283" s="371"/>
      <c r="D37283" s="434"/>
    </row>
    <row r="37284" spans="1:4">
      <c r="A37284" s="371"/>
      <c r="B37284" s="371"/>
      <c r="C37284" s="371"/>
      <c r="D37284" s="434"/>
    </row>
    <row r="37285" spans="1:4">
      <c r="A37285" s="371"/>
      <c r="B37285" s="371"/>
      <c r="C37285" s="371"/>
      <c r="D37285" s="434"/>
    </row>
    <row r="37286" spans="1:4">
      <c r="A37286" s="371"/>
      <c r="B37286" s="371"/>
      <c r="C37286" s="371"/>
      <c r="D37286" s="434"/>
    </row>
    <row r="37287" spans="1:4">
      <c r="A37287" s="371"/>
      <c r="B37287" s="371"/>
      <c r="C37287" s="371"/>
      <c r="D37287" s="434"/>
    </row>
    <row r="37288" spans="1:4">
      <c r="A37288" s="371"/>
      <c r="B37288" s="371"/>
      <c r="C37288" s="371"/>
      <c r="D37288" s="434"/>
    </row>
    <row r="37289" spans="1:4">
      <c r="A37289" s="371"/>
      <c r="B37289" s="371"/>
      <c r="C37289" s="371"/>
      <c r="D37289" s="434"/>
    </row>
    <row r="37290" spans="1:4">
      <c r="A37290" s="371"/>
      <c r="B37290" s="371"/>
      <c r="C37290" s="371"/>
      <c r="D37290" s="434"/>
    </row>
    <row r="37291" spans="1:4">
      <c r="A37291" s="371"/>
      <c r="B37291" s="371"/>
      <c r="C37291" s="371"/>
      <c r="D37291" s="434"/>
    </row>
    <row r="37292" spans="1:4">
      <c r="A37292" s="371"/>
      <c r="B37292" s="371"/>
      <c r="C37292" s="371"/>
      <c r="D37292" s="434"/>
    </row>
    <row r="37293" spans="1:4">
      <c r="A37293" s="371"/>
      <c r="B37293" s="371"/>
      <c r="C37293" s="371"/>
      <c r="D37293" s="434"/>
    </row>
    <row r="37294" spans="1:4">
      <c r="A37294" s="371"/>
      <c r="B37294" s="371"/>
      <c r="C37294" s="371"/>
      <c r="D37294" s="434"/>
    </row>
    <row r="37295" spans="1:4">
      <c r="A37295" s="371"/>
      <c r="B37295" s="371"/>
      <c r="C37295" s="371"/>
      <c r="D37295" s="434"/>
    </row>
    <row r="37296" spans="1:4">
      <c r="A37296" s="371"/>
      <c r="B37296" s="371"/>
      <c r="C37296" s="371"/>
      <c r="D37296" s="434"/>
    </row>
    <row r="37297" spans="1:4">
      <c r="A37297" s="371"/>
      <c r="B37297" s="371"/>
      <c r="C37297" s="371"/>
      <c r="D37297" s="434"/>
    </row>
    <row r="37298" spans="1:4">
      <c r="A37298" s="371"/>
      <c r="B37298" s="371"/>
      <c r="C37298" s="371"/>
      <c r="D37298" s="434"/>
    </row>
    <row r="37299" spans="1:4">
      <c r="A37299" s="371"/>
      <c r="B37299" s="371"/>
      <c r="C37299" s="371"/>
      <c r="D37299" s="434"/>
    </row>
    <row r="37300" spans="1:4">
      <c r="A37300" s="371"/>
      <c r="B37300" s="371"/>
      <c r="C37300" s="371"/>
      <c r="D37300" s="434"/>
    </row>
    <row r="37301" spans="1:4">
      <c r="A37301" s="371"/>
      <c r="B37301" s="371"/>
      <c r="C37301" s="371"/>
      <c r="D37301" s="434"/>
    </row>
    <row r="37302" spans="1:4">
      <c r="A37302" s="371"/>
      <c r="B37302" s="371"/>
      <c r="C37302" s="371"/>
      <c r="D37302" s="434"/>
    </row>
    <row r="37303" spans="1:4">
      <c r="A37303" s="371"/>
      <c r="B37303" s="371"/>
      <c r="C37303" s="371"/>
      <c r="D37303" s="434"/>
    </row>
    <row r="37304" spans="1:4">
      <c r="A37304" s="371"/>
      <c r="B37304" s="371"/>
      <c r="C37304" s="371"/>
      <c r="D37304" s="434"/>
    </row>
    <row r="37305" spans="1:4">
      <c r="A37305" s="371"/>
      <c r="B37305" s="371"/>
      <c r="C37305" s="371"/>
      <c r="D37305" s="434"/>
    </row>
    <row r="37306" spans="1:4">
      <c r="A37306" s="371"/>
      <c r="B37306" s="371"/>
      <c r="C37306" s="371"/>
      <c r="D37306" s="434"/>
    </row>
    <row r="37307" spans="1:4">
      <c r="A37307" s="371"/>
      <c r="B37307" s="371"/>
      <c r="C37307" s="371"/>
      <c r="D37307" s="434"/>
    </row>
    <row r="37308" spans="1:4">
      <c r="A37308" s="371"/>
      <c r="B37308" s="371"/>
      <c r="C37308" s="371"/>
      <c r="D37308" s="434"/>
    </row>
    <row r="37309" spans="1:4">
      <c r="A37309" s="371"/>
      <c r="B37309" s="371"/>
      <c r="C37309" s="371"/>
      <c r="D37309" s="434"/>
    </row>
    <row r="37310" spans="1:4">
      <c r="A37310" s="371"/>
      <c r="B37310" s="371"/>
      <c r="C37310" s="371"/>
      <c r="D37310" s="434"/>
    </row>
    <row r="37311" spans="1:4">
      <c r="A37311" s="371"/>
      <c r="B37311" s="371"/>
      <c r="C37311" s="371"/>
      <c r="D37311" s="434"/>
    </row>
    <row r="37312" spans="1:4">
      <c r="A37312" s="371"/>
      <c r="B37312" s="371"/>
      <c r="C37312" s="371"/>
      <c r="D37312" s="434"/>
    </row>
    <row r="37313" spans="1:4">
      <c r="A37313" s="371"/>
      <c r="B37313" s="371"/>
      <c r="C37313" s="371"/>
      <c r="D37313" s="434"/>
    </row>
    <row r="37314" spans="1:4">
      <c r="A37314" s="371"/>
      <c r="B37314" s="371"/>
      <c r="C37314" s="371"/>
      <c r="D37314" s="434"/>
    </row>
    <row r="37315" spans="1:4">
      <c r="A37315" s="371"/>
      <c r="B37315" s="371"/>
      <c r="C37315" s="371"/>
      <c r="D37315" s="434"/>
    </row>
    <row r="37316" spans="1:4">
      <c r="A37316" s="371"/>
      <c r="B37316" s="371"/>
      <c r="C37316" s="371"/>
      <c r="D37316" s="434"/>
    </row>
    <row r="37317" spans="1:4">
      <c r="A37317" s="371"/>
      <c r="B37317" s="371"/>
      <c r="C37317" s="371"/>
      <c r="D37317" s="434"/>
    </row>
    <row r="37318" spans="1:4">
      <c r="A37318" s="371"/>
      <c r="B37318" s="371"/>
      <c r="C37318" s="371"/>
      <c r="D37318" s="434"/>
    </row>
    <row r="37319" spans="1:4">
      <c r="A37319" s="371"/>
      <c r="B37319" s="371"/>
      <c r="C37319" s="371"/>
      <c r="D37319" s="434"/>
    </row>
    <row r="37320" spans="1:4">
      <c r="A37320" s="371"/>
      <c r="B37320" s="371"/>
      <c r="C37320" s="371"/>
      <c r="D37320" s="434"/>
    </row>
    <row r="37321" spans="1:4">
      <c r="A37321" s="371"/>
      <c r="B37321" s="371"/>
      <c r="C37321" s="371"/>
      <c r="D37321" s="434"/>
    </row>
    <row r="37322" spans="1:4">
      <c r="A37322" s="371"/>
      <c r="B37322" s="371"/>
      <c r="C37322" s="371"/>
      <c r="D37322" s="434"/>
    </row>
    <row r="37323" spans="1:4">
      <c r="A37323" s="371"/>
      <c r="B37323" s="371"/>
      <c r="C37323" s="371"/>
      <c r="D37323" s="434"/>
    </row>
    <row r="37324" spans="1:4">
      <c r="A37324" s="371"/>
      <c r="B37324" s="371"/>
      <c r="C37324" s="371"/>
      <c r="D37324" s="434"/>
    </row>
    <row r="37325" spans="1:4">
      <c r="A37325" s="371"/>
      <c r="B37325" s="371"/>
      <c r="C37325" s="371"/>
      <c r="D37325" s="434"/>
    </row>
    <row r="37326" spans="1:4">
      <c r="A37326" s="371"/>
      <c r="B37326" s="371"/>
      <c r="C37326" s="371"/>
      <c r="D37326" s="434"/>
    </row>
    <row r="37327" spans="1:4">
      <c r="A37327" s="371"/>
      <c r="B37327" s="371"/>
      <c r="C37327" s="371"/>
      <c r="D37327" s="434"/>
    </row>
    <row r="37328" spans="1:4">
      <c r="A37328" s="371"/>
      <c r="B37328" s="371"/>
      <c r="C37328" s="371"/>
      <c r="D37328" s="434"/>
    </row>
    <row r="37329" spans="1:4">
      <c r="A37329" s="371"/>
      <c r="B37329" s="371"/>
      <c r="C37329" s="371"/>
      <c r="D37329" s="434"/>
    </row>
    <row r="37330" spans="1:4">
      <c r="A37330" s="371"/>
      <c r="B37330" s="371"/>
      <c r="C37330" s="371"/>
      <c r="D37330" s="434"/>
    </row>
    <row r="37331" spans="1:4">
      <c r="A37331" s="371"/>
      <c r="B37331" s="371"/>
      <c r="C37331" s="371"/>
      <c r="D37331" s="434"/>
    </row>
    <row r="37332" spans="1:4">
      <c r="A37332" s="371"/>
      <c r="B37332" s="371"/>
      <c r="C37332" s="371"/>
      <c r="D37332" s="434"/>
    </row>
    <row r="37333" spans="1:4">
      <c r="A37333" s="371"/>
      <c r="B37333" s="371"/>
      <c r="C37333" s="371"/>
      <c r="D37333" s="434"/>
    </row>
    <row r="37334" spans="1:4">
      <c r="A37334" s="371"/>
      <c r="B37334" s="371"/>
      <c r="C37334" s="371"/>
      <c r="D37334" s="434"/>
    </row>
    <row r="37335" spans="1:4">
      <c r="A37335" s="371"/>
      <c r="B37335" s="371"/>
      <c r="C37335" s="371"/>
      <c r="D37335" s="434"/>
    </row>
    <row r="37336" spans="1:4">
      <c r="A37336" s="371"/>
      <c r="B37336" s="371"/>
      <c r="C37336" s="371"/>
      <c r="D37336" s="434"/>
    </row>
    <row r="37337" spans="1:4">
      <c r="A37337" s="371"/>
      <c r="B37337" s="371"/>
      <c r="C37337" s="371"/>
      <c r="D37337" s="434"/>
    </row>
    <row r="37338" spans="1:4">
      <c r="A37338" s="371"/>
      <c r="B37338" s="371"/>
      <c r="C37338" s="371"/>
      <c r="D37338" s="434"/>
    </row>
    <row r="37339" spans="1:4">
      <c r="A37339" s="371"/>
      <c r="B37339" s="371"/>
      <c r="C37339" s="371"/>
      <c r="D37339" s="434"/>
    </row>
    <row r="37340" spans="1:4">
      <c r="A37340" s="371"/>
      <c r="B37340" s="371"/>
      <c r="C37340" s="371"/>
      <c r="D37340" s="434"/>
    </row>
    <row r="37341" spans="1:4">
      <c r="A37341" s="371"/>
      <c r="B37341" s="371"/>
      <c r="C37341" s="371"/>
      <c r="D37341" s="434"/>
    </row>
    <row r="37342" spans="1:4">
      <c r="A37342" s="371"/>
      <c r="B37342" s="371"/>
      <c r="C37342" s="371"/>
      <c r="D37342" s="434"/>
    </row>
    <row r="37343" spans="1:4">
      <c r="A37343" s="371"/>
      <c r="B37343" s="371"/>
      <c r="C37343" s="371"/>
      <c r="D37343" s="434"/>
    </row>
    <row r="37344" spans="1:4">
      <c r="A37344" s="371"/>
      <c r="B37344" s="371"/>
      <c r="C37344" s="371"/>
      <c r="D37344" s="434"/>
    </row>
    <row r="37345" spans="1:4">
      <c r="A37345" s="371"/>
      <c r="B37345" s="371"/>
      <c r="C37345" s="371"/>
      <c r="D37345" s="434"/>
    </row>
    <row r="37346" spans="1:4">
      <c r="A37346" s="371"/>
      <c r="B37346" s="371"/>
      <c r="C37346" s="371"/>
      <c r="D37346" s="434"/>
    </row>
    <row r="37347" spans="1:4">
      <c r="A37347" s="371"/>
      <c r="B37347" s="371"/>
      <c r="C37347" s="371"/>
      <c r="D37347" s="434"/>
    </row>
    <row r="37348" spans="1:4">
      <c r="A37348" s="371"/>
      <c r="B37348" s="371"/>
      <c r="C37348" s="371"/>
      <c r="D37348" s="434"/>
    </row>
    <row r="37349" spans="1:4">
      <c r="A37349" s="371"/>
      <c r="B37349" s="371"/>
      <c r="C37349" s="371"/>
      <c r="D37349" s="434"/>
    </row>
    <row r="37350" spans="1:4">
      <c r="A37350" s="371"/>
      <c r="B37350" s="371"/>
      <c r="C37350" s="371"/>
      <c r="D37350" s="434"/>
    </row>
    <row r="37351" spans="1:4">
      <c r="A37351" s="371"/>
      <c r="B37351" s="371"/>
      <c r="C37351" s="371"/>
      <c r="D37351" s="434"/>
    </row>
    <row r="37352" spans="1:4">
      <c r="A37352" s="371"/>
      <c r="B37352" s="371"/>
      <c r="C37352" s="371"/>
      <c r="D37352" s="434"/>
    </row>
    <row r="37353" spans="1:4">
      <c r="A37353" s="371"/>
      <c r="B37353" s="371"/>
      <c r="C37353" s="371"/>
      <c r="D37353" s="434"/>
    </row>
    <row r="37354" spans="1:4">
      <c r="A37354" s="371"/>
      <c r="B37354" s="371"/>
      <c r="C37354" s="371"/>
      <c r="D37354" s="434"/>
    </row>
    <row r="37355" spans="1:4">
      <c r="A37355" s="371"/>
      <c r="B37355" s="371"/>
      <c r="C37355" s="371"/>
      <c r="D37355" s="434"/>
    </row>
    <row r="37356" spans="1:4">
      <c r="A37356" s="371"/>
      <c r="B37356" s="371"/>
      <c r="C37356" s="371"/>
      <c r="D37356" s="434"/>
    </row>
    <row r="37357" spans="1:4">
      <c r="A37357" s="371"/>
      <c r="B37357" s="371"/>
      <c r="C37357" s="371"/>
      <c r="D37357" s="434"/>
    </row>
    <row r="37358" spans="1:4">
      <c r="A37358" s="371"/>
      <c r="B37358" s="371"/>
      <c r="C37358" s="371"/>
      <c r="D37358" s="434"/>
    </row>
    <row r="37359" spans="1:4">
      <c r="A37359" s="371"/>
      <c r="B37359" s="371"/>
      <c r="C37359" s="371"/>
      <c r="D37359" s="434"/>
    </row>
    <row r="37360" spans="1:4">
      <c r="A37360" s="371"/>
      <c r="B37360" s="371"/>
      <c r="C37360" s="371"/>
      <c r="D37360" s="434"/>
    </row>
    <row r="37361" spans="1:4">
      <c r="A37361" s="371"/>
      <c r="B37361" s="371"/>
      <c r="C37361" s="371"/>
      <c r="D37361" s="434"/>
    </row>
    <row r="37362" spans="1:4">
      <c r="A37362" s="371"/>
      <c r="B37362" s="371"/>
      <c r="C37362" s="371"/>
      <c r="D37362" s="434"/>
    </row>
    <row r="37363" spans="1:4">
      <c r="A37363" s="371"/>
      <c r="B37363" s="371"/>
      <c r="C37363" s="371"/>
      <c r="D37363" s="434"/>
    </row>
    <row r="37364" spans="1:4">
      <c r="A37364" s="371"/>
      <c r="B37364" s="371"/>
      <c r="C37364" s="371"/>
      <c r="D37364" s="434"/>
    </row>
    <row r="37365" spans="1:4">
      <c r="A37365" s="371"/>
      <c r="B37365" s="371"/>
      <c r="C37365" s="371"/>
      <c r="D37365" s="434"/>
    </row>
    <row r="37366" spans="1:4">
      <c r="A37366" s="371"/>
      <c r="B37366" s="371"/>
      <c r="C37366" s="371"/>
      <c r="D37366" s="434"/>
    </row>
    <row r="37367" spans="1:4">
      <c r="A37367" s="371"/>
      <c r="B37367" s="371"/>
      <c r="C37367" s="371"/>
      <c r="D37367" s="434"/>
    </row>
    <row r="37368" spans="1:4">
      <c r="A37368" s="371"/>
      <c r="B37368" s="371"/>
      <c r="C37368" s="371"/>
      <c r="D37368" s="434"/>
    </row>
    <row r="37369" spans="1:4">
      <c r="A37369" s="371"/>
      <c r="B37369" s="371"/>
      <c r="C37369" s="371"/>
      <c r="D37369" s="434"/>
    </row>
    <row r="37370" spans="1:4">
      <c r="A37370" s="371"/>
      <c r="B37370" s="371"/>
      <c r="C37370" s="371"/>
      <c r="D37370" s="434"/>
    </row>
    <row r="37371" spans="1:4">
      <c r="A37371" s="371"/>
      <c r="B37371" s="371"/>
      <c r="C37371" s="371"/>
      <c r="D37371" s="434"/>
    </row>
    <row r="37372" spans="1:4">
      <c r="A37372" s="371"/>
      <c r="B37372" s="371"/>
      <c r="C37372" s="371"/>
      <c r="D37372" s="434"/>
    </row>
    <row r="37373" spans="1:4">
      <c r="A37373" s="371"/>
      <c r="B37373" s="371"/>
      <c r="C37373" s="371"/>
      <c r="D37373" s="434"/>
    </row>
    <row r="37374" spans="1:4">
      <c r="A37374" s="371"/>
      <c r="B37374" s="371"/>
      <c r="C37374" s="371"/>
      <c r="D37374" s="434"/>
    </row>
    <row r="37375" spans="1:4">
      <c r="A37375" s="371"/>
      <c r="B37375" s="371"/>
      <c r="C37375" s="371"/>
      <c r="D37375" s="434"/>
    </row>
    <row r="37376" spans="1:4">
      <c r="A37376" s="371"/>
      <c r="B37376" s="371"/>
      <c r="C37376" s="371"/>
      <c r="D37376" s="434"/>
    </row>
    <row r="37377" spans="1:4">
      <c r="A37377" s="371"/>
      <c r="B37377" s="371"/>
      <c r="C37377" s="371"/>
      <c r="D37377" s="434"/>
    </row>
    <row r="37378" spans="1:4">
      <c r="A37378" s="371"/>
      <c r="B37378" s="371"/>
      <c r="C37378" s="371"/>
      <c r="D37378" s="434"/>
    </row>
    <row r="37379" spans="1:4">
      <c r="A37379" s="371"/>
      <c r="B37379" s="371"/>
      <c r="C37379" s="371"/>
      <c r="D37379" s="434"/>
    </row>
    <row r="37380" spans="1:4">
      <c r="A37380" s="371"/>
      <c r="B37380" s="371"/>
      <c r="C37380" s="371"/>
      <c r="D37380" s="434"/>
    </row>
    <row r="37381" spans="1:4">
      <c r="A37381" s="371"/>
      <c r="B37381" s="371"/>
      <c r="C37381" s="371"/>
      <c r="D37381" s="434"/>
    </row>
    <row r="37382" spans="1:4">
      <c r="A37382" s="371"/>
      <c r="B37382" s="371"/>
      <c r="C37382" s="371"/>
      <c r="D37382" s="434"/>
    </row>
    <row r="37383" spans="1:4">
      <c r="A37383" s="371"/>
      <c r="B37383" s="371"/>
      <c r="C37383" s="371"/>
      <c r="D37383" s="434"/>
    </row>
    <row r="37384" spans="1:4">
      <c r="A37384" s="371"/>
      <c r="B37384" s="371"/>
      <c r="C37384" s="371"/>
      <c r="D37384" s="434"/>
    </row>
    <row r="37385" spans="1:4">
      <c r="A37385" s="371"/>
      <c r="B37385" s="371"/>
      <c r="C37385" s="371"/>
      <c r="D37385" s="434"/>
    </row>
    <row r="37386" spans="1:4">
      <c r="A37386" s="371"/>
      <c r="B37386" s="371"/>
      <c r="C37386" s="371"/>
      <c r="D37386" s="434"/>
    </row>
    <row r="37387" spans="1:4">
      <c r="A37387" s="371"/>
      <c r="B37387" s="371"/>
      <c r="C37387" s="371"/>
      <c r="D37387" s="434"/>
    </row>
    <row r="37388" spans="1:4">
      <c r="A37388" s="371"/>
      <c r="B37388" s="371"/>
      <c r="C37388" s="371"/>
      <c r="D37388" s="434"/>
    </row>
    <row r="37389" spans="1:4">
      <c r="A37389" s="371"/>
      <c r="B37389" s="371"/>
      <c r="C37389" s="371"/>
      <c r="D37389" s="434"/>
    </row>
    <row r="37390" spans="1:4">
      <c r="A37390" s="371"/>
      <c r="B37390" s="371"/>
      <c r="C37390" s="371"/>
      <c r="D37390" s="434"/>
    </row>
    <row r="37391" spans="1:4">
      <c r="A37391" s="371"/>
      <c r="B37391" s="371"/>
      <c r="C37391" s="371"/>
      <c r="D37391" s="434"/>
    </row>
    <row r="37392" spans="1:4">
      <c r="A37392" s="371"/>
      <c r="B37392" s="371"/>
      <c r="C37392" s="371"/>
      <c r="D37392" s="434"/>
    </row>
    <row r="37393" spans="1:4">
      <c r="A37393" s="371"/>
      <c r="B37393" s="371"/>
      <c r="C37393" s="371"/>
      <c r="D37393" s="434"/>
    </row>
    <row r="37394" spans="1:4">
      <c r="A37394" s="371"/>
      <c r="B37394" s="371"/>
      <c r="C37394" s="371"/>
      <c r="D37394" s="434"/>
    </row>
    <row r="37395" spans="1:4">
      <c r="A37395" s="371"/>
      <c r="B37395" s="371"/>
      <c r="C37395" s="371"/>
      <c r="D37395" s="434"/>
    </row>
    <row r="37396" spans="1:4">
      <c r="A37396" s="371"/>
      <c r="B37396" s="371"/>
      <c r="C37396" s="371"/>
      <c r="D37396" s="434"/>
    </row>
    <row r="37397" spans="1:4">
      <c r="A37397" s="371"/>
      <c r="B37397" s="371"/>
      <c r="C37397" s="371"/>
      <c r="D37397" s="434"/>
    </row>
    <row r="37398" spans="1:4">
      <c r="A37398" s="371"/>
      <c r="B37398" s="371"/>
      <c r="C37398" s="371"/>
      <c r="D37398" s="434"/>
    </row>
    <row r="37399" spans="1:4">
      <c r="A37399" s="371"/>
      <c r="B37399" s="371"/>
      <c r="C37399" s="371"/>
      <c r="D37399" s="434"/>
    </row>
    <row r="37400" spans="1:4">
      <c r="A37400" s="371"/>
      <c r="B37400" s="371"/>
      <c r="C37400" s="371"/>
      <c r="D37400" s="434"/>
    </row>
    <row r="37401" spans="1:4">
      <c r="A37401" s="371"/>
      <c r="B37401" s="371"/>
      <c r="C37401" s="371"/>
      <c r="D37401" s="434"/>
    </row>
    <row r="37402" spans="1:4">
      <c r="A37402" s="371"/>
      <c r="B37402" s="371"/>
      <c r="C37402" s="371"/>
      <c r="D37402" s="434"/>
    </row>
    <row r="37403" spans="1:4">
      <c r="A37403" s="371"/>
      <c r="B37403" s="371"/>
      <c r="C37403" s="371"/>
      <c r="D37403" s="434"/>
    </row>
    <row r="37404" spans="1:4">
      <c r="A37404" s="371"/>
      <c r="B37404" s="371"/>
      <c r="C37404" s="371"/>
      <c r="D37404" s="434"/>
    </row>
    <row r="37405" spans="1:4">
      <c r="A37405" s="371"/>
      <c r="B37405" s="371"/>
      <c r="C37405" s="371"/>
      <c r="D37405" s="434"/>
    </row>
    <row r="37406" spans="1:4">
      <c r="A37406" s="371"/>
      <c r="B37406" s="371"/>
      <c r="C37406" s="371"/>
      <c r="D37406" s="434"/>
    </row>
    <row r="37407" spans="1:4">
      <c r="A37407" s="371"/>
      <c r="B37407" s="371"/>
      <c r="C37407" s="371"/>
      <c r="D37407" s="434"/>
    </row>
    <row r="37408" spans="1:4">
      <c r="A37408" s="371"/>
      <c r="B37408" s="371"/>
      <c r="C37408" s="371"/>
      <c r="D37408" s="434"/>
    </row>
    <row r="37409" spans="1:4">
      <c r="A37409" s="371"/>
      <c r="B37409" s="371"/>
      <c r="C37409" s="371"/>
      <c r="D37409" s="434"/>
    </row>
    <row r="37410" spans="1:4">
      <c r="A37410" s="371"/>
      <c r="B37410" s="371"/>
      <c r="C37410" s="371"/>
      <c r="D37410" s="434"/>
    </row>
    <row r="37411" spans="1:4">
      <c r="A37411" s="371"/>
      <c r="B37411" s="371"/>
      <c r="C37411" s="371"/>
      <c r="D37411" s="434"/>
    </row>
    <row r="37412" spans="1:4">
      <c r="A37412" s="371"/>
      <c r="B37412" s="371"/>
      <c r="C37412" s="371"/>
      <c r="D37412" s="434"/>
    </row>
    <row r="37413" spans="1:4">
      <c r="A37413" s="371"/>
      <c r="B37413" s="371"/>
      <c r="C37413" s="371"/>
      <c r="D37413" s="434"/>
    </row>
    <row r="37414" spans="1:4">
      <c r="A37414" s="371"/>
      <c r="B37414" s="371"/>
      <c r="C37414" s="371"/>
      <c r="D37414" s="434"/>
    </row>
    <row r="37415" spans="1:4">
      <c r="A37415" s="371"/>
      <c r="B37415" s="371"/>
      <c r="C37415" s="371"/>
      <c r="D37415" s="434"/>
    </row>
    <row r="37416" spans="1:4">
      <c r="A37416" s="371"/>
      <c r="B37416" s="371"/>
      <c r="C37416" s="371"/>
      <c r="D37416" s="434"/>
    </row>
    <row r="37417" spans="1:4">
      <c r="A37417" s="371"/>
      <c r="B37417" s="371"/>
      <c r="C37417" s="371"/>
      <c r="D37417" s="434"/>
    </row>
    <row r="37418" spans="1:4">
      <c r="A37418" s="371"/>
      <c r="B37418" s="371"/>
      <c r="C37418" s="371"/>
      <c r="D37418" s="434"/>
    </row>
    <row r="37419" spans="1:4">
      <c r="A37419" s="371"/>
      <c r="B37419" s="371"/>
      <c r="C37419" s="371"/>
      <c r="D37419" s="434"/>
    </row>
    <row r="37420" spans="1:4">
      <c r="A37420" s="371"/>
      <c r="B37420" s="371"/>
      <c r="C37420" s="371"/>
      <c r="D37420" s="434"/>
    </row>
    <row r="37421" spans="1:4">
      <c r="A37421" s="371"/>
      <c r="B37421" s="371"/>
      <c r="C37421" s="371"/>
      <c r="D37421" s="434"/>
    </row>
    <row r="37422" spans="1:4">
      <c r="A37422" s="371"/>
      <c r="B37422" s="371"/>
      <c r="C37422" s="371"/>
      <c r="D37422" s="434"/>
    </row>
    <row r="37423" spans="1:4">
      <c r="A37423" s="371"/>
      <c r="B37423" s="371"/>
      <c r="C37423" s="371"/>
      <c r="D37423" s="434"/>
    </row>
    <row r="37424" spans="1:4">
      <c r="A37424" s="371"/>
      <c r="B37424" s="371"/>
      <c r="C37424" s="371"/>
      <c r="D37424" s="434"/>
    </row>
    <row r="37425" spans="1:4">
      <c r="A37425" s="371"/>
      <c r="B37425" s="371"/>
      <c r="C37425" s="371"/>
      <c r="D37425" s="434"/>
    </row>
    <row r="37426" spans="1:4">
      <c r="A37426" s="371"/>
      <c r="B37426" s="371"/>
      <c r="C37426" s="371"/>
      <c r="D37426" s="434"/>
    </row>
    <row r="37427" spans="1:4">
      <c r="A37427" s="371"/>
      <c r="B37427" s="371"/>
      <c r="C37427" s="371"/>
      <c r="D37427" s="434"/>
    </row>
    <row r="37428" spans="1:4">
      <c r="A37428" s="371"/>
      <c r="B37428" s="371"/>
      <c r="C37428" s="371"/>
      <c r="D37428" s="434"/>
    </row>
    <row r="37429" spans="1:4">
      <c r="A37429" s="371"/>
      <c r="B37429" s="371"/>
      <c r="C37429" s="371"/>
      <c r="D37429" s="434"/>
    </row>
    <row r="37430" spans="1:4">
      <c r="A37430" s="371"/>
      <c r="B37430" s="371"/>
      <c r="C37430" s="371"/>
      <c r="D37430" s="434"/>
    </row>
    <row r="37431" spans="1:4">
      <c r="A37431" s="371"/>
      <c r="B37431" s="371"/>
      <c r="C37431" s="371"/>
      <c r="D37431" s="434"/>
    </row>
    <row r="37432" spans="1:4">
      <c r="A37432" s="371"/>
      <c r="B37432" s="371"/>
      <c r="C37432" s="371"/>
      <c r="D37432" s="434"/>
    </row>
    <row r="37433" spans="1:4">
      <c r="A37433" s="371"/>
      <c r="B37433" s="371"/>
      <c r="C37433" s="371"/>
      <c r="D37433" s="434"/>
    </row>
    <row r="37434" spans="1:4">
      <c r="A37434" s="371"/>
      <c r="B37434" s="371"/>
      <c r="C37434" s="371"/>
      <c r="D37434" s="434"/>
    </row>
    <row r="37435" spans="1:4">
      <c r="A37435" s="371"/>
      <c r="B37435" s="371"/>
      <c r="C37435" s="371"/>
      <c r="D37435" s="434"/>
    </row>
    <row r="37436" spans="1:4">
      <c r="A37436" s="371"/>
      <c r="B37436" s="371"/>
      <c r="C37436" s="371"/>
      <c r="D37436" s="434"/>
    </row>
    <row r="37437" spans="1:4">
      <c r="A37437" s="371"/>
      <c r="B37437" s="371"/>
      <c r="C37437" s="371"/>
      <c r="D37437" s="434"/>
    </row>
    <row r="37438" spans="1:4">
      <c r="A37438" s="371"/>
      <c r="B37438" s="371"/>
      <c r="C37438" s="371"/>
      <c r="D37438" s="434"/>
    </row>
    <row r="37439" spans="1:4">
      <c r="A37439" s="371"/>
      <c r="B37439" s="371"/>
      <c r="C37439" s="371"/>
      <c r="D37439" s="434"/>
    </row>
    <row r="37440" spans="1:4">
      <c r="A37440" s="371"/>
      <c r="B37440" s="371"/>
      <c r="C37440" s="371"/>
      <c r="D37440" s="434"/>
    </row>
    <row r="37441" spans="1:4">
      <c r="A37441" s="371"/>
      <c r="B37441" s="371"/>
      <c r="C37441" s="371"/>
      <c r="D37441" s="434"/>
    </row>
    <row r="37442" spans="1:4">
      <c r="A37442" s="371"/>
      <c r="B37442" s="371"/>
      <c r="C37442" s="371"/>
      <c r="D37442" s="434"/>
    </row>
    <row r="37443" spans="1:4">
      <c r="A37443" s="371"/>
      <c r="B37443" s="371"/>
      <c r="C37443" s="371"/>
      <c r="D37443" s="434"/>
    </row>
    <row r="37444" spans="1:4">
      <c r="A37444" s="371"/>
      <c r="B37444" s="371"/>
      <c r="C37444" s="371"/>
      <c r="D37444" s="434"/>
    </row>
    <row r="37445" spans="1:4">
      <c r="A37445" s="371"/>
      <c r="B37445" s="371"/>
      <c r="C37445" s="371"/>
      <c r="D37445" s="434"/>
    </row>
    <row r="37446" spans="1:4">
      <c r="A37446" s="371"/>
      <c r="B37446" s="371"/>
      <c r="C37446" s="371"/>
      <c r="D37446" s="434"/>
    </row>
    <row r="37447" spans="1:4">
      <c r="A37447" s="371"/>
      <c r="B37447" s="371"/>
      <c r="C37447" s="371"/>
      <c r="D37447" s="434"/>
    </row>
    <row r="37448" spans="1:4">
      <c r="A37448" s="371"/>
      <c r="B37448" s="371"/>
      <c r="C37448" s="371"/>
      <c r="D37448" s="434"/>
    </row>
    <row r="37449" spans="1:4">
      <c r="A37449" s="371"/>
      <c r="B37449" s="371"/>
      <c r="C37449" s="371"/>
      <c r="D37449" s="434"/>
    </row>
    <row r="37450" spans="1:4">
      <c r="A37450" s="371"/>
      <c r="B37450" s="371"/>
      <c r="C37450" s="371"/>
      <c r="D37450" s="434"/>
    </row>
    <row r="37451" spans="1:4">
      <c r="A37451" s="371"/>
      <c r="B37451" s="371"/>
      <c r="C37451" s="371"/>
      <c r="D37451" s="434"/>
    </row>
    <row r="37452" spans="1:4">
      <c r="A37452" s="371"/>
      <c r="B37452" s="371"/>
      <c r="C37452" s="371"/>
      <c r="D37452" s="434"/>
    </row>
    <row r="37453" spans="1:4">
      <c r="A37453" s="371"/>
      <c r="B37453" s="371"/>
      <c r="C37453" s="371"/>
      <c r="D37453" s="434"/>
    </row>
    <row r="37454" spans="1:4">
      <c r="A37454" s="371"/>
      <c r="B37454" s="371"/>
      <c r="C37454" s="371"/>
      <c r="D37454" s="434"/>
    </row>
    <row r="37455" spans="1:4">
      <c r="A37455" s="371"/>
      <c r="B37455" s="371"/>
      <c r="C37455" s="371"/>
      <c r="D37455" s="434"/>
    </row>
    <row r="37456" spans="1:4">
      <c r="A37456" s="371"/>
      <c r="B37456" s="371"/>
      <c r="C37456" s="371"/>
      <c r="D37456" s="434"/>
    </row>
    <row r="37457" spans="1:4">
      <c r="A37457" s="371"/>
      <c r="B37457" s="371"/>
      <c r="C37457" s="371"/>
      <c r="D37457" s="434"/>
    </row>
    <row r="37458" spans="1:4">
      <c r="A37458" s="371"/>
      <c r="B37458" s="371"/>
      <c r="C37458" s="371"/>
      <c r="D37458" s="434"/>
    </row>
    <row r="37459" spans="1:4">
      <c r="A37459" s="371"/>
      <c r="B37459" s="371"/>
      <c r="C37459" s="371"/>
      <c r="D37459" s="434"/>
    </row>
    <row r="37460" spans="1:4">
      <c r="A37460" s="371"/>
      <c r="B37460" s="371"/>
      <c r="C37460" s="371"/>
      <c r="D37460" s="434"/>
    </row>
    <row r="37461" spans="1:4">
      <c r="A37461" s="371"/>
      <c r="B37461" s="371"/>
      <c r="C37461" s="371"/>
      <c r="D37461" s="434"/>
    </row>
    <row r="37462" spans="1:4">
      <c r="A37462" s="371"/>
      <c r="B37462" s="371"/>
      <c r="C37462" s="371"/>
      <c r="D37462" s="434"/>
    </row>
    <row r="37463" spans="1:4">
      <c r="A37463" s="371"/>
      <c r="B37463" s="371"/>
      <c r="C37463" s="371"/>
      <c r="D37463" s="434"/>
    </row>
    <row r="37464" spans="1:4">
      <c r="A37464" s="371"/>
      <c r="B37464" s="371"/>
      <c r="C37464" s="371"/>
      <c r="D37464" s="434"/>
    </row>
    <row r="37465" spans="1:4">
      <c r="A37465" s="371"/>
      <c r="B37465" s="371"/>
      <c r="C37465" s="371"/>
      <c r="D37465" s="434"/>
    </row>
    <row r="37466" spans="1:4">
      <c r="A37466" s="371"/>
      <c r="B37466" s="371"/>
      <c r="C37466" s="371"/>
      <c r="D37466" s="434"/>
    </row>
    <row r="37467" spans="1:4">
      <c r="A37467" s="371"/>
      <c r="B37467" s="371"/>
      <c r="C37467" s="371"/>
      <c r="D37467" s="434"/>
    </row>
    <row r="37468" spans="1:4">
      <c r="A37468" s="371"/>
      <c r="B37468" s="371"/>
      <c r="C37468" s="371"/>
      <c r="D37468" s="434"/>
    </row>
    <row r="37469" spans="1:4">
      <c r="A37469" s="371"/>
      <c r="B37469" s="371"/>
      <c r="C37469" s="371"/>
      <c r="D37469" s="434"/>
    </row>
    <row r="37470" spans="1:4">
      <c r="A37470" s="371"/>
      <c r="B37470" s="371"/>
      <c r="C37470" s="371"/>
      <c r="D37470" s="434"/>
    </row>
    <row r="37471" spans="1:4">
      <c r="A37471" s="371"/>
      <c r="B37471" s="371"/>
      <c r="C37471" s="371"/>
      <c r="D37471" s="434"/>
    </row>
    <row r="37472" spans="1:4">
      <c r="A37472" s="371"/>
      <c r="B37472" s="371"/>
      <c r="C37472" s="371"/>
      <c r="D37472" s="434"/>
    </row>
    <row r="37473" spans="1:4">
      <c r="A37473" s="371"/>
      <c r="B37473" s="371"/>
      <c r="C37473" s="371"/>
      <c r="D37473" s="434"/>
    </row>
    <row r="37474" spans="1:4">
      <c r="A37474" s="371"/>
      <c r="B37474" s="371"/>
      <c r="C37474" s="371"/>
      <c r="D37474" s="434"/>
    </row>
    <row r="37475" spans="1:4">
      <c r="A37475" s="371"/>
      <c r="B37475" s="371"/>
      <c r="C37475" s="371"/>
      <c r="D37475" s="434"/>
    </row>
    <row r="37476" spans="1:4">
      <c r="A37476" s="371"/>
      <c r="B37476" s="371"/>
      <c r="C37476" s="371"/>
      <c r="D37476" s="434"/>
    </row>
    <row r="37477" spans="1:4">
      <c r="A37477" s="371"/>
      <c r="B37477" s="371"/>
      <c r="C37477" s="371"/>
      <c r="D37477" s="434"/>
    </row>
    <row r="37478" spans="1:4">
      <c r="A37478" s="371"/>
      <c r="B37478" s="371"/>
      <c r="C37478" s="371"/>
      <c r="D37478" s="434"/>
    </row>
    <row r="37479" spans="1:4">
      <c r="A37479" s="371"/>
      <c r="B37479" s="371"/>
      <c r="C37479" s="371"/>
      <c r="D37479" s="434"/>
    </row>
    <row r="37480" spans="1:4">
      <c r="A37480" s="371"/>
      <c r="B37480" s="371"/>
      <c r="C37480" s="371"/>
      <c r="D37480" s="434"/>
    </row>
    <row r="37481" spans="1:4">
      <c r="A37481" s="371"/>
      <c r="B37481" s="371"/>
      <c r="C37481" s="371"/>
      <c r="D37481" s="434"/>
    </row>
    <row r="37482" spans="1:4">
      <c r="A37482" s="371"/>
      <c r="B37482" s="371"/>
      <c r="C37482" s="371"/>
      <c r="D37482" s="434"/>
    </row>
    <row r="37483" spans="1:4">
      <c r="A37483" s="371"/>
      <c r="B37483" s="371"/>
      <c r="C37483" s="371"/>
      <c r="D37483" s="434"/>
    </row>
    <row r="37484" spans="1:4">
      <c r="A37484" s="371"/>
      <c r="B37484" s="371"/>
      <c r="C37484" s="371"/>
      <c r="D37484" s="434"/>
    </row>
    <row r="37485" spans="1:4">
      <c r="A37485" s="371"/>
      <c r="B37485" s="371"/>
      <c r="C37485" s="371"/>
      <c r="D37485" s="434"/>
    </row>
    <row r="37486" spans="1:4">
      <c r="A37486" s="371"/>
      <c r="B37486" s="371"/>
      <c r="C37486" s="371"/>
      <c r="D37486" s="434"/>
    </row>
    <row r="37487" spans="1:4">
      <c r="A37487" s="371"/>
      <c r="B37487" s="371"/>
      <c r="C37487" s="371"/>
      <c r="D37487" s="434"/>
    </row>
    <row r="37488" spans="1:4">
      <c r="A37488" s="371"/>
      <c r="B37488" s="371"/>
      <c r="C37488" s="371"/>
      <c r="D37488" s="434"/>
    </row>
    <row r="37489" spans="1:4">
      <c r="A37489" s="371"/>
      <c r="B37489" s="371"/>
      <c r="C37489" s="371"/>
      <c r="D37489" s="434"/>
    </row>
    <row r="37490" spans="1:4">
      <c r="A37490" s="371"/>
      <c r="B37490" s="371"/>
      <c r="C37490" s="371"/>
      <c r="D37490" s="434"/>
    </row>
    <row r="37491" spans="1:4">
      <c r="A37491" s="371"/>
      <c r="B37491" s="371"/>
      <c r="C37491" s="371"/>
      <c r="D37491" s="434"/>
    </row>
    <row r="37492" spans="1:4">
      <c r="A37492" s="371"/>
      <c r="B37492" s="371"/>
      <c r="C37492" s="371"/>
      <c r="D37492" s="434"/>
    </row>
    <row r="37493" spans="1:4">
      <c r="A37493" s="371"/>
      <c r="B37493" s="371"/>
      <c r="C37493" s="371"/>
      <c r="D37493" s="434"/>
    </row>
    <row r="37494" spans="1:4">
      <c r="A37494" s="371"/>
      <c r="B37494" s="371"/>
      <c r="C37494" s="371"/>
      <c r="D37494" s="434"/>
    </row>
    <row r="37495" spans="1:4">
      <c r="A37495" s="371"/>
      <c r="B37495" s="371"/>
      <c r="C37495" s="371"/>
      <c r="D37495" s="434"/>
    </row>
    <row r="37496" spans="1:4">
      <c r="A37496" s="371"/>
      <c r="B37496" s="371"/>
      <c r="C37496" s="371"/>
      <c r="D37496" s="434"/>
    </row>
    <row r="37497" spans="1:4">
      <c r="A37497" s="371"/>
      <c r="B37497" s="371"/>
      <c r="C37497" s="371"/>
      <c r="D37497" s="434"/>
    </row>
    <row r="37498" spans="1:4">
      <c r="A37498" s="371"/>
      <c r="B37498" s="371"/>
      <c r="C37498" s="371"/>
      <c r="D37498" s="434"/>
    </row>
    <row r="37499" spans="1:4">
      <c r="A37499" s="371"/>
      <c r="B37499" s="371"/>
      <c r="C37499" s="371"/>
      <c r="D37499" s="434"/>
    </row>
    <row r="37500" spans="1:4">
      <c r="A37500" s="371"/>
      <c r="B37500" s="371"/>
      <c r="C37500" s="371"/>
      <c r="D37500" s="434"/>
    </row>
    <row r="37501" spans="1:4">
      <c r="A37501" s="371"/>
      <c r="B37501" s="371"/>
      <c r="C37501" s="371"/>
      <c r="D37501" s="434"/>
    </row>
    <row r="37502" spans="1:4">
      <c r="A37502" s="371"/>
      <c r="B37502" s="371"/>
      <c r="C37502" s="371"/>
      <c r="D37502" s="434"/>
    </row>
    <row r="37503" spans="1:4">
      <c r="A37503" s="371"/>
      <c r="B37503" s="371"/>
      <c r="C37503" s="371"/>
      <c r="D37503" s="434"/>
    </row>
    <row r="37504" spans="1:4">
      <c r="A37504" s="371"/>
      <c r="B37504" s="371"/>
      <c r="C37504" s="371"/>
      <c r="D37504" s="434"/>
    </row>
    <row r="37505" spans="1:4">
      <c r="A37505" s="371"/>
      <c r="B37505" s="371"/>
      <c r="C37505" s="371"/>
      <c r="D37505" s="434"/>
    </row>
    <row r="37506" spans="1:4">
      <c r="A37506" s="371"/>
      <c r="B37506" s="371"/>
      <c r="C37506" s="371"/>
      <c r="D37506" s="434"/>
    </row>
    <row r="37507" spans="1:4">
      <c r="A37507" s="371"/>
      <c r="B37507" s="371"/>
      <c r="C37507" s="371"/>
      <c r="D37507" s="434"/>
    </row>
    <row r="37508" spans="1:4">
      <c r="A37508" s="371"/>
      <c r="B37508" s="371"/>
      <c r="C37508" s="371"/>
      <c r="D37508" s="434"/>
    </row>
    <row r="37509" spans="1:4">
      <c r="A37509" s="371"/>
      <c r="B37509" s="371"/>
      <c r="C37509" s="371"/>
      <c r="D37509" s="434"/>
    </row>
    <row r="37510" spans="1:4">
      <c r="A37510" s="371"/>
      <c r="B37510" s="371"/>
      <c r="C37510" s="371"/>
      <c r="D37510" s="434"/>
    </row>
    <row r="37511" spans="1:4">
      <c r="A37511" s="371"/>
      <c r="B37511" s="371"/>
      <c r="C37511" s="371"/>
      <c r="D37511" s="434"/>
    </row>
    <row r="37512" spans="1:4">
      <c r="A37512" s="371"/>
      <c r="B37512" s="371"/>
      <c r="C37512" s="371"/>
      <c r="D37512" s="434"/>
    </row>
    <row r="37513" spans="1:4">
      <c r="A37513" s="371"/>
      <c r="B37513" s="371"/>
      <c r="C37513" s="371"/>
      <c r="D37513" s="434"/>
    </row>
    <row r="37514" spans="1:4">
      <c r="A37514" s="371"/>
      <c r="B37514" s="371"/>
      <c r="C37514" s="371"/>
      <c r="D37514" s="434"/>
    </row>
    <row r="37515" spans="1:4">
      <c r="A37515" s="371"/>
      <c r="B37515" s="371"/>
      <c r="C37515" s="371"/>
      <c r="D37515" s="434"/>
    </row>
    <row r="37516" spans="1:4">
      <c r="A37516" s="371"/>
      <c r="B37516" s="371"/>
      <c r="C37516" s="371"/>
      <c r="D37516" s="434"/>
    </row>
    <row r="37517" spans="1:4">
      <c r="A37517" s="371"/>
      <c r="B37517" s="371"/>
      <c r="C37517" s="371"/>
      <c r="D37517" s="434"/>
    </row>
    <row r="37518" spans="1:4">
      <c r="A37518" s="371"/>
      <c r="B37518" s="371"/>
      <c r="C37518" s="371"/>
      <c r="D37518" s="434"/>
    </row>
    <row r="37519" spans="1:4">
      <c r="A37519" s="371"/>
      <c r="B37519" s="371"/>
      <c r="C37519" s="371"/>
      <c r="D37519" s="434"/>
    </row>
    <row r="37520" spans="1:4">
      <c r="A37520" s="371"/>
      <c r="B37520" s="371"/>
      <c r="C37520" s="371"/>
      <c r="D37520" s="434"/>
    </row>
    <row r="37521" spans="1:4">
      <c r="A37521" s="371"/>
      <c r="B37521" s="371"/>
      <c r="C37521" s="371"/>
      <c r="D37521" s="434"/>
    </row>
    <row r="37522" spans="1:4">
      <c r="A37522" s="371"/>
      <c r="B37522" s="371"/>
      <c r="C37522" s="371"/>
      <c r="D37522" s="434"/>
    </row>
    <row r="37523" spans="1:4">
      <c r="A37523" s="371"/>
      <c r="B37523" s="371"/>
      <c r="C37523" s="371"/>
      <c r="D37523" s="434"/>
    </row>
    <row r="37524" spans="1:4">
      <c r="A37524" s="371"/>
      <c r="B37524" s="371"/>
      <c r="C37524" s="371"/>
      <c r="D37524" s="434"/>
    </row>
    <row r="37525" spans="1:4">
      <c r="A37525" s="371"/>
      <c r="B37525" s="371"/>
      <c r="C37525" s="371"/>
      <c r="D37525" s="434"/>
    </row>
    <row r="37526" spans="1:4">
      <c r="A37526" s="371"/>
      <c r="B37526" s="371"/>
      <c r="C37526" s="371"/>
      <c r="D37526" s="434"/>
    </row>
    <row r="37527" spans="1:4">
      <c r="A37527" s="371"/>
      <c r="B37527" s="371"/>
      <c r="C37527" s="371"/>
      <c r="D37527" s="434"/>
    </row>
    <row r="37528" spans="1:4">
      <c r="A37528" s="371"/>
      <c r="B37528" s="371"/>
      <c r="C37528" s="371"/>
      <c r="D37528" s="434"/>
    </row>
    <row r="37529" spans="1:4">
      <c r="A37529" s="371"/>
      <c r="B37529" s="371"/>
      <c r="C37529" s="371"/>
      <c r="D37529" s="434"/>
    </row>
    <row r="37530" spans="1:4">
      <c r="A37530" s="371"/>
      <c r="B37530" s="371"/>
      <c r="C37530" s="371"/>
      <c r="D37530" s="434"/>
    </row>
    <row r="37531" spans="1:4">
      <c r="A37531" s="371"/>
      <c r="B37531" s="371"/>
      <c r="C37531" s="371"/>
      <c r="D37531" s="434"/>
    </row>
    <row r="37532" spans="1:4">
      <c r="A37532" s="371"/>
      <c r="B37532" s="371"/>
      <c r="C37532" s="371"/>
      <c r="D37532" s="434"/>
    </row>
    <row r="37533" spans="1:4">
      <c r="A37533" s="371"/>
      <c r="B37533" s="371"/>
      <c r="C37533" s="371"/>
      <c r="D37533" s="434"/>
    </row>
    <row r="37534" spans="1:4">
      <c r="A37534" s="371"/>
      <c r="B37534" s="371"/>
      <c r="C37534" s="371"/>
      <c r="D37534" s="434"/>
    </row>
    <row r="37535" spans="1:4">
      <c r="A37535" s="371"/>
      <c r="B37535" s="371"/>
      <c r="C37535" s="371"/>
      <c r="D37535" s="434"/>
    </row>
    <row r="37536" spans="1:4">
      <c r="A37536" s="371"/>
      <c r="B37536" s="371"/>
      <c r="C37536" s="371"/>
      <c r="D37536" s="434"/>
    </row>
    <row r="37537" spans="1:4">
      <c r="A37537" s="371"/>
      <c r="B37537" s="371"/>
      <c r="C37537" s="371"/>
      <c r="D37537" s="434"/>
    </row>
    <row r="37538" spans="1:4">
      <c r="A37538" s="371"/>
      <c r="B37538" s="371"/>
      <c r="C37538" s="371"/>
      <c r="D37538" s="434"/>
    </row>
    <row r="37539" spans="1:4">
      <c r="A37539" s="371"/>
      <c r="B37539" s="371"/>
      <c r="C37539" s="371"/>
      <c r="D37539" s="434"/>
    </row>
    <row r="37540" spans="1:4">
      <c r="A37540" s="371"/>
      <c r="B37540" s="371"/>
      <c r="C37540" s="371"/>
      <c r="D37540" s="434"/>
    </row>
    <row r="37541" spans="1:4">
      <c r="A37541" s="371"/>
      <c r="B37541" s="371"/>
      <c r="C37541" s="371"/>
      <c r="D37541" s="434"/>
    </row>
    <row r="37542" spans="1:4">
      <c r="A37542" s="371"/>
      <c r="B37542" s="371"/>
      <c r="C37542" s="371"/>
      <c r="D37542" s="434"/>
    </row>
    <row r="37543" spans="1:4">
      <c r="A37543" s="371"/>
      <c r="B37543" s="371"/>
      <c r="C37543" s="371"/>
      <c r="D37543" s="434"/>
    </row>
    <row r="37544" spans="1:4">
      <c r="A37544" s="371"/>
      <c r="B37544" s="371"/>
      <c r="C37544" s="371"/>
      <c r="D37544" s="434"/>
    </row>
    <row r="37545" spans="1:4">
      <c r="A37545" s="371"/>
      <c r="B37545" s="371"/>
      <c r="C37545" s="371"/>
      <c r="D37545" s="434"/>
    </row>
    <row r="37546" spans="1:4">
      <c r="A37546" s="371"/>
      <c r="B37546" s="371"/>
      <c r="C37546" s="371"/>
      <c r="D37546" s="434"/>
    </row>
    <row r="37547" spans="1:4">
      <c r="A37547" s="371"/>
      <c r="B37547" s="371"/>
      <c r="C37547" s="371"/>
      <c r="D37547" s="434"/>
    </row>
    <row r="37548" spans="1:4">
      <c r="A37548" s="371"/>
      <c r="B37548" s="371"/>
      <c r="C37548" s="371"/>
      <c r="D37548" s="434"/>
    </row>
    <row r="37549" spans="1:4">
      <c r="A37549" s="371"/>
      <c r="B37549" s="371"/>
      <c r="C37549" s="371"/>
      <c r="D37549" s="434"/>
    </row>
    <row r="37550" spans="1:4">
      <c r="A37550" s="371"/>
      <c r="B37550" s="371"/>
      <c r="C37550" s="371"/>
      <c r="D37550" s="434"/>
    </row>
    <row r="37551" spans="1:4">
      <c r="A37551" s="371"/>
      <c r="B37551" s="371"/>
      <c r="C37551" s="371"/>
      <c r="D37551" s="434"/>
    </row>
    <row r="37552" spans="1:4">
      <c r="A37552" s="371"/>
      <c r="B37552" s="371"/>
      <c r="C37552" s="371"/>
      <c r="D37552" s="434"/>
    </row>
    <row r="37553" spans="1:4">
      <c r="A37553" s="371"/>
      <c r="B37553" s="371"/>
      <c r="C37553" s="371"/>
      <c r="D37553" s="434"/>
    </row>
    <row r="37554" spans="1:4">
      <c r="A37554" s="371"/>
      <c r="B37554" s="371"/>
      <c r="C37554" s="371"/>
      <c r="D37554" s="434"/>
    </row>
    <row r="37555" spans="1:4">
      <c r="A37555" s="371"/>
      <c r="B37555" s="371"/>
      <c r="C37555" s="371"/>
      <c r="D37555" s="434"/>
    </row>
    <row r="37556" spans="1:4">
      <c r="A37556" s="371"/>
      <c r="B37556" s="371"/>
      <c r="C37556" s="371"/>
      <c r="D37556" s="434"/>
    </row>
    <row r="37557" spans="1:4">
      <c r="A37557" s="371"/>
      <c r="B37557" s="371"/>
      <c r="C37557" s="371"/>
      <c r="D37557" s="434"/>
    </row>
    <row r="37558" spans="1:4">
      <c r="A37558" s="371"/>
      <c r="B37558" s="371"/>
      <c r="C37558" s="371"/>
      <c r="D37558" s="434"/>
    </row>
    <row r="37559" spans="1:4">
      <c r="A37559" s="371"/>
      <c r="B37559" s="371"/>
      <c r="C37559" s="371"/>
      <c r="D37559" s="434"/>
    </row>
    <row r="37560" spans="1:4">
      <c r="A37560" s="371"/>
      <c r="B37560" s="371"/>
      <c r="C37560" s="371"/>
      <c r="D37560" s="434"/>
    </row>
    <row r="37561" spans="1:4">
      <c r="A37561" s="371"/>
      <c r="B37561" s="371"/>
      <c r="C37561" s="371"/>
      <c r="D37561" s="434"/>
    </row>
    <row r="37562" spans="1:4">
      <c r="A37562" s="371"/>
      <c r="B37562" s="371"/>
      <c r="C37562" s="371"/>
      <c r="D37562" s="434"/>
    </row>
    <row r="37563" spans="1:4">
      <c r="A37563" s="371"/>
      <c r="B37563" s="371"/>
      <c r="C37563" s="371"/>
      <c r="D37563" s="434"/>
    </row>
    <row r="37564" spans="1:4">
      <c r="A37564" s="371"/>
      <c r="B37564" s="371"/>
      <c r="C37564" s="371"/>
      <c r="D37564" s="434"/>
    </row>
    <row r="37565" spans="1:4">
      <c r="A37565" s="371"/>
      <c r="B37565" s="371"/>
      <c r="C37565" s="371"/>
      <c r="D37565" s="434"/>
    </row>
    <row r="37566" spans="1:4">
      <c r="A37566" s="371"/>
      <c r="B37566" s="371"/>
      <c r="C37566" s="371"/>
      <c r="D37566" s="434"/>
    </row>
    <row r="37567" spans="1:4">
      <c r="A37567" s="371"/>
      <c r="B37567" s="371"/>
      <c r="C37567" s="371"/>
      <c r="D37567" s="434"/>
    </row>
    <row r="37568" spans="1:4">
      <c r="A37568" s="371"/>
      <c r="B37568" s="371"/>
      <c r="C37568" s="371"/>
      <c r="D37568" s="434"/>
    </row>
    <row r="37569" spans="1:4">
      <c r="A37569" s="371"/>
      <c r="B37569" s="371"/>
      <c r="C37569" s="371"/>
      <c r="D37569" s="434"/>
    </row>
    <row r="37570" spans="1:4">
      <c r="A37570" s="371"/>
      <c r="B37570" s="371"/>
      <c r="C37570" s="371"/>
      <c r="D37570" s="434"/>
    </row>
    <row r="37571" spans="1:4">
      <c r="A37571" s="371"/>
      <c r="B37571" s="371"/>
      <c r="C37571" s="371"/>
      <c r="D37571" s="434"/>
    </row>
    <row r="37572" spans="1:4">
      <c r="A37572" s="371"/>
      <c r="B37572" s="371"/>
      <c r="C37572" s="371"/>
      <c r="D37572" s="434"/>
    </row>
    <row r="37573" spans="1:4">
      <c r="A37573" s="371"/>
      <c r="B37573" s="371"/>
      <c r="C37573" s="371"/>
      <c r="D37573" s="434"/>
    </row>
    <row r="37574" spans="1:4">
      <c r="A37574" s="371"/>
      <c r="B37574" s="371"/>
      <c r="C37574" s="371"/>
      <c r="D37574" s="434"/>
    </row>
    <row r="37575" spans="1:4">
      <c r="A37575" s="371"/>
      <c r="B37575" s="371"/>
      <c r="C37575" s="371"/>
      <c r="D37575" s="434"/>
    </row>
    <row r="37576" spans="1:4">
      <c r="A37576" s="371"/>
      <c r="B37576" s="371"/>
      <c r="C37576" s="371"/>
      <c r="D37576" s="434"/>
    </row>
    <row r="37577" spans="1:4">
      <c r="A37577" s="371"/>
      <c r="B37577" s="371"/>
      <c r="C37577" s="371"/>
      <c r="D37577" s="434"/>
    </row>
    <row r="37578" spans="1:4">
      <c r="A37578" s="371"/>
      <c r="B37578" s="371"/>
      <c r="C37578" s="371"/>
      <c r="D37578" s="434"/>
    </row>
    <row r="37579" spans="1:4">
      <c r="A37579" s="371"/>
      <c r="B37579" s="371"/>
      <c r="C37579" s="371"/>
      <c r="D37579" s="434"/>
    </row>
    <row r="37580" spans="1:4">
      <c r="A37580" s="371"/>
      <c r="B37580" s="371"/>
      <c r="C37580" s="371"/>
      <c r="D37580" s="434"/>
    </row>
    <row r="37581" spans="1:4">
      <c r="A37581" s="371"/>
      <c r="B37581" s="371"/>
      <c r="C37581" s="371"/>
      <c r="D37581" s="434"/>
    </row>
    <row r="37582" spans="1:4">
      <c r="A37582" s="371"/>
      <c r="B37582" s="371"/>
      <c r="C37582" s="371"/>
      <c r="D37582" s="434"/>
    </row>
    <row r="37583" spans="1:4">
      <c r="A37583" s="371"/>
      <c r="B37583" s="371"/>
      <c r="C37583" s="371"/>
      <c r="D37583" s="434"/>
    </row>
    <row r="37584" spans="1:4">
      <c r="A37584" s="371"/>
      <c r="B37584" s="371"/>
      <c r="C37584" s="371"/>
      <c r="D37584" s="434"/>
    </row>
    <row r="37585" spans="1:4">
      <c r="A37585" s="371"/>
      <c r="B37585" s="371"/>
      <c r="C37585" s="371"/>
      <c r="D37585" s="434"/>
    </row>
    <row r="37586" spans="1:4">
      <c r="A37586" s="371"/>
      <c r="B37586" s="371"/>
      <c r="C37586" s="371"/>
      <c r="D37586" s="434"/>
    </row>
    <row r="37587" spans="1:4">
      <c r="A37587" s="371"/>
      <c r="B37587" s="371"/>
      <c r="C37587" s="371"/>
      <c r="D37587" s="434"/>
    </row>
    <row r="37588" spans="1:4">
      <c r="A37588" s="371"/>
      <c r="B37588" s="371"/>
      <c r="C37588" s="371"/>
      <c r="D37588" s="434"/>
    </row>
    <row r="37589" spans="1:4">
      <c r="A37589" s="371"/>
      <c r="B37589" s="371"/>
      <c r="C37589" s="371"/>
      <c r="D37589" s="434"/>
    </row>
    <row r="37590" spans="1:4">
      <c r="A37590" s="371"/>
      <c r="B37590" s="371"/>
      <c r="C37590" s="371"/>
      <c r="D37590" s="434"/>
    </row>
    <row r="37591" spans="1:4">
      <c r="A37591" s="371"/>
      <c r="B37591" s="371"/>
      <c r="C37591" s="371"/>
      <c r="D37591" s="434"/>
    </row>
    <row r="37592" spans="1:4">
      <c r="A37592" s="371"/>
      <c r="B37592" s="371"/>
      <c r="C37592" s="371"/>
      <c r="D37592" s="434"/>
    </row>
    <row r="37593" spans="1:4">
      <c r="A37593" s="371"/>
      <c r="B37593" s="371"/>
      <c r="C37593" s="371"/>
      <c r="D37593" s="434"/>
    </row>
    <row r="37594" spans="1:4">
      <c r="A37594" s="371"/>
      <c r="B37594" s="371"/>
      <c r="C37594" s="371"/>
      <c r="D37594" s="434"/>
    </row>
    <row r="37595" spans="1:4">
      <c r="A37595" s="371"/>
      <c r="B37595" s="371"/>
      <c r="C37595" s="371"/>
      <c r="D37595" s="434"/>
    </row>
    <row r="37596" spans="1:4">
      <c r="A37596" s="371"/>
      <c r="B37596" s="371"/>
      <c r="C37596" s="371"/>
      <c r="D37596" s="434"/>
    </row>
    <row r="37597" spans="1:4">
      <c r="A37597" s="371"/>
      <c r="B37597" s="371"/>
      <c r="C37597" s="371"/>
      <c r="D37597" s="434"/>
    </row>
    <row r="37598" spans="1:4">
      <c r="A37598" s="371"/>
      <c r="B37598" s="371"/>
      <c r="C37598" s="371"/>
      <c r="D37598" s="434"/>
    </row>
    <row r="37599" spans="1:4">
      <c r="A37599" s="371"/>
      <c r="B37599" s="371"/>
      <c r="C37599" s="371"/>
      <c r="D37599" s="434"/>
    </row>
    <row r="37600" spans="1:4">
      <c r="A37600" s="371"/>
      <c r="B37600" s="371"/>
      <c r="C37600" s="371"/>
      <c r="D37600" s="434"/>
    </row>
    <row r="37601" spans="1:4">
      <c r="A37601" s="371"/>
      <c r="B37601" s="371"/>
      <c r="C37601" s="371"/>
      <c r="D37601" s="434"/>
    </row>
    <row r="37602" spans="1:4">
      <c r="A37602" s="371"/>
      <c r="B37602" s="371"/>
      <c r="C37602" s="371"/>
      <c r="D37602" s="434"/>
    </row>
    <row r="37603" spans="1:4">
      <c r="A37603" s="371"/>
      <c r="B37603" s="371"/>
      <c r="C37603" s="371"/>
      <c r="D37603" s="434"/>
    </row>
    <row r="37604" spans="1:4">
      <c r="A37604" s="371"/>
      <c r="B37604" s="371"/>
      <c r="C37604" s="371"/>
      <c r="D37604" s="434"/>
    </row>
    <row r="37605" spans="1:4">
      <c r="A37605" s="371"/>
      <c r="B37605" s="371"/>
      <c r="C37605" s="371"/>
      <c r="D37605" s="434"/>
    </row>
    <row r="37606" spans="1:4">
      <c r="A37606" s="371"/>
      <c r="B37606" s="371"/>
      <c r="C37606" s="371"/>
      <c r="D37606" s="434"/>
    </row>
    <row r="37607" spans="1:4">
      <c r="A37607" s="371"/>
      <c r="B37607" s="371"/>
      <c r="C37607" s="371"/>
      <c r="D37607" s="434"/>
    </row>
    <row r="37608" spans="1:4">
      <c r="A37608" s="371"/>
      <c r="B37608" s="371"/>
      <c r="C37608" s="371"/>
      <c r="D37608" s="434"/>
    </row>
    <row r="37609" spans="1:4">
      <c r="A37609" s="371"/>
      <c r="B37609" s="371"/>
      <c r="C37609" s="371"/>
      <c r="D37609" s="434"/>
    </row>
    <row r="37610" spans="1:4">
      <c r="A37610" s="371"/>
      <c r="B37610" s="371"/>
      <c r="C37610" s="371"/>
      <c r="D37610" s="434"/>
    </row>
    <row r="37611" spans="1:4">
      <c r="A37611" s="371"/>
      <c r="B37611" s="371"/>
      <c r="C37611" s="371"/>
      <c r="D37611" s="434"/>
    </row>
    <row r="37612" spans="1:4">
      <c r="A37612" s="371"/>
      <c r="B37612" s="371"/>
      <c r="C37612" s="371"/>
      <c r="D37612" s="434"/>
    </row>
    <row r="37613" spans="1:4">
      <c r="A37613" s="371"/>
      <c r="B37613" s="371"/>
      <c r="C37613" s="371"/>
      <c r="D37613" s="434"/>
    </row>
    <row r="37614" spans="1:4">
      <c r="A37614" s="371"/>
      <c r="B37614" s="371"/>
      <c r="C37614" s="371"/>
      <c r="D37614" s="434"/>
    </row>
    <row r="37615" spans="1:4">
      <c r="A37615" s="371"/>
      <c r="B37615" s="371"/>
      <c r="C37615" s="371"/>
      <c r="D37615" s="434"/>
    </row>
    <row r="37616" spans="1:4">
      <c r="A37616" s="371"/>
      <c r="B37616" s="371"/>
      <c r="C37616" s="371"/>
      <c r="D37616" s="434"/>
    </row>
    <row r="37617" spans="1:4">
      <c r="A37617" s="371"/>
      <c r="B37617" s="371"/>
      <c r="C37617" s="371"/>
      <c r="D37617" s="434"/>
    </row>
    <row r="37618" spans="1:4">
      <c r="A37618" s="371"/>
      <c r="B37618" s="371"/>
      <c r="C37618" s="371"/>
      <c r="D37618" s="434"/>
    </row>
    <row r="37619" spans="1:4">
      <c r="A37619" s="371"/>
      <c r="B37619" s="371"/>
      <c r="C37619" s="371"/>
      <c r="D37619" s="434"/>
    </row>
    <row r="37620" spans="1:4">
      <c r="A37620" s="371"/>
      <c r="B37620" s="371"/>
      <c r="C37620" s="371"/>
      <c r="D37620" s="434"/>
    </row>
    <row r="37621" spans="1:4">
      <c r="A37621" s="371"/>
      <c r="B37621" s="371"/>
      <c r="C37621" s="371"/>
      <c r="D37621" s="434"/>
    </row>
    <row r="37622" spans="1:4">
      <c r="A37622" s="371"/>
      <c r="B37622" s="371"/>
      <c r="C37622" s="371"/>
      <c r="D37622" s="434"/>
    </row>
    <row r="37623" spans="1:4">
      <c r="A37623" s="371"/>
      <c r="B37623" s="371"/>
      <c r="C37623" s="371"/>
      <c r="D37623" s="434"/>
    </row>
    <row r="37624" spans="1:4">
      <c r="A37624" s="371"/>
      <c r="B37624" s="371"/>
      <c r="C37624" s="371"/>
      <c r="D37624" s="434"/>
    </row>
    <row r="37625" spans="1:4">
      <c r="A37625" s="371"/>
      <c r="B37625" s="371"/>
      <c r="C37625" s="371"/>
      <c r="D37625" s="434"/>
    </row>
    <row r="37626" spans="1:4">
      <c r="A37626" s="371"/>
      <c r="B37626" s="371"/>
      <c r="C37626" s="371"/>
      <c r="D37626" s="434"/>
    </row>
    <row r="37627" spans="1:4">
      <c r="A37627" s="371"/>
      <c r="B37627" s="371"/>
      <c r="C37627" s="371"/>
      <c r="D37627" s="434"/>
    </row>
    <row r="37628" spans="1:4">
      <c r="A37628" s="371"/>
      <c r="B37628" s="371"/>
      <c r="C37628" s="371"/>
      <c r="D37628" s="434"/>
    </row>
    <row r="37629" spans="1:4">
      <c r="A37629" s="371"/>
      <c r="B37629" s="371"/>
      <c r="C37629" s="371"/>
      <c r="D37629" s="434"/>
    </row>
    <row r="37630" spans="1:4">
      <c r="A37630" s="371"/>
      <c r="B37630" s="371"/>
      <c r="C37630" s="371"/>
      <c r="D37630" s="434"/>
    </row>
    <row r="37631" spans="1:4">
      <c r="A37631" s="371"/>
      <c r="B37631" s="371"/>
      <c r="C37631" s="371"/>
      <c r="D37631" s="434"/>
    </row>
    <row r="37632" spans="1:4">
      <c r="A37632" s="371"/>
      <c r="B37632" s="371"/>
      <c r="C37632" s="371"/>
      <c r="D37632" s="434"/>
    </row>
    <row r="37633" spans="1:4">
      <c r="A37633" s="371"/>
      <c r="B37633" s="371"/>
      <c r="C37633" s="371"/>
      <c r="D37633" s="434"/>
    </row>
    <row r="37634" spans="1:4">
      <c r="A37634" s="371"/>
      <c r="B37634" s="371"/>
      <c r="C37634" s="371"/>
      <c r="D37634" s="434"/>
    </row>
    <row r="37635" spans="1:4">
      <c r="A37635" s="371"/>
      <c r="B37635" s="371"/>
      <c r="C37635" s="371"/>
      <c r="D37635" s="434"/>
    </row>
    <row r="37636" spans="1:4">
      <c r="A37636" s="371"/>
      <c r="B37636" s="371"/>
      <c r="C37636" s="371"/>
      <c r="D37636" s="434"/>
    </row>
    <row r="37637" spans="1:4">
      <c r="A37637" s="371"/>
      <c r="B37637" s="371"/>
      <c r="C37637" s="371"/>
      <c r="D37637" s="434"/>
    </row>
    <row r="37638" spans="1:4">
      <c r="A37638" s="371"/>
      <c r="B37638" s="371"/>
      <c r="C37638" s="371"/>
      <c r="D37638" s="434"/>
    </row>
    <row r="37639" spans="1:4">
      <c r="A37639" s="371"/>
      <c r="B37639" s="371"/>
      <c r="C37639" s="371"/>
      <c r="D37639" s="434"/>
    </row>
    <row r="37640" spans="1:4">
      <c r="A37640" s="371"/>
      <c r="B37640" s="371"/>
      <c r="C37640" s="371"/>
      <c r="D37640" s="434"/>
    </row>
    <row r="37641" spans="1:4">
      <c r="A37641" s="371"/>
      <c r="B37641" s="371"/>
      <c r="C37641" s="371"/>
      <c r="D37641" s="434"/>
    </row>
    <row r="37642" spans="1:4">
      <c r="A37642" s="371"/>
      <c r="B37642" s="371"/>
      <c r="C37642" s="371"/>
      <c r="D37642" s="434"/>
    </row>
    <row r="37643" spans="1:4">
      <c r="A37643" s="371"/>
      <c r="B37643" s="371"/>
      <c r="C37643" s="371"/>
      <c r="D37643" s="434"/>
    </row>
    <row r="37644" spans="1:4">
      <c r="A37644" s="371"/>
      <c r="B37644" s="371"/>
      <c r="C37644" s="371"/>
      <c r="D37644" s="434"/>
    </row>
    <row r="37645" spans="1:4">
      <c r="A37645" s="371"/>
      <c r="B37645" s="371"/>
      <c r="C37645" s="371"/>
      <c r="D37645" s="434"/>
    </row>
    <row r="37646" spans="1:4">
      <c r="A37646" s="371"/>
      <c r="B37646" s="371"/>
      <c r="C37646" s="371"/>
      <c r="D37646" s="434"/>
    </row>
    <row r="37647" spans="1:4">
      <c r="A37647" s="371"/>
      <c r="B37647" s="371"/>
      <c r="C37647" s="371"/>
      <c r="D37647" s="434"/>
    </row>
    <row r="37648" spans="1:4">
      <c r="A37648" s="371"/>
      <c r="B37648" s="371"/>
      <c r="C37648" s="371"/>
      <c r="D37648" s="434"/>
    </row>
    <row r="37649" spans="1:4">
      <c r="A37649" s="371"/>
      <c r="B37649" s="371"/>
      <c r="C37649" s="371"/>
      <c r="D37649" s="434"/>
    </row>
    <row r="37650" spans="1:4">
      <c r="A37650" s="371"/>
      <c r="B37650" s="371"/>
      <c r="C37650" s="371"/>
      <c r="D37650" s="434"/>
    </row>
    <row r="37651" spans="1:4">
      <c r="A37651" s="371"/>
      <c r="B37651" s="371"/>
      <c r="C37651" s="371"/>
      <c r="D37651" s="434"/>
    </row>
    <row r="37652" spans="1:4">
      <c r="A37652" s="371"/>
      <c r="B37652" s="371"/>
      <c r="C37652" s="371"/>
      <c r="D37652" s="434"/>
    </row>
    <row r="37653" spans="1:4">
      <c r="A37653" s="371"/>
      <c r="B37653" s="371"/>
      <c r="C37653" s="371"/>
      <c r="D37653" s="434"/>
    </row>
    <row r="37654" spans="1:4">
      <c r="A37654" s="371"/>
      <c r="B37654" s="371"/>
      <c r="C37654" s="371"/>
      <c r="D37654" s="434"/>
    </row>
    <row r="37655" spans="1:4">
      <c r="A37655" s="371"/>
      <c r="B37655" s="371"/>
      <c r="C37655" s="371"/>
      <c r="D37655" s="434"/>
    </row>
    <row r="37656" spans="1:4">
      <c r="A37656" s="371"/>
      <c r="B37656" s="371"/>
      <c r="C37656" s="371"/>
      <c r="D37656" s="434"/>
    </row>
    <row r="37657" spans="1:4">
      <c r="A37657" s="371"/>
      <c r="B37657" s="371"/>
      <c r="C37657" s="371"/>
      <c r="D37657" s="434"/>
    </row>
    <row r="37658" spans="1:4">
      <c r="A37658" s="371"/>
      <c r="B37658" s="371"/>
      <c r="C37658" s="371"/>
      <c r="D37658" s="434"/>
    </row>
    <row r="37659" spans="1:4">
      <c r="A37659" s="371"/>
      <c r="B37659" s="371"/>
      <c r="C37659" s="371"/>
      <c r="D37659" s="434"/>
    </row>
    <row r="37660" spans="1:4">
      <c r="A37660" s="371"/>
      <c r="B37660" s="371"/>
      <c r="C37660" s="371"/>
      <c r="D37660" s="434"/>
    </row>
    <row r="37661" spans="1:4">
      <c r="A37661" s="371"/>
      <c r="B37661" s="371"/>
      <c r="C37661" s="371"/>
      <c r="D37661" s="434"/>
    </row>
    <row r="37662" spans="1:4">
      <c r="A37662" s="371"/>
      <c r="B37662" s="371"/>
      <c r="C37662" s="371"/>
      <c r="D37662" s="434"/>
    </row>
    <row r="37663" spans="1:4">
      <c r="A37663" s="371"/>
      <c r="B37663" s="371"/>
      <c r="C37663" s="371"/>
      <c r="D37663" s="434"/>
    </row>
    <row r="37664" spans="1:4">
      <c r="A37664" s="371"/>
      <c r="B37664" s="371"/>
      <c r="C37664" s="371"/>
      <c r="D37664" s="434"/>
    </row>
    <row r="37665" spans="1:4">
      <c r="A37665" s="371"/>
      <c r="B37665" s="371"/>
      <c r="C37665" s="371"/>
      <c r="D37665" s="434"/>
    </row>
    <row r="37666" spans="1:4">
      <c r="A37666" s="371"/>
      <c r="B37666" s="371"/>
      <c r="C37666" s="371"/>
      <c r="D37666" s="434"/>
    </row>
    <row r="37667" spans="1:4">
      <c r="A37667" s="371"/>
      <c r="B37667" s="371"/>
      <c r="C37667" s="371"/>
      <c r="D37667" s="434"/>
    </row>
    <row r="37668" spans="1:4">
      <c r="A37668" s="371"/>
      <c r="B37668" s="371"/>
      <c r="C37668" s="371"/>
      <c r="D37668" s="434"/>
    </row>
    <row r="37669" spans="1:4">
      <c r="A37669" s="371"/>
      <c r="B37669" s="371"/>
      <c r="C37669" s="371"/>
      <c r="D37669" s="434"/>
    </row>
    <row r="37670" spans="1:4">
      <c r="A37670" s="371"/>
      <c r="B37670" s="371"/>
      <c r="C37670" s="371"/>
      <c r="D37670" s="434"/>
    </row>
    <row r="37671" spans="1:4">
      <c r="A37671" s="371"/>
      <c r="B37671" s="371"/>
      <c r="C37671" s="371"/>
      <c r="D37671" s="434"/>
    </row>
    <row r="37672" spans="1:4">
      <c r="A37672" s="371"/>
      <c r="B37672" s="371"/>
      <c r="C37672" s="371"/>
      <c r="D37672" s="434"/>
    </row>
    <row r="37673" spans="1:4">
      <c r="A37673" s="371"/>
      <c r="B37673" s="371"/>
      <c r="C37673" s="371"/>
      <c r="D37673" s="434"/>
    </row>
    <row r="37674" spans="1:4">
      <c r="A37674" s="371"/>
      <c r="B37674" s="371"/>
      <c r="C37674" s="371"/>
      <c r="D37674" s="434"/>
    </row>
    <row r="37675" spans="1:4">
      <c r="A37675" s="371"/>
      <c r="B37675" s="371"/>
      <c r="C37675" s="371"/>
      <c r="D37675" s="434"/>
    </row>
    <row r="37676" spans="1:4">
      <c r="A37676" s="371"/>
      <c r="B37676" s="371"/>
      <c r="C37676" s="371"/>
      <c r="D37676" s="434"/>
    </row>
    <row r="37677" spans="1:4">
      <c r="A37677" s="371"/>
      <c r="B37677" s="371"/>
      <c r="C37677" s="371"/>
      <c r="D37677" s="434"/>
    </row>
    <row r="37678" spans="1:4">
      <c r="A37678" s="371"/>
      <c r="B37678" s="371"/>
      <c r="C37678" s="371"/>
      <c r="D37678" s="434"/>
    </row>
    <row r="37679" spans="1:4">
      <c r="A37679" s="371"/>
      <c r="B37679" s="371"/>
      <c r="C37679" s="371"/>
      <c r="D37679" s="434"/>
    </row>
    <row r="37680" spans="1:4">
      <c r="A37680" s="371"/>
      <c r="B37680" s="371"/>
      <c r="C37680" s="371"/>
      <c r="D37680" s="434"/>
    </row>
    <row r="37681" spans="1:4">
      <c r="A37681" s="371"/>
      <c r="B37681" s="371"/>
      <c r="C37681" s="371"/>
      <c r="D37681" s="434"/>
    </row>
    <row r="37682" spans="1:4">
      <c r="A37682" s="371"/>
      <c r="B37682" s="371"/>
      <c r="C37682" s="371"/>
      <c r="D37682" s="434"/>
    </row>
    <row r="37683" spans="1:4">
      <c r="A37683" s="371"/>
      <c r="B37683" s="371"/>
      <c r="C37683" s="371"/>
      <c r="D37683" s="434"/>
    </row>
    <row r="37684" spans="1:4">
      <c r="A37684" s="371"/>
      <c r="B37684" s="371"/>
      <c r="C37684" s="371"/>
      <c r="D37684" s="434"/>
    </row>
    <row r="37685" spans="1:4">
      <c r="A37685" s="371"/>
      <c r="B37685" s="371"/>
      <c r="C37685" s="371"/>
      <c r="D37685" s="434"/>
    </row>
    <row r="37686" spans="1:4">
      <c r="A37686" s="371"/>
      <c r="B37686" s="371"/>
      <c r="C37686" s="371"/>
      <c r="D37686" s="434"/>
    </row>
    <row r="37687" spans="1:4">
      <c r="A37687" s="371"/>
      <c r="B37687" s="371"/>
      <c r="C37687" s="371"/>
      <c r="D37687" s="434"/>
    </row>
    <row r="37688" spans="1:4">
      <c r="A37688" s="371"/>
      <c r="B37688" s="371"/>
      <c r="C37688" s="371"/>
      <c r="D37688" s="434"/>
    </row>
    <row r="37689" spans="1:4">
      <c r="A37689" s="371"/>
      <c r="B37689" s="371"/>
      <c r="C37689" s="371"/>
      <c r="D37689" s="434"/>
    </row>
    <row r="37690" spans="1:4">
      <c r="A37690" s="371"/>
      <c r="B37690" s="371"/>
      <c r="C37690" s="371"/>
      <c r="D37690" s="434"/>
    </row>
    <row r="37691" spans="1:4">
      <c r="A37691" s="371"/>
      <c r="B37691" s="371"/>
      <c r="C37691" s="371"/>
      <c r="D37691" s="434"/>
    </row>
    <row r="37692" spans="1:4">
      <c r="A37692" s="371"/>
      <c r="B37692" s="371"/>
      <c r="C37692" s="371"/>
      <c r="D37692" s="434"/>
    </row>
    <row r="37693" spans="1:4">
      <c r="A37693" s="371"/>
      <c r="B37693" s="371"/>
      <c r="C37693" s="371"/>
      <c r="D37693" s="434"/>
    </row>
    <row r="37694" spans="1:4">
      <c r="A37694" s="371"/>
      <c r="B37694" s="371"/>
      <c r="C37694" s="371"/>
      <c r="D37694" s="434"/>
    </row>
    <row r="37695" spans="1:4">
      <c r="A37695" s="371"/>
      <c r="B37695" s="371"/>
      <c r="C37695" s="371"/>
      <c r="D37695" s="434"/>
    </row>
    <row r="37696" spans="1:4">
      <c r="A37696" s="371"/>
      <c r="B37696" s="371"/>
      <c r="C37696" s="371"/>
      <c r="D37696" s="434"/>
    </row>
    <row r="37697" spans="1:4">
      <c r="A37697" s="371"/>
      <c r="B37697" s="371"/>
      <c r="C37697" s="371"/>
      <c r="D37697" s="434"/>
    </row>
    <row r="37698" spans="1:4">
      <c r="A37698" s="371"/>
      <c r="B37698" s="371"/>
      <c r="C37698" s="371"/>
      <c r="D37698" s="434"/>
    </row>
    <row r="37699" spans="1:4">
      <c r="A37699" s="371"/>
      <c r="B37699" s="371"/>
      <c r="C37699" s="371"/>
      <c r="D37699" s="434"/>
    </row>
    <row r="37700" spans="1:4">
      <c r="A37700" s="371"/>
      <c r="B37700" s="371"/>
      <c r="C37700" s="371"/>
      <c r="D37700" s="434"/>
    </row>
    <row r="37701" spans="1:4">
      <c r="A37701" s="371"/>
      <c r="B37701" s="371"/>
      <c r="C37701" s="371"/>
      <c r="D37701" s="434"/>
    </row>
    <row r="37702" spans="1:4">
      <c r="A37702" s="371"/>
      <c r="B37702" s="371"/>
      <c r="C37702" s="371"/>
      <c r="D37702" s="434"/>
    </row>
    <row r="37703" spans="1:4">
      <c r="A37703" s="371"/>
      <c r="B37703" s="371"/>
      <c r="C37703" s="371"/>
      <c r="D37703" s="434"/>
    </row>
    <row r="37704" spans="1:4">
      <c r="A37704" s="371"/>
      <c r="B37704" s="371"/>
      <c r="C37704" s="371"/>
      <c r="D37704" s="434"/>
    </row>
    <row r="37705" spans="1:4">
      <c r="A37705" s="371"/>
      <c r="B37705" s="371"/>
      <c r="C37705" s="371"/>
      <c r="D37705" s="434"/>
    </row>
    <row r="37706" spans="1:4">
      <c r="A37706" s="371"/>
      <c r="B37706" s="371"/>
      <c r="C37706" s="371"/>
      <c r="D37706" s="434"/>
    </row>
    <row r="37707" spans="1:4">
      <c r="A37707" s="371"/>
      <c r="B37707" s="371"/>
      <c r="C37707" s="371"/>
      <c r="D37707" s="434"/>
    </row>
    <row r="37708" spans="1:4">
      <c r="A37708" s="371"/>
      <c r="B37708" s="371"/>
      <c r="C37708" s="371"/>
      <c r="D37708" s="434"/>
    </row>
    <row r="37709" spans="1:4">
      <c r="A37709" s="371"/>
      <c r="B37709" s="371"/>
      <c r="C37709" s="371"/>
      <c r="D37709" s="434"/>
    </row>
    <row r="37710" spans="1:4">
      <c r="A37710" s="371"/>
      <c r="B37710" s="371"/>
      <c r="C37710" s="371"/>
      <c r="D37710" s="434"/>
    </row>
    <row r="37711" spans="1:4">
      <c r="A37711" s="371"/>
      <c r="B37711" s="371"/>
      <c r="C37711" s="371"/>
      <c r="D37711" s="434"/>
    </row>
    <row r="37712" spans="1:4">
      <c r="A37712" s="371"/>
      <c r="B37712" s="371"/>
      <c r="C37712" s="371"/>
      <c r="D37712" s="434"/>
    </row>
    <row r="37713" spans="1:4">
      <c r="A37713" s="371"/>
      <c r="B37713" s="371"/>
      <c r="C37713" s="371"/>
      <c r="D37713" s="434"/>
    </row>
    <row r="37714" spans="1:4">
      <c r="A37714" s="371"/>
      <c r="B37714" s="371"/>
      <c r="C37714" s="371"/>
      <c r="D37714" s="434"/>
    </row>
    <row r="37715" spans="1:4">
      <c r="A37715" s="371"/>
      <c r="B37715" s="371"/>
      <c r="C37715" s="371"/>
      <c r="D37715" s="434"/>
    </row>
    <row r="37716" spans="1:4">
      <c r="A37716" s="371"/>
      <c r="B37716" s="371"/>
      <c r="C37716" s="371"/>
      <c r="D37716" s="434"/>
    </row>
    <row r="37717" spans="1:4">
      <c r="A37717" s="371"/>
      <c r="B37717" s="371"/>
      <c r="C37717" s="371"/>
      <c r="D37717" s="434"/>
    </row>
    <row r="37718" spans="1:4">
      <c r="A37718" s="371"/>
      <c r="B37718" s="371"/>
      <c r="C37718" s="371"/>
      <c r="D37718" s="434"/>
    </row>
    <row r="37719" spans="1:4">
      <c r="A37719" s="371"/>
      <c r="B37719" s="371"/>
      <c r="C37719" s="371"/>
      <c r="D37719" s="434"/>
    </row>
    <row r="37720" spans="1:4">
      <c r="A37720" s="371"/>
      <c r="B37720" s="371"/>
      <c r="C37720" s="371"/>
      <c r="D37720" s="434"/>
    </row>
    <row r="37721" spans="1:4">
      <c r="A37721" s="371"/>
      <c r="B37721" s="371"/>
      <c r="C37721" s="371"/>
      <c r="D37721" s="434"/>
    </row>
    <row r="37722" spans="1:4">
      <c r="A37722" s="371"/>
      <c r="B37722" s="371"/>
      <c r="C37722" s="371"/>
      <c r="D37722" s="434"/>
    </row>
    <row r="37723" spans="1:4">
      <c r="A37723" s="371"/>
      <c r="B37723" s="371"/>
      <c r="C37723" s="371"/>
      <c r="D37723" s="434"/>
    </row>
    <row r="37724" spans="1:4">
      <c r="A37724" s="371"/>
      <c r="B37724" s="371"/>
      <c r="C37724" s="371"/>
      <c r="D37724" s="434"/>
    </row>
    <row r="37725" spans="1:4">
      <c r="A37725" s="371"/>
      <c r="B37725" s="371"/>
      <c r="C37725" s="371"/>
      <c r="D37725" s="434"/>
    </row>
    <row r="37726" spans="1:4">
      <c r="A37726" s="371"/>
      <c r="B37726" s="371"/>
      <c r="C37726" s="371"/>
      <c r="D37726" s="434"/>
    </row>
    <row r="37727" spans="1:4">
      <c r="A37727" s="371"/>
      <c r="B37727" s="371"/>
      <c r="C37727" s="371"/>
      <c r="D37727" s="434"/>
    </row>
    <row r="37728" spans="1:4">
      <c r="A37728" s="371"/>
      <c r="B37728" s="371"/>
      <c r="C37728" s="371"/>
      <c r="D37728" s="434"/>
    </row>
    <row r="37729" spans="1:4">
      <c r="A37729" s="371"/>
      <c r="B37729" s="371"/>
      <c r="C37729" s="371"/>
      <c r="D37729" s="434"/>
    </row>
    <row r="37730" spans="1:4">
      <c r="A37730" s="371"/>
      <c r="B37730" s="371"/>
      <c r="C37730" s="371"/>
      <c r="D37730" s="434"/>
    </row>
    <row r="37731" spans="1:4">
      <c r="A37731" s="371"/>
      <c r="B37731" s="371"/>
      <c r="C37731" s="371"/>
      <c r="D37731" s="434"/>
    </row>
    <row r="37732" spans="1:4">
      <c r="A37732" s="371"/>
      <c r="B37732" s="371"/>
      <c r="C37732" s="371"/>
      <c r="D37732" s="434"/>
    </row>
    <row r="37733" spans="1:4">
      <c r="A37733" s="371"/>
      <c r="B37733" s="371"/>
      <c r="C37733" s="371"/>
      <c r="D37733" s="434"/>
    </row>
    <row r="37734" spans="1:4">
      <c r="A37734" s="371"/>
      <c r="B37734" s="371"/>
      <c r="C37734" s="371"/>
      <c r="D37734" s="434"/>
    </row>
    <row r="37735" spans="1:4">
      <c r="A37735" s="371"/>
      <c r="B37735" s="371"/>
      <c r="C37735" s="371"/>
      <c r="D37735" s="434"/>
    </row>
    <row r="37736" spans="1:4">
      <c r="A37736" s="371"/>
      <c r="B37736" s="371"/>
      <c r="C37736" s="371"/>
      <c r="D37736" s="434"/>
    </row>
    <row r="37737" spans="1:4">
      <c r="A37737" s="371"/>
      <c r="B37737" s="371"/>
      <c r="C37737" s="371"/>
      <c r="D37737" s="434"/>
    </row>
    <row r="37738" spans="1:4">
      <c r="A37738" s="371"/>
      <c r="B37738" s="371"/>
      <c r="C37738" s="371"/>
      <c r="D37738" s="434"/>
    </row>
    <row r="37739" spans="1:4">
      <c r="A37739" s="371"/>
      <c r="B37739" s="371"/>
      <c r="C37739" s="371"/>
      <c r="D37739" s="434"/>
    </row>
    <row r="37740" spans="1:4">
      <c r="A37740" s="371"/>
      <c r="B37740" s="371"/>
      <c r="C37740" s="371"/>
      <c r="D37740" s="434"/>
    </row>
    <row r="37741" spans="1:4">
      <c r="A37741" s="371"/>
      <c r="B37741" s="371"/>
      <c r="C37741" s="371"/>
      <c r="D37741" s="434"/>
    </row>
    <row r="37742" spans="1:4">
      <c r="A37742" s="371"/>
      <c r="B37742" s="371"/>
      <c r="C37742" s="371"/>
      <c r="D37742" s="434"/>
    </row>
    <row r="37743" spans="1:4">
      <c r="A37743" s="371"/>
      <c r="B37743" s="371"/>
      <c r="C37743" s="371"/>
      <c r="D37743" s="434"/>
    </row>
    <row r="37744" spans="1:4">
      <c r="A37744" s="371"/>
      <c r="B37744" s="371"/>
      <c r="C37744" s="371"/>
      <c r="D37744" s="434"/>
    </row>
    <row r="37745" spans="1:4">
      <c r="A37745" s="371"/>
      <c r="B37745" s="371"/>
      <c r="C37745" s="371"/>
      <c r="D37745" s="434"/>
    </row>
    <row r="37746" spans="1:4">
      <c r="A37746" s="371"/>
      <c r="B37746" s="371"/>
      <c r="C37746" s="371"/>
      <c r="D37746" s="434"/>
    </row>
    <row r="37747" spans="1:4">
      <c r="A37747" s="371"/>
      <c r="B37747" s="371"/>
      <c r="C37747" s="371"/>
      <c r="D37747" s="434"/>
    </row>
    <row r="37748" spans="1:4">
      <c r="A37748" s="371"/>
      <c r="B37748" s="371"/>
      <c r="C37748" s="371"/>
      <c r="D37748" s="434"/>
    </row>
    <row r="37749" spans="1:4">
      <c r="A37749" s="371"/>
      <c r="B37749" s="371"/>
      <c r="C37749" s="371"/>
      <c r="D37749" s="434"/>
    </row>
    <row r="37750" spans="1:4">
      <c r="A37750" s="371"/>
      <c r="B37750" s="371"/>
      <c r="C37750" s="371"/>
      <c r="D37750" s="434"/>
    </row>
    <row r="37751" spans="1:4">
      <c r="A37751" s="371"/>
      <c r="B37751" s="371"/>
      <c r="C37751" s="371"/>
      <c r="D37751" s="434"/>
    </row>
    <row r="37752" spans="1:4">
      <c r="A37752" s="371"/>
      <c r="B37752" s="371"/>
      <c r="C37752" s="371"/>
      <c r="D37752" s="434"/>
    </row>
    <row r="37753" spans="1:4">
      <c r="A37753" s="371"/>
      <c r="B37753" s="371"/>
      <c r="C37753" s="371"/>
      <c r="D37753" s="434"/>
    </row>
    <row r="37754" spans="1:4">
      <c r="A37754" s="371"/>
      <c r="B37754" s="371"/>
      <c r="C37754" s="371"/>
      <c r="D37754" s="434"/>
    </row>
    <row r="37755" spans="1:4">
      <c r="A37755" s="371"/>
      <c r="B37755" s="371"/>
      <c r="C37755" s="371"/>
      <c r="D37755" s="434"/>
    </row>
    <row r="37756" spans="1:4">
      <c r="A37756" s="371"/>
      <c r="B37756" s="371"/>
      <c r="C37756" s="371"/>
      <c r="D37756" s="434"/>
    </row>
    <row r="37757" spans="1:4">
      <c r="A37757" s="371"/>
      <c r="B37757" s="371"/>
      <c r="C37757" s="371"/>
      <c r="D37757" s="434"/>
    </row>
    <row r="37758" spans="1:4">
      <c r="A37758" s="371"/>
      <c r="B37758" s="371"/>
      <c r="C37758" s="371"/>
      <c r="D37758" s="434"/>
    </row>
    <row r="37759" spans="1:4">
      <c r="A37759" s="371"/>
      <c r="B37759" s="371"/>
      <c r="C37759" s="371"/>
      <c r="D37759" s="434"/>
    </row>
    <row r="37760" spans="1:4">
      <c r="A37760" s="371"/>
      <c r="B37760" s="371"/>
      <c r="C37760" s="371"/>
      <c r="D37760" s="434"/>
    </row>
    <row r="37761" spans="1:4">
      <c r="A37761" s="371"/>
      <c r="B37761" s="371"/>
      <c r="C37761" s="371"/>
      <c r="D37761" s="434"/>
    </row>
    <row r="37762" spans="1:4">
      <c r="A37762" s="371"/>
      <c r="B37762" s="371"/>
      <c r="C37762" s="371"/>
      <c r="D37762" s="434"/>
    </row>
    <row r="37763" spans="1:4">
      <c r="A37763" s="371"/>
      <c r="B37763" s="371"/>
      <c r="C37763" s="371"/>
      <c r="D37763" s="434"/>
    </row>
    <row r="37764" spans="1:4">
      <c r="A37764" s="371"/>
      <c r="B37764" s="371"/>
      <c r="C37764" s="371"/>
      <c r="D37764" s="434"/>
    </row>
    <row r="37765" spans="1:4">
      <c r="A37765" s="371"/>
      <c r="B37765" s="371"/>
      <c r="C37765" s="371"/>
      <c r="D37765" s="434"/>
    </row>
    <row r="37766" spans="1:4">
      <c r="A37766" s="371"/>
      <c r="B37766" s="371"/>
      <c r="C37766" s="371"/>
      <c r="D37766" s="434"/>
    </row>
    <row r="37767" spans="1:4">
      <c r="A37767" s="371"/>
      <c r="B37767" s="371"/>
      <c r="C37767" s="371"/>
      <c r="D37767" s="434"/>
    </row>
    <row r="37768" spans="1:4">
      <c r="A37768" s="371"/>
      <c r="B37768" s="371"/>
      <c r="C37768" s="371"/>
      <c r="D37768" s="434"/>
    </row>
    <row r="37769" spans="1:4">
      <c r="A37769" s="371"/>
      <c r="B37769" s="371"/>
      <c r="C37769" s="371"/>
      <c r="D37769" s="434"/>
    </row>
    <row r="37770" spans="1:4">
      <c r="A37770" s="371"/>
      <c r="B37770" s="371"/>
      <c r="C37770" s="371"/>
      <c r="D37770" s="434"/>
    </row>
    <row r="37771" spans="1:4">
      <c r="A37771" s="371"/>
      <c r="B37771" s="371"/>
      <c r="C37771" s="371"/>
      <c r="D37771" s="434"/>
    </row>
    <row r="37772" spans="1:4">
      <c r="A37772" s="371"/>
      <c r="B37772" s="371"/>
      <c r="C37772" s="371"/>
      <c r="D37772" s="434"/>
    </row>
    <row r="37773" spans="1:4">
      <c r="A37773" s="371"/>
      <c r="B37773" s="371"/>
      <c r="C37773" s="371"/>
      <c r="D37773" s="434"/>
    </row>
    <row r="37774" spans="1:4">
      <c r="A37774" s="371"/>
      <c r="B37774" s="371"/>
      <c r="C37774" s="371"/>
      <c r="D37774" s="434"/>
    </row>
    <row r="37775" spans="1:4">
      <c r="A37775" s="371"/>
      <c r="B37775" s="371"/>
      <c r="C37775" s="371"/>
      <c r="D37775" s="434"/>
    </row>
    <row r="37776" spans="1:4">
      <c r="A37776" s="371"/>
      <c r="B37776" s="371"/>
      <c r="C37776" s="371"/>
      <c r="D37776" s="434"/>
    </row>
    <row r="37777" spans="1:4">
      <c r="A37777" s="371"/>
      <c r="B37777" s="371"/>
      <c r="C37777" s="371"/>
      <c r="D37777" s="434"/>
    </row>
    <row r="37778" spans="1:4">
      <c r="A37778" s="371"/>
      <c r="B37778" s="371"/>
      <c r="C37778" s="371"/>
      <c r="D37778" s="434"/>
    </row>
    <row r="37779" spans="1:4">
      <c r="A37779" s="371"/>
      <c r="B37779" s="371"/>
      <c r="C37779" s="371"/>
      <c r="D37779" s="434"/>
    </row>
    <row r="37780" spans="1:4">
      <c r="A37780" s="371"/>
      <c r="B37780" s="371"/>
      <c r="C37780" s="371"/>
      <c r="D37780" s="434"/>
    </row>
    <row r="37781" spans="1:4">
      <c r="A37781" s="371"/>
      <c r="B37781" s="371"/>
      <c r="C37781" s="371"/>
      <c r="D37781" s="434"/>
    </row>
    <row r="37782" spans="1:4">
      <c r="A37782" s="371"/>
      <c r="B37782" s="371"/>
      <c r="C37782" s="371"/>
      <c r="D37782" s="434"/>
    </row>
    <row r="37783" spans="1:4">
      <c r="A37783" s="371"/>
      <c r="B37783" s="371"/>
      <c r="C37783" s="371"/>
      <c r="D37783" s="434"/>
    </row>
    <row r="37784" spans="1:4">
      <c r="A37784" s="371"/>
      <c r="B37784" s="371"/>
      <c r="C37784" s="371"/>
      <c r="D37784" s="434"/>
    </row>
    <row r="37785" spans="1:4">
      <c r="A37785" s="371"/>
      <c r="B37785" s="371"/>
      <c r="C37785" s="371"/>
      <c r="D37785" s="434"/>
    </row>
    <row r="37786" spans="1:4">
      <c r="A37786" s="371"/>
      <c r="B37786" s="371"/>
      <c r="C37786" s="371"/>
      <c r="D37786" s="434"/>
    </row>
    <row r="37787" spans="1:4">
      <c r="A37787" s="371"/>
      <c r="B37787" s="371"/>
      <c r="C37787" s="371"/>
      <c r="D37787" s="434"/>
    </row>
    <row r="37788" spans="1:4">
      <c r="A37788" s="371"/>
      <c r="B37788" s="371"/>
      <c r="C37788" s="371"/>
      <c r="D37788" s="434"/>
    </row>
    <row r="37789" spans="1:4">
      <c r="A37789" s="371"/>
      <c r="B37789" s="371"/>
      <c r="C37789" s="371"/>
      <c r="D37789" s="434"/>
    </row>
    <row r="37790" spans="1:4">
      <c r="A37790" s="371"/>
      <c r="B37790" s="371"/>
      <c r="C37790" s="371"/>
      <c r="D37790" s="434"/>
    </row>
    <row r="37791" spans="1:4">
      <c r="A37791" s="371"/>
      <c r="B37791" s="371"/>
      <c r="C37791" s="371"/>
      <c r="D37791" s="434"/>
    </row>
  </sheetData>
  <sortState ref="A24:H182">
    <sortCondition ref="A24:A182"/>
  </sortState>
  <pageMargins left="0.70866141732283472" right="0.70866141732283472" top="0.74803149606299213" bottom="0.74803149606299213" header="0.31496062992125984" footer="0.31496062992125984"/>
  <pageSetup paperSize="9" scale="110" orientation="portrait" r:id="rId1"/>
  <legacyDrawing r:id="rId2"/>
</worksheet>
</file>

<file path=xl/worksheets/sheet18.xml><?xml version="1.0" encoding="utf-8"?>
<worksheet xmlns="http://schemas.openxmlformats.org/spreadsheetml/2006/main" xmlns:r="http://schemas.openxmlformats.org/officeDocument/2006/relationships">
  <sheetPr codeName="Hoja9"/>
  <dimension ref="A1:G969"/>
  <sheetViews>
    <sheetView showGridLines="0" topLeftCell="A189" zoomScaleNormal="100" workbookViewId="0">
      <selection activeCell="A218" sqref="A218"/>
    </sheetView>
  </sheetViews>
  <sheetFormatPr baseColWidth="10" defaultColWidth="11.42578125" defaultRowHeight="11.25"/>
  <cols>
    <col min="1" max="1" width="22" style="21" bestFit="1" customWidth="1"/>
    <col min="2" max="2" width="6.140625" style="21" customWidth="1"/>
    <col min="3" max="3" width="1.42578125" style="21" customWidth="1"/>
    <col min="4" max="4" width="2.7109375" style="19" customWidth="1"/>
    <col min="5" max="5" width="33.85546875" style="21" customWidth="1"/>
    <col min="6" max="7" width="10.7109375" style="21" customWidth="1"/>
    <col min="8" max="16384" width="11.42578125" style="21"/>
  </cols>
  <sheetData>
    <row r="1" spans="1:7" s="17" customFormat="1">
      <c r="B1" s="17" t="s">
        <v>551</v>
      </c>
      <c r="D1" s="18"/>
    </row>
    <row r="3" spans="1:7" ht="12.75" customHeight="1">
      <c r="A3" s="742" t="s">
        <v>352</v>
      </c>
      <c r="B3" s="19" t="s">
        <v>47</v>
      </c>
      <c r="C3" s="20"/>
      <c r="D3" s="20"/>
      <c r="E3" s="742" t="s">
        <v>48</v>
      </c>
      <c r="F3" s="20"/>
      <c r="G3" s="20"/>
    </row>
    <row r="4" spans="1:7">
      <c r="A4" s="742"/>
      <c r="B4" s="19" t="s">
        <v>49</v>
      </c>
      <c r="C4" s="20"/>
      <c r="D4" s="20"/>
      <c r="E4" s="742"/>
      <c r="F4" s="20"/>
      <c r="G4" s="20"/>
    </row>
    <row r="5" spans="1:7">
      <c r="A5" s="18"/>
      <c r="B5" s="18"/>
      <c r="C5" s="18"/>
      <c r="D5" s="18"/>
      <c r="E5" s="18"/>
      <c r="F5" s="18"/>
      <c r="G5" s="18"/>
    </row>
    <row r="6" spans="1:7" ht="11.25" customHeight="1">
      <c r="A6" s="19" t="str">
        <f t="shared" ref="A6:A69" si="0">CONCATENATE("INDEC-CM - ",B6,C6,D6)</f>
        <v>INDEC-CM - 37210-51</v>
      </c>
      <c r="B6" s="22">
        <v>37210</v>
      </c>
      <c r="C6" s="23" t="s">
        <v>50</v>
      </c>
      <c r="D6" s="19">
        <v>51</v>
      </c>
      <c r="E6" s="21" t="s">
        <v>51</v>
      </c>
    </row>
    <row r="7" spans="1:7">
      <c r="A7" s="19" t="str">
        <f t="shared" si="0"/>
        <v>INDEC-CM - 37210-52</v>
      </c>
      <c r="B7" s="22">
        <v>37210</v>
      </c>
      <c r="C7" s="23" t="s">
        <v>50</v>
      </c>
      <c r="D7" s="19">
        <v>52</v>
      </c>
      <c r="E7" s="21" t="s">
        <v>52</v>
      </c>
    </row>
    <row r="8" spans="1:7">
      <c r="A8" s="19" t="str">
        <f t="shared" si="0"/>
        <v>INDEC-CM - 42911-81</v>
      </c>
      <c r="B8" s="22">
        <v>42911</v>
      </c>
      <c r="C8" s="23" t="s">
        <v>50</v>
      </c>
      <c r="D8" s="19">
        <v>81</v>
      </c>
      <c r="E8" s="24" t="s">
        <v>53</v>
      </c>
      <c r="F8" s="24"/>
      <c r="G8" s="24"/>
    </row>
    <row r="9" spans="1:7">
      <c r="A9" s="19" t="str">
        <f t="shared" si="0"/>
        <v>INDEC-CM - 41242-11</v>
      </c>
      <c r="B9" s="22">
        <v>41242</v>
      </c>
      <c r="C9" s="23" t="s">
        <v>50</v>
      </c>
      <c r="D9" s="19">
        <v>11</v>
      </c>
      <c r="E9" s="24" t="s">
        <v>54</v>
      </c>
      <c r="F9" s="24"/>
      <c r="G9" s="24"/>
    </row>
    <row r="10" spans="1:7">
      <c r="A10" s="19" t="str">
        <f t="shared" si="0"/>
        <v>INDEC-CM - 37440-21</v>
      </c>
      <c r="B10" s="22">
        <v>37440</v>
      </c>
      <c r="C10" s="23" t="s">
        <v>50</v>
      </c>
      <c r="D10" s="19">
        <v>21</v>
      </c>
      <c r="E10" s="21" t="s">
        <v>55</v>
      </c>
    </row>
    <row r="11" spans="1:7">
      <c r="A11" s="19" t="str">
        <f t="shared" si="0"/>
        <v>INDEC-CM - 38130-13</v>
      </c>
      <c r="B11" s="22">
        <v>38130</v>
      </c>
      <c r="C11" s="23" t="s">
        <v>50</v>
      </c>
      <c r="D11" s="19">
        <v>13</v>
      </c>
      <c r="E11" s="24" t="s">
        <v>56</v>
      </c>
      <c r="F11" s="24"/>
      <c r="G11" s="24"/>
    </row>
    <row r="12" spans="1:7">
      <c r="A12" s="19" t="str">
        <f t="shared" si="0"/>
        <v>INDEC-CM - 38130-12</v>
      </c>
      <c r="B12" s="22">
        <v>38130</v>
      </c>
      <c r="C12" s="23" t="s">
        <v>50</v>
      </c>
      <c r="D12" s="19">
        <v>12</v>
      </c>
      <c r="E12" s="24" t="s">
        <v>57</v>
      </c>
      <c r="F12" s="24"/>
      <c r="G12" s="24"/>
    </row>
    <row r="13" spans="1:7">
      <c r="A13" s="19" t="str">
        <f t="shared" si="0"/>
        <v>INDEC-CM - 38130-11</v>
      </c>
      <c r="B13" s="22">
        <v>38130</v>
      </c>
      <c r="C13" s="23" t="s">
        <v>50</v>
      </c>
      <c r="D13" s="19">
        <v>11</v>
      </c>
      <c r="E13" s="24" t="s">
        <v>58</v>
      </c>
      <c r="F13" s="24"/>
      <c r="G13" s="24"/>
    </row>
    <row r="14" spans="1:7">
      <c r="A14" s="19" t="str">
        <f t="shared" si="0"/>
        <v>INDEC-CM - 27230-11</v>
      </c>
      <c r="B14" s="22">
        <v>27230</v>
      </c>
      <c r="C14" s="23" t="s">
        <v>50</v>
      </c>
      <c r="D14" s="19">
        <v>11</v>
      </c>
      <c r="E14" s="24" t="s">
        <v>59</v>
      </c>
      <c r="F14" s="24"/>
      <c r="G14" s="24"/>
    </row>
    <row r="15" spans="1:7">
      <c r="A15" s="19" t="str">
        <f t="shared" si="0"/>
        <v>INDEC-CM - 44821-11</v>
      </c>
      <c r="B15" s="22">
        <v>44821</v>
      </c>
      <c r="C15" s="23" t="s">
        <v>50</v>
      </c>
      <c r="D15" s="19">
        <v>11</v>
      </c>
      <c r="E15" s="21" t="s">
        <v>60</v>
      </c>
    </row>
    <row r="16" spans="1:7">
      <c r="A16" s="19" t="str">
        <f t="shared" si="0"/>
        <v>INDEC-CM - 37560-11</v>
      </c>
      <c r="B16" s="22">
        <v>37560</v>
      </c>
      <c r="C16" s="23" t="s">
        <v>50</v>
      </c>
      <c r="D16" s="19">
        <v>11</v>
      </c>
      <c r="E16" s="24" t="s">
        <v>61</v>
      </c>
      <c r="F16" s="24"/>
      <c r="G16" s="24"/>
    </row>
    <row r="17" spans="1:7">
      <c r="A17" s="19" t="str">
        <f t="shared" si="0"/>
        <v>INDEC-CM - 15400-11</v>
      </c>
      <c r="B17" s="22">
        <v>15400</v>
      </c>
      <c r="C17" s="23" t="s">
        <v>50</v>
      </c>
      <c r="D17" s="19">
        <v>11</v>
      </c>
      <c r="E17" s="24" t="s">
        <v>62</v>
      </c>
      <c r="F17" s="24"/>
      <c r="G17" s="24"/>
    </row>
    <row r="18" spans="1:7">
      <c r="A18" s="19" t="str">
        <f t="shared" si="0"/>
        <v>INDEC-CM - 15310-11</v>
      </c>
      <c r="B18" s="22">
        <v>15310</v>
      </c>
      <c r="C18" s="23" t="s">
        <v>50</v>
      </c>
      <c r="D18" s="19">
        <v>11</v>
      </c>
      <c r="E18" s="21" t="s">
        <v>63</v>
      </c>
    </row>
    <row r="19" spans="1:7">
      <c r="A19" s="19" t="str">
        <f t="shared" si="0"/>
        <v>INDEC-CM - 46531-11</v>
      </c>
      <c r="B19" s="22">
        <v>46531</v>
      </c>
      <c r="C19" s="23" t="s">
        <v>50</v>
      </c>
      <c r="D19" s="19">
        <v>11</v>
      </c>
      <c r="E19" s="24" t="s">
        <v>64</v>
      </c>
      <c r="F19" s="24"/>
      <c r="G19" s="24"/>
    </row>
    <row r="20" spans="1:7">
      <c r="A20" s="19" t="str">
        <f t="shared" si="0"/>
        <v>INDEC-CM - 43540-11</v>
      </c>
      <c r="B20" s="22">
        <v>43540</v>
      </c>
      <c r="C20" s="23" t="s">
        <v>50</v>
      </c>
      <c r="D20" s="19">
        <v>11</v>
      </c>
      <c r="E20" s="21" t="s">
        <v>65</v>
      </c>
    </row>
    <row r="21" spans="1:7">
      <c r="A21" s="19" t="str">
        <f t="shared" si="0"/>
        <v>INDEC-CM - 43540-12</v>
      </c>
      <c r="B21" s="22">
        <v>43540</v>
      </c>
      <c r="C21" s="23" t="s">
        <v>50</v>
      </c>
      <c r="D21" s="19">
        <v>12</v>
      </c>
      <c r="E21" s="21" t="s">
        <v>66</v>
      </c>
    </row>
    <row r="22" spans="1:7">
      <c r="A22" s="19" t="str">
        <f t="shared" si="0"/>
        <v>INDEC-CM - 37370-21</v>
      </c>
      <c r="B22" s="22">
        <v>37370</v>
      </c>
      <c r="C22" s="23" t="s">
        <v>50</v>
      </c>
      <c r="D22" s="19">
        <v>21</v>
      </c>
      <c r="E22" s="21" t="s">
        <v>67</v>
      </c>
    </row>
    <row r="23" spans="1:7">
      <c r="A23" s="19" t="str">
        <f t="shared" si="0"/>
        <v>INDEC-CM - 37370-11</v>
      </c>
      <c r="B23" s="22">
        <v>37370</v>
      </c>
      <c r="C23" s="23" t="s">
        <v>50</v>
      </c>
      <c r="D23" s="19">
        <v>11</v>
      </c>
      <c r="E23" s="21" t="s">
        <v>68</v>
      </c>
    </row>
    <row r="24" spans="1:7">
      <c r="A24" s="19" t="str">
        <f t="shared" si="0"/>
        <v>INDEC-CM - 37370-12</v>
      </c>
      <c r="B24" s="22">
        <v>37370</v>
      </c>
      <c r="C24" s="23" t="s">
        <v>50</v>
      </c>
      <c r="D24" s="19">
        <v>12</v>
      </c>
      <c r="E24" s="21" t="s">
        <v>69</v>
      </c>
    </row>
    <row r="25" spans="1:7">
      <c r="A25" s="19" t="str">
        <f t="shared" si="0"/>
        <v>INDEC-CM - 37690-11</v>
      </c>
      <c r="B25" s="22">
        <v>37690</v>
      </c>
      <c r="C25" s="23" t="s">
        <v>50</v>
      </c>
      <c r="D25" s="19">
        <v>11</v>
      </c>
      <c r="E25" s="21" t="s">
        <v>70</v>
      </c>
    </row>
    <row r="26" spans="1:7">
      <c r="A26" s="19" t="str">
        <f t="shared" si="0"/>
        <v>INDEC-CM - 42911-11</v>
      </c>
      <c r="B26" s="22">
        <v>42911</v>
      </c>
      <c r="C26" s="23" t="s">
        <v>50</v>
      </c>
      <c r="D26" s="19">
        <v>11</v>
      </c>
      <c r="E26" s="21" t="s">
        <v>71</v>
      </c>
    </row>
    <row r="27" spans="1:7">
      <c r="A27" s="19" t="str">
        <f t="shared" si="0"/>
        <v>INDEC-CM - 37129-11</v>
      </c>
      <c r="B27" s="22">
        <v>37129</v>
      </c>
      <c r="C27" s="23" t="s">
        <v>50</v>
      </c>
      <c r="D27" s="19">
        <v>11</v>
      </c>
      <c r="E27" s="21" t="s">
        <v>72</v>
      </c>
    </row>
    <row r="28" spans="1:7">
      <c r="A28" s="19" t="str">
        <f t="shared" si="0"/>
        <v>INDEC-CM - 35110-41</v>
      </c>
      <c r="B28" s="22">
        <v>35110</v>
      </c>
      <c r="C28" s="23" t="s">
        <v>50</v>
      </c>
      <c r="D28" s="19">
        <v>41</v>
      </c>
      <c r="E28" s="21" t="s">
        <v>73</v>
      </c>
    </row>
    <row r="29" spans="1:7">
      <c r="A29" s="19" t="str">
        <f t="shared" si="0"/>
        <v>INDEC-CM - 37210-23</v>
      </c>
      <c r="B29" s="22">
        <v>37210</v>
      </c>
      <c r="C29" s="23" t="s">
        <v>50</v>
      </c>
      <c r="D29" s="19">
        <v>23</v>
      </c>
      <c r="E29" s="21" t="s">
        <v>74</v>
      </c>
    </row>
    <row r="30" spans="1:7">
      <c r="A30" s="19" t="str">
        <f t="shared" si="0"/>
        <v>INDEC-CM - 37210-22</v>
      </c>
      <c r="B30" s="22">
        <v>37210</v>
      </c>
      <c r="C30" s="23" t="s">
        <v>50</v>
      </c>
      <c r="D30" s="19">
        <v>22</v>
      </c>
      <c r="E30" s="21" t="s">
        <v>75</v>
      </c>
    </row>
    <row r="31" spans="1:7">
      <c r="A31" s="19" t="str">
        <f t="shared" si="0"/>
        <v>INDEC-CM - 37210-21</v>
      </c>
      <c r="B31" s="22">
        <v>37210</v>
      </c>
      <c r="C31" s="23" t="s">
        <v>50</v>
      </c>
      <c r="D31" s="19">
        <v>21</v>
      </c>
      <c r="E31" s="21" t="s">
        <v>76</v>
      </c>
    </row>
    <row r="32" spans="1:7">
      <c r="A32" s="19" t="str">
        <f t="shared" si="0"/>
        <v>INDEC-CM - 41543-21</v>
      </c>
      <c r="B32" s="22">
        <v>41543</v>
      </c>
      <c r="C32" s="23" t="s">
        <v>50</v>
      </c>
      <c r="D32" s="19">
        <v>21</v>
      </c>
      <c r="E32" s="21" t="s">
        <v>77</v>
      </c>
    </row>
    <row r="33" spans="1:5">
      <c r="A33" s="19" t="str">
        <f t="shared" si="0"/>
        <v>INDEC-CM - 46340-31</v>
      </c>
      <c r="B33" s="22">
        <v>46340</v>
      </c>
      <c r="C33" s="23" t="s">
        <v>50</v>
      </c>
      <c r="D33" s="19">
        <v>31</v>
      </c>
      <c r="E33" s="21" t="s">
        <v>78</v>
      </c>
    </row>
    <row r="34" spans="1:5">
      <c r="A34" s="19" t="str">
        <f t="shared" si="0"/>
        <v>INDEC-CM - 46320-11</v>
      </c>
      <c r="B34" s="22">
        <v>46320</v>
      </c>
      <c r="C34" s="23" t="s">
        <v>50</v>
      </c>
      <c r="D34" s="19">
        <v>11</v>
      </c>
      <c r="E34" s="21" t="s">
        <v>79</v>
      </c>
    </row>
    <row r="35" spans="1:5">
      <c r="A35" s="19" t="str">
        <f t="shared" si="0"/>
        <v>INDEC-CM - 46340-11</v>
      </c>
      <c r="B35" s="22">
        <v>46340</v>
      </c>
      <c r="C35" s="23" t="s">
        <v>50</v>
      </c>
      <c r="D35" s="19">
        <v>11</v>
      </c>
      <c r="E35" s="21" t="s">
        <v>80</v>
      </c>
    </row>
    <row r="36" spans="1:5">
      <c r="A36" s="19" t="str">
        <f t="shared" si="0"/>
        <v>INDEC-CM - 46340-12</v>
      </c>
      <c r="B36" s="22">
        <v>46340</v>
      </c>
      <c r="C36" s="23" t="s">
        <v>50</v>
      </c>
      <c r="D36" s="19">
        <v>12</v>
      </c>
      <c r="E36" s="21" t="s">
        <v>81</v>
      </c>
    </row>
    <row r="37" spans="1:5">
      <c r="A37" s="19" t="str">
        <f t="shared" si="0"/>
        <v>INDEC-CM - 46340-21</v>
      </c>
      <c r="B37" s="22">
        <v>46340</v>
      </c>
      <c r="C37" s="23" t="s">
        <v>50</v>
      </c>
      <c r="D37" s="19">
        <v>21</v>
      </c>
      <c r="E37" s="21" t="s">
        <v>82</v>
      </c>
    </row>
    <row r="38" spans="1:5">
      <c r="A38" s="19" t="str">
        <f t="shared" si="0"/>
        <v>INDEC-CM - 46212-21</v>
      </c>
      <c r="B38" s="22">
        <v>46212</v>
      </c>
      <c r="C38" s="23" t="s">
        <v>50</v>
      </c>
      <c r="D38" s="19">
        <v>21</v>
      </c>
      <c r="E38" s="21" t="s">
        <v>83</v>
      </c>
    </row>
    <row r="39" spans="1:5">
      <c r="A39" s="19" t="str">
        <f t="shared" si="0"/>
        <v>INDEC-CM - 42999-23</v>
      </c>
      <c r="B39" s="22">
        <v>42999</v>
      </c>
      <c r="C39" s="23" t="s">
        <v>50</v>
      </c>
      <c r="D39" s="19">
        <v>23</v>
      </c>
      <c r="E39" s="21" t="s">
        <v>84</v>
      </c>
    </row>
    <row r="40" spans="1:5">
      <c r="A40" s="19" t="str">
        <f t="shared" si="0"/>
        <v>INDEC-CM - 42999-21</v>
      </c>
      <c r="B40" s="22">
        <v>42999</v>
      </c>
      <c r="C40" s="23" t="s">
        <v>50</v>
      </c>
      <c r="D40" s="19">
        <v>21</v>
      </c>
      <c r="E40" s="21" t="s">
        <v>85</v>
      </c>
    </row>
    <row r="41" spans="1:5">
      <c r="A41" s="19" t="str">
        <f t="shared" si="0"/>
        <v>INDEC-CM - 42999-31</v>
      </c>
      <c r="B41" s="22">
        <v>42999</v>
      </c>
      <c r="C41" s="23" t="s">
        <v>50</v>
      </c>
      <c r="D41" s="19">
        <v>31</v>
      </c>
      <c r="E41" s="21" t="s">
        <v>86</v>
      </c>
    </row>
    <row r="42" spans="1:5">
      <c r="A42" s="19" t="str">
        <f t="shared" si="0"/>
        <v>INDEC-CM - 42999-22</v>
      </c>
      <c r="B42" s="22">
        <v>42999</v>
      </c>
      <c r="C42" s="23" t="s">
        <v>50</v>
      </c>
      <c r="D42" s="19">
        <v>22</v>
      </c>
      <c r="E42" s="21" t="s">
        <v>87</v>
      </c>
    </row>
    <row r="43" spans="1:5">
      <c r="A43" s="19" t="str">
        <f t="shared" si="0"/>
        <v>INDEC-CM - 31600-63</v>
      </c>
      <c r="B43" s="22">
        <v>31600</v>
      </c>
      <c r="C43" s="23" t="s">
        <v>50</v>
      </c>
      <c r="D43" s="19">
        <v>63</v>
      </c>
      <c r="E43" s="21" t="s">
        <v>88</v>
      </c>
    </row>
    <row r="44" spans="1:5">
      <c r="A44" s="19" t="str">
        <f t="shared" si="0"/>
        <v>INDEC-CM - 31600-62</v>
      </c>
      <c r="B44" s="22">
        <v>31600</v>
      </c>
      <c r="C44" s="23" t="s">
        <v>50</v>
      </c>
      <c r="D44" s="19">
        <v>62</v>
      </c>
      <c r="E44" s="21" t="s">
        <v>89</v>
      </c>
    </row>
    <row r="45" spans="1:5">
      <c r="A45" s="19" t="str">
        <f t="shared" si="0"/>
        <v>INDEC-CM - 31600-61</v>
      </c>
      <c r="B45" s="22">
        <v>31600</v>
      </c>
      <c r="C45" s="23" t="s">
        <v>50</v>
      </c>
      <c r="D45" s="19">
        <v>61</v>
      </c>
      <c r="E45" s="21" t="s">
        <v>90</v>
      </c>
    </row>
    <row r="46" spans="1:5">
      <c r="A46" s="19" t="str">
        <f t="shared" si="0"/>
        <v>INDEC-CM - 37420-11</v>
      </c>
      <c r="B46" s="22">
        <v>37420</v>
      </c>
      <c r="C46" s="23" t="s">
        <v>50</v>
      </c>
      <c r="D46" s="19">
        <v>11</v>
      </c>
      <c r="E46" s="21" t="s">
        <v>91</v>
      </c>
    </row>
    <row r="47" spans="1:5">
      <c r="A47" s="19" t="str">
        <f t="shared" si="0"/>
        <v>INDEC-CM - 37420-12</v>
      </c>
      <c r="B47" s="22">
        <v>37420</v>
      </c>
      <c r="C47" s="23" t="s">
        <v>50</v>
      </c>
      <c r="D47" s="19">
        <v>12</v>
      </c>
      <c r="E47" s="21" t="s">
        <v>92</v>
      </c>
    </row>
    <row r="48" spans="1:5">
      <c r="A48" s="19" t="str">
        <f t="shared" si="0"/>
        <v>INDEC-CM - 44822-11</v>
      </c>
      <c r="B48" s="22">
        <v>44822</v>
      </c>
      <c r="C48" s="23" t="s">
        <v>50</v>
      </c>
      <c r="D48" s="19">
        <v>11</v>
      </c>
      <c r="E48" s="21" t="s">
        <v>93</v>
      </c>
    </row>
    <row r="49" spans="1:5">
      <c r="A49" s="19" t="str">
        <f t="shared" si="0"/>
        <v>INDEC-CM - 44826-11</v>
      </c>
      <c r="B49" s="22">
        <v>44826</v>
      </c>
      <c r="C49" s="23" t="s">
        <v>50</v>
      </c>
      <c r="D49" s="19">
        <v>11</v>
      </c>
      <c r="E49" s="21" t="s">
        <v>94</v>
      </c>
    </row>
    <row r="50" spans="1:5">
      <c r="A50" s="19" t="str">
        <f t="shared" si="0"/>
        <v>INDEC-CM - 44826-12</v>
      </c>
      <c r="B50" s="22">
        <v>44826</v>
      </c>
      <c r="C50" s="23" t="s">
        <v>50</v>
      </c>
      <c r="D50" s="19">
        <v>12</v>
      </c>
      <c r="E50" s="21" t="s">
        <v>95</v>
      </c>
    </row>
    <row r="51" spans="1:5">
      <c r="A51" s="19" t="str">
        <f t="shared" si="0"/>
        <v>INDEC-CM - 42911-21</v>
      </c>
      <c r="B51" s="22">
        <v>42911</v>
      </c>
      <c r="C51" s="23" t="s">
        <v>50</v>
      </c>
      <c r="D51" s="19">
        <v>21</v>
      </c>
      <c r="E51" s="21" t="s">
        <v>96</v>
      </c>
    </row>
    <row r="52" spans="1:5">
      <c r="A52" s="19" t="str">
        <f t="shared" si="0"/>
        <v>INDEC-CM - 41277-21</v>
      </c>
      <c r="B52" s="22">
        <v>41277</v>
      </c>
      <c r="C52" s="23" t="s">
        <v>50</v>
      </c>
      <c r="D52" s="19">
        <v>21</v>
      </c>
      <c r="E52" s="21" t="s">
        <v>97</v>
      </c>
    </row>
    <row r="53" spans="1:5">
      <c r="A53" s="19" t="str">
        <f t="shared" si="0"/>
        <v>INDEC-CM - 41277-11</v>
      </c>
      <c r="B53" s="22">
        <v>41277</v>
      </c>
      <c r="C53" s="23" t="s">
        <v>50</v>
      </c>
      <c r="D53" s="19">
        <v>11</v>
      </c>
      <c r="E53" s="21" t="s">
        <v>98</v>
      </c>
    </row>
    <row r="54" spans="1:5">
      <c r="A54" s="19" t="str">
        <f t="shared" si="0"/>
        <v>INDEC-CM - 41516-11</v>
      </c>
      <c r="B54" s="22">
        <v>41516</v>
      </c>
      <c r="C54" s="23" t="s">
        <v>50</v>
      </c>
      <c r="D54" s="19">
        <v>11</v>
      </c>
      <c r="E54" s="21" t="s">
        <v>99</v>
      </c>
    </row>
    <row r="55" spans="1:5">
      <c r="A55" s="19" t="str">
        <f t="shared" si="0"/>
        <v>INDEC-CM - 41516-12</v>
      </c>
      <c r="B55" s="22">
        <v>41516</v>
      </c>
      <c r="C55" s="23" t="s">
        <v>50</v>
      </c>
      <c r="D55" s="19">
        <v>12</v>
      </c>
      <c r="E55" s="21" t="s">
        <v>100</v>
      </c>
    </row>
    <row r="56" spans="1:5">
      <c r="A56" s="19" t="str">
        <f t="shared" si="0"/>
        <v>INDEC-CM - 41273-11</v>
      </c>
      <c r="B56" s="22">
        <v>41273</v>
      </c>
      <c r="C56" s="23" t="s">
        <v>50</v>
      </c>
      <c r="D56" s="19">
        <v>11</v>
      </c>
      <c r="E56" s="21" t="s">
        <v>101</v>
      </c>
    </row>
    <row r="57" spans="1:5">
      <c r="A57" s="19" t="str">
        <f t="shared" si="0"/>
        <v>INDEC-CM - 41273-12</v>
      </c>
      <c r="B57" s="22">
        <v>41273</v>
      </c>
      <c r="C57" s="23" t="s">
        <v>50</v>
      </c>
      <c r="D57" s="19">
        <v>12</v>
      </c>
      <c r="E57" s="21" t="s">
        <v>102</v>
      </c>
    </row>
    <row r="58" spans="1:5">
      <c r="A58" s="19" t="str">
        <f t="shared" si="0"/>
        <v>INDEC-CM - 41277-41</v>
      </c>
      <c r="B58" s="22">
        <v>41277</v>
      </c>
      <c r="C58" s="23" t="s">
        <v>50</v>
      </c>
      <c r="D58" s="19">
        <v>41</v>
      </c>
      <c r="E58" s="21" t="s">
        <v>103</v>
      </c>
    </row>
    <row r="59" spans="1:5">
      <c r="A59" s="19" t="str">
        <f t="shared" si="0"/>
        <v>INDEC-CM - 41277-31</v>
      </c>
      <c r="B59" s="22">
        <v>41277</v>
      </c>
      <c r="C59" s="23" t="s">
        <v>50</v>
      </c>
      <c r="D59" s="19">
        <v>31</v>
      </c>
      <c r="E59" s="21" t="s">
        <v>104</v>
      </c>
    </row>
    <row r="60" spans="1:5">
      <c r="A60" s="19" t="str">
        <f t="shared" si="0"/>
        <v>INDEC-CM - 41543-11</v>
      </c>
      <c r="B60" s="22">
        <v>41543</v>
      </c>
      <c r="C60" s="23" t="s">
        <v>50</v>
      </c>
      <c r="D60" s="19">
        <v>11</v>
      </c>
      <c r="E60" s="21" t="s">
        <v>105</v>
      </c>
    </row>
    <row r="61" spans="1:5">
      <c r="A61" s="19" t="str">
        <f t="shared" si="0"/>
        <v>INDEC-CM - 36320-21</v>
      </c>
      <c r="B61" s="22">
        <v>36320</v>
      </c>
      <c r="C61" s="23" t="s">
        <v>50</v>
      </c>
      <c r="D61" s="19">
        <v>21</v>
      </c>
      <c r="E61" s="21" t="s">
        <v>106</v>
      </c>
    </row>
    <row r="62" spans="1:5">
      <c r="A62" s="19" t="str">
        <f t="shared" si="0"/>
        <v>INDEC-CM - 36320-22</v>
      </c>
      <c r="B62" s="22">
        <v>36320</v>
      </c>
      <c r="C62" s="23" t="s">
        <v>50</v>
      </c>
      <c r="D62" s="19">
        <v>22</v>
      </c>
      <c r="E62" s="21" t="s">
        <v>107</v>
      </c>
    </row>
    <row r="63" spans="1:5">
      <c r="A63" s="19" t="str">
        <f t="shared" si="0"/>
        <v>INDEC-CM - 36320-11</v>
      </c>
      <c r="B63" s="22">
        <v>36320</v>
      </c>
      <c r="C63" s="23" t="s">
        <v>50</v>
      </c>
      <c r="D63" s="19">
        <v>11</v>
      </c>
      <c r="E63" s="21" t="s">
        <v>108</v>
      </c>
    </row>
    <row r="64" spans="1:5">
      <c r="A64" s="19" t="str">
        <f t="shared" si="0"/>
        <v>INDEC-CM - 36320-12</v>
      </c>
      <c r="B64" s="22">
        <v>36320</v>
      </c>
      <c r="C64" s="23" t="s">
        <v>50</v>
      </c>
      <c r="D64" s="19">
        <v>12</v>
      </c>
      <c r="E64" s="21" t="s">
        <v>109</v>
      </c>
    </row>
    <row r="65" spans="1:7">
      <c r="A65" s="19" t="str">
        <f t="shared" si="0"/>
        <v>INDEC-CM - 15320-11</v>
      </c>
      <c r="B65" s="22">
        <v>15320</v>
      </c>
      <c r="C65" s="23" t="s">
        <v>50</v>
      </c>
      <c r="D65" s="19">
        <v>11</v>
      </c>
      <c r="E65" s="21" t="s">
        <v>110</v>
      </c>
    </row>
    <row r="66" spans="1:7">
      <c r="A66" s="19" t="str">
        <f t="shared" si="0"/>
        <v>INDEC-CM - 37350-61</v>
      </c>
      <c r="B66" s="22">
        <v>37350</v>
      </c>
      <c r="C66" s="23" t="s">
        <v>50</v>
      </c>
      <c r="D66" s="19">
        <v>61</v>
      </c>
      <c r="E66" s="24" t="s">
        <v>111</v>
      </c>
      <c r="F66" s="24"/>
      <c r="G66" s="24"/>
    </row>
    <row r="67" spans="1:7">
      <c r="A67" s="19" t="str">
        <f t="shared" si="0"/>
        <v>INDEC-CM - 37440-31</v>
      </c>
      <c r="B67" s="22">
        <v>37440</v>
      </c>
      <c r="C67" s="23" t="s">
        <v>50</v>
      </c>
      <c r="D67" s="19">
        <v>31</v>
      </c>
      <c r="E67" s="21" t="s">
        <v>112</v>
      </c>
    </row>
    <row r="68" spans="1:7">
      <c r="A68" s="19" t="str">
        <f t="shared" si="0"/>
        <v>INDEC-CM - 37440-11</v>
      </c>
      <c r="B68" s="22">
        <v>37440</v>
      </c>
      <c r="C68" s="23" t="s">
        <v>50</v>
      </c>
      <c r="D68" s="19">
        <v>11</v>
      </c>
      <c r="E68" s="21" t="s">
        <v>113</v>
      </c>
    </row>
    <row r="69" spans="1:7">
      <c r="A69" s="19" t="str">
        <f t="shared" si="0"/>
        <v>INDEC-CM - 44821-21</v>
      </c>
      <c r="B69" s="22">
        <v>44821</v>
      </c>
      <c r="C69" s="23" t="s">
        <v>50</v>
      </c>
      <c r="D69" s="19">
        <v>21</v>
      </c>
      <c r="E69" s="21" t="s">
        <v>114</v>
      </c>
    </row>
    <row r="70" spans="1:7">
      <c r="A70" s="19" t="str">
        <f t="shared" ref="A70:A133" si="1">CONCATENATE("INDEC-CM - ",B70,C70,D70)</f>
        <v>INDEC-CM - 36320-31</v>
      </c>
      <c r="B70" s="22">
        <v>36320</v>
      </c>
      <c r="C70" s="23" t="s">
        <v>50</v>
      </c>
      <c r="D70" s="19">
        <v>31</v>
      </c>
      <c r="E70" s="21" t="s">
        <v>115</v>
      </c>
    </row>
    <row r="71" spans="1:7">
      <c r="A71" s="19" t="str">
        <f t="shared" si="1"/>
        <v>INDEC-CM - 41278-12</v>
      </c>
      <c r="B71" s="22">
        <v>41278</v>
      </c>
      <c r="C71" s="23" t="s">
        <v>50</v>
      </c>
      <c r="D71" s="19">
        <v>12</v>
      </c>
      <c r="E71" s="24" t="s">
        <v>116</v>
      </c>
      <c r="F71" s="24"/>
      <c r="G71" s="24"/>
    </row>
    <row r="72" spans="1:7">
      <c r="A72" s="19" t="str">
        <f t="shared" si="1"/>
        <v>INDEC-CM - 41278-11</v>
      </c>
      <c r="B72" s="22">
        <v>41278</v>
      </c>
      <c r="C72" s="23" t="s">
        <v>50</v>
      </c>
      <c r="D72" s="19">
        <v>11</v>
      </c>
      <c r="E72" s="24" t="s">
        <v>117</v>
      </c>
      <c r="F72" s="24"/>
      <c r="G72" s="24"/>
    </row>
    <row r="73" spans="1:7">
      <c r="A73" s="19" t="str">
        <f t="shared" si="1"/>
        <v>INDEC-CM - 36320-41</v>
      </c>
      <c r="B73" s="22">
        <v>36320</v>
      </c>
      <c r="C73" s="23" t="s">
        <v>50</v>
      </c>
      <c r="D73" s="19">
        <v>41</v>
      </c>
      <c r="E73" s="21" t="s">
        <v>118</v>
      </c>
    </row>
    <row r="74" spans="1:7">
      <c r="A74" s="19" t="str">
        <f t="shared" si="1"/>
        <v>INDEC-CM - 41516-21</v>
      </c>
      <c r="B74" s="22">
        <v>41516</v>
      </c>
      <c r="C74" s="23" t="s">
        <v>50</v>
      </c>
      <c r="D74" s="19">
        <v>21</v>
      </c>
      <c r="E74" s="21" t="s">
        <v>119</v>
      </c>
    </row>
    <row r="75" spans="1:7">
      <c r="A75" s="19" t="str">
        <f t="shared" si="1"/>
        <v>INDEC-CM - 41278-22</v>
      </c>
      <c r="B75" s="22">
        <v>41278</v>
      </c>
      <c r="C75" s="23" t="s">
        <v>50</v>
      </c>
      <c r="D75" s="19">
        <v>22</v>
      </c>
      <c r="E75" s="24" t="s">
        <v>120</v>
      </c>
      <c r="F75" s="24"/>
      <c r="G75" s="24"/>
    </row>
    <row r="76" spans="1:7">
      <c r="A76" s="19" t="str">
        <f t="shared" si="1"/>
        <v>INDEC-CM - 46350-11</v>
      </c>
      <c r="B76" s="22">
        <v>46350</v>
      </c>
      <c r="C76" s="23" t="s">
        <v>50</v>
      </c>
      <c r="D76" s="19">
        <v>11</v>
      </c>
      <c r="E76" s="21" t="s">
        <v>121</v>
      </c>
    </row>
    <row r="77" spans="1:7">
      <c r="A77" s="19" t="str">
        <f t="shared" si="1"/>
        <v>INDEC-CM - 41278-41</v>
      </c>
      <c r="B77" s="22">
        <v>41278</v>
      </c>
      <c r="C77" s="23" t="s">
        <v>50</v>
      </c>
      <c r="D77" s="19">
        <v>41</v>
      </c>
      <c r="E77" s="24" t="s">
        <v>122</v>
      </c>
      <c r="F77" s="24"/>
      <c r="G77" s="24"/>
    </row>
    <row r="78" spans="1:7">
      <c r="A78" s="19" t="str">
        <f t="shared" si="1"/>
        <v>INDEC-CM - 42999-11</v>
      </c>
      <c r="B78" s="22">
        <v>42999</v>
      </c>
      <c r="C78" s="23" t="s">
        <v>50</v>
      </c>
      <c r="D78" s="19">
        <v>11</v>
      </c>
      <c r="E78" s="21" t="s">
        <v>123</v>
      </c>
    </row>
    <row r="79" spans="1:7">
      <c r="A79" s="19" t="str">
        <f t="shared" si="1"/>
        <v>INDEC-CM - 36320-51</v>
      </c>
      <c r="B79" s="22">
        <v>36320</v>
      </c>
      <c r="C79" s="23" t="s">
        <v>50</v>
      </c>
      <c r="D79" s="19">
        <v>51</v>
      </c>
      <c r="E79" s="21" t="s">
        <v>124</v>
      </c>
    </row>
    <row r="80" spans="1:7">
      <c r="A80" s="19" t="str">
        <f t="shared" si="1"/>
        <v>INDEC-CM - 31600-12</v>
      </c>
      <c r="B80" s="22">
        <v>31600</v>
      </c>
      <c r="C80" s="23" t="s">
        <v>50</v>
      </c>
      <c r="D80" s="19">
        <v>12</v>
      </c>
      <c r="E80" s="21" t="s">
        <v>125</v>
      </c>
    </row>
    <row r="81" spans="1:7">
      <c r="A81" s="19" t="str">
        <f t="shared" si="1"/>
        <v>INDEC-CM - 36950-11</v>
      </c>
      <c r="B81" s="22">
        <v>36950</v>
      </c>
      <c r="C81" s="23" t="s">
        <v>50</v>
      </c>
      <c r="D81" s="19">
        <v>11</v>
      </c>
      <c r="E81" s="21" t="s">
        <v>126</v>
      </c>
    </row>
    <row r="82" spans="1:7">
      <c r="A82" s="19" t="str">
        <f t="shared" si="1"/>
        <v>INDEC-CM - 31600-11</v>
      </c>
      <c r="B82" s="22">
        <v>31600</v>
      </c>
      <c r="C82" s="23" t="s">
        <v>50</v>
      </c>
      <c r="D82" s="19">
        <v>11</v>
      </c>
      <c r="E82" s="21" t="s">
        <v>127</v>
      </c>
    </row>
    <row r="83" spans="1:7">
      <c r="A83" s="19" t="str">
        <f t="shared" si="1"/>
        <v>INDEC-CM - 37112-11</v>
      </c>
      <c r="B83" s="22">
        <v>37112</v>
      </c>
      <c r="C83" s="23" t="s">
        <v>50</v>
      </c>
      <c r="D83" s="19">
        <v>11</v>
      </c>
      <c r="E83" s="21" t="s">
        <v>128</v>
      </c>
    </row>
    <row r="84" spans="1:7">
      <c r="A84" s="19" t="str">
        <f t="shared" si="1"/>
        <v>INDEC-CM - 41278-31</v>
      </c>
      <c r="B84" s="22">
        <v>41278</v>
      </c>
      <c r="C84" s="23" t="s">
        <v>50</v>
      </c>
      <c r="D84" s="19">
        <v>31</v>
      </c>
      <c r="E84" s="24" t="s">
        <v>129</v>
      </c>
      <c r="F84" s="24"/>
      <c r="G84" s="24"/>
    </row>
    <row r="85" spans="1:7">
      <c r="A85" s="19" t="str">
        <f t="shared" si="1"/>
        <v>INDEC-CM - 41278-13</v>
      </c>
      <c r="B85" s="22">
        <v>41278</v>
      </c>
      <c r="C85" s="23" t="s">
        <v>50</v>
      </c>
      <c r="D85" s="19">
        <v>13</v>
      </c>
      <c r="E85" s="24" t="s">
        <v>130</v>
      </c>
      <c r="F85" s="24"/>
      <c r="G85" s="24"/>
    </row>
    <row r="86" spans="1:7">
      <c r="A86" s="19" t="str">
        <f t="shared" si="1"/>
        <v>INDEC-CM - 37570-11</v>
      </c>
      <c r="B86" s="22">
        <v>37570</v>
      </c>
      <c r="C86" s="23" t="s">
        <v>50</v>
      </c>
      <c r="D86" s="19">
        <v>11</v>
      </c>
      <c r="E86" s="24" t="s">
        <v>131</v>
      </c>
      <c r="F86" s="24"/>
      <c r="G86" s="24"/>
    </row>
    <row r="87" spans="1:7">
      <c r="A87" s="19" t="str">
        <f t="shared" si="1"/>
        <v>INDEC-CM - 43220-11</v>
      </c>
      <c r="B87" s="22">
        <v>43220</v>
      </c>
      <c r="C87" s="23" t="s">
        <v>50</v>
      </c>
      <c r="D87" s="19">
        <v>11</v>
      </c>
      <c r="E87" s="21" t="s">
        <v>132</v>
      </c>
    </row>
    <row r="88" spans="1:7">
      <c r="A88" s="19" t="str">
        <f t="shared" si="1"/>
        <v>INDEC-CM - 43220-12</v>
      </c>
      <c r="B88" s="22">
        <v>43220</v>
      </c>
      <c r="C88" s="23" t="s">
        <v>50</v>
      </c>
      <c r="D88" s="19">
        <v>12</v>
      </c>
      <c r="E88" s="21" t="s">
        <v>133</v>
      </c>
    </row>
    <row r="89" spans="1:7">
      <c r="A89" s="19" t="str">
        <f t="shared" si="1"/>
        <v>INDEC-CM - 43220-21</v>
      </c>
      <c r="B89" s="22">
        <v>43220</v>
      </c>
      <c r="C89" s="23" t="s">
        <v>50</v>
      </c>
      <c r="D89" s="19">
        <v>21</v>
      </c>
      <c r="E89" s="21" t="s">
        <v>134</v>
      </c>
    </row>
    <row r="90" spans="1:7">
      <c r="A90" s="19" t="str">
        <f t="shared" si="1"/>
        <v>INDEC-CM - 43220-22</v>
      </c>
      <c r="B90" s="22">
        <v>43220</v>
      </c>
      <c r="C90" s="23" t="s">
        <v>50</v>
      </c>
      <c r="D90" s="19">
        <v>22</v>
      </c>
      <c r="E90" s="21" t="s">
        <v>135</v>
      </c>
    </row>
    <row r="91" spans="1:7">
      <c r="A91" s="19" t="str">
        <f t="shared" si="1"/>
        <v>INDEC-CM - 43220-23</v>
      </c>
      <c r="B91" s="22">
        <v>43220</v>
      </c>
      <c r="C91" s="23" t="s">
        <v>50</v>
      </c>
      <c r="D91" s="19">
        <v>23</v>
      </c>
      <c r="E91" s="21" t="s">
        <v>136</v>
      </c>
    </row>
    <row r="92" spans="1:7">
      <c r="A92" s="19" t="str">
        <f t="shared" si="1"/>
        <v>INDEC-CM - 43220-31</v>
      </c>
      <c r="B92" s="22">
        <v>43220</v>
      </c>
      <c r="C92" s="23" t="s">
        <v>50</v>
      </c>
      <c r="D92" s="19">
        <v>31</v>
      </c>
      <c r="E92" s="21" t="s">
        <v>137</v>
      </c>
    </row>
    <row r="93" spans="1:7">
      <c r="A93" s="19" t="str">
        <f t="shared" si="1"/>
        <v>INDEC-CM - 43220-32</v>
      </c>
      <c r="B93" s="22">
        <v>43220</v>
      </c>
      <c r="C93" s="23" t="s">
        <v>50</v>
      </c>
      <c r="D93" s="19">
        <v>32</v>
      </c>
      <c r="E93" s="21" t="s">
        <v>138</v>
      </c>
    </row>
    <row r="94" spans="1:7">
      <c r="A94" s="19" t="str">
        <f t="shared" si="1"/>
        <v>INDEC-CM - 41278-32</v>
      </c>
      <c r="B94" s="22">
        <v>41278</v>
      </c>
      <c r="C94" s="23" t="s">
        <v>50</v>
      </c>
      <c r="D94" s="19">
        <v>32</v>
      </c>
      <c r="E94" s="24" t="s">
        <v>139</v>
      </c>
      <c r="F94" s="24"/>
      <c r="G94" s="24"/>
    </row>
    <row r="95" spans="1:7">
      <c r="A95" s="19" t="str">
        <f t="shared" si="1"/>
        <v>INDEC-CM - 36320-32</v>
      </c>
      <c r="B95" s="22">
        <v>36320</v>
      </c>
      <c r="C95" s="23" t="s">
        <v>50</v>
      </c>
      <c r="D95" s="19">
        <v>32</v>
      </c>
      <c r="E95" s="21" t="s">
        <v>140</v>
      </c>
    </row>
    <row r="96" spans="1:7">
      <c r="A96" s="19" t="str">
        <f t="shared" si="1"/>
        <v>INDEC-CM - 41278-23</v>
      </c>
      <c r="B96" s="22">
        <v>41278</v>
      </c>
      <c r="C96" s="23" t="s">
        <v>50</v>
      </c>
      <c r="D96" s="19">
        <v>23</v>
      </c>
      <c r="E96" s="24" t="s">
        <v>141</v>
      </c>
      <c r="F96" s="24"/>
      <c r="G96" s="24"/>
    </row>
    <row r="97" spans="1:5">
      <c r="A97" s="19" t="str">
        <f t="shared" si="1"/>
        <v>INDEC-CM - 35110-11</v>
      </c>
      <c r="B97" s="22">
        <v>35110</v>
      </c>
      <c r="C97" s="23" t="s">
        <v>50</v>
      </c>
      <c r="D97" s="19">
        <v>11</v>
      </c>
      <c r="E97" s="21" t="s">
        <v>142</v>
      </c>
    </row>
    <row r="98" spans="1:5">
      <c r="A98" s="19" t="str">
        <f t="shared" si="1"/>
        <v>INDEC-CM - 35110-12</v>
      </c>
      <c r="B98" s="22">
        <v>35110</v>
      </c>
      <c r="C98" s="23" t="s">
        <v>50</v>
      </c>
      <c r="D98" s="19">
        <v>12</v>
      </c>
      <c r="E98" s="21" t="s">
        <v>143</v>
      </c>
    </row>
    <row r="99" spans="1:5">
      <c r="A99" s="19" t="str">
        <f t="shared" si="1"/>
        <v>INDEC-CM - 35110-21</v>
      </c>
      <c r="B99" s="22">
        <v>35110</v>
      </c>
      <c r="C99" s="23" t="s">
        <v>50</v>
      </c>
      <c r="D99" s="19">
        <v>21</v>
      </c>
      <c r="E99" s="21" t="s">
        <v>144</v>
      </c>
    </row>
    <row r="100" spans="1:5">
      <c r="A100" s="19" t="str">
        <f t="shared" si="1"/>
        <v>INDEC-CM - 35110-22</v>
      </c>
      <c r="B100" s="22">
        <v>35110</v>
      </c>
      <c r="C100" s="23" t="s">
        <v>50</v>
      </c>
      <c r="D100" s="19">
        <v>22</v>
      </c>
      <c r="E100" s="21" t="s">
        <v>145</v>
      </c>
    </row>
    <row r="101" spans="1:5">
      <c r="A101" s="19" t="str">
        <f t="shared" si="1"/>
        <v>INDEC-CM - 41547-11</v>
      </c>
      <c r="B101" s="22">
        <v>41547</v>
      </c>
      <c r="C101" s="23" t="s">
        <v>50</v>
      </c>
      <c r="D101" s="19">
        <v>11</v>
      </c>
      <c r="E101" s="21" t="s">
        <v>146</v>
      </c>
    </row>
    <row r="102" spans="1:5">
      <c r="A102" s="19" t="str">
        <f t="shared" si="1"/>
        <v>INDEC-CM - 31600-73</v>
      </c>
      <c r="B102" s="22">
        <v>31600</v>
      </c>
      <c r="C102" s="23" t="s">
        <v>50</v>
      </c>
      <c r="D102" s="19">
        <v>73</v>
      </c>
      <c r="E102" s="21" t="s">
        <v>147</v>
      </c>
    </row>
    <row r="103" spans="1:5">
      <c r="A103" s="19" t="str">
        <f t="shared" si="1"/>
        <v>INDEC-CM - 31600-72</v>
      </c>
      <c r="B103" s="22">
        <v>31600</v>
      </c>
      <c r="C103" s="23" t="s">
        <v>50</v>
      </c>
      <c r="D103" s="19">
        <v>72</v>
      </c>
      <c r="E103" s="21" t="s">
        <v>148</v>
      </c>
    </row>
    <row r="104" spans="1:5">
      <c r="A104" s="19" t="str">
        <f t="shared" si="1"/>
        <v>INDEC-CM - 31600-71</v>
      </c>
      <c r="B104" s="22">
        <v>31600</v>
      </c>
      <c r="C104" s="23" t="s">
        <v>50</v>
      </c>
      <c r="D104" s="19">
        <v>71</v>
      </c>
      <c r="E104" s="21" t="s">
        <v>149</v>
      </c>
    </row>
    <row r="105" spans="1:5">
      <c r="A105" s="19" t="str">
        <f t="shared" si="1"/>
        <v>INDEC-CM - 35110-61</v>
      </c>
      <c r="B105" s="22">
        <v>35110</v>
      </c>
      <c r="C105" s="23" t="s">
        <v>50</v>
      </c>
      <c r="D105" s="19">
        <v>61</v>
      </c>
      <c r="E105" s="21" t="s">
        <v>150</v>
      </c>
    </row>
    <row r="106" spans="1:5">
      <c r="A106" s="19" t="str">
        <f t="shared" si="1"/>
        <v>INDEC-CM - 31600-53</v>
      </c>
      <c r="B106" s="22">
        <v>31600</v>
      </c>
      <c r="C106" s="23" t="s">
        <v>50</v>
      </c>
      <c r="D106" s="19">
        <v>53</v>
      </c>
      <c r="E106" s="21" t="s">
        <v>151</v>
      </c>
    </row>
    <row r="107" spans="1:5">
      <c r="A107" s="19" t="str">
        <f t="shared" si="1"/>
        <v>INDEC-CM - 31600-51</v>
      </c>
      <c r="B107" s="22">
        <v>31600</v>
      </c>
      <c r="C107" s="23" t="s">
        <v>50</v>
      </c>
      <c r="D107" s="19">
        <v>51</v>
      </c>
      <c r="E107" s="21" t="s">
        <v>152</v>
      </c>
    </row>
    <row r="108" spans="1:5">
      <c r="A108" s="19" t="str">
        <f t="shared" si="1"/>
        <v>INDEC-CM - 37550-21</v>
      </c>
      <c r="B108" s="22">
        <v>37550</v>
      </c>
      <c r="C108" s="23" t="s">
        <v>50</v>
      </c>
      <c r="D108" s="19">
        <v>21</v>
      </c>
      <c r="E108" s="21" t="s">
        <v>153</v>
      </c>
    </row>
    <row r="109" spans="1:5">
      <c r="A109" s="19" t="str">
        <f t="shared" si="1"/>
        <v>INDEC-CM - 42999-41</v>
      </c>
      <c r="B109" s="22">
        <v>42999</v>
      </c>
      <c r="C109" s="23" t="s">
        <v>50</v>
      </c>
      <c r="D109" s="19">
        <v>41</v>
      </c>
      <c r="E109" s="21" t="s">
        <v>154</v>
      </c>
    </row>
    <row r="110" spans="1:5">
      <c r="A110" s="19" t="str">
        <f t="shared" si="1"/>
        <v>INDEC-CM - 42911-53</v>
      </c>
      <c r="B110" s="22">
        <v>42911</v>
      </c>
      <c r="C110" s="23" t="s">
        <v>50</v>
      </c>
      <c r="D110" s="19">
        <v>53</v>
      </c>
      <c r="E110" s="21" t="s">
        <v>155</v>
      </c>
    </row>
    <row r="111" spans="1:5">
      <c r="A111" s="19" t="str">
        <f t="shared" si="1"/>
        <v>INDEC-CM - 42911-52</v>
      </c>
      <c r="B111" s="22">
        <v>42911</v>
      </c>
      <c r="C111" s="23" t="s">
        <v>50</v>
      </c>
      <c r="D111" s="19">
        <v>52</v>
      </c>
      <c r="E111" s="21" t="s">
        <v>156</v>
      </c>
    </row>
    <row r="112" spans="1:5">
      <c r="A112" s="19" t="str">
        <f t="shared" si="1"/>
        <v>INDEC-CM - 42911-51</v>
      </c>
      <c r="B112" s="22">
        <v>42911</v>
      </c>
      <c r="C112" s="23" t="s">
        <v>50</v>
      </c>
      <c r="D112" s="19">
        <v>51</v>
      </c>
      <c r="E112" s="21" t="s">
        <v>157</v>
      </c>
    </row>
    <row r="113" spans="1:7">
      <c r="A113" s="19" t="str">
        <f t="shared" si="1"/>
        <v>INDEC-CM - 42911-43</v>
      </c>
      <c r="B113" s="22">
        <v>42911</v>
      </c>
      <c r="C113" s="23" t="s">
        <v>50</v>
      </c>
      <c r="D113" s="19">
        <v>43</v>
      </c>
      <c r="E113" s="21" t="s">
        <v>158</v>
      </c>
    </row>
    <row r="114" spans="1:7">
      <c r="A114" s="19" t="str">
        <f t="shared" si="1"/>
        <v>INDEC-CM - 42911-42</v>
      </c>
      <c r="B114" s="22">
        <v>42911</v>
      </c>
      <c r="C114" s="23" t="s">
        <v>50</v>
      </c>
      <c r="D114" s="19">
        <v>42</v>
      </c>
      <c r="E114" s="21" t="s">
        <v>159</v>
      </c>
    </row>
    <row r="115" spans="1:7">
      <c r="A115" s="19" t="str">
        <f t="shared" si="1"/>
        <v>INDEC-CM - 42911-41</v>
      </c>
      <c r="B115" s="22">
        <v>42911</v>
      </c>
      <c r="C115" s="23" t="s">
        <v>50</v>
      </c>
      <c r="D115" s="19">
        <v>41</v>
      </c>
      <c r="E115" s="21" t="s">
        <v>160</v>
      </c>
    </row>
    <row r="116" spans="1:7">
      <c r="A116" s="19" t="str">
        <f t="shared" si="1"/>
        <v>INDEC-CM - 42911-56</v>
      </c>
      <c r="B116" s="22">
        <v>42911</v>
      </c>
      <c r="C116" s="23" t="s">
        <v>50</v>
      </c>
      <c r="D116" s="19">
        <v>56</v>
      </c>
      <c r="E116" s="21" t="s">
        <v>161</v>
      </c>
    </row>
    <row r="117" spans="1:7">
      <c r="A117" s="19" t="str">
        <f t="shared" si="1"/>
        <v>INDEC-CM - 42911-55</v>
      </c>
      <c r="B117" s="22">
        <v>42911</v>
      </c>
      <c r="C117" s="23" t="s">
        <v>50</v>
      </c>
      <c r="D117" s="19">
        <v>55</v>
      </c>
      <c r="E117" s="21" t="s">
        <v>162</v>
      </c>
    </row>
    <row r="118" spans="1:7">
      <c r="A118" s="19" t="str">
        <f t="shared" si="1"/>
        <v>INDEC-CM - 42911-54</v>
      </c>
      <c r="B118" s="22">
        <v>42911</v>
      </c>
      <c r="C118" s="23" t="s">
        <v>50</v>
      </c>
      <c r="D118" s="19">
        <v>54</v>
      </c>
      <c r="E118" s="21" t="s">
        <v>163</v>
      </c>
    </row>
    <row r="119" spans="1:7">
      <c r="A119" s="19" t="str">
        <f t="shared" si="1"/>
        <v>INDEC-CM - 42911-32</v>
      </c>
      <c r="B119" s="22">
        <v>42911</v>
      </c>
      <c r="C119" s="23" t="s">
        <v>50</v>
      </c>
      <c r="D119" s="19">
        <v>32</v>
      </c>
      <c r="E119" s="21" t="s">
        <v>164</v>
      </c>
    </row>
    <row r="120" spans="1:7">
      <c r="A120" s="19" t="str">
        <f t="shared" si="1"/>
        <v>INDEC-CM - 42911-31</v>
      </c>
      <c r="B120" s="22">
        <v>42911</v>
      </c>
      <c r="C120" s="23" t="s">
        <v>50</v>
      </c>
      <c r="D120" s="19">
        <v>31</v>
      </c>
      <c r="E120" s="21" t="s">
        <v>165</v>
      </c>
    </row>
    <row r="121" spans="1:7">
      <c r="A121" s="19" t="str">
        <f t="shared" si="1"/>
        <v>INDEC-CM - 42911-59</v>
      </c>
      <c r="B121" s="22">
        <v>42911</v>
      </c>
      <c r="C121" s="23" t="s">
        <v>50</v>
      </c>
      <c r="D121" s="19">
        <v>59</v>
      </c>
      <c r="E121" s="21" t="s">
        <v>166</v>
      </c>
    </row>
    <row r="122" spans="1:7">
      <c r="A122" s="19" t="str">
        <f t="shared" si="1"/>
        <v>INDEC-CM - 42911-58</v>
      </c>
      <c r="B122" s="22">
        <v>42911</v>
      </c>
      <c r="C122" s="23" t="s">
        <v>50</v>
      </c>
      <c r="D122" s="19">
        <v>58</v>
      </c>
      <c r="E122" s="24" t="s">
        <v>167</v>
      </c>
      <c r="F122" s="24"/>
      <c r="G122" s="24"/>
    </row>
    <row r="123" spans="1:7">
      <c r="A123" s="19" t="str">
        <f t="shared" si="1"/>
        <v>INDEC-CM - 42911-57</v>
      </c>
      <c r="B123" s="22">
        <v>42911</v>
      </c>
      <c r="C123" s="23" t="s">
        <v>50</v>
      </c>
      <c r="D123" s="19">
        <v>57</v>
      </c>
      <c r="E123" s="24" t="s">
        <v>168</v>
      </c>
      <c r="F123" s="24"/>
      <c r="G123" s="24"/>
    </row>
    <row r="124" spans="1:7">
      <c r="A124" s="19" t="str">
        <f t="shared" si="1"/>
        <v>INDEC-CM - 43923-21</v>
      </c>
      <c r="B124" s="22">
        <v>43923</v>
      </c>
      <c r="C124" s="23" t="s">
        <v>50</v>
      </c>
      <c r="D124" s="19">
        <v>21</v>
      </c>
      <c r="E124" s="24" t="s">
        <v>169</v>
      </c>
      <c r="F124" s="24"/>
      <c r="G124" s="24"/>
    </row>
    <row r="125" spans="1:7">
      <c r="A125" s="19" t="str">
        <f t="shared" si="1"/>
        <v>INDEC-CM - 37510-11</v>
      </c>
      <c r="B125" s="22">
        <v>37510</v>
      </c>
      <c r="C125" s="23" t="s">
        <v>50</v>
      </c>
      <c r="D125" s="19">
        <v>11</v>
      </c>
      <c r="E125" s="21" t="s">
        <v>170</v>
      </c>
    </row>
    <row r="126" spans="1:7">
      <c r="A126" s="19" t="str">
        <f t="shared" si="1"/>
        <v>INDEC-CM - 44821-31</v>
      </c>
      <c r="B126" s="22">
        <v>44821</v>
      </c>
      <c r="C126" s="23" t="s">
        <v>50</v>
      </c>
      <c r="D126" s="19">
        <v>31</v>
      </c>
      <c r="E126" s="21" t="s">
        <v>171</v>
      </c>
    </row>
    <row r="127" spans="1:7">
      <c r="A127" s="19" t="str">
        <f t="shared" si="1"/>
        <v>INDEC-CM - 46531-12</v>
      </c>
      <c r="B127" s="22">
        <v>46531</v>
      </c>
      <c r="C127" s="23" t="s">
        <v>50</v>
      </c>
      <c r="D127" s="19">
        <v>12</v>
      </c>
      <c r="E127" s="24" t="s">
        <v>172</v>
      </c>
      <c r="F127" s="24"/>
      <c r="G127" s="24"/>
    </row>
    <row r="128" spans="1:7">
      <c r="A128" s="19" t="str">
        <f t="shared" si="1"/>
        <v>INDEC-CM - 37210-13</v>
      </c>
      <c r="B128" s="22">
        <v>37210</v>
      </c>
      <c r="C128" s="23" t="s">
        <v>50</v>
      </c>
      <c r="D128" s="19">
        <v>13</v>
      </c>
      <c r="E128" s="21" t="s">
        <v>173</v>
      </c>
    </row>
    <row r="129" spans="1:7">
      <c r="A129" s="19" t="str">
        <f t="shared" si="1"/>
        <v>INDEC-CM - 37210-12</v>
      </c>
      <c r="B129" s="22">
        <v>37210</v>
      </c>
      <c r="C129" s="23" t="s">
        <v>50</v>
      </c>
      <c r="D129" s="19">
        <v>12</v>
      </c>
      <c r="E129" s="21" t="s">
        <v>174</v>
      </c>
    </row>
    <row r="130" spans="1:7">
      <c r="A130" s="19" t="str">
        <f t="shared" si="1"/>
        <v>INDEC-CM - 37210-11</v>
      </c>
      <c r="B130" s="22">
        <v>37210</v>
      </c>
      <c r="C130" s="23" t="s">
        <v>50</v>
      </c>
      <c r="D130" s="19">
        <v>11</v>
      </c>
      <c r="E130" s="24" t="s">
        <v>175</v>
      </c>
      <c r="F130" s="24"/>
      <c r="G130" s="24"/>
    </row>
    <row r="131" spans="1:7">
      <c r="A131" s="19" t="str">
        <f t="shared" si="1"/>
        <v>INDEC-CM - 46212-11</v>
      </c>
      <c r="B131" s="22">
        <v>46212</v>
      </c>
      <c r="C131" s="23" t="s">
        <v>50</v>
      </c>
      <c r="D131" s="19">
        <v>11</v>
      </c>
      <c r="E131" s="21" t="s">
        <v>176</v>
      </c>
    </row>
    <row r="132" spans="1:7">
      <c r="A132" s="19" t="str">
        <f t="shared" si="1"/>
        <v>INDEC-CM - 46212-51</v>
      </c>
      <c r="B132" s="22">
        <v>46212</v>
      </c>
      <c r="C132" s="23" t="s">
        <v>50</v>
      </c>
      <c r="D132" s="19">
        <v>51</v>
      </c>
      <c r="E132" s="21" t="s">
        <v>177</v>
      </c>
    </row>
    <row r="133" spans="1:7">
      <c r="A133" s="19" t="str">
        <f t="shared" si="1"/>
        <v>INDEC-CM - 46212-31</v>
      </c>
      <c r="B133" s="22">
        <v>46212</v>
      </c>
      <c r="C133" s="23" t="s">
        <v>50</v>
      </c>
      <c r="D133" s="19">
        <v>31</v>
      </c>
      <c r="E133" s="21" t="s">
        <v>178</v>
      </c>
    </row>
    <row r="134" spans="1:7">
      <c r="A134" s="19" t="str">
        <f t="shared" ref="A134:A197" si="2">CONCATENATE("INDEC-CM - ",B134,C134,D134)</f>
        <v>INDEC-CM - 46212-41</v>
      </c>
      <c r="B134" s="22">
        <v>46212</v>
      </c>
      <c r="C134" s="23" t="s">
        <v>50</v>
      </c>
      <c r="D134" s="19">
        <v>41</v>
      </c>
      <c r="E134" s="21" t="s">
        <v>179</v>
      </c>
    </row>
    <row r="135" spans="1:7">
      <c r="A135" s="19" t="str">
        <f t="shared" si="2"/>
        <v>INDEC-CM - 42999-51</v>
      </c>
      <c r="B135" s="22">
        <v>42999</v>
      </c>
      <c r="C135" s="23" t="s">
        <v>50</v>
      </c>
      <c r="D135" s="19">
        <v>51</v>
      </c>
      <c r="E135" s="21" t="s">
        <v>180</v>
      </c>
    </row>
    <row r="136" spans="1:7">
      <c r="A136" s="19" t="str">
        <f t="shared" si="2"/>
        <v>INDEC-CM - 35110-51</v>
      </c>
      <c r="B136" s="22">
        <v>35110</v>
      </c>
      <c r="C136" s="23" t="s">
        <v>50</v>
      </c>
      <c r="D136" s="19">
        <v>51</v>
      </c>
      <c r="E136" s="21" t="s">
        <v>181</v>
      </c>
    </row>
    <row r="137" spans="1:7">
      <c r="A137" s="19" t="str">
        <f t="shared" si="2"/>
        <v>INDEC-CM - 37350-11</v>
      </c>
      <c r="B137" s="22">
        <v>37350</v>
      </c>
      <c r="C137" s="23" t="s">
        <v>50</v>
      </c>
      <c r="D137" s="19">
        <v>11</v>
      </c>
      <c r="E137" s="21" t="s">
        <v>182</v>
      </c>
    </row>
    <row r="138" spans="1:7">
      <c r="A138" s="19" t="str">
        <f t="shared" si="2"/>
        <v>INDEC-CM - 37350-41</v>
      </c>
      <c r="B138" s="22">
        <v>37350</v>
      </c>
      <c r="C138" s="23" t="s">
        <v>50</v>
      </c>
      <c r="D138" s="19">
        <v>41</v>
      </c>
      <c r="E138" s="21" t="s">
        <v>183</v>
      </c>
    </row>
    <row r="139" spans="1:7">
      <c r="A139" s="19" t="str">
        <f t="shared" si="2"/>
        <v>INDEC-CM - 37350-21</v>
      </c>
      <c r="B139" s="22">
        <v>37350</v>
      </c>
      <c r="C139" s="23" t="s">
        <v>50</v>
      </c>
      <c r="D139" s="19">
        <v>21</v>
      </c>
      <c r="E139" s="21" t="s">
        <v>184</v>
      </c>
    </row>
    <row r="140" spans="1:7">
      <c r="A140" s="19" t="str">
        <f t="shared" si="2"/>
        <v>INDEC-CM - 37350-31</v>
      </c>
      <c r="B140" s="22">
        <v>37350</v>
      </c>
      <c r="C140" s="23" t="s">
        <v>50</v>
      </c>
      <c r="D140" s="19">
        <v>31</v>
      </c>
      <c r="E140" s="21" t="s">
        <v>185</v>
      </c>
    </row>
    <row r="141" spans="1:7">
      <c r="A141" s="19" t="str">
        <f t="shared" si="2"/>
        <v>INDEC-CM - 37210-32</v>
      </c>
      <c r="B141" s="22">
        <v>37210</v>
      </c>
      <c r="C141" s="23" t="s">
        <v>50</v>
      </c>
      <c r="D141" s="19">
        <v>32</v>
      </c>
      <c r="E141" s="21" t="s">
        <v>186</v>
      </c>
    </row>
    <row r="142" spans="1:7">
      <c r="A142" s="19" t="str">
        <f t="shared" si="2"/>
        <v>INDEC-CM - 37210-31</v>
      </c>
      <c r="B142" s="22">
        <v>37210</v>
      </c>
      <c r="C142" s="23" t="s">
        <v>50</v>
      </c>
      <c r="D142" s="19">
        <v>31</v>
      </c>
      <c r="E142" s="21" t="s">
        <v>187</v>
      </c>
    </row>
    <row r="143" spans="1:7">
      <c r="A143" s="19" t="str">
        <f t="shared" si="2"/>
        <v>INDEC-CM - 37210-33</v>
      </c>
      <c r="B143" s="22">
        <v>37210</v>
      </c>
      <c r="C143" s="23" t="s">
        <v>50</v>
      </c>
      <c r="D143" s="19">
        <v>33</v>
      </c>
      <c r="E143" s="21" t="s">
        <v>188</v>
      </c>
    </row>
    <row r="144" spans="1:7">
      <c r="A144" s="19" t="str">
        <f t="shared" si="2"/>
        <v>INDEC-CM - 31210-41</v>
      </c>
      <c r="B144" s="22">
        <v>31210</v>
      </c>
      <c r="C144" s="23" t="s">
        <v>50</v>
      </c>
      <c r="D144" s="19">
        <v>41</v>
      </c>
      <c r="E144" s="21" t="s">
        <v>189</v>
      </c>
    </row>
    <row r="145" spans="1:7">
      <c r="A145" s="19" t="str">
        <f t="shared" si="2"/>
        <v>INDEC-CM - 43240-21</v>
      </c>
      <c r="B145" s="22">
        <v>43240</v>
      </c>
      <c r="C145" s="23" t="s">
        <v>50</v>
      </c>
      <c r="D145" s="19">
        <v>21</v>
      </c>
      <c r="E145" s="21" t="s">
        <v>190</v>
      </c>
    </row>
    <row r="146" spans="1:7">
      <c r="A146" s="19" t="str">
        <f t="shared" si="2"/>
        <v>INDEC-CM - 43240-32</v>
      </c>
      <c r="B146" s="22">
        <v>43240</v>
      </c>
      <c r="C146" s="23" t="s">
        <v>50</v>
      </c>
      <c r="D146" s="19">
        <v>32</v>
      </c>
      <c r="E146" s="21" t="s">
        <v>191</v>
      </c>
    </row>
    <row r="147" spans="1:7">
      <c r="A147" s="19" t="str">
        <f t="shared" si="2"/>
        <v>INDEC-CM - 43240-31</v>
      </c>
      <c r="B147" s="22">
        <v>43240</v>
      </c>
      <c r="C147" s="23" t="s">
        <v>50</v>
      </c>
      <c r="D147" s="19">
        <v>31</v>
      </c>
      <c r="E147" s="21" t="s">
        <v>192</v>
      </c>
    </row>
    <row r="148" spans="1:7">
      <c r="A148" s="19" t="str">
        <f t="shared" si="2"/>
        <v>INDEC-CM - 43240-41</v>
      </c>
      <c r="B148" s="22">
        <v>43240</v>
      </c>
      <c r="C148" s="23" t="s">
        <v>50</v>
      </c>
      <c r="D148" s="19">
        <v>41</v>
      </c>
      <c r="E148" s="21" t="s">
        <v>193</v>
      </c>
    </row>
    <row r="149" spans="1:7">
      <c r="A149" s="19" t="str">
        <f t="shared" si="2"/>
        <v>INDEC-CM - 37540-32</v>
      </c>
      <c r="B149" s="22">
        <v>37540</v>
      </c>
      <c r="C149" s="23" t="s">
        <v>50</v>
      </c>
      <c r="D149" s="19">
        <v>32</v>
      </c>
      <c r="E149" s="24" t="s">
        <v>194</v>
      </c>
      <c r="F149" s="24"/>
      <c r="G149" s="24"/>
    </row>
    <row r="150" spans="1:7">
      <c r="A150" s="19" t="str">
        <f t="shared" si="2"/>
        <v>INDEC-CM - 37540-31</v>
      </c>
      <c r="B150" s="22">
        <v>37540</v>
      </c>
      <c r="C150" s="23" t="s">
        <v>50</v>
      </c>
      <c r="D150" s="19">
        <v>31</v>
      </c>
      <c r="E150" s="21" t="s">
        <v>195</v>
      </c>
    </row>
    <row r="151" spans="1:7">
      <c r="A151" s="19" t="str">
        <f t="shared" si="2"/>
        <v>INDEC-CM - 31210-21</v>
      </c>
      <c r="B151" s="22">
        <v>31210</v>
      </c>
      <c r="C151" s="23" t="s">
        <v>50</v>
      </c>
      <c r="D151" s="19">
        <v>21</v>
      </c>
      <c r="E151" s="24" t="s">
        <v>196</v>
      </c>
      <c r="F151" s="24"/>
      <c r="G151" s="24"/>
    </row>
    <row r="152" spans="1:7">
      <c r="A152" s="19" t="str">
        <f t="shared" si="2"/>
        <v>INDEC-CM - 42911-61</v>
      </c>
      <c r="B152" s="22">
        <v>42911</v>
      </c>
      <c r="C152" s="23" t="s">
        <v>50</v>
      </c>
      <c r="D152" s="19">
        <v>61</v>
      </c>
      <c r="E152" s="24" t="s">
        <v>197</v>
      </c>
      <c r="F152" s="24"/>
      <c r="G152" s="24"/>
    </row>
    <row r="153" spans="1:7">
      <c r="A153" s="19" t="str">
        <f t="shared" si="2"/>
        <v>INDEC-CM - 43923-11</v>
      </c>
      <c r="B153" s="22">
        <v>43923</v>
      </c>
      <c r="C153" s="23" t="s">
        <v>50</v>
      </c>
      <c r="D153" s="19">
        <v>11</v>
      </c>
      <c r="E153" s="24" t="s">
        <v>198</v>
      </c>
      <c r="F153" s="24"/>
      <c r="G153" s="24"/>
    </row>
    <row r="154" spans="1:7">
      <c r="A154" s="19" t="str">
        <f t="shared" si="2"/>
        <v>INDEC-CM - 37930-12</v>
      </c>
      <c r="B154" s="22">
        <v>37930</v>
      </c>
      <c r="C154" s="23" t="s">
        <v>50</v>
      </c>
      <c r="D154" s="19">
        <v>12</v>
      </c>
      <c r="E154" s="21" t="s">
        <v>199</v>
      </c>
    </row>
    <row r="155" spans="1:7">
      <c r="A155" s="19" t="str">
        <f t="shared" si="2"/>
        <v>INDEC-CM - 37930-11</v>
      </c>
      <c r="B155" s="22">
        <v>37930</v>
      </c>
      <c r="C155" s="23" t="s">
        <v>50</v>
      </c>
      <c r="D155" s="19">
        <v>11</v>
      </c>
      <c r="E155" s="21" t="s">
        <v>200</v>
      </c>
    </row>
    <row r="156" spans="1:7">
      <c r="A156" s="19" t="str">
        <f t="shared" si="2"/>
        <v>INDEC-CM - 42999-61</v>
      </c>
      <c r="B156" s="22">
        <v>42999</v>
      </c>
      <c r="C156" s="23" t="s">
        <v>50</v>
      </c>
      <c r="D156" s="19">
        <v>61</v>
      </c>
      <c r="E156" s="24" t="s">
        <v>201</v>
      </c>
      <c r="F156" s="24"/>
      <c r="G156" s="24"/>
    </row>
    <row r="157" spans="1:7">
      <c r="A157" s="19" t="str">
        <f t="shared" si="2"/>
        <v>INDEC-CM - 42999-62</v>
      </c>
      <c r="B157" s="22">
        <v>42999</v>
      </c>
      <c r="C157" s="23" t="s">
        <v>50</v>
      </c>
      <c r="D157" s="19">
        <v>62</v>
      </c>
      <c r="E157" s="24" t="s">
        <v>202</v>
      </c>
      <c r="F157" s="24"/>
      <c r="G157" s="24"/>
    </row>
    <row r="158" spans="1:7">
      <c r="A158" s="19" t="str">
        <f t="shared" si="2"/>
        <v>INDEC-CM - 37610-11</v>
      </c>
      <c r="B158" s="22">
        <v>37610</v>
      </c>
      <c r="C158" s="23" t="s">
        <v>50</v>
      </c>
      <c r="D158" s="19">
        <v>11</v>
      </c>
      <c r="E158" s="24" t="s">
        <v>203</v>
      </c>
      <c r="F158" s="24"/>
      <c r="G158" s="24"/>
    </row>
    <row r="159" spans="1:7">
      <c r="A159" s="19" t="str">
        <f t="shared" si="2"/>
        <v>INDEC-CM - 37610-12</v>
      </c>
      <c r="B159" s="22">
        <v>37610</v>
      </c>
      <c r="C159" s="23" t="s">
        <v>50</v>
      </c>
      <c r="D159" s="19">
        <v>12</v>
      </c>
      <c r="E159" s="24" t="s">
        <v>204</v>
      </c>
      <c r="F159" s="24"/>
      <c r="G159" s="24"/>
    </row>
    <row r="160" spans="1:7">
      <c r="A160" s="19" t="str">
        <f t="shared" si="2"/>
        <v>INDEC-CM - 42943-11</v>
      </c>
      <c r="B160" s="22">
        <v>42943</v>
      </c>
      <c r="C160" s="23" t="s">
        <v>50</v>
      </c>
      <c r="D160" s="19">
        <v>11</v>
      </c>
      <c r="E160" s="24" t="s">
        <v>205</v>
      </c>
      <c r="F160" s="24"/>
      <c r="G160" s="24"/>
    </row>
    <row r="161" spans="1:7">
      <c r="A161" s="19" t="str">
        <f t="shared" si="2"/>
        <v>INDEC-CM - 37540-11</v>
      </c>
      <c r="B161" s="22">
        <v>37540</v>
      </c>
      <c r="C161" s="23" t="s">
        <v>50</v>
      </c>
      <c r="D161" s="19">
        <v>11</v>
      </c>
      <c r="E161" s="21" t="s">
        <v>206</v>
      </c>
    </row>
    <row r="162" spans="1:7">
      <c r="A162" s="19" t="str">
        <f t="shared" si="2"/>
        <v>INDEC-CM - 38130-16</v>
      </c>
      <c r="B162" s="22">
        <v>38130</v>
      </c>
      <c r="C162" s="23" t="s">
        <v>50</v>
      </c>
      <c r="D162" s="19">
        <v>16</v>
      </c>
      <c r="E162" s="24" t="s">
        <v>207</v>
      </c>
      <c r="F162" s="24"/>
      <c r="G162" s="24"/>
    </row>
    <row r="163" spans="1:7">
      <c r="A163" s="19" t="str">
        <f t="shared" si="2"/>
        <v>INDEC-CM - 38130-15</v>
      </c>
      <c r="B163" s="22">
        <v>38130</v>
      </c>
      <c r="C163" s="23" t="s">
        <v>50</v>
      </c>
      <c r="D163" s="19">
        <v>15</v>
      </c>
      <c r="E163" s="24" t="s">
        <v>208</v>
      </c>
      <c r="F163" s="24"/>
      <c r="G163" s="24"/>
    </row>
    <row r="164" spans="1:7">
      <c r="A164" s="19" t="str">
        <f t="shared" si="2"/>
        <v>INDEC-CM - 38130-14</v>
      </c>
      <c r="B164" s="22">
        <v>38130</v>
      </c>
      <c r="C164" s="23" t="s">
        <v>50</v>
      </c>
      <c r="D164" s="19">
        <v>14</v>
      </c>
      <c r="E164" s="24" t="s">
        <v>209</v>
      </c>
      <c r="F164" s="24"/>
      <c r="G164" s="24"/>
    </row>
    <row r="165" spans="1:7">
      <c r="A165" s="19" t="str">
        <f t="shared" si="2"/>
        <v>INDEC-CM - 35490-11</v>
      </c>
      <c r="B165" s="22">
        <v>35490</v>
      </c>
      <c r="C165" s="23" t="s">
        <v>50</v>
      </c>
      <c r="D165" s="19">
        <v>11</v>
      </c>
      <c r="E165" s="21" t="s">
        <v>210</v>
      </c>
    </row>
    <row r="166" spans="1:7">
      <c r="A166" s="19" t="str">
        <f t="shared" si="2"/>
        <v>INDEC-CM - 41251-11</v>
      </c>
      <c r="B166" s="22">
        <v>41251</v>
      </c>
      <c r="C166" s="23" t="s">
        <v>50</v>
      </c>
      <c r="D166" s="19">
        <v>11</v>
      </c>
      <c r="E166" s="24" t="s">
        <v>211</v>
      </c>
      <c r="F166" s="24"/>
      <c r="G166" s="24"/>
    </row>
    <row r="167" spans="1:7">
      <c r="A167" s="19" t="str">
        <f t="shared" si="2"/>
        <v>INDEC-CM - 41278-21</v>
      </c>
      <c r="B167" s="22">
        <v>41278</v>
      </c>
      <c r="C167" s="23" t="s">
        <v>50</v>
      </c>
      <c r="D167" s="19">
        <v>21</v>
      </c>
      <c r="E167" s="24" t="s">
        <v>212</v>
      </c>
      <c r="F167" s="24"/>
      <c r="G167" s="24"/>
    </row>
    <row r="168" spans="1:7">
      <c r="A168" s="19" t="str">
        <f t="shared" si="2"/>
        <v>INDEC-CM - 42911-71</v>
      </c>
      <c r="B168" s="22">
        <v>42911</v>
      </c>
      <c r="C168" s="23" t="s">
        <v>50</v>
      </c>
      <c r="D168" s="19">
        <v>71</v>
      </c>
      <c r="E168" s="24" t="s">
        <v>213</v>
      </c>
      <c r="F168" s="24"/>
      <c r="G168" s="24"/>
    </row>
    <row r="169" spans="1:7">
      <c r="A169" s="19" t="str">
        <f t="shared" si="2"/>
        <v>INDEC-CM - 37210-42</v>
      </c>
      <c r="B169" s="22">
        <v>37210</v>
      </c>
      <c r="C169" s="23" t="s">
        <v>50</v>
      </c>
      <c r="D169" s="19">
        <v>42</v>
      </c>
      <c r="E169" s="24" t="s">
        <v>214</v>
      </c>
      <c r="F169" s="24"/>
      <c r="G169" s="24"/>
    </row>
    <row r="170" spans="1:7">
      <c r="A170" s="19" t="str">
        <f t="shared" si="2"/>
        <v>INDEC-CM - 37210-41</v>
      </c>
      <c r="B170" s="22">
        <v>37210</v>
      </c>
      <c r="C170" s="23" t="s">
        <v>50</v>
      </c>
      <c r="D170" s="19">
        <v>41</v>
      </c>
      <c r="E170" s="24" t="s">
        <v>215</v>
      </c>
      <c r="F170" s="24"/>
      <c r="G170" s="24"/>
    </row>
    <row r="171" spans="1:7">
      <c r="A171" s="19" t="str">
        <f t="shared" si="2"/>
        <v>INDEC-CM - 36930-11</v>
      </c>
      <c r="B171" s="22">
        <v>36930</v>
      </c>
      <c r="C171" s="23" t="s">
        <v>50</v>
      </c>
      <c r="D171" s="19">
        <v>11</v>
      </c>
      <c r="E171" s="21" t="s">
        <v>216</v>
      </c>
    </row>
    <row r="172" spans="1:7">
      <c r="A172" s="19" t="str">
        <f t="shared" si="2"/>
        <v>INDEC-CM - 36950-21</v>
      </c>
      <c r="B172" s="22">
        <v>36950</v>
      </c>
      <c r="C172" s="23" t="s">
        <v>50</v>
      </c>
      <c r="D172" s="19">
        <v>21</v>
      </c>
      <c r="E172" s="21" t="s">
        <v>217</v>
      </c>
    </row>
    <row r="173" spans="1:7">
      <c r="A173" s="19" t="str">
        <f t="shared" si="2"/>
        <v>INDEC-CM - 35110-31</v>
      </c>
      <c r="B173" s="22">
        <v>35110</v>
      </c>
      <c r="C173" s="23" t="s">
        <v>50</v>
      </c>
      <c r="D173" s="19">
        <v>31</v>
      </c>
      <c r="E173" s="21" t="s">
        <v>218</v>
      </c>
    </row>
    <row r="174" spans="1:7">
      <c r="A174" s="19" t="str">
        <f t="shared" si="2"/>
        <v>INDEC-CM - 35110-32</v>
      </c>
      <c r="B174" s="22">
        <v>35110</v>
      </c>
      <c r="C174" s="23" t="s">
        <v>50</v>
      </c>
      <c r="D174" s="19">
        <v>32</v>
      </c>
      <c r="E174" s="21" t="s">
        <v>219</v>
      </c>
    </row>
    <row r="175" spans="1:7">
      <c r="A175" s="19" t="str">
        <f t="shared" si="2"/>
        <v>INDEC-CM - 37940-11</v>
      </c>
      <c r="B175" s="22">
        <v>37940</v>
      </c>
      <c r="C175" s="23" t="s">
        <v>50</v>
      </c>
      <c r="D175" s="19">
        <v>11</v>
      </c>
      <c r="E175" s="21" t="s">
        <v>220</v>
      </c>
    </row>
    <row r="176" spans="1:7">
      <c r="A176" s="19" t="str">
        <f t="shared" si="2"/>
        <v>INDEC-CM - 35110-71</v>
      </c>
      <c r="B176" s="22">
        <v>35110</v>
      </c>
      <c r="C176" s="23" t="s">
        <v>50</v>
      </c>
      <c r="D176" s="19">
        <v>71</v>
      </c>
      <c r="E176" s="21" t="s">
        <v>221</v>
      </c>
    </row>
    <row r="177" spans="1:7">
      <c r="A177" s="19" t="str">
        <f t="shared" si="2"/>
        <v>INDEC-CM - 31210-31</v>
      </c>
      <c r="B177" s="22">
        <v>31210</v>
      </c>
      <c r="C177" s="23" t="s">
        <v>50</v>
      </c>
      <c r="D177" s="19">
        <v>31</v>
      </c>
      <c r="E177" s="21" t="s">
        <v>222</v>
      </c>
    </row>
    <row r="178" spans="1:7">
      <c r="A178" s="19" t="str">
        <f t="shared" si="2"/>
        <v>INDEC-CM - 31210-32</v>
      </c>
      <c r="B178" s="22">
        <v>31210</v>
      </c>
      <c r="C178" s="23" t="s">
        <v>50</v>
      </c>
      <c r="D178" s="19">
        <v>32</v>
      </c>
      <c r="E178" s="21" t="s">
        <v>223</v>
      </c>
    </row>
    <row r="179" spans="1:7">
      <c r="A179" s="19" t="str">
        <f t="shared" si="2"/>
        <v>INDEC-CM - 41541-11</v>
      </c>
      <c r="B179" s="22">
        <v>41541</v>
      </c>
      <c r="C179" s="23" t="s">
        <v>50</v>
      </c>
      <c r="D179" s="19">
        <v>11</v>
      </c>
      <c r="E179" s="21" t="s">
        <v>224</v>
      </c>
    </row>
    <row r="180" spans="1:7">
      <c r="A180" s="19" t="str">
        <f t="shared" si="2"/>
        <v>INDEC-CM - 34720-11</v>
      </c>
      <c r="B180" s="22">
        <v>34720</v>
      </c>
      <c r="C180" s="23" t="s">
        <v>50</v>
      </c>
      <c r="D180" s="19">
        <v>11</v>
      </c>
      <c r="E180" s="24" t="s">
        <v>225</v>
      </c>
      <c r="F180" s="24"/>
      <c r="G180" s="24"/>
    </row>
    <row r="181" spans="1:7">
      <c r="A181" s="19" t="str">
        <f t="shared" si="2"/>
        <v>INDEC-CM - 47220-11</v>
      </c>
      <c r="B181" s="22">
        <v>47220</v>
      </c>
      <c r="C181" s="23" t="s">
        <v>50</v>
      </c>
      <c r="D181" s="19">
        <v>11</v>
      </c>
      <c r="E181" s="24" t="s">
        <v>226</v>
      </c>
      <c r="F181" s="24"/>
      <c r="G181" s="24"/>
    </row>
    <row r="182" spans="1:7">
      <c r="A182" s="19" t="str">
        <f t="shared" si="2"/>
        <v>INDEC-CM - 31600-81</v>
      </c>
      <c r="B182" s="22">
        <v>31600</v>
      </c>
      <c r="C182" s="23" t="s">
        <v>50</v>
      </c>
      <c r="D182" s="19">
        <v>81</v>
      </c>
      <c r="E182" s="21" t="s">
        <v>227</v>
      </c>
    </row>
    <row r="183" spans="1:7">
      <c r="A183" s="19" t="str">
        <f t="shared" si="2"/>
        <v>INDEC-CM - 42120-31</v>
      </c>
      <c r="B183" s="22">
        <v>42120</v>
      </c>
      <c r="C183" s="23" t="s">
        <v>50</v>
      </c>
      <c r="D183" s="19">
        <v>31</v>
      </c>
      <c r="E183" s="21" t="s">
        <v>228</v>
      </c>
    </row>
    <row r="184" spans="1:7">
      <c r="A184" s="19" t="str">
        <f t="shared" si="2"/>
        <v>INDEC-CM - 35490-21</v>
      </c>
      <c r="B184" s="22">
        <v>35490</v>
      </c>
      <c r="C184" s="23" t="s">
        <v>50</v>
      </c>
      <c r="D184" s="19">
        <v>21</v>
      </c>
      <c r="E184" s="24" t="s">
        <v>229</v>
      </c>
      <c r="F184" s="24"/>
      <c r="G184" s="24"/>
    </row>
    <row r="185" spans="1:7">
      <c r="A185" s="19" t="str">
        <f t="shared" si="2"/>
        <v>INDEC-CM - 31600-41</v>
      </c>
      <c r="B185" s="22">
        <v>31600</v>
      </c>
      <c r="C185" s="23" t="s">
        <v>50</v>
      </c>
      <c r="D185" s="19">
        <v>41</v>
      </c>
      <c r="E185" s="24" t="s">
        <v>230</v>
      </c>
      <c r="F185" s="24"/>
      <c r="G185" s="24"/>
    </row>
    <row r="186" spans="1:7">
      <c r="A186" s="19" t="str">
        <f t="shared" si="2"/>
        <v>INDEC-CM - 42120-21</v>
      </c>
      <c r="B186" s="22">
        <v>42120</v>
      </c>
      <c r="C186" s="23" t="s">
        <v>50</v>
      </c>
      <c r="D186" s="19">
        <v>21</v>
      </c>
      <c r="E186" s="24" t="s">
        <v>231</v>
      </c>
      <c r="F186" s="24"/>
      <c r="G186" s="24"/>
    </row>
    <row r="187" spans="1:7">
      <c r="A187" s="19" t="str">
        <f t="shared" si="2"/>
        <v>INDEC-CM - 42120-22</v>
      </c>
      <c r="B187" s="22">
        <v>42120</v>
      </c>
      <c r="C187" s="23" t="s">
        <v>50</v>
      </c>
      <c r="D187" s="19">
        <v>22</v>
      </c>
      <c r="E187" s="24" t="s">
        <v>232</v>
      </c>
      <c r="F187" s="24"/>
      <c r="G187" s="24"/>
    </row>
    <row r="188" spans="1:7">
      <c r="A188" s="19" t="str">
        <f t="shared" si="2"/>
        <v>INDEC-CM - 31600-33</v>
      </c>
      <c r="B188" s="22">
        <v>31600</v>
      </c>
      <c r="C188" s="23" t="s">
        <v>50</v>
      </c>
      <c r="D188" s="19">
        <v>33</v>
      </c>
      <c r="E188" s="21" t="s">
        <v>233</v>
      </c>
    </row>
    <row r="189" spans="1:7">
      <c r="A189" s="19" t="str">
        <f t="shared" si="2"/>
        <v>INDEC-CM - 31600-32</v>
      </c>
      <c r="B189" s="22">
        <v>31600</v>
      </c>
      <c r="C189" s="23" t="s">
        <v>50</v>
      </c>
      <c r="D189" s="19">
        <v>32</v>
      </c>
      <c r="E189" s="21" t="s">
        <v>234</v>
      </c>
    </row>
    <row r="190" spans="1:7">
      <c r="A190" s="19" t="str">
        <f t="shared" si="2"/>
        <v>INDEC-CM - 31600-31</v>
      </c>
      <c r="B190" s="22">
        <v>31600</v>
      </c>
      <c r="C190" s="23" t="s">
        <v>50</v>
      </c>
      <c r="D190" s="19">
        <v>31</v>
      </c>
      <c r="E190" s="21" t="s">
        <v>235</v>
      </c>
    </row>
    <row r="191" spans="1:7">
      <c r="A191" s="19" t="str">
        <f t="shared" si="2"/>
        <v>INDEC-CM - 42120-11</v>
      </c>
      <c r="B191" s="22">
        <v>42120</v>
      </c>
      <c r="C191" s="23" t="s">
        <v>50</v>
      </c>
      <c r="D191" s="19">
        <v>11</v>
      </c>
      <c r="E191" s="21" t="s">
        <v>236</v>
      </c>
    </row>
    <row r="192" spans="1:7">
      <c r="A192" s="19" t="str">
        <f t="shared" si="2"/>
        <v>INDEC-CM - 31600-23</v>
      </c>
      <c r="B192" s="22">
        <v>31600</v>
      </c>
      <c r="C192" s="23" t="s">
        <v>50</v>
      </c>
      <c r="D192" s="19">
        <v>23</v>
      </c>
      <c r="E192" s="21" t="s">
        <v>237</v>
      </c>
    </row>
    <row r="193" spans="1:7">
      <c r="A193" s="19" t="str">
        <f t="shared" si="2"/>
        <v>INDEC-CM - 31600-22</v>
      </c>
      <c r="B193" s="22">
        <v>31600</v>
      </c>
      <c r="C193" s="23" t="s">
        <v>50</v>
      </c>
      <c r="D193" s="19">
        <v>22</v>
      </c>
      <c r="E193" s="21" t="s">
        <v>238</v>
      </c>
    </row>
    <row r="194" spans="1:7">
      <c r="A194" s="19" t="str">
        <f t="shared" si="2"/>
        <v>INDEC-CM - 31600-21</v>
      </c>
      <c r="B194" s="22">
        <v>31600</v>
      </c>
      <c r="C194" s="23" t="s">
        <v>50</v>
      </c>
      <c r="D194" s="19">
        <v>21</v>
      </c>
      <c r="E194" s="21" t="s">
        <v>239</v>
      </c>
    </row>
    <row r="195" spans="1:7">
      <c r="A195" s="19" t="str">
        <f t="shared" si="2"/>
        <v>INDEC-CM - 41278-33</v>
      </c>
      <c r="B195" s="22">
        <v>41278</v>
      </c>
      <c r="C195" s="23" t="s">
        <v>50</v>
      </c>
      <c r="D195" s="19">
        <v>33</v>
      </c>
      <c r="E195" s="24" t="s">
        <v>240</v>
      </c>
      <c r="F195" s="24"/>
      <c r="G195" s="24"/>
    </row>
    <row r="196" spans="1:7">
      <c r="A196" s="19" t="str">
        <f t="shared" si="2"/>
        <v>INDEC-CM - 36320-33</v>
      </c>
      <c r="B196" s="22">
        <v>36320</v>
      </c>
      <c r="C196" s="23" t="s">
        <v>50</v>
      </c>
      <c r="D196" s="19">
        <v>33</v>
      </c>
      <c r="E196" s="21" t="s">
        <v>241</v>
      </c>
    </row>
    <row r="197" spans="1:7">
      <c r="A197" s="19" t="str">
        <f t="shared" si="2"/>
        <v>INDEC-CM - 48270-11</v>
      </c>
      <c r="B197" s="22">
        <v>48270</v>
      </c>
      <c r="C197" s="23" t="s">
        <v>50</v>
      </c>
      <c r="D197" s="19">
        <v>11</v>
      </c>
      <c r="E197" s="24" t="s">
        <v>242</v>
      </c>
      <c r="F197" s="24"/>
      <c r="G197" s="24"/>
    </row>
    <row r="198" spans="1:7">
      <c r="A198" s="19" t="str">
        <f t="shared" ref="A198:A220" si="3">CONCATENATE("INDEC-CM - ",B198,C198,D198)</f>
        <v>INDEC-CM - 42190-11</v>
      </c>
      <c r="B198" s="22">
        <v>42190</v>
      </c>
      <c r="C198" s="23" t="s">
        <v>50</v>
      </c>
      <c r="D198" s="19">
        <v>11</v>
      </c>
      <c r="E198" s="21" t="s">
        <v>243</v>
      </c>
    </row>
    <row r="199" spans="1:7">
      <c r="A199" s="19" t="str">
        <f t="shared" si="3"/>
        <v>INDEC-CM - 43923-31</v>
      </c>
      <c r="B199" s="22">
        <v>43923</v>
      </c>
      <c r="C199" s="23" t="s">
        <v>50</v>
      </c>
      <c r="D199" s="19">
        <v>31</v>
      </c>
      <c r="E199" s="24" t="s">
        <v>244</v>
      </c>
      <c r="F199" s="24"/>
      <c r="G199" s="24"/>
    </row>
    <row r="200" spans="1:7">
      <c r="A200" s="19" t="str">
        <f t="shared" si="3"/>
        <v>INDEC-CM - 31210-11</v>
      </c>
      <c r="B200" s="22">
        <v>31210</v>
      </c>
      <c r="C200" s="23" t="s">
        <v>50</v>
      </c>
      <c r="D200" s="19">
        <v>11</v>
      </c>
      <c r="E200" s="24" t="s">
        <v>245</v>
      </c>
      <c r="F200" s="24"/>
      <c r="G200" s="24"/>
    </row>
    <row r="201" spans="1:7">
      <c r="A201" s="19" t="str">
        <f t="shared" si="3"/>
        <v>INDEC-CM - 37129-21</v>
      </c>
      <c r="B201" s="22">
        <v>37129</v>
      </c>
      <c r="C201" s="23" t="s">
        <v>50</v>
      </c>
      <c r="D201" s="19">
        <v>21</v>
      </c>
      <c r="E201" s="21" t="s">
        <v>246</v>
      </c>
    </row>
    <row r="202" spans="1:7">
      <c r="A202" s="19" t="str">
        <f t="shared" si="3"/>
        <v>INDEC-CM - 37560-21</v>
      </c>
      <c r="B202" s="22">
        <v>37560</v>
      </c>
      <c r="C202" s="23" t="s">
        <v>50</v>
      </c>
      <c r="D202" s="19">
        <v>21</v>
      </c>
      <c r="E202" s="24" t="s">
        <v>247</v>
      </c>
      <c r="F202" s="24"/>
      <c r="G202" s="24"/>
    </row>
    <row r="203" spans="1:7">
      <c r="A203" s="19" t="str">
        <f t="shared" si="3"/>
        <v>INDEC-CM - 42999-71</v>
      </c>
      <c r="B203" s="22">
        <v>42999</v>
      </c>
      <c r="C203" s="23" t="s">
        <v>50</v>
      </c>
      <c r="D203" s="19">
        <v>71</v>
      </c>
      <c r="E203" s="21" t="s">
        <v>248</v>
      </c>
    </row>
    <row r="204" spans="1:7">
      <c r="A204" s="19" t="str">
        <f t="shared" si="3"/>
        <v>INDEC-CM - 41516-22</v>
      </c>
      <c r="B204" s="22">
        <v>41516</v>
      </c>
      <c r="C204" s="23" t="s">
        <v>50</v>
      </c>
      <c r="D204" s="19">
        <v>22</v>
      </c>
      <c r="E204" s="21" t="s">
        <v>249</v>
      </c>
    </row>
    <row r="205" spans="1:7">
      <c r="A205" s="19" t="str">
        <f t="shared" si="3"/>
        <v>INDEC-CM - 37350-51</v>
      </c>
      <c r="B205" s="22">
        <v>37350</v>
      </c>
      <c r="C205" s="23" t="s">
        <v>50</v>
      </c>
      <c r="D205" s="19">
        <v>51</v>
      </c>
      <c r="E205" s="21" t="s">
        <v>250</v>
      </c>
    </row>
    <row r="206" spans="1:7">
      <c r="A206" s="19" t="str">
        <f t="shared" si="3"/>
        <v>INDEC-CM - 44826-21</v>
      </c>
      <c r="B206" s="22">
        <v>44826</v>
      </c>
      <c r="C206" s="23" t="s">
        <v>50</v>
      </c>
      <c r="D206" s="19">
        <v>21</v>
      </c>
      <c r="E206" s="21" t="s">
        <v>251</v>
      </c>
    </row>
    <row r="207" spans="1:7">
      <c r="A207" s="19" t="str">
        <f t="shared" si="3"/>
        <v>INDEC-CM - 31210-22</v>
      </c>
      <c r="B207" s="22">
        <v>31210</v>
      </c>
      <c r="C207" s="23" t="s">
        <v>50</v>
      </c>
      <c r="D207" s="19">
        <v>22</v>
      </c>
      <c r="E207" s="21" t="s">
        <v>252</v>
      </c>
    </row>
    <row r="208" spans="1:7">
      <c r="A208" s="19" t="str">
        <f t="shared" si="3"/>
        <v>INDEC-CM - 31100-11</v>
      </c>
      <c r="B208" s="22">
        <v>31100</v>
      </c>
      <c r="C208" s="23" t="s">
        <v>50</v>
      </c>
      <c r="D208" s="19">
        <v>11</v>
      </c>
      <c r="E208" s="21" t="s">
        <v>253</v>
      </c>
    </row>
    <row r="209" spans="1:7">
      <c r="A209" s="19" t="str">
        <f t="shared" si="3"/>
        <v>INDEC-CM - 46212-53</v>
      </c>
      <c r="B209" s="22">
        <v>46212</v>
      </c>
      <c r="C209" s="23" t="s">
        <v>50</v>
      </c>
      <c r="D209" s="19">
        <v>53</v>
      </c>
      <c r="E209" s="21" t="s">
        <v>254</v>
      </c>
    </row>
    <row r="210" spans="1:7">
      <c r="A210" s="19" t="str">
        <f t="shared" si="3"/>
        <v>INDEC-CM - 46212-52</v>
      </c>
      <c r="B210" s="22">
        <v>46212</v>
      </c>
      <c r="C210" s="23" t="s">
        <v>50</v>
      </c>
      <c r="D210" s="19">
        <v>52</v>
      </c>
      <c r="E210" s="24" t="s">
        <v>255</v>
      </c>
      <c r="F210" s="24"/>
      <c r="G210" s="24"/>
    </row>
    <row r="211" spans="1:7">
      <c r="A211" s="19" t="str">
        <f t="shared" si="3"/>
        <v>INDEC-CM - 15400-21</v>
      </c>
      <c r="B211" s="22">
        <v>15400</v>
      </c>
      <c r="C211" s="23" t="s">
        <v>50</v>
      </c>
      <c r="D211" s="19">
        <v>21</v>
      </c>
      <c r="E211" s="21" t="s">
        <v>256</v>
      </c>
    </row>
    <row r="212" spans="1:7">
      <c r="A212" s="19" t="str">
        <f t="shared" si="3"/>
        <v>INDEC-CM - 43240-11</v>
      </c>
      <c r="B212" s="22">
        <v>43240</v>
      </c>
      <c r="C212" s="23" t="s">
        <v>50</v>
      </c>
      <c r="D212" s="19">
        <v>11</v>
      </c>
      <c r="E212" s="21" t="s">
        <v>257</v>
      </c>
    </row>
    <row r="213" spans="1:7">
      <c r="A213" s="19" t="str">
        <f t="shared" si="3"/>
        <v>INDEC-CM - 31600-42</v>
      </c>
      <c r="B213" s="22">
        <v>31600</v>
      </c>
      <c r="C213" s="23" t="s">
        <v>50</v>
      </c>
      <c r="D213" s="19">
        <v>42</v>
      </c>
      <c r="E213" s="24" t="s">
        <v>258</v>
      </c>
      <c r="F213" s="24"/>
      <c r="G213" s="24"/>
    </row>
    <row r="214" spans="1:7">
      <c r="A214" s="19" t="str">
        <f t="shared" si="3"/>
        <v>INDEC-CM - 42120-42</v>
      </c>
      <c r="B214" s="22">
        <v>42120</v>
      </c>
      <c r="C214" s="23" t="s">
        <v>50</v>
      </c>
      <c r="D214" s="19">
        <v>42</v>
      </c>
      <c r="E214" s="24" t="s">
        <v>259</v>
      </c>
      <c r="F214" s="24"/>
      <c r="G214" s="24"/>
    </row>
    <row r="215" spans="1:7">
      <c r="A215" s="19" t="str">
        <f t="shared" si="3"/>
        <v>INDEC-CM - 42120-41</v>
      </c>
      <c r="B215" s="22">
        <v>42120</v>
      </c>
      <c r="C215" s="23" t="s">
        <v>50</v>
      </c>
      <c r="D215" s="19">
        <v>41</v>
      </c>
      <c r="E215" s="24" t="s">
        <v>260</v>
      </c>
      <c r="F215" s="24"/>
      <c r="G215" s="24"/>
    </row>
    <row r="216" spans="1:7">
      <c r="A216" s="19" t="str">
        <f t="shared" si="3"/>
        <v>INDEC-CM - 42120-51</v>
      </c>
      <c r="B216" s="22">
        <v>42120</v>
      </c>
      <c r="C216" s="23" t="s">
        <v>50</v>
      </c>
      <c r="D216" s="19">
        <v>51</v>
      </c>
      <c r="E216" s="21" t="s">
        <v>261</v>
      </c>
    </row>
    <row r="217" spans="1:7">
      <c r="A217" s="19" t="str">
        <f t="shared" si="3"/>
        <v>INDEC-CM - 37550-11</v>
      </c>
      <c r="B217" s="22">
        <v>37550</v>
      </c>
      <c r="C217" s="23" t="s">
        <v>50</v>
      </c>
      <c r="D217" s="19">
        <v>11</v>
      </c>
      <c r="E217" s="21" t="s">
        <v>262</v>
      </c>
    </row>
    <row r="218" spans="1:7">
      <c r="A218" s="19" t="str">
        <f t="shared" si="3"/>
        <v>INDEC-CM - 37410-11</v>
      </c>
      <c r="B218" s="22">
        <v>37410</v>
      </c>
      <c r="C218" s="23" t="s">
        <v>50</v>
      </c>
      <c r="D218" s="19">
        <v>11</v>
      </c>
      <c r="E218" s="21" t="s">
        <v>263</v>
      </c>
    </row>
    <row r="219" spans="1:7">
      <c r="A219" s="19" t="str">
        <f t="shared" si="3"/>
        <v>INDEC-CM - 31210-33</v>
      </c>
      <c r="B219" s="22">
        <v>31210</v>
      </c>
      <c r="C219" s="23" t="s">
        <v>50</v>
      </c>
      <c r="D219" s="19">
        <v>33</v>
      </c>
      <c r="E219" s="21" t="s">
        <v>264</v>
      </c>
    </row>
    <row r="220" spans="1:7">
      <c r="A220" s="19" t="str">
        <f t="shared" si="3"/>
        <v>INDEC-CM - 37540-21</v>
      </c>
      <c r="B220" s="22">
        <v>37540</v>
      </c>
      <c r="C220" s="23" t="s">
        <v>50</v>
      </c>
      <c r="D220" s="19">
        <v>21</v>
      </c>
      <c r="E220" s="21" t="s">
        <v>265</v>
      </c>
    </row>
    <row r="223" spans="1:7">
      <c r="A223" s="25"/>
      <c r="B223" s="17" t="s">
        <v>544</v>
      </c>
      <c r="C223" s="25"/>
      <c r="D223" s="26"/>
      <c r="E223" s="25"/>
    </row>
    <row r="224" spans="1:7">
      <c r="A224" s="25"/>
      <c r="B224" s="27"/>
      <c r="C224" s="25"/>
      <c r="D224" s="26"/>
      <c r="E224" s="25"/>
    </row>
    <row r="225" spans="1:5" ht="11.25" customHeight="1">
      <c r="A225" s="742" t="s">
        <v>352</v>
      </c>
      <c r="B225" s="743" t="s">
        <v>47</v>
      </c>
      <c r="C225" s="743"/>
      <c r="D225" s="743"/>
      <c r="E225" s="742" t="s">
        <v>48</v>
      </c>
    </row>
    <row r="226" spans="1:5" ht="12" customHeight="1">
      <c r="A226" s="742"/>
      <c r="B226" s="743" t="s">
        <v>49</v>
      </c>
      <c r="C226" s="743"/>
      <c r="D226" s="743"/>
      <c r="E226" s="742"/>
    </row>
    <row r="227" spans="1:5">
      <c r="A227" s="19" t="str">
        <f>CONCATENATE(B227,C227,D227)</f>
        <v/>
      </c>
      <c r="B227" s="28"/>
      <c r="C227" s="25"/>
      <c r="D227" s="26"/>
      <c r="E227" s="25"/>
    </row>
    <row r="228" spans="1:5">
      <c r="A228" s="19" t="str">
        <f>CONCATENATE("INDEC-CM - ",B228,C228,D228)</f>
        <v>INDEC-CM - 37370-0</v>
      </c>
      <c r="B228" s="29">
        <v>37370</v>
      </c>
      <c r="C228" s="29" t="s">
        <v>50</v>
      </c>
      <c r="D228" s="26">
        <v>0</v>
      </c>
      <c r="E228" s="25" t="s">
        <v>545</v>
      </c>
    </row>
    <row r="229" spans="1:5">
      <c r="A229" s="19" t="str">
        <f>CONCATENATE("INDEC-CM - ",B229,C229,D229)</f>
        <v>INDEC-CM - 31600-6</v>
      </c>
      <c r="B229" s="29">
        <v>31600</v>
      </c>
      <c r="C229" s="29" t="s">
        <v>50</v>
      </c>
      <c r="D229" s="26">
        <v>6</v>
      </c>
      <c r="E229" s="25" t="s">
        <v>546</v>
      </c>
    </row>
    <row r="230" spans="1:5">
      <c r="A230" s="19" t="str">
        <f>CONCATENATE("INDEC-CM - ",B230,C230,D230)</f>
        <v>INDEC-CM - 41278-0</v>
      </c>
      <c r="B230" s="29">
        <v>41278</v>
      </c>
      <c r="C230" s="29" t="s">
        <v>50</v>
      </c>
      <c r="D230" s="26">
        <v>0</v>
      </c>
      <c r="E230" s="25" t="s">
        <v>547</v>
      </c>
    </row>
    <row r="231" spans="1:5">
      <c r="A231" s="19" t="str">
        <f>CONCATENATE("INDEC-CM - ",B231,C231,D231)</f>
        <v>INDEC-CM - 31600-7</v>
      </c>
      <c r="B231" s="29">
        <v>31600</v>
      </c>
      <c r="C231" s="29" t="s">
        <v>50</v>
      </c>
      <c r="D231" s="26">
        <v>7</v>
      </c>
      <c r="E231" s="25" t="s">
        <v>548</v>
      </c>
    </row>
    <row r="232" spans="1:5">
      <c r="A232" s="19" t="str">
        <f>CONCATENATE("INDEC-CM - ",B232,C232,D232)</f>
        <v>INDEC-CM - 42120-41/42/51</v>
      </c>
      <c r="B232" s="29">
        <v>42120</v>
      </c>
      <c r="C232" s="29" t="s">
        <v>50</v>
      </c>
      <c r="D232" s="26" t="s">
        <v>549</v>
      </c>
      <c r="E232" s="25" t="s">
        <v>550</v>
      </c>
    </row>
    <row r="235" spans="1:5">
      <c r="A235" s="31"/>
      <c r="B235" s="17" t="s">
        <v>552</v>
      </c>
      <c r="C235" s="30"/>
      <c r="D235" s="31"/>
      <c r="E235" s="31"/>
    </row>
    <row r="236" spans="1:5">
      <c r="A236" s="34"/>
      <c r="B236" s="32"/>
      <c r="C236" s="32"/>
      <c r="D236" s="33"/>
      <c r="E236" s="32"/>
    </row>
    <row r="237" spans="1:5">
      <c r="A237" s="742" t="s">
        <v>352</v>
      </c>
      <c r="B237" s="743" t="s">
        <v>47</v>
      </c>
      <c r="C237" s="743"/>
      <c r="D237" s="743"/>
      <c r="E237" s="743" t="s">
        <v>336</v>
      </c>
    </row>
    <row r="238" spans="1:5">
      <c r="A238" s="742"/>
      <c r="B238" s="742"/>
      <c r="C238" s="742"/>
      <c r="D238" s="742"/>
      <c r="E238" s="743"/>
    </row>
    <row r="239" spans="1:5">
      <c r="A239" s="32"/>
      <c r="B239" s="32"/>
      <c r="C239" s="32"/>
      <c r="D239" s="35"/>
      <c r="E239" s="36" t="s">
        <v>272</v>
      </c>
    </row>
    <row r="240" spans="1:5">
      <c r="A240" s="32"/>
      <c r="B240" s="32"/>
      <c r="C240" s="32"/>
      <c r="D240" s="35"/>
      <c r="E240" s="36"/>
    </row>
    <row r="241" spans="1:5">
      <c r="A241" s="34"/>
      <c r="B241" s="32"/>
      <c r="C241" s="32"/>
      <c r="D241" s="33"/>
      <c r="E241" s="30" t="s">
        <v>337</v>
      </c>
    </row>
    <row r="242" spans="1:5">
      <c r="A242" s="34"/>
      <c r="B242" s="32"/>
      <c r="C242" s="32"/>
      <c r="D242" s="33"/>
      <c r="E242" s="30"/>
    </row>
    <row r="243" spans="1:5">
      <c r="A243" s="32"/>
      <c r="B243" s="34"/>
      <c r="C243" s="32"/>
      <c r="D243" s="35"/>
      <c r="E243" s="30" t="s">
        <v>338</v>
      </c>
    </row>
    <row r="244" spans="1:5">
      <c r="A244" s="19" t="str">
        <f>CONCATENATE("INDEC-MO - ",B244,C244,D244)</f>
        <v>INDEC-MO - 51560-11</v>
      </c>
      <c r="B244" s="37">
        <v>51560</v>
      </c>
      <c r="C244" s="32" t="s">
        <v>50</v>
      </c>
      <c r="D244" s="35">
        <v>11</v>
      </c>
      <c r="E244" s="38" t="s">
        <v>339</v>
      </c>
    </row>
    <row r="245" spans="1:5">
      <c r="A245" s="19" t="str">
        <f>CONCATENATE("INDEC-MO - ",B245,C245,D245)</f>
        <v>INDEC-MO - 51560-12</v>
      </c>
      <c r="B245" s="37">
        <v>51560</v>
      </c>
      <c r="C245" s="32" t="s">
        <v>50</v>
      </c>
      <c r="D245" s="35">
        <v>12</v>
      </c>
      <c r="E245" s="38" t="s">
        <v>340</v>
      </c>
    </row>
    <row r="246" spans="1:5">
      <c r="A246" s="19" t="str">
        <f>CONCATENATE("INDEC-MO - ",B246,C246,D246)</f>
        <v>INDEC-MO - 51560-13</v>
      </c>
      <c r="B246" s="37">
        <v>51560</v>
      </c>
      <c r="C246" s="32" t="s">
        <v>50</v>
      </c>
      <c r="D246" s="35">
        <v>13</v>
      </c>
      <c r="E246" s="38" t="s">
        <v>341</v>
      </c>
    </row>
    <row r="247" spans="1:5">
      <c r="A247" s="19" t="str">
        <f>CONCATENATE("INDEC-MO - ",B247,C247,D247)</f>
        <v>INDEC-MO - 51560-14</v>
      </c>
      <c r="B247" s="37">
        <v>51560</v>
      </c>
      <c r="C247" s="32" t="s">
        <v>50</v>
      </c>
      <c r="D247" s="35">
        <v>14</v>
      </c>
      <c r="E247" s="38" t="s">
        <v>342</v>
      </c>
    </row>
    <row r="248" spans="1:5">
      <c r="A248" s="19" t="str">
        <f>CONCATENATE(B248,C248,D248)</f>
        <v/>
      </c>
      <c r="B248" s="37"/>
      <c r="C248" s="32"/>
      <c r="D248" s="35"/>
      <c r="E248" s="32"/>
    </row>
    <row r="249" spans="1:5">
      <c r="A249" s="19" t="str">
        <f>CONCATENATE("INDEC-MO - ",B249,C249,D249)</f>
        <v>INDEC-MO - 51560-32</v>
      </c>
      <c r="B249" s="37">
        <v>51560</v>
      </c>
      <c r="C249" s="32" t="s">
        <v>50</v>
      </c>
      <c r="D249" s="35">
        <v>32</v>
      </c>
      <c r="E249" s="30" t="s">
        <v>343</v>
      </c>
    </row>
    <row r="250" spans="1:5">
      <c r="A250" s="19" t="str">
        <f>CONCATENATE(B250,C250,D250)</f>
        <v/>
      </c>
      <c r="B250" s="37"/>
      <c r="C250" s="32"/>
      <c r="D250" s="35"/>
      <c r="E250" s="32"/>
    </row>
    <row r="251" spans="1:5">
      <c r="A251" s="19" t="str">
        <f>CONCATENATE("INDEC-MO - ",B251,C251,D251)</f>
        <v>INDEC-MO - 81291-1</v>
      </c>
      <c r="B251" s="37">
        <v>81291</v>
      </c>
      <c r="C251" s="32" t="s">
        <v>50</v>
      </c>
      <c r="D251" s="35">
        <v>1</v>
      </c>
      <c r="E251" s="36" t="s">
        <v>344</v>
      </c>
    </row>
    <row r="252" spans="1:5">
      <c r="A252" s="19" t="str">
        <f>CONCATENATE(B252,C252,D252)</f>
        <v/>
      </c>
      <c r="B252" s="37"/>
      <c r="C252" s="32"/>
      <c r="D252" s="35"/>
      <c r="E252" s="32"/>
    </row>
    <row r="253" spans="1:5">
      <c r="A253" s="19" t="str">
        <f>CONCATENATE(B253,C253,D253)</f>
        <v/>
      </c>
      <c r="B253" s="37"/>
      <c r="C253" s="32"/>
      <c r="D253" s="35"/>
      <c r="E253" s="36" t="s">
        <v>345</v>
      </c>
    </row>
    <row r="254" spans="1:5">
      <c r="A254" s="19" t="str">
        <f t="shared" ref="A254:A259" si="4">CONCATENATE("INDEC-MO - ",B254,C254,D254)</f>
        <v>INDEC-MO - 51641-1</v>
      </c>
      <c r="B254" s="37">
        <v>51641</v>
      </c>
      <c r="C254" s="32" t="s">
        <v>50</v>
      </c>
      <c r="D254" s="35">
        <v>1</v>
      </c>
      <c r="E254" s="38" t="s">
        <v>346</v>
      </c>
    </row>
    <row r="255" spans="1:5">
      <c r="A255" s="19" t="str">
        <f t="shared" si="4"/>
        <v>INDEC-MO - 51620-1</v>
      </c>
      <c r="B255" s="37">
        <v>51620</v>
      </c>
      <c r="C255" s="32" t="s">
        <v>50</v>
      </c>
      <c r="D255" s="35">
        <v>1</v>
      </c>
      <c r="E255" s="38" t="s">
        <v>347</v>
      </c>
    </row>
    <row r="256" spans="1:5">
      <c r="A256" s="19" t="str">
        <f t="shared" si="4"/>
        <v>INDEC-MO - 51690-1</v>
      </c>
      <c r="B256" s="37">
        <v>51690</v>
      </c>
      <c r="C256" s="32" t="s">
        <v>50</v>
      </c>
      <c r="D256" s="35">
        <v>1</v>
      </c>
      <c r="E256" s="38" t="s">
        <v>348</v>
      </c>
    </row>
    <row r="257" spans="1:7">
      <c r="A257" s="19" t="str">
        <f t="shared" si="4"/>
        <v>INDEC-MO - 51630-1</v>
      </c>
      <c r="B257" s="37">
        <v>51630</v>
      </c>
      <c r="C257" s="32" t="s">
        <v>50</v>
      </c>
      <c r="D257" s="35">
        <v>1</v>
      </c>
      <c r="E257" s="38" t="s">
        <v>349</v>
      </c>
    </row>
    <row r="258" spans="1:7">
      <c r="A258" s="19" t="str">
        <f t="shared" si="4"/>
        <v>INDEC-MO - 51720-1</v>
      </c>
      <c r="B258" s="37">
        <v>51720</v>
      </c>
      <c r="C258" s="32" t="s">
        <v>50</v>
      </c>
      <c r="D258" s="35">
        <v>1</v>
      </c>
      <c r="E258" s="38" t="s">
        <v>350</v>
      </c>
    </row>
    <row r="259" spans="1:7">
      <c r="A259" s="19" t="str">
        <f t="shared" si="4"/>
        <v>INDEC-MO - 51730-1</v>
      </c>
      <c r="B259" s="37">
        <v>51730</v>
      </c>
      <c r="C259" s="32" t="s">
        <v>50</v>
      </c>
      <c r="D259" s="35">
        <v>1</v>
      </c>
      <c r="E259" s="38" t="s">
        <v>351</v>
      </c>
    </row>
    <row r="262" spans="1:7">
      <c r="A262" s="41"/>
      <c r="B262" s="17" t="s">
        <v>553</v>
      </c>
      <c r="C262" s="39"/>
      <c r="D262" s="40"/>
      <c r="E262" s="40"/>
      <c r="F262" s="40"/>
      <c r="G262" s="41"/>
    </row>
    <row r="263" spans="1:7">
      <c r="A263" s="43"/>
      <c r="B263" s="39"/>
      <c r="C263" s="39"/>
      <c r="D263" s="42"/>
      <c r="E263" s="39"/>
      <c r="F263" s="39"/>
      <c r="G263" s="27"/>
    </row>
    <row r="264" spans="1:7" ht="11.25" customHeight="1">
      <c r="A264" s="742" t="s">
        <v>352</v>
      </c>
      <c r="B264" s="743" t="s">
        <v>47</v>
      </c>
      <c r="C264" s="743"/>
      <c r="D264" s="743"/>
      <c r="E264" s="743" t="s">
        <v>336</v>
      </c>
      <c r="F264" s="44"/>
      <c r="G264" s="44"/>
    </row>
    <row r="265" spans="1:7">
      <c r="A265" s="742"/>
      <c r="B265" s="742"/>
      <c r="C265" s="742"/>
      <c r="D265" s="742"/>
      <c r="E265" s="743"/>
      <c r="F265" s="44"/>
      <c r="G265" s="44"/>
    </row>
    <row r="266" spans="1:7">
      <c r="A266" s="39"/>
      <c r="B266" s="39"/>
      <c r="C266" s="39"/>
      <c r="D266" s="40"/>
      <c r="E266" s="39"/>
      <c r="F266" s="39"/>
      <c r="G266" s="39"/>
    </row>
    <row r="267" spans="1:7">
      <c r="A267" s="19" t="str">
        <f>CONCATENATE("INDEC-MO - ",B267,C267,D267)</f>
        <v>INDEC-MO - 51720-1</v>
      </c>
      <c r="B267" s="37">
        <v>51720</v>
      </c>
      <c r="C267" s="32" t="s">
        <v>50</v>
      </c>
      <c r="D267" s="35">
        <v>1</v>
      </c>
      <c r="E267" s="45" t="s">
        <v>554</v>
      </c>
      <c r="F267" s="39"/>
      <c r="G267" s="39"/>
    </row>
    <row r="268" spans="1:7">
      <c r="A268" s="39"/>
      <c r="B268" s="39"/>
      <c r="C268" s="39"/>
      <c r="D268" s="40"/>
      <c r="E268" s="39"/>
      <c r="F268" s="39"/>
      <c r="G268" s="39"/>
    </row>
    <row r="271" spans="1:7">
      <c r="A271" s="30"/>
      <c r="B271" s="17" t="s">
        <v>353</v>
      </c>
      <c r="C271" s="30"/>
      <c r="D271" s="31"/>
    </row>
    <row r="272" spans="1:7">
      <c r="A272" s="32"/>
      <c r="B272" s="32"/>
      <c r="C272" s="32"/>
      <c r="D272" s="35"/>
    </row>
    <row r="273" spans="1:5">
      <c r="A273" s="742" t="s">
        <v>352</v>
      </c>
      <c r="B273" s="743" t="s">
        <v>47</v>
      </c>
      <c r="C273" s="743"/>
      <c r="D273" s="743"/>
      <c r="E273" s="743" t="s">
        <v>354</v>
      </c>
    </row>
    <row r="274" spans="1:5">
      <c r="A274" s="742"/>
      <c r="B274" s="743" t="s">
        <v>49</v>
      </c>
      <c r="C274" s="743"/>
      <c r="D274" s="743"/>
      <c r="E274" s="743"/>
    </row>
    <row r="275" spans="1:5">
      <c r="B275" s="32"/>
      <c r="C275" s="32"/>
      <c r="D275" s="35"/>
      <c r="E275" s="46"/>
    </row>
    <row r="276" spans="1:5">
      <c r="A276" s="19" t="str">
        <f t="shared" ref="A276:A283" si="5">CONCATENATE("INDEC-EC - ",B276,C276,D276)</f>
        <v>INDEC-EC - 43520-11</v>
      </c>
      <c r="B276" s="47">
        <v>43520</v>
      </c>
      <c r="C276" s="47" t="s">
        <v>50</v>
      </c>
      <c r="D276" s="35">
        <v>11</v>
      </c>
      <c r="E276" s="38" t="s">
        <v>355</v>
      </c>
    </row>
    <row r="277" spans="1:5">
      <c r="A277" s="19" t="str">
        <f t="shared" si="5"/>
        <v>INDEC-EC - 44440-2</v>
      </c>
      <c r="B277" s="47">
        <v>44440</v>
      </c>
      <c r="C277" s="47" t="s">
        <v>50</v>
      </c>
      <c r="D277" s="35">
        <v>2</v>
      </c>
      <c r="E277" s="38" t="s">
        <v>356</v>
      </c>
    </row>
    <row r="278" spans="1:5">
      <c r="A278" s="19" t="str">
        <f t="shared" si="5"/>
        <v>INDEC-EC - 44221-11</v>
      </c>
      <c r="B278" s="47">
        <v>44221</v>
      </c>
      <c r="C278" s="47" t="s">
        <v>50</v>
      </c>
      <c r="D278" s="35">
        <v>11</v>
      </c>
      <c r="E278" s="38" t="s">
        <v>357</v>
      </c>
    </row>
    <row r="279" spans="1:5">
      <c r="A279" s="19" t="str">
        <f t="shared" si="5"/>
        <v>INDEC-EC - 44221-12</v>
      </c>
      <c r="B279" s="47">
        <v>44221</v>
      </c>
      <c r="C279" s="47" t="s">
        <v>50</v>
      </c>
      <c r="D279" s="35">
        <v>12</v>
      </c>
      <c r="E279" s="38" t="s">
        <v>358</v>
      </c>
    </row>
    <row r="280" spans="1:5">
      <c r="A280" s="19" t="str">
        <f t="shared" si="5"/>
        <v>INDEC-EC - 43520-21</v>
      </c>
      <c r="B280" s="47">
        <v>43520</v>
      </c>
      <c r="C280" s="47" t="s">
        <v>50</v>
      </c>
      <c r="D280" s="35">
        <v>21</v>
      </c>
      <c r="E280" s="38" t="s">
        <v>359</v>
      </c>
    </row>
    <row r="281" spans="1:5">
      <c r="A281" s="19" t="str">
        <f t="shared" si="5"/>
        <v>INDEC-EC - 44231-21</v>
      </c>
      <c r="B281" s="47">
        <v>44231</v>
      </c>
      <c r="C281" s="47" t="s">
        <v>50</v>
      </c>
      <c r="D281" s="35">
        <v>21</v>
      </c>
      <c r="E281" s="38" t="s">
        <v>360</v>
      </c>
    </row>
    <row r="282" spans="1:5">
      <c r="A282" s="19" t="str">
        <f t="shared" si="5"/>
        <v>INDEC-EC - 44440-11</v>
      </c>
      <c r="B282" s="47">
        <v>44440</v>
      </c>
      <c r="C282" s="47" t="s">
        <v>50</v>
      </c>
      <c r="D282" s="35">
        <v>11</v>
      </c>
      <c r="E282" s="38" t="s">
        <v>361</v>
      </c>
    </row>
    <row r="283" spans="1:5">
      <c r="A283" s="19" t="str">
        <f t="shared" si="5"/>
        <v>INDEC-EC - 44231-11</v>
      </c>
      <c r="B283" s="47">
        <v>44231</v>
      </c>
      <c r="C283" s="47" t="s">
        <v>50</v>
      </c>
      <c r="D283" s="35">
        <v>11</v>
      </c>
      <c r="E283" s="38" t="s">
        <v>362</v>
      </c>
    </row>
    <row r="286" spans="1:5">
      <c r="A286" s="30"/>
      <c r="B286" s="17" t="s">
        <v>363</v>
      </c>
      <c r="C286" s="30"/>
      <c r="D286" s="31"/>
    </row>
    <row r="287" spans="1:5">
      <c r="A287" s="32"/>
      <c r="B287" s="32"/>
      <c r="C287" s="32"/>
      <c r="D287" s="35"/>
    </row>
    <row r="288" spans="1:5">
      <c r="A288" s="742" t="s">
        <v>352</v>
      </c>
      <c r="B288" s="743" t="s">
        <v>47</v>
      </c>
      <c r="C288" s="743"/>
      <c r="D288" s="743"/>
      <c r="E288" s="743" t="s">
        <v>364</v>
      </c>
    </row>
    <row r="289" spans="1:7">
      <c r="A289" s="742"/>
      <c r="B289" s="743" t="s">
        <v>49</v>
      </c>
      <c r="C289" s="743"/>
      <c r="D289" s="743"/>
      <c r="E289" s="743"/>
    </row>
    <row r="290" spans="1:7">
      <c r="B290" s="32"/>
      <c r="C290" s="32"/>
      <c r="D290" s="35"/>
      <c r="E290" s="46"/>
    </row>
    <row r="291" spans="1:7">
      <c r="A291" s="19" t="str">
        <f t="shared" ref="A291:A298" si="6">CONCATENATE("INDEC-SA - ",B291,C291,D291)</f>
        <v>INDEC-SA - 83107-1</v>
      </c>
      <c r="B291" s="32">
        <v>83107</v>
      </c>
      <c r="C291" s="32" t="s">
        <v>50</v>
      </c>
      <c r="D291" s="35">
        <v>1</v>
      </c>
      <c r="E291" s="48" t="s">
        <v>365</v>
      </c>
    </row>
    <row r="292" spans="1:7">
      <c r="A292" s="19" t="str">
        <f t="shared" si="6"/>
        <v>INDEC-SA - 71240-21</v>
      </c>
      <c r="B292" s="32">
        <v>71240</v>
      </c>
      <c r="C292" s="32" t="s">
        <v>50</v>
      </c>
      <c r="D292" s="35">
        <v>21</v>
      </c>
      <c r="E292" s="32" t="s">
        <v>366</v>
      </c>
    </row>
    <row r="293" spans="1:7">
      <c r="A293" s="19" t="str">
        <f t="shared" si="6"/>
        <v>INDEC-SA - 71240-31</v>
      </c>
      <c r="B293" s="32">
        <v>71240</v>
      </c>
      <c r="C293" s="32" t="s">
        <v>50</v>
      </c>
      <c r="D293" s="35">
        <v>31</v>
      </c>
      <c r="E293" s="32" t="s">
        <v>367</v>
      </c>
    </row>
    <row r="294" spans="1:7">
      <c r="A294" s="19" t="str">
        <f t="shared" si="6"/>
        <v>INDEC-SA - 71240-11</v>
      </c>
      <c r="B294" s="32">
        <v>71240</v>
      </c>
      <c r="C294" s="32" t="s">
        <v>50</v>
      </c>
      <c r="D294" s="35">
        <v>11</v>
      </c>
      <c r="E294" s="48" t="s">
        <v>368</v>
      </c>
    </row>
    <row r="295" spans="1:7">
      <c r="A295" s="19" t="str">
        <f t="shared" si="6"/>
        <v>INDEC-SA - 74110-11</v>
      </c>
      <c r="B295" s="32">
        <v>74110</v>
      </c>
      <c r="C295" s="32" t="s">
        <v>50</v>
      </c>
      <c r="D295" s="35">
        <v>11</v>
      </c>
      <c r="E295" s="48" t="s">
        <v>369</v>
      </c>
    </row>
    <row r="296" spans="1:7">
      <c r="A296" s="19" t="str">
        <f t="shared" si="6"/>
        <v>INDEC-SA - 71233-11</v>
      </c>
      <c r="B296" s="32">
        <v>71233</v>
      </c>
      <c r="C296" s="32" t="s">
        <v>50</v>
      </c>
      <c r="D296" s="35">
        <v>11</v>
      </c>
      <c r="E296" s="48" t="s">
        <v>370</v>
      </c>
    </row>
    <row r="297" spans="1:7">
      <c r="A297" s="19" t="str">
        <f t="shared" si="6"/>
        <v>INDEC-SA - 51800-11</v>
      </c>
      <c r="B297" s="32">
        <v>51800</v>
      </c>
      <c r="C297" s="32" t="s">
        <v>50</v>
      </c>
      <c r="D297" s="35">
        <v>11</v>
      </c>
      <c r="E297" s="49" t="s">
        <v>371</v>
      </c>
    </row>
    <row r="298" spans="1:7">
      <c r="A298" s="19" t="str">
        <f t="shared" si="6"/>
        <v>INDEC-SA - 51800-21</v>
      </c>
      <c r="B298" s="32">
        <v>51800</v>
      </c>
      <c r="C298" s="32" t="s">
        <v>50</v>
      </c>
      <c r="D298" s="35">
        <v>21</v>
      </c>
      <c r="E298" s="48" t="s">
        <v>372</v>
      </c>
    </row>
    <row r="301" spans="1:7">
      <c r="A301" s="50"/>
      <c r="B301" s="17" t="s">
        <v>512</v>
      </c>
      <c r="C301" s="50"/>
      <c r="D301" s="51"/>
      <c r="E301" s="50"/>
      <c r="F301" s="50"/>
      <c r="G301" s="50"/>
    </row>
    <row r="303" spans="1:7">
      <c r="A303" s="742" t="s">
        <v>352</v>
      </c>
      <c r="B303" s="743" t="s">
        <v>47</v>
      </c>
      <c r="C303" s="743"/>
      <c r="D303" s="743"/>
      <c r="E303" s="742" t="s">
        <v>48</v>
      </c>
    </row>
    <row r="304" spans="1:7">
      <c r="A304" s="742"/>
      <c r="B304" s="743" t="s">
        <v>49</v>
      </c>
      <c r="C304" s="743"/>
      <c r="D304" s="743"/>
      <c r="E304" s="742"/>
    </row>
    <row r="305" spans="1:5">
      <c r="A305" s="20"/>
      <c r="B305" s="46"/>
      <c r="C305" s="46"/>
      <c r="D305" s="46"/>
      <c r="E305" s="20"/>
    </row>
    <row r="306" spans="1:5">
      <c r="A306" s="19" t="str">
        <f t="shared" ref="A306:A337" si="7">CONCATENATE("INDEC-PB - ",B306,C306,D306)</f>
        <v>INDEC-PB - 42120-1</v>
      </c>
      <c r="B306" s="19">
        <v>42120</v>
      </c>
      <c r="C306" s="21" t="s">
        <v>50</v>
      </c>
      <c r="D306" s="19">
        <v>1</v>
      </c>
      <c r="E306" s="52" t="s">
        <v>373</v>
      </c>
    </row>
    <row r="307" spans="1:5">
      <c r="A307" s="19" t="str">
        <f t="shared" si="7"/>
        <v>INDEC-PB - 42120-2</v>
      </c>
      <c r="B307" s="19">
        <v>42120</v>
      </c>
      <c r="C307" s="21" t="s">
        <v>50</v>
      </c>
      <c r="D307" s="19">
        <v>2</v>
      </c>
      <c r="E307" s="52" t="s">
        <v>374</v>
      </c>
    </row>
    <row r="308" spans="1:5">
      <c r="A308" s="19" t="str">
        <f t="shared" si="7"/>
        <v>INDEC-PB - 37910-1</v>
      </c>
      <c r="B308" s="19">
        <v>37910</v>
      </c>
      <c r="C308" s="21" t="s">
        <v>50</v>
      </c>
      <c r="D308" s="19">
        <v>1</v>
      </c>
      <c r="E308" s="52" t="s">
        <v>375</v>
      </c>
    </row>
    <row r="309" spans="1:5">
      <c r="A309" s="19" t="str">
        <f t="shared" si="7"/>
        <v>INDEC-PB - 42921-4</v>
      </c>
      <c r="B309" s="19">
        <v>42921</v>
      </c>
      <c r="C309" s="21" t="s">
        <v>50</v>
      </c>
      <c r="D309" s="19">
        <v>4</v>
      </c>
      <c r="E309" s="52" t="s">
        <v>376</v>
      </c>
    </row>
    <row r="310" spans="1:5">
      <c r="A310" s="19" t="str">
        <f t="shared" si="7"/>
        <v>INDEC-PB - 44251-1</v>
      </c>
      <c r="B310" s="19">
        <v>44251</v>
      </c>
      <c r="C310" s="21" t="s">
        <v>50</v>
      </c>
      <c r="D310" s="19">
        <v>1</v>
      </c>
      <c r="E310" s="52" t="s">
        <v>377</v>
      </c>
    </row>
    <row r="311" spans="1:5">
      <c r="A311" s="19" t="str">
        <f t="shared" si="7"/>
        <v>INDEC-PB - 42922-1</v>
      </c>
      <c r="B311" s="19">
        <v>42922</v>
      </c>
      <c r="C311" s="21" t="s">
        <v>50</v>
      </c>
      <c r="D311" s="19">
        <v>1</v>
      </c>
      <c r="E311" s="52" t="s">
        <v>378</v>
      </c>
    </row>
    <row r="312" spans="1:5">
      <c r="A312" s="19" t="str">
        <f t="shared" si="7"/>
        <v>INDEC-PB - 33380-1</v>
      </c>
      <c r="B312" s="19">
        <v>33380</v>
      </c>
      <c r="C312" s="21" t="s">
        <v>50</v>
      </c>
      <c r="D312" s="19">
        <v>1</v>
      </c>
      <c r="E312" s="52" t="s">
        <v>379</v>
      </c>
    </row>
    <row r="313" spans="1:5">
      <c r="A313" s="19" t="str">
        <f t="shared" si="7"/>
        <v>INDEC-PB - 49229-1</v>
      </c>
      <c r="B313" s="19">
        <v>49229</v>
      </c>
      <c r="C313" s="21" t="s">
        <v>50</v>
      </c>
      <c r="D313" s="19">
        <v>1</v>
      </c>
      <c r="E313" s="52" t="s">
        <v>380</v>
      </c>
    </row>
    <row r="314" spans="1:5">
      <c r="A314" s="19" t="str">
        <f t="shared" si="7"/>
        <v>INDEC-PB - 46420-1</v>
      </c>
      <c r="B314" s="19">
        <v>46420</v>
      </c>
      <c r="C314" s="21" t="s">
        <v>50</v>
      </c>
      <c r="D314" s="19">
        <v>1</v>
      </c>
      <c r="E314" s="52" t="s">
        <v>381</v>
      </c>
    </row>
    <row r="315" spans="1:5">
      <c r="A315" s="19" t="str">
        <f t="shared" si="7"/>
        <v>INDEC-PB - 41263-1</v>
      </c>
      <c r="B315" s="19">
        <v>41263</v>
      </c>
      <c r="C315" s="21" t="s">
        <v>50</v>
      </c>
      <c r="D315" s="19">
        <v>1</v>
      </c>
      <c r="E315" s="52" t="s">
        <v>382</v>
      </c>
    </row>
    <row r="316" spans="1:5">
      <c r="A316" s="19" t="str">
        <f t="shared" si="7"/>
        <v>INDEC-PB - 41241-1</v>
      </c>
      <c r="B316" s="19">
        <v>41241</v>
      </c>
      <c r="C316" s="21" t="s">
        <v>50</v>
      </c>
      <c r="D316" s="19">
        <v>1</v>
      </c>
      <c r="E316" s="52" t="s">
        <v>383</v>
      </c>
    </row>
    <row r="317" spans="1:5">
      <c r="A317" s="19" t="str">
        <f t="shared" si="7"/>
        <v>INDEC-PB - 44216-1</v>
      </c>
      <c r="B317" s="19">
        <v>44216</v>
      </c>
      <c r="C317" s="21" t="s">
        <v>50</v>
      </c>
      <c r="D317" s="19">
        <v>1</v>
      </c>
      <c r="E317" s="52" t="s">
        <v>384</v>
      </c>
    </row>
    <row r="318" spans="1:5">
      <c r="A318" s="19" t="str">
        <f t="shared" si="7"/>
        <v>INDEC-PB - 15400-1</v>
      </c>
      <c r="B318" s="19">
        <v>15400</v>
      </c>
      <c r="C318" s="21" t="s">
        <v>50</v>
      </c>
      <c r="D318" s="19">
        <v>1</v>
      </c>
      <c r="E318" s="52" t="s">
        <v>385</v>
      </c>
    </row>
    <row r="319" spans="1:5">
      <c r="A319" s="19" t="str">
        <f t="shared" si="7"/>
        <v>INDEC-PB - 15310-1</v>
      </c>
      <c r="B319" s="19">
        <v>15310</v>
      </c>
      <c r="C319" s="21" t="s">
        <v>50</v>
      </c>
      <c r="D319" s="19">
        <v>1</v>
      </c>
      <c r="E319" s="52" t="s">
        <v>386</v>
      </c>
    </row>
    <row r="320" spans="1:5">
      <c r="A320" s="19" t="str">
        <f t="shared" si="7"/>
        <v>INDEC-PB - 37210-1</v>
      </c>
      <c r="B320" s="19">
        <v>37210</v>
      </c>
      <c r="C320" s="21" t="s">
        <v>50</v>
      </c>
      <c r="D320" s="19">
        <v>1</v>
      </c>
      <c r="E320" s="52" t="s">
        <v>387</v>
      </c>
    </row>
    <row r="321" spans="1:5">
      <c r="A321" s="19" t="str">
        <f t="shared" si="7"/>
        <v>INDEC-PB - 37540-2</v>
      </c>
      <c r="B321" s="19">
        <v>37540</v>
      </c>
      <c r="C321" s="21" t="s">
        <v>50</v>
      </c>
      <c r="D321" s="19">
        <v>2</v>
      </c>
      <c r="E321" s="52" t="s">
        <v>388</v>
      </c>
    </row>
    <row r="322" spans="1:5">
      <c r="A322" s="19" t="str">
        <f t="shared" si="7"/>
        <v>INDEC-PB - 49113-1</v>
      </c>
      <c r="B322" s="19">
        <v>49113</v>
      </c>
      <c r="C322" s="21" t="s">
        <v>50</v>
      </c>
      <c r="D322" s="19">
        <v>1</v>
      </c>
      <c r="E322" s="52" t="s">
        <v>389</v>
      </c>
    </row>
    <row r="323" spans="1:5">
      <c r="A323" s="19" t="str">
        <f t="shared" si="7"/>
        <v>INDEC-PB - 36270-1</v>
      </c>
      <c r="B323" s="19">
        <v>36270</v>
      </c>
      <c r="C323" s="21" t="s">
        <v>50</v>
      </c>
      <c r="D323" s="19">
        <v>1</v>
      </c>
      <c r="E323" s="52" t="s">
        <v>390</v>
      </c>
    </row>
    <row r="324" spans="1:5">
      <c r="A324" s="19" t="str">
        <f t="shared" si="7"/>
        <v>INDEC-PB - 46539-1</v>
      </c>
      <c r="B324" s="19">
        <v>46539</v>
      </c>
      <c r="C324" s="21" t="s">
        <v>50</v>
      </c>
      <c r="D324" s="19">
        <v>1</v>
      </c>
      <c r="E324" s="52" t="s">
        <v>391</v>
      </c>
    </row>
    <row r="325" spans="1:5">
      <c r="A325" s="19" t="str">
        <f t="shared" si="7"/>
        <v>INDEC-PB - 37370-1</v>
      </c>
      <c r="B325" s="19">
        <v>37370</v>
      </c>
      <c r="C325" s="21" t="s">
        <v>50</v>
      </c>
      <c r="D325" s="19">
        <v>1</v>
      </c>
      <c r="E325" s="52" t="s">
        <v>392</v>
      </c>
    </row>
    <row r="326" spans="1:5">
      <c r="A326" s="19" t="str">
        <f t="shared" si="7"/>
        <v>INDEC-PB - 35110-4</v>
      </c>
      <c r="B326" s="19">
        <v>35110</v>
      </c>
      <c r="C326" s="21" t="s">
        <v>50</v>
      </c>
      <c r="D326" s="19">
        <v>4</v>
      </c>
      <c r="E326" s="52" t="s">
        <v>393</v>
      </c>
    </row>
    <row r="327" spans="1:5">
      <c r="A327" s="19" t="str">
        <f t="shared" si="7"/>
        <v>INDEC-PB - 41261-1</v>
      </c>
      <c r="B327" s="19">
        <v>41261</v>
      </c>
      <c r="C327" s="21" t="s">
        <v>50</v>
      </c>
      <c r="D327" s="19">
        <v>1</v>
      </c>
      <c r="E327" s="52" t="s">
        <v>394</v>
      </c>
    </row>
    <row r="328" spans="1:5">
      <c r="A328" s="19" t="str">
        <f t="shared" si="7"/>
        <v>INDEC-PB - 36490-6</v>
      </c>
      <c r="B328" s="19">
        <v>36490</v>
      </c>
      <c r="C328" s="21" t="s">
        <v>50</v>
      </c>
      <c r="D328" s="19">
        <v>6</v>
      </c>
      <c r="E328" s="52" t="s">
        <v>395</v>
      </c>
    </row>
    <row r="329" spans="1:5">
      <c r="A329" s="19" t="str">
        <f t="shared" si="7"/>
        <v>INDEC-PB - 42944-1</v>
      </c>
      <c r="B329" s="19">
        <v>42944</v>
      </c>
      <c r="C329" s="21" t="s">
        <v>50</v>
      </c>
      <c r="D329" s="19">
        <v>1</v>
      </c>
      <c r="E329" s="52" t="s">
        <v>396</v>
      </c>
    </row>
    <row r="330" spans="1:5">
      <c r="A330" s="19" t="str">
        <f t="shared" si="7"/>
        <v>INDEC-PB - 42320-1</v>
      </c>
      <c r="B330" s="19">
        <v>42320</v>
      </c>
      <c r="C330" s="21" t="s">
        <v>50</v>
      </c>
      <c r="D330" s="19">
        <v>1</v>
      </c>
      <c r="E330" s="52" t="s">
        <v>397</v>
      </c>
    </row>
    <row r="331" spans="1:5">
      <c r="A331" s="19" t="str">
        <f t="shared" si="7"/>
        <v>INDEC-PB - 37420-1</v>
      </c>
      <c r="B331" s="19">
        <v>37420</v>
      </c>
      <c r="C331" s="21" t="s">
        <v>50</v>
      </c>
      <c r="D331" s="19">
        <v>1</v>
      </c>
      <c r="E331" s="52" t="s">
        <v>398</v>
      </c>
    </row>
    <row r="332" spans="1:5">
      <c r="A332" s="19" t="str">
        <f t="shared" si="7"/>
        <v>INDEC-PB - 49115-2</v>
      </c>
      <c r="B332" s="19">
        <v>49115</v>
      </c>
      <c r="C332" s="21" t="s">
        <v>50</v>
      </c>
      <c r="D332" s="19">
        <v>2</v>
      </c>
      <c r="E332" s="52" t="s">
        <v>399</v>
      </c>
    </row>
    <row r="333" spans="1:5">
      <c r="A333" s="19" t="str">
        <f t="shared" si="7"/>
        <v>INDEC-PB - 36320-3</v>
      </c>
      <c r="B333" s="19">
        <v>36320</v>
      </c>
      <c r="C333" s="21" t="s">
        <v>50</v>
      </c>
      <c r="D333" s="19">
        <v>3</v>
      </c>
      <c r="E333" s="52" t="s">
        <v>400</v>
      </c>
    </row>
    <row r="334" spans="1:5">
      <c r="A334" s="19" t="str">
        <f t="shared" si="7"/>
        <v>INDEC-PB - 36320-2</v>
      </c>
      <c r="B334" s="19">
        <v>36320</v>
      </c>
      <c r="C334" s="21" t="s">
        <v>50</v>
      </c>
      <c r="D334" s="19">
        <v>2</v>
      </c>
      <c r="E334" s="52" t="s">
        <v>401</v>
      </c>
    </row>
    <row r="335" spans="1:5">
      <c r="A335" s="19" t="str">
        <f t="shared" si="7"/>
        <v>INDEC-PB - 36320-1</v>
      </c>
      <c r="B335" s="19">
        <v>36320</v>
      </c>
      <c r="C335" s="21" t="s">
        <v>50</v>
      </c>
      <c r="D335" s="19">
        <v>1</v>
      </c>
      <c r="E335" s="52" t="s">
        <v>402</v>
      </c>
    </row>
    <row r="336" spans="1:5">
      <c r="A336" s="19" t="str">
        <f t="shared" si="7"/>
        <v>INDEC-PB - 46220-1</v>
      </c>
      <c r="B336" s="19">
        <v>46220</v>
      </c>
      <c r="C336" s="21" t="s">
        <v>50</v>
      </c>
      <c r="D336" s="19">
        <v>1</v>
      </c>
      <c r="E336" s="52" t="s">
        <v>403</v>
      </c>
    </row>
    <row r="337" spans="1:5">
      <c r="A337" s="19" t="str">
        <f t="shared" si="7"/>
        <v>INDEC-PB - 34800-1</v>
      </c>
      <c r="B337" s="19">
        <v>34800</v>
      </c>
      <c r="C337" s="21" t="s">
        <v>50</v>
      </c>
      <c r="D337" s="19">
        <v>1</v>
      </c>
      <c r="E337" s="52" t="s">
        <v>404</v>
      </c>
    </row>
    <row r="338" spans="1:5">
      <c r="A338" s="19" t="str">
        <f t="shared" ref="A338:A369" si="8">CONCATENATE("INDEC-PB - ",B338,C338,D338)</f>
        <v>INDEC-PB - 37440-1</v>
      </c>
      <c r="B338" s="19">
        <v>37440</v>
      </c>
      <c r="C338" s="21" t="s">
        <v>50</v>
      </c>
      <c r="D338" s="19">
        <v>1</v>
      </c>
      <c r="E338" s="52" t="s">
        <v>405</v>
      </c>
    </row>
    <row r="339" spans="1:5">
      <c r="A339" s="19" t="str">
        <f t="shared" si="8"/>
        <v>INDEC-PB - 42992-1</v>
      </c>
      <c r="B339" s="19">
        <v>42992</v>
      </c>
      <c r="C339" s="21" t="s">
        <v>50</v>
      </c>
      <c r="D339" s="19">
        <v>1</v>
      </c>
      <c r="E339" s="52" t="s">
        <v>406</v>
      </c>
    </row>
    <row r="340" spans="1:5">
      <c r="A340" s="19" t="str">
        <f t="shared" si="8"/>
        <v>INDEC-PB - 42999-2</v>
      </c>
      <c r="B340" s="19">
        <v>42999</v>
      </c>
      <c r="C340" s="21" t="s">
        <v>50</v>
      </c>
      <c r="D340" s="19">
        <v>2</v>
      </c>
      <c r="E340" s="52" t="s">
        <v>407</v>
      </c>
    </row>
    <row r="341" spans="1:5">
      <c r="A341" s="19" t="str">
        <f t="shared" si="8"/>
        <v>INDEC-PB - 42944-2</v>
      </c>
      <c r="B341" s="19">
        <v>42944</v>
      </c>
      <c r="C341" s="21" t="s">
        <v>50</v>
      </c>
      <c r="D341" s="19">
        <v>2</v>
      </c>
      <c r="E341" s="52" t="s">
        <v>408</v>
      </c>
    </row>
    <row r="342" spans="1:5">
      <c r="A342" s="19" t="str">
        <f t="shared" si="8"/>
        <v>INDEC-PB - 43230-1</v>
      </c>
      <c r="B342" s="19">
        <v>43230</v>
      </c>
      <c r="C342" s="21" t="s">
        <v>50</v>
      </c>
      <c r="D342" s="19">
        <v>1</v>
      </c>
      <c r="E342" s="52" t="s">
        <v>409</v>
      </c>
    </row>
    <row r="343" spans="1:5">
      <c r="A343" s="19" t="str">
        <f t="shared" si="8"/>
        <v>INDEC-PB - 46340-1</v>
      </c>
      <c r="B343" s="19">
        <v>46340</v>
      </c>
      <c r="C343" s="21" t="s">
        <v>50</v>
      </c>
      <c r="D343" s="19">
        <v>1</v>
      </c>
      <c r="E343" s="52" t="s">
        <v>410</v>
      </c>
    </row>
    <row r="344" spans="1:5">
      <c r="A344" s="19" t="str">
        <f t="shared" si="8"/>
        <v>INDEC-PB - 36270-2</v>
      </c>
      <c r="B344" s="19">
        <v>36270</v>
      </c>
      <c r="C344" s="21" t="s">
        <v>50</v>
      </c>
      <c r="D344" s="19">
        <v>2</v>
      </c>
      <c r="E344" s="52" t="s">
        <v>411</v>
      </c>
    </row>
    <row r="345" spans="1:5">
      <c r="A345" s="19" t="str">
        <f t="shared" si="8"/>
        <v>INDEC-PB - 42190-2</v>
      </c>
      <c r="B345" s="19">
        <v>42190</v>
      </c>
      <c r="C345" s="21" t="s">
        <v>50</v>
      </c>
      <c r="D345" s="19">
        <v>2</v>
      </c>
      <c r="E345" s="52" t="s">
        <v>412</v>
      </c>
    </row>
    <row r="346" spans="1:5">
      <c r="A346" s="19" t="str">
        <f t="shared" si="8"/>
        <v>INDEC-PB - 36990-2</v>
      </c>
      <c r="B346" s="19">
        <v>36990</v>
      </c>
      <c r="C346" s="21" t="s">
        <v>50</v>
      </c>
      <c r="D346" s="19">
        <v>2</v>
      </c>
      <c r="E346" s="52" t="s">
        <v>413</v>
      </c>
    </row>
    <row r="347" spans="1:5">
      <c r="A347" s="19" t="str">
        <f t="shared" si="8"/>
        <v>INDEC-PB - 31600-1</v>
      </c>
      <c r="B347" s="19">
        <v>31600</v>
      </c>
      <c r="C347" s="21" t="s">
        <v>50</v>
      </c>
      <c r="D347" s="19">
        <v>1</v>
      </c>
      <c r="E347" s="52" t="s">
        <v>414</v>
      </c>
    </row>
    <row r="348" spans="1:5">
      <c r="A348" s="19" t="str">
        <f t="shared" si="8"/>
        <v>INDEC-PB - 32600-1</v>
      </c>
      <c r="B348" s="19">
        <v>32600</v>
      </c>
      <c r="C348" s="21" t="s">
        <v>50</v>
      </c>
      <c r="D348" s="19">
        <v>1</v>
      </c>
      <c r="E348" s="52" t="s">
        <v>415</v>
      </c>
    </row>
    <row r="349" spans="1:5">
      <c r="A349" s="19" t="str">
        <f t="shared" si="8"/>
        <v>INDEC-PB - 36111-3</v>
      </c>
      <c r="B349" s="19">
        <v>36111</v>
      </c>
      <c r="C349" s="21" t="s">
        <v>50</v>
      </c>
      <c r="D349" s="19">
        <v>3</v>
      </c>
      <c r="E349" s="52" t="s">
        <v>416</v>
      </c>
    </row>
    <row r="350" spans="1:5">
      <c r="A350" s="19" t="str">
        <f t="shared" si="8"/>
        <v>INDEC-PB - 36111-2</v>
      </c>
      <c r="B350" s="19">
        <v>36111</v>
      </c>
      <c r="C350" s="21" t="s">
        <v>50</v>
      </c>
      <c r="D350" s="19">
        <v>2</v>
      </c>
      <c r="E350" s="52" t="s">
        <v>417</v>
      </c>
    </row>
    <row r="351" spans="1:5">
      <c r="A351" s="19" t="str">
        <f t="shared" si="8"/>
        <v>INDEC-PB - 36111-1</v>
      </c>
      <c r="B351" s="19">
        <v>36111</v>
      </c>
      <c r="C351" s="21" t="s">
        <v>50</v>
      </c>
      <c r="D351" s="19">
        <v>1</v>
      </c>
      <c r="E351" s="52" t="s">
        <v>418</v>
      </c>
    </row>
    <row r="352" spans="1:5">
      <c r="A352" s="19" t="str">
        <f t="shared" si="8"/>
        <v>INDEC-PB - 42921-1</v>
      </c>
      <c r="B352" s="19">
        <v>42921</v>
      </c>
      <c r="C352" s="21" t="s">
        <v>50</v>
      </c>
      <c r="D352" s="19">
        <v>1</v>
      </c>
      <c r="E352" s="52" t="s">
        <v>419</v>
      </c>
    </row>
    <row r="353" spans="1:5">
      <c r="A353" s="19" t="str">
        <f t="shared" si="8"/>
        <v>INDEC-PB - 34800-2</v>
      </c>
      <c r="B353" s="19">
        <v>34800</v>
      </c>
      <c r="C353" s="21" t="s">
        <v>50</v>
      </c>
      <c r="D353" s="19">
        <v>2</v>
      </c>
      <c r="E353" s="52" t="s">
        <v>420</v>
      </c>
    </row>
    <row r="354" spans="1:5">
      <c r="A354" s="19" t="str">
        <f t="shared" si="8"/>
        <v>INDEC-PB - 49129-1</v>
      </c>
      <c r="B354" s="19">
        <v>49129</v>
      </c>
      <c r="C354" s="21" t="s">
        <v>50</v>
      </c>
      <c r="D354" s="19">
        <v>1</v>
      </c>
      <c r="E354" s="52" t="s">
        <v>421</v>
      </c>
    </row>
    <row r="355" spans="1:5">
      <c r="A355" s="19" t="str">
        <f t="shared" si="8"/>
        <v>INDEC-PB - 43220-1</v>
      </c>
      <c r="B355" s="19">
        <v>43220</v>
      </c>
      <c r="C355" s="21" t="s">
        <v>50</v>
      </c>
      <c r="D355" s="19">
        <v>1</v>
      </c>
      <c r="E355" s="52" t="s">
        <v>422</v>
      </c>
    </row>
    <row r="356" spans="1:5">
      <c r="A356" s="19" t="str">
        <f t="shared" si="8"/>
        <v>INDEC-PB - 35110-1</v>
      </c>
      <c r="B356" s="19">
        <v>35110</v>
      </c>
      <c r="C356" s="21" t="s">
        <v>50</v>
      </c>
      <c r="D356" s="19">
        <v>1</v>
      </c>
      <c r="E356" s="52" t="s">
        <v>423</v>
      </c>
    </row>
    <row r="357" spans="1:5">
      <c r="A357" s="19" t="str">
        <f t="shared" si="8"/>
        <v>INDEC-PB - 17100-1</v>
      </c>
      <c r="B357" s="19">
        <v>17100</v>
      </c>
      <c r="C357" s="21" t="s">
        <v>50</v>
      </c>
      <c r="D357" s="19">
        <v>1</v>
      </c>
      <c r="E357" s="52" t="s">
        <v>424</v>
      </c>
    </row>
    <row r="358" spans="1:5">
      <c r="A358" s="19" t="str">
        <f t="shared" si="8"/>
        <v>INDEC-PB - 49129-3</v>
      </c>
      <c r="B358" s="19">
        <v>49129</v>
      </c>
      <c r="C358" s="21" t="s">
        <v>50</v>
      </c>
      <c r="D358" s="19">
        <v>3</v>
      </c>
      <c r="E358" s="52" t="s">
        <v>425</v>
      </c>
    </row>
    <row r="359" spans="1:5">
      <c r="A359" s="19" t="str">
        <f t="shared" si="8"/>
        <v>INDEC-PB - 35110-2</v>
      </c>
      <c r="B359" s="19">
        <v>35110</v>
      </c>
      <c r="C359" s="21" t="s">
        <v>50</v>
      </c>
      <c r="D359" s="19">
        <v>2</v>
      </c>
      <c r="E359" s="52" t="s">
        <v>426</v>
      </c>
    </row>
    <row r="360" spans="1:5">
      <c r="A360" s="19" t="str">
        <f t="shared" si="8"/>
        <v>INDEC-PB - 37129-1</v>
      </c>
      <c r="B360" s="19">
        <v>37129</v>
      </c>
      <c r="C360" s="21" t="s">
        <v>50</v>
      </c>
      <c r="D360" s="19">
        <v>1</v>
      </c>
      <c r="E360" s="52" t="s">
        <v>427</v>
      </c>
    </row>
    <row r="361" spans="1:5">
      <c r="A361" s="19" t="str">
        <f t="shared" si="8"/>
        <v>INDEC-PB - 36490-4</v>
      </c>
      <c r="B361" s="19">
        <v>36490</v>
      </c>
      <c r="C361" s="21" t="s">
        <v>50</v>
      </c>
      <c r="D361" s="19">
        <v>4</v>
      </c>
      <c r="E361" s="52" t="s">
        <v>428</v>
      </c>
    </row>
    <row r="362" spans="1:5">
      <c r="A362" s="19" t="str">
        <f t="shared" si="8"/>
        <v>INDEC-PB - 33370-1</v>
      </c>
      <c r="B362" s="19">
        <v>33370</v>
      </c>
      <c r="C362" s="21" t="s">
        <v>50</v>
      </c>
      <c r="D362" s="19">
        <v>1</v>
      </c>
      <c r="E362" s="52" t="s">
        <v>429</v>
      </c>
    </row>
    <row r="363" spans="1:5">
      <c r="A363" s="19" t="str">
        <f t="shared" si="8"/>
        <v>INDEC-PB - 12020-1</v>
      </c>
      <c r="B363" s="19">
        <v>12020</v>
      </c>
      <c r="C363" s="21" t="s">
        <v>50</v>
      </c>
      <c r="D363" s="19">
        <v>1</v>
      </c>
      <c r="E363" s="52" t="s">
        <v>430</v>
      </c>
    </row>
    <row r="364" spans="1:5">
      <c r="A364" s="19" t="str">
        <f t="shared" si="8"/>
        <v>INDEC-PB - 33360-1</v>
      </c>
      <c r="B364" s="19">
        <v>33360</v>
      </c>
      <c r="C364" s="21" t="s">
        <v>50</v>
      </c>
      <c r="D364" s="19">
        <v>1</v>
      </c>
      <c r="E364" s="52" t="s">
        <v>431</v>
      </c>
    </row>
    <row r="365" spans="1:5">
      <c r="A365" s="19" t="str">
        <f t="shared" si="8"/>
        <v>INDEC-PB - 33410-1</v>
      </c>
      <c r="B365" s="19">
        <v>33410</v>
      </c>
      <c r="C365" s="21" t="s">
        <v>50</v>
      </c>
      <c r="D365" s="19">
        <v>1</v>
      </c>
      <c r="E365" s="52" t="s">
        <v>432</v>
      </c>
    </row>
    <row r="366" spans="1:5">
      <c r="A366" s="19" t="str">
        <f t="shared" si="8"/>
        <v>INDEC-PB - 42911-1</v>
      </c>
      <c r="B366" s="19">
        <v>42911</v>
      </c>
      <c r="C366" s="21" t="s">
        <v>50</v>
      </c>
      <c r="D366" s="19">
        <v>1</v>
      </c>
      <c r="E366" s="52" t="s">
        <v>433</v>
      </c>
    </row>
    <row r="367" spans="1:5">
      <c r="A367" s="19" t="str">
        <f t="shared" si="8"/>
        <v>INDEC-PB - 46113-1</v>
      </c>
      <c r="B367" s="19">
        <v>46113</v>
      </c>
      <c r="C367" s="21" t="s">
        <v>50</v>
      </c>
      <c r="D367" s="19">
        <v>1</v>
      </c>
      <c r="E367" s="52" t="s">
        <v>434</v>
      </c>
    </row>
    <row r="368" spans="1:5">
      <c r="A368" s="19" t="str">
        <f t="shared" si="8"/>
        <v>INDEC-PB - 42921-2</v>
      </c>
      <c r="B368" s="19">
        <v>42921</v>
      </c>
      <c r="C368" s="21" t="s">
        <v>50</v>
      </c>
      <c r="D368" s="19">
        <v>2</v>
      </c>
      <c r="E368" s="52" t="s">
        <v>435</v>
      </c>
    </row>
    <row r="369" spans="1:5">
      <c r="A369" s="19" t="str">
        <f t="shared" si="8"/>
        <v>INDEC-PB - 37990-1</v>
      </c>
      <c r="B369" s="19">
        <v>37990</v>
      </c>
      <c r="C369" s="21" t="s">
        <v>50</v>
      </c>
      <c r="D369" s="19">
        <v>1</v>
      </c>
      <c r="E369" s="52" t="s">
        <v>436</v>
      </c>
    </row>
    <row r="370" spans="1:5">
      <c r="A370" s="19" t="str">
        <f t="shared" ref="A370:A401" si="9">CONCATENATE("INDEC-PB - ",B370,C370,D370)</f>
        <v>INDEC-PB - 41242-1</v>
      </c>
      <c r="B370" s="19">
        <v>41242</v>
      </c>
      <c r="C370" s="21" t="s">
        <v>50</v>
      </c>
      <c r="D370" s="19">
        <v>1</v>
      </c>
      <c r="E370" s="52" t="s">
        <v>437</v>
      </c>
    </row>
    <row r="371" spans="1:5">
      <c r="A371" s="19" t="str">
        <f t="shared" si="9"/>
        <v>INDEC-PB - 37510-1</v>
      </c>
      <c r="B371" s="19">
        <v>37510</v>
      </c>
      <c r="C371" s="21" t="s">
        <v>50</v>
      </c>
      <c r="D371" s="19">
        <v>1</v>
      </c>
      <c r="E371" s="52" t="s">
        <v>438</v>
      </c>
    </row>
    <row r="372" spans="1:5">
      <c r="A372" s="19" t="str">
        <f t="shared" si="9"/>
        <v>INDEC-PB - 44440-1</v>
      </c>
      <c r="B372" s="19">
        <v>44440</v>
      </c>
      <c r="C372" s="21" t="s">
        <v>50</v>
      </c>
      <c r="D372" s="19">
        <v>1</v>
      </c>
      <c r="E372" s="52" t="s">
        <v>439</v>
      </c>
    </row>
    <row r="373" spans="1:5">
      <c r="A373" s="19" t="str">
        <f t="shared" si="9"/>
        <v>INDEC-PB - 35110-5</v>
      </c>
      <c r="B373" s="19">
        <v>35110</v>
      </c>
      <c r="C373" s="21" t="s">
        <v>50</v>
      </c>
      <c r="D373" s="19">
        <v>5</v>
      </c>
      <c r="E373" s="52" t="s">
        <v>440</v>
      </c>
    </row>
    <row r="374" spans="1:5">
      <c r="A374" s="19" t="str">
        <f t="shared" si="9"/>
        <v>INDEC-PB - 46212-1</v>
      </c>
      <c r="B374" s="19">
        <v>46212</v>
      </c>
      <c r="C374" s="21" t="s">
        <v>50</v>
      </c>
      <c r="D374" s="19">
        <v>1</v>
      </c>
      <c r="E374" s="52" t="s">
        <v>441</v>
      </c>
    </row>
    <row r="375" spans="1:5">
      <c r="A375" s="19" t="str">
        <f t="shared" si="9"/>
        <v>INDEC-PB - 33340-1</v>
      </c>
      <c r="B375" s="19">
        <v>33340</v>
      </c>
      <c r="C375" s="21" t="s">
        <v>50</v>
      </c>
      <c r="D375" s="19">
        <v>1</v>
      </c>
      <c r="E375" s="52" t="s">
        <v>442</v>
      </c>
    </row>
    <row r="376" spans="1:5">
      <c r="A376" s="19" t="str">
        <f t="shared" si="9"/>
        <v>INDEC-PB - 37350-1</v>
      </c>
      <c r="B376" s="19">
        <v>37350</v>
      </c>
      <c r="C376" s="21" t="s">
        <v>50</v>
      </c>
      <c r="D376" s="19">
        <v>1</v>
      </c>
      <c r="E376" s="52" t="s">
        <v>443</v>
      </c>
    </row>
    <row r="377" spans="1:5">
      <c r="A377" s="19" t="str">
        <f t="shared" si="9"/>
        <v>INDEC-PB - 37320-1</v>
      </c>
      <c r="B377" s="19">
        <v>37320</v>
      </c>
      <c r="C377" s="21" t="s">
        <v>50</v>
      </c>
      <c r="D377" s="19">
        <v>1</v>
      </c>
      <c r="E377" s="52" t="s">
        <v>444</v>
      </c>
    </row>
    <row r="378" spans="1:5">
      <c r="A378" s="19" t="str">
        <f t="shared" si="9"/>
        <v>INDEC-PB - 41532-11</v>
      </c>
      <c r="B378" s="19">
        <v>41532</v>
      </c>
      <c r="C378" s="21" t="s">
        <v>50</v>
      </c>
      <c r="D378" s="19">
        <v>11</v>
      </c>
      <c r="E378" s="52" t="s">
        <v>445</v>
      </c>
    </row>
    <row r="379" spans="1:5">
      <c r="A379" s="19" t="str">
        <f t="shared" si="9"/>
        <v>INDEC-PB - 41532-1</v>
      </c>
      <c r="B379" s="19">
        <v>41532</v>
      </c>
      <c r="C379" s="21" t="s">
        <v>50</v>
      </c>
      <c r="D379" s="19">
        <v>1</v>
      </c>
      <c r="E379" s="52" t="s">
        <v>446</v>
      </c>
    </row>
    <row r="380" spans="1:5">
      <c r="A380" s="19" t="str">
        <f t="shared" si="9"/>
        <v>INDEC-PB - 31430-1</v>
      </c>
      <c r="B380" s="19">
        <v>31430</v>
      </c>
      <c r="C380" s="21" t="s">
        <v>50</v>
      </c>
      <c r="D380" s="19">
        <v>1</v>
      </c>
      <c r="E380" s="52" t="s">
        <v>447</v>
      </c>
    </row>
    <row r="381" spans="1:5">
      <c r="A381" s="19" t="str">
        <f t="shared" si="9"/>
        <v>INDEC-PB - 31100-1</v>
      </c>
      <c r="B381" s="19">
        <v>31100</v>
      </c>
      <c r="C381" s="21" t="s">
        <v>50</v>
      </c>
      <c r="D381" s="19">
        <v>1</v>
      </c>
      <c r="E381" s="52" t="s">
        <v>448</v>
      </c>
    </row>
    <row r="382" spans="1:5">
      <c r="A382" s="19" t="str">
        <f t="shared" si="9"/>
        <v>INDEC-PB - 31420-1</v>
      </c>
      <c r="B382" s="19">
        <v>31420</v>
      </c>
      <c r="C382" s="21" t="s">
        <v>50</v>
      </c>
      <c r="D382" s="19">
        <v>1</v>
      </c>
      <c r="E382" s="52" t="s">
        <v>449</v>
      </c>
    </row>
    <row r="383" spans="1:5">
      <c r="A383" s="19" t="str">
        <f t="shared" si="9"/>
        <v>INDEC-PB - 31420-2</v>
      </c>
      <c r="B383" s="19">
        <v>31420</v>
      </c>
      <c r="C383" s="21" t="s">
        <v>50</v>
      </c>
      <c r="D383" s="19">
        <v>2</v>
      </c>
      <c r="E383" s="52" t="s">
        <v>450</v>
      </c>
    </row>
    <row r="384" spans="1:5">
      <c r="A384" s="19" t="str">
        <f t="shared" si="9"/>
        <v>INDEC-PB - 44222-1</v>
      </c>
      <c r="B384" s="19">
        <v>44222</v>
      </c>
      <c r="C384" s="21" t="s">
        <v>50</v>
      </c>
      <c r="D384" s="19">
        <v>1</v>
      </c>
      <c r="E384" s="52" t="s">
        <v>451</v>
      </c>
    </row>
    <row r="385" spans="1:5">
      <c r="A385" s="19" t="str">
        <f t="shared" si="9"/>
        <v>INDEC-PB - 44427-1</v>
      </c>
      <c r="B385" s="19">
        <v>44427</v>
      </c>
      <c r="C385" s="21" t="s">
        <v>50</v>
      </c>
      <c r="D385" s="19">
        <v>1</v>
      </c>
      <c r="E385" s="52" t="s">
        <v>452</v>
      </c>
    </row>
    <row r="386" spans="1:5">
      <c r="A386" s="19" t="str">
        <f t="shared" si="9"/>
        <v>INDEC-PB - 44430-1</v>
      </c>
      <c r="B386" s="19">
        <v>44430</v>
      </c>
      <c r="C386" s="21" t="s">
        <v>50</v>
      </c>
      <c r="D386" s="19">
        <v>1</v>
      </c>
      <c r="E386" s="52" t="s">
        <v>453</v>
      </c>
    </row>
    <row r="387" spans="1:5">
      <c r="A387" s="19" t="str">
        <f t="shared" si="9"/>
        <v>INDEC-PB - 37930-1</v>
      </c>
      <c r="B387" s="19">
        <v>37930</v>
      </c>
      <c r="C387" s="21" t="s">
        <v>50</v>
      </c>
      <c r="D387" s="19">
        <v>1</v>
      </c>
      <c r="E387" s="52" t="s">
        <v>454</v>
      </c>
    </row>
    <row r="388" spans="1:5">
      <c r="A388" s="19" t="str">
        <f t="shared" si="9"/>
        <v>INDEC-PB - 37330-1</v>
      </c>
      <c r="B388" s="19">
        <v>37330</v>
      </c>
      <c r="C388" s="21" t="s">
        <v>50</v>
      </c>
      <c r="D388" s="19">
        <v>1</v>
      </c>
      <c r="E388" s="52" t="s">
        <v>455</v>
      </c>
    </row>
    <row r="389" spans="1:5">
      <c r="A389" s="19" t="str">
        <f t="shared" si="9"/>
        <v>INDEC-PB - 37540-1</v>
      </c>
      <c r="B389" s="19">
        <v>37540</v>
      </c>
      <c r="C389" s="21" t="s">
        <v>50</v>
      </c>
      <c r="D389" s="19">
        <v>1</v>
      </c>
      <c r="E389" s="52" t="s">
        <v>456</v>
      </c>
    </row>
    <row r="390" spans="1:5">
      <c r="A390" s="19" t="str">
        <f t="shared" si="9"/>
        <v>INDEC-PB - 43121-1</v>
      </c>
      <c r="B390" s="19">
        <v>43121</v>
      </c>
      <c r="C390" s="21" t="s">
        <v>50</v>
      </c>
      <c r="D390" s="19">
        <v>1</v>
      </c>
      <c r="E390" s="52" t="s">
        <v>457</v>
      </c>
    </row>
    <row r="391" spans="1:5">
      <c r="A391" s="19" t="str">
        <f t="shared" si="9"/>
        <v>INDEC-PB - 46112-1</v>
      </c>
      <c r="B391" s="19">
        <v>46112</v>
      </c>
      <c r="C391" s="21" t="s">
        <v>50</v>
      </c>
      <c r="D391" s="19">
        <v>1</v>
      </c>
      <c r="E391" s="52" t="s">
        <v>458</v>
      </c>
    </row>
    <row r="392" spans="1:5">
      <c r="A392" s="19" t="str">
        <f t="shared" si="9"/>
        <v>INDEC-PB - 43122-1</v>
      </c>
      <c r="B392" s="19">
        <v>43122</v>
      </c>
      <c r="C392" s="21" t="s">
        <v>50</v>
      </c>
      <c r="D392" s="19">
        <v>1</v>
      </c>
      <c r="E392" s="52" t="s">
        <v>459</v>
      </c>
    </row>
    <row r="393" spans="1:5">
      <c r="A393" s="19" t="str">
        <f t="shared" si="9"/>
        <v>INDEC-PB - 49911-1</v>
      </c>
      <c r="B393" s="19">
        <v>49911</v>
      </c>
      <c r="C393" s="21" t="s">
        <v>50</v>
      </c>
      <c r="D393" s="19">
        <v>1</v>
      </c>
      <c r="E393" s="52" t="s">
        <v>460</v>
      </c>
    </row>
    <row r="394" spans="1:5">
      <c r="A394" s="19" t="str">
        <f t="shared" si="9"/>
        <v>INDEC-PB - 33310-1</v>
      </c>
      <c r="B394" s="19">
        <v>33310</v>
      </c>
      <c r="C394" s="21" t="s">
        <v>50</v>
      </c>
      <c r="D394" s="19">
        <v>1</v>
      </c>
      <c r="E394" s="52" t="s">
        <v>461</v>
      </c>
    </row>
    <row r="395" spans="1:5">
      <c r="A395" s="19" t="str">
        <f t="shared" si="9"/>
        <v>INDEC-PB - 32129-1</v>
      </c>
      <c r="B395" s="19">
        <v>32129</v>
      </c>
      <c r="C395" s="21" t="s">
        <v>50</v>
      </c>
      <c r="D395" s="19">
        <v>1</v>
      </c>
      <c r="E395" s="52" t="s">
        <v>462</v>
      </c>
    </row>
    <row r="396" spans="1:5">
      <c r="A396" s="19" t="str">
        <f t="shared" si="9"/>
        <v>INDEC-PB - 37990-2</v>
      </c>
      <c r="B396" s="19">
        <v>37990</v>
      </c>
      <c r="C396" s="21" t="s">
        <v>50</v>
      </c>
      <c r="D396" s="19">
        <v>2</v>
      </c>
      <c r="E396" s="52" t="s">
        <v>463</v>
      </c>
    </row>
    <row r="397" spans="1:5">
      <c r="A397" s="19" t="str">
        <f t="shared" si="9"/>
        <v>INDEC-PB - 41251-1</v>
      </c>
      <c r="B397" s="19">
        <v>41251</v>
      </c>
      <c r="C397" s="21" t="s">
        <v>50</v>
      </c>
      <c r="D397" s="19">
        <v>1</v>
      </c>
      <c r="E397" s="52" t="s">
        <v>464</v>
      </c>
    </row>
    <row r="398" spans="1:5">
      <c r="A398" s="19" t="str">
        <f t="shared" si="9"/>
        <v>INDEC-PB - 12010-1</v>
      </c>
      <c r="B398" s="19">
        <v>12010</v>
      </c>
      <c r="C398" s="21" t="s">
        <v>50</v>
      </c>
      <c r="D398" s="19">
        <v>1</v>
      </c>
      <c r="E398" s="52" t="s">
        <v>465</v>
      </c>
    </row>
    <row r="399" spans="1:5">
      <c r="A399" s="19" t="str">
        <f t="shared" si="9"/>
        <v>INDEC-PB - 15320-1</v>
      </c>
      <c r="B399" s="19">
        <v>15320</v>
      </c>
      <c r="C399" s="21" t="s">
        <v>50</v>
      </c>
      <c r="D399" s="19">
        <v>1</v>
      </c>
      <c r="E399" s="52" t="s">
        <v>466</v>
      </c>
    </row>
    <row r="400" spans="1:5">
      <c r="A400" s="19" t="str">
        <f t="shared" si="9"/>
        <v>INDEC-PB - 41116-1</v>
      </c>
      <c r="B400" s="19">
        <v>41116</v>
      </c>
      <c r="C400" s="21" t="s">
        <v>50</v>
      </c>
      <c r="D400" s="19">
        <v>1</v>
      </c>
      <c r="E400" s="52" t="s">
        <v>467</v>
      </c>
    </row>
    <row r="401" spans="1:5">
      <c r="A401" s="19" t="str">
        <f t="shared" si="9"/>
        <v>INDEC-PB - 42999-1</v>
      </c>
      <c r="B401" s="19">
        <v>42999</v>
      </c>
      <c r="C401" s="21" t="s">
        <v>50</v>
      </c>
      <c r="D401" s="19">
        <v>1</v>
      </c>
      <c r="E401" s="52" t="s">
        <v>468</v>
      </c>
    </row>
    <row r="402" spans="1:5">
      <c r="A402" s="19" t="str">
        <f t="shared" ref="A402:A425" si="10">CONCATENATE("INDEC-PB - ",B402,C402,D402)</f>
        <v>INDEC-PB - 35110-3</v>
      </c>
      <c r="B402" s="19">
        <v>35110</v>
      </c>
      <c r="C402" s="21" t="s">
        <v>50</v>
      </c>
      <c r="D402" s="19">
        <v>3</v>
      </c>
      <c r="E402" s="52" t="s">
        <v>469</v>
      </c>
    </row>
    <row r="403" spans="1:5">
      <c r="A403" s="19" t="str">
        <f t="shared" si="10"/>
        <v>INDEC-PB - 34740-6</v>
      </c>
      <c r="B403" s="19">
        <v>34740</v>
      </c>
      <c r="C403" s="21" t="s">
        <v>50</v>
      </c>
      <c r="D403" s="19">
        <v>6</v>
      </c>
      <c r="E403" s="52" t="s">
        <v>470</v>
      </c>
    </row>
    <row r="404" spans="1:5">
      <c r="A404" s="19" t="str">
        <f t="shared" si="10"/>
        <v>INDEC-PB - 34730-1</v>
      </c>
      <c r="B404" s="19">
        <v>34730</v>
      </c>
      <c r="C404" s="21" t="s">
        <v>50</v>
      </c>
      <c r="D404" s="19">
        <v>1</v>
      </c>
      <c r="E404" s="52" t="s">
        <v>471</v>
      </c>
    </row>
    <row r="405" spans="1:5">
      <c r="A405" s="19" t="str">
        <f t="shared" si="10"/>
        <v>INDEC-PB - 34720-1</v>
      </c>
      <c r="B405" s="19">
        <v>34720</v>
      </c>
      <c r="C405" s="21" t="s">
        <v>50</v>
      </c>
      <c r="D405" s="19">
        <v>1</v>
      </c>
      <c r="E405" s="52" t="s">
        <v>472</v>
      </c>
    </row>
    <row r="406" spans="1:5">
      <c r="A406" s="19" t="str">
        <f t="shared" si="10"/>
        <v>INDEC-PB - 34710-1</v>
      </c>
      <c r="B406" s="19">
        <v>34710</v>
      </c>
      <c r="C406" s="21" t="s">
        <v>50</v>
      </c>
      <c r="D406" s="19">
        <v>1</v>
      </c>
      <c r="E406" s="52" t="s">
        <v>473</v>
      </c>
    </row>
    <row r="407" spans="1:5">
      <c r="A407" s="19" t="str">
        <f t="shared" si="10"/>
        <v>INDEC-PB - 41530-1</v>
      </c>
      <c r="B407" s="19">
        <v>41530</v>
      </c>
      <c r="C407" s="21" t="s">
        <v>50</v>
      </c>
      <c r="D407" s="19">
        <v>1</v>
      </c>
      <c r="E407" s="52" t="s">
        <v>474</v>
      </c>
    </row>
    <row r="408" spans="1:5">
      <c r="A408" s="19" t="str">
        <f t="shared" si="10"/>
        <v>INDEC-PB - 41510-1</v>
      </c>
      <c r="B408" s="19">
        <v>41510</v>
      </c>
      <c r="C408" s="21" t="s">
        <v>50</v>
      </c>
      <c r="D408" s="19">
        <v>1</v>
      </c>
      <c r="E408" s="52" t="s">
        <v>475</v>
      </c>
    </row>
    <row r="409" spans="1:5">
      <c r="A409" s="19" t="str">
        <f t="shared" si="10"/>
        <v>INDEC-PB - 31600-2</v>
      </c>
      <c r="B409" s="19">
        <v>31600</v>
      </c>
      <c r="C409" s="21" t="s">
        <v>50</v>
      </c>
      <c r="D409" s="19">
        <v>2</v>
      </c>
      <c r="E409" s="52" t="s">
        <v>476</v>
      </c>
    </row>
    <row r="410" spans="1:5">
      <c r="A410" s="19" t="str">
        <f t="shared" si="10"/>
        <v>INDEC-PB - 49129-2</v>
      </c>
      <c r="B410" s="19">
        <v>49129</v>
      </c>
      <c r="C410" s="21" t="s">
        <v>50</v>
      </c>
      <c r="D410" s="19">
        <v>2</v>
      </c>
      <c r="E410" s="52" t="s">
        <v>477</v>
      </c>
    </row>
    <row r="411" spans="1:5">
      <c r="A411" s="19" t="str">
        <f t="shared" si="10"/>
        <v>INDEC-PB - 34740-1</v>
      </c>
      <c r="B411" s="19">
        <v>34740</v>
      </c>
      <c r="C411" s="21" t="s">
        <v>50</v>
      </c>
      <c r="D411" s="19">
        <v>1</v>
      </c>
      <c r="E411" s="52" t="s">
        <v>478</v>
      </c>
    </row>
    <row r="412" spans="1:5">
      <c r="A412" s="19" t="str">
        <f t="shared" si="10"/>
        <v>INDEC-PB - 43310-1</v>
      </c>
      <c r="B412" s="19">
        <v>43310</v>
      </c>
      <c r="C412" s="21" t="s">
        <v>50</v>
      </c>
      <c r="D412" s="19">
        <v>1</v>
      </c>
      <c r="E412" s="52" t="s">
        <v>479</v>
      </c>
    </row>
    <row r="413" spans="1:5">
      <c r="A413" s="19" t="str">
        <f t="shared" si="10"/>
        <v>INDEC-PB - 44240-1</v>
      </c>
      <c r="B413" s="19">
        <v>44240</v>
      </c>
      <c r="C413" s="21" t="s">
        <v>50</v>
      </c>
      <c r="D413" s="19">
        <v>1</v>
      </c>
      <c r="E413" s="52" t="s">
        <v>480</v>
      </c>
    </row>
    <row r="414" spans="1:5">
      <c r="A414" s="19" t="str">
        <f t="shared" si="10"/>
        <v>INDEC-PB - 33500-1</v>
      </c>
      <c r="B414" s="19">
        <v>33500</v>
      </c>
      <c r="C414" s="21" t="s">
        <v>50</v>
      </c>
      <c r="D414" s="19">
        <v>1</v>
      </c>
      <c r="E414" s="52" t="s">
        <v>481</v>
      </c>
    </row>
    <row r="415" spans="1:5">
      <c r="A415" s="19" t="str">
        <f t="shared" si="10"/>
        <v>INDEC-PB - 44214-1</v>
      </c>
      <c r="B415" s="19">
        <v>44214</v>
      </c>
      <c r="C415" s="21" t="s">
        <v>50</v>
      </c>
      <c r="D415" s="19">
        <v>1</v>
      </c>
      <c r="E415" s="52" t="s">
        <v>482</v>
      </c>
    </row>
    <row r="416" spans="1:5">
      <c r="A416" s="19" t="str">
        <f t="shared" si="10"/>
        <v>INDEC-PB - 37350-2</v>
      </c>
      <c r="B416" s="19">
        <v>37350</v>
      </c>
      <c r="C416" s="21" t="s">
        <v>50</v>
      </c>
      <c r="D416" s="19">
        <v>2</v>
      </c>
      <c r="E416" s="52" t="s">
        <v>483</v>
      </c>
    </row>
    <row r="417" spans="1:5">
      <c r="A417" s="19" t="str">
        <f t="shared" si="10"/>
        <v>INDEC-PB - 42943-1</v>
      </c>
      <c r="B417" s="19">
        <v>42943</v>
      </c>
      <c r="C417" s="21" t="s">
        <v>50</v>
      </c>
      <c r="D417" s="19">
        <v>1</v>
      </c>
      <c r="E417" s="52" t="s">
        <v>484</v>
      </c>
    </row>
    <row r="418" spans="1:5">
      <c r="A418" s="19" t="str">
        <f t="shared" si="10"/>
        <v>INDEC-PB - 36990-1</v>
      </c>
      <c r="B418" s="19">
        <v>36990</v>
      </c>
      <c r="C418" s="21" t="s">
        <v>50</v>
      </c>
      <c r="D418" s="19">
        <v>1</v>
      </c>
      <c r="E418" s="52" t="s">
        <v>485</v>
      </c>
    </row>
    <row r="419" spans="1:5">
      <c r="A419" s="19" t="str">
        <f t="shared" si="10"/>
        <v>INDEC-PB - 46121-1</v>
      </c>
      <c r="B419" s="19">
        <v>46121</v>
      </c>
      <c r="C419" s="21" t="s">
        <v>50</v>
      </c>
      <c r="D419" s="19">
        <v>1</v>
      </c>
      <c r="E419" s="52" t="s">
        <v>486</v>
      </c>
    </row>
    <row r="420" spans="1:5">
      <c r="A420" s="19" t="str">
        <f t="shared" si="10"/>
        <v>INDEC-PB - 49115-1</v>
      </c>
      <c r="B420" s="19">
        <v>49115</v>
      </c>
      <c r="C420" s="21" t="s">
        <v>50</v>
      </c>
      <c r="D420" s="19">
        <v>1</v>
      </c>
      <c r="E420" s="52" t="s">
        <v>487</v>
      </c>
    </row>
    <row r="421" spans="1:5">
      <c r="A421" s="19" t="str">
        <f t="shared" si="10"/>
        <v>INDEC-PB - 37113-1</v>
      </c>
      <c r="B421" s="19">
        <v>37113</v>
      </c>
      <c r="C421" s="21" t="s">
        <v>50</v>
      </c>
      <c r="D421" s="19">
        <v>1</v>
      </c>
      <c r="E421" s="52" t="s">
        <v>488</v>
      </c>
    </row>
    <row r="422" spans="1:5">
      <c r="A422" s="19" t="str">
        <f t="shared" si="10"/>
        <v>INDEC-PB - 37199-3</v>
      </c>
      <c r="B422" s="19">
        <v>37199</v>
      </c>
      <c r="C422" s="21" t="s">
        <v>50</v>
      </c>
      <c r="D422" s="19">
        <v>3</v>
      </c>
      <c r="E422" s="52" t="s">
        <v>489</v>
      </c>
    </row>
    <row r="423" spans="1:5">
      <c r="A423" s="19" t="str">
        <f t="shared" si="10"/>
        <v>INDEC-PB - 37199-1</v>
      </c>
      <c r="B423" s="19">
        <v>37199</v>
      </c>
      <c r="C423" s="21" t="s">
        <v>50</v>
      </c>
      <c r="D423" s="19">
        <v>1</v>
      </c>
      <c r="E423" s="52" t="s">
        <v>490</v>
      </c>
    </row>
    <row r="424" spans="1:5">
      <c r="A424" s="19" t="str">
        <f t="shared" si="10"/>
        <v>INDEC-PB - 37199-2</v>
      </c>
      <c r="B424" s="19">
        <v>37199</v>
      </c>
      <c r="C424" s="21" t="s">
        <v>50</v>
      </c>
      <c r="D424" s="19">
        <v>2</v>
      </c>
      <c r="E424" s="52" t="s">
        <v>491</v>
      </c>
    </row>
    <row r="425" spans="1:5">
      <c r="A425" s="19" t="str">
        <f t="shared" si="10"/>
        <v>INDEC-PB - 15200-1</v>
      </c>
      <c r="B425" s="19">
        <v>15200</v>
      </c>
      <c r="C425" s="21" t="s">
        <v>50</v>
      </c>
      <c r="D425" s="19">
        <v>1</v>
      </c>
      <c r="E425" s="52" t="s">
        <v>492</v>
      </c>
    </row>
    <row r="426" spans="1:5">
      <c r="A426" s="53"/>
      <c r="E426" s="54"/>
    </row>
    <row r="427" spans="1:5">
      <c r="A427" s="55"/>
      <c r="E427" s="54" t="s">
        <v>493</v>
      </c>
    </row>
    <row r="428" spans="1:5">
      <c r="A428" s="19" t="str">
        <f t="shared" ref="A428:A445" si="11">CONCATENATE("INDEC-PB - ",B428,C428,D428)</f>
        <v>INDEC-PB - 94920-1</v>
      </c>
      <c r="B428" s="21">
        <v>94920</v>
      </c>
      <c r="C428" s="21" t="s">
        <v>50</v>
      </c>
      <c r="D428" s="19">
        <v>1</v>
      </c>
      <c r="E428" s="52" t="s">
        <v>494</v>
      </c>
    </row>
    <row r="429" spans="1:5">
      <c r="A429" s="19" t="str">
        <f t="shared" si="11"/>
        <v>INDEC-PB - 91223-1</v>
      </c>
      <c r="B429" s="21">
        <v>91223</v>
      </c>
      <c r="C429" s="21" t="s">
        <v>50</v>
      </c>
      <c r="D429" s="19">
        <v>1</v>
      </c>
      <c r="E429" s="52" t="s">
        <v>495</v>
      </c>
    </row>
    <row r="430" spans="1:5">
      <c r="A430" s="19" t="str">
        <f t="shared" si="11"/>
        <v>INDEC-PB - 91211-11</v>
      </c>
      <c r="B430" s="21">
        <v>91211</v>
      </c>
      <c r="C430" s="21" t="s">
        <v>50</v>
      </c>
      <c r="D430" s="19">
        <v>11</v>
      </c>
      <c r="E430" s="52" t="s">
        <v>496</v>
      </c>
    </row>
    <row r="431" spans="1:5">
      <c r="A431" s="19" t="str">
        <f t="shared" si="11"/>
        <v>INDEC-PB - 91211-1</v>
      </c>
      <c r="B431" s="21">
        <v>91211</v>
      </c>
      <c r="C431" s="21" t="s">
        <v>50</v>
      </c>
      <c r="D431" s="19">
        <v>1</v>
      </c>
      <c r="E431" s="52" t="s">
        <v>497</v>
      </c>
    </row>
    <row r="432" spans="1:5">
      <c r="A432" s="19" t="str">
        <f t="shared" si="11"/>
        <v>INDEC-PB - 91511-1</v>
      </c>
      <c r="B432" s="21">
        <v>91511</v>
      </c>
      <c r="C432" s="21" t="s">
        <v>50</v>
      </c>
      <c r="D432" s="19">
        <v>1</v>
      </c>
      <c r="E432" s="52" t="s">
        <v>498</v>
      </c>
    </row>
    <row r="433" spans="1:5">
      <c r="A433" s="19" t="str">
        <f t="shared" si="11"/>
        <v>INDEC-PB - 91547-1</v>
      </c>
      <c r="B433" s="21">
        <v>91547</v>
      </c>
      <c r="C433" s="21" t="s">
        <v>50</v>
      </c>
      <c r="D433" s="19">
        <v>1</v>
      </c>
      <c r="E433" s="52" t="s">
        <v>499</v>
      </c>
    </row>
    <row r="434" spans="1:5">
      <c r="A434" s="19" t="str">
        <f t="shared" si="11"/>
        <v>INDEC-PB - 81100-1</v>
      </c>
      <c r="B434" s="21">
        <v>81100</v>
      </c>
      <c r="C434" s="21" t="s">
        <v>50</v>
      </c>
      <c r="D434" s="19">
        <v>1</v>
      </c>
      <c r="E434" s="52" t="s">
        <v>500</v>
      </c>
    </row>
    <row r="435" spans="1:5">
      <c r="A435" s="19" t="str">
        <f t="shared" si="11"/>
        <v>INDEC-PB - 91601-2</v>
      </c>
      <c r="B435" s="21">
        <v>91601</v>
      </c>
      <c r="C435" s="21" t="s">
        <v>50</v>
      </c>
      <c r="D435" s="19">
        <v>2</v>
      </c>
      <c r="E435" s="52" t="s">
        <v>501</v>
      </c>
    </row>
    <row r="436" spans="1:5">
      <c r="A436" s="19" t="str">
        <f t="shared" si="11"/>
        <v>INDEC-PB - 94214-1</v>
      </c>
      <c r="B436" s="21">
        <v>94214</v>
      </c>
      <c r="C436" s="21" t="s">
        <v>50</v>
      </c>
      <c r="D436" s="19">
        <v>1</v>
      </c>
      <c r="E436" s="52" t="s">
        <v>502</v>
      </c>
    </row>
    <row r="437" spans="1:5">
      <c r="A437" s="19" t="str">
        <f t="shared" si="11"/>
        <v>INDEC-PB - 94216-1</v>
      </c>
      <c r="B437" s="21">
        <v>94216</v>
      </c>
      <c r="C437" s="21" t="s">
        <v>50</v>
      </c>
      <c r="D437" s="19">
        <v>1</v>
      </c>
      <c r="E437" s="52" t="s">
        <v>503</v>
      </c>
    </row>
    <row r="438" spans="1:5">
      <c r="A438" s="19" t="str">
        <f t="shared" si="11"/>
        <v>INDEC-PB - 93310-2</v>
      </c>
      <c r="B438" s="21">
        <v>93310</v>
      </c>
      <c r="C438" s="21" t="s">
        <v>50</v>
      </c>
      <c r="D438" s="19">
        <v>2</v>
      </c>
      <c r="E438" s="52" t="s">
        <v>504</v>
      </c>
    </row>
    <row r="439" spans="1:5">
      <c r="A439" s="19" t="str">
        <f t="shared" si="11"/>
        <v>INDEC-PB - 82129-1</v>
      </c>
      <c r="B439" s="21">
        <v>82129</v>
      </c>
      <c r="C439" s="21" t="s">
        <v>50</v>
      </c>
      <c r="D439" s="19">
        <v>1</v>
      </c>
      <c r="E439" s="52" t="s">
        <v>505</v>
      </c>
    </row>
    <row r="440" spans="1:5">
      <c r="A440" s="19" t="str">
        <f t="shared" si="11"/>
        <v>INDEC-PB - 91251-1</v>
      </c>
      <c r="B440" s="21">
        <v>91251</v>
      </c>
      <c r="C440" s="21" t="s">
        <v>50</v>
      </c>
      <c r="D440" s="19">
        <v>1</v>
      </c>
      <c r="E440" s="52" t="s">
        <v>506</v>
      </c>
    </row>
    <row r="441" spans="1:5">
      <c r="A441" s="19" t="str">
        <f t="shared" si="11"/>
        <v>INDEC-PB - 93310-1</v>
      </c>
      <c r="B441" s="21">
        <v>93310</v>
      </c>
      <c r="C441" s="21" t="s">
        <v>50</v>
      </c>
      <c r="D441" s="19">
        <v>1</v>
      </c>
      <c r="E441" s="52" t="s">
        <v>507</v>
      </c>
    </row>
    <row r="442" spans="1:5">
      <c r="A442" s="19" t="str">
        <f t="shared" si="11"/>
        <v>INDEC-PB - 84710-1</v>
      </c>
      <c r="B442" s="21">
        <v>84710</v>
      </c>
      <c r="C442" s="21" t="s">
        <v>50</v>
      </c>
      <c r="D442" s="19">
        <v>1</v>
      </c>
      <c r="E442" s="52" t="s">
        <v>508</v>
      </c>
    </row>
    <row r="443" spans="1:5">
      <c r="A443" s="19" t="str">
        <f t="shared" si="11"/>
        <v>INDEC-PB - 84740-1</v>
      </c>
      <c r="B443" s="21">
        <v>84740</v>
      </c>
      <c r="C443" s="21" t="s">
        <v>50</v>
      </c>
      <c r="D443" s="19">
        <v>1</v>
      </c>
      <c r="E443" s="52" t="s">
        <v>509</v>
      </c>
    </row>
    <row r="444" spans="1:5">
      <c r="A444" s="19" t="str">
        <f t="shared" si="11"/>
        <v>INDEC-PB - 84230-1</v>
      </c>
      <c r="B444" s="21">
        <v>84230</v>
      </c>
      <c r="C444" s="21" t="s">
        <v>50</v>
      </c>
      <c r="D444" s="19">
        <v>1</v>
      </c>
      <c r="E444" s="52" t="s">
        <v>510</v>
      </c>
    </row>
    <row r="445" spans="1:5">
      <c r="A445" s="19" t="str">
        <f t="shared" si="11"/>
        <v>INDEC-PB - 85490-1</v>
      </c>
      <c r="B445" s="21">
        <v>85490</v>
      </c>
      <c r="C445" s="21" t="s">
        <v>50</v>
      </c>
      <c r="D445" s="19">
        <v>1</v>
      </c>
      <c r="E445" s="52" t="s">
        <v>511</v>
      </c>
    </row>
    <row r="448" spans="1:5">
      <c r="A448" s="52"/>
      <c r="B448" s="17" t="s">
        <v>513</v>
      </c>
      <c r="C448" s="56"/>
      <c r="D448" s="57"/>
    </row>
    <row r="449" spans="1:5">
      <c r="A449" s="52"/>
      <c r="B449" s="27"/>
      <c r="C449" s="56"/>
      <c r="D449" s="57"/>
    </row>
    <row r="450" spans="1:5" ht="12.75" customHeight="1">
      <c r="A450" s="742" t="s">
        <v>352</v>
      </c>
      <c r="B450" s="743" t="s">
        <v>514</v>
      </c>
      <c r="C450" s="743"/>
      <c r="D450" s="743"/>
      <c r="E450" s="742" t="s">
        <v>48</v>
      </c>
    </row>
    <row r="451" spans="1:5" ht="12" customHeight="1">
      <c r="A451" s="742"/>
      <c r="B451" s="743" t="s">
        <v>515</v>
      </c>
      <c r="C451" s="743"/>
      <c r="D451" s="743"/>
      <c r="E451" s="742"/>
    </row>
    <row r="452" spans="1:5">
      <c r="B452" s="58"/>
      <c r="C452" s="57"/>
      <c r="D452" s="57"/>
      <c r="E452" s="59"/>
    </row>
    <row r="453" spans="1:5">
      <c r="B453" s="58"/>
      <c r="C453" s="57"/>
      <c r="D453" s="57"/>
      <c r="E453" s="54" t="s">
        <v>516</v>
      </c>
    </row>
    <row r="454" spans="1:5">
      <c r="A454" s="19" t="str">
        <f t="shared" ref="A454:A474" si="12">CONCATENATE("INDEC-PB - ",B454,C454,D454)</f>
        <v>INDEC-PB - 2811-1</v>
      </c>
      <c r="B454" s="55">
        <v>2811</v>
      </c>
      <c r="C454" s="32" t="s">
        <v>50</v>
      </c>
      <c r="D454" s="19">
        <v>1</v>
      </c>
      <c r="E454" s="39" t="s">
        <v>517</v>
      </c>
    </row>
    <row r="455" spans="1:5">
      <c r="A455" s="19" t="str">
        <f t="shared" si="12"/>
        <v>INDEC-PB - 2710-1</v>
      </c>
      <c r="B455" s="55">
        <v>2710</v>
      </c>
      <c r="C455" s="32" t="s">
        <v>50</v>
      </c>
      <c r="D455" s="19">
        <v>1</v>
      </c>
      <c r="E455" s="39" t="s">
        <v>518</v>
      </c>
    </row>
    <row r="456" spans="1:5">
      <c r="A456" s="19" t="str">
        <f t="shared" si="12"/>
        <v>INDEC-PB - 2922-1</v>
      </c>
      <c r="B456" s="55">
        <v>2922</v>
      </c>
      <c r="C456" s="32" t="s">
        <v>50</v>
      </c>
      <c r="D456" s="19">
        <v>1</v>
      </c>
      <c r="E456" s="39" t="s">
        <v>519</v>
      </c>
    </row>
    <row r="457" spans="1:5">
      <c r="A457" s="19" t="str">
        <f t="shared" si="12"/>
        <v>INDEC-PB - 2691-</v>
      </c>
      <c r="B457" s="55">
        <v>2691</v>
      </c>
      <c r="C457" s="32" t="s">
        <v>50</v>
      </c>
      <c r="E457" s="39" t="s">
        <v>520</v>
      </c>
    </row>
    <row r="458" spans="1:5">
      <c r="A458" s="19" t="str">
        <f t="shared" si="12"/>
        <v>INDEC-PB - 2695-</v>
      </c>
      <c r="B458" s="55">
        <v>2695</v>
      </c>
      <c r="C458" s="32" t="s">
        <v>50</v>
      </c>
      <c r="E458" s="39" t="s">
        <v>521</v>
      </c>
    </row>
    <row r="459" spans="1:5">
      <c r="A459" s="19" t="str">
        <f t="shared" si="12"/>
        <v>INDEC-PB - 3410-2</v>
      </c>
      <c r="B459" s="55">
        <v>3410</v>
      </c>
      <c r="C459" s="32" t="s">
        <v>50</v>
      </c>
      <c r="D459" s="19">
        <v>2</v>
      </c>
      <c r="E459" s="39" t="s">
        <v>522</v>
      </c>
    </row>
    <row r="460" spans="1:5">
      <c r="A460" s="19" t="str">
        <f t="shared" si="12"/>
        <v>INDEC-PB - 2520-1</v>
      </c>
      <c r="B460" s="55">
        <v>2520</v>
      </c>
      <c r="C460" s="32" t="s">
        <v>50</v>
      </c>
      <c r="D460" s="19">
        <v>1</v>
      </c>
      <c r="E460" s="52" t="s">
        <v>523</v>
      </c>
    </row>
    <row r="461" spans="1:5">
      <c r="A461" s="19" t="str">
        <f t="shared" si="12"/>
        <v>INDEC-PB - 2413-3</v>
      </c>
      <c r="B461" s="55">
        <v>2413</v>
      </c>
      <c r="C461" s="32" t="s">
        <v>50</v>
      </c>
      <c r="D461" s="19">
        <v>3</v>
      </c>
      <c r="E461" s="52" t="s">
        <v>524</v>
      </c>
    </row>
    <row r="462" spans="1:5">
      <c r="A462" s="19" t="str">
        <f t="shared" si="12"/>
        <v>INDEC-PB - 2519-1</v>
      </c>
      <c r="B462" s="55">
        <v>2519</v>
      </c>
      <c r="C462" s="32" t="s">
        <v>50</v>
      </c>
      <c r="D462" s="19">
        <v>1</v>
      </c>
      <c r="E462" s="52" t="s">
        <v>525</v>
      </c>
    </row>
    <row r="463" spans="1:5">
      <c r="A463" s="19" t="str">
        <f t="shared" si="12"/>
        <v>INDEC-PB - 2520-3</v>
      </c>
      <c r="B463" s="55">
        <v>2520</v>
      </c>
      <c r="C463" s="32" t="s">
        <v>50</v>
      </c>
      <c r="D463" s="19">
        <v>3</v>
      </c>
      <c r="E463" s="52" t="s">
        <v>526</v>
      </c>
    </row>
    <row r="464" spans="1:5">
      <c r="A464" s="19" t="str">
        <f t="shared" si="12"/>
        <v>INDEC-PB - 2022-1</v>
      </c>
      <c r="B464" s="55">
        <v>2022</v>
      </c>
      <c r="C464" s="32" t="s">
        <v>50</v>
      </c>
      <c r="D464" s="19">
        <v>1</v>
      </c>
      <c r="E464" s="52" t="s">
        <v>527</v>
      </c>
    </row>
    <row r="465" spans="1:5">
      <c r="A465" s="19" t="str">
        <f t="shared" si="12"/>
        <v>INDEC-PB - 2511-1</v>
      </c>
      <c r="B465" s="55">
        <v>2511</v>
      </c>
      <c r="C465" s="32" t="s">
        <v>50</v>
      </c>
      <c r="D465" s="19">
        <v>1</v>
      </c>
      <c r="E465" s="52" t="s">
        <v>528</v>
      </c>
    </row>
    <row r="466" spans="1:5">
      <c r="A466" s="19" t="str">
        <f t="shared" si="12"/>
        <v>INDEC-PB - 2899-</v>
      </c>
      <c r="B466" s="55">
        <v>2899</v>
      </c>
      <c r="C466" s="32" t="s">
        <v>50</v>
      </c>
      <c r="E466" s="52" t="s">
        <v>529</v>
      </c>
    </row>
    <row r="467" spans="1:5">
      <c r="A467" s="19" t="str">
        <f t="shared" si="12"/>
        <v>INDEC-PB - 3110-1</v>
      </c>
      <c r="B467" s="55">
        <v>3110</v>
      </c>
      <c r="C467" s="32" t="s">
        <v>50</v>
      </c>
      <c r="D467" s="19">
        <v>1</v>
      </c>
      <c r="E467" s="52" t="s">
        <v>530</v>
      </c>
    </row>
    <row r="468" spans="1:5">
      <c r="A468" s="19" t="str">
        <f t="shared" si="12"/>
        <v>INDEC-PB - 2320-1</v>
      </c>
      <c r="B468" s="55">
        <v>2320</v>
      </c>
      <c r="C468" s="32" t="s">
        <v>50</v>
      </c>
      <c r="D468" s="19">
        <v>1</v>
      </c>
      <c r="E468" s="52" t="s">
        <v>531</v>
      </c>
    </row>
    <row r="469" spans="1:5">
      <c r="A469" s="19" t="str">
        <f t="shared" si="12"/>
        <v>INDEC-PB - 2924-1</v>
      </c>
      <c r="B469" s="55">
        <v>2924</v>
      </c>
      <c r="C469" s="32" t="s">
        <v>50</v>
      </c>
      <c r="D469" s="19">
        <v>1</v>
      </c>
      <c r="E469" s="52" t="s">
        <v>532</v>
      </c>
    </row>
    <row r="470" spans="1:5">
      <c r="A470" s="19" t="str">
        <f t="shared" si="12"/>
        <v>INDEC-PB - 2692-1</v>
      </c>
      <c r="B470" s="55">
        <v>2692</v>
      </c>
      <c r="C470" s="32" t="s">
        <v>50</v>
      </c>
      <c r="D470" s="19">
        <v>1</v>
      </c>
      <c r="E470" s="52" t="s">
        <v>533</v>
      </c>
    </row>
    <row r="471" spans="1:5">
      <c r="A471" s="19" t="str">
        <f t="shared" si="12"/>
        <v>INDEC-PB - 3410-</v>
      </c>
      <c r="B471" s="55">
        <v>3410</v>
      </c>
      <c r="C471" s="32" t="s">
        <v>50</v>
      </c>
      <c r="E471" s="52" t="s">
        <v>534</v>
      </c>
    </row>
    <row r="472" spans="1:5">
      <c r="A472" s="19" t="str">
        <f t="shared" si="12"/>
        <v>INDEC-PB - 2413-1</v>
      </c>
      <c r="B472" s="55">
        <v>2413</v>
      </c>
      <c r="C472" s="32" t="s">
        <v>50</v>
      </c>
      <c r="D472" s="19">
        <v>1</v>
      </c>
      <c r="E472" s="52" t="s">
        <v>535</v>
      </c>
    </row>
    <row r="473" spans="1:5">
      <c r="A473" s="19" t="str">
        <f t="shared" si="12"/>
        <v>INDEC-PB - 291-</v>
      </c>
      <c r="B473" s="55">
        <v>291</v>
      </c>
      <c r="C473" s="32" t="s">
        <v>50</v>
      </c>
      <c r="E473" s="60" t="s">
        <v>536</v>
      </c>
    </row>
    <row r="474" spans="1:5">
      <c r="A474" s="19" t="str">
        <f t="shared" si="12"/>
        <v>INDEC-PB - 2610-1</v>
      </c>
      <c r="B474" s="55">
        <v>2610</v>
      </c>
      <c r="C474" s="32" t="s">
        <v>50</v>
      </c>
      <c r="D474" s="19">
        <v>1</v>
      </c>
      <c r="E474" s="39" t="s">
        <v>537</v>
      </c>
    </row>
    <row r="475" spans="1:5">
      <c r="A475" s="57"/>
      <c r="B475" s="61"/>
      <c r="C475" s="56"/>
      <c r="E475" s="39"/>
    </row>
    <row r="476" spans="1:5">
      <c r="A476" s="57"/>
      <c r="B476" s="61"/>
      <c r="C476" s="56"/>
      <c r="E476" s="54" t="s">
        <v>493</v>
      </c>
    </row>
    <row r="477" spans="1:5">
      <c r="A477" s="19" t="str">
        <f t="shared" ref="A477:A482" si="13">CONCATENATE("INDEC-PB - ",B477,C477,D477)</f>
        <v>INDEC-PB - 2710-1</v>
      </c>
      <c r="B477" s="62">
        <v>2710</v>
      </c>
      <c r="C477" s="32" t="s">
        <v>50</v>
      </c>
      <c r="D477" s="62">
        <v>1</v>
      </c>
      <c r="E477" s="60" t="s">
        <v>538</v>
      </c>
    </row>
    <row r="478" spans="1:5">
      <c r="A478" s="19" t="str">
        <f t="shared" si="13"/>
        <v>INDEC-PB - 2720-1</v>
      </c>
      <c r="B478" s="62">
        <v>2720</v>
      </c>
      <c r="C478" s="32" t="s">
        <v>50</v>
      </c>
      <c r="D478" s="62">
        <v>1</v>
      </c>
      <c r="E478" s="39" t="s">
        <v>539</v>
      </c>
    </row>
    <row r="479" spans="1:5">
      <c r="A479" s="19" t="str">
        <f t="shared" si="13"/>
        <v>INDEC-PB - 2922-1</v>
      </c>
      <c r="B479" s="57">
        <v>2922</v>
      </c>
      <c r="C479" s="32" t="s">
        <v>50</v>
      </c>
      <c r="D479" s="57">
        <v>1</v>
      </c>
      <c r="E479" s="39" t="s">
        <v>540</v>
      </c>
    </row>
    <row r="480" spans="1:5">
      <c r="A480" s="19" t="str">
        <f t="shared" si="13"/>
        <v>INDEC-PB - 2913-1</v>
      </c>
      <c r="B480" s="57">
        <v>2913</v>
      </c>
      <c r="C480" s="32" t="s">
        <v>50</v>
      </c>
      <c r="D480" s="57">
        <v>1</v>
      </c>
      <c r="E480" s="39" t="s">
        <v>541</v>
      </c>
    </row>
    <row r="481" spans="1:7">
      <c r="A481" s="19" t="str">
        <f t="shared" si="13"/>
        <v>INDEC-PB - 2413-1</v>
      </c>
      <c r="B481" s="57">
        <v>2413</v>
      </c>
      <c r="C481" s="32" t="s">
        <v>50</v>
      </c>
      <c r="D481" s="57">
        <v>1</v>
      </c>
      <c r="E481" s="39" t="s">
        <v>542</v>
      </c>
    </row>
    <row r="482" spans="1:7">
      <c r="A482" s="19" t="str">
        <f t="shared" si="13"/>
        <v>INDEC-PB - 2411-1</v>
      </c>
      <c r="B482" s="57">
        <v>2411</v>
      </c>
      <c r="C482" s="32" t="s">
        <v>50</v>
      </c>
      <c r="D482" s="57">
        <v>1</v>
      </c>
      <c r="E482" s="39" t="s">
        <v>543</v>
      </c>
    </row>
    <row r="485" spans="1:7">
      <c r="A485" s="63"/>
      <c r="B485" s="17" t="s">
        <v>579</v>
      </c>
      <c r="C485" s="63"/>
      <c r="D485" s="64"/>
    </row>
    <row r="487" spans="1:7" ht="11.25" customHeight="1">
      <c r="A487" s="46"/>
      <c r="B487" s="743" t="s">
        <v>266</v>
      </c>
      <c r="C487" s="46"/>
      <c r="D487" s="46"/>
      <c r="E487" s="743" t="s">
        <v>267</v>
      </c>
      <c r="F487" s="743" t="s">
        <v>268</v>
      </c>
      <c r="G487" s="743" t="s">
        <v>269</v>
      </c>
    </row>
    <row r="488" spans="1:7">
      <c r="A488" s="46"/>
      <c r="B488" s="743"/>
      <c r="C488" s="46"/>
      <c r="D488" s="46"/>
      <c r="E488" s="743"/>
      <c r="F488" s="743" t="s">
        <v>270</v>
      </c>
      <c r="G488" s="743"/>
    </row>
    <row r="489" spans="1:7">
      <c r="A489" s="32"/>
      <c r="B489" s="32"/>
      <c r="C489" s="32"/>
      <c r="D489" s="35"/>
      <c r="E489" s="32"/>
      <c r="F489" s="32"/>
      <c r="G489" s="32"/>
    </row>
    <row r="490" spans="1:7">
      <c r="A490" s="35" t="str">
        <f t="shared" ref="A490:A500" si="14">CONCATENATE("INDEC-DCTO - Inciso ",B490)</f>
        <v>INDEC-DCTO - Inciso a)</v>
      </c>
      <c r="B490" s="35" t="s">
        <v>271</v>
      </c>
      <c r="C490" s="35"/>
      <c r="D490" s="35"/>
      <c r="E490" s="32" t="s">
        <v>272</v>
      </c>
      <c r="F490" s="35" t="s">
        <v>273</v>
      </c>
      <c r="G490" s="32" t="s">
        <v>274</v>
      </c>
    </row>
    <row r="491" spans="1:7">
      <c r="A491" s="35" t="str">
        <f t="shared" si="14"/>
        <v>INDEC-DCTO - Inciso b)</v>
      </c>
      <c r="B491" s="35" t="s">
        <v>275</v>
      </c>
      <c r="C491" s="35"/>
      <c r="D491" s="35"/>
      <c r="E491" s="32" t="s">
        <v>276</v>
      </c>
      <c r="F491" s="35" t="s">
        <v>277</v>
      </c>
      <c r="G491" s="32" t="s">
        <v>278</v>
      </c>
    </row>
    <row r="492" spans="1:7">
      <c r="A492" s="35" t="str">
        <f t="shared" si="14"/>
        <v>INDEC-DCTO - Inciso d)</v>
      </c>
      <c r="B492" s="35" t="s">
        <v>279</v>
      </c>
      <c r="C492" s="35"/>
      <c r="D492" s="35"/>
      <c r="E492" s="32" t="s">
        <v>280</v>
      </c>
      <c r="F492" s="35" t="s">
        <v>277</v>
      </c>
      <c r="G492" s="32" t="s">
        <v>281</v>
      </c>
    </row>
    <row r="493" spans="1:7">
      <c r="A493" s="35" t="str">
        <f t="shared" si="14"/>
        <v>INDEC-DCTO - Inciso f)</v>
      </c>
      <c r="B493" s="35" t="s">
        <v>282</v>
      </c>
      <c r="C493" s="35"/>
      <c r="D493" s="35"/>
      <c r="E493" s="32" t="s">
        <v>283</v>
      </c>
      <c r="F493" s="35" t="s">
        <v>284</v>
      </c>
      <c r="G493" s="32" t="s">
        <v>285</v>
      </c>
    </row>
    <row r="494" spans="1:7">
      <c r="A494" s="35" t="str">
        <f t="shared" si="14"/>
        <v>INDEC-DCTO - Inciso g)</v>
      </c>
      <c r="B494" s="35" t="s">
        <v>286</v>
      </c>
      <c r="C494" s="35"/>
      <c r="D494" s="35"/>
      <c r="E494" s="32" t="s">
        <v>287</v>
      </c>
      <c r="F494" s="35" t="s">
        <v>277</v>
      </c>
      <c r="G494" s="32" t="s">
        <v>288</v>
      </c>
    </row>
    <row r="495" spans="1:7">
      <c r="A495" s="35" t="str">
        <f t="shared" si="14"/>
        <v>INDEC-DCTO - Inciso h)</v>
      </c>
      <c r="B495" s="35" t="s">
        <v>289</v>
      </c>
      <c r="C495" s="35"/>
      <c r="D495" s="35"/>
      <c r="E495" s="32" t="s">
        <v>290</v>
      </c>
      <c r="F495" s="35" t="s">
        <v>291</v>
      </c>
      <c r="G495" s="32" t="s">
        <v>292</v>
      </c>
    </row>
    <row r="496" spans="1:7">
      <c r="A496" s="35" t="str">
        <f t="shared" si="14"/>
        <v>INDEC-DCTO - Inciso p)</v>
      </c>
      <c r="B496" s="35" t="s">
        <v>293</v>
      </c>
      <c r="C496" s="35"/>
      <c r="D496" s="35"/>
      <c r="E496" s="32" t="s">
        <v>294</v>
      </c>
      <c r="F496" s="35" t="s">
        <v>273</v>
      </c>
      <c r="G496" s="32" t="s">
        <v>295</v>
      </c>
    </row>
    <row r="497" spans="1:7">
      <c r="A497" s="35" t="str">
        <f t="shared" si="14"/>
        <v>INDEC-DCTO - Inciso r)</v>
      </c>
      <c r="B497" s="35" t="s">
        <v>296</v>
      </c>
      <c r="C497" s="35"/>
      <c r="D497" s="35"/>
      <c r="E497" s="32" t="s">
        <v>297</v>
      </c>
      <c r="F497" s="35" t="s">
        <v>277</v>
      </c>
      <c r="G497" s="32" t="s">
        <v>298</v>
      </c>
    </row>
    <row r="498" spans="1:7">
      <c r="A498" s="35" t="str">
        <f t="shared" si="14"/>
        <v>INDEC-DCTO - Inciso s)</v>
      </c>
      <c r="B498" s="35" t="s">
        <v>299</v>
      </c>
      <c r="C498" s="35"/>
      <c r="D498" s="35"/>
      <c r="E498" s="32" t="s">
        <v>300</v>
      </c>
      <c r="F498" s="35" t="s">
        <v>291</v>
      </c>
      <c r="G498" s="32" t="s">
        <v>170</v>
      </c>
    </row>
    <row r="499" spans="1:7">
      <c r="A499" s="35" t="str">
        <f t="shared" si="14"/>
        <v>INDEC-DCTO - Inciso u)</v>
      </c>
      <c r="B499" s="35" t="s">
        <v>301</v>
      </c>
      <c r="C499" s="35"/>
      <c r="D499" s="35"/>
      <c r="E499" s="32" t="s">
        <v>302</v>
      </c>
      <c r="F499" s="35">
        <v>4324041</v>
      </c>
      <c r="G499" s="32" t="s">
        <v>193</v>
      </c>
    </row>
    <row r="500" spans="1:7">
      <c r="A500" s="35" t="str">
        <f t="shared" si="14"/>
        <v>INDEC-DCTO - Inciso v)</v>
      </c>
      <c r="B500" s="35" t="s">
        <v>303</v>
      </c>
      <c r="C500" s="35"/>
      <c r="D500" s="35"/>
      <c r="E500" s="32" t="s">
        <v>304</v>
      </c>
      <c r="F500" s="35">
        <v>4322032</v>
      </c>
      <c r="G500" s="32" t="s">
        <v>138</v>
      </c>
    </row>
    <row r="501" spans="1:7">
      <c r="A501" s="35"/>
      <c r="B501" s="35"/>
      <c r="C501" s="35"/>
      <c r="D501" s="35"/>
      <c r="E501" s="32"/>
      <c r="F501" s="35"/>
      <c r="G501" s="32"/>
    </row>
    <row r="502" spans="1:7">
      <c r="A502" s="35" t="str">
        <f>CONCATENATE("INDEC-DCTO - Inciso ",B502)</f>
        <v>INDEC-DCTO - Inciso c)</v>
      </c>
      <c r="B502" s="35" t="s">
        <v>305</v>
      </c>
      <c r="C502" s="35"/>
      <c r="D502" s="35"/>
      <c r="E502" s="32" t="s">
        <v>306</v>
      </c>
      <c r="F502" s="35"/>
      <c r="G502" s="32" t="s">
        <v>580</v>
      </c>
    </row>
    <row r="503" spans="1:7">
      <c r="A503" s="35" t="str">
        <f>CONCATENATE("INDEC-DCTO - Inciso ",B503)</f>
        <v>INDEC-DCTO - Inciso m)</v>
      </c>
      <c r="B503" s="35" t="s">
        <v>307</v>
      </c>
      <c r="C503" s="35"/>
      <c r="D503" s="35"/>
      <c r="E503" s="32" t="s">
        <v>308</v>
      </c>
      <c r="F503" s="35"/>
      <c r="G503" s="32" t="s">
        <v>581</v>
      </c>
    </row>
    <row r="504" spans="1:7">
      <c r="A504" s="35" t="str">
        <f>CONCATENATE("INDEC-DCTO - Inciso ",B504)</f>
        <v>INDEC-DCTO - Inciso n)</v>
      </c>
      <c r="B504" s="35" t="s">
        <v>309</v>
      </c>
      <c r="C504" s="35"/>
      <c r="D504" s="35"/>
      <c r="E504" s="32" t="s">
        <v>310</v>
      </c>
      <c r="F504" s="35"/>
      <c r="G504" s="32" t="s">
        <v>582</v>
      </c>
    </row>
    <row r="505" spans="1:7">
      <c r="A505" s="35" t="str">
        <f>CONCATENATE("INDEC-DCTO - Inciso ",B505)</f>
        <v>INDEC-DCTO - Inciso q)</v>
      </c>
      <c r="B505" s="35" t="s">
        <v>311</v>
      </c>
      <c r="C505" s="35"/>
      <c r="D505" s="35"/>
      <c r="E505" s="32" t="s">
        <v>312</v>
      </c>
      <c r="F505" s="35"/>
      <c r="G505" s="32" t="s">
        <v>583</v>
      </c>
    </row>
    <row r="508" spans="1:7">
      <c r="B508" s="17" t="s">
        <v>584</v>
      </c>
    </row>
    <row r="511" spans="1:7" ht="11.25" customHeight="1">
      <c r="A511" s="46"/>
      <c r="B511" s="743" t="s">
        <v>266</v>
      </c>
      <c r="C511" s="46"/>
      <c r="D511" s="46"/>
      <c r="E511" s="743" t="s">
        <v>267</v>
      </c>
      <c r="F511" s="743" t="s">
        <v>268</v>
      </c>
      <c r="G511" s="743" t="s">
        <v>269</v>
      </c>
    </row>
    <row r="512" spans="1:7">
      <c r="A512" s="46"/>
      <c r="B512" s="743"/>
      <c r="C512" s="46"/>
      <c r="D512" s="46"/>
      <c r="E512" s="743"/>
      <c r="F512" s="743" t="s">
        <v>270</v>
      </c>
      <c r="G512" s="743"/>
    </row>
    <row r="513" spans="1:7">
      <c r="A513" s="39"/>
      <c r="B513" s="39"/>
      <c r="C513" s="39"/>
      <c r="D513" s="40"/>
      <c r="E513" s="39"/>
      <c r="F513" s="39"/>
      <c r="G513" s="39"/>
    </row>
    <row r="514" spans="1:7">
      <c r="A514" s="39"/>
      <c r="B514" s="39"/>
      <c r="C514" s="39"/>
      <c r="D514" s="40"/>
      <c r="E514" s="27" t="s">
        <v>516</v>
      </c>
      <c r="F514" s="39"/>
      <c r="G514" s="39"/>
    </row>
    <row r="515" spans="1:7">
      <c r="A515" s="35" t="str">
        <f>CONCATENATE("INDEC-DCTO - Inciso ",B515)</f>
        <v>INDEC-DCTO - Inciso e)</v>
      </c>
      <c r="B515" s="19" t="s">
        <v>573</v>
      </c>
      <c r="C515" s="40"/>
      <c r="D515" s="40"/>
      <c r="E515" s="39" t="s">
        <v>555</v>
      </c>
      <c r="F515" s="40" t="s">
        <v>556</v>
      </c>
      <c r="G515" s="39" t="s">
        <v>557</v>
      </c>
    </row>
    <row r="516" spans="1:7">
      <c r="A516" s="35" t="str">
        <f>CONCATENATE("INDEC-DCTO - Inciso ",B516)</f>
        <v>INDEC-DCTO - Inciso i)</v>
      </c>
      <c r="B516" s="19" t="s">
        <v>574</v>
      </c>
      <c r="C516" s="40"/>
      <c r="D516" s="40"/>
      <c r="E516" s="39" t="s">
        <v>558</v>
      </c>
      <c r="F516" s="40" t="s">
        <v>559</v>
      </c>
      <c r="G516" s="39" t="s">
        <v>560</v>
      </c>
    </row>
    <row r="517" spans="1:7">
      <c r="A517" s="35" t="str">
        <f>CONCATENATE("INDEC-DCTO - Inciso ",B517)</f>
        <v>INDEC-DCTO - Inciso k)</v>
      </c>
      <c r="B517" s="19" t="s">
        <v>575</v>
      </c>
      <c r="C517" s="40"/>
      <c r="D517" s="40"/>
      <c r="E517" s="39" t="s">
        <v>561</v>
      </c>
      <c r="F517" s="40" t="s">
        <v>562</v>
      </c>
      <c r="G517" s="39" t="s">
        <v>563</v>
      </c>
    </row>
    <row r="518" spans="1:7">
      <c r="A518" s="35" t="str">
        <f>CONCATENATE("INDEC-DCTO - Inciso ",B518)</f>
        <v>INDEC-DCTO - Inciso t)</v>
      </c>
      <c r="B518" s="19" t="s">
        <v>576</v>
      </c>
      <c r="C518" s="40"/>
      <c r="D518" s="40"/>
      <c r="E518" s="39" t="s">
        <v>564</v>
      </c>
      <c r="F518" s="40" t="s">
        <v>565</v>
      </c>
      <c r="G518" s="39" t="s">
        <v>566</v>
      </c>
    </row>
    <row r="519" spans="1:7">
      <c r="A519" s="35" t="str">
        <f>CONCATENATE("INDEC-DCTO - Inciso ",B519)</f>
        <v>INDEC-DCTO - Inciso w)</v>
      </c>
      <c r="B519" s="19" t="s">
        <v>577</v>
      </c>
      <c r="C519" s="40"/>
      <c r="D519" s="40"/>
      <c r="E519" s="39" t="s">
        <v>567</v>
      </c>
      <c r="F519" s="40" t="s">
        <v>568</v>
      </c>
      <c r="G519" s="39" t="s">
        <v>569</v>
      </c>
    </row>
    <row r="520" spans="1:7">
      <c r="A520" s="39"/>
      <c r="B520" s="19"/>
      <c r="C520" s="39"/>
      <c r="D520" s="40"/>
      <c r="E520" s="39"/>
      <c r="F520" s="40"/>
      <c r="G520" s="39"/>
    </row>
    <row r="521" spans="1:7">
      <c r="A521" s="39"/>
      <c r="B521" s="19"/>
      <c r="C521" s="39"/>
      <c r="D521" s="40"/>
      <c r="E521" s="27" t="s">
        <v>493</v>
      </c>
      <c r="F521" s="40"/>
      <c r="G521" s="39"/>
    </row>
    <row r="522" spans="1:7">
      <c r="A522" s="35" t="str">
        <f>CONCATENATE("INDEC-DCTO - Inciso ",B522)</f>
        <v>INDEC-DCTO - Inciso j)</v>
      </c>
      <c r="B522" s="19" t="s">
        <v>578</v>
      </c>
      <c r="C522" s="40"/>
      <c r="D522" s="40"/>
      <c r="E522" s="39" t="s">
        <v>570</v>
      </c>
      <c r="F522" s="40" t="s">
        <v>571</v>
      </c>
      <c r="G522" s="39" t="s">
        <v>572</v>
      </c>
    </row>
    <row r="523" spans="1:7">
      <c r="A523" s="40"/>
      <c r="B523" s="40"/>
      <c r="C523" s="40"/>
      <c r="D523" s="40"/>
      <c r="E523" s="39"/>
      <c r="F523" s="40"/>
      <c r="G523" s="39"/>
    </row>
    <row r="526" spans="1:7">
      <c r="A526" s="25"/>
      <c r="B526" s="28"/>
      <c r="C526" s="25"/>
      <c r="D526" s="26"/>
      <c r="E526" s="25"/>
    </row>
    <row r="528" spans="1:7">
      <c r="A528" s="30"/>
      <c r="B528" s="17" t="s">
        <v>313</v>
      </c>
      <c r="C528" s="30"/>
      <c r="D528" s="31"/>
    </row>
    <row r="529" spans="1:5">
      <c r="A529" s="32"/>
      <c r="B529" s="32"/>
      <c r="C529" s="32"/>
      <c r="D529" s="35"/>
    </row>
    <row r="530" spans="1:5">
      <c r="A530" s="742" t="s">
        <v>352</v>
      </c>
      <c r="B530" s="743" t="s">
        <v>47</v>
      </c>
      <c r="C530" s="743"/>
      <c r="D530" s="743"/>
      <c r="E530" s="742" t="s">
        <v>48</v>
      </c>
    </row>
    <row r="531" spans="1:5">
      <c r="A531" s="742"/>
      <c r="B531" s="743" t="s">
        <v>49</v>
      </c>
      <c r="C531" s="743"/>
      <c r="D531" s="743"/>
      <c r="E531" s="742"/>
    </row>
    <row r="532" spans="1:5">
      <c r="A532" s="19" t="str">
        <f t="shared" ref="A532:A553" si="15">CONCATENATE("INDEC-GG ",B532,C532,D532)</f>
        <v>INDEC-GG 18000-1</v>
      </c>
      <c r="B532" s="47">
        <v>18000</v>
      </c>
      <c r="C532" s="47" t="s">
        <v>50</v>
      </c>
      <c r="D532" s="35">
        <v>1</v>
      </c>
      <c r="E532" s="38" t="s">
        <v>314</v>
      </c>
    </row>
    <row r="533" spans="1:5">
      <c r="A533" s="19" t="str">
        <f t="shared" si="15"/>
        <v>INDEC-GG 83107-1</v>
      </c>
      <c r="B533" s="47">
        <v>83107</v>
      </c>
      <c r="C533" s="47" t="s">
        <v>50</v>
      </c>
      <c r="D533" s="35">
        <v>1</v>
      </c>
      <c r="E533" s="38" t="s">
        <v>315</v>
      </c>
    </row>
    <row r="534" spans="1:5">
      <c r="A534" s="19" t="str">
        <f t="shared" si="15"/>
        <v>INDEC-GG 71240-11</v>
      </c>
      <c r="B534" s="47">
        <v>71240</v>
      </c>
      <c r="C534" s="47" t="s">
        <v>50</v>
      </c>
      <c r="D534" s="35">
        <v>11</v>
      </c>
      <c r="E534" s="34" t="s">
        <v>316</v>
      </c>
    </row>
    <row r="535" spans="1:5">
      <c r="A535" s="19" t="str">
        <f t="shared" si="15"/>
        <v>INDEC-GG 71233-11</v>
      </c>
      <c r="B535" s="47">
        <v>71233</v>
      </c>
      <c r="C535" s="47" t="s">
        <v>50</v>
      </c>
      <c r="D535" s="35">
        <v>11</v>
      </c>
      <c r="E535" s="34" t="s">
        <v>317</v>
      </c>
    </row>
    <row r="536" spans="1:5">
      <c r="A536" s="19" t="str">
        <f t="shared" si="15"/>
        <v>INDEC-GG 51800-11</v>
      </c>
      <c r="B536" s="47">
        <v>51800</v>
      </c>
      <c r="C536" s="47" t="s">
        <v>50</v>
      </c>
      <c r="D536" s="35">
        <v>11</v>
      </c>
      <c r="E536" s="34" t="s">
        <v>318</v>
      </c>
    </row>
    <row r="537" spans="1:5">
      <c r="A537" s="19" t="str">
        <f t="shared" si="15"/>
        <v>INDEC-GG 51800-21</v>
      </c>
      <c r="B537" s="47">
        <v>51800</v>
      </c>
      <c r="C537" s="47" t="s">
        <v>50</v>
      </c>
      <c r="D537" s="35">
        <v>21</v>
      </c>
      <c r="E537" s="38" t="s">
        <v>319</v>
      </c>
    </row>
    <row r="538" spans="1:5">
      <c r="A538" s="19" t="str">
        <f t="shared" si="15"/>
        <v>INDEC-GG 74110-11</v>
      </c>
      <c r="B538" s="47">
        <v>74110</v>
      </c>
      <c r="C538" s="47" t="s">
        <v>50</v>
      </c>
      <c r="D538" s="35">
        <v>11</v>
      </c>
      <c r="E538" s="34" t="s">
        <v>320</v>
      </c>
    </row>
    <row r="539" spans="1:5">
      <c r="A539" s="19" t="str">
        <f t="shared" si="15"/>
        <v>INDEC-GG 51560-31</v>
      </c>
      <c r="B539" s="47">
        <v>51560</v>
      </c>
      <c r="C539" s="47" t="s">
        <v>50</v>
      </c>
      <c r="D539" s="35">
        <v>31</v>
      </c>
      <c r="E539" s="38" t="s">
        <v>321</v>
      </c>
    </row>
    <row r="540" spans="1:5">
      <c r="A540" s="19" t="str">
        <f t="shared" si="15"/>
        <v>INDEC-GG 53111-1</v>
      </c>
      <c r="B540" s="47">
        <v>53111</v>
      </c>
      <c r="C540" s="47" t="s">
        <v>50</v>
      </c>
      <c r="D540" s="35">
        <v>1</v>
      </c>
      <c r="E540" s="34" t="s">
        <v>322</v>
      </c>
    </row>
    <row r="541" spans="1:5">
      <c r="A541" s="19" t="str">
        <f t="shared" si="15"/>
        <v>INDEC-GG 54400-1</v>
      </c>
      <c r="B541" s="47">
        <v>54400</v>
      </c>
      <c r="C541" s="47" t="s">
        <v>50</v>
      </c>
      <c r="D541" s="35">
        <v>1</v>
      </c>
      <c r="E541" s="34" t="s">
        <v>323</v>
      </c>
    </row>
    <row r="542" spans="1:5">
      <c r="A542" s="19" t="str">
        <f t="shared" si="15"/>
        <v>INDEC-GG 18000-21</v>
      </c>
      <c r="B542" s="47">
        <v>18000</v>
      </c>
      <c r="C542" s="47" t="s">
        <v>50</v>
      </c>
      <c r="D542" s="35">
        <v>21</v>
      </c>
      <c r="E542" s="34" t="s">
        <v>324</v>
      </c>
    </row>
    <row r="543" spans="1:5">
      <c r="A543" s="19" t="str">
        <f t="shared" si="15"/>
        <v>INDEC-GG 18000-22</v>
      </c>
      <c r="B543" s="47">
        <v>18000</v>
      </c>
      <c r="C543" s="47" t="s">
        <v>50</v>
      </c>
      <c r="D543" s="35">
        <v>22</v>
      </c>
      <c r="E543" s="34" t="s">
        <v>325</v>
      </c>
    </row>
    <row r="544" spans="1:5">
      <c r="A544" s="19" t="str">
        <f t="shared" si="15"/>
        <v>INDEC-GG 88700-2</v>
      </c>
      <c r="B544" s="47">
        <v>88700</v>
      </c>
      <c r="C544" s="47" t="s">
        <v>50</v>
      </c>
      <c r="D544" s="35">
        <v>2</v>
      </c>
      <c r="E544" s="34" t="s">
        <v>326</v>
      </c>
    </row>
    <row r="545" spans="1:5">
      <c r="A545" s="19" t="str">
        <f t="shared" si="15"/>
        <v>INDEC-GG 88700-31</v>
      </c>
      <c r="B545" s="47">
        <v>88700</v>
      </c>
      <c r="C545" s="47" t="s">
        <v>50</v>
      </c>
      <c r="D545" s="35">
        <v>31</v>
      </c>
      <c r="E545" s="38" t="s">
        <v>327</v>
      </c>
    </row>
    <row r="546" spans="1:5">
      <c r="A546" s="19" t="str">
        <f t="shared" si="15"/>
        <v>INDEC-GG DEP-EQ</v>
      </c>
      <c r="B546" s="47" t="s">
        <v>1126</v>
      </c>
      <c r="C546" s="47"/>
      <c r="D546" s="35"/>
      <c r="E546" s="38" t="s">
        <v>328</v>
      </c>
    </row>
    <row r="547" spans="1:5">
      <c r="A547" s="19" t="str">
        <f t="shared" si="15"/>
        <v>INDEC-GG 88700-1</v>
      </c>
      <c r="B547" s="47">
        <v>88700</v>
      </c>
      <c r="C547" s="47" t="s">
        <v>50</v>
      </c>
      <c r="D547" s="35">
        <v>1</v>
      </c>
      <c r="E547" s="38" t="s">
        <v>329</v>
      </c>
    </row>
    <row r="548" spans="1:5">
      <c r="A548" s="19" t="str">
        <f t="shared" si="15"/>
        <v>INDEC-GG 31210-11</v>
      </c>
      <c r="B548" s="47">
        <v>31210</v>
      </c>
      <c r="C548" s="47" t="s">
        <v>50</v>
      </c>
      <c r="D548" s="35">
        <v>11</v>
      </c>
      <c r="E548" s="38" t="s">
        <v>330</v>
      </c>
    </row>
    <row r="549" spans="1:5">
      <c r="A549" s="19" t="str">
        <f t="shared" si="15"/>
        <v>INDEC-GG 81295-1</v>
      </c>
      <c r="B549" s="47">
        <v>81295</v>
      </c>
      <c r="C549" s="47" t="s">
        <v>50</v>
      </c>
      <c r="D549" s="35">
        <v>1</v>
      </c>
      <c r="E549" s="38" t="s">
        <v>331</v>
      </c>
    </row>
    <row r="550" spans="1:5">
      <c r="A550" s="19" t="str">
        <f t="shared" si="15"/>
        <v>INDEC-GG 81297-1</v>
      </c>
      <c r="B550" s="47">
        <v>81297</v>
      </c>
      <c r="C550" s="47" t="s">
        <v>50</v>
      </c>
      <c r="D550" s="35">
        <v>1</v>
      </c>
      <c r="E550" s="34" t="s">
        <v>332</v>
      </c>
    </row>
    <row r="551" spans="1:5">
      <c r="A551" s="19" t="str">
        <f t="shared" si="15"/>
        <v>INDEC-GG 51560-21</v>
      </c>
      <c r="B551" s="47">
        <v>51560</v>
      </c>
      <c r="C551" s="47" t="s">
        <v>50</v>
      </c>
      <c r="D551" s="35">
        <v>21</v>
      </c>
      <c r="E551" s="38" t="s">
        <v>333</v>
      </c>
    </row>
    <row r="552" spans="1:5">
      <c r="A552" s="19" t="str">
        <f t="shared" si="15"/>
        <v>INDEC-GG 31100-11</v>
      </c>
      <c r="B552" s="47">
        <v>31100</v>
      </c>
      <c r="C552" s="47" t="s">
        <v>50</v>
      </c>
      <c r="D552" s="35">
        <v>11</v>
      </c>
      <c r="E552" s="38" t="s">
        <v>334</v>
      </c>
    </row>
    <row r="553" spans="1:5">
      <c r="A553" s="19" t="str">
        <f t="shared" si="15"/>
        <v>INDEC-GG 53211-11</v>
      </c>
      <c r="B553" s="47">
        <v>53211</v>
      </c>
      <c r="C553" s="47" t="s">
        <v>50</v>
      </c>
      <c r="D553" s="35">
        <v>11</v>
      </c>
      <c r="E553" s="34" t="s">
        <v>335</v>
      </c>
    </row>
    <row r="556" spans="1:5">
      <c r="B556" s="17" t="s">
        <v>733</v>
      </c>
    </row>
    <row r="557" spans="1:5">
      <c r="B557" s="17" t="s">
        <v>734</v>
      </c>
    </row>
    <row r="559" spans="1:5">
      <c r="A559" s="19" t="str">
        <f t="shared" ref="A559:A590" si="16">CONCATENATE("DNV-T I - ",B559)</f>
        <v>DNV-T I - 1</v>
      </c>
      <c r="B559" s="21">
        <v>1</v>
      </c>
      <c r="E559" s="21" t="s">
        <v>272</v>
      </c>
    </row>
    <row r="560" spans="1:5">
      <c r="A560" s="19" t="str">
        <f t="shared" si="16"/>
        <v>DNV-T I - 2</v>
      </c>
      <c r="B560" s="21">
        <v>2</v>
      </c>
      <c r="E560" s="21" t="s">
        <v>735</v>
      </c>
    </row>
    <row r="561" spans="1:5">
      <c r="A561" s="19" t="str">
        <f t="shared" si="16"/>
        <v>DNV-T I - 3</v>
      </c>
      <c r="B561" s="21">
        <v>3</v>
      </c>
      <c r="E561" s="21" t="s">
        <v>736</v>
      </c>
    </row>
    <row r="562" spans="1:5">
      <c r="A562" s="19" t="str">
        <f t="shared" si="16"/>
        <v>DNV-T I - 4</v>
      </c>
      <c r="B562" s="21">
        <v>4</v>
      </c>
      <c r="E562" s="21" t="s">
        <v>737</v>
      </c>
    </row>
    <row r="563" spans="1:5">
      <c r="A563" s="19" t="str">
        <f t="shared" si="16"/>
        <v>DNV-T I - 5</v>
      </c>
      <c r="B563" s="21">
        <v>5</v>
      </c>
      <c r="E563" s="21" t="s">
        <v>738</v>
      </c>
    </row>
    <row r="564" spans="1:5">
      <c r="A564" s="19" t="str">
        <f t="shared" si="16"/>
        <v>DNV-T I - 6</v>
      </c>
      <c r="B564" s="21">
        <v>6</v>
      </c>
      <c r="E564" s="21" t="s">
        <v>739</v>
      </c>
    </row>
    <row r="565" spans="1:5">
      <c r="A565" s="19" t="str">
        <f t="shared" si="16"/>
        <v>DNV-T I - 7</v>
      </c>
      <c r="B565" s="21">
        <v>7</v>
      </c>
      <c r="E565" s="21" t="s">
        <v>740</v>
      </c>
    </row>
    <row r="566" spans="1:5">
      <c r="A566" s="19" t="str">
        <f t="shared" si="16"/>
        <v>DNV-T I - 8</v>
      </c>
      <c r="B566" s="21">
        <v>8</v>
      </c>
      <c r="E566" s="21" t="s">
        <v>741</v>
      </c>
    </row>
    <row r="567" spans="1:5">
      <c r="A567" s="19" t="str">
        <f t="shared" si="16"/>
        <v>DNV-T I - 9</v>
      </c>
      <c r="B567" s="21">
        <v>9</v>
      </c>
      <c r="E567" s="21" t="s">
        <v>742</v>
      </c>
    </row>
    <row r="568" spans="1:5">
      <c r="A568" s="19" t="str">
        <f t="shared" si="16"/>
        <v>DNV-T I - 10</v>
      </c>
      <c r="B568" s="21">
        <v>10</v>
      </c>
      <c r="E568" s="21" t="s">
        <v>743</v>
      </c>
    </row>
    <row r="569" spans="1:5">
      <c r="A569" s="19" t="str">
        <f t="shared" si="16"/>
        <v>DNV-T I - 11</v>
      </c>
      <c r="B569" s="21">
        <v>11</v>
      </c>
      <c r="E569" s="21" t="s">
        <v>744</v>
      </c>
    </row>
    <row r="570" spans="1:5">
      <c r="A570" s="19" t="str">
        <f t="shared" si="16"/>
        <v>DNV-T I - 12</v>
      </c>
      <c r="B570" s="21">
        <v>12</v>
      </c>
      <c r="E570" s="21" t="s">
        <v>745</v>
      </c>
    </row>
    <row r="571" spans="1:5">
      <c r="A571" s="19" t="str">
        <f t="shared" si="16"/>
        <v>DNV-T I - 13</v>
      </c>
      <c r="B571" s="21">
        <v>13</v>
      </c>
      <c r="E571" s="21" t="s">
        <v>746</v>
      </c>
    </row>
    <row r="572" spans="1:5">
      <c r="A572" s="19" t="str">
        <f t="shared" si="16"/>
        <v>DNV-T I - 14</v>
      </c>
      <c r="B572" s="21">
        <v>14</v>
      </c>
      <c r="E572" s="21" t="s">
        <v>747</v>
      </c>
    </row>
    <row r="573" spans="1:5">
      <c r="A573" s="19" t="str">
        <f t="shared" si="16"/>
        <v>DNV-T I - 15</v>
      </c>
      <c r="B573" s="21">
        <v>15</v>
      </c>
      <c r="E573" s="21" t="s">
        <v>748</v>
      </c>
    </row>
    <row r="574" spans="1:5">
      <c r="A574" s="19" t="str">
        <f t="shared" si="16"/>
        <v>DNV-T I - 16</v>
      </c>
      <c r="B574" s="21">
        <v>16</v>
      </c>
      <c r="E574" s="21" t="s">
        <v>749</v>
      </c>
    </row>
    <row r="575" spans="1:5">
      <c r="A575" s="19" t="str">
        <f t="shared" si="16"/>
        <v>DNV-T I - 17</v>
      </c>
      <c r="B575" s="21">
        <v>17</v>
      </c>
      <c r="E575" s="21" t="s">
        <v>750</v>
      </c>
    </row>
    <row r="576" spans="1:5">
      <c r="A576" s="19" t="str">
        <f t="shared" si="16"/>
        <v>DNV-T I - 18</v>
      </c>
      <c r="B576" s="21">
        <v>18</v>
      </c>
      <c r="E576" s="21" t="s">
        <v>751</v>
      </c>
    </row>
    <row r="577" spans="1:5">
      <c r="A577" s="19" t="str">
        <f t="shared" si="16"/>
        <v>DNV-T I - 19</v>
      </c>
      <c r="B577" s="21">
        <v>19</v>
      </c>
      <c r="E577" s="21" t="s">
        <v>752</v>
      </c>
    </row>
    <row r="578" spans="1:5">
      <c r="A578" s="19" t="str">
        <f t="shared" si="16"/>
        <v>DNV-T I - 20</v>
      </c>
      <c r="B578" s="21">
        <v>20</v>
      </c>
      <c r="E578" s="21" t="s">
        <v>753</v>
      </c>
    </row>
    <row r="579" spans="1:5">
      <c r="A579" s="19" t="str">
        <f t="shared" si="16"/>
        <v>DNV-T I - 21</v>
      </c>
      <c r="B579" s="21">
        <v>21</v>
      </c>
      <c r="E579" s="21" t="s">
        <v>754</v>
      </c>
    </row>
    <row r="580" spans="1:5">
      <c r="A580" s="19" t="str">
        <f t="shared" si="16"/>
        <v>DNV-T I - 22</v>
      </c>
      <c r="B580" s="21">
        <v>22</v>
      </c>
      <c r="E580" s="21" t="s">
        <v>755</v>
      </c>
    </row>
    <row r="581" spans="1:5">
      <c r="A581" s="19" t="str">
        <f t="shared" si="16"/>
        <v>DNV-T I - 23</v>
      </c>
      <c r="B581" s="21">
        <v>23</v>
      </c>
      <c r="E581" s="21" t="s">
        <v>756</v>
      </c>
    </row>
    <row r="582" spans="1:5">
      <c r="A582" s="19" t="str">
        <f t="shared" si="16"/>
        <v>DNV-T I - 24</v>
      </c>
      <c r="B582" s="21">
        <v>24</v>
      </c>
      <c r="E582" s="21" t="s">
        <v>757</v>
      </c>
    </row>
    <row r="583" spans="1:5">
      <c r="A583" s="19" t="str">
        <f t="shared" si="16"/>
        <v>DNV-T I - 25</v>
      </c>
      <c r="B583" s="21">
        <v>25</v>
      </c>
      <c r="E583" s="21" t="s">
        <v>758</v>
      </c>
    </row>
    <row r="584" spans="1:5">
      <c r="A584" s="19" t="str">
        <f t="shared" si="16"/>
        <v>DNV-T I - 26</v>
      </c>
      <c r="B584" s="21">
        <v>26</v>
      </c>
      <c r="E584" s="21" t="s">
        <v>759</v>
      </c>
    </row>
    <row r="585" spans="1:5">
      <c r="A585" s="19" t="str">
        <f t="shared" si="16"/>
        <v>DNV-T I - 27</v>
      </c>
      <c r="B585" s="21">
        <v>27</v>
      </c>
      <c r="E585" s="21" t="s">
        <v>760</v>
      </c>
    </row>
    <row r="586" spans="1:5">
      <c r="A586" s="19" t="str">
        <f t="shared" si="16"/>
        <v>DNV-T I - 28</v>
      </c>
      <c r="B586" s="21">
        <v>28</v>
      </c>
      <c r="E586" s="21" t="s">
        <v>761</v>
      </c>
    </row>
    <row r="587" spans="1:5">
      <c r="A587" s="19" t="str">
        <f t="shared" si="16"/>
        <v>DNV-T I - 29</v>
      </c>
      <c r="B587" s="21">
        <v>29</v>
      </c>
      <c r="E587" s="21" t="s">
        <v>762</v>
      </c>
    </row>
    <row r="588" spans="1:5">
      <c r="A588" s="19" t="str">
        <f t="shared" si="16"/>
        <v>DNV-T I - 30</v>
      </c>
      <c r="B588" s="21">
        <v>30</v>
      </c>
      <c r="E588" s="21" t="s">
        <v>763</v>
      </c>
    </row>
    <row r="589" spans="1:5">
      <c r="A589" s="19" t="str">
        <f t="shared" si="16"/>
        <v>DNV-T I - 31</v>
      </c>
      <c r="B589" s="21">
        <v>31</v>
      </c>
      <c r="E589" s="21" t="s">
        <v>764</v>
      </c>
    </row>
    <row r="590" spans="1:5">
      <c r="A590" s="19" t="str">
        <f t="shared" si="16"/>
        <v>DNV-T I - 32</v>
      </c>
      <c r="B590" s="21">
        <v>32</v>
      </c>
      <c r="E590" s="21" t="s">
        <v>765</v>
      </c>
    </row>
    <row r="591" spans="1:5">
      <c r="A591" s="19" t="str">
        <f t="shared" ref="A591:A622" si="17">CONCATENATE("DNV-T I - ",B591)</f>
        <v>DNV-T I - 33</v>
      </c>
      <c r="B591" s="21">
        <v>33</v>
      </c>
      <c r="E591" s="21" t="s">
        <v>766</v>
      </c>
    </row>
    <row r="592" spans="1:5">
      <c r="A592" s="19" t="str">
        <f t="shared" si="17"/>
        <v>DNV-T I - 34</v>
      </c>
      <c r="B592" s="21">
        <v>34</v>
      </c>
      <c r="E592" s="21" t="s">
        <v>767</v>
      </c>
    </row>
    <row r="593" spans="1:5">
      <c r="A593" s="19" t="str">
        <f t="shared" si="17"/>
        <v>DNV-T I - 35</v>
      </c>
      <c r="B593" s="21">
        <v>35</v>
      </c>
      <c r="E593" s="21" t="s">
        <v>768</v>
      </c>
    </row>
    <row r="594" spans="1:5">
      <c r="A594" s="19" t="str">
        <f t="shared" si="17"/>
        <v>DNV-T I - 36</v>
      </c>
      <c r="B594" s="21">
        <v>36</v>
      </c>
      <c r="E594" s="21" t="s">
        <v>769</v>
      </c>
    </row>
    <row r="595" spans="1:5">
      <c r="A595" s="19" t="str">
        <f t="shared" si="17"/>
        <v>DNV-T I - 37</v>
      </c>
      <c r="B595" s="21">
        <v>37</v>
      </c>
      <c r="E595" s="21" t="s">
        <v>770</v>
      </c>
    </row>
    <row r="596" spans="1:5">
      <c r="A596" s="19" t="str">
        <f t="shared" si="17"/>
        <v>DNV-T I - 38</v>
      </c>
      <c r="B596" s="21">
        <v>38</v>
      </c>
      <c r="E596" s="21" t="s">
        <v>771</v>
      </c>
    </row>
    <row r="597" spans="1:5">
      <c r="A597" s="19" t="str">
        <f t="shared" si="17"/>
        <v>DNV-T I - 39</v>
      </c>
      <c r="B597" s="21">
        <v>39</v>
      </c>
      <c r="E597" s="21" t="s">
        <v>772</v>
      </c>
    </row>
    <row r="598" spans="1:5">
      <c r="A598" s="19" t="str">
        <f t="shared" si="17"/>
        <v>DNV-T I - 40</v>
      </c>
      <c r="B598" s="21">
        <v>40</v>
      </c>
      <c r="E598" s="21" t="s">
        <v>773</v>
      </c>
    </row>
    <row r="599" spans="1:5">
      <c r="A599" s="19" t="str">
        <f t="shared" si="17"/>
        <v>DNV-T I - 41</v>
      </c>
      <c r="B599" s="21">
        <v>41</v>
      </c>
      <c r="E599" s="21" t="s">
        <v>774</v>
      </c>
    </row>
    <row r="600" spans="1:5">
      <c r="A600" s="19" t="str">
        <f t="shared" si="17"/>
        <v>DNV-T I - 42</v>
      </c>
      <c r="B600" s="21">
        <v>42</v>
      </c>
      <c r="E600" s="21" t="s">
        <v>775</v>
      </c>
    </row>
    <row r="601" spans="1:5">
      <c r="A601" s="19" t="str">
        <f t="shared" si="17"/>
        <v>DNV-T I - 43</v>
      </c>
      <c r="B601" s="21">
        <v>43</v>
      </c>
      <c r="E601" s="21" t="s">
        <v>776</v>
      </c>
    </row>
    <row r="602" spans="1:5">
      <c r="A602" s="19" t="str">
        <f t="shared" si="17"/>
        <v>DNV-T I - 44</v>
      </c>
      <c r="B602" s="21">
        <v>44</v>
      </c>
      <c r="E602" s="21" t="s">
        <v>777</v>
      </c>
    </row>
    <row r="603" spans="1:5">
      <c r="A603" s="19" t="str">
        <f t="shared" si="17"/>
        <v>DNV-T I - 45</v>
      </c>
      <c r="B603" s="21">
        <v>45</v>
      </c>
      <c r="E603" s="21" t="s">
        <v>778</v>
      </c>
    </row>
    <row r="604" spans="1:5">
      <c r="A604" s="19" t="str">
        <f t="shared" si="17"/>
        <v>DNV-T I - 46</v>
      </c>
      <c r="B604" s="21">
        <v>46</v>
      </c>
      <c r="E604" s="21" t="s">
        <v>779</v>
      </c>
    </row>
    <row r="605" spans="1:5">
      <c r="A605" s="19" t="str">
        <f t="shared" si="17"/>
        <v>DNV-T I - 47</v>
      </c>
      <c r="B605" s="21">
        <v>47</v>
      </c>
      <c r="E605" s="21" t="s">
        <v>780</v>
      </c>
    </row>
    <row r="606" spans="1:5">
      <c r="A606" s="19" t="str">
        <f t="shared" si="17"/>
        <v>DNV-T I - 48</v>
      </c>
      <c r="B606" s="21">
        <v>48</v>
      </c>
      <c r="E606" s="21" t="s">
        <v>781</v>
      </c>
    </row>
    <row r="607" spans="1:5">
      <c r="A607" s="19" t="str">
        <f t="shared" si="17"/>
        <v>DNV-T I - 49</v>
      </c>
      <c r="B607" s="21">
        <v>49</v>
      </c>
      <c r="E607" s="21" t="s">
        <v>782</v>
      </c>
    </row>
    <row r="608" spans="1:5">
      <c r="A608" s="19" t="str">
        <f t="shared" si="17"/>
        <v>DNV-T I - 50</v>
      </c>
      <c r="B608" s="21">
        <v>50</v>
      </c>
      <c r="E608" s="21" t="s">
        <v>783</v>
      </c>
    </row>
    <row r="609" spans="1:5">
      <c r="A609" s="19" t="str">
        <f t="shared" si="17"/>
        <v>DNV-T I - 51</v>
      </c>
      <c r="B609" s="21">
        <v>51</v>
      </c>
      <c r="E609" s="21" t="s">
        <v>784</v>
      </c>
    </row>
    <row r="610" spans="1:5">
      <c r="A610" s="19" t="str">
        <f t="shared" si="17"/>
        <v>DNV-T I - 52</v>
      </c>
      <c r="B610" s="21">
        <v>52</v>
      </c>
      <c r="E610" s="21" t="s">
        <v>785</v>
      </c>
    </row>
    <row r="611" spans="1:5">
      <c r="A611" s="19" t="str">
        <f t="shared" si="17"/>
        <v>DNV-T I - 53</v>
      </c>
      <c r="B611" s="21">
        <v>53</v>
      </c>
      <c r="E611" s="21" t="s">
        <v>786</v>
      </c>
    </row>
    <row r="612" spans="1:5">
      <c r="A612" s="19" t="str">
        <f t="shared" si="17"/>
        <v>DNV-T I - 54</v>
      </c>
      <c r="B612" s="21">
        <v>54</v>
      </c>
      <c r="E612" s="21" t="s">
        <v>787</v>
      </c>
    </row>
    <row r="613" spans="1:5">
      <c r="A613" s="19" t="str">
        <f t="shared" si="17"/>
        <v>DNV-T I - 55</v>
      </c>
      <c r="B613" s="21">
        <v>55</v>
      </c>
      <c r="E613" s="21" t="s">
        <v>788</v>
      </c>
    </row>
    <row r="614" spans="1:5">
      <c r="A614" s="19" t="str">
        <f t="shared" si="17"/>
        <v>DNV-T I - 56</v>
      </c>
      <c r="B614" s="21">
        <v>56</v>
      </c>
      <c r="E614" s="21" t="s">
        <v>789</v>
      </c>
    </row>
    <row r="615" spans="1:5">
      <c r="A615" s="19" t="str">
        <f t="shared" si="17"/>
        <v>DNV-T I - 57</v>
      </c>
      <c r="B615" s="21">
        <v>57</v>
      </c>
      <c r="E615" s="21" t="s">
        <v>790</v>
      </c>
    </row>
    <row r="616" spans="1:5">
      <c r="A616" s="19" t="str">
        <f t="shared" si="17"/>
        <v>DNV-T I - 58</v>
      </c>
      <c r="B616" s="21">
        <v>58</v>
      </c>
      <c r="E616" s="21" t="s">
        <v>791</v>
      </c>
    </row>
    <row r="617" spans="1:5">
      <c r="A617" s="19" t="str">
        <f t="shared" si="17"/>
        <v>DNV-T I - 59</v>
      </c>
      <c r="B617" s="21">
        <v>59</v>
      </c>
      <c r="E617" s="21" t="s">
        <v>792</v>
      </c>
    </row>
    <row r="618" spans="1:5">
      <c r="A618" s="19" t="str">
        <f t="shared" si="17"/>
        <v>DNV-T I - 60</v>
      </c>
      <c r="B618" s="21">
        <v>60</v>
      </c>
      <c r="E618" s="21" t="s">
        <v>793</v>
      </c>
    </row>
    <row r="619" spans="1:5">
      <c r="A619" s="19" t="str">
        <f t="shared" si="17"/>
        <v>DNV-T I - 61</v>
      </c>
      <c r="B619" s="21">
        <v>61</v>
      </c>
      <c r="E619" s="21" t="s">
        <v>794</v>
      </c>
    </row>
    <row r="620" spans="1:5">
      <c r="A620" s="19" t="str">
        <f t="shared" si="17"/>
        <v>DNV-T I - 62</v>
      </c>
      <c r="B620" s="21">
        <v>62</v>
      </c>
      <c r="E620" s="21" t="s">
        <v>795</v>
      </c>
    </row>
    <row r="621" spans="1:5">
      <c r="A621" s="19" t="str">
        <f t="shared" si="17"/>
        <v>DNV-T I - 63</v>
      </c>
      <c r="B621" s="21">
        <v>63</v>
      </c>
      <c r="E621" s="21" t="s">
        <v>796</v>
      </c>
    </row>
    <row r="622" spans="1:5">
      <c r="A622" s="19" t="str">
        <f t="shared" si="17"/>
        <v>DNV-T I - 64</v>
      </c>
      <c r="B622" s="21">
        <v>64</v>
      </c>
      <c r="E622" s="21" t="s">
        <v>797</v>
      </c>
    </row>
    <row r="623" spans="1:5">
      <c r="A623" s="19" t="str">
        <f t="shared" ref="A623:A654" si="18">CONCATENATE("DNV-T I - ",B623)</f>
        <v>DNV-T I - 65</v>
      </c>
      <c r="B623" s="21">
        <v>65</v>
      </c>
      <c r="E623" s="21" t="s">
        <v>798</v>
      </c>
    </row>
    <row r="624" spans="1:5">
      <c r="A624" s="19" t="str">
        <f t="shared" si="18"/>
        <v>DNV-T I - 66</v>
      </c>
      <c r="B624" s="21">
        <v>66</v>
      </c>
      <c r="E624" s="21" t="s">
        <v>799</v>
      </c>
    </row>
    <row r="625" spans="1:5">
      <c r="A625" s="19" t="str">
        <f t="shared" si="18"/>
        <v>DNV-T I - 67</v>
      </c>
      <c r="B625" s="21">
        <v>67</v>
      </c>
      <c r="E625" s="21" t="s">
        <v>800</v>
      </c>
    </row>
    <row r="626" spans="1:5">
      <c r="A626" s="19" t="str">
        <f t="shared" si="18"/>
        <v>DNV-T I - 68</v>
      </c>
      <c r="B626" s="21">
        <v>68</v>
      </c>
      <c r="E626" s="21" t="s">
        <v>801</v>
      </c>
    </row>
    <row r="627" spans="1:5">
      <c r="A627" s="19" t="str">
        <f t="shared" si="18"/>
        <v>DNV-T I - 69</v>
      </c>
      <c r="B627" s="21">
        <v>69</v>
      </c>
      <c r="E627" s="21" t="s">
        <v>802</v>
      </c>
    </row>
    <row r="628" spans="1:5">
      <c r="A628" s="19" t="str">
        <f t="shared" si="18"/>
        <v>DNV-T I - 70</v>
      </c>
      <c r="B628" s="21">
        <v>70</v>
      </c>
      <c r="E628" s="21" t="s">
        <v>803</v>
      </c>
    </row>
    <row r="629" spans="1:5">
      <c r="A629" s="19" t="str">
        <f t="shared" si="18"/>
        <v>DNV-T I - 71</v>
      </c>
      <c r="B629" s="21">
        <v>71</v>
      </c>
      <c r="E629" s="21" t="s">
        <v>804</v>
      </c>
    </row>
    <row r="630" spans="1:5">
      <c r="A630" s="19" t="str">
        <f t="shared" si="18"/>
        <v>DNV-T I - 72</v>
      </c>
      <c r="B630" s="21">
        <v>72</v>
      </c>
      <c r="E630" s="21" t="s">
        <v>805</v>
      </c>
    </row>
    <row r="631" spans="1:5">
      <c r="A631" s="19" t="str">
        <f t="shared" si="18"/>
        <v>DNV-T I - 73</v>
      </c>
      <c r="B631" s="21">
        <v>73</v>
      </c>
      <c r="E631" s="21" t="s">
        <v>806</v>
      </c>
    </row>
    <row r="632" spans="1:5">
      <c r="A632" s="19" t="str">
        <f t="shared" si="18"/>
        <v>DNV-T I - 74</v>
      </c>
      <c r="B632" s="21">
        <v>74</v>
      </c>
      <c r="E632" s="21" t="s">
        <v>807</v>
      </c>
    </row>
    <row r="633" spans="1:5">
      <c r="A633" s="19" t="str">
        <f t="shared" si="18"/>
        <v>DNV-T I - 75</v>
      </c>
      <c r="B633" s="21">
        <v>75</v>
      </c>
      <c r="E633" s="21" t="s">
        <v>808</v>
      </c>
    </row>
    <row r="634" spans="1:5" ht="11.25" customHeight="1">
      <c r="A634" s="19" t="str">
        <f t="shared" si="18"/>
        <v>DNV-T I - 76</v>
      </c>
      <c r="B634" s="21">
        <v>76</v>
      </c>
      <c r="E634" s="21" t="s">
        <v>809</v>
      </c>
    </row>
    <row r="635" spans="1:5" ht="11.25" customHeight="1">
      <c r="A635" s="19" t="str">
        <f t="shared" si="18"/>
        <v xml:space="preserve">DNV-T I - </v>
      </c>
    </row>
    <row r="636" spans="1:5">
      <c r="A636" s="19" t="str">
        <f t="shared" si="18"/>
        <v>DNV-T I - 77</v>
      </c>
      <c r="B636" s="21">
        <v>77</v>
      </c>
      <c r="E636" s="21" t="s">
        <v>810</v>
      </c>
    </row>
    <row r="637" spans="1:5">
      <c r="A637" s="19" t="str">
        <f t="shared" si="18"/>
        <v>DNV-T I - 78</v>
      </c>
      <c r="B637" s="21">
        <v>78</v>
      </c>
      <c r="E637" s="21" t="s">
        <v>811</v>
      </c>
    </row>
    <row r="638" spans="1:5">
      <c r="A638" s="19" t="str">
        <f t="shared" si="18"/>
        <v>DNV-T I - 79</v>
      </c>
      <c r="B638" s="21">
        <v>79</v>
      </c>
      <c r="E638" s="21" t="s">
        <v>812</v>
      </c>
    </row>
    <row r="639" spans="1:5">
      <c r="A639" s="19" t="str">
        <f t="shared" si="18"/>
        <v>DNV-T I - 80</v>
      </c>
      <c r="B639" s="21">
        <v>80</v>
      </c>
      <c r="E639" s="21" t="s">
        <v>813</v>
      </c>
    </row>
    <row r="640" spans="1:5">
      <c r="A640" s="19" t="str">
        <f t="shared" si="18"/>
        <v>DNV-T I - 81</v>
      </c>
      <c r="B640" s="21">
        <v>81</v>
      </c>
      <c r="E640" s="21" t="s">
        <v>814</v>
      </c>
    </row>
    <row r="641" spans="1:5">
      <c r="A641" s="19" t="str">
        <f t="shared" si="18"/>
        <v>DNV-T I - 82</v>
      </c>
      <c r="B641" s="21">
        <v>82</v>
      </c>
      <c r="E641" s="21" t="s">
        <v>815</v>
      </c>
    </row>
    <row r="642" spans="1:5">
      <c r="A642" s="19" t="str">
        <f t="shared" si="18"/>
        <v>DNV-T I - 83</v>
      </c>
      <c r="B642" s="21">
        <v>83</v>
      </c>
      <c r="E642" s="21" t="s">
        <v>816</v>
      </c>
    </row>
    <row r="643" spans="1:5" ht="11.25" customHeight="1">
      <c r="A643" s="19" t="str">
        <f t="shared" si="18"/>
        <v>DNV-T I - 84</v>
      </c>
      <c r="B643" s="21">
        <v>84</v>
      </c>
      <c r="E643" s="21" t="s">
        <v>817</v>
      </c>
    </row>
    <row r="644" spans="1:5" ht="11.25" customHeight="1">
      <c r="A644" s="19" t="str">
        <f t="shared" si="18"/>
        <v xml:space="preserve">DNV-T I - </v>
      </c>
    </row>
    <row r="645" spans="1:5" ht="11.25" customHeight="1">
      <c r="A645" s="19" t="str">
        <f t="shared" si="18"/>
        <v>DNV-T I - 85</v>
      </c>
      <c r="B645" s="21">
        <v>85</v>
      </c>
      <c r="E645" s="21" t="s">
        <v>818</v>
      </c>
    </row>
    <row r="646" spans="1:5" ht="11.25" customHeight="1">
      <c r="A646" s="19" t="str">
        <f t="shared" si="18"/>
        <v xml:space="preserve">DNV-T I - </v>
      </c>
    </row>
    <row r="647" spans="1:5">
      <c r="A647" s="19" t="str">
        <f t="shared" si="18"/>
        <v>DNV-T I - 86</v>
      </c>
      <c r="B647" s="21">
        <v>86</v>
      </c>
      <c r="E647" s="21" t="s">
        <v>819</v>
      </c>
    </row>
    <row r="648" spans="1:5">
      <c r="A648" s="19" t="str">
        <f t="shared" si="18"/>
        <v>DNV-T I - 86.1</v>
      </c>
      <c r="B648" s="21" t="s">
        <v>820</v>
      </c>
      <c r="E648" s="21" t="s">
        <v>821</v>
      </c>
    </row>
    <row r="649" spans="1:5">
      <c r="A649" s="19" t="str">
        <f t="shared" si="18"/>
        <v>DNV-T I - 86.1.1</v>
      </c>
      <c r="B649" s="21" t="s">
        <v>822</v>
      </c>
      <c r="E649" s="21" t="s">
        <v>823</v>
      </c>
    </row>
    <row r="650" spans="1:5">
      <c r="A650" s="19" t="str">
        <f t="shared" si="18"/>
        <v>DNV-T I - 86.1.2</v>
      </c>
      <c r="B650" s="21" t="s">
        <v>824</v>
      </c>
      <c r="E650" s="21" t="s">
        <v>825</v>
      </c>
    </row>
    <row r="651" spans="1:5">
      <c r="A651" s="19" t="str">
        <f t="shared" si="18"/>
        <v>DNV-T I - 86.1.3</v>
      </c>
      <c r="B651" s="21" t="s">
        <v>826</v>
      </c>
      <c r="E651" s="21" t="s">
        <v>827</v>
      </c>
    </row>
    <row r="652" spans="1:5">
      <c r="A652" s="19" t="str">
        <f t="shared" si="18"/>
        <v>DNV-T I - 86.1.4</v>
      </c>
      <c r="B652" s="21" t="s">
        <v>828</v>
      </c>
      <c r="E652" s="21" t="s">
        <v>829</v>
      </c>
    </row>
    <row r="653" spans="1:5">
      <c r="A653" s="19" t="str">
        <f t="shared" si="18"/>
        <v>DNV-T I - 86.1.5</v>
      </c>
      <c r="B653" s="21" t="s">
        <v>830</v>
      </c>
      <c r="E653" s="21" t="s">
        <v>831</v>
      </c>
    </row>
    <row r="654" spans="1:5">
      <c r="A654" s="19" t="str">
        <f t="shared" si="18"/>
        <v>DNV-T I - 86.2</v>
      </c>
      <c r="B654" s="21" t="s">
        <v>832</v>
      </c>
      <c r="E654" s="21" t="s">
        <v>833</v>
      </c>
    </row>
    <row r="655" spans="1:5">
      <c r="A655" s="19" t="str">
        <f t="shared" ref="A655:A679" si="19">CONCATENATE("DNV-T I - ",B655)</f>
        <v>DNV-T I - 86.2.1</v>
      </c>
      <c r="B655" s="21" t="s">
        <v>834</v>
      </c>
      <c r="E655" s="21" t="s">
        <v>823</v>
      </c>
    </row>
    <row r="656" spans="1:5">
      <c r="A656" s="19" t="str">
        <f t="shared" si="19"/>
        <v>DNV-T I - 86.2.2</v>
      </c>
      <c r="B656" s="21" t="s">
        <v>835</v>
      </c>
      <c r="E656" s="21" t="s">
        <v>836</v>
      </c>
    </row>
    <row r="657" spans="1:5">
      <c r="A657" s="19" t="str">
        <f t="shared" si="19"/>
        <v>DNV-T I - 86.2.3</v>
      </c>
      <c r="B657" s="21" t="s">
        <v>837</v>
      </c>
      <c r="E657" s="21" t="s">
        <v>825</v>
      </c>
    </row>
    <row r="658" spans="1:5">
      <c r="A658" s="19" t="str">
        <f t="shared" si="19"/>
        <v>DNV-T I - 86.2.4</v>
      </c>
      <c r="B658" s="21" t="s">
        <v>838</v>
      </c>
      <c r="E658" s="21" t="s">
        <v>827</v>
      </c>
    </row>
    <row r="659" spans="1:5">
      <c r="A659" s="19" t="str">
        <f t="shared" si="19"/>
        <v>DNV-T I - 86.2.5</v>
      </c>
      <c r="B659" s="21" t="s">
        <v>839</v>
      </c>
      <c r="E659" s="21" t="s">
        <v>829</v>
      </c>
    </row>
    <row r="660" spans="1:5">
      <c r="A660" s="19" t="str">
        <f t="shared" si="19"/>
        <v>DNV-T I - 86.2.6</v>
      </c>
      <c r="B660" s="21" t="s">
        <v>840</v>
      </c>
      <c r="E660" s="21" t="s">
        <v>831</v>
      </c>
    </row>
    <row r="661" spans="1:5">
      <c r="A661" s="19" t="str">
        <f t="shared" si="19"/>
        <v>DNV-T I - 87</v>
      </c>
      <c r="B661" s="21">
        <v>87</v>
      </c>
      <c r="E661" s="21" t="s">
        <v>841</v>
      </c>
    </row>
    <row r="662" spans="1:5">
      <c r="A662" s="19" t="str">
        <f t="shared" si="19"/>
        <v>DNV-T I - 88</v>
      </c>
      <c r="B662" s="21">
        <v>88</v>
      </c>
      <c r="E662" s="21" t="s">
        <v>842</v>
      </c>
    </row>
    <row r="663" spans="1:5">
      <c r="A663" s="19" t="str">
        <f t="shared" si="19"/>
        <v>DNV-T I - 89</v>
      </c>
      <c r="B663" s="21">
        <v>89</v>
      </c>
      <c r="E663" s="21" t="s">
        <v>843</v>
      </c>
    </row>
    <row r="664" spans="1:5">
      <c r="A664" s="19" t="str">
        <f t="shared" si="19"/>
        <v>DNV-T I - 90</v>
      </c>
      <c r="B664" s="21">
        <v>90</v>
      </c>
      <c r="E664" s="21" t="s">
        <v>844</v>
      </c>
    </row>
    <row r="665" spans="1:5">
      <c r="A665" s="19" t="str">
        <f t="shared" si="19"/>
        <v>DNV-T I - 91</v>
      </c>
      <c r="B665" s="21">
        <v>91</v>
      </c>
      <c r="E665" s="21" t="s">
        <v>845</v>
      </c>
    </row>
    <row r="666" spans="1:5">
      <c r="A666" s="19" t="str">
        <f t="shared" si="19"/>
        <v>DNV-T I - 92</v>
      </c>
      <c r="B666" s="21">
        <v>92</v>
      </c>
      <c r="E666" s="21" t="s">
        <v>846</v>
      </c>
    </row>
    <row r="667" spans="1:5">
      <c r="A667" s="19" t="str">
        <f t="shared" si="19"/>
        <v>DNV-T I - 93</v>
      </c>
      <c r="B667" s="21">
        <v>93</v>
      </c>
      <c r="E667" s="21" t="s">
        <v>847</v>
      </c>
    </row>
    <row r="668" spans="1:5">
      <c r="A668" s="19" t="str">
        <f t="shared" si="19"/>
        <v>DNV-T I - 94</v>
      </c>
      <c r="B668" s="21">
        <v>94</v>
      </c>
      <c r="E668" s="21" t="s">
        <v>848</v>
      </c>
    </row>
    <row r="669" spans="1:5">
      <c r="A669" s="19" t="str">
        <f t="shared" si="19"/>
        <v>DNV-T I - 95</v>
      </c>
      <c r="B669" s="21">
        <v>95</v>
      </c>
      <c r="E669" s="21" t="s">
        <v>849</v>
      </c>
    </row>
    <row r="670" spans="1:5">
      <c r="A670" s="19" t="str">
        <f t="shared" si="19"/>
        <v>DNV-T I - 96</v>
      </c>
      <c r="B670" s="21">
        <v>96</v>
      </c>
      <c r="E670" s="21" t="s">
        <v>850</v>
      </c>
    </row>
    <row r="671" spans="1:5">
      <c r="A671" s="19" t="str">
        <f t="shared" si="19"/>
        <v>DNV-T I - 97</v>
      </c>
      <c r="B671" s="21">
        <v>97</v>
      </c>
      <c r="E671" s="21" t="s">
        <v>851</v>
      </c>
    </row>
    <row r="672" spans="1:5">
      <c r="A672" s="19" t="str">
        <f t="shared" si="19"/>
        <v>DNV-T I - 98</v>
      </c>
      <c r="B672" s="21">
        <v>98</v>
      </c>
      <c r="E672" s="21" t="s">
        <v>852</v>
      </c>
    </row>
    <row r="673" spans="1:7">
      <c r="A673" s="19" t="str">
        <f t="shared" si="19"/>
        <v>DNV-T I - 99</v>
      </c>
      <c r="B673" s="21">
        <v>99</v>
      </c>
      <c r="E673" s="21" t="s">
        <v>853</v>
      </c>
    </row>
    <row r="674" spans="1:7">
      <c r="A674" s="19" t="str">
        <f t="shared" si="19"/>
        <v>DNV-T I - 100</v>
      </c>
      <c r="B674" s="21">
        <v>100</v>
      </c>
      <c r="E674" s="21" t="s">
        <v>854</v>
      </c>
    </row>
    <row r="675" spans="1:7">
      <c r="A675" s="19" t="str">
        <f t="shared" si="19"/>
        <v>DNV-T I - 101</v>
      </c>
      <c r="B675" s="21">
        <v>101</v>
      </c>
      <c r="E675" s="21" t="s">
        <v>855</v>
      </c>
    </row>
    <row r="676" spans="1:7">
      <c r="A676" s="19" t="str">
        <f t="shared" si="19"/>
        <v>DNV-T I - 102</v>
      </c>
      <c r="B676" s="21">
        <v>102</v>
      </c>
      <c r="E676" s="21" t="s">
        <v>856</v>
      </c>
    </row>
    <row r="677" spans="1:7">
      <c r="A677" s="19" t="str">
        <f t="shared" si="19"/>
        <v>DNV-T I - 103</v>
      </c>
      <c r="B677" s="21">
        <v>103</v>
      </c>
      <c r="E677" s="21" t="s">
        <v>857</v>
      </c>
    </row>
    <row r="678" spans="1:7">
      <c r="A678" s="19" t="str">
        <f t="shared" si="19"/>
        <v>DNV-T I - 104</v>
      </c>
      <c r="B678" s="21">
        <v>104</v>
      </c>
      <c r="E678" s="21" t="s">
        <v>858</v>
      </c>
    </row>
    <row r="679" spans="1:7">
      <c r="A679" s="19" t="str">
        <f t="shared" si="19"/>
        <v>DNV-T I - 105</v>
      </c>
      <c r="B679" s="21">
        <v>105</v>
      </c>
      <c r="E679" s="21" t="s">
        <v>859</v>
      </c>
    </row>
    <row r="681" spans="1:7" ht="12.75">
      <c r="A681" s="66"/>
      <c r="B681" s="17" t="s">
        <v>860</v>
      </c>
      <c r="C681" s="17"/>
      <c r="D681" s="65"/>
      <c r="E681" s="66"/>
      <c r="F681" s="66"/>
      <c r="G681" s="66"/>
    </row>
    <row r="682" spans="1:7">
      <c r="A682" s="19" t="str">
        <f t="shared" ref="A682:A716" si="20">CONCATENATE("DNV-TRC - ",E682)</f>
        <v>DNV-TRC - 1</v>
      </c>
      <c r="E682" s="67">
        <v>1</v>
      </c>
    </row>
    <row r="683" spans="1:7">
      <c r="A683" s="19" t="str">
        <f t="shared" si="20"/>
        <v>DNV-TRC - 1,5</v>
      </c>
      <c r="E683" s="67">
        <v>1.5</v>
      </c>
    </row>
    <row r="684" spans="1:7">
      <c r="A684" s="19" t="str">
        <f t="shared" si="20"/>
        <v>DNV-TRC - 2</v>
      </c>
      <c r="E684" s="67">
        <v>2</v>
      </c>
    </row>
    <row r="685" spans="1:7">
      <c r="A685" s="19" t="str">
        <f t="shared" si="20"/>
        <v>DNV-TRC - 2,5</v>
      </c>
      <c r="E685" s="67">
        <v>2.5</v>
      </c>
    </row>
    <row r="686" spans="1:7">
      <c r="A686" s="19" t="str">
        <f t="shared" si="20"/>
        <v>DNV-TRC - 3</v>
      </c>
      <c r="E686" s="67">
        <v>3</v>
      </c>
    </row>
    <row r="687" spans="1:7">
      <c r="A687" s="19" t="str">
        <f t="shared" si="20"/>
        <v>DNV-TRC - 3,5</v>
      </c>
      <c r="E687" s="67">
        <v>3.5</v>
      </c>
    </row>
    <row r="688" spans="1:7">
      <c r="A688" s="19" t="str">
        <f t="shared" si="20"/>
        <v>DNV-TRC - 4</v>
      </c>
      <c r="E688" s="67">
        <v>4</v>
      </c>
    </row>
    <row r="689" spans="1:5">
      <c r="A689" s="19" t="str">
        <f t="shared" si="20"/>
        <v>DNV-TRC - 4,5</v>
      </c>
      <c r="E689" s="67">
        <v>4.5</v>
      </c>
    </row>
    <row r="690" spans="1:5">
      <c r="A690" s="19" t="str">
        <f t="shared" si="20"/>
        <v>DNV-TRC - 5</v>
      </c>
      <c r="E690" s="67">
        <v>5</v>
      </c>
    </row>
    <row r="691" spans="1:5">
      <c r="A691" s="19" t="str">
        <f t="shared" si="20"/>
        <v>DNV-TRC - 6</v>
      </c>
      <c r="E691" s="67">
        <v>6</v>
      </c>
    </row>
    <row r="692" spans="1:5">
      <c r="A692" s="19" t="str">
        <f t="shared" si="20"/>
        <v>DNV-TRC - 7</v>
      </c>
      <c r="E692" s="67">
        <v>7</v>
      </c>
    </row>
    <row r="693" spans="1:5">
      <c r="A693" s="19" t="str">
        <f t="shared" si="20"/>
        <v>DNV-TRC - 8</v>
      </c>
      <c r="E693" s="67">
        <v>8</v>
      </c>
    </row>
    <row r="694" spans="1:5">
      <c r="A694" s="19" t="str">
        <f t="shared" si="20"/>
        <v>DNV-TRC - 9</v>
      </c>
      <c r="E694" s="67">
        <v>9</v>
      </c>
    </row>
    <row r="695" spans="1:5">
      <c r="A695" s="19" t="str">
        <f t="shared" si="20"/>
        <v>DNV-TRC - 10</v>
      </c>
      <c r="E695" s="67">
        <v>10</v>
      </c>
    </row>
    <row r="696" spans="1:5">
      <c r="A696" s="19" t="str">
        <f t="shared" si="20"/>
        <v>DNV-TRC - 12</v>
      </c>
      <c r="E696" s="67">
        <v>12</v>
      </c>
    </row>
    <row r="697" spans="1:5">
      <c r="A697" s="19" t="str">
        <f t="shared" si="20"/>
        <v>DNV-TRC - 15</v>
      </c>
      <c r="E697" s="67">
        <v>15</v>
      </c>
    </row>
    <row r="698" spans="1:5">
      <c r="A698" s="19" t="str">
        <f t="shared" si="20"/>
        <v>DNV-TRC - 17</v>
      </c>
      <c r="E698" s="67">
        <v>17</v>
      </c>
    </row>
    <row r="699" spans="1:5">
      <c r="A699" s="19" t="str">
        <f t="shared" si="20"/>
        <v>DNV-TRC - 19</v>
      </c>
      <c r="E699" s="67">
        <v>19</v>
      </c>
    </row>
    <row r="700" spans="1:5">
      <c r="A700" s="19" t="str">
        <f t="shared" si="20"/>
        <v>DNV-TRC - 20</v>
      </c>
      <c r="E700" s="67">
        <v>20</v>
      </c>
    </row>
    <row r="701" spans="1:5">
      <c r="A701" s="19" t="str">
        <f t="shared" si="20"/>
        <v>DNV-TRC - 25</v>
      </c>
      <c r="E701" s="67">
        <v>25</v>
      </c>
    </row>
    <row r="702" spans="1:5">
      <c r="A702" s="19" t="str">
        <f t="shared" si="20"/>
        <v>DNV-TRC - 30</v>
      </c>
      <c r="E702" s="67">
        <v>30</v>
      </c>
    </row>
    <row r="703" spans="1:5">
      <c r="A703" s="19" t="str">
        <f t="shared" si="20"/>
        <v>DNV-TRC - 35</v>
      </c>
      <c r="E703" s="67">
        <v>35</v>
      </c>
    </row>
    <row r="704" spans="1:5">
      <c r="A704" s="19" t="str">
        <f t="shared" si="20"/>
        <v>DNV-TRC - 40</v>
      </c>
      <c r="E704" s="67">
        <v>40</v>
      </c>
    </row>
    <row r="705" spans="1:7">
      <c r="A705" s="19" t="str">
        <f t="shared" si="20"/>
        <v>DNV-TRC - 45</v>
      </c>
      <c r="E705" s="67">
        <v>45</v>
      </c>
    </row>
    <row r="706" spans="1:7">
      <c r="A706" s="19" t="str">
        <f t="shared" si="20"/>
        <v>DNV-TRC - 50</v>
      </c>
      <c r="E706" s="67">
        <v>50</v>
      </c>
    </row>
    <row r="707" spans="1:7">
      <c r="A707" s="19" t="str">
        <f t="shared" si="20"/>
        <v>DNV-TRC - 55</v>
      </c>
      <c r="E707" s="67">
        <v>55</v>
      </c>
    </row>
    <row r="708" spans="1:7">
      <c r="A708" s="19" t="str">
        <f t="shared" si="20"/>
        <v>DNV-TRC - 60</v>
      </c>
      <c r="E708" s="67">
        <v>60</v>
      </c>
    </row>
    <row r="709" spans="1:7">
      <c r="A709" s="19" t="str">
        <f t="shared" si="20"/>
        <v>DNV-TRC - 65</v>
      </c>
      <c r="E709" s="67">
        <v>65</v>
      </c>
    </row>
    <row r="710" spans="1:7">
      <c r="A710" s="19" t="str">
        <f t="shared" si="20"/>
        <v>DNV-TRC - 70</v>
      </c>
      <c r="E710" s="67">
        <v>70</v>
      </c>
    </row>
    <row r="711" spans="1:7">
      <c r="A711" s="19" t="str">
        <f t="shared" si="20"/>
        <v>DNV-TRC - 75</v>
      </c>
      <c r="E711" s="67">
        <v>75</v>
      </c>
    </row>
    <row r="712" spans="1:7">
      <c r="A712" s="19" t="str">
        <f t="shared" si="20"/>
        <v>DNV-TRC - 80</v>
      </c>
      <c r="E712" s="67">
        <v>80</v>
      </c>
    </row>
    <row r="713" spans="1:7">
      <c r="A713" s="19" t="str">
        <f t="shared" si="20"/>
        <v>DNV-TRC - 85</v>
      </c>
      <c r="E713" s="67">
        <v>85</v>
      </c>
    </row>
    <row r="714" spans="1:7">
      <c r="A714" s="19" t="str">
        <f t="shared" si="20"/>
        <v>DNV-TRC - 90</v>
      </c>
      <c r="E714" s="67">
        <v>90</v>
      </c>
    </row>
    <row r="715" spans="1:7">
      <c r="A715" s="19" t="str">
        <f t="shared" si="20"/>
        <v>DNV-TRC - 95</v>
      </c>
      <c r="E715" s="67">
        <v>95</v>
      </c>
    </row>
    <row r="716" spans="1:7">
      <c r="A716" s="19" t="str">
        <f t="shared" si="20"/>
        <v>DNV-TRC - 100</v>
      </c>
      <c r="E716" s="67">
        <v>100</v>
      </c>
    </row>
    <row r="717" spans="1:7">
      <c r="A717" s="19"/>
      <c r="E717" s="67"/>
    </row>
    <row r="719" spans="1:7">
      <c r="A719" s="17"/>
      <c r="B719" s="17" t="s">
        <v>861</v>
      </c>
      <c r="C719" s="17"/>
      <c r="D719" s="18"/>
      <c r="E719" s="17"/>
      <c r="F719" s="17"/>
      <c r="G719" s="17"/>
    </row>
    <row r="720" spans="1:7">
      <c r="A720" s="19" t="str">
        <f t="shared" ref="A720:A754" si="21">CONCATENATE("DNV-TRCA - ",E720)</f>
        <v>DNV-TRCA - 55</v>
      </c>
      <c r="E720" s="67">
        <v>55</v>
      </c>
    </row>
    <row r="721" spans="1:5">
      <c r="A721" s="19" t="str">
        <f t="shared" si="21"/>
        <v>DNV-TRCA - 60</v>
      </c>
      <c r="E721" s="67">
        <v>60</v>
      </c>
    </row>
    <row r="722" spans="1:5">
      <c r="A722" s="19" t="str">
        <f t="shared" si="21"/>
        <v>DNV-TRCA - 65</v>
      </c>
      <c r="E722" s="67">
        <v>65</v>
      </c>
    </row>
    <row r="723" spans="1:5">
      <c r="A723" s="19" t="str">
        <f t="shared" si="21"/>
        <v>DNV-TRCA - 70</v>
      </c>
      <c r="E723" s="67">
        <v>70</v>
      </c>
    </row>
    <row r="724" spans="1:5">
      <c r="A724" s="19" t="str">
        <f t="shared" si="21"/>
        <v>DNV-TRCA - 75</v>
      </c>
      <c r="E724" s="67">
        <v>75</v>
      </c>
    </row>
    <row r="725" spans="1:5">
      <c r="A725" s="19" t="str">
        <f t="shared" si="21"/>
        <v>DNV-TRCA - 80</v>
      </c>
      <c r="E725" s="67">
        <v>80</v>
      </c>
    </row>
    <row r="726" spans="1:5">
      <c r="A726" s="19" t="str">
        <f t="shared" si="21"/>
        <v>DNV-TRCA - 85</v>
      </c>
      <c r="E726" s="67">
        <v>85</v>
      </c>
    </row>
    <row r="727" spans="1:5">
      <c r="A727" s="19" t="str">
        <f t="shared" si="21"/>
        <v>DNV-TRCA - 90</v>
      </c>
      <c r="E727" s="67">
        <v>90</v>
      </c>
    </row>
    <row r="728" spans="1:5">
      <c r="A728" s="19" t="str">
        <f t="shared" si="21"/>
        <v>DNV-TRCA - 95</v>
      </c>
      <c r="E728" s="67">
        <v>95</v>
      </c>
    </row>
    <row r="729" spans="1:5">
      <c r="A729" s="19" t="str">
        <f t="shared" si="21"/>
        <v>DNV-TRCA - 100</v>
      </c>
      <c r="E729" s="67">
        <v>100</v>
      </c>
    </row>
    <row r="730" spans="1:5">
      <c r="A730" s="19" t="str">
        <f t="shared" si="21"/>
        <v>DNV-TRCA - 105</v>
      </c>
      <c r="E730" s="67">
        <v>105</v>
      </c>
    </row>
    <row r="731" spans="1:5">
      <c r="A731" s="19" t="str">
        <f t="shared" si="21"/>
        <v>DNV-TRCA - 110</v>
      </c>
      <c r="E731" s="67">
        <v>110</v>
      </c>
    </row>
    <row r="732" spans="1:5">
      <c r="A732" s="19" t="str">
        <f t="shared" si="21"/>
        <v>DNV-TRCA - 120</v>
      </c>
      <c r="E732" s="67">
        <v>120</v>
      </c>
    </row>
    <row r="733" spans="1:5">
      <c r="A733" s="19" t="str">
        <f t="shared" si="21"/>
        <v>DNV-TRCA - 130</v>
      </c>
      <c r="E733" s="67">
        <v>130</v>
      </c>
    </row>
    <row r="734" spans="1:5">
      <c r="A734" s="19" t="str">
        <f t="shared" si="21"/>
        <v>DNV-TRCA - 140</v>
      </c>
      <c r="E734" s="67">
        <v>140</v>
      </c>
    </row>
    <row r="735" spans="1:5">
      <c r="A735" s="19" t="str">
        <f t="shared" si="21"/>
        <v>DNV-TRCA - 150</v>
      </c>
      <c r="E735" s="67">
        <v>150</v>
      </c>
    </row>
    <row r="736" spans="1:5">
      <c r="A736" s="19" t="str">
        <f t="shared" si="21"/>
        <v>DNV-TRCA - 160</v>
      </c>
      <c r="E736" s="67">
        <v>160</v>
      </c>
    </row>
    <row r="737" spans="1:5">
      <c r="A737" s="19" t="str">
        <f t="shared" si="21"/>
        <v>DNV-TRCA - 170</v>
      </c>
      <c r="E737" s="67">
        <v>170</v>
      </c>
    </row>
    <row r="738" spans="1:5">
      <c r="A738" s="19" t="str">
        <f t="shared" si="21"/>
        <v>DNV-TRCA - 180</v>
      </c>
      <c r="E738" s="67">
        <v>180</v>
      </c>
    </row>
    <row r="739" spans="1:5">
      <c r="A739" s="19" t="str">
        <f t="shared" si="21"/>
        <v>DNV-TRCA - 200</v>
      </c>
      <c r="E739" s="67">
        <v>200</v>
      </c>
    </row>
    <row r="740" spans="1:5">
      <c r="A740" s="19" t="str">
        <f t="shared" si="21"/>
        <v>DNV-TRCA - 225</v>
      </c>
      <c r="E740" s="67">
        <v>225</v>
      </c>
    </row>
    <row r="741" spans="1:5">
      <c r="A741" s="19" t="str">
        <f t="shared" si="21"/>
        <v>DNV-TRCA - 250</v>
      </c>
      <c r="E741" s="67">
        <v>250</v>
      </c>
    </row>
    <row r="742" spans="1:5">
      <c r="A742" s="19" t="str">
        <f t="shared" si="21"/>
        <v>DNV-TRCA - 275</v>
      </c>
      <c r="E742" s="67">
        <v>275</v>
      </c>
    </row>
    <row r="743" spans="1:5">
      <c r="A743" s="19" t="str">
        <f t="shared" si="21"/>
        <v>DNV-TRCA - 300</v>
      </c>
      <c r="E743" s="67">
        <v>300</v>
      </c>
    </row>
    <row r="744" spans="1:5">
      <c r="A744" s="19" t="str">
        <f t="shared" si="21"/>
        <v>DNV-TRCA - 325</v>
      </c>
      <c r="E744" s="67">
        <v>325</v>
      </c>
    </row>
    <row r="745" spans="1:5">
      <c r="A745" s="19" t="str">
        <f t="shared" si="21"/>
        <v>DNV-TRCA - 350</v>
      </c>
      <c r="E745" s="67">
        <v>350</v>
      </c>
    </row>
    <row r="746" spans="1:5">
      <c r="A746" s="19" t="str">
        <f t="shared" si="21"/>
        <v>DNV-TRCA - 375</v>
      </c>
      <c r="E746" s="67">
        <v>375</v>
      </c>
    </row>
    <row r="747" spans="1:5">
      <c r="A747" s="19" t="str">
        <f t="shared" si="21"/>
        <v>DNV-TRCA - 400</v>
      </c>
      <c r="E747" s="67">
        <v>400</v>
      </c>
    </row>
    <row r="748" spans="1:5">
      <c r="A748" s="19" t="str">
        <f t="shared" si="21"/>
        <v>DNV-TRCA - 425</v>
      </c>
      <c r="E748" s="67">
        <v>425</v>
      </c>
    </row>
    <row r="749" spans="1:5">
      <c r="A749" s="19" t="str">
        <f t="shared" si="21"/>
        <v>DNV-TRCA - 450</v>
      </c>
      <c r="E749" s="67">
        <v>450</v>
      </c>
    </row>
    <row r="750" spans="1:5">
      <c r="A750" s="19" t="str">
        <f t="shared" si="21"/>
        <v>DNV-TRCA - 475</v>
      </c>
      <c r="E750" s="67">
        <v>475</v>
      </c>
    </row>
    <row r="751" spans="1:5">
      <c r="A751" s="19" t="str">
        <f t="shared" si="21"/>
        <v>DNV-TRCA - 500</v>
      </c>
      <c r="E751" s="67">
        <v>500</v>
      </c>
    </row>
    <row r="752" spans="1:5">
      <c r="A752" s="19" t="str">
        <f t="shared" si="21"/>
        <v>DNV-TRCA - 600</v>
      </c>
      <c r="E752" s="67">
        <v>600</v>
      </c>
    </row>
    <row r="753" spans="1:5">
      <c r="A753" s="19" t="str">
        <f t="shared" si="21"/>
        <v>DNV-TRCA - 800</v>
      </c>
      <c r="E753" s="67">
        <v>800</v>
      </c>
    </row>
    <row r="754" spans="1:5">
      <c r="A754" s="19" t="str">
        <f t="shared" si="21"/>
        <v>DNV-TRCA - 1000</v>
      </c>
      <c r="E754" s="67">
        <v>1000</v>
      </c>
    </row>
    <row r="759" spans="1:5">
      <c r="B759" s="17" t="s">
        <v>862</v>
      </c>
    </row>
    <row r="761" spans="1:5">
      <c r="B761" s="21" t="s">
        <v>47</v>
      </c>
      <c r="C761" s="21" t="s">
        <v>863</v>
      </c>
    </row>
    <row r="762" spans="1:5">
      <c r="A762" s="19" t="str">
        <f>CONCATENATE("IIEE-SJ - ",B762)</f>
        <v>IIEE-SJ - 1</v>
      </c>
      <c r="B762" s="21">
        <v>1</v>
      </c>
      <c r="E762" s="21" t="s">
        <v>864</v>
      </c>
    </row>
    <row r="763" spans="1:5">
      <c r="A763" s="19" t="str">
        <f>CONCATENATE("IIEE-SJ - ",B763)</f>
        <v>IIEE-SJ - 101000</v>
      </c>
      <c r="B763" s="21">
        <v>101000</v>
      </c>
      <c r="E763" s="21" t="s">
        <v>730</v>
      </c>
    </row>
    <row r="764" spans="1:5">
      <c r="A764" s="19" t="str">
        <f>CONCATENATE("IIEE-SJ - ",B764)</f>
        <v>IIEE-SJ - 102000</v>
      </c>
      <c r="B764" s="21">
        <v>102000</v>
      </c>
      <c r="E764" s="21" t="s">
        <v>731</v>
      </c>
    </row>
    <row r="765" spans="1:5">
      <c r="A765" s="19" t="str">
        <f>CONCATENATE("IIEE-SJ - ",B765)</f>
        <v>IIEE-SJ - 103000</v>
      </c>
      <c r="B765" s="21">
        <v>103000</v>
      </c>
      <c r="E765" s="21" t="s">
        <v>732</v>
      </c>
    </row>
    <row r="766" spans="1:5">
      <c r="A766" s="19"/>
    </row>
    <row r="767" spans="1:5">
      <c r="A767" s="19" t="str">
        <f>CONCATENATE("IIEE-SJ - ",B767)</f>
        <v>IIEE-SJ - 2</v>
      </c>
      <c r="B767" s="21">
        <v>2</v>
      </c>
      <c r="E767" s="21" t="s">
        <v>865</v>
      </c>
    </row>
    <row r="768" spans="1:5">
      <c r="A768" s="19"/>
    </row>
    <row r="769" spans="1:5">
      <c r="A769" s="19" t="str">
        <f>CONCATENATE("IIEE-SJ - ",B769)</f>
        <v>IIEE-SJ - 201</v>
      </c>
      <c r="B769" s="21">
        <v>201</v>
      </c>
      <c r="E769" s="21" t="s">
        <v>866</v>
      </c>
    </row>
    <row r="770" spans="1:5">
      <c r="A770" s="19" t="str">
        <f>CONCATENATE("IIEE-SJ - ",B770)</f>
        <v>IIEE-SJ - 201001</v>
      </c>
      <c r="B770" s="21">
        <v>201001</v>
      </c>
      <c r="E770" s="21" t="s">
        <v>588</v>
      </c>
    </row>
    <row r="771" spans="1:5">
      <c r="A771" s="19" t="str">
        <f>CONCATENATE("IIEE-SJ - ",B771)</f>
        <v>IIEE-SJ - 201002</v>
      </c>
      <c r="B771" s="21">
        <v>201002</v>
      </c>
      <c r="E771" s="21" t="s">
        <v>589</v>
      </c>
    </row>
    <row r="772" spans="1:5">
      <c r="A772" s="19" t="str">
        <f>CONCATENATE("IIEE-SJ - ",B772)</f>
        <v>IIEE-SJ - 201003</v>
      </c>
      <c r="B772" s="21">
        <v>201003</v>
      </c>
      <c r="E772" s="21" t="s">
        <v>590</v>
      </c>
    </row>
    <row r="773" spans="1:5">
      <c r="A773" s="19" t="str">
        <f>CONCATENATE("IIEE-SJ - ",B773)</f>
        <v>IIEE-SJ - 201004</v>
      </c>
      <c r="B773" s="21">
        <v>201004</v>
      </c>
      <c r="E773" s="21" t="s">
        <v>716</v>
      </c>
    </row>
    <row r="774" spans="1:5">
      <c r="A774" s="19"/>
    </row>
    <row r="775" spans="1:5">
      <c r="A775" s="19" t="str">
        <f>CONCATENATE("IIEE-SJ - ",B775)</f>
        <v>IIEE-SJ - 202</v>
      </c>
      <c r="B775" s="21">
        <v>202</v>
      </c>
      <c r="E775" s="21" t="s">
        <v>867</v>
      </c>
    </row>
    <row r="776" spans="1:5">
      <c r="A776" s="19" t="str">
        <f>CONCATENATE("IIEE-SJ - ",B776)</f>
        <v>IIEE-SJ - 202001</v>
      </c>
      <c r="B776" s="21">
        <v>202001</v>
      </c>
      <c r="E776" s="21" t="s">
        <v>591</v>
      </c>
    </row>
    <row r="777" spans="1:5">
      <c r="A777" s="19" t="str">
        <f>CONCATENATE("IIEE-SJ - ",B777)</f>
        <v>IIEE-SJ - 202002</v>
      </c>
      <c r="B777" s="21">
        <v>202002</v>
      </c>
      <c r="E777" s="21" t="s">
        <v>592</v>
      </c>
    </row>
    <row r="778" spans="1:5">
      <c r="A778" s="19" t="str">
        <f>CONCATENATE("IIEE-SJ - ",B778)</f>
        <v>IIEE-SJ - 202003</v>
      </c>
      <c r="B778" s="21">
        <v>202003</v>
      </c>
      <c r="E778" s="21" t="s">
        <v>593</v>
      </c>
    </row>
    <row r="779" spans="1:5">
      <c r="A779" s="19" t="str">
        <f>CONCATENATE("IIEE-SJ - ",B779)</f>
        <v>IIEE-SJ - 202004</v>
      </c>
      <c r="B779" s="21">
        <v>202004</v>
      </c>
      <c r="E779" s="21" t="s">
        <v>686</v>
      </c>
    </row>
    <row r="780" spans="1:5">
      <c r="A780" s="19"/>
    </row>
    <row r="781" spans="1:5">
      <c r="A781" s="19" t="str">
        <f>CONCATENATE("IIEE-SJ - ",B781)</f>
        <v>IIEE-SJ - 203</v>
      </c>
      <c r="B781" s="21">
        <v>203</v>
      </c>
      <c r="E781" s="21" t="s">
        <v>868</v>
      </c>
    </row>
    <row r="782" spans="1:5">
      <c r="A782" s="19" t="str">
        <f>CONCATENATE("IIEE-SJ - ",B782)</f>
        <v>IIEE-SJ - 203001</v>
      </c>
      <c r="B782" s="21">
        <v>203001</v>
      </c>
      <c r="E782" s="21" t="s">
        <v>869</v>
      </c>
    </row>
    <row r="783" spans="1:5">
      <c r="A783" s="19" t="str">
        <f>CONCATENATE("IIEE-SJ - ",B783)</f>
        <v>IIEE-SJ - 203002</v>
      </c>
      <c r="B783" s="21">
        <v>203002</v>
      </c>
      <c r="E783" s="21" t="s">
        <v>719</v>
      </c>
    </row>
    <row r="784" spans="1:5">
      <c r="A784" s="19"/>
    </row>
    <row r="785" spans="1:5">
      <c r="A785" s="19" t="str">
        <f t="shared" ref="A785:A790" si="22">CONCATENATE("IIEE-SJ - ",B785)</f>
        <v>IIEE-SJ - 204</v>
      </c>
      <c r="B785" s="21">
        <v>204</v>
      </c>
      <c r="E785" s="21" t="s">
        <v>870</v>
      </c>
    </row>
    <row r="786" spans="1:5" ht="12">
      <c r="A786" s="19" t="str">
        <f t="shared" si="22"/>
        <v>IIEE-SJ - 204001</v>
      </c>
      <c r="B786" s="21">
        <v>204001</v>
      </c>
      <c r="E786" s="68" t="s">
        <v>871</v>
      </c>
    </row>
    <row r="787" spans="1:5" ht="12">
      <c r="A787" s="19" t="str">
        <f t="shared" si="22"/>
        <v>IIEE-SJ - 204002</v>
      </c>
      <c r="B787" s="21">
        <v>204002</v>
      </c>
      <c r="E787" s="68" t="s">
        <v>872</v>
      </c>
    </row>
    <row r="788" spans="1:5" ht="12">
      <c r="A788" s="19" t="str">
        <f t="shared" si="22"/>
        <v>IIEE-SJ - 204003</v>
      </c>
      <c r="B788" s="21">
        <v>204003</v>
      </c>
      <c r="E788" s="68" t="s">
        <v>873</v>
      </c>
    </row>
    <row r="789" spans="1:5">
      <c r="A789" s="19" t="str">
        <f t="shared" si="22"/>
        <v>IIEE-SJ - 204004</v>
      </c>
      <c r="B789" s="21">
        <v>204004</v>
      </c>
      <c r="E789" s="21" t="s">
        <v>696</v>
      </c>
    </row>
    <row r="790" spans="1:5">
      <c r="A790" s="19" t="str">
        <f t="shared" si="22"/>
        <v>IIEE-SJ - 204005</v>
      </c>
      <c r="B790" s="21">
        <v>204005</v>
      </c>
      <c r="E790" s="21" t="s">
        <v>697</v>
      </c>
    </row>
    <row r="791" spans="1:5">
      <c r="A791" s="19"/>
    </row>
    <row r="792" spans="1:5">
      <c r="A792" s="19" t="str">
        <f t="shared" ref="A792:A797" si="23">CONCATENATE("IIEE-SJ - ",B792)</f>
        <v>IIEE-SJ - 205</v>
      </c>
      <c r="B792" s="21">
        <v>205</v>
      </c>
      <c r="E792" s="21" t="s">
        <v>874</v>
      </c>
    </row>
    <row r="793" spans="1:5">
      <c r="A793" s="19" t="str">
        <f t="shared" si="23"/>
        <v>IIEE-SJ - 205001</v>
      </c>
      <c r="B793" s="21">
        <v>205001</v>
      </c>
      <c r="E793" s="21" t="s">
        <v>875</v>
      </c>
    </row>
    <row r="794" spans="1:5">
      <c r="A794" s="19" t="str">
        <f t="shared" si="23"/>
        <v>IIEE-SJ - 205002</v>
      </c>
      <c r="B794" s="21">
        <v>205002</v>
      </c>
      <c r="E794" s="21" t="s">
        <v>876</v>
      </c>
    </row>
    <row r="795" spans="1:5">
      <c r="A795" s="19" t="str">
        <f t="shared" si="23"/>
        <v>IIEE-SJ - 205003</v>
      </c>
      <c r="B795" s="21">
        <v>205003</v>
      </c>
      <c r="E795" s="21" t="s">
        <v>694</v>
      </c>
    </row>
    <row r="796" spans="1:5">
      <c r="A796" s="19" t="str">
        <f t="shared" si="23"/>
        <v>IIEE-SJ - 205004</v>
      </c>
      <c r="B796" s="21">
        <v>205004</v>
      </c>
      <c r="E796" s="21" t="s">
        <v>695</v>
      </c>
    </row>
    <row r="797" spans="1:5">
      <c r="A797" s="19" t="str">
        <f t="shared" si="23"/>
        <v>IIEE-SJ - 205005</v>
      </c>
      <c r="B797" s="21">
        <v>205005</v>
      </c>
      <c r="E797" s="21" t="s">
        <v>693</v>
      </c>
    </row>
    <row r="798" spans="1:5">
      <c r="A798" s="19"/>
    </row>
    <row r="799" spans="1:5">
      <c r="A799" s="19" t="str">
        <f>CONCATENATE("IIEE-SJ - ",B799)</f>
        <v>IIEE-SJ - 206</v>
      </c>
      <c r="B799" s="21">
        <v>206</v>
      </c>
      <c r="E799" s="21" t="s">
        <v>877</v>
      </c>
    </row>
    <row r="800" spans="1:5">
      <c r="A800" s="19" t="str">
        <f>CONCATENATE("IIEE-SJ - ",B800)</f>
        <v>IIEE-SJ - 206001</v>
      </c>
      <c r="B800" s="21">
        <v>206001</v>
      </c>
      <c r="E800" s="21" t="s">
        <v>878</v>
      </c>
    </row>
    <row r="801" spans="1:5">
      <c r="A801" s="19" t="str">
        <f>CONCATENATE("IIEE-SJ - ",B801)</f>
        <v>IIEE-SJ - 206002</v>
      </c>
      <c r="B801" s="21">
        <v>206002</v>
      </c>
      <c r="E801" s="21" t="s">
        <v>594</v>
      </c>
    </row>
    <row r="802" spans="1:5">
      <c r="A802" s="19" t="str">
        <f>CONCATENATE("IIEE-SJ - ",B802)</f>
        <v>IIEE-SJ - 206003</v>
      </c>
      <c r="B802" s="21">
        <v>206003</v>
      </c>
      <c r="E802" s="21" t="s">
        <v>687</v>
      </c>
    </row>
    <row r="803" spans="1:5">
      <c r="A803" s="19" t="str">
        <f>CONCATENATE("IIEE-SJ - ",B803)</f>
        <v>IIEE-SJ - 206004</v>
      </c>
      <c r="B803" s="21">
        <v>206004</v>
      </c>
      <c r="E803" s="21" t="s">
        <v>688</v>
      </c>
    </row>
    <row r="804" spans="1:5">
      <c r="A804" s="19"/>
    </row>
    <row r="805" spans="1:5">
      <c r="A805" s="19" t="str">
        <f>CONCATENATE("IIEE-SJ - ",B805)</f>
        <v>IIEE-SJ - 207</v>
      </c>
      <c r="B805" s="21">
        <v>207</v>
      </c>
      <c r="E805" s="21" t="s">
        <v>879</v>
      </c>
    </row>
    <row r="806" spans="1:5">
      <c r="A806" s="19" t="str">
        <f>CONCATENATE("IIEE-SJ - ",B806)</f>
        <v>IIEE-SJ - 207001</v>
      </c>
      <c r="B806" s="21">
        <v>207001</v>
      </c>
      <c r="E806" s="21" t="s">
        <v>595</v>
      </c>
    </row>
    <row r="807" spans="1:5">
      <c r="A807" s="19" t="str">
        <f>CONCATENATE("IIEE-SJ - ",B807)</f>
        <v>IIEE-SJ - 207002</v>
      </c>
      <c r="B807" s="21">
        <v>207002</v>
      </c>
      <c r="E807" s="21" t="s">
        <v>880</v>
      </c>
    </row>
    <row r="808" spans="1:5">
      <c r="A808" s="19" t="str">
        <f>CONCATENATE("IIEE-SJ - ",B808)</f>
        <v>IIEE-SJ - 207003</v>
      </c>
      <c r="B808" s="21">
        <v>207003</v>
      </c>
      <c r="E808" s="21" t="s">
        <v>689</v>
      </c>
    </row>
    <row r="809" spans="1:5">
      <c r="A809" s="19" t="str">
        <f>CONCATENATE("IIEE-SJ - ",B809)</f>
        <v>IIEE-SJ - 207004</v>
      </c>
      <c r="B809" s="21">
        <v>207004</v>
      </c>
      <c r="E809" s="21" t="s">
        <v>692</v>
      </c>
    </row>
    <row r="810" spans="1:5">
      <c r="A810" s="19"/>
    </row>
    <row r="811" spans="1:5">
      <c r="A811" s="19" t="str">
        <f>CONCATENATE("IIEE-SJ - ",B811)</f>
        <v>IIEE-SJ - 208</v>
      </c>
      <c r="B811" s="21">
        <v>208</v>
      </c>
      <c r="E811" s="21" t="s">
        <v>881</v>
      </c>
    </row>
    <row r="812" spans="1:5">
      <c r="A812" s="19" t="str">
        <f>CONCATENATE("IIEE-SJ - ",B812)</f>
        <v>IIEE-SJ - 208001</v>
      </c>
      <c r="B812" s="21">
        <v>208001</v>
      </c>
      <c r="E812" s="21" t="s">
        <v>596</v>
      </c>
    </row>
    <row r="813" spans="1:5">
      <c r="A813" s="19" t="str">
        <f>CONCATENATE("IIEE-SJ - ",B813)</f>
        <v>IIEE-SJ - 208001</v>
      </c>
      <c r="B813" s="21">
        <v>208001</v>
      </c>
      <c r="E813" s="21" t="s">
        <v>882</v>
      </c>
    </row>
    <row r="814" spans="1:5">
      <c r="A814" s="19"/>
    </row>
    <row r="815" spans="1:5">
      <c r="A815" s="19" t="str">
        <f t="shared" ref="A815:A823" si="24">CONCATENATE("IIEE-SJ - ",B815)</f>
        <v>IIEE-SJ - 209</v>
      </c>
      <c r="B815" s="21">
        <v>209</v>
      </c>
      <c r="E815" s="21" t="s">
        <v>883</v>
      </c>
    </row>
    <row r="816" spans="1:5">
      <c r="A816" s="19" t="str">
        <f t="shared" si="24"/>
        <v>IIEE-SJ - 209001</v>
      </c>
      <c r="B816" s="21">
        <v>209001</v>
      </c>
      <c r="E816" s="21" t="s">
        <v>597</v>
      </c>
    </row>
    <row r="817" spans="1:5">
      <c r="A817" s="19" t="str">
        <f t="shared" si="24"/>
        <v>IIEE-SJ - 209002</v>
      </c>
      <c r="B817" s="21">
        <v>209002</v>
      </c>
      <c r="E817" s="21" t="s">
        <v>598</v>
      </c>
    </row>
    <row r="818" spans="1:5">
      <c r="A818" s="19" t="str">
        <f t="shared" si="24"/>
        <v>IIEE-SJ - 209003</v>
      </c>
      <c r="B818" s="21">
        <v>209003</v>
      </c>
      <c r="E818" s="21" t="s">
        <v>599</v>
      </c>
    </row>
    <row r="819" spans="1:5">
      <c r="A819" s="19" t="str">
        <f t="shared" si="24"/>
        <v>IIEE-SJ - 209004</v>
      </c>
      <c r="B819" s="21">
        <v>209004</v>
      </c>
      <c r="E819" s="21" t="s">
        <v>600</v>
      </c>
    </row>
    <row r="820" spans="1:5">
      <c r="A820" s="19" t="str">
        <f t="shared" si="24"/>
        <v>IIEE-SJ - 209005</v>
      </c>
      <c r="B820" s="21">
        <v>209005</v>
      </c>
      <c r="E820" s="21" t="s">
        <v>701</v>
      </c>
    </row>
    <row r="821" spans="1:5">
      <c r="A821" s="19" t="str">
        <f t="shared" si="24"/>
        <v>IIEE-SJ - 209006</v>
      </c>
      <c r="B821" s="21">
        <v>209006</v>
      </c>
      <c r="E821" s="21" t="s">
        <v>702</v>
      </c>
    </row>
    <row r="822" spans="1:5">
      <c r="A822" s="19" t="str">
        <f t="shared" si="24"/>
        <v>IIEE-SJ - 209007</v>
      </c>
      <c r="B822" s="21">
        <v>209007</v>
      </c>
      <c r="E822" s="21" t="s">
        <v>703</v>
      </c>
    </row>
    <row r="823" spans="1:5">
      <c r="A823" s="19" t="str">
        <f t="shared" si="24"/>
        <v>IIEE-SJ - 209008</v>
      </c>
      <c r="B823" s="21">
        <v>209008</v>
      </c>
      <c r="E823" s="21" t="s">
        <v>704</v>
      </c>
    </row>
    <row r="824" spans="1:5">
      <c r="A824" s="19"/>
    </row>
    <row r="825" spans="1:5">
      <c r="A825" s="19" t="str">
        <f t="shared" ref="A825:A833" si="25">CONCATENATE("IIEE-SJ - ",B825)</f>
        <v>IIEE-SJ - 210</v>
      </c>
      <c r="B825" s="21">
        <v>210</v>
      </c>
      <c r="E825" s="21" t="s">
        <v>884</v>
      </c>
    </row>
    <row r="826" spans="1:5">
      <c r="A826" s="19" t="str">
        <f t="shared" si="25"/>
        <v>IIEE-SJ - 210001</v>
      </c>
      <c r="B826" s="21">
        <v>210001</v>
      </c>
      <c r="E826" s="21" t="s">
        <v>601</v>
      </c>
    </row>
    <row r="827" spans="1:5">
      <c r="A827" s="19" t="str">
        <f t="shared" si="25"/>
        <v>IIEE-SJ - 210002</v>
      </c>
      <c r="B827" s="21">
        <v>210002</v>
      </c>
      <c r="E827" s="21" t="s">
        <v>602</v>
      </c>
    </row>
    <row r="828" spans="1:5">
      <c r="A828" s="19" t="str">
        <f t="shared" si="25"/>
        <v>IIEE-SJ - 210003</v>
      </c>
      <c r="B828" s="21">
        <v>210003</v>
      </c>
      <c r="E828" s="21" t="s">
        <v>603</v>
      </c>
    </row>
    <row r="829" spans="1:5">
      <c r="A829" s="19" t="str">
        <f t="shared" si="25"/>
        <v>IIEE-SJ - 210004</v>
      </c>
      <c r="B829" s="21">
        <v>210004</v>
      </c>
      <c r="E829" s="21" t="s">
        <v>604</v>
      </c>
    </row>
    <row r="830" spans="1:5">
      <c r="A830" s="19" t="str">
        <f t="shared" si="25"/>
        <v>IIEE-SJ - 210005</v>
      </c>
      <c r="B830" s="21">
        <v>210005</v>
      </c>
      <c r="E830" s="21" t="s">
        <v>605</v>
      </c>
    </row>
    <row r="831" spans="1:5">
      <c r="A831" s="19" t="str">
        <f t="shared" si="25"/>
        <v>IIEE-SJ - 210006</v>
      </c>
      <c r="B831" s="21">
        <v>210006</v>
      </c>
      <c r="E831" s="21" t="s">
        <v>606</v>
      </c>
    </row>
    <row r="832" spans="1:5">
      <c r="A832" s="19" t="str">
        <f t="shared" si="25"/>
        <v>IIEE-SJ - 210007</v>
      </c>
      <c r="B832" s="21">
        <v>210007</v>
      </c>
      <c r="E832" s="21" t="s">
        <v>607</v>
      </c>
    </row>
    <row r="833" spans="1:5">
      <c r="A833" s="19" t="str">
        <f t="shared" si="25"/>
        <v>IIEE-SJ - 210008</v>
      </c>
      <c r="B833" s="21">
        <v>210008</v>
      </c>
      <c r="E833" s="21" t="s">
        <v>608</v>
      </c>
    </row>
    <row r="834" spans="1:5">
      <c r="A834" s="19"/>
    </row>
    <row r="835" spans="1:5">
      <c r="A835" s="19" t="str">
        <f t="shared" ref="A835:A844" si="26">CONCATENATE("IIEE-SJ - ",B835)</f>
        <v>IIEE-SJ - 211</v>
      </c>
      <c r="B835" s="21">
        <v>211</v>
      </c>
      <c r="E835" s="21" t="s">
        <v>885</v>
      </c>
    </row>
    <row r="836" spans="1:5">
      <c r="A836" s="19" t="str">
        <f t="shared" si="26"/>
        <v>IIEE-SJ - 211001</v>
      </c>
      <c r="B836" s="21">
        <v>211001</v>
      </c>
      <c r="E836" s="21" t="s">
        <v>609</v>
      </c>
    </row>
    <row r="837" spans="1:5">
      <c r="A837" s="19" t="str">
        <f t="shared" si="26"/>
        <v>IIEE-SJ - 211002</v>
      </c>
      <c r="B837" s="21">
        <v>211002</v>
      </c>
      <c r="E837" s="21" t="s">
        <v>610</v>
      </c>
    </row>
    <row r="838" spans="1:5">
      <c r="A838" s="19" t="str">
        <f t="shared" si="26"/>
        <v>IIEE-SJ - 211003</v>
      </c>
      <c r="B838" s="21">
        <v>211003</v>
      </c>
      <c r="E838" s="21" t="s">
        <v>611</v>
      </c>
    </row>
    <row r="839" spans="1:5">
      <c r="A839" s="19" t="str">
        <f t="shared" si="26"/>
        <v>IIEE-SJ - 211004</v>
      </c>
      <c r="B839" s="21">
        <v>211004</v>
      </c>
      <c r="E839" s="21" t="s">
        <v>612</v>
      </c>
    </row>
    <row r="840" spans="1:5">
      <c r="A840" s="19" t="str">
        <f t="shared" si="26"/>
        <v>IIEE-SJ - 211005</v>
      </c>
      <c r="B840" s="21">
        <v>211005</v>
      </c>
      <c r="E840" s="21" t="s">
        <v>613</v>
      </c>
    </row>
    <row r="841" spans="1:5">
      <c r="A841" s="19" t="str">
        <f t="shared" si="26"/>
        <v>IIEE-SJ - 211006</v>
      </c>
      <c r="B841" s="21">
        <v>211006</v>
      </c>
      <c r="E841" s="21" t="s">
        <v>717</v>
      </c>
    </row>
    <row r="842" spans="1:5">
      <c r="A842" s="19" t="str">
        <f t="shared" si="26"/>
        <v>IIEE-SJ - 211007</v>
      </c>
      <c r="B842" s="21">
        <v>211007</v>
      </c>
      <c r="E842" s="21" t="s">
        <v>718</v>
      </c>
    </row>
    <row r="843" spans="1:5">
      <c r="A843" s="19" t="str">
        <f t="shared" si="26"/>
        <v>IIEE-SJ - 211008</v>
      </c>
      <c r="B843" s="21">
        <v>211008</v>
      </c>
      <c r="E843" s="21" t="s">
        <v>886</v>
      </c>
    </row>
    <row r="844" spans="1:5">
      <c r="A844" s="19" t="str">
        <f t="shared" si="26"/>
        <v>IIEE-SJ - 211009</v>
      </c>
      <c r="B844" s="21">
        <v>211009</v>
      </c>
      <c r="E844" s="21" t="s">
        <v>887</v>
      </c>
    </row>
    <row r="845" spans="1:5">
      <c r="A845" s="19"/>
    </row>
    <row r="846" spans="1:5">
      <c r="A846" s="19" t="str">
        <f>CONCATENATE("IIEE-SJ - ",B846)</f>
        <v>IIEE-SJ - 212</v>
      </c>
      <c r="B846" s="21">
        <v>212</v>
      </c>
      <c r="E846" s="21" t="s">
        <v>888</v>
      </c>
    </row>
    <row r="847" spans="1:5">
      <c r="A847" s="19" t="str">
        <f>CONCATENATE("IIEE-SJ - ",B847)</f>
        <v>IIEE-SJ - 212001</v>
      </c>
      <c r="B847" s="21">
        <v>212001</v>
      </c>
      <c r="E847" s="21" t="s">
        <v>614</v>
      </c>
    </row>
    <row r="848" spans="1:5">
      <c r="A848" s="19" t="str">
        <f>CONCATENATE("IIEE-SJ - ",B848)</f>
        <v>IIEE-SJ - 212002</v>
      </c>
      <c r="B848" s="21">
        <v>212002</v>
      </c>
      <c r="E848" s="21" t="s">
        <v>615</v>
      </c>
    </row>
    <row r="849" spans="1:5">
      <c r="A849" s="19" t="str">
        <f>CONCATENATE("IIEE-SJ - ",B849)</f>
        <v>IIEE-SJ - 212003</v>
      </c>
      <c r="B849" s="21">
        <v>212003</v>
      </c>
      <c r="E849" s="21" t="s">
        <v>616</v>
      </c>
    </row>
    <row r="850" spans="1:5">
      <c r="A850" s="19" t="str">
        <f>CONCATENATE("IIEE-SJ - ",B850)</f>
        <v>IIEE-SJ - 212004</v>
      </c>
      <c r="B850" s="21">
        <v>212004</v>
      </c>
      <c r="E850" s="21" t="s">
        <v>617</v>
      </c>
    </row>
    <row r="851" spans="1:5">
      <c r="A851" s="19"/>
    </row>
    <row r="852" spans="1:5">
      <c r="A852" s="19" t="str">
        <f t="shared" ref="A852:A860" si="27">CONCATENATE("IIEE-SJ - ",B852)</f>
        <v>IIEE-SJ - 213</v>
      </c>
      <c r="B852" s="21">
        <v>213</v>
      </c>
      <c r="E852" s="21" t="s">
        <v>889</v>
      </c>
    </row>
    <row r="853" spans="1:5">
      <c r="A853" s="19" t="str">
        <f t="shared" si="27"/>
        <v>IIEE-SJ - 213001</v>
      </c>
      <c r="B853" s="21">
        <v>213001</v>
      </c>
      <c r="E853" s="21" t="s">
        <v>618</v>
      </c>
    </row>
    <row r="854" spans="1:5">
      <c r="A854" s="19" t="str">
        <f t="shared" si="27"/>
        <v>IIEE-SJ - 213002</v>
      </c>
      <c r="B854" s="21">
        <v>213002</v>
      </c>
      <c r="E854" s="21" t="s">
        <v>619</v>
      </c>
    </row>
    <row r="855" spans="1:5">
      <c r="A855" s="19" t="str">
        <f t="shared" si="27"/>
        <v>IIEE-SJ - 213003</v>
      </c>
      <c r="B855" s="21">
        <v>213003</v>
      </c>
      <c r="E855" s="21" t="s">
        <v>620</v>
      </c>
    </row>
    <row r="856" spans="1:5">
      <c r="A856" s="19" t="str">
        <f t="shared" si="27"/>
        <v>IIEE-SJ - 213004</v>
      </c>
      <c r="B856" s="21">
        <v>213004</v>
      </c>
      <c r="E856" s="21" t="s">
        <v>621</v>
      </c>
    </row>
    <row r="857" spans="1:5">
      <c r="A857" s="19" t="str">
        <f t="shared" si="27"/>
        <v>IIEE-SJ - 213005</v>
      </c>
      <c r="B857" s="21">
        <v>213005</v>
      </c>
      <c r="E857" s="21" t="s">
        <v>622</v>
      </c>
    </row>
    <row r="858" spans="1:5">
      <c r="A858" s="19" t="str">
        <f t="shared" si="27"/>
        <v>IIEE-SJ - 213006</v>
      </c>
      <c r="B858" s="21">
        <v>213006</v>
      </c>
      <c r="E858" s="21" t="s">
        <v>623</v>
      </c>
    </row>
    <row r="859" spans="1:5">
      <c r="A859" s="19" t="str">
        <f t="shared" si="27"/>
        <v>IIEE-SJ - 213007</v>
      </c>
      <c r="B859" s="21">
        <v>213007</v>
      </c>
      <c r="E859" s="21" t="s">
        <v>624</v>
      </c>
    </row>
    <row r="860" spans="1:5">
      <c r="A860" s="19" t="str">
        <f t="shared" si="27"/>
        <v>IIEE-SJ - 213008</v>
      </c>
      <c r="B860" s="21">
        <v>213008</v>
      </c>
      <c r="E860" s="21" t="s">
        <v>625</v>
      </c>
    </row>
    <row r="861" spans="1:5">
      <c r="A861" s="19"/>
    </row>
    <row r="862" spans="1:5">
      <c r="A862" s="19" t="str">
        <f t="shared" ref="A862:A868" si="28">CONCATENATE("IIEE-SJ - ",B862)</f>
        <v>IIEE-SJ - 214</v>
      </c>
      <c r="B862" s="21">
        <v>214</v>
      </c>
      <c r="E862" s="21" t="s">
        <v>890</v>
      </c>
    </row>
    <row r="863" spans="1:5">
      <c r="A863" s="19" t="str">
        <f t="shared" si="28"/>
        <v>IIEE-SJ - 214001</v>
      </c>
      <c r="B863" s="21">
        <v>214001</v>
      </c>
      <c r="E863" s="21" t="s">
        <v>626</v>
      </c>
    </row>
    <row r="864" spans="1:5">
      <c r="A864" s="19" t="str">
        <f t="shared" si="28"/>
        <v>IIEE-SJ - 214002</v>
      </c>
      <c r="B864" s="21">
        <v>214002</v>
      </c>
      <c r="E864" s="21" t="s">
        <v>627</v>
      </c>
    </row>
    <row r="865" spans="1:5">
      <c r="A865" s="19" t="str">
        <f t="shared" si="28"/>
        <v>IIEE-SJ - 214003</v>
      </c>
      <c r="B865" s="21">
        <v>214003</v>
      </c>
      <c r="E865" s="21" t="s">
        <v>628</v>
      </c>
    </row>
    <row r="866" spans="1:5">
      <c r="A866" s="19" t="str">
        <f t="shared" si="28"/>
        <v>IIEE-SJ - 214004</v>
      </c>
      <c r="B866" s="21">
        <v>214004</v>
      </c>
      <c r="E866" s="21" t="s">
        <v>629</v>
      </c>
    </row>
    <row r="867" spans="1:5">
      <c r="A867" s="19" t="str">
        <f t="shared" si="28"/>
        <v>IIEE-SJ - 214005</v>
      </c>
      <c r="B867" s="21">
        <v>214005</v>
      </c>
      <c r="E867" s="21" t="s">
        <v>630</v>
      </c>
    </row>
    <row r="868" spans="1:5">
      <c r="A868" s="19" t="str">
        <f t="shared" si="28"/>
        <v>IIEE-SJ - 214006</v>
      </c>
      <c r="B868" s="21">
        <v>214006</v>
      </c>
      <c r="E868" s="21" t="s">
        <v>631</v>
      </c>
    </row>
    <row r="869" spans="1:5">
      <c r="A869" s="19"/>
    </row>
    <row r="870" spans="1:5">
      <c r="A870" s="19" t="str">
        <f t="shared" ref="A870:A876" si="29">CONCATENATE("IIEE-SJ - ",B870)</f>
        <v>IIEE-SJ - 215</v>
      </c>
      <c r="B870" s="21">
        <v>215</v>
      </c>
      <c r="E870" s="21" t="s">
        <v>891</v>
      </c>
    </row>
    <row r="871" spans="1:5">
      <c r="A871" s="19" t="str">
        <f t="shared" si="29"/>
        <v>IIEE-SJ - 215001</v>
      </c>
      <c r="B871" s="21">
        <v>215001</v>
      </c>
      <c r="E871" s="21" t="s">
        <v>632</v>
      </c>
    </row>
    <row r="872" spans="1:5">
      <c r="A872" s="19" t="str">
        <f t="shared" si="29"/>
        <v>IIEE-SJ - 215002</v>
      </c>
      <c r="B872" s="21">
        <v>215002</v>
      </c>
      <c r="E872" s="21" t="s">
        <v>633</v>
      </c>
    </row>
    <row r="873" spans="1:5">
      <c r="A873" s="19" t="str">
        <f t="shared" si="29"/>
        <v>IIEE-SJ - 215003</v>
      </c>
      <c r="B873" s="21">
        <v>215003</v>
      </c>
      <c r="E873" s="21" t="s">
        <v>634</v>
      </c>
    </row>
    <row r="874" spans="1:5">
      <c r="A874" s="19" t="str">
        <f t="shared" si="29"/>
        <v>IIEE-SJ - 215004</v>
      </c>
      <c r="B874" s="21">
        <v>215004</v>
      </c>
      <c r="E874" s="21" t="s">
        <v>635</v>
      </c>
    </row>
    <row r="875" spans="1:5">
      <c r="A875" s="19" t="str">
        <f t="shared" si="29"/>
        <v>IIEE-SJ - 215005</v>
      </c>
      <c r="B875" s="21">
        <v>215005</v>
      </c>
      <c r="E875" s="21" t="s">
        <v>636</v>
      </c>
    </row>
    <row r="876" spans="1:5">
      <c r="A876" s="19" t="str">
        <f t="shared" si="29"/>
        <v>IIEE-SJ - 215006</v>
      </c>
      <c r="B876" s="21">
        <v>215006</v>
      </c>
      <c r="E876" s="21" t="s">
        <v>637</v>
      </c>
    </row>
    <row r="877" spans="1:5">
      <c r="A877" s="19"/>
    </row>
    <row r="878" spans="1:5">
      <c r="A878" s="19" t="str">
        <f t="shared" ref="A878:A883" si="30">CONCATENATE("IIEE-SJ - ",B878)</f>
        <v>IIEE-SJ - 216</v>
      </c>
      <c r="B878" s="21">
        <v>216</v>
      </c>
      <c r="E878" s="21" t="s">
        <v>892</v>
      </c>
    </row>
    <row r="879" spans="1:5">
      <c r="A879" s="19" t="str">
        <f t="shared" si="30"/>
        <v>IIEE-SJ - 216001</v>
      </c>
      <c r="B879" s="21">
        <v>216001</v>
      </c>
      <c r="E879" s="21" t="s">
        <v>638</v>
      </c>
    </row>
    <row r="880" spans="1:5">
      <c r="A880" s="19" t="str">
        <f t="shared" si="30"/>
        <v>IIEE-SJ - 216002</v>
      </c>
      <c r="B880" s="21">
        <v>216002</v>
      </c>
      <c r="E880" s="21" t="s">
        <v>639</v>
      </c>
    </row>
    <row r="881" spans="1:5">
      <c r="A881" s="19" t="str">
        <f t="shared" si="30"/>
        <v>IIEE-SJ - 216003</v>
      </c>
      <c r="B881" s="21">
        <v>216003</v>
      </c>
      <c r="E881" s="21" t="s">
        <v>640</v>
      </c>
    </row>
    <row r="882" spans="1:5">
      <c r="A882" s="19" t="str">
        <f t="shared" si="30"/>
        <v>IIEE-SJ - 216004</v>
      </c>
      <c r="B882" s="21">
        <v>216004</v>
      </c>
      <c r="E882" s="21" t="s">
        <v>641</v>
      </c>
    </row>
    <row r="883" spans="1:5">
      <c r="A883" s="19" t="str">
        <f t="shared" si="30"/>
        <v>IIEE-SJ - 216005</v>
      </c>
      <c r="B883" s="21">
        <v>216005</v>
      </c>
      <c r="E883" s="21" t="s">
        <v>642</v>
      </c>
    </row>
    <row r="884" spans="1:5">
      <c r="A884" s="19"/>
    </row>
    <row r="885" spans="1:5">
      <c r="A885" s="19" t="str">
        <f>CONCATENATE("IIEE-SJ - ",B885)</f>
        <v>IIEE-SJ - 217</v>
      </c>
      <c r="B885" s="21">
        <v>217</v>
      </c>
      <c r="E885" s="21" t="s">
        <v>893</v>
      </c>
    </row>
    <row r="886" spans="1:5">
      <c r="A886" s="19" t="str">
        <f>CONCATENATE("IIEE-SJ - ",B886)</f>
        <v>IIEE-SJ - 217001</v>
      </c>
      <c r="B886" s="21">
        <v>217001</v>
      </c>
      <c r="E886" s="21" t="s">
        <v>643</v>
      </c>
    </row>
    <row r="887" spans="1:5">
      <c r="A887" s="19" t="str">
        <f>CONCATENATE("IIEE-SJ - ",B887)</f>
        <v>IIEE-SJ - 217002</v>
      </c>
      <c r="B887" s="21">
        <v>217002</v>
      </c>
      <c r="E887" s="21" t="s">
        <v>644</v>
      </c>
    </row>
    <row r="888" spans="1:5">
      <c r="A888" s="19"/>
    </row>
    <row r="889" spans="1:5">
      <c r="A889" s="19" t="str">
        <f>CONCATENATE("IIEE-SJ - ",B889)</f>
        <v>IIEE-SJ - 218</v>
      </c>
      <c r="B889" s="21">
        <v>218</v>
      </c>
      <c r="E889" s="21" t="s">
        <v>841</v>
      </c>
    </row>
    <row r="890" spans="1:5">
      <c r="A890" s="19" t="str">
        <f>CONCATENATE("IIEE-SJ - ",B890)</f>
        <v>IIEE-SJ - 218001</v>
      </c>
      <c r="B890" s="21">
        <v>218001</v>
      </c>
      <c r="E890" s="21" t="s">
        <v>645</v>
      </c>
    </row>
    <row r="891" spans="1:5">
      <c r="A891" s="19" t="str">
        <f>CONCATENATE("IIEE-SJ - ",B891)</f>
        <v>IIEE-SJ - 218002</v>
      </c>
      <c r="B891" s="21">
        <v>218002</v>
      </c>
      <c r="E891" s="21" t="s">
        <v>646</v>
      </c>
    </row>
    <row r="892" spans="1:5">
      <c r="A892" s="19" t="str">
        <f>CONCATENATE("IIEE-SJ - ",B892)</f>
        <v>IIEE-SJ - 218003</v>
      </c>
      <c r="B892" s="21">
        <v>218003</v>
      </c>
      <c r="E892" s="21" t="s">
        <v>647</v>
      </c>
    </row>
    <row r="893" spans="1:5">
      <c r="A893" s="19"/>
    </row>
    <row r="894" spans="1:5">
      <c r="A894" s="19" t="str">
        <f t="shared" ref="A894:A899" si="31">CONCATENATE("IIEE-SJ - ",B894)</f>
        <v>IIEE-SJ - 219</v>
      </c>
      <c r="B894" s="21">
        <v>219</v>
      </c>
      <c r="E894" s="21" t="s">
        <v>894</v>
      </c>
    </row>
    <row r="895" spans="1:5">
      <c r="A895" s="19" t="str">
        <f t="shared" si="31"/>
        <v>IIEE-SJ - 219001</v>
      </c>
      <c r="B895" s="21">
        <v>219001</v>
      </c>
      <c r="E895" s="21" t="s">
        <v>895</v>
      </c>
    </row>
    <row r="896" spans="1:5">
      <c r="A896" s="19" t="str">
        <f t="shared" si="31"/>
        <v>IIEE-SJ - 219002</v>
      </c>
      <c r="B896" s="21">
        <v>219002</v>
      </c>
      <c r="E896" s="21" t="s">
        <v>896</v>
      </c>
    </row>
    <row r="897" spans="1:5">
      <c r="A897" s="19" t="str">
        <f t="shared" si="31"/>
        <v>IIEE-SJ - 219003</v>
      </c>
      <c r="B897" s="21">
        <v>219003</v>
      </c>
      <c r="E897" s="21" t="s">
        <v>897</v>
      </c>
    </row>
    <row r="898" spans="1:5">
      <c r="A898" s="19" t="str">
        <f t="shared" si="31"/>
        <v>IIEE-SJ - 219004</v>
      </c>
      <c r="B898" s="21">
        <v>219004</v>
      </c>
      <c r="E898" s="21" t="s">
        <v>898</v>
      </c>
    </row>
    <row r="899" spans="1:5">
      <c r="A899" s="19" t="str">
        <f t="shared" si="31"/>
        <v>IIEE-SJ - 219005</v>
      </c>
      <c r="B899" s="21">
        <v>219005</v>
      </c>
      <c r="E899" s="21" t="s">
        <v>899</v>
      </c>
    </row>
    <row r="900" spans="1:5">
      <c r="A900" s="19"/>
    </row>
    <row r="901" spans="1:5">
      <c r="A901" s="19" t="str">
        <f t="shared" ref="A901:A907" si="32">CONCATENATE("IIEE-SJ - ",B901)</f>
        <v>IIEE-SJ - 220</v>
      </c>
      <c r="B901" s="21">
        <v>220</v>
      </c>
      <c r="E901" s="21" t="s">
        <v>900</v>
      </c>
    </row>
    <row r="902" spans="1:5">
      <c r="A902" s="19" t="str">
        <f t="shared" si="32"/>
        <v>IIEE-SJ - 220001</v>
      </c>
      <c r="B902" s="21">
        <v>220001</v>
      </c>
      <c r="E902" s="21" t="s">
        <v>648</v>
      </c>
    </row>
    <row r="903" spans="1:5">
      <c r="A903" s="19" t="str">
        <f t="shared" si="32"/>
        <v>IIEE-SJ - 220002</v>
      </c>
      <c r="B903" s="21">
        <v>220002</v>
      </c>
      <c r="E903" s="21" t="s">
        <v>649</v>
      </c>
    </row>
    <row r="904" spans="1:5">
      <c r="A904" s="19" t="str">
        <f t="shared" si="32"/>
        <v>IIEE-SJ - 220003</v>
      </c>
      <c r="B904" s="21">
        <v>220003</v>
      </c>
      <c r="E904" s="21" t="s">
        <v>650</v>
      </c>
    </row>
    <row r="905" spans="1:5">
      <c r="A905" s="19" t="str">
        <f t="shared" si="32"/>
        <v>IIEE-SJ - 220004</v>
      </c>
      <c r="B905" s="21">
        <v>220004</v>
      </c>
      <c r="E905" s="21" t="s">
        <v>651</v>
      </c>
    </row>
    <row r="906" spans="1:5">
      <c r="A906" s="19" t="str">
        <f t="shared" si="32"/>
        <v>IIEE-SJ - 220005</v>
      </c>
      <c r="B906" s="21">
        <v>220005</v>
      </c>
      <c r="E906" s="21" t="s">
        <v>652</v>
      </c>
    </row>
    <row r="907" spans="1:5">
      <c r="A907" s="19" t="str">
        <f t="shared" si="32"/>
        <v>IIEE-SJ - 220006</v>
      </c>
      <c r="B907" s="21">
        <v>220006</v>
      </c>
      <c r="E907" s="21" t="s">
        <v>653</v>
      </c>
    </row>
    <row r="908" spans="1:5">
      <c r="A908" s="19"/>
    </row>
    <row r="909" spans="1:5">
      <c r="A909" s="19" t="str">
        <f t="shared" ref="A909:A915" si="33">CONCATENATE("IIEE-SJ - ",B909)</f>
        <v>IIEE-SJ - 221</v>
      </c>
      <c r="B909" s="21">
        <v>221</v>
      </c>
      <c r="E909" s="21" t="s">
        <v>901</v>
      </c>
    </row>
    <row r="910" spans="1:5">
      <c r="A910" s="19" t="str">
        <f t="shared" si="33"/>
        <v>IIEE-SJ - 221001</v>
      </c>
      <c r="B910" s="21">
        <v>221001</v>
      </c>
      <c r="E910" s="21" t="s">
        <v>654</v>
      </c>
    </row>
    <row r="911" spans="1:5">
      <c r="A911" s="19" t="str">
        <f t="shared" si="33"/>
        <v>IIEE-SJ - 221002</v>
      </c>
      <c r="B911" s="21">
        <v>221002</v>
      </c>
      <c r="E911" s="21" t="s">
        <v>655</v>
      </c>
    </row>
    <row r="912" spans="1:5">
      <c r="A912" s="19" t="str">
        <f t="shared" si="33"/>
        <v>IIEE-SJ - 221003</v>
      </c>
      <c r="B912" s="21">
        <v>221003</v>
      </c>
      <c r="E912" s="21" t="s">
        <v>656</v>
      </c>
    </row>
    <row r="913" spans="1:5">
      <c r="A913" s="19" t="str">
        <f t="shared" si="33"/>
        <v>IIEE-SJ - 221004</v>
      </c>
      <c r="B913" s="21">
        <v>221004</v>
      </c>
      <c r="E913" s="21" t="s">
        <v>657</v>
      </c>
    </row>
    <row r="914" spans="1:5">
      <c r="A914" s="19" t="str">
        <f t="shared" si="33"/>
        <v>IIEE-SJ - 221005</v>
      </c>
      <c r="B914" s="21">
        <v>221005</v>
      </c>
      <c r="E914" s="21" t="s">
        <v>658</v>
      </c>
    </row>
    <row r="915" spans="1:5">
      <c r="A915" s="19" t="str">
        <f t="shared" si="33"/>
        <v>IIEE-SJ - 221006</v>
      </c>
      <c r="B915" s="21">
        <v>221006</v>
      </c>
      <c r="E915" s="21" t="s">
        <v>659</v>
      </c>
    </row>
    <row r="916" spans="1:5">
      <c r="A916" s="19"/>
    </row>
    <row r="917" spans="1:5">
      <c r="A917" s="19" t="str">
        <f t="shared" ref="A917:A933" si="34">CONCATENATE("IIEE-SJ - ",B917)</f>
        <v>IIEE-SJ - 222</v>
      </c>
      <c r="B917" s="21">
        <v>222</v>
      </c>
      <c r="E917" s="21" t="s">
        <v>902</v>
      </c>
    </row>
    <row r="918" spans="1:5">
      <c r="A918" s="19" t="str">
        <f t="shared" si="34"/>
        <v>IIEE-SJ - 222001</v>
      </c>
      <c r="B918" s="21">
        <v>222001</v>
      </c>
      <c r="E918" s="21" t="s">
        <v>660</v>
      </c>
    </row>
    <row r="919" spans="1:5">
      <c r="A919" s="19" t="str">
        <f t="shared" si="34"/>
        <v>IIEE-SJ - 222002</v>
      </c>
      <c r="B919" s="21">
        <v>222002</v>
      </c>
      <c r="E919" s="21" t="s">
        <v>661</v>
      </c>
    </row>
    <row r="920" spans="1:5">
      <c r="A920" s="19" t="str">
        <f t="shared" si="34"/>
        <v>IIEE-SJ - 222003</v>
      </c>
      <c r="B920" s="21">
        <v>222003</v>
      </c>
      <c r="E920" s="21" t="s">
        <v>662</v>
      </c>
    </row>
    <row r="921" spans="1:5">
      <c r="A921" s="19" t="str">
        <f t="shared" si="34"/>
        <v>IIEE-SJ - 222004</v>
      </c>
      <c r="B921" s="21">
        <v>222004</v>
      </c>
      <c r="E921" s="21" t="s">
        <v>663</v>
      </c>
    </row>
    <row r="922" spans="1:5">
      <c r="A922" s="19" t="str">
        <f t="shared" si="34"/>
        <v>IIEE-SJ - 222005</v>
      </c>
      <c r="B922" s="21">
        <v>222005</v>
      </c>
      <c r="E922" s="21" t="s">
        <v>664</v>
      </c>
    </row>
    <row r="923" spans="1:5">
      <c r="A923" s="19" t="str">
        <f t="shared" si="34"/>
        <v>IIEE-SJ - 222006</v>
      </c>
      <c r="B923" s="21">
        <v>222006</v>
      </c>
      <c r="E923" s="21" t="s">
        <v>665</v>
      </c>
    </row>
    <row r="924" spans="1:5">
      <c r="A924" s="19" t="str">
        <f t="shared" si="34"/>
        <v>IIEE-SJ - 222007</v>
      </c>
      <c r="B924" s="21">
        <v>222007</v>
      </c>
      <c r="E924" s="21" t="s">
        <v>666</v>
      </c>
    </row>
    <row r="925" spans="1:5">
      <c r="A925" s="19" t="str">
        <f t="shared" si="34"/>
        <v>IIEE-SJ - 222008</v>
      </c>
      <c r="B925" s="21">
        <v>222008</v>
      </c>
      <c r="E925" s="21" t="s">
        <v>667</v>
      </c>
    </row>
    <row r="926" spans="1:5">
      <c r="A926" s="19" t="str">
        <f t="shared" si="34"/>
        <v>IIEE-SJ - 222009</v>
      </c>
      <c r="B926" s="21">
        <v>222009</v>
      </c>
      <c r="E926" s="21" t="s">
        <v>668</v>
      </c>
    </row>
    <row r="927" spans="1:5">
      <c r="A927" s="19" t="str">
        <f t="shared" si="34"/>
        <v>IIEE-SJ - 222010</v>
      </c>
      <c r="B927" s="21">
        <v>222010</v>
      </c>
      <c r="E927" s="21" t="s">
        <v>669</v>
      </c>
    </row>
    <row r="928" spans="1:5">
      <c r="A928" s="19" t="str">
        <f t="shared" si="34"/>
        <v>IIEE-SJ - 222011</v>
      </c>
      <c r="B928" s="21">
        <v>222011</v>
      </c>
      <c r="E928" s="21" t="s">
        <v>670</v>
      </c>
    </row>
    <row r="929" spans="1:5">
      <c r="A929" s="19" t="str">
        <f t="shared" si="34"/>
        <v>IIEE-SJ - 222012</v>
      </c>
      <c r="B929" s="21">
        <v>222012</v>
      </c>
      <c r="E929" s="21" t="s">
        <v>671</v>
      </c>
    </row>
    <row r="930" spans="1:5">
      <c r="A930" s="19" t="str">
        <f t="shared" si="34"/>
        <v>IIEE-SJ - 222013</v>
      </c>
      <c r="B930" s="21">
        <v>222013</v>
      </c>
      <c r="E930" s="21" t="s">
        <v>672</v>
      </c>
    </row>
    <row r="931" spans="1:5">
      <c r="A931" s="19" t="str">
        <f t="shared" si="34"/>
        <v>IIEE-SJ - 222014</v>
      </c>
      <c r="B931" s="21">
        <v>222014</v>
      </c>
      <c r="E931" s="21" t="s">
        <v>673</v>
      </c>
    </row>
    <row r="932" spans="1:5">
      <c r="A932" s="19" t="str">
        <f t="shared" si="34"/>
        <v>IIEE-SJ - 222015</v>
      </c>
      <c r="B932" s="21">
        <v>222015</v>
      </c>
      <c r="E932" s="21" t="s">
        <v>674</v>
      </c>
    </row>
    <row r="933" spans="1:5">
      <c r="A933" s="19" t="str">
        <f t="shared" si="34"/>
        <v>IIEE-SJ - 222016</v>
      </c>
      <c r="B933" s="21">
        <v>222016</v>
      </c>
      <c r="E933" s="21" t="s">
        <v>675</v>
      </c>
    </row>
    <row r="934" spans="1:5">
      <c r="A934" s="19"/>
    </row>
    <row r="935" spans="1:5">
      <c r="A935" s="19" t="str">
        <f t="shared" ref="A935:A945" si="35">CONCATENATE("IIEE-SJ - ",B935)</f>
        <v>IIEE-SJ - 223</v>
      </c>
      <c r="B935" s="21">
        <v>223</v>
      </c>
      <c r="E935" s="21" t="s">
        <v>903</v>
      </c>
    </row>
    <row r="936" spans="1:5">
      <c r="A936" s="19" t="str">
        <f t="shared" si="35"/>
        <v>IIEE-SJ - 223001</v>
      </c>
      <c r="B936" s="21">
        <v>223001</v>
      </c>
      <c r="E936" s="21" t="s">
        <v>676</v>
      </c>
    </row>
    <row r="937" spans="1:5">
      <c r="A937" s="19" t="str">
        <f t="shared" si="35"/>
        <v>IIEE-SJ - 223002</v>
      </c>
      <c r="B937" s="21">
        <v>223002</v>
      </c>
      <c r="E937" s="21" t="s">
        <v>677</v>
      </c>
    </row>
    <row r="938" spans="1:5">
      <c r="A938" s="19" t="str">
        <f t="shared" si="35"/>
        <v>IIEE-SJ - 223003</v>
      </c>
      <c r="B938" s="21">
        <v>223003</v>
      </c>
      <c r="E938" s="21" t="s">
        <v>678</v>
      </c>
    </row>
    <row r="939" spans="1:5">
      <c r="A939" s="19" t="str">
        <f t="shared" si="35"/>
        <v>IIEE-SJ - 223004</v>
      </c>
      <c r="B939" s="21">
        <v>223004</v>
      </c>
      <c r="E939" s="21" t="s">
        <v>679</v>
      </c>
    </row>
    <row r="940" spans="1:5">
      <c r="A940" s="19" t="str">
        <f t="shared" si="35"/>
        <v>IIEE-SJ - 223005</v>
      </c>
      <c r="B940" s="21">
        <v>223005</v>
      </c>
      <c r="E940" s="21" t="s">
        <v>680</v>
      </c>
    </row>
    <row r="941" spans="1:5">
      <c r="A941" s="19" t="str">
        <f t="shared" si="35"/>
        <v>IIEE-SJ - 223006</v>
      </c>
      <c r="B941" s="21">
        <v>223006</v>
      </c>
      <c r="E941" s="21" t="s">
        <v>681</v>
      </c>
    </row>
    <row r="942" spans="1:5">
      <c r="A942" s="19" t="str">
        <f t="shared" si="35"/>
        <v>IIEE-SJ - 223007</v>
      </c>
      <c r="B942" s="21">
        <v>223007</v>
      </c>
      <c r="E942" s="21" t="s">
        <v>682</v>
      </c>
    </row>
    <row r="943" spans="1:5">
      <c r="A943" s="19" t="str">
        <f t="shared" si="35"/>
        <v>IIEE-SJ - 223008</v>
      </c>
      <c r="B943" s="21">
        <v>223008</v>
      </c>
      <c r="E943" s="21" t="s">
        <v>683</v>
      </c>
    </row>
    <row r="944" spans="1:5">
      <c r="A944" s="19" t="str">
        <f t="shared" si="35"/>
        <v>IIEE-SJ - 223009</v>
      </c>
      <c r="B944" s="21">
        <v>223009</v>
      </c>
      <c r="E944" s="21" t="s">
        <v>684</v>
      </c>
    </row>
    <row r="945" spans="1:5">
      <c r="A945" s="19" t="str">
        <f t="shared" si="35"/>
        <v>IIEE-SJ - 223010</v>
      </c>
      <c r="B945" s="21">
        <v>223010</v>
      </c>
      <c r="E945" s="21" t="s">
        <v>685</v>
      </c>
    </row>
    <row r="946" spans="1:5">
      <c r="A946" s="19"/>
    </row>
    <row r="947" spans="1:5">
      <c r="A947" s="19" t="str">
        <f>CONCATENATE("IIEE-SJ - ",B947)</f>
        <v>IIEE-SJ - 224</v>
      </c>
      <c r="B947" s="21">
        <v>224</v>
      </c>
      <c r="E947" s="21" t="s">
        <v>306</v>
      </c>
    </row>
    <row r="948" spans="1:5">
      <c r="A948" s="19" t="str">
        <f>CONCATENATE("IIEE-SJ - ",B948)</f>
        <v>IIEE-SJ - 224001</v>
      </c>
      <c r="B948" s="21">
        <v>224001</v>
      </c>
      <c r="E948" s="21" t="s">
        <v>690</v>
      </c>
    </row>
    <row r="949" spans="1:5">
      <c r="A949" s="19" t="str">
        <f>CONCATENATE("IIEE-SJ - ",B949)</f>
        <v>IIEE-SJ - 224002</v>
      </c>
      <c r="B949" s="21">
        <v>224002</v>
      </c>
      <c r="E949" s="21" t="s">
        <v>691</v>
      </c>
    </row>
    <row r="950" spans="1:5">
      <c r="A950" s="19"/>
    </row>
    <row r="951" spans="1:5">
      <c r="A951" s="19" t="str">
        <f>CONCATENATE("IIEE-SJ - ",B951)</f>
        <v>IIEE-SJ - 225</v>
      </c>
      <c r="B951" s="21">
        <v>225</v>
      </c>
      <c r="E951" s="21" t="s">
        <v>904</v>
      </c>
    </row>
    <row r="952" spans="1:5">
      <c r="A952" s="19" t="str">
        <f>CONCATENATE("IIEE-SJ - ",B952)</f>
        <v>IIEE-SJ - 225001</v>
      </c>
      <c r="B952" s="21">
        <v>225001</v>
      </c>
      <c r="E952" s="21" t="s">
        <v>712</v>
      </c>
    </row>
    <row r="953" spans="1:5">
      <c r="A953" s="19" t="str">
        <f>CONCATENATE("IIEE-SJ - ",B953)</f>
        <v>IIEE-SJ - 225002</v>
      </c>
      <c r="B953" s="21">
        <v>225002</v>
      </c>
      <c r="E953" s="21" t="s">
        <v>713</v>
      </c>
    </row>
    <row r="954" spans="1:5">
      <c r="A954" s="19"/>
    </row>
    <row r="955" spans="1:5">
      <c r="A955" s="19" t="str">
        <f t="shared" ref="A955:A960" si="36">CONCATENATE("IIEE-SJ - ",B955)</f>
        <v>IIEE-SJ - 226</v>
      </c>
      <c r="B955" s="21">
        <v>226</v>
      </c>
      <c r="E955" s="21" t="s">
        <v>905</v>
      </c>
    </row>
    <row r="956" spans="1:5">
      <c r="A956" s="19" t="str">
        <f t="shared" si="36"/>
        <v>IIEE-SJ - 226001</v>
      </c>
      <c r="B956" s="21">
        <v>226001</v>
      </c>
      <c r="E956" s="21" t="s">
        <v>698</v>
      </c>
    </row>
    <row r="957" spans="1:5">
      <c r="A957" s="19" t="str">
        <f t="shared" si="36"/>
        <v>IIEE-SJ - 226002</v>
      </c>
      <c r="B957" s="21">
        <v>226002</v>
      </c>
      <c r="E957" s="21" t="s">
        <v>699</v>
      </c>
    </row>
    <row r="958" spans="1:5">
      <c r="A958" s="19" t="str">
        <f t="shared" si="36"/>
        <v>IIEE-SJ - 226003</v>
      </c>
      <c r="B958" s="21">
        <v>226003</v>
      </c>
      <c r="E958" s="21" t="s">
        <v>700</v>
      </c>
    </row>
    <row r="959" spans="1:5">
      <c r="A959" s="19" t="str">
        <f t="shared" si="36"/>
        <v>IIEE-SJ - 226004</v>
      </c>
      <c r="B959" s="21">
        <v>226004</v>
      </c>
      <c r="E959" s="21" t="s">
        <v>714</v>
      </c>
    </row>
    <row r="960" spans="1:5">
      <c r="A960" s="19" t="str">
        <f t="shared" si="36"/>
        <v>IIEE-SJ - 226005</v>
      </c>
      <c r="B960" s="21">
        <v>226005</v>
      </c>
      <c r="E960" s="21" t="s">
        <v>715</v>
      </c>
    </row>
    <row r="961" spans="1:5">
      <c r="A961" s="19"/>
    </row>
    <row r="962" spans="1:5">
      <c r="A962" s="19" t="str">
        <f t="shared" ref="A962:A969" si="37">CONCATENATE("IIEE-SJ - ",B962)</f>
        <v>IIEE-SJ - 227</v>
      </c>
      <c r="B962" s="21">
        <v>227</v>
      </c>
      <c r="E962" s="21" t="s">
        <v>906</v>
      </c>
    </row>
    <row r="963" spans="1:5">
      <c r="A963" s="19" t="str">
        <f t="shared" si="37"/>
        <v>IIEE-SJ - 227001</v>
      </c>
      <c r="B963" s="21">
        <v>227001</v>
      </c>
      <c r="E963" s="21" t="s">
        <v>706</v>
      </c>
    </row>
    <row r="964" spans="1:5">
      <c r="A964" s="19" t="str">
        <f t="shared" si="37"/>
        <v>IIEE-SJ - 227002</v>
      </c>
      <c r="B964" s="21">
        <v>227002</v>
      </c>
      <c r="E964" s="21" t="s">
        <v>707</v>
      </c>
    </row>
    <row r="965" spans="1:5">
      <c r="A965" s="19" t="str">
        <f t="shared" si="37"/>
        <v>IIEE-SJ - 227003</v>
      </c>
      <c r="B965" s="21">
        <v>227003</v>
      </c>
      <c r="E965" s="21" t="s">
        <v>708</v>
      </c>
    </row>
    <row r="966" spans="1:5">
      <c r="A966" s="19" t="str">
        <f t="shared" si="37"/>
        <v>IIEE-SJ - 227004</v>
      </c>
      <c r="B966" s="21">
        <v>227004</v>
      </c>
      <c r="E966" s="21" t="s">
        <v>709</v>
      </c>
    </row>
    <row r="967" spans="1:5">
      <c r="A967" s="19" t="str">
        <f t="shared" si="37"/>
        <v>IIEE-SJ - 227005</v>
      </c>
      <c r="B967" s="21">
        <v>227005</v>
      </c>
      <c r="E967" s="21" t="s">
        <v>710</v>
      </c>
    </row>
    <row r="968" spans="1:5">
      <c r="A968" s="19" t="str">
        <f t="shared" si="37"/>
        <v>IIEE-SJ - 227006</v>
      </c>
      <c r="B968" s="21">
        <v>227006</v>
      </c>
      <c r="E968" s="21" t="s">
        <v>711</v>
      </c>
    </row>
    <row r="969" spans="1:5">
      <c r="A969" s="19" t="str">
        <f t="shared" si="37"/>
        <v>IIEE-SJ - 227007</v>
      </c>
      <c r="B969" s="21">
        <v>227007</v>
      </c>
      <c r="E969" s="21" t="s">
        <v>705</v>
      </c>
    </row>
  </sheetData>
  <sheetProtection password="E676" sheet="1" objects="1" scenarios="1"/>
  <autoFilter ref="B1:D969"/>
  <mergeCells count="40">
    <mergeCell ref="B530:D530"/>
    <mergeCell ref="A530:A531"/>
    <mergeCell ref="E530:E531"/>
    <mergeCell ref="B531:D531"/>
    <mergeCell ref="B487:B488"/>
    <mergeCell ref="E487:E488"/>
    <mergeCell ref="F487:F488"/>
    <mergeCell ref="G487:G488"/>
    <mergeCell ref="B511:B512"/>
    <mergeCell ref="E511:E512"/>
    <mergeCell ref="F511:F512"/>
    <mergeCell ref="G511:G512"/>
    <mergeCell ref="B303:D303"/>
    <mergeCell ref="A303:A304"/>
    <mergeCell ref="E303:E304"/>
    <mergeCell ref="B304:D304"/>
    <mergeCell ref="B450:D450"/>
    <mergeCell ref="A450:A451"/>
    <mergeCell ref="E450:E451"/>
    <mergeCell ref="B451:D451"/>
    <mergeCell ref="B273:D273"/>
    <mergeCell ref="A273:A274"/>
    <mergeCell ref="E273:E274"/>
    <mergeCell ref="B274:D274"/>
    <mergeCell ref="B288:D288"/>
    <mergeCell ref="A288:A289"/>
    <mergeCell ref="E288:E289"/>
    <mergeCell ref="B289:D289"/>
    <mergeCell ref="B237:D238"/>
    <mergeCell ref="A237:A238"/>
    <mergeCell ref="E237:E238"/>
    <mergeCell ref="B264:D265"/>
    <mergeCell ref="A264:A265"/>
    <mergeCell ref="E264:E265"/>
    <mergeCell ref="A3:A4"/>
    <mergeCell ref="E3:E4"/>
    <mergeCell ref="B225:D225"/>
    <mergeCell ref="A225:A226"/>
    <mergeCell ref="E225:E226"/>
    <mergeCell ref="B226:D226"/>
  </mergeCells>
  <pageMargins left="0.75" right="0.75" top="1" bottom="1" header="0" footer="0"/>
  <pageSetup paperSize="9" scale="65" orientation="landscape" r:id="rId1"/>
  <headerFooter alignWithMargins="0"/>
</worksheet>
</file>

<file path=xl/worksheets/sheet19.xml><?xml version="1.0" encoding="utf-8"?>
<worksheet xmlns="http://schemas.openxmlformats.org/spreadsheetml/2006/main" xmlns:r="http://schemas.openxmlformats.org/officeDocument/2006/relationships">
  <dimension ref="A1:K45"/>
  <sheetViews>
    <sheetView workbookViewId="0">
      <selection activeCell="B2" sqref="B2"/>
    </sheetView>
  </sheetViews>
  <sheetFormatPr baseColWidth="10" defaultColWidth="2.42578125" defaultRowHeight="12.75"/>
  <cols>
    <col min="1" max="1" width="19.85546875" style="441" customWidth="1"/>
    <col min="2" max="2" width="17.85546875" style="441" customWidth="1"/>
    <col min="3" max="3" width="9.7109375" style="441" customWidth="1"/>
    <col min="4" max="106" width="5.7109375" style="437" customWidth="1"/>
    <col min="107" max="236" width="2.42578125" style="437"/>
    <col min="237" max="244" width="2.42578125" style="437" customWidth="1"/>
    <col min="245" max="245" width="105.28515625" style="437" customWidth="1"/>
    <col min="246" max="246" width="15.28515625" style="437" customWidth="1"/>
    <col min="247" max="247" width="5.28515625" style="437" customWidth="1"/>
    <col min="248" max="256" width="2.42578125" style="437" customWidth="1"/>
    <col min="257" max="257" width="73.42578125" style="437" customWidth="1"/>
    <col min="258" max="258" width="17.85546875" style="437" customWidth="1"/>
    <col min="259" max="259" width="9.7109375" style="437" customWidth="1"/>
    <col min="260" max="260" width="12.28515625" style="437" customWidth="1"/>
    <col min="261" max="261" width="11.28515625" style="437" customWidth="1"/>
    <col min="262" max="262" width="10.7109375" style="437" customWidth="1"/>
    <col min="263" max="263" width="12.28515625" style="437" customWidth="1"/>
    <col min="264" max="264" width="11.28515625" style="437" customWidth="1"/>
    <col min="265" max="265" width="6.85546875" style="437" customWidth="1"/>
    <col min="266" max="492" width="2.42578125" style="437"/>
    <col min="493" max="500" width="2.42578125" style="437" customWidth="1"/>
    <col min="501" max="501" width="105.28515625" style="437" customWidth="1"/>
    <col min="502" max="502" width="15.28515625" style="437" customWidth="1"/>
    <col min="503" max="503" width="5.28515625" style="437" customWidth="1"/>
    <col min="504" max="512" width="2.42578125" style="437" customWidth="1"/>
    <col min="513" max="513" width="73.42578125" style="437" customWidth="1"/>
    <col min="514" max="514" width="17.85546875" style="437" customWidth="1"/>
    <col min="515" max="515" width="9.7109375" style="437" customWidth="1"/>
    <col min="516" max="516" width="12.28515625" style="437" customWidth="1"/>
    <col min="517" max="517" width="11.28515625" style="437" customWidth="1"/>
    <col min="518" max="518" width="10.7109375" style="437" customWidth="1"/>
    <col min="519" max="519" width="12.28515625" style="437" customWidth="1"/>
    <col min="520" max="520" width="11.28515625" style="437" customWidth="1"/>
    <col min="521" max="521" width="6.85546875" style="437" customWidth="1"/>
    <col min="522" max="748" width="2.42578125" style="437"/>
    <col min="749" max="756" width="2.42578125" style="437" customWidth="1"/>
    <col min="757" max="757" width="105.28515625" style="437" customWidth="1"/>
    <col min="758" max="758" width="15.28515625" style="437" customWidth="1"/>
    <col min="759" max="759" width="5.28515625" style="437" customWidth="1"/>
    <col min="760" max="768" width="2.42578125" style="437" customWidth="1"/>
    <col min="769" max="769" width="73.42578125" style="437" customWidth="1"/>
    <col min="770" max="770" width="17.85546875" style="437" customWidth="1"/>
    <col min="771" max="771" width="9.7109375" style="437" customWidth="1"/>
    <col min="772" max="772" width="12.28515625" style="437" customWidth="1"/>
    <col min="773" max="773" width="11.28515625" style="437" customWidth="1"/>
    <col min="774" max="774" width="10.7109375" style="437" customWidth="1"/>
    <col min="775" max="775" width="12.28515625" style="437" customWidth="1"/>
    <col min="776" max="776" width="11.28515625" style="437" customWidth="1"/>
    <col min="777" max="777" width="6.85546875" style="437" customWidth="1"/>
    <col min="778" max="1004" width="2.42578125" style="437"/>
    <col min="1005" max="1012" width="2.42578125" style="437" customWidth="1"/>
    <col min="1013" max="1013" width="105.28515625" style="437" customWidth="1"/>
    <col min="1014" max="1014" width="15.28515625" style="437" customWidth="1"/>
    <col min="1015" max="1015" width="5.28515625" style="437" customWidth="1"/>
    <col min="1016" max="1024" width="2.42578125" style="437" customWidth="1"/>
    <col min="1025" max="1025" width="73.42578125" style="437" customWidth="1"/>
    <col min="1026" max="1026" width="17.85546875" style="437" customWidth="1"/>
    <col min="1027" max="1027" width="9.7109375" style="437" customWidth="1"/>
    <col min="1028" max="1028" width="12.28515625" style="437" customWidth="1"/>
    <col min="1029" max="1029" width="11.28515625" style="437" customWidth="1"/>
    <col min="1030" max="1030" width="10.7109375" style="437" customWidth="1"/>
    <col min="1031" max="1031" width="12.28515625" style="437" customWidth="1"/>
    <col min="1032" max="1032" width="11.28515625" style="437" customWidth="1"/>
    <col min="1033" max="1033" width="6.85546875" style="437" customWidth="1"/>
    <col min="1034" max="1260" width="2.42578125" style="437"/>
    <col min="1261" max="1268" width="2.42578125" style="437" customWidth="1"/>
    <col min="1269" max="1269" width="105.28515625" style="437" customWidth="1"/>
    <col min="1270" max="1270" width="15.28515625" style="437" customWidth="1"/>
    <col min="1271" max="1271" width="5.28515625" style="437" customWidth="1"/>
    <col min="1272" max="1280" width="2.42578125" style="437" customWidth="1"/>
    <col min="1281" max="1281" width="73.42578125" style="437" customWidth="1"/>
    <col min="1282" max="1282" width="17.85546875" style="437" customWidth="1"/>
    <col min="1283" max="1283" width="9.7109375" style="437" customWidth="1"/>
    <col min="1284" max="1284" width="12.28515625" style="437" customWidth="1"/>
    <col min="1285" max="1285" width="11.28515625" style="437" customWidth="1"/>
    <col min="1286" max="1286" width="10.7109375" style="437" customWidth="1"/>
    <col min="1287" max="1287" width="12.28515625" style="437" customWidth="1"/>
    <col min="1288" max="1288" width="11.28515625" style="437" customWidth="1"/>
    <col min="1289" max="1289" width="6.85546875" style="437" customWidth="1"/>
    <col min="1290" max="1516" width="2.42578125" style="437"/>
    <col min="1517" max="1524" width="2.42578125" style="437" customWidth="1"/>
    <col min="1525" max="1525" width="105.28515625" style="437" customWidth="1"/>
    <col min="1526" max="1526" width="15.28515625" style="437" customWidth="1"/>
    <col min="1527" max="1527" width="5.28515625" style="437" customWidth="1"/>
    <col min="1528" max="1536" width="2.42578125" style="437" customWidth="1"/>
    <col min="1537" max="1537" width="73.42578125" style="437" customWidth="1"/>
    <col min="1538" max="1538" width="17.85546875" style="437" customWidth="1"/>
    <col min="1539" max="1539" width="9.7109375" style="437" customWidth="1"/>
    <col min="1540" max="1540" width="12.28515625" style="437" customWidth="1"/>
    <col min="1541" max="1541" width="11.28515625" style="437" customWidth="1"/>
    <col min="1542" max="1542" width="10.7109375" style="437" customWidth="1"/>
    <col min="1543" max="1543" width="12.28515625" style="437" customWidth="1"/>
    <col min="1544" max="1544" width="11.28515625" style="437" customWidth="1"/>
    <col min="1545" max="1545" width="6.85546875" style="437" customWidth="1"/>
    <col min="1546" max="1772" width="2.42578125" style="437"/>
    <col min="1773" max="1780" width="2.42578125" style="437" customWidth="1"/>
    <col min="1781" max="1781" width="105.28515625" style="437" customWidth="1"/>
    <col min="1782" max="1782" width="15.28515625" style="437" customWidth="1"/>
    <col min="1783" max="1783" width="5.28515625" style="437" customWidth="1"/>
    <col min="1784" max="1792" width="2.42578125" style="437" customWidth="1"/>
    <col min="1793" max="1793" width="73.42578125" style="437" customWidth="1"/>
    <col min="1794" max="1794" width="17.85546875" style="437" customWidth="1"/>
    <col min="1795" max="1795" width="9.7109375" style="437" customWidth="1"/>
    <col min="1796" max="1796" width="12.28515625" style="437" customWidth="1"/>
    <col min="1797" max="1797" width="11.28515625" style="437" customWidth="1"/>
    <col min="1798" max="1798" width="10.7109375" style="437" customWidth="1"/>
    <col min="1799" max="1799" width="12.28515625" style="437" customWidth="1"/>
    <col min="1800" max="1800" width="11.28515625" style="437" customWidth="1"/>
    <col min="1801" max="1801" width="6.85546875" style="437" customWidth="1"/>
    <col min="1802" max="2028" width="2.42578125" style="437"/>
    <col min="2029" max="2036" width="2.42578125" style="437" customWidth="1"/>
    <col min="2037" max="2037" width="105.28515625" style="437" customWidth="1"/>
    <col min="2038" max="2038" width="15.28515625" style="437" customWidth="1"/>
    <col min="2039" max="2039" width="5.28515625" style="437" customWidth="1"/>
    <col min="2040" max="2048" width="2.42578125" style="437" customWidth="1"/>
    <col min="2049" max="2049" width="73.42578125" style="437" customWidth="1"/>
    <col min="2050" max="2050" width="17.85546875" style="437" customWidth="1"/>
    <col min="2051" max="2051" width="9.7109375" style="437" customWidth="1"/>
    <col min="2052" max="2052" width="12.28515625" style="437" customWidth="1"/>
    <col min="2053" max="2053" width="11.28515625" style="437" customWidth="1"/>
    <col min="2054" max="2054" width="10.7109375" style="437" customWidth="1"/>
    <col min="2055" max="2055" width="12.28515625" style="437" customWidth="1"/>
    <col min="2056" max="2056" width="11.28515625" style="437" customWidth="1"/>
    <col min="2057" max="2057" width="6.85546875" style="437" customWidth="1"/>
    <col min="2058" max="2284" width="2.42578125" style="437"/>
    <col min="2285" max="2292" width="2.42578125" style="437" customWidth="1"/>
    <col min="2293" max="2293" width="105.28515625" style="437" customWidth="1"/>
    <col min="2294" max="2294" width="15.28515625" style="437" customWidth="1"/>
    <col min="2295" max="2295" width="5.28515625" style="437" customWidth="1"/>
    <col min="2296" max="2304" width="2.42578125" style="437" customWidth="1"/>
    <col min="2305" max="2305" width="73.42578125" style="437" customWidth="1"/>
    <col min="2306" max="2306" width="17.85546875" style="437" customWidth="1"/>
    <col min="2307" max="2307" width="9.7109375" style="437" customWidth="1"/>
    <col min="2308" max="2308" width="12.28515625" style="437" customWidth="1"/>
    <col min="2309" max="2309" width="11.28515625" style="437" customWidth="1"/>
    <col min="2310" max="2310" width="10.7109375" style="437" customWidth="1"/>
    <col min="2311" max="2311" width="12.28515625" style="437" customWidth="1"/>
    <col min="2312" max="2312" width="11.28515625" style="437" customWidth="1"/>
    <col min="2313" max="2313" width="6.85546875" style="437" customWidth="1"/>
    <col min="2314" max="2540" width="2.42578125" style="437"/>
    <col min="2541" max="2548" width="2.42578125" style="437" customWidth="1"/>
    <col min="2549" max="2549" width="105.28515625" style="437" customWidth="1"/>
    <col min="2550" max="2550" width="15.28515625" style="437" customWidth="1"/>
    <col min="2551" max="2551" width="5.28515625" style="437" customWidth="1"/>
    <col min="2552" max="2560" width="2.42578125" style="437" customWidth="1"/>
    <col min="2561" max="2561" width="73.42578125" style="437" customWidth="1"/>
    <col min="2562" max="2562" width="17.85546875" style="437" customWidth="1"/>
    <col min="2563" max="2563" width="9.7109375" style="437" customWidth="1"/>
    <col min="2564" max="2564" width="12.28515625" style="437" customWidth="1"/>
    <col min="2565" max="2565" width="11.28515625" style="437" customWidth="1"/>
    <col min="2566" max="2566" width="10.7109375" style="437" customWidth="1"/>
    <col min="2567" max="2567" width="12.28515625" style="437" customWidth="1"/>
    <col min="2568" max="2568" width="11.28515625" style="437" customWidth="1"/>
    <col min="2569" max="2569" width="6.85546875" style="437" customWidth="1"/>
    <col min="2570" max="2796" width="2.42578125" style="437"/>
    <col min="2797" max="2804" width="2.42578125" style="437" customWidth="1"/>
    <col min="2805" max="2805" width="105.28515625" style="437" customWidth="1"/>
    <col min="2806" max="2806" width="15.28515625" style="437" customWidth="1"/>
    <col min="2807" max="2807" width="5.28515625" style="437" customWidth="1"/>
    <col min="2808" max="2816" width="2.42578125" style="437" customWidth="1"/>
    <col min="2817" max="2817" width="73.42578125" style="437" customWidth="1"/>
    <col min="2818" max="2818" width="17.85546875" style="437" customWidth="1"/>
    <col min="2819" max="2819" width="9.7109375" style="437" customWidth="1"/>
    <col min="2820" max="2820" width="12.28515625" style="437" customWidth="1"/>
    <col min="2821" max="2821" width="11.28515625" style="437" customWidth="1"/>
    <col min="2822" max="2822" width="10.7109375" style="437" customWidth="1"/>
    <col min="2823" max="2823" width="12.28515625" style="437" customWidth="1"/>
    <col min="2824" max="2824" width="11.28515625" style="437" customWidth="1"/>
    <col min="2825" max="2825" width="6.85546875" style="437" customWidth="1"/>
    <col min="2826" max="3052" width="2.42578125" style="437"/>
    <col min="3053" max="3060" width="2.42578125" style="437" customWidth="1"/>
    <col min="3061" max="3061" width="105.28515625" style="437" customWidth="1"/>
    <col min="3062" max="3062" width="15.28515625" style="437" customWidth="1"/>
    <col min="3063" max="3063" width="5.28515625" style="437" customWidth="1"/>
    <col min="3064" max="3072" width="2.42578125" style="437" customWidth="1"/>
    <col min="3073" max="3073" width="73.42578125" style="437" customWidth="1"/>
    <col min="3074" max="3074" width="17.85546875" style="437" customWidth="1"/>
    <col min="3075" max="3075" width="9.7109375" style="437" customWidth="1"/>
    <col min="3076" max="3076" width="12.28515625" style="437" customWidth="1"/>
    <col min="3077" max="3077" width="11.28515625" style="437" customWidth="1"/>
    <col min="3078" max="3078" width="10.7109375" style="437" customWidth="1"/>
    <col min="3079" max="3079" width="12.28515625" style="437" customWidth="1"/>
    <col min="3080" max="3080" width="11.28515625" style="437" customWidth="1"/>
    <col min="3081" max="3081" width="6.85546875" style="437" customWidth="1"/>
    <col min="3082" max="3308" width="2.42578125" style="437"/>
    <col min="3309" max="3316" width="2.42578125" style="437" customWidth="1"/>
    <col min="3317" max="3317" width="105.28515625" style="437" customWidth="1"/>
    <col min="3318" max="3318" width="15.28515625" style="437" customWidth="1"/>
    <col min="3319" max="3319" width="5.28515625" style="437" customWidth="1"/>
    <col min="3320" max="3328" width="2.42578125" style="437" customWidth="1"/>
    <col min="3329" max="3329" width="73.42578125" style="437" customWidth="1"/>
    <col min="3330" max="3330" width="17.85546875" style="437" customWidth="1"/>
    <col min="3331" max="3331" width="9.7109375" style="437" customWidth="1"/>
    <col min="3332" max="3332" width="12.28515625" style="437" customWidth="1"/>
    <col min="3333" max="3333" width="11.28515625" style="437" customWidth="1"/>
    <col min="3334" max="3334" width="10.7109375" style="437" customWidth="1"/>
    <col min="3335" max="3335" width="12.28515625" style="437" customWidth="1"/>
    <col min="3336" max="3336" width="11.28515625" style="437" customWidth="1"/>
    <col min="3337" max="3337" width="6.85546875" style="437" customWidth="1"/>
    <col min="3338" max="3564" width="2.42578125" style="437"/>
    <col min="3565" max="3572" width="2.42578125" style="437" customWidth="1"/>
    <col min="3573" max="3573" width="105.28515625" style="437" customWidth="1"/>
    <col min="3574" max="3574" width="15.28515625" style="437" customWidth="1"/>
    <col min="3575" max="3575" width="5.28515625" style="437" customWidth="1"/>
    <col min="3576" max="3584" width="2.42578125" style="437" customWidth="1"/>
    <col min="3585" max="3585" width="73.42578125" style="437" customWidth="1"/>
    <col min="3586" max="3586" width="17.85546875" style="437" customWidth="1"/>
    <col min="3587" max="3587" width="9.7109375" style="437" customWidth="1"/>
    <col min="3588" max="3588" width="12.28515625" style="437" customWidth="1"/>
    <col min="3589" max="3589" width="11.28515625" style="437" customWidth="1"/>
    <col min="3590" max="3590" width="10.7109375" style="437" customWidth="1"/>
    <col min="3591" max="3591" width="12.28515625" style="437" customWidth="1"/>
    <col min="3592" max="3592" width="11.28515625" style="437" customWidth="1"/>
    <col min="3593" max="3593" width="6.85546875" style="437" customWidth="1"/>
    <col min="3594" max="3820" width="2.42578125" style="437"/>
    <col min="3821" max="3828" width="2.42578125" style="437" customWidth="1"/>
    <col min="3829" max="3829" width="105.28515625" style="437" customWidth="1"/>
    <col min="3830" max="3830" width="15.28515625" style="437" customWidth="1"/>
    <col min="3831" max="3831" width="5.28515625" style="437" customWidth="1"/>
    <col min="3832" max="3840" width="2.42578125" style="437" customWidth="1"/>
    <col min="3841" max="3841" width="73.42578125" style="437" customWidth="1"/>
    <col min="3842" max="3842" width="17.85546875" style="437" customWidth="1"/>
    <col min="3843" max="3843" width="9.7109375" style="437" customWidth="1"/>
    <col min="3844" max="3844" width="12.28515625" style="437" customWidth="1"/>
    <col min="3845" max="3845" width="11.28515625" style="437" customWidth="1"/>
    <col min="3846" max="3846" width="10.7109375" style="437" customWidth="1"/>
    <col min="3847" max="3847" width="12.28515625" style="437" customWidth="1"/>
    <col min="3848" max="3848" width="11.28515625" style="437" customWidth="1"/>
    <col min="3849" max="3849" width="6.85546875" style="437" customWidth="1"/>
    <col min="3850" max="4076" width="2.42578125" style="437"/>
    <col min="4077" max="4084" width="2.42578125" style="437" customWidth="1"/>
    <col min="4085" max="4085" width="105.28515625" style="437" customWidth="1"/>
    <col min="4086" max="4086" width="15.28515625" style="437" customWidth="1"/>
    <col min="4087" max="4087" width="5.28515625" style="437" customWidth="1"/>
    <col min="4088" max="4096" width="2.42578125" style="437" customWidth="1"/>
    <col min="4097" max="4097" width="73.42578125" style="437" customWidth="1"/>
    <col min="4098" max="4098" width="17.85546875" style="437" customWidth="1"/>
    <col min="4099" max="4099" width="9.7109375" style="437" customWidth="1"/>
    <col min="4100" max="4100" width="12.28515625" style="437" customWidth="1"/>
    <col min="4101" max="4101" width="11.28515625" style="437" customWidth="1"/>
    <col min="4102" max="4102" width="10.7109375" style="437" customWidth="1"/>
    <col min="4103" max="4103" width="12.28515625" style="437" customWidth="1"/>
    <col min="4104" max="4104" width="11.28515625" style="437" customWidth="1"/>
    <col min="4105" max="4105" width="6.85546875" style="437" customWidth="1"/>
    <col min="4106" max="4332" width="2.42578125" style="437"/>
    <col min="4333" max="4340" width="2.42578125" style="437" customWidth="1"/>
    <col min="4341" max="4341" width="105.28515625" style="437" customWidth="1"/>
    <col min="4342" max="4342" width="15.28515625" style="437" customWidth="1"/>
    <col min="4343" max="4343" width="5.28515625" style="437" customWidth="1"/>
    <col min="4344" max="4352" width="2.42578125" style="437" customWidth="1"/>
    <col min="4353" max="4353" width="73.42578125" style="437" customWidth="1"/>
    <col min="4354" max="4354" width="17.85546875" style="437" customWidth="1"/>
    <col min="4355" max="4355" width="9.7109375" style="437" customWidth="1"/>
    <col min="4356" max="4356" width="12.28515625" style="437" customWidth="1"/>
    <col min="4357" max="4357" width="11.28515625" style="437" customWidth="1"/>
    <col min="4358" max="4358" width="10.7109375" style="437" customWidth="1"/>
    <col min="4359" max="4359" width="12.28515625" style="437" customWidth="1"/>
    <col min="4360" max="4360" width="11.28515625" style="437" customWidth="1"/>
    <col min="4361" max="4361" width="6.85546875" style="437" customWidth="1"/>
    <col min="4362" max="4588" width="2.42578125" style="437"/>
    <col min="4589" max="4596" width="2.42578125" style="437" customWidth="1"/>
    <col min="4597" max="4597" width="105.28515625" style="437" customWidth="1"/>
    <col min="4598" max="4598" width="15.28515625" style="437" customWidth="1"/>
    <col min="4599" max="4599" width="5.28515625" style="437" customWidth="1"/>
    <col min="4600" max="4608" width="2.42578125" style="437" customWidth="1"/>
    <col min="4609" max="4609" width="73.42578125" style="437" customWidth="1"/>
    <col min="4610" max="4610" width="17.85546875" style="437" customWidth="1"/>
    <col min="4611" max="4611" width="9.7109375" style="437" customWidth="1"/>
    <col min="4612" max="4612" width="12.28515625" style="437" customWidth="1"/>
    <col min="4613" max="4613" width="11.28515625" style="437" customWidth="1"/>
    <col min="4614" max="4614" width="10.7109375" style="437" customWidth="1"/>
    <col min="4615" max="4615" width="12.28515625" style="437" customWidth="1"/>
    <col min="4616" max="4616" width="11.28515625" style="437" customWidth="1"/>
    <col min="4617" max="4617" width="6.85546875" style="437" customWidth="1"/>
    <col min="4618" max="4844" width="2.42578125" style="437"/>
    <col min="4845" max="4852" width="2.42578125" style="437" customWidth="1"/>
    <col min="4853" max="4853" width="105.28515625" style="437" customWidth="1"/>
    <col min="4854" max="4854" width="15.28515625" style="437" customWidth="1"/>
    <col min="4855" max="4855" width="5.28515625" style="437" customWidth="1"/>
    <col min="4856" max="4864" width="2.42578125" style="437" customWidth="1"/>
    <col min="4865" max="4865" width="73.42578125" style="437" customWidth="1"/>
    <col min="4866" max="4866" width="17.85546875" style="437" customWidth="1"/>
    <col min="4867" max="4867" width="9.7109375" style="437" customWidth="1"/>
    <col min="4868" max="4868" width="12.28515625" style="437" customWidth="1"/>
    <col min="4869" max="4869" width="11.28515625" style="437" customWidth="1"/>
    <col min="4870" max="4870" width="10.7109375" style="437" customWidth="1"/>
    <col min="4871" max="4871" width="12.28515625" style="437" customWidth="1"/>
    <col min="4872" max="4872" width="11.28515625" style="437" customWidth="1"/>
    <col min="4873" max="4873" width="6.85546875" style="437" customWidth="1"/>
    <col min="4874" max="5100" width="2.42578125" style="437"/>
    <col min="5101" max="5108" width="2.42578125" style="437" customWidth="1"/>
    <col min="5109" max="5109" width="105.28515625" style="437" customWidth="1"/>
    <col min="5110" max="5110" width="15.28515625" style="437" customWidth="1"/>
    <col min="5111" max="5111" width="5.28515625" style="437" customWidth="1"/>
    <col min="5112" max="5120" width="2.42578125" style="437" customWidth="1"/>
    <col min="5121" max="5121" width="73.42578125" style="437" customWidth="1"/>
    <col min="5122" max="5122" width="17.85546875" style="437" customWidth="1"/>
    <col min="5123" max="5123" width="9.7109375" style="437" customWidth="1"/>
    <col min="5124" max="5124" width="12.28515625" style="437" customWidth="1"/>
    <col min="5125" max="5125" width="11.28515625" style="437" customWidth="1"/>
    <col min="5126" max="5126" width="10.7109375" style="437" customWidth="1"/>
    <col min="5127" max="5127" width="12.28515625" style="437" customWidth="1"/>
    <col min="5128" max="5128" width="11.28515625" style="437" customWidth="1"/>
    <col min="5129" max="5129" width="6.85546875" style="437" customWidth="1"/>
    <col min="5130" max="5356" width="2.42578125" style="437"/>
    <col min="5357" max="5364" width="2.42578125" style="437" customWidth="1"/>
    <col min="5365" max="5365" width="105.28515625" style="437" customWidth="1"/>
    <col min="5366" max="5366" width="15.28515625" style="437" customWidth="1"/>
    <col min="5367" max="5367" width="5.28515625" style="437" customWidth="1"/>
    <col min="5368" max="5376" width="2.42578125" style="437" customWidth="1"/>
    <col min="5377" max="5377" width="73.42578125" style="437" customWidth="1"/>
    <col min="5378" max="5378" width="17.85546875" style="437" customWidth="1"/>
    <col min="5379" max="5379" width="9.7109375" style="437" customWidth="1"/>
    <col min="5380" max="5380" width="12.28515625" style="437" customWidth="1"/>
    <col min="5381" max="5381" width="11.28515625" style="437" customWidth="1"/>
    <col min="5382" max="5382" width="10.7109375" style="437" customWidth="1"/>
    <col min="5383" max="5383" width="12.28515625" style="437" customWidth="1"/>
    <col min="5384" max="5384" width="11.28515625" style="437" customWidth="1"/>
    <col min="5385" max="5385" width="6.85546875" style="437" customWidth="1"/>
    <col min="5386" max="5612" width="2.42578125" style="437"/>
    <col min="5613" max="5620" width="2.42578125" style="437" customWidth="1"/>
    <col min="5621" max="5621" width="105.28515625" style="437" customWidth="1"/>
    <col min="5622" max="5622" width="15.28515625" style="437" customWidth="1"/>
    <col min="5623" max="5623" width="5.28515625" style="437" customWidth="1"/>
    <col min="5624" max="5632" width="2.42578125" style="437" customWidth="1"/>
    <col min="5633" max="5633" width="73.42578125" style="437" customWidth="1"/>
    <col min="5634" max="5634" width="17.85546875" style="437" customWidth="1"/>
    <col min="5635" max="5635" width="9.7109375" style="437" customWidth="1"/>
    <col min="5636" max="5636" width="12.28515625" style="437" customWidth="1"/>
    <col min="5637" max="5637" width="11.28515625" style="437" customWidth="1"/>
    <col min="5638" max="5638" width="10.7109375" style="437" customWidth="1"/>
    <col min="5639" max="5639" width="12.28515625" style="437" customWidth="1"/>
    <col min="5640" max="5640" width="11.28515625" style="437" customWidth="1"/>
    <col min="5641" max="5641" width="6.85546875" style="437" customWidth="1"/>
    <col min="5642" max="5868" width="2.42578125" style="437"/>
    <col min="5869" max="5876" width="2.42578125" style="437" customWidth="1"/>
    <col min="5877" max="5877" width="105.28515625" style="437" customWidth="1"/>
    <col min="5878" max="5878" width="15.28515625" style="437" customWidth="1"/>
    <col min="5879" max="5879" width="5.28515625" style="437" customWidth="1"/>
    <col min="5880" max="5888" width="2.42578125" style="437" customWidth="1"/>
    <col min="5889" max="5889" width="73.42578125" style="437" customWidth="1"/>
    <col min="5890" max="5890" width="17.85546875" style="437" customWidth="1"/>
    <col min="5891" max="5891" width="9.7109375" style="437" customWidth="1"/>
    <col min="5892" max="5892" width="12.28515625" style="437" customWidth="1"/>
    <col min="5893" max="5893" width="11.28515625" style="437" customWidth="1"/>
    <col min="5894" max="5894" width="10.7109375" style="437" customWidth="1"/>
    <col min="5895" max="5895" width="12.28515625" style="437" customWidth="1"/>
    <col min="5896" max="5896" width="11.28515625" style="437" customWidth="1"/>
    <col min="5897" max="5897" width="6.85546875" style="437" customWidth="1"/>
    <col min="5898" max="6124" width="2.42578125" style="437"/>
    <col min="6125" max="6132" width="2.42578125" style="437" customWidth="1"/>
    <col min="6133" max="6133" width="105.28515625" style="437" customWidth="1"/>
    <col min="6134" max="6134" width="15.28515625" style="437" customWidth="1"/>
    <col min="6135" max="6135" width="5.28515625" style="437" customWidth="1"/>
    <col min="6136" max="6144" width="2.42578125" style="437" customWidth="1"/>
    <col min="6145" max="6145" width="73.42578125" style="437" customWidth="1"/>
    <col min="6146" max="6146" width="17.85546875" style="437" customWidth="1"/>
    <col min="6147" max="6147" width="9.7109375" style="437" customWidth="1"/>
    <col min="6148" max="6148" width="12.28515625" style="437" customWidth="1"/>
    <col min="6149" max="6149" width="11.28515625" style="437" customWidth="1"/>
    <col min="6150" max="6150" width="10.7109375" style="437" customWidth="1"/>
    <col min="6151" max="6151" width="12.28515625" style="437" customWidth="1"/>
    <col min="6152" max="6152" width="11.28515625" style="437" customWidth="1"/>
    <col min="6153" max="6153" width="6.85546875" style="437" customWidth="1"/>
    <col min="6154" max="6380" width="2.42578125" style="437"/>
    <col min="6381" max="6388" width="2.42578125" style="437" customWidth="1"/>
    <col min="6389" max="6389" width="105.28515625" style="437" customWidth="1"/>
    <col min="6390" max="6390" width="15.28515625" style="437" customWidth="1"/>
    <col min="6391" max="6391" width="5.28515625" style="437" customWidth="1"/>
    <col min="6392" max="6400" width="2.42578125" style="437" customWidth="1"/>
    <col min="6401" max="6401" width="73.42578125" style="437" customWidth="1"/>
    <col min="6402" max="6402" width="17.85546875" style="437" customWidth="1"/>
    <col min="6403" max="6403" width="9.7109375" style="437" customWidth="1"/>
    <col min="6404" max="6404" width="12.28515625" style="437" customWidth="1"/>
    <col min="6405" max="6405" width="11.28515625" style="437" customWidth="1"/>
    <col min="6406" max="6406" width="10.7109375" style="437" customWidth="1"/>
    <col min="6407" max="6407" width="12.28515625" style="437" customWidth="1"/>
    <col min="6408" max="6408" width="11.28515625" style="437" customWidth="1"/>
    <col min="6409" max="6409" width="6.85546875" style="437" customWidth="1"/>
    <col min="6410" max="6636" width="2.42578125" style="437"/>
    <col min="6637" max="6644" width="2.42578125" style="437" customWidth="1"/>
    <col min="6645" max="6645" width="105.28515625" style="437" customWidth="1"/>
    <col min="6646" max="6646" width="15.28515625" style="437" customWidth="1"/>
    <col min="6647" max="6647" width="5.28515625" style="437" customWidth="1"/>
    <col min="6648" max="6656" width="2.42578125" style="437" customWidth="1"/>
    <col min="6657" max="6657" width="73.42578125" style="437" customWidth="1"/>
    <col min="6658" max="6658" width="17.85546875" style="437" customWidth="1"/>
    <col min="6659" max="6659" width="9.7109375" style="437" customWidth="1"/>
    <col min="6660" max="6660" width="12.28515625" style="437" customWidth="1"/>
    <col min="6661" max="6661" width="11.28515625" style="437" customWidth="1"/>
    <col min="6662" max="6662" width="10.7109375" style="437" customWidth="1"/>
    <col min="6663" max="6663" width="12.28515625" style="437" customWidth="1"/>
    <col min="6664" max="6664" width="11.28515625" style="437" customWidth="1"/>
    <col min="6665" max="6665" width="6.85546875" style="437" customWidth="1"/>
    <col min="6666" max="6892" width="2.42578125" style="437"/>
    <col min="6893" max="6900" width="2.42578125" style="437" customWidth="1"/>
    <col min="6901" max="6901" width="105.28515625" style="437" customWidth="1"/>
    <col min="6902" max="6902" width="15.28515625" style="437" customWidth="1"/>
    <col min="6903" max="6903" width="5.28515625" style="437" customWidth="1"/>
    <col min="6904" max="6912" width="2.42578125" style="437" customWidth="1"/>
    <col min="6913" max="6913" width="73.42578125" style="437" customWidth="1"/>
    <col min="6914" max="6914" width="17.85546875" style="437" customWidth="1"/>
    <col min="6915" max="6915" width="9.7109375" style="437" customWidth="1"/>
    <col min="6916" max="6916" width="12.28515625" style="437" customWidth="1"/>
    <col min="6917" max="6917" width="11.28515625" style="437" customWidth="1"/>
    <col min="6918" max="6918" width="10.7109375" style="437" customWidth="1"/>
    <col min="6919" max="6919" width="12.28515625" style="437" customWidth="1"/>
    <col min="6920" max="6920" width="11.28515625" style="437" customWidth="1"/>
    <col min="6921" max="6921" width="6.85546875" style="437" customWidth="1"/>
    <col min="6922" max="7148" width="2.42578125" style="437"/>
    <col min="7149" max="7156" width="2.42578125" style="437" customWidth="1"/>
    <col min="7157" max="7157" width="105.28515625" style="437" customWidth="1"/>
    <col min="7158" max="7158" width="15.28515625" style="437" customWidth="1"/>
    <col min="7159" max="7159" width="5.28515625" style="437" customWidth="1"/>
    <col min="7160" max="7168" width="2.42578125" style="437" customWidth="1"/>
    <col min="7169" max="7169" width="73.42578125" style="437" customWidth="1"/>
    <col min="7170" max="7170" width="17.85546875" style="437" customWidth="1"/>
    <col min="7171" max="7171" width="9.7109375" style="437" customWidth="1"/>
    <col min="7172" max="7172" width="12.28515625" style="437" customWidth="1"/>
    <col min="7173" max="7173" width="11.28515625" style="437" customWidth="1"/>
    <col min="7174" max="7174" width="10.7109375" style="437" customWidth="1"/>
    <col min="7175" max="7175" width="12.28515625" style="437" customWidth="1"/>
    <col min="7176" max="7176" width="11.28515625" style="437" customWidth="1"/>
    <col min="7177" max="7177" width="6.85546875" style="437" customWidth="1"/>
    <col min="7178" max="7404" width="2.42578125" style="437"/>
    <col min="7405" max="7412" width="2.42578125" style="437" customWidth="1"/>
    <col min="7413" max="7413" width="105.28515625" style="437" customWidth="1"/>
    <col min="7414" max="7414" width="15.28515625" style="437" customWidth="1"/>
    <col min="7415" max="7415" width="5.28515625" style="437" customWidth="1"/>
    <col min="7416" max="7424" width="2.42578125" style="437" customWidth="1"/>
    <col min="7425" max="7425" width="73.42578125" style="437" customWidth="1"/>
    <col min="7426" max="7426" width="17.85546875" style="437" customWidth="1"/>
    <col min="7427" max="7427" width="9.7109375" style="437" customWidth="1"/>
    <col min="7428" max="7428" width="12.28515625" style="437" customWidth="1"/>
    <col min="7429" max="7429" width="11.28515625" style="437" customWidth="1"/>
    <col min="7430" max="7430" width="10.7109375" style="437" customWidth="1"/>
    <col min="7431" max="7431" width="12.28515625" style="437" customWidth="1"/>
    <col min="7432" max="7432" width="11.28515625" style="437" customWidth="1"/>
    <col min="7433" max="7433" width="6.85546875" style="437" customWidth="1"/>
    <col min="7434" max="7660" width="2.42578125" style="437"/>
    <col min="7661" max="7668" width="2.42578125" style="437" customWidth="1"/>
    <col min="7669" max="7669" width="105.28515625" style="437" customWidth="1"/>
    <col min="7670" max="7670" width="15.28515625" style="437" customWidth="1"/>
    <col min="7671" max="7671" width="5.28515625" style="437" customWidth="1"/>
    <col min="7672" max="7680" width="2.42578125" style="437" customWidth="1"/>
    <col min="7681" max="7681" width="73.42578125" style="437" customWidth="1"/>
    <col min="7682" max="7682" width="17.85546875" style="437" customWidth="1"/>
    <col min="7683" max="7683" width="9.7109375" style="437" customWidth="1"/>
    <col min="7684" max="7684" width="12.28515625" style="437" customWidth="1"/>
    <col min="7685" max="7685" width="11.28515625" style="437" customWidth="1"/>
    <col min="7686" max="7686" width="10.7109375" style="437" customWidth="1"/>
    <col min="7687" max="7687" width="12.28515625" style="437" customWidth="1"/>
    <col min="7688" max="7688" width="11.28515625" style="437" customWidth="1"/>
    <col min="7689" max="7689" width="6.85546875" style="437" customWidth="1"/>
    <col min="7690" max="7916" width="2.42578125" style="437"/>
    <col min="7917" max="7924" width="2.42578125" style="437" customWidth="1"/>
    <col min="7925" max="7925" width="105.28515625" style="437" customWidth="1"/>
    <col min="7926" max="7926" width="15.28515625" style="437" customWidth="1"/>
    <col min="7927" max="7927" width="5.28515625" style="437" customWidth="1"/>
    <col min="7928" max="7936" width="2.42578125" style="437" customWidth="1"/>
    <col min="7937" max="7937" width="73.42578125" style="437" customWidth="1"/>
    <col min="7938" max="7938" width="17.85546875" style="437" customWidth="1"/>
    <col min="7939" max="7939" width="9.7109375" style="437" customWidth="1"/>
    <col min="7940" max="7940" width="12.28515625" style="437" customWidth="1"/>
    <col min="7941" max="7941" width="11.28515625" style="437" customWidth="1"/>
    <col min="7942" max="7942" width="10.7109375" style="437" customWidth="1"/>
    <col min="7943" max="7943" width="12.28515625" style="437" customWidth="1"/>
    <col min="7944" max="7944" width="11.28515625" style="437" customWidth="1"/>
    <col min="7945" max="7945" width="6.85546875" style="437" customWidth="1"/>
    <col min="7946" max="8172" width="2.42578125" style="437"/>
    <col min="8173" max="8180" width="2.42578125" style="437" customWidth="1"/>
    <col min="8181" max="8181" width="105.28515625" style="437" customWidth="1"/>
    <col min="8182" max="8182" width="15.28515625" style="437" customWidth="1"/>
    <col min="8183" max="8183" width="5.28515625" style="437" customWidth="1"/>
    <col min="8184" max="8192" width="2.42578125" style="437" customWidth="1"/>
    <col min="8193" max="8193" width="73.42578125" style="437" customWidth="1"/>
    <col min="8194" max="8194" width="17.85546875" style="437" customWidth="1"/>
    <col min="8195" max="8195" width="9.7109375" style="437" customWidth="1"/>
    <col min="8196" max="8196" width="12.28515625" style="437" customWidth="1"/>
    <col min="8197" max="8197" width="11.28515625" style="437" customWidth="1"/>
    <col min="8198" max="8198" width="10.7109375" style="437" customWidth="1"/>
    <col min="8199" max="8199" width="12.28515625" style="437" customWidth="1"/>
    <col min="8200" max="8200" width="11.28515625" style="437" customWidth="1"/>
    <col min="8201" max="8201" width="6.85546875" style="437" customWidth="1"/>
    <col min="8202" max="8428" width="2.42578125" style="437"/>
    <col min="8429" max="8436" width="2.42578125" style="437" customWidth="1"/>
    <col min="8437" max="8437" width="105.28515625" style="437" customWidth="1"/>
    <col min="8438" max="8438" width="15.28515625" style="437" customWidth="1"/>
    <col min="8439" max="8439" width="5.28515625" style="437" customWidth="1"/>
    <col min="8440" max="8448" width="2.42578125" style="437" customWidth="1"/>
    <col min="8449" max="8449" width="73.42578125" style="437" customWidth="1"/>
    <col min="8450" max="8450" width="17.85546875" style="437" customWidth="1"/>
    <col min="8451" max="8451" width="9.7109375" style="437" customWidth="1"/>
    <col min="8452" max="8452" width="12.28515625" style="437" customWidth="1"/>
    <col min="8453" max="8453" width="11.28515625" style="437" customWidth="1"/>
    <col min="8454" max="8454" width="10.7109375" style="437" customWidth="1"/>
    <col min="8455" max="8455" width="12.28515625" style="437" customWidth="1"/>
    <col min="8456" max="8456" width="11.28515625" style="437" customWidth="1"/>
    <col min="8457" max="8457" width="6.85546875" style="437" customWidth="1"/>
    <col min="8458" max="8684" width="2.42578125" style="437"/>
    <col min="8685" max="8692" width="2.42578125" style="437" customWidth="1"/>
    <col min="8693" max="8693" width="105.28515625" style="437" customWidth="1"/>
    <col min="8694" max="8694" width="15.28515625" style="437" customWidth="1"/>
    <col min="8695" max="8695" width="5.28515625" style="437" customWidth="1"/>
    <col min="8696" max="8704" width="2.42578125" style="437" customWidth="1"/>
    <col min="8705" max="8705" width="73.42578125" style="437" customWidth="1"/>
    <col min="8706" max="8706" width="17.85546875" style="437" customWidth="1"/>
    <col min="8707" max="8707" width="9.7109375" style="437" customWidth="1"/>
    <col min="8708" max="8708" width="12.28515625" style="437" customWidth="1"/>
    <col min="8709" max="8709" width="11.28515625" style="437" customWidth="1"/>
    <col min="8710" max="8710" width="10.7109375" style="437" customWidth="1"/>
    <col min="8711" max="8711" width="12.28515625" style="437" customWidth="1"/>
    <col min="8712" max="8712" width="11.28515625" style="437" customWidth="1"/>
    <col min="8713" max="8713" width="6.85546875" style="437" customWidth="1"/>
    <col min="8714" max="8940" width="2.42578125" style="437"/>
    <col min="8941" max="8948" width="2.42578125" style="437" customWidth="1"/>
    <col min="8949" max="8949" width="105.28515625" style="437" customWidth="1"/>
    <col min="8950" max="8950" width="15.28515625" style="437" customWidth="1"/>
    <col min="8951" max="8951" width="5.28515625" style="437" customWidth="1"/>
    <col min="8952" max="8960" width="2.42578125" style="437" customWidth="1"/>
    <col min="8961" max="8961" width="73.42578125" style="437" customWidth="1"/>
    <col min="8962" max="8962" width="17.85546875" style="437" customWidth="1"/>
    <col min="8963" max="8963" width="9.7109375" style="437" customWidth="1"/>
    <col min="8964" max="8964" width="12.28515625" style="437" customWidth="1"/>
    <col min="8965" max="8965" width="11.28515625" style="437" customWidth="1"/>
    <col min="8966" max="8966" width="10.7109375" style="437" customWidth="1"/>
    <col min="8967" max="8967" width="12.28515625" style="437" customWidth="1"/>
    <col min="8968" max="8968" width="11.28515625" style="437" customWidth="1"/>
    <col min="8969" max="8969" width="6.85546875" style="437" customWidth="1"/>
    <col min="8970" max="9196" width="2.42578125" style="437"/>
    <col min="9197" max="9204" width="2.42578125" style="437" customWidth="1"/>
    <col min="9205" max="9205" width="105.28515625" style="437" customWidth="1"/>
    <col min="9206" max="9206" width="15.28515625" style="437" customWidth="1"/>
    <col min="9207" max="9207" width="5.28515625" style="437" customWidth="1"/>
    <col min="9208" max="9216" width="2.42578125" style="437" customWidth="1"/>
    <col min="9217" max="9217" width="73.42578125" style="437" customWidth="1"/>
    <col min="9218" max="9218" width="17.85546875" style="437" customWidth="1"/>
    <col min="9219" max="9219" width="9.7109375" style="437" customWidth="1"/>
    <col min="9220" max="9220" width="12.28515625" style="437" customWidth="1"/>
    <col min="9221" max="9221" width="11.28515625" style="437" customWidth="1"/>
    <col min="9222" max="9222" width="10.7109375" style="437" customWidth="1"/>
    <col min="9223" max="9223" width="12.28515625" style="437" customWidth="1"/>
    <col min="9224" max="9224" width="11.28515625" style="437" customWidth="1"/>
    <col min="9225" max="9225" width="6.85546875" style="437" customWidth="1"/>
    <col min="9226" max="9452" width="2.42578125" style="437"/>
    <col min="9453" max="9460" width="2.42578125" style="437" customWidth="1"/>
    <col min="9461" max="9461" width="105.28515625" style="437" customWidth="1"/>
    <col min="9462" max="9462" width="15.28515625" style="437" customWidth="1"/>
    <col min="9463" max="9463" width="5.28515625" style="437" customWidth="1"/>
    <col min="9464" max="9472" width="2.42578125" style="437" customWidth="1"/>
    <col min="9473" max="9473" width="73.42578125" style="437" customWidth="1"/>
    <col min="9474" max="9474" width="17.85546875" style="437" customWidth="1"/>
    <col min="9475" max="9475" width="9.7109375" style="437" customWidth="1"/>
    <col min="9476" max="9476" width="12.28515625" style="437" customWidth="1"/>
    <col min="9477" max="9477" width="11.28515625" style="437" customWidth="1"/>
    <col min="9478" max="9478" width="10.7109375" style="437" customWidth="1"/>
    <col min="9479" max="9479" width="12.28515625" style="437" customWidth="1"/>
    <col min="9480" max="9480" width="11.28515625" style="437" customWidth="1"/>
    <col min="9481" max="9481" width="6.85546875" style="437" customWidth="1"/>
    <col min="9482" max="9708" width="2.42578125" style="437"/>
    <col min="9709" max="9716" width="2.42578125" style="437" customWidth="1"/>
    <col min="9717" max="9717" width="105.28515625" style="437" customWidth="1"/>
    <col min="9718" max="9718" width="15.28515625" style="437" customWidth="1"/>
    <col min="9719" max="9719" width="5.28515625" style="437" customWidth="1"/>
    <col min="9720" max="9728" width="2.42578125" style="437" customWidth="1"/>
    <col min="9729" max="9729" width="73.42578125" style="437" customWidth="1"/>
    <col min="9730" max="9730" width="17.85546875" style="437" customWidth="1"/>
    <col min="9731" max="9731" width="9.7109375" style="437" customWidth="1"/>
    <col min="9732" max="9732" width="12.28515625" style="437" customWidth="1"/>
    <col min="9733" max="9733" width="11.28515625" style="437" customWidth="1"/>
    <col min="9734" max="9734" width="10.7109375" style="437" customWidth="1"/>
    <col min="9735" max="9735" width="12.28515625" style="437" customWidth="1"/>
    <col min="9736" max="9736" width="11.28515625" style="437" customWidth="1"/>
    <col min="9737" max="9737" width="6.85546875" style="437" customWidth="1"/>
    <col min="9738" max="9964" width="2.42578125" style="437"/>
    <col min="9965" max="9972" width="2.42578125" style="437" customWidth="1"/>
    <col min="9973" max="9973" width="105.28515625" style="437" customWidth="1"/>
    <col min="9974" max="9974" width="15.28515625" style="437" customWidth="1"/>
    <col min="9975" max="9975" width="5.28515625" style="437" customWidth="1"/>
    <col min="9976" max="9984" width="2.42578125" style="437" customWidth="1"/>
    <col min="9985" max="9985" width="73.42578125" style="437" customWidth="1"/>
    <col min="9986" max="9986" width="17.85546875" style="437" customWidth="1"/>
    <col min="9987" max="9987" width="9.7109375" style="437" customWidth="1"/>
    <col min="9988" max="9988" width="12.28515625" style="437" customWidth="1"/>
    <col min="9989" max="9989" width="11.28515625" style="437" customWidth="1"/>
    <col min="9990" max="9990" width="10.7109375" style="437" customWidth="1"/>
    <col min="9991" max="9991" width="12.28515625" style="437" customWidth="1"/>
    <col min="9992" max="9992" width="11.28515625" style="437" customWidth="1"/>
    <col min="9993" max="9993" width="6.85546875" style="437" customWidth="1"/>
    <col min="9994" max="10220" width="2.42578125" style="437"/>
    <col min="10221" max="10228" width="2.42578125" style="437" customWidth="1"/>
    <col min="10229" max="10229" width="105.28515625" style="437" customWidth="1"/>
    <col min="10230" max="10230" width="15.28515625" style="437" customWidth="1"/>
    <col min="10231" max="10231" width="5.28515625" style="437" customWidth="1"/>
    <col min="10232" max="10240" width="2.42578125" style="437" customWidth="1"/>
    <col min="10241" max="10241" width="73.42578125" style="437" customWidth="1"/>
    <col min="10242" max="10242" width="17.85546875" style="437" customWidth="1"/>
    <col min="10243" max="10243" width="9.7109375" style="437" customWidth="1"/>
    <col min="10244" max="10244" width="12.28515625" style="437" customWidth="1"/>
    <col min="10245" max="10245" width="11.28515625" style="437" customWidth="1"/>
    <col min="10246" max="10246" width="10.7109375" style="437" customWidth="1"/>
    <col min="10247" max="10247" width="12.28515625" style="437" customWidth="1"/>
    <col min="10248" max="10248" width="11.28515625" style="437" customWidth="1"/>
    <col min="10249" max="10249" width="6.85546875" style="437" customWidth="1"/>
    <col min="10250" max="10476" width="2.42578125" style="437"/>
    <col min="10477" max="10484" width="2.42578125" style="437" customWidth="1"/>
    <col min="10485" max="10485" width="105.28515625" style="437" customWidth="1"/>
    <col min="10486" max="10486" width="15.28515625" style="437" customWidth="1"/>
    <col min="10487" max="10487" width="5.28515625" style="437" customWidth="1"/>
    <col min="10488" max="10496" width="2.42578125" style="437" customWidth="1"/>
    <col min="10497" max="10497" width="73.42578125" style="437" customWidth="1"/>
    <col min="10498" max="10498" width="17.85546875" style="437" customWidth="1"/>
    <col min="10499" max="10499" width="9.7109375" style="437" customWidth="1"/>
    <col min="10500" max="10500" width="12.28515625" style="437" customWidth="1"/>
    <col min="10501" max="10501" width="11.28515625" style="437" customWidth="1"/>
    <col min="10502" max="10502" width="10.7109375" style="437" customWidth="1"/>
    <col min="10503" max="10503" width="12.28515625" style="437" customWidth="1"/>
    <col min="10504" max="10504" width="11.28515625" style="437" customWidth="1"/>
    <col min="10505" max="10505" width="6.85546875" style="437" customWidth="1"/>
    <col min="10506" max="10732" width="2.42578125" style="437"/>
    <col min="10733" max="10740" width="2.42578125" style="437" customWidth="1"/>
    <col min="10741" max="10741" width="105.28515625" style="437" customWidth="1"/>
    <col min="10742" max="10742" width="15.28515625" style="437" customWidth="1"/>
    <col min="10743" max="10743" width="5.28515625" style="437" customWidth="1"/>
    <col min="10744" max="10752" width="2.42578125" style="437" customWidth="1"/>
    <col min="10753" max="10753" width="73.42578125" style="437" customWidth="1"/>
    <col min="10754" max="10754" width="17.85546875" style="437" customWidth="1"/>
    <col min="10755" max="10755" width="9.7109375" style="437" customWidth="1"/>
    <col min="10756" max="10756" width="12.28515625" style="437" customWidth="1"/>
    <col min="10757" max="10757" width="11.28515625" style="437" customWidth="1"/>
    <col min="10758" max="10758" width="10.7109375" style="437" customWidth="1"/>
    <col min="10759" max="10759" width="12.28515625" style="437" customWidth="1"/>
    <col min="10760" max="10760" width="11.28515625" style="437" customWidth="1"/>
    <col min="10761" max="10761" width="6.85546875" style="437" customWidth="1"/>
    <col min="10762" max="10988" width="2.42578125" style="437"/>
    <col min="10989" max="10996" width="2.42578125" style="437" customWidth="1"/>
    <col min="10997" max="10997" width="105.28515625" style="437" customWidth="1"/>
    <col min="10998" max="10998" width="15.28515625" style="437" customWidth="1"/>
    <col min="10999" max="10999" width="5.28515625" style="437" customWidth="1"/>
    <col min="11000" max="11008" width="2.42578125" style="437" customWidth="1"/>
    <col min="11009" max="11009" width="73.42578125" style="437" customWidth="1"/>
    <col min="11010" max="11010" width="17.85546875" style="437" customWidth="1"/>
    <col min="11011" max="11011" width="9.7109375" style="437" customWidth="1"/>
    <col min="11012" max="11012" width="12.28515625" style="437" customWidth="1"/>
    <col min="11013" max="11013" width="11.28515625" style="437" customWidth="1"/>
    <col min="11014" max="11014" width="10.7109375" style="437" customWidth="1"/>
    <col min="11015" max="11015" width="12.28515625" style="437" customWidth="1"/>
    <col min="11016" max="11016" width="11.28515625" style="437" customWidth="1"/>
    <col min="11017" max="11017" width="6.85546875" style="437" customWidth="1"/>
    <col min="11018" max="11244" width="2.42578125" style="437"/>
    <col min="11245" max="11252" width="2.42578125" style="437" customWidth="1"/>
    <col min="11253" max="11253" width="105.28515625" style="437" customWidth="1"/>
    <col min="11254" max="11254" width="15.28515625" style="437" customWidth="1"/>
    <col min="11255" max="11255" width="5.28515625" style="437" customWidth="1"/>
    <col min="11256" max="11264" width="2.42578125" style="437" customWidth="1"/>
    <col min="11265" max="11265" width="73.42578125" style="437" customWidth="1"/>
    <col min="11266" max="11266" width="17.85546875" style="437" customWidth="1"/>
    <col min="11267" max="11267" width="9.7109375" style="437" customWidth="1"/>
    <col min="11268" max="11268" width="12.28515625" style="437" customWidth="1"/>
    <col min="11269" max="11269" width="11.28515625" style="437" customWidth="1"/>
    <col min="11270" max="11270" width="10.7109375" style="437" customWidth="1"/>
    <col min="11271" max="11271" width="12.28515625" style="437" customWidth="1"/>
    <col min="11272" max="11272" width="11.28515625" style="437" customWidth="1"/>
    <col min="11273" max="11273" width="6.85546875" style="437" customWidth="1"/>
    <col min="11274" max="11500" width="2.42578125" style="437"/>
    <col min="11501" max="11508" width="2.42578125" style="437" customWidth="1"/>
    <col min="11509" max="11509" width="105.28515625" style="437" customWidth="1"/>
    <col min="11510" max="11510" width="15.28515625" style="437" customWidth="1"/>
    <col min="11511" max="11511" width="5.28515625" style="437" customWidth="1"/>
    <col min="11512" max="11520" width="2.42578125" style="437" customWidth="1"/>
    <col min="11521" max="11521" width="73.42578125" style="437" customWidth="1"/>
    <col min="11522" max="11522" width="17.85546875" style="437" customWidth="1"/>
    <col min="11523" max="11523" width="9.7109375" style="437" customWidth="1"/>
    <col min="11524" max="11524" width="12.28515625" style="437" customWidth="1"/>
    <col min="11525" max="11525" width="11.28515625" style="437" customWidth="1"/>
    <col min="11526" max="11526" width="10.7109375" style="437" customWidth="1"/>
    <col min="11527" max="11527" width="12.28515625" style="437" customWidth="1"/>
    <col min="11528" max="11528" width="11.28515625" style="437" customWidth="1"/>
    <col min="11529" max="11529" width="6.85546875" style="437" customWidth="1"/>
    <col min="11530" max="11756" width="2.42578125" style="437"/>
    <col min="11757" max="11764" width="2.42578125" style="437" customWidth="1"/>
    <col min="11765" max="11765" width="105.28515625" style="437" customWidth="1"/>
    <col min="11766" max="11766" width="15.28515625" style="437" customWidth="1"/>
    <col min="11767" max="11767" width="5.28515625" style="437" customWidth="1"/>
    <col min="11768" max="11776" width="2.42578125" style="437" customWidth="1"/>
    <col min="11777" max="11777" width="73.42578125" style="437" customWidth="1"/>
    <col min="11778" max="11778" width="17.85546875" style="437" customWidth="1"/>
    <col min="11779" max="11779" width="9.7109375" style="437" customWidth="1"/>
    <col min="11780" max="11780" width="12.28515625" style="437" customWidth="1"/>
    <col min="11781" max="11781" width="11.28515625" style="437" customWidth="1"/>
    <col min="11782" max="11782" width="10.7109375" style="437" customWidth="1"/>
    <col min="11783" max="11783" width="12.28515625" style="437" customWidth="1"/>
    <col min="11784" max="11784" width="11.28515625" style="437" customWidth="1"/>
    <col min="11785" max="11785" width="6.85546875" style="437" customWidth="1"/>
    <col min="11786" max="12012" width="2.42578125" style="437"/>
    <col min="12013" max="12020" width="2.42578125" style="437" customWidth="1"/>
    <col min="12021" max="12021" width="105.28515625" style="437" customWidth="1"/>
    <col min="12022" max="12022" width="15.28515625" style="437" customWidth="1"/>
    <col min="12023" max="12023" width="5.28515625" style="437" customWidth="1"/>
    <col min="12024" max="12032" width="2.42578125" style="437" customWidth="1"/>
    <col min="12033" max="12033" width="73.42578125" style="437" customWidth="1"/>
    <col min="12034" max="12034" width="17.85546875" style="437" customWidth="1"/>
    <col min="12035" max="12035" width="9.7109375" style="437" customWidth="1"/>
    <col min="12036" max="12036" width="12.28515625" style="437" customWidth="1"/>
    <col min="12037" max="12037" width="11.28515625" style="437" customWidth="1"/>
    <col min="12038" max="12038" width="10.7109375" style="437" customWidth="1"/>
    <col min="12039" max="12039" width="12.28515625" style="437" customWidth="1"/>
    <col min="12040" max="12040" width="11.28515625" style="437" customWidth="1"/>
    <col min="12041" max="12041" width="6.85546875" style="437" customWidth="1"/>
    <col min="12042" max="12268" width="2.42578125" style="437"/>
    <col min="12269" max="12276" width="2.42578125" style="437" customWidth="1"/>
    <col min="12277" max="12277" width="105.28515625" style="437" customWidth="1"/>
    <col min="12278" max="12278" width="15.28515625" style="437" customWidth="1"/>
    <col min="12279" max="12279" width="5.28515625" style="437" customWidth="1"/>
    <col min="12280" max="12288" width="2.42578125" style="437" customWidth="1"/>
    <col min="12289" max="12289" width="73.42578125" style="437" customWidth="1"/>
    <col min="12290" max="12290" width="17.85546875" style="437" customWidth="1"/>
    <col min="12291" max="12291" width="9.7109375" style="437" customWidth="1"/>
    <col min="12292" max="12292" width="12.28515625" style="437" customWidth="1"/>
    <col min="12293" max="12293" width="11.28515625" style="437" customWidth="1"/>
    <col min="12294" max="12294" width="10.7109375" style="437" customWidth="1"/>
    <col min="12295" max="12295" width="12.28515625" style="437" customWidth="1"/>
    <col min="12296" max="12296" width="11.28515625" style="437" customWidth="1"/>
    <col min="12297" max="12297" width="6.85546875" style="437" customWidth="1"/>
    <col min="12298" max="12524" width="2.42578125" style="437"/>
    <col min="12525" max="12532" width="2.42578125" style="437" customWidth="1"/>
    <col min="12533" max="12533" width="105.28515625" style="437" customWidth="1"/>
    <col min="12534" max="12534" width="15.28515625" style="437" customWidth="1"/>
    <col min="12535" max="12535" width="5.28515625" style="437" customWidth="1"/>
    <col min="12536" max="12544" width="2.42578125" style="437" customWidth="1"/>
    <col min="12545" max="12545" width="73.42578125" style="437" customWidth="1"/>
    <col min="12546" max="12546" width="17.85546875" style="437" customWidth="1"/>
    <col min="12547" max="12547" width="9.7109375" style="437" customWidth="1"/>
    <col min="12548" max="12548" width="12.28515625" style="437" customWidth="1"/>
    <col min="12549" max="12549" width="11.28515625" style="437" customWidth="1"/>
    <col min="12550" max="12550" width="10.7109375" style="437" customWidth="1"/>
    <col min="12551" max="12551" width="12.28515625" style="437" customWidth="1"/>
    <col min="12552" max="12552" width="11.28515625" style="437" customWidth="1"/>
    <col min="12553" max="12553" width="6.85546875" style="437" customWidth="1"/>
    <col min="12554" max="12780" width="2.42578125" style="437"/>
    <col min="12781" max="12788" width="2.42578125" style="437" customWidth="1"/>
    <col min="12789" max="12789" width="105.28515625" style="437" customWidth="1"/>
    <col min="12790" max="12790" width="15.28515625" style="437" customWidth="1"/>
    <col min="12791" max="12791" width="5.28515625" style="437" customWidth="1"/>
    <col min="12792" max="12800" width="2.42578125" style="437" customWidth="1"/>
    <col min="12801" max="12801" width="73.42578125" style="437" customWidth="1"/>
    <col min="12802" max="12802" width="17.85546875" style="437" customWidth="1"/>
    <col min="12803" max="12803" width="9.7109375" style="437" customWidth="1"/>
    <col min="12804" max="12804" width="12.28515625" style="437" customWidth="1"/>
    <col min="12805" max="12805" width="11.28515625" style="437" customWidth="1"/>
    <col min="12806" max="12806" width="10.7109375" style="437" customWidth="1"/>
    <col min="12807" max="12807" width="12.28515625" style="437" customWidth="1"/>
    <col min="12808" max="12808" width="11.28515625" style="437" customWidth="1"/>
    <col min="12809" max="12809" width="6.85546875" style="437" customWidth="1"/>
    <col min="12810" max="13036" width="2.42578125" style="437"/>
    <col min="13037" max="13044" width="2.42578125" style="437" customWidth="1"/>
    <col min="13045" max="13045" width="105.28515625" style="437" customWidth="1"/>
    <col min="13046" max="13046" width="15.28515625" style="437" customWidth="1"/>
    <col min="13047" max="13047" width="5.28515625" style="437" customWidth="1"/>
    <col min="13048" max="13056" width="2.42578125" style="437" customWidth="1"/>
    <col min="13057" max="13057" width="73.42578125" style="437" customWidth="1"/>
    <col min="13058" max="13058" width="17.85546875" style="437" customWidth="1"/>
    <col min="13059" max="13059" width="9.7109375" style="437" customWidth="1"/>
    <col min="13060" max="13060" width="12.28515625" style="437" customWidth="1"/>
    <col min="13061" max="13061" width="11.28515625" style="437" customWidth="1"/>
    <col min="13062" max="13062" width="10.7109375" style="437" customWidth="1"/>
    <col min="13063" max="13063" width="12.28515625" style="437" customWidth="1"/>
    <col min="13064" max="13064" width="11.28515625" style="437" customWidth="1"/>
    <col min="13065" max="13065" width="6.85546875" style="437" customWidth="1"/>
    <col min="13066" max="13292" width="2.42578125" style="437"/>
    <col min="13293" max="13300" width="2.42578125" style="437" customWidth="1"/>
    <col min="13301" max="13301" width="105.28515625" style="437" customWidth="1"/>
    <col min="13302" max="13302" width="15.28515625" style="437" customWidth="1"/>
    <col min="13303" max="13303" width="5.28515625" style="437" customWidth="1"/>
    <col min="13304" max="13312" width="2.42578125" style="437" customWidth="1"/>
    <col min="13313" max="13313" width="73.42578125" style="437" customWidth="1"/>
    <col min="13314" max="13314" width="17.85546875" style="437" customWidth="1"/>
    <col min="13315" max="13315" width="9.7109375" style="437" customWidth="1"/>
    <col min="13316" max="13316" width="12.28515625" style="437" customWidth="1"/>
    <col min="13317" max="13317" width="11.28515625" style="437" customWidth="1"/>
    <col min="13318" max="13318" width="10.7109375" style="437" customWidth="1"/>
    <col min="13319" max="13319" width="12.28515625" style="437" customWidth="1"/>
    <col min="13320" max="13320" width="11.28515625" style="437" customWidth="1"/>
    <col min="13321" max="13321" width="6.85546875" style="437" customWidth="1"/>
    <col min="13322" max="13548" width="2.42578125" style="437"/>
    <col min="13549" max="13556" width="2.42578125" style="437" customWidth="1"/>
    <col min="13557" max="13557" width="105.28515625" style="437" customWidth="1"/>
    <col min="13558" max="13558" width="15.28515625" style="437" customWidth="1"/>
    <col min="13559" max="13559" width="5.28515625" style="437" customWidth="1"/>
    <col min="13560" max="13568" width="2.42578125" style="437" customWidth="1"/>
    <col min="13569" max="13569" width="73.42578125" style="437" customWidth="1"/>
    <col min="13570" max="13570" width="17.85546875" style="437" customWidth="1"/>
    <col min="13571" max="13571" width="9.7109375" style="437" customWidth="1"/>
    <col min="13572" max="13572" width="12.28515625" style="437" customWidth="1"/>
    <col min="13573" max="13573" width="11.28515625" style="437" customWidth="1"/>
    <col min="13574" max="13574" width="10.7109375" style="437" customWidth="1"/>
    <col min="13575" max="13575" width="12.28515625" style="437" customWidth="1"/>
    <col min="13576" max="13576" width="11.28515625" style="437" customWidth="1"/>
    <col min="13577" max="13577" width="6.85546875" style="437" customWidth="1"/>
    <col min="13578" max="13804" width="2.42578125" style="437"/>
    <col min="13805" max="13812" width="2.42578125" style="437" customWidth="1"/>
    <col min="13813" max="13813" width="105.28515625" style="437" customWidth="1"/>
    <col min="13814" max="13814" width="15.28515625" style="437" customWidth="1"/>
    <col min="13815" max="13815" width="5.28515625" style="437" customWidth="1"/>
    <col min="13816" max="13824" width="2.42578125" style="437" customWidth="1"/>
    <col min="13825" max="13825" width="73.42578125" style="437" customWidth="1"/>
    <col min="13826" max="13826" width="17.85546875" style="437" customWidth="1"/>
    <col min="13827" max="13827" width="9.7109375" style="437" customWidth="1"/>
    <col min="13828" max="13828" width="12.28515625" style="437" customWidth="1"/>
    <col min="13829" max="13829" width="11.28515625" style="437" customWidth="1"/>
    <col min="13830" max="13830" width="10.7109375" style="437" customWidth="1"/>
    <col min="13831" max="13831" width="12.28515625" style="437" customWidth="1"/>
    <col min="13832" max="13832" width="11.28515625" style="437" customWidth="1"/>
    <col min="13833" max="13833" width="6.85546875" style="437" customWidth="1"/>
    <col min="13834" max="14060" width="2.42578125" style="437"/>
    <col min="14061" max="14068" width="2.42578125" style="437" customWidth="1"/>
    <col min="14069" max="14069" width="105.28515625" style="437" customWidth="1"/>
    <col min="14070" max="14070" width="15.28515625" style="437" customWidth="1"/>
    <col min="14071" max="14071" width="5.28515625" style="437" customWidth="1"/>
    <col min="14072" max="14080" width="2.42578125" style="437" customWidth="1"/>
    <col min="14081" max="14081" width="73.42578125" style="437" customWidth="1"/>
    <col min="14082" max="14082" width="17.85546875" style="437" customWidth="1"/>
    <col min="14083" max="14083" width="9.7109375" style="437" customWidth="1"/>
    <col min="14084" max="14084" width="12.28515625" style="437" customWidth="1"/>
    <col min="14085" max="14085" width="11.28515625" style="437" customWidth="1"/>
    <col min="14086" max="14086" width="10.7109375" style="437" customWidth="1"/>
    <col min="14087" max="14087" width="12.28515625" style="437" customWidth="1"/>
    <col min="14088" max="14088" width="11.28515625" style="437" customWidth="1"/>
    <col min="14089" max="14089" width="6.85546875" style="437" customWidth="1"/>
    <col min="14090" max="14316" width="2.42578125" style="437"/>
    <col min="14317" max="14324" width="2.42578125" style="437" customWidth="1"/>
    <col min="14325" max="14325" width="105.28515625" style="437" customWidth="1"/>
    <col min="14326" max="14326" width="15.28515625" style="437" customWidth="1"/>
    <col min="14327" max="14327" width="5.28515625" style="437" customWidth="1"/>
    <col min="14328" max="14336" width="2.42578125" style="437" customWidth="1"/>
    <col min="14337" max="14337" width="73.42578125" style="437" customWidth="1"/>
    <col min="14338" max="14338" width="17.85546875" style="437" customWidth="1"/>
    <col min="14339" max="14339" width="9.7109375" style="437" customWidth="1"/>
    <col min="14340" max="14340" width="12.28515625" style="437" customWidth="1"/>
    <col min="14341" max="14341" width="11.28515625" style="437" customWidth="1"/>
    <col min="14342" max="14342" width="10.7109375" style="437" customWidth="1"/>
    <col min="14343" max="14343" width="12.28515625" style="437" customWidth="1"/>
    <col min="14344" max="14344" width="11.28515625" style="437" customWidth="1"/>
    <col min="14345" max="14345" width="6.85546875" style="437" customWidth="1"/>
    <col min="14346" max="14572" width="2.42578125" style="437"/>
    <col min="14573" max="14580" width="2.42578125" style="437" customWidth="1"/>
    <col min="14581" max="14581" width="105.28515625" style="437" customWidth="1"/>
    <col min="14582" max="14582" width="15.28515625" style="437" customWidth="1"/>
    <col min="14583" max="14583" width="5.28515625" style="437" customWidth="1"/>
    <col min="14584" max="14592" width="2.42578125" style="437" customWidth="1"/>
    <col min="14593" max="14593" width="73.42578125" style="437" customWidth="1"/>
    <col min="14594" max="14594" width="17.85546875" style="437" customWidth="1"/>
    <col min="14595" max="14595" width="9.7109375" style="437" customWidth="1"/>
    <col min="14596" max="14596" width="12.28515625" style="437" customWidth="1"/>
    <col min="14597" max="14597" width="11.28515625" style="437" customWidth="1"/>
    <col min="14598" max="14598" width="10.7109375" style="437" customWidth="1"/>
    <col min="14599" max="14599" width="12.28515625" style="437" customWidth="1"/>
    <col min="14600" max="14600" width="11.28515625" style="437" customWidth="1"/>
    <col min="14601" max="14601" width="6.85546875" style="437" customWidth="1"/>
    <col min="14602" max="14828" width="2.42578125" style="437"/>
    <col min="14829" max="14836" width="2.42578125" style="437" customWidth="1"/>
    <col min="14837" max="14837" width="105.28515625" style="437" customWidth="1"/>
    <col min="14838" max="14838" width="15.28515625" style="437" customWidth="1"/>
    <col min="14839" max="14839" width="5.28515625" style="437" customWidth="1"/>
    <col min="14840" max="14848" width="2.42578125" style="437" customWidth="1"/>
    <col min="14849" max="14849" width="73.42578125" style="437" customWidth="1"/>
    <col min="14850" max="14850" width="17.85546875" style="437" customWidth="1"/>
    <col min="14851" max="14851" width="9.7109375" style="437" customWidth="1"/>
    <col min="14852" max="14852" width="12.28515625" style="437" customWidth="1"/>
    <col min="14853" max="14853" width="11.28515625" style="437" customWidth="1"/>
    <col min="14854" max="14854" width="10.7109375" style="437" customWidth="1"/>
    <col min="14855" max="14855" width="12.28515625" style="437" customWidth="1"/>
    <col min="14856" max="14856" width="11.28515625" style="437" customWidth="1"/>
    <col min="14857" max="14857" width="6.85546875" style="437" customWidth="1"/>
    <col min="14858" max="15084" width="2.42578125" style="437"/>
    <col min="15085" max="15092" width="2.42578125" style="437" customWidth="1"/>
    <col min="15093" max="15093" width="105.28515625" style="437" customWidth="1"/>
    <col min="15094" max="15094" width="15.28515625" style="437" customWidth="1"/>
    <col min="15095" max="15095" width="5.28515625" style="437" customWidth="1"/>
    <col min="15096" max="15104" width="2.42578125" style="437" customWidth="1"/>
    <col min="15105" max="15105" width="73.42578125" style="437" customWidth="1"/>
    <col min="15106" max="15106" width="17.85546875" style="437" customWidth="1"/>
    <col min="15107" max="15107" width="9.7109375" style="437" customWidth="1"/>
    <col min="15108" max="15108" width="12.28515625" style="437" customWidth="1"/>
    <col min="15109" max="15109" width="11.28515625" style="437" customWidth="1"/>
    <col min="15110" max="15110" width="10.7109375" style="437" customWidth="1"/>
    <col min="15111" max="15111" width="12.28515625" style="437" customWidth="1"/>
    <col min="15112" max="15112" width="11.28515625" style="437" customWidth="1"/>
    <col min="15113" max="15113" width="6.85546875" style="437" customWidth="1"/>
    <col min="15114" max="15340" width="2.42578125" style="437"/>
    <col min="15341" max="15348" width="2.42578125" style="437" customWidth="1"/>
    <col min="15349" max="15349" width="105.28515625" style="437" customWidth="1"/>
    <col min="15350" max="15350" width="15.28515625" style="437" customWidth="1"/>
    <col min="15351" max="15351" width="5.28515625" style="437" customWidth="1"/>
    <col min="15352" max="15360" width="2.42578125" style="437" customWidth="1"/>
    <col min="15361" max="15361" width="73.42578125" style="437" customWidth="1"/>
    <col min="15362" max="15362" width="17.85546875" style="437" customWidth="1"/>
    <col min="15363" max="15363" width="9.7109375" style="437" customWidth="1"/>
    <col min="15364" max="15364" width="12.28515625" style="437" customWidth="1"/>
    <col min="15365" max="15365" width="11.28515625" style="437" customWidth="1"/>
    <col min="15366" max="15366" width="10.7109375" style="437" customWidth="1"/>
    <col min="15367" max="15367" width="12.28515625" style="437" customWidth="1"/>
    <col min="15368" max="15368" width="11.28515625" style="437" customWidth="1"/>
    <col min="15369" max="15369" width="6.85546875" style="437" customWidth="1"/>
    <col min="15370" max="15596" width="2.42578125" style="437"/>
    <col min="15597" max="15604" width="2.42578125" style="437" customWidth="1"/>
    <col min="15605" max="15605" width="105.28515625" style="437" customWidth="1"/>
    <col min="15606" max="15606" width="15.28515625" style="437" customWidth="1"/>
    <col min="15607" max="15607" width="5.28515625" style="437" customWidth="1"/>
    <col min="15608" max="15616" width="2.42578125" style="437" customWidth="1"/>
    <col min="15617" max="15617" width="73.42578125" style="437" customWidth="1"/>
    <col min="15618" max="15618" width="17.85546875" style="437" customWidth="1"/>
    <col min="15619" max="15619" width="9.7109375" style="437" customWidth="1"/>
    <col min="15620" max="15620" width="12.28515625" style="437" customWidth="1"/>
    <col min="15621" max="15621" width="11.28515625" style="437" customWidth="1"/>
    <col min="15622" max="15622" width="10.7109375" style="437" customWidth="1"/>
    <col min="15623" max="15623" width="12.28515625" style="437" customWidth="1"/>
    <col min="15624" max="15624" width="11.28515625" style="437" customWidth="1"/>
    <col min="15625" max="15625" width="6.85546875" style="437" customWidth="1"/>
    <col min="15626" max="15852" width="2.42578125" style="437"/>
    <col min="15853" max="15860" width="2.42578125" style="437" customWidth="1"/>
    <col min="15861" max="15861" width="105.28515625" style="437" customWidth="1"/>
    <col min="15862" max="15862" width="15.28515625" style="437" customWidth="1"/>
    <col min="15863" max="15863" width="5.28515625" style="437" customWidth="1"/>
    <col min="15864" max="15872" width="2.42578125" style="437" customWidth="1"/>
    <col min="15873" max="15873" width="73.42578125" style="437" customWidth="1"/>
    <col min="15874" max="15874" width="17.85546875" style="437" customWidth="1"/>
    <col min="15875" max="15875" width="9.7109375" style="437" customWidth="1"/>
    <col min="15876" max="15876" width="12.28515625" style="437" customWidth="1"/>
    <col min="15877" max="15877" width="11.28515625" style="437" customWidth="1"/>
    <col min="15878" max="15878" width="10.7109375" style="437" customWidth="1"/>
    <col min="15879" max="15879" width="12.28515625" style="437" customWidth="1"/>
    <col min="15880" max="15880" width="11.28515625" style="437" customWidth="1"/>
    <col min="15881" max="15881" width="6.85546875" style="437" customWidth="1"/>
    <col min="15882" max="16108" width="2.42578125" style="437"/>
    <col min="16109" max="16116" width="2.42578125" style="437" customWidth="1"/>
    <col min="16117" max="16117" width="105.28515625" style="437" customWidth="1"/>
    <col min="16118" max="16118" width="15.28515625" style="437" customWidth="1"/>
    <col min="16119" max="16119" width="5.28515625" style="437" customWidth="1"/>
    <col min="16120" max="16128" width="2.42578125" style="437" customWidth="1"/>
    <col min="16129" max="16129" width="73.42578125" style="437" customWidth="1"/>
    <col min="16130" max="16130" width="17.85546875" style="437" customWidth="1"/>
    <col min="16131" max="16131" width="9.7109375" style="437" customWidth="1"/>
    <col min="16132" max="16132" width="12.28515625" style="437" customWidth="1"/>
    <col min="16133" max="16133" width="11.28515625" style="437" customWidth="1"/>
    <col min="16134" max="16134" width="10.7109375" style="437" customWidth="1"/>
    <col min="16135" max="16135" width="12.28515625" style="437" customWidth="1"/>
    <col min="16136" max="16136" width="11.28515625" style="437" customWidth="1"/>
    <col min="16137" max="16137" width="6.85546875" style="437" customWidth="1"/>
    <col min="16138" max="16384" width="2.42578125" style="437"/>
  </cols>
  <sheetData>
    <row r="1" spans="1:11">
      <c r="A1" s="435" t="s">
        <v>1316</v>
      </c>
      <c r="B1" s="517">
        <f>+Costo_Obra</f>
        <v>0</v>
      </c>
      <c r="C1" s="436"/>
    </row>
    <row r="2" spans="1:11">
      <c r="A2" s="435"/>
      <c r="B2" s="438" t="str">
        <f>FIXED(ABS(B1),2,TRUE)</f>
        <v>0,00</v>
      </c>
      <c r="C2" s="439"/>
    </row>
    <row r="3" spans="1:11">
      <c r="A3" s="440" t="str">
        <f>TRIM("El presente presupuesto asciende a la suma de Pesos: "&amp;J5&amp;J7&amp;J8&amp;J9&amp;J10&amp;J11&amp;J12&amp;J13&amp;J14&amp;J15&amp;J16&amp;J17&amp;J18&amp;J19&amp;J20&amp;J21&amp;J22&amp;J23&amp;J24)</f>
        <v>El presente presupuesto asciende a la suma de Pesos: CERO CON 00/100.-</v>
      </c>
      <c r="B3" s="440"/>
      <c r="C3" s="440"/>
    </row>
    <row r="4" spans="1:11">
      <c r="A4" s="440"/>
      <c r="B4" s="440"/>
      <c r="C4" s="440"/>
    </row>
    <row r="5" spans="1:11" ht="12.75" customHeight="1">
      <c r="A5" s="439"/>
      <c r="D5" s="442" t="s">
        <v>1317</v>
      </c>
      <c r="E5" s="442" t="s">
        <v>4</v>
      </c>
      <c r="F5" s="442" t="s">
        <v>3</v>
      </c>
      <c r="G5" s="442" t="s">
        <v>3</v>
      </c>
      <c r="H5" s="442" t="s">
        <v>3</v>
      </c>
      <c r="K5" s="443" t="str">
        <f>IF(LEFT(FIXED(B1,2,TRUE),1)="-","MENOS ","")</f>
        <v/>
      </c>
    </row>
    <row r="6" spans="1:11" ht="12.75" customHeight="1">
      <c r="D6" s="442" t="s">
        <v>1318</v>
      </c>
      <c r="E6" s="442" t="s">
        <v>3</v>
      </c>
      <c r="H6" s="442" t="s">
        <v>3</v>
      </c>
    </row>
    <row r="7" spans="1:11" ht="12.75" customHeight="1">
      <c r="D7" s="442" t="s">
        <v>1319</v>
      </c>
      <c r="E7" s="442" t="s">
        <v>1320</v>
      </c>
      <c r="H7" s="442" t="s">
        <v>1320</v>
      </c>
      <c r="I7" s="443" t="str">
        <f>IF(LEN(B2)-12&lt;0,"0",MID((B2),LEN(B2)-12+1,1))</f>
        <v>0</v>
      </c>
      <c r="J7" s="443" t="str">
        <f>IF(AND(I7="1",I8="00"),"CIEN ",VLOOKUP(I7,D5:H44,4))</f>
        <v xml:space="preserve"> </v>
      </c>
    </row>
    <row r="8" spans="1:11" ht="12.75" customHeight="1">
      <c r="D8" s="442" t="s">
        <v>1321</v>
      </c>
      <c r="E8" s="442" t="s">
        <v>1322</v>
      </c>
      <c r="H8" s="442" t="s">
        <v>1322</v>
      </c>
      <c r="I8" s="443" t="str">
        <f>IF(LEN(B2)-11&lt;0,"0",MID((B2),LEN(B2)-11+1,2))</f>
        <v>0</v>
      </c>
      <c r="J8" s="443" t="str">
        <f>IF(LEFT(I8,1)="0","",IF(VALUE(I8)&gt;29,VLOOKUP(LEFT(I8,1),D5:H44,3),VLOOKUP(I8,D5:H44,5)))</f>
        <v/>
      </c>
    </row>
    <row r="9" spans="1:11" ht="12.75" customHeight="1">
      <c r="D9" s="442" t="s">
        <v>1323</v>
      </c>
      <c r="E9" s="442" t="s">
        <v>1324</v>
      </c>
      <c r="H9" s="442" t="s">
        <v>1324</v>
      </c>
      <c r="I9" s="443" t="str">
        <f>IF(LEN(B2)-10&lt;0,"0",MID((B2),LEN(B2)-10+1,1))</f>
        <v>0</v>
      </c>
      <c r="J9" s="443" t="str">
        <f>IF(AND(VALUE(I8)&gt;30,MID(I8,2,1)&lt;&gt;"0"),"Y ","")</f>
        <v/>
      </c>
    </row>
    <row r="10" spans="1:11" ht="12.75" customHeight="1">
      <c r="D10" s="442" t="s">
        <v>1325</v>
      </c>
      <c r="E10" s="442" t="s">
        <v>1326</v>
      </c>
      <c r="H10" s="442" t="s">
        <v>1326</v>
      </c>
      <c r="I10" s="443" t="str">
        <f>IF(LEN(B2)-10&lt;0,"0",MID((B2),LEN(B2)-10+1,1))</f>
        <v>0</v>
      </c>
      <c r="J10" s="443" t="str">
        <f>IF(OR(VALUE(I8)&lt;=9,VALUE(I8)=0),VLOOKUP(I10,D5:H44,5),IF(VALUE(I8)&gt;29,VLOOKUP(MID(I8,2,1),D5:H44,5),""))</f>
        <v xml:space="preserve"> </v>
      </c>
    </row>
    <row r="11" spans="1:11" ht="12.75" customHeight="1">
      <c r="D11" s="442" t="s">
        <v>1327</v>
      </c>
      <c r="E11" s="442" t="s">
        <v>1328</v>
      </c>
      <c r="H11" s="442" t="s">
        <v>1328</v>
      </c>
      <c r="I11" s="443" t="str">
        <f>IF(AND(AND(I7="0",I8="0"),I10="0"),"0",IF(AND(AND(I10="1",I7="0"),I8="0"),"1","2"))</f>
        <v>0</v>
      </c>
      <c r="J11" s="443" t="str">
        <f>IF(I11="0","",IF(I11="1","MILLON ","MILLONES "))</f>
        <v/>
      </c>
    </row>
    <row r="12" spans="1:11" ht="12.75" customHeight="1">
      <c r="A12" s="444"/>
      <c r="D12" s="442" t="s">
        <v>1329</v>
      </c>
      <c r="E12" s="442" t="s">
        <v>1330</v>
      </c>
      <c r="H12" s="442" t="s">
        <v>1330</v>
      </c>
      <c r="I12" s="443" t="str">
        <f>IF(LEN(B2)-9&lt;0,"0",MID((B2),LEN(B2)-9+1,1))</f>
        <v>0</v>
      </c>
      <c r="J12" s="443" t="str">
        <f>IF(AND(I12="1",I13="00"),"CIEN",VLOOKUP(I12,D5:H44,4))</f>
        <v xml:space="preserve"> </v>
      </c>
      <c r="K12" s="445"/>
    </row>
    <row r="13" spans="1:11" ht="12.75" customHeight="1">
      <c r="A13" s="444"/>
      <c r="D13" s="442" t="s">
        <v>1331</v>
      </c>
      <c r="E13" s="442" t="s">
        <v>1332</v>
      </c>
      <c r="H13" s="442" t="s">
        <v>1332</v>
      </c>
      <c r="I13" s="443" t="str">
        <f>IF(LEN(B2)-8&lt;0,"0",MID((B2),LEN(B2)-8+1,2))</f>
        <v>0</v>
      </c>
      <c r="J13" s="443" t="str">
        <f>IF(LEFT(I13,1)="0","",IF(VALUE(I13)&gt;29,VLOOKUP(LEFT(I13,1),D5:H44,3),VLOOKUP(I13,D5:H44,5)))</f>
        <v/>
      </c>
      <c r="K13" s="445"/>
    </row>
    <row r="14" spans="1:11" ht="12.75" customHeight="1">
      <c r="A14" s="444"/>
      <c r="D14" s="442" t="s">
        <v>1333</v>
      </c>
      <c r="E14" s="442" t="s">
        <v>1334</v>
      </c>
      <c r="H14" s="442" t="s">
        <v>1334</v>
      </c>
      <c r="I14" s="443" t="str">
        <f>IF(LEN(B2)-7&lt;0,"0",MID((B2),LEN(B2)-7+1,1))</f>
        <v>0</v>
      </c>
      <c r="J14" s="443" t="str">
        <f>IF(AND(VALUE(I13)&gt;30,MID(I13,2,1)&lt;&gt;"0"),"Y ","")</f>
        <v/>
      </c>
      <c r="K14" s="445"/>
    </row>
    <row r="15" spans="1:11" ht="12.75" customHeight="1">
      <c r="A15" s="444"/>
      <c r="D15" s="442" t="s">
        <v>1335</v>
      </c>
      <c r="E15" s="442" t="s">
        <v>1336</v>
      </c>
      <c r="H15" s="442" t="s">
        <v>1336</v>
      </c>
      <c r="J15" s="443" t="str">
        <f>IF(OR(VALUE(I13)&lt;=9,VALUE(I13)=0),VLOOKUP(I14,D5:H44,5),IF(VALUE(I13)&gt;29,VLOOKUP(MID(I13,2,1),D5:H44,5),""))</f>
        <v xml:space="preserve"> </v>
      </c>
      <c r="K15" s="445"/>
    </row>
    <row r="16" spans="1:11" ht="12.75" customHeight="1">
      <c r="A16" s="444"/>
      <c r="D16" s="442" t="s">
        <v>1337</v>
      </c>
      <c r="E16" s="442" t="s">
        <v>1320</v>
      </c>
      <c r="F16" s="442" t="s">
        <v>1338</v>
      </c>
      <c r="G16" s="442" t="s">
        <v>1339</v>
      </c>
      <c r="H16" s="442" t="s">
        <v>1340</v>
      </c>
      <c r="I16" s="443" t="str">
        <f>IF(AND(AND(I12="0",VALUE(I13)=0),I14="0"),"0",IF(I14="1","1","2"))</f>
        <v>0</v>
      </c>
      <c r="J16" s="443" t="str">
        <f>IF(I16="0","","MIL ")</f>
        <v/>
      </c>
      <c r="K16" s="445"/>
    </row>
    <row r="17" spans="1:11" ht="12.75" customHeight="1">
      <c r="A17" s="444"/>
      <c r="D17" s="442" t="s">
        <v>1341</v>
      </c>
      <c r="E17" s="442" t="s">
        <v>1338</v>
      </c>
      <c r="F17" s="442" t="s">
        <v>3</v>
      </c>
      <c r="G17" s="442" t="s">
        <v>3</v>
      </c>
      <c r="H17" s="442" t="s">
        <v>1338</v>
      </c>
      <c r="I17" s="443" t="str">
        <f>IF(LEN(B2)-6&lt;0,"0",MID((B2),LEN(B2)-6+1,1))</f>
        <v>0</v>
      </c>
      <c r="J17" s="443" t="str">
        <f>IF(AND(I17="1",I18="00"),"CIEN ",VLOOKUP(I17,D5:H44,4))</f>
        <v xml:space="preserve"> </v>
      </c>
      <c r="K17" s="445"/>
    </row>
    <row r="18" spans="1:11" ht="12.75" customHeight="1">
      <c r="A18" s="444"/>
      <c r="D18" s="442" t="s">
        <v>1342</v>
      </c>
      <c r="E18" s="442" t="s">
        <v>1343</v>
      </c>
      <c r="H18" s="442" t="s">
        <v>1343</v>
      </c>
      <c r="I18" s="443" t="str">
        <f>IF(LEN(B2)-5&lt;0,"0",MID((B2),LEN(B2)-5+1,2))</f>
        <v>0</v>
      </c>
      <c r="J18" s="445" t="str">
        <f>IF(LEFT(I18,1)="0","",IF(VALUE(I18)&gt;29,VLOOKUP(LEFT(I18,1),D5:H44,3,FALSE),VLOOKUP(I18,D5:H44,2,FALSE)))</f>
        <v/>
      </c>
      <c r="K18" s="445"/>
    </row>
    <row r="19" spans="1:11" ht="12.75" customHeight="1">
      <c r="A19" s="444"/>
      <c r="D19" s="442" t="s">
        <v>1344</v>
      </c>
      <c r="E19" s="442" t="s">
        <v>1345</v>
      </c>
      <c r="H19" s="442" t="s">
        <v>1345</v>
      </c>
      <c r="J19" s="443" t="str">
        <f>IF(AND(VALUE(I18)&gt;30,MID(I18,2,1)&lt;&gt;"0"),"Y ","")</f>
        <v/>
      </c>
      <c r="K19" s="445"/>
    </row>
    <row r="20" spans="1:11" ht="12.75" customHeight="1">
      <c r="A20" s="444"/>
      <c r="D20" s="442" t="s">
        <v>1346</v>
      </c>
      <c r="E20" s="442" t="s">
        <v>1347</v>
      </c>
      <c r="H20" s="442" t="s">
        <v>1347</v>
      </c>
      <c r="I20" s="443" t="str">
        <f>IF(LEN(B2)-4&lt;0,"0",MID((B2),LEN(B2)-4+1,1))</f>
        <v>0</v>
      </c>
      <c r="J20" s="443" t="str">
        <f>IF(OR(VALUE(I18)&lt;=9,VALUE(I18)=0),VLOOKUP(I20,D5:H44,2),IF(VALUE(I18)&gt;29,VLOOKUP(MID(I18,2,1),D5:H44,2),""))</f>
        <v/>
      </c>
      <c r="K20" s="445"/>
    </row>
    <row r="21" spans="1:11" ht="12.75" customHeight="1">
      <c r="A21" s="444"/>
      <c r="D21" s="442" t="s">
        <v>1348</v>
      </c>
      <c r="E21" s="442" t="s">
        <v>1349</v>
      </c>
      <c r="H21" s="442" t="s">
        <v>1349</v>
      </c>
      <c r="J21" s="443" t="str">
        <f>IF(TRUNC(B1)=0,"CERO ","")</f>
        <v xml:space="preserve">CERO </v>
      </c>
      <c r="K21" s="445"/>
    </row>
    <row r="22" spans="1:11" ht="12.75" customHeight="1">
      <c r="D22" s="442" t="s">
        <v>1350</v>
      </c>
      <c r="E22" s="442" t="s">
        <v>1351</v>
      </c>
      <c r="H22" s="442" t="s">
        <v>1351</v>
      </c>
      <c r="J22" s="442" t="s">
        <v>1352</v>
      </c>
    </row>
    <row r="23" spans="1:11" ht="12.75" customHeight="1">
      <c r="D23" s="442" t="s">
        <v>1353</v>
      </c>
      <c r="E23" s="442" t="s">
        <v>1354</v>
      </c>
      <c r="H23" s="442" t="s">
        <v>1354</v>
      </c>
      <c r="J23" s="443" t="str">
        <f>RIGHT(B2,2)</f>
        <v>00</v>
      </c>
    </row>
    <row r="24" spans="1:11" ht="12.75" customHeight="1">
      <c r="D24" s="442" t="s">
        <v>1355</v>
      </c>
      <c r="E24" s="442" t="s">
        <v>1356</v>
      </c>
      <c r="H24" s="442" t="s">
        <v>1356</v>
      </c>
      <c r="J24" s="442" t="s">
        <v>1357</v>
      </c>
    </row>
    <row r="25" spans="1:11" ht="12.75" customHeight="1">
      <c r="D25" s="442" t="s">
        <v>1358</v>
      </c>
      <c r="E25" s="442" t="s">
        <v>1359</v>
      </c>
      <c r="H25" s="442" t="s">
        <v>1359</v>
      </c>
    </row>
    <row r="26" spans="1:11" ht="12.75" customHeight="1">
      <c r="D26" s="442" t="s">
        <v>1360</v>
      </c>
      <c r="E26" s="442" t="s">
        <v>1361</v>
      </c>
      <c r="H26" s="442" t="s">
        <v>1361</v>
      </c>
    </row>
    <row r="27" spans="1:11" ht="12.75" customHeight="1">
      <c r="D27" s="442" t="s">
        <v>1362</v>
      </c>
      <c r="E27" s="442" t="s">
        <v>1322</v>
      </c>
      <c r="F27" s="442" t="s">
        <v>1363</v>
      </c>
      <c r="G27" s="442" t="s">
        <v>1364</v>
      </c>
      <c r="H27" s="442" t="s">
        <v>1322</v>
      </c>
    </row>
    <row r="28" spans="1:11" ht="12.75" customHeight="1">
      <c r="D28" s="442" t="s">
        <v>1365</v>
      </c>
      <c r="E28" s="442" t="s">
        <v>1363</v>
      </c>
      <c r="H28" s="442" t="s">
        <v>1363</v>
      </c>
    </row>
    <row r="29" spans="1:11" ht="12.75" customHeight="1">
      <c r="D29" s="442" t="s">
        <v>1366</v>
      </c>
      <c r="E29" s="442" t="s">
        <v>1367</v>
      </c>
      <c r="H29" s="442" t="s">
        <v>1368</v>
      </c>
    </row>
    <row r="30" spans="1:11" ht="12.75" customHeight="1">
      <c r="D30" s="442" t="s">
        <v>1369</v>
      </c>
      <c r="E30" s="442" t="s">
        <v>1370</v>
      </c>
      <c r="H30" s="442" t="s">
        <v>1370</v>
      </c>
    </row>
    <row r="31" spans="1:11" ht="12.75" customHeight="1">
      <c r="D31" s="442" t="s">
        <v>1371</v>
      </c>
      <c r="E31" s="442" t="s">
        <v>1372</v>
      </c>
      <c r="H31" s="442" t="s">
        <v>1372</v>
      </c>
    </row>
    <row r="32" spans="1:11" ht="12.75" customHeight="1">
      <c r="D32" s="442" t="s">
        <v>1373</v>
      </c>
      <c r="E32" s="442" t="s">
        <v>1374</v>
      </c>
      <c r="H32" s="442" t="s">
        <v>1374</v>
      </c>
    </row>
    <row r="33" spans="4:8" ht="12.75" customHeight="1">
      <c r="D33" s="442" t="s">
        <v>1375</v>
      </c>
      <c r="E33" s="442" t="s">
        <v>1376</v>
      </c>
      <c r="H33" s="442" t="s">
        <v>1376</v>
      </c>
    </row>
    <row r="34" spans="4:8" ht="12.75" customHeight="1">
      <c r="D34" s="442" t="s">
        <v>1377</v>
      </c>
      <c r="E34" s="442" t="s">
        <v>1378</v>
      </c>
      <c r="H34" s="442" t="s">
        <v>1378</v>
      </c>
    </row>
    <row r="35" spans="4:8" ht="12.75" customHeight="1">
      <c r="D35" s="442" t="s">
        <v>1379</v>
      </c>
      <c r="E35" s="442" t="s">
        <v>1380</v>
      </c>
      <c r="H35" s="442" t="s">
        <v>1380</v>
      </c>
    </row>
    <row r="36" spans="4:8" ht="12.75" customHeight="1">
      <c r="D36" s="442" t="s">
        <v>1381</v>
      </c>
      <c r="E36" s="442" t="s">
        <v>1382</v>
      </c>
      <c r="H36" s="442" t="s">
        <v>1382</v>
      </c>
    </row>
    <row r="37" spans="4:8" ht="12.75" customHeight="1">
      <c r="D37" s="442" t="s">
        <v>1383</v>
      </c>
      <c r="E37" s="442" t="s">
        <v>1384</v>
      </c>
      <c r="H37" s="442" t="s">
        <v>1384</v>
      </c>
    </row>
    <row r="38" spans="4:8" ht="12.75" customHeight="1">
      <c r="D38" s="442" t="s">
        <v>1385</v>
      </c>
      <c r="E38" s="442" t="s">
        <v>1324</v>
      </c>
      <c r="F38" s="442" t="s">
        <v>1386</v>
      </c>
      <c r="G38" s="442" t="s">
        <v>1387</v>
      </c>
      <c r="H38" s="442" t="s">
        <v>1324</v>
      </c>
    </row>
    <row r="39" spans="4:8" ht="12.75" customHeight="1">
      <c r="D39" s="442" t="s">
        <v>1388</v>
      </c>
      <c r="E39" s="442" t="s">
        <v>1326</v>
      </c>
      <c r="F39" s="442" t="s">
        <v>1389</v>
      </c>
      <c r="G39" s="442" t="s">
        <v>1390</v>
      </c>
      <c r="H39" s="442" t="s">
        <v>1326</v>
      </c>
    </row>
    <row r="40" spans="4:8" ht="12.75" customHeight="1">
      <c r="D40" s="442" t="s">
        <v>1391</v>
      </c>
      <c r="E40" s="442" t="s">
        <v>1328</v>
      </c>
      <c r="F40" s="442" t="s">
        <v>1392</v>
      </c>
      <c r="G40" s="442" t="s">
        <v>1393</v>
      </c>
      <c r="H40" s="442" t="s">
        <v>1328</v>
      </c>
    </row>
    <row r="41" spans="4:8" ht="12.75" customHeight="1">
      <c r="D41" s="442" t="s">
        <v>1394</v>
      </c>
      <c r="E41" s="442" t="s">
        <v>1330</v>
      </c>
      <c r="F41" s="442" t="s">
        <v>1395</v>
      </c>
      <c r="G41" s="442" t="s">
        <v>1396</v>
      </c>
      <c r="H41" s="442" t="s">
        <v>1330</v>
      </c>
    </row>
    <row r="42" spans="4:8" ht="12.75" customHeight="1">
      <c r="D42" s="442" t="s">
        <v>1397</v>
      </c>
      <c r="E42" s="442" t="s">
        <v>1332</v>
      </c>
      <c r="F42" s="442" t="s">
        <v>1398</v>
      </c>
      <c r="G42" s="442" t="s">
        <v>1399</v>
      </c>
      <c r="H42" s="442" t="s">
        <v>1332</v>
      </c>
    </row>
    <row r="43" spans="4:8" ht="12.75" customHeight="1">
      <c r="D43" s="442" t="s">
        <v>1400</v>
      </c>
      <c r="E43" s="442" t="s">
        <v>1334</v>
      </c>
      <c r="F43" s="442" t="s">
        <v>1401</v>
      </c>
      <c r="G43" s="442" t="s">
        <v>1402</v>
      </c>
      <c r="H43" s="442" t="s">
        <v>1334</v>
      </c>
    </row>
    <row r="44" spans="4:8" ht="12.75" customHeight="1">
      <c r="D44" s="442" t="s">
        <v>1403</v>
      </c>
      <c r="E44" s="442" t="s">
        <v>1336</v>
      </c>
      <c r="F44" s="442" t="s">
        <v>1404</v>
      </c>
      <c r="G44" s="442" t="s">
        <v>1405</v>
      </c>
      <c r="H44" s="442" t="s">
        <v>1336</v>
      </c>
    </row>
    <row r="45" spans="4:8">
      <c r="D45" s="442"/>
      <c r="E45" s="442"/>
      <c r="F45" s="442"/>
      <c r="G45" s="442"/>
      <c r="H45" s="442"/>
    </row>
  </sheetData>
  <conditionalFormatting sqref="B1">
    <cfRule type="expression" dxfId="0" priority="1" stopIfTrue="1">
      <formula>#REF!=1</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sheetPr codeName="Hoja13"/>
  <dimension ref="A1:G25"/>
  <sheetViews>
    <sheetView topLeftCell="A19" workbookViewId="0">
      <selection activeCell="A20" sqref="A20"/>
    </sheetView>
  </sheetViews>
  <sheetFormatPr baseColWidth="10" defaultColWidth="11.42578125" defaultRowHeight="12.75"/>
  <cols>
    <col min="1" max="1" width="148.5703125" style="182" customWidth="1"/>
    <col min="2" max="16384" width="11.42578125" style="182"/>
  </cols>
  <sheetData>
    <row r="1" spans="1:7" ht="30" customHeight="1">
      <c r="A1" s="181" t="s">
        <v>1137</v>
      </c>
    </row>
    <row r="2" spans="1:7" ht="30" customHeight="1">
      <c r="A2" s="181" t="s">
        <v>1174</v>
      </c>
    </row>
    <row r="3" spans="1:7" ht="150">
      <c r="A3" s="183" t="s">
        <v>1175</v>
      </c>
    </row>
    <row r="4" spans="1:7" ht="30" customHeight="1">
      <c r="A4" s="181" t="s">
        <v>1138</v>
      </c>
    </row>
    <row r="5" spans="1:7" ht="150">
      <c r="A5" s="183" t="s">
        <v>1177</v>
      </c>
    </row>
    <row r="6" spans="1:7" ht="45" customHeight="1">
      <c r="A6" s="183" t="s">
        <v>1178</v>
      </c>
      <c r="B6" s="184"/>
      <c r="C6" s="184"/>
      <c r="D6" s="184"/>
      <c r="E6" s="184"/>
      <c r="F6" s="184"/>
      <c r="G6" s="184"/>
    </row>
    <row r="7" spans="1:7" ht="30" customHeight="1">
      <c r="A7" s="181" t="s">
        <v>1139</v>
      </c>
    </row>
    <row r="8" spans="1:7" ht="60">
      <c r="A8" s="183" t="s">
        <v>1180</v>
      </c>
      <c r="B8" s="184"/>
      <c r="C8" s="184"/>
      <c r="D8" s="184"/>
      <c r="E8" s="184"/>
      <c r="F8" s="184"/>
      <c r="G8" s="184"/>
    </row>
    <row r="9" spans="1:7" ht="30">
      <c r="A9" s="183" t="s">
        <v>1179</v>
      </c>
      <c r="B9" s="184"/>
      <c r="C9" s="184"/>
      <c r="D9" s="184"/>
      <c r="E9" s="184"/>
      <c r="F9" s="184"/>
      <c r="G9" s="184"/>
    </row>
    <row r="10" spans="1:7" ht="30" customHeight="1">
      <c r="A10" s="181" t="s">
        <v>1140</v>
      </c>
    </row>
    <row r="11" spans="1:7" ht="30">
      <c r="A11" s="183" t="s">
        <v>1181</v>
      </c>
      <c r="B11" s="184"/>
      <c r="C11" s="184"/>
      <c r="D11" s="184"/>
      <c r="E11" s="184"/>
      <c r="F11" s="184"/>
      <c r="G11" s="184"/>
    </row>
    <row r="12" spans="1:7" ht="75">
      <c r="A12" s="183" t="s">
        <v>1182</v>
      </c>
    </row>
    <row r="13" spans="1:7" ht="45">
      <c r="A13" s="183" t="s">
        <v>1183</v>
      </c>
    </row>
    <row r="14" spans="1:7" ht="166.5">
      <c r="A14" s="183" t="s">
        <v>1184</v>
      </c>
    </row>
    <row r="15" spans="1:7" ht="30" customHeight="1">
      <c r="A15" s="181" t="s">
        <v>1141</v>
      </c>
    </row>
    <row r="16" spans="1:7" ht="180">
      <c r="A16" s="183" t="s">
        <v>1185</v>
      </c>
    </row>
    <row r="17" spans="1:7" ht="120">
      <c r="A17" s="183" t="s">
        <v>1186</v>
      </c>
    </row>
    <row r="18" spans="1:7" ht="44.25" customHeight="1">
      <c r="A18" s="183" t="s">
        <v>1142</v>
      </c>
    </row>
    <row r="19" spans="1:7" ht="44.25" customHeight="1">
      <c r="A19" s="183" t="s">
        <v>1189</v>
      </c>
    </row>
    <row r="20" spans="1:7" ht="30.75" customHeight="1">
      <c r="A20" s="181" t="s">
        <v>1143</v>
      </c>
      <c r="B20" s="184"/>
      <c r="C20" s="184"/>
      <c r="D20" s="184"/>
      <c r="E20" s="184"/>
      <c r="F20" s="184"/>
      <c r="G20" s="184"/>
    </row>
    <row r="21" spans="1:7" ht="30">
      <c r="A21" s="183" t="s">
        <v>1187</v>
      </c>
    </row>
    <row r="22" spans="1:7" ht="30">
      <c r="A22" s="183" t="s">
        <v>1188</v>
      </c>
    </row>
    <row r="23" spans="1:7" ht="30" customHeight="1"/>
    <row r="24" spans="1:7" ht="15.75">
      <c r="A24" s="181" t="s">
        <v>1144</v>
      </c>
    </row>
    <row r="25" spans="1:7" ht="45">
      <c r="A25" s="183" t="s">
        <v>1145</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sheetPr codeName="Hoja10"/>
  <dimension ref="A1:D332"/>
  <sheetViews>
    <sheetView topLeftCell="A299" workbookViewId="0">
      <selection activeCell="B345" sqref="B345"/>
    </sheetView>
  </sheetViews>
  <sheetFormatPr baseColWidth="10" defaultColWidth="11.42578125" defaultRowHeight="15"/>
  <cols>
    <col min="1" max="1" width="11.42578125" style="81"/>
    <col min="2" max="2" width="23" style="81" bestFit="1" customWidth="1"/>
    <col min="3" max="3" width="49.42578125" style="85" bestFit="1" customWidth="1"/>
    <col min="4" max="4" width="17.28515625" style="85" bestFit="1" customWidth="1"/>
    <col min="5" max="5" width="11.42578125" style="85"/>
    <col min="6" max="6" width="54.5703125" style="85" bestFit="1" customWidth="1"/>
    <col min="7" max="16384" width="11.42578125" style="85"/>
  </cols>
  <sheetData>
    <row r="1" spans="1:4">
      <c r="B1" s="82" t="s">
        <v>907</v>
      </c>
      <c r="C1" s="83" t="s">
        <v>908</v>
      </c>
      <c r="D1" s="84"/>
    </row>
    <row r="2" spans="1:4">
      <c r="B2" s="82"/>
      <c r="C2" s="83"/>
      <c r="D2" s="84"/>
    </row>
    <row r="3" spans="1:4">
      <c r="A3" s="109">
        <v>1</v>
      </c>
      <c r="B3" s="87" t="str">
        <f xml:space="preserve"> CONCATENATE(B1,"-",TEXT(A3,"0000"))</f>
        <v>I-0001</v>
      </c>
      <c r="C3" s="88" t="s">
        <v>910</v>
      </c>
      <c r="D3" s="84"/>
    </row>
    <row r="4" spans="1:4">
      <c r="A4" s="109">
        <v>1</v>
      </c>
      <c r="B4" s="89" t="str">
        <f>CONCATENATE($B$3,".",TEXT(A4,"0000"))</f>
        <v>I-0001.0001</v>
      </c>
      <c r="C4" s="90" t="s">
        <v>911</v>
      </c>
      <c r="D4" s="84" t="s">
        <v>5</v>
      </c>
    </row>
    <row r="5" spans="1:4">
      <c r="A5" s="109">
        <v>2</v>
      </c>
      <c r="B5" s="89" t="str">
        <f t="shared" ref="B5:B11" si="0">CONCATENATE($B$3,".",TEXT(A5,"0000"))</f>
        <v>I-0001.0002</v>
      </c>
      <c r="C5" s="90" t="s">
        <v>913</v>
      </c>
      <c r="D5" s="84" t="s">
        <v>5</v>
      </c>
    </row>
    <row r="6" spans="1:4">
      <c r="A6" s="109">
        <v>3</v>
      </c>
      <c r="B6" s="89" t="str">
        <f t="shared" si="0"/>
        <v>I-0001.0003</v>
      </c>
      <c r="C6" s="90" t="s">
        <v>915</v>
      </c>
      <c r="D6" s="84" t="s">
        <v>5</v>
      </c>
    </row>
    <row r="7" spans="1:4">
      <c r="A7" s="109">
        <v>4</v>
      </c>
      <c r="B7" s="89" t="str">
        <f t="shared" si="0"/>
        <v>I-0001.0004</v>
      </c>
      <c r="C7" s="90" t="s">
        <v>917</v>
      </c>
      <c r="D7" s="84" t="s">
        <v>7</v>
      </c>
    </row>
    <row r="8" spans="1:4">
      <c r="A8" s="109">
        <v>5</v>
      </c>
      <c r="B8" s="89" t="str">
        <f t="shared" si="0"/>
        <v>I-0001.0005</v>
      </c>
      <c r="C8" s="90" t="s">
        <v>919</v>
      </c>
      <c r="D8" s="84" t="s">
        <v>5</v>
      </c>
    </row>
    <row r="9" spans="1:4">
      <c r="A9" s="109">
        <v>6</v>
      </c>
      <c r="B9" s="89" t="str">
        <f t="shared" si="0"/>
        <v>I-0001.0006</v>
      </c>
      <c r="C9" s="90" t="s">
        <v>921</v>
      </c>
      <c r="D9" s="84" t="s">
        <v>5</v>
      </c>
    </row>
    <row r="10" spans="1:4">
      <c r="A10" s="109">
        <v>7</v>
      </c>
      <c r="B10" s="89" t="str">
        <f t="shared" si="0"/>
        <v>I-0001.0007</v>
      </c>
      <c r="C10" s="90" t="s">
        <v>923</v>
      </c>
      <c r="D10" s="84" t="s">
        <v>5</v>
      </c>
    </row>
    <row r="11" spans="1:4">
      <c r="A11" s="109">
        <v>8</v>
      </c>
      <c r="B11" s="89" t="str">
        <f t="shared" si="0"/>
        <v>I-0001.0008</v>
      </c>
      <c r="C11" s="90" t="s">
        <v>1223</v>
      </c>
      <c r="D11" s="84" t="s">
        <v>5</v>
      </c>
    </row>
    <row r="12" spans="1:4">
      <c r="B12" s="84"/>
      <c r="C12" s="90"/>
      <c r="D12" s="84"/>
    </row>
    <row r="13" spans="1:4">
      <c r="A13" s="86" t="s">
        <v>912</v>
      </c>
      <c r="B13" s="87" t="str">
        <f xml:space="preserve"> CONCATENATE(B1,"-",A13)</f>
        <v>I-0002</v>
      </c>
      <c r="C13" s="88" t="s">
        <v>924</v>
      </c>
      <c r="D13" s="84"/>
    </row>
    <row r="14" spans="1:4">
      <c r="A14" s="86" t="s">
        <v>909</v>
      </c>
      <c r="B14" s="89" t="str">
        <f>CONCATENATE($B$13,".",A14)</f>
        <v>I-0002.0001</v>
      </c>
      <c r="C14" s="90" t="s">
        <v>925</v>
      </c>
      <c r="D14" s="84" t="s">
        <v>6</v>
      </c>
    </row>
    <row r="15" spans="1:4">
      <c r="A15" s="86" t="s">
        <v>912</v>
      </c>
      <c r="B15" s="89" t="str">
        <f>CONCATENATE($B$13,".",A15)</f>
        <v>I-0002.0002</v>
      </c>
      <c r="C15" s="90" t="s">
        <v>926</v>
      </c>
      <c r="D15" s="84" t="s">
        <v>6</v>
      </c>
    </row>
    <row r="16" spans="1:4">
      <c r="A16" s="86" t="s">
        <v>914</v>
      </c>
      <c r="B16" s="89" t="str">
        <f>CONCATENATE($B$13,".",A16)</f>
        <v>I-0002.0003</v>
      </c>
      <c r="C16" s="90" t="s">
        <v>927</v>
      </c>
      <c r="D16" s="84" t="s">
        <v>6</v>
      </c>
    </row>
    <row r="17" spans="1:4">
      <c r="A17" s="86"/>
      <c r="B17" s="84"/>
      <c r="C17" s="90"/>
      <c r="D17" s="84"/>
    </row>
    <row r="18" spans="1:4">
      <c r="A18" s="86"/>
      <c r="B18" s="84"/>
      <c r="C18" s="90"/>
      <c r="D18" s="84"/>
    </row>
    <row r="19" spans="1:4">
      <c r="A19" s="86" t="s">
        <v>914</v>
      </c>
      <c r="B19" s="87" t="str">
        <f xml:space="preserve"> CONCATENATE(B1,"-",A19)</f>
        <v>I-0003</v>
      </c>
      <c r="C19" s="88" t="s">
        <v>1228</v>
      </c>
      <c r="D19" s="84"/>
    </row>
    <row r="20" spans="1:4">
      <c r="A20" s="86" t="s">
        <v>909</v>
      </c>
      <c r="B20" s="89" t="str">
        <f t="shared" ref="B20:B28" si="1">CONCATENATE($B$19,".",A20)</f>
        <v>I-0003.0001</v>
      </c>
      <c r="C20" s="90" t="s">
        <v>1224</v>
      </c>
      <c r="D20" s="84" t="s">
        <v>7</v>
      </c>
    </row>
    <row r="21" spans="1:4">
      <c r="A21" s="86" t="s">
        <v>912</v>
      </c>
      <c r="B21" s="89" t="str">
        <f t="shared" si="1"/>
        <v>I-0003.0002</v>
      </c>
      <c r="C21" s="90" t="s">
        <v>1226</v>
      </c>
      <c r="D21" s="84" t="s">
        <v>7</v>
      </c>
    </row>
    <row r="22" spans="1:4">
      <c r="A22" s="86" t="s">
        <v>914</v>
      </c>
      <c r="B22" s="89" t="str">
        <f t="shared" si="1"/>
        <v>I-0003.0003</v>
      </c>
      <c r="C22" s="90" t="s">
        <v>1229</v>
      </c>
      <c r="D22" s="84" t="s">
        <v>6</v>
      </c>
    </row>
    <row r="23" spans="1:4">
      <c r="A23" s="86" t="s">
        <v>916</v>
      </c>
      <c r="B23" s="89" t="str">
        <f t="shared" si="1"/>
        <v>I-0003.0004</v>
      </c>
      <c r="C23" s="90" t="s">
        <v>928</v>
      </c>
      <c r="D23" s="84" t="s">
        <v>7</v>
      </c>
    </row>
    <row r="24" spans="1:4">
      <c r="A24" s="86" t="s">
        <v>918</v>
      </c>
      <c r="B24" s="89" t="str">
        <f t="shared" si="1"/>
        <v>I-0003.0005</v>
      </c>
      <c r="C24" s="90" t="s">
        <v>929</v>
      </c>
      <c r="D24" s="84" t="s">
        <v>7</v>
      </c>
    </row>
    <row r="25" spans="1:4">
      <c r="A25" s="86" t="s">
        <v>920</v>
      </c>
      <c r="B25" s="89" t="str">
        <f t="shared" si="1"/>
        <v>I-0003.0006</v>
      </c>
      <c r="C25" s="90" t="s">
        <v>1227</v>
      </c>
      <c r="D25" s="84" t="s">
        <v>6</v>
      </c>
    </row>
    <row r="26" spans="1:4">
      <c r="A26" s="86" t="s">
        <v>922</v>
      </c>
      <c r="B26" s="89" t="str">
        <f t="shared" si="1"/>
        <v>I-0003.0007</v>
      </c>
      <c r="C26" s="90"/>
      <c r="D26" s="84"/>
    </row>
    <row r="27" spans="1:4">
      <c r="A27" s="86" t="s">
        <v>938</v>
      </c>
      <c r="B27" s="89" t="str">
        <f t="shared" si="1"/>
        <v>I-0003.0008</v>
      </c>
      <c r="C27" s="90"/>
      <c r="D27" s="84"/>
    </row>
    <row r="28" spans="1:4">
      <c r="A28" s="86" t="s">
        <v>940</v>
      </c>
      <c r="B28" s="89" t="str">
        <f t="shared" si="1"/>
        <v>I-0003.0009</v>
      </c>
      <c r="C28" s="90"/>
      <c r="D28" s="84"/>
    </row>
    <row r="29" spans="1:4">
      <c r="B29" s="84"/>
      <c r="C29" s="90"/>
      <c r="D29" s="84"/>
    </row>
    <row r="30" spans="1:4">
      <c r="B30" s="84"/>
      <c r="C30" s="90"/>
      <c r="D30" s="84"/>
    </row>
    <row r="31" spans="1:4">
      <c r="A31" s="86" t="s">
        <v>916</v>
      </c>
      <c r="B31" s="87" t="str">
        <f xml:space="preserve"> CONCATENATE(B1,"-",A31)</f>
        <v>I-0004</v>
      </c>
      <c r="C31" s="88" t="s">
        <v>930</v>
      </c>
      <c r="D31" s="84"/>
    </row>
    <row r="32" spans="1:4">
      <c r="A32" s="86" t="s">
        <v>909</v>
      </c>
      <c r="B32" s="89" t="str">
        <f>CONCATENATE($B$31,".",A32)</f>
        <v>I-0004.0001</v>
      </c>
      <c r="C32" s="90" t="s">
        <v>931</v>
      </c>
      <c r="D32" s="84" t="s">
        <v>6</v>
      </c>
    </row>
    <row r="33" spans="1:4">
      <c r="A33" s="86" t="s">
        <v>912</v>
      </c>
      <c r="B33" s="89" t="str">
        <f t="shared" ref="B33:B45" si="2">CONCATENATE($B$31,".",A33)</f>
        <v>I-0004.0002</v>
      </c>
      <c r="C33" s="90" t="s">
        <v>1230</v>
      </c>
      <c r="D33" s="84" t="s">
        <v>6</v>
      </c>
    </row>
    <row r="34" spans="1:4">
      <c r="A34" s="86" t="s">
        <v>914</v>
      </c>
      <c r="B34" s="89" t="str">
        <f t="shared" si="2"/>
        <v>I-0004.0003</v>
      </c>
      <c r="C34" s="90" t="s">
        <v>932</v>
      </c>
      <c r="D34" s="84" t="s">
        <v>6</v>
      </c>
    </row>
    <row r="35" spans="1:4">
      <c r="A35" s="86" t="s">
        <v>916</v>
      </c>
      <c r="B35" s="89" t="str">
        <f t="shared" si="2"/>
        <v>I-0004.0004</v>
      </c>
      <c r="C35" s="90" t="s">
        <v>933</v>
      </c>
      <c r="D35" s="84" t="s">
        <v>6</v>
      </c>
    </row>
    <row r="36" spans="1:4">
      <c r="A36" s="86" t="s">
        <v>918</v>
      </c>
      <c r="B36" s="89" t="str">
        <f t="shared" si="2"/>
        <v>I-0004.0005</v>
      </c>
      <c r="C36" s="90" t="s">
        <v>934</v>
      </c>
      <c r="D36" s="84" t="s">
        <v>6</v>
      </c>
    </row>
    <row r="37" spans="1:4">
      <c r="A37" s="86" t="s">
        <v>920</v>
      </c>
      <c r="B37" s="89" t="str">
        <f t="shared" si="2"/>
        <v>I-0004.0006</v>
      </c>
      <c r="C37" s="90" t="s">
        <v>935</v>
      </c>
      <c r="D37" s="84"/>
    </row>
    <row r="38" spans="1:4">
      <c r="A38" s="86" t="s">
        <v>922</v>
      </c>
      <c r="B38" s="89" t="str">
        <f t="shared" si="2"/>
        <v>I-0004.0007</v>
      </c>
      <c r="C38" s="90" t="s">
        <v>936</v>
      </c>
      <c r="D38" s="84" t="s">
        <v>6</v>
      </c>
    </row>
    <row r="39" spans="1:4">
      <c r="A39" s="86" t="s">
        <v>938</v>
      </c>
      <c r="B39" s="89" t="str">
        <f t="shared" si="2"/>
        <v>I-0004.0008</v>
      </c>
      <c r="C39" s="90" t="s">
        <v>937</v>
      </c>
      <c r="D39" s="84" t="s">
        <v>6</v>
      </c>
    </row>
    <row r="40" spans="1:4">
      <c r="A40" s="86" t="s">
        <v>940</v>
      </c>
      <c r="B40" s="89" t="str">
        <f t="shared" si="2"/>
        <v>I-0004.0009</v>
      </c>
      <c r="C40" s="90" t="s">
        <v>939</v>
      </c>
      <c r="D40" s="84" t="s">
        <v>6</v>
      </c>
    </row>
    <row r="41" spans="1:4">
      <c r="A41" s="86" t="s">
        <v>942</v>
      </c>
      <c r="B41" s="89" t="str">
        <f t="shared" si="2"/>
        <v>I-0004.0010</v>
      </c>
      <c r="C41" s="90" t="s">
        <v>941</v>
      </c>
      <c r="D41" s="84" t="s">
        <v>6</v>
      </c>
    </row>
    <row r="42" spans="1:4">
      <c r="A42" s="86" t="s">
        <v>943</v>
      </c>
      <c r="B42" s="89" t="str">
        <f t="shared" si="2"/>
        <v>I-0004.0011</v>
      </c>
      <c r="C42" s="90" t="s">
        <v>1231</v>
      </c>
      <c r="D42" s="84" t="s">
        <v>6</v>
      </c>
    </row>
    <row r="43" spans="1:4">
      <c r="A43" s="86" t="s">
        <v>945</v>
      </c>
      <c r="B43" s="89" t="str">
        <f t="shared" si="2"/>
        <v>I-0004.0012</v>
      </c>
      <c r="C43" s="90" t="s">
        <v>944</v>
      </c>
      <c r="D43" s="84" t="s">
        <v>7</v>
      </c>
    </row>
    <row r="44" spans="1:4">
      <c r="A44" s="86" t="s">
        <v>1003</v>
      </c>
      <c r="B44" s="89" t="str">
        <f>CONCATENATE($B$31,".",A44)</f>
        <v>I-0004.0013</v>
      </c>
      <c r="C44" s="90" t="s">
        <v>946</v>
      </c>
      <c r="D44" s="84" t="s">
        <v>6</v>
      </c>
    </row>
    <row r="45" spans="1:4">
      <c r="A45" s="86" t="s">
        <v>1016</v>
      </c>
      <c r="B45" s="89" t="str">
        <f t="shared" si="2"/>
        <v>I-0004.0014</v>
      </c>
      <c r="C45" s="331" t="s">
        <v>1232</v>
      </c>
      <c r="D45" s="84" t="s">
        <v>5</v>
      </c>
    </row>
    <row r="46" spans="1:4">
      <c r="B46" s="84"/>
      <c r="C46" s="90"/>
      <c r="D46" s="84"/>
    </row>
    <row r="47" spans="1:4">
      <c r="A47" s="86" t="s">
        <v>918</v>
      </c>
      <c r="B47" s="87" t="str">
        <f xml:space="preserve"> CONCATENATE(B1,"-",A47)</f>
        <v>I-0005</v>
      </c>
      <c r="C47" s="88" t="s">
        <v>947</v>
      </c>
      <c r="D47" s="84"/>
    </row>
    <row r="48" spans="1:4">
      <c r="A48" s="86" t="s">
        <v>909</v>
      </c>
      <c r="B48" s="89" t="str">
        <f>CONCATENATE($B$47,".",A48)</f>
        <v>I-0005.0001</v>
      </c>
      <c r="C48" s="90" t="s">
        <v>948</v>
      </c>
      <c r="D48" s="84" t="s">
        <v>7</v>
      </c>
    </row>
    <row r="49" spans="1:4">
      <c r="A49" s="86" t="s">
        <v>912</v>
      </c>
      <c r="B49" s="89" t="str">
        <f t="shared" ref="B49:B57" si="3">CONCATENATE($B$47,".",A49)</f>
        <v>I-0005.0002</v>
      </c>
      <c r="C49" s="90" t="s">
        <v>949</v>
      </c>
      <c r="D49" s="84" t="s">
        <v>7</v>
      </c>
    </row>
    <row r="50" spans="1:4">
      <c r="A50" s="86" t="s">
        <v>914</v>
      </c>
      <c r="B50" s="89" t="str">
        <f t="shared" si="3"/>
        <v>I-0005.0003</v>
      </c>
      <c r="C50" s="90" t="s">
        <v>950</v>
      </c>
      <c r="D50" s="84" t="s">
        <v>7</v>
      </c>
    </row>
    <row r="51" spans="1:4">
      <c r="B51" s="84"/>
      <c r="C51" s="90"/>
      <c r="D51" s="84"/>
    </row>
    <row r="52" spans="1:4">
      <c r="A52" s="86" t="s">
        <v>942</v>
      </c>
      <c r="B52" s="89" t="str">
        <f t="shared" si="3"/>
        <v>I-0005.0010</v>
      </c>
      <c r="C52" s="90" t="s">
        <v>951</v>
      </c>
      <c r="D52" s="84" t="s">
        <v>7</v>
      </c>
    </row>
    <row r="53" spans="1:4">
      <c r="A53" s="86" t="s">
        <v>943</v>
      </c>
      <c r="B53" s="89" t="str">
        <f t="shared" si="3"/>
        <v>I-0005.0011</v>
      </c>
      <c r="C53" s="90" t="s">
        <v>952</v>
      </c>
      <c r="D53" s="84" t="s">
        <v>7</v>
      </c>
    </row>
    <row r="54" spans="1:4">
      <c r="A54" s="86" t="s">
        <v>945</v>
      </c>
      <c r="B54" s="89" t="str">
        <f t="shared" si="3"/>
        <v>I-0005.0012</v>
      </c>
      <c r="C54" s="90" t="s">
        <v>953</v>
      </c>
      <c r="D54" s="84" t="s">
        <v>7</v>
      </c>
    </row>
    <row r="55" spans="1:4">
      <c r="B55" s="84"/>
      <c r="C55" s="90"/>
      <c r="D55" s="84"/>
    </row>
    <row r="56" spans="1:4">
      <c r="A56" s="86" t="s">
        <v>954</v>
      </c>
      <c r="B56" s="89" t="str">
        <f t="shared" si="3"/>
        <v>I-0005.0021</v>
      </c>
      <c r="C56" s="90" t="s">
        <v>955</v>
      </c>
      <c r="D56" s="84" t="s">
        <v>7</v>
      </c>
    </row>
    <row r="57" spans="1:4">
      <c r="A57" s="86" t="s">
        <v>956</v>
      </c>
      <c r="B57" s="89" t="str">
        <f t="shared" si="3"/>
        <v>I-0005.0022</v>
      </c>
      <c r="C57" s="90" t="s">
        <v>957</v>
      </c>
      <c r="D57" s="84" t="s">
        <v>7</v>
      </c>
    </row>
    <row r="58" spans="1:4">
      <c r="B58" s="84"/>
      <c r="C58" s="90"/>
      <c r="D58" s="84"/>
    </row>
    <row r="59" spans="1:4">
      <c r="B59" s="84"/>
      <c r="C59" s="90"/>
      <c r="D59" s="84"/>
    </row>
    <row r="60" spans="1:4">
      <c r="A60" s="86" t="s">
        <v>920</v>
      </c>
      <c r="B60" s="87" t="str">
        <f xml:space="preserve"> CONCATENATE(B1,"-",A60)</f>
        <v>I-0006</v>
      </c>
      <c r="C60" s="88" t="s">
        <v>958</v>
      </c>
      <c r="D60" s="84"/>
    </row>
    <row r="61" spans="1:4">
      <c r="A61" s="86" t="s">
        <v>909</v>
      </c>
      <c r="B61" s="89" t="str">
        <f>CONCATENATE($B$60,".",A61)</f>
        <v>I-0006.0001</v>
      </c>
      <c r="C61" s="90" t="s">
        <v>959</v>
      </c>
      <c r="D61" s="84" t="s">
        <v>7</v>
      </c>
    </row>
    <row r="62" spans="1:4">
      <c r="A62" s="86" t="s">
        <v>912</v>
      </c>
      <c r="B62" s="89" t="str">
        <f t="shared" ref="B62:B68" si="4">CONCATENATE($B$60,".",A62)</f>
        <v>I-0006.0002</v>
      </c>
      <c r="C62" s="90" t="s">
        <v>960</v>
      </c>
      <c r="D62" s="84" t="s">
        <v>7</v>
      </c>
    </row>
    <row r="63" spans="1:4">
      <c r="A63" s="86" t="s">
        <v>914</v>
      </c>
      <c r="B63" s="89" t="str">
        <f t="shared" si="4"/>
        <v>I-0006.0003</v>
      </c>
      <c r="C63" s="90" t="s">
        <v>961</v>
      </c>
      <c r="D63" s="84" t="s">
        <v>7</v>
      </c>
    </row>
    <row r="64" spans="1:4">
      <c r="A64" s="86" t="s">
        <v>916</v>
      </c>
      <c r="B64" s="89" t="str">
        <f t="shared" si="4"/>
        <v>I-0006.0004</v>
      </c>
      <c r="C64" s="90" t="s">
        <v>962</v>
      </c>
      <c r="D64" s="84" t="s">
        <v>7</v>
      </c>
    </row>
    <row r="65" spans="1:4">
      <c r="A65" s="86" t="s">
        <v>918</v>
      </c>
      <c r="B65" s="89" t="str">
        <f t="shared" si="4"/>
        <v>I-0006.0005</v>
      </c>
      <c r="C65" s="90" t="s">
        <v>963</v>
      </c>
      <c r="D65" s="84" t="s">
        <v>7</v>
      </c>
    </row>
    <row r="66" spans="1:4">
      <c r="A66" s="86" t="s">
        <v>920</v>
      </c>
      <c r="B66" s="89" t="str">
        <f t="shared" si="4"/>
        <v>I-0006.0006</v>
      </c>
      <c r="C66" s="90" t="s">
        <v>964</v>
      </c>
      <c r="D66" s="84" t="s">
        <v>7</v>
      </c>
    </row>
    <row r="67" spans="1:4">
      <c r="A67" s="86" t="s">
        <v>922</v>
      </c>
      <c r="B67" s="89" t="str">
        <f t="shared" si="4"/>
        <v>I-0006.0007</v>
      </c>
      <c r="C67" s="90" t="s">
        <v>965</v>
      </c>
      <c r="D67" s="84" t="s">
        <v>7</v>
      </c>
    </row>
    <row r="68" spans="1:4">
      <c r="A68" s="86" t="s">
        <v>938</v>
      </c>
      <c r="B68" s="89" t="str">
        <f t="shared" si="4"/>
        <v>I-0006.0008</v>
      </c>
      <c r="C68" s="90" t="s">
        <v>966</v>
      </c>
      <c r="D68" s="84" t="s">
        <v>7</v>
      </c>
    </row>
    <row r="69" spans="1:4">
      <c r="A69" s="86"/>
      <c r="B69" s="84"/>
      <c r="C69" s="90"/>
      <c r="D69" s="84"/>
    </row>
    <row r="70" spans="1:4">
      <c r="B70" s="84"/>
      <c r="C70" s="90"/>
      <c r="D70" s="84"/>
    </row>
    <row r="71" spans="1:4">
      <c r="A71" s="86" t="s">
        <v>942</v>
      </c>
      <c r="B71" s="89" t="str">
        <f>CONCATENATE($B$60,".",A71)</f>
        <v>I-0006.0010</v>
      </c>
      <c r="C71" s="90" t="s">
        <v>967</v>
      </c>
      <c r="D71" s="84" t="s">
        <v>7</v>
      </c>
    </row>
    <row r="72" spans="1:4">
      <c r="A72" s="86" t="s">
        <v>943</v>
      </c>
      <c r="B72" s="89" t="str">
        <f>CONCATENATE($B$60,".",A72)</f>
        <v>I-0006.0011</v>
      </c>
      <c r="C72" s="90" t="s">
        <v>968</v>
      </c>
      <c r="D72" s="84" t="s">
        <v>7</v>
      </c>
    </row>
    <row r="73" spans="1:4">
      <c r="A73" s="86"/>
      <c r="B73" s="84"/>
      <c r="C73" s="90"/>
      <c r="D73" s="84"/>
    </row>
    <row r="74" spans="1:4">
      <c r="A74" s="86" t="s">
        <v>969</v>
      </c>
      <c r="B74" s="89" t="str">
        <f>CONCATENATE($B$60,".",A74)</f>
        <v>I-0006.0020</v>
      </c>
      <c r="C74" s="90" t="s">
        <v>970</v>
      </c>
      <c r="D74" s="84" t="s">
        <v>7</v>
      </c>
    </row>
    <row r="75" spans="1:4">
      <c r="A75" s="86" t="s">
        <v>954</v>
      </c>
      <c r="B75" s="89" t="str">
        <f>CONCATENATE($B$60,".",A75)</f>
        <v>I-0006.0021</v>
      </c>
      <c r="C75" s="90" t="s">
        <v>971</v>
      </c>
      <c r="D75" s="84" t="s">
        <v>7</v>
      </c>
    </row>
    <row r="76" spans="1:4">
      <c r="A76" s="86"/>
      <c r="B76" s="84"/>
      <c r="C76" s="90"/>
      <c r="D76" s="84"/>
    </row>
    <row r="77" spans="1:4">
      <c r="A77" s="86"/>
      <c r="B77" s="84"/>
      <c r="C77" s="90"/>
      <c r="D77" s="84"/>
    </row>
    <row r="78" spans="1:4">
      <c r="A78" s="86" t="s">
        <v>922</v>
      </c>
      <c r="B78" s="87" t="str">
        <f xml:space="preserve"> CONCATENATE("I-",A78)</f>
        <v>I-0007</v>
      </c>
      <c r="C78" s="88" t="s">
        <v>972</v>
      </c>
      <c r="D78" s="84"/>
    </row>
    <row r="79" spans="1:4">
      <c r="A79" s="86" t="s">
        <v>909</v>
      </c>
      <c r="B79" s="89" t="str">
        <f>CONCATENATE($B$78,".",A79)</f>
        <v>I-0007.0001</v>
      </c>
      <c r="C79" s="90" t="s">
        <v>1233</v>
      </c>
      <c r="D79" s="84" t="s">
        <v>7</v>
      </c>
    </row>
    <row r="80" spans="1:4">
      <c r="A80" s="86" t="s">
        <v>912</v>
      </c>
      <c r="B80" s="89" t="str">
        <f>CONCATENATE($B$78,".",A80)</f>
        <v>I-0007.0002</v>
      </c>
      <c r="C80" s="90" t="s">
        <v>729</v>
      </c>
      <c r="D80" s="84" t="s">
        <v>7</v>
      </c>
    </row>
    <row r="81" spans="1:4">
      <c r="A81" s="86" t="s">
        <v>914</v>
      </c>
      <c r="B81" s="89" t="str">
        <f>CONCATENATE($B$78,".",A81)</f>
        <v>I-0007.0003</v>
      </c>
      <c r="C81" s="90" t="s">
        <v>973</v>
      </c>
      <c r="D81" s="84" t="s">
        <v>7</v>
      </c>
    </row>
    <row r="82" spans="1:4">
      <c r="A82" s="86" t="s">
        <v>916</v>
      </c>
      <c r="B82" s="89" t="str">
        <f>CONCATENATE($B$78,".",A82)</f>
        <v>I-0007.0004</v>
      </c>
      <c r="C82" s="90" t="s">
        <v>974</v>
      </c>
      <c r="D82" s="84" t="s">
        <v>7</v>
      </c>
    </row>
    <row r="83" spans="1:4">
      <c r="A83" s="86"/>
      <c r="B83" s="84"/>
      <c r="C83" s="90"/>
      <c r="D83" s="84"/>
    </row>
    <row r="84" spans="1:4">
      <c r="A84" s="86"/>
      <c r="B84" s="84"/>
      <c r="C84" s="90"/>
      <c r="D84" s="84"/>
    </row>
    <row r="85" spans="1:4">
      <c r="A85" s="86" t="s">
        <v>938</v>
      </c>
      <c r="B85" s="87" t="str">
        <f xml:space="preserve"> CONCATENATE("I-",A85)</f>
        <v>I-0008</v>
      </c>
      <c r="C85" s="88" t="s">
        <v>975</v>
      </c>
      <c r="D85" s="84"/>
    </row>
    <row r="86" spans="1:4">
      <c r="A86" s="86" t="s">
        <v>909</v>
      </c>
      <c r="B86" s="89" t="str">
        <f>CONCATENATE($B$85,".",A86)</f>
        <v>I-0008.0001</v>
      </c>
      <c r="C86" s="90" t="s">
        <v>976</v>
      </c>
      <c r="D86" s="84" t="s">
        <v>7</v>
      </c>
    </row>
    <row r="87" spans="1:4">
      <c r="A87" s="86" t="s">
        <v>912</v>
      </c>
      <c r="B87" s="89" t="str">
        <f>CONCATENATE($B$85,".",A87)</f>
        <v>I-0008.0002</v>
      </c>
      <c r="C87" s="90" t="s">
        <v>977</v>
      </c>
      <c r="D87" s="84" t="s">
        <v>7</v>
      </c>
    </row>
    <row r="88" spans="1:4">
      <c r="A88" s="86" t="s">
        <v>914</v>
      </c>
      <c r="B88" s="89" t="str">
        <f>CONCATENATE($B$85,".",A88)</f>
        <v>I-0008.0003</v>
      </c>
      <c r="C88" s="90" t="s">
        <v>978</v>
      </c>
      <c r="D88" s="84" t="s">
        <v>7</v>
      </c>
    </row>
    <row r="89" spans="1:4">
      <c r="A89" s="86" t="s">
        <v>916</v>
      </c>
      <c r="B89" s="89" t="str">
        <f>CONCATENATE($B$85,".",A89)</f>
        <v>I-0008.0004</v>
      </c>
      <c r="C89" s="90" t="s">
        <v>979</v>
      </c>
      <c r="D89" s="84" t="s">
        <v>7</v>
      </c>
    </row>
    <row r="90" spans="1:4">
      <c r="B90" s="84"/>
      <c r="C90" s="90"/>
      <c r="D90" s="84"/>
    </row>
    <row r="91" spans="1:4">
      <c r="B91" s="84"/>
      <c r="C91" s="90"/>
      <c r="D91" s="84"/>
    </row>
    <row r="92" spans="1:4">
      <c r="A92" s="86" t="s">
        <v>940</v>
      </c>
      <c r="B92" s="87" t="str">
        <f xml:space="preserve"> CONCATENATE("I-",A92)</f>
        <v>I-0009</v>
      </c>
      <c r="C92" s="88" t="s">
        <v>980</v>
      </c>
      <c r="D92" s="84"/>
    </row>
    <row r="93" spans="1:4">
      <c r="A93" s="86" t="s">
        <v>909</v>
      </c>
      <c r="B93" s="89" t="str">
        <f>CONCATENATE($B$92,".",A93)</f>
        <v>I-0009.0001</v>
      </c>
      <c r="C93" s="90" t="s">
        <v>1235</v>
      </c>
      <c r="D93" s="84" t="s">
        <v>7</v>
      </c>
    </row>
    <row r="94" spans="1:4">
      <c r="A94" s="86" t="s">
        <v>912</v>
      </c>
      <c r="B94" s="89" t="str">
        <f>CONCATENATE($B$92,".",A94)</f>
        <v>I-0009.0002</v>
      </c>
      <c r="C94" s="90" t="s">
        <v>1236</v>
      </c>
      <c r="D94" s="84" t="s">
        <v>7</v>
      </c>
    </row>
    <row r="95" spans="1:4">
      <c r="A95" s="86" t="s">
        <v>914</v>
      </c>
      <c r="B95" s="89" t="str">
        <f>CONCATENATE($B$92,".",A95)</f>
        <v>I-0009.0003</v>
      </c>
      <c r="C95" s="90" t="s">
        <v>981</v>
      </c>
      <c r="D95" s="84" t="s">
        <v>7</v>
      </c>
    </row>
    <row r="96" spans="1:4">
      <c r="A96" s="86" t="s">
        <v>916</v>
      </c>
      <c r="B96" s="89" t="str">
        <f>CONCATENATE($B$92,".",A96)</f>
        <v>I-0009.0004</v>
      </c>
      <c r="C96" s="90" t="s">
        <v>982</v>
      </c>
      <c r="D96" s="84" t="s">
        <v>7</v>
      </c>
    </row>
    <row r="97" spans="1:4">
      <c r="B97" s="84"/>
      <c r="C97" s="90"/>
      <c r="D97" s="84"/>
    </row>
    <row r="98" spans="1:4">
      <c r="B98" s="84"/>
      <c r="C98" s="90"/>
      <c r="D98" s="84"/>
    </row>
    <row r="99" spans="1:4">
      <c r="A99" s="86" t="s">
        <v>942</v>
      </c>
      <c r="B99" s="87" t="str">
        <f xml:space="preserve"> CONCATENATE("I-",A99)</f>
        <v>I-0010</v>
      </c>
      <c r="C99" s="88" t="s">
        <v>983</v>
      </c>
      <c r="D99" s="84"/>
    </row>
    <row r="100" spans="1:4">
      <c r="A100" s="86" t="s">
        <v>909</v>
      </c>
      <c r="B100" s="89" t="str">
        <f>CONCATENATE($B$99,".",A100)</f>
        <v>I-0010.0001</v>
      </c>
      <c r="C100" s="90" t="s">
        <v>984</v>
      </c>
      <c r="D100" s="84" t="s">
        <v>7</v>
      </c>
    </row>
    <row r="101" spans="1:4">
      <c r="A101" s="86" t="s">
        <v>912</v>
      </c>
      <c r="B101" s="89" t="str">
        <f t="shared" ref="B101:B106" si="5">CONCATENATE($B$99,".",A101)</f>
        <v>I-0010.0002</v>
      </c>
      <c r="C101" s="90" t="s">
        <v>985</v>
      </c>
      <c r="D101" s="84" t="s">
        <v>7</v>
      </c>
    </row>
    <row r="102" spans="1:4">
      <c r="A102" s="86" t="s">
        <v>914</v>
      </c>
      <c r="B102" s="89" t="str">
        <f t="shared" si="5"/>
        <v>I-0010.0003</v>
      </c>
      <c r="C102" s="90" t="s">
        <v>986</v>
      </c>
      <c r="D102" s="84" t="s">
        <v>7</v>
      </c>
    </row>
    <row r="103" spans="1:4">
      <c r="A103" s="86" t="s">
        <v>916</v>
      </c>
      <c r="B103" s="89" t="str">
        <f t="shared" si="5"/>
        <v>I-0010.0004</v>
      </c>
      <c r="C103" s="90" t="s">
        <v>987</v>
      </c>
      <c r="D103" s="84" t="s">
        <v>7</v>
      </c>
    </row>
    <row r="104" spans="1:4">
      <c r="A104" s="86" t="s">
        <v>918</v>
      </c>
      <c r="B104" s="89" t="str">
        <f t="shared" si="5"/>
        <v>I-0010.0005</v>
      </c>
      <c r="C104" s="90" t="s">
        <v>988</v>
      </c>
      <c r="D104" s="84" t="s">
        <v>7</v>
      </c>
    </row>
    <row r="105" spans="1:4">
      <c r="A105" s="86" t="s">
        <v>920</v>
      </c>
      <c r="B105" s="89" t="str">
        <f t="shared" si="5"/>
        <v>I-0010.0006</v>
      </c>
      <c r="C105" s="90" t="s">
        <v>989</v>
      </c>
      <c r="D105" s="84" t="s">
        <v>7</v>
      </c>
    </row>
    <row r="106" spans="1:4">
      <c r="A106" s="86" t="s">
        <v>922</v>
      </c>
      <c r="B106" s="89" t="str">
        <f t="shared" si="5"/>
        <v>I-0010.0007</v>
      </c>
      <c r="C106" s="90" t="s">
        <v>990</v>
      </c>
      <c r="D106" s="84" t="s">
        <v>7</v>
      </c>
    </row>
    <row r="107" spans="1:4">
      <c r="B107" s="84"/>
      <c r="C107" s="90"/>
      <c r="D107" s="84"/>
    </row>
    <row r="108" spans="1:4">
      <c r="B108" s="84"/>
      <c r="C108" s="90"/>
      <c r="D108" s="84"/>
    </row>
    <row r="109" spans="1:4">
      <c r="A109" s="86" t="s">
        <v>943</v>
      </c>
      <c r="B109" s="87" t="str">
        <f xml:space="preserve"> CONCATENATE("I-",A109)</f>
        <v>I-0011</v>
      </c>
      <c r="C109" s="88" t="s">
        <v>8</v>
      </c>
      <c r="D109" s="84"/>
    </row>
    <row r="110" spans="1:4">
      <c r="A110" s="86" t="s">
        <v>909</v>
      </c>
      <c r="B110" s="89" t="str">
        <f>CONCATENATE($B$109,".",A110)</f>
        <v>I-0011.0001</v>
      </c>
      <c r="C110" s="90" t="s">
        <v>991</v>
      </c>
      <c r="D110" s="84" t="s">
        <v>7</v>
      </c>
    </row>
    <row r="111" spans="1:4">
      <c r="A111" s="86" t="s">
        <v>912</v>
      </c>
      <c r="B111" s="89" t="str">
        <f>CONCATENATE($B$109,".",A111)</f>
        <v>I-0011.0002</v>
      </c>
      <c r="C111" s="90" t="s">
        <v>992</v>
      </c>
      <c r="D111" s="84" t="s">
        <v>7</v>
      </c>
    </row>
    <row r="112" spans="1:4">
      <c r="A112" s="86" t="s">
        <v>914</v>
      </c>
      <c r="B112" s="89" t="str">
        <f>CONCATENATE($B$109,".",A112)</f>
        <v>I-0011.0003</v>
      </c>
      <c r="C112" s="90" t="s">
        <v>993</v>
      </c>
      <c r="D112" s="84" t="s">
        <v>7</v>
      </c>
    </row>
    <row r="113" spans="1:4">
      <c r="A113" s="86" t="s">
        <v>916</v>
      </c>
      <c r="B113" s="89" t="str">
        <f>CONCATENATE($B$109,".",A113)</f>
        <v>I-0011.0004</v>
      </c>
      <c r="C113" s="90" t="s">
        <v>994</v>
      </c>
      <c r="D113" s="84" t="s">
        <v>7</v>
      </c>
    </row>
    <row r="114" spans="1:4">
      <c r="A114" s="86" t="s">
        <v>918</v>
      </c>
      <c r="B114" s="89" t="str">
        <f>CONCATENATE($B$109,".",A114)</f>
        <v>I-0011.0005</v>
      </c>
      <c r="C114" s="90" t="s">
        <v>995</v>
      </c>
      <c r="D114" s="84" t="s">
        <v>7</v>
      </c>
    </row>
    <row r="115" spans="1:4">
      <c r="B115" s="84"/>
      <c r="C115" s="90"/>
      <c r="D115" s="84"/>
    </row>
    <row r="116" spans="1:4">
      <c r="B116" s="84"/>
      <c r="C116" s="90"/>
      <c r="D116" s="84"/>
    </row>
    <row r="117" spans="1:4">
      <c r="A117" s="86" t="s">
        <v>945</v>
      </c>
      <c r="B117" s="87" t="str">
        <f xml:space="preserve"> CONCATENATE("I-",A117)</f>
        <v>I-0012</v>
      </c>
      <c r="C117" s="88" t="s">
        <v>996</v>
      </c>
      <c r="D117" s="84"/>
    </row>
    <row r="118" spans="1:4">
      <c r="A118" s="86" t="s">
        <v>909</v>
      </c>
      <c r="B118" s="89" t="str">
        <f t="shared" ref="B118:B123" si="6">CONCATENATE($B$117,".",A118)</f>
        <v>I-0012.0001</v>
      </c>
      <c r="C118" s="90" t="s">
        <v>997</v>
      </c>
      <c r="D118" s="84" t="s">
        <v>7</v>
      </c>
    </row>
    <row r="119" spans="1:4">
      <c r="A119" s="86" t="s">
        <v>912</v>
      </c>
      <c r="B119" s="89" t="str">
        <f t="shared" si="6"/>
        <v>I-0012.0002</v>
      </c>
      <c r="C119" s="90" t="s">
        <v>998</v>
      </c>
      <c r="D119" s="84" t="s">
        <v>7</v>
      </c>
    </row>
    <row r="120" spans="1:4">
      <c r="A120" s="86" t="s">
        <v>914</v>
      </c>
      <c r="B120" s="89" t="str">
        <f t="shared" si="6"/>
        <v>I-0012.0003</v>
      </c>
      <c r="C120" s="90" t="s">
        <v>999</v>
      </c>
      <c r="D120" s="84" t="s">
        <v>7</v>
      </c>
    </row>
    <row r="121" spans="1:4">
      <c r="A121" s="86" t="s">
        <v>916</v>
      </c>
      <c r="B121" s="89" t="str">
        <f t="shared" si="6"/>
        <v>I-0012.0004</v>
      </c>
      <c r="C121" s="90" t="s">
        <v>1000</v>
      </c>
      <c r="D121" s="84" t="s">
        <v>7</v>
      </c>
    </row>
    <row r="122" spans="1:4">
      <c r="A122" s="86" t="s">
        <v>918</v>
      </c>
      <c r="B122" s="89" t="str">
        <f t="shared" si="6"/>
        <v>I-0012.0005</v>
      </c>
      <c r="C122" s="90" t="s">
        <v>1001</v>
      </c>
      <c r="D122" s="84" t="s">
        <v>7</v>
      </c>
    </row>
    <row r="123" spans="1:4">
      <c r="A123" s="86" t="s">
        <v>920</v>
      </c>
      <c r="B123" s="89" t="str">
        <f t="shared" si="6"/>
        <v>I-0012.0006</v>
      </c>
      <c r="C123" s="90" t="s">
        <v>1002</v>
      </c>
      <c r="D123" s="84" t="s">
        <v>7</v>
      </c>
    </row>
    <row r="124" spans="1:4">
      <c r="B124" s="91"/>
      <c r="C124" s="91"/>
      <c r="D124" s="84"/>
    </row>
    <row r="125" spans="1:4">
      <c r="B125" s="84"/>
      <c r="C125" s="90"/>
      <c r="D125" s="84"/>
    </row>
    <row r="126" spans="1:4">
      <c r="A126" s="86" t="s">
        <v>1003</v>
      </c>
      <c r="B126" s="87" t="str">
        <f xml:space="preserve"> CONCATENATE("I-",A126)</f>
        <v>I-0013</v>
      </c>
      <c r="C126" s="88" t="s">
        <v>1237</v>
      </c>
      <c r="D126" s="84"/>
    </row>
    <row r="127" spans="1:4">
      <c r="A127" s="86" t="s">
        <v>909</v>
      </c>
      <c r="B127" s="89" t="str">
        <f>CONCATENATE($B$126,".",A127)</f>
        <v>I-0013.0001</v>
      </c>
      <c r="C127" s="90" t="s">
        <v>1004</v>
      </c>
      <c r="D127" s="84" t="s">
        <v>7</v>
      </c>
    </row>
    <row r="128" spans="1:4">
      <c r="A128" s="86" t="s">
        <v>912</v>
      </c>
      <c r="B128" s="89" t="str">
        <f t="shared" ref="B128:B140" si="7">CONCATENATE($B$126,".",A128)</f>
        <v>I-0013.0002</v>
      </c>
      <c r="C128" s="90" t="s">
        <v>1005</v>
      </c>
      <c r="D128" s="84" t="s">
        <v>7</v>
      </c>
    </row>
    <row r="129" spans="1:4">
      <c r="A129" s="86" t="s">
        <v>914</v>
      </c>
      <c r="B129" s="89" t="str">
        <f t="shared" si="7"/>
        <v>I-0013.0003</v>
      </c>
      <c r="C129" s="90" t="s">
        <v>1006</v>
      </c>
      <c r="D129" s="84" t="s">
        <v>7</v>
      </c>
    </row>
    <row r="130" spans="1:4">
      <c r="A130" s="86" t="s">
        <v>916</v>
      </c>
      <c r="B130" s="89" t="str">
        <f t="shared" si="7"/>
        <v>I-0013.0004</v>
      </c>
      <c r="C130" s="90" t="s">
        <v>1007</v>
      </c>
      <c r="D130" s="84" t="s">
        <v>7</v>
      </c>
    </row>
    <row r="131" spans="1:4">
      <c r="A131" s="86" t="s">
        <v>918</v>
      </c>
      <c r="B131" s="89" t="str">
        <f t="shared" si="7"/>
        <v>I-0013.0005</v>
      </c>
      <c r="C131" s="90" t="s">
        <v>1008</v>
      </c>
      <c r="D131" s="84" t="s">
        <v>7</v>
      </c>
    </row>
    <row r="132" spans="1:4">
      <c r="A132" s="86" t="s">
        <v>920</v>
      </c>
      <c r="B132" s="89" t="str">
        <f t="shared" si="7"/>
        <v>I-0013.0006</v>
      </c>
      <c r="C132" s="90" t="s">
        <v>1009</v>
      </c>
      <c r="D132" s="84" t="s">
        <v>7</v>
      </c>
    </row>
    <row r="133" spans="1:4">
      <c r="A133" s="86" t="s">
        <v>922</v>
      </c>
      <c r="B133" s="89" t="str">
        <f t="shared" si="7"/>
        <v>I-0013.0007</v>
      </c>
      <c r="C133" s="90" t="s">
        <v>1010</v>
      </c>
      <c r="D133" s="84" t="s">
        <v>7</v>
      </c>
    </row>
    <row r="134" spans="1:4">
      <c r="A134" s="86" t="s">
        <v>938</v>
      </c>
      <c r="B134" s="89" t="str">
        <f t="shared" si="7"/>
        <v>I-0013.0008</v>
      </c>
      <c r="C134" s="90" t="s">
        <v>1011</v>
      </c>
      <c r="D134" s="84" t="s">
        <v>7</v>
      </c>
    </row>
    <row r="135" spans="1:4">
      <c r="A135" s="86"/>
      <c r="B135" s="89"/>
      <c r="C135" s="90"/>
      <c r="D135" s="84"/>
    </row>
    <row r="136" spans="1:4">
      <c r="A136" s="86" t="s">
        <v>1016</v>
      </c>
      <c r="B136" s="87" t="str">
        <f xml:space="preserve"> CONCATENATE("I-",A136)</f>
        <v>I-0014</v>
      </c>
      <c r="C136" s="88" t="s">
        <v>1238</v>
      </c>
      <c r="D136" s="84"/>
    </row>
    <row r="137" spans="1:4">
      <c r="A137" s="86" t="s">
        <v>942</v>
      </c>
      <c r="B137" s="89" t="str">
        <f t="shared" si="7"/>
        <v>I-0013.0010</v>
      </c>
      <c r="C137" s="90" t="s">
        <v>1012</v>
      </c>
      <c r="D137" s="84" t="s">
        <v>7</v>
      </c>
    </row>
    <row r="138" spans="1:4">
      <c r="A138" s="86" t="s">
        <v>943</v>
      </c>
      <c r="B138" s="89" t="str">
        <f t="shared" si="7"/>
        <v>I-0013.0011</v>
      </c>
      <c r="C138" s="90" t="s">
        <v>1013</v>
      </c>
      <c r="D138" s="84" t="s">
        <v>7</v>
      </c>
    </row>
    <row r="139" spans="1:4">
      <c r="A139" s="86" t="s">
        <v>945</v>
      </c>
      <c r="B139" s="89" t="str">
        <f t="shared" si="7"/>
        <v>I-0013.0012</v>
      </c>
      <c r="C139" s="90" t="s">
        <v>1014</v>
      </c>
      <c r="D139" s="84" t="s">
        <v>7</v>
      </c>
    </row>
    <row r="140" spans="1:4">
      <c r="A140" s="86" t="s">
        <v>1003</v>
      </c>
      <c r="B140" s="89" t="str">
        <f t="shared" si="7"/>
        <v>I-0013.0013</v>
      </c>
      <c r="C140" s="90" t="s">
        <v>1015</v>
      </c>
      <c r="D140" s="84" t="s">
        <v>7</v>
      </c>
    </row>
    <row r="141" spans="1:4">
      <c r="B141" s="84"/>
      <c r="C141" s="90"/>
      <c r="D141" s="84"/>
    </row>
    <row r="142" spans="1:4">
      <c r="B142" s="84"/>
      <c r="C142" s="90"/>
      <c r="D142" s="84"/>
    </row>
    <row r="143" spans="1:4">
      <c r="A143" s="86" t="s">
        <v>1020</v>
      </c>
      <c r="B143" s="87" t="str">
        <f xml:space="preserve"> CONCATENATE("I-",A143)</f>
        <v>I-0015</v>
      </c>
      <c r="C143" s="88" t="s">
        <v>1017</v>
      </c>
      <c r="D143" s="84"/>
    </row>
    <row r="144" spans="1:4">
      <c r="A144" s="86" t="s">
        <v>909</v>
      </c>
      <c r="B144" s="89" t="str">
        <f>CONCATENATE($B$143,".",A144)</f>
        <v>I-0015.0001</v>
      </c>
      <c r="C144" s="90" t="s">
        <v>1018</v>
      </c>
      <c r="D144" s="84" t="s">
        <v>7</v>
      </c>
    </row>
    <row r="145" spans="1:4">
      <c r="A145" s="86" t="s">
        <v>912</v>
      </c>
      <c r="B145" s="89" t="str">
        <f>CONCATENATE($B$143,".",A145)</f>
        <v>I-0015.0002</v>
      </c>
      <c r="C145" s="90" t="s">
        <v>1019</v>
      </c>
      <c r="D145" s="84" t="s">
        <v>7</v>
      </c>
    </row>
    <row r="146" spans="1:4">
      <c r="B146" s="92"/>
      <c r="C146" s="90"/>
      <c r="D146" s="84"/>
    </row>
    <row r="147" spans="1:4">
      <c r="B147" s="91"/>
      <c r="C147" s="91"/>
      <c r="D147" s="84"/>
    </row>
    <row r="148" spans="1:4">
      <c r="A148" s="86" t="s">
        <v>1032</v>
      </c>
      <c r="B148" s="87" t="str">
        <f xml:space="preserve"> CONCATENATE("I-",A148)</f>
        <v>I-0016</v>
      </c>
      <c r="C148" s="88" t="s">
        <v>1021</v>
      </c>
      <c r="D148" s="84"/>
    </row>
    <row r="149" spans="1:4">
      <c r="A149" s="86" t="s">
        <v>909</v>
      </c>
      <c r="B149" s="89" t="str">
        <f>CONCATENATE($B$148,".",A149)</f>
        <v>I-0016.0001</v>
      </c>
      <c r="C149" s="90" t="s">
        <v>1022</v>
      </c>
      <c r="D149" s="84" t="s">
        <v>7</v>
      </c>
    </row>
    <row r="150" spans="1:4">
      <c r="A150" s="86" t="s">
        <v>912</v>
      </c>
      <c r="B150" s="89" t="str">
        <f t="shared" ref="B150:B160" si="8">CONCATENATE($B$148,".",A150)</f>
        <v>I-0016.0002</v>
      </c>
      <c r="C150" s="90" t="s">
        <v>1023</v>
      </c>
      <c r="D150" s="84" t="s">
        <v>7</v>
      </c>
    </row>
    <row r="151" spans="1:4">
      <c r="A151" s="86" t="s">
        <v>914</v>
      </c>
      <c r="B151" s="89" t="str">
        <f t="shared" si="8"/>
        <v>I-0016.0003</v>
      </c>
      <c r="C151" s="90" t="s">
        <v>1024</v>
      </c>
      <c r="D151" s="84" t="s">
        <v>7</v>
      </c>
    </row>
    <row r="152" spans="1:4">
      <c r="A152" s="86"/>
      <c r="B152" s="89"/>
      <c r="C152" s="91"/>
      <c r="D152" s="84"/>
    </row>
    <row r="153" spans="1:4">
      <c r="A153" s="86" t="s">
        <v>942</v>
      </c>
      <c r="B153" s="89" t="str">
        <f t="shared" si="8"/>
        <v>I-0016.0010</v>
      </c>
      <c r="C153" s="90" t="s">
        <v>1025</v>
      </c>
      <c r="D153" s="84" t="s">
        <v>7</v>
      </c>
    </row>
    <row r="154" spans="1:4">
      <c r="A154" s="86" t="s">
        <v>943</v>
      </c>
      <c r="B154" s="89" t="str">
        <f t="shared" si="8"/>
        <v>I-0016.0011</v>
      </c>
      <c r="C154" s="90" t="s">
        <v>1026</v>
      </c>
      <c r="D154" s="84" t="s">
        <v>7</v>
      </c>
    </row>
    <row r="155" spans="1:4">
      <c r="B155" s="89"/>
      <c r="C155" s="90"/>
      <c r="D155" s="84"/>
    </row>
    <row r="156" spans="1:4">
      <c r="A156" s="86" t="s">
        <v>969</v>
      </c>
      <c r="B156" s="89" t="str">
        <f t="shared" si="8"/>
        <v>I-0016.0020</v>
      </c>
      <c r="C156" s="90" t="s">
        <v>1027</v>
      </c>
      <c r="D156" s="84" t="s">
        <v>7</v>
      </c>
    </row>
    <row r="157" spans="1:4">
      <c r="A157" s="86" t="s">
        <v>954</v>
      </c>
      <c r="B157" s="89" t="str">
        <f t="shared" si="8"/>
        <v>I-0016.0021</v>
      </c>
      <c r="C157" s="90" t="s">
        <v>1028</v>
      </c>
      <c r="D157" s="84" t="s">
        <v>7</v>
      </c>
    </row>
    <row r="158" spans="1:4">
      <c r="A158" s="86" t="s">
        <v>956</v>
      </c>
      <c r="B158" s="89" t="str">
        <f t="shared" si="8"/>
        <v>I-0016.0022</v>
      </c>
      <c r="C158" s="90" t="s">
        <v>1029</v>
      </c>
      <c r="D158" s="84" t="s">
        <v>7</v>
      </c>
    </row>
    <row r="159" spans="1:4">
      <c r="B159" s="89"/>
      <c r="C159" s="90"/>
      <c r="D159" s="93"/>
    </row>
    <row r="160" spans="1:4">
      <c r="A160" s="86" t="s">
        <v>1030</v>
      </c>
      <c r="B160" s="89" t="str">
        <f t="shared" si="8"/>
        <v>I-0016.0030</v>
      </c>
      <c r="C160" s="90" t="s">
        <v>1031</v>
      </c>
      <c r="D160" s="84" t="s">
        <v>7</v>
      </c>
    </row>
    <row r="161" spans="1:4">
      <c r="B161" s="84"/>
      <c r="C161" s="90"/>
      <c r="D161" s="84"/>
    </row>
    <row r="162" spans="1:4">
      <c r="B162" s="84"/>
      <c r="C162" s="90"/>
      <c r="D162" s="84"/>
    </row>
    <row r="163" spans="1:4">
      <c r="A163" s="86" t="s">
        <v>1042</v>
      </c>
      <c r="B163" s="87" t="str">
        <f xml:space="preserve"> CONCATENATE("I-",A163)</f>
        <v>I-0017</v>
      </c>
      <c r="C163" s="88" t="s">
        <v>1033</v>
      </c>
      <c r="D163" s="84"/>
    </row>
    <row r="164" spans="1:4">
      <c r="A164" s="86" t="s">
        <v>909</v>
      </c>
      <c r="B164" s="89" t="str">
        <f>CONCATENATE($B$163,".",A164)</f>
        <v>I-0017.0001</v>
      </c>
      <c r="C164" s="90" t="s">
        <v>1034</v>
      </c>
      <c r="D164" s="84" t="s">
        <v>7</v>
      </c>
    </row>
    <row r="165" spans="1:4">
      <c r="A165" s="86" t="s">
        <v>912</v>
      </c>
      <c r="B165" s="89" t="str">
        <f t="shared" ref="B165:B172" si="9">CONCATENATE($B$163,".",A165)</f>
        <v>I-0017.0002</v>
      </c>
      <c r="C165" s="90" t="s">
        <v>1035</v>
      </c>
      <c r="D165" s="84" t="s">
        <v>7</v>
      </c>
    </row>
    <row r="166" spans="1:4">
      <c r="A166" s="86" t="s">
        <v>914</v>
      </c>
      <c r="B166" s="89" t="str">
        <f t="shared" si="9"/>
        <v>I-0017.0003</v>
      </c>
      <c r="C166" s="90" t="s">
        <v>1036</v>
      </c>
      <c r="D166" s="84" t="s">
        <v>7</v>
      </c>
    </row>
    <row r="167" spans="1:4">
      <c r="A167" s="86" t="s">
        <v>916</v>
      </c>
      <c r="B167" s="89" t="str">
        <f t="shared" si="9"/>
        <v>I-0017.0004</v>
      </c>
      <c r="C167" s="90" t="s">
        <v>1037</v>
      </c>
      <c r="D167" s="84" t="s">
        <v>7</v>
      </c>
    </row>
    <row r="168" spans="1:4">
      <c r="A168" s="86"/>
      <c r="B168" s="89"/>
      <c r="C168" s="90"/>
      <c r="D168" s="84"/>
    </row>
    <row r="169" spans="1:4">
      <c r="A169" s="86" t="s">
        <v>942</v>
      </c>
      <c r="B169" s="89" t="str">
        <f t="shared" si="9"/>
        <v>I-0017.0010</v>
      </c>
      <c r="C169" s="90" t="s">
        <v>1038</v>
      </c>
      <c r="D169" s="84" t="s">
        <v>7</v>
      </c>
    </row>
    <row r="170" spans="1:4">
      <c r="A170" s="86" t="s">
        <v>943</v>
      </c>
      <c r="B170" s="89" t="str">
        <f t="shared" si="9"/>
        <v>I-0017.0011</v>
      </c>
      <c r="C170" s="90" t="s">
        <v>1039</v>
      </c>
      <c r="D170" s="84" t="s">
        <v>7</v>
      </c>
    </row>
    <row r="171" spans="1:4">
      <c r="A171" s="86" t="s">
        <v>945</v>
      </c>
      <c r="B171" s="89" t="str">
        <f t="shared" si="9"/>
        <v>I-0017.0012</v>
      </c>
      <c r="C171" s="90" t="s">
        <v>1040</v>
      </c>
      <c r="D171" s="84" t="s">
        <v>7</v>
      </c>
    </row>
    <row r="172" spans="1:4">
      <c r="A172" s="86" t="s">
        <v>1003</v>
      </c>
      <c r="B172" s="89" t="str">
        <f t="shared" si="9"/>
        <v>I-0017.0013</v>
      </c>
      <c r="C172" s="90" t="s">
        <v>1041</v>
      </c>
      <c r="D172" s="84" t="s">
        <v>7</v>
      </c>
    </row>
    <row r="173" spans="1:4">
      <c r="A173" s="85"/>
      <c r="B173" s="84"/>
      <c r="C173" s="90"/>
      <c r="D173" s="84"/>
    </row>
    <row r="174" spans="1:4">
      <c r="B174" s="84"/>
      <c r="C174" s="90"/>
      <c r="D174" s="84"/>
    </row>
    <row r="175" spans="1:4">
      <c r="A175" s="86" t="s">
        <v>1053</v>
      </c>
      <c r="B175" s="87" t="str">
        <f xml:space="preserve"> CONCATENATE("I-",A175)</f>
        <v>I-0018</v>
      </c>
      <c r="C175" s="88" t="s">
        <v>1043</v>
      </c>
      <c r="D175" s="84"/>
    </row>
    <row r="176" spans="1:4">
      <c r="A176" s="86" t="s">
        <v>909</v>
      </c>
      <c r="B176" s="89" t="str">
        <f>CONCATENATE($B$175,".",A176)</f>
        <v>I-0018.0001</v>
      </c>
      <c r="C176" s="90" t="s">
        <v>1044</v>
      </c>
      <c r="D176" s="84" t="s">
        <v>5</v>
      </c>
    </row>
    <row r="177" spans="1:4">
      <c r="A177" s="86" t="s">
        <v>912</v>
      </c>
      <c r="B177" s="89" t="str">
        <f t="shared" ref="B177:B184" si="10">CONCATENATE($B$175,".",A177)</f>
        <v>I-0018.0002</v>
      </c>
      <c r="C177" s="90" t="s">
        <v>1045</v>
      </c>
      <c r="D177" s="84" t="s">
        <v>5</v>
      </c>
    </row>
    <row r="178" spans="1:4">
      <c r="A178" s="86" t="s">
        <v>914</v>
      </c>
      <c r="B178" s="89" t="str">
        <f t="shared" si="10"/>
        <v>I-0018.0003</v>
      </c>
      <c r="C178" s="90" t="s">
        <v>1046</v>
      </c>
      <c r="D178" s="84" t="s">
        <v>5</v>
      </c>
    </row>
    <row r="179" spans="1:4">
      <c r="A179" s="86" t="s">
        <v>916</v>
      </c>
      <c r="B179" s="89" t="str">
        <f t="shared" si="10"/>
        <v>I-0018.0004</v>
      </c>
      <c r="C179" s="90" t="s">
        <v>1047</v>
      </c>
      <c r="D179" s="84" t="s">
        <v>1112</v>
      </c>
    </row>
    <row r="180" spans="1:4">
      <c r="A180" s="86" t="s">
        <v>918</v>
      </c>
      <c r="B180" s="89" t="str">
        <f t="shared" si="10"/>
        <v>I-0018.0005</v>
      </c>
      <c r="C180" s="90" t="s">
        <v>1048</v>
      </c>
      <c r="D180" s="84" t="s">
        <v>1112</v>
      </c>
    </row>
    <row r="181" spans="1:4">
      <c r="A181" s="86" t="s">
        <v>920</v>
      </c>
      <c r="B181" s="89" t="str">
        <f t="shared" si="10"/>
        <v>I-0018.0006</v>
      </c>
      <c r="C181" s="90" t="s">
        <v>1049</v>
      </c>
      <c r="D181" s="84" t="s">
        <v>7</v>
      </c>
    </row>
    <row r="182" spans="1:4">
      <c r="A182" s="86" t="s">
        <v>922</v>
      </c>
      <c r="B182" s="89" t="str">
        <f t="shared" si="10"/>
        <v>I-0018.0007</v>
      </c>
      <c r="C182" s="90" t="s">
        <v>1050</v>
      </c>
      <c r="D182" s="84" t="s">
        <v>7</v>
      </c>
    </row>
    <row r="183" spans="1:4">
      <c r="A183" s="86" t="s">
        <v>938</v>
      </c>
      <c r="B183" s="89" t="str">
        <f t="shared" si="10"/>
        <v>I-0018.0008</v>
      </c>
      <c r="C183" s="90" t="s">
        <v>1051</v>
      </c>
      <c r="D183" s="84" t="s">
        <v>7</v>
      </c>
    </row>
    <row r="184" spans="1:4">
      <c r="A184" s="86" t="s">
        <v>940</v>
      </c>
      <c r="B184" s="89" t="str">
        <f t="shared" si="10"/>
        <v>I-0018.0009</v>
      </c>
      <c r="C184" s="90" t="s">
        <v>1052</v>
      </c>
      <c r="D184" s="84" t="s">
        <v>5</v>
      </c>
    </row>
    <row r="185" spans="1:4">
      <c r="B185" s="84"/>
      <c r="C185" s="90"/>
      <c r="D185" s="93"/>
    </row>
    <row r="186" spans="1:4">
      <c r="B186" s="84"/>
      <c r="C186" s="90"/>
      <c r="D186" s="84"/>
    </row>
    <row r="187" spans="1:4">
      <c r="A187" s="86" t="s">
        <v>1060</v>
      </c>
      <c r="B187" s="87" t="str">
        <f xml:space="preserve"> CONCATENATE("I-",A187)</f>
        <v>I-0019</v>
      </c>
      <c r="C187" s="88" t="s">
        <v>1061</v>
      </c>
      <c r="D187" s="84"/>
    </row>
    <row r="188" spans="1:4">
      <c r="A188" s="86" t="s">
        <v>909</v>
      </c>
      <c r="B188" s="89" t="str">
        <f t="shared" ref="B188:B193" si="11">CONCATENATE($B$187,".",A188)</f>
        <v>I-0019.0001</v>
      </c>
      <c r="C188" s="90" t="s">
        <v>346</v>
      </c>
      <c r="D188" s="84" t="s">
        <v>5</v>
      </c>
    </row>
    <row r="189" spans="1:4">
      <c r="A189" s="86" t="s">
        <v>912</v>
      </c>
      <c r="B189" s="89" t="str">
        <f t="shared" si="11"/>
        <v>I-0019.0002</v>
      </c>
      <c r="C189" s="90" t="s">
        <v>1062</v>
      </c>
      <c r="D189" s="84" t="s">
        <v>5</v>
      </c>
    </row>
    <row r="190" spans="1:4">
      <c r="A190" s="86" t="s">
        <v>914</v>
      </c>
      <c r="B190" s="89" t="str">
        <f t="shared" si="11"/>
        <v>I-0019.0003</v>
      </c>
      <c r="C190" s="90" t="s">
        <v>1063</v>
      </c>
      <c r="D190" s="94" t="s">
        <v>5</v>
      </c>
    </row>
    <row r="191" spans="1:4">
      <c r="A191" s="86" t="s">
        <v>916</v>
      </c>
      <c r="B191" s="89" t="str">
        <f t="shared" si="11"/>
        <v>I-0019.0004</v>
      </c>
      <c r="C191" s="90" t="s">
        <v>1064</v>
      </c>
      <c r="D191" s="94" t="s">
        <v>5</v>
      </c>
    </row>
    <row r="192" spans="1:4">
      <c r="A192" s="86" t="s">
        <v>918</v>
      </c>
      <c r="B192" s="89" t="str">
        <f t="shared" si="11"/>
        <v>I-0019.0005</v>
      </c>
      <c r="C192" s="90" t="s">
        <v>1065</v>
      </c>
      <c r="D192" s="94" t="s">
        <v>5</v>
      </c>
    </row>
    <row r="193" spans="1:4">
      <c r="A193" s="86" t="s">
        <v>920</v>
      </c>
      <c r="B193" s="89" t="str">
        <f t="shared" si="11"/>
        <v>I-0019.0006</v>
      </c>
      <c r="C193" s="90" t="s">
        <v>1066</v>
      </c>
      <c r="D193" s="94" t="s">
        <v>5</v>
      </c>
    </row>
    <row r="194" spans="1:4">
      <c r="A194" s="86"/>
      <c r="B194" s="84"/>
      <c r="C194" s="90"/>
      <c r="D194" s="94"/>
    </row>
    <row r="195" spans="1:4">
      <c r="A195" s="86"/>
      <c r="B195" s="84"/>
      <c r="C195" s="90"/>
      <c r="D195" s="94"/>
    </row>
    <row r="196" spans="1:4">
      <c r="A196" s="86"/>
      <c r="B196" s="84"/>
      <c r="D196" s="93"/>
    </row>
    <row r="197" spans="1:4">
      <c r="A197" s="86" t="s">
        <v>942</v>
      </c>
      <c r="B197" s="89" t="str">
        <f>CONCATENATE($B$187,".",A197)</f>
        <v>I-0019.0010</v>
      </c>
      <c r="C197" s="90" t="s">
        <v>1067</v>
      </c>
      <c r="D197" s="94" t="s">
        <v>5</v>
      </c>
    </row>
    <row r="198" spans="1:4">
      <c r="A198" s="86" t="s">
        <v>943</v>
      </c>
      <c r="B198" s="89" t="str">
        <f>CONCATENATE($B$187,".",A198)</f>
        <v>I-0019.0011</v>
      </c>
      <c r="C198" s="90" t="s">
        <v>1068</v>
      </c>
      <c r="D198" s="94" t="s">
        <v>5</v>
      </c>
    </row>
    <row r="199" spans="1:4">
      <c r="A199" s="86" t="s">
        <v>945</v>
      </c>
      <c r="B199" s="89" t="str">
        <f>CONCATENATE($B$187,".",A199)</f>
        <v>I-0019.0012</v>
      </c>
      <c r="C199" s="90" t="s">
        <v>1069</v>
      </c>
      <c r="D199" s="94" t="s">
        <v>5</v>
      </c>
    </row>
    <row r="200" spans="1:4">
      <c r="A200" s="86" t="s">
        <v>1003</v>
      </c>
      <c r="B200" s="89" t="str">
        <f>CONCATENATE($B$187,".",A200)</f>
        <v>I-0019.0013</v>
      </c>
      <c r="C200" s="90" t="s">
        <v>1070</v>
      </c>
      <c r="D200" s="94" t="s">
        <v>5</v>
      </c>
    </row>
    <row r="201" spans="1:4">
      <c r="A201" s="86" t="s">
        <v>1016</v>
      </c>
      <c r="B201" s="89" t="str">
        <f>CONCATENATE($B$187,".",A201)</f>
        <v>I-0019.0014</v>
      </c>
      <c r="C201" s="90" t="s">
        <v>1071</v>
      </c>
      <c r="D201" s="94" t="s">
        <v>5</v>
      </c>
    </row>
    <row r="202" spans="1:4">
      <c r="A202" s="85"/>
      <c r="B202" s="84"/>
      <c r="C202" s="90"/>
      <c r="D202" s="93"/>
    </row>
    <row r="203" spans="1:4">
      <c r="A203" s="86" t="s">
        <v>969</v>
      </c>
      <c r="B203" s="89" t="str">
        <f>CONCATENATE($B$187,".",A203)</f>
        <v>I-0019.0020</v>
      </c>
      <c r="C203" s="90" t="s">
        <v>349</v>
      </c>
      <c r="D203" s="94" t="s">
        <v>5</v>
      </c>
    </row>
    <row r="204" spans="1:4">
      <c r="A204" s="86" t="s">
        <v>954</v>
      </c>
      <c r="B204" s="89" t="str">
        <f>CONCATENATE($B$187,".",A204)</f>
        <v>I-0019.0021</v>
      </c>
      <c r="C204" s="90" t="s">
        <v>1072</v>
      </c>
      <c r="D204" s="94" t="s">
        <v>5</v>
      </c>
    </row>
    <row r="205" spans="1:4">
      <c r="A205" s="86" t="s">
        <v>956</v>
      </c>
      <c r="B205" s="89" t="str">
        <f>CONCATENATE($B$187,".",A205)</f>
        <v>I-0019.0022</v>
      </c>
      <c r="C205" s="90" t="s">
        <v>1073</v>
      </c>
      <c r="D205" s="94" t="s">
        <v>5</v>
      </c>
    </row>
    <row r="206" spans="1:4">
      <c r="A206" s="86"/>
      <c r="B206" s="91"/>
      <c r="C206" s="91"/>
      <c r="D206" s="93"/>
    </row>
    <row r="207" spans="1:4">
      <c r="A207" s="86" t="s">
        <v>1030</v>
      </c>
      <c r="B207" s="89" t="str">
        <f>CONCATENATE($B$187,".",A207)</f>
        <v>I-0019.0030</v>
      </c>
      <c r="C207" s="90" t="s">
        <v>1074</v>
      </c>
      <c r="D207" s="94" t="s">
        <v>5</v>
      </c>
    </row>
    <row r="208" spans="1:4">
      <c r="A208" s="86"/>
      <c r="B208" s="91"/>
      <c r="C208" s="91"/>
      <c r="D208" s="84"/>
    </row>
    <row r="209" spans="1:4">
      <c r="A209" s="86" t="s">
        <v>1075</v>
      </c>
      <c r="B209" s="89" t="str">
        <f>CONCATENATE($B$187,".",A209)</f>
        <v>I-0019.0040</v>
      </c>
      <c r="C209" s="90" t="s">
        <v>1076</v>
      </c>
      <c r="D209" s="94" t="s">
        <v>5</v>
      </c>
    </row>
    <row r="210" spans="1:4">
      <c r="A210" s="86"/>
      <c r="B210" s="84"/>
      <c r="C210" s="90"/>
      <c r="D210" s="84"/>
    </row>
    <row r="211" spans="1:4">
      <c r="A211" s="86" t="s">
        <v>1077</v>
      </c>
      <c r="B211" s="89" t="str">
        <f>CONCATENATE($B$187,".",A211)</f>
        <v>I-0019.0050</v>
      </c>
      <c r="C211" s="90" t="s">
        <v>1078</v>
      </c>
      <c r="D211" s="94" t="s">
        <v>5</v>
      </c>
    </row>
    <row r="212" spans="1:4">
      <c r="A212" s="86"/>
      <c r="B212" s="84"/>
      <c r="C212" s="90"/>
      <c r="D212" s="84"/>
    </row>
    <row r="213" spans="1:4">
      <c r="A213" s="86" t="s">
        <v>1079</v>
      </c>
      <c r="B213" s="89" t="str">
        <f>CONCATENATE($B$187,".",A213)</f>
        <v>I-0019.0060</v>
      </c>
      <c r="C213" s="90" t="s">
        <v>1080</v>
      </c>
      <c r="D213" s="94" t="s">
        <v>5</v>
      </c>
    </row>
    <row r="214" spans="1:4">
      <c r="B214" s="84"/>
      <c r="C214" s="90"/>
      <c r="D214" s="84"/>
    </row>
    <row r="215" spans="1:4">
      <c r="B215" s="84"/>
      <c r="C215" s="90"/>
      <c r="D215" s="93"/>
    </row>
    <row r="216" spans="1:4">
      <c r="A216" s="86" t="s">
        <v>969</v>
      </c>
      <c r="B216" s="87" t="str">
        <f xml:space="preserve"> CONCATENATE("I-",A216)</f>
        <v>I-0020</v>
      </c>
      <c r="C216" s="88" t="s">
        <v>1081</v>
      </c>
      <c r="D216" s="84"/>
    </row>
    <row r="217" spans="1:4">
      <c r="A217" s="86" t="s">
        <v>909</v>
      </c>
      <c r="B217" s="89" t="str">
        <f>CONCATENATE($B$216,".",A217)</f>
        <v>I-0020.0001</v>
      </c>
      <c r="C217" s="90" t="s">
        <v>1082</v>
      </c>
      <c r="D217" s="84" t="s">
        <v>7</v>
      </c>
    </row>
    <row r="218" spans="1:4">
      <c r="A218" s="86" t="s">
        <v>912</v>
      </c>
      <c r="B218" s="89" t="str">
        <f>CONCATENATE($B$216,".",A218)</f>
        <v>I-0020.0002</v>
      </c>
      <c r="C218" s="90" t="s">
        <v>1083</v>
      </c>
      <c r="D218" s="84" t="s">
        <v>5</v>
      </c>
    </row>
    <row r="219" spans="1:4">
      <c r="A219" s="86" t="s">
        <v>914</v>
      </c>
      <c r="B219" s="89" t="str">
        <f>CONCATENATE($B$216,".",A219)</f>
        <v>I-0020.0003</v>
      </c>
      <c r="C219" s="90" t="s">
        <v>1084</v>
      </c>
      <c r="D219" s="84" t="s">
        <v>5</v>
      </c>
    </row>
    <row r="220" spans="1:4">
      <c r="A220" s="86" t="s">
        <v>916</v>
      </c>
      <c r="B220" s="89" t="str">
        <f>CONCATENATE($B$216,".",A220)</f>
        <v>I-0020.0004</v>
      </c>
      <c r="C220" s="90" t="s">
        <v>1085</v>
      </c>
      <c r="D220" s="84" t="s">
        <v>7</v>
      </c>
    </row>
    <row r="221" spans="1:4">
      <c r="A221" s="86" t="s">
        <v>918</v>
      </c>
      <c r="B221" s="89" t="str">
        <f>CONCATENATE($B$216,".",A221)</f>
        <v>I-0020.0005</v>
      </c>
      <c r="C221" s="90" t="s">
        <v>1086</v>
      </c>
      <c r="D221" s="84" t="s">
        <v>1112</v>
      </c>
    </row>
    <row r="222" spans="1:4">
      <c r="B222" s="84"/>
      <c r="C222" s="90"/>
      <c r="D222" s="84"/>
    </row>
    <row r="223" spans="1:4">
      <c r="A223" s="86" t="s">
        <v>954</v>
      </c>
      <c r="B223" s="87" t="str">
        <f xml:space="preserve"> CONCATENATE("I-",A223)</f>
        <v>I-0021</v>
      </c>
      <c r="C223" s="88" t="s">
        <v>1087</v>
      </c>
      <c r="D223" s="84"/>
    </row>
    <row r="224" spans="1:4">
      <c r="A224" s="86" t="s">
        <v>909</v>
      </c>
      <c r="B224" s="89" t="str">
        <f>CONCATENATE($B$223,".",A224)</f>
        <v>I-0021.0001</v>
      </c>
      <c r="C224" s="90" t="s">
        <v>1088</v>
      </c>
      <c r="D224" s="84" t="s">
        <v>5</v>
      </c>
    </row>
    <row r="225" spans="1:4">
      <c r="A225" s="86" t="s">
        <v>912</v>
      </c>
      <c r="B225" s="89" t="str">
        <f>CONCATENATE($B$223,".",A225)</f>
        <v>I-0021.0002</v>
      </c>
      <c r="C225" s="90" t="s">
        <v>1089</v>
      </c>
      <c r="D225" s="84" t="s">
        <v>5</v>
      </c>
    </row>
    <row r="226" spans="1:4">
      <c r="A226" s="86"/>
      <c r="B226" s="84"/>
      <c r="C226" s="90"/>
      <c r="D226" s="84"/>
    </row>
    <row r="227" spans="1:4">
      <c r="A227" s="86"/>
      <c r="B227" s="84"/>
      <c r="C227" s="90"/>
      <c r="D227" s="93"/>
    </row>
    <row r="228" spans="1:4">
      <c r="A228" s="86"/>
      <c r="B228" s="84"/>
      <c r="C228" s="90"/>
      <c r="D228" s="84"/>
    </row>
    <row r="229" spans="1:4">
      <c r="A229" s="86" t="s">
        <v>956</v>
      </c>
      <c r="B229" s="87" t="str">
        <f xml:space="preserve"> CONCATENATE("I-",A229)</f>
        <v>I-0022</v>
      </c>
      <c r="C229" s="88" t="s">
        <v>1090</v>
      </c>
      <c r="D229" s="93"/>
    </row>
    <row r="230" spans="1:4">
      <c r="A230" s="86" t="s">
        <v>909</v>
      </c>
      <c r="B230" s="89" t="str">
        <f>CONCATENATE($B$229,".",A230)</f>
        <v>I-0022.0001</v>
      </c>
      <c r="C230" s="90" t="s">
        <v>1091</v>
      </c>
      <c r="D230" s="84" t="s">
        <v>5</v>
      </c>
    </row>
    <row r="231" spans="1:4">
      <c r="A231" s="86" t="s">
        <v>912</v>
      </c>
      <c r="B231" s="89" t="str">
        <f t="shared" ref="B231:B237" si="12">CONCATENATE($B$229,".",A231)</f>
        <v>I-0022.0002</v>
      </c>
      <c r="C231" s="90" t="s">
        <v>1092</v>
      </c>
      <c r="D231" s="84" t="s">
        <v>5</v>
      </c>
    </row>
    <row r="232" spans="1:4">
      <c r="A232" s="86" t="s">
        <v>914</v>
      </c>
      <c r="B232" s="89" t="str">
        <f t="shared" si="12"/>
        <v>I-0022.0003</v>
      </c>
      <c r="C232" s="90" t="s">
        <v>1093</v>
      </c>
      <c r="D232" s="84" t="s">
        <v>5</v>
      </c>
    </row>
    <row r="233" spans="1:4">
      <c r="A233" s="86" t="s">
        <v>916</v>
      </c>
      <c r="B233" s="89" t="str">
        <f t="shared" si="12"/>
        <v>I-0022.0004</v>
      </c>
      <c r="C233" s="90" t="s">
        <v>1094</v>
      </c>
      <c r="D233" s="84" t="s">
        <v>5</v>
      </c>
    </row>
    <row r="234" spans="1:4">
      <c r="A234" s="86" t="s">
        <v>918</v>
      </c>
      <c r="B234" s="89" t="str">
        <f t="shared" si="12"/>
        <v>I-0022.0005</v>
      </c>
      <c r="C234" s="90" t="s">
        <v>1095</v>
      </c>
      <c r="D234" s="84" t="s">
        <v>5</v>
      </c>
    </row>
    <row r="235" spans="1:4">
      <c r="A235" s="86" t="s">
        <v>920</v>
      </c>
      <c r="B235" s="89" t="str">
        <f t="shared" si="12"/>
        <v>I-0022.0006</v>
      </c>
      <c r="C235" s="90" t="s">
        <v>1096</v>
      </c>
      <c r="D235" s="84" t="s">
        <v>5</v>
      </c>
    </row>
    <row r="236" spans="1:4">
      <c r="A236" s="86" t="s">
        <v>922</v>
      </c>
      <c r="B236" s="89" t="str">
        <f t="shared" si="12"/>
        <v>I-0022.0007</v>
      </c>
      <c r="C236" s="90" t="s">
        <v>1097</v>
      </c>
      <c r="D236" s="84" t="s">
        <v>5</v>
      </c>
    </row>
    <row r="237" spans="1:4">
      <c r="A237" s="86" t="s">
        <v>938</v>
      </c>
      <c r="B237" s="89" t="str">
        <f t="shared" si="12"/>
        <v>I-0022.0008</v>
      </c>
      <c r="C237" s="90" t="s">
        <v>1097</v>
      </c>
      <c r="D237" s="84" t="s">
        <v>5</v>
      </c>
    </row>
    <row r="238" spans="1:4">
      <c r="B238" s="84"/>
      <c r="C238" s="90"/>
      <c r="D238" s="84"/>
    </row>
    <row r="239" spans="1:4">
      <c r="B239" s="84"/>
      <c r="C239" s="90"/>
      <c r="D239" s="93"/>
    </row>
    <row r="240" spans="1:4">
      <c r="A240" s="86" t="s">
        <v>1098</v>
      </c>
      <c r="B240" s="87" t="str">
        <f xml:space="preserve"> CONCATENATE("I-",A240)</f>
        <v>I-0023</v>
      </c>
      <c r="C240" s="88" t="s">
        <v>1099</v>
      </c>
      <c r="D240" s="84"/>
    </row>
    <row r="241" spans="1:4">
      <c r="A241" s="86" t="s">
        <v>909</v>
      </c>
      <c r="B241" s="89" t="str">
        <f>CONCATENATE($B$240,".",A241)</f>
        <v>I-0023.0001</v>
      </c>
      <c r="C241" s="90" t="s">
        <v>1100</v>
      </c>
      <c r="D241" s="84" t="s">
        <v>7</v>
      </c>
    </row>
    <row r="242" spans="1:4">
      <c r="A242" s="86"/>
    </row>
    <row r="243" spans="1:4">
      <c r="A243" s="86"/>
    </row>
    <row r="244" spans="1:4">
      <c r="A244" s="86"/>
    </row>
    <row r="245" spans="1:4">
      <c r="A245" s="86"/>
    </row>
    <row r="246" spans="1:4">
      <c r="A246" s="86" t="s">
        <v>1101</v>
      </c>
      <c r="B246" s="87" t="str">
        <f xml:space="preserve"> CONCATENATE("I-",A246)</f>
        <v>I-0024</v>
      </c>
      <c r="C246" s="88" t="s">
        <v>1102</v>
      </c>
      <c r="D246" s="93"/>
    </row>
    <row r="247" spans="1:4">
      <c r="A247" s="86" t="s">
        <v>909</v>
      </c>
      <c r="B247" s="89" t="str">
        <f>CONCATENATE($B$246,".",A247)</f>
        <v>I-0024.0001</v>
      </c>
      <c r="C247" s="90" t="s">
        <v>1103</v>
      </c>
      <c r="D247" s="84" t="s">
        <v>728</v>
      </c>
    </row>
    <row r="248" spans="1:4">
      <c r="A248" s="86" t="s">
        <v>912</v>
      </c>
      <c r="B248" s="89" t="str">
        <f>CONCATENATE($B$246,".",A248)</f>
        <v>I-0024.0002</v>
      </c>
      <c r="C248" s="90" t="s">
        <v>1104</v>
      </c>
      <c r="D248" s="84" t="s">
        <v>728</v>
      </c>
    </row>
    <row r="249" spans="1:4">
      <c r="A249" s="86" t="s">
        <v>914</v>
      </c>
      <c r="B249" s="89" t="str">
        <f>CONCATENATE($B$246,".",A249)</f>
        <v>I-0024.0003</v>
      </c>
      <c r="C249" s="90" t="s">
        <v>1105</v>
      </c>
      <c r="D249" s="84" t="s">
        <v>728</v>
      </c>
    </row>
    <row r="250" spans="1:4">
      <c r="A250" s="86" t="s">
        <v>916</v>
      </c>
      <c r="B250" s="89" t="str">
        <f>CONCATENATE($B$246,".",A250)</f>
        <v>I-0024.0004</v>
      </c>
      <c r="C250" s="90" t="s">
        <v>1106</v>
      </c>
      <c r="D250" s="84" t="s">
        <v>728</v>
      </c>
    </row>
    <row r="251" spans="1:4">
      <c r="A251" s="86"/>
      <c r="B251" s="84"/>
      <c r="C251" s="90"/>
      <c r="D251" s="84"/>
    </row>
    <row r="252" spans="1:4">
      <c r="B252" s="84"/>
      <c r="C252" s="90"/>
      <c r="D252" s="84"/>
    </row>
    <row r="253" spans="1:4">
      <c r="A253" s="86" t="s">
        <v>1107</v>
      </c>
      <c r="B253" s="87" t="str">
        <f xml:space="preserve"> CONCATENATE("I-",A253)</f>
        <v>I-0025</v>
      </c>
      <c r="C253" s="88" t="s">
        <v>1108</v>
      </c>
      <c r="D253" s="93"/>
    </row>
    <row r="254" spans="1:4">
      <c r="A254" s="86" t="s">
        <v>909</v>
      </c>
      <c r="B254" s="89" t="str">
        <f>CONCATENATE($B$253,".",A254)</f>
        <v>I-0025.0001</v>
      </c>
      <c r="C254" s="90" t="s">
        <v>1109</v>
      </c>
      <c r="D254" s="84" t="s">
        <v>728</v>
      </c>
    </row>
    <row r="255" spans="1:4">
      <c r="A255" s="86" t="s">
        <v>912</v>
      </c>
      <c r="B255" s="89" t="str">
        <f>CONCATENATE($B$253,".",A255)</f>
        <v>I-0025.0002</v>
      </c>
      <c r="C255" s="90" t="s">
        <v>1110</v>
      </c>
      <c r="D255" s="84" t="s">
        <v>7</v>
      </c>
    </row>
    <row r="256" spans="1:4">
      <c r="A256" s="86" t="s">
        <v>914</v>
      </c>
      <c r="B256" s="89" t="str">
        <f>CONCATENATE($B$253,".",A256)</f>
        <v>I-0025.0003</v>
      </c>
      <c r="C256" s="90" t="s">
        <v>1049</v>
      </c>
      <c r="D256" s="84" t="s">
        <v>7</v>
      </c>
    </row>
    <row r="257" spans="1:4">
      <c r="A257" s="86" t="s">
        <v>916</v>
      </c>
      <c r="B257" s="89" t="str">
        <f>CONCATENATE($B$253,".",A257)</f>
        <v>I-0025.0004</v>
      </c>
      <c r="C257" s="90" t="s">
        <v>1111</v>
      </c>
      <c r="D257" s="84" t="s">
        <v>5</v>
      </c>
    </row>
    <row r="258" spans="1:4" s="81" customFormat="1">
      <c r="A258" s="86"/>
    </row>
    <row r="260" spans="1:4">
      <c r="A260" s="86" t="s">
        <v>1107</v>
      </c>
      <c r="B260" s="87" t="str">
        <f xml:space="preserve"> CONCATENATE("I-",A260)</f>
        <v>I-0025</v>
      </c>
      <c r="C260" s="88" t="s">
        <v>1225</v>
      </c>
      <c r="D260" s="93"/>
    </row>
    <row r="261" spans="1:4">
      <c r="A261" s="86" t="s">
        <v>909</v>
      </c>
      <c r="B261" s="89" t="str">
        <f>CONCATENATE($B$260,".",A261)</f>
        <v>I-0025.0001</v>
      </c>
      <c r="C261" s="90" t="s">
        <v>1234</v>
      </c>
      <c r="D261" s="84" t="s">
        <v>7</v>
      </c>
    </row>
    <row r="265" spans="1:4">
      <c r="A265" s="86" t="s">
        <v>1239</v>
      </c>
      <c r="B265" s="87" t="str">
        <f xml:space="preserve"> CONCATENATE("I-",A265)</f>
        <v>I-0026</v>
      </c>
      <c r="C265" s="88" t="s">
        <v>1054</v>
      </c>
      <c r="D265" s="93"/>
    </row>
    <row r="266" spans="1:4">
      <c r="A266" s="86" t="s">
        <v>909</v>
      </c>
      <c r="B266" s="89" t="str">
        <f>CONCATENATE($B$265,".",A266)</f>
        <v>I-0026.0001</v>
      </c>
      <c r="C266" s="90" t="s">
        <v>1055</v>
      </c>
      <c r="D266" s="84" t="s">
        <v>5</v>
      </c>
    </row>
    <row r="267" spans="1:4">
      <c r="A267" s="86" t="s">
        <v>912</v>
      </c>
      <c r="B267" s="89" t="str">
        <f>CONCATENATE($B$265,".",A267)</f>
        <v>I-0026.0002</v>
      </c>
      <c r="C267" s="90" t="s">
        <v>1056</v>
      </c>
      <c r="D267" s="84" t="s">
        <v>5</v>
      </c>
    </row>
    <row r="268" spans="1:4">
      <c r="A268" s="86" t="s">
        <v>914</v>
      </c>
      <c r="B268" s="89" t="str">
        <f>CONCATENATE($B$265,".",A268)</f>
        <v>I-0026.0003</v>
      </c>
      <c r="C268" s="90" t="s">
        <v>1057</v>
      </c>
      <c r="D268" s="84" t="s">
        <v>5</v>
      </c>
    </row>
    <row r="269" spans="1:4">
      <c r="A269" s="86" t="s">
        <v>916</v>
      </c>
      <c r="B269" s="89" t="str">
        <f>CONCATENATE($B$265,".",A269)</f>
        <v>I-0026.0004</v>
      </c>
      <c r="C269" s="90" t="s">
        <v>1058</v>
      </c>
      <c r="D269" s="84" t="s">
        <v>5</v>
      </c>
    </row>
    <row r="270" spans="1:4">
      <c r="A270" s="86" t="s">
        <v>918</v>
      </c>
      <c r="B270" s="89" t="str">
        <f>CONCATENATE($B$265,".",A270)</f>
        <v>I-0026.0005</v>
      </c>
      <c r="C270" s="90" t="s">
        <v>1059</v>
      </c>
      <c r="D270" s="84" t="s">
        <v>728</v>
      </c>
    </row>
    <row r="274" spans="1:4">
      <c r="A274" s="86" t="s">
        <v>1077</v>
      </c>
      <c r="B274" s="87" t="str">
        <f xml:space="preserve"> CONCATENATE("I-",A274)</f>
        <v>I-0050</v>
      </c>
      <c r="C274" s="88" t="s">
        <v>1251</v>
      </c>
      <c r="D274" s="93"/>
    </row>
    <row r="275" spans="1:4">
      <c r="A275" s="86" t="s">
        <v>909</v>
      </c>
      <c r="B275" s="89" t="str">
        <f>CONCATENATE($B$274,".",A275)</f>
        <v>I-0050.0001</v>
      </c>
      <c r="C275" s="90" t="s">
        <v>1252</v>
      </c>
      <c r="D275" s="84" t="s">
        <v>728</v>
      </c>
    </row>
    <row r="276" spans="1:4">
      <c r="A276" s="86" t="s">
        <v>912</v>
      </c>
      <c r="B276" s="89" t="str">
        <f>CONCATENATE($B$274,".",A276)</f>
        <v>I-0050.0002</v>
      </c>
      <c r="C276" s="90" t="s">
        <v>1253</v>
      </c>
      <c r="D276" s="84" t="s">
        <v>1112</v>
      </c>
    </row>
    <row r="277" spans="1:4">
      <c r="A277" s="86" t="s">
        <v>914</v>
      </c>
      <c r="B277" s="89" t="str">
        <f>CONCATENATE($B$274,".",A277)</f>
        <v>I-0050.0003</v>
      </c>
      <c r="C277" s="90" t="s">
        <v>1254</v>
      </c>
      <c r="D277" s="84" t="s">
        <v>1112</v>
      </c>
    </row>
    <row r="278" spans="1:4">
      <c r="A278" s="86" t="s">
        <v>916</v>
      </c>
      <c r="B278" s="89" t="str">
        <f>CONCATENATE($B$274,".",A278)</f>
        <v>I-0050.0004</v>
      </c>
      <c r="C278" s="90" t="s">
        <v>1288</v>
      </c>
      <c r="D278" s="84" t="s">
        <v>1112</v>
      </c>
    </row>
    <row r="282" spans="1:4">
      <c r="A282" s="86" t="s">
        <v>1257</v>
      </c>
      <c r="B282" s="87" t="str">
        <f xml:space="preserve"> CONCATENATE("I-",A282)</f>
        <v>I-0051</v>
      </c>
      <c r="C282" s="88" t="s">
        <v>1256</v>
      </c>
      <c r="D282" s="93"/>
    </row>
    <row r="283" spans="1:4">
      <c r="A283" s="86" t="s">
        <v>909</v>
      </c>
      <c r="B283" s="89" t="str">
        <f>CONCATENATE($B$282,".",A283)</f>
        <v>I-0051.0001</v>
      </c>
      <c r="C283" s="90" t="s">
        <v>1258</v>
      </c>
      <c r="D283" s="84" t="s">
        <v>728</v>
      </c>
    </row>
    <row r="284" spans="1:4">
      <c r="A284" s="86" t="s">
        <v>912</v>
      </c>
      <c r="B284" s="89" t="str">
        <f>CONCATENATE($B$282,".",A284)</f>
        <v>I-0051.0002</v>
      </c>
      <c r="C284" s="90" t="s">
        <v>1259</v>
      </c>
      <c r="D284" s="84" t="s">
        <v>1112</v>
      </c>
    </row>
    <row r="285" spans="1:4">
      <c r="A285" s="86" t="s">
        <v>914</v>
      </c>
      <c r="B285" s="89" t="str">
        <f>CONCATENATE($B$282,".",A285)</f>
        <v>I-0051.0003</v>
      </c>
      <c r="C285" s="90" t="s">
        <v>1287</v>
      </c>
      <c r="D285" s="84" t="s">
        <v>1112</v>
      </c>
    </row>
    <row r="286" spans="1:4">
      <c r="A286" s="86" t="s">
        <v>916</v>
      </c>
      <c r="B286" s="89" t="str">
        <f>CONCATENATE($B$282,".",A286)</f>
        <v>I-0051.0004</v>
      </c>
      <c r="C286" s="90"/>
      <c r="D286" s="84"/>
    </row>
    <row r="289" spans="1:4">
      <c r="A289" s="86" t="s">
        <v>1266</v>
      </c>
      <c r="B289" s="87" t="str">
        <f xml:space="preserve"> CONCATENATE("I-",A289)</f>
        <v>I-0052</v>
      </c>
      <c r="C289" s="88" t="s">
        <v>1263</v>
      </c>
      <c r="D289" s="93"/>
    </row>
    <row r="290" spans="1:4">
      <c r="A290" s="86" t="s">
        <v>909</v>
      </c>
      <c r="B290" s="89" t="str">
        <f>CONCATENATE($B$289,".",A290)</f>
        <v>I-0052.0001</v>
      </c>
      <c r="C290" s="90" t="s">
        <v>1264</v>
      </c>
      <c r="D290" s="84" t="s">
        <v>728</v>
      </c>
    </row>
    <row r="291" spans="1:4">
      <c r="A291" s="86" t="s">
        <v>912</v>
      </c>
      <c r="B291" s="89" t="str">
        <f>CONCATENATE($B$289,".",A291)</f>
        <v>I-0052.0002</v>
      </c>
      <c r="C291" s="90" t="s">
        <v>1265</v>
      </c>
      <c r="D291" s="84" t="s">
        <v>728</v>
      </c>
    </row>
    <row r="292" spans="1:4">
      <c r="A292" s="86" t="s">
        <v>914</v>
      </c>
      <c r="B292" s="89" t="str">
        <f>CONCATENATE($B$289,".",A292)</f>
        <v>I-0052.0003</v>
      </c>
      <c r="C292" s="90" t="s">
        <v>1260</v>
      </c>
      <c r="D292" s="84" t="s">
        <v>1112</v>
      </c>
    </row>
    <row r="293" spans="1:4">
      <c r="A293" s="86" t="s">
        <v>916</v>
      </c>
      <c r="B293" s="89" t="str">
        <f>CONCATENATE($B$289,".",A293)</f>
        <v>I-0052.0004</v>
      </c>
      <c r="C293" s="90" t="s">
        <v>1286</v>
      </c>
      <c r="D293" s="84" t="s">
        <v>5</v>
      </c>
    </row>
    <row r="296" spans="1:4">
      <c r="A296" s="86" t="s">
        <v>1268</v>
      </c>
      <c r="B296" s="87" t="str">
        <f xml:space="preserve"> CONCATENATE("I-",A296)</f>
        <v>I-0053</v>
      </c>
      <c r="C296" s="88" t="s">
        <v>1267</v>
      </c>
      <c r="D296" s="93"/>
    </row>
    <row r="297" spans="1:4">
      <c r="A297" s="86" t="s">
        <v>909</v>
      </c>
      <c r="B297" s="89" t="str">
        <f>CONCATENATE($B$296,".",A297)</f>
        <v>I-0053.0001</v>
      </c>
      <c r="C297" s="90" t="s">
        <v>1261</v>
      </c>
      <c r="D297" s="84" t="s">
        <v>5</v>
      </c>
    </row>
    <row r="298" spans="1:4">
      <c r="A298" s="86" t="s">
        <v>912</v>
      </c>
      <c r="B298" s="89" t="str">
        <f>CONCATENATE($B$296,".",A298)</f>
        <v>I-0053.0002</v>
      </c>
      <c r="C298" s="90" t="s">
        <v>1285</v>
      </c>
      <c r="D298" s="84" t="s">
        <v>5</v>
      </c>
    </row>
    <row r="299" spans="1:4">
      <c r="A299" s="86" t="s">
        <v>914</v>
      </c>
      <c r="B299" s="89" t="str">
        <f>CONCATENATE($B$296,".",A299)</f>
        <v>I-0053.0003</v>
      </c>
      <c r="C299" s="90" t="s">
        <v>1250</v>
      </c>
      <c r="D299" s="84" t="s">
        <v>1112</v>
      </c>
    </row>
    <row r="300" spans="1:4">
      <c r="A300" s="86" t="s">
        <v>916</v>
      </c>
      <c r="B300" s="89" t="str">
        <f>CONCATENATE($B$296,".",A300)</f>
        <v>I-0053.0004</v>
      </c>
      <c r="C300" s="90"/>
      <c r="D300" s="84"/>
    </row>
    <row r="302" spans="1:4">
      <c r="A302" s="86" t="s">
        <v>1269</v>
      </c>
      <c r="B302" s="87" t="str">
        <f xml:space="preserve"> CONCATENATE("I-",A302)</f>
        <v>I-0054</v>
      </c>
      <c r="C302" s="88" t="s">
        <v>1240</v>
      </c>
      <c r="D302" s="93"/>
    </row>
    <row r="303" spans="1:4">
      <c r="A303" s="86" t="s">
        <v>909</v>
      </c>
      <c r="B303" s="89" t="str">
        <f>CONCATENATE($B$302,".",A303)</f>
        <v>I-0054.0001</v>
      </c>
      <c r="C303" s="90" t="s">
        <v>1272</v>
      </c>
      <c r="D303" s="84" t="s">
        <v>5</v>
      </c>
    </row>
    <row r="304" spans="1:4">
      <c r="A304" s="86" t="s">
        <v>912</v>
      </c>
      <c r="B304" s="89" t="str">
        <f t="shared" ref="B304:B319" si="13">CONCATENATE($B$302,".",A304)</f>
        <v>I-0054.0002</v>
      </c>
      <c r="C304" s="90" t="s">
        <v>1241</v>
      </c>
      <c r="D304" s="84" t="s">
        <v>6</v>
      </c>
    </row>
    <row r="305" spans="1:4">
      <c r="A305" s="86" t="s">
        <v>914</v>
      </c>
      <c r="B305" s="89" t="str">
        <f t="shared" si="13"/>
        <v>I-0054.0003</v>
      </c>
      <c r="C305" s="90" t="s">
        <v>1270</v>
      </c>
      <c r="D305" s="84" t="s">
        <v>6</v>
      </c>
    </row>
    <row r="306" spans="1:4">
      <c r="A306" s="86" t="s">
        <v>916</v>
      </c>
      <c r="B306" s="89" t="str">
        <f t="shared" si="13"/>
        <v>I-0054.0004</v>
      </c>
      <c r="C306" s="90" t="s">
        <v>1273</v>
      </c>
      <c r="D306" s="84" t="s">
        <v>728</v>
      </c>
    </row>
    <row r="307" spans="1:4">
      <c r="A307" s="86" t="s">
        <v>918</v>
      </c>
      <c r="B307" s="89" t="str">
        <f t="shared" si="13"/>
        <v>I-0054.0005</v>
      </c>
      <c r="C307" s="90" t="s">
        <v>1242</v>
      </c>
      <c r="D307" s="84" t="s">
        <v>728</v>
      </c>
    </row>
    <row r="308" spans="1:4">
      <c r="A308" s="86" t="s">
        <v>920</v>
      </c>
      <c r="B308" s="89" t="str">
        <f t="shared" si="13"/>
        <v>I-0054.0006</v>
      </c>
      <c r="C308" s="90" t="s">
        <v>1243</v>
      </c>
      <c r="D308" s="84" t="s">
        <v>1112</v>
      </c>
    </row>
    <row r="309" spans="1:4">
      <c r="A309" s="86" t="s">
        <v>922</v>
      </c>
      <c r="B309" s="89" t="str">
        <f t="shared" si="13"/>
        <v>I-0054.0007</v>
      </c>
      <c r="C309" s="90" t="s">
        <v>1244</v>
      </c>
      <c r="D309" s="84" t="s">
        <v>1112</v>
      </c>
    </row>
    <row r="310" spans="1:4">
      <c r="A310" s="86" t="s">
        <v>938</v>
      </c>
      <c r="B310" s="89" t="str">
        <f t="shared" si="13"/>
        <v>I-0054.0008</v>
      </c>
      <c r="C310" s="90" t="s">
        <v>1274</v>
      </c>
      <c r="D310" s="84" t="s">
        <v>1112</v>
      </c>
    </row>
    <row r="311" spans="1:4">
      <c r="A311" s="86" t="s">
        <v>940</v>
      </c>
      <c r="B311" s="89" t="str">
        <f t="shared" si="13"/>
        <v>I-0054.0009</v>
      </c>
      <c r="C311" s="90" t="s">
        <v>1275</v>
      </c>
      <c r="D311" s="84" t="s">
        <v>1194</v>
      </c>
    </row>
    <row r="312" spans="1:4">
      <c r="A312" s="86" t="s">
        <v>942</v>
      </c>
      <c r="B312" s="89" t="str">
        <f t="shared" si="13"/>
        <v>I-0054.0010</v>
      </c>
      <c r="C312" s="90" t="s">
        <v>1245</v>
      </c>
      <c r="D312" s="84" t="s">
        <v>6</v>
      </c>
    </row>
    <row r="313" spans="1:4">
      <c r="A313" s="86" t="s">
        <v>943</v>
      </c>
      <c r="B313" s="89" t="str">
        <f t="shared" si="13"/>
        <v>I-0054.0011</v>
      </c>
      <c r="C313" s="90" t="s">
        <v>1246</v>
      </c>
      <c r="D313" s="84" t="s">
        <v>6</v>
      </c>
    </row>
    <row r="314" spans="1:4">
      <c r="A314" s="86" t="s">
        <v>945</v>
      </c>
      <c r="B314" s="89" t="str">
        <f t="shared" si="13"/>
        <v>I-0054.0012</v>
      </c>
      <c r="C314" s="90" t="s">
        <v>1276</v>
      </c>
      <c r="D314" s="84" t="s">
        <v>6</v>
      </c>
    </row>
    <row r="315" spans="1:4">
      <c r="A315" s="86" t="s">
        <v>1003</v>
      </c>
      <c r="B315" s="89" t="str">
        <f t="shared" si="13"/>
        <v>I-0054.0013</v>
      </c>
      <c r="C315" s="90" t="s">
        <v>1247</v>
      </c>
      <c r="D315" s="84" t="s">
        <v>1112</v>
      </c>
    </row>
    <row r="316" spans="1:4">
      <c r="A316" s="86" t="s">
        <v>1016</v>
      </c>
      <c r="B316" s="89" t="str">
        <f t="shared" si="13"/>
        <v>I-0054.0014</v>
      </c>
      <c r="C316" s="90" t="s">
        <v>1248</v>
      </c>
      <c r="D316" s="84" t="s">
        <v>1112</v>
      </c>
    </row>
    <row r="317" spans="1:4">
      <c r="A317" s="86" t="s">
        <v>1020</v>
      </c>
      <c r="B317" s="89" t="str">
        <f t="shared" si="13"/>
        <v>I-0054.0015</v>
      </c>
      <c r="C317" s="90" t="s">
        <v>1277</v>
      </c>
      <c r="D317" s="84" t="s">
        <v>7</v>
      </c>
    </row>
    <row r="318" spans="1:4">
      <c r="A318" s="86" t="s">
        <v>1032</v>
      </c>
      <c r="B318" s="89" t="str">
        <f t="shared" si="13"/>
        <v>I-0054.0016</v>
      </c>
      <c r="C318" s="90" t="s">
        <v>1271</v>
      </c>
      <c r="D318" s="84" t="s">
        <v>6</v>
      </c>
    </row>
    <row r="319" spans="1:4">
      <c r="A319" s="86" t="s">
        <v>1042</v>
      </c>
      <c r="B319" s="89" t="str">
        <f t="shared" si="13"/>
        <v>I-0054.0017</v>
      </c>
      <c r="C319" s="90" t="s">
        <v>1249</v>
      </c>
      <c r="D319" s="84" t="s">
        <v>5</v>
      </c>
    </row>
    <row r="321" spans="1:4">
      <c r="A321" s="86" t="s">
        <v>1278</v>
      </c>
      <c r="B321" s="87" t="str">
        <f xml:space="preserve"> CONCATENATE("I-",A321)</f>
        <v>I-0055</v>
      </c>
      <c r="C321" s="88" t="s">
        <v>1279</v>
      </c>
      <c r="D321" s="93"/>
    </row>
    <row r="322" spans="1:4">
      <c r="A322" s="86" t="s">
        <v>909</v>
      </c>
      <c r="B322" s="89" t="str">
        <f>CONCATENATE($B$321,".",A322)</f>
        <v>I-0055.0001</v>
      </c>
      <c r="C322" s="90" t="s">
        <v>1280</v>
      </c>
      <c r="D322" s="84" t="s">
        <v>5</v>
      </c>
    </row>
    <row r="323" spans="1:4">
      <c r="A323" s="86" t="s">
        <v>912</v>
      </c>
      <c r="B323" s="89" t="str">
        <f>CONCATENATE($B$321,".",A323)</f>
        <v>I-0055.0002</v>
      </c>
      <c r="C323" s="90" t="s">
        <v>1281</v>
      </c>
      <c r="D323" s="84" t="s">
        <v>1255</v>
      </c>
    </row>
    <row r="324" spans="1:4">
      <c r="A324" s="86" t="s">
        <v>914</v>
      </c>
      <c r="B324" s="89" t="str">
        <f>CONCATENATE($B$321,".",A324)</f>
        <v>I-0055.0003</v>
      </c>
      <c r="C324" s="90" t="s">
        <v>1282</v>
      </c>
      <c r="D324" s="84" t="s">
        <v>728</v>
      </c>
    </row>
    <row r="325" spans="1:4">
      <c r="A325" s="86" t="s">
        <v>916</v>
      </c>
      <c r="B325" s="89" t="str">
        <f>CONCATENATE($B$321,".",A325)</f>
        <v>I-0055.0004</v>
      </c>
      <c r="C325" s="90"/>
      <c r="D325" s="84"/>
    </row>
    <row r="328" spans="1:4">
      <c r="A328" s="86" t="s">
        <v>1284</v>
      </c>
      <c r="B328" s="87" t="str">
        <f xml:space="preserve"> CONCATENATE("I-",A328)</f>
        <v>I-0056</v>
      </c>
      <c r="C328" s="88" t="s">
        <v>1283</v>
      </c>
      <c r="D328" s="93"/>
    </row>
    <row r="329" spans="1:4">
      <c r="A329" s="86" t="s">
        <v>909</v>
      </c>
      <c r="B329" s="89" t="str">
        <f>CONCATENATE($B$328,".",A329)</f>
        <v>I-0056.0001</v>
      </c>
      <c r="C329" s="90" t="s">
        <v>1262</v>
      </c>
      <c r="D329" s="84" t="s">
        <v>5</v>
      </c>
    </row>
    <row r="330" spans="1:4">
      <c r="A330" s="86" t="s">
        <v>912</v>
      </c>
      <c r="B330" s="89" t="str">
        <f>CONCATENATE($B$328,".",A330)</f>
        <v>I-0056.0002</v>
      </c>
      <c r="C330" s="90" t="s">
        <v>1289</v>
      </c>
      <c r="D330" s="84" t="s">
        <v>5</v>
      </c>
    </row>
    <row r="331" spans="1:4">
      <c r="A331" s="86" t="s">
        <v>914</v>
      </c>
      <c r="B331" s="89" t="str">
        <f>CONCATENATE($B$328,".",A331)</f>
        <v>I-0056.0003</v>
      </c>
      <c r="C331" s="90"/>
      <c r="D331" s="84"/>
    </row>
    <row r="332" spans="1:4">
      <c r="A332" s="86" t="s">
        <v>916</v>
      </c>
      <c r="B332" s="89" t="str">
        <f>CONCATENATE($B$328,".",A332)</f>
        <v>I-0056.0004</v>
      </c>
      <c r="C332" s="90"/>
      <c r="D332" s="84"/>
    </row>
  </sheetData>
  <conditionalFormatting sqref="C3">
    <cfRule type="expression" dxfId="146" priority="103" stopIfTrue="1">
      <formula>#REF!&gt;0</formula>
    </cfRule>
    <cfRule type="expression" dxfId="145" priority="104" stopIfTrue="1">
      <formula>#REF!&gt;0</formula>
    </cfRule>
    <cfRule type="expression" dxfId="144" priority="105" stopIfTrue="1">
      <formula>#REF!&gt;0</formula>
    </cfRule>
  </conditionalFormatting>
  <conditionalFormatting sqref="C19 C269:C270">
    <cfRule type="expression" dxfId="143" priority="100" stopIfTrue="1">
      <formula>#REF!&gt;0</formula>
    </cfRule>
    <cfRule type="expression" dxfId="142" priority="101" stopIfTrue="1">
      <formula>#REF!&gt;0</formula>
    </cfRule>
    <cfRule type="expression" dxfId="141" priority="102" stopIfTrue="1">
      <formula>#REF!&gt;0</formula>
    </cfRule>
  </conditionalFormatting>
  <conditionalFormatting sqref="C31">
    <cfRule type="expression" dxfId="140" priority="97" stopIfTrue="1">
      <formula>#REF!&gt;0</formula>
    </cfRule>
    <cfRule type="expression" dxfId="139" priority="98" stopIfTrue="1">
      <formula>#REF!&gt;0</formula>
    </cfRule>
    <cfRule type="expression" dxfId="138" priority="99" stopIfTrue="1">
      <formula>#REF!&gt;0</formula>
    </cfRule>
  </conditionalFormatting>
  <conditionalFormatting sqref="C265">
    <cfRule type="expression" dxfId="137" priority="94" stopIfTrue="1">
      <formula>#REF!&gt;0</formula>
    </cfRule>
    <cfRule type="expression" dxfId="136" priority="95" stopIfTrue="1">
      <formula>#REF!&gt;0</formula>
    </cfRule>
    <cfRule type="expression" dxfId="135" priority="96" stopIfTrue="1">
      <formula>#REF!&gt;0</formula>
    </cfRule>
  </conditionalFormatting>
  <conditionalFormatting sqref="C109">
    <cfRule type="expression" dxfId="134" priority="91" stopIfTrue="1">
      <formula>#REF!&gt;0</formula>
    </cfRule>
    <cfRule type="expression" dxfId="133" priority="92" stopIfTrue="1">
      <formula>#REF!&gt;0</formula>
    </cfRule>
    <cfRule type="expression" dxfId="132" priority="93" stopIfTrue="1">
      <formula>#REF!&gt;0</formula>
    </cfRule>
  </conditionalFormatting>
  <conditionalFormatting sqref="C117">
    <cfRule type="expression" dxfId="131" priority="88" stopIfTrue="1">
      <formula>#REF!&gt;0</formula>
    </cfRule>
    <cfRule type="expression" dxfId="130" priority="89" stopIfTrue="1">
      <formula>#REF!&gt;0</formula>
    </cfRule>
    <cfRule type="expression" dxfId="129" priority="90" stopIfTrue="1">
      <formula>#REF!&gt;0</formula>
    </cfRule>
  </conditionalFormatting>
  <conditionalFormatting sqref="C126">
    <cfRule type="expression" dxfId="128" priority="85" stopIfTrue="1">
      <formula>#REF!&gt;0</formula>
    </cfRule>
    <cfRule type="expression" dxfId="127" priority="86" stopIfTrue="1">
      <formula>#REF!&gt;0</formula>
    </cfRule>
    <cfRule type="expression" dxfId="126" priority="87" stopIfTrue="1">
      <formula>#REF!&gt;0</formula>
    </cfRule>
  </conditionalFormatting>
  <conditionalFormatting sqref="C143">
    <cfRule type="expression" dxfId="125" priority="82" stopIfTrue="1">
      <formula>#REF!&gt;0</formula>
    </cfRule>
    <cfRule type="expression" dxfId="124" priority="83" stopIfTrue="1">
      <formula>#REF!&gt;0</formula>
    </cfRule>
    <cfRule type="expression" dxfId="123" priority="84" stopIfTrue="1">
      <formula>#REF!&gt;0</formula>
    </cfRule>
  </conditionalFormatting>
  <conditionalFormatting sqref="C148">
    <cfRule type="expression" dxfId="122" priority="79" stopIfTrue="1">
      <formula>#REF!&gt;0</formula>
    </cfRule>
    <cfRule type="expression" dxfId="121" priority="80" stopIfTrue="1">
      <formula>#REF!&gt;0</formula>
    </cfRule>
    <cfRule type="expression" dxfId="120" priority="81" stopIfTrue="1">
      <formula>#REF!&gt;0</formula>
    </cfRule>
  </conditionalFormatting>
  <conditionalFormatting sqref="C163">
    <cfRule type="expression" dxfId="119" priority="76" stopIfTrue="1">
      <formula>#REF!&gt;0</formula>
    </cfRule>
    <cfRule type="expression" dxfId="118" priority="77" stopIfTrue="1">
      <formula>#REF!&gt;0</formula>
    </cfRule>
    <cfRule type="expression" dxfId="117" priority="78" stopIfTrue="1">
      <formula>#REF!&gt;0</formula>
    </cfRule>
  </conditionalFormatting>
  <conditionalFormatting sqref="C175">
    <cfRule type="expression" dxfId="116" priority="73" stopIfTrue="1">
      <formula>#REF!&gt;0</formula>
    </cfRule>
    <cfRule type="expression" dxfId="115" priority="74" stopIfTrue="1">
      <formula>#REF!&gt;0</formula>
    </cfRule>
    <cfRule type="expression" dxfId="114" priority="75" stopIfTrue="1">
      <formula>#REF!&gt;0</formula>
    </cfRule>
  </conditionalFormatting>
  <conditionalFormatting sqref="C223">
    <cfRule type="expression" dxfId="113" priority="70" stopIfTrue="1">
      <formula>#REF!&gt;0</formula>
    </cfRule>
    <cfRule type="expression" dxfId="112" priority="71" stopIfTrue="1">
      <formula>#REF!&gt;0</formula>
    </cfRule>
    <cfRule type="expression" dxfId="111" priority="72" stopIfTrue="1">
      <formula>#REF!&gt;0</formula>
    </cfRule>
  </conditionalFormatting>
  <conditionalFormatting sqref="C187">
    <cfRule type="expression" dxfId="110" priority="67" stopIfTrue="1">
      <formula>#REF!&gt;0</formula>
    </cfRule>
    <cfRule type="expression" dxfId="109" priority="68" stopIfTrue="1">
      <formula>#REF!&gt;0</formula>
    </cfRule>
    <cfRule type="expression" dxfId="108" priority="69" stopIfTrue="1">
      <formula>#REF!&gt;0</formula>
    </cfRule>
  </conditionalFormatting>
  <conditionalFormatting sqref="C216">
    <cfRule type="expression" dxfId="107" priority="64" stopIfTrue="1">
      <formula>#REF!&gt;0</formula>
    </cfRule>
    <cfRule type="expression" dxfId="106" priority="65" stopIfTrue="1">
      <formula>#REF!&gt;0</formula>
    </cfRule>
    <cfRule type="expression" dxfId="105" priority="66" stopIfTrue="1">
      <formula>#REF!&gt;0</formula>
    </cfRule>
  </conditionalFormatting>
  <conditionalFormatting sqref="C229">
    <cfRule type="expression" dxfId="104" priority="61" stopIfTrue="1">
      <formula>#REF!&gt;0</formula>
    </cfRule>
    <cfRule type="expression" dxfId="103" priority="62" stopIfTrue="1">
      <formula>#REF!&gt;0</formula>
    </cfRule>
    <cfRule type="expression" dxfId="102" priority="63" stopIfTrue="1">
      <formula>#REF!&gt;0</formula>
    </cfRule>
  </conditionalFormatting>
  <conditionalFormatting sqref="C13">
    <cfRule type="expression" dxfId="101" priority="58" stopIfTrue="1">
      <formula>#REF!&gt;0</formula>
    </cfRule>
    <cfRule type="expression" dxfId="100" priority="59" stopIfTrue="1">
      <formula>#REF!&gt;0</formula>
    </cfRule>
    <cfRule type="expression" dxfId="99" priority="60" stopIfTrue="1">
      <formula>#REF!&gt;0</formula>
    </cfRule>
  </conditionalFormatting>
  <conditionalFormatting sqref="C47">
    <cfRule type="expression" dxfId="98" priority="55" stopIfTrue="1">
      <formula>#REF!&gt;0</formula>
    </cfRule>
    <cfRule type="expression" dxfId="97" priority="56" stopIfTrue="1">
      <formula>#REF!&gt;0</formula>
    </cfRule>
    <cfRule type="expression" dxfId="96" priority="57" stopIfTrue="1">
      <formula>#REF!&gt;0</formula>
    </cfRule>
  </conditionalFormatting>
  <conditionalFormatting sqref="C60">
    <cfRule type="expression" dxfId="95" priority="52" stopIfTrue="1">
      <formula>#REF!&gt;0</formula>
    </cfRule>
    <cfRule type="expression" dxfId="94" priority="53" stopIfTrue="1">
      <formula>#REF!&gt;0</formula>
    </cfRule>
    <cfRule type="expression" dxfId="93" priority="54" stopIfTrue="1">
      <formula>#REF!&gt;0</formula>
    </cfRule>
  </conditionalFormatting>
  <conditionalFormatting sqref="C85">
    <cfRule type="expression" dxfId="92" priority="49" stopIfTrue="1">
      <formula>#REF!&gt;0</formula>
    </cfRule>
    <cfRule type="expression" dxfId="91" priority="50" stopIfTrue="1">
      <formula>#REF!&gt;0</formula>
    </cfRule>
    <cfRule type="expression" dxfId="90" priority="51" stopIfTrue="1">
      <formula>#REF!&gt;0</formula>
    </cfRule>
  </conditionalFormatting>
  <conditionalFormatting sqref="C78">
    <cfRule type="expression" dxfId="89" priority="46" stopIfTrue="1">
      <formula>#REF!&gt;0</formula>
    </cfRule>
    <cfRule type="expression" dxfId="88" priority="47" stopIfTrue="1">
      <formula>#REF!&gt;0</formula>
    </cfRule>
    <cfRule type="expression" dxfId="87" priority="48" stopIfTrue="1">
      <formula>#REF!&gt;0</formula>
    </cfRule>
  </conditionalFormatting>
  <conditionalFormatting sqref="C92">
    <cfRule type="expression" dxfId="86" priority="43" stopIfTrue="1">
      <formula>#REF!&gt;0</formula>
    </cfRule>
    <cfRule type="expression" dxfId="85" priority="44" stopIfTrue="1">
      <formula>#REF!&gt;0</formula>
    </cfRule>
    <cfRule type="expression" dxfId="84" priority="45" stopIfTrue="1">
      <formula>#REF!&gt;0</formula>
    </cfRule>
  </conditionalFormatting>
  <conditionalFormatting sqref="C99">
    <cfRule type="expression" dxfId="83" priority="40" stopIfTrue="1">
      <formula>#REF!&gt;0</formula>
    </cfRule>
    <cfRule type="expression" dxfId="82" priority="41" stopIfTrue="1">
      <formula>#REF!&gt;0</formula>
    </cfRule>
    <cfRule type="expression" dxfId="81" priority="42" stopIfTrue="1">
      <formula>#REF!&gt;0</formula>
    </cfRule>
  </conditionalFormatting>
  <conditionalFormatting sqref="C246">
    <cfRule type="expression" dxfId="80" priority="34" stopIfTrue="1">
      <formula>#REF!&gt;0</formula>
    </cfRule>
    <cfRule type="expression" dxfId="79" priority="35" stopIfTrue="1">
      <formula>#REF!&gt;0</formula>
    </cfRule>
    <cfRule type="expression" dxfId="78" priority="36" stopIfTrue="1">
      <formula>#REF!&gt;0</formula>
    </cfRule>
  </conditionalFormatting>
  <conditionalFormatting sqref="C253">
    <cfRule type="expression" dxfId="77" priority="31" stopIfTrue="1">
      <formula>#REF!&gt;0</formula>
    </cfRule>
    <cfRule type="expression" dxfId="76" priority="32" stopIfTrue="1">
      <formula>#REF!&gt;0</formula>
    </cfRule>
    <cfRule type="expression" dxfId="75" priority="33" stopIfTrue="1">
      <formula>#REF!&gt;0</formula>
    </cfRule>
  </conditionalFormatting>
  <conditionalFormatting sqref="C240">
    <cfRule type="expression" dxfId="74" priority="28" stopIfTrue="1">
      <formula>#REF!&gt;0</formula>
    </cfRule>
    <cfRule type="expression" dxfId="73" priority="29" stopIfTrue="1">
      <formula>#REF!&gt;0</formula>
    </cfRule>
    <cfRule type="expression" dxfId="72" priority="30" stopIfTrue="1">
      <formula>#REF!&gt;0</formula>
    </cfRule>
  </conditionalFormatting>
  <conditionalFormatting sqref="C260">
    <cfRule type="expression" dxfId="71" priority="25" stopIfTrue="1">
      <formula>#REF!&gt;0</formula>
    </cfRule>
    <cfRule type="expression" dxfId="70" priority="26" stopIfTrue="1">
      <formula>#REF!&gt;0</formula>
    </cfRule>
    <cfRule type="expression" dxfId="69" priority="27" stopIfTrue="1">
      <formula>#REF!&gt;0</formula>
    </cfRule>
  </conditionalFormatting>
  <conditionalFormatting sqref="C136">
    <cfRule type="expression" dxfId="68" priority="22" stopIfTrue="1">
      <formula>#REF!&gt;0</formula>
    </cfRule>
    <cfRule type="expression" dxfId="67" priority="23" stopIfTrue="1">
      <formula>#REF!&gt;0</formula>
    </cfRule>
    <cfRule type="expression" dxfId="66" priority="24" stopIfTrue="1">
      <formula>#REF!&gt;0</formula>
    </cfRule>
  </conditionalFormatting>
  <conditionalFormatting sqref="C274">
    <cfRule type="expression" dxfId="65" priority="19" stopIfTrue="1">
      <formula>#REF!&gt;0</formula>
    </cfRule>
    <cfRule type="expression" dxfId="64" priority="20" stopIfTrue="1">
      <formula>#REF!&gt;0</formula>
    </cfRule>
    <cfRule type="expression" dxfId="63" priority="21" stopIfTrue="1">
      <formula>#REF!&gt;0</formula>
    </cfRule>
  </conditionalFormatting>
  <conditionalFormatting sqref="C282">
    <cfRule type="expression" dxfId="62" priority="16" stopIfTrue="1">
      <formula>#REF!&gt;0</formula>
    </cfRule>
    <cfRule type="expression" dxfId="61" priority="17" stopIfTrue="1">
      <formula>#REF!&gt;0</formula>
    </cfRule>
    <cfRule type="expression" dxfId="60" priority="18" stopIfTrue="1">
      <formula>#REF!&gt;0</formula>
    </cfRule>
  </conditionalFormatting>
  <conditionalFormatting sqref="C289">
    <cfRule type="expression" dxfId="59" priority="13" stopIfTrue="1">
      <formula>#REF!&gt;0</formula>
    </cfRule>
    <cfRule type="expression" dxfId="58" priority="14" stopIfTrue="1">
      <formula>#REF!&gt;0</formula>
    </cfRule>
    <cfRule type="expression" dxfId="57" priority="15" stopIfTrue="1">
      <formula>#REF!&gt;0</formula>
    </cfRule>
  </conditionalFormatting>
  <conditionalFormatting sqref="C296">
    <cfRule type="expression" dxfId="56" priority="10" stopIfTrue="1">
      <formula>#REF!&gt;0</formula>
    </cfRule>
    <cfRule type="expression" dxfId="55" priority="11" stopIfTrue="1">
      <formula>#REF!&gt;0</formula>
    </cfRule>
    <cfRule type="expression" dxfId="54" priority="12" stopIfTrue="1">
      <formula>#REF!&gt;0</formula>
    </cfRule>
  </conditionalFormatting>
  <conditionalFormatting sqref="C302">
    <cfRule type="expression" dxfId="53" priority="7" stopIfTrue="1">
      <formula>#REF!&gt;0</formula>
    </cfRule>
    <cfRule type="expression" dxfId="52" priority="8" stopIfTrue="1">
      <formula>#REF!&gt;0</formula>
    </cfRule>
    <cfRule type="expression" dxfId="51" priority="9" stopIfTrue="1">
      <formula>#REF!&gt;0</formula>
    </cfRule>
  </conditionalFormatting>
  <conditionalFormatting sqref="C321">
    <cfRule type="expression" dxfId="50" priority="4" stopIfTrue="1">
      <formula>#REF!&gt;0</formula>
    </cfRule>
    <cfRule type="expression" dxfId="49" priority="5" stopIfTrue="1">
      <formula>#REF!&gt;0</formula>
    </cfRule>
    <cfRule type="expression" dxfId="48" priority="6" stopIfTrue="1">
      <formula>#REF!&gt;0</formula>
    </cfRule>
  </conditionalFormatting>
  <conditionalFormatting sqref="C328">
    <cfRule type="expression" dxfId="47" priority="1" stopIfTrue="1">
      <formula>#REF!&gt;0</formula>
    </cfRule>
    <cfRule type="expression" dxfId="46" priority="2" stopIfTrue="1">
      <formula>#REF!&gt;0</formula>
    </cfRule>
    <cfRule type="expression" dxfId="45" priority="3" stopIfTrue="1">
      <formula>#REF!&gt;0</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sheetPr codeName="Hoja1"/>
  <dimension ref="A1:U2041"/>
  <sheetViews>
    <sheetView showGridLines="0" showZeros="0" tabSelected="1" zoomScale="70" zoomScaleNormal="70" zoomScaleSheetLayoutView="90" workbookViewId="0">
      <selection activeCell="G5" sqref="G5"/>
    </sheetView>
  </sheetViews>
  <sheetFormatPr baseColWidth="10" defaultColWidth="11.42578125" defaultRowHeight="24.95" customHeight="1"/>
  <cols>
    <col min="1" max="1" width="37.28515625" style="113" customWidth="1"/>
    <col min="2" max="2" width="105.28515625" style="113" customWidth="1"/>
    <col min="3" max="3" width="9.7109375" style="199" customWidth="1"/>
    <col min="4" max="4" width="17.7109375" style="113" bestFit="1" customWidth="1"/>
    <col min="5" max="5" width="18.5703125" style="113" bestFit="1" customWidth="1"/>
    <col min="6" max="6" width="17.28515625" style="113" bestFit="1" customWidth="1"/>
    <col min="7" max="7" width="18.140625" style="113" bestFit="1" customWidth="1"/>
    <col min="8" max="8" width="14.7109375" style="113" customWidth="1"/>
    <col min="9" max="9" width="2.42578125" style="113" customWidth="1"/>
    <col min="10" max="10" width="26.140625" style="113" customWidth="1"/>
    <col min="11" max="11" width="2.28515625" style="113" customWidth="1"/>
    <col min="12" max="12" width="127.7109375" style="113" customWidth="1"/>
    <col min="13" max="13" width="14.7109375" style="113" customWidth="1"/>
    <col min="14" max="14" width="2.85546875" style="113" customWidth="1"/>
    <col min="15" max="15" width="5.7109375" customWidth="1"/>
    <col min="16" max="16" width="5.7109375" style="115" customWidth="1"/>
    <col min="17" max="19" width="5.7109375" style="113" customWidth="1"/>
    <col min="20" max="20" width="7" style="113" customWidth="1"/>
    <col min="21" max="21" width="8.85546875" style="113" customWidth="1"/>
    <col min="22" max="16384" width="11.42578125" style="113"/>
  </cols>
  <sheetData>
    <row r="1" spans="1:20" ht="24.95" customHeight="1">
      <c r="A1" s="670" t="s">
        <v>1133</v>
      </c>
      <c r="B1" s="672"/>
      <c r="C1" s="672"/>
      <c r="D1" s="671"/>
      <c r="E1" s="149"/>
      <c r="F1" s="149"/>
      <c r="G1" s="149"/>
      <c r="H1" s="149"/>
      <c r="I1" s="149"/>
      <c r="J1" s="149"/>
    </row>
    <row r="2" spans="1:20" s="170" customFormat="1" ht="24.95" customHeight="1">
      <c r="A2" s="112" t="s">
        <v>9</v>
      </c>
      <c r="B2" s="246" t="s">
        <v>1195</v>
      </c>
      <c r="C2" s="200"/>
      <c r="D2" s="112"/>
      <c r="E2" s="112"/>
      <c r="F2" s="112"/>
      <c r="G2" s="112"/>
      <c r="H2" s="112"/>
      <c r="I2" s="112"/>
      <c r="J2" s="112"/>
      <c r="P2" s="334"/>
    </row>
    <row r="3" spans="1:20" s="172" customFormat="1" ht="24.95" customHeight="1">
      <c r="A3" s="171" t="s">
        <v>10</v>
      </c>
      <c r="B3" s="349" t="s">
        <v>1463</v>
      </c>
      <c r="C3" s="201"/>
      <c r="D3" s="173"/>
      <c r="E3" s="173"/>
      <c r="F3" s="173"/>
      <c r="G3" s="173"/>
      <c r="H3" s="173"/>
      <c r="I3" s="173"/>
      <c r="J3" s="173"/>
      <c r="P3" s="335"/>
    </row>
    <row r="4" spans="1:20" s="172" customFormat="1" ht="24.95" customHeight="1">
      <c r="A4" s="171" t="s">
        <v>15</v>
      </c>
      <c r="B4" s="350" t="s">
        <v>1461</v>
      </c>
      <c r="C4" s="201"/>
      <c r="D4" s="173"/>
      <c r="E4" s="173"/>
      <c r="F4" s="173"/>
      <c r="G4" s="173"/>
      <c r="H4" s="173"/>
      <c r="I4" s="173"/>
      <c r="J4" s="173"/>
      <c r="P4" s="335"/>
    </row>
    <row r="5" spans="1:20" s="172" customFormat="1" ht="24.95" customHeight="1">
      <c r="A5" s="171" t="s">
        <v>14</v>
      </c>
      <c r="B5" s="446" t="s">
        <v>1462</v>
      </c>
      <c r="C5" s="202"/>
      <c r="P5" s="335"/>
    </row>
    <row r="6" spans="1:20" s="172" customFormat="1" ht="24.95" customHeight="1">
      <c r="A6" s="171" t="s">
        <v>35</v>
      </c>
      <c r="B6" s="351" t="s">
        <v>1514</v>
      </c>
      <c r="C6" s="202"/>
      <c r="P6" s="335"/>
    </row>
    <row r="7" spans="1:20" s="172" customFormat="1" ht="24.95" customHeight="1">
      <c r="A7" s="171" t="s">
        <v>17</v>
      </c>
      <c r="B7" s="352">
        <v>257440245.86000001</v>
      </c>
      <c r="C7" s="202"/>
      <c r="P7" s="335"/>
    </row>
    <row r="8" spans="1:20" s="172" customFormat="1" ht="24.95" customHeight="1">
      <c r="A8" s="171" t="s">
        <v>1115</v>
      </c>
      <c r="B8" s="621">
        <v>0.1</v>
      </c>
      <c r="C8" s="202"/>
      <c r="P8" s="335"/>
    </row>
    <row r="9" spans="1:20" s="172" customFormat="1" ht="24.95" customHeight="1">
      <c r="A9" s="171" t="s">
        <v>1306</v>
      </c>
      <c r="B9" s="353">
        <v>43313</v>
      </c>
      <c r="C9" s="202"/>
      <c r="P9" s="335"/>
    </row>
    <row r="10" spans="1:20" s="172" customFormat="1" ht="24.95" customHeight="1">
      <c r="A10" s="171" t="s">
        <v>1114</v>
      </c>
      <c r="B10" s="353" t="s">
        <v>1464</v>
      </c>
      <c r="C10" s="202"/>
      <c r="P10" s="335"/>
    </row>
    <row r="11" spans="1:20" s="172" customFormat="1" ht="24.95" customHeight="1">
      <c r="A11" s="171" t="s">
        <v>16</v>
      </c>
      <c r="B11" s="354">
        <v>540</v>
      </c>
      <c r="C11" s="202"/>
      <c r="P11" s="335"/>
    </row>
    <row r="12" spans="1:20" s="172" customFormat="1" ht="24.95" customHeight="1">
      <c r="A12" s="171"/>
      <c r="B12" s="175"/>
      <c r="C12" s="202"/>
      <c r="P12" s="335"/>
    </row>
    <row r="13" spans="1:20" ht="24.95" customHeight="1">
      <c r="A13" s="670" t="s">
        <v>1134</v>
      </c>
      <c r="B13" s="672"/>
      <c r="C13" s="672"/>
      <c r="D13" s="671"/>
      <c r="E13" s="149"/>
      <c r="F13" s="149"/>
      <c r="G13" s="149"/>
      <c r="H13" s="149"/>
      <c r="I13" s="149"/>
      <c r="J13" s="149"/>
    </row>
    <row r="14" spans="1:20" s="172" customFormat="1" ht="24.95" customHeight="1">
      <c r="A14" s="171" t="s">
        <v>11</v>
      </c>
      <c r="B14" s="262"/>
      <c r="C14" s="202"/>
      <c r="P14" s="335"/>
    </row>
    <row r="15" spans="1:20" ht="24.95" customHeight="1">
      <c r="A15" s="171" t="s">
        <v>1128</v>
      </c>
      <c r="B15" s="355">
        <f>D15</f>
        <v>0.15</v>
      </c>
      <c r="C15" s="203"/>
      <c r="D15" s="582">
        <v>0.15</v>
      </c>
      <c r="E15" s="196"/>
      <c r="F15" s="196"/>
      <c r="G15" s="196"/>
      <c r="H15" s="196"/>
      <c r="I15" s="196"/>
      <c r="J15" s="196"/>
      <c r="N15" s="176"/>
      <c r="P15" s="336"/>
      <c r="Q15" s="176"/>
      <c r="R15" s="176"/>
      <c r="S15" s="176"/>
      <c r="T15" s="176"/>
    </row>
    <row r="16" spans="1:20" ht="24.95" customHeight="1">
      <c r="A16" s="171" t="s">
        <v>1127</v>
      </c>
      <c r="B16" s="263">
        <v>0.1</v>
      </c>
      <c r="C16" s="203"/>
      <c r="N16" s="176"/>
      <c r="P16" s="336"/>
      <c r="Q16" s="176"/>
      <c r="R16" s="176"/>
      <c r="S16" s="176"/>
      <c r="T16" s="176"/>
    </row>
    <row r="17" spans="1:21" ht="24.95" customHeight="1">
      <c r="A17" s="171" t="s">
        <v>1153</v>
      </c>
      <c r="B17" s="263">
        <v>2.4E-2</v>
      </c>
      <c r="C17" s="203"/>
      <c r="N17" s="176"/>
      <c r="P17" s="336"/>
      <c r="Q17" s="176"/>
      <c r="R17" s="176"/>
      <c r="S17" s="176"/>
      <c r="T17" s="176"/>
    </row>
    <row r="18" spans="1:21" ht="24.95" customHeight="1">
      <c r="A18" s="171" t="s">
        <v>1190</v>
      </c>
      <c r="B18" s="263">
        <v>0.105</v>
      </c>
      <c r="C18" s="203"/>
      <c r="N18" s="176"/>
      <c r="P18" s="336"/>
      <c r="Q18" s="176"/>
      <c r="R18" s="176"/>
      <c r="S18" s="176"/>
      <c r="T18" s="176"/>
    </row>
    <row r="19" spans="1:21" ht="24.95" customHeight="1">
      <c r="A19" s="171" t="s">
        <v>1191</v>
      </c>
      <c r="B19" s="263">
        <v>0.21</v>
      </c>
      <c r="C19" s="203"/>
      <c r="N19" s="176"/>
    </row>
    <row r="20" spans="1:21" ht="24.95" customHeight="1">
      <c r="A20" s="171" t="s">
        <v>1130</v>
      </c>
      <c r="B20" s="356">
        <f>PrecioUnitario(1,GG_Porcentaje,Beneficio,Ingresos_Brutos,IVA_INFRA)</f>
        <v>1.5610099999999998</v>
      </c>
    </row>
    <row r="21" spans="1:21" ht="24.95" customHeight="1">
      <c r="B21" s="115"/>
    </row>
    <row r="22" spans="1:21" ht="24.95" customHeight="1">
      <c r="A22" s="670" t="s">
        <v>1152</v>
      </c>
      <c r="B22" s="672"/>
      <c r="C22" s="672"/>
      <c r="D22" s="671"/>
      <c r="E22" s="149"/>
      <c r="F22" s="149"/>
      <c r="G22" s="149"/>
      <c r="H22" s="149"/>
      <c r="I22" s="149"/>
      <c r="J22" s="149"/>
    </row>
    <row r="23" spans="1:21" ht="24.95" customHeight="1">
      <c r="D23" s="317" t="s">
        <v>1202</v>
      </c>
      <c r="E23" s="317" t="s">
        <v>1203</v>
      </c>
      <c r="F23" s="317" t="s">
        <v>1204</v>
      </c>
      <c r="G23" s="317" t="s">
        <v>1205</v>
      </c>
      <c r="H23" s="317" t="s">
        <v>1206</v>
      </c>
    </row>
    <row r="24" spans="1:21" ht="24.95" customHeight="1">
      <c r="D24" s="317">
        <f>COLUMN()</f>
        <v>4</v>
      </c>
      <c r="E24" s="317">
        <f>COLUMN()</f>
        <v>5</v>
      </c>
      <c r="F24" s="317">
        <f>COLUMN()</f>
        <v>6</v>
      </c>
      <c r="G24" s="317">
        <f>COLUMN()</f>
        <v>7</v>
      </c>
      <c r="H24" s="317">
        <f>COLUMN()</f>
        <v>8</v>
      </c>
      <c r="O24" s="678" t="s">
        <v>1157</v>
      </c>
      <c r="P24" s="678"/>
      <c r="Q24" s="678"/>
      <c r="R24" s="678"/>
      <c r="S24" s="678"/>
      <c r="T24" s="678"/>
      <c r="U24" s="678"/>
    </row>
    <row r="25" spans="1:21" ht="24.95" customHeight="1">
      <c r="D25" s="317" t="str">
        <f>+T_P1</f>
        <v>M 17</v>
      </c>
      <c r="E25" s="317" t="str">
        <f>+T_P2</f>
        <v>M1 17</v>
      </c>
      <c r="F25" s="317">
        <f>+T_P3</f>
        <v>0</v>
      </c>
      <c r="G25" s="317">
        <f>+T_P4</f>
        <v>0</v>
      </c>
      <c r="H25" s="317">
        <f>+INFRA!B5</f>
        <v>0</v>
      </c>
      <c r="O25" s="474"/>
      <c r="P25" s="474"/>
      <c r="Q25" s="474"/>
      <c r="R25" s="474"/>
      <c r="S25" s="474"/>
      <c r="T25" s="474"/>
      <c r="U25" s="474"/>
    </row>
    <row r="26" spans="1:21" ht="24.95" customHeight="1">
      <c r="D26" s="469">
        <v>143</v>
      </c>
      <c r="E26" s="469">
        <v>8</v>
      </c>
      <c r="F26" s="469"/>
      <c r="G26" s="469"/>
      <c r="H26" s="317">
        <f>+INFRA!B6</f>
        <v>0</v>
      </c>
      <c r="O26" s="474"/>
      <c r="P26" s="474"/>
      <c r="Q26" s="474"/>
      <c r="R26" s="474"/>
      <c r="S26" s="474"/>
      <c r="T26" s="474"/>
      <c r="U26" s="474"/>
    </row>
    <row r="27" spans="1:21" ht="24.95" customHeight="1">
      <c r="A27" s="675" t="s">
        <v>1116</v>
      </c>
      <c r="B27" s="676" t="s">
        <v>0</v>
      </c>
      <c r="C27" s="677" t="s">
        <v>1</v>
      </c>
      <c r="D27" s="675" t="s">
        <v>2</v>
      </c>
      <c r="E27" s="675" t="s">
        <v>2</v>
      </c>
      <c r="F27" s="675" t="s">
        <v>2</v>
      </c>
      <c r="G27" s="675" t="s">
        <v>2</v>
      </c>
      <c r="H27" s="675" t="s">
        <v>2</v>
      </c>
      <c r="I27" s="206"/>
      <c r="J27" s="673" t="s">
        <v>1154</v>
      </c>
      <c r="L27" s="670" t="s">
        <v>1155</v>
      </c>
      <c r="M27" s="671"/>
      <c r="O27" s="679" t="s">
        <v>1299</v>
      </c>
      <c r="P27" s="679" t="s">
        <v>1303</v>
      </c>
      <c r="Q27" s="679" t="s">
        <v>1302</v>
      </c>
      <c r="R27" s="679" t="s">
        <v>1300</v>
      </c>
      <c r="S27" s="679" t="s">
        <v>1301</v>
      </c>
      <c r="T27" s="679" t="s">
        <v>1304</v>
      </c>
      <c r="U27" s="679" t="s">
        <v>1305</v>
      </c>
    </row>
    <row r="28" spans="1:21" ht="24.95" customHeight="1">
      <c r="A28" s="675"/>
      <c r="B28" s="676"/>
      <c r="C28" s="677"/>
      <c r="D28" s="675"/>
      <c r="E28" s="675"/>
      <c r="F28" s="675"/>
      <c r="G28" s="675"/>
      <c r="H28" s="675"/>
      <c r="I28" s="206"/>
      <c r="J28" s="674"/>
      <c r="L28" s="198" t="s">
        <v>1156</v>
      </c>
      <c r="M28" s="198" t="s">
        <v>1</v>
      </c>
      <c r="O28" s="680"/>
      <c r="P28" s="680"/>
      <c r="Q28" s="680"/>
      <c r="R28" s="680"/>
      <c r="S28" s="680"/>
      <c r="T28" s="680"/>
      <c r="U28" s="680"/>
    </row>
    <row r="29" spans="1:21" ht="24.95" customHeight="1">
      <c r="A29" s="110"/>
      <c r="B29" s="197"/>
      <c r="C29" s="204"/>
      <c r="D29" s="110"/>
      <c r="E29" s="206"/>
      <c r="F29" s="206"/>
      <c r="G29" s="206"/>
      <c r="H29" s="206"/>
      <c r="I29" s="206"/>
      <c r="J29" s="177"/>
      <c r="O29">
        <f>IF(E29=0,0,IF(F29=0,O28,O28+1))</f>
        <v>0</v>
      </c>
      <c r="Q29" s="115">
        <f>IF(E29=0,0,IF(F29=0,"R","I"))</f>
        <v>0</v>
      </c>
      <c r="R29" s="113">
        <f>IF(E29=0,0,IF(Q29="R",IF(P29=0,S28+1,S28),S28))</f>
        <v>0</v>
      </c>
      <c r="S29" s="113">
        <f>IF(P29="S",IF(Q29="R",R28+1,0),IF(Q29="R",0,R28))</f>
        <v>0</v>
      </c>
      <c r="T29" s="113">
        <f>IF(Q29="I",IF(Q29="R",0,T28+1),0)</f>
        <v>0</v>
      </c>
      <c r="U29" s="115">
        <f>IF(S29=0,IF(T29=0,R29,R29&amp;"-"&amp;T29),IF(T29=0,R29&amp;"-"&amp;S29,R29&amp;"-"&amp;S29&amp;"-"&amp;T29))</f>
        <v>0</v>
      </c>
    </row>
    <row r="30" spans="1:21" ht="24.95" customHeight="1">
      <c r="A30" s="346" t="str">
        <f>U30</f>
        <v>A</v>
      </c>
      <c r="B30" s="111" t="str">
        <f>IFERROR(VLOOKUP(J30,Tabla_Items,2,FALSE),L30)</f>
        <v>VIVIENDA</v>
      </c>
      <c r="C30" s="205">
        <f>IFERROR(VLOOKUP(J30,Tabla_Items,3,FALSE),M30)</f>
        <v>0</v>
      </c>
      <c r="D30" s="178"/>
      <c r="E30" s="178"/>
      <c r="F30" s="178"/>
      <c r="G30" s="178"/>
      <c r="H30" s="178"/>
      <c r="I30" s="258"/>
      <c r="J30" s="259"/>
      <c r="L30" s="448" t="s">
        <v>1208</v>
      </c>
      <c r="M30" s="332"/>
      <c r="O30">
        <f>IF(B30=0,0,IF(C30=0,O29,O29+1))</f>
        <v>0</v>
      </c>
      <c r="Q30" s="115" t="str">
        <f>IF(B30=0,0,IF(C30=0,"R","I"))</f>
        <v>R</v>
      </c>
      <c r="R30" s="115" t="str">
        <f>IF(B30=0,0,IF(B30="VIVIENDA","A",IF(B30="INFRAESTRUCTURA - URBANIZACIÓN - DOCUMENTACIÓN FINAL DE OBRA","B",IF(R29="A",1,IF(R29="B",R28+1,IF(C30=0,R29+1,R29))))))</f>
        <v>A</v>
      </c>
      <c r="S30" s="113">
        <f>IF(P30="S",IF(Q30="R",S29+1,0),IF(Q30="R",0,S29))</f>
        <v>0</v>
      </c>
      <c r="T30" s="113">
        <f>IF(Q30="I",IF(Q30="R",0,T29+1),0)</f>
        <v>0</v>
      </c>
      <c r="U30" s="538" t="s">
        <v>1409</v>
      </c>
    </row>
    <row r="31" spans="1:21" ht="24.95" customHeight="1">
      <c r="A31" s="207">
        <f t="shared" ref="A31:A76" si="0">U31</f>
        <v>1</v>
      </c>
      <c r="B31" s="111" t="str">
        <f t="shared" ref="B31:B73" si="1">IFERROR(VLOOKUP(J31,Tabla_Items,2,FALSE),L31)</f>
        <v>Limpieza de terreno y replanteo</v>
      </c>
      <c r="C31" s="205" t="str">
        <f t="shared" ref="C31:C73" si="2">IFERROR(VLOOKUP(J31,Tabla_Items,3,FALSE),M31)</f>
        <v>gl</v>
      </c>
      <c r="D31" s="178">
        <v>1</v>
      </c>
      <c r="E31" s="178">
        <v>1</v>
      </c>
      <c r="F31" s="178"/>
      <c r="G31" s="178"/>
      <c r="H31" s="178"/>
      <c r="I31" s="261"/>
      <c r="J31" s="259"/>
      <c r="K31" s="180"/>
      <c r="L31" s="260" t="s">
        <v>1418</v>
      </c>
      <c r="M31" s="332" t="s">
        <v>5</v>
      </c>
      <c r="O31">
        <f t="shared" ref="O31:O69" si="3">IF(B31=0,0,IF(C31=0,O30,O30+1))</f>
        <v>1</v>
      </c>
      <c r="Q31" s="115" t="str">
        <f t="shared" ref="Q31:Q69" si="4">IF(B31=0,0,IF(C31=0,"R","I"))</f>
        <v>I</v>
      </c>
      <c r="R31" s="115">
        <f t="shared" ref="R31:R69" si="5">IF(B31=0,0,IF(B31="VIVIENDA","A",IF(B31="INFRAESTRUCTURA - URBANIZACIÓN - DOCUMENTACIÓN FINAL DE OBRA","B",IF(R30="A",1,IF(R30="B",R29+1,IF(C31=0,R30+1,R30))))))</f>
        <v>1</v>
      </c>
      <c r="S31" s="113">
        <f t="shared" ref="S31:S69" si="6">IF(P31="S",IF(Q31="R",S30+1,0),IF(Q31="R",0,S30))</f>
        <v>0</v>
      </c>
      <c r="T31" s="113">
        <f t="shared" ref="T31:T69" si="7">IF(Q31="I",IF(Q31="R",0,T30+1),0)</f>
        <v>1</v>
      </c>
      <c r="U31" s="115">
        <v>1</v>
      </c>
    </row>
    <row r="32" spans="1:21" ht="24.95" customHeight="1">
      <c r="A32" s="207">
        <f t="shared" si="0"/>
        <v>2</v>
      </c>
      <c r="B32" s="111" t="str">
        <f t="shared" si="1"/>
        <v>Excavación de Cimientos</v>
      </c>
      <c r="C32" s="205" t="str">
        <f t="shared" si="2"/>
        <v>m3</v>
      </c>
      <c r="D32" s="178">
        <v>12.65</v>
      </c>
      <c r="E32" s="178">
        <v>12.65</v>
      </c>
      <c r="F32" s="178"/>
      <c r="G32" s="178"/>
      <c r="H32" s="178"/>
      <c r="I32" s="261"/>
      <c r="J32" s="259"/>
      <c r="K32" s="180"/>
      <c r="L32" s="260" t="s">
        <v>1430</v>
      </c>
      <c r="M32" s="332" t="s">
        <v>6</v>
      </c>
      <c r="O32">
        <f t="shared" si="3"/>
        <v>2</v>
      </c>
      <c r="Q32" s="115" t="str">
        <f t="shared" si="4"/>
        <v>I</v>
      </c>
      <c r="R32" s="115">
        <f t="shared" si="5"/>
        <v>1</v>
      </c>
      <c r="S32" s="113">
        <f t="shared" si="6"/>
        <v>0</v>
      </c>
      <c r="T32" s="113">
        <f t="shared" si="7"/>
        <v>2</v>
      </c>
      <c r="U32" s="115">
        <v>2</v>
      </c>
    </row>
    <row r="33" spans="1:21" ht="24.95" customHeight="1">
      <c r="A33" s="207">
        <f t="shared" si="0"/>
        <v>3</v>
      </c>
      <c r="B33" s="541" t="str">
        <f t="shared" si="1"/>
        <v>Relleno Bajo Contrapiso esp 15 cm</v>
      </c>
      <c r="C33" s="205" t="str">
        <f t="shared" si="2"/>
        <v>m3</v>
      </c>
      <c r="D33" s="178">
        <v>7.68</v>
      </c>
      <c r="E33" s="178">
        <v>7.68</v>
      </c>
      <c r="F33" s="178"/>
      <c r="G33" s="178"/>
      <c r="H33" s="178"/>
      <c r="I33" s="261"/>
      <c r="J33" s="259"/>
      <c r="K33" s="180"/>
      <c r="L33" s="260" t="s">
        <v>1431</v>
      </c>
      <c r="M33" s="332" t="s">
        <v>6</v>
      </c>
      <c r="O33">
        <f t="shared" si="3"/>
        <v>3</v>
      </c>
      <c r="Q33" s="115" t="str">
        <f t="shared" si="4"/>
        <v>I</v>
      </c>
      <c r="R33" s="115">
        <f t="shared" si="5"/>
        <v>1</v>
      </c>
      <c r="S33" s="113">
        <f t="shared" si="6"/>
        <v>0</v>
      </c>
      <c r="T33" s="113">
        <f t="shared" si="7"/>
        <v>3</v>
      </c>
      <c r="U33" s="115">
        <v>3</v>
      </c>
    </row>
    <row r="34" spans="1:21" ht="24.95" customHeight="1">
      <c r="A34" s="207">
        <f t="shared" si="0"/>
        <v>4</v>
      </c>
      <c r="B34" s="111" t="str">
        <f t="shared" si="1"/>
        <v>Hormigón de limpieza</v>
      </c>
      <c r="C34" s="205" t="str">
        <f t="shared" si="2"/>
        <v>m2</v>
      </c>
      <c r="D34" s="178">
        <v>1.8</v>
      </c>
      <c r="E34" s="178">
        <v>1.8</v>
      </c>
      <c r="F34" s="178"/>
      <c r="G34" s="178"/>
      <c r="H34" s="178"/>
      <c r="I34" s="261"/>
      <c r="J34" s="259"/>
      <c r="K34" s="180"/>
      <c r="L34" s="260" t="s">
        <v>1428</v>
      </c>
      <c r="M34" s="332" t="s">
        <v>7</v>
      </c>
      <c r="O34">
        <f t="shared" si="3"/>
        <v>4</v>
      </c>
      <c r="Q34" s="115" t="str">
        <f t="shared" si="4"/>
        <v>I</v>
      </c>
      <c r="R34" s="115">
        <f t="shared" si="5"/>
        <v>1</v>
      </c>
      <c r="S34" s="113">
        <f t="shared" si="6"/>
        <v>0</v>
      </c>
      <c r="T34" s="113">
        <f t="shared" si="7"/>
        <v>4</v>
      </c>
      <c r="U34" s="115">
        <v>4</v>
      </c>
    </row>
    <row r="35" spans="1:21" ht="24.95" customHeight="1">
      <c r="A35" s="207">
        <f t="shared" si="0"/>
        <v>5</v>
      </c>
      <c r="B35" s="111" t="str">
        <f t="shared" si="1"/>
        <v>Cimiento Ciclópeo H 13</v>
      </c>
      <c r="C35" s="205" t="str">
        <f t="shared" si="2"/>
        <v>m3</v>
      </c>
      <c r="D35" s="178">
        <v>11.49</v>
      </c>
      <c r="E35" s="178">
        <v>11.49</v>
      </c>
      <c r="F35" s="178"/>
      <c r="G35" s="178"/>
      <c r="H35" s="178"/>
      <c r="I35" s="261"/>
      <c r="J35" s="259"/>
      <c r="K35" s="180"/>
      <c r="L35" s="260" t="s">
        <v>1429</v>
      </c>
      <c r="M35" s="332" t="s">
        <v>6</v>
      </c>
      <c r="O35">
        <f t="shared" si="3"/>
        <v>5</v>
      </c>
      <c r="Q35" s="115" t="str">
        <f t="shared" si="4"/>
        <v>I</v>
      </c>
      <c r="R35" s="115">
        <f t="shared" si="5"/>
        <v>1</v>
      </c>
      <c r="S35" s="113">
        <f t="shared" si="6"/>
        <v>0</v>
      </c>
      <c r="T35" s="113">
        <f t="shared" si="7"/>
        <v>5</v>
      </c>
      <c r="U35" s="115">
        <v>5</v>
      </c>
    </row>
    <row r="36" spans="1:21" ht="24.95" customHeight="1">
      <c r="A36" s="207">
        <f t="shared" si="0"/>
        <v>6</v>
      </c>
      <c r="B36" s="111" t="str">
        <f t="shared" si="1"/>
        <v>Dado Fundación  h=15cm</v>
      </c>
      <c r="C36" s="205" t="str">
        <f t="shared" si="2"/>
        <v>m3</v>
      </c>
      <c r="D36" s="178">
        <v>1.02</v>
      </c>
      <c r="E36" s="178">
        <v>1.02</v>
      </c>
      <c r="F36" s="178"/>
      <c r="G36" s="178"/>
      <c r="H36" s="178"/>
      <c r="I36" s="261"/>
      <c r="J36" s="259"/>
      <c r="K36" s="180"/>
      <c r="L36" s="260" t="s">
        <v>1432</v>
      </c>
      <c r="M36" s="332" t="s">
        <v>6</v>
      </c>
      <c r="O36">
        <f t="shared" si="3"/>
        <v>6</v>
      </c>
      <c r="Q36" s="115" t="str">
        <f t="shared" si="4"/>
        <v>I</v>
      </c>
      <c r="R36" s="115">
        <f t="shared" si="5"/>
        <v>1</v>
      </c>
      <c r="S36" s="113">
        <f t="shared" si="6"/>
        <v>0</v>
      </c>
      <c r="T36" s="113">
        <f t="shared" si="7"/>
        <v>6</v>
      </c>
      <c r="U36" s="115">
        <v>6</v>
      </c>
    </row>
    <row r="37" spans="1:21" ht="24.95" customHeight="1">
      <c r="A37" s="207">
        <f t="shared" si="0"/>
        <v>7</v>
      </c>
      <c r="B37" s="111" t="str">
        <f t="shared" si="1"/>
        <v>Vigas de Encadenado Inferior - Fundación  H 17</v>
      </c>
      <c r="C37" s="205" t="str">
        <f t="shared" si="2"/>
        <v>m3</v>
      </c>
      <c r="D37" s="178">
        <v>1.94</v>
      </c>
      <c r="E37" s="178">
        <v>1.94</v>
      </c>
      <c r="F37" s="178"/>
      <c r="G37" s="178"/>
      <c r="H37" s="178"/>
      <c r="I37" s="261"/>
      <c r="J37" s="259"/>
      <c r="K37" s="180"/>
      <c r="L37" s="260" t="s">
        <v>1433</v>
      </c>
      <c r="M37" s="332" t="s">
        <v>6</v>
      </c>
      <c r="O37">
        <f t="shared" si="3"/>
        <v>7</v>
      </c>
      <c r="Q37" s="115" t="str">
        <f t="shared" si="4"/>
        <v>I</v>
      </c>
      <c r="R37" s="115">
        <f t="shared" si="5"/>
        <v>1</v>
      </c>
      <c r="S37" s="113">
        <f t="shared" si="6"/>
        <v>0</v>
      </c>
      <c r="T37" s="113">
        <f t="shared" si="7"/>
        <v>7</v>
      </c>
      <c r="U37" s="115">
        <v>7</v>
      </c>
    </row>
    <row r="38" spans="1:21" ht="24.95" customHeight="1">
      <c r="A38" s="207">
        <f t="shared" si="0"/>
        <v>8</v>
      </c>
      <c r="B38" s="111" t="str">
        <f t="shared" si="1"/>
        <v>Columna de Encadenado (incluye tronco de columna)</v>
      </c>
      <c r="C38" s="205" t="str">
        <f t="shared" si="2"/>
        <v>m3</v>
      </c>
      <c r="D38" s="178">
        <v>3.18</v>
      </c>
      <c r="E38" s="178">
        <v>3.18</v>
      </c>
      <c r="F38" s="178"/>
      <c r="G38" s="178"/>
      <c r="H38" s="178"/>
      <c r="I38" s="261"/>
      <c r="J38" s="259"/>
      <c r="K38" s="180"/>
      <c r="L38" s="260" t="s">
        <v>1434</v>
      </c>
      <c r="M38" s="332" t="s">
        <v>6</v>
      </c>
      <c r="O38">
        <f t="shared" si="3"/>
        <v>8</v>
      </c>
      <c r="Q38" s="115" t="str">
        <f t="shared" si="4"/>
        <v>I</v>
      </c>
      <c r="R38" s="115">
        <f t="shared" si="5"/>
        <v>1</v>
      </c>
      <c r="S38" s="113">
        <f t="shared" si="6"/>
        <v>0</v>
      </c>
      <c r="T38" s="113">
        <f t="shared" si="7"/>
        <v>8</v>
      </c>
      <c r="U38" s="115">
        <v>8</v>
      </c>
    </row>
    <row r="39" spans="1:21" ht="24.95" customHeight="1">
      <c r="A39" s="207">
        <f t="shared" si="0"/>
        <v>9</v>
      </c>
      <c r="B39" s="111" t="str">
        <f t="shared" si="1"/>
        <v>Vigas de Encadenado Superior, Dintel y de Carga</v>
      </c>
      <c r="C39" s="205" t="str">
        <f t="shared" si="2"/>
        <v>m3</v>
      </c>
      <c r="D39" s="178">
        <v>2.25</v>
      </c>
      <c r="E39" s="178">
        <v>2.25</v>
      </c>
      <c r="F39" s="178"/>
      <c r="G39" s="178"/>
      <c r="H39" s="178"/>
      <c r="I39" s="261"/>
      <c r="J39" s="259"/>
      <c r="K39" s="180"/>
      <c r="L39" s="260" t="s">
        <v>1419</v>
      </c>
      <c r="M39" s="332" t="s">
        <v>6</v>
      </c>
      <c r="O39">
        <f t="shared" si="3"/>
        <v>9</v>
      </c>
      <c r="Q39" s="115" t="str">
        <f t="shared" si="4"/>
        <v>I</v>
      </c>
      <c r="R39" s="115">
        <f t="shared" si="5"/>
        <v>1</v>
      </c>
      <c r="S39" s="113">
        <f t="shared" si="6"/>
        <v>0</v>
      </c>
      <c r="T39" s="113">
        <f t="shared" si="7"/>
        <v>9</v>
      </c>
      <c r="U39" s="115">
        <v>9</v>
      </c>
    </row>
    <row r="40" spans="1:21" ht="24.95" customHeight="1">
      <c r="A40" s="207">
        <f t="shared" si="0"/>
        <v>10</v>
      </c>
      <c r="B40" s="111" t="str">
        <f t="shared" si="1"/>
        <v>Losa de Hormigón Armado</v>
      </c>
      <c r="C40" s="205" t="str">
        <f t="shared" si="2"/>
        <v>m3</v>
      </c>
      <c r="D40" s="178">
        <v>2.77</v>
      </c>
      <c r="E40" s="178">
        <v>2.77</v>
      </c>
      <c r="F40" s="178"/>
      <c r="G40" s="178"/>
      <c r="H40" s="178"/>
      <c r="I40" s="261"/>
      <c r="J40" s="259"/>
      <c r="K40" s="180"/>
      <c r="L40" s="260" t="s">
        <v>1420</v>
      </c>
      <c r="M40" s="332" t="s">
        <v>6</v>
      </c>
      <c r="O40">
        <f t="shared" si="3"/>
        <v>10</v>
      </c>
      <c r="Q40" s="115" t="str">
        <f t="shared" si="4"/>
        <v>I</v>
      </c>
      <c r="R40" s="115">
        <f t="shared" si="5"/>
        <v>1</v>
      </c>
      <c r="S40" s="113">
        <f t="shared" si="6"/>
        <v>0</v>
      </c>
      <c r="T40" s="113">
        <f t="shared" si="7"/>
        <v>10</v>
      </c>
      <c r="U40" s="115">
        <v>10</v>
      </c>
    </row>
    <row r="41" spans="1:21" ht="24.95" customHeight="1">
      <c r="A41" s="207">
        <f t="shared" si="0"/>
        <v>11</v>
      </c>
      <c r="B41" s="111" t="str">
        <f t="shared" si="1"/>
        <v>Tanque de Reserva (incluido cierre base tanque)</v>
      </c>
      <c r="C41" s="205" t="str">
        <f t="shared" si="2"/>
        <v>gl.</v>
      </c>
      <c r="D41" s="178">
        <v>1</v>
      </c>
      <c r="E41" s="178">
        <v>1</v>
      </c>
      <c r="F41" s="178"/>
      <c r="G41" s="178"/>
      <c r="H41" s="178"/>
      <c r="I41" s="261"/>
      <c r="J41" s="259"/>
      <c r="K41" s="180"/>
      <c r="L41" s="260" t="s">
        <v>1421</v>
      </c>
      <c r="M41" s="332" t="s">
        <v>1314</v>
      </c>
      <c r="O41">
        <f t="shared" si="3"/>
        <v>11</v>
      </c>
      <c r="Q41" s="115" t="str">
        <f t="shared" si="4"/>
        <v>I</v>
      </c>
      <c r="R41" s="115">
        <f t="shared" si="5"/>
        <v>1</v>
      </c>
      <c r="S41" s="113">
        <f t="shared" si="6"/>
        <v>0</v>
      </c>
      <c r="T41" s="113">
        <f t="shared" si="7"/>
        <v>11</v>
      </c>
      <c r="U41" s="115">
        <v>11</v>
      </c>
    </row>
    <row r="42" spans="1:21" ht="24.95" customHeight="1">
      <c r="A42" s="207">
        <f t="shared" si="0"/>
        <v>12</v>
      </c>
      <c r="B42" s="111" t="str">
        <f t="shared" si="1"/>
        <v>Capa aisladora horizontal  18cm</v>
      </c>
      <c r="C42" s="205" t="str">
        <f t="shared" si="2"/>
        <v>m2</v>
      </c>
      <c r="D42" s="179">
        <v>7.2</v>
      </c>
      <c r="E42" s="179">
        <v>7.2</v>
      </c>
      <c r="F42" s="178"/>
      <c r="G42" s="178"/>
      <c r="H42" s="178"/>
      <c r="I42" s="261"/>
      <c r="J42" s="259"/>
      <c r="K42" s="180"/>
      <c r="L42" s="260" t="s">
        <v>1422</v>
      </c>
      <c r="M42" s="332" t="s">
        <v>7</v>
      </c>
      <c r="O42">
        <f t="shared" si="3"/>
        <v>12</v>
      </c>
      <c r="Q42" s="115" t="str">
        <f t="shared" si="4"/>
        <v>I</v>
      </c>
      <c r="R42" s="115">
        <f t="shared" si="5"/>
        <v>1</v>
      </c>
      <c r="S42" s="113">
        <f t="shared" si="6"/>
        <v>0</v>
      </c>
      <c r="T42" s="113">
        <f t="shared" si="7"/>
        <v>12</v>
      </c>
      <c r="U42" s="115">
        <v>12</v>
      </c>
    </row>
    <row r="43" spans="1:21" ht="24.95" customHeight="1">
      <c r="A43" s="207">
        <f t="shared" si="0"/>
        <v>13</v>
      </c>
      <c r="B43" s="111" t="str">
        <f t="shared" si="1"/>
        <v xml:space="preserve">Mampostería Ladrillón Cerámico Macizo (soga) </v>
      </c>
      <c r="C43" s="205" t="str">
        <f t="shared" si="2"/>
        <v>m2</v>
      </c>
      <c r="D43" s="178">
        <v>85.4</v>
      </c>
      <c r="E43" s="178">
        <v>85.4</v>
      </c>
      <c r="F43" s="178"/>
      <c r="G43" s="178"/>
      <c r="H43" s="178"/>
      <c r="I43" s="261"/>
      <c r="J43" s="259"/>
      <c r="K43" s="180"/>
      <c r="L43" s="260" t="s">
        <v>1423</v>
      </c>
      <c r="M43" s="332" t="s">
        <v>7</v>
      </c>
      <c r="O43">
        <f t="shared" si="3"/>
        <v>13</v>
      </c>
      <c r="Q43" s="115" t="str">
        <f t="shared" si="4"/>
        <v>I</v>
      </c>
      <c r="R43" s="115">
        <f t="shared" si="5"/>
        <v>1</v>
      </c>
      <c r="S43" s="113">
        <f t="shared" si="6"/>
        <v>0</v>
      </c>
      <c r="T43" s="113">
        <f t="shared" si="7"/>
        <v>13</v>
      </c>
      <c r="U43" s="115">
        <v>13</v>
      </c>
    </row>
    <row r="44" spans="1:21" ht="24.95" customHeight="1">
      <c r="A44" s="207">
        <f t="shared" si="0"/>
        <v>14</v>
      </c>
      <c r="B44" s="111" t="str">
        <f t="shared" si="1"/>
        <v>Tabique  Liviano  tipo Durlock ( con placa de yeso de 12,5 mm para sectores húmedos)</v>
      </c>
      <c r="C44" s="205" t="str">
        <f t="shared" si="2"/>
        <v>m2</v>
      </c>
      <c r="D44" s="178">
        <v>4.83</v>
      </c>
      <c r="E44" s="178">
        <v>4.83</v>
      </c>
      <c r="F44" s="178"/>
      <c r="G44" s="178"/>
      <c r="H44" s="178"/>
      <c r="I44" s="261"/>
      <c r="J44" s="259"/>
      <c r="K44" s="180"/>
      <c r="L44" s="260" t="s">
        <v>1435</v>
      </c>
      <c r="M44" s="332" t="s">
        <v>7</v>
      </c>
      <c r="O44">
        <f t="shared" si="3"/>
        <v>14</v>
      </c>
      <c r="Q44" s="115" t="str">
        <f t="shared" si="4"/>
        <v>I</v>
      </c>
      <c r="R44" s="115">
        <f t="shared" si="5"/>
        <v>1</v>
      </c>
      <c r="S44" s="113">
        <f t="shared" si="6"/>
        <v>0</v>
      </c>
      <c r="T44" s="113">
        <f t="shared" si="7"/>
        <v>14</v>
      </c>
      <c r="U44" s="115">
        <v>14</v>
      </c>
    </row>
    <row r="45" spans="1:21" ht="24.95" customHeight="1">
      <c r="A45" s="207">
        <f>U45</f>
        <v>15</v>
      </c>
      <c r="B45" s="111" t="str">
        <f>IFERROR(VLOOKUP(J45,Tabla_Items,2,FALSE),L45)</f>
        <v>Techo de Madera (rollizo Ø 16cm, machimbre 3/4", pintura asfáltica, polietileno de 200 micrones, barniz protector insecticida )</v>
      </c>
      <c r="C45" s="205" t="str">
        <f>IFERROR(VLOOKUP(J45,Tabla_Items,3,FALSE),M45)</f>
        <v>m2</v>
      </c>
      <c r="D45" s="179">
        <v>23.13</v>
      </c>
      <c r="E45" s="179">
        <v>23.13</v>
      </c>
      <c r="F45" s="178"/>
      <c r="G45" s="178"/>
      <c r="H45" s="178"/>
      <c r="I45" s="261"/>
      <c r="J45" s="259"/>
      <c r="K45" s="180"/>
      <c r="L45" s="260" t="s">
        <v>1436</v>
      </c>
      <c r="M45" s="332" t="s">
        <v>7</v>
      </c>
      <c r="O45">
        <f t="shared" si="3"/>
        <v>15</v>
      </c>
      <c r="Q45" s="115" t="str">
        <f t="shared" si="4"/>
        <v>I</v>
      </c>
      <c r="R45" s="115">
        <f t="shared" si="5"/>
        <v>1</v>
      </c>
      <c r="S45" s="113">
        <f t="shared" si="6"/>
        <v>0</v>
      </c>
      <c r="T45" s="113">
        <f t="shared" si="7"/>
        <v>15</v>
      </c>
      <c r="U45" s="115">
        <v>15</v>
      </c>
    </row>
    <row r="46" spans="1:21" ht="24.95" customHeight="1">
      <c r="A46" s="207">
        <f t="shared" si="0"/>
        <v>16</v>
      </c>
      <c r="B46" s="111" t="str">
        <f t="shared" si="1"/>
        <v>Cubierta de Techo Aislación Térmica e Hidráulica</v>
      </c>
      <c r="C46" s="205" t="str">
        <f t="shared" si="2"/>
        <v>m2</v>
      </c>
      <c r="D46" s="179">
        <v>61.92</v>
      </c>
      <c r="E46" s="179">
        <v>61.92</v>
      </c>
      <c r="F46" s="178"/>
      <c r="G46" s="178"/>
      <c r="H46" s="178"/>
      <c r="I46" s="261"/>
      <c r="J46" s="259"/>
      <c r="K46" s="180"/>
      <c r="L46" s="260" t="s">
        <v>1437</v>
      </c>
      <c r="M46" s="332" t="s">
        <v>7</v>
      </c>
      <c r="O46">
        <f t="shared" si="3"/>
        <v>16</v>
      </c>
      <c r="Q46" s="115" t="str">
        <f t="shared" si="4"/>
        <v>I</v>
      </c>
      <c r="R46" s="115">
        <f t="shared" si="5"/>
        <v>1</v>
      </c>
      <c r="S46" s="113">
        <f t="shared" si="6"/>
        <v>0</v>
      </c>
      <c r="T46" s="113">
        <f t="shared" si="7"/>
        <v>16</v>
      </c>
      <c r="U46" s="115">
        <v>16</v>
      </c>
    </row>
    <row r="47" spans="1:21" ht="24.95" customHeight="1">
      <c r="A47" s="207">
        <f t="shared" si="0"/>
        <v>17</v>
      </c>
      <c r="B47" s="111" t="str">
        <f t="shared" si="1"/>
        <v>Contrapiso  Interior</v>
      </c>
      <c r="C47" s="205" t="str">
        <f t="shared" si="2"/>
        <v>m2</v>
      </c>
      <c r="D47" s="179">
        <v>51.38</v>
      </c>
      <c r="E47" s="179">
        <v>51.38</v>
      </c>
      <c r="F47" s="178"/>
      <c r="G47" s="178"/>
      <c r="H47" s="178"/>
      <c r="I47" s="261"/>
      <c r="J47" s="259"/>
      <c r="K47" s="180"/>
      <c r="L47" s="260" t="s">
        <v>1438</v>
      </c>
      <c r="M47" s="332" t="s">
        <v>7</v>
      </c>
      <c r="O47">
        <f t="shared" si="3"/>
        <v>17</v>
      </c>
      <c r="Q47" s="115" t="str">
        <f t="shared" si="4"/>
        <v>I</v>
      </c>
      <c r="R47" s="115">
        <f t="shared" si="5"/>
        <v>1</v>
      </c>
      <c r="S47" s="113">
        <f t="shared" si="6"/>
        <v>0</v>
      </c>
      <c r="T47" s="113">
        <f t="shared" si="7"/>
        <v>17</v>
      </c>
      <c r="U47" s="115">
        <v>17</v>
      </c>
    </row>
    <row r="48" spans="1:21" ht="24.95" customHeight="1">
      <c r="A48" s="207">
        <f t="shared" si="0"/>
        <v>18</v>
      </c>
      <c r="B48" s="111" t="str">
        <f t="shared" si="1"/>
        <v>Carpeta bajo Cerámico e=4cm</v>
      </c>
      <c r="C48" s="205" t="str">
        <f t="shared" si="2"/>
        <v>m2</v>
      </c>
      <c r="D48" s="179">
        <v>51.38</v>
      </c>
      <c r="E48" s="179">
        <v>51.38</v>
      </c>
      <c r="F48" s="178"/>
      <c r="G48" s="178"/>
      <c r="H48" s="178"/>
      <c r="I48" s="261"/>
      <c r="J48" s="259"/>
      <c r="K48" s="180"/>
      <c r="L48" s="260" t="s">
        <v>1424</v>
      </c>
      <c r="M48" s="332" t="s">
        <v>7</v>
      </c>
      <c r="O48">
        <f t="shared" si="3"/>
        <v>18</v>
      </c>
      <c r="Q48" s="115" t="str">
        <f t="shared" si="4"/>
        <v>I</v>
      </c>
      <c r="R48" s="115">
        <f t="shared" si="5"/>
        <v>1</v>
      </c>
      <c r="S48" s="113">
        <f t="shared" si="6"/>
        <v>0</v>
      </c>
      <c r="T48" s="113">
        <f t="shared" si="7"/>
        <v>18</v>
      </c>
      <c r="U48" s="115">
        <v>18</v>
      </c>
    </row>
    <row r="49" spans="1:21" ht="24.95" customHeight="1">
      <c r="A49" s="207">
        <f t="shared" si="0"/>
        <v>19</v>
      </c>
      <c r="B49" s="111" t="str">
        <f t="shared" si="1"/>
        <v>Piso baldosa cerámica (incluido umbrales)</v>
      </c>
      <c r="C49" s="205" t="str">
        <f t="shared" si="2"/>
        <v>m2</v>
      </c>
      <c r="D49" s="179">
        <v>51.38</v>
      </c>
      <c r="E49" s="179">
        <v>51.38</v>
      </c>
      <c r="F49" s="178"/>
      <c r="G49" s="178"/>
      <c r="H49" s="178"/>
      <c r="I49" s="261"/>
      <c r="J49" s="259"/>
      <c r="K49" s="180"/>
      <c r="L49" s="260" t="s">
        <v>1439</v>
      </c>
      <c r="M49" s="332" t="s">
        <v>7</v>
      </c>
      <c r="O49">
        <f t="shared" si="3"/>
        <v>19</v>
      </c>
      <c r="Q49" s="115" t="str">
        <f t="shared" si="4"/>
        <v>I</v>
      </c>
      <c r="R49" s="115">
        <f t="shared" si="5"/>
        <v>1</v>
      </c>
      <c r="S49" s="113">
        <f t="shared" si="6"/>
        <v>0</v>
      </c>
      <c r="T49" s="113">
        <f t="shared" si="7"/>
        <v>19</v>
      </c>
      <c r="U49" s="115">
        <v>19</v>
      </c>
    </row>
    <row r="50" spans="1:21" ht="24.95" customHeight="1">
      <c r="A50" s="207">
        <f t="shared" si="0"/>
        <v>20</v>
      </c>
      <c r="B50" s="111" t="str">
        <f t="shared" si="1"/>
        <v>Contrapisos de Veredín perimetral, vereda de acceso y galería</v>
      </c>
      <c r="C50" s="205" t="str">
        <f t="shared" si="2"/>
        <v>m2</v>
      </c>
      <c r="D50" s="179">
        <v>54.54</v>
      </c>
      <c r="E50" s="179">
        <v>68.900000000000006</v>
      </c>
      <c r="F50" s="178"/>
      <c r="G50" s="178"/>
      <c r="H50" s="178"/>
      <c r="I50" s="261"/>
      <c r="J50" s="259"/>
      <c r="K50" s="180"/>
      <c r="L50" s="260" t="s">
        <v>1440</v>
      </c>
      <c r="M50" s="332" t="s">
        <v>7</v>
      </c>
      <c r="O50">
        <f t="shared" si="3"/>
        <v>20</v>
      </c>
      <c r="Q50" s="115" t="str">
        <f t="shared" si="4"/>
        <v>I</v>
      </c>
      <c r="R50" s="115">
        <f t="shared" si="5"/>
        <v>1</v>
      </c>
      <c r="S50" s="113">
        <f t="shared" si="6"/>
        <v>0</v>
      </c>
      <c r="T50" s="113">
        <f t="shared" si="7"/>
        <v>20</v>
      </c>
      <c r="U50" s="115">
        <v>20</v>
      </c>
    </row>
    <row r="51" spans="1:21" ht="24.95" customHeight="1">
      <c r="A51" s="207">
        <f t="shared" si="0"/>
        <v>21</v>
      </c>
      <c r="B51" s="111" t="str">
        <f t="shared" si="1"/>
        <v>Zócalo cerámico - esp.= 7cm</v>
      </c>
      <c r="C51" s="205" t="str">
        <f t="shared" si="2"/>
        <v>m2</v>
      </c>
      <c r="D51" s="179">
        <v>45.34</v>
      </c>
      <c r="E51" s="179">
        <v>45.34</v>
      </c>
      <c r="F51" s="178"/>
      <c r="G51" s="178"/>
      <c r="H51" s="178"/>
      <c r="I51" s="261"/>
      <c r="J51" s="259"/>
      <c r="K51" s="180"/>
      <c r="L51" s="260" t="s">
        <v>1441</v>
      </c>
      <c r="M51" s="332" t="s">
        <v>7</v>
      </c>
      <c r="O51">
        <f t="shared" si="3"/>
        <v>21</v>
      </c>
      <c r="Q51" s="115" t="str">
        <f t="shared" si="4"/>
        <v>I</v>
      </c>
      <c r="R51" s="115">
        <f t="shared" si="5"/>
        <v>1</v>
      </c>
      <c r="S51" s="113">
        <f t="shared" si="6"/>
        <v>0</v>
      </c>
      <c r="T51" s="113">
        <f t="shared" si="7"/>
        <v>21</v>
      </c>
      <c r="U51" s="115">
        <v>21</v>
      </c>
    </row>
    <row r="52" spans="1:21" ht="24.95" customHeight="1">
      <c r="A52" s="207">
        <f t="shared" si="0"/>
        <v>22</v>
      </c>
      <c r="B52" s="111" t="str">
        <f t="shared" si="1"/>
        <v>Carpinterías metálica, aluminio y madera</v>
      </c>
      <c r="C52" s="205" t="str">
        <f t="shared" si="2"/>
        <v>gl</v>
      </c>
      <c r="D52" s="178">
        <v>1</v>
      </c>
      <c r="E52" s="178">
        <v>1</v>
      </c>
      <c r="F52" s="178"/>
      <c r="G52" s="178"/>
      <c r="H52" s="178"/>
      <c r="I52" s="261"/>
      <c r="J52" s="259"/>
      <c r="K52" s="180"/>
      <c r="L52" s="260" t="s">
        <v>1425</v>
      </c>
      <c r="M52" s="332" t="s">
        <v>5</v>
      </c>
      <c r="O52">
        <f t="shared" si="3"/>
        <v>22</v>
      </c>
      <c r="Q52" s="115" t="str">
        <f t="shared" si="4"/>
        <v>I</v>
      </c>
      <c r="R52" s="115">
        <f t="shared" si="5"/>
        <v>1</v>
      </c>
      <c r="S52" s="113">
        <f t="shared" si="6"/>
        <v>0</v>
      </c>
      <c r="T52" s="113">
        <f t="shared" si="7"/>
        <v>22</v>
      </c>
      <c r="U52" s="115">
        <v>22</v>
      </c>
    </row>
    <row r="53" spans="1:21" ht="24.95" customHeight="1">
      <c r="A53" s="207">
        <f t="shared" si="0"/>
        <v>23</v>
      </c>
      <c r="B53" s="111" t="str">
        <f t="shared" si="1"/>
        <v>Jaharro b/ revestimiento cerámico</v>
      </c>
      <c r="C53" s="205" t="str">
        <f t="shared" si="2"/>
        <v>m2</v>
      </c>
      <c r="D53" s="179">
        <v>15.3</v>
      </c>
      <c r="E53" s="179">
        <v>15.3</v>
      </c>
      <c r="F53" s="178"/>
      <c r="G53" s="178"/>
      <c r="H53" s="178"/>
      <c r="I53" s="261"/>
      <c r="J53" s="259"/>
      <c r="K53" s="180"/>
      <c r="L53" s="260" t="s">
        <v>1442</v>
      </c>
      <c r="M53" s="332" t="s">
        <v>7</v>
      </c>
      <c r="O53">
        <f t="shared" si="3"/>
        <v>23</v>
      </c>
      <c r="Q53" s="115" t="str">
        <f t="shared" si="4"/>
        <v>I</v>
      </c>
      <c r="R53" s="115">
        <f t="shared" si="5"/>
        <v>1</v>
      </c>
      <c r="S53" s="113">
        <f t="shared" si="6"/>
        <v>0</v>
      </c>
      <c r="T53" s="113">
        <f t="shared" si="7"/>
        <v>23</v>
      </c>
      <c r="U53" s="115">
        <v>23</v>
      </c>
    </row>
    <row r="54" spans="1:21" ht="24.95" customHeight="1">
      <c r="A54" s="207">
        <f t="shared" si="0"/>
        <v>24</v>
      </c>
      <c r="B54" s="111" t="str">
        <f t="shared" si="1"/>
        <v>Jaharro y Enlucido a la cal (interior)</v>
      </c>
      <c r="C54" s="205" t="str">
        <f t="shared" si="2"/>
        <v>m2</v>
      </c>
      <c r="D54" s="179">
        <v>118.89</v>
      </c>
      <c r="E54" s="179">
        <v>118.89</v>
      </c>
      <c r="F54" s="178"/>
      <c r="G54" s="178"/>
      <c r="H54" s="178"/>
      <c r="I54" s="261"/>
      <c r="J54" s="259"/>
      <c r="K54" s="180"/>
      <c r="L54" s="260" t="s">
        <v>1443</v>
      </c>
      <c r="M54" s="332" t="s">
        <v>7</v>
      </c>
      <c r="O54">
        <f t="shared" si="3"/>
        <v>24</v>
      </c>
      <c r="Q54" s="115" t="str">
        <f t="shared" si="4"/>
        <v>I</v>
      </c>
      <c r="R54" s="115">
        <f t="shared" si="5"/>
        <v>1</v>
      </c>
      <c r="S54" s="113">
        <f t="shared" si="6"/>
        <v>0</v>
      </c>
      <c r="T54" s="113">
        <f t="shared" si="7"/>
        <v>24</v>
      </c>
      <c r="U54" s="115">
        <v>24</v>
      </c>
    </row>
    <row r="55" spans="1:21" ht="24.95" customHeight="1">
      <c r="A55" s="207">
        <f t="shared" si="0"/>
        <v>25</v>
      </c>
      <c r="B55" s="111" t="str">
        <f t="shared" si="1"/>
        <v>Revestimiento cerámico</v>
      </c>
      <c r="C55" s="205" t="str">
        <f t="shared" si="2"/>
        <v>m2</v>
      </c>
      <c r="D55" s="179">
        <v>15.3</v>
      </c>
      <c r="E55" s="179">
        <v>15.3</v>
      </c>
      <c r="F55" s="178"/>
      <c r="G55" s="178"/>
      <c r="H55" s="178"/>
      <c r="I55" s="261"/>
      <c r="J55" s="259"/>
      <c r="K55" s="180"/>
      <c r="L55" s="260" t="s">
        <v>991</v>
      </c>
      <c r="M55" s="332" t="s">
        <v>7</v>
      </c>
      <c r="O55">
        <f t="shared" si="3"/>
        <v>25</v>
      </c>
      <c r="Q55" s="115" t="str">
        <f t="shared" si="4"/>
        <v>I</v>
      </c>
      <c r="R55" s="115">
        <f t="shared" si="5"/>
        <v>1</v>
      </c>
      <c r="S55" s="113">
        <f t="shared" si="6"/>
        <v>0</v>
      </c>
      <c r="T55" s="113">
        <f t="shared" si="7"/>
        <v>25</v>
      </c>
      <c r="U55" s="115">
        <v>25</v>
      </c>
    </row>
    <row r="56" spans="1:21" ht="24.95" customHeight="1">
      <c r="A56" s="207">
        <f>U56</f>
        <v>26</v>
      </c>
      <c r="B56" s="111" t="str">
        <f>IFERROR(VLOOKUP(J56,Tabla_Items,2,FALSE),L56)</f>
        <v>Salpicado Plástico Incluido Jaharro</v>
      </c>
      <c r="C56" s="205" t="str">
        <f>IFERROR(VLOOKUP(J56,Tabla_Items,3,FALSE),M56)</f>
        <v>m2</v>
      </c>
      <c r="D56" s="179">
        <v>118.06</v>
      </c>
      <c r="E56" s="179">
        <v>118.06</v>
      </c>
      <c r="F56" s="178"/>
      <c r="G56" s="178"/>
      <c r="H56" s="178"/>
      <c r="I56" s="261"/>
      <c r="J56" s="259"/>
      <c r="K56" s="180"/>
      <c r="L56" s="260" t="s">
        <v>1444</v>
      </c>
      <c r="M56" s="332" t="s">
        <v>7</v>
      </c>
      <c r="O56">
        <f t="shared" si="3"/>
        <v>26</v>
      </c>
      <c r="Q56" s="115" t="str">
        <f t="shared" si="4"/>
        <v>I</v>
      </c>
      <c r="R56" s="115">
        <f t="shared" si="5"/>
        <v>1</v>
      </c>
      <c r="S56" s="113">
        <f t="shared" si="6"/>
        <v>0</v>
      </c>
      <c r="T56" s="113">
        <f t="shared" si="7"/>
        <v>26</v>
      </c>
      <c r="U56" s="115">
        <v>26</v>
      </c>
    </row>
    <row r="57" spans="1:21" ht="24.95" customHeight="1">
      <c r="A57" s="207">
        <f t="shared" si="0"/>
        <v>27</v>
      </c>
      <c r="B57" s="111" t="str">
        <f t="shared" si="1"/>
        <v>Cielorraso aplicado a la cal</v>
      </c>
      <c r="C57" s="205" t="str">
        <f t="shared" si="2"/>
        <v>m2</v>
      </c>
      <c r="D57" s="179">
        <v>29.34</v>
      </c>
      <c r="E57" s="179">
        <v>29.34</v>
      </c>
      <c r="F57" s="178"/>
      <c r="G57" s="178"/>
      <c r="H57" s="178"/>
      <c r="I57" s="261"/>
      <c r="J57" s="259"/>
      <c r="K57" s="180"/>
      <c r="L57" s="260" t="s">
        <v>985</v>
      </c>
      <c r="M57" s="332" t="s">
        <v>7</v>
      </c>
      <c r="O57">
        <f t="shared" si="3"/>
        <v>27</v>
      </c>
      <c r="Q57" s="115" t="str">
        <f t="shared" si="4"/>
        <v>I</v>
      </c>
      <c r="R57" s="115">
        <f t="shared" si="5"/>
        <v>1</v>
      </c>
      <c r="S57" s="113">
        <f t="shared" si="6"/>
        <v>0</v>
      </c>
      <c r="T57" s="113">
        <f t="shared" si="7"/>
        <v>27</v>
      </c>
      <c r="U57" s="115">
        <v>27</v>
      </c>
    </row>
    <row r="58" spans="1:21" ht="24.95" customHeight="1">
      <c r="A58" s="207">
        <f t="shared" si="0"/>
        <v>28</v>
      </c>
      <c r="B58" s="111" t="str">
        <f t="shared" si="1"/>
        <v>Mesadas, campana y ventilaciones (incluida mesada exterior)</v>
      </c>
      <c r="C58" s="205" t="str">
        <f t="shared" si="2"/>
        <v>gl</v>
      </c>
      <c r="D58" s="178">
        <v>1</v>
      </c>
      <c r="E58" s="178"/>
      <c r="F58" s="178"/>
      <c r="G58" s="178"/>
      <c r="H58" s="178"/>
      <c r="I58" s="261"/>
      <c r="J58" s="259"/>
      <c r="K58" s="180"/>
      <c r="L58" s="260" t="s">
        <v>1445</v>
      </c>
      <c r="M58" s="332" t="s">
        <v>5</v>
      </c>
      <c r="O58">
        <f t="shared" si="3"/>
        <v>28</v>
      </c>
      <c r="Q58" s="115" t="str">
        <f t="shared" si="4"/>
        <v>I</v>
      </c>
      <c r="R58" s="115">
        <f t="shared" si="5"/>
        <v>1</v>
      </c>
      <c r="S58" s="113">
        <f t="shared" si="6"/>
        <v>0</v>
      </c>
      <c r="T58" s="113">
        <f t="shared" si="7"/>
        <v>28</v>
      </c>
      <c r="U58" s="115">
        <v>28</v>
      </c>
    </row>
    <row r="59" spans="1:21" ht="24.95" customHeight="1">
      <c r="A59" s="207" t="str">
        <f t="shared" si="0"/>
        <v>28.1</v>
      </c>
      <c r="B59" s="111" t="str">
        <f t="shared" si="1"/>
        <v>Mesadas, campana y ventilaciones p/ disc.(incluida mesada exterior)</v>
      </c>
      <c r="C59" s="205" t="str">
        <f t="shared" si="2"/>
        <v>gl</v>
      </c>
      <c r="D59" s="178"/>
      <c r="E59" s="178">
        <v>1</v>
      </c>
      <c r="F59" s="178"/>
      <c r="G59" s="178"/>
      <c r="H59" s="178"/>
      <c r="I59" s="261"/>
      <c r="J59" s="259"/>
      <c r="K59" s="180"/>
      <c r="L59" s="260" t="s">
        <v>1446</v>
      </c>
      <c r="M59" s="332" t="s">
        <v>5</v>
      </c>
      <c r="O59">
        <f t="shared" si="3"/>
        <v>29</v>
      </c>
      <c r="Q59" s="115" t="str">
        <f t="shared" si="4"/>
        <v>I</v>
      </c>
      <c r="R59" s="115">
        <f t="shared" si="5"/>
        <v>1</v>
      </c>
      <c r="S59" s="113">
        <f t="shared" si="6"/>
        <v>0</v>
      </c>
      <c r="T59" s="113">
        <f t="shared" si="7"/>
        <v>29</v>
      </c>
      <c r="U59" s="115" t="s">
        <v>1468</v>
      </c>
    </row>
    <row r="60" spans="1:21" ht="24.95" customHeight="1">
      <c r="A60" s="207">
        <f t="shared" si="0"/>
        <v>29</v>
      </c>
      <c r="B60" s="111" t="str">
        <f t="shared" si="1"/>
        <v>Antepechos de H° Armado con goterón bajo nariz de 2cm</v>
      </c>
      <c r="C60" s="205" t="str">
        <f t="shared" si="2"/>
        <v>ml</v>
      </c>
      <c r="D60" s="179">
        <v>4.5</v>
      </c>
      <c r="E60" s="179">
        <v>4.5</v>
      </c>
      <c r="F60" s="178"/>
      <c r="G60" s="178"/>
      <c r="H60" s="178"/>
      <c r="I60" s="261"/>
      <c r="J60" s="259"/>
      <c r="K60" s="180"/>
      <c r="L60" s="260" t="s">
        <v>1447</v>
      </c>
      <c r="M60" s="332" t="s">
        <v>728</v>
      </c>
      <c r="O60">
        <f t="shared" si="3"/>
        <v>30</v>
      </c>
      <c r="Q60" s="115" t="str">
        <f t="shared" si="4"/>
        <v>I</v>
      </c>
      <c r="R60" s="115">
        <f t="shared" si="5"/>
        <v>1</v>
      </c>
      <c r="S60" s="113">
        <f t="shared" si="6"/>
        <v>0</v>
      </c>
      <c r="T60" s="113">
        <f t="shared" si="7"/>
        <v>30</v>
      </c>
      <c r="U60" s="115">
        <v>29</v>
      </c>
    </row>
    <row r="61" spans="1:21" ht="24.95" customHeight="1">
      <c r="A61" s="207">
        <f t="shared" si="0"/>
        <v>30</v>
      </c>
      <c r="B61" s="111" t="str">
        <f t="shared" si="1"/>
        <v>Esmalte sintético sobre carpintería metálica</v>
      </c>
      <c r="C61" s="205" t="str">
        <f t="shared" si="2"/>
        <v>m2</v>
      </c>
      <c r="D61" s="179">
        <v>16.170000000000002</v>
      </c>
      <c r="E61" s="179">
        <v>16.170000000000002</v>
      </c>
      <c r="F61" s="178"/>
      <c r="G61" s="178"/>
      <c r="H61" s="178"/>
      <c r="I61" s="261"/>
      <c r="J61" s="259"/>
      <c r="K61" s="180"/>
      <c r="L61" s="260" t="s">
        <v>1041</v>
      </c>
      <c r="M61" s="332" t="s">
        <v>7</v>
      </c>
      <c r="O61">
        <f t="shared" si="3"/>
        <v>31</v>
      </c>
      <c r="Q61" s="115" t="str">
        <f t="shared" si="4"/>
        <v>I</v>
      </c>
      <c r="R61" s="115">
        <f t="shared" si="5"/>
        <v>1</v>
      </c>
      <c r="S61" s="113">
        <f t="shared" si="6"/>
        <v>0</v>
      </c>
      <c r="T61" s="113">
        <f t="shared" si="7"/>
        <v>31</v>
      </c>
      <c r="U61" s="115">
        <v>30</v>
      </c>
    </row>
    <row r="62" spans="1:21" ht="24.95" customHeight="1">
      <c r="A62" s="207">
        <f t="shared" si="0"/>
        <v>31</v>
      </c>
      <c r="B62" s="111" t="str">
        <f t="shared" si="1"/>
        <v>Esmalte sintético sobre carpintería madera</v>
      </c>
      <c r="C62" s="205" t="str">
        <f t="shared" si="2"/>
        <v>m2</v>
      </c>
      <c r="D62" s="179">
        <v>13.36</v>
      </c>
      <c r="E62" s="179">
        <v>13.36</v>
      </c>
      <c r="F62" s="178"/>
      <c r="G62" s="178"/>
      <c r="H62" s="178"/>
      <c r="I62" s="261"/>
      <c r="J62" s="259"/>
      <c r="K62" s="180"/>
      <c r="L62" s="260" t="s">
        <v>1040</v>
      </c>
      <c r="M62" s="332" t="s">
        <v>7</v>
      </c>
      <c r="O62">
        <f t="shared" si="3"/>
        <v>32</v>
      </c>
      <c r="Q62" s="115" t="str">
        <f t="shared" si="4"/>
        <v>I</v>
      </c>
      <c r="R62" s="115">
        <f t="shared" si="5"/>
        <v>1</v>
      </c>
      <c r="S62" s="113">
        <f t="shared" si="6"/>
        <v>0</v>
      </c>
      <c r="T62" s="113">
        <f t="shared" si="7"/>
        <v>32</v>
      </c>
      <c r="U62" s="115">
        <v>31</v>
      </c>
    </row>
    <row r="63" spans="1:21" ht="24.95" customHeight="1">
      <c r="A63" s="207">
        <f t="shared" si="0"/>
        <v>32</v>
      </c>
      <c r="B63" s="111" t="str">
        <f t="shared" si="1"/>
        <v>Látex muro interior/exterior</v>
      </c>
      <c r="C63" s="205" t="str">
        <f t="shared" si="2"/>
        <v>m2</v>
      </c>
      <c r="D63" s="179">
        <v>128.55000000000001</v>
      </c>
      <c r="E63" s="179">
        <v>128.55000000000001</v>
      </c>
      <c r="F63" s="178"/>
      <c r="G63" s="178"/>
      <c r="H63" s="178"/>
      <c r="I63" s="261"/>
      <c r="J63" s="259"/>
      <c r="K63" s="180"/>
      <c r="L63" s="260" t="s">
        <v>1448</v>
      </c>
      <c r="M63" s="332" t="s">
        <v>7</v>
      </c>
      <c r="O63">
        <f t="shared" si="3"/>
        <v>33</v>
      </c>
      <c r="Q63" s="115" t="str">
        <f t="shared" si="4"/>
        <v>I</v>
      </c>
      <c r="R63" s="115">
        <f t="shared" si="5"/>
        <v>1</v>
      </c>
      <c r="S63" s="113">
        <f t="shared" si="6"/>
        <v>0</v>
      </c>
      <c r="T63" s="113">
        <f t="shared" si="7"/>
        <v>33</v>
      </c>
      <c r="U63" s="115">
        <v>32</v>
      </c>
    </row>
    <row r="64" spans="1:21" ht="24.95" customHeight="1">
      <c r="A64" s="207">
        <f t="shared" si="0"/>
        <v>33</v>
      </c>
      <c r="B64" s="111" t="str">
        <f t="shared" si="1"/>
        <v>Pintura látex interior en cielorrasos</v>
      </c>
      <c r="C64" s="205" t="str">
        <f t="shared" si="2"/>
        <v>m2</v>
      </c>
      <c r="D64" s="179">
        <v>29.34</v>
      </c>
      <c r="E64" s="179">
        <v>29.34</v>
      </c>
      <c r="F64" s="178"/>
      <c r="G64" s="178"/>
      <c r="H64" s="178"/>
      <c r="I64" s="261"/>
      <c r="J64" s="259"/>
      <c r="K64" s="180"/>
      <c r="L64" s="260" t="s">
        <v>1426</v>
      </c>
      <c r="M64" s="332" t="s">
        <v>7</v>
      </c>
      <c r="O64">
        <f t="shared" si="3"/>
        <v>34</v>
      </c>
      <c r="Q64" s="115" t="str">
        <f t="shared" si="4"/>
        <v>I</v>
      </c>
      <c r="R64" s="115">
        <f t="shared" si="5"/>
        <v>1</v>
      </c>
      <c r="S64" s="113">
        <f t="shared" si="6"/>
        <v>0</v>
      </c>
      <c r="T64" s="113">
        <f t="shared" si="7"/>
        <v>34</v>
      </c>
      <c r="U64" s="115">
        <v>33</v>
      </c>
    </row>
    <row r="65" spans="1:21" ht="24.95" customHeight="1">
      <c r="A65" s="207">
        <f t="shared" si="0"/>
        <v>34</v>
      </c>
      <c r="B65" s="111" t="str">
        <f t="shared" si="1"/>
        <v>Provisión y colocación de cristal float 3mm</v>
      </c>
      <c r="C65" s="205" t="str">
        <f t="shared" si="2"/>
        <v>m2</v>
      </c>
      <c r="D65" s="179">
        <v>5.69</v>
      </c>
      <c r="E65" s="179">
        <v>5.69</v>
      </c>
      <c r="F65" s="178"/>
      <c r="G65" s="178"/>
      <c r="H65" s="178"/>
      <c r="I65" s="261"/>
      <c r="J65" s="259"/>
      <c r="K65" s="180"/>
      <c r="L65" s="260" t="s">
        <v>1449</v>
      </c>
      <c r="M65" s="332" t="s">
        <v>7</v>
      </c>
      <c r="O65">
        <f t="shared" si="3"/>
        <v>35</v>
      </c>
      <c r="Q65" s="115" t="str">
        <f t="shared" si="4"/>
        <v>I</v>
      </c>
      <c r="R65" s="115">
        <f t="shared" si="5"/>
        <v>1</v>
      </c>
      <c r="S65" s="113">
        <f t="shared" si="6"/>
        <v>0</v>
      </c>
      <c r="T65" s="113">
        <f t="shared" si="7"/>
        <v>35</v>
      </c>
      <c r="U65" s="115">
        <v>34</v>
      </c>
    </row>
    <row r="66" spans="1:21" ht="24.95" customHeight="1">
      <c r="A66" s="207">
        <f t="shared" si="0"/>
        <v>35</v>
      </c>
      <c r="B66" s="111" t="str">
        <f t="shared" si="1"/>
        <v>Provisión y colocación de cristal float 4mm</v>
      </c>
      <c r="C66" s="205" t="str">
        <f t="shared" si="2"/>
        <v>m2</v>
      </c>
      <c r="D66" s="179">
        <v>3.59</v>
      </c>
      <c r="E66" s="179">
        <v>3.59</v>
      </c>
      <c r="F66" s="178"/>
      <c r="G66" s="178"/>
      <c r="H66" s="178"/>
      <c r="I66" s="261"/>
      <c r="J66" s="259"/>
      <c r="K66" s="180"/>
      <c r="L66" s="260" t="s">
        <v>1450</v>
      </c>
      <c r="M66" s="332" t="s">
        <v>7</v>
      </c>
      <c r="O66">
        <f t="shared" si="3"/>
        <v>36</v>
      </c>
      <c r="Q66" s="115" t="str">
        <f t="shared" si="4"/>
        <v>I</v>
      </c>
      <c r="R66" s="115">
        <f t="shared" si="5"/>
        <v>1</v>
      </c>
      <c r="S66" s="113">
        <f t="shared" si="6"/>
        <v>0</v>
      </c>
      <c r="T66" s="113">
        <f t="shared" si="7"/>
        <v>36</v>
      </c>
      <c r="U66" s="115">
        <v>35</v>
      </c>
    </row>
    <row r="67" spans="1:21" ht="24.95" customHeight="1">
      <c r="A67" s="207">
        <f t="shared" si="0"/>
        <v>36</v>
      </c>
      <c r="B67" s="111" t="str">
        <f>IFERROR(VLOOKUP(J67,Tabla_Items,2,FALSE),L67)</f>
        <v>Pérgolas (Frente y Fondo)  - Incluye Base de Hormigón Simple H 13</v>
      </c>
      <c r="C67" s="205" t="str">
        <f>IFERROR(VLOOKUP(J67,Tabla_Items,3,FALSE),M67)</f>
        <v>gl</v>
      </c>
      <c r="D67" s="178">
        <v>1</v>
      </c>
      <c r="E67" s="178">
        <v>1</v>
      </c>
      <c r="F67" s="178"/>
      <c r="G67" s="178"/>
      <c r="H67" s="178"/>
      <c r="I67" s="261"/>
      <c r="J67" s="259"/>
      <c r="K67" s="180"/>
      <c r="L67" s="260" t="s">
        <v>1458</v>
      </c>
      <c r="M67" s="332" t="s">
        <v>5</v>
      </c>
      <c r="O67">
        <f t="shared" si="3"/>
        <v>37</v>
      </c>
      <c r="Q67" s="115" t="str">
        <f t="shared" si="4"/>
        <v>I</v>
      </c>
      <c r="R67" s="115">
        <f t="shared" si="5"/>
        <v>1</v>
      </c>
      <c r="S67" s="113">
        <f t="shared" si="6"/>
        <v>0</v>
      </c>
      <c r="T67" s="113">
        <f t="shared" si="7"/>
        <v>37</v>
      </c>
      <c r="U67" s="115">
        <v>36</v>
      </c>
    </row>
    <row r="68" spans="1:21" ht="24.95" customHeight="1">
      <c r="A68" s="207">
        <f t="shared" si="0"/>
        <v>37</v>
      </c>
      <c r="B68" s="111" t="str">
        <f t="shared" si="1"/>
        <v xml:space="preserve">Instalación sanitaria (incl. cañería base, distrib. AF-AC, artefactos y grifería) </v>
      </c>
      <c r="C68" s="205" t="str">
        <f t="shared" si="2"/>
        <v>gl</v>
      </c>
      <c r="D68" s="178">
        <v>1</v>
      </c>
      <c r="E68" s="178"/>
      <c r="F68" s="178"/>
      <c r="G68" s="178"/>
      <c r="H68" s="178"/>
      <c r="I68" s="261"/>
      <c r="J68" s="259"/>
      <c r="K68" s="180"/>
      <c r="L68" s="260" t="s">
        <v>1452</v>
      </c>
      <c r="M68" s="332" t="s">
        <v>5</v>
      </c>
      <c r="O68">
        <f t="shared" si="3"/>
        <v>38</v>
      </c>
      <c r="Q68" s="115" t="str">
        <f t="shared" si="4"/>
        <v>I</v>
      </c>
      <c r="R68" s="115">
        <f t="shared" si="5"/>
        <v>1</v>
      </c>
      <c r="S68" s="113">
        <f t="shared" si="6"/>
        <v>0</v>
      </c>
      <c r="T68" s="113">
        <f t="shared" si="7"/>
        <v>38</v>
      </c>
      <c r="U68" s="115">
        <v>37</v>
      </c>
    </row>
    <row r="69" spans="1:21" ht="24.95" customHeight="1">
      <c r="A69" s="207" t="str">
        <f t="shared" si="0"/>
        <v>37.1</v>
      </c>
      <c r="B69" s="111" t="str">
        <f t="shared" si="1"/>
        <v xml:space="preserve">Instalación sanitaria p/ disc.(incl. cañería base, distrib. AF-AC, artefactos y grifería) </v>
      </c>
      <c r="C69" s="205" t="str">
        <f t="shared" si="2"/>
        <v>gl</v>
      </c>
      <c r="D69" s="178"/>
      <c r="E69" s="178">
        <v>1</v>
      </c>
      <c r="F69" s="178"/>
      <c r="G69" s="178"/>
      <c r="H69" s="178"/>
      <c r="I69" s="261"/>
      <c r="J69" s="259"/>
      <c r="K69" s="180"/>
      <c r="L69" s="260" t="s">
        <v>1451</v>
      </c>
      <c r="M69" s="332" t="s">
        <v>5</v>
      </c>
      <c r="O69">
        <f t="shared" si="3"/>
        <v>39</v>
      </c>
      <c r="Q69" s="115" t="str">
        <f t="shared" si="4"/>
        <v>I</v>
      </c>
      <c r="R69" s="115">
        <f t="shared" si="5"/>
        <v>1</v>
      </c>
      <c r="S69" s="113">
        <f t="shared" si="6"/>
        <v>0</v>
      </c>
      <c r="T69" s="113">
        <f t="shared" si="7"/>
        <v>39</v>
      </c>
      <c r="U69" s="115" t="s">
        <v>1469</v>
      </c>
    </row>
    <row r="70" spans="1:21" ht="24.95" customHeight="1">
      <c r="A70" s="207">
        <f t="shared" si="0"/>
        <v>38</v>
      </c>
      <c r="B70" s="111" t="str">
        <f t="shared" ref="B70" si="8">IFERROR(VLOOKUP(J70,Tabla_Items,2,FALSE),L70)</f>
        <v>Calefón Solar - Termosifónico - Captador por tubo de vacío</v>
      </c>
      <c r="C70" s="205" t="str">
        <f t="shared" ref="C70" si="9">IFERROR(VLOOKUP(J70,Tabla_Items,3,FALSE),M70)</f>
        <v>u</v>
      </c>
      <c r="D70" s="178">
        <v>1</v>
      </c>
      <c r="E70" s="178">
        <v>1</v>
      </c>
      <c r="F70" s="178"/>
      <c r="G70" s="178"/>
      <c r="H70" s="178"/>
      <c r="I70" s="261"/>
      <c r="J70" s="259"/>
      <c r="K70" s="180"/>
      <c r="L70" s="260" t="s">
        <v>1427</v>
      </c>
      <c r="M70" s="332" t="s">
        <v>1194</v>
      </c>
      <c r="O70">
        <f t="shared" ref="O70:O77" si="10">IF(B70=0,0,IF(C70=0,O69,O69+1))</f>
        <v>40</v>
      </c>
      <c r="Q70" s="115" t="str">
        <f t="shared" ref="Q70:Q77" si="11">IF(B70=0,0,IF(C70=0,"R","I"))</f>
        <v>I</v>
      </c>
      <c r="R70" s="115">
        <f t="shared" ref="R70:R77" si="12">IF(B70=0,0,IF(B70="VIVIENDA","A",IF(B70="INFRAESTRUCTURA - URBANIZACIÓN - DOCUMENTACIÓN FINAL DE OBRA","B",IF(R69="A",1,IF(R69="B",R68+1,IF(C70=0,R69+1,R69))))))</f>
        <v>1</v>
      </c>
      <c r="S70" s="113">
        <f t="shared" ref="S70:S77" si="13">IF(P70="S",IF(Q70="R",S69+1,0),IF(Q70="R",0,S69))</f>
        <v>0</v>
      </c>
      <c r="T70" s="113">
        <f t="shared" ref="T70:T77" si="14">IF(Q70="I",IF(Q70="R",0,T69+1),0)</f>
        <v>40</v>
      </c>
      <c r="U70" s="115">
        <v>38</v>
      </c>
    </row>
    <row r="71" spans="1:21" ht="24.95" customHeight="1">
      <c r="A71" s="207">
        <f t="shared" si="0"/>
        <v>39</v>
      </c>
      <c r="B71" s="111" t="str">
        <f t="shared" si="1"/>
        <v>Instalación de Gas (Incl. Cocina 4 hornallas c/horno)</v>
      </c>
      <c r="C71" s="205" t="str">
        <f t="shared" si="2"/>
        <v>gl</v>
      </c>
      <c r="D71" s="178">
        <v>1</v>
      </c>
      <c r="E71" s="178">
        <v>1</v>
      </c>
      <c r="F71" s="178"/>
      <c r="G71" s="178"/>
      <c r="H71" s="178"/>
      <c r="I71" s="261"/>
      <c r="J71" s="259"/>
      <c r="K71" s="180"/>
      <c r="L71" s="260" t="s">
        <v>1453</v>
      </c>
      <c r="M71" s="332" t="s">
        <v>5</v>
      </c>
      <c r="O71">
        <f t="shared" si="10"/>
        <v>41</v>
      </c>
      <c r="Q71" s="115" t="str">
        <f t="shared" si="11"/>
        <v>I</v>
      </c>
      <c r="R71" s="115">
        <f t="shared" si="12"/>
        <v>1</v>
      </c>
      <c r="S71" s="113">
        <f t="shared" si="13"/>
        <v>0</v>
      </c>
      <c r="T71" s="113">
        <f t="shared" si="14"/>
        <v>41</v>
      </c>
      <c r="U71" s="115">
        <v>39</v>
      </c>
    </row>
    <row r="72" spans="1:21" ht="24.95" customHeight="1">
      <c r="A72" s="207">
        <f t="shared" ref="A72" si="15">U72</f>
        <v>40</v>
      </c>
      <c r="B72" s="111" t="str">
        <f t="shared" ref="B72" si="16">IFERROR(VLOOKUP(J72,Tabla_Items,2,FALSE),L72)</f>
        <v>Instalación de gas - Gabinete para tubos</v>
      </c>
      <c r="C72" s="205" t="str">
        <f t="shared" ref="C72" si="17">IFERROR(VLOOKUP(J72,Tabla_Items,3,FALSE),M72)</f>
        <v>U</v>
      </c>
      <c r="D72" s="178">
        <v>1</v>
      </c>
      <c r="E72" s="178">
        <v>1</v>
      </c>
      <c r="F72" s="178"/>
      <c r="G72" s="178"/>
      <c r="H72" s="178"/>
      <c r="I72" s="261"/>
      <c r="J72" s="259"/>
      <c r="K72" s="180"/>
      <c r="L72" s="260" t="s">
        <v>1454</v>
      </c>
      <c r="M72" s="332" t="s">
        <v>26</v>
      </c>
      <c r="O72">
        <f t="shared" si="10"/>
        <v>42</v>
      </c>
      <c r="Q72" s="115" t="str">
        <f t="shared" si="11"/>
        <v>I</v>
      </c>
      <c r="R72" s="115">
        <f t="shared" si="12"/>
        <v>1</v>
      </c>
      <c r="S72" s="113">
        <f t="shared" si="13"/>
        <v>0</v>
      </c>
      <c r="T72" s="113">
        <f t="shared" si="14"/>
        <v>42</v>
      </c>
      <c r="U72" s="115">
        <v>40</v>
      </c>
    </row>
    <row r="73" spans="1:21" ht="24.95" customHeight="1">
      <c r="A73" s="207">
        <f t="shared" si="0"/>
        <v>41</v>
      </c>
      <c r="B73" s="111" t="str">
        <f t="shared" si="1"/>
        <v>Instalación eléctrica (incl.pilastra,proc.cañerias p/3AA,y preveer espacios en tablero gral. p/llaves termomagnéticas corresp. Portalámparas 3 cuerpos)</v>
      </c>
      <c r="C73" s="205" t="str">
        <f t="shared" si="2"/>
        <v>gl</v>
      </c>
      <c r="D73" s="178">
        <v>1</v>
      </c>
      <c r="E73" s="178">
        <v>1</v>
      </c>
      <c r="F73" s="178"/>
      <c r="G73" s="178"/>
      <c r="H73" s="178"/>
      <c r="I73" s="261"/>
      <c r="J73" s="259"/>
      <c r="K73" s="180"/>
      <c r="L73" s="260" t="s">
        <v>1455</v>
      </c>
      <c r="M73" s="332" t="s">
        <v>5</v>
      </c>
      <c r="O73">
        <f t="shared" si="10"/>
        <v>43</v>
      </c>
      <c r="Q73" s="115" t="str">
        <f t="shared" si="11"/>
        <v>I</v>
      </c>
      <c r="R73" s="115">
        <f t="shared" si="12"/>
        <v>1</v>
      </c>
      <c r="S73" s="113">
        <f t="shared" si="13"/>
        <v>0</v>
      </c>
      <c r="T73" s="113">
        <f t="shared" si="14"/>
        <v>43</v>
      </c>
      <c r="U73" s="115">
        <v>41</v>
      </c>
    </row>
    <row r="74" spans="1:21" ht="24.95" customHeight="1">
      <c r="A74" s="207">
        <f t="shared" si="0"/>
        <v>42</v>
      </c>
      <c r="B74" s="111" t="str">
        <f t="shared" ref="B74:B76" si="18">IFERROR(VLOOKUP(J74,Tabla_Items,2,FALSE),L74)</f>
        <v>Terminación y limpieza de obra</v>
      </c>
      <c r="C74" s="205" t="str">
        <f t="shared" ref="C74:C76" si="19">IFERROR(VLOOKUP(J74,Tabla_Items,3,FALSE),M74)</f>
        <v>gl</v>
      </c>
      <c r="D74" s="178">
        <v>1</v>
      </c>
      <c r="E74" s="178">
        <v>1</v>
      </c>
      <c r="F74" s="178"/>
      <c r="G74" s="178"/>
      <c r="H74" s="178"/>
      <c r="I74" s="261"/>
      <c r="J74" s="259"/>
      <c r="K74" s="180"/>
      <c r="L74" s="260" t="s">
        <v>1456</v>
      </c>
      <c r="M74" s="332" t="s">
        <v>5</v>
      </c>
      <c r="O74">
        <f t="shared" si="10"/>
        <v>44</v>
      </c>
      <c r="Q74" s="115" t="str">
        <f t="shared" si="11"/>
        <v>I</v>
      </c>
      <c r="R74" s="115">
        <f t="shared" si="12"/>
        <v>1</v>
      </c>
      <c r="S74" s="113">
        <f t="shared" si="13"/>
        <v>0</v>
      </c>
      <c r="T74" s="113">
        <f t="shared" si="14"/>
        <v>44</v>
      </c>
      <c r="U74" s="115">
        <v>42</v>
      </c>
    </row>
    <row r="75" spans="1:21" ht="24.95" customHeight="1">
      <c r="A75" s="207">
        <f t="shared" si="0"/>
        <v>43</v>
      </c>
      <c r="B75" s="111" t="str">
        <f t="shared" ref="B75" si="20">IFERROR(VLOOKUP(J75,Tabla_Items,2,FALSE),L75)</f>
        <v>Flete</v>
      </c>
      <c r="C75" s="205" t="str">
        <f t="shared" ref="C75" si="21">IFERROR(VLOOKUP(J75,Tabla_Items,3,FALSE),M75)</f>
        <v>gl</v>
      </c>
      <c r="D75" s="178">
        <v>1</v>
      </c>
      <c r="E75" s="178">
        <v>1</v>
      </c>
      <c r="F75" s="178"/>
      <c r="G75" s="178"/>
      <c r="H75" s="178"/>
      <c r="I75" s="261"/>
      <c r="J75" s="259"/>
      <c r="K75" s="180"/>
      <c r="L75" s="260" t="s">
        <v>1470</v>
      </c>
      <c r="M75" s="332" t="s">
        <v>5</v>
      </c>
      <c r="O75">
        <f t="shared" si="10"/>
        <v>45</v>
      </c>
      <c r="Q75" s="115" t="str">
        <f t="shared" si="11"/>
        <v>I</v>
      </c>
      <c r="R75" s="115">
        <f t="shared" si="12"/>
        <v>1</v>
      </c>
      <c r="S75" s="113">
        <f t="shared" si="13"/>
        <v>0</v>
      </c>
      <c r="T75" s="113">
        <f t="shared" si="14"/>
        <v>45</v>
      </c>
      <c r="U75" s="115">
        <v>43</v>
      </c>
    </row>
    <row r="76" spans="1:21" ht="24.95" customHeight="1">
      <c r="A76" s="346" t="str">
        <f t="shared" si="0"/>
        <v>B</v>
      </c>
      <c r="B76" s="111" t="str">
        <f t="shared" si="18"/>
        <v>INFRAESTRUCTURA - URBANIZACIÓN - DOCUMENTACIÓN FINAL DE OBRA - OBRAS DE NEXO</v>
      </c>
      <c r="C76" s="205">
        <f t="shared" si="19"/>
        <v>0</v>
      </c>
      <c r="D76" s="178"/>
      <c r="E76" s="178"/>
      <c r="F76" s="179"/>
      <c r="G76" s="179"/>
      <c r="H76" s="179"/>
      <c r="I76" s="261"/>
      <c r="J76" s="259"/>
      <c r="K76" s="180"/>
      <c r="L76" s="448" t="s">
        <v>1510</v>
      </c>
      <c r="M76" s="332"/>
      <c r="O76">
        <f t="shared" si="10"/>
        <v>45</v>
      </c>
      <c r="Q76" s="115" t="str">
        <f t="shared" si="11"/>
        <v>R</v>
      </c>
      <c r="R76" s="115">
        <f t="shared" si="12"/>
        <v>2</v>
      </c>
      <c r="S76" s="113">
        <f t="shared" si="13"/>
        <v>0</v>
      </c>
      <c r="T76" s="113">
        <f t="shared" si="14"/>
        <v>0</v>
      </c>
      <c r="U76" s="538" t="s">
        <v>1407</v>
      </c>
    </row>
    <row r="77" spans="1:21" ht="24.95" customHeight="1">
      <c r="A77" s="207">
        <f t="shared" ref="A77:A105" si="22">U77</f>
        <v>44</v>
      </c>
      <c r="B77" s="111" t="str">
        <f t="shared" ref="B77:B113" si="23">IFERROR(VLOOKUP(J77,Tabla_Items,2,FALSE),L77)</f>
        <v xml:space="preserve">Limpieza de Terreno, demolición y erradicación de árboles </v>
      </c>
      <c r="C77" s="205" t="str">
        <f t="shared" ref="C77:C113" si="24">IFERROR(VLOOKUP(J77,Tabla_Items,3,FALSE),M77)</f>
        <v>ha</v>
      </c>
      <c r="D77" s="179"/>
      <c r="E77" s="179"/>
      <c r="F77" s="179"/>
      <c r="G77" s="179"/>
      <c r="H77" s="179">
        <v>10</v>
      </c>
      <c r="I77" s="261"/>
      <c r="J77" s="259"/>
      <c r="K77" s="180"/>
      <c r="L77" s="260" t="s">
        <v>1475</v>
      </c>
      <c r="M77" s="332" t="s">
        <v>1408</v>
      </c>
      <c r="O77">
        <f t="shared" si="10"/>
        <v>46</v>
      </c>
      <c r="Q77" s="115" t="str">
        <f t="shared" si="11"/>
        <v>I</v>
      </c>
      <c r="R77" s="115">
        <f t="shared" si="12"/>
        <v>2</v>
      </c>
      <c r="S77" s="113">
        <f t="shared" si="13"/>
        <v>0</v>
      </c>
      <c r="T77" s="113">
        <f t="shared" si="14"/>
        <v>1</v>
      </c>
      <c r="U77" s="115">
        <v>44</v>
      </c>
    </row>
    <row r="78" spans="1:21" ht="24.95" customHeight="1">
      <c r="A78" s="207">
        <f t="shared" si="22"/>
        <v>45</v>
      </c>
      <c r="B78" s="111" t="str">
        <f t="shared" si="23"/>
        <v>Excavación no Clasificada</v>
      </c>
      <c r="C78" s="205" t="str">
        <f t="shared" si="24"/>
        <v>m3</v>
      </c>
      <c r="D78" s="179"/>
      <c r="E78" s="179"/>
      <c r="F78" s="179"/>
      <c r="G78" s="179"/>
      <c r="H78" s="179">
        <v>9608.77</v>
      </c>
      <c r="I78" s="261"/>
      <c r="J78" s="259"/>
      <c r="K78" s="180"/>
      <c r="L78" s="260" t="s">
        <v>1476</v>
      </c>
      <c r="M78" s="578" t="s">
        <v>6</v>
      </c>
      <c r="O78">
        <f t="shared" ref="O78:O106" si="25">IF(B78=0,0,IF(C78=0,O77,O77+1))</f>
        <v>47</v>
      </c>
      <c r="Q78" s="115" t="str">
        <f t="shared" ref="Q78:Q106" si="26">IF(B78=0,0,IF(C78=0,"R","I"))</f>
        <v>I</v>
      </c>
      <c r="R78" s="115">
        <f t="shared" ref="R78:R106" si="27">IF(B78=0,0,IF(B78="VIVIENDA","A",IF(B78="INFRAESTRUCTURA - URBANIZACIÓN - DOCUMENTACIÓN FINAL DE OBRA","B",IF(R77="A",1,IF(R77="B",R76+1,IF(C78=0,R77+1,R77))))))</f>
        <v>2</v>
      </c>
      <c r="S78" s="113">
        <f t="shared" ref="S78:S106" si="28">IF(P78="S",IF(Q78="R",S77+1,0),IF(Q78="R",0,S77))</f>
        <v>0</v>
      </c>
      <c r="T78" s="113">
        <f t="shared" ref="T78:T106" si="29">IF(Q78="I",IF(Q78="R",0,T77+1),0)</f>
        <v>2</v>
      </c>
      <c r="U78" s="115">
        <v>45</v>
      </c>
    </row>
    <row r="79" spans="1:21" ht="24.95" customHeight="1">
      <c r="A79" s="207">
        <f t="shared" si="22"/>
        <v>46</v>
      </c>
      <c r="B79" s="111" t="str">
        <f t="shared" si="23"/>
        <v>Ejecución de base (0,25)</v>
      </c>
      <c r="C79" s="205" t="str">
        <f t="shared" si="24"/>
        <v>m3</v>
      </c>
      <c r="D79" s="179"/>
      <c r="E79" s="179"/>
      <c r="F79" s="179"/>
      <c r="G79" s="179"/>
      <c r="H79" s="179">
        <v>5473.73</v>
      </c>
      <c r="I79" s="261"/>
      <c r="J79" s="259"/>
      <c r="K79" s="180"/>
      <c r="L79" s="260" t="s">
        <v>1477</v>
      </c>
      <c r="M79" s="332" t="s">
        <v>6</v>
      </c>
      <c r="O79">
        <f t="shared" si="25"/>
        <v>48</v>
      </c>
      <c r="Q79" s="115" t="str">
        <f t="shared" si="26"/>
        <v>I</v>
      </c>
      <c r="R79" s="115">
        <f t="shared" si="27"/>
        <v>2</v>
      </c>
      <c r="S79" s="113">
        <f t="shared" si="28"/>
        <v>0</v>
      </c>
      <c r="T79" s="113">
        <f t="shared" si="29"/>
        <v>3</v>
      </c>
      <c r="U79" s="115">
        <v>46</v>
      </c>
    </row>
    <row r="80" spans="1:21" ht="24.95" customHeight="1">
      <c r="A80" s="207">
        <f t="shared" si="22"/>
        <v>47</v>
      </c>
      <c r="B80" s="111" t="str">
        <f t="shared" si="23"/>
        <v>Ejecución de cunetas en tierra</v>
      </c>
      <c r="C80" s="205" t="str">
        <f t="shared" si="24"/>
        <v>ml</v>
      </c>
      <c r="D80" s="179"/>
      <c r="E80" s="179"/>
      <c r="F80" s="179"/>
      <c r="G80" s="179"/>
      <c r="H80" s="179">
        <v>3760.37</v>
      </c>
      <c r="I80" s="261"/>
      <c r="J80" s="259"/>
      <c r="K80" s="180"/>
      <c r="L80" s="260" t="s">
        <v>1478</v>
      </c>
      <c r="M80" s="332" t="s">
        <v>728</v>
      </c>
      <c r="O80">
        <f t="shared" si="25"/>
        <v>49</v>
      </c>
      <c r="Q80" s="115" t="str">
        <f t="shared" si="26"/>
        <v>I</v>
      </c>
      <c r="R80" s="115">
        <f t="shared" si="27"/>
        <v>2</v>
      </c>
      <c r="S80" s="113">
        <f t="shared" si="28"/>
        <v>0</v>
      </c>
      <c r="T80" s="113">
        <f t="shared" si="29"/>
        <v>4</v>
      </c>
      <c r="U80" s="115">
        <v>47</v>
      </c>
    </row>
    <row r="81" spans="1:21" ht="24.95" customHeight="1">
      <c r="A81" s="207">
        <f t="shared" si="22"/>
        <v>48</v>
      </c>
      <c r="B81" s="111" t="str">
        <f t="shared" si="23"/>
        <v>Arbolado Público</v>
      </c>
      <c r="C81" s="205" t="str">
        <f t="shared" si="24"/>
        <v>u</v>
      </c>
      <c r="D81" s="179"/>
      <c r="E81" s="179"/>
      <c r="F81" s="179"/>
      <c r="G81" s="179"/>
      <c r="H81" s="179">
        <v>499</v>
      </c>
      <c r="I81" s="261"/>
      <c r="J81" s="259"/>
      <c r="K81" s="180"/>
      <c r="L81" s="260" t="s">
        <v>1479</v>
      </c>
      <c r="M81" s="332" t="s">
        <v>1194</v>
      </c>
      <c r="O81">
        <f t="shared" si="25"/>
        <v>50</v>
      </c>
      <c r="Q81" s="115" t="str">
        <f t="shared" si="26"/>
        <v>I</v>
      </c>
      <c r="R81" s="115">
        <f t="shared" si="27"/>
        <v>2</v>
      </c>
      <c r="S81" s="113">
        <f t="shared" si="28"/>
        <v>0</v>
      </c>
      <c r="T81" s="113">
        <f t="shared" si="29"/>
        <v>5</v>
      </c>
      <c r="U81" s="115">
        <v>48</v>
      </c>
    </row>
    <row r="82" spans="1:21" ht="24.95" customHeight="1">
      <c r="A82" s="207">
        <f t="shared" si="22"/>
        <v>49</v>
      </c>
      <c r="B82" s="111" t="str">
        <f t="shared" si="23"/>
        <v>Riego Individual</v>
      </c>
      <c r="C82" s="205" t="str">
        <f t="shared" si="24"/>
        <v>u</v>
      </c>
      <c r="D82" s="179"/>
      <c r="E82" s="179"/>
      <c r="F82" s="179"/>
      <c r="G82" s="179"/>
      <c r="H82" s="179">
        <v>499</v>
      </c>
      <c r="I82" s="261"/>
      <c r="J82" s="259"/>
      <c r="K82" s="180"/>
      <c r="L82" s="260" t="s">
        <v>1474</v>
      </c>
      <c r="M82" s="332" t="s">
        <v>1194</v>
      </c>
      <c r="O82">
        <f t="shared" si="25"/>
        <v>51</v>
      </c>
      <c r="Q82" s="115" t="str">
        <f t="shared" si="26"/>
        <v>I</v>
      </c>
      <c r="R82" s="115">
        <f t="shared" si="27"/>
        <v>2</v>
      </c>
      <c r="S82" s="113">
        <f t="shared" si="28"/>
        <v>0</v>
      </c>
      <c r="T82" s="113">
        <f t="shared" si="29"/>
        <v>6</v>
      </c>
      <c r="U82" s="115">
        <v>49</v>
      </c>
    </row>
    <row r="83" spans="1:21" ht="24.95" customHeight="1">
      <c r="A83" s="207">
        <f t="shared" si="22"/>
        <v>50</v>
      </c>
      <c r="B83" s="111" t="str">
        <f t="shared" si="23"/>
        <v>Ejecuciòn de Veredas Municipales</v>
      </c>
      <c r="C83" s="205" t="str">
        <f t="shared" si="24"/>
        <v>m2</v>
      </c>
      <c r="D83" s="179"/>
      <c r="E83" s="179"/>
      <c r="F83" s="179"/>
      <c r="G83" s="179"/>
      <c r="H83" s="179">
        <v>8121.62</v>
      </c>
      <c r="I83" s="261"/>
      <c r="J83" s="259"/>
      <c r="K83" s="180"/>
      <c r="L83" s="260" t="s">
        <v>1480</v>
      </c>
      <c r="M83" s="332" t="s">
        <v>7</v>
      </c>
      <c r="O83">
        <f t="shared" si="25"/>
        <v>52</v>
      </c>
      <c r="Q83" s="115" t="str">
        <f t="shared" si="26"/>
        <v>I</v>
      </c>
      <c r="R83" s="115">
        <f t="shared" si="27"/>
        <v>2</v>
      </c>
      <c r="S83" s="113">
        <f t="shared" si="28"/>
        <v>0</v>
      </c>
      <c r="T83" s="113">
        <f t="shared" si="29"/>
        <v>7</v>
      </c>
      <c r="U83" s="115">
        <v>50</v>
      </c>
    </row>
    <row r="84" spans="1:21" ht="24.95" customHeight="1">
      <c r="A84" s="207">
        <f t="shared" si="22"/>
        <v>51</v>
      </c>
      <c r="B84" s="111" t="str">
        <f t="shared" si="23"/>
        <v>Construcción de Pasante Vehicular SJ320</v>
      </c>
      <c r="C84" s="205" t="str">
        <f t="shared" si="24"/>
        <v>u</v>
      </c>
      <c r="D84" s="179"/>
      <c r="E84" s="179"/>
      <c r="F84" s="179"/>
      <c r="G84" s="179"/>
      <c r="H84" s="179">
        <v>17</v>
      </c>
      <c r="I84" s="261"/>
      <c r="J84" s="259"/>
      <c r="K84" s="180"/>
      <c r="L84" s="260" t="s">
        <v>1481</v>
      </c>
      <c r="M84" s="332" t="s">
        <v>1194</v>
      </c>
      <c r="O84">
        <f t="shared" si="25"/>
        <v>53</v>
      </c>
      <c r="Q84" s="115" t="str">
        <f t="shared" si="26"/>
        <v>I</v>
      </c>
      <c r="R84" s="115">
        <f t="shared" si="27"/>
        <v>2</v>
      </c>
      <c r="S84" s="113">
        <f t="shared" si="28"/>
        <v>0</v>
      </c>
      <c r="T84" s="113">
        <f t="shared" si="29"/>
        <v>8</v>
      </c>
      <c r="U84" s="115">
        <v>51</v>
      </c>
    </row>
    <row r="85" spans="1:21" ht="24.95" customHeight="1">
      <c r="A85" s="207">
        <f t="shared" si="22"/>
        <v>52</v>
      </c>
      <c r="B85" s="111" t="str">
        <f t="shared" si="23"/>
        <v>Puentes Peatonales</v>
      </c>
      <c r="C85" s="205" t="str">
        <f t="shared" si="24"/>
        <v>u</v>
      </c>
      <c r="D85" s="179"/>
      <c r="E85" s="179"/>
      <c r="F85" s="179"/>
      <c r="G85" s="179"/>
      <c r="H85" s="179">
        <v>80</v>
      </c>
      <c r="I85" s="261"/>
      <c r="J85" s="259"/>
      <c r="K85" s="180"/>
      <c r="L85" s="260" t="s">
        <v>1482</v>
      </c>
      <c r="M85" s="332" t="s">
        <v>1194</v>
      </c>
      <c r="O85">
        <f t="shared" si="25"/>
        <v>54</v>
      </c>
      <c r="Q85" s="115" t="str">
        <f t="shared" si="26"/>
        <v>I</v>
      </c>
      <c r="R85" s="115">
        <f t="shared" si="27"/>
        <v>2</v>
      </c>
      <c r="S85" s="113">
        <f t="shared" si="28"/>
        <v>0</v>
      </c>
      <c r="T85" s="113">
        <f t="shared" si="29"/>
        <v>9</v>
      </c>
      <c r="U85" s="115">
        <v>52</v>
      </c>
    </row>
    <row r="86" spans="1:21" ht="24.95" customHeight="1">
      <c r="A86" s="207">
        <f t="shared" si="22"/>
        <v>53</v>
      </c>
      <c r="B86" s="111" t="str">
        <f t="shared" si="23"/>
        <v>Puentes de acceso Vehicular</v>
      </c>
      <c r="C86" s="205" t="str">
        <f t="shared" si="24"/>
        <v>u</v>
      </c>
      <c r="D86" s="179"/>
      <c r="E86" s="179"/>
      <c r="F86" s="179"/>
      <c r="G86" s="179"/>
      <c r="H86" s="179">
        <v>151</v>
      </c>
      <c r="I86" s="261"/>
      <c r="J86" s="259"/>
      <c r="K86" s="180"/>
      <c r="L86" s="260" t="s">
        <v>1483</v>
      </c>
      <c r="M86" s="332" t="s">
        <v>1194</v>
      </c>
      <c r="O86">
        <f t="shared" si="25"/>
        <v>55</v>
      </c>
      <c r="Q86" s="115" t="str">
        <f t="shared" si="26"/>
        <v>I</v>
      </c>
      <c r="R86" s="115">
        <f t="shared" si="27"/>
        <v>2</v>
      </c>
      <c r="S86" s="113">
        <f t="shared" si="28"/>
        <v>0</v>
      </c>
      <c r="T86" s="113">
        <f t="shared" si="29"/>
        <v>10</v>
      </c>
      <c r="U86" s="115">
        <v>53</v>
      </c>
    </row>
    <row r="87" spans="1:21" ht="24.95" customHeight="1">
      <c r="A87" s="207">
        <f t="shared" si="22"/>
        <v>54</v>
      </c>
      <c r="B87" s="111" t="str">
        <f t="shared" si="23"/>
        <v>Indicadores de Calles</v>
      </c>
      <c r="C87" s="205" t="str">
        <f t="shared" si="24"/>
        <v>u</v>
      </c>
      <c r="D87" s="179"/>
      <c r="E87" s="179"/>
      <c r="F87" s="179"/>
      <c r="G87" s="179"/>
      <c r="H87" s="179">
        <v>20</v>
      </c>
      <c r="I87" s="261"/>
      <c r="J87" s="259"/>
      <c r="K87" s="180"/>
      <c r="L87" s="260" t="s">
        <v>1484</v>
      </c>
      <c r="M87" s="332" t="s">
        <v>1194</v>
      </c>
      <c r="O87">
        <f t="shared" si="25"/>
        <v>56</v>
      </c>
      <c r="Q87" s="115" t="str">
        <f t="shared" si="26"/>
        <v>I</v>
      </c>
      <c r="R87" s="115">
        <f t="shared" si="27"/>
        <v>2</v>
      </c>
      <c r="S87" s="113">
        <f t="shared" si="28"/>
        <v>0</v>
      </c>
      <c r="T87" s="113">
        <f t="shared" si="29"/>
        <v>11</v>
      </c>
      <c r="U87" s="115">
        <v>54</v>
      </c>
    </row>
    <row r="88" spans="1:21" ht="24.95" customHeight="1">
      <c r="A88" s="207">
        <f t="shared" si="22"/>
        <v>55</v>
      </c>
      <c r="B88" s="111" t="str">
        <f t="shared" si="23"/>
        <v>Vértices de Lotes</v>
      </c>
      <c r="C88" s="205" t="str">
        <f t="shared" si="24"/>
        <v>u</v>
      </c>
      <c r="D88" s="179"/>
      <c r="E88" s="179"/>
      <c r="F88" s="179"/>
      <c r="G88" s="179"/>
      <c r="H88" s="179">
        <v>315</v>
      </c>
      <c r="I88" s="261"/>
      <c r="J88" s="259"/>
      <c r="K88" s="180"/>
      <c r="L88" s="260" t="s">
        <v>1485</v>
      </c>
      <c r="M88" s="332" t="s">
        <v>1194</v>
      </c>
      <c r="O88">
        <f t="shared" si="25"/>
        <v>57</v>
      </c>
      <c r="Q88" s="115" t="str">
        <f t="shared" si="26"/>
        <v>I</v>
      </c>
      <c r="R88" s="115">
        <f t="shared" si="27"/>
        <v>2</v>
      </c>
      <c r="S88" s="113">
        <f t="shared" si="28"/>
        <v>0</v>
      </c>
      <c r="T88" s="113">
        <f t="shared" si="29"/>
        <v>12</v>
      </c>
      <c r="U88" s="115">
        <v>55</v>
      </c>
    </row>
    <row r="89" spans="1:21" ht="24.95" customHeight="1">
      <c r="A89" s="207">
        <f t="shared" si="22"/>
        <v>56</v>
      </c>
      <c r="B89" s="111" t="str">
        <f t="shared" si="23"/>
        <v>Impermeabilización de Ramo</v>
      </c>
      <c r="C89" s="205" t="str">
        <f t="shared" si="24"/>
        <v>ml</v>
      </c>
      <c r="D89" s="179"/>
      <c r="E89" s="179"/>
      <c r="F89" s="179"/>
      <c r="G89" s="179"/>
      <c r="H89" s="179">
        <v>640</v>
      </c>
      <c r="I89" s="261"/>
      <c r="J89" s="259"/>
      <c r="K89" s="180"/>
      <c r="L89" s="260" t="s">
        <v>1473</v>
      </c>
      <c r="M89" s="332" t="s">
        <v>728</v>
      </c>
      <c r="O89">
        <f t="shared" si="25"/>
        <v>58</v>
      </c>
      <c r="Q89" s="115" t="str">
        <f t="shared" si="26"/>
        <v>I</v>
      </c>
      <c r="R89" s="115">
        <f t="shared" si="27"/>
        <v>2</v>
      </c>
      <c r="S89" s="113">
        <f t="shared" si="28"/>
        <v>0</v>
      </c>
      <c r="T89" s="113">
        <f t="shared" si="29"/>
        <v>13</v>
      </c>
      <c r="U89" s="115">
        <v>56</v>
      </c>
    </row>
    <row r="90" spans="1:21" ht="24.95" customHeight="1">
      <c r="A90" s="207">
        <f t="shared" si="22"/>
        <v>57</v>
      </c>
      <c r="B90" s="111" t="str">
        <f t="shared" si="23"/>
        <v>Espacio Verde</v>
      </c>
      <c r="C90" s="205" t="str">
        <f t="shared" si="24"/>
        <v>gl</v>
      </c>
      <c r="D90" s="179"/>
      <c r="E90" s="179"/>
      <c r="F90" s="179"/>
      <c r="G90" s="179"/>
      <c r="H90" s="179">
        <v>1</v>
      </c>
      <c r="I90" s="261"/>
      <c r="J90" s="259"/>
      <c r="K90" s="180"/>
      <c r="L90" s="260" t="s">
        <v>1457</v>
      </c>
      <c r="M90" s="332" t="s">
        <v>5</v>
      </c>
      <c r="O90">
        <f t="shared" si="25"/>
        <v>59</v>
      </c>
      <c r="Q90" s="115" t="str">
        <f t="shared" si="26"/>
        <v>I</v>
      </c>
      <c r="R90" s="115">
        <f t="shared" si="27"/>
        <v>2</v>
      </c>
      <c r="S90" s="113">
        <f t="shared" si="28"/>
        <v>0</v>
      </c>
      <c r="T90" s="113">
        <f t="shared" si="29"/>
        <v>14</v>
      </c>
      <c r="U90" s="115">
        <v>57</v>
      </c>
    </row>
    <row r="91" spans="1:21" ht="24.95" customHeight="1">
      <c r="A91" s="207">
        <f t="shared" si="22"/>
        <v>58</v>
      </c>
      <c r="B91" s="111" t="str">
        <f t="shared" si="23"/>
        <v>Alumbrado Público</v>
      </c>
      <c r="C91" s="205" t="str">
        <f t="shared" si="24"/>
        <v>gl</v>
      </c>
      <c r="D91" s="179"/>
      <c r="E91" s="179"/>
      <c r="F91" s="179"/>
      <c r="G91" s="179"/>
      <c r="H91" s="179">
        <v>1</v>
      </c>
      <c r="I91" s="261"/>
      <c r="J91" s="259"/>
      <c r="K91" s="180"/>
      <c r="L91" s="260" t="s">
        <v>1406</v>
      </c>
      <c r="M91" s="332" t="s">
        <v>5</v>
      </c>
      <c r="O91">
        <f t="shared" si="25"/>
        <v>60</v>
      </c>
      <c r="Q91" s="115" t="str">
        <f t="shared" si="26"/>
        <v>I</v>
      </c>
      <c r="R91" s="115">
        <f t="shared" si="27"/>
        <v>2</v>
      </c>
      <c r="S91" s="113">
        <f t="shared" si="28"/>
        <v>0</v>
      </c>
      <c r="T91" s="113">
        <f t="shared" si="29"/>
        <v>15</v>
      </c>
      <c r="U91" s="115">
        <v>58</v>
      </c>
    </row>
    <row r="92" spans="1:21" ht="24.95" customHeight="1">
      <c r="A92" s="207">
        <f t="shared" si="22"/>
        <v>59</v>
      </c>
      <c r="B92" s="111" t="str">
        <f t="shared" si="23"/>
        <v>Alumbrado Espacio Verde 1 y 2</v>
      </c>
      <c r="C92" s="205" t="str">
        <f t="shared" si="24"/>
        <v>gl</v>
      </c>
      <c r="D92" s="179"/>
      <c r="E92" s="179"/>
      <c r="F92" s="179"/>
      <c r="G92" s="179"/>
      <c r="H92" s="179">
        <v>1</v>
      </c>
      <c r="I92" s="261"/>
      <c r="J92" s="259"/>
      <c r="K92" s="180"/>
      <c r="L92" s="260" t="s">
        <v>1486</v>
      </c>
      <c r="M92" s="332" t="s">
        <v>5</v>
      </c>
      <c r="O92">
        <f t="shared" si="25"/>
        <v>61</v>
      </c>
      <c r="Q92" s="115" t="str">
        <f t="shared" si="26"/>
        <v>I</v>
      </c>
      <c r="R92" s="115">
        <f t="shared" si="27"/>
        <v>2</v>
      </c>
      <c r="S92" s="113">
        <f t="shared" si="28"/>
        <v>0</v>
      </c>
      <c r="T92" s="113">
        <f t="shared" si="29"/>
        <v>16</v>
      </c>
      <c r="U92" s="115">
        <v>59</v>
      </c>
    </row>
    <row r="93" spans="1:21" ht="24.95" customHeight="1">
      <c r="A93" s="207">
        <f t="shared" ref="A93:A98" si="30">U93</f>
        <v>60</v>
      </c>
      <c r="B93" s="111" t="str">
        <f t="shared" ref="B93:B98" si="31">IFERROR(VLOOKUP(J93,Tabla_Items,2,FALSE),L93)</f>
        <v>Red de cloacas - Provisión, acarreo y colocación de caño de PVC RCP ø160 mm, incl. piezas esp. juntas, etc.</v>
      </c>
      <c r="C93" s="205" t="str">
        <f t="shared" ref="C93:C98" si="32">IFERROR(VLOOKUP(J93,Tabla_Items,3,FALSE),M93)</f>
        <v>m</v>
      </c>
      <c r="D93" s="179"/>
      <c r="E93" s="179"/>
      <c r="F93" s="179"/>
      <c r="G93" s="179"/>
      <c r="H93" s="179">
        <v>1708</v>
      </c>
      <c r="I93" s="261"/>
      <c r="J93" s="259"/>
      <c r="K93" s="180"/>
      <c r="L93" s="260" t="s">
        <v>1499</v>
      </c>
      <c r="M93" s="332" t="s">
        <v>1315</v>
      </c>
      <c r="O93">
        <f t="shared" si="25"/>
        <v>62</v>
      </c>
      <c r="Q93" s="115" t="str">
        <f t="shared" si="26"/>
        <v>I</v>
      </c>
      <c r="R93" s="115">
        <f t="shared" si="27"/>
        <v>2</v>
      </c>
      <c r="S93" s="113">
        <f t="shared" si="28"/>
        <v>0</v>
      </c>
      <c r="T93" s="113">
        <f t="shared" si="29"/>
        <v>17</v>
      </c>
      <c r="U93" s="115">
        <v>60</v>
      </c>
    </row>
    <row r="94" spans="1:21" ht="24.95" customHeight="1">
      <c r="A94" s="207">
        <f t="shared" si="30"/>
        <v>61</v>
      </c>
      <c r="B94" s="111" t="str">
        <f t="shared" si="31"/>
        <v xml:space="preserve">Red de cloacas - Provisión, acarreo y coloc. materiales  p/la ejecución de Bocas de Registros s/calle, incl. tapa de HF, etc. </v>
      </c>
      <c r="C94" s="205" t="str">
        <f t="shared" si="32"/>
        <v>u</v>
      </c>
      <c r="D94" s="179"/>
      <c r="E94" s="179"/>
      <c r="F94" s="179"/>
      <c r="G94" s="179"/>
      <c r="H94" s="179">
        <v>17</v>
      </c>
      <c r="I94" s="261"/>
      <c r="J94" s="259"/>
      <c r="K94" s="180"/>
      <c r="L94" s="260" t="s">
        <v>1500</v>
      </c>
      <c r="M94" s="332" t="s">
        <v>1194</v>
      </c>
      <c r="O94">
        <f t="shared" si="25"/>
        <v>63</v>
      </c>
      <c r="Q94" s="115" t="str">
        <f t="shared" si="26"/>
        <v>I</v>
      </c>
      <c r="R94" s="115">
        <f t="shared" si="27"/>
        <v>2</v>
      </c>
      <c r="S94" s="113">
        <f t="shared" si="28"/>
        <v>0</v>
      </c>
      <c r="T94" s="113">
        <f t="shared" si="29"/>
        <v>18</v>
      </c>
      <c r="U94" s="115">
        <v>61</v>
      </c>
    </row>
    <row r="95" spans="1:21" ht="24.95" customHeight="1">
      <c r="A95" s="207">
        <f t="shared" si="30"/>
        <v>62</v>
      </c>
      <c r="B95" s="111" t="str">
        <f t="shared" si="31"/>
        <v>Red de cloacas - Excavación de zanjas para inst. cañeías, sin depresión de napa</v>
      </c>
      <c r="C95" s="205" t="str">
        <f t="shared" si="32"/>
        <v>m3</v>
      </c>
      <c r="D95" s="179"/>
      <c r="E95" s="179"/>
      <c r="F95" s="179"/>
      <c r="G95" s="179"/>
      <c r="H95" s="179">
        <v>2776.83</v>
      </c>
      <c r="I95" s="261"/>
      <c r="J95" s="259"/>
      <c r="K95" s="180"/>
      <c r="L95" s="260" t="s">
        <v>1501</v>
      </c>
      <c r="M95" s="332" t="s">
        <v>6</v>
      </c>
      <c r="O95">
        <f t="shared" si="25"/>
        <v>64</v>
      </c>
      <c r="Q95" s="115" t="str">
        <f t="shared" si="26"/>
        <v>I</v>
      </c>
      <c r="R95" s="115">
        <f t="shared" si="27"/>
        <v>2</v>
      </c>
      <c r="S95" s="113">
        <f t="shared" si="28"/>
        <v>0</v>
      </c>
      <c r="T95" s="113">
        <f t="shared" si="29"/>
        <v>19</v>
      </c>
      <c r="U95" s="115">
        <v>62</v>
      </c>
    </row>
    <row r="96" spans="1:21" ht="24.95" customHeight="1">
      <c r="A96" s="207">
        <f t="shared" si="30"/>
        <v>63</v>
      </c>
      <c r="B96" s="111" t="str">
        <f t="shared" si="31"/>
        <v>Red de cloacas - Paquete estructural</v>
      </c>
      <c r="C96" s="205" t="str">
        <f t="shared" si="32"/>
        <v>m3</v>
      </c>
      <c r="D96" s="179"/>
      <c r="E96" s="179"/>
      <c r="F96" s="179"/>
      <c r="G96" s="179"/>
      <c r="H96" s="179">
        <v>724.96</v>
      </c>
      <c r="I96" s="261"/>
      <c r="J96" s="259"/>
      <c r="K96" s="180"/>
      <c r="L96" s="260" t="s">
        <v>1502</v>
      </c>
      <c r="M96" s="332" t="s">
        <v>6</v>
      </c>
      <c r="O96">
        <f t="shared" si="25"/>
        <v>65</v>
      </c>
      <c r="Q96" s="115" t="str">
        <f t="shared" si="26"/>
        <v>I</v>
      </c>
      <c r="R96" s="115">
        <f t="shared" si="27"/>
        <v>2</v>
      </c>
      <c r="S96" s="113">
        <f t="shared" si="28"/>
        <v>0</v>
      </c>
      <c r="T96" s="113">
        <f t="shared" si="29"/>
        <v>20</v>
      </c>
      <c r="U96" s="115">
        <v>63</v>
      </c>
    </row>
    <row r="97" spans="1:21" ht="24.95" customHeight="1">
      <c r="A97" s="207">
        <f t="shared" si="30"/>
        <v>64</v>
      </c>
      <c r="B97" s="111" t="str">
        <f t="shared" si="31"/>
        <v>Red de cloacas - Relleno superior</v>
      </c>
      <c r="C97" s="205" t="str">
        <f t="shared" si="32"/>
        <v>m3</v>
      </c>
      <c r="D97" s="179"/>
      <c r="E97" s="179"/>
      <c r="F97" s="179"/>
      <c r="G97" s="179"/>
      <c r="H97" s="179">
        <v>1689.38</v>
      </c>
      <c r="I97" s="261"/>
      <c r="J97" s="259"/>
      <c r="K97" s="180"/>
      <c r="L97" s="260" t="s">
        <v>1503</v>
      </c>
      <c r="M97" s="332" t="s">
        <v>6</v>
      </c>
      <c r="O97">
        <f t="shared" si="25"/>
        <v>66</v>
      </c>
      <c r="Q97" s="115" t="str">
        <f t="shared" si="26"/>
        <v>I</v>
      </c>
      <c r="R97" s="115">
        <f t="shared" si="27"/>
        <v>2</v>
      </c>
      <c r="S97" s="113">
        <f t="shared" si="28"/>
        <v>0</v>
      </c>
      <c r="T97" s="113">
        <f t="shared" si="29"/>
        <v>21</v>
      </c>
      <c r="U97" s="115">
        <v>64</v>
      </c>
    </row>
    <row r="98" spans="1:21" ht="24.95" customHeight="1">
      <c r="A98" s="207">
        <f t="shared" si="30"/>
        <v>65</v>
      </c>
      <c r="B98" s="111" t="str">
        <f t="shared" si="31"/>
        <v>Red de cloacas - Conexiones domiciliarias cloacas (Provisión, acarreo y coloc. materiales p/la ejecución s/red nueva)</v>
      </c>
      <c r="C98" s="205" t="str">
        <f t="shared" si="32"/>
        <v>u</v>
      </c>
      <c r="D98" s="179"/>
      <c r="E98" s="179"/>
      <c r="F98" s="179"/>
      <c r="G98" s="179"/>
      <c r="H98" s="179">
        <v>151</v>
      </c>
      <c r="I98" s="261"/>
      <c r="J98" s="259"/>
      <c r="K98" s="180"/>
      <c r="L98" s="260" t="s">
        <v>1505</v>
      </c>
      <c r="M98" s="332" t="s">
        <v>1194</v>
      </c>
      <c r="O98">
        <f t="shared" si="25"/>
        <v>67</v>
      </c>
      <c r="Q98" s="115" t="str">
        <f t="shared" si="26"/>
        <v>I</v>
      </c>
      <c r="R98" s="115">
        <f t="shared" si="27"/>
        <v>2</v>
      </c>
      <c r="S98" s="113">
        <f t="shared" si="28"/>
        <v>0</v>
      </c>
      <c r="T98" s="113">
        <f t="shared" si="29"/>
        <v>22</v>
      </c>
      <c r="U98" s="115">
        <v>65</v>
      </c>
    </row>
    <row r="99" spans="1:21" ht="24.95" customHeight="1">
      <c r="A99" s="207">
        <f t="shared" si="22"/>
        <v>66</v>
      </c>
      <c r="B99" s="111" t="str">
        <f t="shared" si="23"/>
        <v>Red de agua potable - Provisión, acarreo y colocación de caño recto Ø110mm de PVC k-10, incl. piezas esp. juntas, etc.</v>
      </c>
      <c r="C99" s="205" t="str">
        <f t="shared" si="24"/>
        <v>ml</v>
      </c>
      <c r="D99" s="179"/>
      <c r="E99" s="179"/>
      <c r="F99" s="179"/>
      <c r="G99" s="179"/>
      <c r="H99" s="179">
        <v>1865</v>
      </c>
      <c r="I99" s="261"/>
      <c r="J99" s="259"/>
      <c r="K99" s="180"/>
      <c r="L99" s="260" t="s">
        <v>1487</v>
      </c>
      <c r="M99" s="332" t="s">
        <v>728</v>
      </c>
      <c r="O99">
        <f t="shared" si="25"/>
        <v>68</v>
      </c>
      <c r="Q99" s="115" t="str">
        <f t="shared" si="26"/>
        <v>I</v>
      </c>
      <c r="R99" s="115">
        <f t="shared" si="27"/>
        <v>2</v>
      </c>
      <c r="S99" s="113">
        <f t="shared" si="28"/>
        <v>0</v>
      </c>
      <c r="T99" s="113">
        <f t="shared" si="29"/>
        <v>23</v>
      </c>
      <c r="U99" s="115">
        <v>66</v>
      </c>
    </row>
    <row r="100" spans="1:21" ht="24.95" customHeight="1">
      <c r="A100" s="207">
        <f t="shared" si="22"/>
        <v>67</v>
      </c>
      <c r="B100" s="111" t="str">
        <f t="shared" si="23"/>
        <v>Red de agua potable - Provisión, acarreo y colocación de válvulas esclusas Ø100 mm (Incluye Const. de cámara)</v>
      </c>
      <c r="C100" s="205" t="str">
        <f t="shared" si="24"/>
        <v>u</v>
      </c>
      <c r="D100" s="179"/>
      <c r="E100" s="179"/>
      <c r="F100" s="179"/>
      <c r="G100" s="179"/>
      <c r="H100" s="179">
        <v>11</v>
      </c>
      <c r="I100" s="261"/>
      <c r="J100" s="259"/>
      <c r="K100" s="180"/>
      <c r="L100" s="260" t="s">
        <v>1508</v>
      </c>
      <c r="M100" s="332" t="s">
        <v>1194</v>
      </c>
      <c r="O100">
        <f t="shared" si="25"/>
        <v>69</v>
      </c>
      <c r="Q100" s="115" t="str">
        <f t="shared" si="26"/>
        <v>I</v>
      </c>
      <c r="R100" s="115">
        <f t="shared" si="27"/>
        <v>2</v>
      </c>
      <c r="S100" s="113">
        <f t="shared" si="28"/>
        <v>0</v>
      </c>
      <c r="T100" s="113">
        <f t="shared" si="29"/>
        <v>24</v>
      </c>
      <c r="U100" s="115">
        <v>67</v>
      </c>
    </row>
    <row r="101" spans="1:21" ht="24.95" customHeight="1">
      <c r="A101" s="207">
        <f t="shared" si="22"/>
        <v>68</v>
      </c>
      <c r="B101" s="111" t="str">
        <f t="shared" si="23"/>
        <v>Red de agua potable - Provisión, acarreo y colocación de hidrantes a bola, completos, (Incluye caja de HF y Const. de cámara)</v>
      </c>
      <c r="C101" s="205" t="str">
        <f t="shared" si="24"/>
        <v>u</v>
      </c>
      <c r="D101" s="179"/>
      <c r="E101" s="179"/>
      <c r="F101" s="179"/>
      <c r="G101" s="179"/>
      <c r="H101" s="179">
        <v>5</v>
      </c>
      <c r="I101" s="261"/>
      <c r="J101" s="259"/>
      <c r="K101" s="180"/>
      <c r="L101" s="260" t="s">
        <v>1488</v>
      </c>
      <c r="M101" s="332" t="s">
        <v>1194</v>
      </c>
      <c r="O101">
        <f t="shared" si="25"/>
        <v>70</v>
      </c>
      <c r="Q101" s="115" t="str">
        <f t="shared" si="26"/>
        <v>I</v>
      </c>
      <c r="R101" s="115">
        <f t="shared" si="27"/>
        <v>2</v>
      </c>
      <c r="S101" s="113">
        <f t="shared" si="28"/>
        <v>0</v>
      </c>
      <c r="T101" s="113">
        <f t="shared" si="29"/>
        <v>25</v>
      </c>
      <c r="U101" s="115">
        <v>68</v>
      </c>
    </row>
    <row r="102" spans="1:21" ht="24.95" customHeight="1">
      <c r="A102" s="207">
        <f t="shared" si="22"/>
        <v>69</v>
      </c>
      <c r="B102" s="111" t="str">
        <f t="shared" si="23"/>
        <v>Red de agua potable - Excavación de zanjas para inst. cañeías, sin depresión de napa</v>
      </c>
      <c r="C102" s="205" t="str">
        <f t="shared" si="24"/>
        <v>m3</v>
      </c>
      <c r="D102" s="179"/>
      <c r="E102" s="179"/>
      <c r="F102" s="179"/>
      <c r="G102" s="179"/>
      <c r="H102" s="179">
        <v>2218.5</v>
      </c>
      <c r="I102" s="261"/>
      <c r="J102" s="259"/>
      <c r="K102" s="180"/>
      <c r="L102" s="260" t="s">
        <v>1489</v>
      </c>
      <c r="M102" s="332" t="s">
        <v>6</v>
      </c>
      <c r="O102">
        <f t="shared" si="25"/>
        <v>71</v>
      </c>
      <c r="Q102" s="115" t="str">
        <f t="shared" si="26"/>
        <v>I</v>
      </c>
      <c r="R102" s="115">
        <f t="shared" si="27"/>
        <v>2</v>
      </c>
      <c r="S102" s="113">
        <f t="shared" si="28"/>
        <v>0</v>
      </c>
      <c r="T102" s="113">
        <f t="shared" si="29"/>
        <v>26</v>
      </c>
      <c r="U102" s="115">
        <v>69</v>
      </c>
    </row>
    <row r="103" spans="1:21" ht="24.95" customHeight="1">
      <c r="A103" s="207">
        <f t="shared" si="22"/>
        <v>70</v>
      </c>
      <c r="B103" s="111" t="str">
        <f t="shared" si="23"/>
        <v>Red de agua potable - Paquete estructural</v>
      </c>
      <c r="C103" s="205" t="str">
        <f t="shared" si="24"/>
        <v>m3</v>
      </c>
      <c r="D103" s="179"/>
      <c r="E103" s="179"/>
      <c r="F103" s="179"/>
      <c r="G103" s="179"/>
      <c r="H103" s="179">
        <v>792.62</v>
      </c>
      <c r="I103" s="261"/>
      <c r="J103" s="259"/>
      <c r="K103" s="180"/>
      <c r="L103" s="260" t="s">
        <v>1490</v>
      </c>
      <c r="M103" s="332" t="s">
        <v>6</v>
      </c>
      <c r="O103">
        <f t="shared" si="25"/>
        <v>72</v>
      </c>
      <c r="Q103" s="115" t="str">
        <f t="shared" si="26"/>
        <v>I</v>
      </c>
      <c r="R103" s="115">
        <f t="shared" si="27"/>
        <v>2</v>
      </c>
      <c r="S103" s="113">
        <f t="shared" si="28"/>
        <v>0</v>
      </c>
      <c r="T103" s="113">
        <f t="shared" si="29"/>
        <v>27</v>
      </c>
      <c r="U103" s="115">
        <v>70</v>
      </c>
    </row>
    <row r="104" spans="1:21" ht="24.95" customHeight="1">
      <c r="A104" s="207">
        <f t="shared" si="22"/>
        <v>71</v>
      </c>
      <c r="B104" s="111" t="str">
        <f t="shared" si="23"/>
        <v xml:space="preserve">Red de agua potable - Relleno superior </v>
      </c>
      <c r="C104" s="205" t="str">
        <f t="shared" si="24"/>
        <v>m3</v>
      </c>
      <c r="D104" s="179"/>
      <c r="E104" s="179"/>
      <c r="F104" s="179"/>
      <c r="G104" s="179"/>
      <c r="H104" s="179">
        <v>1188.94</v>
      </c>
      <c r="I104" s="261"/>
      <c r="J104" s="259"/>
      <c r="K104" s="180"/>
      <c r="L104" s="260" t="s">
        <v>1491</v>
      </c>
      <c r="M104" s="332" t="s">
        <v>6</v>
      </c>
      <c r="O104">
        <f t="shared" si="25"/>
        <v>73</v>
      </c>
      <c r="Q104" s="115" t="str">
        <f t="shared" si="26"/>
        <v>I</v>
      </c>
      <c r="R104" s="115">
        <f t="shared" si="27"/>
        <v>2</v>
      </c>
      <c r="S104" s="113">
        <f t="shared" si="28"/>
        <v>0</v>
      </c>
      <c r="T104" s="113">
        <f t="shared" si="29"/>
        <v>28</v>
      </c>
      <c r="U104" s="115">
        <v>71</v>
      </c>
    </row>
    <row r="105" spans="1:21" ht="24.95" customHeight="1">
      <c r="A105" s="207">
        <f t="shared" si="22"/>
        <v>72</v>
      </c>
      <c r="B105" s="111" t="str">
        <f t="shared" si="23"/>
        <v>Red de agua potable - Conexiones domiciliarias agua potable (Provisión, acarreo y coloc. mat. polietileno k10-abrazadera, férula, llave maestra y medidor de caudal, incl UV)</v>
      </c>
      <c r="C105" s="205" t="str">
        <f t="shared" si="24"/>
        <v>u</v>
      </c>
      <c r="D105" s="179"/>
      <c r="E105" s="179"/>
      <c r="F105" s="179"/>
      <c r="G105" s="179"/>
      <c r="H105" s="179">
        <v>151</v>
      </c>
      <c r="I105" s="261"/>
      <c r="J105" s="259"/>
      <c r="K105" s="180"/>
      <c r="L105" s="260" t="s">
        <v>1504</v>
      </c>
      <c r="M105" s="332" t="s">
        <v>1194</v>
      </c>
      <c r="O105">
        <f t="shared" si="25"/>
        <v>74</v>
      </c>
      <c r="Q105" s="115" t="str">
        <f t="shared" si="26"/>
        <v>I</v>
      </c>
      <c r="R105" s="115">
        <f t="shared" si="27"/>
        <v>2</v>
      </c>
      <c r="S105" s="113">
        <f t="shared" si="28"/>
        <v>0</v>
      </c>
      <c r="T105" s="113">
        <f t="shared" si="29"/>
        <v>29</v>
      </c>
      <c r="U105" s="115">
        <v>72</v>
      </c>
    </row>
    <row r="106" spans="1:21" ht="24.95" customHeight="1">
      <c r="A106" s="207">
        <f t="shared" ref="A106:A113" si="33">U106</f>
        <v>73</v>
      </c>
      <c r="B106" s="111" t="str">
        <f t="shared" ref="B106" si="34">IFERROR(VLOOKUP(J106,Tabla_Items,2,FALSE),L106)</f>
        <v>Nexo Red de agua potable - Provisión, acarreo y colocación de caño recto Ø160mm de PVC k-10, incl. piezas esp. juntas, etc.</v>
      </c>
      <c r="C106" s="205" t="str">
        <f t="shared" ref="C106" si="35">IFERROR(VLOOKUP(J106,Tabla_Items,3,FALSE),M106)</f>
        <v>ml</v>
      </c>
      <c r="D106" s="179"/>
      <c r="E106" s="179"/>
      <c r="F106" s="179"/>
      <c r="G106" s="179"/>
      <c r="H106" s="179">
        <v>1500</v>
      </c>
      <c r="I106" s="261"/>
      <c r="J106" s="259"/>
      <c r="K106" s="180"/>
      <c r="L106" s="260" t="s">
        <v>1493</v>
      </c>
      <c r="M106" s="332" t="s">
        <v>728</v>
      </c>
      <c r="O106">
        <f t="shared" si="25"/>
        <v>75</v>
      </c>
      <c r="Q106" s="115" t="str">
        <f t="shared" si="26"/>
        <v>I</v>
      </c>
      <c r="R106" s="115">
        <f t="shared" si="27"/>
        <v>2</v>
      </c>
      <c r="S106" s="113">
        <f t="shared" si="28"/>
        <v>0</v>
      </c>
      <c r="T106" s="113">
        <f t="shared" si="29"/>
        <v>30</v>
      </c>
      <c r="U106" s="115">
        <v>73</v>
      </c>
    </row>
    <row r="107" spans="1:21" ht="24.95" customHeight="1">
      <c r="A107" s="207">
        <f t="shared" si="33"/>
        <v>74</v>
      </c>
      <c r="B107" s="111" t="str">
        <f t="shared" ref="B107:B112" si="36">IFERROR(VLOOKUP(J107,Tabla_Items,2,FALSE),L107)</f>
        <v>Nexo Red de agua potable - Provisión, acarreo y colocación de válvulas esclusas Ø150 mm (Incluye Const. de cámara)</v>
      </c>
      <c r="C107" s="205" t="str">
        <f t="shared" ref="C107:C112" si="37">IFERROR(VLOOKUP(J107,Tabla_Items,3,FALSE),M107)</f>
        <v>u</v>
      </c>
      <c r="D107" s="179"/>
      <c r="E107" s="179"/>
      <c r="F107" s="179"/>
      <c r="G107" s="179"/>
      <c r="H107" s="179">
        <v>2</v>
      </c>
      <c r="I107" s="261"/>
      <c r="J107" s="259"/>
      <c r="K107" s="180"/>
      <c r="L107" s="260" t="s">
        <v>1509</v>
      </c>
      <c r="M107" s="332" t="s">
        <v>1194</v>
      </c>
      <c r="O107">
        <f t="shared" ref="O107:O113" si="38">IF(B107=0,0,IF(C107=0,O106,O106+1))</f>
        <v>76</v>
      </c>
      <c r="Q107" s="115" t="str">
        <f t="shared" ref="Q107:Q113" si="39">IF(B107=0,0,IF(C107=0,"R","I"))</f>
        <v>I</v>
      </c>
      <c r="R107" s="115">
        <f t="shared" ref="R107:R113" si="40">IF(B107=0,0,IF(B107="VIVIENDA","A",IF(B107="INFRAESTRUCTURA - URBANIZACIÓN - DOCUMENTACIÓN FINAL DE OBRA","B",IF(R106="A",1,IF(R106="B",R105+1,IF(C107=0,R106+1,R106))))))</f>
        <v>2</v>
      </c>
      <c r="S107" s="113">
        <f t="shared" ref="S107:S113" si="41">IF(P107="S",IF(Q107="R",S106+1,0),IF(Q107="R",0,S106))</f>
        <v>0</v>
      </c>
      <c r="T107" s="113">
        <f t="shared" ref="T107:T113" si="42">IF(Q107="I",IF(Q107="R",0,T106+1),0)</f>
        <v>31</v>
      </c>
      <c r="U107" s="115">
        <v>74</v>
      </c>
    </row>
    <row r="108" spans="1:21" ht="24.95" customHeight="1">
      <c r="A108" s="207">
        <f t="shared" si="33"/>
        <v>75</v>
      </c>
      <c r="B108" s="111" t="str">
        <f t="shared" si="36"/>
        <v>Nexo Red de agua potable - Provisión, acarreo y colocación de hidrantes a bola, completos, (Incluye caja de HF y Const. de cámara)</v>
      </c>
      <c r="C108" s="205" t="str">
        <f t="shared" si="37"/>
        <v>u</v>
      </c>
      <c r="D108" s="179"/>
      <c r="E108" s="179"/>
      <c r="F108" s="179"/>
      <c r="G108" s="179"/>
      <c r="H108" s="179">
        <v>2</v>
      </c>
      <c r="I108" s="261"/>
      <c r="J108" s="259"/>
      <c r="K108" s="180"/>
      <c r="L108" s="260" t="s">
        <v>1498</v>
      </c>
      <c r="M108" s="332" t="s">
        <v>1194</v>
      </c>
      <c r="O108">
        <f t="shared" si="38"/>
        <v>77</v>
      </c>
      <c r="Q108" s="115" t="str">
        <f t="shared" si="39"/>
        <v>I</v>
      </c>
      <c r="R108" s="115">
        <f t="shared" si="40"/>
        <v>2</v>
      </c>
      <c r="S108" s="113">
        <f t="shared" si="41"/>
        <v>0</v>
      </c>
      <c r="T108" s="113">
        <f t="shared" si="42"/>
        <v>32</v>
      </c>
      <c r="U108" s="115">
        <v>75</v>
      </c>
    </row>
    <row r="109" spans="1:21" ht="24.95" customHeight="1">
      <c r="A109" s="207">
        <f t="shared" si="33"/>
        <v>76</v>
      </c>
      <c r="B109" s="111" t="str">
        <f t="shared" si="36"/>
        <v>Nexo Red de agua potable - Excavación de zanjas para inst. cañeías, sin depresión de napa</v>
      </c>
      <c r="C109" s="205" t="str">
        <f t="shared" si="37"/>
        <v>m3</v>
      </c>
      <c r="D109" s="179"/>
      <c r="E109" s="179"/>
      <c r="F109" s="179"/>
      <c r="G109" s="179"/>
      <c r="H109" s="179">
        <v>2040</v>
      </c>
      <c r="I109" s="261"/>
      <c r="J109" s="259"/>
      <c r="K109" s="180"/>
      <c r="L109" s="260" t="s">
        <v>1494</v>
      </c>
      <c r="M109" s="332" t="s">
        <v>6</v>
      </c>
      <c r="O109">
        <f t="shared" si="38"/>
        <v>78</v>
      </c>
      <c r="Q109" s="115" t="str">
        <f t="shared" si="39"/>
        <v>I</v>
      </c>
      <c r="R109" s="115">
        <f t="shared" si="40"/>
        <v>2</v>
      </c>
      <c r="S109" s="113">
        <f t="shared" si="41"/>
        <v>0</v>
      </c>
      <c r="T109" s="113">
        <f t="shared" si="42"/>
        <v>33</v>
      </c>
      <c r="U109" s="115">
        <v>76</v>
      </c>
    </row>
    <row r="110" spans="1:21" ht="24.95" customHeight="1">
      <c r="A110" s="207">
        <f t="shared" si="33"/>
        <v>77</v>
      </c>
      <c r="B110" s="111" t="str">
        <f t="shared" si="36"/>
        <v>Nexo Red de agua potable - Paquete estructural</v>
      </c>
      <c r="C110" s="205" t="str">
        <f t="shared" si="37"/>
        <v>m3</v>
      </c>
      <c r="D110" s="179"/>
      <c r="E110" s="179"/>
      <c r="F110" s="179"/>
      <c r="G110" s="179"/>
      <c r="H110" s="179">
        <v>637.5</v>
      </c>
      <c r="I110" s="261"/>
      <c r="J110" s="259"/>
      <c r="K110" s="180"/>
      <c r="L110" s="260" t="s">
        <v>1495</v>
      </c>
      <c r="M110" s="332" t="s">
        <v>6</v>
      </c>
      <c r="O110">
        <f t="shared" si="38"/>
        <v>79</v>
      </c>
      <c r="Q110" s="115" t="str">
        <f t="shared" si="39"/>
        <v>I</v>
      </c>
      <c r="R110" s="115">
        <f t="shared" si="40"/>
        <v>2</v>
      </c>
      <c r="S110" s="113">
        <f t="shared" si="41"/>
        <v>0</v>
      </c>
      <c r="T110" s="113">
        <f t="shared" si="42"/>
        <v>34</v>
      </c>
      <c r="U110" s="115">
        <v>77</v>
      </c>
    </row>
    <row r="111" spans="1:21" ht="24.95" customHeight="1">
      <c r="A111" s="207">
        <f t="shared" si="33"/>
        <v>78</v>
      </c>
      <c r="B111" s="111" t="str">
        <f t="shared" si="36"/>
        <v xml:space="preserve">Nexo Red de agua potable - Relleno superior </v>
      </c>
      <c r="C111" s="205" t="str">
        <f t="shared" si="37"/>
        <v>m3</v>
      </c>
      <c r="D111" s="179"/>
      <c r="E111" s="179"/>
      <c r="F111" s="179"/>
      <c r="G111" s="179"/>
      <c r="H111" s="179">
        <v>1083.75</v>
      </c>
      <c r="I111" s="261"/>
      <c r="J111" s="259"/>
      <c r="K111" s="180"/>
      <c r="L111" s="260" t="s">
        <v>1496</v>
      </c>
      <c r="M111" s="332" t="s">
        <v>6</v>
      </c>
      <c r="O111">
        <f t="shared" si="38"/>
        <v>80</v>
      </c>
      <c r="Q111" s="115" t="str">
        <f t="shared" si="39"/>
        <v>I</v>
      </c>
      <c r="R111" s="115">
        <f t="shared" si="40"/>
        <v>2</v>
      </c>
      <c r="S111" s="113">
        <f t="shared" si="41"/>
        <v>0</v>
      </c>
      <c r="T111" s="113">
        <f t="shared" si="42"/>
        <v>35</v>
      </c>
      <c r="U111" s="115">
        <v>78</v>
      </c>
    </row>
    <row r="112" spans="1:21" ht="24.95" customHeight="1">
      <c r="A112" s="207">
        <f t="shared" si="33"/>
        <v>79</v>
      </c>
      <c r="B112" s="111" t="str">
        <f t="shared" si="36"/>
        <v>Nexo Red de agua potable - Base y Sub-Base</v>
      </c>
      <c r="C112" s="205" t="str">
        <f t="shared" si="37"/>
        <v>m3</v>
      </c>
      <c r="D112" s="179"/>
      <c r="E112" s="179"/>
      <c r="F112" s="179"/>
      <c r="G112" s="179"/>
      <c r="H112" s="179">
        <v>318.75</v>
      </c>
      <c r="I112" s="261"/>
      <c r="J112" s="259"/>
      <c r="K112" s="180"/>
      <c r="L112" s="260" t="s">
        <v>1497</v>
      </c>
      <c r="M112" s="332" t="s">
        <v>6</v>
      </c>
      <c r="O112">
        <f t="shared" si="38"/>
        <v>81</v>
      </c>
      <c r="Q112" s="115" t="str">
        <f t="shared" si="39"/>
        <v>I</v>
      </c>
      <c r="R112" s="115">
        <f t="shared" si="40"/>
        <v>2</v>
      </c>
      <c r="S112" s="113">
        <f t="shared" si="41"/>
        <v>0</v>
      </c>
      <c r="T112" s="113">
        <f t="shared" si="42"/>
        <v>36</v>
      </c>
      <c r="U112" s="115">
        <v>79</v>
      </c>
    </row>
    <row r="113" spans="1:21" ht="24.95" customHeight="1">
      <c r="A113" s="207">
        <f t="shared" si="33"/>
        <v>80</v>
      </c>
      <c r="B113" s="111" t="str">
        <f t="shared" si="23"/>
        <v>Documentación final de obra (3% Monto Total de la Obra)</v>
      </c>
      <c r="C113" s="205" t="str">
        <f t="shared" si="24"/>
        <v>gl</v>
      </c>
      <c r="D113" s="179"/>
      <c r="E113" s="179"/>
      <c r="F113" s="179"/>
      <c r="G113" s="179"/>
      <c r="H113" s="179">
        <v>1</v>
      </c>
      <c r="I113" s="261"/>
      <c r="J113" s="259"/>
      <c r="L113" s="260" t="s">
        <v>1492</v>
      </c>
      <c r="M113" s="332" t="s">
        <v>5</v>
      </c>
      <c r="O113">
        <f t="shared" si="38"/>
        <v>82</v>
      </c>
      <c r="Q113" s="115" t="str">
        <f t="shared" si="39"/>
        <v>I</v>
      </c>
      <c r="R113" s="115">
        <f t="shared" si="40"/>
        <v>2</v>
      </c>
      <c r="S113" s="113">
        <f t="shared" si="41"/>
        <v>0</v>
      </c>
      <c r="T113" s="113">
        <f t="shared" si="42"/>
        <v>37</v>
      </c>
      <c r="U113" s="115">
        <v>80</v>
      </c>
    </row>
    <row r="114" spans="1:21" ht="24.95" customHeight="1">
      <c r="A114" s="207"/>
      <c r="B114" s="111"/>
      <c r="C114" s="205"/>
      <c r="D114" s="179"/>
      <c r="E114" s="179"/>
      <c r="F114" s="179"/>
      <c r="G114" s="179"/>
      <c r="H114" s="179"/>
      <c r="I114" s="261"/>
      <c r="J114" s="259"/>
      <c r="L114" s="260"/>
      <c r="M114" s="332"/>
      <c r="O114">
        <f t="shared" ref="O114" si="43">IF(B114=0,0,IF(C114=0,O113,O113+1))</f>
        <v>0</v>
      </c>
      <c r="Q114" s="115">
        <f t="shared" ref="Q114" si="44">IF(B114=0,0,IF(C114=0,"R","I"))</f>
        <v>0</v>
      </c>
      <c r="R114" s="115">
        <f>IF(B114=0,0,IF(B114="VIVIENDA","A",IF(B114="INFRAESTRUCTURA - URBANIZACIÓN - DOCUMENTACIÓN FINAL DE OBRA","B",IF(R113="A",1,IF(R113="B",R105+1,IF(C114=0,R113+1,R113))))))</f>
        <v>0</v>
      </c>
      <c r="S114" s="113">
        <f t="shared" ref="S114" si="45">IF(P114="S",IF(Q114="R",S113+1,0),IF(Q114="R",0,S113))</f>
        <v>0</v>
      </c>
      <c r="T114" s="113">
        <f t="shared" ref="T114" si="46">IF(Q114="I",IF(Q114="R",0,T113+1),0)</f>
        <v>0</v>
      </c>
      <c r="U114" s="115"/>
    </row>
    <row r="115" spans="1:21" ht="24.95" customHeight="1">
      <c r="A115" s="207"/>
      <c r="B115" s="111"/>
      <c r="C115" s="205"/>
      <c r="D115" s="179"/>
      <c r="E115" s="179"/>
      <c r="F115" s="179"/>
      <c r="G115" s="179"/>
      <c r="H115" s="179"/>
      <c r="I115" s="261"/>
      <c r="J115" s="259"/>
      <c r="L115" s="260"/>
      <c r="M115" s="578"/>
      <c r="Q115" s="115"/>
      <c r="R115" s="115"/>
      <c r="U115" s="115"/>
    </row>
    <row r="116" spans="1:21" ht="24.95" customHeight="1">
      <c r="A116" s="346">
        <f t="shared" ref="A116:A117" si="47">U116</f>
        <v>0</v>
      </c>
      <c r="B116" s="539">
        <f t="shared" ref="B116:B146" si="48">IFERROR(VLOOKUP(J116,Tabla_Items,2,FALSE),L116)</f>
        <v>0</v>
      </c>
      <c r="C116" s="205">
        <f t="shared" ref="C116:C117" si="49">IFERROR(VLOOKUP(J116,Tabla_Items,3,FALSE),M116)</f>
        <v>0</v>
      </c>
      <c r="D116" s="179"/>
      <c r="E116" s="179"/>
      <c r="F116" s="179"/>
      <c r="G116" s="179"/>
      <c r="H116" s="179"/>
      <c r="I116" s="261"/>
      <c r="J116" s="259"/>
      <c r="L116" s="260"/>
      <c r="M116" s="332"/>
      <c r="O116">
        <f t="shared" ref="O116" si="50">IF(B116=0,0,IF(C116=0,O115,O115+1))</f>
        <v>0</v>
      </c>
      <c r="Q116" s="115">
        <f t="shared" ref="Q116" si="51">IF(B116=0,0,IF(C116=0,"R","I"))</f>
        <v>0</v>
      </c>
      <c r="R116" s="115">
        <f t="shared" ref="R116" si="52">IF(B116=0,0,IF(B116="VIVIENDA","A",IF(B116="INFRAESTRUCTURA - URBANIZACIÓN - DOCUMENTACIÓN FINAL DE OBRA","B",IF(R115="A",1,IF(R115="B",R114+1,IF(C116=0,R115+1,R115))))))</f>
        <v>0</v>
      </c>
      <c r="S116" s="113">
        <f t="shared" ref="S116" si="53">IF(P116="S",IF(Q116="R",S115+1,0),IF(Q116="R",0,S115))</f>
        <v>0</v>
      </c>
      <c r="T116" s="113">
        <f t="shared" ref="T116" si="54">IF(Q116="I",IF(Q116="R",0,T115+1),0)</f>
        <v>0</v>
      </c>
      <c r="U116" s="115"/>
    </row>
    <row r="117" spans="1:21" ht="24.95" customHeight="1">
      <c r="A117" s="346">
        <f t="shared" si="47"/>
        <v>0</v>
      </c>
      <c r="B117" s="539">
        <f t="shared" si="48"/>
        <v>0</v>
      </c>
      <c r="C117" s="205">
        <f t="shared" si="49"/>
        <v>0</v>
      </c>
      <c r="D117" s="179"/>
      <c r="E117" s="179"/>
      <c r="F117" s="179"/>
      <c r="G117" s="179"/>
      <c r="H117" s="179"/>
      <c r="I117" s="261"/>
      <c r="J117" s="259"/>
      <c r="L117" s="260"/>
      <c r="M117" s="332"/>
      <c r="O117">
        <f t="shared" ref="O117" si="55">IF(B117=0,0,IF(C117=0,O116,O116+1))</f>
        <v>0</v>
      </c>
      <c r="Q117" s="115">
        <f t="shared" ref="Q117:Q149" si="56">IF(B117=0,0,IF(C117=0,"R","I"))</f>
        <v>0</v>
      </c>
      <c r="R117" s="115">
        <f>IF(B117=0,0,IF(B117="VIVIENDA","A",IF(B117="INFRAESTRUCTURA - URBANIZACIÓN - DOCUMENTACIÓN FINAL DE OBRA","B",IF(R116="A",1,IF(R116="B",R115+1,IF(C117=0,R116+1,R116))))))</f>
        <v>0</v>
      </c>
      <c r="S117" s="113">
        <f t="shared" ref="S117:S149" si="57">IF(P117="S",IF(Q117="R",S116+1,0),IF(Q117="R",0,S116))</f>
        <v>0</v>
      </c>
      <c r="T117" s="113">
        <f t="shared" ref="T117" si="58">IF(Q117="I",IF(Q117="R",0,T116+1),0)</f>
        <v>0</v>
      </c>
      <c r="U117" s="115"/>
    </row>
    <row r="118" spans="1:21" ht="24.95" customHeight="1">
      <c r="A118" s="207">
        <f t="shared" ref="A118:A146" si="59">U118</f>
        <v>0</v>
      </c>
      <c r="B118" s="111">
        <f t="shared" si="48"/>
        <v>0</v>
      </c>
      <c r="C118" s="205">
        <f t="shared" ref="C118:C146" si="60">IFERROR(VLOOKUP(J118,Tabla_Items,3,FALSE),M118)</f>
        <v>0</v>
      </c>
      <c r="D118" s="179"/>
      <c r="E118" s="179"/>
      <c r="F118" s="179"/>
      <c r="G118" s="179"/>
      <c r="H118" s="179"/>
      <c r="I118" s="261"/>
      <c r="J118" s="259"/>
      <c r="L118" s="448"/>
      <c r="M118" s="332"/>
      <c r="O118">
        <f t="shared" ref="O118:O149" si="61">IF(B118=0,0,IF(C118=0,O117,O117+1))</f>
        <v>0</v>
      </c>
      <c r="Q118" s="115">
        <f t="shared" si="56"/>
        <v>0</v>
      </c>
      <c r="R118" s="115">
        <f t="shared" ref="R118:R149" si="62">IF(B118=0,0,IF(B118="VIVIENDA","A",IF(B118="INFRAESTRUCTURA - URBANIZACIÓN - DOCUMENTACIÓN FINAL DE OBRA","B",IF(R117="A",1,IF(R117="B",R116+1,IF(C118=0,R117+1,R117))))))</f>
        <v>0</v>
      </c>
      <c r="S118" s="113">
        <f t="shared" si="57"/>
        <v>0</v>
      </c>
      <c r="T118" s="113">
        <f t="shared" ref="T118:T149" si="63">IF(Q118="I",IF(Q118="R",0,T117+1),0)</f>
        <v>0</v>
      </c>
      <c r="U118" s="115"/>
    </row>
    <row r="119" spans="1:21" ht="24.95" customHeight="1">
      <c r="A119" s="207">
        <f t="shared" si="59"/>
        <v>0</v>
      </c>
      <c r="B119" s="111">
        <f t="shared" si="48"/>
        <v>0</v>
      </c>
      <c r="C119" s="205">
        <f t="shared" si="60"/>
        <v>0</v>
      </c>
      <c r="D119" s="179"/>
      <c r="E119" s="179"/>
      <c r="F119" s="179"/>
      <c r="G119" s="179"/>
      <c r="H119" s="179"/>
      <c r="I119" s="261"/>
      <c r="J119" s="259"/>
      <c r="L119" s="260"/>
      <c r="M119" s="332"/>
      <c r="O119">
        <f t="shared" si="61"/>
        <v>0</v>
      </c>
      <c r="Q119" s="115">
        <f t="shared" si="56"/>
        <v>0</v>
      </c>
      <c r="R119" s="115">
        <f t="shared" si="62"/>
        <v>0</v>
      </c>
      <c r="S119" s="113">
        <f t="shared" si="57"/>
        <v>0</v>
      </c>
      <c r="T119" s="113">
        <f t="shared" si="63"/>
        <v>0</v>
      </c>
      <c r="U119" s="115"/>
    </row>
    <row r="120" spans="1:21" ht="24.95" customHeight="1">
      <c r="A120" s="207">
        <f t="shared" si="59"/>
        <v>0</v>
      </c>
      <c r="B120" s="111">
        <f t="shared" si="48"/>
        <v>0</v>
      </c>
      <c r="C120" s="205">
        <f t="shared" si="60"/>
        <v>0</v>
      </c>
      <c r="D120" s="179"/>
      <c r="E120" s="179"/>
      <c r="F120" s="179"/>
      <c r="G120" s="179"/>
      <c r="H120" s="179"/>
      <c r="I120" s="261"/>
      <c r="J120" s="259"/>
      <c r="L120" s="260"/>
      <c r="M120" s="332"/>
      <c r="O120">
        <f t="shared" si="61"/>
        <v>0</v>
      </c>
      <c r="Q120" s="115">
        <f t="shared" si="56"/>
        <v>0</v>
      </c>
      <c r="R120" s="115">
        <f t="shared" si="62"/>
        <v>0</v>
      </c>
      <c r="S120" s="113">
        <f t="shared" si="57"/>
        <v>0</v>
      </c>
      <c r="T120" s="113">
        <f t="shared" si="63"/>
        <v>0</v>
      </c>
      <c r="U120" s="115"/>
    </row>
    <row r="121" spans="1:21" ht="24.95" customHeight="1">
      <c r="A121" s="207">
        <f t="shared" si="59"/>
        <v>0</v>
      </c>
      <c r="B121" s="111">
        <f t="shared" si="48"/>
        <v>0</v>
      </c>
      <c r="C121" s="205">
        <f t="shared" si="60"/>
        <v>0</v>
      </c>
      <c r="D121" s="179"/>
      <c r="E121" s="179"/>
      <c r="F121" s="179"/>
      <c r="G121" s="179"/>
      <c r="H121" s="179"/>
      <c r="I121" s="261"/>
      <c r="J121" s="259"/>
      <c r="L121" s="260"/>
      <c r="M121" s="332"/>
      <c r="O121">
        <f t="shared" si="61"/>
        <v>0</v>
      </c>
      <c r="Q121" s="115">
        <f t="shared" si="56"/>
        <v>0</v>
      </c>
      <c r="R121" s="115">
        <f t="shared" si="62"/>
        <v>0</v>
      </c>
      <c r="S121" s="113">
        <f t="shared" si="57"/>
        <v>0</v>
      </c>
      <c r="T121" s="113">
        <f t="shared" si="63"/>
        <v>0</v>
      </c>
      <c r="U121" s="115"/>
    </row>
    <row r="122" spans="1:21" ht="24.95" customHeight="1">
      <c r="A122" s="207">
        <f t="shared" si="59"/>
        <v>0</v>
      </c>
      <c r="B122" s="111">
        <f t="shared" si="48"/>
        <v>0</v>
      </c>
      <c r="C122" s="205">
        <f t="shared" si="60"/>
        <v>0</v>
      </c>
      <c r="D122" s="179"/>
      <c r="E122" s="179"/>
      <c r="F122" s="179"/>
      <c r="G122" s="179"/>
      <c r="H122" s="179"/>
      <c r="I122" s="261"/>
      <c r="J122" s="259"/>
      <c r="L122" s="260"/>
      <c r="M122" s="332"/>
      <c r="O122">
        <f t="shared" si="61"/>
        <v>0</v>
      </c>
      <c r="Q122" s="115">
        <f t="shared" si="56"/>
        <v>0</v>
      </c>
      <c r="R122" s="115">
        <f t="shared" si="62"/>
        <v>0</v>
      </c>
      <c r="S122" s="113">
        <f t="shared" si="57"/>
        <v>0</v>
      </c>
      <c r="T122" s="113">
        <f t="shared" si="63"/>
        <v>0</v>
      </c>
      <c r="U122" s="115"/>
    </row>
    <row r="123" spans="1:21" ht="24.95" customHeight="1">
      <c r="A123" s="346">
        <f t="shared" si="59"/>
        <v>0</v>
      </c>
      <c r="B123" s="111">
        <f t="shared" si="48"/>
        <v>0</v>
      </c>
      <c r="C123" s="205">
        <f t="shared" si="60"/>
        <v>0</v>
      </c>
      <c r="D123" s="179"/>
      <c r="E123" s="179"/>
      <c r="F123" s="179"/>
      <c r="G123" s="179"/>
      <c r="H123" s="179"/>
      <c r="I123" s="261"/>
      <c r="J123" s="259"/>
      <c r="L123" s="260"/>
      <c r="M123" s="332"/>
      <c r="O123">
        <f t="shared" si="61"/>
        <v>0</v>
      </c>
      <c r="Q123" s="115">
        <f t="shared" si="56"/>
        <v>0</v>
      </c>
      <c r="R123" s="115">
        <f t="shared" si="62"/>
        <v>0</v>
      </c>
      <c r="S123" s="113">
        <f t="shared" si="57"/>
        <v>0</v>
      </c>
      <c r="T123" s="113">
        <f t="shared" si="63"/>
        <v>0</v>
      </c>
      <c r="U123" s="115"/>
    </row>
    <row r="124" spans="1:21" ht="24.95" customHeight="1">
      <c r="A124" s="207">
        <f t="shared" si="59"/>
        <v>0</v>
      </c>
      <c r="B124" s="111">
        <f t="shared" si="48"/>
        <v>0</v>
      </c>
      <c r="C124" s="205">
        <f t="shared" si="60"/>
        <v>0</v>
      </c>
      <c r="D124" s="179"/>
      <c r="E124" s="179"/>
      <c r="F124" s="179"/>
      <c r="G124" s="179"/>
      <c r="H124" s="179"/>
      <c r="I124" s="261"/>
      <c r="J124" s="259"/>
      <c r="L124" s="260"/>
      <c r="M124" s="332"/>
      <c r="O124">
        <f t="shared" si="61"/>
        <v>0</v>
      </c>
      <c r="Q124" s="115">
        <f t="shared" si="56"/>
        <v>0</v>
      </c>
      <c r="R124" s="115">
        <f t="shared" si="62"/>
        <v>0</v>
      </c>
      <c r="S124" s="113">
        <f t="shared" si="57"/>
        <v>0</v>
      </c>
      <c r="T124" s="113">
        <f t="shared" si="63"/>
        <v>0</v>
      </c>
      <c r="U124" s="115"/>
    </row>
    <row r="125" spans="1:21" ht="24.95" customHeight="1">
      <c r="A125" s="207">
        <f t="shared" si="59"/>
        <v>0</v>
      </c>
      <c r="B125" s="111">
        <f t="shared" si="48"/>
        <v>0</v>
      </c>
      <c r="C125" s="205">
        <f t="shared" si="60"/>
        <v>0</v>
      </c>
      <c r="D125" s="179"/>
      <c r="E125" s="179"/>
      <c r="F125" s="179"/>
      <c r="G125" s="179"/>
      <c r="H125" s="179"/>
      <c r="I125" s="261"/>
      <c r="J125" s="259"/>
      <c r="L125" s="260"/>
      <c r="M125" s="332"/>
      <c r="O125">
        <f t="shared" si="61"/>
        <v>0</v>
      </c>
      <c r="Q125" s="115">
        <f t="shared" si="56"/>
        <v>0</v>
      </c>
      <c r="R125" s="115">
        <f t="shared" si="62"/>
        <v>0</v>
      </c>
      <c r="S125" s="113">
        <f t="shared" si="57"/>
        <v>0</v>
      </c>
      <c r="T125" s="113">
        <f t="shared" si="63"/>
        <v>0</v>
      </c>
      <c r="U125" s="115"/>
    </row>
    <row r="126" spans="1:21" ht="24.95" customHeight="1">
      <c r="A126" s="207">
        <f t="shared" si="59"/>
        <v>0</v>
      </c>
      <c r="B126" s="111">
        <f t="shared" si="48"/>
        <v>0</v>
      </c>
      <c r="C126" s="205">
        <f t="shared" si="60"/>
        <v>0</v>
      </c>
      <c r="D126" s="179"/>
      <c r="E126" s="179"/>
      <c r="F126" s="179"/>
      <c r="G126" s="179"/>
      <c r="H126" s="179"/>
      <c r="I126" s="261"/>
      <c r="J126" s="259"/>
      <c r="L126" s="260"/>
      <c r="M126" s="332"/>
      <c r="O126">
        <f t="shared" si="61"/>
        <v>0</v>
      </c>
      <c r="Q126" s="115">
        <f t="shared" si="56"/>
        <v>0</v>
      </c>
      <c r="R126" s="115">
        <f t="shared" si="62"/>
        <v>0</v>
      </c>
      <c r="S126" s="113">
        <f t="shared" si="57"/>
        <v>0</v>
      </c>
      <c r="T126" s="113">
        <f t="shared" si="63"/>
        <v>0</v>
      </c>
      <c r="U126" s="115"/>
    </row>
    <row r="127" spans="1:21" ht="24.95" customHeight="1">
      <c r="A127" s="207">
        <f t="shared" si="59"/>
        <v>0</v>
      </c>
      <c r="B127" s="111">
        <f t="shared" si="48"/>
        <v>0</v>
      </c>
      <c r="C127" s="205">
        <f t="shared" si="60"/>
        <v>0</v>
      </c>
      <c r="D127" s="179"/>
      <c r="E127" s="179"/>
      <c r="F127" s="179"/>
      <c r="G127" s="179"/>
      <c r="H127" s="179"/>
      <c r="I127" s="261"/>
      <c r="J127" s="259"/>
      <c r="L127" s="260"/>
      <c r="M127" s="332"/>
      <c r="O127">
        <f t="shared" si="61"/>
        <v>0</v>
      </c>
      <c r="Q127" s="115">
        <f t="shared" si="56"/>
        <v>0</v>
      </c>
      <c r="R127" s="115">
        <f t="shared" si="62"/>
        <v>0</v>
      </c>
      <c r="S127" s="113">
        <f t="shared" si="57"/>
        <v>0</v>
      </c>
      <c r="T127" s="113">
        <f t="shared" si="63"/>
        <v>0</v>
      </c>
      <c r="U127" s="115"/>
    </row>
    <row r="128" spans="1:21" ht="24.95" customHeight="1">
      <c r="A128" s="207">
        <f t="shared" si="59"/>
        <v>0</v>
      </c>
      <c r="B128" s="111">
        <f t="shared" si="48"/>
        <v>0</v>
      </c>
      <c r="C128" s="205">
        <f t="shared" si="60"/>
        <v>0</v>
      </c>
      <c r="D128" s="179"/>
      <c r="E128" s="179"/>
      <c r="F128" s="179"/>
      <c r="G128" s="179"/>
      <c r="H128" s="179"/>
      <c r="I128" s="261"/>
      <c r="J128" s="259"/>
      <c r="L128" s="448"/>
      <c r="M128" s="332"/>
      <c r="Q128" s="115"/>
      <c r="R128" s="115"/>
      <c r="S128" s="113">
        <f t="shared" si="57"/>
        <v>0</v>
      </c>
      <c r="T128" s="113">
        <f t="shared" si="63"/>
        <v>0</v>
      </c>
      <c r="U128" s="115"/>
    </row>
    <row r="129" spans="1:21" ht="24.95" customHeight="1">
      <c r="A129" s="207">
        <f t="shared" si="59"/>
        <v>0</v>
      </c>
      <c r="B129" s="111">
        <f t="shared" si="48"/>
        <v>0</v>
      </c>
      <c r="C129" s="205">
        <f t="shared" si="60"/>
        <v>0</v>
      </c>
      <c r="D129" s="179"/>
      <c r="E129" s="179"/>
      <c r="F129" s="179"/>
      <c r="G129" s="179"/>
      <c r="H129" s="179"/>
      <c r="I129" s="261"/>
      <c r="J129" s="259"/>
      <c r="L129" s="260"/>
      <c r="M129" s="260"/>
      <c r="Q129" s="115"/>
      <c r="R129" s="115"/>
      <c r="S129" s="113">
        <f t="shared" si="57"/>
        <v>0</v>
      </c>
      <c r="T129" s="113">
        <f t="shared" si="63"/>
        <v>0</v>
      </c>
      <c r="U129" s="115"/>
    </row>
    <row r="130" spans="1:21" ht="24.95" customHeight="1">
      <c r="A130" s="207">
        <f t="shared" si="59"/>
        <v>0</v>
      </c>
      <c r="B130" s="111">
        <f t="shared" si="48"/>
        <v>0</v>
      </c>
      <c r="C130" s="205">
        <f t="shared" si="60"/>
        <v>0</v>
      </c>
      <c r="D130" s="179"/>
      <c r="E130" s="179"/>
      <c r="F130" s="179"/>
      <c r="G130" s="179"/>
      <c r="H130" s="179"/>
      <c r="I130" s="261"/>
      <c r="J130" s="259"/>
      <c r="L130" s="260"/>
      <c r="M130" s="260"/>
      <c r="Q130" s="115"/>
      <c r="R130" s="115"/>
      <c r="S130" s="113">
        <f t="shared" si="57"/>
        <v>0</v>
      </c>
      <c r="T130" s="113">
        <f t="shared" si="63"/>
        <v>0</v>
      </c>
      <c r="U130" s="115"/>
    </row>
    <row r="131" spans="1:21" ht="24.95" customHeight="1">
      <c r="A131" s="207">
        <f t="shared" si="59"/>
        <v>0</v>
      </c>
      <c r="B131" s="111">
        <f t="shared" si="48"/>
        <v>0</v>
      </c>
      <c r="C131" s="205">
        <f t="shared" si="60"/>
        <v>0</v>
      </c>
      <c r="D131" s="179"/>
      <c r="E131" s="179"/>
      <c r="F131" s="179"/>
      <c r="G131" s="179"/>
      <c r="H131" s="179"/>
      <c r="I131" s="261"/>
      <c r="J131" s="259"/>
      <c r="L131" s="260"/>
      <c r="M131" s="260"/>
      <c r="Q131" s="115"/>
      <c r="R131" s="115"/>
      <c r="S131" s="113">
        <f t="shared" si="57"/>
        <v>0</v>
      </c>
      <c r="T131" s="113">
        <f t="shared" si="63"/>
        <v>0</v>
      </c>
      <c r="U131" s="115"/>
    </row>
    <row r="132" spans="1:21" ht="24.95" customHeight="1">
      <c r="A132" s="207">
        <f t="shared" si="59"/>
        <v>0</v>
      </c>
      <c r="B132" s="111">
        <f t="shared" si="48"/>
        <v>0</v>
      </c>
      <c r="C132" s="205">
        <f t="shared" si="60"/>
        <v>0</v>
      </c>
      <c r="D132" s="179"/>
      <c r="E132" s="179"/>
      <c r="F132" s="179"/>
      <c r="G132" s="179"/>
      <c r="H132" s="179"/>
      <c r="I132" s="261"/>
      <c r="J132" s="259"/>
      <c r="L132" s="448"/>
      <c r="M132" s="260"/>
      <c r="Q132" s="115"/>
      <c r="R132" s="115"/>
      <c r="S132" s="113">
        <f t="shared" si="57"/>
        <v>0</v>
      </c>
      <c r="T132" s="113">
        <f t="shared" si="63"/>
        <v>0</v>
      </c>
      <c r="U132" s="115"/>
    </row>
    <row r="133" spans="1:21" ht="24.95" customHeight="1">
      <c r="A133" s="207">
        <f t="shared" si="59"/>
        <v>0</v>
      </c>
      <c r="B133" s="111">
        <f t="shared" si="48"/>
        <v>0</v>
      </c>
      <c r="C133" s="205">
        <f t="shared" si="60"/>
        <v>0</v>
      </c>
      <c r="D133" s="179"/>
      <c r="E133" s="179"/>
      <c r="F133" s="179"/>
      <c r="G133" s="179"/>
      <c r="H133" s="179"/>
      <c r="I133" s="261"/>
      <c r="J133" s="259"/>
      <c r="L133" s="260"/>
      <c r="M133" s="332"/>
      <c r="Q133" s="115"/>
      <c r="R133" s="115"/>
      <c r="S133" s="113">
        <f t="shared" si="57"/>
        <v>0</v>
      </c>
      <c r="T133" s="113">
        <f t="shared" si="63"/>
        <v>0</v>
      </c>
      <c r="U133" s="115"/>
    </row>
    <row r="134" spans="1:21" ht="24.95" customHeight="1">
      <c r="A134" s="207">
        <f t="shared" si="59"/>
        <v>0</v>
      </c>
      <c r="B134" s="111">
        <f t="shared" si="48"/>
        <v>0</v>
      </c>
      <c r="C134" s="205">
        <f t="shared" si="60"/>
        <v>0</v>
      </c>
      <c r="D134" s="179"/>
      <c r="E134" s="179"/>
      <c r="F134" s="179"/>
      <c r="G134" s="179"/>
      <c r="H134" s="179"/>
      <c r="I134" s="261"/>
      <c r="J134" s="259"/>
      <c r="L134" s="260"/>
      <c r="M134" s="332"/>
      <c r="Q134" s="115"/>
      <c r="R134" s="115"/>
      <c r="S134" s="113">
        <f t="shared" si="57"/>
        <v>0</v>
      </c>
      <c r="T134" s="113">
        <f t="shared" si="63"/>
        <v>0</v>
      </c>
      <c r="U134" s="115"/>
    </row>
    <row r="135" spans="1:21" ht="24.95" customHeight="1">
      <c r="A135" s="346">
        <f t="shared" si="59"/>
        <v>0</v>
      </c>
      <c r="B135" s="111">
        <f t="shared" si="48"/>
        <v>0</v>
      </c>
      <c r="C135" s="205">
        <f t="shared" si="60"/>
        <v>0</v>
      </c>
      <c r="D135" s="179"/>
      <c r="E135" s="179"/>
      <c r="F135" s="179"/>
      <c r="G135" s="179"/>
      <c r="H135" s="179"/>
      <c r="I135" s="261"/>
      <c r="J135" s="259"/>
      <c r="L135" s="260"/>
      <c r="M135" s="332"/>
      <c r="O135">
        <f t="shared" si="61"/>
        <v>0</v>
      </c>
      <c r="Q135" s="115">
        <f t="shared" si="56"/>
        <v>0</v>
      </c>
      <c r="R135" s="115">
        <f t="shared" si="62"/>
        <v>0</v>
      </c>
      <c r="S135" s="113">
        <f t="shared" si="57"/>
        <v>0</v>
      </c>
      <c r="T135" s="113">
        <f t="shared" si="63"/>
        <v>0</v>
      </c>
      <c r="U135" s="115"/>
    </row>
    <row r="136" spans="1:21" ht="24.95" customHeight="1">
      <c r="A136" s="207">
        <f t="shared" si="59"/>
        <v>0</v>
      </c>
      <c r="B136" s="111">
        <f t="shared" si="48"/>
        <v>0</v>
      </c>
      <c r="C136" s="205">
        <f t="shared" si="60"/>
        <v>0</v>
      </c>
      <c r="D136" s="179"/>
      <c r="E136" s="179"/>
      <c r="F136" s="179"/>
      <c r="G136" s="179"/>
      <c r="H136" s="179"/>
      <c r="I136" s="261"/>
      <c r="J136" s="259"/>
      <c r="L136" s="448"/>
      <c r="M136" s="332"/>
      <c r="O136">
        <f t="shared" si="61"/>
        <v>0</v>
      </c>
      <c r="Q136" s="115">
        <f t="shared" si="56"/>
        <v>0</v>
      </c>
      <c r="R136" s="115">
        <f t="shared" si="62"/>
        <v>0</v>
      </c>
      <c r="S136" s="113">
        <f t="shared" si="57"/>
        <v>0</v>
      </c>
      <c r="T136" s="113">
        <f t="shared" si="63"/>
        <v>0</v>
      </c>
      <c r="U136" s="115"/>
    </row>
    <row r="137" spans="1:21" ht="24.95" customHeight="1">
      <c r="A137" s="207">
        <f t="shared" si="59"/>
        <v>0</v>
      </c>
      <c r="B137" s="111">
        <f t="shared" si="48"/>
        <v>0</v>
      </c>
      <c r="C137" s="205">
        <f t="shared" si="60"/>
        <v>0</v>
      </c>
      <c r="D137" s="179"/>
      <c r="E137" s="179"/>
      <c r="F137" s="179"/>
      <c r="G137" s="179"/>
      <c r="H137" s="179"/>
      <c r="I137" s="261"/>
      <c r="J137" s="259"/>
      <c r="L137" s="260"/>
      <c r="M137" s="332"/>
      <c r="O137">
        <f t="shared" si="61"/>
        <v>0</v>
      </c>
      <c r="Q137" s="115">
        <f t="shared" si="56"/>
        <v>0</v>
      </c>
      <c r="R137" s="115">
        <f t="shared" si="62"/>
        <v>0</v>
      </c>
      <c r="S137" s="113">
        <f t="shared" si="57"/>
        <v>0</v>
      </c>
      <c r="T137" s="113">
        <f t="shared" si="63"/>
        <v>0</v>
      </c>
      <c r="U137" s="115"/>
    </row>
    <row r="138" spans="1:21" ht="24.95" customHeight="1">
      <c r="A138" s="346">
        <f t="shared" si="59"/>
        <v>0</v>
      </c>
      <c r="B138" s="111">
        <f t="shared" si="48"/>
        <v>0</v>
      </c>
      <c r="C138" s="205">
        <f t="shared" si="60"/>
        <v>0</v>
      </c>
      <c r="D138" s="179"/>
      <c r="E138" s="179"/>
      <c r="F138" s="179"/>
      <c r="G138" s="179"/>
      <c r="H138" s="179"/>
      <c r="I138" s="261"/>
      <c r="J138" s="259"/>
      <c r="L138" s="260"/>
      <c r="M138" s="332"/>
      <c r="O138">
        <f t="shared" si="61"/>
        <v>0</v>
      </c>
      <c r="Q138" s="115">
        <f t="shared" si="56"/>
        <v>0</v>
      </c>
      <c r="R138" s="115">
        <f t="shared" si="62"/>
        <v>0</v>
      </c>
      <c r="S138" s="113">
        <f t="shared" si="57"/>
        <v>0</v>
      </c>
      <c r="T138" s="113">
        <f t="shared" si="63"/>
        <v>0</v>
      </c>
      <c r="U138" s="115"/>
    </row>
    <row r="139" spans="1:21" ht="24.95" customHeight="1">
      <c r="A139" s="207">
        <f t="shared" si="59"/>
        <v>0</v>
      </c>
      <c r="B139" s="111">
        <f t="shared" si="48"/>
        <v>0</v>
      </c>
      <c r="C139" s="205"/>
      <c r="D139" s="179"/>
      <c r="E139" s="179"/>
      <c r="F139" s="179"/>
      <c r="G139" s="179"/>
      <c r="H139" s="179"/>
      <c r="I139" s="261"/>
      <c r="J139" s="259"/>
      <c r="L139" s="260"/>
      <c r="M139" s="332"/>
      <c r="O139">
        <f t="shared" si="61"/>
        <v>0</v>
      </c>
      <c r="Q139" s="115">
        <f t="shared" si="56"/>
        <v>0</v>
      </c>
      <c r="R139" s="115">
        <f t="shared" si="62"/>
        <v>0</v>
      </c>
      <c r="S139" s="113">
        <f t="shared" si="57"/>
        <v>0</v>
      </c>
      <c r="T139" s="113">
        <f t="shared" si="63"/>
        <v>0</v>
      </c>
      <c r="U139" s="115"/>
    </row>
    <row r="140" spans="1:21" ht="24.95" customHeight="1">
      <c r="A140" s="207">
        <f t="shared" si="59"/>
        <v>0</v>
      </c>
      <c r="B140" s="111">
        <f t="shared" si="48"/>
        <v>0</v>
      </c>
      <c r="C140" s="205">
        <f t="shared" si="60"/>
        <v>0</v>
      </c>
      <c r="D140" s="179"/>
      <c r="E140" s="179"/>
      <c r="F140" s="179"/>
      <c r="G140" s="179"/>
      <c r="H140" s="179"/>
      <c r="I140" s="261"/>
      <c r="J140" s="259"/>
      <c r="L140" s="260"/>
      <c r="M140" s="332"/>
      <c r="O140">
        <f t="shared" si="61"/>
        <v>0</v>
      </c>
      <c r="Q140" s="115">
        <f t="shared" si="56"/>
        <v>0</v>
      </c>
      <c r="R140" s="115">
        <f t="shared" si="62"/>
        <v>0</v>
      </c>
      <c r="S140" s="113">
        <f t="shared" si="57"/>
        <v>0</v>
      </c>
      <c r="T140" s="113">
        <f t="shared" si="63"/>
        <v>0</v>
      </c>
      <c r="U140" s="115"/>
    </row>
    <row r="141" spans="1:21" ht="24.95" customHeight="1">
      <c r="A141" s="207">
        <f t="shared" si="59"/>
        <v>0</v>
      </c>
      <c r="B141" s="111">
        <f t="shared" si="48"/>
        <v>0</v>
      </c>
      <c r="C141" s="205">
        <f t="shared" si="60"/>
        <v>0</v>
      </c>
      <c r="D141" s="179"/>
      <c r="E141" s="179"/>
      <c r="F141" s="179"/>
      <c r="G141" s="179"/>
      <c r="H141" s="179"/>
      <c r="I141" s="261"/>
      <c r="J141" s="259"/>
      <c r="L141" s="260"/>
      <c r="M141" s="332"/>
      <c r="O141">
        <f t="shared" si="61"/>
        <v>0</v>
      </c>
      <c r="Q141" s="115">
        <f t="shared" si="56"/>
        <v>0</v>
      </c>
      <c r="R141" s="115">
        <f t="shared" si="62"/>
        <v>0</v>
      </c>
      <c r="S141" s="113">
        <f t="shared" si="57"/>
        <v>0</v>
      </c>
      <c r="T141" s="113">
        <f t="shared" si="63"/>
        <v>0</v>
      </c>
      <c r="U141" s="115"/>
    </row>
    <row r="142" spans="1:21" ht="24.95" customHeight="1">
      <c r="A142" s="207">
        <f t="shared" si="59"/>
        <v>0</v>
      </c>
      <c r="B142" s="111">
        <f t="shared" si="48"/>
        <v>0</v>
      </c>
      <c r="C142" s="205">
        <f t="shared" si="60"/>
        <v>0</v>
      </c>
      <c r="D142" s="179"/>
      <c r="E142" s="179"/>
      <c r="F142" s="179"/>
      <c r="G142" s="179"/>
      <c r="H142" s="179"/>
      <c r="I142" s="261"/>
      <c r="J142" s="259"/>
      <c r="L142" s="260"/>
      <c r="M142" s="332"/>
      <c r="O142">
        <f t="shared" si="61"/>
        <v>0</v>
      </c>
      <c r="Q142" s="115">
        <f t="shared" si="56"/>
        <v>0</v>
      </c>
      <c r="R142" s="115">
        <f t="shared" si="62"/>
        <v>0</v>
      </c>
      <c r="S142" s="113">
        <f t="shared" si="57"/>
        <v>0</v>
      </c>
      <c r="T142" s="113">
        <f t="shared" si="63"/>
        <v>0</v>
      </c>
      <c r="U142" s="115"/>
    </row>
    <row r="143" spans="1:21" ht="24.95" customHeight="1">
      <c r="A143" s="207">
        <f t="shared" si="59"/>
        <v>0</v>
      </c>
      <c r="B143" s="111">
        <f t="shared" si="48"/>
        <v>0</v>
      </c>
      <c r="C143" s="205">
        <f t="shared" si="60"/>
        <v>0</v>
      </c>
      <c r="D143" s="179"/>
      <c r="E143" s="179"/>
      <c r="F143" s="179"/>
      <c r="G143" s="179"/>
      <c r="H143" s="179"/>
      <c r="I143" s="261"/>
      <c r="J143" s="259"/>
      <c r="L143" s="260"/>
      <c r="M143" s="332"/>
      <c r="O143">
        <f t="shared" si="61"/>
        <v>0</v>
      </c>
      <c r="Q143" s="115">
        <f t="shared" si="56"/>
        <v>0</v>
      </c>
      <c r="R143" s="115">
        <f t="shared" si="62"/>
        <v>0</v>
      </c>
      <c r="S143" s="113">
        <f t="shared" si="57"/>
        <v>0</v>
      </c>
      <c r="T143" s="113">
        <f t="shared" si="63"/>
        <v>0</v>
      </c>
      <c r="U143" s="115"/>
    </row>
    <row r="144" spans="1:21" ht="24.95" customHeight="1">
      <c r="A144" s="207">
        <f t="shared" si="59"/>
        <v>0</v>
      </c>
      <c r="B144" s="111">
        <f t="shared" si="48"/>
        <v>0</v>
      </c>
      <c r="C144" s="205">
        <f t="shared" si="60"/>
        <v>0</v>
      </c>
      <c r="D144" s="179"/>
      <c r="E144" s="179"/>
      <c r="F144" s="179"/>
      <c r="G144" s="179"/>
      <c r="H144" s="179"/>
      <c r="I144" s="261"/>
      <c r="J144" s="259"/>
      <c r="L144" s="260"/>
      <c r="M144" s="332"/>
      <c r="O144">
        <f t="shared" si="61"/>
        <v>0</v>
      </c>
      <c r="Q144" s="115">
        <f t="shared" si="56"/>
        <v>0</v>
      </c>
      <c r="R144" s="115">
        <f t="shared" si="62"/>
        <v>0</v>
      </c>
      <c r="S144" s="113">
        <f t="shared" si="57"/>
        <v>0</v>
      </c>
      <c r="T144" s="113">
        <f t="shared" si="63"/>
        <v>0</v>
      </c>
      <c r="U144" s="115"/>
    </row>
    <row r="145" spans="1:21" ht="24.95" customHeight="1">
      <c r="A145" s="207">
        <f t="shared" si="59"/>
        <v>0</v>
      </c>
      <c r="B145" s="111">
        <f>IFERROR(VLOOKUP(J145,Tabla_Items,2,FALSE),L145)</f>
        <v>0</v>
      </c>
      <c r="C145" s="205">
        <f t="shared" si="60"/>
        <v>0</v>
      </c>
      <c r="D145" s="179"/>
      <c r="E145" s="179"/>
      <c r="F145" s="179"/>
      <c r="G145" s="179"/>
      <c r="H145" s="179"/>
      <c r="I145" s="261"/>
      <c r="J145" s="259"/>
      <c r="L145" s="260"/>
      <c r="M145" s="332"/>
      <c r="O145">
        <f t="shared" si="61"/>
        <v>0</v>
      </c>
      <c r="Q145" s="115">
        <f t="shared" si="56"/>
        <v>0</v>
      </c>
      <c r="R145" s="115">
        <f t="shared" si="62"/>
        <v>0</v>
      </c>
      <c r="S145" s="113">
        <f t="shared" si="57"/>
        <v>0</v>
      </c>
      <c r="T145" s="113">
        <f t="shared" si="63"/>
        <v>0</v>
      </c>
      <c r="U145" s="115"/>
    </row>
    <row r="146" spans="1:21" ht="24.95" customHeight="1">
      <c r="A146" s="207">
        <f t="shared" si="59"/>
        <v>0</v>
      </c>
      <c r="B146" s="111">
        <f t="shared" si="48"/>
        <v>0</v>
      </c>
      <c r="C146" s="205">
        <f t="shared" si="60"/>
        <v>0</v>
      </c>
      <c r="D146" s="179"/>
      <c r="E146" s="179"/>
      <c r="F146" s="179"/>
      <c r="G146" s="179"/>
      <c r="H146" s="179"/>
      <c r="I146" s="261"/>
      <c r="J146" s="259"/>
      <c r="L146" s="448"/>
      <c r="M146" s="260"/>
      <c r="O146">
        <f t="shared" si="61"/>
        <v>0</v>
      </c>
      <c r="Q146" s="115">
        <f t="shared" si="56"/>
        <v>0</v>
      </c>
      <c r="R146" s="115">
        <f t="shared" si="62"/>
        <v>0</v>
      </c>
      <c r="S146" s="113">
        <f t="shared" si="57"/>
        <v>0</v>
      </c>
      <c r="T146" s="113">
        <f t="shared" si="63"/>
        <v>0</v>
      </c>
      <c r="U146" s="115"/>
    </row>
    <row r="147" spans="1:21" ht="24.95" customHeight="1">
      <c r="A147" s="207">
        <f>U147</f>
        <v>0</v>
      </c>
      <c r="B147" s="111">
        <f>IFERROR(VLOOKUP(J147,Tabla_Items,2,FALSE),L147)</f>
        <v>0</v>
      </c>
      <c r="C147" s="205">
        <f>IFERROR(VLOOKUP(J147,Tabla_Items,3,FALSE),M147)</f>
        <v>0</v>
      </c>
      <c r="D147" s="179"/>
      <c r="E147" s="179"/>
      <c r="F147" s="179"/>
      <c r="G147" s="179"/>
      <c r="H147" s="179"/>
      <c r="J147" s="259"/>
      <c r="L147" s="260"/>
      <c r="M147" s="260"/>
      <c r="O147">
        <f t="shared" si="61"/>
        <v>0</v>
      </c>
      <c r="Q147" s="115">
        <f t="shared" si="56"/>
        <v>0</v>
      </c>
      <c r="R147" s="115">
        <f t="shared" si="62"/>
        <v>0</v>
      </c>
      <c r="S147" s="113">
        <f t="shared" si="57"/>
        <v>0</v>
      </c>
      <c r="T147" s="113">
        <f t="shared" si="63"/>
        <v>0</v>
      </c>
      <c r="U147" s="115"/>
    </row>
    <row r="148" spans="1:21" ht="24.95" customHeight="1">
      <c r="A148" s="207">
        <f>U148</f>
        <v>0</v>
      </c>
      <c r="B148" s="111">
        <f>IFERROR(VLOOKUP(J148,Tabla_Items,2,FALSE),L148)</f>
        <v>0</v>
      </c>
      <c r="C148" s="205">
        <f>IFERROR(VLOOKUP(J148,Tabla_Items,3,FALSE),M148)</f>
        <v>0</v>
      </c>
      <c r="D148" s="179"/>
      <c r="E148" s="179"/>
      <c r="F148" s="179"/>
      <c r="G148" s="179"/>
      <c r="H148" s="179"/>
      <c r="J148" s="259"/>
      <c r="L148" s="260"/>
      <c r="M148" s="260"/>
      <c r="O148">
        <f t="shared" si="61"/>
        <v>0</v>
      </c>
      <c r="Q148" s="115">
        <f t="shared" si="56"/>
        <v>0</v>
      </c>
      <c r="R148" s="115">
        <f t="shared" si="62"/>
        <v>0</v>
      </c>
      <c r="S148" s="113">
        <f t="shared" si="57"/>
        <v>0</v>
      </c>
      <c r="T148" s="113">
        <f t="shared" si="63"/>
        <v>0</v>
      </c>
      <c r="U148" s="115"/>
    </row>
    <row r="149" spans="1:21" ht="24.95" customHeight="1">
      <c r="A149" s="207">
        <f>U149</f>
        <v>0</v>
      </c>
      <c r="B149" s="111">
        <f>IFERROR(VLOOKUP(J149,Tabla_Items,2,FALSE),L149)</f>
        <v>0</v>
      </c>
      <c r="C149" s="205">
        <f>IFERROR(VLOOKUP(J149,Tabla_Items,3,FALSE),M149)</f>
        <v>0</v>
      </c>
      <c r="D149" s="179"/>
      <c r="E149" s="179"/>
      <c r="F149" s="179"/>
      <c r="G149" s="179"/>
      <c r="H149" s="179"/>
      <c r="J149" s="259"/>
      <c r="L149" s="260"/>
      <c r="M149" s="260"/>
      <c r="O149">
        <f t="shared" si="61"/>
        <v>0</v>
      </c>
      <c r="Q149" s="115">
        <f t="shared" si="56"/>
        <v>0</v>
      </c>
      <c r="R149" s="115">
        <f t="shared" si="62"/>
        <v>0</v>
      </c>
      <c r="S149" s="113">
        <f t="shared" si="57"/>
        <v>0</v>
      </c>
      <c r="T149" s="113">
        <f t="shared" si="63"/>
        <v>0</v>
      </c>
      <c r="U149" s="115"/>
    </row>
    <row r="152" spans="1:21" ht="24.95" customHeight="1">
      <c r="M152" s="199"/>
    </row>
    <row r="153" spans="1:21" ht="24.95" customHeight="1">
      <c r="M153" s="199"/>
    </row>
    <row r="154" spans="1:21" ht="24.95" customHeight="1">
      <c r="M154" s="199"/>
    </row>
    <row r="155" spans="1:21" ht="24.95" customHeight="1">
      <c r="M155" s="199"/>
    </row>
    <row r="156" spans="1:21" ht="24.95" customHeight="1">
      <c r="M156" s="199"/>
    </row>
    <row r="157" spans="1:21" ht="24.95" customHeight="1">
      <c r="M157" s="199"/>
    </row>
    <row r="158" spans="1:21" ht="24.95" customHeight="1">
      <c r="M158" s="199"/>
    </row>
    <row r="159" spans="1:21" ht="24.95" customHeight="1">
      <c r="M159" s="199"/>
    </row>
    <row r="160" spans="1:21" ht="24.95" customHeight="1">
      <c r="M160" s="199"/>
    </row>
    <row r="161" spans="13:13" ht="24.95" customHeight="1">
      <c r="M161" s="199"/>
    </row>
    <row r="162" spans="13:13" ht="24.95" customHeight="1">
      <c r="M162" s="199"/>
    </row>
    <row r="163" spans="13:13" ht="24.95" customHeight="1">
      <c r="M163" s="199"/>
    </row>
    <row r="164" spans="13:13" ht="24.95" customHeight="1">
      <c r="M164" s="199"/>
    </row>
    <row r="165" spans="13:13" ht="24.95" customHeight="1">
      <c r="M165" s="199"/>
    </row>
    <row r="166" spans="13:13" ht="24.95" customHeight="1">
      <c r="M166" s="199"/>
    </row>
    <row r="167" spans="13:13" ht="24.95" customHeight="1">
      <c r="M167" s="199"/>
    </row>
    <row r="168" spans="13:13" ht="24.95" customHeight="1">
      <c r="M168" s="199"/>
    </row>
    <row r="169" spans="13:13" ht="24.95" customHeight="1">
      <c r="M169" s="199"/>
    </row>
    <row r="170" spans="13:13" ht="24.95" customHeight="1">
      <c r="M170" s="199"/>
    </row>
    <row r="171" spans="13:13" ht="24.95" customHeight="1">
      <c r="M171" s="199"/>
    </row>
    <row r="172" spans="13:13" ht="24.95" customHeight="1">
      <c r="M172" s="199"/>
    </row>
    <row r="173" spans="13:13" ht="24.95" customHeight="1">
      <c r="M173" s="199"/>
    </row>
    <row r="174" spans="13:13" ht="24.95" customHeight="1">
      <c r="M174" s="199"/>
    </row>
    <row r="175" spans="13:13" ht="24.95" customHeight="1">
      <c r="M175" s="199"/>
    </row>
    <row r="176" spans="13:13" ht="24.95" customHeight="1">
      <c r="M176" s="199"/>
    </row>
    <row r="177" spans="13:13" ht="24.95" customHeight="1">
      <c r="M177" s="199"/>
    </row>
    <row r="178" spans="13:13" ht="24.95" customHeight="1">
      <c r="M178" s="199"/>
    </row>
    <row r="179" spans="13:13" ht="24.95" customHeight="1">
      <c r="M179" s="199"/>
    </row>
    <row r="180" spans="13:13" ht="24.95" customHeight="1">
      <c r="M180" s="199"/>
    </row>
    <row r="181" spans="13:13" ht="24.95" customHeight="1">
      <c r="M181" s="199"/>
    </row>
    <row r="182" spans="13:13" ht="24.95" customHeight="1">
      <c r="M182" s="199"/>
    </row>
    <row r="183" spans="13:13" ht="24.95" customHeight="1">
      <c r="M183" s="199"/>
    </row>
    <row r="184" spans="13:13" ht="24.95" customHeight="1">
      <c r="M184" s="199"/>
    </row>
    <row r="185" spans="13:13" ht="24.95" customHeight="1">
      <c r="M185" s="199"/>
    </row>
    <row r="186" spans="13:13" ht="24.95" customHeight="1">
      <c r="M186" s="199"/>
    </row>
    <row r="187" spans="13:13" ht="24.95" customHeight="1">
      <c r="M187" s="199"/>
    </row>
    <row r="188" spans="13:13" ht="24.95" customHeight="1">
      <c r="M188" s="199"/>
    </row>
    <row r="189" spans="13:13" ht="24.95" customHeight="1">
      <c r="M189" s="199"/>
    </row>
    <row r="190" spans="13:13" ht="24.95" customHeight="1">
      <c r="M190" s="199"/>
    </row>
    <row r="191" spans="13:13" ht="24.95" customHeight="1">
      <c r="M191" s="199"/>
    </row>
    <row r="192" spans="13:13" ht="24.95" customHeight="1">
      <c r="M192" s="199"/>
    </row>
    <row r="193" spans="13:13" ht="24.95" customHeight="1">
      <c r="M193" s="199"/>
    </row>
    <row r="194" spans="13:13" ht="24.95" customHeight="1">
      <c r="M194" s="199"/>
    </row>
    <row r="195" spans="13:13" ht="24.95" customHeight="1">
      <c r="M195" s="199"/>
    </row>
    <row r="196" spans="13:13" ht="24.95" customHeight="1">
      <c r="M196" s="199"/>
    </row>
    <row r="197" spans="13:13" ht="24.95" customHeight="1">
      <c r="M197" s="199"/>
    </row>
    <row r="198" spans="13:13" ht="24.95" customHeight="1">
      <c r="M198" s="199"/>
    </row>
    <row r="199" spans="13:13" ht="24.95" customHeight="1">
      <c r="M199" s="199"/>
    </row>
    <row r="200" spans="13:13" ht="24.95" customHeight="1">
      <c r="M200" s="199"/>
    </row>
    <row r="201" spans="13:13" ht="24.95" customHeight="1">
      <c r="M201" s="199"/>
    </row>
    <row r="202" spans="13:13" ht="24.95" customHeight="1">
      <c r="M202" s="199"/>
    </row>
    <row r="203" spans="13:13" ht="24.95" customHeight="1">
      <c r="M203" s="199"/>
    </row>
    <row r="204" spans="13:13" ht="24.95" customHeight="1">
      <c r="M204" s="199"/>
    </row>
    <row r="205" spans="13:13" ht="24.95" customHeight="1">
      <c r="M205" s="199"/>
    </row>
    <row r="206" spans="13:13" ht="24.95" customHeight="1">
      <c r="M206" s="199"/>
    </row>
    <row r="207" spans="13:13" ht="24.95" customHeight="1">
      <c r="M207" s="199"/>
    </row>
    <row r="208" spans="13:13" ht="24.95" customHeight="1">
      <c r="M208" s="199"/>
    </row>
    <row r="209" spans="13:13" ht="24.95" customHeight="1">
      <c r="M209" s="199"/>
    </row>
    <row r="210" spans="13:13" ht="24.95" customHeight="1">
      <c r="M210" s="199"/>
    </row>
    <row r="211" spans="13:13" ht="24.95" customHeight="1">
      <c r="M211" s="199"/>
    </row>
    <row r="212" spans="13:13" ht="24.95" customHeight="1">
      <c r="M212" s="199"/>
    </row>
    <row r="213" spans="13:13" ht="24.95" customHeight="1">
      <c r="M213" s="199"/>
    </row>
    <row r="214" spans="13:13" ht="24.95" customHeight="1">
      <c r="M214" s="199"/>
    </row>
    <row r="215" spans="13:13" ht="24.95" customHeight="1">
      <c r="M215" s="199"/>
    </row>
    <row r="216" spans="13:13" ht="24.95" customHeight="1">
      <c r="M216" s="199"/>
    </row>
    <row r="217" spans="13:13" ht="24.95" customHeight="1">
      <c r="M217" s="199"/>
    </row>
    <row r="218" spans="13:13" ht="24.95" customHeight="1">
      <c r="M218" s="199"/>
    </row>
    <row r="219" spans="13:13" ht="24.95" customHeight="1">
      <c r="M219" s="199"/>
    </row>
    <row r="220" spans="13:13" ht="24.95" customHeight="1">
      <c r="M220" s="199"/>
    </row>
    <row r="221" spans="13:13" ht="24.95" customHeight="1">
      <c r="M221" s="199"/>
    </row>
    <row r="222" spans="13:13" ht="24.95" customHeight="1">
      <c r="M222" s="199"/>
    </row>
    <row r="223" spans="13:13" ht="24.95" customHeight="1">
      <c r="M223" s="199"/>
    </row>
    <row r="224" spans="13:13" ht="24.95" customHeight="1">
      <c r="M224" s="199"/>
    </row>
    <row r="225" spans="2:13" ht="24.95" customHeight="1">
      <c r="M225" s="199"/>
    </row>
    <row r="226" spans="2:13" ht="24.95" customHeight="1">
      <c r="M226" s="199"/>
    </row>
    <row r="227" spans="2:13" ht="24.95" customHeight="1">
      <c r="M227" s="199"/>
    </row>
    <row r="228" spans="2:13" ht="24.95" customHeight="1">
      <c r="M228" s="199"/>
    </row>
    <row r="229" spans="2:13" ht="24.95" customHeight="1">
      <c r="M229" s="199"/>
    </row>
    <row r="230" spans="2:13" ht="24.95" customHeight="1">
      <c r="M230" s="199"/>
    </row>
    <row r="231" spans="2:13" ht="24.95" customHeight="1">
      <c r="M231" s="199"/>
    </row>
    <row r="232" spans="2:13" ht="24.95" customHeight="1">
      <c r="M232" s="199"/>
    </row>
    <row r="233" spans="2:13" ht="24.95" customHeight="1">
      <c r="M233" s="199"/>
    </row>
    <row r="234" spans="2:13" ht="24.95" customHeight="1">
      <c r="M234" s="199"/>
    </row>
    <row r="235" spans="2:13" ht="24.95" customHeight="1">
      <c r="M235" s="199"/>
    </row>
    <row r="236" spans="2:13" ht="24.95" customHeight="1">
      <c r="M236" s="199"/>
    </row>
    <row r="237" spans="2:13" ht="24.95" customHeight="1">
      <c r="M237" s="199"/>
    </row>
    <row r="238" spans="2:13" ht="24.95" customHeight="1">
      <c r="M238" s="199"/>
    </row>
    <row r="239" spans="2:13" ht="24.95" customHeight="1">
      <c r="M239" s="199"/>
    </row>
    <row r="240" spans="2:13" ht="24.95" customHeight="1">
      <c r="B240" s="113">
        <v>4</v>
      </c>
      <c r="M240" s="199"/>
    </row>
    <row r="241" spans="13:13" ht="24.95" customHeight="1">
      <c r="M241" s="199"/>
    </row>
    <row r="242" spans="13:13" ht="24.95" customHeight="1">
      <c r="M242" s="199"/>
    </row>
    <row r="243" spans="13:13" ht="24.95" customHeight="1">
      <c r="M243" s="199"/>
    </row>
    <row r="244" spans="13:13" ht="24.95" customHeight="1">
      <c r="M244" s="199"/>
    </row>
    <row r="245" spans="13:13" ht="24.95" customHeight="1">
      <c r="M245" s="199"/>
    </row>
    <row r="246" spans="13:13" ht="24.95" customHeight="1">
      <c r="M246" s="199"/>
    </row>
    <row r="247" spans="13:13" ht="24.95" customHeight="1">
      <c r="M247" s="199"/>
    </row>
    <row r="248" spans="13:13" ht="24.95" customHeight="1">
      <c r="M248" s="199"/>
    </row>
    <row r="249" spans="13:13" ht="24.95" customHeight="1">
      <c r="M249" s="199"/>
    </row>
    <row r="250" spans="13:13" ht="24.95" customHeight="1">
      <c r="M250" s="199"/>
    </row>
    <row r="251" spans="13:13" ht="24.95" customHeight="1">
      <c r="M251" s="199"/>
    </row>
    <row r="252" spans="13:13" ht="24.95" customHeight="1">
      <c r="M252" s="199"/>
    </row>
    <row r="253" spans="13:13" ht="24.95" customHeight="1">
      <c r="M253" s="199"/>
    </row>
    <row r="254" spans="13:13" ht="24.95" customHeight="1">
      <c r="M254" s="199"/>
    </row>
    <row r="255" spans="13:13" ht="24.95" customHeight="1">
      <c r="M255" s="199"/>
    </row>
    <row r="256" spans="13:13" ht="24.95" customHeight="1">
      <c r="M256" s="199"/>
    </row>
    <row r="257" spans="13:13" ht="24.95" customHeight="1">
      <c r="M257" s="199"/>
    </row>
    <row r="258" spans="13:13" ht="24.95" customHeight="1">
      <c r="M258" s="199"/>
    </row>
    <row r="259" spans="13:13" ht="24.95" customHeight="1">
      <c r="M259" s="199"/>
    </row>
    <row r="260" spans="13:13" ht="24.95" customHeight="1">
      <c r="M260" s="199"/>
    </row>
    <row r="261" spans="13:13" ht="24.95" customHeight="1">
      <c r="M261" s="199"/>
    </row>
    <row r="262" spans="13:13" ht="24.95" customHeight="1">
      <c r="M262" s="199"/>
    </row>
    <row r="263" spans="13:13" ht="24.95" customHeight="1">
      <c r="M263" s="199"/>
    </row>
    <row r="264" spans="13:13" ht="24.95" customHeight="1">
      <c r="M264" s="199"/>
    </row>
    <row r="265" spans="13:13" ht="24.95" customHeight="1">
      <c r="M265" s="199"/>
    </row>
    <row r="266" spans="13:13" ht="24.95" customHeight="1">
      <c r="M266" s="199"/>
    </row>
    <row r="267" spans="13:13" ht="24.95" customHeight="1">
      <c r="M267" s="199"/>
    </row>
    <row r="268" spans="13:13" ht="24.95" customHeight="1">
      <c r="M268" s="199"/>
    </row>
    <row r="269" spans="13:13" ht="24.95" customHeight="1">
      <c r="M269" s="199"/>
    </row>
    <row r="270" spans="13:13" ht="24.95" customHeight="1">
      <c r="M270" s="199"/>
    </row>
    <row r="271" spans="13:13" ht="24.95" customHeight="1">
      <c r="M271" s="199"/>
    </row>
    <row r="272" spans="13:13" ht="24.95" customHeight="1">
      <c r="M272" s="199"/>
    </row>
    <row r="273" spans="13:13" ht="24.95" customHeight="1">
      <c r="M273" s="199"/>
    </row>
    <row r="274" spans="13:13" ht="24.95" customHeight="1">
      <c r="M274" s="199"/>
    </row>
    <row r="275" spans="13:13" ht="24.95" customHeight="1">
      <c r="M275" s="199"/>
    </row>
    <row r="276" spans="13:13" ht="24.95" customHeight="1">
      <c r="M276" s="199"/>
    </row>
    <row r="277" spans="13:13" ht="24.95" customHeight="1">
      <c r="M277" s="199"/>
    </row>
    <row r="278" spans="13:13" ht="24.95" customHeight="1">
      <c r="M278" s="199"/>
    </row>
    <row r="279" spans="13:13" ht="24.95" customHeight="1">
      <c r="M279" s="199"/>
    </row>
    <row r="280" spans="13:13" ht="24.95" customHeight="1">
      <c r="M280" s="199"/>
    </row>
    <row r="281" spans="13:13" ht="24.95" customHeight="1">
      <c r="M281" s="199"/>
    </row>
    <row r="282" spans="13:13" ht="24.95" customHeight="1">
      <c r="M282" s="199"/>
    </row>
    <row r="283" spans="13:13" ht="24.95" customHeight="1">
      <c r="M283" s="199"/>
    </row>
    <row r="284" spans="13:13" ht="24.95" customHeight="1">
      <c r="M284" s="199"/>
    </row>
    <row r="285" spans="13:13" ht="24.95" customHeight="1">
      <c r="M285" s="199"/>
    </row>
    <row r="286" spans="13:13" ht="24.95" customHeight="1">
      <c r="M286" s="199"/>
    </row>
    <row r="287" spans="13:13" ht="24.95" customHeight="1">
      <c r="M287" s="199"/>
    </row>
    <row r="288" spans="13:13" ht="24.95" customHeight="1">
      <c r="M288" s="199"/>
    </row>
    <row r="289" spans="2:13" ht="24.95" customHeight="1">
      <c r="M289" s="199"/>
    </row>
    <row r="290" spans="2:13" ht="24.95" customHeight="1">
      <c r="B290" s="113">
        <v>4</v>
      </c>
      <c r="M290" s="199"/>
    </row>
    <row r="291" spans="2:13" ht="24.95" customHeight="1">
      <c r="M291" s="199"/>
    </row>
    <row r="292" spans="2:13" ht="24.95" customHeight="1">
      <c r="M292" s="199"/>
    </row>
    <row r="293" spans="2:13" ht="24.95" customHeight="1">
      <c r="M293" s="199"/>
    </row>
    <row r="294" spans="2:13" ht="24.95" customHeight="1">
      <c r="M294" s="199"/>
    </row>
    <row r="295" spans="2:13" ht="24.95" customHeight="1">
      <c r="M295" s="199"/>
    </row>
    <row r="296" spans="2:13" ht="24.95" customHeight="1">
      <c r="M296" s="199"/>
    </row>
    <row r="297" spans="2:13" ht="24.95" customHeight="1">
      <c r="M297" s="199"/>
    </row>
    <row r="298" spans="2:13" ht="24.95" customHeight="1">
      <c r="M298" s="199"/>
    </row>
    <row r="299" spans="2:13" ht="24.95" customHeight="1">
      <c r="M299" s="199"/>
    </row>
    <row r="300" spans="2:13" ht="24.95" customHeight="1">
      <c r="M300" s="199"/>
    </row>
    <row r="301" spans="2:13" ht="24.95" customHeight="1">
      <c r="M301" s="199"/>
    </row>
    <row r="302" spans="2:13" ht="24.95" customHeight="1">
      <c r="M302" s="199"/>
    </row>
    <row r="303" spans="2:13" ht="24.95" customHeight="1">
      <c r="M303" s="199"/>
    </row>
    <row r="304" spans="2:13" ht="24.95" customHeight="1">
      <c r="M304" s="199"/>
    </row>
    <row r="305" spans="13:13" ht="24.95" customHeight="1">
      <c r="M305" s="199"/>
    </row>
    <row r="306" spans="13:13" ht="24.95" customHeight="1">
      <c r="M306" s="199"/>
    </row>
    <row r="307" spans="13:13" ht="24.95" customHeight="1">
      <c r="M307" s="199"/>
    </row>
    <row r="308" spans="13:13" ht="24.95" customHeight="1">
      <c r="M308" s="199"/>
    </row>
    <row r="309" spans="13:13" ht="24.95" customHeight="1">
      <c r="M309" s="199"/>
    </row>
    <row r="310" spans="13:13" ht="24.95" customHeight="1">
      <c r="M310" s="199"/>
    </row>
    <row r="311" spans="13:13" ht="24.95" customHeight="1">
      <c r="M311" s="199"/>
    </row>
    <row r="312" spans="13:13" ht="24.95" customHeight="1">
      <c r="M312" s="199"/>
    </row>
    <row r="313" spans="13:13" ht="24.95" customHeight="1">
      <c r="M313" s="199"/>
    </row>
    <row r="314" spans="13:13" ht="24.95" customHeight="1">
      <c r="M314" s="199"/>
    </row>
    <row r="315" spans="13:13" ht="24.95" customHeight="1">
      <c r="M315" s="199"/>
    </row>
    <row r="316" spans="13:13" ht="24.95" customHeight="1">
      <c r="M316" s="199"/>
    </row>
    <row r="317" spans="13:13" ht="24.95" customHeight="1">
      <c r="M317" s="199"/>
    </row>
    <row r="318" spans="13:13" ht="24.95" customHeight="1">
      <c r="M318" s="199"/>
    </row>
    <row r="319" spans="13:13" ht="24.95" customHeight="1">
      <c r="M319" s="199"/>
    </row>
    <row r="320" spans="13:13" ht="24.95" customHeight="1">
      <c r="M320" s="199"/>
    </row>
    <row r="321" spans="13:13" ht="24.95" customHeight="1">
      <c r="M321" s="199"/>
    </row>
    <row r="322" spans="13:13" ht="24.95" customHeight="1">
      <c r="M322" s="199"/>
    </row>
    <row r="323" spans="13:13" ht="24.95" customHeight="1">
      <c r="M323" s="199"/>
    </row>
    <row r="324" spans="13:13" ht="24.95" customHeight="1">
      <c r="M324" s="199"/>
    </row>
    <row r="325" spans="13:13" ht="24.95" customHeight="1">
      <c r="M325" s="199"/>
    </row>
    <row r="326" spans="13:13" ht="24.95" customHeight="1">
      <c r="M326" s="199"/>
    </row>
    <row r="327" spans="13:13" ht="24.95" customHeight="1">
      <c r="M327" s="199"/>
    </row>
    <row r="328" spans="13:13" ht="24.95" customHeight="1">
      <c r="M328" s="199"/>
    </row>
    <row r="329" spans="13:13" ht="24.95" customHeight="1">
      <c r="M329" s="199"/>
    </row>
    <row r="330" spans="13:13" ht="24.95" customHeight="1">
      <c r="M330" s="199"/>
    </row>
    <row r="331" spans="13:13" ht="24.95" customHeight="1">
      <c r="M331" s="199"/>
    </row>
    <row r="332" spans="13:13" ht="24.95" customHeight="1">
      <c r="M332" s="199"/>
    </row>
    <row r="333" spans="13:13" ht="24.95" customHeight="1">
      <c r="M333" s="199"/>
    </row>
    <row r="334" spans="13:13" ht="24.95" customHeight="1">
      <c r="M334" s="199"/>
    </row>
    <row r="335" spans="13:13" ht="24.95" customHeight="1">
      <c r="M335" s="199"/>
    </row>
    <row r="336" spans="13:13" ht="24.95" customHeight="1">
      <c r="M336" s="199"/>
    </row>
    <row r="337" spans="2:13" ht="24.95" customHeight="1">
      <c r="M337" s="199"/>
    </row>
    <row r="338" spans="2:13" ht="24.95" customHeight="1">
      <c r="M338" s="199"/>
    </row>
    <row r="339" spans="2:13" ht="24.95" customHeight="1">
      <c r="M339" s="199"/>
    </row>
    <row r="340" spans="2:13" ht="24.95" customHeight="1">
      <c r="B340" s="113">
        <v>4</v>
      </c>
      <c r="M340" s="199"/>
    </row>
    <row r="341" spans="2:13" ht="24.95" customHeight="1">
      <c r="M341" s="199"/>
    </row>
    <row r="342" spans="2:13" ht="24.95" customHeight="1">
      <c r="M342" s="199"/>
    </row>
    <row r="343" spans="2:13" ht="24.95" customHeight="1">
      <c r="M343" s="199"/>
    </row>
    <row r="344" spans="2:13" ht="24.95" customHeight="1">
      <c r="M344" s="199"/>
    </row>
    <row r="345" spans="2:13" ht="24.95" customHeight="1">
      <c r="M345" s="199"/>
    </row>
    <row r="346" spans="2:13" ht="24.95" customHeight="1">
      <c r="M346" s="199"/>
    </row>
    <row r="347" spans="2:13" ht="24.95" customHeight="1">
      <c r="M347" s="199"/>
    </row>
    <row r="348" spans="2:13" ht="24.95" customHeight="1">
      <c r="M348" s="199"/>
    </row>
    <row r="349" spans="2:13" ht="24.95" customHeight="1">
      <c r="M349" s="199"/>
    </row>
    <row r="350" spans="2:13" ht="24.95" customHeight="1">
      <c r="M350" s="199"/>
    </row>
    <row r="351" spans="2:13" ht="24.95" customHeight="1">
      <c r="M351" s="199"/>
    </row>
    <row r="352" spans="2:13" ht="24.95" customHeight="1">
      <c r="M352" s="199"/>
    </row>
    <row r="353" spans="13:13" ht="24.95" customHeight="1">
      <c r="M353" s="199"/>
    </row>
    <row r="354" spans="13:13" ht="24.95" customHeight="1">
      <c r="M354" s="199"/>
    </row>
    <row r="355" spans="13:13" ht="24.95" customHeight="1">
      <c r="M355" s="199"/>
    </row>
    <row r="356" spans="13:13" ht="24.95" customHeight="1">
      <c r="M356" s="199"/>
    </row>
    <row r="357" spans="13:13" ht="24.95" customHeight="1">
      <c r="M357" s="199"/>
    </row>
    <row r="358" spans="13:13" ht="24.95" customHeight="1">
      <c r="M358" s="199"/>
    </row>
    <row r="359" spans="13:13" ht="24.95" customHeight="1">
      <c r="M359" s="199"/>
    </row>
    <row r="360" spans="13:13" ht="24.95" customHeight="1">
      <c r="M360" s="199"/>
    </row>
    <row r="361" spans="13:13" ht="24.95" customHeight="1">
      <c r="M361" s="199"/>
    </row>
    <row r="362" spans="13:13" ht="24.95" customHeight="1">
      <c r="M362" s="199"/>
    </row>
    <row r="363" spans="13:13" ht="24.95" customHeight="1">
      <c r="M363" s="199"/>
    </row>
    <row r="364" spans="13:13" ht="24.95" customHeight="1">
      <c r="M364" s="199"/>
    </row>
    <row r="365" spans="13:13" ht="24.95" customHeight="1">
      <c r="M365" s="199"/>
    </row>
    <row r="366" spans="13:13" ht="24.95" customHeight="1">
      <c r="M366" s="199"/>
    </row>
    <row r="367" spans="13:13" ht="24.95" customHeight="1">
      <c r="M367" s="199"/>
    </row>
    <row r="368" spans="13:13" ht="24.95" customHeight="1">
      <c r="M368" s="199"/>
    </row>
    <row r="369" spans="13:13" ht="24.95" customHeight="1">
      <c r="M369" s="199"/>
    </row>
    <row r="370" spans="13:13" ht="24.95" customHeight="1">
      <c r="M370" s="199"/>
    </row>
    <row r="371" spans="13:13" ht="24.95" customHeight="1">
      <c r="M371" s="199"/>
    </row>
    <row r="372" spans="13:13" ht="24.95" customHeight="1">
      <c r="M372" s="199"/>
    </row>
    <row r="373" spans="13:13" ht="24.95" customHeight="1">
      <c r="M373" s="199"/>
    </row>
    <row r="374" spans="13:13" ht="24.95" customHeight="1">
      <c r="M374" s="199"/>
    </row>
    <row r="375" spans="13:13" ht="24.95" customHeight="1">
      <c r="M375" s="199"/>
    </row>
    <row r="376" spans="13:13" ht="24.95" customHeight="1">
      <c r="M376" s="199"/>
    </row>
    <row r="377" spans="13:13" ht="24.95" customHeight="1">
      <c r="M377" s="199"/>
    </row>
    <row r="378" spans="13:13" ht="24.95" customHeight="1">
      <c r="M378" s="199"/>
    </row>
    <row r="379" spans="13:13" ht="24.95" customHeight="1">
      <c r="M379" s="199"/>
    </row>
    <row r="380" spans="13:13" ht="24.95" customHeight="1">
      <c r="M380" s="199"/>
    </row>
    <row r="381" spans="13:13" ht="24.95" customHeight="1">
      <c r="M381" s="199"/>
    </row>
    <row r="382" spans="13:13" ht="24.95" customHeight="1">
      <c r="M382" s="199"/>
    </row>
    <row r="383" spans="13:13" ht="24.95" customHeight="1">
      <c r="M383" s="199"/>
    </row>
    <row r="384" spans="13:13" ht="24.95" customHeight="1">
      <c r="M384" s="199"/>
    </row>
    <row r="385" spans="2:13" ht="24.95" customHeight="1">
      <c r="M385" s="199"/>
    </row>
    <row r="386" spans="2:13" ht="24.95" customHeight="1">
      <c r="M386" s="199"/>
    </row>
    <row r="387" spans="2:13" ht="24.95" customHeight="1">
      <c r="M387" s="199"/>
    </row>
    <row r="388" spans="2:13" ht="24.95" customHeight="1">
      <c r="M388" s="199"/>
    </row>
    <row r="389" spans="2:13" ht="24.95" customHeight="1">
      <c r="M389" s="199"/>
    </row>
    <row r="390" spans="2:13" ht="24.95" customHeight="1">
      <c r="B390" s="113">
        <v>4</v>
      </c>
      <c r="M390" s="199"/>
    </row>
    <row r="391" spans="2:13" ht="24.95" customHeight="1">
      <c r="M391" s="199"/>
    </row>
    <row r="392" spans="2:13" ht="24.95" customHeight="1">
      <c r="M392" s="199"/>
    </row>
    <row r="393" spans="2:13" ht="24.95" customHeight="1">
      <c r="M393" s="199"/>
    </row>
    <row r="394" spans="2:13" ht="24.95" customHeight="1">
      <c r="M394" s="199"/>
    </row>
    <row r="395" spans="2:13" ht="24.95" customHeight="1">
      <c r="M395" s="199"/>
    </row>
    <row r="396" spans="2:13" ht="24.95" customHeight="1">
      <c r="M396" s="199"/>
    </row>
    <row r="397" spans="2:13" ht="24.95" customHeight="1">
      <c r="M397" s="199"/>
    </row>
    <row r="398" spans="2:13" ht="24.95" customHeight="1">
      <c r="M398" s="199"/>
    </row>
    <row r="399" spans="2:13" ht="24.95" customHeight="1">
      <c r="M399" s="199"/>
    </row>
    <row r="400" spans="2:13" ht="24.95" customHeight="1">
      <c r="M400" s="199"/>
    </row>
    <row r="401" spans="13:13" ht="24.95" customHeight="1">
      <c r="M401" s="199"/>
    </row>
    <row r="402" spans="13:13" ht="24.95" customHeight="1">
      <c r="M402" s="199"/>
    </row>
    <row r="403" spans="13:13" ht="24.95" customHeight="1">
      <c r="M403" s="199"/>
    </row>
    <row r="404" spans="13:13" ht="24.95" customHeight="1">
      <c r="M404" s="199"/>
    </row>
    <row r="405" spans="13:13" ht="24.95" customHeight="1">
      <c r="M405" s="199"/>
    </row>
    <row r="406" spans="13:13" ht="24.95" customHeight="1">
      <c r="M406" s="199"/>
    </row>
    <row r="407" spans="13:13" ht="24.95" customHeight="1">
      <c r="M407" s="199"/>
    </row>
    <row r="408" spans="13:13" ht="24.95" customHeight="1">
      <c r="M408" s="199"/>
    </row>
    <row r="409" spans="13:13" ht="24.95" customHeight="1">
      <c r="M409" s="199"/>
    </row>
    <row r="410" spans="13:13" ht="24.95" customHeight="1">
      <c r="M410" s="199"/>
    </row>
    <row r="411" spans="13:13" ht="24.95" customHeight="1">
      <c r="M411" s="199"/>
    </row>
    <row r="412" spans="13:13" ht="24.95" customHeight="1">
      <c r="M412" s="199"/>
    </row>
    <row r="413" spans="13:13" ht="24.95" customHeight="1">
      <c r="M413" s="199"/>
    </row>
    <row r="414" spans="13:13" ht="24.95" customHeight="1">
      <c r="M414" s="199"/>
    </row>
    <row r="415" spans="13:13" ht="24.95" customHeight="1">
      <c r="M415" s="199"/>
    </row>
    <row r="416" spans="13:13" ht="24.95" customHeight="1">
      <c r="M416" s="199"/>
    </row>
    <row r="417" spans="13:13" ht="24.95" customHeight="1">
      <c r="M417" s="199"/>
    </row>
    <row r="418" spans="13:13" ht="24.95" customHeight="1">
      <c r="M418" s="199"/>
    </row>
    <row r="419" spans="13:13" ht="24.95" customHeight="1">
      <c r="M419" s="199"/>
    </row>
    <row r="420" spans="13:13" ht="24.95" customHeight="1">
      <c r="M420" s="199"/>
    </row>
    <row r="421" spans="13:13" ht="24.95" customHeight="1">
      <c r="M421" s="199"/>
    </row>
    <row r="422" spans="13:13" ht="24.95" customHeight="1">
      <c r="M422" s="199"/>
    </row>
    <row r="423" spans="13:13" ht="24.95" customHeight="1">
      <c r="M423" s="199"/>
    </row>
    <row r="424" spans="13:13" ht="24.95" customHeight="1">
      <c r="M424" s="199"/>
    </row>
    <row r="425" spans="13:13" ht="24.95" customHeight="1">
      <c r="M425" s="199"/>
    </row>
    <row r="426" spans="13:13" ht="24.95" customHeight="1">
      <c r="M426" s="199"/>
    </row>
    <row r="427" spans="13:13" ht="24.95" customHeight="1">
      <c r="M427" s="199"/>
    </row>
    <row r="428" spans="13:13" ht="24.95" customHeight="1">
      <c r="M428" s="199"/>
    </row>
    <row r="429" spans="13:13" ht="24.95" customHeight="1">
      <c r="M429" s="199"/>
    </row>
    <row r="430" spans="13:13" ht="24.95" customHeight="1">
      <c r="M430" s="199"/>
    </row>
    <row r="431" spans="13:13" ht="24.95" customHeight="1">
      <c r="M431" s="199"/>
    </row>
    <row r="432" spans="13:13" ht="24.95" customHeight="1">
      <c r="M432" s="199"/>
    </row>
    <row r="433" spans="2:13" ht="24.95" customHeight="1">
      <c r="M433" s="199"/>
    </row>
    <row r="434" spans="2:13" ht="24.95" customHeight="1">
      <c r="M434" s="199"/>
    </row>
    <row r="435" spans="2:13" ht="24.95" customHeight="1">
      <c r="M435" s="199"/>
    </row>
    <row r="436" spans="2:13" ht="24.95" customHeight="1">
      <c r="M436" s="199"/>
    </row>
    <row r="437" spans="2:13" ht="24.95" customHeight="1">
      <c r="M437" s="199"/>
    </row>
    <row r="438" spans="2:13" ht="24.95" customHeight="1">
      <c r="M438" s="199"/>
    </row>
    <row r="439" spans="2:13" ht="24.95" customHeight="1">
      <c r="M439" s="199"/>
    </row>
    <row r="440" spans="2:13" ht="24.95" customHeight="1">
      <c r="B440" s="113">
        <v>5</v>
      </c>
      <c r="M440" s="199"/>
    </row>
    <row r="441" spans="2:13" ht="24.95" customHeight="1">
      <c r="M441" s="199"/>
    </row>
    <row r="442" spans="2:13" ht="24.95" customHeight="1">
      <c r="M442" s="199"/>
    </row>
    <row r="443" spans="2:13" ht="24.95" customHeight="1">
      <c r="M443" s="199"/>
    </row>
    <row r="444" spans="2:13" ht="24.95" customHeight="1">
      <c r="M444" s="199"/>
    </row>
    <row r="445" spans="2:13" ht="24.95" customHeight="1">
      <c r="M445" s="199"/>
    </row>
    <row r="446" spans="2:13" ht="24.95" customHeight="1">
      <c r="M446" s="199"/>
    </row>
    <row r="447" spans="2:13" ht="24.95" customHeight="1">
      <c r="M447" s="199"/>
    </row>
    <row r="448" spans="2:13" ht="24.95" customHeight="1">
      <c r="M448" s="199"/>
    </row>
    <row r="449" spans="13:13" ht="24.95" customHeight="1">
      <c r="M449" s="199"/>
    </row>
    <row r="450" spans="13:13" ht="24.95" customHeight="1">
      <c r="M450" s="199"/>
    </row>
    <row r="451" spans="13:13" ht="24.95" customHeight="1">
      <c r="M451" s="199"/>
    </row>
    <row r="452" spans="13:13" ht="24.95" customHeight="1">
      <c r="M452" s="199"/>
    </row>
    <row r="453" spans="13:13" ht="24.95" customHeight="1">
      <c r="M453" s="199"/>
    </row>
    <row r="454" spans="13:13" ht="24.95" customHeight="1">
      <c r="M454" s="199"/>
    </row>
    <row r="455" spans="13:13" ht="24.95" customHeight="1">
      <c r="M455" s="199"/>
    </row>
    <row r="456" spans="13:13" ht="24.95" customHeight="1">
      <c r="M456" s="199"/>
    </row>
    <row r="457" spans="13:13" ht="24.95" customHeight="1">
      <c r="M457" s="199"/>
    </row>
    <row r="458" spans="13:13" ht="24.95" customHeight="1">
      <c r="M458" s="199"/>
    </row>
    <row r="459" spans="13:13" ht="24.95" customHeight="1">
      <c r="M459" s="199"/>
    </row>
    <row r="460" spans="13:13" ht="24.95" customHeight="1">
      <c r="M460" s="199"/>
    </row>
    <row r="461" spans="13:13" ht="24.95" customHeight="1">
      <c r="M461" s="199"/>
    </row>
    <row r="462" spans="13:13" ht="24.95" customHeight="1">
      <c r="M462" s="199"/>
    </row>
    <row r="463" spans="13:13" ht="24.95" customHeight="1">
      <c r="M463" s="199"/>
    </row>
    <row r="464" spans="13:13" ht="24.95" customHeight="1">
      <c r="M464" s="199"/>
    </row>
    <row r="465" spans="13:13" ht="24.95" customHeight="1">
      <c r="M465" s="199"/>
    </row>
    <row r="466" spans="13:13" ht="24.95" customHeight="1">
      <c r="M466" s="199"/>
    </row>
    <row r="467" spans="13:13" ht="24.95" customHeight="1">
      <c r="M467" s="199"/>
    </row>
    <row r="468" spans="13:13" ht="24.95" customHeight="1">
      <c r="M468" s="199"/>
    </row>
    <row r="469" spans="13:13" ht="24.95" customHeight="1">
      <c r="M469" s="199"/>
    </row>
    <row r="470" spans="13:13" ht="24.95" customHeight="1">
      <c r="M470" s="199"/>
    </row>
    <row r="471" spans="13:13" ht="24.95" customHeight="1">
      <c r="M471" s="199"/>
    </row>
    <row r="472" spans="13:13" ht="24.95" customHeight="1">
      <c r="M472" s="199"/>
    </row>
    <row r="473" spans="13:13" ht="24.95" customHeight="1">
      <c r="M473" s="199"/>
    </row>
    <row r="474" spans="13:13" ht="24.95" customHeight="1">
      <c r="M474" s="199"/>
    </row>
    <row r="475" spans="13:13" ht="24.95" customHeight="1">
      <c r="M475" s="199"/>
    </row>
    <row r="476" spans="13:13" ht="24.95" customHeight="1">
      <c r="M476" s="199"/>
    </row>
    <row r="477" spans="13:13" ht="24.95" customHeight="1">
      <c r="M477" s="199"/>
    </row>
    <row r="478" spans="13:13" ht="24.95" customHeight="1">
      <c r="M478" s="199"/>
    </row>
    <row r="479" spans="13:13" ht="24.95" customHeight="1">
      <c r="M479" s="199"/>
    </row>
    <row r="480" spans="13:13" ht="24.95" customHeight="1">
      <c r="M480" s="199"/>
    </row>
    <row r="481" spans="2:13" ht="24.95" customHeight="1">
      <c r="M481" s="199"/>
    </row>
    <row r="482" spans="2:13" ht="24.95" customHeight="1">
      <c r="M482" s="199"/>
    </row>
    <row r="483" spans="2:13" ht="24.95" customHeight="1">
      <c r="M483" s="199"/>
    </row>
    <row r="484" spans="2:13" ht="24.95" customHeight="1">
      <c r="M484" s="199"/>
    </row>
    <row r="485" spans="2:13" ht="24.95" customHeight="1">
      <c r="M485" s="199"/>
    </row>
    <row r="486" spans="2:13" ht="24.95" customHeight="1">
      <c r="M486" s="199"/>
    </row>
    <row r="487" spans="2:13" ht="24.95" customHeight="1">
      <c r="M487" s="199"/>
    </row>
    <row r="488" spans="2:13" ht="24.95" customHeight="1">
      <c r="M488" s="199"/>
    </row>
    <row r="489" spans="2:13" ht="24.95" customHeight="1">
      <c r="M489" s="199"/>
    </row>
    <row r="490" spans="2:13" ht="24.95" customHeight="1">
      <c r="B490" s="113">
        <v>5</v>
      </c>
    </row>
    <row r="540" spans="2:2" ht="24.95" customHeight="1">
      <c r="B540" s="113">
        <v>5</v>
      </c>
    </row>
    <row r="590" spans="2:2" ht="24.95" customHeight="1">
      <c r="B590" s="113">
        <v>5</v>
      </c>
    </row>
    <row r="640" spans="2:2" ht="24.95" customHeight="1">
      <c r="B640" s="113">
        <v>5</v>
      </c>
    </row>
    <row r="690" spans="2:2" ht="24.95" customHeight="1">
      <c r="B690" s="113">
        <v>5</v>
      </c>
    </row>
    <row r="740" spans="2:2" ht="24.95" customHeight="1">
      <c r="B740" s="113">
        <v>5</v>
      </c>
    </row>
    <row r="790" spans="2:2" ht="24.95" customHeight="1">
      <c r="B790" s="113">
        <v>5</v>
      </c>
    </row>
    <row r="840" spans="2:2" ht="24.95" customHeight="1">
      <c r="B840" s="113">
        <v>5</v>
      </c>
    </row>
    <row r="890" spans="2:2" ht="24.95" customHeight="1">
      <c r="B890" s="113">
        <v>5</v>
      </c>
    </row>
    <row r="940" spans="2:2" ht="24.95" customHeight="1">
      <c r="B940" s="113">
        <v>5</v>
      </c>
    </row>
    <row r="990" spans="2:2" ht="24.95" customHeight="1">
      <c r="B990" s="113">
        <v>5</v>
      </c>
    </row>
    <row r="991" spans="2:2" ht="24.95" customHeight="1">
      <c r="B991" s="113" t="e">
        <f>'Datos-Generales'!#REF!</f>
        <v>#REF!</v>
      </c>
    </row>
    <row r="1040" spans="2:2" ht="24.95" customHeight="1">
      <c r="B1040" s="113">
        <v>5</v>
      </c>
    </row>
    <row r="1041" spans="2:2" ht="24.95" customHeight="1">
      <c r="B1041" s="113">
        <f>'Datos-Generales'!A50</f>
        <v>20</v>
      </c>
    </row>
    <row r="1090" spans="2:2" ht="24.95" customHeight="1">
      <c r="B1090" s="113">
        <v>5</v>
      </c>
    </row>
    <row r="1091" spans="2:2" ht="24.95" customHeight="1">
      <c r="B1091" s="113" t="e">
        <f>'Datos-Generales'!#REF!</f>
        <v>#REF!</v>
      </c>
    </row>
    <row r="1140" spans="2:2" ht="24.95" customHeight="1">
      <c r="B1140" s="113">
        <v>5</v>
      </c>
    </row>
    <row r="1141" spans="2:2" ht="24.95" customHeight="1">
      <c r="B1141" s="113">
        <f>'Datos-Generales'!A51</f>
        <v>21</v>
      </c>
    </row>
    <row r="1191" spans="2:2" ht="24.95" customHeight="1">
      <c r="B1191" s="113" t="e">
        <f>'Datos-Generales'!#REF!</f>
        <v>#REF!</v>
      </c>
    </row>
    <row r="1240" spans="2:2" ht="24.95" customHeight="1">
      <c r="B1240" s="113">
        <v>7</v>
      </c>
    </row>
    <row r="1241" spans="2:2" ht="24.95" customHeight="1">
      <c r="B1241" s="113" t="e">
        <f>'Datos-Generales'!#REF!</f>
        <v>#REF!</v>
      </c>
    </row>
    <row r="1291" spans="2:2" ht="24.95" customHeight="1">
      <c r="B1291" s="113">
        <f>'Datos-Generales'!A53</f>
        <v>23</v>
      </c>
    </row>
    <row r="1340" spans="2:2" ht="24.95" customHeight="1">
      <c r="B1340" s="113">
        <v>8</v>
      </c>
    </row>
    <row r="1341" spans="2:2" ht="24.95" customHeight="1">
      <c r="B1341" s="113" t="e">
        <f>'Datos-Generales'!#REF!</f>
        <v>#REF!</v>
      </c>
    </row>
    <row r="1390" spans="2:2" ht="24.95" customHeight="1">
      <c r="B1390" s="113">
        <v>8</v>
      </c>
    </row>
    <row r="1391" spans="2:2" ht="24.95" customHeight="1">
      <c r="B1391" s="113" t="e">
        <f>'Datos-Generales'!#REF!</f>
        <v>#REF!</v>
      </c>
    </row>
    <row r="1440" spans="2:2" ht="24.95" customHeight="1">
      <c r="B1440" s="113">
        <v>8</v>
      </c>
    </row>
    <row r="1441" spans="2:2" ht="24.95" customHeight="1">
      <c r="B1441" s="113">
        <f>'Datos-Generales'!A55</f>
        <v>25</v>
      </c>
    </row>
    <row r="1490" spans="2:2" ht="24.95" customHeight="1">
      <c r="B1490" s="113">
        <v>8</v>
      </c>
    </row>
    <row r="1491" spans="2:2" ht="24.95" customHeight="1">
      <c r="B1491" s="113" t="e">
        <f>'Datos-Generales'!#REF!</f>
        <v>#REF!</v>
      </c>
    </row>
    <row r="1540" spans="2:2" ht="24.95" customHeight="1">
      <c r="B1540" s="113">
        <v>8</v>
      </c>
    </row>
    <row r="1541" spans="2:2" ht="24.95" customHeight="1">
      <c r="B1541" s="113">
        <f>'Datos-Generales'!A57</f>
        <v>27</v>
      </c>
    </row>
    <row r="1591" spans="2:2" ht="24.95" customHeight="1">
      <c r="B1591" s="113" t="e">
        <f>'Datos-Generales'!#REF!</f>
        <v>#REF!</v>
      </c>
    </row>
    <row r="1641" spans="2:2" ht="24.95" customHeight="1">
      <c r="B1641" s="113">
        <f>'Datos-Generales'!A58</f>
        <v>28</v>
      </c>
    </row>
    <row r="1691" spans="2:2" ht="24.95" customHeight="1">
      <c r="B1691" s="113" t="str">
        <f>'Datos-Generales'!A59</f>
        <v>28.1</v>
      </c>
    </row>
    <row r="1740" spans="2:2" ht="24.95" customHeight="1">
      <c r="B1740" s="113">
        <v>12</v>
      </c>
    </row>
    <row r="1741" spans="2:2" ht="24.95" customHeight="1">
      <c r="B1741" s="113">
        <f>'Datos-Generales'!A60</f>
        <v>29</v>
      </c>
    </row>
    <row r="1790" spans="2:2" ht="24.95" customHeight="1">
      <c r="B1790" s="113">
        <v>12</v>
      </c>
    </row>
    <row r="1791" spans="2:2" ht="24.95" customHeight="1">
      <c r="B1791" s="113" t="e">
        <f>'Datos-Generales'!#REF!</f>
        <v>#REF!</v>
      </c>
    </row>
    <row r="1840" spans="2:2" ht="24.95" customHeight="1">
      <c r="B1840" s="113">
        <v>12</v>
      </c>
    </row>
    <row r="1841" spans="2:2" ht="24.95" customHeight="1">
      <c r="B1841" s="113">
        <f>'Datos-Generales'!A61</f>
        <v>30</v>
      </c>
    </row>
    <row r="1890" spans="2:2" ht="24.95" customHeight="1">
      <c r="B1890" s="113">
        <v>12</v>
      </c>
    </row>
    <row r="1891" spans="2:2" ht="24.95" customHeight="1">
      <c r="B1891" s="113">
        <f>'Datos-Generales'!A62</f>
        <v>31</v>
      </c>
    </row>
    <row r="1940" spans="2:2" ht="24.95" customHeight="1">
      <c r="B1940" s="113">
        <v>12</v>
      </c>
    </row>
    <row r="1941" spans="2:2" ht="24.95" customHeight="1">
      <c r="B1941" s="113">
        <f>'Datos-Generales'!A63</f>
        <v>32</v>
      </c>
    </row>
    <row r="1990" spans="2:2" ht="24.95" customHeight="1">
      <c r="B1990" s="113">
        <v>13</v>
      </c>
    </row>
    <row r="1991" spans="2:2" ht="24.95" customHeight="1">
      <c r="B1991" s="113" t="e">
        <f>'Datos-Generales'!#REF!</f>
        <v>#REF!</v>
      </c>
    </row>
    <row r="2040" spans="2:2" ht="24.95" customHeight="1">
      <c r="B2040" s="113">
        <v>13</v>
      </c>
    </row>
    <row r="2041" spans="2:2" ht="24.95" customHeight="1">
      <c r="B2041" s="113" t="e">
        <f>'Datos-Generales'!#REF!</f>
        <v>#REF!</v>
      </c>
    </row>
  </sheetData>
  <mergeCells count="21">
    <mergeCell ref="O24:U24"/>
    <mergeCell ref="O27:O28"/>
    <mergeCell ref="P27:P28"/>
    <mergeCell ref="Q27:Q28"/>
    <mergeCell ref="S27:S28"/>
    <mergeCell ref="R27:R28"/>
    <mergeCell ref="T27:T28"/>
    <mergeCell ref="U27:U28"/>
    <mergeCell ref="L27:M27"/>
    <mergeCell ref="A1:D1"/>
    <mergeCell ref="A13:D13"/>
    <mergeCell ref="J27:J28"/>
    <mergeCell ref="A22:D22"/>
    <mergeCell ref="A27:A28"/>
    <mergeCell ref="B27:B28"/>
    <mergeCell ref="C27:C28"/>
    <mergeCell ref="D27:D28"/>
    <mergeCell ref="E27:E28"/>
    <mergeCell ref="F27:F28"/>
    <mergeCell ref="G27:G28"/>
    <mergeCell ref="H27:H28"/>
  </mergeCells>
  <conditionalFormatting sqref="C15:C19">
    <cfRule type="expression" dxfId="44" priority="31" stopIfTrue="1">
      <formula>#REF!=1</formula>
    </cfRule>
  </conditionalFormatting>
  <conditionalFormatting sqref="A30:A149">
    <cfRule type="expression" dxfId="43" priority="32" stopIfTrue="1">
      <formula>#REF!&gt;0</formula>
    </cfRule>
    <cfRule type="expression" dxfId="42" priority="33" stopIfTrue="1">
      <formula>#REF!&gt;0</formula>
    </cfRule>
    <cfRule type="expression" dxfId="41" priority="34" stopIfTrue="1">
      <formula>#REF!&gt;0</formula>
    </cfRule>
  </conditionalFormatting>
  <conditionalFormatting sqref="C15:C19">
    <cfRule type="expression" dxfId="40" priority="39" stopIfTrue="1">
      <formula>#REF!=1</formula>
    </cfRule>
  </conditionalFormatting>
  <conditionalFormatting sqref="B118:B149 B30:B115">
    <cfRule type="expression" dxfId="39" priority="2">
      <formula>$C30=0</formula>
    </cfRule>
  </conditionalFormatting>
  <pageMargins left="1.1811023622047245" right="0.78740157480314965" top="0.98425196850393704" bottom="0.78740157480314965" header="0.39370078740157483" footer="0.39370078740157483"/>
  <pageSetup paperSize="9" scale="35" fitToHeight="0" orientation="portrait" r:id="rId1"/>
  <headerFooter>
    <oddHeader>&amp;L&amp;G</oddHead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'Items - Códigos'!$B:$B</xm:f>
          </x14:formula1>
          <xm:sqref>J30:J116</xm:sqref>
        </x14:dataValidation>
      </x14:dataValidations>
    </ext>
  </extLst>
</worksheet>
</file>

<file path=xl/worksheets/sheet5.xml><?xml version="1.0" encoding="utf-8"?>
<worksheet xmlns="http://schemas.openxmlformats.org/spreadsheetml/2006/main" xmlns:r="http://schemas.openxmlformats.org/officeDocument/2006/relationships">
  <dimension ref="A1:O71"/>
  <sheetViews>
    <sheetView showZeros="0" view="pageBreakPreview" zoomScale="90" zoomScaleNormal="100" zoomScaleSheetLayoutView="90" workbookViewId="0">
      <selection activeCell="M11" sqref="M11"/>
    </sheetView>
  </sheetViews>
  <sheetFormatPr baseColWidth="10" defaultRowHeight="12.75"/>
  <cols>
    <col min="1" max="1" width="38" bestFit="1" customWidth="1"/>
    <col min="2" max="2" width="25.85546875" customWidth="1"/>
    <col min="6" max="6" width="15.28515625" customWidth="1"/>
    <col min="8" max="8" width="17.5703125" customWidth="1"/>
    <col min="10" max="10" width="20.28515625" customWidth="1"/>
    <col min="12" max="12" width="18" customWidth="1"/>
    <col min="14" max="14" width="17.140625" bestFit="1" customWidth="1"/>
  </cols>
  <sheetData>
    <row r="1" spans="1:12" s="210" customFormat="1" ht="20.100000000000001" customHeight="1">
      <c r="A1" s="209" t="s">
        <v>9</v>
      </c>
      <c r="B1" s="247" t="str">
        <f>Comitente</f>
        <v>INSTITUTO PROVINCIAL DE LA VIVIENDA</v>
      </c>
      <c r="D1" s="209"/>
      <c r="E1" s="209"/>
      <c r="F1" s="209"/>
      <c r="G1" s="209"/>
      <c r="I1" s="211"/>
      <c r="J1" s="669"/>
    </row>
    <row r="2" spans="1:12" s="214" customFormat="1" ht="20.100000000000001" customHeight="1">
      <c r="A2" s="212" t="s">
        <v>10</v>
      </c>
      <c r="B2" s="247" t="str">
        <f>Obra</f>
        <v>Barrio Valle Norte</v>
      </c>
      <c r="D2" s="213"/>
      <c r="E2" s="213"/>
      <c r="F2" s="213"/>
      <c r="G2" s="213"/>
      <c r="I2" s="213"/>
    </row>
    <row r="3" spans="1:12" s="214" customFormat="1" ht="20.100000000000001" customHeight="1">
      <c r="A3" s="212" t="s">
        <v>15</v>
      </c>
      <c r="B3" s="215" t="str">
        <f>Ubicación</f>
        <v>Departamento Valle Fértil</v>
      </c>
      <c r="D3" s="215"/>
      <c r="E3" s="215"/>
      <c r="F3" s="215"/>
      <c r="G3" s="215"/>
      <c r="I3" s="215"/>
    </row>
    <row r="4" spans="1:12" s="214" customFormat="1" ht="20.100000000000001" customHeight="1">
      <c r="A4" s="212" t="s">
        <v>14</v>
      </c>
      <c r="B4" s="337" t="str">
        <f>Licitación_N°</f>
        <v>12/2018</v>
      </c>
    </row>
    <row r="5" spans="1:12" s="214" customFormat="1" ht="20.100000000000001" customHeight="1">
      <c r="A5" s="212" t="s">
        <v>35</v>
      </c>
      <c r="B5" s="217" t="str">
        <f>Expediente_N°</f>
        <v>501-004132-2018</v>
      </c>
    </row>
    <row r="6" spans="1:12" s="214" customFormat="1" ht="20.100000000000001" customHeight="1">
      <c r="A6" s="212" t="s">
        <v>17</v>
      </c>
      <c r="B6" s="341">
        <f>P_Oficial</f>
        <v>257440245.86000001</v>
      </c>
    </row>
    <row r="7" spans="1:12" s="214" customFormat="1" ht="20.100000000000001" customHeight="1">
      <c r="A7" s="212" t="s">
        <v>1115</v>
      </c>
      <c r="B7" s="342">
        <f>Anticipo_Financiero</f>
        <v>0.1</v>
      </c>
    </row>
    <row r="8" spans="1:12" s="214" customFormat="1" ht="20.100000000000001" customHeight="1">
      <c r="A8" s="212" t="s">
        <v>1114</v>
      </c>
      <c r="B8" s="338">
        <f>Fecha_Base</f>
        <v>43313</v>
      </c>
    </row>
    <row r="9" spans="1:12" s="214" customFormat="1" ht="20.100000000000001" customHeight="1">
      <c r="A9" s="212" t="s">
        <v>16</v>
      </c>
      <c r="B9" s="339">
        <f>+'Datos-Generales'!B11</f>
        <v>540</v>
      </c>
    </row>
    <row r="10" spans="1:12" s="214" customFormat="1" ht="20.100000000000001" customHeight="1">
      <c r="A10" s="212" t="s">
        <v>11</v>
      </c>
      <c r="B10" s="340">
        <f>+Contratista</f>
        <v>0</v>
      </c>
    </row>
    <row r="11" spans="1:12" s="214" customFormat="1" ht="20.100000000000001" customHeight="1">
      <c r="A11" s="212" t="s">
        <v>46</v>
      </c>
      <c r="B11" s="341">
        <f>Monto_Oferta</f>
        <v>0</v>
      </c>
    </row>
    <row r="14" spans="1:12">
      <c r="A14" s="347" t="s">
        <v>1209</v>
      </c>
      <c r="B14" s="326" t="s">
        <v>1210</v>
      </c>
      <c r="C14" s="326"/>
      <c r="D14" s="326"/>
      <c r="E14" s="326"/>
      <c r="F14" s="326"/>
      <c r="G14" s="326"/>
      <c r="H14" s="327"/>
      <c r="I14" s="327"/>
      <c r="J14" s="327"/>
    </row>
    <row r="15" spans="1:12">
      <c r="A15" s="347"/>
      <c r="B15" s="326"/>
      <c r="C15" s="326"/>
      <c r="D15" s="326"/>
      <c r="E15" s="326"/>
      <c r="F15" s="326"/>
      <c r="G15" s="326"/>
      <c r="H15" s="327"/>
      <c r="I15" s="327"/>
      <c r="J15" s="327"/>
    </row>
    <row r="16" spans="1:12">
      <c r="B16" s="533">
        <v>143</v>
      </c>
      <c r="C16" t="s">
        <v>1414</v>
      </c>
      <c r="F16" s="513">
        <f>+Costo_P1</f>
        <v>0</v>
      </c>
      <c r="G16" s="325"/>
      <c r="H16" s="325"/>
      <c r="I16" s="325"/>
      <c r="J16" s="325">
        <f>+B16*F16</f>
        <v>0</v>
      </c>
      <c r="L16" s="512"/>
    </row>
    <row r="17" spans="1:12">
      <c r="B17" s="533">
        <v>8</v>
      </c>
      <c r="C17" s="348" t="s">
        <v>1415</v>
      </c>
      <c r="F17" s="514">
        <f>Costo_P2</f>
        <v>0</v>
      </c>
      <c r="G17" s="325"/>
      <c r="H17" s="325"/>
      <c r="I17" s="325"/>
      <c r="J17" s="325">
        <f>+B17*F17</f>
        <v>0</v>
      </c>
      <c r="L17" s="512"/>
    </row>
    <row r="18" spans="1:12">
      <c r="C18" s="348"/>
      <c r="F18" s="514"/>
      <c r="G18" s="325"/>
      <c r="H18" s="325"/>
      <c r="I18" s="325"/>
      <c r="J18" s="325"/>
      <c r="L18" s="512"/>
    </row>
    <row r="19" spans="1:12">
      <c r="A19" s="326"/>
      <c r="B19" s="326" t="s">
        <v>1211</v>
      </c>
      <c r="C19" s="326"/>
      <c r="D19" s="326"/>
      <c r="E19" s="326"/>
      <c r="F19" s="327"/>
      <c r="G19" s="327"/>
      <c r="H19" s="327"/>
      <c r="I19" s="327"/>
      <c r="J19" s="327">
        <f>+J16+J17</f>
        <v>0</v>
      </c>
    </row>
    <row r="20" spans="1:12">
      <c r="F20" s="325"/>
      <c r="G20" s="325"/>
      <c r="H20" s="325"/>
      <c r="I20" s="325"/>
      <c r="J20" s="325"/>
    </row>
    <row r="21" spans="1:12">
      <c r="F21" s="325"/>
      <c r="G21" s="325"/>
      <c r="H21" s="325"/>
      <c r="I21" s="325"/>
      <c r="J21" s="325"/>
    </row>
    <row r="22" spans="1:12">
      <c r="A22" s="347" t="s">
        <v>1212</v>
      </c>
      <c r="B22" s="326" t="s">
        <v>1465</v>
      </c>
      <c r="C22" s="326"/>
      <c r="D22" s="326"/>
      <c r="E22" s="326"/>
      <c r="F22" s="327"/>
      <c r="G22" s="327"/>
      <c r="H22" s="327"/>
      <c r="I22" s="327"/>
      <c r="J22" s="327"/>
    </row>
    <row r="23" spans="1:12">
      <c r="F23" s="325"/>
      <c r="G23" s="325"/>
      <c r="H23" s="325"/>
      <c r="I23" s="325"/>
      <c r="J23" s="325"/>
    </row>
    <row r="24" spans="1:12">
      <c r="C24" t="s">
        <v>1213</v>
      </c>
      <c r="F24" s="325"/>
      <c r="G24" s="325"/>
      <c r="H24" s="531">
        <f>SUMPRODUCT(CyP!E330:E342,CyP!F330:F342)</f>
        <v>0</v>
      </c>
      <c r="I24" s="531"/>
      <c r="J24" s="531"/>
    </row>
    <row r="25" spans="1:12">
      <c r="F25" s="325"/>
      <c r="G25" s="325"/>
      <c r="H25" s="325"/>
      <c r="I25" s="325"/>
      <c r="J25" s="325"/>
    </row>
    <row r="26" spans="1:12">
      <c r="C26" t="s">
        <v>1457</v>
      </c>
      <c r="F26" s="325"/>
      <c r="G26" s="325"/>
      <c r="H26" s="531">
        <f>SUMPRODUCT(CyP!E343,CyP!F343)</f>
        <v>0</v>
      </c>
      <c r="I26" s="531"/>
      <c r="J26" s="531"/>
    </row>
    <row r="27" spans="1:12">
      <c r="F27" s="325"/>
      <c r="G27" s="325"/>
      <c r="H27" s="325"/>
      <c r="I27" s="325"/>
      <c r="J27" s="325"/>
    </row>
    <row r="28" spans="1:12">
      <c r="C28" s="348" t="s">
        <v>1406</v>
      </c>
      <c r="F28" s="325"/>
      <c r="G28" s="325"/>
      <c r="H28" s="531">
        <f>SUMPRODUCT(CyP!E344,CyP!F344)</f>
        <v>0</v>
      </c>
      <c r="I28" s="542"/>
      <c r="J28" s="531"/>
    </row>
    <row r="29" spans="1:12">
      <c r="F29" s="325"/>
      <c r="G29" s="325"/>
      <c r="H29" s="325"/>
      <c r="I29" s="325"/>
      <c r="J29" s="325"/>
    </row>
    <row r="30" spans="1:12">
      <c r="C30" t="s">
        <v>1486</v>
      </c>
      <c r="F30" s="325"/>
      <c r="G30" s="325"/>
      <c r="H30" s="531">
        <f>SUMPRODUCT(CyP!E345,CyP!F345)</f>
        <v>0</v>
      </c>
      <c r="I30" s="531"/>
      <c r="J30" s="531"/>
    </row>
    <row r="31" spans="1:12">
      <c r="F31" s="325"/>
      <c r="G31" s="325"/>
      <c r="H31" s="325"/>
      <c r="I31" s="325"/>
      <c r="J31" s="325"/>
    </row>
    <row r="32" spans="1:12">
      <c r="C32" s="348" t="s">
        <v>1506</v>
      </c>
      <c r="F32" s="325"/>
      <c r="G32" s="325"/>
      <c r="H32" s="515">
        <f>SUMPRODUCT(CyP!E346:E351,CyP!F346:F351)</f>
        <v>0</v>
      </c>
      <c r="I32" s="542"/>
      <c r="J32" s="531"/>
    </row>
    <row r="33" spans="1:10">
      <c r="F33" s="325"/>
      <c r="G33" s="325"/>
      <c r="H33" s="531"/>
      <c r="I33" s="531"/>
      <c r="J33" s="531"/>
    </row>
    <row r="34" spans="1:10">
      <c r="C34" s="348" t="s">
        <v>1416</v>
      </c>
      <c r="F34" s="325"/>
      <c r="G34" s="325"/>
      <c r="H34" s="515">
        <f>SUMPRODUCT(CyP!E352:E358,CyP!F352:F358)</f>
        <v>0</v>
      </c>
      <c r="I34" s="531"/>
      <c r="J34" s="531"/>
    </row>
    <row r="35" spans="1:10">
      <c r="F35" s="325"/>
      <c r="G35" s="325"/>
      <c r="H35" s="531"/>
      <c r="I35" s="531"/>
      <c r="J35" s="531"/>
    </row>
    <row r="36" spans="1:10">
      <c r="C36" s="348" t="s">
        <v>1507</v>
      </c>
      <c r="F36" s="325"/>
      <c r="G36" s="325"/>
      <c r="H36" s="515">
        <f>SUMPRODUCT(CyP!E359:E365,CyP!F359:F365)</f>
        <v>0</v>
      </c>
      <c r="I36" s="531"/>
      <c r="J36" s="531"/>
    </row>
    <row r="37" spans="1:10">
      <c r="F37" s="325"/>
      <c r="G37" s="325"/>
      <c r="H37" s="531"/>
      <c r="I37" s="531"/>
      <c r="J37" s="531"/>
    </row>
    <row r="38" spans="1:10">
      <c r="C38" s="348" t="s">
        <v>1513</v>
      </c>
      <c r="F38" s="325"/>
      <c r="G38" s="325"/>
      <c r="H38" s="531">
        <f>SUMPRODUCT(CyP!E366,CyP!F366)</f>
        <v>0</v>
      </c>
      <c r="I38" s="531"/>
      <c r="J38" s="531"/>
    </row>
    <row r="39" spans="1:10">
      <c r="F39" s="325"/>
      <c r="G39" s="325"/>
      <c r="H39" s="531"/>
      <c r="I39" s="531"/>
      <c r="J39" s="531"/>
    </row>
    <row r="40" spans="1:10">
      <c r="A40" s="326"/>
      <c r="B40" s="326" t="s">
        <v>1466</v>
      </c>
      <c r="C40" s="326"/>
      <c r="D40" s="326"/>
      <c r="E40" s="326"/>
      <c r="F40" s="327"/>
      <c r="G40" s="327"/>
      <c r="H40" s="532">
        <f>SUM(H24:H39)</f>
        <v>0</v>
      </c>
      <c r="I40" s="532"/>
      <c r="J40" s="532"/>
    </row>
    <row r="41" spans="1:10">
      <c r="F41" s="325"/>
      <c r="G41" s="325"/>
      <c r="H41" s="531"/>
      <c r="I41" s="531"/>
      <c r="J41" s="531"/>
    </row>
    <row r="42" spans="1:10">
      <c r="A42" s="326"/>
      <c r="B42" s="326" t="s">
        <v>1214</v>
      </c>
      <c r="C42" s="326"/>
      <c r="D42" s="326"/>
      <c r="E42" s="326"/>
      <c r="F42" s="327"/>
      <c r="G42" s="327"/>
      <c r="H42" s="532">
        <f>H40</f>
        <v>0</v>
      </c>
      <c r="I42" s="532"/>
      <c r="J42" s="532">
        <f>+J19</f>
        <v>0</v>
      </c>
    </row>
    <row r="43" spans="1:10">
      <c r="H43" s="531"/>
      <c r="I43" s="531"/>
      <c r="J43" s="531"/>
    </row>
    <row r="44" spans="1:10">
      <c r="C44" t="s">
        <v>1128</v>
      </c>
      <c r="F44" s="329">
        <f>+GG_Porcentaje</f>
        <v>0.15</v>
      </c>
      <c r="H44" s="531">
        <f>(H42*F44)</f>
        <v>0</v>
      </c>
      <c r="I44" s="531"/>
      <c r="J44" s="531">
        <f>J42*F44</f>
        <v>0</v>
      </c>
    </row>
    <row r="45" spans="1:10">
      <c r="A45" s="326"/>
      <c r="B45" s="326"/>
      <c r="C45" s="326" t="s">
        <v>1215</v>
      </c>
      <c r="D45" s="326"/>
      <c r="E45" s="326"/>
      <c r="F45" s="328"/>
      <c r="G45" s="326"/>
      <c r="H45" s="532">
        <f>(+H42+H44)</f>
        <v>0</v>
      </c>
      <c r="I45" s="532"/>
      <c r="J45" s="532">
        <f>+J42+J44</f>
        <v>0</v>
      </c>
    </row>
    <row r="46" spans="1:10">
      <c r="F46" s="329"/>
      <c r="H46" s="531"/>
      <c r="I46" s="531"/>
      <c r="J46" s="531"/>
    </row>
    <row r="47" spans="1:10">
      <c r="C47" t="s">
        <v>1216</v>
      </c>
      <c r="F47" s="329">
        <f>+Beneficio</f>
        <v>0.1</v>
      </c>
      <c r="H47" s="531">
        <f>(H45*F47)</f>
        <v>0</v>
      </c>
      <c r="I47" s="531"/>
      <c r="J47" s="531">
        <f>(J45*F47)</f>
        <v>0</v>
      </c>
    </row>
    <row r="48" spans="1:10">
      <c r="A48" s="326"/>
      <c r="B48" s="326"/>
      <c r="C48" s="326" t="s">
        <v>1215</v>
      </c>
      <c r="D48" s="326"/>
      <c r="E48" s="326"/>
      <c r="F48" s="328"/>
      <c r="G48" s="326"/>
      <c r="H48" s="532">
        <f>+H45+H47</f>
        <v>0</v>
      </c>
      <c r="I48" s="532"/>
      <c r="J48" s="532">
        <f>(+J45+J47)</f>
        <v>0</v>
      </c>
    </row>
    <row r="49" spans="1:15">
      <c r="F49" s="329"/>
      <c r="H49" s="531"/>
      <c r="I49" s="531"/>
      <c r="J49" s="531"/>
    </row>
    <row r="50" spans="1:15">
      <c r="C50" t="s">
        <v>1217</v>
      </c>
      <c r="F50" s="329"/>
      <c r="H50" s="531"/>
      <c r="I50" s="531"/>
      <c r="J50" s="531"/>
    </row>
    <row r="51" spans="1:15">
      <c r="C51" t="s">
        <v>1218</v>
      </c>
      <c r="F51" s="329">
        <f>+IVA_VIV</f>
        <v>0.105</v>
      </c>
      <c r="H51" s="531"/>
      <c r="I51" s="531"/>
      <c r="J51" s="531">
        <f>(J48*F51)</f>
        <v>0</v>
      </c>
    </row>
    <row r="52" spans="1:15">
      <c r="C52" t="s">
        <v>1219</v>
      </c>
      <c r="F52" s="329">
        <f>+Ingresos_Brutos</f>
        <v>2.4E-2</v>
      </c>
      <c r="H52" s="531"/>
      <c r="I52" s="531"/>
      <c r="J52" s="531">
        <f>(J48*F52)</f>
        <v>0</v>
      </c>
    </row>
    <row r="53" spans="1:15">
      <c r="F53" s="329"/>
      <c r="H53" s="531"/>
      <c r="I53" s="531"/>
      <c r="J53" s="531"/>
    </row>
    <row r="54" spans="1:15">
      <c r="C54" t="s">
        <v>1220</v>
      </c>
      <c r="F54" s="329">
        <f>+IVA_INFRA</f>
        <v>0.21</v>
      </c>
      <c r="H54" s="531">
        <f>(H48*F54)</f>
        <v>0</v>
      </c>
      <c r="I54" s="531"/>
      <c r="J54" s="531"/>
    </row>
    <row r="55" spans="1:15">
      <c r="C55" t="s">
        <v>1221</v>
      </c>
      <c r="F55" s="329">
        <f>+Ingresos_Brutos</f>
        <v>2.4E-2</v>
      </c>
      <c r="H55" s="531">
        <f>(H48*F55)</f>
        <v>0</v>
      </c>
      <c r="I55" s="531"/>
      <c r="J55" s="531"/>
    </row>
    <row r="56" spans="1:15">
      <c r="H56" s="531"/>
      <c r="I56" s="531"/>
      <c r="J56" s="531"/>
    </row>
    <row r="57" spans="1:15">
      <c r="H57" s="531"/>
      <c r="I57" s="531"/>
      <c r="J57" s="531"/>
    </row>
    <row r="58" spans="1:15">
      <c r="H58" s="531"/>
      <c r="I58" s="531"/>
      <c r="J58" s="531"/>
      <c r="L58" s="516"/>
    </row>
    <row r="59" spans="1:15">
      <c r="A59" s="326" t="s">
        <v>1467</v>
      </c>
      <c r="B59" s="326"/>
      <c r="C59" s="326"/>
      <c r="D59" s="326"/>
      <c r="E59" s="326"/>
      <c r="F59" s="326"/>
      <c r="G59" s="326"/>
      <c r="H59" s="532">
        <f>(+H48+H54+H55)</f>
        <v>0</v>
      </c>
      <c r="I59" s="532"/>
      <c r="J59" s="533"/>
      <c r="L59" s="512"/>
    </row>
    <row r="60" spans="1:15">
      <c r="A60" s="326"/>
      <c r="B60" s="326"/>
      <c r="C60" s="326"/>
      <c r="D60" s="326"/>
      <c r="E60" s="326"/>
      <c r="F60" s="326"/>
      <c r="G60" s="326"/>
      <c r="H60" s="532"/>
      <c r="I60" s="532"/>
      <c r="J60" s="532"/>
    </row>
    <row r="61" spans="1:15">
      <c r="A61" s="326"/>
      <c r="B61" s="326"/>
      <c r="C61" s="326"/>
      <c r="D61" s="326"/>
      <c r="E61" s="326"/>
      <c r="F61" s="326"/>
      <c r="G61" s="326"/>
      <c r="H61" s="327"/>
      <c r="I61" s="327"/>
      <c r="J61" s="327"/>
      <c r="L61" s="516"/>
    </row>
    <row r="62" spans="1:15">
      <c r="A62" s="326" t="s">
        <v>1222</v>
      </c>
      <c r="B62" s="326"/>
      <c r="C62" s="326"/>
      <c r="D62" s="326"/>
      <c r="E62" s="326"/>
      <c r="F62" s="326"/>
      <c r="G62" s="326"/>
      <c r="H62" s="327"/>
      <c r="I62" s="327"/>
      <c r="J62" s="327">
        <f>(+J48+J51+J52)</f>
        <v>0</v>
      </c>
      <c r="L62" s="543"/>
      <c r="N62" s="544"/>
      <c r="O62" s="545"/>
    </row>
    <row r="63" spans="1:15">
      <c r="A63" s="326"/>
      <c r="B63" s="326"/>
      <c r="C63" s="326"/>
      <c r="D63" s="326"/>
      <c r="E63" s="326"/>
      <c r="F63" s="326"/>
      <c r="G63" s="326"/>
      <c r="H63" s="327"/>
      <c r="I63" s="327"/>
      <c r="J63" s="327"/>
    </row>
    <row r="64" spans="1:15" ht="13.5" thickBot="1">
      <c r="A64" s="326"/>
      <c r="B64" s="326"/>
      <c r="C64" s="326"/>
      <c r="D64" s="326"/>
      <c r="E64" s="326"/>
      <c r="F64" s="326"/>
      <c r="G64" s="326"/>
      <c r="H64" s="327"/>
      <c r="I64" s="327"/>
      <c r="J64" s="327"/>
      <c r="L64" s="516"/>
    </row>
    <row r="65" spans="1:12" ht="16.5" thickBot="1">
      <c r="A65" s="623" t="s">
        <v>1310</v>
      </c>
      <c r="B65" s="624"/>
      <c r="C65" s="624"/>
      <c r="D65" s="624"/>
      <c r="E65" s="624"/>
      <c r="F65" s="624"/>
      <c r="G65" s="624"/>
      <c r="H65" s="625"/>
      <c r="I65" s="626"/>
      <c r="J65" s="622">
        <f>(+J62+H59)</f>
        <v>0</v>
      </c>
      <c r="L65" s="512"/>
    </row>
    <row r="66" spans="1:12">
      <c r="H66" s="325"/>
      <c r="I66" s="325"/>
      <c r="J66" s="325"/>
      <c r="L66" s="545"/>
    </row>
    <row r="67" spans="1:12">
      <c r="A67" s="681" t="str">
        <f>n!A3</f>
        <v>El presente presupuesto asciende a la suma de Pesos: CERO CON 00/100.-</v>
      </c>
      <c r="B67" s="681"/>
      <c r="C67" s="681"/>
      <c r="D67" s="681"/>
      <c r="E67" s="681"/>
      <c r="F67" s="681"/>
      <c r="G67" s="681"/>
      <c r="H67" s="681"/>
      <c r="I67" s="681"/>
      <c r="J67" s="681"/>
    </row>
    <row r="68" spans="1:12">
      <c r="A68" s="681"/>
      <c r="B68" s="681"/>
      <c r="C68" s="681"/>
      <c r="D68" s="681"/>
      <c r="E68" s="681"/>
      <c r="F68" s="681"/>
      <c r="G68" s="681"/>
      <c r="H68" s="681"/>
      <c r="I68" s="681"/>
      <c r="J68" s="681"/>
    </row>
    <row r="69" spans="1:12">
      <c r="A69" s="326" t="s">
        <v>1307</v>
      </c>
    </row>
    <row r="70" spans="1:12">
      <c r="A70" t="s">
        <v>1308</v>
      </c>
    </row>
    <row r="71" spans="1:12">
      <c r="A71" t="s">
        <v>1309</v>
      </c>
    </row>
  </sheetData>
  <mergeCells count="1">
    <mergeCell ref="A67:J68"/>
  </mergeCells>
  <pageMargins left="0.51181102362204722" right="0.11811023622047245" top="0.94488188976377963" bottom="0.74803149606299213" header="0.31496062992125984" footer="0.31496062992125984"/>
  <pageSetup paperSize="5" scale="58" orientation="portrait" r:id="rId1"/>
  <headerFooter>
    <oddHeader>&amp;C&amp;G</oddHeader>
  </headerFooter>
  <legacyDrawingHF r:id="rId2"/>
</worksheet>
</file>

<file path=xl/worksheets/sheet6.xml><?xml version="1.0" encoding="utf-8"?>
<worksheet xmlns="http://schemas.openxmlformats.org/spreadsheetml/2006/main" xmlns:r="http://schemas.openxmlformats.org/officeDocument/2006/relationships">
  <sheetPr codeName="Hoja11">
    <pageSetUpPr fitToPage="1"/>
  </sheetPr>
  <dimension ref="A1:G2087"/>
  <sheetViews>
    <sheetView showGridLines="0" showZeros="0" zoomScale="90" zoomScaleNormal="90" zoomScaleSheetLayoutView="90" workbookViewId="0">
      <selection activeCell="H2" sqref="H2"/>
    </sheetView>
  </sheetViews>
  <sheetFormatPr baseColWidth="10" defaultColWidth="11.42578125" defaultRowHeight="20.100000000000001" customHeight="1"/>
  <cols>
    <col min="1" max="1" width="30.7109375" style="113" customWidth="1"/>
    <col min="2" max="2" width="70.7109375" style="113" customWidth="1"/>
    <col min="3" max="3" width="8.7109375" style="199" customWidth="1"/>
    <col min="4" max="4" width="10.7109375" style="113" customWidth="1"/>
    <col min="5" max="6" width="18.7109375" style="113" customWidth="1"/>
    <col min="7" max="7" width="20.7109375" style="113" customWidth="1"/>
    <col min="8" max="16384" width="11.42578125" style="113"/>
  </cols>
  <sheetData>
    <row r="1" spans="1:7" ht="20.100000000000001" customHeight="1">
      <c r="A1" s="670" t="s">
        <v>1202</v>
      </c>
      <c r="B1" s="672"/>
      <c r="C1" s="672"/>
      <c r="D1" s="671"/>
      <c r="E1" s="149"/>
    </row>
    <row r="2" spans="1:7" s="170" customFormat="1" ht="20.100000000000001" customHeight="1">
      <c r="A2" s="112" t="s">
        <v>9</v>
      </c>
      <c r="B2" s="112" t="str">
        <f>Comitente</f>
        <v>INSTITUTO PROVINCIAL DE LA VIVIENDA</v>
      </c>
      <c r="C2" s="200"/>
      <c r="D2" s="112"/>
      <c r="E2" s="112"/>
    </row>
    <row r="3" spans="1:7" s="172" customFormat="1" ht="20.100000000000001" customHeight="1">
      <c r="A3" s="171" t="s">
        <v>10</v>
      </c>
      <c r="B3" s="173" t="str">
        <f>Obra</f>
        <v>Barrio Valle Norte</v>
      </c>
      <c r="C3" s="201"/>
      <c r="D3" s="173"/>
      <c r="E3" s="173"/>
    </row>
    <row r="4" spans="1:7" s="172" customFormat="1" ht="20.100000000000001" customHeight="1">
      <c r="A4" s="171" t="s">
        <v>15</v>
      </c>
      <c r="B4" s="173" t="str">
        <f>Ubicación</f>
        <v>Departamento Valle Fértil</v>
      </c>
      <c r="C4" s="201"/>
      <c r="D4" s="173"/>
      <c r="E4" s="173"/>
    </row>
    <row r="5" spans="1:7" s="172" customFormat="1" ht="20.100000000000001" customHeight="1">
      <c r="A5" s="171" t="str">
        <f>"PROTOTIPO "&amp;A1</f>
        <v>PROTOTIPO P1</v>
      </c>
      <c r="B5" s="174" t="s">
        <v>1471</v>
      </c>
      <c r="C5" s="201"/>
      <c r="D5" s="173"/>
      <c r="E5" s="173"/>
    </row>
    <row r="6" spans="1:7" s="172" customFormat="1" ht="20.100000000000001" customHeight="1">
      <c r="A6" s="171" t="s">
        <v>1193</v>
      </c>
      <c r="B6" s="276">
        <v>143</v>
      </c>
      <c r="C6" s="201"/>
      <c r="D6" s="173"/>
      <c r="E6" s="173"/>
    </row>
    <row r="7" spans="1:7" ht="20.100000000000001" customHeight="1">
      <c r="B7" s="115"/>
    </row>
    <row r="8" spans="1:7" ht="20.100000000000001" customHeight="1">
      <c r="A8" s="670" t="s">
        <v>1152</v>
      </c>
      <c r="B8" s="672"/>
      <c r="C8" s="672"/>
      <c r="D8" s="671"/>
      <c r="E8" s="149"/>
    </row>
    <row r="10" spans="1:7" ht="20.100000000000001" customHeight="1">
      <c r="A10" s="675" t="s">
        <v>1116</v>
      </c>
      <c r="B10" s="676" t="s">
        <v>0</v>
      </c>
      <c r="C10" s="677" t="s">
        <v>1</v>
      </c>
      <c r="D10" s="675" t="s">
        <v>2</v>
      </c>
      <c r="E10" s="682" t="s">
        <v>1150</v>
      </c>
      <c r="F10" s="682" t="s">
        <v>1151</v>
      </c>
      <c r="G10" s="682" t="s">
        <v>1129</v>
      </c>
    </row>
    <row r="11" spans="1:7" ht="20.100000000000001" customHeight="1">
      <c r="A11" s="675"/>
      <c r="B11" s="676"/>
      <c r="C11" s="677"/>
      <c r="D11" s="675"/>
      <c r="E11" s="682"/>
      <c r="F11" s="682"/>
      <c r="G11" s="682"/>
    </row>
    <row r="12" spans="1:7" ht="20.100000000000001" customHeight="1">
      <c r="A12" s="110"/>
      <c r="B12" s="275"/>
      <c r="C12" s="204"/>
      <c r="D12" s="110"/>
      <c r="E12" s="206"/>
    </row>
    <row r="13" spans="1:7" ht="20.100000000000001" customHeight="1">
      <c r="A13" s="346" t="str">
        <f>'Datos-Generales'!A30</f>
        <v>A</v>
      </c>
      <c r="B13" s="330" t="str">
        <f t="shared" ref="B13:B53" si="0">IFERROR(VLOOKUP(A13,Tabla_Datos,2,FALSE),"")</f>
        <v>VIVIENDA</v>
      </c>
      <c r="C13" s="207">
        <f t="shared" ref="C13:C37" si="1">IFERROR(VLOOKUP(A13,Tabla_Datos,3,FALSE),"")</f>
        <v>0</v>
      </c>
      <c r="D13" s="324">
        <f t="shared" ref="D13:D37" si="2">IFERROR(VLOOKUP(A13,Tabla_Datos,4,FALSE),"")</f>
        <v>0</v>
      </c>
      <c r="E13" s="224">
        <f>IFERROR(VLOOKUP(A13,Tabla_CyP,6,FALSE),"")</f>
        <v>0</v>
      </c>
      <c r="F13" s="188">
        <f>IFERROR(VLOOKUP(A13,Tabla_CyP,7,FALSE),"")</f>
        <v>0</v>
      </c>
      <c r="G13" s="333">
        <f>IFERROR(VLOOKUP(A13,Tabla_CyP,8,FALSE),"")</f>
        <v>0</v>
      </c>
    </row>
    <row r="14" spans="1:7" ht="20.100000000000001" customHeight="1">
      <c r="A14" s="207">
        <f>'Datos-Generales'!A31</f>
        <v>1</v>
      </c>
      <c r="B14" s="330" t="str">
        <f t="shared" si="0"/>
        <v>Limpieza de terreno y replanteo</v>
      </c>
      <c r="C14" s="207" t="str">
        <f t="shared" si="1"/>
        <v>gl</v>
      </c>
      <c r="D14" s="324">
        <f t="shared" si="2"/>
        <v>1</v>
      </c>
      <c r="E14" s="224">
        <f t="shared" ref="E14:E53" si="3">IFERROR(VLOOKUP(A14,Tabla_CyP,6,FALSE),"")</f>
        <v>0</v>
      </c>
      <c r="F14" s="188">
        <f t="shared" ref="F14:F53" si="4">IFERROR(VLOOKUP(A14,Tabla_CyP,7,FALSE),"")</f>
        <v>0</v>
      </c>
      <c r="G14" s="333">
        <f t="shared" ref="G14:G53" si="5">IFERROR(VLOOKUP(A14,Tabla_CyP,8,FALSE),"")</f>
        <v>0</v>
      </c>
    </row>
    <row r="15" spans="1:7" ht="20.100000000000001" customHeight="1">
      <c r="A15" s="207">
        <f>'Datos-Generales'!A32</f>
        <v>2</v>
      </c>
      <c r="B15" s="450" t="str">
        <f>IFERROR(VLOOKUP(A15,Tabla_Datos,2,FALSE),"")</f>
        <v>Excavación de Cimientos</v>
      </c>
      <c r="C15" s="207" t="str">
        <f>IFERROR(VLOOKUP(A15,Tabla_Datos,3,FALSE),"")</f>
        <v>m3</v>
      </c>
      <c r="D15" s="324">
        <f>IFERROR(VLOOKUP(A15,Tabla_Datos,4,FALSE),"")</f>
        <v>12.65</v>
      </c>
      <c r="E15" s="224">
        <f t="shared" si="3"/>
        <v>0</v>
      </c>
      <c r="F15" s="188">
        <f t="shared" si="4"/>
        <v>0</v>
      </c>
      <c r="G15" s="333">
        <f t="shared" si="5"/>
        <v>0</v>
      </c>
    </row>
    <row r="16" spans="1:7" ht="20.100000000000001" customHeight="1">
      <c r="A16" s="207">
        <f>'Datos-Generales'!A33</f>
        <v>3</v>
      </c>
      <c r="B16" s="330" t="str">
        <f t="shared" si="0"/>
        <v>Relleno Bajo Contrapiso esp 15 cm</v>
      </c>
      <c r="C16" s="207" t="str">
        <f t="shared" si="1"/>
        <v>m3</v>
      </c>
      <c r="D16" s="324">
        <f t="shared" si="2"/>
        <v>7.68</v>
      </c>
      <c r="E16" s="224">
        <f t="shared" si="3"/>
        <v>0</v>
      </c>
      <c r="F16" s="188">
        <f t="shared" si="4"/>
        <v>0</v>
      </c>
      <c r="G16" s="333">
        <f t="shared" si="5"/>
        <v>0</v>
      </c>
    </row>
    <row r="17" spans="1:7" ht="20.100000000000001" customHeight="1">
      <c r="A17" s="207">
        <f>'Datos-Generales'!A34</f>
        <v>4</v>
      </c>
      <c r="B17" s="330" t="str">
        <f t="shared" si="0"/>
        <v>Hormigón de limpieza</v>
      </c>
      <c r="C17" s="207" t="str">
        <f t="shared" si="1"/>
        <v>m2</v>
      </c>
      <c r="D17" s="324">
        <f t="shared" si="2"/>
        <v>1.8</v>
      </c>
      <c r="E17" s="224">
        <f t="shared" si="3"/>
        <v>0</v>
      </c>
      <c r="F17" s="188">
        <f t="shared" si="4"/>
        <v>0</v>
      </c>
      <c r="G17" s="333">
        <f t="shared" si="5"/>
        <v>0</v>
      </c>
    </row>
    <row r="18" spans="1:7" ht="20.100000000000001" customHeight="1">
      <c r="A18" s="207">
        <f>'Datos-Generales'!A35</f>
        <v>5</v>
      </c>
      <c r="B18" s="330" t="str">
        <f t="shared" si="0"/>
        <v>Cimiento Ciclópeo H 13</v>
      </c>
      <c r="C18" s="207" t="str">
        <f t="shared" si="1"/>
        <v>m3</v>
      </c>
      <c r="D18" s="324">
        <f t="shared" si="2"/>
        <v>11.49</v>
      </c>
      <c r="E18" s="224">
        <f t="shared" si="3"/>
        <v>0</v>
      </c>
      <c r="F18" s="188">
        <f t="shared" si="4"/>
        <v>0</v>
      </c>
      <c r="G18" s="333">
        <f t="shared" si="5"/>
        <v>0</v>
      </c>
    </row>
    <row r="19" spans="1:7" ht="20.100000000000001" customHeight="1">
      <c r="A19" s="207">
        <f>'Datos-Generales'!A36</f>
        <v>6</v>
      </c>
      <c r="B19" s="330" t="str">
        <f t="shared" si="0"/>
        <v>Dado Fundación  h=15cm</v>
      </c>
      <c r="C19" s="207" t="str">
        <f t="shared" si="1"/>
        <v>m3</v>
      </c>
      <c r="D19" s="324">
        <f t="shared" si="2"/>
        <v>1.02</v>
      </c>
      <c r="E19" s="224">
        <f t="shared" si="3"/>
        <v>0</v>
      </c>
      <c r="F19" s="188">
        <f t="shared" si="4"/>
        <v>0</v>
      </c>
      <c r="G19" s="333">
        <f t="shared" si="5"/>
        <v>0</v>
      </c>
    </row>
    <row r="20" spans="1:7" ht="20.100000000000001" customHeight="1">
      <c r="A20" s="207">
        <f>'Datos-Generales'!A37</f>
        <v>7</v>
      </c>
      <c r="B20" s="330" t="str">
        <f t="shared" si="0"/>
        <v>Vigas de Encadenado Inferior - Fundación  H 17</v>
      </c>
      <c r="C20" s="207" t="str">
        <f t="shared" si="1"/>
        <v>m3</v>
      </c>
      <c r="D20" s="324">
        <f t="shared" si="2"/>
        <v>1.94</v>
      </c>
      <c r="E20" s="224">
        <f t="shared" si="3"/>
        <v>0</v>
      </c>
      <c r="F20" s="188">
        <f t="shared" si="4"/>
        <v>0</v>
      </c>
      <c r="G20" s="333">
        <f t="shared" si="5"/>
        <v>0</v>
      </c>
    </row>
    <row r="21" spans="1:7" ht="20.100000000000001" customHeight="1">
      <c r="A21" s="207">
        <f>'Datos-Generales'!A38</f>
        <v>8</v>
      </c>
      <c r="B21" s="330" t="str">
        <f t="shared" si="0"/>
        <v>Columna de Encadenado (incluye tronco de columna)</v>
      </c>
      <c r="C21" s="207" t="str">
        <f t="shared" si="1"/>
        <v>m3</v>
      </c>
      <c r="D21" s="324">
        <f t="shared" si="2"/>
        <v>3.18</v>
      </c>
      <c r="E21" s="224">
        <f t="shared" si="3"/>
        <v>0</v>
      </c>
      <c r="F21" s="188">
        <f t="shared" si="4"/>
        <v>0</v>
      </c>
      <c r="G21" s="333">
        <f t="shared" si="5"/>
        <v>0</v>
      </c>
    </row>
    <row r="22" spans="1:7" ht="20.100000000000001" customHeight="1">
      <c r="A22" s="207">
        <f>'Datos-Generales'!A39</f>
        <v>9</v>
      </c>
      <c r="B22" s="330" t="str">
        <f t="shared" si="0"/>
        <v>Vigas de Encadenado Superior, Dintel y de Carga</v>
      </c>
      <c r="C22" s="207" t="str">
        <f t="shared" si="1"/>
        <v>m3</v>
      </c>
      <c r="D22" s="324">
        <f t="shared" si="2"/>
        <v>2.25</v>
      </c>
      <c r="E22" s="224">
        <f t="shared" si="3"/>
        <v>0</v>
      </c>
      <c r="F22" s="188">
        <f t="shared" si="4"/>
        <v>0</v>
      </c>
      <c r="G22" s="333">
        <f t="shared" si="5"/>
        <v>0</v>
      </c>
    </row>
    <row r="23" spans="1:7" ht="20.100000000000001" customHeight="1">
      <c r="A23" s="207">
        <f>'Datos-Generales'!A40</f>
        <v>10</v>
      </c>
      <c r="B23" s="330" t="str">
        <f t="shared" si="0"/>
        <v>Losa de Hormigón Armado</v>
      </c>
      <c r="C23" s="207" t="str">
        <f t="shared" si="1"/>
        <v>m3</v>
      </c>
      <c r="D23" s="324">
        <f t="shared" si="2"/>
        <v>2.77</v>
      </c>
      <c r="E23" s="224">
        <f t="shared" si="3"/>
        <v>0</v>
      </c>
      <c r="F23" s="188">
        <f t="shared" si="4"/>
        <v>0</v>
      </c>
      <c r="G23" s="333">
        <f t="shared" si="5"/>
        <v>0</v>
      </c>
    </row>
    <row r="24" spans="1:7" ht="20.100000000000001" customHeight="1">
      <c r="A24" s="207">
        <f>'Datos-Generales'!A41</f>
        <v>11</v>
      </c>
      <c r="B24" s="330" t="str">
        <f t="shared" si="0"/>
        <v>Tanque de Reserva (incluido cierre base tanque)</v>
      </c>
      <c r="C24" s="207" t="str">
        <f t="shared" si="1"/>
        <v>gl.</v>
      </c>
      <c r="D24" s="324">
        <f t="shared" si="2"/>
        <v>1</v>
      </c>
      <c r="E24" s="224">
        <f t="shared" si="3"/>
        <v>0</v>
      </c>
      <c r="F24" s="188">
        <f t="shared" si="4"/>
        <v>0</v>
      </c>
      <c r="G24" s="333">
        <f t="shared" si="5"/>
        <v>0</v>
      </c>
    </row>
    <row r="25" spans="1:7" ht="20.100000000000001" customHeight="1">
      <c r="A25" s="207">
        <f>'Datos-Generales'!A42</f>
        <v>12</v>
      </c>
      <c r="B25" s="330" t="str">
        <f t="shared" si="0"/>
        <v>Capa aisladora horizontal  18cm</v>
      </c>
      <c r="C25" s="207" t="str">
        <f t="shared" si="1"/>
        <v>m2</v>
      </c>
      <c r="D25" s="324">
        <f t="shared" si="2"/>
        <v>7.2</v>
      </c>
      <c r="E25" s="224">
        <f t="shared" si="3"/>
        <v>0</v>
      </c>
      <c r="F25" s="188">
        <f t="shared" si="4"/>
        <v>0</v>
      </c>
      <c r="G25" s="333">
        <f t="shared" si="5"/>
        <v>0</v>
      </c>
    </row>
    <row r="26" spans="1:7" ht="20.100000000000001" customHeight="1">
      <c r="A26" s="207">
        <f>'Datos-Generales'!A43</f>
        <v>13</v>
      </c>
      <c r="B26" s="330" t="str">
        <f t="shared" si="0"/>
        <v xml:space="preserve">Mampostería Ladrillón Cerámico Macizo (soga) </v>
      </c>
      <c r="C26" s="207" t="str">
        <f t="shared" si="1"/>
        <v>m2</v>
      </c>
      <c r="D26" s="324">
        <f t="shared" si="2"/>
        <v>85.4</v>
      </c>
      <c r="E26" s="224">
        <f t="shared" si="3"/>
        <v>0</v>
      </c>
      <c r="F26" s="188">
        <f t="shared" si="4"/>
        <v>0</v>
      </c>
      <c r="G26" s="333">
        <f t="shared" si="5"/>
        <v>0</v>
      </c>
    </row>
    <row r="27" spans="1:7" ht="30" customHeight="1">
      <c r="A27" s="207">
        <f>'Datos-Generales'!A44</f>
        <v>14</v>
      </c>
      <c r="B27" s="330" t="str">
        <f t="shared" si="0"/>
        <v>Tabique  Liviano  tipo Durlock ( con placa de yeso de 12,5 mm para sectores húmedos)</v>
      </c>
      <c r="C27" s="207" t="str">
        <f t="shared" si="1"/>
        <v>m2</v>
      </c>
      <c r="D27" s="324">
        <f t="shared" si="2"/>
        <v>4.83</v>
      </c>
      <c r="E27" s="224">
        <f t="shared" si="3"/>
        <v>0</v>
      </c>
      <c r="F27" s="188">
        <f t="shared" si="4"/>
        <v>0</v>
      </c>
      <c r="G27" s="333">
        <f t="shared" si="5"/>
        <v>0</v>
      </c>
    </row>
    <row r="28" spans="1:7" ht="30" customHeight="1">
      <c r="A28" s="207">
        <f>'Datos-Generales'!A45</f>
        <v>15</v>
      </c>
      <c r="B28" s="330" t="str">
        <f t="shared" si="0"/>
        <v>Techo de Madera (rollizo Ø 16cm, machimbre 3/4", pintura asfáltica, polietileno de 200 micrones, barniz protector insecticida )</v>
      </c>
      <c r="C28" s="207" t="str">
        <f t="shared" si="1"/>
        <v>m2</v>
      </c>
      <c r="D28" s="324">
        <f t="shared" si="2"/>
        <v>23.13</v>
      </c>
      <c r="E28" s="224">
        <f t="shared" si="3"/>
        <v>0</v>
      </c>
      <c r="F28" s="188">
        <f t="shared" si="4"/>
        <v>0</v>
      </c>
      <c r="G28" s="333">
        <f t="shared" si="5"/>
        <v>0</v>
      </c>
    </row>
    <row r="29" spans="1:7" ht="20.100000000000001" customHeight="1">
      <c r="A29" s="207">
        <f>'Datos-Generales'!A46</f>
        <v>16</v>
      </c>
      <c r="B29" s="330" t="str">
        <f t="shared" si="0"/>
        <v>Cubierta de Techo Aislación Térmica e Hidráulica</v>
      </c>
      <c r="C29" s="207" t="str">
        <f t="shared" si="1"/>
        <v>m2</v>
      </c>
      <c r="D29" s="324">
        <f t="shared" si="2"/>
        <v>61.92</v>
      </c>
      <c r="E29" s="224">
        <f t="shared" si="3"/>
        <v>0</v>
      </c>
      <c r="F29" s="188">
        <f t="shared" si="4"/>
        <v>0</v>
      </c>
      <c r="G29" s="333">
        <f t="shared" si="5"/>
        <v>0</v>
      </c>
    </row>
    <row r="30" spans="1:7" ht="20.100000000000001" customHeight="1">
      <c r="A30" s="207">
        <f>'Datos-Generales'!A47</f>
        <v>17</v>
      </c>
      <c r="B30" s="330" t="str">
        <f t="shared" si="0"/>
        <v>Contrapiso  Interior</v>
      </c>
      <c r="C30" s="207" t="str">
        <f t="shared" si="1"/>
        <v>m2</v>
      </c>
      <c r="D30" s="324">
        <f t="shared" si="2"/>
        <v>51.38</v>
      </c>
      <c r="E30" s="224">
        <f t="shared" si="3"/>
        <v>0</v>
      </c>
      <c r="F30" s="188">
        <f t="shared" si="4"/>
        <v>0</v>
      </c>
      <c r="G30" s="333">
        <f t="shared" si="5"/>
        <v>0</v>
      </c>
    </row>
    <row r="31" spans="1:7" ht="20.100000000000001" customHeight="1">
      <c r="A31" s="207">
        <f>'Datos-Generales'!A48</f>
        <v>18</v>
      </c>
      <c r="B31" s="330" t="str">
        <f t="shared" si="0"/>
        <v>Carpeta bajo Cerámico e=4cm</v>
      </c>
      <c r="C31" s="207" t="str">
        <f t="shared" si="1"/>
        <v>m2</v>
      </c>
      <c r="D31" s="324">
        <f t="shared" si="2"/>
        <v>51.38</v>
      </c>
      <c r="E31" s="224">
        <f t="shared" si="3"/>
        <v>0</v>
      </c>
      <c r="F31" s="188">
        <f t="shared" si="4"/>
        <v>0</v>
      </c>
      <c r="G31" s="333">
        <f t="shared" si="5"/>
        <v>0</v>
      </c>
    </row>
    <row r="32" spans="1:7" ht="20.100000000000001" customHeight="1">
      <c r="A32" s="207">
        <f>'Datos-Generales'!A49</f>
        <v>19</v>
      </c>
      <c r="B32" s="330" t="str">
        <f t="shared" si="0"/>
        <v>Piso baldosa cerámica (incluido umbrales)</v>
      </c>
      <c r="C32" s="207" t="str">
        <f t="shared" si="1"/>
        <v>m2</v>
      </c>
      <c r="D32" s="324">
        <f t="shared" si="2"/>
        <v>51.38</v>
      </c>
      <c r="E32" s="224">
        <f t="shared" si="3"/>
        <v>0</v>
      </c>
      <c r="F32" s="188">
        <f t="shared" si="4"/>
        <v>0</v>
      </c>
      <c r="G32" s="333">
        <f t="shared" si="5"/>
        <v>0</v>
      </c>
    </row>
    <row r="33" spans="1:7" ht="20.100000000000001" customHeight="1">
      <c r="A33" s="207">
        <f>'Datos-Generales'!A50</f>
        <v>20</v>
      </c>
      <c r="B33" s="330" t="str">
        <f t="shared" si="0"/>
        <v>Contrapisos de Veredín perimetral, vereda de acceso y galería</v>
      </c>
      <c r="C33" s="207" t="str">
        <f t="shared" si="1"/>
        <v>m2</v>
      </c>
      <c r="D33" s="324">
        <f t="shared" si="2"/>
        <v>54.54</v>
      </c>
      <c r="E33" s="224">
        <f t="shared" si="3"/>
        <v>0</v>
      </c>
      <c r="F33" s="188">
        <f t="shared" si="4"/>
        <v>0</v>
      </c>
      <c r="G33" s="333">
        <f t="shared" si="5"/>
        <v>0</v>
      </c>
    </row>
    <row r="34" spans="1:7" ht="20.100000000000001" customHeight="1">
      <c r="A34" s="207">
        <f>'Datos-Generales'!A51</f>
        <v>21</v>
      </c>
      <c r="B34" s="330" t="str">
        <f t="shared" si="0"/>
        <v>Zócalo cerámico - esp.= 7cm</v>
      </c>
      <c r="C34" s="207" t="str">
        <f t="shared" si="1"/>
        <v>m2</v>
      </c>
      <c r="D34" s="324">
        <f t="shared" si="2"/>
        <v>45.34</v>
      </c>
      <c r="E34" s="224">
        <f t="shared" si="3"/>
        <v>0</v>
      </c>
      <c r="F34" s="188">
        <f t="shared" si="4"/>
        <v>0</v>
      </c>
      <c r="G34" s="333">
        <f t="shared" si="5"/>
        <v>0</v>
      </c>
    </row>
    <row r="35" spans="1:7" ht="20.100000000000001" customHeight="1">
      <c r="A35" s="207">
        <f>'Datos-Generales'!A52</f>
        <v>22</v>
      </c>
      <c r="B35" s="330" t="str">
        <f t="shared" si="0"/>
        <v>Carpinterías metálica, aluminio y madera</v>
      </c>
      <c r="C35" s="207" t="str">
        <f t="shared" si="1"/>
        <v>gl</v>
      </c>
      <c r="D35" s="324">
        <f t="shared" si="2"/>
        <v>1</v>
      </c>
      <c r="E35" s="224">
        <f t="shared" si="3"/>
        <v>0</v>
      </c>
      <c r="F35" s="188">
        <f t="shared" si="4"/>
        <v>0</v>
      </c>
      <c r="G35" s="333">
        <f t="shared" si="5"/>
        <v>0</v>
      </c>
    </row>
    <row r="36" spans="1:7" ht="20.100000000000001" customHeight="1">
      <c r="A36" s="207">
        <f>'Datos-Generales'!A53</f>
        <v>23</v>
      </c>
      <c r="B36" s="330" t="str">
        <f t="shared" si="0"/>
        <v>Jaharro b/ revestimiento cerámico</v>
      </c>
      <c r="C36" s="207" t="str">
        <f t="shared" si="1"/>
        <v>m2</v>
      </c>
      <c r="D36" s="324">
        <f t="shared" si="2"/>
        <v>15.3</v>
      </c>
      <c r="E36" s="224">
        <f t="shared" si="3"/>
        <v>0</v>
      </c>
      <c r="F36" s="188">
        <f t="shared" si="4"/>
        <v>0</v>
      </c>
      <c r="G36" s="333">
        <f t="shared" si="5"/>
        <v>0</v>
      </c>
    </row>
    <row r="37" spans="1:7" ht="20.100000000000001" customHeight="1">
      <c r="A37" s="207">
        <f>'Datos-Generales'!A54</f>
        <v>24</v>
      </c>
      <c r="B37" s="330" t="str">
        <f t="shared" si="0"/>
        <v>Jaharro y Enlucido a la cal (interior)</v>
      </c>
      <c r="C37" s="207" t="str">
        <f t="shared" si="1"/>
        <v>m2</v>
      </c>
      <c r="D37" s="324">
        <f t="shared" si="2"/>
        <v>118.89</v>
      </c>
      <c r="E37" s="224">
        <f t="shared" si="3"/>
        <v>0</v>
      </c>
      <c r="F37" s="188">
        <f t="shared" si="4"/>
        <v>0</v>
      </c>
      <c r="G37" s="333">
        <f t="shared" si="5"/>
        <v>0</v>
      </c>
    </row>
    <row r="38" spans="1:7" ht="20.100000000000001" customHeight="1">
      <c r="A38" s="207">
        <f>'Datos-Generales'!A55</f>
        <v>25</v>
      </c>
      <c r="B38" s="330" t="str">
        <f t="shared" si="0"/>
        <v>Revestimiento cerámico</v>
      </c>
      <c r="C38" s="207" t="str">
        <f t="shared" ref="C38:C53" si="6">IFERROR(VLOOKUP(A38,Tabla_Datos,3,FALSE),"")</f>
        <v>m2</v>
      </c>
      <c r="D38" s="324">
        <f t="shared" ref="D38:D53" si="7">IFERROR(VLOOKUP(A38,Tabla_Datos,4,FALSE),"")</f>
        <v>15.3</v>
      </c>
      <c r="E38" s="224">
        <f t="shared" si="3"/>
        <v>0</v>
      </c>
      <c r="F38" s="188">
        <f t="shared" si="4"/>
        <v>0</v>
      </c>
      <c r="G38" s="333">
        <f t="shared" si="5"/>
        <v>0</v>
      </c>
    </row>
    <row r="39" spans="1:7" ht="20.100000000000001" customHeight="1">
      <c r="A39" s="207">
        <f>'Datos-Generales'!A56</f>
        <v>26</v>
      </c>
      <c r="B39" s="330" t="str">
        <f t="shared" si="0"/>
        <v>Salpicado Plástico Incluido Jaharro</v>
      </c>
      <c r="C39" s="207" t="str">
        <f t="shared" si="6"/>
        <v>m2</v>
      </c>
      <c r="D39" s="324">
        <f t="shared" si="7"/>
        <v>118.06</v>
      </c>
      <c r="E39" s="224">
        <f t="shared" si="3"/>
        <v>0</v>
      </c>
      <c r="F39" s="188">
        <f t="shared" si="4"/>
        <v>0</v>
      </c>
      <c r="G39" s="333">
        <f t="shared" si="5"/>
        <v>0</v>
      </c>
    </row>
    <row r="40" spans="1:7" ht="20.100000000000001" customHeight="1">
      <c r="A40" s="207">
        <f>'Datos-Generales'!A57</f>
        <v>27</v>
      </c>
      <c r="B40" s="330" t="str">
        <f t="shared" si="0"/>
        <v>Cielorraso aplicado a la cal</v>
      </c>
      <c r="C40" s="207" t="str">
        <f t="shared" si="6"/>
        <v>m2</v>
      </c>
      <c r="D40" s="324">
        <f t="shared" si="7"/>
        <v>29.34</v>
      </c>
      <c r="E40" s="224">
        <f t="shared" si="3"/>
        <v>0</v>
      </c>
      <c r="F40" s="188">
        <f t="shared" si="4"/>
        <v>0</v>
      </c>
      <c r="G40" s="333">
        <f t="shared" si="5"/>
        <v>0</v>
      </c>
    </row>
    <row r="41" spans="1:7" ht="20.100000000000001" customHeight="1">
      <c r="A41" s="207">
        <f>'Datos-Generales'!A58</f>
        <v>28</v>
      </c>
      <c r="B41" s="330" t="str">
        <f t="shared" si="0"/>
        <v>Mesadas, campana y ventilaciones (incluida mesada exterior)</v>
      </c>
      <c r="C41" s="207" t="str">
        <f t="shared" si="6"/>
        <v>gl</v>
      </c>
      <c r="D41" s="324">
        <f t="shared" si="7"/>
        <v>1</v>
      </c>
      <c r="E41" s="224">
        <f t="shared" si="3"/>
        <v>0</v>
      </c>
      <c r="F41" s="188">
        <f t="shared" si="4"/>
        <v>0</v>
      </c>
      <c r="G41" s="333">
        <f t="shared" si="5"/>
        <v>0</v>
      </c>
    </row>
    <row r="42" spans="1:7" ht="20.100000000000001" customHeight="1">
      <c r="A42" s="207">
        <f>'Datos-Generales'!A60</f>
        <v>29</v>
      </c>
      <c r="B42" s="330" t="str">
        <f t="shared" si="0"/>
        <v>Antepechos de H° Armado con goterón bajo nariz de 2cm</v>
      </c>
      <c r="C42" s="207" t="str">
        <f t="shared" si="6"/>
        <v>ml</v>
      </c>
      <c r="D42" s="324">
        <f t="shared" si="7"/>
        <v>4.5</v>
      </c>
      <c r="E42" s="224">
        <f t="shared" si="3"/>
        <v>0</v>
      </c>
      <c r="F42" s="188">
        <f t="shared" si="4"/>
        <v>0</v>
      </c>
      <c r="G42" s="333">
        <f t="shared" si="5"/>
        <v>0</v>
      </c>
    </row>
    <row r="43" spans="1:7" ht="20.100000000000001" customHeight="1">
      <c r="A43" s="207">
        <f>'Datos-Generales'!A61</f>
        <v>30</v>
      </c>
      <c r="B43" s="330" t="str">
        <f t="shared" si="0"/>
        <v>Esmalte sintético sobre carpintería metálica</v>
      </c>
      <c r="C43" s="207" t="str">
        <f t="shared" si="6"/>
        <v>m2</v>
      </c>
      <c r="D43" s="324">
        <f t="shared" si="7"/>
        <v>16.170000000000002</v>
      </c>
      <c r="E43" s="224">
        <f t="shared" si="3"/>
        <v>0</v>
      </c>
      <c r="F43" s="188">
        <f t="shared" si="4"/>
        <v>0</v>
      </c>
      <c r="G43" s="333">
        <f t="shared" si="5"/>
        <v>0</v>
      </c>
    </row>
    <row r="44" spans="1:7" ht="20.100000000000001" customHeight="1">
      <c r="A44" s="207">
        <f>'Datos-Generales'!A62</f>
        <v>31</v>
      </c>
      <c r="B44" s="330" t="str">
        <f t="shared" si="0"/>
        <v>Esmalte sintético sobre carpintería madera</v>
      </c>
      <c r="C44" s="207" t="str">
        <f t="shared" si="6"/>
        <v>m2</v>
      </c>
      <c r="D44" s="324">
        <f t="shared" si="7"/>
        <v>13.36</v>
      </c>
      <c r="E44" s="224">
        <f t="shared" si="3"/>
        <v>0</v>
      </c>
      <c r="F44" s="188">
        <f t="shared" si="4"/>
        <v>0</v>
      </c>
      <c r="G44" s="333">
        <f t="shared" si="5"/>
        <v>0</v>
      </c>
    </row>
    <row r="45" spans="1:7" ht="20.100000000000001" customHeight="1">
      <c r="A45" s="207">
        <f>'Datos-Generales'!A63</f>
        <v>32</v>
      </c>
      <c r="B45" s="330" t="str">
        <f t="shared" si="0"/>
        <v>Látex muro interior/exterior</v>
      </c>
      <c r="C45" s="207" t="str">
        <f t="shared" si="6"/>
        <v>m2</v>
      </c>
      <c r="D45" s="324">
        <f t="shared" si="7"/>
        <v>128.55000000000001</v>
      </c>
      <c r="E45" s="224">
        <f t="shared" si="3"/>
        <v>0</v>
      </c>
      <c r="F45" s="188">
        <f t="shared" si="4"/>
        <v>0</v>
      </c>
      <c r="G45" s="333">
        <f t="shared" si="5"/>
        <v>0</v>
      </c>
    </row>
    <row r="46" spans="1:7" ht="20.100000000000001" customHeight="1">
      <c r="A46" s="207">
        <f>'Datos-Generales'!A64</f>
        <v>33</v>
      </c>
      <c r="B46" s="330" t="str">
        <f t="shared" si="0"/>
        <v>Pintura látex interior en cielorrasos</v>
      </c>
      <c r="C46" s="207" t="str">
        <f t="shared" si="6"/>
        <v>m2</v>
      </c>
      <c r="D46" s="324">
        <f t="shared" si="7"/>
        <v>29.34</v>
      </c>
      <c r="E46" s="224">
        <f t="shared" si="3"/>
        <v>0</v>
      </c>
      <c r="F46" s="188">
        <f t="shared" si="4"/>
        <v>0</v>
      </c>
      <c r="G46" s="333">
        <f t="shared" si="5"/>
        <v>0</v>
      </c>
    </row>
    <row r="47" spans="1:7" ht="20.100000000000001" customHeight="1">
      <c r="A47" s="207">
        <f>'Datos-Generales'!A65</f>
        <v>34</v>
      </c>
      <c r="B47" s="330" t="str">
        <f t="shared" si="0"/>
        <v>Provisión y colocación de cristal float 3mm</v>
      </c>
      <c r="C47" s="207" t="str">
        <f t="shared" si="6"/>
        <v>m2</v>
      </c>
      <c r="D47" s="324">
        <f t="shared" si="7"/>
        <v>5.69</v>
      </c>
      <c r="E47" s="224">
        <f t="shared" si="3"/>
        <v>0</v>
      </c>
      <c r="F47" s="188">
        <f t="shared" si="4"/>
        <v>0</v>
      </c>
      <c r="G47" s="333">
        <f t="shared" si="5"/>
        <v>0</v>
      </c>
    </row>
    <row r="48" spans="1:7" ht="20.100000000000001" customHeight="1">
      <c r="A48" s="207">
        <f>'Datos-Generales'!A66</f>
        <v>35</v>
      </c>
      <c r="B48" s="330" t="str">
        <f t="shared" si="0"/>
        <v>Provisión y colocación de cristal float 4mm</v>
      </c>
      <c r="C48" s="207" t="str">
        <f t="shared" si="6"/>
        <v>m2</v>
      </c>
      <c r="D48" s="324">
        <f t="shared" si="7"/>
        <v>3.59</v>
      </c>
      <c r="E48" s="224">
        <f t="shared" si="3"/>
        <v>0</v>
      </c>
      <c r="F48" s="188">
        <f t="shared" si="4"/>
        <v>0</v>
      </c>
      <c r="G48" s="333">
        <f t="shared" si="5"/>
        <v>0</v>
      </c>
    </row>
    <row r="49" spans="1:7" ht="20.100000000000001" customHeight="1">
      <c r="A49" s="207">
        <f>'Datos-Generales'!A67</f>
        <v>36</v>
      </c>
      <c r="B49" s="330" t="str">
        <f t="shared" si="0"/>
        <v>Pérgolas (Frente y Fondo)  - Incluye Base de Hormigón Simple H 13</v>
      </c>
      <c r="C49" s="207" t="str">
        <f t="shared" si="6"/>
        <v>gl</v>
      </c>
      <c r="D49" s="324">
        <f t="shared" si="7"/>
        <v>1</v>
      </c>
      <c r="E49" s="224">
        <f t="shared" si="3"/>
        <v>0</v>
      </c>
      <c r="F49" s="188">
        <f t="shared" si="4"/>
        <v>0</v>
      </c>
      <c r="G49" s="333">
        <f t="shared" si="5"/>
        <v>0</v>
      </c>
    </row>
    <row r="50" spans="1:7" ht="20.100000000000001" customHeight="1">
      <c r="A50" s="207">
        <f>'Datos-Generales'!A68</f>
        <v>37</v>
      </c>
      <c r="B50" s="330" t="str">
        <f t="shared" si="0"/>
        <v xml:space="preserve">Instalación sanitaria (incl. cañería base, distrib. AF-AC, artefactos y grifería) </v>
      </c>
      <c r="C50" s="207" t="str">
        <f t="shared" si="6"/>
        <v>gl</v>
      </c>
      <c r="D50" s="324">
        <f t="shared" si="7"/>
        <v>1</v>
      </c>
      <c r="E50" s="224">
        <f t="shared" si="3"/>
        <v>0</v>
      </c>
      <c r="F50" s="188">
        <f t="shared" si="4"/>
        <v>0</v>
      </c>
      <c r="G50" s="333">
        <f t="shared" si="5"/>
        <v>0</v>
      </c>
    </row>
    <row r="51" spans="1:7" ht="20.100000000000001" customHeight="1">
      <c r="A51" s="207">
        <f>'Datos-Generales'!A70</f>
        <v>38</v>
      </c>
      <c r="B51" s="330" t="str">
        <f t="shared" si="0"/>
        <v>Calefón Solar - Termosifónico - Captador por tubo de vacío</v>
      </c>
      <c r="C51" s="207" t="str">
        <f t="shared" si="6"/>
        <v>u</v>
      </c>
      <c r="D51" s="324">
        <f t="shared" si="7"/>
        <v>1</v>
      </c>
      <c r="E51" s="224">
        <f t="shared" si="3"/>
        <v>0</v>
      </c>
      <c r="F51" s="188">
        <f t="shared" si="4"/>
        <v>0</v>
      </c>
      <c r="G51" s="333">
        <f t="shared" si="5"/>
        <v>0</v>
      </c>
    </row>
    <row r="52" spans="1:7" ht="20.100000000000001" customHeight="1">
      <c r="A52" s="207">
        <f>'Datos-Generales'!A71</f>
        <v>39</v>
      </c>
      <c r="B52" s="330" t="str">
        <f t="shared" si="0"/>
        <v>Instalación de Gas (Incl. Cocina 4 hornallas c/horno)</v>
      </c>
      <c r="C52" s="207" t="str">
        <f t="shared" si="6"/>
        <v>gl</v>
      </c>
      <c r="D52" s="324">
        <f t="shared" si="7"/>
        <v>1</v>
      </c>
      <c r="E52" s="224">
        <f t="shared" si="3"/>
        <v>0</v>
      </c>
      <c r="F52" s="188">
        <f t="shared" si="4"/>
        <v>0</v>
      </c>
      <c r="G52" s="333">
        <f t="shared" si="5"/>
        <v>0</v>
      </c>
    </row>
    <row r="53" spans="1:7" ht="20.100000000000001" customHeight="1">
      <c r="A53" s="207">
        <f>'Datos-Generales'!A72</f>
        <v>40</v>
      </c>
      <c r="B53" s="330" t="str">
        <f t="shared" si="0"/>
        <v>Instalación de gas - Gabinete para tubos</v>
      </c>
      <c r="C53" s="207" t="str">
        <f t="shared" si="6"/>
        <v>U</v>
      </c>
      <c r="D53" s="324">
        <f t="shared" si="7"/>
        <v>1</v>
      </c>
      <c r="E53" s="224">
        <f t="shared" si="3"/>
        <v>0</v>
      </c>
      <c r="F53" s="188">
        <f t="shared" si="4"/>
        <v>0</v>
      </c>
      <c r="G53" s="333">
        <f t="shared" si="5"/>
        <v>0</v>
      </c>
    </row>
    <row r="54" spans="1:7" ht="30" customHeight="1">
      <c r="A54" s="207">
        <f>'Datos-Generales'!A73</f>
        <v>41</v>
      </c>
      <c r="B54" s="540" t="str">
        <f t="shared" ref="B54" si="8">IFERROR(VLOOKUP(A54,Tabla_Datos,2,FALSE),"")</f>
        <v>Instalación eléctrica (incl.pilastra,proc.cañerias p/3AA,y preveer espacios en tablero gral. p/llaves termomagnéticas corresp. Portalámparas 3 cuerpos)</v>
      </c>
      <c r="C54" s="207" t="str">
        <f t="shared" ref="C54" si="9">IFERROR(VLOOKUP(A54,Tabla_Datos,3,FALSE),"")</f>
        <v>gl</v>
      </c>
      <c r="D54" s="324">
        <f t="shared" ref="D54" si="10">IFERROR(VLOOKUP(A54,Tabla_Datos,4,FALSE),"")</f>
        <v>1</v>
      </c>
      <c r="E54" s="224">
        <f t="shared" ref="E54" si="11">IFERROR(VLOOKUP(A54,Tabla_CyP,6,FALSE),"")</f>
        <v>0</v>
      </c>
      <c r="F54" s="188">
        <f t="shared" ref="F54" si="12">IFERROR(VLOOKUP(A54,Tabla_CyP,7,FALSE),"")</f>
        <v>0</v>
      </c>
      <c r="G54" s="333">
        <f t="shared" ref="G54" si="13">IFERROR(VLOOKUP(A54,Tabla_CyP,8,FALSE),"")</f>
        <v>0</v>
      </c>
    </row>
    <row r="55" spans="1:7" ht="20.100000000000001" customHeight="1">
      <c r="A55" s="207">
        <f>'Datos-Generales'!A74</f>
        <v>42</v>
      </c>
      <c r="B55" s="579" t="str">
        <f t="shared" ref="B55" si="14">IFERROR(VLOOKUP(A55,Tabla_Datos,2,FALSE),"")</f>
        <v>Terminación y limpieza de obra</v>
      </c>
      <c r="C55" s="207" t="str">
        <f t="shared" ref="C55" si="15">IFERROR(VLOOKUP(A55,Tabla_Datos,3,FALSE),"")</f>
        <v>gl</v>
      </c>
      <c r="D55" s="324">
        <f t="shared" ref="D55" si="16">IFERROR(VLOOKUP(A55,Tabla_Datos,4,FALSE),"")</f>
        <v>1</v>
      </c>
      <c r="E55" s="224">
        <f t="shared" ref="E55" si="17">IFERROR(VLOOKUP(A55,Tabla_CyP,6,FALSE),"")</f>
        <v>0</v>
      </c>
      <c r="F55" s="188">
        <f t="shared" ref="F55" si="18">IFERROR(VLOOKUP(A55,Tabla_CyP,7,FALSE),"")</f>
        <v>0</v>
      </c>
      <c r="G55" s="333">
        <f t="shared" ref="G55" si="19">IFERROR(VLOOKUP(A55,Tabla_CyP,8,FALSE),"")</f>
        <v>0</v>
      </c>
    </row>
    <row r="56" spans="1:7" ht="20.100000000000001" customHeight="1">
      <c r="A56" s="207">
        <f>'Datos-Generales'!A75</f>
        <v>43</v>
      </c>
      <c r="B56" s="636" t="str">
        <f t="shared" ref="B56" si="20">IFERROR(VLOOKUP(A56,Tabla_Datos,2,FALSE),"")</f>
        <v>Flete</v>
      </c>
      <c r="C56" s="207" t="str">
        <f t="shared" ref="C56" si="21">IFERROR(VLOOKUP(A56,Tabla_Datos,3,FALSE),"")</f>
        <v>gl</v>
      </c>
      <c r="D56" s="324">
        <f t="shared" ref="D56" si="22">IFERROR(VLOOKUP(A56,Tabla_Datos,4,FALSE),"")</f>
        <v>1</v>
      </c>
      <c r="E56" s="224">
        <f t="shared" ref="E56" si="23">IFERROR(VLOOKUP(A56,Tabla_CyP,6,FALSE),"")</f>
        <v>0</v>
      </c>
      <c r="F56" s="188">
        <f t="shared" ref="F56" si="24">IFERROR(VLOOKUP(A56,Tabla_CyP,7,FALSE),"")</f>
        <v>0</v>
      </c>
      <c r="G56" s="333">
        <f t="shared" ref="G56" si="25">IFERROR(VLOOKUP(A56,Tabla_CyP,8,FALSE),"")</f>
        <v>0</v>
      </c>
    </row>
    <row r="57" spans="1:7" ht="20.100000000000001" customHeight="1">
      <c r="A57" s="207"/>
      <c r="B57" s="330"/>
      <c r="C57" s="207"/>
      <c r="D57" s="324"/>
      <c r="E57" s="224"/>
      <c r="F57" s="188"/>
      <c r="G57" s="333"/>
    </row>
    <row r="58" spans="1:7" ht="20.100000000000001" customHeight="1">
      <c r="A58" s="207"/>
      <c r="B58" s="330"/>
      <c r="C58" s="207"/>
      <c r="D58" s="324"/>
      <c r="E58" s="224"/>
      <c r="F58" s="188"/>
      <c r="G58" s="333"/>
    </row>
    <row r="59" spans="1:7" ht="20.100000000000001" customHeight="1">
      <c r="A59" s="207"/>
      <c r="B59" s="330"/>
      <c r="C59" s="207"/>
      <c r="D59" s="324"/>
      <c r="E59" s="224"/>
      <c r="F59" s="188"/>
      <c r="G59" s="333"/>
    </row>
    <row r="60" spans="1:7" ht="20.100000000000001" customHeight="1">
      <c r="A60" s="207"/>
      <c r="B60" s="330"/>
      <c r="C60" s="207"/>
      <c r="D60" s="324"/>
      <c r="E60" s="224"/>
      <c r="F60" s="188"/>
      <c r="G60" s="333"/>
    </row>
    <row r="61" spans="1:7" ht="20.100000000000001" customHeight="1">
      <c r="A61" s="207"/>
      <c r="B61" s="330"/>
      <c r="C61" s="207"/>
      <c r="D61" s="324"/>
      <c r="E61" s="224"/>
      <c r="F61" s="188"/>
      <c r="G61" s="333"/>
    </row>
    <row r="62" spans="1:7" ht="20.100000000000001" customHeight="1">
      <c r="A62" s="207"/>
      <c r="B62" s="330"/>
      <c r="C62" s="207"/>
      <c r="D62" s="324"/>
      <c r="E62" s="224"/>
      <c r="F62" s="188"/>
      <c r="G62" s="333"/>
    </row>
    <row r="63" spans="1:7" ht="20.100000000000001" customHeight="1">
      <c r="A63" s="207"/>
      <c r="B63" s="330"/>
      <c r="C63" s="207"/>
      <c r="D63" s="324"/>
      <c r="E63" s="224"/>
      <c r="F63" s="188"/>
      <c r="G63" s="333"/>
    </row>
    <row r="64" spans="1:7" ht="20.100000000000001" customHeight="1">
      <c r="A64" s="207"/>
      <c r="B64" s="330"/>
      <c r="C64" s="207"/>
      <c r="D64" s="324"/>
      <c r="E64" s="224"/>
      <c r="F64" s="188"/>
      <c r="G64" s="333"/>
    </row>
    <row r="65" spans="1:7" ht="20.100000000000001" customHeight="1">
      <c r="A65" s="207"/>
      <c r="B65" s="330"/>
      <c r="C65" s="207"/>
      <c r="D65" s="324"/>
      <c r="E65" s="224"/>
      <c r="F65" s="188"/>
      <c r="G65" s="333"/>
    </row>
    <row r="66" spans="1:7" ht="20.100000000000001" customHeight="1">
      <c r="A66" s="207"/>
      <c r="B66" s="330"/>
      <c r="C66" s="207"/>
      <c r="D66" s="324"/>
      <c r="E66" s="224"/>
      <c r="F66" s="188"/>
      <c r="G66" s="333"/>
    </row>
    <row r="67" spans="1:7" ht="20.100000000000001" customHeight="1">
      <c r="A67" s="207"/>
      <c r="B67" s="330"/>
      <c r="C67" s="207"/>
      <c r="D67" s="324"/>
      <c r="E67" s="224"/>
      <c r="F67" s="188"/>
      <c r="G67" s="333"/>
    </row>
    <row r="68" spans="1:7" ht="20.100000000000001" customHeight="1">
      <c r="A68" s="207"/>
      <c r="B68" s="330"/>
      <c r="C68" s="207"/>
      <c r="D68" s="324"/>
      <c r="E68" s="224"/>
      <c r="F68" s="188"/>
      <c r="G68" s="333"/>
    </row>
    <row r="69" spans="1:7" ht="20.100000000000001" customHeight="1">
      <c r="A69" s="207"/>
      <c r="B69" s="330"/>
      <c r="C69" s="207"/>
      <c r="D69" s="324"/>
      <c r="E69" s="224"/>
      <c r="F69" s="188"/>
      <c r="G69" s="333"/>
    </row>
    <row r="70" spans="1:7" ht="20.100000000000001" customHeight="1">
      <c r="A70" s="207"/>
      <c r="B70" s="330"/>
      <c r="C70" s="207"/>
      <c r="D70" s="324"/>
      <c r="E70" s="224"/>
      <c r="F70" s="188"/>
      <c r="G70" s="333"/>
    </row>
    <row r="71" spans="1:7" ht="20.100000000000001" customHeight="1">
      <c r="A71" s="207"/>
      <c r="B71" s="330"/>
      <c r="C71" s="207"/>
      <c r="D71" s="324"/>
      <c r="E71" s="224"/>
      <c r="F71" s="188"/>
      <c r="G71" s="333"/>
    </row>
    <row r="72" spans="1:7" ht="20.100000000000001" customHeight="1">
      <c r="A72" s="207"/>
      <c r="B72" s="330"/>
      <c r="C72" s="207"/>
      <c r="D72" s="324"/>
      <c r="E72" s="224"/>
      <c r="F72" s="188"/>
      <c r="G72" s="333"/>
    </row>
    <row r="73" spans="1:7" ht="20.100000000000001" customHeight="1">
      <c r="A73" s="207"/>
      <c r="B73" s="330"/>
      <c r="C73" s="207"/>
      <c r="D73" s="324"/>
      <c r="E73" s="224"/>
      <c r="F73" s="188"/>
      <c r="G73" s="333"/>
    </row>
    <row r="74" spans="1:7" ht="20.100000000000001" customHeight="1">
      <c r="A74" s="207"/>
      <c r="B74" s="330"/>
      <c r="C74" s="207"/>
      <c r="D74" s="324"/>
      <c r="E74" s="224"/>
      <c r="F74" s="188"/>
      <c r="G74" s="333"/>
    </row>
    <row r="75" spans="1:7" ht="20.100000000000001" customHeight="1">
      <c r="A75" s="207"/>
      <c r="B75" s="330"/>
      <c r="C75" s="207"/>
      <c r="D75" s="324"/>
      <c r="E75" s="224"/>
      <c r="F75" s="188"/>
      <c r="G75" s="333"/>
    </row>
    <row r="76" spans="1:7" ht="20.100000000000001" customHeight="1">
      <c r="A76" s="207"/>
      <c r="B76" s="330"/>
      <c r="C76" s="207"/>
      <c r="D76" s="324"/>
      <c r="E76" s="224"/>
      <c r="F76" s="188"/>
      <c r="G76" s="333"/>
    </row>
    <row r="77" spans="1:7" ht="20.100000000000001" customHeight="1">
      <c r="A77" s="207"/>
      <c r="B77" s="330"/>
      <c r="C77" s="207"/>
      <c r="D77" s="324"/>
      <c r="E77" s="224"/>
      <c r="F77" s="188"/>
      <c r="G77" s="333"/>
    </row>
    <row r="78" spans="1:7" ht="20.100000000000001" customHeight="1">
      <c r="A78" s="207"/>
      <c r="B78" s="330"/>
      <c r="C78" s="207"/>
      <c r="D78" s="324"/>
      <c r="E78" s="224"/>
      <c r="F78" s="188"/>
      <c r="G78" s="333"/>
    </row>
    <row r="79" spans="1:7" ht="20.100000000000001" customHeight="1">
      <c r="A79" s="207"/>
      <c r="B79" s="330"/>
      <c r="C79" s="207"/>
      <c r="D79" s="324"/>
      <c r="E79" s="224"/>
      <c r="F79" s="188"/>
      <c r="G79" s="333"/>
    </row>
    <row r="80" spans="1:7" ht="20.100000000000001" customHeight="1">
      <c r="A80" s="207"/>
      <c r="B80" s="330"/>
      <c r="C80" s="207"/>
      <c r="D80" s="324"/>
      <c r="E80" s="224"/>
      <c r="F80" s="188"/>
      <c r="G80" s="333"/>
    </row>
    <row r="81" spans="1:7" ht="20.100000000000001" customHeight="1">
      <c r="A81" s="207"/>
      <c r="B81" s="330"/>
      <c r="C81" s="207"/>
      <c r="D81" s="324"/>
      <c r="E81" s="224"/>
      <c r="F81" s="188"/>
      <c r="G81" s="333"/>
    </row>
    <row r="82" spans="1:7" ht="20.100000000000001" customHeight="1">
      <c r="A82" s="207"/>
      <c r="B82" s="330"/>
      <c r="C82" s="207"/>
      <c r="D82" s="324"/>
      <c r="E82" s="224"/>
      <c r="F82" s="188"/>
      <c r="G82" s="333"/>
    </row>
    <row r="83" spans="1:7" ht="20.100000000000001" customHeight="1">
      <c r="A83" s="207"/>
      <c r="B83" s="330"/>
      <c r="C83" s="207"/>
      <c r="D83" s="324"/>
      <c r="E83" s="224"/>
      <c r="F83" s="188"/>
      <c r="G83" s="333"/>
    </row>
    <row r="84" spans="1:7" ht="20.100000000000001" customHeight="1">
      <c r="A84" s="207"/>
      <c r="B84" s="330"/>
      <c r="C84" s="207"/>
      <c r="D84" s="324"/>
      <c r="E84" s="224"/>
      <c r="F84" s="188"/>
      <c r="G84" s="333"/>
    </row>
    <row r="85" spans="1:7" ht="20.100000000000001" customHeight="1">
      <c r="A85" s="207"/>
      <c r="B85" s="330"/>
      <c r="C85" s="207"/>
      <c r="D85" s="324"/>
      <c r="E85" s="224"/>
      <c r="F85" s="188"/>
      <c r="G85" s="333"/>
    </row>
    <row r="86" spans="1:7" ht="20.100000000000001" customHeight="1">
      <c r="A86" s="207"/>
      <c r="B86" s="330"/>
      <c r="C86" s="207"/>
      <c r="D86" s="324"/>
      <c r="E86" s="224"/>
      <c r="F86" s="188"/>
      <c r="G86" s="333"/>
    </row>
    <row r="87" spans="1:7" ht="20.100000000000001" customHeight="1">
      <c r="A87" s="207"/>
      <c r="B87" s="330"/>
      <c r="C87" s="207"/>
      <c r="D87" s="324"/>
      <c r="E87" s="224"/>
      <c r="F87" s="188"/>
      <c r="G87" s="333"/>
    </row>
    <row r="88" spans="1:7" ht="20.100000000000001" customHeight="1">
      <c r="A88" s="207"/>
      <c r="B88" s="330"/>
      <c r="C88" s="207"/>
      <c r="D88" s="324"/>
      <c r="E88" s="224"/>
      <c r="F88" s="188"/>
      <c r="G88" s="333"/>
    </row>
    <row r="89" spans="1:7" ht="20.100000000000001" customHeight="1">
      <c r="A89" s="207"/>
      <c r="B89" s="330"/>
      <c r="C89" s="207"/>
      <c r="D89" s="324"/>
      <c r="E89" s="224"/>
      <c r="F89" s="188"/>
      <c r="G89" s="333"/>
    </row>
    <row r="90" spans="1:7" ht="20.100000000000001" customHeight="1">
      <c r="A90" s="207"/>
      <c r="B90" s="330"/>
      <c r="C90" s="207"/>
      <c r="D90" s="324"/>
      <c r="E90" s="224"/>
      <c r="F90" s="188"/>
      <c r="G90" s="333"/>
    </row>
    <row r="91" spans="1:7" ht="20.100000000000001" customHeight="1">
      <c r="A91" s="207"/>
      <c r="B91" s="330"/>
      <c r="C91" s="207"/>
      <c r="D91" s="324"/>
      <c r="E91" s="224"/>
      <c r="F91" s="188"/>
      <c r="G91" s="333"/>
    </row>
    <row r="92" spans="1:7" ht="20.100000000000001" customHeight="1">
      <c r="A92" s="207"/>
      <c r="B92" s="330"/>
      <c r="C92" s="207"/>
      <c r="D92" s="324"/>
      <c r="E92" s="224"/>
      <c r="F92" s="188"/>
      <c r="G92" s="333"/>
    </row>
    <row r="93" spans="1:7" ht="20.100000000000001" customHeight="1">
      <c r="A93" s="207"/>
      <c r="B93" s="330"/>
      <c r="C93" s="207"/>
      <c r="D93" s="324"/>
      <c r="E93" s="224"/>
      <c r="F93" s="188"/>
      <c r="G93" s="333"/>
    </row>
    <row r="94" spans="1:7" ht="20.100000000000001" customHeight="1">
      <c r="A94" s="207"/>
      <c r="B94" s="330"/>
      <c r="C94" s="207"/>
      <c r="D94" s="324"/>
      <c r="E94" s="224"/>
      <c r="F94" s="188"/>
      <c r="G94" s="333"/>
    </row>
    <row r="95" spans="1:7" ht="20.100000000000001" customHeight="1">
      <c r="A95" s="207"/>
      <c r="B95" s="330"/>
      <c r="C95" s="207"/>
      <c r="D95" s="324"/>
      <c r="E95" s="224"/>
      <c r="F95" s="188"/>
      <c r="G95" s="333"/>
    </row>
    <row r="96" spans="1:7" ht="20.100000000000001" customHeight="1">
      <c r="A96" s="207"/>
      <c r="B96" s="330"/>
      <c r="C96" s="207"/>
      <c r="D96" s="324"/>
      <c r="E96" s="224"/>
      <c r="F96" s="188"/>
      <c r="G96" s="333"/>
    </row>
    <row r="97" spans="1:7" ht="20.100000000000001" customHeight="1">
      <c r="A97" s="207"/>
      <c r="B97" s="330"/>
      <c r="C97" s="207"/>
      <c r="D97" s="324"/>
      <c r="E97" s="224"/>
      <c r="F97" s="188"/>
      <c r="G97" s="333"/>
    </row>
    <row r="98" spans="1:7" ht="20.100000000000001" customHeight="1">
      <c r="A98" s="207"/>
      <c r="B98" s="330"/>
      <c r="C98" s="207"/>
      <c r="D98" s="324"/>
      <c r="E98" s="224"/>
      <c r="F98" s="188"/>
      <c r="G98" s="333"/>
    </row>
    <row r="99" spans="1:7" ht="20.100000000000001" customHeight="1">
      <c r="A99" s="207"/>
      <c r="B99" s="330"/>
      <c r="C99" s="207"/>
      <c r="D99" s="324"/>
      <c r="E99" s="224"/>
      <c r="F99" s="188"/>
      <c r="G99" s="333"/>
    </row>
    <row r="100" spans="1:7" ht="20.100000000000001" customHeight="1">
      <c r="A100" s="207"/>
      <c r="B100" s="330"/>
      <c r="C100" s="207"/>
      <c r="D100" s="324"/>
      <c r="E100" s="224"/>
      <c r="F100" s="188"/>
      <c r="G100" s="333"/>
    </row>
    <row r="101" spans="1:7" ht="20.100000000000001" customHeight="1">
      <c r="A101" s="207"/>
      <c r="B101" s="330"/>
      <c r="C101" s="207"/>
      <c r="D101" s="324"/>
      <c r="E101" s="224"/>
      <c r="F101" s="188"/>
      <c r="G101" s="333"/>
    </row>
    <row r="102" spans="1:7" ht="20.100000000000001" customHeight="1">
      <c r="A102" s="207"/>
      <c r="B102" s="330"/>
      <c r="C102" s="207"/>
      <c r="D102" s="324"/>
      <c r="E102" s="224"/>
      <c r="F102" s="188"/>
      <c r="G102" s="333"/>
    </row>
    <row r="103" spans="1:7" ht="20.100000000000001" customHeight="1">
      <c r="A103" s="207"/>
      <c r="B103" s="330"/>
      <c r="C103" s="207"/>
      <c r="D103" s="324"/>
      <c r="E103" s="224"/>
      <c r="F103" s="188"/>
      <c r="G103" s="333"/>
    </row>
    <row r="104" spans="1:7" ht="20.100000000000001" customHeight="1">
      <c r="A104" s="207"/>
      <c r="B104" s="330"/>
      <c r="C104" s="207"/>
      <c r="D104" s="324"/>
      <c r="E104" s="224"/>
      <c r="F104" s="188"/>
      <c r="G104" s="333"/>
    </row>
    <row r="105" spans="1:7" ht="20.100000000000001" customHeight="1">
      <c r="A105" s="207"/>
      <c r="B105" s="330"/>
      <c r="C105" s="207"/>
      <c r="D105" s="324"/>
      <c r="E105" s="224"/>
      <c r="F105" s="188"/>
      <c r="G105" s="333"/>
    </row>
    <row r="106" spans="1:7" ht="20.100000000000001" customHeight="1">
      <c r="A106" s="207"/>
      <c r="B106" s="330"/>
      <c r="C106" s="207"/>
      <c r="D106" s="324"/>
      <c r="E106" s="224"/>
      <c r="F106" s="188"/>
      <c r="G106" s="333"/>
    </row>
    <row r="107" spans="1:7" ht="20.100000000000001" customHeight="1">
      <c r="A107" s="207"/>
      <c r="B107" s="330"/>
      <c r="C107" s="207"/>
      <c r="D107" s="324"/>
      <c r="E107" s="224"/>
      <c r="F107" s="188"/>
      <c r="G107" s="333"/>
    </row>
    <row r="108" spans="1:7" ht="20.100000000000001" customHeight="1">
      <c r="A108" s="207"/>
      <c r="B108" s="330"/>
      <c r="C108" s="207"/>
      <c r="D108" s="324"/>
      <c r="E108" s="224"/>
      <c r="F108" s="188"/>
      <c r="G108" s="333"/>
    </row>
    <row r="109" spans="1:7" ht="20.100000000000001" customHeight="1">
      <c r="A109" s="207"/>
      <c r="B109" s="330"/>
      <c r="C109" s="207"/>
      <c r="D109" s="324"/>
      <c r="E109" s="224"/>
      <c r="F109" s="188"/>
      <c r="G109" s="333"/>
    </row>
    <row r="110" spans="1:7" ht="20.100000000000001" customHeight="1">
      <c r="A110" s="207"/>
      <c r="B110" s="330"/>
      <c r="C110" s="207"/>
      <c r="D110" s="324"/>
      <c r="E110" s="224"/>
      <c r="F110" s="188"/>
      <c r="G110" s="333"/>
    </row>
    <row r="111" spans="1:7" ht="20.100000000000001" customHeight="1">
      <c r="A111" s="207"/>
      <c r="B111" s="330"/>
      <c r="C111" s="207"/>
      <c r="D111" s="324"/>
      <c r="E111" s="224"/>
      <c r="F111" s="188"/>
      <c r="G111" s="333"/>
    </row>
    <row r="112" spans="1:7" ht="20.100000000000001" customHeight="1">
      <c r="A112" s="207"/>
      <c r="B112" s="330"/>
      <c r="C112" s="207"/>
      <c r="D112" s="324"/>
      <c r="E112" s="224"/>
      <c r="F112" s="188"/>
      <c r="G112" s="333"/>
    </row>
    <row r="113" spans="1:7" ht="20.100000000000001" customHeight="1">
      <c r="A113" s="207"/>
      <c r="B113" s="330"/>
      <c r="C113" s="207"/>
      <c r="D113" s="324"/>
      <c r="E113" s="224"/>
      <c r="F113" s="188"/>
      <c r="G113" s="333"/>
    </row>
    <row r="114" spans="1:7" ht="20.100000000000001" customHeight="1">
      <c r="A114" s="207"/>
      <c r="B114" s="330"/>
      <c r="C114" s="207"/>
      <c r="D114" s="324"/>
      <c r="E114" s="224"/>
      <c r="F114" s="188"/>
      <c r="G114" s="333"/>
    </row>
    <row r="115" spans="1:7" ht="20.100000000000001" customHeight="1">
      <c r="A115" s="207"/>
      <c r="B115" s="330"/>
      <c r="C115" s="207"/>
      <c r="D115" s="324"/>
      <c r="E115" s="224"/>
      <c r="F115" s="188"/>
      <c r="G115" s="333"/>
    </row>
    <row r="116" spans="1:7" ht="20.100000000000001" customHeight="1">
      <c r="A116" s="207"/>
      <c r="B116" s="330"/>
      <c r="C116" s="207"/>
      <c r="D116" s="324"/>
      <c r="E116" s="224"/>
      <c r="F116" s="188"/>
      <c r="G116" s="333"/>
    </row>
    <row r="117" spans="1:7" ht="20.100000000000001" customHeight="1">
      <c r="A117" s="207"/>
      <c r="B117" s="330"/>
      <c r="C117" s="207"/>
      <c r="D117" s="324"/>
      <c r="E117" s="224"/>
      <c r="F117" s="188"/>
      <c r="G117" s="333"/>
    </row>
    <row r="118" spans="1:7" ht="20.100000000000001" customHeight="1">
      <c r="A118" s="207"/>
      <c r="B118" s="330"/>
      <c r="C118" s="207"/>
      <c r="D118" s="324"/>
      <c r="E118" s="224"/>
      <c r="F118" s="188"/>
      <c r="G118" s="333"/>
    </row>
    <row r="119" spans="1:7" ht="20.100000000000001" customHeight="1">
      <c r="A119" s="207"/>
      <c r="B119" s="330"/>
      <c r="C119" s="207"/>
      <c r="D119" s="324"/>
      <c r="E119" s="224"/>
      <c r="F119" s="188"/>
      <c r="G119" s="333"/>
    </row>
    <row r="120" spans="1:7" ht="20.100000000000001" customHeight="1">
      <c r="A120" s="207"/>
      <c r="B120" s="330"/>
      <c r="C120" s="207"/>
      <c r="D120" s="324"/>
      <c r="E120" s="224"/>
      <c r="F120" s="188"/>
      <c r="G120" s="333"/>
    </row>
    <row r="121" spans="1:7" ht="20.100000000000001" customHeight="1">
      <c r="A121" s="207"/>
      <c r="B121" s="330"/>
      <c r="C121" s="207"/>
      <c r="D121" s="324"/>
      <c r="E121" s="224"/>
      <c r="F121" s="188"/>
      <c r="G121" s="333"/>
    </row>
    <row r="122" spans="1:7" ht="20.100000000000001" customHeight="1">
      <c r="A122" s="207"/>
      <c r="B122" s="330"/>
      <c r="C122" s="207"/>
      <c r="D122" s="324"/>
      <c r="E122" s="224"/>
      <c r="F122" s="188"/>
      <c r="G122" s="333"/>
    </row>
    <row r="123" spans="1:7" ht="20.100000000000001" customHeight="1">
      <c r="A123" s="207"/>
      <c r="B123" s="330"/>
      <c r="C123" s="207"/>
      <c r="D123" s="324"/>
      <c r="E123" s="224"/>
      <c r="F123" s="188"/>
      <c r="G123" s="333"/>
    </row>
    <row r="124" spans="1:7" ht="20.100000000000001" customHeight="1">
      <c r="A124" s="207"/>
      <c r="B124" s="330"/>
      <c r="C124" s="207"/>
      <c r="D124" s="324"/>
      <c r="E124" s="224"/>
      <c r="F124" s="188"/>
      <c r="G124" s="333"/>
    </row>
    <row r="125" spans="1:7" ht="20.100000000000001" customHeight="1">
      <c r="A125" s="207"/>
      <c r="B125" s="330"/>
      <c r="C125" s="207"/>
      <c r="D125" s="324"/>
      <c r="E125" s="224"/>
      <c r="F125" s="188"/>
      <c r="G125" s="333"/>
    </row>
    <row r="126" spans="1:7" ht="20.100000000000001" customHeight="1">
      <c r="A126" s="207"/>
      <c r="B126" s="330"/>
      <c r="C126" s="207"/>
      <c r="D126" s="324"/>
      <c r="E126" s="224"/>
      <c r="F126" s="188"/>
      <c r="G126" s="333"/>
    </row>
    <row r="127" spans="1:7" ht="20.100000000000001" customHeight="1">
      <c r="A127" s="207"/>
      <c r="B127" s="330"/>
      <c r="C127" s="207"/>
      <c r="D127" s="324"/>
      <c r="E127" s="224"/>
      <c r="F127" s="188"/>
      <c r="G127" s="333"/>
    </row>
    <row r="128" spans="1:7" ht="20.100000000000001" customHeight="1">
      <c r="A128" s="207"/>
      <c r="B128" s="330"/>
      <c r="C128" s="207"/>
      <c r="D128" s="324"/>
      <c r="E128" s="224"/>
      <c r="F128" s="188"/>
      <c r="G128" s="333"/>
    </row>
    <row r="129" spans="1:7" ht="20.100000000000001" customHeight="1">
      <c r="A129" s="207"/>
      <c r="B129" s="330"/>
      <c r="C129" s="207"/>
      <c r="D129" s="324"/>
      <c r="E129" s="224"/>
      <c r="F129" s="188"/>
      <c r="G129" s="333"/>
    </row>
    <row r="130" spans="1:7" ht="20.100000000000001" customHeight="1">
      <c r="A130" s="207"/>
      <c r="B130" s="330"/>
      <c r="C130" s="207"/>
      <c r="D130" s="324"/>
      <c r="E130" s="224"/>
      <c r="F130" s="188"/>
      <c r="G130" s="333"/>
    </row>
    <row r="131" spans="1:7" ht="20.100000000000001" customHeight="1">
      <c r="A131" s="207"/>
      <c r="B131" s="330"/>
      <c r="C131" s="207"/>
      <c r="D131" s="324"/>
      <c r="E131" s="224"/>
      <c r="F131" s="188"/>
      <c r="G131" s="333"/>
    </row>
    <row r="132" spans="1:7" ht="20.100000000000001" customHeight="1">
      <c r="A132" s="207"/>
      <c r="B132" s="330"/>
      <c r="C132" s="207"/>
      <c r="D132" s="324"/>
      <c r="E132" s="224"/>
      <c r="F132" s="188"/>
      <c r="G132" s="333"/>
    </row>
    <row r="133" spans="1:7" ht="20.100000000000001" customHeight="1">
      <c r="A133" s="207"/>
      <c r="B133" s="330"/>
      <c r="C133" s="207"/>
      <c r="D133" s="324"/>
      <c r="E133" s="224"/>
      <c r="F133" s="188"/>
      <c r="G133" s="333"/>
    </row>
    <row r="134" spans="1:7" ht="20.100000000000001" customHeight="1">
      <c r="A134" s="207"/>
      <c r="B134" s="330"/>
      <c r="C134" s="207"/>
      <c r="D134" s="324"/>
      <c r="E134" s="224"/>
      <c r="F134" s="188"/>
      <c r="G134" s="333"/>
    </row>
    <row r="135" spans="1:7" ht="20.100000000000001" customHeight="1">
      <c r="A135" s="207"/>
      <c r="B135" s="330"/>
      <c r="C135" s="207"/>
      <c r="D135" s="324"/>
      <c r="E135" s="224"/>
      <c r="F135" s="188"/>
      <c r="G135" s="333"/>
    </row>
    <row r="136" spans="1:7" ht="20.100000000000001" customHeight="1">
      <c r="A136" s="207"/>
      <c r="B136" s="330"/>
      <c r="C136" s="207"/>
      <c r="D136" s="324"/>
      <c r="E136" s="224"/>
      <c r="F136" s="188"/>
      <c r="G136" s="333"/>
    </row>
    <row r="137" spans="1:7" ht="20.100000000000001" customHeight="1">
      <c r="A137" s="207"/>
      <c r="B137" s="330"/>
      <c r="C137" s="207"/>
      <c r="D137" s="324"/>
      <c r="E137" s="224"/>
      <c r="F137" s="188"/>
      <c r="G137" s="333"/>
    </row>
    <row r="138" spans="1:7" ht="20.100000000000001" customHeight="1">
      <c r="A138" s="207"/>
      <c r="B138" s="330"/>
      <c r="C138" s="207"/>
      <c r="D138" s="324"/>
      <c r="E138" s="224"/>
      <c r="F138" s="188"/>
      <c r="G138" s="333"/>
    </row>
    <row r="139" spans="1:7" ht="20.100000000000001" customHeight="1">
      <c r="A139" s="207"/>
      <c r="B139" s="330"/>
      <c r="C139" s="207"/>
      <c r="D139" s="324"/>
      <c r="E139" s="224"/>
      <c r="F139" s="188"/>
      <c r="G139" s="333"/>
    </row>
    <row r="140" spans="1:7" ht="20.100000000000001" customHeight="1">
      <c r="A140" s="207"/>
      <c r="B140" s="330"/>
      <c r="C140" s="207"/>
      <c r="D140" s="324"/>
      <c r="E140" s="224"/>
      <c r="F140" s="188"/>
      <c r="G140" s="333"/>
    </row>
    <row r="141" spans="1:7" ht="20.100000000000001" customHeight="1">
      <c r="A141" s="207"/>
      <c r="B141" s="330"/>
      <c r="C141" s="207"/>
      <c r="D141" s="324"/>
      <c r="E141" s="224"/>
      <c r="F141" s="188"/>
      <c r="G141" s="333"/>
    </row>
    <row r="142" spans="1:7" ht="20.100000000000001" customHeight="1">
      <c r="A142" s="207"/>
      <c r="B142" s="330"/>
      <c r="C142" s="207"/>
      <c r="D142" s="324"/>
      <c r="E142" s="224"/>
      <c r="F142" s="188"/>
      <c r="G142" s="333"/>
    </row>
    <row r="143" spans="1:7" ht="20.100000000000001" customHeight="1">
      <c r="A143" s="207"/>
      <c r="B143" s="330"/>
      <c r="C143" s="207"/>
      <c r="D143" s="324"/>
      <c r="E143" s="224"/>
      <c r="F143" s="188"/>
      <c r="G143" s="333"/>
    </row>
    <row r="144" spans="1:7" ht="20.100000000000001" customHeight="1">
      <c r="A144" s="207"/>
      <c r="B144" s="330"/>
      <c r="C144" s="207"/>
      <c r="D144" s="324"/>
      <c r="E144" s="224"/>
      <c r="F144" s="188"/>
      <c r="G144" s="333"/>
    </row>
    <row r="145" spans="1:7" ht="20.100000000000001" customHeight="1">
      <c r="A145" s="207"/>
      <c r="B145" s="330"/>
      <c r="C145" s="207"/>
      <c r="D145" s="324"/>
      <c r="E145" s="224"/>
      <c r="F145" s="188"/>
      <c r="G145" s="333"/>
    </row>
    <row r="146" spans="1:7" ht="20.100000000000001" customHeight="1">
      <c r="A146" s="207"/>
      <c r="B146" s="330"/>
      <c r="C146" s="207"/>
      <c r="D146" s="324"/>
      <c r="E146" s="224"/>
      <c r="F146" s="188"/>
      <c r="G146" s="333"/>
    </row>
    <row r="147" spans="1:7" ht="20.100000000000001" customHeight="1">
      <c r="A147" s="207"/>
      <c r="B147" s="330"/>
      <c r="C147" s="207"/>
      <c r="D147" s="324"/>
      <c r="E147" s="224"/>
      <c r="F147" s="188"/>
      <c r="G147" s="333"/>
    </row>
    <row r="148" spans="1:7" ht="20.100000000000001" customHeight="1">
      <c r="A148" s="207"/>
      <c r="B148" s="330"/>
      <c r="C148" s="207"/>
      <c r="D148" s="324"/>
      <c r="E148" s="224"/>
      <c r="F148" s="188"/>
      <c r="G148" s="333"/>
    </row>
    <row r="149" spans="1:7" ht="20.100000000000001" customHeight="1">
      <c r="A149" s="207"/>
      <c r="B149" s="330"/>
      <c r="C149" s="207"/>
      <c r="D149" s="324"/>
      <c r="E149" s="224"/>
      <c r="F149" s="188"/>
      <c r="G149" s="333"/>
    </row>
    <row r="150" spans="1:7" ht="20.100000000000001" customHeight="1">
      <c r="A150" s="207"/>
      <c r="B150" s="330"/>
      <c r="C150" s="207"/>
      <c r="D150" s="324"/>
      <c r="E150" s="224"/>
      <c r="F150" s="188"/>
      <c r="G150" s="333"/>
    </row>
    <row r="151" spans="1:7" ht="20.100000000000001" customHeight="1">
      <c r="A151" s="207"/>
      <c r="B151" s="330"/>
      <c r="C151" s="207"/>
      <c r="D151" s="324"/>
      <c r="E151" s="224"/>
      <c r="F151" s="188"/>
      <c r="G151" s="333"/>
    </row>
    <row r="152" spans="1:7" ht="20.100000000000001" customHeight="1">
      <c r="A152" s="207"/>
      <c r="B152" s="330"/>
      <c r="C152" s="207"/>
      <c r="D152" s="324"/>
      <c r="E152" s="224"/>
      <c r="F152" s="188"/>
      <c r="G152" s="333"/>
    </row>
    <row r="153" spans="1:7" ht="20.100000000000001" customHeight="1">
      <c r="A153" s="207"/>
      <c r="B153" s="330"/>
      <c r="C153" s="207"/>
      <c r="D153" s="324"/>
      <c r="E153" s="224"/>
      <c r="F153" s="188"/>
      <c r="G153" s="333"/>
    </row>
    <row r="154" spans="1:7" ht="20.100000000000001" customHeight="1">
      <c r="A154" s="207"/>
      <c r="B154" s="330"/>
      <c r="C154" s="207"/>
      <c r="D154" s="324"/>
      <c r="E154" s="224"/>
      <c r="F154" s="188"/>
      <c r="G154" s="333"/>
    </row>
    <row r="155" spans="1:7" ht="20.100000000000001" customHeight="1">
      <c r="A155" s="207"/>
      <c r="B155" s="330"/>
      <c r="C155" s="207"/>
      <c r="D155" s="324"/>
      <c r="E155" s="224"/>
      <c r="F155" s="188"/>
      <c r="G155" s="333"/>
    </row>
    <row r="156" spans="1:7" ht="20.100000000000001" customHeight="1">
      <c r="A156" s="207"/>
      <c r="B156" s="330"/>
      <c r="C156" s="207"/>
      <c r="D156" s="324"/>
      <c r="E156" s="224"/>
      <c r="F156" s="188"/>
      <c r="G156" s="333"/>
    </row>
    <row r="157" spans="1:7" ht="20.100000000000001" customHeight="1">
      <c r="A157" s="207"/>
      <c r="B157" s="330"/>
      <c r="C157" s="207"/>
      <c r="D157" s="324"/>
      <c r="E157" s="224"/>
      <c r="F157" s="188"/>
      <c r="G157" s="333"/>
    </row>
    <row r="158" spans="1:7" ht="20.100000000000001" customHeight="1">
      <c r="A158" s="207"/>
      <c r="B158" s="330"/>
      <c r="C158" s="207"/>
      <c r="D158" s="324"/>
      <c r="E158" s="224"/>
      <c r="F158" s="188"/>
      <c r="G158" s="333"/>
    </row>
    <row r="159" spans="1:7" ht="20.100000000000001" customHeight="1">
      <c r="A159" s="207"/>
      <c r="B159" s="330"/>
      <c r="C159" s="207"/>
      <c r="D159" s="324"/>
      <c r="E159" s="224"/>
      <c r="F159" s="188"/>
      <c r="G159" s="333"/>
    </row>
    <row r="160" spans="1:7" ht="20.100000000000001" customHeight="1">
      <c r="A160" s="207"/>
      <c r="B160" s="330"/>
      <c r="C160" s="207"/>
      <c r="D160" s="324"/>
      <c r="E160" s="224"/>
      <c r="F160" s="188"/>
      <c r="G160" s="333"/>
    </row>
    <row r="161" spans="1:7" ht="20.100000000000001" customHeight="1">
      <c r="A161" s="207"/>
      <c r="B161" s="330"/>
      <c r="C161" s="207"/>
      <c r="D161" s="324"/>
      <c r="E161" s="224"/>
      <c r="F161" s="188"/>
      <c r="G161" s="333"/>
    </row>
    <row r="162" spans="1:7" ht="20.100000000000001" customHeight="1">
      <c r="A162" s="207"/>
      <c r="B162" s="330"/>
      <c r="C162" s="207"/>
      <c r="D162" s="324"/>
      <c r="E162" s="224"/>
      <c r="F162" s="188"/>
      <c r="G162" s="333"/>
    </row>
    <row r="163" spans="1:7" ht="20.100000000000001" customHeight="1">
      <c r="A163" s="207"/>
      <c r="B163" s="330"/>
      <c r="C163" s="207"/>
      <c r="D163" s="324"/>
      <c r="E163" s="224"/>
      <c r="F163" s="188"/>
      <c r="G163" s="333"/>
    </row>
    <row r="164" spans="1:7" ht="20.100000000000001" customHeight="1">
      <c r="A164" s="207"/>
      <c r="B164" s="330"/>
      <c r="C164" s="207"/>
      <c r="D164" s="324"/>
      <c r="E164" s="224"/>
      <c r="F164" s="188"/>
      <c r="G164" s="333"/>
    </row>
    <row r="165" spans="1:7" ht="20.100000000000001" customHeight="1">
      <c r="A165" s="207"/>
      <c r="B165" s="330"/>
      <c r="C165" s="207"/>
      <c r="D165" s="324"/>
      <c r="E165" s="224"/>
      <c r="F165" s="188"/>
      <c r="G165" s="333"/>
    </row>
    <row r="166" spans="1:7" ht="20.100000000000001" customHeight="1">
      <c r="A166" s="207"/>
      <c r="B166" s="330"/>
      <c r="C166" s="207"/>
      <c r="D166" s="324"/>
      <c r="E166" s="224"/>
      <c r="F166" s="188"/>
      <c r="G166" s="333"/>
    </row>
    <row r="167" spans="1:7" ht="20.100000000000001" customHeight="1">
      <c r="A167" s="207"/>
      <c r="B167" s="330"/>
      <c r="C167" s="207"/>
      <c r="D167" s="324"/>
      <c r="E167" s="224"/>
      <c r="F167" s="188"/>
      <c r="G167" s="333"/>
    </row>
    <row r="168" spans="1:7" ht="20.100000000000001" customHeight="1">
      <c r="A168" s="207"/>
      <c r="B168" s="330"/>
      <c r="C168" s="207"/>
      <c r="D168" s="324"/>
      <c r="E168" s="224"/>
      <c r="F168" s="188"/>
      <c r="G168" s="333"/>
    </row>
    <row r="169" spans="1:7" ht="20.100000000000001" customHeight="1">
      <c r="A169" s="207"/>
      <c r="B169" s="330"/>
      <c r="C169" s="207"/>
      <c r="D169" s="324"/>
      <c r="E169" s="224"/>
      <c r="F169" s="188"/>
      <c r="G169" s="333"/>
    </row>
    <row r="170" spans="1:7" ht="20.100000000000001" customHeight="1">
      <c r="A170" s="207"/>
      <c r="B170" s="330"/>
      <c r="C170" s="207"/>
      <c r="D170" s="324"/>
      <c r="E170" s="224"/>
      <c r="F170" s="188"/>
      <c r="G170" s="333"/>
    </row>
    <row r="171" spans="1:7" ht="20.100000000000001" customHeight="1">
      <c r="A171" s="207"/>
      <c r="B171" s="330"/>
      <c r="C171" s="207"/>
      <c r="D171" s="324"/>
      <c r="E171" s="224"/>
      <c r="F171" s="188"/>
      <c r="G171" s="333"/>
    </row>
    <row r="172" spans="1:7" ht="20.100000000000001" customHeight="1">
      <c r="A172" s="207"/>
      <c r="B172" s="330"/>
      <c r="C172" s="207"/>
      <c r="D172" s="324"/>
      <c r="E172" s="224"/>
      <c r="F172" s="188"/>
      <c r="G172" s="333"/>
    </row>
    <row r="173" spans="1:7" ht="20.100000000000001" customHeight="1">
      <c r="A173" s="207"/>
      <c r="B173" s="330"/>
      <c r="C173" s="207"/>
      <c r="D173" s="324"/>
      <c r="E173" s="224"/>
      <c r="F173" s="188"/>
      <c r="G173" s="333"/>
    </row>
    <row r="174" spans="1:7" ht="20.100000000000001" customHeight="1">
      <c r="A174" s="207"/>
      <c r="B174" s="330"/>
      <c r="C174" s="207"/>
      <c r="D174" s="324"/>
      <c r="E174" s="224"/>
      <c r="F174" s="188"/>
      <c r="G174" s="333"/>
    </row>
    <row r="175" spans="1:7" ht="20.100000000000001" customHeight="1">
      <c r="A175" s="207"/>
      <c r="B175" s="330"/>
      <c r="C175" s="207"/>
      <c r="D175" s="324"/>
      <c r="E175" s="224"/>
      <c r="F175" s="188"/>
      <c r="G175" s="333"/>
    </row>
    <row r="176" spans="1:7" ht="20.100000000000001" customHeight="1">
      <c r="A176" s="207"/>
      <c r="B176" s="330"/>
      <c r="C176" s="207"/>
      <c r="D176" s="324"/>
      <c r="E176" s="224"/>
      <c r="F176" s="188"/>
      <c r="G176" s="333"/>
    </row>
    <row r="177" spans="1:7" ht="20.100000000000001" customHeight="1">
      <c r="A177" s="207"/>
      <c r="B177" s="330"/>
      <c r="C177" s="207"/>
      <c r="D177" s="324"/>
      <c r="E177" s="224"/>
      <c r="F177" s="188"/>
      <c r="G177" s="333"/>
    </row>
    <row r="178" spans="1:7" ht="20.100000000000001" customHeight="1">
      <c r="A178" s="207"/>
      <c r="B178" s="330"/>
      <c r="C178" s="207"/>
      <c r="D178" s="324"/>
      <c r="E178" s="224"/>
      <c r="F178" s="188"/>
      <c r="G178" s="333"/>
    </row>
    <row r="179" spans="1:7" ht="20.100000000000001" customHeight="1">
      <c r="A179" s="207"/>
      <c r="B179" s="330"/>
      <c r="C179" s="207"/>
      <c r="D179" s="324"/>
      <c r="E179" s="224"/>
      <c r="F179" s="188"/>
      <c r="G179" s="333"/>
    </row>
    <row r="180" spans="1:7" ht="20.100000000000001" customHeight="1">
      <c r="A180" s="207"/>
      <c r="B180" s="330"/>
      <c r="C180" s="207"/>
      <c r="D180" s="324"/>
      <c r="E180" s="224"/>
      <c r="F180" s="188"/>
      <c r="G180" s="333"/>
    </row>
    <row r="181" spans="1:7" ht="20.100000000000001" customHeight="1">
      <c r="A181" s="207"/>
      <c r="B181" s="330"/>
      <c r="C181" s="207"/>
      <c r="D181" s="324"/>
      <c r="E181" s="224"/>
      <c r="F181" s="188"/>
      <c r="G181" s="333"/>
    </row>
    <row r="182" spans="1:7" ht="20.100000000000001" customHeight="1">
      <c r="A182" s="207"/>
      <c r="B182" s="330"/>
      <c r="C182" s="207"/>
      <c r="D182" s="324"/>
      <c r="E182" s="224"/>
      <c r="F182" s="188"/>
      <c r="G182" s="333"/>
    </row>
    <row r="183" spans="1:7" ht="20.100000000000001" customHeight="1">
      <c r="A183" s="207"/>
      <c r="B183" s="330"/>
      <c r="C183" s="207"/>
      <c r="D183" s="324"/>
      <c r="E183" s="224"/>
      <c r="F183" s="188"/>
      <c r="G183" s="333"/>
    </row>
    <row r="184" spans="1:7" ht="20.100000000000001" customHeight="1">
      <c r="A184" s="207"/>
      <c r="B184" s="330"/>
      <c r="C184" s="207"/>
      <c r="D184" s="324"/>
      <c r="E184" s="224"/>
      <c r="F184" s="188"/>
      <c r="G184" s="333"/>
    </row>
    <row r="185" spans="1:7" ht="20.100000000000001" customHeight="1">
      <c r="A185" s="207"/>
      <c r="B185" s="330"/>
      <c r="C185" s="207"/>
      <c r="D185" s="324"/>
      <c r="E185" s="224"/>
      <c r="F185" s="188"/>
      <c r="G185" s="333"/>
    </row>
    <row r="186" spans="1:7" ht="20.100000000000001" customHeight="1">
      <c r="A186" s="207"/>
      <c r="B186" s="330"/>
      <c r="C186" s="207"/>
      <c r="D186" s="324"/>
      <c r="E186" s="224"/>
      <c r="F186" s="188"/>
      <c r="G186" s="333"/>
    </row>
    <row r="187" spans="1:7" ht="20.100000000000001" customHeight="1">
      <c r="A187" s="207"/>
      <c r="B187" s="330"/>
      <c r="C187" s="207"/>
      <c r="D187" s="324"/>
      <c r="E187" s="224"/>
      <c r="F187" s="188"/>
      <c r="G187" s="333"/>
    </row>
    <row r="188" spans="1:7" ht="20.100000000000001" customHeight="1">
      <c r="A188" s="207"/>
      <c r="B188" s="330"/>
      <c r="C188" s="207"/>
      <c r="D188" s="324"/>
      <c r="E188" s="224"/>
      <c r="F188" s="188"/>
      <c r="G188" s="333"/>
    </row>
    <row r="189" spans="1:7" ht="20.100000000000001" customHeight="1">
      <c r="A189" s="207"/>
      <c r="B189" s="330"/>
      <c r="C189" s="207"/>
      <c r="D189" s="324"/>
      <c r="E189" s="224"/>
      <c r="F189" s="188"/>
      <c r="G189" s="333"/>
    </row>
    <row r="190" spans="1:7" ht="20.100000000000001" customHeight="1">
      <c r="A190" s="207"/>
      <c r="B190" s="330"/>
      <c r="C190" s="207"/>
      <c r="D190" s="324"/>
      <c r="E190" s="224"/>
      <c r="F190" s="188"/>
      <c r="G190" s="333"/>
    </row>
    <row r="191" spans="1:7" ht="20.100000000000001" customHeight="1">
      <c r="A191" s="207"/>
      <c r="B191" s="330"/>
      <c r="C191" s="207"/>
      <c r="D191" s="324"/>
      <c r="E191" s="224"/>
      <c r="F191" s="188"/>
      <c r="G191" s="333"/>
    </row>
    <row r="286" spans="2:2" ht="20.100000000000001" customHeight="1">
      <c r="B286" s="113">
        <v>4</v>
      </c>
    </row>
    <row r="336" spans="2:2" ht="20.100000000000001" customHeight="1">
      <c r="B336" s="113">
        <v>4</v>
      </c>
    </row>
    <row r="386" spans="2:2" ht="20.100000000000001" customHeight="1">
      <c r="B386" s="113">
        <v>4</v>
      </c>
    </row>
    <row r="436" spans="2:2" ht="20.100000000000001" customHeight="1">
      <c r="B436" s="113">
        <v>4</v>
      </c>
    </row>
    <row r="486" spans="2:2" ht="20.100000000000001" customHeight="1">
      <c r="B486" s="113">
        <v>5</v>
      </c>
    </row>
    <row r="536" spans="2:2" ht="20.100000000000001" customHeight="1">
      <c r="B536" s="113">
        <v>5</v>
      </c>
    </row>
    <row r="586" spans="2:2" ht="20.100000000000001" customHeight="1">
      <c r="B586" s="113">
        <v>5</v>
      </c>
    </row>
    <row r="636" spans="2:2" ht="20.100000000000001" customHeight="1">
      <c r="B636" s="113">
        <v>5</v>
      </c>
    </row>
    <row r="686" spans="2:2" ht="20.100000000000001" customHeight="1">
      <c r="B686" s="113">
        <v>5</v>
      </c>
    </row>
    <row r="736" spans="2:2" ht="20.100000000000001" customHeight="1">
      <c r="B736" s="113">
        <v>5</v>
      </c>
    </row>
    <row r="786" spans="2:2" ht="20.100000000000001" customHeight="1">
      <c r="B786" s="113">
        <v>5</v>
      </c>
    </row>
    <row r="836" spans="2:2" ht="20.100000000000001" customHeight="1">
      <c r="B836" s="113">
        <v>5</v>
      </c>
    </row>
    <row r="886" spans="2:2" ht="20.100000000000001" customHeight="1">
      <c r="B886" s="113">
        <v>5</v>
      </c>
    </row>
    <row r="936" spans="2:2" ht="20.100000000000001" customHeight="1">
      <c r="B936" s="113">
        <v>5</v>
      </c>
    </row>
    <row r="986" spans="2:2" ht="20.100000000000001" customHeight="1">
      <c r="B986" s="113">
        <v>5</v>
      </c>
    </row>
    <row r="1036" spans="2:2" ht="20.100000000000001" customHeight="1">
      <c r="B1036" s="113">
        <v>5</v>
      </c>
    </row>
    <row r="1037" spans="2:2" ht="20.100000000000001" customHeight="1">
      <c r="B1037" s="113">
        <f>'P1'!A33</f>
        <v>20</v>
      </c>
    </row>
    <row r="1086" spans="2:2" ht="20.100000000000001" customHeight="1">
      <c r="B1086" s="113">
        <v>5</v>
      </c>
    </row>
    <row r="1087" spans="2:2" ht="20.100000000000001" customHeight="1">
      <c r="B1087" s="113" t="e">
        <f>'P1'!#REF!</f>
        <v>#REF!</v>
      </c>
    </row>
    <row r="1136" spans="2:2" ht="20.100000000000001" customHeight="1">
      <c r="B1136" s="113">
        <v>5</v>
      </c>
    </row>
    <row r="1137" spans="2:2" ht="20.100000000000001" customHeight="1">
      <c r="B1137" s="113">
        <f>'P1'!A34</f>
        <v>21</v>
      </c>
    </row>
    <row r="1186" spans="2:2" ht="20.100000000000001" customHeight="1">
      <c r="B1186" s="113">
        <v>5</v>
      </c>
    </row>
    <row r="1187" spans="2:2" ht="20.100000000000001" customHeight="1">
      <c r="B1187" s="113" t="e">
        <f>'P1'!#REF!</f>
        <v>#REF!</v>
      </c>
    </row>
    <row r="1237" spans="2:2" ht="20.100000000000001" customHeight="1">
      <c r="B1237" s="113">
        <f>'P1'!A35</f>
        <v>22</v>
      </c>
    </row>
    <row r="1286" spans="2:2" ht="20.100000000000001" customHeight="1">
      <c r="B1286" s="113">
        <v>7</v>
      </c>
    </row>
    <row r="1287" spans="2:2" ht="20.100000000000001" customHeight="1">
      <c r="B1287" s="113">
        <f>'P1'!A36</f>
        <v>23</v>
      </c>
    </row>
    <row r="1337" spans="2:2" ht="20.100000000000001" customHeight="1">
      <c r="B1337" s="113">
        <f>'P1'!A37</f>
        <v>24</v>
      </c>
    </row>
    <row r="1386" spans="2:2" ht="20.100000000000001" customHeight="1">
      <c r="B1386" s="113">
        <v>8</v>
      </c>
    </row>
    <row r="1387" spans="2:2" ht="20.100000000000001" customHeight="1">
      <c r="B1387" s="113">
        <f>'P1'!A38</f>
        <v>25</v>
      </c>
    </row>
    <row r="1436" spans="2:2" ht="20.100000000000001" customHeight="1">
      <c r="B1436" s="113">
        <v>8</v>
      </c>
    </row>
    <row r="1437" spans="2:2" ht="20.100000000000001" customHeight="1">
      <c r="B1437" s="113">
        <f>'P1'!A39</f>
        <v>26</v>
      </c>
    </row>
    <row r="1486" spans="2:2" ht="20.100000000000001" customHeight="1">
      <c r="B1486" s="113">
        <v>8</v>
      </c>
    </row>
    <row r="1487" spans="2:2" ht="20.100000000000001" customHeight="1">
      <c r="B1487" s="113">
        <f>'P1'!A40</f>
        <v>27</v>
      </c>
    </row>
    <row r="1536" spans="2:2" ht="20.100000000000001" customHeight="1">
      <c r="B1536" s="113">
        <v>8</v>
      </c>
    </row>
    <row r="1537" spans="2:2" ht="20.100000000000001" customHeight="1">
      <c r="B1537" s="113" t="e">
        <f>'P1'!#REF!</f>
        <v>#REF!</v>
      </c>
    </row>
    <row r="1586" spans="2:2" ht="20.100000000000001" customHeight="1">
      <c r="B1586" s="113">
        <v>8</v>
      </c>
    </row>
    <row r="1587" spans="2:2" ht="20.100000000000001" customHeight="1">
      <c r="B1587" s="113">
        <f>'P1'!A41</f>
        <v>28</v>
      </c>
    </row>
    <row r="1637" spans="2:2" ht="20.100000000000001" customHeight="1">
      <c r="B1637" s="113" t="e">
        <f>'P1'!#REF!</f>
        <v>#REF!</v>
      </c>
    </row>
    <row r="1687" spans="2:2" ht="20.100000000000001" customHeight="1">
      <c r="B1687" s="113" t="e">
        <f>'P1'!#REF!</f>
        <v>#REF!</v>
      </c>
    </row>
    <row r="1737" spans="2:2" ht="20.100000000000001" customHeight="1">
      <c r="B1737" s="113" t="e">
        <f>'P1'!#REF!</f>
        <v>#REF!</v>
      </c>
    </row>
    <row r="1786" spans="2:2" ht="20.100000000000001" customHeight="1">
      <c r="B1786" s="113">
        <v>12</v>
      </c>
    </row>
    <row r="1787" spans="2:2" ht="20.100000000000001" customHeight="1">
      <c r="B1787" s="113" t="e">
        <f>'P1'!#REF!</f>
        <v>#REF!</v>
      </c>
    </row>
    <row r="1836" spans="2:2" ht="20.100000000000001" customHeight="1">
      <c r="B1836" s="113">
        <v>12</v>
      </c>
    </row>
    <row r="1837" spans="2:2" ht="20.100000000000001" customHeight="1">
      <c r="B1837" s="113">
        <f>'P1'!A43</f>
        <v>30</v>
      </c>
    </row>
    <row r="1886" spans="2:2" ht="20.100000000000001" customHeight="1">
      <c r="B1886" s="113">
        <v>12</v>
      </c>
    </row>
    <row r="1887" spans="2:2" ht="20.100000000000001" customHeight="1">
      <c r="B1887" s="113">
        <f>'P1'!A44</f>
        <v>31</v>
      </c>
    </row>
    <row r="1936" spans="2:2" ht="20.100000000000001" customHeight="1">
      <c r="B1936" s="113">
        <v>12</v>
      </c>
    </row>
    <row r="1937" spans="2:2" ht="20.100000000000001" customHeight="1">
      <c r="B1937" s="113">
        <f>'P1'!A45</f>
        <v>32</v>
      </c>
    </row>
    <row r="1986" spans="2:2" ht="20.100000000000001" customHeight="1">
      <c r="B1986" s="113">
        <v>12</v>
      </c>
    </row>
    <row r="1987" spans="2:2" ht="20.100000000000001" customHeight="1">
      <c r="B1987" s="113">
        <f>'P1'!A46</f>
        <v>33</v>
      </c>
    </row>
    <row r="2036" spans="2:2" ht="20.100000000000001" customHeight="1">
      <c r="B2036" s="113">
        <v>13</v>
      </c>
    </row>
    <row r="2037" spans="2:2" ht="20.100000000000001" customHeight="1">
      <c r="B2037" s="113">
        <f>'P1'!A47</f>
        <v>34</v>
      </c>
    </row>
    <row r="2086" spans="2:2" ht="20.100000000000001" customHeight="1">
      <c r="B2086" s="113">
        <v>13</v>
      </c>
    </row>
    <row r="2087" spans="2:2" ht="20.100000000000001" customHeight="1">
      <c r="B2087" s="113">
        <f>'P1'!A48</f>
        <v>35</v>
      </c>
    </row>
  </sheetData>
  <mergeCells count="9">
    <mergeCell ref="E10:E11"/>
    <mergeCell ref="F10:F11"/>
    <mergeCell ref="G10:G11"/>
    <mergeCell ref="A1:D1"/>
    <mergeCell ref="A8:D8"/>
    <mergeCell ref="A10:A11"/>
    <mergeCell ref="B10:B11"/>
    <mergeCell ref="C10:C11"/>
    <mergeCell ref="D10:D11"/>
  </mergeCells>
  <conditionalFormatting sqref="A13:A191">
    <cfRule type="expression" dxfId="38" priority="14" stopIfTrue="1">
      <formula>#REF!&gt;0</formula>
    </cfRule>
    <cfRule type="expression" dxfId="37" priority="15" stopIfTrue="1">
      <formula>#REF!&gt;0</formula>
    </cfRule>
    <cfRule type="expression" dxfId="36" priority="16" stopIfTrue="1">
      <formula>#REF!&gt;0</formula>
    </cfRule>
  </conditionalFormatting>
  <conditionalFormatting sqref="B13:B191">
    <cfRule type="expression" dxfId="35" priority="1">
      <formula>$C13=0</formula>
    </cfRule>
  </conditionalFormatting>
  <pageMargins left="1.1811023622047245" right="0.78740157480314965" top="0.98425196850393704" bottom="0.78740157480314965" header="0.39370078740157483" footer="0.39370078740157483"/>
  <pageSetup paperSize="9" scale="58" fitToHeight="0" orientation="portrait"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sheetPr codeName="Hoja14">
    <pageSetUpPr fitToPage="1"/>
  </sheetPr>
  <dimension ref="A1:H2086"/>
  <sheetViews>
    <sheetView showGridLines="0" showZeros="0" zoomScale="90" zoomScaleNormal="90" zoomScaleSheetLayoutView="90" workbookViewId="0">
      <selection activeCell="B63" sqref="B63"/>
    </sheetView>
  </sheetViews>
  <sheetFormatPr baseColWidth="10" defaultColWidth="11.42578125" defaultRowHeight="20.100000000000001" customHeight="1"/>
  <cols>
    <col min="1" max="1" width="30.7109375" style="113" customWidth="1"/>
    <col min="2" max="2" width="70.7109375" style="113" customWidth="1"/>
    <col min="3" max="3" width="9.7109375" style="199" customWidth="1"/>
    <col min="4" max="4" width="14.7109375" style="113" customWidth="1"/>
    <col min="5" max="6" width="18.7109375" style="113" customWidth="1"/>
    <col min="7" max="7" width="20.7109375" style="113" customWidth="1"/>
    <col min="8" max="8" width="15.7109375" style="113" customWidth="1"/>
    <col min="9" max="16384" width="11.42578125" style="113"/>
  </cols>
  <sheetData>
    <row r="1" spans="1:8" ht="20.100000000000001" customHeight="1">
      <c r="A1" s="670" t="s">
        <v>1203</v>
      </c>
      <c r="B1" s="672"/>
      <c r="C1" s="672"/>
      <c r="D1" s="671"/>
      <c r="E1" s="149"/>
      <c r="H1" s="149"/>
    </row>
    <row r="2" spans="1:8" s="170" customFormat="1" ht="20.100000000000001" customHeight="1">
      <c r="A2" s="112" t="s">
        <v>9</v>
      </c>
      <c r="B2" s="112" t="str">
        <f>Comitente</f>
        <v>INSTITUTO PROVINCIAL DE LA VIVIENDA</v>
      </c>
      <c r="C2" s="200"/>
      <c r="D2" s="112"/>
      <c r="E2" s="112"/>
      <c r="H2" s="112"/>
    </row>
    <row r="3" spans="1:8" s="172" customFormat="1" ht="20.100000000000001" customHeight="1">
      <c r="A3" s="171" t="s">
        <v>10</v>
      </c>
      <c r="B3" s="173" t="str">
        <f>Obra</f>
        <v>Barrio Valle Norte</v>
      </c>
      <c r="C3" s="201"/>
      <c r="D3" s="173"/>
      <c r="E3" s="173"/>
      <c r="H3" s="173"/>
    </row>
    <row r="4" spans="1:8" s="172" customFormat="1" ht="20.100000000000001" customHeight="1">
      <c r="A4" s="171" t="s">
        <v>15</v>
      </c>
      <c r="B4" s="173" t="str">
        <f>Ubicación</f>
        <v>Departamento Valle Fértil</v>
      </c>
      <c r="C4" s="201"/>
      <c r="D4" s="173"/>
      <c r="E4" s="173"/>
      <c r="H4" s="173"/>
    </row>
    <row r="5" spans="1:8" s="172" customFormat="1" ht="20.100000000000001" customHeight="1">
      <c r="A5" s="171" t="str">
        <f>"PROTOTIPO "&amp;A1</f>
        <v>PROTOTIPO P2</v>
      </c>
      <c r="B5" s="174" t="s">
        <v>1472</v>
      </c>
      <c r="C5" s="201"/>
      <c r="D5" s="173"/>
      <c r="E5" s="173"/>
      <c r="H5" s="173"/>
    </row>
    <row r="6" spans="1:8" s="172" customFormat="1" ht="20.100000000000001" customHeight="1">
      <c r="A6" s="171" t="s">
        <v>1193</v>
      </c>
      <c r="B6" s="276">
        <v>8</v>
      </c>
      <c r="C6" s="201"/>
      <c r="D6" s="173"/>
      <c r="E6" s="173"/>
      <c r="H6" s="173"/>
    </row>
    <row r="7" spans="1:8" ht="20.100000000000001" customHeight="1">
      <c r="B7" s="115"/>
    </row>
    <row r="8" spans="1:8" ht="20.100000000000001" customHeight="1">
      <c r="A8" s="670" t="s">
        <v>1152</v>
      </c>
      <c r="B8" s="672"/>
      <c r="C8" s="672"/>
      <c r="D8" s="671"/>
      <c r="E8" s="149"/>
      <c r="H8" s="149"/>
    </row>
    <row r="10" spans="1:8" ht="20.100000000000001" customHeight="1">
      <c r="A10" s="675" t="s">
        <v>1116</v>
      </c>
      <c r="B10" s="676" t="s">
        <v>0</v>
      </c>
      <c r="C10" s="677" t="s">
        <v>1</v>
      </c>
      <c r="D10" s="675" t="s">
        <v>2</v>
      </c>
      <c r="E10" s="682" t="s">
        <v>1150</v>
      </c>
      <c r="F10" s="682" t="s">
        <v>1151</v>
      </c>
      <c r="G10" s="682" t="s">
        <v>1129</v>
      </c>
      <c r="H10" s="206"/>
    </row>
    <row r="11" spans="1:8" ht="20.100000000000001" customHeight="1">
      <c r="A11" s="675"/>
      <c r="B11" s="676"/>
      <c r="C11" s="677"/>
      <c r="D11" s="675"/>
      <c r="E11" s="682"/>
      <c r="F11" s="682"/>
      <c r="G11" s="682"/>
      <c r="H11" s="206"/>
    </row>
    <row r="12" spans="1:8" ht="20.100000000000001" customHeight="1">
      <c r="A12" s="110"/>
      <c r="B12" s="275"/>
      <c r="C12" s="204"/>
      <c r="D12" s="110"/>
      <c r="E12" s="206"/>
      <c r="H12" s="206"/>
    </row>
    <row r="13" spans="1:8" ht="20.100000000000001" customHeight="1">
      <c r="A13" s="346" t="str">
        <f>'Datos-Generales'!A30</f>
        <v>A</v>
      </c>
      <c r="B13" s="330" t="str">
        <f t="shared" ref="B13:B21" si="0">IFERROR(VLOOKUP(A13,Tabla_Datos,2,FALSE),"")</f>
        <v>VIVIENDA</v>
      </c>
      <c r="C13" s="207">
        <f t="shared" ref="C13:C21" si="1">IFERROR(VLOOKUP(A13,Tabla_Datos,3,FALSE),"")</f>
        <v>0</v>
      </c>
      <c r="D13" s="324">
        <f t="shared" ref="D13:D21" si="2">IFERROR(VLOOKUP(A13,Tabla_Datos,5,FALSE),"")</f>
        <v>0</v>
      </c>
      <c r="E13" s="224">
        <f>IFERROR(VLOOKUP(A13,Tabla_CyP,6,FALSE),"")</f>
        <v>0</v>
      </c>
      <c r="F13" s="188">
        <f>IFERROR(VLOOKUP(A13,Tabla_CyP,7,FALSE),"")</f>
        <v>0</v>
      </c>
      <c r="G13" s="333">
        <f>IFERROR(VLOOKUP(A13,Tabla_CyP,8,FALSE),"")</f>
        <v>0</v>
      </c>
      <c r="H13" s="258"/>
    </row>
    <row r="14" spans="1:8" ht="20.100000000000001" customHeight="1">
      <c r="A14" s="207">
        <f>'Datos-Generales'!A31</f>
        <v>1</v>
      </c>
      <c r="B14" s="330" t="str">
        <f t="shared" si="0"/>
        <v>Limpieza de terreno y replanteo</v>
      </c>
      <c r="C14" s="207" t="str">
        <f t="shared" si="1"/>
        <v>gl</v>
      </c>
      <c r="D14" s="324">
        <f t="shared" si="2"/>
        <v>1</v>
      </c>
      <c r="E14" s="224">
        <f t="shared" ref="E14:E21" si="3">IFERROR(VLOOKUP(A14,Tabla_CyP,6,FALSE),"")</f>
        <v>0</v>
      </c>
      <c r="F14" s="188">
        <f t="shared" ref="F14:F53" si="4">IFERROR(VLOOKUP(A14,Tabla_CyP,7,FALSE),"")</f>
        <v>0</v>
      </c>
      <c r="G14" s="333">
        <f t="shared" ref="G14:G53" si="5">IFERROR(VLOOKUP(A14,Tabla_CyP,8,FALSE),"")</f>
        <v>0</v>
      </c>
      <c r="H14" s="261"/>
    </row>
    <row r="15" spans="1:8" ht="20.100000000000001" customHeight="1">
      <c r="A15" s="207">
        <f>'Datos-Generales'!A32</f>
        <v>2</v>
      </c>
      <c r="B15" s="330" t="str">
        <f t="shared" si="0"/>
        <v>Excavación de Cimientos</v>
      </c>
      <c r="C15" s="207" t="str">
        <f t="shared" si="1"/>
        <v>m3</v>
      </c>
      <c r="D15" s="324">
        <f t="shared" si="2"/>
        <v>12.65</v>
      </c>
      <c r="E15" s="224">
        <f t="shared" si="3"/>
        <v>0</v>
      </c>
      <c r="F15" s="188">
        <f t="shared" si="4"/>
        <v>0</v>
      </c>
      <c r="G15" s="333">
        <f t="shared" si="5"/>
        <v>0</v>
      </c>
      <c r="H15" s="261"/>
    </row>
    <row r="16" spans="1:8" ht="20.100000000000001" customHeight="1">
      <c r="A16" s="207">
        <f>'Datos-Generales'!A33</f>
        <v>3</v>
      </c>
      <c r="B16" s="450" t="str">
        <f>IFERROR(VLOOKUP(A16,Tabla_Datos,2,FALSE),"")</f>
        <v>Relleno Bajo Contrapiso esp 15 cm</v>
      </c>
      <c r="C16" s="207" t="str">
        <f>IFERROR(VLOOKUP(A16,Tabla_Datos,3,FALSE),"")</f>
        <v>m3</v>
      </c>
      <c r="D16" s="324">
        <f>IFERROR(VLOOKUP(A16,Tabla_Datos,5,FALSE),"")</f>
        <v>7.68</v>
      </c>
      <c r="E16" s="224">
        <f t="shared" si="3"/>
        <v>0</v>
      </c>
      <c r="F16" s="188">
        <f t="shared" si="4"/>
        <v>0</v>
      </c>
      <c r="G16" s="333">
        <f t="shared" si="5"/>
        <v>0</v>
      </c>
      <c r="H16" s="261"/>
    </row>
    <row r="17" spans="1:8" ht="20.100000000000001" customHeight="1">
      <c r="A17" s="207">
        <f>'Datos-Generales'!A34</f>
        <v>4</v>
      </c>
      <c r="B17" s="330" t="str">
        <f t="shared" si="0"/>
        <v>Hormigón de limpieza</v>
      </c>
      <c r="C17" s="207" t="str">
        <f t="shared" si="1"/>
        <v>m2</v>
      </c>
      <c r="D17" s="324">
        <f t="shared" si="2"/>
        <v>1.8</v>
      </c>
      <c r="E17" s="224">
        <f t="shared" si="3"/>
        <v>0</v>
      </c>
      <c r="F17" s="188">
        <f t="shared" si="4"/>
        <v>0</v>
      </c>
      <c r="G17" s="333">
        <f t="shared" si="5"/>
        <v>0</v>
      </c>
      <c r="H17" s="261"/>
    </row>
    <row r="18" spans="1:8" ht="20.100000000000001" customHeight="1">
      <c r="A18" s="207">
        <f>'Datos-Generales'!A35</f>
        <v>5</v>
      </c>
      <c r="B18" s="330" t="str">
        <f t="shared" si="0"/>
        <v>Cimiento Ciclópeo H 13</v>
      </c>
      <c r="C18" s="207" t="str">
        <f t="shared" si="1"/>
        <v>m3</v>
      </c>
      <c r="D18" s="324">
        <f t="shared" si="2"/>
        <v>11.49</v>
      </c>
      <c r="E18" s="224">
        <f t="shared" si="3"/>
        <v>0</v>
      </c>
      <c r="F18" s="188">
        <f t="shared" si="4"/>
        <v>0</v>
      </c>
      <c r="G18" s="333">
        <f t="shared" si="5"/>
        <v>0</v>
      </c>
      <c r="H18" s="261"/>
    </row>
    <row r="19" spans="1:8" ht="20.100000000000001" customHeight="1">
      <c r="A19" s="207">
        <f>'Datos-Generales'!A36</f>
        <v>6</v>
      </c>
      <c r="B19" s="330" t="str">
        <f t="shared" si="0"/>
        <v>Dado Fundación  h=15cm</v>
      </c>
      <c r="C19" s="207" t="str">
        <f t="shared" si="1"/>
        <v>m3</v>
      </c>
      <c r="D19" s="324">
        <f t="shared" si="2"/>
        <v>1.02</v>
      </c>
      <c r="E19" s="224">
        <f t="shared" si="3"/>
        <v>0</v>
      </c>
      <c r="F19" s="188">
        <f t="shared" si="4"/>
        <v>0</v>
      </c>
      <c r="G19" s="333">
        <f t="shared" si="5"/>
        <v>0</v>
      </c>
      <c r="H19" s="261"/>
    </row>
    <row r="20" spans="1:8" ht="20.100000000000001" customHeight="1">
      <c r="A20" s="207">
        <f>'Datos-Generales'!A37</f>
        <v>7</v>
      </c>
      <c r="B20" s="330" t="str">
        <f t="shared" si="0"/>
        <v>Vigas de Encadenado Inferior - Fundación  H 17</v>
      </c>
      <c r="C20" s="207" t="str">
        <f t="shared" si="1"/>
        <v>m3</v>
      </c>
      <c r="D20" s="324">
        <f t="shared" si="2"/>
        <v>1.94</v>
      </c>
      <c r="E20" s="224">
        <f t="shared" si="3"/>
        <v>0</v>
      </c>
      <c r="F20" s="188">
        <f t="shared" si="4"/>
        <v>0</v>
      </c>
      <c r="G20" s="333">
        <f t="shared" si="5"/>
        <v>0</v>
      </c>
      <c r="H20" s="261"/>
    </row>
    <row r="21" spans="1:8" ht="20.100000000000001" customHeight="1">
      <c r="A21" s="207">
        <f>'Datos-Generales'!A38</f>
        <v>8</v>
      </c>
      <c r="B21" s="330" t="str">
        <f t="shared" si="0"/>
        <v>Columna de Encadenado (incluye tronco de columna)</v>
      </c>
      <c r="C21" s="207" t="str">
        <f t="shared" si="1"/>
        <v>m3</v>
      </c>
      <c r="D21" s="324">
        <f t="shared" si="2"/>
        <v>3.18</v>
      </c>
      <c r="E21" s="224">
        <f t="shared" si="3"/>
        <v>0</v>
      </c>
      <c r="F21" s="188">
        <f t="shared" si="4"/>
        <v>0</v>
      </c>
      <c r="G21" s="333">
        <f t="shared" si="5"/>
        <v>0</v>
      </c>
      <c r="H21" s="261"/>
    </row>
    <row r="22" spans="1:8" ht="20.100000000000001" customHeight="1">
      <c r="A22" s="207">
        <f>'Datos-Generales'!A39</f>
        <v>9</v>
      </c>
      <c r="B22" s="540" t="str">
        <f t="shared" ref="B22:B54" si="6">IFERROR(VLOOKUP(A22,Tabla_Datos,2,FALSE),"")</f>
        <v>Vigas de Encadenado Superior, Dintel y de Carga</v>
      </c>
      <c r="C22" s="207" t="str">
        <f t="shared" ref="C22:C54" si="7">IFERROR(VLOOKUP(A22,Tabla_Datos,3,FALSE),"")</f>
        <v>m3</v>
      </c>
      <c r="D22" s="324">
        <f t="shared" ref="D22:D54" si="8">IFERROR(VLOOKUP(A22,Tabla_Datos,5,FALSE),"")</f>
        <v>2.25</v>
      </c>
      <c r="E22" s="224">
        <f t="shared" ref="E22:E54" si="9">IFERROR(VLOOKUP(A22,Tabla_CyP,6,FALSE),"")</f>
        <v>0</v>
      </c>
      <c r="F22" s="188">
        <f t="shared" si="4"/>
        <v>0</v>
      </c>
      <c r="G22" s="333">
        <f t="shared" si="5"/>
        <v>0</v>
      </c>
      <c r="H22" s="261"/>
    </row>
    <row r="23" spans="1:8" ht="20.100000000000001" customHeight="1">
      <c r="A23" s="207">
        <f>'Datos-Generales'!A40</f>
        <v>10</v>
      </c>
      <c r="B23" s="540" t="str">
        <f t="shared" si="6"/>
        <v>Losa de Hormigón Armado</v>
      </c>
      <c r="C23" s="207" t="str">
        <f t="shared" si="7"/>
        <v>m3</v>
      </c>
      <c r="D23" s="324">
        <f t="shared" si="8"/>
        <v>2.77</v>
      </c>
      <c r="E23" s="224">
        <f t="shared" si="9"/>
        <v>0</v>
      </c>
      <c r="F23" s="188">
        <f t="shared" si="4"/>
        <v>0</v>
      </c>
      <c r="G23" s="333">
        <f t="shared" si="5"/>
        <v>0</v>
      </c>
      <c r="H23" s="261"/>
    </row>
    <row r="24" spans="1:8" ht="20.100000000000001" customHeight="1">
      <c r="A24" s="207">
        <f>'Datos-Generales'!A41</f>
        <v>11</v>
      </c>
      <c r="B24" s="540" t="str">
        <f t="shared" si="6"/>
        <v>Tanque de Reserva (incluido cierre base tanque)</v>
      </c>
      <c r="C24" s="207" t="str">
        <f t="shared" si="7"/>
        <v>gl.</v>
      </c>
      <c r="D24" s="324">
        <f t="shared" si="8"/>
        <v>1</v>
      </c>
      <c r="E24" s="224">
        <f t="shared" si="9"/>
        <v>0</v>
      </c>
      <c r="F24" s="188">
        <f t="shared" si="4"/>
        <v>0</v>
      </c>
      <c r="G24" s="333">
        <f t="shared" si="5"/>
        <v>0</v>
      </c>
      <c r="H24" s="261"/>
    </row>
    <row r="25" spans="1:8" ht="20.100000000000001" customHeight="1">
      <c r="A25" s="207">
        <f>'Datos-Generales'!A42</f>
        <v>12</v>
      </c>
      <c r="B25" s="540" t="str">
        <f t="shared" si="6"/>
        <v>Capa aisladora horizontal  18cm</v>
      </c>
      <c r="C25" s="207" t="str">
        <f t="shared" si="7"/>
        <v>m2</v>
      </c>
      <c r="D25" s="324">
        <f t="shared" si="8"/>
        <v>7.2</v>
      </c>
      <c r="E25" s="224">
        <f t="shared" si="9"/>
        <v>0</v>
      </c>
      <c r="F25" s="188">
        <f t="shared" si="4"/>
        <v>0</v>
      </c>
      <c r="G25" s="333">
        <f t="shared" si="5"/>
        <v>0</v>
      </c>
      <c r="H25" s="261"/>
    </row>
    <row r="26" spans="1:8" ht="20.100000000000001" customHeight="1">
      <c r="A26" s="207">
        <f>'Datos-Generales'!A43</f>
        <v>13</v>
      </c>
      <c r="B26" s="540" t="str">
        <f t="shared" si="6"/>
        <v xml:space="preserve">Mampostería Ladrillón Cerámico Macizo (soga) </v>
      </c>
      <c r="C26" s="207" t="str">
        <f t="shared" si="7"/>
        <v>m2</v>
      </c>
      <c r="D26" s="324">
        <f t="shared" si="8"/>
        <v>85.4</v>
      </c>
      <c r="E26" s="224">
        <f t="shared" si="9"/>
        <v>0</v>
      </c>
      <c r="F26" s="188">
        <f t="shared" si="4"/>
        <v>0</v>
      </c>
      <c r="G26" s="333">
        <f t="shared" si="5"/>
        <v>0</v>
      </c>
      <c r="H26" s="261"/>
    </row>
    <row r="27" spans="1:8" ht="30" customHeight="1">
      <c r="A27" s="207">
        <f>'Datos-Generales'!A44</f>
        <v>14</v>
      </c>
      <c r="B27" s="540" t="str">
        <f t="shared" si="6"/>
        <v>Tabique  Liviano  tipo Durlock ( con placa de yeso de 12,5 mm para sectores húmedos)</v>
      </c>
      <c r="C27" s="207" t="str">
        <f t="shared" si="7"/>
        <v>m2</v>
      </c>
      <c r="D27" s="324">
        <f t="shared" si="8"/>
        <v>4.83</v>
      </c>
      <c r="E27" s="224">
        <f t="shared" si="9"/>
        <v>0</v>
      </c>
      <c r="F27" s="188">
        <f t="shared" si="4"/>
        <v>0</v>
      </c>
      <c r="G27" s="333">
        <f t="shared" si="5"/>
        <v>0</v>
      </c>
      <c r="H27" s="261"/>
    </row>
    <row r="28" spans="1:8" ht="30" customHeight="1">
      <c r="A28" s="207">
        <f>'Datos-Generales'!A45</f>
        <v>15</v>
      </c>
      <c r="B28" s="540" t="str">
        <f t="shared" si="6"/>
        <v>Techo de Madera (rollizo Ø 16cm, machimbre 3/4", pintura asfáltica, polietileno de 200 micrones, barniz protector insecticida )</v>
      </c>
      <c r="C28" s="207" t="str">
        <f t="shared" si="7"/>
        <v>m2</v>
      </c>
      <c r="D28" s="324">
        <f t="shared" si="8"/>
        <v>23.13</v>
      </c>
      <c r="E28" s="224">
        <f t="shared" si="9"/>
        <v>0</v>
      </c>
      <c r="F28" s="188">
        <f t="shared" si="4"/>
        <v>0</v>
      </c>
      <c r="G28" s="333">
        <f t="shared" si="5"/>
        <v>0</v>
      </c>
      <c r="H28" s="261"/>
    </row>
    <row r="29" spans="1:8" ht="20.100000000000001" customHeight="1">
      <c r="A29" s="207">
        <f>'Datos-Generales'!A46</f>
        <v>16</v>
      </c>
      <c r="B29" s="540" t="str">
        <f t="shared" si="6"/>
        <v>Cubierta de Techo Aislación Térmica e Hidráulica</v>
      </c>
      <c r="C29" s="207" t="str">
        <f t="shared" si="7"/>
        <v>m2</v>
      </c>
      <c r="D29" s="324">
        <f t="shared" si="8"/>
        <v>61.92</v>
      </c>
      <c r="E29" s="224">
        <f t="shared" si="9"/>
        <v>0</v>
      </c>
      <c r="F29" s="188">
        <f t="shared" si="4"/>
        <v>0</v>
      </c>
      <c r="G29" s="333">
        <f t="shared" si="5"/>
        <v>0</v>
      </c>
      <c r="H29" s="261"/>
    </row>
    <row r="30" spans="1:8" ht="20.100000000000001" customHeight="1">
      <c r="A30" s="207">
        <f>'Datos-Generales'!A47</f>
        <v>17</v>
      </c>
      <c r="B30" s="540" t="str">
        <f t="shared" si="6"/>
        <v>Contrapiso  Interior</v>
      </c>
      <c r="C30" s="207" t="str">
        <f t="shared" si="7"/>
        <v>m2</v>
      </c>
      <c r="D30" s="324">
        <f t="shared" si="8"/>
        <v>51.38</v>
      </c>
      <c r="E30" s="224">
        <f t="shared" si="9"/>
        <v>0</v>
      </c>
      <c r="F30" s="188">
        <f t="shared" si="4"/>
        <v>0</v>
      </c>
      <c r="G30" s="333">
        <f t="shared" si="5"/>
        <v>0</v>
      </c>
      <c r="H30" s="261"/>
    </row>
    <row r="31" spans="1:8" ht="20.100000000000001" customHeight="1">
      <c r="A31" s="207">
        <f>'Datos-Generales'!A48</f>
        <v>18</v>
      </c>
      <c r="B31" s="540" t="str">
        <f t="shared" si="6"/>
        <v>Carpeta bajo Cerámico e=4cm</v>
      </c>
      <c r="C31" s="207" t="str">
        <f t="shared" si="7"/>
        <v>m2</v>
      </c>
      <c r="D31" s="324">
        <f t="shared" si="8"/>
        <v>51.38</v>
      </c>
      <c r="E31" s="224">
        <f t="shared" si="9"/>
        <v>0</v>
      </c>
      <c r="F31" s="188">
        <f t="shared" si="4"/>
        <v>0</v>
      </c>
      <c r="G31" s="333">
        <f t="shared" si="5"/>
        <v>0</v>
      </c>
      <c r="H31" s="261"/>
    </row>
    <row r="32" spans="1:8" ht="20.100000000000001" customHeight="1">
      <c r="A32" s="207">
        <f>'Datos-Generales'!A49</f>
        <v>19</v>
      </c>
      <c r="B32" s="540" t="str">
        <f t="shared" si="6"/>
        <v>Piso baldosa cerámica (incluido umbrales)</v>
      </c>
      <c r="C32" s="207" t="str">
        <f t="shared" si="7"/>
        <v>m2</v>
      </c>
      <c r="D32" s="324">
        <f t="shared" si="8"/>
        <v>51.38</v>
      </c>
      <c r="E32" s="224">
        <f t="shared" si="9"/>
        <v>0</v>
      </c>
      <c r="F32" s="188">
        <f t="shared" si="4"/>
        <v>0</v>
      </c>
      <c r="G32" s="333">
        <f t="shared" si="5"/>
        <v>0</v>
      </c>
      <c r="H32" s="261"/>
    </row>
    <row r="33" spans="1:8" ht="20.100000000000001" customHeight="1">
      <c r="A33" s="207">
        <f>'Datos-Generales'!A50</f>
        <v>20</v>
      </c>
      <c r="B33" s="540" t="str">
        <f t="shared" si="6"/>
        <v>Contrapisos de Veredín perimetral, vereda de acceso y galería</v>
      </c>
      <c r="C33" s="207" t="str">
        <f t="shared" si="7"/>
        <v>m2</v>
      </c>
      <c r="D33" s="324">
        <f t="shared" si="8"/>
        <v>68.900000000000006</v>
      </c>
      <c r="E33" s="224">
        <f t="shared" si="9"/>
        <v>0</v>
      </c>
      <c r="F33" s="188">
        <f t="shared" si="4"/>
        <v>0</v>
      </c>
      <c r="G33" s="333">
        <f t="shared" si="5"/>
        <v>0</v>
      </c>
      <c r="H33" s="261"/>
    </row>
    <row r="34" spans="1:8" ht="20.100000000000001" customHeight="1">
      <c r="A34" s="207">
        <f>'Datos-Generales'!A51</f>
        <v>21</v>
      </c>
      <c r="B34" s="540" t="str">
        <f t="shared" si="6"/>
        <v>Zócalo cerámico - esp.= 7cm</v>
      </c>
      <c r="C34" s="207" t="str">
        <f t="shared" si="7"/>
        <v>m2</v>
      </c>
      <c r="D34" s="324">
        <f t="shared" si="8"/>
        <v>45.34</v>
      </c>
      <c r="E34" s="224">
        <f t="shared" si="9"/>
        <v>0</v>
      </c>
      <c r="F34" s="188">
        <f t="shared" si="4"/>
        <v>0</v>
      </c>
      <c r="G34" s="333">
        <f t="shared" si="5"/>
        <v>0</v>
      </c>
      <c r="H34" s="261"/>
    </row>
    <row r="35" spans="1:8" ht="20.100000000000001" customHeight="1">
      <c r="A35" s="207">
        <f>'Datos-Generales'!A52</f>
        <v>22</v>
      </c>
      <c r="B35" s="540" t="str">
        <f t="shared" si="6"/>
        <v>Carpinterías metálica, aluminio y madera</v>
      </c>
      <c r="C35" s="207" t="str">
        <f t="shared" si="7"/>
        <v>gl</v>
      </c>
      <c r="D35" s="324">
        <f t="shared" si="8"/>
        <v>1</v>
      </c>
      <c r="E35" s="224">
        <f t="shared" si="9"/>
        <v>0</v>
      </c>
      <c r="F35" s="188">
        <f t="shared" si="4"/>
        <v>0</v>
      </c>
      <c r="G35" s="333">
        <f t="shared" si="5"/>
        <v>0</v>
      </c>
      <c r="H35" s="261"/>
    </row>
    <row r="36" spans="1:8" ht="20.100000000000001" customHeight="1">
      <c r="A36" s="207">
        <f>'Datos-Generales'!A53</f>
        <v>23</v>
      </c>
      <c r="B36" s="540" t="str">
        <f t="shared" si="6"/>
        <v>Jaharro b/ revestimiento cerámico</v>
      </c>
      <c r="C36" s="207" t="str">
        <f t="shared" si="7"/>
        <v>m2</v>
      </c>
      <c r="D36" s="324">
        <f t="shared" si="8"/>
        <v>15.3</v>
      </c>
      <c r="E36" s="224">
        <f t="shared" si="9"/>
        <v>0</v>
      </c>
      <c r="F36" s="188">
        <f t="shared" si="4"/>
        <v>0</v>
      </c>
      <c r="G36" s="333">
        <f t="shared" si="5"/>
        <v>0</v>
      </c>
      <c r="H36" s="261"/>
    </row>
    <row r="37" spans="1:8" ht="20.100000000000001" customHeight="1">
      <c r="A37" s="207">
        <f>'Datos-Generales'!A54</f>
        <v>24</v>
      </c>
      <c r="B37" s="540" t="str">
        <f t="shared" si="6"/>
        <v>Jaharro y Enlucido a la cal (interior)</v>
      </c>
      <c r="C37" s="207" t="str">
        <f t="shared" si="7"/>
        <v>m2</v>
      </c>
      <c r="D37" s="324">
        <f t="shared" si="8"/>
        <v>118.89</v>
      </c>
      <c r="E37" s="224">
        <f t="shared" si="9"/>
        <v>0</v>
      </c>
      <c r="F37" s="188">
        <f t="shared" si="4"/>
        <v>0</v>
      </c>
      <c r="G37" s="333">
        <f t="shared" si="5"/>
        <v>0</v>
      </c>
      <c r="H37" s="261"/>
    </row>
    <row r="38" spans="1:8" ht="20.100000000000001" customHeight="1">
      <c r="A38" s="207">
        <f>'Datos-Generales'!A55</f>
        <v>25</v>
      </c>
      <c r="B38" s="540" t="str">
        <f t="shared" si="6"/>
        <v>Revestimiento cerámico</v>
      </c>
      <c r="C38" s="207" t="str">
        <f t="shared" si="7"/>
        <v>m2</v>
      </c>
      <c r="D38" s="324">
        <f t="shared" si="8"/>
        <v>15.3</v>
      </c>
      <c r="E38" s="224">
        <f t="shared" si="9"/>
        <v>0</v>
      </c>
      <c r="F38" s="188">
        <f t="shared" si="4"/>
        <v>0</v>
      </c>
      <c r="G38" s="333">
        <f t="shared" si="5"/>
        <v>0</v>
      </c>
      <c r="H38" s="261"/>
    </row>
    <row r="39" spans="1:8" ht="20.100000000000001" customHeight="1">
      <c r="A39" s="207">
        <f>'Datos-Generales'!A56</f>
        <v>26</v>
      </c>
      <c r="B39" s="540" t="str">
        <f t="shared" si="6"/>
        <v>Salpicado Plástico Incluido Jaharro</v>
      </c>
      <c r="C39" s="207" t="str">
        <f t="shared" si="7"/>
        <v>m2</v>
      </c>
      <c r="D39" s="324">
        <f t="shared" si="8"/>
        <v>118.06</v>
      </c>
      <c r="E39" s="224">
        <f t="shared" si="9"/>
        <v>0</v>
      </c>
      <c r="F39" s="188">
        <f>IFERROR(VLOOKUP(A39,Tabla_CyP,7,FALSE),"")</f>
        <v>0</v>
      </c>
      <c r="G39" s="333">
        <f>IFERROR(VLOOKUP(A39,Tabla_CyP,8,FALSE),"")</f>
        <v>0</v>
      </c>
      <c r="H39" s="261"/>
    </row>
    <row r="40" spans="1:8" ht="20.100000000000001" customHeight="1">
      <c r="A40" s="207">
        <f>'Datos-Generales'!A57</f>
        <v>27</v>
      </c>
      <c r="B40" s="540" t="str">
        <f t="shared" si="6"/>
        <v>Cielorraso aplicado a la cal</v>
      </c>
      <c r="C40" s="207" t="str">
        <f t="shared" si="7"/>
        <v>m2</v>
      </c>
      <c r="D40" s="324">
        <f t="shared" si="8"/>
        <v>29.34</v>
      </c>
      <c r="E40" s="224">
        <f t="shared" si="9"/>
        <v>0</v>
      </c>
      <c r="F40" s="188">
        <f t="shared" si="4"/>
        <v>0</v>
      </c>
      <c r="G40" s="333">
        <f t="shared" si="5"/>
        <v>0</v>
      </c>
      <c r="H40" s="261"/>
    </row>
    <row r="41" spans="1:8" ht="20.100000000000001" customHeight="1">
      <c r="A41" s="207" t="str">
        <f>'Datos-Generales'!A59</f>
        <v>28.1</v>
      </c>
      <c r="B41" s="540" t="str">
        <f t="shared" si="6"/>
        <v>Mesadas, campana y ventilaciones p/ disc.(incluida mesada exterior)</v>
      </c>
      <c r="C41" s="207" t="str">
        <f t="shared" si="7"/>
        <v>gl</v>
      </c>
      <c r="D41" s="324">
        <f t="shared" si="8"/>
        <v>1</v>
      </c>
      <c r="E41" s="224">
        <f t="shared" si="9"/>
        <v>0</v>
      </c>
      <c r="F41" s="188">
        <f t="shared" si="4"/>
        <v>0</v>
      </c>
      <c r="G41" s="333">
        <f t="shared" si="5"/>
        <v>0</v>
      </c>
      <c r="H41" s="261"/>
    </row>
    <row r="42" spans="1:8" ht="20.100000000000001" customHeight="1">
      <c r="A42" s="207">
        <f>'Datos-Generales'!A60</f>
        <v>29</v>
      </c>
      <c r="B42" s="540" t="str">
        <f t="shared" si="6"/>
        <v>Antepechos de H° Armado con goterón bajo nariz de 2cm</v>
      </c>
      <c r="C42" s="207" t="str">
        <f t="shared" si="7"/>
        <v>ml</v>
      </c>
      <c r="D42" s="324">
        <f t="shared" si="8"/>
        <v>4.5</v>
      </c>
      <c r="E42" s="224">
        <f t="shared" si="9"/>
        <v>0</v>
      </c>
      <c r="F42" s="188">
        <f t="shared" si="4"/>
        <v>0</v>
      </c>
      <c r="G42" s="333">
        <f t="shared" si="5"/>
        <v>0</v>
      </c>
      <c r="H42" s="261"/>
    </row>
    <row r="43" spans="1:8" ht="20.100000000000001" customHeight="1">
      <c r="A43" s="207">
        <f>'Datos-Generales'!A61</f>
        <v>30</v>
      </c>
      <c r="B43" s="540" t="str">
        <f t="shared" si="6"/>
        <v>Esmalte sintético sobre carpintería metálica</v>
      </c>
      <c r="C43" s="207" t="str">
        <f t="shared" si="7"/>
        <v>m2</v>
      </c>
      <c r="D43" s="324">
        <f t="shared" si="8"/>
        <v>16.170000000000002</v>
      </c>
      <c r="E43" s="224">
        <f t="shared" si="9"/>
        <v>0</v>
      </c>
      <c r="F43" s="188">
        <f t="shared" si="4"/>
        <v>0</v>
      </c>
      <c r="G43" s="333">
        <f t="shared" si="5"/>
        <v>0</v>
      </c>
      <c r="H43" s="261"/>
    </row>
    <row r="44" spans="1:8" ht="20.100000000000001" customHeight="1">
      <c r="A44" s="207">
        <f>'Datos-Generales'!A62</f>
        <v>31</v>
      </c>
      <c r="B44" s="540" t="str">
        <f t="shared" si="6"/>
        <v>Esmalte sintético sobre carpintería madera</v>
      </c>
      <c r="C44" s="207" t="str">
        <f t="shared" si="7"/>
        <v>m2</v>
      </c>
      <c r="D44" s="324">
        <f t="shared" si="8"/>
        <v>13.36</v>
      </c>
      <c r="E44" s="224">
        <f t="shared" si="9"/>
        <v>0</v>
      </c>
      <c r="F44" s="188">
        <f t="shared" si="4"/>
        <v>0</v>
      </c>
      <c r="G44" s="333">
        <f t="shared" si="5"/>
        <v>0</v>
      </c>
      <c r="H44" s="261"/>
    </row>
    <row r="45" spans="1:8" ht="20.100000000000001" customHeight="1">
      <c r="A45" s="207">
        <f>'Datos-Generales'!A63</f>
        <v>32</v>
      </c>
      <c r="B45" s="540" t="str">
        <f t="shared" si="6"/>
        <v>Látex muro interior/exterior</v>
      </c>
      <c r="C45" s="207" t="str">
        <f t="shared" si="7"/>
        <v>m2</v>
      </c>
      <c r="D45" s="324">
        <f t="shared" si="8"/>
        <v>128.55000000000001</v>
      </c>
      <c r="E45" s="224">
        <f t="shared" si="9"/>
        <v>0</v>
      </c>
      <c r="F45" s="188">
        <f t="shared" si="4"/>
        <v>0</v>
      </c>
      <c r="G45" s="333">
        <f t="shared" si="5"/>
        <v>0</v>
      </c>
      <c r="H45" s="261"/>
    </row>
    <row r="46" spans="1:8" ht="20.100000000000001" customHeight="1">
      <c r="A46" s="207">
        <f>'Datos-Generales'!A64</f>
        <v>33</v>
      </c>
      <c r="B46" s="540" t="str">
        <f t="shared" si="6"/>
        <v>Pintura látex interior en cielorrasos</v>
      </c>
      <c r="C46" s="207" t="str">
        <f t="shared" si="7"/>
        <v>m2</v>
      </c>
      <c r="D46" s="324">
        <f t="shared" si="8"/>
        <v>29.34</v>
      </c>
      <c r="E46" s="224">
        <f t="shared" si="9"/>
        <v>0</v>
      </c>
      <c r="F46" s="188">
        <f t="shared" si="4"/>
        <v>0</v>
      </c>
      <c r="G46" s="333">
        <f t="shared" si="5"/>
        <v>0</v>
      </c>
      <c r="H46" s="261"/>
    </row>
    <row r="47" spans="1:8" ht="20.100000000000001" customHeight="1">
      <c r="A47" s="207">
        <f>'Datos-Generales'!A65</f>
        <v>34</v>
      </c>
      <c r="B47" s="540" t="str">
        <f t="shared" si="6"/>
        <v>Provisión y colocación de cristal float 3mm</v>
      </c>
      <c r="C47" s="207" t="str">
        <f t="shared" si="7"/>
        <v>m2</v>
      </c>
      <c r="D47" s="324">
        <f t="shared" si="8"/>
        <v>5.69</v>
      </c>
      <c r="E47" s="224">
        <f t="shared" si="9"/>
        <v>0</v>
      </c>
      <c r="F47" s="188">
        <f t="shared" si="4"/>
        <v>0</v>
      </c>
      <c r="G47" s="333">
        <f t="shared" si="5"/>
        <v>0</v>
      </c>
      <c r="H47" s="261"/>
    </row>
    <row r="48" spans="1:8" ht="20.100000000000001" customHeight="1">
      <c r="A48" s="207">
        <f>'Datos-Generales'!A66</f>
        <v>35</v>
      </c>
      <c r="B48" s="540" t="str">
        <f t="shared" si="6"/>
        <v>Provisión y colocación de cristal float 4mm</v>
      </c>
      <c r="C48" s="207" t="str">
        <f t="shared" si="7"/>
        <v>m2</v>
      </c>
      <c r="D48" s="324">
        <f t="shared" si="8"/>
        <v>3.59</v>
      </c>
      <c r="E48" s="224">
        <f t="shared" si="9"/>
        <v>0</v>
      </c>
      <c r="F48" s="188">
        <f t="shared" si="4"/>
        <v>0</v>
      </c>
      <c r="G48" s="333">
        <f t="shared" si="5"/>
        <v>0</v>
      </c>
      <c r="H48" s="261"/>
    </row>
    <row r="49" spans="1:8" ht="20.100000000000001" customHeight="1">
      <c r="A49" s="207">
        <f>'Datos-Generales'!A67</f>
        <v>36</v>
      </c>
      <c r="B49" s="540" t="str">
        <f t="shared" si="6"/>
        <v>Pérgolas (Frente y Fondo)  - Incluye Base de Hormigón Simple H 13</v>
      </c>
      <c r="C49" s="207" t="str">
        <f t="shared" si="7"/>
        <v>gl</v>
      </c>
      <c r="D49" s="324">
        <f t="shared" si="8"/>
        <v>1</v>
      </c>
      <c r="E49" s="224">
        <f t="shared" si="9"/>
        <v>0</v>
      </c>
      <c r="F49" s="188">
        <f t="shared" si="4"/>
        <v>0</v>
      </c>
      <c r="G49" s="333">
        <f t="shared" si="5"/>
        <v>0</v>
      </c>
      <c r="H49" s="261"/>
    </row>
    <row r="50" spans="1:8" ht="30" customHeight="1">
      <c r="A50" s="207" t="str">
        <f>'Datos-Generales'!A69</f>
        <v>37.1</v>
      </c>
      <c r="B50" s="540" t="str">
        <f t="shared" si="6"/>
        <v xml:space="preserve">Instalación sanitaria p/ disc.(incl. cañería base, distrib. AF-AC, artefactos y grifería) </v>
      </c>
      <c r="C50" s="207" t="str">
        <f t="shared" si="7"/>
        <v>gl</v>
      </c>
      <c r="D50" s="324">
        <f t="shared" si="8"/>
        <v>1</v>
      </c>
      <c r="E50" s="224">
        <f t="shared" si="9"/>
        <v>0</v>
      </c>
      <c r="F50" s="188">
        <f t="shared" si="4"/>
        <v>0</v>
      </c>
      <c r="G50" s="333">
        <f t="shared" si="5"/>
        <v>0</v>
      </c>
      <c r="H50" s="261"/>
    </row>
    <row r="51" spans="1:8" ht="20.100000000000001" customHeight="1">
      <c r="A51" s="207">
        <f>'Datos-Generales'!A70</f>
        <v>38</v>
      </c>
      <c r="B51" s="540" t="str">
        <f t="shared" si="6"/>
        <v>Calefón Solar - Termosifónico - Captador por tubo de vacío</v>
      </c>
      <c r="C51" s="207" t="str">
        <f t="shared" si="7"/>
        <v>u</v>
      </c>
      <c r="D51" s="324">
        <f t="shared" si="8"/>
        <v>1</v>
      </c>
      <c r="E51" s="224">
        <f t="shared" si="9"/>
        <v>0</v>
      </c>
      <c r="F51" s="188">
        <f t="shared" si="4"/>
        <v>0</v>
      </c>
      <c r="G51" s="333">
        <f t="shared" si="5"/>
        <v>0</v>
      </c>
      <c r="H51" s="261"/>
    </row>
    <row r="52" spans="1:8" ht="20.100000000000001" customHeight="1">
      <c r="A52" s="207">
        <f>'Datos-Generales'!A71</f>
        <v>39</v>
      </c>
      <c r="B52" s="540" t="str">
        <f t="shared" si="6"/>
        <v>Instalación de Gas (Incl. Cocina 4 hornallas c/horno)</v>
      </c>
      <c r="C52" s="207" t="str">
        <f t="shared" si="7"/>
        <v>gl</v>
      </c>
      <c r="D52" s="324">
        <f t="shared" si="8"/>
        <v>1</v>
      </c>
      <c r="E52" s="224">
        <f t="shared" si="9"/>
        <v>0</v>
      </c>
      <c r="F52" s="188">
        <f t="shared" si="4"/>
        <v>0</v>
      </c>
      <c r="G52" s="333">
        <f t="shared" si="5"/>
        <v>0</v>
      </c>
      <c r="H52" s="261"/>
    </row>
    <row r="53" spans="1:8" ht="20.100000000000001" customHeight="1">
      <c r="A53" s="207">
        <f>'Datos-Generales'!A72</f>
        <v>40</v>
      </c>
      <c r="B53" s="540" t="str">
        <f t="shared" si="6"/>
        <v>Instalación de gas - Gabinete para tubos</v>
      </c>
      <c r="C53" s="207" t="str">
        <f t="shared" si="7"/>
        <v>U</v>
      </c>
      <c r="D53" s="324">
        <f t="shared" si="8"/>
        <v>1</v>
      </c>
      <c r="E53" s="224">
        <f t="shared" si="9"/>
        <v>0</v>
      </c>
      <c r="F53" s="188">
        <f t="shared" si="4"/>
        <v>0</v>
      </c>
      <c r="G53" s="333">
        <f t="shared" si="5"/>
        <v>0</v>
      </c>
      <c r="H53" s="261"/>
    </row>
    <row r="54" spans="1:8" ht="30" customHeight="1">
      <c r="A54" s="207">
        <f>'Datos-Generales'!A73</f>
        <v>41</v>
      </c>
      <c r="B54" s="540" t="str">
        <f t="shared" si="6"/>
        <v>Instalación eléctrica (incl.pilastra,proc.cañerias p/3AA,y preveer espacios en tablero gral. p/llaves termomagnéticas corresp. Portalámparas 3 cuerpos)</v>
      </c>
      <c r="C54" s="207" t="str">
        <f t="shared" si="7"/>
        <v>gl</v>
      </c>
      <c r="D54" s="324">
        <f t="shared" si="8"/>
        <v>1</v>
      </c>
      <c r="E54" s="224">
        <f t="shared" si="9"/>
        <v>0</v>
      </c>
      <c r="F54" s="188">
        <f>IFERROR(VLOOKUP(A54,Tabla_CyP,7,FALSE),"")</f>
        <v>0</v>
      </c>
      <c r="G54" s="333">
        <f>IFERROR(VLOOKUP(A54,Tabla_CyP,8,FALSE),"")</f>
        <v>0</v>
      </c>
      <c r="H54" s="261"/>
    </row>
    <row r="55" spans="1:8" ht="20.100000000000001" customHeight="1">
      <c r="A55" s="207">
        <f>'Datos-Generales'!A74</f>
        <v>42</v>
      </c>
      <c r="B55" s="579" t="str">
        <f t="shared" ref="B55" si="10">IFERROR(VLOOKUP(A55,Tabla_Datos,2,FALSE),"")</f>
        <v>Terminación y limpieza de obra</v>
      </c>
      <c r="C55" s="207" t="str">
        <f t="shared" ref="C55" si="11">IFERROR(VLOOKUP(A55,Tabla_Datos,3,FALSE),"")</f>
        <v>gl</v>
      </c>
      <c r="D55" s="324">
        <f t="shared" ref="D55" si="12">IFERROR(VLOOKUP(A55,Tabla_Datos,5,FALSE),"")</f>
        <v>1</v>
      </c>
      <c r="E55" s="224">
        <f t="shared" ref="E55" si="13">IFERROR(VLOOKUP(A55,Tabla_CyP,6,FALSE),"")</f>
        <v>0</v>
      </c>
      <c r="F55" s="188">
        <f>IFERROR(VLOOKUP(A55,Tabla_CyP,7,FALSE),"")</f>
        <v>0</v>
      </c>
      <c r="G55" s="333">
        <f>IFERROR(VLOOKUP(A55,Tabla_CyP,8,FALSE),"")</f>
        <v>0</v>
      </c>
      <c r="H55" s="261"/>
    </row>
    <row r="56" spans="1:8" ht="20.100000000000001" customHeight="1">
      <c r="A56" s="207">
        <f>'Datos-Generales'!A75</f>
        <v>43</v>
      </c>
      <c r="B56" s="636" t="str">
        <f t="shared" ref="B56" si="14">IFERROR(VLOOKUP(A56,Tabla_Datos,2,FALSE),"")</f>
        <v>Flete</v>
      </c>
      <c r="C56" s="207" t="str">
        <f t="shared" ref="C56" si="15">IFERROR(VLOOKUP(A56,Tabla_Datos,3,FALSE),"")</f>
        <v>gl</v>
      </c>
      <c r="D56" s="324">
        <f t="shared" ref="D56" si="16">IFERROR(VLOOKUP(A56,Tabla_Datos,5,FALSE),"")</f>
        <v>1</v>
      </c>
      <c r="E56" s="224">
        <f t="shared" ref="E56" si="17">IFERROR(VLOOKUP(A56,Tabla_CyP,6,FALSE),"")</f>
        <v>0</v>
      </c>
      <c r="F56" s="188">
        <f>IFERROR(VLOOKUP(A56,Tabla_CyP,7,FALSE),"")</f>
        <v>0</v>
      </c>
      <c r="G56" s="333">
        <f>IFERROR(VLOOKUP(A56,Tabla_CyP,8,FALSE),"")</f>
        <v>0</v>
      </c>
      <c r="H56" s="261"/>
    </row>
    <row r="57" spans="1:8" ht="20.100000000000001" customHeight="1">
      <c r="A57" s="207"/>
      <c r="B57" s="330"/>
      <c r="C57" s="207"/>
      <c r="D57" s="324"/>
      <c r="E57" s="224"/>
      <c r="F57" s="188"/>
      <c r="G57" s="333"/>
      <c r="H57" s="261"/>
    </row>
    <row r="58" spans="1:8" ht="20.100000000000001" customHeight="1">
      <c r="A58" s="207"/>
      <c r="B58" s="330"/>
      <c r="C58" s="207"/>
      <c r="D58" s="324"/>
      <c r="E58" s="224"/>
      <c r="F58" s="188"/>
      <c r="G58" s="333"/>
      <c r="H58" s="261"/>
    </row>
    <row r="59" spans="1:8" ht="20.100000000000001" customHeight="1">
      <c r="A59" s="207"/>
      <c r="B59" s="330"/>
      <c r="C59" s="207"/>
      <c r="D59" s="324"/>
      <c r="E59" s="224"/>
      <c r="F59" s="188"/>
      <c r="G59" s="333"/>
      <c r="H59" s="261"/>
    </row>
    <row r="60" spans="1:8" ht="20.100000000000001" customHeight="1">
      <c r="A60" s="207"/>
      <c r="B60" s="330"/>
      <c r="C60" s="207"/>
      <c r="D60" s="324"/>
      <c r="E60" s="224"/>
      <c r="F60" s="188"/>
      <c r="G60" s="333"/>
      <c r="H60" s="261"/>
    </row>
    <row r="61" spans="1:8" ht="20.100000000000001" customHeight="1">
      <c r="A61" s="207"/>
      <c r="B61" s="330"/>
      <c r="C61" s="207"/>
      <c r="D61" s="324"/>
      <c r="E61" s="224"/>
      <c r="F61" s="188"/>
      <c r="G61" s="333"/>
      <c r="H61" s="261"/>
    </row>
    <row r="62" spans="1:8" ht="20.100000000000001" customHeight="1">
      <c r="A62" s="207"/>
      <c r="B62" s="330"/>
      <c r="C62" s="207"/>
      <c r="D62" s="324"/>
      <c r="E62" s="224"/>
      <c r="F62" s="188"/>
      <c r="G62" s="333"/>
      <c r="H62" s="261"/>
    </row>
    <row r="63" spans="1:8" ht="20.100000000000001" customHeight="1">
      <c r="A63" s="207"/>
      <c r="B63" s="330"/>
      <c r="C63" s="207"/>
      <c r="D63" s="324"/>
      <c r="E63" s="224"/>
      <c r="F63" s="188"/>
      <c r="G63" s="333"/>
      <c r="H63" s="261"/>
    </row>
    <row r="64" spans="1:8" ht="20.100000000000001" customHeight="1">
      <c r="A64" s="207"/>
      <c r="B64" s="330"/>
      <c r="C64" s="207"/>
      <c r="D64" s="324"/>
      <c r="E64" s="224"/>
      <c r="F64" s="188"/>
      <c r="G64" s="333"/>
      <c r="H64" s="261"/>
    </row>
    <row r="65" spans="1:8" ht="20.100000000000001" customHeight="1">
      <c r="A65" s="207"/>
      <c r="B65" s="330"/>
      <c r="C65" s="207"/>
      <c r="D65" s="324"/>
      <c r="E65" s="224"/>
      <c r="F65" s="188"/>
      <c r="G65" s="333"/>
      <c r="H65" s="261"/>
    </row>
    <row r="66" spans="1:8" ht="20.100000000000001" customHeight="1">
      <c r="A66" s="207"/>
      <c r="B66" s="330"/>
      <c r="C66" s="207"/>
      <c r="D66" s="324"/>
      <c r="E66" s="224"/>
      <c r="F66" s="188"/>
      <c r="G66" s="333"/>
      <c r="H66" s="261"/>
    </row>
    <row r="67" spans="1:8" ht="20.100000000000001" customHeight="1">
      <c r="A67" s="207"/>
      <c r="B67" s="330"/>
      <c r="C67" s="207"/>
      <c r="D67" s="324"/>
      <c r="E67" s="224"/>
      <c r="F67" s="188"/>
      <c r="G67" s="333"/>
      <c r="H67" s="261"/>
    </row>
    <row r="68" spans="1:8" ht="20.100000000000001" customHeight="1">
      <c r="A68" s="207"/>
      <c r="B68" s="330"/>
      <c r="C68" s="207"/>
      <c r="D68" s="324"/>
      <c r="E68" s="224"/>
      <c r="F68" s="188"/>
      <c r="G68" s="333"/>
      <c r="H68" s="261"/>
    </row>
    <row r="69" spans="1:8" ht="20.100000000000001" customHeight="1">
      <c r="A69" s="207"/>
      <c r="B69" s="330"/>
      <c r="C69" s="207"/>
      <c r="D69" s="324"/>
      <c r="E69" s="224"/>
      <c r="F69" s="188"/>
      <c r="G69" s="333"/>
      <c r="H69" s="261"/>
    </row>
    <row r="70" spans="1:8" ht="20.100000000000001" customHeight="1">
      <c r="A70" s="207"/>
      <c r="B70" s="330"/>
      <c r="C70" s="207"/>
      <c r="D70" s="324"/>
      <c r="E70" s="224"/>
      <c r="F70" s="188"/>
      <c r="G70" s="333"/>
      <c r="H70" s="261"/>
    </row>
    <row r="71" spans="1:8" ht="20.100000000000001" customHeight="1">
      <c r="A71" s="207"/>
      <c r="B71" s="330"/>
      <c r="C71" s="207"/>
      <c r="D71" s="324"/>
      <c r="E71" s="224"/>
      <c r="F71" s="188"/>
      <c r="G71" s="333"/>
      <c r="H71" s="261"/>
    </row>
    <row r="72" spans="1:8" ht="20.100000000000001" customHeight="1">
      <c r="A72" s="207"/>
      <c r="B72" s="330"/>
      <c r="C72" s="207"/>
      <c r="D72" s="324"/>
      <c r="E72" s="224"/>
      <c r="F72" s="188"/>
      <c r="G72" s="333"/>
      <c r="H72" s="261"/>
    </row>
    <row r="73" spans="1:8" ht="20.100000000000001" customHeight="1">
      <c r="A73" s="207"/>
      <c r="B73" s="330"/>
      <c r="C73" s="207"/>
      <c r="D73" s="324"/>
      <c r="E73" s="224"/>
      <c r="F73" s="188"/>
      <c r="G73" s="333"/>
      <c r="H73" s="261"/>
    </row>
    <row r="74" spans="1:8" ht="20.100000000000001" customHeight="1">
      <c r="A74" s="207"/>
      <c r="B74" s="330"/>
      <c r="C74" s="207"/>
      <c r="D74" s="324"/>
      <c r="E74" s="224"/>
      <c r="F74" s="188"/>
      <c r="G74" s="333"/>
      <c r="H74" s="261"/>
    </row>
    <row r="75" spans="1:8" ht="20.100000000000001" customHeight="1">
      <c r="A75" s="207"/>
      <c r="B75" s="330"/>
      <c r="C75" s="207"/>
      <c r="D75" s="324"/>
      <c r="E75" s="224"/>
      <c r="F75" s="188"/>
      <c r="G75" s="333"/>
      <c r="H75" s="261"/>
    </row>
    <row r="76" spans="1:8" ht="20.100000000000001" customHeight="1">
      <c r="A76" s="207"/>
      <c r="B76" s="330"/>
      <c r="C76" s="207"/>
      <c r="D76" s="324"/>
      <c r="E76" s="224"/>
      <c r="F76" s="188"/>
      <c r="G76" s="333"/>
      <c r="H76" s="261"/>
    </row>
    <row r="77" spans="1:8" ht="20.100000000000001" customHeight="1">
      <c r="A77" s="207"/>
      <c r="B77" s="330"/>
      <c r="C77" s="207"/>
      <c r="D77" s="324"/>
      <c r="E77" s="224"/>
      <c r="F77" s="188"/>
      <c r="G77" s="333"/>
      <c r="H77" s="261"/>
    </row>
    <row r="78" spans="1:8" ht="20.100000000000001" customHeight="1">
      <c r="A78" s="207"/>
      <c r="B78" s="330"/>
      <c r="C78" s="207"/>
      <c r="D78" s="324"/>
      <c r="E78" s="224"/>
      <c r="F78" s="188"/>
      <c r="G78" s="333"/>
      <c r="H78" s="261"/>
    </row>
    <row r="79" spans="1:8" ht="20.100000000000001" customHeight="1">
      <c r="A79" s="207"/>
      <c r="B79" s="330"/>
      <c r="C79" s="207"/>
      <c r="D79" s="324"/>
      <c r="E79" s="224"/>
      <c r="F79" s="188"/>
      <c r="G79" s="333"/>
      <c r="H79" s="261"/>
    </row>
    <row r="80" spans="1:8" ht="20.100000000000001" customHeight="1">
      <c r="A80" s="207"/>
      <c r="B80" s="330"/>
      <c r="C80" s="207"/>
      <c r="D80" s="324"/>
      <c r="E80" s="224"/>
      <c r="F80" s="188"/>
      <c r="G80" s="333"/>
      <c r="H80" s="261"/>
    </row>
    <row r="81" spans="1:8" ht="20.100000000000001" customHeight="1">
      <c r="A81" s="207"/>
      <c r="B81" s="330"/>
      <c r="C81" s="207"/>
      <c r="D81" s="324"/>
      <c r="E81" s="224"/>
      <c r="F81" s="188"/>
      <c r="G81" s="333"/>
      <c r="H81" s="261"/>
    </row>
    <row r="82" spans="1:8" ht="20.100000000000001" customHeight="1">
      <c r="A82" s="207"/>
      <c r="B82" s="330"/>
      <c r="C82" s="207"/>
      <c r="D82" s="324"/>
      <c r="E82" s="224"/>
      <c r="F82" s="188"/>
      <c r="G82" s="333"/>
      <c r="H82" s="261"/>
    </row>
    <row r="83" spans="1:8" ht="20.100000000000001" customHeight="1">
      <c r="A83" s="207"/>
      <c r="B83" s="330"/>
      <c r="C83" s="207"/>
      <c r="D83" s="324"/>
      <c r="E83" s="224"/>
      <c r="F83" s="188"/>
      <c r="G83" s="333"/>
      <c r="H83" s="261"/>
    </row>
    <row r="84" spans="1:8" ht="20.100000000000001" customHeight="1">
      <c r="A84" s="207"/>
      <c r="B84" s="330"/>
      <c r="C84" s="207"/>
      <c r="D84" s="324"/>
      <c r="E84" s="224"/>
      <c r="F84" s="188"/>
      <c r="G84" s="333"/>
      <c r="H84" s="261"/>
    </row>
    <row r="85" spans="1:8" ht="20.100000000000001" customHeight="1">
      <c r="A85" s="207"/>
      <c r="B85" s="330"/>
      <c r="C85" s="207"/>
      <c r="D85" s="324"/>
      <c r="E85" s="224"/>
      <c r="F85" s="188"/>
      <c r="G85" s="333"/>
      <c r="H85" s="261"/>
    </row>
    <row r="86" spans="1:8" ht="20.100000000000001" customHeight="1">
      <c r="A86" s="207"/>
      <c r="B86" s="330"/>
      <c r="C86" s="207"/>
      <c r="D86" s="324"/>
      <c r="E86" s="224"/>
      <c r="F86" s="188"/>
      <c r="G86" s="333"/>
      <c r="H86" s="261"/>
    </row>
    <row r="87" spans="1:8" ht="20.100000000000001" customHeight="1">
      <c r="A87" s="207"/>
      <c r="B87" s="330"/>
      <c r="C87" s="207"/>
      <c r="D87" s="324"/>
      <c r="E87" s="224"/>
      <c r="F87" s="188"/>
      <c r="G87" s="333"/>
      <c r="H87" s="261"/>
    </row>
    <row r="88" spans="1:8" ht="20.100000000000001" customHeight="1">
      <c r="A88" s="207"/>
      <c r="B88" s="330"/>
      <c r="C88" s="207"/>
      <c r="D88" s="324"/>
      <c r="E88" s="224"/>
      <c r="F88" s="188"/>
      <c r="G88" s="333"/>
      <c r="H88" s="261"/>
    </row>
    <row r="89" spans="1:8" ht="20.100000000000001" customHeight="1">
      <c r="A89" s="207"/>
      <c r="B89" s="330"/>
      <c r="C89" s="207"/>
      <c r="D89" s="324"/>
      <c r="E89" s="224"/>
      <c r="F89" s="188"/>
      <c r="G89" s="333"/>
      <c r="H89" s="261"/>
    </row>
    <row r="90" spans="1:8" ht="20.100000000000001" customHeight="1">
      <c r="A90" s="207"/>
      <c r="B90" s="330"/>
      <c r="C90" s="207"/>
      <c r="D90" s="324"/>
      <c r="E90" s="224"/>
      <c r="F90" s="188"/>
      <c r="G90" s="333"/>
      <c r="H90" s="261"/>
    </row>
    <row r="91" spans="1:8" ht="20.100000000000001" customHeight="1">
      <c r="A91" s="207"/>
      <c r="B91" s="330"/>
      <c r="C91" s="207"/>
      <c r="D91" s="324"/>
      <c r="E91" s="224"/>
      <c r="F91" s="188"/>
      <c r="G91" s="333"/>
      <c r="H91" s="261"/>
    </row>
    <row r="92" spans="1:8" ht="20.100000000000001" customHeight="1">
      <c r="A92" s="207"/>
      <c r="B92" s="330"/>
      <c r="C92" s="207"/>
      <c r="D92" s="324"/>
      <c r="E92" s="224"/>
      <c r="F92" s="188"/>
      <c r="G92" s="333"/>
      <c r="H92" s="261"/>
    </row>
    <row r="93" spans="1:8" ht="20.100000000000001" customHeight="1">
      <c r="A93" s="207"/>
      <c r="B93" s="330"/>
      <c r="C93" s="207"/>
      <c r="D93" s="324"/>
      <c r="E93" s="224"/>
      <c r="F93" s="188"/>
      <c r="G93" s="333"/>
      <c r="H93" s="261"/>
    </row>
    <row r="94" spans="1:8" ht="20.100000000000001" customHeight="1">
      <c r="A94" s="207"/>
      <c r="B94" s="330"/>
      <c r="C94" s="207"/>
      <c r="D94" s="324"/>
      <c r="E94" s="224"/>
      <c r="F94" s="188"/>
      <c r="G94" s="333"/>
      <c r="H94" s="261"/>
    </row>
    <row r="95" spans="1:8" ht="20.100000000000001" customHeight="1">
      <c r="A95" s="207"/>
      <c r="B95" s="330"/>
      <c r="C95" s="207"/>
      <c r="D95" s="324"/>
      <c r="E95" s="224"/>
      <c r="F95" s="188"/>
      <c r="G95" s="333"/>
      <c r="H95" s="261"/>
    </row>
    <row r="96" spans="1:8" ht="20.100000000000001" customHeight="1">
      <c r="A96" s="207"/>
      <c r="B96" s="330"/>
      <c r="C96" s="207"/>
      <c r="D96" s="324"/>
      <c r="E96" s="224"/>
      <c r="F96" s="188"/>
      <c r="G96" s="333"/>
      <c r="H96" s="261"/>
    </row>
    <row r="97" spans="1:8" ht="20.100000000000001" customHeight="1">
      <c r="A97" s="207"/>
      <c r="B97" s="330"/>
      <c r="C97" s="207"/>
      <c r="D97" s="324"/>
      <c r="E97" s="224"/>
      <c r="F97" s="188"/>
      <c r="G97" s="333"/>
      <c r="H97" s="261"/>
    </row>
    <row r="98" spans="1:8" ht="20.100000000000001" customHeight="1">
      <c r="A98" s="207"/>
      <c r="B98" s="330"/>
      <c r="C98" s="207"/>
      <c r="D98" s="324"/>
      <c r="E98" s="224"/>
      <c r="F98" s="188"/>
      <c r="G98" s="333"/>
      <c r="H98" s="261"/>
    </row>
    <row r="99" spans="1:8" ht="20.100000000000001" customHeight="1">
      <c r="A99" s="207"/>
      <c r="B99" s="330"/>
      <c r="C99" s="207"/>
      <c r="D99" s="324"/>
      <c r="E99" s="224"/>
      <c r="F99" s="188"/>
      <c r="G99" s="333"/>
      <c r="H99" s="261"/>
    </row>
    <row r="100" spans="1:8" ht="20.100000000000001" customHeight="1">
      <c r="A100" s="207"/>
      <c r="B100" s="330"/>
      <c r="C100" s="207"/>
      <c r="D100" s="324"/>
      <c r="E100" s="224"/>
      <c r="F100" s="188"/>
      <c r="G100" s="333"/>
      <c r="H100" s="261"/>
    </row>
    <row r="101" spans="1:8" ht="20.100000000000001" customHeight="1">
      <c r="A101" s="207"/>
      <c r="B101" s="330"/>
      <c r="C101" s="207"/>
      <c r="D101" s="324"/>
      <c r="E101" s="224"/>
      <c r="F101" s="188"/>
      <c r="G101" s="333"/>
      <c r="H101" s="261"/>
    </row>
    <row r="102" spans="1:8" ht="20.100000000000001" customHeight="1">
      <c r="A102" s="207"/>
      <c r="B102" s="330"/>
      <c r="C102" s="207"/>
      <c r="D102" s="324"/>
      <c r="E102" s="224"/>
      <c r="F102" s="188"/>
      <c r="G102" s="333"/>
      <c r="H102" s="261"/>
    </row>
    <row r="103" spans="1:8" ht="20.100000000000001" customHeight="1">
      <c r="A103" s="207"/>
      <c r="B103" s="330"/>
      <c r="C103" s="207"/>
      <c r="D103" s="324"/>
      <c r="E103" s="224"/>
      <c r="F103" s="188"/>
      <c r="G103" s="333"/>
      <c r="H103" s="261"/>
    </row>
    <row r="104" spans="1:8" ht="20.100000000000001" customHeight="1">
      <c r="A104" s="207"/>
      <c r="B104" s="330"/>
      <c r="C104" s="207"/>
      <c r="D104" s="324"/>
      <c r="E104" s="224"/>
      <c r="F104" s="188"/>
      <c r="G104" s="333"/>
      <c r="H104" s="261"/>
    </row>
    <row r="105" spans="1:8" ht="20.100000000000001" customHeight="1">
      <c r="A105" s="207"/>
      <c r="B105" s="330"/>
      <c r="C105" s="207"/>
      <c r="D105" s="324"/>
      <c r="E105" s="224"/>
      <c r="F105" s="188"/>
      <c r="G105" s="333"/>
      <c r="H105" s="261"/>
    </row>
    <row r="106" spans="1:8" ht="20.100000000000001" customHeight="1">
      <c r="A106" s="207"/>
      <c r="B106" s="330"/>
      <c r="C106" s="207"/>
      <c r="D106" s="324"/>
      <c r="E106" s="224"/>
      <c r="F106" s="188"/>
      <c r="G106" s="333"/>
      <c r="H106" s="261"/>
    </row>
    <row r="107" spans="1:8" ht="20.100000000000001" customHeight="1">
      <c r="A107" s="207"/>
      <c r="B107" s="330"/>
      <c r="C107" s="207"/>
      <c r="D107" s="324"/>
      <c r="E107" s="224"/>
      <c r="F107" s="188"/>
      <c r="G107" s="333"/>
      <c r="H107" s="261"/>
    </row>
    <row r="108" spans="1:8" ht="20.100000000000001" customHeight="1">
      <c r="A108" s="207"/>
      <c r="B108" s="330"/>
      <c r="C108" s="207"/>
      <c r="D108" s="324"/>
      <c r="E108" s="224"/>
      <c r="F108" s="188"/>
      <c r="G108" s="333"/>
      <c r="H108" s="261"/>
    </row>
    <row r="109" spans="1:8" ht="20.100000000000001" customHeight="1">
      <c r="A109" s="207"/>
      <c r="B109" s="330"/>
      <c r="C109" s="207"/>
      <c r="D109" s="324"/>
      <c r="E109" s="224"/>
      <c r="F109" s="188"/>
      <c r="G109" s="333"/>
      <c r="H109" s="261"/>
    </row>
    <row r="110" spans="1:8" ht="20.100000000000001" customHeight="1">
      <c r="A110" s="207"/>
      <c r="B110" s="330"/>
      <c r="C110" s="207"/>
      <c r="D110" s="324"/>
      <c r="E110" s="224"/>
      <c r="F110" s="188"/>
      <c r="G110" s="333"/>
      <c r="H110" s="261"/>
    </row>
    <row r="111" spans="1:8" ht="20.100000000000001" customHeight="1">
      <c r="A111" s="207"/>
      <c r="B111" s="330"/>
      <c r="C111" s="207"/>
      <c r="D111" s="324"/>
      <c r="E111" s="224"/>
      <c r="F111" s="188"/>
      <c r="G111" s="333"/>
      <c r="H111" s="261"/>
    </row>
    <row r="112" spans="1:8" ht="20.100000000000001" customHeight="1">
      <c r="A112" s="207"/>
      <c r="B112" s="330"/>
      <c r="C112" s="207"/>
      <c r="D112" s="324"/>
      <c r="E112" s="224"/>
      <c r="F112" s="188"/>
      <c r="G112" s="333"/>
      <c r="H112" s="261"/>
    </row>
    <row r="113" spans="1:8" ht="20.100000000000001" customHeight="1">
      <c r="A113" s="207"/>
      <c r="B113" s="330"/>
      <c r="C113" s="207"/>
      <c r="D113" s="324"/>
      <c r="E113" s="224"/>
      <c r="F113" s="188"/>
      <c r="G113" s="333"/>
      <c r="H113" s="261"/>
    </row>
    <row r="114" spans="1:8" ht="20.100000000000001" customHeight="1">
      <c r="A114" s="207"/>
      <c r="B114" s="330"/>
      <c r="C114" s="207"/>
      <c r="D114" s="324"/>
      <c r="E114" s="224"/>
      <c r="F114" s="188"/>
      <c r="G114" s="333"/>
      <c r="H114" s="261"/>
    </row>
    <row r="115" spans="1:8" ht="20.100000000000001" customHeight="1">
      <c r="A115" s="207"/>
      <c r="B115" s="330"/>
      <c r="C115" s="207"/>
      <c r="D115" s="324"/>
      <c r="E115" s="224"/>
      <c r="F115" s="188"/>
      <c r="G115" s="333"/>
      <c r="H115" s="261"/>
    </row>
    <row r="116" spans="1:8" ht="20.100000000000001" customHeight="1">
      <c r="A116" s="207"/>
      <c r="B116" s="330"/>
      <c r="C116" s="207"/>
      <c r="D116" s="324"/>
      <c r="E116" s="224"/>
      <c r="F116" s="188"/>
      <c r="G116" s="333"/>
      <c r="H116" s="261"/>
    </row>
    <row r="117" spans="1:8" ht="20.100000000000001" customHeight="1">
      <c r="A117" s="207"/>
      <c r="B117" s="330"/>
      <c r="C117" s="207"/>
      <c r="D117" s="324"/>
      <c r="E117" s="224"/>
      <c r="F117" s="188"/>
      <c r="G117" s="333"/>
      <c r="H117" s="261"/>
    </row>
    <row r="118" spans="1:8" ht="20.100000000000001" customHeight="1">
      <c r="A118" s="207"/>
      <c r="B118" s="330"/>
      <c r="C118" s="207"/>
      <c r="D118" s="324"/>
      <c r="E118" s="224"/>
      <c r="F118" s="188"/>
      <c r="G118" s="333"/>
      <c r="H118" s="261"/>
    </row>
    <row r="119" spans="1:8" ht="20.100000000000001" customHeight="1">
      <c r="A119" s="207"/>
      <c r="B119" s="330"/>
      <c r="C119" s="207"/>
      <c r="D119" s="324"/>
      <c r="E119" s="224"/>
      <c r="F119" s="188"/>
      <c r="G119" s="333"/>
      <c r="H119" s="261"/>
    </row>
    <row r="120" spans="1:8" ht="20.100000000000001" customHeight="1">
      <c r="A120" s="207"/>
      <c r="B120" s="330"/>
      <c r="C120" s="207"/>
      <c r="D120" s="324"/>
      <c r="E120" s="224"/>
      <c r="F120" s="188"/>
      <c r="G120" s="333"/>
      <c r="H120" s="261"/>
    </row>
    <row r="121" spans="1:8" ht="20.100000000000001" customHeight="1">
      <c r="A121" s="207"/>
      <c r="B121" s="330"/>
      <c r="C121" s="207"/>
      <c r="D121" s="324"/>
      <c r="E121" s="224"/>
      <c r="F121" s="188"/>
      <c r="G121" s="333"/>
      <c r="H121" s="261"/>
    </row>
    <row r="122" spans="1:8" ht="20.100000000000001" customHeight="1">
      <c r="A122" s="207"/>
      <c r="B122" s="330"/>
      <c r="C122" s="207"/>
      <c r="D122" s="324"/>
      <c r="E122" s="224"/>
      <c r="F122" s="188"/>
      <c r="G122" s="333"/>
      <c r="H122" s="261"/>
    </row>
    <row r="123" spans="1:8" ht="20.100000000000001" customHeight="1">
      <c r="A123" s="207"/>
      <c r="B123" s="330"/>
      <c r="C123" s="207"/>
      <c r="D123" s="324"/>
      <c r="E123" s="224"/>
      <c r="F123" s="188"/>
      <c r="G123" s="333"/>
      <c r="H123" s="261"/>
    </row>
    <row r="124" spans="1:8" ht="20.100000000000001" customHeight="1">
      <c r="A124" s="207"/>
      <c r="B124" s="330"/>
      <c r="C124" s="207"/>
      <c r="D124" s="324"/>
      <c r="E124" s="224"/>
      <c r="F124" s="188"/>
      <c r="G124" s="333"/>
      <c r="H124" s="261"/>
    </row>
    <row r="125" spans="1:8" ht="20.100000000000001" customHeight="1">
      <c r="A125" s="207"/>
      <c r="B125" s="330"/>
      <c r="C125" s="207"/>
      <c r="D125" s="324"/>
      <c r="E125" s="224"/>
      <c r="F125" s="188"/>
      <c r="G125" s="333"/>
      <c r="H125" s="261"/>
    </row>
    <row r="126" spans="1:8" ht="20.100000000000001" customHeight="1">
      <c r="A126" s="207"/>
      <c r="B126" s="330"/>
      <c r="C126" s="207"/>
      <c r="D126" s="324"/>
      <c r="E126" s="224"/>
      <c r="F126" s="188"/>
      <c r="G126" s="333"/>
      <c r="H126" s="261"/>
    </row>
    <row r="127" spans="1:8" ht="20.100000000000001" customHeight="1">
      <c r="A127" s="207"/>
      <c r="B127" s="330"/>
      <c r="C127" s="207"/>
      <c r="D127" s="324"/>
      <c r="E127" s="224"/>
      <c r="F127" s="188"/>
      <c r="G127" s="333"/>
      <c r="H127" s="261"/>
    </row>
    <row r="128" spans="1:8" ht="20.100000000000001" customHeight="1">
      <c r="A128" s="207"/>
      <c r="B128" s="330"/>
      <c r="C128" s="207"/>
      <c r="D128" s="324"/>
      <c r="E128" s="224"/>
      <c r="F128" s="188"/>
      <c r="G128" s="333"/>
      <c r="H128" s="261"/>
    </row>
    <row r="129" spans="1:8" ht="20.100000000000001" customHeight="1">
      <c r="A129" s="207"/>
      <c r="B129" s="330"/>
      <c r="C129" s="207"/>
      <c r="D129" s="324"/>
      <c r="E129" s="224"/>
      <c r="F129" s="188"/>
      <c r="G129" s="333"/>
      <c r="H129" s="261"/>
    </row>
    <row r="130" spans="1:8" ht="20.100000000000001" customHeight="1">
      <c r="A130" s="207"/>
      <c r="B130" s="330"/>
      <c r="C130" s="207"/>
      <c r="D130" s="324"/>
      <c r="E130" s="224"/>
      <c r="F130" s="188"/>
      <c r="G130" s="333"/>
      <c r="H130" s="261"/>
    </row>
    <row r="131" spans="1:8" ht="20.100000000000001" customHeight="1">
      <c r="A131" s="207"/>
      <c r="B131" s="330"/>
      <c r="C131" s="207"/>
      <c r="D131" s="324"/>
      <c r="E131" s="224"/>
      <c r="F131" s="188"/>
      <c r="G131" s="333"/>
      <c r="H131" s="261"/>
    </row>
    <row r="132" spans="1:8" ht="20.100000000000001" customHeight="1">
      <c r="A132" s="207"/>
      <c r="B132" s="330"/>
      <c r="C132" s="207"/>
      <c r="D132" s="324"/>
      <c r="E132" s="224"/>
      <c r="F132" s="188"/>
      <c r="G132" s="333"/>
      <c r="H132" s="261"/>
    </row>
    <row r="133" spans="1:8" ht="20.100000000000001" customHeight="1">
      <c r="A133" s="207"/>
      <c r="B133" s="330"/>
      <c r="C133" s="207"/>
      <c r="D133" s="324"/>
      <c r="E133" s="224"/>
      <c r="F133" s="188"/>
      <c r="G133" s="333"/>
      <c r="H133" s="261"/>
    </row>
    <row r="134" spans="1:8" ht="20.100000000000001" customHeight="1">
      <c r="A134" s="207"/>
      <c r="B134" s="330"/>
      <c r="C134" s="207"/>
      <c r="D134" s="324"/>
      <c r="E134" s="224"/>
      <c r="F134" s="188"/>
      <c r="G134" s="333"/>
      <c r="H134" s="261"/>
    </row>
    <row r="135" spans="1:8" ht="20.100000000000001" customHeight="1">
      <c r="A135" s="207"/>
      <c r="B135" s="330"/>
      <c r="C135" s="207"/>
      <c r="D135" s="324"/>
      <c r="E135" s="224"/>
      <c r="F135" s="188"/>
      <c r="G135" s="333"/>
      <c r="H135" s="261"/>
    </row>
    <row r="136" spans="1:8" ht="20.100000000000001" customHeight="1">
      <c r="A136" s="207"/>
      <c r="B136" s="330"/>
      <c r="C136" s="207"/>
      <c r="D136" s="324"/>
      <c r="E136" s="224"/>
      <c r="F136" s="188"/>
      <c r="G136" s="333"/>
      <c r="H136" s="261"/>
    </row>
    <row r="137" spans="1:8" ht="20.100000000000001" customHeight="1">
      <c r="A137" s="207"/>
      <c r="B137" s="330"/>
      <c r="C137" s="207"/>
      <c r="D137" s="324"/>
      <c r="E137" s="224"/>
      <c r="F137" s="188"/>
      <c r="G137" s="333"/>
      <c r="H137" s="261"/>
    </row>
    <row r="138" spans="1:8" ht="20.100000000000001" customHeight="1">
      <c r="A138" s="207"/>
      <c r="B138" s="330"/>
      <c r="C138" s="207"/>
      <c r="D138" s="324"/>
      <c r="E138" s="224"/>
      <c r="F138" s="188"/>
      <c r="G138" s="333"/>
      <c r="H138" s="261"/>
    </row>
    <row r="139" spans="1:8" ht="20.100000000000001" customHeight="1">
      <c r="A139" s="207"/>
      <c r="B139" s="330"/>
      <c r="C139" s="207"/>
      <c r="D139" s="324"/>
      <c r="E139" s="224"/>
      <c r="F139" s="188"/>
      <c r="G139" s="333"/>
      <c r="H139" s="261"/>
    </row>
    <row r="140" spans="1:8" ht="20.100000000000001" customHeight="1">
      <c r="A140" s="207"/>
      <c r="B140" s="330"/>
      <c r="C140" s="207"/>
      <c r="D140" s="324"/>
      <c r="E140" s="224"/>
      <c r="F140" s="188"/>
      <c r="G140" s="333"/>
      <c r="H140" s="261"/>
    </row>
    <row r="141" spans="1:8" ht="20.100000000000001" customHeight="1">
      <c r="A141" s="207"/>
      <c r="B141" s="330"/>
      <c r="C141" s="207"/>
      <c r="D141" s="324"/>
      <c r="E141" s="224"/>
      <c r="F141" s="188"/>
      <c r="G141" s="333"/>
      <c r="H141" s="261"/>
    </row>
    <row r="142" spans="1:8" ht="20.100000000000001" customHeight="1">
      <c r="A142" s="207"/>
      <c r="B142" s="330"/>
      <c r="C142" s="207"/>
      <c r="D142" s="324"/>
      <c r="E142" s="224"/>
      <c r="F142" s="188"/>
      <c r="G142" s="333"/>
      <c r="H142" s="261"/>
    </row>
    <row r="143" spans="1:8" ht="20.100000000000001" customHeight="1">
      <c r="A143" s="207"/>
      <c r="B143" s="330"/>
      <c r="C143" s="207"/>
      <c r="D143" s="324"/>
      <c r="E143" s="224"/>
      <c r="F143" s="188"/>
      <c r="G143" s="333"/>
      <c r="H143" s="261"/>
    </row>
    <row r="144" spans="1:8" ht="20.100000000000001" customHeight="1">
      <c r="A144" s="207"/>
      <c r="B144" s="330"/>
      <c r="C144" s="207"/>
      <c r="D144" s="324"/>
      <c r="E144" s="224"/>
      <c r="F144" s="188"/>
      <c r="G144" s="333"/>
      <c r="H144" s="261"/>
    </row>
    <row r="145" spans="1:8" ht="20.100000000000001" customHeight="1">
      <c r="A145" s="207"/>
      <c r="B145" s="330"/>
      <c r="C145" s="207"/>
      <c r="D145" s="324"/>
      <c r="E145" s="224"/>
      <c r="F145" s="188"/>
      <c r="G145" s="333"/>
      <c r="H145" s="261"/>
    </row>
    <row r="146" spans="1:8" ht="20.100000000000001" customHeight="1">
      <c r="A146" s="207"/>
      <c r="B146" s="330"/>
      <c r="C146" s="207"/>
      <c r="D146" s="324"/>
      <c r="E146" s="224"/>
      <c r="F146" s="188"/>
      <c r="G146" s="333"/>
      <c r="H146" s="261"/>
    </row>
    <row r="147" spans="1:8" ht="20.100000000000001" customHeight="1">
      <c r="A147" s="207"/>
      <c r="B147" s="330"/>
      <c r="C147" s="207"/>
      <c r="D147" s="324"/>
      <c r="E147" s="224"/>
      <c r="F147" s="188"/>
      <c r="G147" s="333"/>
      <c r="H147" s="261"/>
    </row>
    <row r="148" spans="1:8" ht="20.100000000000001" customHeight="1">
      <c r="A148" s="207"/>
      <c r="B148" s="330"/>
      <c r="C148" s="207"/>
      <c r="D148" s="324"/>
      <c r="E148" s="224"/>
      <c r="F148" s="188"/>
      <c r="G148" s="333"/>
      <c r="H148" s="261"/>
    </row>
    <row r="149" spans="1:8" ht="20.100000000000001" customHeight="1">
      <c r="A149" s="207"/>
      <c r="B149" s="330"/>
      <c r="C149" s="207"/>
      <c r="D149" s="324"/>
      <c r="E149" s="224"/>
      <c r="F149" s="188"/>
      <c r="G149" s="333"/>
      <c r="H149" s="261"/>
    </row>
    <row r="150" spans="1:8" ht="20.100000000000001" customHeight="1">
      <c r="A150" s="207"/>
      <c r="B150" s="330"/>
      <c r="C150" s="207"/>
      <c r="D150" s="324"/>
      <c r="E150" s="224"/>
      <c r="F150" s="188"/>
      <c r="G150" s="333"/>
      <c r="H150" s="261"/>
    </row>
    <row r="151" spans="1:8" ht="20.100000000000001" customHeight="1">
      <c r="A151" s="207"/>
      <c r="B151" s="330"/>
      <c r="C151" s="207"/>
      <c r="D151" s="324"/>
      <c r="E151" s="224"/>
      <c r="F151" s="188"/>
      <c r="G151" s="333"/>
      <c r="H151" s="261"/>
    </row>
    <row r="152" spans="1:8" ht="20.100000000000001" customHeight="1">
      <c r="A152" s="207"/>
      <c r="B152" s="330"/>
      <c r="C152" s="207"/>
      <c r="D152" s="324"/>
      <c r="E152" s="224"/>
      <c r="F152" s="188"/>
      <c r="G152" s="333"/>
      <c r="H152" s="261"/>
    </row>
    <row r="153" spans="1:8" ht="20.100000000000001" customHeight="1">
      <c r="A153" s="207"/>
      <c r="B153" s="330"/>
      <c r="C153" s="207"/>
      <c r="D153" s="324"/>
      <c r="E153" s="224"/>
      <c r="F153" s="188"/>
      <c r="G153" s="333"/>
      <c r="H153" s="261"/>
    </row>
    <row r="154" spans="1:8" ht="20.100000000000001" customHeight="1">
      <c r="A154" s="207"/>
      <c r="B154" s="330"/>
      <c r="C154" s="207"/>
      <c r="D154" s="324"/>
      <c r="E154" s="224"/>
      <c r="F154" s="188"/>
      <c r="G154" s="333"/>
      <c r="H154" s="261"/>
    </row>
    <row r="155" spans="1:8" ht="20.100000000000001" customHeight="1">
      <c r="A155" s="207"/>
      <c r="B155" s="330"/>
      <c r="C155" s="207"/>
      <c r="D155" s="324"/>
      <c r="E155" s="224"/>
      <c r="F155" s="188"/>
      <c r="G155" s="333"/>
      <c r="H155" s="261"/>
    </row>
    <row r="156" spans="1:8" ht="20.100000000000001" customHeight="1">
      <c r="A156" s="207"/>
      <c r="B156" s="330"/>
      <c r="C156" s="207"/>
      <c r="D156" s="324"/>
      <c r="E156" s="224"/>
      <c r="F156" s="188"/>
      <c r="G156" s="333"/>
      <c r="H156" s="261"/>
    </row>
    <row r="157" spans="1:8" ht="20.100000000000001" customHeight="1">
      <c r="A157" s="207"/>
      <c r="B157" s="330"/>
      <c r="C157" s="207"/>
      <c r="D157" s="324"/>
      <c r="E157" s="224"/>
      <c r="F157" s="188"/>
      <c r="G157" s="333"/>
      <c r="H157" s="261"/>
    </row>
    <row r="158" spans="1:8" ht="20.100000000000001" customHeight="1">
      <c r="A158" s="207"/>
      <c r="B158" s="330"/>
      <c r="C158" s="207"/>
      <c r="D158" s="324"/>
      <c r="E158" s="224"/>
      <c r="F158" s="188"/>
      <c r="G158" s="333"/>
      <c r="H158" s="261"/>
    </row>
    <row r="159" spans="1:8" ht="20.100000000000001" customHeight="1">
      <c r="A159" s="207"/>
      <c r="B159" s="330"/>
      <c r="C159" s="207"/>
      <c r="D159" s="324"/>
      <c r="E159" s="224"/>
      <c r="F159" s="188"/>
      <c r="G159" s="333"/>
      <c r="H159" s="261"/>
    </row>
    <row r="160" spans="1:8" ht="20.100000000000001" customHeight="1">
      <c r="A160" s="207"/>
      <c r="B160" s="330"/>
      <c r="C160" s="207"/>
      <c r="D160" s="324"/>
      <c r="E160" s="224"/>
      <c r="F160" s="188"/>
      <c r="G160" s="333"/>
      <c r="H160" s="261"/>
    </row>
    <row r="161" spans="1:8" ht="20.100000000000001" customHeight="1">
      <c r="A161" s="207"/>
      <c r="B161" s="330"/>
      <c r="C161" s="207"/>
      <c r="D161" s="324"/>
      <c r="E161" s="224"/>
      <c r="F161" s="188"/>
      <c r="G161" s="333"/>
      <c r="H161" s="261"/>
    </row>
    <row r="162" spans="1:8" ht="20.100000000000001" customHeight="1">
      <c r="A162" s="207"/>
      <c r="B162" s="330"/>
      <c r="C162" s="207"/>
      <c r="D162" s="324"/>
      <c r="E162" s="224"/>
      <c r="F162" s="188"/>
      <c r="G162" s="333"/>
      <c r="H162" s="261"/>
    </row>
    <row r="163" spans="1:8" ht="20.100000000000001" customHeight="1">
      <c r="A163" s="207"/>
      <c r="B163" s="330"/>
      <c r="C163" s="207"/>
      <c r="D163" s="324"/>
      <c r="E163" s="224"/>
      <c r="F163" s="188"/>
      <c r="G163" s="333"/>
      <c r="H163" s="261"/>
    </row>
    <row r="164" spans="1:8" ht="20.100000000000001" customHeight="1">
      <c r="A164" s="207"/>
      <c r="B164" s="330"/>
      <c r="C164" s="207"/>
      <c r="D164" s="324"/>
      <c r="E164" s="224"/>
      <c r="F164" s="188"/>
      <c r="G164" s="333"/>
      <c r="H164" s="261"/>
    </row>
    <row r="165" spans="1:8" ht="20.100000000000001" customHeight="1">
      <c r="A165" s="207"/>
      <c r="B165" s="330"/>
      <c r="C165" s="207"/>
      <c r="D165" s="324"/>
      <c r="E165" s="224"/>
      <c r="F165" s="188"/>
      <c r="G165" s="333"/>
      <c r="H165" s="261"/>
    </row>
    <row r="166" spans="1:8" ht="20.100000000000001" customHeight="1">
      <c r="A166" s="207"/>
      <c r="B166" s="330"/>
      <c r="C166" s="207"/>
      <c r="D166" s="324"/>
      <c r="E166" s="224"/>
      <c r="F166" s="188"/>
      <c r="G166" s="333"/>
      <c r="H166" s="261"/>
    </row>
    <row r="167" spans="1:8" ht="20.100000000000001" customHeight="1">
      <c r="A167" s="207"/>
      <c r="B167" s="330"/>
      <c r="C167" s="207"/>
      <c r="D167" s="324"/>
      <c r="E167" s="224"/>
      <c r="F167" s="188"/>
      <c r="G167" s="333"/>
      <c r="H167" s="261"/>
    </row>
    <row r="168" spans="1:8" ht="20.100000000000001" customHeight="1">
      <c r="A168" s="207"/>
      <c r="B168" s="330"/>
      <c r="C168" s="207"/>
      <c r="D168" s="324"/>
      <c r="E168" s="224"/>
      <c r="F168" s="188"/>
      <c r="G168" s="333"/>
      <c r="H168" s="261"/>
    </row>
    <row r="169" spans="1:8" ht="20.100000000000001" customHeight="1">
      <c r="A169" s="207"/>
      <c r="B169" s="330"/>
      <c r="C169" s="207"/>
      <c r="D169" s="324"/>
      <c r="E169" s="224"/>
      <c r="F169" s="188"/>
      <c r="G169" s="333"/>
      <c r="H169" s="261"/>
    </row>
    <row r="170" spans="1:8" ht="20.100000000000001" customHeight="1">
      <c r="A170" s="207"/>
      <c r="B170" s="330"/>
      <c r="C170" s="207"/>
      <c r="D170" s="324"/>
      <c r="E170" s="224"/>
      <c r="F170" s="188"/>
      <c r="G170" s="333"/>
      <c r="H170" s="261"/>
    </row>
    <row r="171" spans="1:8" ht="20.100000000000001" customHeight="1">
      <c r="A171" s="207"/>
      <c r="B171" s="330"/>
      <c r="C171" s="207"/>
      <c r="D171" s="324"/>
      <c r="E171" s="224"/>
      <c r="F171" s="188"/>
      <c r="G171" s="333"/>
      <c r="H171" s="261"/>
    </row>
    <row r="172" spans="1:8" ht="20.100000000000001" customHeight="1">
      <c r="A172" s="207"/>
      <c r="B172" s="330"/>
      <c r="C172" s="207"/>
      <c r="D172" s="324"/>
      <c r="E172" s="224"/>
      <c r="F172" s="188"/>
      <c r="G172" s="333"/>
      <c r="H172" s="261"/>
    </row>
    <row r="173" spans="1:8" ht="20.100000000000001" customHeight="1">
      <c r="A173" s="207"/>
      <c r="B173" s="330"/>
      <c r="C173" s="207"/>
      <c r="D173" s="324"/>
      <c r="E173" s="224"/>
      <c r="F173" s="188"/>
      <c r="G173" s="333"/>
      <c r="H173" s="261"/>
    </row>
    <row r="174" spans="1:8" ht="20.100000000000001" customHeight="1">
      <c r="A174" s="207"/>
      <c r="B174" s="330"/>
      <c r="C174" s="207"/>
      <c r="D174" s="324"/>
      <c r="E174" s="224"/>
      <c r="F174" s="188"/>
      <c r="G174" s="333"/>
      <c r="H174" s="261"/>
    </row>
    <row r="175" spans="1:8" ht="20.100000000000001" customHeight="1">
      <c r="A175" s="207"/>
      <c r="B175" s="330"/>
      <c r="C175" s="207"/>
      <c r="D175" s="324"/>
      <c r="E175" s="224"/>
      <c r="F175" s="188"/>
      <c r="G175" s="333"/>
      <c r="H175" s="261"/>
    </row>
    <row r="176" spans="1:8" ht="20.100000000000001" customHeight="1">
      <c r="A176" s="207"/>
      <c r="B176" s="330"/>
      <c r="C176" s="207"/>
      <c r="D176" s="324"/>
      <c r="E176" s="224"/>
      <c r="F176" s="188"/>
      <c r="G176" s="333"/>
      <c r="H176" s="261"/>
    </row>
    <row r="177" spans="1:8" ht="20.100000000000001" customHeight="1">
      <c r="A177" s="207"/>
      <c r="B177" s="330"/>
      <c r="C177" s="207"/>
      <c r="D177" s="324"/>
      <c r="E177" s="224"/>
      <c r="F177" s="188"/>
      <c r="G177" s="333"/>
      <c r="H177" s="261"/>
    </row>
    <row r="178" spans="1:8" ht="20.100000000000001" customHeight="1">
      <c r="A178" s="207"/>
      <c r="B178" s="330"/>
      <c r="C178" s="207"/>
      <c r="D178" s="324"/>
      <c r="E178" s="224"/>
      <c r="F178" s="188"/>
      <c r="G178" s="333"/>
      <c r="H178" s="261"/>
    </row>
    <row r="179" spans="1:8" ht="20.100000000000001" customHeight="1">
      <c r="A179" s="207"/>
      <c r="B179" s="330"/>
      <c r="C179" s="207"/>
      <c r="D179" s="324"/>
      <c r="E179" s="224"/>
      <c r="F179" s="188"/>
      <c r="G179" s="333"/>
      <c r="H179" s="261"/>
    </row>
    <row r="180" spans="1:8" ht="20.100000000000001" customHeight="1">
      <c r="A180" s="207"/>
      <c r="B180" s="330"/>
      <c r="C180" s="207"/>
      <c r="D180" s="324"/>
      <c r="E180" s="224"/>
      <c r="F180" s="188"/>
      <c r="G180" s="333"/>
      <c r="H180" s="261"/>
    </row>
    <row r="181" spans="1:8" ht="20.100000000000001" customHeight="1">
      <c r="A181" s="207"/>
      <c r="B181" s="330"/>
      <c r="C181" s="207"/>
      <c r="D181" s="324"/>
      <c r="E181" s="224"/>
      <c r="F181" s="188"/>
      <c r="G181" s="333"/>
      <c r="H181" s="261"/>
    </row>
    <row r="182" spans="1:8" ht="20.100000000000001" customHeight="1">
      <c r="A182" s="207"/>
      <c r="B182" s="330"/>
      <c r="C182" s="207"/>
      <c r="D182" s="324"/>
      <c r="E182" s="224"/>
      <c r="F182" s="188"/>
      <c r="G182" s="333"/>
      <c r="H182" s="261"/>
    </row>
    <row r="183" spans="1:8" ht="20.100000000000001" customHeight="1">
      <c r="A183" s="207"/>
      <c r="B183" s="330"/>
      <c r="C183" s="207"/>
      <c r="D183" s="324"/>
      <c r="E183" s="224"/>
      <c r="F183" s="188"/>
      <c r="G183" s="333"/>
      <c r="H183" s="261"/>
    </row>
    <row r="184" spans="1:8" ht="20.100000000000001" customHeight="1">
      <c r="A184" s="207"/>
      <c r="B184" s="330"/>
      <c r="C184" s="207"/>
      <c r="D184" s="324"/>
      <c r="E184" s="224"/>
      <c r="F184" s="188"/>
      <c r="G184" s="333"/>
      <c r="H184" s="261"/>
    </row>
    <row r="185" spans="1:8" ht="20.100000000000001" customHeight="1">
      <c r="A185" s="207"/>
      <c r="B185" s="330"/>
      <c r="C185" s="207"/>
      <c r="D185" s="324"/>
      <c r="E185" s="224"/>
      <c r="F185" s="188"/>
      <c r="G185" s="333"/>
      <c r="H185" s="261"/>
    </row>
    <row r="186" spans="1:8" ht="20.100000000000001" customHeight="1">
      <c r="A186" s="207"/>
      <c r="B186" s="330"/>
      <c r="C186" s="207"/>
      <c r="D186" s="324"/>
      <c r="E186" s="224"/>
      <c r="F186" s="188"/>
      <c r="G186" s="333"/>
      <c r="H186" s="261"/>
    </row>
    <row r="187" spans="1:8" ht="20.100000000000001" customHeight="1">
      <c r="A187" s="207"/>
      <c r="B187" s="330"/>
      <c r="C187" s="207"/>
      <c r="D187" s="324"/>
      <c r="E187" s="224"/>
      <c r="F187" s="188"/>
      <c r="G187" s="333"/>
      <c r="H187" s="261"/>
    </row>
    <row r="188" spans="1:8" ht="20.100000000000001" customHeight="1">
      <c r="A188" s="207"/>
      <c r="B188" s="330"/>
      <c r="C188" s="207"/>
      <c r="D188" s="324"/>
      <c r="E188" s="224"/>
      <c r="F188" s="188"/>
      <c r="G188" s="333"/>
      <c r="H188" s="261"/>
    </row>
    <row r="189" spans="1:8" ht="20.100000000000001" customHeight="1">
      <c r="A189" s="207"/>
      <c r="B189" s="330"/>
      <c r="C189" s="207"/>
      <c r="D189" s="324"/>
      <c r="E189" s="224"/>
      <c r="F189" s="188"/>
      <c r="G189" s="333"/>
      <c r="H189" s="261"/>
    </row>
    <row r="190" spans="1:8" ht="20.100000000000001" customHeight="1">
      <c r="A190" s="207"/>
      <c r="B190" s="330"/>
      <c r="C190" s="207"/>
      <c r="D190" s="324"/>
      <c r="E190" s="224"/>
      <c r="F190" s="188"/>
      <c r="G190" s="333"/>
      <c r="H190" s="261"/>
    </row>
    <row r="285" spans="2:2" ht="20.100000000000001" customHeight="1">
      <c r="B285" s="113">
        <v>4</v>
      </c>
    </row>
    <row r="335" spans="2:2" ht="20.100000000000001" customHeight="1">
      <c r="B335" s="113">
        <v>4</v>
      </c>
    </row>
    <row r="385" spans="2:2" ht="20.100000000000001" customHeight="1">
      <c r="B385" s="113">
        <v>4</v>
      </c>
    </row>
    <row r="435" spans="2:2" ht="20.100000000000001" customHeight="1">
      <c r="B435" s="113">
        <v>4</v>
      </c>
    </row>
    <row r="485" spans="2:2" ht="20.100000000000001" customHeight="1">
      <c r="B485" s="113">
        <v>5</v>
      </c>
    </row>
    <row r="535" spans="2:2" ht="20.100000000000001" customHeight="1">
      <c r="B535" s="113">
        <v>5</v>
      </c>
    </row>
    <row r="585" spans="2:2" ht="20.100000000000001" customHeight="1">
      <c r="B585" s="113">
        <v>5</v>
      </c>
    </row>
    <row r="635" spans="2:2" ht="20.100000000000001" customHeight="1">
      <c r="B635" s="113">
        <v>5</v>
      </c>
    </row>
    <row r="685" spans="2:2" ht="20.100000000000001" customHeight="1">
      <c r="B685" s="113">
        <v>5</v>
      </c>
    </row>
    <row r="735" spans="2:2" ht="20.100000000000001" customHeight="1">
      <c r="B735" s="113">
        <v>5</v>
      </c>
    </row>
    <row r="785" spans="2:2" ht="20.100000000000001" customHeight="1">
      <c r="B785" s="113">
        <v>5</v>
      </c>
    </row>
    <row r="835" spans="2:2" ht="20.100000000000001" customHeight="1">
      <c r="B835" s="113">
        <v>5</v>
      </c>
    </row>
    <row r="885" spans="2:2" ht="20.100000000000001" customHeight="1">
      <c r="B885" s="113">
        <v>5</v>
      </c>
    </row>
    <row r="935" spans="2:2" ht="20.100000000000001" customHeight="1">
      <c r="B935" s="113">
        <v>5</v>
      </c>
    </row>
    <row r="985" spans="2:2" ht="20.100000000000001" customHeight="1">
      <c r="B985" s="113">
        <v>5</v>
      </c>
    </row>
    <row r="1035" spans="2:2" ht="20.100000000000001" customHeight="1">
      <c r="B1035" s="113">
        <v>5</v>
      </c>
    </row>
    <row r="1036" spans="2:2" ht="20.100000000000001" customHeight="1">
      <c r="B1036" s="113">
        <f>'P2'!A32</f>
        <v>19</v>
      </c>
    </row>
    <row r="1085" spans="2:2" ht="20.100000000000001" customHeight="1">
      <c r="B1085" s="113">
        <v>5</v>
      </c>
    </row>
    <row r="1086" spans="2:2" ht="20.100000000000001" customHeight="1">
      <c r="B1086" s="113">
        <f>'P2'!A33</f>
        <v>20</v>
      </c>
    </row>
    <row r="1135" spans="2:2" ht="20.100000000000001" customHeight="1">
      <c r="B1135" s="113">
        <v>5</v>
      </c>
    </row>
    <row r="1136" spans="2:2" ht="20.100000000000001" customHeight="1">
      <c r="B1136" s="113" t="e">
        <f>'P2'!#REF!</f>
        <v>#REF!</v>
      </c>
    </row>
    <row r="1185" spans="2:2" ht="20.100000000000001" customHeight="1">
      <c r="B1185" s="113">
        <v>5</v>
      </c>
    </row>
    <row r="1186" spans="2:2" ht="20.100000000000001" customHeight="1">
      <c r="B1186" s="113">
        <f>'P2'!A34</f>
        <v>21</v>
      </c>
    </row>
    <row r="1236" spans="2:2" ht="20.100000000000001" customHeight="1">
      <c r="B1236" s="113" t="e">
        <f>'P2'!#REF!</f>
        <v>#REF!</v>
      </c>
    </row>
    <row r="1285" spans="2:2" ht="20.100000000000001" customHeight="1">
      <c r="B1285" s="113">
        <v>7</v>
      </c>
    </row>
    <row r="1286" spans="2:2" ht="20.100000000000001" customHeight="1">
      <c r="B1286" s="113" t="e">
        <f>'P2'!#REF!</f>
        <v>#REF!</v>
      </c>
    </row>
    <row r="1336" spans="2:2" ht="20.100000000000001" customHeight="1">
      <c r="B1336" s="113">
        <f>'P2'!A36</f>
        <v>23</v>
      </c>
    </row>
    <row r="1385" spans="2:2" ht="20.100000000000001" customHeight="1">
      <c r="B1385" s="113">
        <v>8</v>
      </c>
    </row>
    <row r="1386" spans="2:2" ht="20.100000000000001" customHeight="1">
      <c r="B1386" s="113" t="e">
        <f>'P2'!#REF!</f>
        <v>#REF!</v>
      </c>
    </row>
    <row r="1435" spans="2:2" ht="20.100000000000001" customHeight="1">
      <c r="B1435" s="113">
        <v>8</v>
      </c>
    </row>
    <row r="1436" spans="2:2" ht="20.100000000000001" customHeight="1">
      <c r="B1436" s="113">
        <f>'P2'!A38</f>
        <v>25</v>
      </c>
    </row>
    <row r="1485" spans="2:2" ht="20.100000000000001" customHeight="1">
      <c r="B1485" s="113">
        <v>8</v>
      </c>
    </row>
    <row r="1486" spans="2:2" ht="20.100000000000001" customHeight="1">
      <c r="B1486" s="113" t="e">
        <f>'P2'!#REF!</f>
        <v>#REF!</v>
      </c>
    </row>
    <row r="1535" spans="2:2" ht="20.100000000000001" customHeight="1">
      <c r="B1535" s="113">
        <v>8</v>
      </c>
    </row>
    <row r="1536" spans="2:2" ht="20.100000000000001" customHeight="1">
      <c r="B1536" s="113">
        <f>'P2'!A40</f>
        <v>27</v>
      </c>
    </row>
    <row r="1585" spans="2:2" ht="20.100000000000001" customHeight="1">
      <c r="B1585" s="113">
        <v>8</v>
      </c>
    </row>
    <row r="1586" spans="2:2" ht="20.100000000000001" customHeight="1">
      <c r="B1586" s="113" t="e">
        <f>'P2'!#REF!</f>
        <v>#REF!</v>
      </c>
    </row>
    <row r="1636" spans="2:2" ht="20.100000000000001" customHeight="1">
      <c r="B1636" s="113" t="e">
        <f>'P2'!#REF!</f>
        <v>#REF!</v>
      </c>
    </row>
    <row r="1686" spans="2:2" ht="20.100000000000001" customHeight="1">
      <c r="B1686" s="113" t="str">
        <f>'P2'!A41</f>
        <v>28.1</v>
      </c>
    </row>
    <row r="1736" spans="2:2" ht="20.100000000000001" customHeight="1">
      <c r="B1736" s="113" t="e">
        <f>'P2'!#REF!</f>
        <v>#REF!</v>
      </c>
    </row>
    <row r="1785" spans="2:2" ht="20.100000000000001" customHeight="1">
      <c r="B1785" s="113">
        <v>12</v>
      </c>
    </row>
    <row r="1786" spans="2:2" ht="20.100000000000001" customHeight="1">
      <c r="B1786" s="113" t="e">
        <f>'P2'!#REF!</f>
        <v>#REF!</v>
      </c>
    </row>
    <row r="1835" spans="2:2" ht="20.100000000000001" customHeight="1">
      <c r="B1835" s="113">
        <v>12</v>
      </c>
    </row>
    <row r="1836" spans="2:2" ht="20.100000000000001" customHeight="1">
      <c r="B1836" s="113">
        <f>'P2'!A43</f>
        <v>30</v>
      </c>
    </row>
    <row r="1885" spans="2:2" ht="20.100000000000001" customHeight="1">
      <c r="B1885" s="113">
        <v>12</v>
      </c>
    </row>
    <row r="1886" spans="2:2" ht="20.100000000000001" customHeight="1">
      <c r="B1886" s="113">
        <f>'P2'!A44</f>
        <v>31</v>
      </c>
    </row>
    <row r="1935" spans="2:2" ht="20.100000000000001" customHeight="1">
      <c r="B1935" s="113">
        <v>12</v>
      </c>
    </row>
    <row r="1936" spans="2:2" ht="20.100000000000001" customHeight="1">
      <c r="B1936" s="113">
        <f>'P2'!A45</f>
        <v>32</v>
      </c>
    </row>
    <row r="1985" spans="2:2" ht="20.100000000000001" customHeight="1">
      <c r="B1985" s="113">
        <v>12</v>
      </c>
    </row>
    <row r="1986" spans="2:2" ht="20.100000000000001" customHeight="1">
      <c r="B1986" s="113">
        <f>'P2'!A46</f>
        <v>33</v>
      </c>
    </row>
    <row r="2035" spans="2:2" ht="20.100000000000001" customHeight="1">
      <c r="B2035" s="113">
        <v>13</v>
      </c>
    </row>
    <row r="2036" spans="2:2" ht="20.100000000000001" customHeight="1">
      <c r="B2036" s="113">
        <f>'P2'!A47</f>
        <v>34</v>
      </c>
    </row>
    <row r="2085" spans="2:2" ht="20.100000000000001" customHeight="1">
      <c r="B2085" s="113">
        <v>13</v>
      </c>
    </row>
    <row r="2086" spans="2:2" ht="20.100000000000001" customHeight="1">
      <c r="B2086" s="113">
        <f>'P2'!A48</f>
        <v>35</v>
      </c>
    </row>
  </sheetData>
  <mergeCells count="9">
    <mergeCell ref="E10:E11"/>
    <mergeCell ref="F10:F11"/>
    <mergeCell ref="G10:G11"/>
    <mergeCell ref="A1:D1"/>
    <mergeCell ref="A8:D8"/>
    <mergeCell ref="A10:A11"/>
    <mergeCell ref="B10:B11"/>
    <mergeCell ref="C10:C11"/>
    <mergeCell ref="D10:D11"/>
  </mergeCells>
  <conditionalFormatting sqref="A13:A190">
    <cfRule type="expression" dxfId="34" priority="8" stopIfTrue="1">
      <formula>#REF!&gt;0</formula>
    </cfRule>
    <cfRule type="expression" dxfId="33" priority="9" stopIfTrue="1">
      <formula>#REF!&gt;0</formula>
    </cfRule>
    <cfRule type="expression" dxfId="32" priority="10" stopIfTrue="1">
      <formula>#REF!&gt;0</formula>
    </cfRule>
  </conditionalFormatting>
  <conditionalFormatting sqref="B13:B190">
    <cfRule type="expression" dxfId="31" priority="1">
      <formula>$C13=0</formula>
    </cfRule>
  </conditionalFormatting>
  <pageMargins left="1.1811023622047245" right="0.78740157480314965" top="0.98425196850393704" bottom="0.78740157480314965" header="0.39370078740157483" footer="0.39370078740157483"/>
  <pageSetup paperSize="9" scale="41" fitToHeight="0" orientation="portrait" r:id="rId1"/>
  <headerFooter>
    <oddHeader>&amp;L&amp;G</oddHeader>
  </headerFooter>
  <legacyDrawingHF r:id="rId2"/>
</worksheet>
</file>

<file path=xl/worksheets/sheet8.xml><?xml version="1.0" encoding="utf-8"?>
<worksheet xmlns="http://schemas.openxmlformats.org/spreadsheetml/2006/main" xmlns:r="http://schemas.openxmlformats.org/officeDocument/2006/relationships">
  <sheetPr codeName="Hoja15">
    <pageSetUpPr fitToPage="1"/>
  </sheetPr>
  <dimension ref="A1:H2088"/>
  <sheetViews>
    <sheetView showGridLines="0" showZeros="0" zoomScale="90" zoomScaleNormal="90" zoomScaleSheetLayoutView="90" workbookViewId="0">
      <selection activeCell="B5" sqref="B5"/>
    </sheetView>
  </sheetViews>
  <sheetFormatPr baseColWidth="10" defaultColWidth="11.42578125" defaultRowHeight="20.100000000000001" customHeight="1"/>
  <cols>
    <col min="1" max="1" width="30.7109375" style="113" customWidth="1"/>
    <col min="2" max="2" width="70.7109375" style="113" customWidth="1"/>
    <col min="3" max="3" width="9.7109375" style="199" customWidth="1"/>
    <col min="4" max="4" width="14.7109375" style="113" customWidth="1"/>
    <col min="5" max="6" width="18.7109375" style="113" customWidth="1"/>
    <col min="7" max="7" width="20.7109375" style="113" customWidth="1"/>
    <col min="8" max="8" width="15.7109375" style="113" customWidth="1"/>
    <col min="9" max="16384" width="11.42578125" style="113"/>
  </cols>
  <sheetData>
    <row r="1" spans="1:8" ht="20.100000000000001" customHeight="1">
      <c r="A1" s="670" t="s">
        <v>1204</v>
      </c>
      <c r="B1" s="672"/>
      <c r="C1" s="672"/>
      <c r="D1" s="671"/>
      <c r="E1" s="149"/>
      <c r="H1" s="149"/>
    </row>
    <row r="2" spans="1:8" s="170" customFormat="1" ht="20.100000000000001" customHeight="1">
      <c r="A2" s="112" t="s">
        <v>9</v>
      </c>
      <c r="B2" s="112" t="str">
        <f>Comitente</f>
        <v>INSTITUTO PROVINCIAL DE LA VIVIENDA</v>
      </c>
      <c r="C2" s="200"/>
      <c r="D2" s="112"/>
      <c r="E2" s="112"/>
      <c r="H2" s="112"/>
    </row>
    <row r="3" spans="1:8" s="172" customFormat="1" ht="20.100000000000001" customHeight="1">
      <c r="A3" s="171" t="s">
        <v>10</v>
      </c>
      <c r="B3" s="173" t="str">
        <f>Obra</f>
        <v>Barrio Valle Norte</v>
      </c>
      <c r="C3" s="201"/>
      <c r="D3" s="173"/>
      <c r="E3" s="173"/>
      <c r="H3" s="173"/>
    </row>
    <row r="4" spans="1:8" s="172" customFormat="1" ht="20.100000000000001" customHeight="1">
      <c r="A4" s="171" t="s">
        <v>15</v>
      </c>
      <c r="B4" s="173" t="str">
        <f>Ubicación</f>
        <v>Departamento Valle Fértil</v>
      </c>
      <c r="C4" s="201"/>
      <c r="D4" s="173"/>
      <c r="E4" s="173"/>
      <c r="H4" s="173"/>
    </row>
    <row r="5" spans="1:8" s="172" customFormat="1" ht="20.100000000000001" customHeight="1">
      <c r="A5" s="171" t="str">
        <f>"PROTOTIPO "&amp;A1</f>
        <v>PROTOTIPO P3</v>
      </c>
      <c r="B5" s="174"/>
      <c r="C5" s="201"/>
      <c r="D5" s="173"/>
      <c r="E5" s="173"/>
      <c r="H5" s="173"/>
    </row>
    <row r="6" spans="1:8" s="172" customFormat="1" ht="20.100000000000001" customHeight="1">
      <c r="A6" s="171" t="s">
        <v>1193</v>
      </c>
      <c r="B6" s="276"/>
      <c r="C6" s="201"/>
      <c r="D6" s="173"/>
      <c r="E6" s="173"/>
      <c r="H6" s="173"/>
    </row>
    <row r="7" spans="1:8" ht="20.100000000000001" customHeight="1">
      <c r="B7" s="115"/>
    </row>
    <row r="8" spans="1:8" ht="20.100000000000001" customHeight="1">
      <c r="A8" s="670" t="s">
        <v>1152</v>
      </c>
      <c r="B8" s="672"/>
      <c r="C8" s="672"/>
      <c r="D8" s="671"/>
      <c r="E8" s="149"/>
      <c r="H8" s="149"/>
    </row>
    <row r="10" spans="1:8" ht="20.100000000000001" customHeight="1">
      <c r="A10" s="675" t="s">
        <v>1116</v>
      </c>
      <c r="B10" s="676" t="s">
        <v>0</v>
      </c>
      <c r="C10" s="677" t="s">
        <v>1</v>
      </c>
      <c r="D10" s="675" t="s">
        <v>2</v>
      </c>
      <c r="E10" s="682" t="s">
        <v>1150</v>
      </c>
      <c r="F10" s="682" t="s">
        <v>1151</v>
      </c>
      <c r="G10" s="682" t="s">
        <v>1129</v>
      </c>
      <c r="H10" s="206"/>
    </row>
    <row r="11" spans="1:8" ht="20.100000000000001" customHeight="1">
      <c r="A11" s="675"/>
      <c r="B11" s="676"/>
      <c r="C11" s="677"/>
      <c r="D11" s="675"/>
      <c r="E11" s="682"/>
      <c r="F11" s="682"/>
      <c r="G11" s="682"/>
      <c r="H11" s="206"/>
    </row>
    <row r="12" spans="1:8" ht="20.100000000000001" customHeight="1">
      <c r="A12" s="110"/>
      <c r="B12" s="275"/>
      <c r="C12" s="204"/>
      <c r="D12" s="110"/>
      <c r="E12" s="206"/>
      <c r="H12" s="206"/>
    </row>
    <row r="13" spans="1:8" ht="20.100000000000001" customHeight="1">
      <c r="A13" s="207" t="str">
        <f>'Datos-Generales'!A30</f>
        <v>A</v>
      </c>
      <c r="B13" s="330" t="str">
        <f t="shared" ref="B13:B21" si="0">IFERROR(VLOOKUP(A13,Tabla_Datos,2,FALSE),"")</f>
        <v>VIVIENDA</v>
      </c>
      <c r="C13" s="207">
        <f t="shared" ref="C13:C21" si="1">IFERROR(VLOOKUP(A13,Tabla_Datos,3,FALSE),"")</f>
        <v>0</v>
      </c>
      <c r="D13" s="324">
        <f t="shared" ref="D13:D21" si="2">IFERROR(VLOOKUP(A13,Tabla_Datos,6,FALSE),"")</f>
        <v>0</v>
      </c>
      <c r="E13" s="224">
        <f t="shared" ref="E13:E21" si="3">IFERROR(VLOOKUP(A13,Tabla_CyP,6,FALSE),"")</f>
        <v>0</v>
      </c>
      <c r="F13" s="188">
        <f t="shared" ref="F13:F21" si="4">IFERROR(VLOOKUP(A13,Tabla_CyP,7,FALSE),"")</f>
        <v>0</v>
      </c>
      <c r="G13" s="333">
        <f t="shared" ref="G13:G21" si="5">IFERROR(VLOOKUP(A13,Tabla_CyP,8,FALSE),"")</f>
        <v>0</v>
      </c>
      <c r="H13" s="258"/>
    </row>
    <row r="14" spans="1:8" ht="25.5" customHeight="1">
      <c r="A14" s="207">
        <f>'Datos-Generales'!A31</f>
        <v>1</v>
      </c>
      <c r="B14" s="330" t="str">
        <f t="shared" si="0"/>
        <v>Limpieza de terreno y replanteo</v>
      </c>
      <c r="C14" s="207" t="str">
        <f t="shared" si="1"/>
        <v>gl</v>
      </c>
      <c r="D14" s="324">
        <f t="shared" si="2"/>
        <v>0</v>
      </c>
      <c r="E14" s="224">
        <f t="shared" si="3"/>
        <v>0</v>
      </c>
      <c r="F14" s="333">
        <f t="shared" si="4"/>
        <v>0</v>
      </c>
      <c r="G14" s="333">
        <f t="shared" si="5"/>
        <v>0</v>
      </c>
      <c r="H14" s="261"/>
    </row>
    <row r="15" spans="1:8" ht="20.100000000000001" customHeight="1">
      <c r="A15" s="207">
        <f>'Datos-Generales'!A32</f>
        <v>2</v>
      </c>
      <c r="B15" s="330" t="str">
        <f t="shared" si="0"/>
        <v>Excavación de Cimientos</v>
      </c>
      <c r="C15" s="207" t="str">
        <f t="shared" si="1"/>
        <v>m3</v>
      </c>
      <c r="D15" s="324">
        <f t="shared" si="2"/>
        <v>0</v>
      </c>
      <c r="E15" s="224">
        <f t="shared" si="3"/>
        <v>0</v>
      </c>
      <c r="F15" s="188">
        <f t="shared" si="4"/>
        <v>0</v>
      </c>
      <c r="G15" s="333">
        <f t="shared" si="5"/>
        <v>0</v>
      </c>
      <c r="H15" s="261"/>
    </row>
    <row r="16" spans="1:8" ht="20.100000000000001" customHeight="1">
      <c r="A16" s="207">
        <f>'Datos-Generales'!A33</f>
        <v>3</v>
      </c>
      <c r="B16" s="330" t="str">
        <f t="shared" si="0"/>
        <v>Relleno Bajo Contrapiso esp 15 cm</v>
      </c>
      <c r="C16" s="207" t="str">
        <f t="shared" si="1"/>
        <v>m3</v>
      </c>
      <c r="D16" s="324">
        <f t="shared" si="2"/>
        <v>0</v>
      </c>
      <c r="E16" s="224">
        <f t="shared" si="3"/>
        <v>0</v>
      </c>
      <c r="F16" s="188">
        <f t="shared" si="4"/>
        <v>0</v>
      </c>
      <c r="G16" s="333">
        <f t="shared" si="5"/>
        <v>0</v>
      </c>
      <c r="H16" s="261"/>
    </row>
    <row r="17" spans="1:8" ht="20.100000000000001" customHeight="1">
      <c r="A17" s="207">
        <f>'Datos-Generales'!A34</f>
        <v>4</v>
      </c>
      <c r="B17" s="330" t="str">
        <f t="shared" si="0"/>
        <v>Hormigón de limpieza</v>
      </c>
      <c r="C17" s="207" t="str">
        <f t="shared" si="1"/>
        <v>m2</v>
      </c>
      <c r="D17" s="324">
        <f t="shared" si="2"/>
        <v>0</v>
      </c>
      <c r="E17" s="224">
        <f t="shared" si="3"/>
        <v>0</v>
      </c>
      <c r="F17" s="188">
        <f t="shared" si="4"/>
        <v>0</v>
      </c>
      <c r="G17" s="333">
        <f t="shared" si="5"/>
        <v>0</v>
      </c>
      <c r="H17" s="261"/>
    </row>
    <row r="18" spans="1:8" ht="25.5" customHeight="1">
      <c r="A18" s="207">
        <f>'Datos-Generales'!A35</f>
        <v>5</v>
      </c>
      <c r="B18" s="330" t="str">
        <f t="shared" si="0"/>
        <v>Cimiento Ciclópeo H 13</v>
      </c>
      <c r="C18" s="207" t="str">
        <f t="shared" si="1"/>
        <v>m3</v>
      </c>
      <c r="D18" s="324">
        <f t="shared" si="2"/>
        <v>0</v>
      </c>
      <c r="E18" s="224">
        <f t="shared" si="3"/>
        <v>0</v>
      </c>
      <c r="F18" s="188">
        <f t="shared" si="4"/>
        <v>0</v>
      </c>
      <c r="G18" s="333">
        <f t="shared" si="5"/>
        <v>0</v>
      </c>
      <c r="H18" s="261"/>
    </row>
    <row r="19" spans="1:8" ht="20.100000000000001" customHeight="1">
      <c r="A19" s="207">
        <f>'Datos-Generales'!A36</f>
        <v>6</v>
      </c>
      <c r="B19" s="330" t="str">
        <f t="shared" si="0"/>
        <v>Dado Fundación  h=15cm</v>
      </c>
      <c r="C19" s="207" t="str">
        <f t="shared" si="1"/>
        <v>m3</v>
      </c>
      <c r="D19" s="324">
        <f t="shared" si="2"/>
        <v>0</v>
      </c>
      <c r="E19" s="224">
        <f t="shared" si="3"/>
        <v>0</v>
      </c>
      <c r="F19" s="188">
        <f t="shared" si="4"/>
        <v>0</v>
      </c>
      <c r="G19" s="333">
        <f t="shared" si="5"/>
        <v>0</v>
      </c>
      <c r="H19" s="261"/>
    </row>
    <row r="20" spans="1:8" ht="20.100000000000001" customHeight="1">
      <c r="A20" s="207">
        <f>'Datos-Generales'!A37</f>
        <v>7</v>
      </c>
      <c r="B20" s="330" t="str">
        <f t="shared" si="0"/>
        <v>Vigas de Encadenado Inferior - Fundación  H 17</v>
      </c>
      <c r="C20" s="207" t="str">
        <f t="shared" si="1"/>
        <v>m3</v>
      </c>
      <c r="D20" s="324">
        <f t="shared" si="2"/>
        <v>0</v>
      </c>
      <c r="E20" s="224">
        <f t="shared" si="3"/>
        <v>0</v>
      </c>
      <c r="F20" s="188">
        <f t="shared" si="4"/>
        <v>0</v>
      </c>
      <c r="G20" s="333">
        <f t="shared" si="5"/>
        <v>0</v>
      </c>
      <c r="H20" s="261"/>
    </row>
    <row r="21" spans="1:8" ht="20.100000000000001" customHeight="1">
      <c r="A21" s="207">
        <f>'Datos-Generales'!A38</f>
        <v>8</v>
      </c>
      <c r="B21" s="330" t="str">
        <f t="shared" si="0"/>
        <v>Columna de Encadenado (incluye tronco de columna)</v>
      </c>
      <c r="C21" s="207" t="str">
        <f t="shared" si="1"/>
        <v>m3</v>
      </c>
      <c r="D21" s="324">
        <f t="shared" si="2"/>
        <v>0</v>
      </c>
      <c r="E21" s="224">
        <f t="shared" si="3"/>
        <v>0</v>
      </c>
      <c r="F21" s="188">
        <f t="shared" si="4"/>
        <v>0</v>
      </c>
      <c r="G21" s="333">
        <f t="shared" si="5"/>
        <v>0</v>
      </c>
      <c r="H21" s="261"/>
    </row>
    <row r="22" spans="1:8" ht="20.100000000000001" customHeight="1">
      <c r="A22" s="207">
        <f>'Datos-Generales'!A39</f>
        <v>9</v>
      </c>
      <c r="B22" s="540" t="str">
        <f t="shared" ref="B22:B56" si="6">IFERROR(VLOOKUP(A22,Tabla_Datos,2,FALSE),"")</f>
        <v>Vigas de Encadenado Superior, Dintel y de Carga</v>
      </c>
      <c r="C22" s="207" t="str">
        <f t="shared" ref="C22:C56" si="7">IFERROR(VLOOKUP(A22,Tabla_Datos,3,FALSE),"")</f>
        <v>m3</v>
      </c>
      <c r="D22" s="324">
        <f t="shared" ref="D22:D56" si="8">IFERROR(VLOOKUP(A22,Tabla_Datos,6,FALSE),"")</f>
        <v>0</v>
      </c>
      <c r="E22" s="224">
        <f t="shared" ref="E22:E56" si="9">IFERROR(VLOOKUP(A22,Tabla_CyP,6,FALSE),"")</f>
        <v>0</v>
      </c>
      <c r="F22" s="188">
        <f t="shared" ref="F22:F56" si="10">IFERROR(VLOOKUP(A22,Tabla_CyP,7,FALSE),"")</f>
        <v>0</v>
      </c>
      <c r="G22" s="333">
        <f t="shared" ref="G22:G56" si="11">IFERROR(VLOOKUP(A22,Tabla_CyP,8,FALSE),"")</f>
        <v>0</v>
      </c>
      <c r="H22" s="261"/>
    </row>
    <row r="23" spans="1:8" ht="20.100000000000001" customHeight="1">
      <c r="A23" s="207">
        <f>'Datos-Generales'!A40</f>
        <v>10</v>
      </c>
      <c r="B23" s="540" t="str">
        <f t="shared" si="6"/>
        <v>Losa de Hormigón Armado</v>
      </c>
      <c r="C23" s="207" t="str">
        <f t="shared" si="7"/>
        <v>m3</v>
      </c>
      <c r="D23" s="324">
        <f t="shared" si="8"/>
        <v>0</v>
      </c>
      <c r="E23" s="224">
        <f t="shared" si="9"/>
        <v>0</v>
      </c>
      <c r="F23" s="188">
        <f t="shared" si="10"/>
        <v>0</v>
      </c>
      <c r="G23" s="333">
        <f t="shared" si="11"/>
        <v>0</v>
      </c>
      <c r="H23" s="261"/>
    </row>
    <row r="24" spans="1:8" ht="20.100000000000001" customHeight="1">
      <c r="A24" s="207">
        <f>'Datos-Generales'!A41</f>
        <v>11</v>
      </c>
      <c r="B24" s="540" t="str">
        <f t="shared" si="6"/>
        <v>Tanque de Reserva (incluido cierre base tanque)</v>
      </c>
      <c r="C24" s="207" t="str">
        <f t="shared" si="7"/>
        <v>gl.</v>
      </c>
      <c r="D24" s="324">
        <f t="shared" si="8"/>
        <v>0</v>
      </c>
      <c r="E24" s="224">
        <f t="shared" si="9"/>
        <v>0</v>
      </c>
      <c r="F24" s="188">
        <f t="shared" si="10"/>
        <v>0</v>
      </c>
      <c r="G24" s="333">
        <f t="shared" si="11"/>
        <v>0</v>
      </c>
      <c r="H24" s="261"/>
    </row>
    <row r="25" spans="1:8" ht="20.100000000000001" customHeight="1">
      <c r="A25" s="207">
        <f>'Datos-Generales'!A42</f>
        <v>12</v>
      </c>
      <c r="B25" s="540" t="str">
        <f t="shared" si="6"/>
        <v>Capa aisladora horizontal  18cm</v>
      </c>
      <c r="C25" s="207" t="str">
        <f t="shared" si="7"/>
        <v>m2</v>
      </c>
      <c r="D25" s="324">
        <f t="shared" si="8"/>
        <v>0</v>
      </c>
      <c r="E25" s="224">
        <f t="shared" si="9"/>
        <v>0</v>
      </c>
      <c r="F25" s="188">
        <f t="shared" si="10"/>
        <v>0</v>
      </c>
      <c r="G25" s="333">
        <f t="shared" si="11"/>
        <v>0</v>
      </c>
      <c r="H25" s="261"/>
    </row>
    <row r="26" spans="1:8" ht="20.100000000000001" customHeight="1">
      <c r="A26" s="207">
        <f>'Datos-Generales'!A43</f>
        <v>13</v>
      </c>
      <c r="B26" s="540" t="str">
        <f t="shared" si="6"/>
        <v xml:space="preserve">Mampostería Ladrillón Cerámico Macizo (soga) </v>
      </c>
      <c r="C26" s="207" t="str">
        <f t="shared" si="7"/>
        <v>m2</v>
      </c>
      <c r="D26" s="324">
        <f t="shared" si="8"/>
        <v>0</v>
      </c>
      <c r="E26" s="224">
        <f t="shared" si="9"/>
        <v>0</v>
      </c>
      <c r="F26" s="188">
        <f t="shared" si="10"/>
        <v>0</v>
      </c>
      <c r="G26" s="333">
        <f t="shared" si="11"/>
        <v>0</v>
      </c>
      <c r="H26" s="261"/>
    </row>
    <row r="27" spans="1:8" ht="27.75" customHeight="1">
      <c r="A27" s="207">
        <f>'Datos-Generales'!A44</f>
        <v>14</v>
      </c>
      <c r="B27" s="540" t="str">
        <f t="shared" si="6"/>
        <v>Tabique  Liviano  tipo Durlock ( con placa de yeso de 12,5 mm para sectores húmedos)</v>
      </c>
      <c r="C27" s="207" t="str">
        <f t="shared" si="7"/>
        <v>m2</v>
      </c>
      <c r="D27" s="324">
        <f t="shared" si="8"/>
        <v>0</v>
      </c>
      <c r="E27" s="224">
        <f t="shared" si="9"/>
        <v>0</v>
      </c>
      <c r="F27" s="188">
        <f t="shared" si="10"/>
        <v>0</v>
      </c>
      <c r="G27" s="333">
        <f t="shared" si="11"/>
        <v>0</v>
      </c>
      <c r="H27" s="261"/>
    </row>
    <row r="28" spans="1:8" ht="25.5" customHeight="1">
      <c r="A28" s="207">
        <f>'Datos-Generales'!A45</f>
        <v>15</v>
      </c>
      <c r="B28" s="540" t="str">
        <f t="shared" si="6"/>
        <v>Techo de Madera (rollizo Ø 16cm, machimbre 3/4", pintura asfáltica, polietileno de 200 micrones, barniz protector insecticida )</v>
      </c>
      <c r="C28" s="207" t="str">
        <f t="shared" si="7"/>
        <v>m2</v>
      </c>
      <c r="D28" s="324">
        <f t="shared" si="8"/>
        <v>0</v>
      </c>
      <c r="E28" s="224">
        <f t="shared" si="9"/>
        <v>0</v>
      </c>
      <c r="F28" s="188">
        <f t="shared" si="10"/>
        <v>0</v>
      </c>
      <c r="G28" s="333">
        <f t="shared" si="11"/>
        <v>0</v>
      </c>
      <c r="H28" s="261"/>
    </row>
    <row r="29" spans="1:8" ht="25.5" customHeight="1">
      <c r="A29" s="207">
        <f>'Datos-Generales'!A46</f>
        <v>16</v>
      </c>
      <c r="B29" s="540" t="str">
        <f t="shared" si="6"/>
        <v>Cubierta de Techo Aislación Térmica e Hidráulica</v>
      </c>
      <c r="C29" s="207" t="str">
        <f t="shared" si="7"/>
        <v>m2</v>
      </c>
      <c r="D29" s="324">
        <f t="shared" si="8"/>
        <v>0</v>
      </c>
      <c r="E29" s="224">
        <f t="shared" si="9"/>
        <v>0</v>
      </c>
      <c r="F29" s="188">
        <f t="shared" si="10"/>
        <v>0</v>
      </c>
      <c r="G29" s="333">
        <f t="shared" si="11"/>
        <v>0</v>
      </c>
      <c r="H29" s="261"/>
    </row>
    <row r="30" spans="1:8" ht="20.100000000000001" customHeight="1">
      <c r="A30" s="207">
        <f>'Datos-Generales'!A47</f>
        <v>17</v>
      </c>
      <c r="B30" s="540" t="str">
        <f t="shared" si="6"/>
        <v>Contrapiso  Interior</v>
      </c>
      <c r="C30" s="207" t="str">
        <f t="shared" si="7"/>
        <v>m2</v>
      </c>
      <c r="D30" s="324">
        <f t="shared" si="8"/>
        <v>0</v>
      </c>
      <c r="E30" s="224">
        <f t="shared" si="9"/>
        <v>0</v>
      </c>
      <c r="F30" s="188">
        <f t="shared" si="10"/>
        <v>0</v>
      </c>
      <c r="G30" s="333">
        <f t="shared" si="11"/>
        <v>0</v>
      </c>
      <c r="H30" s="261"/>
    </row>
    <row r="31" spans="1:8" ht="20.100000000000001" customHeight="1">
      <c r="A31" s="207">
        <f>'Datos-Generales'!A48</f>
        <v>18</v>
      </c>
      <c r="B31" s="540" t="str">
        <f t="shared" si="6"/>
        <v>Carpeta bajo Cerámico e=4cm</v>
      </c>
      <c r="C31" s="207" t="str">
        <f t="shared" si="7"/>
        <v>m2</v>
      </c>
      <c r="D31" s="324">
        <f t="shared" si="8"/>
        <v>0</v>
      </c>
      <c r="E31" s="224">
        <f t="shared" si="9"/>
        <v>0</v>
      </c>
      <c r="F31" s="188">
        <f t="shared" si="10"/>
        <v>0</v>
      </c>
      <c r="G31" s="333">
        <f t="shared" si="11"/>
        <v>0</v>
      </c>
      <c r="H31" s="261"/>
    </row>
    <row r="32" spans="1:8" ht="25.5" customHeight="1">
      <c r="A32" s="207">
        <f>'Datos-Generales'!A49</f>
        <v>19</v>
      </c>
      <c r="B32" s="540" t="str">
        <f t="shared" si="6"/>
        <v>Piso baldosa cerámica (incluido umbrales)</v>
      </c>
      <c r="C32" s="207" t="str">
        <f t="shared" si="7"/>
        <v>m2</v>
      </c>
      <c r="D32" s="324">
        <f t="shared" si="8"/>
        <v>0</v>
      </c>
      <c r="E32" s="224">
        <f t="shared" si="9"/>
        <v>0</v>
      </c>
      <c r="F32" s="188">
        <f t="shared" si="10"/>
        <v>0</v>
      </c>
      <c r="G32" s="333">
        <f t="shared" si="11"/>
        <v>0</v>
      </c>
      <c r="H32" s="261"/>
    </row>
    <row r="33" spans="1:8" ht="20.100000000000001" customHeight="1">
      <c r="A33" s="207">
        <f>'Datos-Generales'!A50</f>
        <v>20</v>
      </c>
      <c r="B33" s="540" t="str">
        <f t="shared" si="6"/>
        <v>Contrapisos de Veredín perimetral, vereda de acceso y galería</v>
      </c>
      <c r="C33" s="207" t="str">
        <f t="shared" si="7"/>
        <v>m2</v>
      </c>
      <c r="D33" s="324">
        <f t="shared" si="8"/>
        <v>0</v>
      </c>
      <c r="E33" s="224">
        <f t="shared" si="9"/>
        <v>0</v>
      </c>
      <c r="F33" s="188">
        <f t="shared" si="10"/>
        <v>0</v>
      </c>
      <c r="G33" s="333">
        <f t="shared" si="11"/>
        <v>0</v>
      </c>
      <c r="H33" s="261"/>
    </row>
    <row r="34" spans="1:8" ht="25.5" customHeight="1">
      <c r="A34" s="207">
        <f>'Datos-Generales'!A51</f>
        <v>21</v>
      </c>
      <c r="B34" s="540" t="str">
        <f t="shared" si="6"/>
        <v>Zócalo cerámico - esp.= 7cm</v>
      </c>
      <c r="C34" s="207" t="str">
        <f t="shared" si="7"/>
        <v>m2</v>
      </c>
      <c r="D34" s="324">
        <f t="shared" si="8"/>
        <v>0</v>
      </c>
      <c r="E34" s="224">
        <f t="shared" si="9"/>
        <v>0</v>
      </c>
      <c r="F34" s="188">
        <f t="shared" si="10"/>
        <v>0</v>
      </c>
      <c r="G34" s="333">
        <f t="shared" si="11"/>
        <v>0</v>
      </c>
      <c r="H34" s="261"/>
    </row>
    <row r="35" spans="1:8" ht="20.100000000000001" customHeight="1">
      <c r="A35" s="207">
        <f>'Datos-Generales'!A52</f>
        <v>22</v>
      </c>
      <c r="B35" s="540" t="str">
        <f t="shared" si="6"/>
        <v>Carpinterías metálica, aluminio y madera</v>
      </c>
      <c r="C35" s="207" t="str">
        <f t="shared" si="7"/>
        <v>gl</v>
      </c>
      <c r="D35" s="324">
        <f t="shared" si="8"/>
        <v>0</v>
      </c>
      <c r="E35" s="224">
        <f t="shared" si="9"/>
        <v>0</v>
      </c>
      <c r="F35" s="188">
        <f t="shared" si="10"/>
        <v>0</v>
      </c>
      <c r="G35" s="333">
        <f t="shared" si="11"/>
        <v>0</v>
      </c>
      <c r="H35" s="261"/>
    </row>
    <row r="36" spans="1:8" ht="25.5" customHeight="1">
      <c r="A36" s="207">
        <f>'Datos-Generales'!A53</f>
        <v>23</v>
      </c>
      <c r="B36" s="540" t="str">
        <f t="shared" si="6"/>
        <v>Jaharro b/ revestimiento cerámico</v>
      </c>
      <c r="C36" s="207" t="str">
        <f t="shared" si="7"/>
        <v>m2</v>
      </c>
      <c r="D36" s="324">
        <f t="shared" si="8"/>
        <v>0</v>
      </c>
      <c r="E36" s="224">
        <f t="shared" si="9"/>
        <v>0</v>
      </c>
      <c r="F36" s="188">
        <f t="shared" si="10"/>
        <v>0</v>
      </c>
      <c r="G36" s="333">
        <f t="shared" si="11"/>
        <v>0</v>
      </c>
      <c r="H36" s="261"/>
    </row>
    <row r="37" spans="1:8" ht="20.100000000000001" customHeight="1">
      <c r="A37" s="207">
        <f>'Datos-Generales'!A54</f>
        <v>24</v>
      </c>
      <c r="B37" s="540" t="str">
        <f t="shared" si="6"/>
        <v>Jaharro y Enlucido a la cal (interior)</v>
      </c>
      <c r="C37" s="207" t="str">
        <f t="shared" si="7"/>
        <v>m2</v>
      </c>
      <c r="D37" s="324">
        <f t="shared" si="8"/>
        <v>0</v>
      </c>
      <c r="E37" s="224">
        <f t="shared" si="9"/>
        <v>0</v>
      </c>
      <c r="F37" s="188">
        <f t="shared" si="10"/>
        <v>0</v>
      </c>
      <c r="G37" s="333">
        <f t="shared" si="11"/>
        <v>0</v>
      </c>
      <c r="H37" s="261"/>
    </row>
    <row r="38" spans="1:8" ht="20.100000000000001" customHeight="1">
      <c r="A38" s="207">
        <f>'Datos-Generales'!A55</f>
        <v>25</v>
      </c>
      <c r="B38" s="540" t="str">
        <f t="shared" si="6"/>
        <v>Revestimiento cerámico</v>
      </c>
      <c r="C38" s="207" t="str">
        <f t="shared" si="7"/>
        <v>m2</v>
      </c>
      <c r="D38" s="324">
        <f t="shared" si="8"/>
        <v>0</v>
      </c>
      <c r="E38" s="224">
        <f t="shared" si="9"/>
        <v>0</v>
      </c>
      <c r="F38" s="188">
        <f t="shared" si="10"/>
        <v>0</v>
      </c>
      <c r="G38" s="333">
        <f t="shared" si="11"/>
        <v>0</v>
      </c>
      <c r="H38" s="261"/>
    </row>
    <row r="39" spans="1:8" ht="20.100000000000001" customHeight="1">
      <c r="A39" s="207">
        <f>'Datos-Generales'!A56</f>
        <v>26</v>
      </c>
      <c r="B39" s="540" t="str">
        <f t="shared" si="6"/>
        <v>Salpicado Plástico Incluido Jaharro</v>
      </c>
      <c r="C39" s="207" t="str">
        <f t="shared" si="7"/>
        <v>m2</v>
      </c>
      <c r="D39" s="324">
        <f t="shared" si="8"/>
        <v>0</v>
      </c>
      <c r="E39" s="224">
        <f t="shared" si="9"/>
        <v>0</v>
      </c>
      <c r="F39" s="188">
        <f t="shared" si="10"/>
        <v>0</v>
      </c>
      <c r="G39" s="333">
        <f t="shared" si="11"/>
        <v>0</v>
      </c>
      <c r="H39" s="261"/>
    </row>
    <row r="40" spans="1:8" ht="20.100000000000001" customHeight="1">
      <c r="A40" s="207">
        <f>'Datos-Generales'!A57</f>
        <v>27</v>
      </c>
      <c r="B40" s="540" t="str">
        <f t="shared" si="6"/>
        <v>Cielorraso aplicado a la cal</v>
      </c>
      <c r="C40" s="207" t="str">
        <f t="shared" si="7"/>
        <v>m2</v>
      </c>
      <c r="D40" s="324">
        <f t="shared" si="8"/>
        <v>0</v>
      </c>
      <c r="E40" s="224">
        <f t="shared" si="9"/>
        <v>0</v>
      </c>
      <c r="F40" s="188">
        <f t="shared" si="10"/>
        <v>0</v>
      </c>
      <c r="G40" s="333">
        <f t="shared" si="11"/>
        <v>0</v>
      </c>
      <c r="H40" s="261"/>
    </row>
    <row r="41" spans="1:8" ht="25.5" customHeight="1">
      <c r="A41" s="207">
        <f>'Datos-Generales'!A58</f>
        <v>28</v>
      </c>
      <c r="B41" s="540" t="str">
        <f t="shared" si="6"/>
        <v>Mesadas, campana y ventilaciones (incluida mesada exterior)</v>
      </c>
      <c r="C41" s="207" t="str">
        <f t="shared" si="7"/>
        <v>gl</v>
      </c>
      <c r="D41" s="324">
        <f t="shared" si="8"/>
        <v>0</v>
      </c>
      <c r="E41" s="224">
        <f t="shared" si="9"/>
        <v>0</v>
      </c>
      <c r="F41" s="188">
        <f t="shared" si="10"/>
        <v>0</v>
      </c>
      <c r="G41" s="333">
        <f t="shared" si="11"/>
        <v>0</v>
      </c>
      <c r="H41" s="261"/>
    </row>
    <row r="42" spans="1:8" ht="20.100000000000001" customHeight="1">
      <c r="A42" s="207" t="str">
        <f>'Datos-Generales'!A59</f>
        <v>28.1</v>
      </c>
      <c r="B42" s="540" t="str">
        <f t="shared" si="6"/>
        <v>Mesadas, campana y ventilaciones p/ disc.(incluida mesada exterior)</v>
      </c>
      <c r="C42" s="207" t="str">
        <f t="shared" si="7"/>
        <v>gl</v>
      </c>
      <c r="D42" s="324">
        <f t="shared" si="8"/>
        <v>0</v>
      </c>
      <c r="E42" s="224">
        <f t="shared" si="9"/>
        <v>0</v>
      </c>
      <c r="F42" s="188">
        <f t="shared" si="10"/>
        <v>0</v>
      </c>
      <c r="G42" s="333">
        <f t="shared" si="11"/>
        <v>0</v>
      </c>
      <c r="H42" s="261"/>
    </row>
    <row r="43" spans="1:8" ht="25.5" customHeight="1">
      <c r="A43" s="207">
        <f>'Datos-Generales'!A60</f>
        <v>29</v>
      </c>
      <c r="B43" s="540" t="str">
        <f t="shared" si="6"/>
        <v>Antepechos de H° Armado con goterón bajo nariz de 2cm</v>
      </c>
      <c r="C43" s="207" t="str">
        <f t="shared" si="7"/>
        <v>ml</v>
      </c>
      <c r="D43" s="324">
        <f t="shared" si="8"/>
        <v>0</v>
      </c>
      <c r="E43" s="224">
        <f t="shared" si="9"/>
        <v>0</v>
      </c>
      <c r="F43" s="188">
        <f t="shared" si="10"/>
        <v>0</v>
      </c>
      <c r="G43" s="333">
        <f t="shared" si="11"/>
        <v>0</v>
      </c>
      <c r="H43" s="261"/>
    </row>
    <row r="44" spans="1:8" ht="20.100000000000001" customHeight="1">
      <c r="A44" s="207">
        <f>'Datos-Generales'!A61</f>
        <v>30</v>
      </c>
      <c r="B44" s="540" t="str">
        <f t="shared" si="6"/>
        <v>Esmalte sintético sobre carpintería metálica</v>
      </c>
      <c r="C44" s="207" t="str">
        <f t="shared" si="7"/>
        <v>m2</v>
      </c>
      <c r="D44" s="324">
        <f t="shared" si="8"/>
        <v>0</v>
      </c>
      <c r="E44" s="224">
        <f t="shared" si="9"/>
        <v>0</v>
      </c>
      <c r="F44" s="188">
        <f t="shared" si="10"/>
        <v>0</v>
      </c>
      <c r="G44" s="333">
        <f t="shared" si="11"/>
        <v>0</v>
      </c>
      <c r="H44" s="261"/>
    </row>
    <row r="45" spans="1:8" ht="25.5" customHeight="1">
      <c r="A45" s="207">
        <f>'Datos-Generales'!A62</f>
        <v>31</v>
      </c>
      <c r="B45" s="540" t="str">
        <f t="shared" si="6"/>
        <v>Esmalte sintético sobre carpintería madera</v>
      </c>
      <c r="C45" s="207" t="str">
        <f t="shared" si="7"/>
        <v>m2</v>
      </c>
      <c r="D45" s="324">
        <f t="shared" si="8"/>
        <v>0</v>
      </c>
      <c r="E45" s="224">
        <f t="shared" si="9"/>
        <v>0</v>
      </c>
      <c r="F45" s="188">
        <f t="shared" si="10"/>
        <v>0</v>
      </c>
      <c r="G45" s="333">
        <f t="shared" si="11"/>
        <v>0</v>
      </c>
      <c r="H45" s="261"/>
    </row>
    <row r="46" spans="1:8" ht="20.100000000000001" customHeight="1">
      <c r="A46" s="207">
        <f>'Datos-Generales'!A63</f>
        <v>32</v>
      </c>
      <c r="B46" s="540" t="str">
        <f t="shared" si="6"/>
        <v>Látex muro interior/exterior</v>
      </c>
      <c r="C46" s="207" t="str">
        <f t="shared" si="7"/>
        <v>m2</v>
      </c>
      <c r="D46" s="324">
        <f t="shared" si="8"/>
        <v>0</v>
      </c>
      <c r="E46" s="224">
        <f t="shared" si="9"/>
        <v>0</v>
      </c>
      <c r="F46" s="188">
        <f t="shared" si="10"/>
        <v>0</v>
      </c>
      <c r="G46" s="333">
        <f t="shared" si="11"/>
        <v>0</v>
      </c>
      <c r="H46" s="261"/>
    </row>
    <row r="47" spans="1:8" ht="20.100000000000001" customHeight="1">
      <c r="A47" s="207">
        <f>'Datos-Generales'!A64</f>
        <v>33</v>
      </c>
      <c r="B47" s="540" t="str">
        <f t="shared" si="6"/>
        <v>Pintura látex interior en cielorrasos</v>
      </c>
      <c r="C47" s="207" t="str">
        <f t="shared" si="7"/>
        <v>m2</v>
      </c>
      <c r="D47" s="324">
        <f t="shared" si="8"/>
        <v>0</v>
      </c>
      <c r="E47" s="224">
        <f t="shared" si="9"/>
        <v>0</v>
      </c>
      <c r="F47" s="188">
        <f t="shared" si="10"/>
        <v>0</v>
      </c>
      <c r="G47" s="333">
        <f t="shared" si="11"/>
        <v>0</v>
      </c>
      <c r="H47" s="261"/>
    </row>
    <row r="48" spans="1:8" ht="25.5" customHeight="1">
      <c r="A48" s="207">
        <f>'Datos-Generales'!A65</f>
        <v>34</v>
      </c>
      <c r="B48" s="540" t="str">
        <f t="shared" si="6"/>
        <v>Provisión y colocación de cristal float 3mm</v>
      </c>
      <c r="C48" s="207" t="str">
        <f t="shared" si="7"/>
        <v>m2</v>
      </c>
      <c r="D48" s="324">
        <f t="shared" si="8"/>
        <v>0</v>
      </c>
      <c r="E48" s="224">
        <f t="shared" si="9"/>
        <v>0</v>
      </c>
      <c r="F48" s="188">
        <f t="shared" si="10"/>
        <v>0</v>
      </c>
      <c r="G48" s="333">
        <f t="shared" si="11"/>
        <v>0</v>
      </c>
      <c r="H48" s="261"/>
    </row>
    <row r="49" spans="1:8" ht="20.100000000000001" customHeight="1">
      <c r="A49" s="207">
        <f>'Datos-Generales'!A66</f>
        <v>35</v>
      </c>
      <c r="B49" s="540" t="str">
        <f t="shared" si="6"/>
        <v>Provisión y colocación de cristal float 4mm</v>
      </c>
      <c r="C49" s="207" t="str">
        <f t="shared" si="7"/>
        <v>m2</v>
      </c>
      <c r="D49" s="324">
        <f t="shared" si="8"/>
        <v>0</v>
      </c>
      <c r="E49" s="224">
        <f t="shared" si="9"/>
        <v>0</v>
      </c>
      <c r="F49" s="188">
        <f t="shared" si="10"/>
        <v>0</v>
      </c>
      <c r="G49" s="333">
        <f t="shared" si="11"/>
        <v>0</v>
      </c>
      <c r="H49" s="261"/>
    </row>
    <row r="50" spans="1:8" ht="20.100000000000001" customHeight="1">
      <c r="A50" s="207">
        <f>'Datos-Generales'!A67</f>
        <v>36</v>
      </c>
      <c r="B50" s="540" t="str">
        <f t="shared" si="6"/>
        <v>Pérgolas (Frente y Fondo)  - Incluye Base de Hormigón Simple H 13</v>
      </c>
      <c r="C50" s="207" t="str">
        <f t="shared" si="7"/>
        <v>gl</v>
      </c>
      <c r="D50" s="324">
        <f t="shared" si="8"/>
        <v>0</v>
      </c>
      <c r="E50" s="224">
        <f t="shared" si="9"/>
        <v>0</v>
      </c>
      <c r="F50" s="188">
        <f t="shared" si="10"/>
        <v>0</v>
      </c>
      <c r="G50" s="333">
        <f t="shared" si="11"/>
        <v>0</v>
      </c>
      <c r="H50" s="261"/>
    </row>
    <row r="51" spans="1:8" ht="25.5" customHeight="1">
      <c r="A51" s="207">
        <f>'Datos-Generales'!A68</f>
        <v>37</v>
      </c>
      <c r="B51" s="540" t="str">
        <f t="shared" si="6"/>
        <v xml:space="preserve">Instalación sanitaria (incl. cañería base, distrib. AF-AC, artefactos y grifería) </v>
      </c>
      <c r="C51" s="207" t="str">
        <f t="shared" si="7"/>
        <v>gl</v>
      </c>
      <c r="D51" s="324">
        <f t="shared" si="8"/>
        <v>0</v>
      </c>
      <c r="E51" s="224">
        <f t="shared" si="9"/>
        <v>0</v>
      </c>
      <c r="F51" s="188">
        <f t="shared" si="10"/>
        <v>0</v>
      </c>
      <c r="G51" s="333">
        <f t="shared" si="11"/>
        <v>0</v>
      </c>
      <c r="H51" s="261"/>
    </row>
    <row r="52" spans="1:8" ht="25.5" customHeight="1">
      <c r="A52" s="207" t="str">
        <f>'Datos-Generales'!A69</f>
        <v>37.1</v>
      </c>
      <c r="B52" s="540" t="str">
        <f t="shared" si="6"/>
        <v xml:space="preserve">Instalación sanitaria p/ disc.(incl. cañería base, distrib. AF-AC, artefactos y grifería) </v>
      </c>
      <c r="C52" s="207" t="str">
        <f t="shared" si="7"/>
        <v>gl</v>
      </c>
      <c r="D52" s="324">
        <f t="shared" si="8"/>
        <v>0</v>
      </c>
      <c r="E52" s="224">
        <f t="shared" si="9"/>
        <v>0</v>
      </c>
      <c r="F52" s="188">
        <f t="shared" si="10"/>
        <v>0</v>
      </c>
      <c r="G52" s="333">
        <f t="shared" si="11"/>
        <v>0</v>
      </c>
      <c r="H52" s="261"/>
    </row>
    <row r="53" spans="1:8" ht="25.5" customHeight="1">
      <c r="A53" s="207" t="e">
        <f>'Datos-Generales'!#REF!</f>
        <v>#REF!</v>
      </c>
      <c r="B53" s="540" t="str">
        <f t="shared" si="6"/>
        <v/>
      </c>
      <c r="C53" s="207" t="str">
        <f t="shared" si="7"/>
        <v/>
      </c>
      <c r="D53" s="324" t="str">
        <f t="shared" si="8"/>
        <v/>
      </c>
      <c r="E53" s="224" t="str">
        <f t="shared" si="9"/>
        <v/>
      </c>
      <c r="F53" s="188" t="str">
        <f t="shared" si="10"/>
        <v/>
      </c>
      <c r="G53" s="333" t="str">
        <f t="shared" si="11"/>
        <v/>
      </c>
      <c r="H53" s="261"/>
    </row>
    <row r="54" spans="1:8" ht="20.100000000000001" customHeight="1">
      <c r="A54" s="207" t="e">
        <f>'Datos-Generales'!#REF!</f>
        <v>#REF!</v>
      </c>
      <c r="B54" s="540" t="str">
        <f t="shared" si="6"/>
        <v/>
      </c>
      <c r="C54" s="207" t="str">
        <f t="shared" si="7"/>
        <v/>
      </c>
      <c r="D54" s="324" t="str">
        <f t="shared" si="8"/>
        <v/>
      </c>
      <c r="E54" s="224" t="str">
        <f t="shared" si="9"/>
        <v/>
      </c>
      <c r="F54" s="188" t="str">
        <f t="shared" si="10"/>
        <v/>
      </c>
      <c r="G54" s="333" t="str">
        <f t="shared" si="11"/>
        <v/>
      </c>
      <c r="H54" s="261"/>
    </row>
    <row r="55" spans="1:8" ht="20.100000000000001" customHeight="1">
      <c r="A55" s="207">
        <f>'Datos-Generales'!A70</f>
        <v>38</v>
      </c>
      <c r="B55" s="540" t="str">
        <f t="shared" si="6"/>
        <v>Calefón Solar - Termosifónico - Captador por tubo de vacío</v>
      </c>
      <c r="C55" s="207" t="str">
        <f t="shared" si="7"/>
        <v>u</v>
      </c>
      <c r="D55" s="324">
        <f t="shared" si="8"/>
        <v>0</v>
      </c>
      <c r="E55" s="224">
        <f t="shared" si="9"/>
        <v>0</v>
      </c>
      <c r="F55" s="188">
        <f t="shared" si="10"/>
        <v>0</v>
      </c>
      <c r="G55" s="333">
        <f t="shared" si="11"/>
        <v>0</v>
      </c>
      <c r="H55" s="261"/>
    </row>
    <row r="56" spans="1:8" ht="25.5" customHeight="1">
      <c r="A56" s="207">
        <f>'Datos-Generales'!A71</f>
        <v>39</v>
      </c>
      <c r="B56" s="540" t="str">
        <f t="shared" si="6"/>
        <v>Instalación de Gas (Incl. Cocina 4 hornallas c/horno)</v>
      </c>
      <c r="C56" s="207" t="str">
        <f t="shared" si="7"/>
        <v>gl</v>
      </c>
      <c r="D56" s="324">
        <f t="shared" si="8"/>
        <v>0</v>
      </c>
      <c r="E56" s="224">
        <f t="shared" si="9"/>
        <v>0</v>
      </c>
      <c r="F56" s="188">
        <f t="shared" si="10"/>
        <v>0</v>
      </c>
      <c r="G56" s="333">
        <f t="shared" si="11"/>
        <v>0</v>
      </c>
      <c r="H56" s="261"/>
    </row>
    <row r="57" spans="1:8" ht="20.100000000000001" customHeight="1">
      <c r="A57" s="207">
        <f>'Datos-Generales'!A72</f>
        <v>40</v>
      </c>
      <c r="B57" s="593" t="str">
        <f t="shared" ref="B57" si="12">IFERROR(VLOOKUP(A57,Tabla_Datos,2,FALSE),"")</f>
        <v>Instalación de gas - Gabinete para tubos</v>
      </c>
      <c r="C57" s="207" t="str">
        <f t="shared" ref="C57" si="13">IFERROR(VLOOKUP(A57,Tabla_Datos,3,FALSE),"")</f>
        <v>U</v>
      </c>
      <c r="D57" s="324">
        <f t="shared" ref="D57" si="14">IFERROR(VLOOKUP(A57,Tabla_Datos,6,FALSE),"")</f>
        <v>0</v>
      </c>
      <c r="E57" s="224">
        <f t="shared" ref="E57" si="15">IFERROR(VLOOKUP(A57,Tabla_CyP,6,FALSE),"")</f>
        <v>0</v>
      </c>
      <c r="F57" s="188">
        <f t="shared" ref="F57" si="16">IFERROR(VLOOKUP(A57,Tabla_CyP,7,FALSE),"")</f>
        <v>0</v>
      </c>
      <c r="G57" s="333">
        <f t="shared" ref="G57" si="17">IFERROR(VLOOKUP(A57,Tabla_CyP,8,FALSE),"")</f>
        <v>0</v>
      </c>
      <c r="H57" s="261"/>
    </row>
    <row r="58" spans="1:8" ht="25.5" customHeight="1">
      <c r="A58" s="207">
        <f>'Datos-Generales'!A73</f>
        <v>41</v>
      </c>
      <c r="B58" s="540" t="str">
        <f t="shared" ref="B58" si="18">IFERROR(VLOOKUP(A58,Tabla_Datos,2,FALSE),"")</f>
        <v>Instalación eléctrica (incl.pilastra,proc.cañerias p/3AA,y preveer espacios en tablero gral. p/llaves termomagnéticas corresp. Portalámparas 3 cuerpos)</v>
      </c>
      <c r="C58" s="207" t="str">
        <f t="shared" ref="C58" si="19">IFERROR(VLOOKUP(A58,Tabla_Datos,3,FALSE),"")</f>
        <v>gl</v>
      </c>
      <c r="D58" s="324">
        <f t="shared" ref="D58" si="20">IFERROR(VLOOKUP(A58,Tabla_Datos,6,FALSE),"")</f>
        <v>0</v>
      </c>
      <c r="E58" s="224">
        <f t="shared" ref="E58" si="21">IFERROR(VLOOKUP(A58,Tabla_CyP,6,FALSE),"")</f>
        <v>0</v>
      </c>
      <c r="F58" s="188">
        <f t="shared" ref="F58:F88" si="22">IFERROR(VLOOKUP(A58,Tabla_CyP,7,FALSE),"")</f>
        <v>0</v>
      </c>
      <c r="G58" s="333">
        <f t="shared" ref="G58:G88" si="23">IFERROR(VLOOKUP(A58,Tabla_CyP,8,FALSE),"")</f>
        <v>0</v>
      </c>
      <c r="H58" s="261"/>
    </row>
    <row r="59" spans="1:8" ht="20.100000000000001" customHeight="1">
      <c r="A59" s="207">
        <f>'Datos-Generales'!A74</f>
        <v>42</v>
      </c>
      <c r="B59" s="540" t="str">
        <f t="shared" ref="B59" si="24">IFERROR(VLOOKUP(A59,Tabla_Datos,2,FALSE),"")</f>
        <v>Terminación y limpieza de obra</v>
      </c>
      <c r="C59" s="207" t="str">
        <f t="shared" ref="C59" si="25">IFERROR(VLOOKUP(A59,Tabla_Datos,3,FALSE),"")</f>
        <v>gl</v>
      </c>
      <c r="D59" s="324">
        <f t="shared" ref="D59" si="26">IFERROR(VLOOKUP(A59,Tabla_Datos,6,FALSE),"")</f>
        <v>0</v>
      </c>
      <c r="E59" s="224">
        <f t="shared" ref="E59" si="27">IFERROR(VLOOKUP(A59,Tabla_CyP,6,FALSE),"")</f>
        <v>0</v>
      </c>
      <c r="F59" s="188">
        <f t="shared" si="22"/>
        <v>0</v>
      </c>
      <c r="G59" s="333">
        <f t="shared" si="23"/>
        <v>0</v>
      </c>
      <c r="H59" s="261"/>
    </row>
    <row r="60" spans="1:8" ht="20.100000000000001" customHeight="1">
      <c r="A60" s="207"/>
      <c r="B60" s="330"/>
      <c r="C60" s="207"/>
      <c r="D60" s="324">
        <f t="shared" ref="D60:D88" si="28">IFERROR(VLOOKUP(A60,Tabla_Datos,6,FALSE),"")</f>
        <v>0</v>
      </c>
      <c r="E60" s="224">
        <f t="shared" ref="E60:E88" si="29">IFERROR(VLOOKUP(A60,Tabla_CyP,6,FALSE),"")</f>
        <v>0</v>
      </c>
      <c r="F60" s="188">
        <f t="shared" si="22"/>
        <v>0</v>
      </c>
      <c r="G60" s="333">
        <f t="shared" si="23"/>
        <v>0</v>
      </c>
      <c r="H60" s="261"/>
    </row>
    <row r="61" spans="1:8" ht="20.100000000000001" customHeight="1">
      <c r="A61" s="207"/>
      <c r="B61" s="330"/>
      <c r="C61" s="207"/>
      <c r="D61" s="324">
        <f t="shared" si="28"/>
        <v>0</v>
      </c>
      <c r="E61" s="224">
        <f t="shared" si="29"/>
        <v>0</v>
      </c>
      <c r="F61" s="188">
        <f t="shared" si="22"/>
        <v>0</v>
      </c>
      <c r="G61" s="333">
        <f t="shared" si="23"/>
        <v>0</v>
      </c>
      <c r="H61" s="261"/>
    </row>
    <row r="62" spans="1:8" ht="20.100000000000001" customHeight="1">
      <c r="A62" s="207"/>
      <c r="B62" s="330"/>
      <c r="C62" s="207"/>
      <c r="D62" s="324">
        <f t="shared" si="28"/>
        <v>0</v>
      </c>
      <c r="E62" s="224">
        <f t="shared" si="29"/>
        <v>0</v>
      </c>
      <c r="F62" s="188">
        <f t="shared" si="22"/>
        <v>0</v>
      </c>
      <c r="G62" s="333">
        <f t="shared" si="23"/>
        <v>0</v>
      </c>
      <c r="H62" s="261"/>
    </row>
    <row r="63" spans="1:8" ht="25.5" customHeight="1">
      <c r="A63" s="207"/>
      <c r="B63" s="330"/>
      <c r="C63" s="207"/>
      <c r="D63" s="324">
        <f t="shared" si="28"/>
        <v>0</v>
      </c>
      <c r="E63" s="224">
        <f t="shared" si="29"/>
        <v>0</v>
      </c>
      <c r="F63" s="188">
        <f t="shared" si="22"/>
        <v>0</v>
      </c>
      <c r="G63" s="333">
        <f t="shared" si="23"/>
        <v>0</v>
      </c>
      <c r="H63" s="261"/>
    </row>
    <row r="64" spans="1:8" ht="20.100000000000001" customHeight="1">
      <c r="A64" s="207"/>
      <c r="B64" s="330"/>
      <c r="C64" s="207"/>
      <c r="D64" s="324">
        <f t="shared" si="28"/>
        <v>0</v>
      </c>
      <c r="E64" s="224">
        <f t="shared" si="29"/>
        <v>0</v>
      </c>
      <c r="F64" s="188">
        <f t="shared" si="22"/>
        <v>0</v>
      </c>
      <c r="G64" s="333">
        <f t="shared" si="23"/>
        <v>0</v>
      </c>
      <c r="H64" s="261"/>
    </row>
    <row r="65" spans="1:8" ht="20.100000000000001" customHeight="1">
      <c r="A65" s="207"/>
      <c r="B65" s="330"/>
      <c r="C65" s="207"/>
      <c r="D65" s="324">
        <f t="shared" si="28"/>
        <v>0</v>
      </c>
      <c r="E65" s="224">
        <f t="shared" si="29"/>
        <v>0</v>
      </c>
      <c r="F65" s="188">
        <f t="shared" si="22"/>
        <v>0</v>
      </c>
      <c r="G65" s="333">
        <f t="shared" si="23"/>
        <v>0</v>
      </c>
      <c r="H65" s="261"/>
    </row>
    <row r="66" spans="1:8" ht="25.5" customHeight="1">
      <c r="A66" s="207"/>
      <c r="B66" s="330"/>
      <c r="C66" s="207"/>
      <c r="D66" s="324">
        <f t="shared" si="28"/>
        <v>0</v>
      </c>
      <c r="E66" s="224">
        <f t="shared" si="29"/>
        <v>0</v>
      </c>
      <c r="F66" s="188">
        <f t="shared" si="22"/>
        <v>0</v>
      </c>
      <c r="G66" s="333">
        <f t="shared" si="23"/>
        <v>0</v>
      </c>
      <c r="H66" s="261"/>
    </row>
    <row r="67" spans="1:8" ht="20.100000000000001" customHeight="1">
      <c r="A67" s="207"/>
      <c r="B67" s="330"/>
      <c r="C67" s="207"/>
      <c r="D67" s="324">
        <f t="shared" si="28"/>
        <v>0</v>
      </c>
      <c r="E67" s="224">
        <f t="shared" si="29"/>
        <v>0</v>
      </c>
      <c r="F67" s="188">
        <f t="shared" si="22"/>
        <v>0</v>
      </c>
      <c r="G67" s="333">
        <f t="shared" si="23"/>
        <v>0</v>
      </c>
      <c r="H67" s="261"/>
    </row>
    <row r="68" spans="1:8" ht="25.5" customHeight="1">
      <c r="A68" s="207"/>
      <c r="B68" s="330"/>
      <c r="C68" s="207"/>
      <c r="D68" s="324">
        <f t="shared" si="28"/>
        <v>0</v>
      </c>
      <c r="E68" s="224">
        <f t="shared" si="29"/>
        <v>0</v>
      </c>
      <c r="F68" s="188">
        <f t="shared" si="22"/>
        <v>0</v>
      </c>
      <c r="G68" s="333">
        <f t="shared" si="23"/>
        <v>0</v>
      </c>
      <c r="H68" s="261"/>
    </row>
    <row r="69" spans="1:8" ht="20.100000000000001" customHeight="1">
      <c r="A69" s="207"/>
      <c r="B69" s="330"/>
      <c r="C69" s="207"/>
      <c r="D69" s="324">
        <f t="shared" si="28"/>
        <v>0</v>
      </c>
      <c r="E69" s="224">
        <f t="shared" si="29"/>
        <v>0</v>
      </c>
      <c r="F69" s="188">
        <f t="shared" si="22"/>
        <v>0</v>
      </c>
      <c r="G69" s="333">
        <f t="shared" si="23"/>
        <v>0</v>
      </c>
      <c r="H69" s="261"/>
    </row>
    <row r="70" spans="1:8" ht="20.100000000000001" customHeight="1">
      <c r="A70" s="207"/>
      <c r="B70" s="330"/>
      <c r="C70" s="207"/>
      <c r="D70" s="324">
        <f t="shared" si="28"/>
        <v>0</v>
      </c>
      <c r="E70" s="224">
        <f t="shared" si="29"/>
        <v>0</v>
      </c>
      <c r="F70" s="188">
        <f t="shared" si="22"/>
        <v>0</v>
      </c>
      <c r="G70" s="333">
        <f t="shared" si="23"/>
        <v>0</v>
      </c>
      <c r="H70" s="261"/>
    </row>
    <row r="71" spans="1:8" ht="20.100000000000001" customHeight="1">
      <c r="A71" s="207"/>
      <c r="B71" s="330"/>
      <c r="C71" s="207"/>
      <c r="D71" s="324">
        <f t="shared" si="28"/>
        <v>0</v>
      </c>
      <c r="E71" s="224">
        <f t="shared" si="29"/>
        <v>0</v>
      </c>
      <c r="F71" s="188">
        <f t="shared" si="22"/>
        <v>0</v>
      </c>
      <c r="G71" s="333">
        <f t="shared" si="23"/>
        <v>0</v>
      </c>
      <c r="H71" s="261"/>
    </row>
    <row r="72" spans="1:8" ht="20.100000000000001" customHeight="1">
      <c r="A72" s="207"/>
      <c r="B72" s="330"/>
      <c r="C72" s="207"/>
      <c r="D72" s="324">
        <f t="shared" si="28"/>
        <v>0</v>
      </c>
      <c r="E72" s="224">
        <f t="shared" si="29"/>
        <v>0</v>
      </c>
      <c r="F72" s="188">
        <f t="shared" si="22"/>
        <v>0</v>
      </c>
      <c r="G72" s="333">
        <f t="shared" si="23"/>
        <v>0</v>
      </c>
      <c r="H72" s="261"/>
    </row>
    <row r="73" spans="1:8" ht="20.100000000000001" customHeight="1">
      <c r="A73" s="207"/>
      <c r="B73" s="330"/>
      <c r="C73" s="207"/>
      <c r="D73" s="324">
        <f t="shared" si="28"/>
        <v>0</v>
      </c>
      <c r="E73" s="224">
        <f t="shared" si="29"/>
        <v>0</v>
      </c>
      <c r="F73" s="188">
        <f t="shared" si="22"/>
        <v>0</v>
      </c>
      <c r="G73" s="333">
        <f t="shared" si="23"/>
        <v>0</v>
      </c>
      <c r="H73" s="261"/>
    </row>
    <row r="74" spans="1:8" ht="25.5" customHeight="1">
      <c r="A74" s="207"/>
      <c r="B74" s="330"/>
      <c r="C74" s="207"/>
      <c r="D74" s="324">
        <f t="shared" si="28"/>
        <v>0</v>
      </c>
      <c r="E74" s="224">
        <f t="shared" si="29"/>
        <v>0</v>
      </c>
      <c r="F74" s="188">
        <f t="shared" si="22"/>
        <v>0</v>
      </c>
      <c r="G74" s="333">
        <f t="shared" si="23"/>
        <v>0</v>
      </c>
      <c r="H74" s="261"/>
    </row>
    <row r="75" spans="1:8" ht="20.100000000000001" customHeight="1">
      <c r="A75" s="207"/>
      <c r="B75" s="330"/>
      <c r="C75" s="207"/>
      <c r="D75" s="324">
        <f t="shared" si="28"/>
        <v>0</v>
      </c>
      <c r="E75" s="224">
        <f t="shared" si="29"/>
        <v>0</v>
      </c>
      <c r="F75" s="188">
        <f t="shared" si="22"/>
        <v>0</v>
      </c>
      <c r="G75" s="333">
        <f t="shared" si="23"/>
        <v>0</v>
      </c>
      <c r="H75" s="261"/>
    </row>
    <row r="76" spans="1:8" ht="20.100000000000001" customHeight="1">
      <c r="A76" s="207"/>
      <c r="B76" s="330"/>
      <c r="C76" s="207"/>
      <c r="D76" s="324">
        <f t="shared" si="28"/>
        <v>0</v>
      </c>
      <c r="E76" s="224">
        <f t="shared" si="29"/>
        <v>0</v>
      </c>
      <c r="F76" s="188">
        <f t="shared" si="22"/>
        <v>0</v>
      </c>
      <c r="G76" s="333">
        <f t="shared" si="23"/>
        <v>0</v>
      </c>
      <c r="H76" s="261"/>
    </row>
    <row r="77" spans="1:8" ht="25.5" customHeight="1">
      <c r="A77" s="207"/>
      <c r="B77" s="330"/>
      <c r="C77" s="207"/>
      <c r="D77" s="324">
        <f t="shared" si="28"/>
        <v>0</v>
      </c>
      <c r="E77" s="224">
        <f t="shared" si="29"/>
        <v>0</v>
      </c>
      <c r="F77" s="188">
        <f t="shared" si="22"/>
        <v>0</v>
      </c>
      <c r="G77" s="333">
        <f t="shared" si="23"/>
        <v>0</v>
      </c>
      <c r="H77" s="261"/>
    </row>
    <row r="78" spans="1:8" ht="20.100000000000001" customHeight="1">
      <c r="A78" s="207"/>
      <c r="B78" s="330"/>
      <c r="C78" s="207"/>
      <c r="D78" s="324">
        <f t="shared" si="28"/>
        <v>0</v>
      </c>
      <c r="E78" s="224">
        <f t="shared" si="29"/>
        <v>0</v>
      </c>
      <c r="F78" s="188">
        <f t="shared" si="22"/>
        <v>0</v>
      </c>
      <c r="G78" s="333">
        <f t="shared" si="23"/>
        <v>0</v>
      </c>
      <c r="H78" s="261"/>
    </row>
    <row r="79" spans="1:8" ht="25.5" customHeight="1">
      <c r="A79" s="207"/>
      <c r="B79" s="330"/>
      <c r="C79" s="207"/>
      <c r="D79" s="324">
        <f t="shared" si="28"/>
        <v>0</v>
      </c>
      <c r="E79" s="224">
        <f t="shared" si="29"/>
        <v>0</v>
      </c>
      <c r="F79" s="188">
        <f t="shared" si="22"/>
        <v>0</v>
      </c>
      <c r="G79" s="333">
        <f t="shared" si="23"/>
        <v>0</v>
      </c>
      <c r="H79" s="261"/>
    </row>
    <row r="80" spans="1:8" ht="20.100000000000001" customHeight="1">
      <c r="A80" s="207"/>
      <c r="B80" s="330"/>
      <c r="C80" s="207"/>
      <c r="D80" s="324">
        <f t="shared" si="28"/>
        <v>0</v>
      </c>
      <c r="E80" s="224">
        <f t="shared" si="29"/>
        <v>0</v>
      </c>
      <c r="F80" s="188">
        <f t="shared" si="22"/>
        <v>0</v>
      </c>
      <c r="G80" s="333">
        <f t="shared" si="23"/>
        <v>0</v>
      </c>
      <c r="H80" s="261"/>
    </row>
    <row r="81" spans="1:8" ht="20.100000000000001" customHeight="1">
      <c r="A81" s="207"/>
      <c r="B81" s="330"/>
      <c r="C81" s="207"/>
      <c r="D81" s="324">
        <f t="shared" si="28"/>
        <v>0</v>
      </c>
      <c r="E81" s="224">
        <f t="shared" si="29"/>
        <v>0</v>
      </c>
      <c r="F81" s="188">
        <f t="shared" si="22"/>
        <v>0</v>
      </c>
      <c r="G81" s="333">
        <f t="shared" si="23"/>
        <v>0</v>
      </c>
      <c r="H81" s="261"/>
    </row>
    <row r="82" spans="1:8" ht="20.100000000000001" customHeight="1">
      <c r="A82" s="207"/>
      <c r="B82" s="330"/>
      <c r="C82" s="207"/>
      <c r="D82" s="324">
        <f t="shared" si="28"/>
        <v>0</v>
      </c>
      <c r="E82" s="224">
        <f t="shared" si="29"/>
        <v>0</v>
      </c>
      <c r="F82" s="188">
        <f t="shared" si="22"/>
        <v>0</v>
      </c>
      <c r="G82" s="333">
        <f t="shared" si="23"/>
        <v>0</v>
      </c>
      <c r="H82" s="261"/>
    </row>
    <row r="83" spans="1:8" ht="20.100000000000001" customHeight="1">
      <c r="A83" s="207"/>
      <c r="B83" s="330"/>
      <c r="C83" s="207"/>
      <c r="D83" s="324">
        <f t="shared" si="28"/>
        <v>0</v>
      </c>
      <c r="E83" s="224">
        <f t="shared" si="29"/>
        <v>0</v>
      </c>
      <c r="F83" s="188">
        <f t="shared" si="22"/>
        <v>0</v>
      </c>
      <c r="G83" s="333">
        <f t="shared" si="23"/>
        <v>0</v>
      </c>
      <c r="H83" s="261"/>
    </row>
    <row r="84" spans="1:8" ht="20.100000000000001" customHeight="1">
      <c r="A84" s="207"/>
      <c r="B84" s="330"/>
      <c r="C84" s="207"/>
      <c r="D84" s="324">
        <f t="shared" si="28"/>
        <v>0</v>
      </c>
      <c r="E84" s="224">
        <f t="shared" si="29"/>
        <v>0</v>
      </c>
      <c r="F84" s="188">
        <f t="shared" si="22"/>
        <v>0</v>
      </c>
      <c r="G84" s="333">
        <f t="shared" si="23"/>
        <v>0</v>
      </c>
      <c r="H84" s="261"/>
    </row>
    <row r="85" spans="1:8" ht="20.100000000000001" customHeight="1">
      <c r="A85" s="207"/>
      <c r="B85" s="330"/>
      <c r="C85" s="207"/>
      <c r="D85" s="324">
        <f t="shared" si="28"/>
        <v>0</v>
      </c>
      <c r="E85" s="224">
        <f t="shared" si="29"/>
        <v>0</v>
      </c>
      <c r="F85" s="188">
        <f t="shared" si="22"/>
        <v>0</v>
      </c>
      <c r="G85" s="333">
        <f t="shared" si="23"/>
        <v>0</v>
      </c>
      <c r="H85" s="261"/>
    </row>
    <row r="86" spans="1:8" ht="20.100000000000001" customHeight="1">
      <c r="A86" s="207"/>
      <c r="B86" s="330"/>
      <c r="C86" s="207"/>
      <c r="D86" s="324">
        <f t="shared" si="28"/>
        <v>0</v>
      </c>
      <c r="E86" s="224">
        <f t="shared" si="29"/>
        <v>0</v>
      </c>
      <c r="F86" s="188">
        <f t="shared" si="22"/>
        <v>0</v>
      </c>
      <c r="G86" s="333">
        <f t="shared" si="23"/>
        <v>0</v>
      </c>
      <c r="H86" s="261"/>
    </row>
    <row r="87" spans="1:8" ht="20.100000000000001" customHeight="1">
      <c r="A87" s="207"/>
      <c r="B87" s="330"/>
      <c r="C87" s="207"/>
      <c r="D87" s="324">
        <f t="shared" si="28"/>
        <v>0</v>
      </c>
      <c r="E87" s="224">
        <f t="shared" si="29"/>
        <v>0</v>
      </c>
      <c r="F87" s="188">
        <f t="shared" si="22"/>
        <v>0</v>
      </c>
      <c r="G87" s="333">
        <f t="shared" si="23"/>
        <v>0</v>
      </c>
      <c r="H87" s="261"/>
    </row>
    <row r="88" spans="1:8" ht="20.100000000000001" customHeight="1">
      <c r="A88" s="207"/>
      <c r="B88" s="330"/>
      <c r="C88" s="207"/>
      <c r="D88" s="324">
        <f t="shared" si="28"/>
        <v>0</v>
      </c>
      <c r="E88" s="224">
        <f t="shared" si="29"/>
        <v>0</v>
      </c>
      <c r="F88" s="188">
        <f t="shared" si="22"/>
        <v>0</v>
      </c>
      <c r="G88" s="333">
        <f t="shared" si="23"/>
        <v>0</v>
      </c>
      <c r="H88" s="261"/>
    </row>
    <row r="89" spans="1:8" ht="20.100000000000001" customHeight="1">
      <c r="A89" s="207"/>
      <c r="B89" s="330"/>
      <c r="C89" s="207"/>
      <c r="D89" s="324">
        <f t="shared" ref="D89:D120" si="30">IFERROR(VLOOKUP(A89,Tabla_Datos,6,FALSE),"")</f>
        <v>0</v>
      </c>
      <c r="E89" s="224">
        <f t="shared" ref="E89:E120" si="31">IFERROR(VLOOKUP(A89,Tabla_CyP,6,FALSE),"")</f>
        <v>0</v>
      </c>
      <c r="F89" s="188">
        <f t="shared" ref="F89:F120" si="32">IFERROR(VLOOKUP(A89,Tabla_CyP,7,FALSE),"")</f>
        <v>0</v>
      </c>
      <c r="G89" s="333">
        <f t="shared" ref="G89:G120" si="33">IFERROR(VLOOKUP(A89,Tabla_CyP,8,FALSE),"")</f>
        <v>0</v>
      </c>
      <c r="H89" s="261"/>
    </row>
    <row r="90" spans="1:8" ht="20.100000000000001" customHeight="1">
      <c r="A90" s="207"/>
      <c r="B90" s="330"/>
      <c r="C90" s="207"/>
      <c r="D90" s="324">
        <f t="shared" si="30"/>
        <v>0</v>
      </c>
      <c r="E90" s="224">
        <f t="shared" si="31"/>
        <v>0</v>
      </c>
      <c r="F90" s="188">
        <f t="shared" si="32"/>
        <v>0</v>
      </c>
      <c r="G90" s="333">
        <f t="shared" si="33"/>
        <v>0</v>
      </c>
      <c r="H90" s="261"/>
    </row>
    <row r="91" spans="1:8" ht="20.100000000000001" customHeight="1">
      <c r="A91" s="207"/>
      <c r="B91" s="330"/>
      <c r="C91" s="207"/>
      <c r="D91" s="324">
        <f t="shared" si="30"/>
        <v>0</v>
      </c>
      <c r="E91" s="224">
        <f t="shared" si="31"/>
        <v>0</v>
      </c>
      <c r="F91" s="188">
        <f t="shared" si="32"/>
        <v>0</v>
      </c>
      <c r="G91" s="333">
        <f t="shared" si="33"/>
        <v>0</v>
      </c>
      <c r="H91" s="261"/>
    </row>
    <row r="92" spans="1:8" ht="20.100000000000001" customHeight="1">
      <c r="A92" s="207"/>
      <c r="B92" s="330"/>
      <c r="C92" s="207"/>
      <c r="D92" s="324">
        <f t="shared" si="30"/>
        <v>0</v>
      </c>
      <c r="E92" s="224">
        <f t="shared" si="31"/>
        <v>0</v>
      </c>
      <c r="F92" s="188">
        <f t="shared" si="32"/>
        <v>0</v>
      </c>
      <c r="G92" s="333">
        <f t="shared" si="33"/>
        <v>0</v>
      </c>
      <c r="H92" s="261"/>
    </row>
    <row r="93" spans="1:8" ht="20.100000000000001" customHeight="1">
      <c r="A93" s="207"/>
      <c r="B93" s="330"/>
      <c r="C93" s="207"/>
      <c r="D93" s="324">
        <f t="shared" si="30"/>
        <v>0</v>
      </c>
      <c r="E93" s="224">
        <f t="shared" si="31"/>
        <v>0</v>
      </c>
      <c r="F93" s="188">
        <f t="shared" si="32"/>
        <v>0</v>
      </c>
      <c r="G93" s="333">
        <f t="shared" si="33"/>
        <v>0</v>
      </c>
      <c r="H93" s="261"/>
    </row>
    <row r="94" spans="1:8" ht="20.100000000000001" customHeight="1">
      <c r="A94" s="207"/>
      <c r="B94" s="330"/>
      <c r="C94" s="207"/>
      <c r="D94" s="324">
        <f t="shared" si="30"/>
        <v>0</v>
      </c>
      <c r="E94" s="224">
        <f t="shared" si="31"/>
        <v>0</v>
      </c>
      <c r="F94" s="188">
        <f t="shared" si="32"/>
        <v>0</v>
      </c>
      <c r="G94" s="333">
        <f t="shared" si="33"/>
        <v>0</v>
      </c>
      <c r="H94" s="261"/>
    </row>
    <row r="95" spans="1:8" ht="20.100000000000001" customHeight="1">
      <c r="A95" s="207"/>
      <c r="B95" s="330"/>
      <c r="C95" s="207"/>
      <c r="D95" s="324">
        <f t="shared" si="30"/>
        <v>0</v>
      </c>
      <c r="E95" s="224">
        <f t="shared" si="31"/>
        <v>0</v>
      </c>
      <c r="F95" s="188">
        <f t="shared" si="32"/>
        <v>0</v>
      </c>
      <c r="G95" s="333">
        <f t="shared" si="33"/>
        <v>0</v>
      </c>
      <c r="H95" s="261"/>
    </row>
    <row r="96" spans="1:8" ht="20.100000000000001" customHeight="1">
      <c r="A96" s="207"/>
      <c r="B96" s="330"/>
      <c r="C96" s="207"/>
      <c r="D96" s="324">
        <f t="shared" si="30"/>
        <v>0</v>
      </c>
      <c r="E96" s="224">
        <f t="shared" si="31"/>
        <v>0</v>
      </c>
      <c r="F96" s="188">
        <f t="shared" si="32"/>
        <v>0</v>
      </c>
      <c r="G96" s="333">
        <f t="shared" si="33"/>
        <v>0</v>
      </c>
      <c r="H96" s="261"/>
    </row>
    <row r="97" spans="1:8" ht="20.100000000000001" customHeight="1">
      <c r="A97" s="207"/>
      <c r="B97" s="330"/>
      <c r="C97" s="207"/>
      <c r="D97" s="324">
        <f t="shared" si="30"/>
        <v>0</v>
      </c>
      <c r="E97" s="224">
        <f t="shared" si="31"/>
        <v>0</v>
      </c>
      <c r="F97" s="188">
        <f t="shared" si="32"/>
        <v>0</v>
      </c>
      <c r="G97" s="333">
        <f t="shared" si="33"/>
        <v>0</v>
      </c>
      <c r="H97" s="261"/>
    </row>
    <row r="98" spans="1:8" ht="20.100000000000001" customHeight="1">
      <c r="A98" s="207"/>
      <c r="B98" s="330"/>
      <c r="C98" s="207"/>
      <c r="D98" s="324">
        <f t="shared" si="30"/>
        <v>0</v>
      </c>
      <c r="E98" s="224">
        <f t="shared" si="31"/>
        <v>0</v>
      </c>
      <c r="F98" s="188">
        <f t="shared" si="32"/>
        <v>0</v>
      </c>
      <c r="G98" s="333">
        <f t="shared" si="33"/>
        <v>0</v>
      </c>
      <c r="H98" s="261"/>
    </row>
    <row r="99" spans="1:8" ht="20.100000000000001" customHeight="1">
      <c r="A99" s="207"/>
      <c r="B99" s="330"/>
      <c r="C99" s="207"/>
      <c r="D99" s="324">
        <f t="shared" si="30"/>
        <v>0</v>
      </c>
      <c r="E99" s="224">
        <f t="shared" si="31"/>
        <v>0</v>
      </c>
      <c r="F99" s="188">
        <f t="shared" si="32"/>
        <v>0</v>
      </c>
      <c r="G99" s="333">
        <f t="shared" si="33"/>
        <v>0</v>
      </c>
      <c r="H99" s="261"/>
    </row>
    <row r="100" spans="1:8" ht="20.100000000000001" customHeight="1">
      <c r="A100" s="207"/>
      <c r="B100" s="330"/>
      <c r="C100" s="207"/>
      <c r="D100" s="324">
        <f t="shared" si="30"/>
        <v>0</v>
      </c>
      <c r="E100" s="224">
        <f t="shared" si="31"/>
        <v>0</v>
      </c>
      <c r="F100" s="188">
        <f t="shared" si="32"/>
        <v>0</v>
      </c>
      <c r="G100" s="333">
        <f t="shared" si="33"/>
        <v>0</v>
      </c>
      <c r="H100" s="261"/>
    </row>
    <row r="101" spans="1:8" ht="20.100000000000001" customHeight="1">
      <c r="A101" s="207"/>
      <c r="B101" s="330"/>
      <c r="C101" s="207"/>
      <c r="D101" s="324">
        <f t="shared" si="30"/>
        <v>0</v>
      </c>
      <c r="E101" s="224">
        <f t="shared" si="31"/>
        <v>0</v>
      </c>
      <c r="F101" s="188">
        <f t="shared" si="32"/>
        <v>0</v>
      </c>
      <c r="G101" s="333">
        <f t="shared" si="33"/>
        <v>0</v>
      </c>
      <c r="H101" s="261"/>
    </row>
    <row r="102" spans="1:8" ht="20.100000000000001" customHeight="1">
      <c r="A102" s="207"/>
      <c r="B102" s="330"/>
      <c r="C102" s="207"/>
      <c r="D102" s="324">
        <f t="shared" si="30"/>
        <v>0</v>
      </c>
      <c r="E102" s="224">
        <f t="shared" si="31"/>
        <v>0</v>
      </c>
      <c r="F102" s="188">
        <f t="shared" si="32"/>
        <v>0</v>
      </c>
      <c r="G102" s="333">
        <f t="shared" si="33"/>
        <v>0</v>
      </c>
      <c r="H102" s="261"/>
    </row>
    <row r="103" spans="1:8" ht="20.100000000000001" customHeight="1">
      <c r="A103" s="207"/>
      <c r="B103" s="330"/>
      <c r="C103" s="207"/>
      <c r="D103" s="324">
        <f t="shared" si="30"/>
        <v>0</v>
      </c>
      <c r="E103" s="224">
        <f t="shared" si="31"/>
        <v>0</v>
      </c>
      <c r="F103" s="188">
        <f t="shared" si="32"/>
        <v>0</v>
      </c>
      <c r="G103" s="333">
        <f t="shared" si="33"/>
        <v>0</v>
      </c>
      <c r="H103" s="261"/>
    </row>
    <row r="104" spans="1:8" ht="20.100000000000001" customHeight="1">
      <c r="A104" s="207"/>
      <c r="B104" s="330"/>
      <c r="C104" s="207"/>
      <c r="D104" s="324">
        <f t="shared" si="30"/>
        <v>0</v>
      </c>
      <c r="E104" s="224">
        <f t="shared" si="31"/>
        <v>0</v>
      </c>
      <c r="F104" s="188">
        <f t="shared" si="32"/>
        <v>0</v>
      </c>
      <c r="G104" s="333">
        <f t="shared" si="33"/>
        <v>0</v>
      </c>
      <c r="H104" s="261"/>
    </row>
    <row r="105" spans="1:8" ht="20.100000000000001" customHeight="1">
      <c r="A105" s="207"/>
      <c r="B105" s="330"/>
      <c r="C105" s="207"/>
      <c r="D105" s="324">
        <f t="shared" si="30"/>
        <v>0</v>
      </c>
      <c r="E105" s="224">
        <f t="shared" si="31"/>
        <v>0</v>
      </c>
      <c r="F105" s="188">
        <f t="shared" si="32"/>
        <v>0</v>
      </c>
      <c r="G105" s="333">
        <f t="shared" si="33"/>
        <v>0</v>
      </c>
      <c r="H105" s="261"/>
    </row>
    <row r="106" spans="1:8" ht="20.100000000000001" customHeight="1">
      <c r="A106" s="207"/>
      <c r="B106" s="330"/>
      <c r="C106" s="207"/>
      <c r="D106" s="324">
        <f t="shared" si="30"/>
        <v>0</v>
      </c>
      <c r="E106" s="224">
        <f t="shared" si="31"/>
        <v>0</v>
      </c>
      <c r="F106" s="188">
        <f t="shared" si="32"/>
        <v>0</v>
      </c>
      <c r="G106" s="333">
        <f t="shared" si="33"/>
        <v>0</v>
      </c>
      <c r="H106" s="261"/>
    </row>
    <row r="107" spans="1:8" ht="20.100000000000001" customHeight="1">
      <c r="A107" s="207"/>
      <c r="B107" s="330"/>
      <c r="C107" s="207"/>
      <c r="D107" s="324">
        <f t="shared" si="30"/>
        <v>0</v>
      </c>
      <c r="E107" s="224">
        <f t="shared" si="31"/>
        <v>0</v>
      </c>
      <c r="F107" s="188">
        <f t="shared" si="32"/>
        <v>0</v>
      </c>
      <c r="G107" s="333">
        <f t="shared" si="33"/>
        <v>0</v>
      </c>
      <c r="H107" s="261"/>
    </row>
    <row r="108" spans="1:8" ht="20.100000000000001" customHeight="1">
      <c r="A108" s="207"/>
      <c r="B108" s="330"/>
      <c r="C108" s="207"/>
      <c r="D108" s="324">
        <f t="shared" si="30"/>
        <v>0</v>
      </c>
      <c r="E108" s="224">
        <f t="shared" si="31"/>
        <v>0</v>
      </c>
      <c r="F108" s="188">
        <f t="shared" si="32"/>
        <v>0</v>
      </c>
      <c r="G108" s="333">
        <f t="shared" si="33"/>
        <v>0</v>
      </c>
      <c r="H108" s="261"/>
    </row>
    <row r="109" spans="1:8" ht="20.100000000000001" customHeight="1">
      <c r="A109" s="207"/>
      <c r="B109" s="330"/>
      <c r="C109" s="207"/>
      <c r="D109" s="324">
        <f t="shared" si="30"/>
        <v>0</v>
      </c>
      <c r="E109" s="224">
        <f t="shared" si="31"/>
        <v>0</v>
      </c>
      <c r="F109" s="188">
        <f t="shared" si="32"/>
        <v>0</v>
      </c>
      <c r="G109" s="333">
        <f t="shared" si="33"/>
        <v>0</v>
      </c>
      <c r="H109" s="261"/>
    </row>
    <row r="110" spans="1:8" ht="20.100000000000001" customHeight="1">
      <c r="A110" s="207"/>
      <c r="B110" s="330"/>
      <c r="C110" s="207"/>
      <c r="D110" s="324">
        <f t="shared" si="30"/>
        <v>0</v>
      </c>
      <c r="E110" s="224">
        <f t="shared" si="31"/>
        <v>0</v>
      </c>
      <c r="F110" s="188">
        <f t="shared" si="32"/>
        <v>0</v>
      </c>
      <c r="G110" s="333">
        <f t="shared" si="33"/>
        <v>0</v>
      </c>
      <c r="H110" s="261"/>
    </row>
    <row r="111" spans="1:8" ht="20.100000000000001" customHeight="1">
      <c r="A111" s="207"/>
      <c r="B111" s="330"/>
      <c r="C111" s="207"/>
      <c r="D111" s="324">
        <f t="shared" si="30"/>
        <v>0</v>
      </c>
      <c r="E111" s="224">
        <f t="shared" si="31"/>
        <v>0</v>
      </c>
      <c r="F111" s="188">
        <f t="shared" si="32"/>
        <v>0</v>
      </c>
      <c r="G111" s="333">
        <f t="shared" si="33"/>
        <v>0</v>
      </c>
      <c r="H111" s="261"/>
    </row>
    <row r="112" spans="1:8" ht="20.100000000000001" customHeight="1">
      <c r="A112" s="207"/>
      <c r="B112" s="330"/>
      <c r="C112" s="207"/>
      <c r="D112" s="324">
        <f t="shared" si="30"/>
        <v>0</v>
      </c>
      <c r="E112" s="224">
        <f t="shared" si="31"/>
        <v>0</v>
      </c>
      <c r="F112" s="188">
        <f t="shared" si="32"/>
        <v>0</v>
      </c>
      <c r="G112" s="333">
        <f t="shared" si="33"/>
        <v>0</v>
      </c>
      <c r="H112" s="261"/>
    </row>
    <row r="113" spans="1:8" ht="20.100000000000001" customHeight="1">
      <c r="A113" s="207"/>
      <c r="B113" s="330"/>
      <c r="C113" s="207"/>
      <c r="D113" s="324">
        <f t="shared" si="30"/>
        <v>0</v>
      </c>
      <c r="E113" s="224">
        <f t="shared" si="31"/>
        <v>0</v>
      </c>
      <c r="F113" s="188">
        <f t="shared" si="32"/>
        <v>0</v>
      </c>
      <c r="G113" s="333">
        <f t="shared" si="33"/>
        <v>0</v>
      </c>
      <c r="H113" s="261"/>
    </row>
    <row r="114" spans="1:8" ht="20.100000000000001" customHeight="1">
      <c r="A114" s="207"/>
      <c r="B114" s="330"/>
      <c r="C114" s="207"/>
      <c r="D114" s="324">
        <f t="shared" si="30"/>
        <v>0</v>
      </c>
      <c r="E114" s="224">
        <f t="shared" si="31"/>
        <v>0</v>
      </c>
      <c r="F114" s="188">
        <f t="shared" si="32"/>
        <v>0</v>
      </c>
      <c r="G114" s="333">
        <f t="shared" si="33"/>
        <v>0</v>
      </c>
      <c r="H114" s="261"/>
    </row>
    <row r="115" spans="1:8" ht="20.100000000000001" customHeight="1">
      <c r="A115" s="207"/>
      <c r="B115" s="330"/>
      <c r="C115" s="207"/>
      <c r="D115" s="324">
        <f t="shared" si="30"/>
        <v>0</v>
      </c>
      <c r="E115" s="224">
        <f t="shared" si="31"/>
        <v>0</v>
      </c>
      <c r="F115" s="188">
        <f t="shared" si="32"/>
        <v>0</v>
      </c>
      <c r="G115" s="333">
        <f t="shared" si="33"/>
        <v>0</v>
      </c>
      <c r="H115" s="261"/>
    </row>
    <row r="116" spans="1:8" ht="20.100000000000001" customHeight="1">
      <c r="A116" s="207"/>
      <c r="B116" s="330"/>
      <c r="C116" s="207"/>
      <c r="D116" s="324">
        <f t="shared" si="30"/>
        <v>0</v>
      </c>
      <c r="E116" s="224">
        <f t="shared" si="31"/>
        <v>0</v>
      </c>
      <c r="F116" s="188">
        <f t="shared" si="32"/>
        <v>0</v>
      </c>
      <c r="G116" s="333">
        <f t="shared" si="33"/>
        <v>0</v>
      </c>
      <c r="H116" s="261"/>
    </row>
    <row r="117" spans="1:8" ht="20.100000000000001" customHeight="1">
      <c r="A117" s="207">
        <f>'Datos-Generales'!A146</f>
        <v>0</v>
      </c>
      <c r="B117" s="330">
        <f>IFERROR(VLOOKUP(A117,Tabla_Datos,2,FALSE),"")</f>
        <v>0</v>
      </c>
      <c r="C117" s="207">
        <f>IFERROR(VLOOKUP(A117,Tabla_Datos,3,FALSE),"")</f>
        <v>0</v>
      </c>
      <c r="D117" s="324">
        <f t="shared" si="30"/>
        <v>0</v>
      </c>
      <c r="E117" s="224">
        <f t="shared" si="31"/>
        <v>0</v>
      </c>
      <c r="F117" s="188">
        <f t="shared" si="32"/>
        <v>0</v>
      </c>
      <c r="G117" s="333">
        <f t="shared" si="33"/>
        <v>0</v>
      </c>
      <c r="H117" s="261"/>
    </row>
    <row r="118" spans="1:8" ht="20.100000000000001" customHeight="1">
      <c r="A118" s="207" t="e">
        <f>'Datos-Generales'!#REF!</f>
        <v>#REF!</v>
      </c>
      <c r="B118" s="330" t="str">
        <f>IFERROR(VLOOKUP(A118,Tabla_Datos,2,FALSE),"")</f>
        <v/>
      </c>
      <c r="C118" s="207" t="str">
        <f>IFERROR(VLOOKUP(A118,Tabla_Datos,3,FALSE),"")</f>
        <v/>
      </c>
      <c r="D118" s="324" t="str">
        <f t="shared" si="30"/>
        <v/>
      </c>
      <c r="E118" s="224" t="str">
        <f t="shared" si="31"/>
        <v/>
      </c>
      <c r="F118" s="188" t="str">
        <f t="shared" si="32"/>
        <v/>
      </c>
      <c r="G118" s="333" t="str">
        <f t="shared" si="33"/>
        <v/>
      </c>
      <c r="H118" s="261"/>
    </row>
    <row r="119" spans="1:8" ht="20.100000000000001" customHeight="1">
      <c r="A119" s="207" t="e">
        <f>'Datos-Generales'!#REF!</f>
        <v>#REF!</v>
      </c>
      <c r="B119" s="330" t="str">
        <f>IFERROR(VLOOKUP(A119,Tabla_Datos,2,FALSE),"")</f>
        <v/>
      </c>
      <c r="C119" s="207" t="str">
        <f>IFERROR(VLOOKUP(A119,Tabla_Datos,3,FALSE),"")</f>
        <v/>
      </c>
      <c r="D119" s="324" t="str">
        <f t="shared" si="30"/>
        <v/>
      </c>
      <c r="E119" s="224" t="str">
        <f t="shared" si="31"/>
        <v/>
      </c>
      <c r="F119" s="188" t="str">
        <f t="shared" si="32"/>
        <v/>
      </c>
      <c r="G119" s="333" t="str">
        <f t="shared" si="33"/>
        <v/>
      </c>
      <c r="H119" s="261"/>
    </row>
    <row r="120" spans="1:8" ht="20.100000000000001" customHeight="1">
      <c r="A120" s="207" t="e">
        <f>'Datos-Generales'!#REF!</f>
        <v>#REF!</v>
      </c>
      <c r="B120" s="330" t="str">
        <f>IFERROR(VLOOKUP(A120,Tabla_Datos,2,FALSE),"")</f>
        <v/>
      </c>
      <c r="C120" s="207" t="str">
        <f>IFERROR(VLOOKUP(A120,Tabla_Datos,3,FALSE),"")</f>
        <v/>
      </c>
      <c r="D120" s="324" t="str">
        <f t="shared" si="30"/>
        <v/>
      </c>
      <c r="E120" s="224" t="str">
        <f t="shared" si="31"/>
        <v/>
      </c>
      <c r="F120" s="188" t="str">
        <f t="shared" si="32"/>
        <v/>
      </c>
      <c r="G120" s="333" t="str">
        <f t="shared" si="33"/>
        <v/>
      </c>
      <c r="H120" s="261"/>
    </row>
    <row r="121" spans="1:8" ht="20.100000000000001" customHeight="1">
      <c r="A121" s="207" t="e">
        <f>'Datos-Generales'!#REF!</f>
        <v>#REF!</v>
      </c>
      <c r="B121" s="330" t="str">
        <f t="shared" ref="B121:B184" si="34">IFERROR(VLOOKUP(A121,Tabla_Datos,2,FALSE),"")</f>
        <v/>
      </c>
      <c r="C121" s="207" t="str">
        <f t="shared" ref="C121:C152" si="35">IFERROR(VLOOKUP(A121,Tabla_Datos,3,FALSE),"")</f>
        <v/>
      </c>
      <c r="D121" s="324" t="str">
        <f t="shared" ref="D121:D152" si="36">IFERROR(VLOOKUP(A121,Tabla_Datos,6,FALSE),"")</f>
        <v/>
      </c>
      <c r="E121" s="224" t="str">
        <f t="shared" ref="E121:E152" si="37">IFERROR(VLOOKUP(A121,Tabla_CyP,6,FALSE),"")</f>
        <v/>
      </c>
      <c r="F121" s="188" t="str">
        <f t="shared" ref="F121:F152" si="38">IFERROR(VLOOKUP(A121,Tabla_CyP,7,FALSE),"")</f>
        <v/>
      </c>
      <c r="G121" s="333" t="str">
        <f t="shared" ref="G121:G152" si="39">IFERROR(VLOOKUP(A121,Tabla_CyP,8,FALSE),"")</f>
        <v/>
      </c>
      <c r="H121" s="261"/>
    </row>
    <row r="122" spans="1:8" ht="20.100000000000001" customHeight="1">
      <c r="A122" s="207" t="e">
        <f>'Datos-Generales'!#REF!</f>
        <v>#REF!</v>
      </c>
      <c r="B122" s="330" t="str">
        <f t="shared" si="34"/>
        <v/>
      </c>
      <c r="C122" s="207" t="str">
        <f t="shared" si="35"/>
        <v/>
      </c>
      <c r="D122" s="324" t="str">
        <f t="shared" si="36"/>
        <v/>
      </c>
      <c r="E122" s="224" t="str">
        <f t="shared" si="37"/>
        <v/>
      </c>
      <c r="F122" s="188" t="str">
        <f t="shared" si="38"/>
        <v/>
      </c>
      <c r="G122" s="333" t="str">
        <f t="shared" si="39"/>
        <v/>
      </c>
      <c r="H122" s="261"/>
    </row>
    <row r="123" spans="1:8" ht="20.100000000000001" customHeight="1">
      <c r="A123" s="207" t="e">
        <f>'Datos-Generales'!#REF!</f>
        <v>#REF!</v>
      </c>
      <c r="B123" s="330" t="str">
        <f t="shared" si="34"/>
        <v/>
      </c>
      <c r="C123" s="207" t="str">
        <f t="shared" si="35"/>
        <v/>
      </c>
      <c r="D123" s="324" t="str">
        <f t="shared" si="36"/>
        <v/>
      </c>
      <c r="E123" s="224" t="str">
        <f t="shared" si="37"/>
        <v/>
      </c>
      <c r="F123" s="188" t="str">
        <f t="shared" si="38"/>
        <v/>
      </c>
      <c r="G123" s="333" t="str">
        <f t="shared" si="39"/>
        <v/>
      </c>
      <c r="H123" s="261"/>
    </row>
    <row r="124" spans="1:8" ht="20.100000000000001" customHeight="1">
      <c r="A124" s="207" t="e">
        <f>'Datos-Generales'!#REF!</f>
        <v>#REF!</v>
      </c>
      <c r="B124" s="330" t="str">
        <f t="shared" si="34"/>
        <v/>
      </c>
      <c r="C124" s="207" t="str">
        <f t="shared" si="35"/>
        <v/>
      </c>
      <c r="D124" s="324" t="str">
        <f t="shared" si="36"/>
        <v/>
      </c>
      <c r="E124" s="224" t="str">
        <f t="shared" si="37"/>
        <v/>
      </c>
      <c r="F124" s="188" t="str">
        <f t="shared" si="38"/>
        <v/>
      </c>
      <c r="G124" s="333" t="str">
        <f t="shared" si="39"/>
        <v/>
      </c>
      <c r="H124" s="261"/>
    </row>
    <row r="125" spans="1:8" ht="20.100000000000001" customHeight="1">
      <c r="A125" s="207" t="e">
        <f>'Datos-Generales'!#REF!</f>
        <v>#REF!</v>
      </c>
      <c r="B125" s="330" t="str">
        <f t="shared" si="34"/>
        <v/>
      </c>
      <c r="C125" s="207" t="str">
        <f t="shared" si="35"/>
        <v/>
      </c>
      <c r="D125" s="324" t="str">
        <f t="shared" si="36"/>
        <v/>
      </c>
      <c r="E125" s="224" t="str">
        <f t="shared" si="37"/>
        <v/>
      </c>
      <c r="F125" s="188" t="str">
        <f t="shared" si="38"/>
        <v/>
      </c>
      <c r="G125" s="333" t="str">
        <f t="shared" si="39"/>
        <v/>
      </c>
      <c r="H125" s="261"/>
    </row>
    <row r="126" spans="1:8" ht="20.100000000000001" customHeight="1">
      <c r="A126" s="207" t="e">
        <f>'Datos-Generales'!#REF!</f>
        <v>#REF!</v>
      </c>
      <c r="B126" s="330" t="str">
        <f t="shared" si="34"/>
        <v/>
      </c>
      <c r="C126" s="207" t="str">
        <f t="shared" si="35"/>
        <v/>
      </c>
      <c r="D126" s="324" t="str">
        <f t="shared" si="36"/>
        <v/>
      </c>
      <c r="E126" s="224" t="str">
        <f t="shared" si="37"/>
        <v/>
      </c>
      <c r="F126" s="188" t="str">
        <f t="shared" si="38"/>
        <v/>
      </c>
      <c r="G126" s="333" t="str">
        <f t="shared" si="39"/>
        <v/>
      </c>
      <c r="H126" s="261"/>
    </row>
    <row r="127" spans="1:8" ht="20.100000000000001" customHeight="1">
      <c r="A127" s="207" t="e">
        <f>'Datos-Generales'!#REF!</f>
        <v>#REF!</v>
      </c>
      <c r="B127" s="330" t="str">
        <f t="shared" si="34"/>
        <v/>
      </c>
      <c r="C127" s="207" t="str">
        <f t="shared" si="35"/>
        <v/>
      </c>
      <c r="D127" s="324" t="str">
        <f t="shared" si="36"/>
        <v/>
      </c>
      <c r="E127" s="224" t="str">
        <f t="shared" si="37"/>
        <v/>
      </c>
      <c r="F127" s="188" t="str">
        <f t="shared" si="38"/>
        <v/>
      </c>
      <c r="G127" s="333" t="str">
        <f t="shared" si="39"/>
        <v/>
      </c>
      <c r="H127" s="261"/>
    </row>
    <row r="128" spans="1:8" ht="20.100000000000001" customHeight="1">
      <c r="A128" s="207" t="e">
        <f>'Datos-Generales'!#REF!</f>
        <v>#REF!</v>
      </c>
      <c r="B128" s="330" t="str">
        <f t="shared" si="34"/>
        <v/>
      </c>
      <c r="C128" s="207" t="str">
        <f t="shared" si="35"/>
        <v/>
      </c>
      <c r="D128" s="324" t="str">
        <f t="shared" si="36"/>
        <v/>
      </c>
      <c r="E128" s="224" t="str">
        <f t="shared" si="37"/>
        <v/>
      </c>
      <c r="F128" s="188" t="str">
        <f t="shared" si="38"/>
        <v/>
      </c>
      <c r="G128" s="333" t="str">
        <f t="shared" si="39"/>
        <v/>
      </c>
      <c r="H128" s="261"/>
    </row>
    <row r="129" spans="1:8" ht="20.100000000000001" customHeight="1">
      <c r="A129" s="207" t="e">
        <f>'Datos-Generales'!#REF!</f>
        <v>#REF!</v>
      </c>
      <c r="B129" s="330" t="str">
        <f t="shared" si="34"/>
        <v/>
      </c>
      <c r="C129" s="207" t="str">
        <f t="shared" si="35"/>
        <v/>
      </c>
      <c r="D129" s="324" t="str">
        <f t="shared" si="36"/>
        <v/>
      </c>
      <c r="E129" s="224" t="str">
        <f t="shared" si="37"/>
        <v/>
      </c>
      <c r="F129" s="188" t="str">
        <f t="shared" si="38"/>
        <v/>
      </c>
      <c r="G129" s="333" t="str">
        <f t="shared" si="39"/>
        <v/>
      </c>
      <c r="H129" s="261"/>
    </row>
    <row r="130" spans="1:8" ht="20.100000000000001" customHeight="1">
      <c r="A130" s="207" t="e">
        <f>'Datos-Generales'!#REF!</f>
        <v>#REF!</v>
      </c>
      <c r="B130" s="330" t="str">
        <f t="shared" si="34"/>
        <v/>
      </c>
      <c r="C130" s="207" t="str">
        <f t="shared" si="35"/>
        <v/>
      </c>
      <c r="D130" s="324" t="str">
        <f t="shared" si="36"/>
        <v/>
      </c>
      <c r="E130" s="224" t="str">
        <f t="shared" si="37"/>
        <v/>
      </c>
      <c r="F130" s="188" t="str">
        <f t="shared" si="38"/>
        <v/>
      </c>
      <c r="G130" s="333" t="str">
        <f t="shared" si="39"/>
        <v/>
      </c>
      <c r="H130" s="261"/>
    </row>
    <row r="131" spans="1:8" ht="20.100000000000001" customHeight="1">
      <c r="A131" s="207" t="e">
        <f>'Datos-Generales'!#REF!</f>
        <v>#REF!</v>
      </c>
      <c r="B131" s="330" t="str">
        <f t="shared" si="34"/>
        <v/>
      </c>
      <c r="C131" s="207" t="str">
        <f t="shared" si="35"/>
        <v/>
      </c>
      <c r="D131" s="324" t="str">
        <f t="shared" si="36"/>
        <v/>
      </c>
      <c r="E131" s="224" t="str">
        <f t="shared" si="37"/>
        <v/>
      </c>
      <c r="F131" s="188" t="str">
        <f t="shared" si="38"/>
        <v/>
      </c>
      <c r="G131" s="333" t="str">
        <f t="shared" si="39"/>
        <v/>
      </c>
      <c r="H131" s="261"/>
    </row>
    <row r="132" spans="1:8" ht="20.100000000000001" customHeight="1">
      <c r="A132" s="207" t="e">
        <f>'Datos-Generales'!#REF!</f>
        <v>#REF!</v>
      </c>
      <c r="B132" s="330" t="str">
        <f t="shared" si="34"/>
        <v/>
      </c>
      <c r="C132" s="207" t="str">
        <f t="shared" si="35"/>
        <v/>
      </c>
      <c r="D132" s="324" t="str">
        <f t="shared" si="36"/>
        <v/>
      </c>
      <c r="E132" s="224" t="str">
        <f t="shared" si="37"/>
        <v/>
      </c>
      <c r="F132" s="188" t="str">
        <f t="shared" si="38"/>
        <v/>
      </c>
      <c r="G132" s="333" t="str">
        <f t="shared" si="39"/>
        <v/>
      </c>
      <c r="H132" s="261"/>
    </row>
    <row r="133" spans="1:8" ht="20.100000000000001" customHeight="1">
      <c r="A133" s="207" t="e">
        <f>'Datos-Generales'!#REF!</f>
        <v>#REF!</v>
      </c>
      <c r="B133" s="330" t="str">
        <f t="shared" si="34"/>
        <v/>
      </c>
      <c r="C133" s="207" t="str">
        <f t="shared" si="35"/>
        <v/>
      </c>
      <c r="D133" s="324" t="str">
        <f t="shared" si="36"/>
        <v/>
      </c>
      <c r="E133" s="224" t="str">
        <f t="shared" si="37"/>
        <v/>
      </c>
      <c r="F133" s="188" t="str">
        <f t="shared" si="38"/>
        <v/>
      </c>
      <c r="G133" s="333" t="str">
        <f t="shared" si="39"/>
        <v/>
      </c>
      <c r="H133" s="261"/>
    </row>
    <row r="134" spans="1:8" ht="20.100000000000001" customHeight="1">
      <c r="A134" s="207" t="e">
        <f>'Datos-Generales'!#REF!</f>
        <v>#REF!</v>
      </c>
      <c r="B134" s="330" t="str">
        <f t="shared" si="34"/>
        <v/>
      </c>
      <c r="C134" s="207" t="str">
        <f t="shared" si="35"/>
        <v/>
      </c>
      <c r="D134" s="324" t="str">
        <f t="shared" si="36"/>
        <v/>
      </c>
      <c r="E134" s="224" t="str">
        <f t="shared" si="37"/>
        <v/>
      </c>
      <c r="F134" s="188" t="str">
        <f t="shared" si="38"/>
        <v/>
      </c>
      <c r="G134" s="333" t="str">
        <f t="shared" si="39"/>
        <v/>
      </c>
      <c r="H134" s="261"/>
    </row>
    <row r="135" spans="1:8" ht="20.100000000000001" customHeight="1">
      <c r="A135" s="207" t="e">
        <f>'Datos-Generales'!#REF!</f>
        <v>#REF!</v>
      </c>
      <c r="B135" s="330" t="str">
        <f t="shared" si="34"/>
        <v/>
      </c>
      <c r="C135" s="207" t="str">
        <f t="shared" si="35"/>
        <v/>
      </c>
      <c r="D135" s="324" t="str">
        <f t="shared" si="36"/>
        <v/>
      </c>
      <c r="E135" s="224" t="str">
        <f t="shared" si="37"/>
        <v/>
      </c>
      <c r="F135" s="188" t="str">
        <f t="shared" si="38"/>
        <v/>
      </c>
      <c r="G135" s="333" t="str">
        <f t="shared" si="39"/>
        <v/>
      </c>
      <c r="H135" s="261"/>
    </row>
    <row r="136" spans="1:8" ht="20.100000000000001" customHeight="1">
      <c r="A136" s="207" t="e">
        <f>'Datos-Generales'!#REF!</f>
        <v>#REF!</v>
      </c>
      <c r="B136" s="330" t="str">
        <f t="shared" si="34"/>
        <v/>
      </c>
      <c r="C136" s="207" t="str">
        <f t="shared" si="35"/>
        <v/>
      </c>
      <c r="D136" s="324" t="str">
        <f t="shared" si="36"/>
        <v/>
      </c>
      <c r="E136" s="224" t="str">
        <f t="shared" si="37"/>
        <v/>
      </c>
      <c r="F136" s="188" t="str">
        <f t="shared" si="38"/>
        <v/>
      </c>
      <c r="G136" s="333" t="str">
        <f t="shared" si="39"/>
        <v/>
      </c>
      <c r="H136" s="261"/>
    </row>
    <row r="137" spans="1:8" ht="20.100000000000001" customHeight="1">
      <c r="A137" s="207" t="e">
        <f>'Datos-Generales'!#REF!</f>
        <v>#REF!</v>
      </c>
      <c r="B137" s="330" t="str">
        <f t="shared" si="34"/>
        <v/>
      </c>
      <c r="C137" s="207" t="str">
        <f t="shared" si="35"/>
        <v/>
      </c>
      <c r="D137" s="324" t="str">
        <f t="shared" si="36"/>
        <v/>
      </c>
      <c r="E137" s="224" t="str">
        <f t="shared" si="37"/>
        <v/>
      </c>
      <c r="F137" s="188" t="str">
        <f t="shared" si="38"/>
        <v/>
      </c>
      <c r="G137" s="333" t="str">
        <f t="shared" si="39"/>
        <v/>
      </c>
      <c r="H137" s="261"/>
    </row>
    <row r="138" spans="1:8" ht="20.100000000000001" customHeight="1">
      <c r="A138" s="207" t="e">
        <f>'Datos-Generales'!#REF!</f>
        <v>#REF!</v>
      </c>
      <c r="B138" s="330" t="str">
        <f t="shared" si="34"/>
        <v/>
      </c>
      <c r="C138" s="207" t="str">
        <f t="shared" si="35"/>
        <v/>
      </c>
      <c r="D138" s="324" t="str">
        <f t="shared" si="36"/>
        <v/>
      </c>
      <c r="E138" s="224" t="str">
        <f t="shared" si="37"/>
        <v/>
      </c>
      <c r="F138" s="188" t="str">
        <f t="shared" si="38"/>
        <v/>
      </c>
      <c r="G138" s="333" t="str">
        <f t="shared" si="39"/>
        <v/>
      </c>
      <c r="H138" s="261"/>
    </row>
    <row r="139" spans="1:8" ht="20.100000000000001" customHeight="1">
      <c r="A139" s="207" t="e">
        <f>'Datos-Generales'!#REF!</f>
        <v>#REF!</v>
      </c>
      <c r="B139" s="330" t="str">
        <f t="shared" si="34"/>
        <v/>
      </c>
      <c r="C139" s="207" t="str">
        <f t="shared" si="35"/>
        <v/>
      </c>
      <c r="D139" s="324" t="str">
        <f t="shared" si="36"/>
        <v/>
      </c>
      <c r="E139" s="224" t="str">
        <f t="shared" si="37"/>
        <v/>
      </c>
      <c r="F139" s="188" t="str">
        <f t="shared" si="38"/>
        <v/>
      </c>
      <c r="G139" s="333" t="str">
        <f t="shared" si="39"/>
        <v/>
      </c>
      <c r="H139" s="261"/>
    </row>
    <row r="140" spans="1:8" ht="20.100000000000001" customHeight="1">
      <c r="A140" s="207" t="e">
        <f>'Datos-Generales'!#REF!</f>
        <v>#REF!</v>
      </c>
      <c r="B140" s="330" t="str">
        <f t="shared" si="34"/>
        <v/>
      </c>
      <c r="C140" s="207" t="str">
        <f t="shared" si="35"/>
        <v/>
      </c>
      <c r="D140" s="324" t="str">
        <f t="shared" si="36"/>
        <v/>
      </c>
      <c r="E140" s="224" t="str">
        <f t="shared" si="37"/>
        <v/>
      </c>
      <c r="F140" s="188" t="str">
        <f t="shared" si="38"/>
        <v/>
      </c>
      <c r="G140" s="333" t="str">
        <f t="shared" si="39"/>
        <v/>
      </c>
      <c r="H140" s="261"/>
    </row>
    <row r="141" spans="1:8" ht="20.100000000000001" customHeight="1">
      <c r="A141" s="207" t="e">
        <f>'Datos-Generales'!#REF!</f>
        <v>#REF!</v>
      </c>
      <c r="B141" s="330" t="str">
        <f t="shared" si="34"/>
        <v/>
      </c>
      <c r="C141" s="207" t="str">
        <f t="shared" si="35"/>
        <v/>
      </c>
      <c r="D141" s="324" t="str">
        <f t="shared" si="36"/>
        <v/>
      </c>
      <c r="E141" s="224" t="str">
        <f t="shared" si="37"/>
        <v/>
      </c>
      <c r="F141" s="188" t="str">
        <f t="shared" si="38"/>
        <v/>
      </c>
      <c r="G141" s="333" t="str">
        <f t="shared" si="39"/>
        <v/>
      </c>
      <c r="H141" s="261"/>
    </row>
    <row r="142" spans="1:8" ht="20.100000000000001" customHeight="1">
      <c r="A142" s="207" t="e">
        <f>'Datos-Generales'!#REF!</f>
        <v>#REF!</v>
      </c>
      <c r="B142" s="330" t="str">
        <f t="shared" si="34"/>
        <v/>
      </c>
      <c r="C142" s="207" t="str">
        <f t="shared" si="35"/>
        <v/>
      </c>
      <c r="D142" s="324" t="str">
        <f t="shared" si="36"/>
        <v/>
      </c>
      <c r="E142" s="224" t="str">
        <f t="shared" si="37"/>
        <v/>
      </c>
      <c r="F142" s="188" t="str">
        <f t="shared" si="38"/>
        <v/>
      </c>
      <c r="G142" s="333" t="str">
        <f t="shared" si="39"/>
        <v/>
      </c>
      <c r="H142" s="261"/>
    </row>
    <row r="143" spans="1:8" ht="20.100000000000001" customHeight="1">
      <c r="A143" s="207" t="e">
        <f>'Datos-Generales'!#REF!</f>
        <v>#REF!</v>
      </c>
      <c r="B143" s="330" t="str">
        <f t="shared" si="34"/>
        <v/>
      </c>
      <c r="C143" s="207" t="str">
        <f t="shared" si="35"/>
        <v/>
      </c>
      <c r="D143" s="324" t="str">
        <f t="shared" si="36"/>
        <v/>
      </c>
      <c r="E143" s="224" t="str">
        <f t="shared" si="37"/>
        <v/>
      </c>
      <c r="F143" s="188" t="str">
        <f t="shared" si="38"/>
        <v/>
      </c>
      <c r="G143" s="333" t="str">
        <f t="shared" si="39"/>
        <v/>
      </c>
      <c r="H143" s="261"/>
    </row>
    <row r="144" spans="1:8" ht="20.100000000000001" customHeight="1">
      <c r="A144" s="207" t="e">
        <f>'Datos-Generales'!#REF!</f>
        <v>#REF!</v>
      </c>
      <c r="B144" s="330" t="str">
        <f t="shared" si="34"/>
        <v/>
      </c>
      <c r="C144" s="207" t="str">
        <f t="shared" si="35"/>
        <v/>
      </c>
      <c r="D144" s="324" t="str">
        <f t="shared" si="36"/>
        <v/>
      </c>
      <c r="E144" s="224" t="str">
        <f t="shared" si="37"/>
        <v/>
      </c>
      <c r="F144" s="188" t="str">
        <f t="shared" si="38"/>
        <v/>
      </c>
      <c r="G144" s="333" t="str">
        <f t="shared" si="39"/>
        <v/>
      </c>
      <c r="H144" s="261"/>
    </row>
    <row r="145" spans="1:8" ht="20.100000000000001" customHeight="1">
      <c r="A145" s="207" t="e">
        <f>'Datos-Generales'!#REF!</f>
        <v>#REF!</v>
      </c>
      <c r="B145" s="330" t="str">
        <f t="shared" si="34"/>
        <v/>
      </c>
      <c r="C145" s="207" t="str">
        <f t="shared" si="35"/>
        <v/>
      </c>
      <c r="D145" s="324" t="str">
        <f t="shared" si="36"/>
        <v/>
      </c>
      <c r="E145" s="224" t="str">
        <f t="shared" si="37"/>
        <v/>
      </c>
      <c r="F145" s="188" t="str">
        <f t="shared" si="38"/>
        <v/>
      </c>
      <c r="G145" s="333" t="str">
        <f t="shared" si="39"/>
        <v/>
      </c>
      <c r="H145" s="261"/>
    </row>
    <row r="146" spans="1:8" ht="20.100000000000001" customHeight="1">
      <c r="A146" s="207" t="e">
        <f>'Datos-Generales'!#REF!</f>
        <v>#REF!</v>
      </c>
      <c r="B146" s="330" t="str">
        <f t="shared" si="34"/>
        <v/>
      </c>
      <c r="C146" s="207" t="str">
        <f t="shared" si="35"/>
        <v/>
      </c>
      <c r="D146" s="324" t="str">
        <f t="shared" si="36"/>
        <v/>
      </c>
      <c r="E146" s="224" t="str">
        <f t="shared" si="37"/>
        <v/>
      </c>
      <c r="F146" s="188" t="str">
        <f t="shared" si="38"/>
        <v/>
      </c>
      <c r="G146" s="333" t="str">
        <f t="shared" si="39"/>
        <v/>
      </c>
      <c r="H146" s="261"/>
    </row>
    <row r="147" spans="1:8" ht="20.100000000000001" customHeight="1">
      <c r="A147" s="207" t="e">
        <f>'Datos-Generales'!#REF!</f>
        <v>#REF!</v>
      </c>
      <c r="B147" s="330" t="str">
        <f t="shared" si="34"/>
        <v/>
      </c>
      <c r="C147" s="207" t="str">
        <f t="shared" si="35"/>
        <v/>
      </c>
      <c r="D147" s="324" t="str">
        <f t="shared" si="36"/>
        <v/>
      </c>
      <c r="E147" s="224" t="str">
        <f t="shared" si="37"/>
        <v/>
      </c>
      <c r="F147" s="188" t="str">
        <f t="shared" si="38"/>
        <v/>
      </c>
      <c r="G147" s="333" t="str">
        <f t="shared" si="39"/>
        <v/>
      </c>
      <c r="H147" s="261"/>
    </row>
    <row r="148" spans="1:8" ht="20.100000000000001" customHeight="1">
      <c r="A148" s="207" t="e">
        <f>'Datos-Generales'!#REF!</f>
        <v>#REF!</v>
      </c>
      <c r="B148" s="330" t="str">
        <f t="shared" si="34"/>
        <v/>
      </c>
      <c r="C148" s="207" t="str">
        <f t="shared" si="35"/>
        <v/>
      </c>
      <c r="D148" s="324" t="str">
        <f t="shared" si="36"/>
        <v/>
      </c>
      <c r="E148" s="224" t="str">
        <f t="shared" si="37"/>
        <v/>
      </c>
      <c r="F148" s="188" t="str">
        <f t="shared" si="38"/>
        <v/>
      </c>
      <c r="G148" s="333" t="str">
        <f t="shared" si="39"/>
        <v/>
      </c>
      <c r="H148" s="261"/>
    </row>
    <row r="149" spans="1:8" ht="20.100000000000001" customHeight="1">
      <c r="A149" s="207" t="e">
        <f>'Datos-Generales'!#REF!</f>
        <v>#REF!</v>
      </c>
      <c r="B149" s="330" t="str">
        <f t="shared" si="34"/>
        <v/>
      </c>
      <c r="C149" s="207" t="str">
        <f t="shared" si="35"/>
        <v/>
      </c>
      <c r="D149" s="324" t="str">
        <f t="shared" si="36"/>
        <v/>
      </c>
      <c r="E149" s="224" t="str">
        <f t="shared" si="37"/>
        <v/>
      </c>
      <c r="F149" s="188" t="str">
        <f t="shared" si="38"/>
        <v/>
      </c>
      <c r="G149" s="333" t="str">
        <f t="shared" si="39"/>
        <v/>
      </c>
      <c r="H149" s="261"/>
    </row>
    <row r="150" spans="1:8" ht="20.100000000000001" customHeight="1">
      <c r="A150" s="207" t="e">
        <f>'Datos-Generales'!#REF!</f>
        <v>#REF!</v>
      </c>
      <c r="B150" s="330" t="str">
        <f t="shared" si="34"/>
        <v/>
      </c>
      <c r="C150" s="207" t="str">
        <f t="shared" si="35"/>
        <v/>
      </c>
      <c r="D150" s="324" t="str">
        <f t="shared" si="36"/>
        <v/>
      </c>
      <c r="E150" s="224" t="str">
        <f t="shared" si="37"/>
        <v/>
      </c>
      <c r="F150" s="188" t="str">
        <f t="shared" si="38"/>
        <v/>
      </c>
      <c r="G150" s="333" t="str">
        <f t="shared" si="39"/>
        <v/>
      </c>
      <c r="H150" s="261"/>
    </row>
    <row r="151" spans="1:8" ht="20.100000000000001" customHeight="1">
      <c r="A151" s="207" t="e">
        <f>'Datos-Generales'!#REF!</f>
        <v>#REF!</v>
      </c>
      <c r="B151" s="330" t="str">
        <f t="shared" si="34"/>
        <v/>
      </c>
      <c r="C151" s="207" t="str">
        <f t="shared" si="35"/>
        <v/>
      </c>
      <c r="D151" s="324" t="str">
        <f t="shared" si="36"/>
        <v/>
      </c>
      <c r="E151" s="224" t="str">
        <f t="shared" si="37"/>
        <v/>
      </c>
      <c r="F151" s="188" t="str">
        <f t="shared" si="38"/>
        <v/>
      </c>
      <c r="G151" s="333" t="str">
        <f t="shared" si="39"/>
        <v/>
      </c>
      <c r="H151" s="261"/>
    </row>
    <row r="152" spans="1:8" ht="20.100000000000001" customHeight="1">
      <c r="A152" s="207" t="e">
        <f>'Datos-Generales'!#REF!</f>
        <v>#REF!</v>
      </c>
      <c r="B152" s="330" t="str">
        <f t="shared" si="34"/>
        <v/>
      </c>
      <c r="C152" s="207" t="str">
        <f t="shared" si="35"/>
        <v/>
      </c>
      <c r="D152" s="324" t="str">
        <f t="shared" si="36"/>
        <v/>
      </c>
      <c r="E152" s="224" t="str">
        <f t="shared" si="37"/>
        <v/>
      </c>
      <c r="F152" s="188" t="str">
        <f t="shared" si="38"/>
        <v/>
      </c>
      <c r="G152" s="333" t="str">
        <f t="shared" si="39"/>
        <v/>
      </c>
      <c r="H152" s="261"/>
    </row>
    <row r="153" spans="1:8" ht="20.100000000000001" customHeight="1">
      <c r="A153" s="207" t="e">
        <f>'Datos-Generales'!#REF!</f>
        <v>#REF!</v>
      </c>
      <c r="B153" s="330" t="str">
        <f t="shared" si="34"/>
        <v/>
      </c>
      <c r="C153" s="207" t="str">
        <f t="shared" ref="C153:C184" si="40">IFERROR(VLOOKUP(A153,Tabla_Datos,3,FALSE),"")</f>
        <v/>
      </c>
      <c r="D153" s="324" t="str">
        <f t="shared" ref="D153:D184" si="41">IFERROR(VLOOKUP(A153,Tabla_Datos,6,FALSE),"")</f>
        <v/>
      </c>
      <c r="E153" s="224" t="str">
        <f t="shared" ref="E153:E184" si="42">IFERROR(VLOOKUP(A153,Tabla_CyP,6,FALSE),"")</f>
        <v/>
      </c>
      <c r="F153" s="188" t="str">
        <f t="shared" ref="F153:F184" si="43">IFERROR(VLOOKUP(A153,Tabla_CyP,7,FALSE),"")</f>
        <v/>
      </c>
      <c r="G153" s="333" t="str">
        <f t="shared" ref="G153:G184" si="44">IFERROR(VLOOKUP(A153,Tabla_CyP,8,FALSE),"")</f>
        <v/>
      </c>
      <c r="H153" s="261"/>
    </row>
    <row r="154" spans="1:8" ht="20.100000000000001" customHeight="1">
      <c r="A154" s="207" t="e">
        <f>'Datos-Generales'!#REF!</f>
        <v>#REF!</v>
      </c>
      <c r="B154" s="330" t="str">
        <f t="shared" si="34"/>
        <v/>
      </c>
      <c r="C154" s="207" t="str">
        <f t="shared" si="40"/>
        <v/>
      </c>
      <c r="D154" s="324" t="str">
        <f t="shared" si="41"/>
        <v/>
      </c>
      <c r="E154" s="224" t="str">
        <f t="shared" si="42"/>
        <v/>
      </c>
      <c r="F154" s="188" t="str">
        <f t="shared" si="43"/>
        <v/>
      </c>
      <c r="G154" s="333" t="str">
        <f t="shared" si="44"/>
        <v/>
      </c>
      <c r="H154" s="261"/>
    </row>
    <row r="155" spans="1:8" ht="20.100000000000001" customHeight="1">
      <c r="A155" s="207" t="e">
        <f>'Datos-Generales'!#REF!</f>
        <v>#REF!</v>
      </c>
      <c r="B155" s="330" t="str">
        <f t="shared" si="34"/>
        <v/>
      </c>
      <c r="C155" s="207" t="str">
        <f t="shared" si="40"/>
        <v/>
      </c>
      <c r="D155" s="324" t="str">
        <f t="shared" si="41"/>
        <v/>
      </c>
      <c r="E155" s="224" t="str">
        <f t="shared" si="42"/>
        <v/>
      </c>
      <c r="F155" s="188" t="str">
        <f t="shared" si="43"/>
        <v/>
      </c>
      <c r="G155" s="333" t="str">
        <f t="shared" si="44"/>
        <v/>
      </c>
      <c r="H155" s="261"/>
    </row>
    <row r="156" spans="1:8" ht="20.100000000000001" customHeight="1">
      <c r="A156" s="207" t="e">
        <f>'Datos-Generales'!#REF!</f>
        <v>#REF!</v>
      </c>
      <c r="B156" s="330" t="str">
        <f t="shared" si="34"/>
        <v/>
      </c>
      <c r="C156" s="207" t="str">
        <f t="shared" si="40"/>
        <v/>
      </c>
      <c r="D156" s="324" t="str">
        <f t="shared" si="41"/>
        <v/>
      </c>
      <c r="E156" s="224" t="str">
        <f t="shared" si="42"/>
        <v/>
      </c>
      <c r="F156" s="188" t="str">
        <f t="shared" si="43"/>
        <v/>
      </c>
      <c r="G156" s="333" t="str">
        <f t="shared" si="44"/>
        <v/>
      </c>
      <c r="H156" s="261"/>
    </row>
    <row r="157" spans="1:8" ht="20.100000000000001" customHeight="1">
      <c r="A157" s="207" t="e">
        <f>'Datos-Generales'!#REF!</f>
        <v>#REF!</v>
      </c>
      <c r="B157" s="330" t="str">
        <f t="shared" si="34"/>
        <v/>
      </c>
      <c r="C157" s="207" t="str">
        <f t="shared" si="40"/>
        <v/>
      </c>
      <c r="D157" s="324" t="str">
        <f t="shared" si="41"/>
        <v/>
      </c>
      <c r="E157" s="224" t="str">
        <f t="shared" si="42"/>
        <v/>
      </c>
      <c r="F157" s="188" t="str">
        <f t="shared" si="43"/>
        <v/>
      </c>
      <c r="G157" s="333" t="str">
        <f t="shared" si="44"/>
        <v/>
      </c>
      <c r="H157" s="261"/>
    </row>
    <row r="158" spans="1:8" ht="20.100000000000001" customHeight="1">
      <c r="A158" s="207" t="e">
        <f>'Datos-Generales'!#REF!</f>
        <v>#REF!</v>
      </c>
      <c r="B158" s="330" t="str">
        <f t="shared" si="34"/>
        <v/>
      </c>
      <c r="C158" s="207" t="str">
        <f t="shared" si="40"/>
        <v/>
      </c>
      <c r="D158" s="324" t="str">
        <f t="shared" si="41"/>
        <v/>
      </c>
      <c r="E158" s="224" t="str">
        <f t="shared" si="42"/>
        <v/>
      </c>
      <c r="F158" s="188" t="str">
        <f t="shared" si="43"/>
        <v/>
      </c>
      <c r="G158" s="333" t="str">
        <f t="shared" si="44"/>
        <v/>
      </c>
      <c r="H158" s="261"/>
    </row>
    <row r="159" spans="1:8" ht="20.100000000000001" customHeight="1">
      <c r="A159" s="207" t="e">
        <f>'Datos-Generales'!#REF!</f>
        <v>#REF!</v>
      </c>
      <c r="B159" s="330" t="str">
        <f t="shared" si="34"/>
        <v/>
      </c>
      <c r="C159" s="207" t="str">
        <f t="shared" si="40"/>
        <v/>
      </c>
      <c r="D159" s="324" t="str">
        <f t="shared" si="41"/>
        <v/>
      </c>
      <c r="E159" s="224" t="str">
        <f t="shared" si="42"/>
        <v/>
      </c>
      <c r="F159" s="188" t="str">
        <f t="shared" si="43"/>
        <v/>
      </c>
      <c r="G159" s="333" t="str">
        <f t="shared" si="44"/>
        <v/>
      </c>
      <c r="H159" s="261"/>
    </row>
    <row r="160" spans="1:8" ht="20.100000000000001" customHeight="1">
      <c r="A160" s="207" t="e">
        <f>'Datos-Generales'!#REF!</f>
        <v>#REF!</v>
      </c>
      <c r="B160" s="330" t="str">
        <f t="shared" si="34"/>
        <v/>
      </c>
      <c r="C160" s="207" t="str">
        <f t="shared" si="40"/>
        <v/>
      </c>
      <c r="D160" s="324" t="str">
        <f t="shared" si="41"/>
        <v/>
      </c>
      <c r="E160" s="224" t="str">
        <f t="shared" si="42"/>
        <v/>
      </c>
      <c r="F160" s="188" t="str">
        <f t="shared" si="43"/>
        <v/>
      </c>
      <c r="G160" s="333" t="str">
        <f t="shared" si="44"/>
        <v/>
      </c>
      <c r="H160" s="261"/>
    </row>
    <row r="161" spans="1:8" ht="20.100000000000001" customHeight="1">
      <c r="A161" s="207" t="e">
        <f>'Datos-Generales'!#REF!</f>
        <v>#REF!</v>
      </c>
      <c r="B161" s="330" t="str">
        <f t="shared" si="34"/>
        <v/>
      </c>
      <c r="C161" s="207" t="str">
        <f t="shared" si="40"/>
        <v/>
      </c>
      <c r="D161" s="324" t="str">
        <f t="shared" si="41"/>
        <v/>
      </c>
      <c r="E161" s="224" t="str">
        <f t="shared" si="42"/>
        <v/>
      </c>
      <c r="F161" s="188" t="str">
        <f t="shared" si="43"/>
        <v/>
      </c>
      <c r="G161" s="333" t="str">
        <f t="shared" si="44"/>
        <v/>
      </c>
      <c r="H161" s="261"/>
    </row>
    <row r="162" spans="1:8" ht="20.100000000000001" customHeight="1">
      <c r="A162" s="207" t="e">
        <f>'Datos-Generales'!#REF!</f>
        <v>#REF!</v>
      </c>
      <c r="B162" s="330" t="str">
        <f t="shared" si="34"/>
        <v/>
      </c>
      <c r="C162" s="207" t="str">
        <f t="shared" si="40"/>
        <v/>
      </c>
      <c r="D162" s="324" t="str">
        <f t="shared" si="41"/>
        <v/>
      </c>
      <c r="E162" s="224" t="str">
        <f t="shared" si="42"/>
        <v/>
      </c>
      <c r="F162" s="188" t="str">
        <f t="shared" si="43"/>
        <v/>
      </c>
      <c r="G162" s="333" t="str">
        <f t="shared" si="44"/>
        <v/>
      </c>
      <c r="H162" s="261"/>
    </row>
    <row r="163" spans="1:8" ht="20.100000000000001" customHeight="1">
      <c r="A163" s="207" t="e">
        <f>'Datos-Generales'!#REF!</f>
        <v>#REF!</v>
      </c>
      <c r="B163" s="330" t="str">
        <f t="shared" si="34"/>
        <v/>
      </c>
      <c r="C163" s="207" t="str">
        <f t="shared" si="40"/>
        <v/>
      </c>
      <c r="D163" s="324" t="str">
        <f t="shared" si="41"/>
        <v/>
      </c>
      <c r="E163" s="224" t="str">
        <f t="shared" si="42"/>
        <v/>
      </c>
      <c r="F163" s="188" t="str">
        <f t="shared" si="43"/>
        <v/>
      </c>
      <c r="G163" s="333" t="str">
        <f t="shared" si="44"/>
        <v/>
      </c>
      <c r="H163" s="261"/>
    </row>
    <row r="164" spans="1:8" ht="20.100000000000001" customHeight="1">
      <c r="A164" s="207" t="e">
        <f>'Datos-Generales'!#REF!</f>
        <v>#REF!</v>
      </c>
      <c r="B164" s="330" t="str">
        <f t="shared" si="34"/>
        <v/>
      </c>
      <c r="C164" s="207" t="str">
        <f t="shared" si="40"/>
        <v/>
      </c>
      <c r="D164" s="324" t="str">
        <f t="shared" si="41"/>
        <v/>
      </c>
      <c r="E164" s="224" t="str">
        <f t="shared" si="42"/>
        <v/>
      </c>
      <c r="F164" s="188" t="str">
        <f t="shared" si="43"/>
        <v/>
      </c>
      <c r="G164" s="333" t="str">
        <f t="shared" si="44"/>
        <v/>
      </c>
      <c r="H164" s="261"/>
    </row>
    <row r="165" spans="1:8" ht="20.100000000000001" customHeight="1">
      <c r="A165" s="207" t="e">
        <f>'Datos-Generales'!#REF!</f>
        <v>#REF!</v>
      </c>
      <c r="B165" s="330" t="str">
        <f t="shared" si="34"/>
        <v/>
      </c>
      <c r="C165" s="207" t="str">
        <f t="shared" si="40"/>
        <v/>
      </c>
      <c r="D165" s="324" t="str">
        <f t="shared" si="41"/>
        <v/>
      </c>
      <c r="E165" s="224" t="str">
        <f t="shared" si="42"/>
        <v/>
      </c>
      <c r="F165" s="188" t="str">
        <f t="shared" si="43"/>
        <v/>
      </c>
      <c r="G165" s="333" t="str">
        <f t="shared" si="44"/>
        <v/>
      </c>
      <c r="H165" s="261"/>
    </row>
    <row r="166" spans="1:8" ht="20.100000000000001" customHeight="1">
      <c r="A166" s="207" t="e">
        <f>'Datos-Generales'!#REF!</f>
        <v>#REF!</v>
      </c>
      <c r="B166" s="330" t="str">
        <f t="shared" si="34"/>
        <v/>
      </c>
      <c r="C166" s="207" t="str">
        <f t="shared" si="40"/>
        <v/>
      </c>
      <c r="D166" s="324" t="str">
        <f t="shared" si="41"/>
        <v/>
      </c>
      <c r="E166" s="224" t="str">
        <f t="shared" si="42"/>
        <v/>
      </c>
      <c r="F166" s="188" t="str">
        <f t="shared" si="43"/>
        <v/>
      </c>
      <c r="G166" s="333" t="str">
        <f t="shared" si="44"/>
        <v/>
      </c>
      <c r="H166" s="261"/>
    </row>
    <row r="167" spans="1:8" ht="20.100000000000001" customHeight="1">
      <c r="A167" s="207" t="e">
        <f>'Datos-Generales'!#REF!</f>
        <v>#REF!</v>
      </c>
      <c r="B167" s="330" t="str">
        <f t="shared" si="34"/>
        <v/>
      </c>
      <c r="C167" s="207" t="str">
        <f t="shared" si="40"/>
        <v/>
      </c>
      <c r="D167" s="324" t="str">
        <f t="shared" si="41"/>
        <v/>
      </c>
      <c r="E167" s="224" t="str">
        <f t="shared" si="42"/>
        <v/>
      </c>
      <c r="F167" s="188" t="str">
        <f t="shared" si="43"/>
        <v/>
      </c>
      <c r="G167" s="333" t="str">
        <f t="shared" si="44"/>
        <v/>
      </c>
      <c r="H167" s="261"/>
    </row>
    <row r="168" spans="1:8" ht="20.100000000000001" customHeight="1">
      <c r="A168" s="207" t="e">
        <f>'Datos-Generales'!#REF!</f>
        <v>#REF!</v>
      </c>
      <c r="B168" s="330" t="str">
        <f t="shared" si="34"/>
        <v/>
      </c>
      <c r="C168" s="207" t="str">
        <f t="shared" si="40"/>
        <v/>
      </c>
      <c r="D168" s="324" t="str">
        <f t="shared" si="41"/>
        <v/>
      </c>
      <c r="E168" s="224" t="str">
        <f t="shared" si="42"/>
        <v/>
      </c>
      <c r="F168" s="188" t="str">
        <f t="shared" si="43"/>
        <v/>
      </c>
      <c r="G168" s="333" t="str">
        <f t="shared" si="44"/>
        <v/>
      </c>
      <c r="H168" s="261"/>
    </row>
    <row r="169" spans="1:8" ht="20.100000000000001" customHeight="1">
      <c r="A169" s="207" t="e">
        <f>'Datos-Generales'!#REF!</f>
        <v>#REF!</v>
      </c>
      <c r="B169" s="330" t="str">
        <f t="shared" si="34"/>
        <v/>
      </c>
      <c r="C169" s="207" t="str">
        <f t="shared" si="40"/>
        <v/>
      </c>
      <c r="D169" s="324" t="str">
        <f t="shared" si="41"/>
        <v/>
      </c>
      <c r="E169" s="224" t="str">
        <f t="shared" si="42"/>
        <v/>
      </c>
      <c r="F169" s="188" t="str">
        <f t="shared" si="43"/>
        <v/>
      </c>
      <c r="G169" s="333" t="str">
        <f t="shared" si="44"/>
        <v/>
      </c>
      <c r="H169" s="261"/>
    </row>
    <row r="170" spans="1:8" ht="20.100000000000001" customHeight="1">
      <c r="A170" s="207" t="e">
        <f>'Datos-Generales'!#REF!</f>
        <v>#REF!</v>
      </c>
      <c r="B170" s="330" t="str">
        <f t="shared" si="34"/>
        <v/>
      </c>
      <c r="C170" s="207" t="str">
        <f t="shared" si="40"/>
        <v/>
      </c>
      <c r="D170" s="324" t="str">
        <f t="shared" si="41"/>
        <v/>
      </c>
      <c r="E170" s="224" t="str">
        <f t="shared" si="42"/>
        <v/>
      </c>
      <c r="F170" s="188" t="str">
        <f t="shared" si="43"/>
        <v/>
      </c>
      <c r="G170" s="333" t="str">
        <f t="shared" si="44"/>
        <v/>
      </c>
      <c r="H170" s="261"/>
    </row>
    <row r="171" spans="1:8" ht="20.100000000000001" customHeight="1">
      <c r="A171" s="207" t="e">
        <f>'Datos-Generales'!#REF!</f>
        <v>#REF!</v>
      </c>
      <c r="B171" s="330" t="str">
        <f t="shared" si="34"/>
        <v/>
      </c>
      <c r="C171" s="207" t="str">
        <f t="shared" si="40"/>
        <v/>
      </c>
      <c r="D171" s="324" t="str">
        <f t="shared" si="41"/>
        <v/>
      </c>
      <c r="E171" s="224" t="str">
        <f t="shared" si="42"/>
        <v/>
      </c>
      <c r="F171" s="188" t="str">
        <f t="shared" si="43"/>
        <v/>
      </c>
      <c r="G171" s="333" t="str">
        <f t="shared" si="44"/>
        <v/>
      </c>
      <c r="H171" s="261"/>
    </row>
    <row r="172" spans="1:8" ht="20.100000000000001" customHeight="1">
      <c r="A172" s="207" t="e">
        <f>'Datos-Generales'!#REF!</f>
        <v>#REF!</v>
      </c>
      <c r="B172" s="330" t="str">
        <f t="shared" si="34"/>
        <v/>
      </c>
      <c r="C172" s="207" t="str">
        <f t="shared" si="40"/>
        <v/>
      </c>
      <c r="D172" s="324" t="str">
        <f t="shared" si="41"/>
        <v/>
      </c>
      <c r="E172" s="224" t="str">
        <f t="shared" si="42"/>
        <v/>
      </c>
      <c r="F172" s="188" t="str">
        <f t="shared" si="43"/>
        <v/>
      </c>
      <c r="G172" s="333" t="str">
        <f t="shared" si="44"/>
        <v/>
      </c>
      <c r="H172" s="261"/>
    </row>
    <row r="173" spans="1:8" ht="20.100000000000001" customHeight="1">
      <c r="A173" s="207" t="e">
        <f>'Datos-Generales'!#REF!</f>
        <v>#REF!</v>
      </c>
      <c r="B173" s="330" t="str">
        <f t="shared" si="34"/>
        <v/>
      </c>
      <c r="C173" s="207" t="str">
        <f t="shared" si="40"/>
        <v/>
      </c>
      <c r="D173" s="324" t="str">
        <f t="shared" si="41"/>
        <v/>
      </c>
      <c r="E173" s="224" t="str">
        <f t="shared" si="42"/>
        <v/>
      </c>
      <c r="F173" s="188" t="str">
        <f t="shared" si="43"/>
        <v/>
      </c>
      <c r="G173" s="333" t="str">
        <f t="shared" si="44"/>
        <v/>
      </c>
      <c r="H173" s="261"/>
    </row>
    <row r="174" spans="1:8" ht="20.100000000000001" customHeight="1">
      <c r="A174" s="207" t="e">
        <f>'Datos-Generales'!#REF!</f>
        <v>#REF!</v>
      </c>
      <c r="B174" s="330" t="str">
        <f t="shared" si="34"/>
        <v/>
      </c>
      <c r="C174" s="207" t="str">
        <f t="shared" si="40"/>
        <v/>
      </c>
      <c r="D174" s="324" t="str">
        <f t="shared" si="41"/>
        <v/>
      </c>
      <c r="E174" s="224" t="str">
        <f t="shared" si="42"/>
        <v/>
      </c>
      <c r="F174" s="188" t="str">
        <f t="shared" si="43"/>
        <v/>
      </c>
      <c r="G174" s="333" t="str">
        <f t="shared" si="44"/>
        <v/>
      </c>
      <c r="H174" s="261"/>
    </row>
    <row r="175" spans="1:8" ht="20.100000000000001" customHeight="1">
      <c r="A175" s="207" t="e">
        <f>'Datos-Generales'!#REF!</f>
        <v>#REF!</v>
      </c>
      <c r="B175" s="330" t="str">
        <f t="shared" si="34"/>
        <v/>
      </c>
      <c r="C175" s="207" t="str">
        <f t="shared" si="40"/>
        <v/>
      </c>
      <c r="D175" s="324" t="str">
        <f t="shared" si="41"/>
        <v/>
      </c>
      <c r="E175" s="224" t="str">
        <f t="shared" si="42"/>
        <v/>
      </c>
      <c r="F175" s="188" t="str">
        <f t="shared" si="43"/>
        <v/>
      </c>
      <c r="G175" s="333" t="str">
        <f t="shared" si="44"/>
        <v/>
      </c>
      <c r="H175" s="261"/>
    </row>
    <row r="176" spans="1:8" ht="20.100000000000001" customHeight="1">
      <c r="A176" s="207" t="e">
        <f>'Datos-Generales'!#REF!</f>
        <v>#REF!</v>
      </c>
      <c r="B176" s="330" t="str">
        <f t="shared" si="34"/>
        <v/>
      </c>
      <c r="C176" s="207" t="str">
        <f t="shared" si="40"/>
        <v/>
      </c>
      <c r="D176" s="324" t="str">
        <f t="shared" si="41"/>
        <v/>
      </c>
      <c r="E176" s="224" t="str">
        <f t="shared" si="42"/>
        <v/>
      </c>
      <c r="F176" s="188" t="str">
        <f t="shared" si="43"/>
        <v/>
      </c>
      <c r="G176" s="333" t="str">
        <f t="shared" si="44"/>
        <v/>
      </c>
      <c r="H176" s="261"/>
    </row>
    <row r="177" spans="1:8" ht="20.100000000000001" customHeight="1">
      <c r="A177" s="207" t="e">
        <f>'Datos-Generales'!#REF!</f>
        <v>#REF!</v>
      </c>
      <c r="B177" s="330" t="str">
        <f t="shared" si="34"/>
        <v/>
      </c>
      <c r="C177" s="207" t="str">
        <f t="shared" si="40"/>
        <v/>
      </c>
      <c r="D177" s="324" t="str">
        <f t="shared" si="41"/>
        <v/>
      </c>
      <c r="E177" s="224" t="str">
        <f t="shared" si="42"/>
        <v/>
      </c>
      <c r="F177" s="188" t="str">
        <f t="shared" si="43"/>
        <v/>
      </c>
      <c r="G177" s="333" t="str">
        <f t="shared" si="44"/>
        <v/>
      </c>
      <c r="H177" s="261"/>
    </row>
    <row r="178" spans="1:8" ht="20.100000000000001" customHeight="1">
      <c r="A178" s="207" t="e">
        <f>'Datos-Generales'!#REF!</f>
        <v>#REF!</v>
      </c>
      <c r="B178" s="330" t="str">
        <f t="shared" si="34"/>
        <v/>
      </c>
      <c r="C178" s="207" t="str">
        <f t="shared" si="40"/>
        <v/>
      </c>
      <c r="D178" s="324" t="str">
        <f t="shared" si="41"/>
        <v/>
      </c>
      <c r="E178" s="224" t="str">
        <f t="shared" si="42"/>
        <v/>
      </c>
      <c r="F178" s="188" t="str">
        <f t="shared" si="43"/>
        <v/>
      </c>
      <c r="G178" s="333" t="str">
        <f t="shared" si="44"/>
        <v/>
      </c>
      <c r="H178" s="261"/>
    </row>
    <row r="179" spans="1:8" ht="20.100000000000001" customHeight="1">
      <c r="A179" s="207" t="e">
        <f>'Datos-Generales'!#REF!</f>
        <v>#REF!</v>
      </c>
      <c r="B179" s="330" t="str">
        <f t="shared" si="34"/>
        <v/>
      </c>
      <c r="C179" s="207" t="str">
        <f t="shared" si="40"/>
        <v/>
      </c>
      <c r="D179" s="324" t="str">
        <f t="shared" si="41"/>
        <v/>
      </c>
      <c r="E179" s="224" t="str">
        <f t="shared" si="42"/>
        <v/>
      </c>
      <c r="F179" s="188" t="str">
        <f t="shared" si="43"/>
        <v/>
      </c>
      <c r="G179" s="333" t="str">
        <f t="shared" si="44"/>
        <v/>
      </c>
      <c r="H179" s="261"/>
    </row>
    <row r="180" spans="1:8" ht="20.100000000000001" customHeight="1">
      <c r="A180" s="207" t="e">
        <f>'Datos-Generales'!#REF!</f>
        <v>#REF!</v>
      </c>
      <c r="B180" s="330" t="str">
        <f t="shared" si="34"/>
        <v/>
      </c>
      <c r="C180" s="207" t="str">
        <f t="shared" si="40"/>
        <v/>
      </c>
      <c r="D180" s="324" t="str">
        <f t="shared" si="41"/>
        <v/>
      </c>
      <c r="E180" s="224" t="str">
        <f t="shared" si="42"/>
        <v/>
      </c>
      <c r="F180" s="188" t="str">
        <f t="shared" si="43"/>
        <v/>
      </c>
      <c r="G180" s="333" t="str">
        <f t="shared" si="44"/>
        <v/>
      </c>
      <c r="H180" s="261"/>
    </row>
    <row r="181" spans="1:8" ht="20.100000000000001" customHeight="1">
      <c r="A181" s="207" t="e">
        <f>'Datos-Generales'!#REF!</f>
        <v>#REF!</v>
      </c>
      <c r="B181" s="330" t="str">
        <f t="shared" si="34"/>
        <v/>
      </c>
      <c r="C181" s="207" t="str">
        <f t="shared" si="40"/>
        <v/>
      </c>
      <c r="D181" s="324" t="str">
        <f t="shared" si="41"/>
        <v/>
      </c>
      <c r="E181" s="224" t="str">
        <f t="shared" si="42"/>
        <v/>
      </c>
      <c r="F181" s="188" t="str">
        <f t="shared" si="43"/>
        <v/>
      </c>
      <c r="G181" s="333" t="str">
        <f t="shared" si="44"/>
        <v/>
      </c>
      <c r="H181" s="261"/>
    </row>
    <row r="182" spans="1:8" ht="20.100000000000001" customHeight="1">
      <c r="A182" s="207" t="e">
        <f>'Datos-Generales'!#REF!</f>
        <v>#REF!</v>
      </c>
      <c r="B182" s="330" t="str">
        <f t="shared" si="34"/>
        <v/>
      </c>
      <c r="C182" s="207" t="str">
        <f t="shared" si="40"/>
        <v/>
      </c>
      <c r="D182" s="324" t="str">
        <f t="shared" si="41"/>
        <v/>
      </c>
      <c r="E182" s="224" t="str">
        <f t="shared" si="42"/>
        <v/>
      </c>
      <c r="F182" s="188" t="str">
        <f t="shared" si="43"/>
        <v/>
      </c>
      <c r="G182" s="333" t="str">
        <f t="shared" si="44"/>
        <v/>
      </c>
      <c r="H182" s="261"/>
    </row>
    <row r="183" spans="1:8" ht="20.100000000000001" customHeight="1">
      <c r="A183" s="207" t="e">
        <f>'Datos-Generales'!#REF!</f>
        <v>#REF!</v>
      </c>
      <c r="B183" s="330" t="str">
        <f t="shared" si="34"/>
        <v/>
      </c>
      <c r="C183" s="207" t="str">
        <f t="shared" si="40"/>
        <v/>
      </c>
      <c r="D183" s="324" t="str">
        <f t="shared" si="41"/>
        <v/>
      </c>
      <c r="E183" s="224" t="str">
        <f t="shared" si="42"/>
        <v/>
      </c>
      <c r="F183" s="188" t="str">
        <f t="shared" si="43"/>
        <v/>
      </c>
      <c r="G183" s="333" t="str">
        <f t="shared" si="44"/>
        <v/>
      </c>
      <c r="H183" s="261"/>
    </row>
    <row r="184" spans="1:8" ht="20.100000000000001" customHeight="1">
      <c r="A184" s="207" t="e">
        <f>'Datos-Generales'!#REF!</f>
        <v>#REF!</v>
      </c>
      <c r="B184" s="330" t="str">
        <f t="shared" si="34"/>
        <v/>
      </c>
      <c r="C184" s="207" t="str">
        <f t="shared" si="40"/>
        <v/>
      </c>
      <c r="D184" s="324" t="str">
        <f t="shared" si="41"/>
        <v/>
      </c>
      <c r="E184" s="224" t="str">
        <f t="shared" si="42"/>
        <v/>
      </c>
      <c r="F184" s="188" t="str">
        <f t="shared" si="43"/>
        <v/>
      </c>
      <c r="G184" s="333" t="str">
        <f t="shared" si="44"/>
        <v/>
      </c>
      <c r="H184" s="261"/>
    </row>
    <row r="185" spans="1:8" ht="20.100000000000001" customHeight="1">
      <c r="A185" s="207" t="e">
        <f>'Datos-Generales'!#REF!</f>
        <v>#REF!</v>
      </c>
      <c r="B185" s="330" t="str">
        <f t="shared" ref="B185:B192" si="45">IFERROR(VLOOKUP(A185,Tabla_Datos,2,FALSE),"")</f>
        <v/>
      </c>
      <c r="C185" s="207" t="str">
        <f t="shared" ref="C185:C192" si="46">IFERROR(VLOOKUP(A185,Tabla_Datos,3,FALSE),"")</f>
        <v/>
      </c>
      <c r="D185" s="324" t="str">
        <f t="shared" ref="D185:D192" si="47">IFERROR(VLOOKUP(A185,Tabla_Datos,6,FALSE),"")</f>
        <v/>
      </c>
      <c r="E185" s="224" t="str">
        <f t="shared" ref="E185:E192" si="48">IFERROR(VLOOKUP(A185,Tabla_CyP,6,FALSE),"")</f>
        <v/>
      </c>
      <c r="F185" s="188" t="str">
        <f t="shared" ref="F185:F192" si="49">IFERROR(VLOOKUP(A185,Tabla_CyP,7,FALSE),"")</f>
        <v/>
      </c>
      <c r="G185" s="333" t="str">
        <f t="shared" ref="G185:G192" si="50">IFERROR(VLOOKUP(A185,Tabla_CyP,8,FALSE),"")</f>
        <v/>
      </c>
      <c r="H185" s="261"/>
    </row>
    <row r="186" spans="1:8" ht="20.100000000000001" customHeight="1">
      <c r="A186" s="207" t="e">
        <f>'Datos-Generales'!#REF!</f>
        <v>#REF!</v>
      </c>
      <c r="B186" s="330" t="str">
        <f t="shared" si="45"/>
        <v/>
      </c>
      <c r="C186" s="207" t="str">
        <f t="shared" si="46"/>
        <v/>
      </c>
      <c r="D186" s="324" t="str">
        <f t="shared" si="47"/>
        <v/>
      </c>
      <c r="E186" s="224" t="str">
        <f t="shared" si="48"/>
        <v/>
      </c>
      <c r="F186" s="188" t="str">
        <f t="shared" si="49"/>
        <v/>
      </c>
      <c r="G186" s="333" t="str">
        <f t="shared" si="50"/>
        <v/>
      </c>
      <c r="H186" s="261"/>
    </row>
    <row r="187" spans="1:8" ht="20.100000000000001" customHeight="1">
      <c r="A187" s="207" t="e">
        <f>'Datos-Generales'!#REF!</f>
        <v>#REF!</v>
      </c>
      <c r="B187" s="330" t="str">
        <f t="shared" si="45"/>
        <v/>
      </c>
      <c r="C187" s="207" t="str">
        <f t="shared" si="46"/>
        <v/>
      </c>
      <c r="D187" s="324" t="str">
        <f t="shared" si="47"/>
        <v/>
      </c>
      <c r="E187" s="224" t="str">
        <f t="shared" si="48"/>
        <v/>
      </c>
      <c r="F187" s="188" t="str">
        <f t="shared" si="49"/>
        <v/>
      </c>
      <c r="G187" s="333" t="str">
        <f t="shared" si="50"/>
        <v/>
      </c>
      <c r="H187" s="261"/>
    </row>
    <row r="188" spans="1:8" ht="20.100000000000001" customHeight="1">
      <c r="A188" s="207" t="e">
        <f>'Datos-Generales'!#REF!</f>
        <v>#REF!</v>
      </c>
      <c r="B188" s="330" t="str">
        <f t="shared" si="45"/>
        <v/>
      </c>
      <c r="C188" s="207" t="str">
        <f t="shared" si="46"/>
        <v/>
      </c>
      <c r="D188" s="324" t="str">
        <f t="shared" si="47"/>
        <v/>
      </c>
      <c r="E188" s="224" t="str">
        <f t="shared" si="48"/>
        <v/>
      </c>
      <c r="F188" s="188" t="str">
        <f t="shared" si="49"/>
        <v/>
      </c>
      <c r="G188" s="333" t="str">
        <f t="shared" si="50"/>
        <v/>
      </c>
      <c r="H188" s="261"/>
    </row>
    <row r="189" spans="1:8" ht="20.100000000000001" customHeight="1">
      <c r="A189" s="207" t="e">
        <f>'Datos-Generales'!#REF!</f>
        <v>#REF!</v>
      </c>
      <c r="B189" s="330" t="str">
        <f t="shared" si="45"/>
        <v/>
      </c>
      <c r="C189" s="207" t="str">
        <f t="shared" si="46"/>
        <v/>
      </c>
      <c r="D189" s="324" t="str">
        <f t="shared" si="47"/>
        <v/>
      </c>
      <c r="E189" s="224" t="str">
        <f t="shared" si="48"/>
        <v/>
      </c>
      <c r="F189" s="188" t="str">
        <f t="shared" si="49"/>
        <v/>
      </c>
      <c r="G189" s="333" t="str">
        <f t="shared" si="50"/>
        <v/>
      </c>
      <c r="H189" s="261"/>
    </row>
    <row r="190" spans="1:8" ht="20.100000000000001" customHeight="1">
      <c r="A190" s="207" t="e">
        <f>'Datos-Generales'!#REF!</f>
        <v>#REF!</v>
      </c>
      <c r="B190" s="330" t="str">
        <f t="shared" si="45"/>
        <v/>
      </c>
      <c r="C190" s="207" t="str">
        <f t="shared" si="46"/>
        <v/>
      </c>
      <c r="D190" s="324" t="str">
        <f t="shared" si="47"/>
        <v/>
      </c>
      <c r="E190" s="224" t="str">
        <f t="shared" si="48"/>
        <v/>
      </c>
      <c r="F190" s="188" t="str">
        <f t="shared" si="49"/>
        <v/>
      </c>
      <c r="G190" s="333" t="str">
        <f t="shared" si="50"/>
        <v/>
      </c>
      <c r="H190" s="261"/>
    </row>
    <row r="191" spans="1:8" ht="20.100000000000001" customHeight="1">
      <c r="A191" s="207" t="e">
        <f>'Datos-Generales'!#REF!</f>
        <v>#REF!</v>
      </c>
      <c r="B191" s="330" t="str">
        <f t="shared" si="45"/>
        <v/>
      </c>
      <c r="C191" s="207" t="str">
        <f t="shared" si="46"/>
        <v/>
      </c>
      <c r="D191" s="324" t="str">
        <f t="shared" si="47"/>
        <v/>
      </c>
      <c r="E191" s="224" t="str">
        <f t="shared" si="48"/>
        <v/>
      </c>
      <c r="F191" s="188" t="str">
        <f t="shared" si="49"/>
        <v/>
      </c>
      <c r="G191" s="333" t="str">
        <f t="shared" si="50"/>
        <v/>
      </c>
      <c r="H191" s="261"/>
    </row>
    <row r="192" spans="1:8" ht="20.100000000000001" customHeight="1">
      <c r="A192" s="207" t="e">
        <f>'Datos-Generales'!#REF!</f>
        <v>#REF!</v>
      </c>
      <c r="B192" s="330" t="str">
        <f t="shared" si="45"/>
        <v/>
      </c>
      <c r="C192" s="207" t="str">
        <f t="shared" si="46"/>
        <v/>
      </c>
      <c r="D192" s="324" t="str">
        <f t="shared" si="47"/>
        <v/>
      </c>
      <c r="E192" s="224" t="str">
        <f t="shared" si="48"/>
        <v/>
      </c>
      <c r="F192" s="188" t="str">
        <f t="shared" si="49"/>
        <v/>
      </c>
      <c r="G192" s="333" t="str">
        <f t="shared" si="50"/>
        <v/>
      </c>
      <c r="H192" s="261"/>
    </row>
    <row r="287" spans="2:2" ht="20.100000000000001" customHeight="1">
      <c r="B287" s="113">
        <v>4</v>
      </c>
    </row>
    <row r="337" spans="2:2" ht="20.100000000000001" customHeight="1">
      <c r="B337" s="113">
        <v>4</v>
      </c>
    </row>
    <row r="387" spans="2:2" ht="20.100000000000001" customHeight="1">
      <c r="B387" s="113">
        <v>4</v>
      </c>
    </row>
    <row r="437" spans="2:2" ht="20.100000000000001" customHeight="1">
      <c r="B437" s="113">
        <v>4</v>
      </c>
    </row>
    <row r="487" spans="2:2" ht="20.100000000000001" customHeight="1">
      <c r="B487" s="113">
        <v>5</v>
      </c>
    </row>
    <row r="537" spans="2:2" ht="20.100000000000001" customHeight="1">
      <c r="B537" s="113">
        <v>5</v>
      </c>
    </row>
    <row r="587" spans="2:2" ht="20.100000000000001" customHeight="1">
      <c r="B587" s="113">
        <v>5</v>
      </c>
    </row>
    <row r="637" spans="2:2" ht="20.100000000000001" customHeight="1">
      <c r="B637" s="113">
        <v>5</v>
      </c>
    </row>
    <row r="687" spans="2:2" ht="20.100000000000001" customHeight="1">
      <c r="B687" s="113">
        <v>5</v>
      </c>
    </row>
    <row r="737" spans="2:2" ht="20.100000000000001" customHeight="1">
      <c r="B737" s="113">
        <v>5</v>
      </c>
    </row>
    <row r="787" spans="2:2" ht="20.100000000000001" customHeight="1">
      <c r="B787" s="113">
        <v>5</v>
      </c>
    </row>
    <row r="837" spans="2:2" ht="20.100000000000001" customHeight="1">
      <c r="B837" s="113">
        <v>5</v>
      </c>
    </row>
    <row r="887" spans="2:2" ht="20.100000000000001" customHeight="1">
      <c r="B887" s="113">
        <v>5</v>
      </c>
    </row>
    <row r="937" spans="2:2" ht="20.100000000000001" customHeight="1">
      <c r="B937" s="113">
        <v>5</v>
      </c>
    </row>
    <row r="987" spans="2:2" ht="20.100000000000001" customHeight="1">
      <c r="B987" s="113">
        <v>5</v>
      </c>
    </row>
    <row r="1037" spans="2:2" ht="20.100000000000001" customHeight="1">
      <c r="B1037" s="113">
        <v>5</v>
      </c>
    </row>
    <row r="1038" spans="2:2" ht="20.100000000000001" customHeight="1">
      <c r="B1038" s="113">
        <f>'P3'!A30</f>
        <v>17</v>
      </c>
    </row>
    <row r="1087" spans="2:2" ht="20.100000000000001" customHeight="1">
      <c r="B1087" s="113">
        <v>5</v>
      </c>
    </row>
    <row r="1088" spans="2:2" ht="20.100000000000001" customHeight="1">
      <c r="B1088" s="113">
        <f>'P3'!A31</f>
        <v>18</v>
      </c>
    </row>
    <row r="1137" spans="2:2" ht="20.100000000000001" customHeight="1">
      <c r="B1137" s="113">
        <v>5</v>
      </c>
    </row>
    <row r="1138" spans="2:2" ht="20.100000000000001" customHeight="1">
      <c r="B1138" s="113">
        <f>'P3'!A32</f>
        <v>19</v>
      </c>
    </row>
    <row r="1187" spans="2:2" ht="20.100000000000001" customHeight="1">
      <c r="B1187" s="113">
        <v>5</v>
      </c>
    </row>
    <row r="1188" spans="2:2" ht="20.100000000000001" customHeight="1">
      <c r="B1188" s="113">
        <f>'P3'!A33</f>
        <v>20</v>
      </c>
    </row>
    <row r="1238" spans="2:2" ht="20.100000000000001" customHeight="1">
      <c r="B1238" s="113" t="e">
        <f>'P3'!#REF!</f>
        <v>#REF!</v>
      </c>
    </row>
    <row r="1287" spans="2:2" ht="20.100000000000001" customHeight="1">
      <c r="B1287" s="113">
        <v>7</v>
      </c>
    </row>
    <row r="1288" spans="2:2" ht="20.100000000000001" customHeight="1">
      <c r="B1288" s="113" t="e">
        <f>'P3'!#REF!</f>
        <v>#REF!</v>
      </c>
    </row>
    <row r="1338" spans="2:2" ht="20.100000000000001" customHeight="1">
      <c r="B1338" s="113">
        <f>'P3'!A35</f>
        <v>22</v>
      </c>
    </row>
    <row r="1387" spans="2:2" ht="20.100000000000001" customHeight="1">
      <c r="B1387" s="113">
        <v>8</v>
      </c>
    </row>
    <row r="1388" spans="2:2" ht="20.100000000000001" customHeight="1">
      <c r="B1388" s="113">
        <f>'P3'!A36</f>
        <v>23</v>
      </c>
    </row>
    <row r="1437" spans="2:2" ht="20.100000000000001" customHeight="1">
      <c r="B1437" s="113">
        <v>8</v>
      </c>
    </row>
    <row r="1438" spans="2:2" ht="20.100000000000001" customHeight="1">
      <c r="B1438" s="113">
        <f>'P3'!A37</f>
        <v>24</v>
      </c>
    </row>
    <row r="1487" spans="2:2" ht="20.100000000000001" customHeight="1">
      <c r="B1487" s="113">
        <v>8</v>
      </c>
    </row>
    <row r="1488" spans="2:2" ht="20.100000000000001" customHeight="1">
      <c r="B1488" s="113" t="e">
        <f>'P3'!#REF!</f>
        <v>#REF!</v>
      </c>
    </row>
    <row r="1537" spans="2:2" ht="20.100000000000001" customHeight="1">
      <c r="B1537" s="113">
        <v>8</v>
      </c>
    </row>
    <row r="1538" spans="2:2" ht="20.100000000000001" customHeight="1">
      <c r="B1538" s="113">
        <f>'P3'!A38</f>
        <v>25</v>
      </c>
    </row>
    <row r="1587" spans="2:2" ht="20.100000000000001" customHeight="1">
      <c r="B1587" s="113">
        <v>8</v>
      </c>
    </row>
    <row r="1588" spans="2:2" ht="20.100000000000001" customHeight="1">
      <c r="B1588" s="113">
        <f>'P3'!A39</f>
        <v>26</v>
      </c>
    </row>
    <row r="1638" spans="2:2" ht="20.100000000000001" customHeight="1">
      <c r="B1638" s="113" t="e">
        <f>'P3'!#REF!</f>
        <v>#REF!</v>
      </c>
    </row>
    <row r="1688" spans="2:2" ht="20.100000000000001" customHeight="1">
      <c r="B1688" s="113">
        <f>'P3'!A40</f>
        <v>27</v>
      </c>
    </row>
    <row r="1738" spans="2:2" ht="20.100000000000001" customHeight="1">
      <c r="B1738" s="113" t="e">
        <f>'P3'!#REF!</f>
        <v>#REF!</v>
      </c>
    </row>
    <row r="1787" spans="2:2" ht="20.100000000000001" customHeight="1">
      <c r="B1787" s="113">
        <v>12</v>
      </c>
    </row>
    <row r="1788" spans="2:2" ht="20.100000000000001" customHeight="1">
      <c r="B1788" s="113" t="str">
        <f>'P3'!A42</f>
        <v>28.1</v>
      </c>
    </row>
    <row r="1837" spans="2:2" ht="20.100000000000001" customHeight="1">
      <c r="B1837" s="113">
        <v>12</v>
      </c>
    </row>
    <row r="1838" spans="2:2" ht="20.100000000000001" customHeight="1">
      <c r="B1838" s="113" t="e">
        <f>'P3'!#REF!</f>
        <v>#REF!</v>
      </c>
    </row>
    <row r="1887" spans="2:2" ht="20.100000000000001" customHeight="1">
      <c r="B1887" s="113">
        <v>12</v>
      </c>
    </row>
    <row r="1888" spans="2:2" ht="20.100000000000001" customHeight="1">
      <c r="B1888" s="113">
        <f>'P3'!A43</f>
        <v>29</v>
      </c>
    </row>
    <row r="1937" spans="2:2" ht="20.100000000000001" customHeight="1">
      <c r="B1937" s="113">
        <v>12</v>
      </c>
    </row>
    <row r="1938" spans="2:2" ht="20.100000000000001" customHeight="1">
      <c r="B1938" s="113" t="e">
        <f>'P3'!#REF!</f>
        <v>#REF!</v>
      </c>
    </row>
    <row r="1987" spans="2:2" ht="20.100000000000001" customHeight="1">
      <c r="B1987" s="113">
        <v>12</v>
      </c>
    </row>
    <row r="1988" spans="2:2" ht="20.100000000000001" customHeight="1">
      <c r="B1988" s="113">
        <f>'P3'!A44</f>
        <v>30</v>
      </c>
    </row>
    <row r="2037" spans="2:2" ht="20.100000000000001" customHeight="1">
      <c r="B2037" s="113">
        <v>13</v>
      </c>
    </row>
    <row r="2038" spans="2:2" ht="20.100000000000001" customHeight="1">
      <c r="B2038" s="113">
        <f>'P3'!A46</f>
        <v>32</v>
      </c>
    </row>
    <row r="2087" spans="2:2" ht="20.100000000000001" customHeight="1">
      <c r="B2087" s="113">
        <v>13</v>
      </c>
    </row>
    <row r="2088" spans="2:2" ht="20.100000000000001" customHeight="1">
      <c r="B2088" s="113">
        <f>'P3'!A47</f>
        <v>33</v>
      </c>
    </row>
  </sheetData>
  <mergeCells count="9">
    <mergeCell ref="E10:E11"/>
    <mergeCell ref="F10:F11"/>
    <mergeCell ref="G10:G11"/>
    <mergeCell ref="A1:D1"/>
    <mergeCell ref="A8:D8"/>
    <mergeCell ref="A10:A11"/>
    <mergeCell ref="B10:B11"/>
    <mergeCell ref="C10:C11"/>
    <mergeCell ref="D10:D11"/>
  </mergeCells>
  <conditionalFormatting sqref="A13:A192">
    <cfRule type="expression" dxfId="30" priority="8" stopIfTrue="1">
      <formula>#REF!&gt;0</formula>
    </cfRule>
    <cfRule type="expression" dxfId="29" priority="9" stopIfTrue="1">
      <formula>#REF!&gt;0</formula>
    </cfRule>
    <cfRule type="expression" dxfId="28" priority="10" stopIfTrue="1">
      <formula>#REF!&gt;0</formula>
    </cfRule>
  </conditionalFormatting>
  <conditionalFormatting sqref="B13:B192">
    <cfRule type="expression" dxfId="27" priority="1">
      <formula>$C13=0</formula>
    </cfRule>
  </conditionalFormatting>
  <pageMargins left="1.1811023622047245" right="0.78740157480314965" top="0.98425196850393704" bottom="0.78740157480314965" header="0.39370078740157483" footer="0.39370078740157483"/>
  <pageSetup paperSize="9" scale="41" fitToHeight="0" orientation="portrait" r:id="rId1"/>
  <headerFooter>
    <oddHeader>&amp;L&amp;G</oddHeader>
  </headerFooter>
  <legacyDrawingHF r:id="rId2"/>
</worksheet>
</file>

<file path=xl/worksheets/sheet9.xml><?xml version="1.0" encoding="utf-8"?>
<worksheet xmlns="http://schemas.openxmlformats.org/spreadsheetml/2006/main" xmlns:r="http://schemas.openxmlformats.org/officeDocument/2006/relationships">
  <sheetPr codeName="Hoja16">
    <pageSetUpPr fitToPage="1"/>
  </sheetPr>
  <dimension ref="A1:H2088"/>
  <sheetViews>
    <sheetView showGridLines="0" showZeros="0" zoomScale="90" zoomScaleNormal="90" zoomScaleSheetLayoutView="90" workbookViewId="0">
      <selection activeCell="E4" sqref="E4"/>
    </sheetView>
  </sheetViews>
  <sheetFormatPr baseColWidth="10" defaultColWidth="11.42578125" defaultRowHeight="20.100000000000001" customHeight="1"/>
  <cols>
    <col min="1" max="1" width="30.7109375" style="113" customWidth="1"/>
    <col min="2" max="2" width="70.7109375" style="113" customWidth="1"/>
    <col min="3" max="3" width="9.7109375" style="199" customWidth="1"/>
    <col min="4" max="4" width="14.7109375" style="113" customWidth="1"/>
    <col min="5" max="6" width="18.7109375" style="113" customWidth="1"/>
    <col min="7" max="7" width="20.7109375" style="113" customWidth="1"/>
    <col min="8" max="8" width="15.7109375" style="113" customWidth="1"/>
    <col min="9" max="16384" width="11.42578125" style="113"/>
  </cols>
  <sheetData>
    <row r="1" spans="1:8" ht="20.100000000000001" customHeight="1">
      <c r="A1" s="670" t="s">
        <v>1205</v>
      </c>
      <c r="B1" s="672"/>
      <c r="C1" s="672"/>
      <c r="D1" s="671"/>
      <c r="E1" s="149"/>
      <c r="H1" s="149"/>
    </row>
    <row r="2" spans="1:8" s="170" customFormat="1" ht="20.100000000000001" customHeight="1">
      <c r="A2" s="112" t="s">
        <v>9</v>
      </c>
      <c r="B2" s="112" t="str">
        <f>Comitente</f>
        <v>INSTITUTO PROVINCIAL DE LA VIVIENDA</v>
      </c>
      <c r="C2" s="200"/>
      <c r="D2" s="112"/>
      <c r="E2" s="112"/>
      <c r="H2" s="112"/>
    </row>
    <row r="3" spans="1:8" s="172" customFormat="1" ht="20.100000000000001" customHeight="1">
      <c r="A3" s="171" t="s">
        <v>10</v>
      </c>
      <c r="B3" s="173" t="str">
        <f>Obra</f>
        <v>Barrio Valle Norte</v>
      </c>
      <c r="C3" s="201"/>
      <c r="D3" s="173"/>
      <c r="E3" s="173"/>
      <c r="H3" s="173"/>
    </row>
    <row r="4" spans="1:8" s="172" customFormat="1" ht="20.100000000000001" customHeight="1">
      <c r="A4" s="171" t="s">
        <v>15</v>
      </c>
      <c r="B4" s="173" t="str">
        <f>Ubicación</f>
        <v>Departamento Valle Fértil</v>
      </c>
      <c r="C4" s="201"/>
      <c r="D4" s="173"/>
      <c r="E4" s="173"/>
      <c r="H4" s="173"/>
    </row>
    <row r="5" spans="1:8" s="172" customFormat="1" ht="20.100000000000001" customHeight="1">
      <c r="A5" s="171" t="str">
        <f>"PROTOTIPO "&amp;A1</f>
        <v>PROTOTIPO P4</v>
      </c>
      <c r="B5" s="174"/>
      <c r="C5" s="201"/>
      <c r="D5" s="173"/>
      <c r="E5" s="173"/>
      <c r="H5" s="173"/>
    </row>
    <row r="6" spans="1:8" s="172" customFormat="1" ht="20.100000000000001" customHeight="1">
      <c r="A6" s="171" t="s">
        <v>1193</v>
      </c>
      <c r="B6" s="276"/>
      <c r="C6" s="201"/>
      <c r="D6" s="173"/>
      <c r="E6" s="173"/>
      <c r="H6" s="173"/>
    </row>
    <row r="7" spans="1:8" ht="20.100000000000001" customHeight="1">
      <c r="B7" s="115"/>
    </row>
    <row r="8" spans="1:8" ht="20.100000000000001" customHeight="1">
      <c r="A8" s="670" t="s">
        <v>1152</v>
      </c>
      <c r="B8" s="672"/>
      <c r="C8" s="672"/>
      <c r="D8" s="671"/>
      <c r="E8" s="149"/>
      <c r="H8" s="149"/>
    </row>
    <row r="10" spans="1:8" ht="20.100000000000001" customHeight="1">
      <c r="A10" s="675" t="s">
        <v>1116</v>
      </c>
      <c r="B10" s="676" t="s">
        <v>0</v>
      </c>
      <c r="C10" s="677" t="s">
        <v>1</v>
      </c>
      <c r="D10" s="675" t="s">
        <v>2</v>
      </c>
      <c r="E10" s="682" t="s">
        <v>1150</v>
      </c>
      <c r="F10" s="682" t="s">
        <v>1151</v>
      </c>
      <c r="G10" s="682" t="s">
        <v>1129</v>
      </c>
      <c r="H10" s="206"/>
    </row>
    <row r="11" spans="1:8" ht="20.100000000000001" customHeight="1">
      <c r="A11" s="675"/>
      <c r="B11" s="676"/>
      <c r="C11" s="677"/>
      <c r="D11" s="675"/>
      <c r="E11" s="682"/>
      <c r="F11" s="682"/>
      <c r="G11" s="682"/>
      <c r="H11" s="206"/>
    </row>
    <row r="12" spans="1:8" ht="20.100000000000001" customHeight="1">
      <c r="A12" s="110"/>
      <c r="B12" s="275"/>
      <c r="C12" s="204"/>
      <c r="D12" s="110"/>
      <c r="E12" s="206"/>
      <c r="H12" s="206"/>
    </row>
    <row r="13" spans="1:8" ht="20.100000000000001" customHeight="1">
      <c r="A13" s="207" t="str">
        <f>'Datos-Generales'!A30</f>
        <v>A</v>
      </c>
      <c r="B13" s="330" t="str">
        <f t="shared" ref="B13:B22" si="0">IFERROR(VLOOKUP(A13,Tabla_Datos,2,FALSE),"")</f>
        <v>VIVIENDA</v>
      </c>
      <c r="C13" s="207">
        <f t="shared" ref="C13:C22" si="1">IFERROR(VLOOKUP(A13,Tabla_Datos,3,FALSE),"")</f>
        <v>0</v>
      </c>
      <c r="D13" s="324">
        <f t="shared" ref="D13:D22" si="2">IFERROR(VLOOKUP(A13,Tabla_Datos,7,FALSE),"")</f>
        <v>0</v>
      </c>
      <c r="E13" s="224">
        <f t="shared" ref="E13:E22" si="3">IFERROR(VLOOKUP(A13,Tabla_CyP,6,FALSE),"")</f>
        <v>0</v>
      </c>
      <c r="F13" s="188">
        <f t="shared" ref="F13:F35" si="4">IFERROR(VLOOKUP(A13,Tabla_CyP,7,FALSE),"")</f>
        <v>0</v>
      </c>
      <c r="G13" s="333">
        <f t="shared" ref="G13:G35" si="5">IFERROR(VLOOKUP(A13,Tabla_CyP,8,FALSE),"")</f>
        <v>0</v>
      </c>
      <c r="H13" s="258"/>
    </row>
    <row r="14" spans="1:8" ht="20.100000000000001" customHeight="1">
      <c r="A14" s="207">
        <f>'Datos-Generales'!A31</f>
        <v>1</v>
      </c>
      <c r="B14" s="330" t="str">
        <f t="shared" si="0"/>
        <v>Limpieza de terreno y replanteo</v>
      </c>
      <c r="C14" s="207" t="str">
        <f t="shared" si="1"/>
        <v>gl</v>
      </c>
      <c r="D14" s="324">
        <f t="shared" si="2"/>
        <v>0</v>
      </c>
      <c r="E14" s="224">
        <f t="shared" si="3"/>
        <v>0</v>
      </c>
      <c r="F14" s="333">
        <f t="shared" si="4"/>
        <v>0</v>
      </c>
      <c r="G14" s="333">
        <f t="shared" si="5"/>
        <v>0</v>
      </c>
      <c r="H14" s="261"/>
    </row>
    <row r="15" spans="1:8" ht="20.100000000000001" customHeight="1">
      <c r="A15" s="207">
        <f>'Datos-Generales'!A32</f>
        <v>2</v>
      </c>
      <c r="B15" s="330" t="str">
        <f t="shared" si="0"/>
        <v>Excavación de Cimientos</v>
      </c>
      <c r="C15" s="207" t="str">
        <f t="shared" si="1"/>
        <v>m3</v>
      </c>
      <c r="D15" s="324">
        <f t="shared" si="2"/>
        <v>0</v>
      </c>
      <c r="E15" s="224">
        <f t="shared" si="3"/>
        <v>0</v>
      </c>
      <c r="F15" s="188">
        <f t="shared" si="4"/>
        <v>0</v>
      </c>
      <c r="G15" s="333">
        <f t="shared" si="5"/>
        <v>0</v>
      </c>
      <c r="H15" s="261"/>
    </row>
    <row r="16" spans="1:8" ht="20.100000000000001" customHeight="1">
      <c r="A16" s="207">
        <f>'Datos-Generales'!A33</f>
        <v>3</v>
      </c>
      <c r="B16" s="330" t="str">
        <f t="shared" si="0"/>
        <v>Relleno Bajo Contrapiso esp 15 cm</v>
      </c>
      <c r="C16" s="207" t="str">
        <f t="shared" si="1"/>
        <v>m3</v>
      </c>
      <c r="D16" s="324">
        <f t="shared" si="2"/>
        <v>0</v>
      </c>
      <c r="E16" s="224">
        <f t="shared" si="3"/>
        <v>0</v>
      </c>
      <c r="F16" s="188">
        <f t="shared" si="4"/>
        <v>0</v>
      </c>
      <c r="G16" s="333">
        <f t="shared" si="5"/>
        <v>0</v>
      </c>
      <c r="H16" s="261"/>
    </row>
    <row r="17" spans="1:8" ht="20.100000000000001" customHeight="1">
      <c r="A17" s="207">
        <f>'Datos-Generales'!A34</f>
        <v>4</v>
      </c>
      <c r="B17" s="330" t="str">
        <f t="shared" si="0"/>
        <v>Hormigón de limpieza</v>
      </c>
      <c r="C17" s="207" t="str">
        <f t="shared" si="1"/>
        <v>m2</v>
      </c>
      <c r="D17" s="324">
        <f t="shared" si="2"/>
        <v>0</v>
      </c>
      <c r="E17" s="224">
        <f t="shared" si="3"/>
        <v>0</v>
      </c>
      <c r="F17" s="188">
        <f t="shared" si="4"/>
        <v>0</v>
      </c>
      <c r="G17" s="333">
        <f t="shared" si="5"/>
        <v>0</v>
      </c>
      <c r="H17" s="261"/>
    </row>
    <row r="18" spans="1:8" ht="20.100000000000001" customHeight="1">
      <c r="A18" s="207">
        <f>'Datos-Generales'!A35</f>
        <v>5</v>
      </c>
      <c r="B18" s="330" t="str">
        <f t="shared" si="0"/>
        <v>Cimiento Ciclópeo H 13</v>
      </c>
      <c r="C18" s="207" t="str">
        <f t="shared" si="1"/>
        <v>m3</v>
      </c>
      <c r="D18" s="324">
        <f t="shared" si="2"/>
        <v>0</v>
      </c>
      <c r="E18" s="224">
        <f t="shared" si="3"/>
        <v>0</v>
      </c>
      <c r="F18" s="188">
        <f t="shared" si="4"/>
        <v>0</v>
      </c>
      <c r="G18" s="333">
        <f t="shared" si="5"/>
        <v>0</v>
      </c>
      <c r="H18" s="261"/>
    </row>
    <row r="19" spans="1:8" ht="20.100000000000001" customHeight="1">
      <c r="A19" s="207">
        <f>'Datos-Generales'!A36</f>
        <v>6</v>
      </c>
      <c r="B19" s="330" t="str">
        <f t="shared" si="0"/>
        <v>Dado Fundación  h=15cm</v>
      </c>
      <c r="C19" s="207" t="str">
        <f t="shared" si="1"/>
        <v>m3</v>
      </c>
      <c r="D19" s="324">
        <f t="shared" si="2"/>
        <v>0</v>
      </c>
      <c r="E19" s="224">
        <f t="shared" si="3"/>
        <v>0</v>
      </c>
      <c r="F19" s="188">
        <f t="shared" si="4"/>
        <v>0</v>
      </c>
      <c r="G19" s="333">
        <f t="shared" si="5"/>
        <v>0</v>
      </c>
      <c r="H19" s="261"/>
    </row>
    <row r="20" spans="1:8" ht="20.100000000000001" customHeight="1">
      <c r="A20" s="207">
        <f>'Datos-Generales'!A37</f>
        <v>7</v>
      </c>
      <c r="B20" s="330" t="str">
        <f t="shared" si="0"/>
        <v>Vigas de Encadenado Inferior - Fundación  H 17</v>
      </c>
      <c r="C20" s="207" t="str">
        <f t="shared" si="1"/>
        <v>m3</v>
      </c>
      <c r="D20" s="324">
        <f t="shared" si="2"/>
        <v>0</v>
      </c>
      <c r="E20" s="224">
        <f t="shared" si="3"/>
        <v>0</v>
      </c>
      <c r="F20" s="188">
        <f t="shared" si="4"/>
        <v>0</v>
      </c>
      <c r="G20" s="333">
        <f t="shared" si="5"/>
        <v>0</v>
      </c>
      <c r="H20" s="261"/>
    </row>
    <row r="21" spans="1:8" ht="20.100000000000001" customHeight="1">
      <c r="A21" s="207">
        <f>'Datos-Generales'!A38</f>
        <v>8</v>
      </c>
      <c r="B21" s="330" t="str">
        <f t="shared" si="0"/>
        <v>Columna de Encadenado (incluye tronco de columna)</v>
      </c>
      <c r="C21" s="207" t="str">
        <f t="shared" si="1"/>
        <v>m3</v>
      </c>
      <c r="D21" s="324">
        <f t="shared" si="2"/>
        <v>0</v>
      </c>
      <c r="E21" s="224">
        <f t="shared" si="3"/>
        <v>0</v>
      </c>
      <c r="F21" s="188">
        <f t="shared" si="4"/>
        <v>0</v>
      </c>
      <c r="G21" s="333">
        <f t="shared" si="5"/>
        <v>0</v>
      </c>
      <c r="H21" s="261"/>
    </row>
    <row r="22" spans="1:8" ht="20.100000000000001" customHeight="1">
      <c r="A22" s="207">
        <f>'Datos-Generales'!A39</f>
        <v>9</v>
      </c>
      <c r="B22" s="330" t="str">
        <f t="shared" si="0"/>
        <v>Vigas de Encadenado Superior, Dintel y de Carga</v>
      </c>
      <c r="C22" s="207" t="str">
        <f t="shared" si="1"/>
        <v>m3</v>
      </c>
      <c r="D22" s="324">
        <f t="shared" si="2"/>
        <v>0</v>
      </c>
      <c r="E22" s="224">
        <f t="shared" si="3"/>
        <v>0</v>
      </c>
      <c r="F22" s="188">
        <f t="shared" si="4"/>
        <v>0</v>
      </c>
      <c r="G22" s="333">
        <f t="shared" si="5"/>
        <v>0</v>
      </c>
      <c r="H22" s="261"/>
    </row>
    <row r="23" spans="1:8" ht="20.100000000000001" customHeight="1">
      <c r="A23" s="207">
        <f>'Datos-Generales'!A40</f>
        <v>10</v>
      </c>
      <c r="B23" s="540" t="str">
        <f t="shared" ref="B23:B58" si="6">IFERROR(VLOOKUP(A23,Tabla_Datos,2,FALSE),"")</f>
        <v>Losa de Hormigón Armado</v>
      </c>
      <c r="C23" s="207" t="str">
        <f t="shared" ref="C23:C58" si="7">IFERROR(VLOOKUP(A23,Tabla_Datos,3,FALSE),"")</f>
        <v>m3</v>
      </c>
      <c r="D23" s="324">
        <f t="shared" ref="D23:D58" si="8">IFERROR(VLOOKUP(A23,Tabla_Datos,7,FALSE),"")</f>
        <v>0</v>
      </c>
      <c r="E23" s="224">
        <f t="shared" ref="E23:E58" si="9">IFERROR(VLOOKUP(A23,Tabla_CyP,6,FALSE),"")</f>
        <v>0</v>
      </c>
      <c r="F23" s="188">
        <f t="shared" si="4"/>
        <v>0</v>
      </c>
      <c r="G23" s="333">
        <f t="shared" si="5"/>
        <v>0</v>
      </c>
      <c r="H23" s="261"/>
    </row>
    <row r="24" spans="1:8" ht="20.100000000000001" customHeight="1">
      <c r="A24" s="207">
        <f>'Datos-Generales'!A41</f>
        <v>11</v>
      </c>
      <c r="B24" s="540" t="str">
        <f t="shared" si="6"/>
        <v>Tanque de Reserva (incluido cierre base tanque)</v>
      </c>
      <c r="C24" s="207" t="str">
        <f t="shared" si="7"/>
        <v>gl.</v>
      </c>
      <c r="D24" s="324">
        <f t="shared" si="8"/>
        <v>0</v>
      </c>
      <c r="E24" s="224">
        <f t="shared" si="9"/>
        <v>0</v>
      </c>
      <c r="F24" s="188">
        <f t="shared" si="4"/>
        <v>0</v>
      </c>
      <c r="G24" s="333">
        <f t="shared" si="5"/>
        <v>0</v>
      </c>
      <c r="H24" s="261"/>
    </row>
    <row r="25" spans="1:8" ht="20.100000000000001" customHeight="1">
      <c r="A25" s="207">
        <f>'Datos-Generales'!A42</f>
        <v>12</v>
      </c>
      <c r="B25" s="540" t="str">
        <f t="shared" si="6"/>
        <v>Capa aisladora horizontal  18cm</v>
      </c>
      <c r="C25" s="207" t="str">
        <f t="shared" si="7"/>
        <v>m2</v>
      </c>
      <c r="D25" s="324">
        <f t="shared" si="8"/>
        <v>0</v>
      </c>
      <c r="E25" s="224">
        <f t="shared" si="9"/>
        <v>0</v>
      </c>
      <c r="F25" s="188">
        <f t="shared" si="4"/>
        <v>0</v>
      </c>
      <c r="G25" s="333">
        <f t="shared" si="5"/>
        <v>0</v>
      </c>
      <c r="H25" s="261"/>
    </row>
    <row r="26" spans="1:8" ht="20.100000000000001" customHeight="1">
      <c r="A26" s="207">
        <f>'Datos-Generales'!A43</f>
        <v>13</v>
      </c>
      <c r="B26" s="540" t="str">
        <f t="shared" si="6"/>
        <v xml:space="preserve">Mampostería Ladrillón Cerámico Macizo (soga) </v>
      </c>
      <c r="C26" s="207" t="str">
        <f t="shared" si="7"/>
        <v>m2</v>
      </c>
      <c r="D26" s="324">
        <f t="shared" si="8"/>
        <v>0</v>
      </c>
      <c r="E26" s="224">
        <f t="shared" si="9"/>
        <v>0</v>
      </c>
      <c r="F26" s="188">
        <f t="shared" si="4"/>
        <v>0</v>
      </c>
      <c r="G26" s="333">
        <f t="shared" si="5"/>
        <v>0</v>
      </c>
      <c r="H26" s="261"/>
    </row>
    <row r="27" spans="1:8" ht="26.25" customHeight="1">
      <c r="A27" s="207">
        <f>'Datos-Generales'!A44</f>
        <v>14</v>
      </c>
      <c r="B27" s="540" t="str">
        <f t="shared" si="6"/>
        <v>Tabique  Liviano  tipo Durlock ( con placa de yeso de 12,5 mm para sectores húmedos)</v>
      </c>
      <c r="C27" s="207" t="str">
        <f t="shared" si="7"/>
        <v>m2</v>
      </c>
      <c r="D27" s="324">
        <f t="shared" si="8"/>
        <v>0</v>
      </c>
      <c r="E27" s="224">
        <f t="shared" si="9"/>
        <v>0</v>
      </c>
      <c r="F27" s="188">
        <f t="shared" si="4"/>
        <v>0</v>
      </c>
      <c r="G27" s="333">
        <f t="shared" si="5"/>
        <v>0</v>
      </c>
      <c r="H27" s="261"/>
    </row>
    <row r="28" spans="1:8" ht="24.75" customHeight="1">
      <c r="A28" s="207">
        <f>'Datos-Generales'!A45</f>
        <v>15</v>
      </c>
      <c r="B28" s="540" t="str">
        <f t="shared" si="6"/>
        <v>Techo de Madera (rollizo Ø 16cm, machimbre 3/4", pintura asfáltica, polietileno de 200 micrones, barniz protector insecticida )</v>
      </c>
      <c r="C28" s="207" t="str">
        <f t="shared" si="7"/>
        <v>m2</v>
      </c>
      <c r="D28" s="324">
        <f t="shared" si="8"/>
        <v>0</v>
      </c>
      <c r="E28" s="224">
        <f t="shared" si="9"/>
        <v>0</v>
      </c>
      <c r="F28" s="188">
        <f t="shared" si="4"/>
        <v>0</v>
      </c>
      <c r="G28" s="333">
        <f t="shared" si="5"/>
        <v>0</v>
      </c>
      <c r="H28" s="261"/>
    </row>
    <row r="29" spans="1:8" ht="20.100000000000001" customHeight="1">
      <c r="A29" s="207">
        <f>'Datos-Generales'!A46</f>
        <v>16</v>
      </c>
      <c r="B29" s="540" t="str">
        <f t="shared" si="6"/>
        <v>Cubierta de Techo Aislación Térmica e Hidráulica</v>
      </c>
      <c r="C29" s="207" t="str">
        <f t="shared" si="7"/>
        <v>m2</v>
      </c>
      <c r="D29" s="324">
        <f t="shared" si="8"/>
        <v>0</v>
      </c>
      <c r="E29" s="224">
        <f t="shared" si="9"/>
        <v>0</v>
      </c>
      <c r="F29" s="188">
        <f t="shared" si="4"/>
        <v>0</v>
      </c>
      <c r="G29" s="333">
        <f t="shared" si="5"/>
        <v>0</v>
      </c>
      <c r="H29" s="261"/>
    </row>
    <row r="30" spans="1:8" ht="20.100000000000001" customHeight="1">
      <c r="A30" s="207">
        <f>'Datos-Generales'!A47</f>
        <v>17</v>
      </c>
      <c r="B30" s="540" t="str">
        <f t="shared" si="6"/>
        <v>Contrapiso  Interior</v>
      </c>
      <c r="C30" s="207" t="str">
        <f t="shared" si="7"/>
        <v>m2</v>
      </c>
      <c r="D30" s="324">
        <f t="shared" si="8"/>
        <v>0</v>
      </c>
      <c r="E30" s="224">
        <f t="shared" si="9"/>
        <v>0</v>
      </c>
      <c r="F30" s="188">
        <f t="shared" si="4"/>
        <v>0</v>
      </c>
      <c r="G30" s="333">
        <f t="shared" si="5"/>
        <v>0</v>
      </c>
      <c r="H30" s="261"/>
    </row>
    <row r="31" spans="1:8" ht="20.100000000000001" customHeight="1">
      <c r="A31" s="207">
        <f>'Datos-Generales'!A48</f>
        <v>18</v>
      </c>
      <c r="B31" s="540" t="str">
        <f t="shared" si="6"/>
        <v>Carpeta bajo Cerámico e=4cm</v>
      </c>
      <c r="C31" s="207" t="str">
        <f t="shared" si="7"/>
        <v>m2</v>
      </c>
      <c r="D31" s="324">
        <f t="shared" si="8"/>
        <v>0</v>
      </c>
      <c r="E31" s="224">
        <f t="shared" si="9"/>
        <v>0</v>
      </c>
      <c r="F31" s="188">
        <f t="shared" si="4"/>
        <v>0</v>
      </c>
      <c r="G31" s="333">
        <f t="shared" si="5"/>
        <v>0</v>
      </c>
      <c r="H31" s="261"/>
    </row>
    <row r="32" spans="1:8" ht="20.100000000000001" customHeight="1">
      <c r="A32" s="207">
        <f>'Datos-Generales'!A49</f>
        <v>19</v>
      </c>
      <c r="B32" s="540" t="str">
        <f t="shared" si="6"/>
        <v>Piso baldosa cerámica (incluido umbrales)</v>
      </c>
      <c r="C32" s="207" t="str">
        <f t="shared" si="7"/>
        <v>m2</v>
      </c>
      <c r="D32" s="324">
        <f t="shared" si="8"/>
        <v>0</v>
      </c>
      <c r="E32" s="224">
        <f t="shared" si="9"/>
        <v>0</v>
      </c>
      <c r="F32" s="188">
        <f t="shared" si="4"/>
        <v>0</v>
      </c>
      <c r="G32" s="333">
        <f t="shared" si="5"/>
        <v>0</v>
      </c>
      <c r="H32" s="261"/>
    </row>
    <row r="33" spans="1:8" ht="20.100000000000001" customHeight="1">
      <c r="A33" s="207">
        <f>'Datos-Generales'!A50</f>
        <v>20</v>
      </c>
      <c r="B33" s="540" t="str">
        <f t="shared" si="6"/>
        <v>Contrapisos de Veredín perimetral, vereda de acceso y galería</v>
      </c>
      <c r="C33" s="207" t="str">
        <f t="shared" si="7"/>
        <v>m2</v>
      </c>
      <c r="D33" s="324">
        <f t="shared" si="8"/>
        <v>0</v>
      </c>
      <c r="E33" s="224">
        <f t="shared" si="9"/>
        <v>0</v>
      </c>
      <c r="F33" s="188">
        <f t="shared" si="4"/>
        <v>0</v>
      </c>
      <c r="G33" s="333">
        <f t="shared" si="5"/>
        <v>0</v>
      </c>
      <c r="H33" s="261"/>
    </row>
    <row r="34" spans="1:8" ht="20.100000000000001" customHeight="1">
      <c r="A34" s="207">
        <f>'Datos-Generales'!A51</f>
        <v>21</v>
      </c>
      <c r="B34" s="540" t="str">
        <f t="shared" si="6"/>
        <v>Zócalo cerámico - esp.= 7cm</v>
      </c>
      <c r="C34" s="207" t="str">
        <f t="shared" si="7"/>
        <v>m2</v>
      </c>
      <c r="D34" s="324">
        <f t="shared" si="8"/>
        <v>0</v>
      </c>
      <c r="E34" s="224">
        <f t="shared" si="9"/>
        <v>0</v>
      </c>
      <c r="F34" s="188">
        <f t="shared" si="4"/>
        <v>0</v>
      </c>
      <c r="G34" s="333">
        <f t="shared" si="5"/>
        <v>0</v>
      </c>
      <c r="H34" s="261"/>
    </row>
    <row r="35" spans="1:8" ht="20.100000000000001" customHeight="1">
      <c r="A35" s="207">
        <f>'Datos-Generales'!A52</f>
        <v>22</v>
      </c>
      <c r="B35" s="540" t="str">
        <f t="shared" si="6"/>
        <v>Carpinterías metálica, aluminio y madera</v>
      </c>
      <c r="C35" s="207" t="str">
        <f t="shared" si="7"/>
        <v>gl</v>
      </c>
      <c r="D35" s="324">
        <f t="shared" si="8"/>
        <v>0</v>
      </c>
      <c r="E35" s="224">
        <f t="shared" si="9"/>
        <v>0</v>
      </c>
      <c r="F35" s="188">
        <f t="shared" si="4"/>
        <v>0</v>
      </c>
      <c r="G35" s="333">
        <f t="shared" si="5"/>
        <v>0</v>
      </c>
      <c r="H35" s="261"/>
    </row>
    <row r="36" spans="1:8" ht="20.100000000000001" customHeight="1">
      <c r="A36" s="207">
        <f>'Datos-Generales'!A53</f>
        <v>23</v>
      </c>
      <c r="B36" s="540" t="str">
        <f t="shared" si="6"/>
        <v>Jaharro b/ revestimiento cerámico</v>
      </c>
      <c r="C36" s="207" t="str">
        <f t="shared" si="7"/>
        <v>m2</v>
      </c>
      <c r="D36" s="324">
        <f t="shared" si="8"/>
        <v>0</v>
      </c>
      <c r="E36" s="224">
        <f t="shared" si="9"/>
        <v>0</v>
      </c>
      <c r="F36" s="188">
        <f t="shared" ref="F36:F56" si="10">IFERROR(VLOOKUP(A36,Tabla_CyP,7,FALSE),"")</f>
        <v>0</v>
      </c>
      <c r="G36" s="333">
        <f t="shared" ref="G36:G56" si="11">IFERROR(VLOOKUP(A36,Tabla_CyP,8,FALSE),"")</f>
        <v>0</v>
      </c>
      <c r="H36" s="261"/>
    </row>
    <row r="37" spans="1:8" ht="20.100000000000001" customHeight="1">
      <c r="A37" s="207">
        <f>'Datos-Generales'!A54</f>
        <v>24</v>
      </c>
      <c r="B37" s="540" t="str">
        <f t="shared" si="6"/>
        <v>Jaharro y Enlucido a la cal (interior)</v>
      </c>
      <c r="C37" s="207" t="str">
        <f t="shared" si="7"/>
        <v>m2</v>
      </c>
      <c r="D37" s="324">
        <f t="shared" si="8"/>
        <v>0</v>
      </c>
      <c r="E37" s="224">
        <f t="shared" si="9"/>
        <v>0</v>
      </c>
      <c r="F37" s="188">
        <f t="shared" si="10"/>
        <v>0</v>
      </c>
      <c r="G37" s="333">
        <f t="shared" si="11"/>
        <v>0</v>
      </c>
      <c r="H37" s="261"/>
    </row>
    <row r="38" spans="1:8" ht="20.100000000000001" customHeight="1">
      <c r="A38" s="207">
        <f>'Datos-Generales'!A55</f>
        <v>25</v>
      </c>
      <c r="B38" s="540" t="str">
        <f t="shared" si="6"/>
        <v>Revestimiento cerámico</v>
      </c>
      <c r="C38" s="207" t="str">
        <f t="shared" si="7"/>
        <v>m2</v>
      </c>
      <c r="D38" s="324">
        <f t="shared" si="8"/>
        <v>0</v>
      </c>
      <c r="E38" s="224">
        <f t="shared" si="9"/>
        <v>0</v>
      </c>
      <c r="F38" s="188">
        <f t="shared" si="10"/>
        <v>0</v>
      </c>
      <c r="G38" s="333">
        <f t="shared" si="11"/>
        <v>0</v>
      </c>
      <c r="H38" s="261"/>
    </row>
    <row r="39" spans="1:8" ht="20.100000000000001" customHeight="1">
      <c r="A39" s="207">
        <f>'Datos-Generales'!A56</f>
        <v>26</v>
      </c>
      <c r="B39" s="540" t="str">
        <f t="shared" si="6"/>
        <v>Salpicado Plástico Incluido Jaharro</v>
      </c>
      <c r="C39" s="207" t="str">
        <f t="shared" si="7"/>
        <v>m2</v>
      </c>
      <c r="D39" s="324">
        <f t="shared" si="8"/>
        <v>0</v>
      </c>
      <c r="E39" s="224">
        <f t="shared" si="9"/>
        <v>0</v>
      </c>
      <c r="F39" s="188">
        <f t="shared" si="10"/>
        <v>0</v>
      </c>
      <c r="G39" s="333">
        <f t="shared" si="11"/>
        <v>0</v>
      </c>
      <c r="H39" s="261"/>
    </row>
    <row r="40" spans="1:8" ht="20.100000000000001" customHeight="1">
      <c r="A40" s="207">
        <f>'Datos-Generales'!A57</f>
        <v>27</v>
      </c>
      <c r="B40" s="540" t="str">
        <f t="shared" si="6"/>
        <v>Cielorraso aplicado a la cal</v>
      </c>
      <c r="C40" s="207" t="str">
        <f t="shared" si="7"/>
        <v>m2</v>
      </c>
      <c r="D40" s="324">
        <f t="shared" si="8"/>
        <v>0</v>
      </c>
      <c r="E40" s="224">
        <f t="shared" si="9"/>
        <v>0</v>
      </c>
      <c r="F40" s="188">
        <f t="shared" si="10"/>
        <v>0</v>
      </c>
      <c r="G40" s="333">
        <f t="shared" si="11"/>
        <v>0</v>
      </c>
      <c r="H40" s="261"/>
    </row>
    <row r="41" spans="1:8" ht="20.100000000000001" customHeight="1">
      <c r="A41" s="207">
        <f>'Datos-Generales'!A58</f>
        <v>28</v>
      </c>
      <c r="B41" s="540" t="str">
        <f t="shared" si="6"/>
        <v>Mesadas, campana y ventilaciones (incluida mesada exterior)</v>
      </c>
      <c r="C41" s="207" t="str">
        <f t="shared" si="7"/>
        <v>gl</v>
      </c>
      <c r="D41" s="324">
        <f t="shared" si="8"/>
        <v>0</v>
      </c>
      <c r="E41" s="224">
        <f t="shared" si="9"/>
        <v>0</v>
      </c>
      <c r="F41" s="188">
        <f t="shared" si="10"/>
        <v>0</v>
      </c>
      <c r="G41" s="333">
        <f t="shared" si="11"/>
        <v>0</v>
      </c>
      <c r="H41" s="261"/>
    </row>
    <row r="42" spans="1:8" ht="20.100000000000001" customHeight="1">
      <c r="A42" s="207" t="str">
        <f>'Datos-Generales'!A59</f>
        <v>28.1</v>
      </c>
      <c r="B42" s="540" t="str">
        <f t="shared" si="6"/>
        <v>Mesadas, campana y ventilaciones p/ disc.(incluida mesada exterior)</v>
      </c>
      <c r="C42" s="207" t="str">
        <f t="shared" si="7"/>
        <v>gl</v>
      </c>
      <c r="D42" s="324">
        <f t="shared" si="8"/>
        <v>0</v>
      </c>
      <c r="E42" s="224">
        <f t="shared" si="9"/>
        <v>0</v>
      </c>
      <c r="F42" s="188">
        <f t="shared" si="10"/>
        <v>0</v>
      </c>
      <c r="G42" s="333">
        <f t="shared" si="11"/>
        <v>0</v>
      </c>
      <c r="H42" s="261"/>
    </row>
    <row r="43" spans="1:8" ht="20.100000000000001" customHeight="1">
      <c r="A43" s="207">
        <f>'Datos-Generales'!A60</f>
        <v>29</v>
      </c>
      <c r="B43" s="540" t="str">
        <f t="shared" si="6"/>
        <v>Antepechos de H° Armado con goterón bajo nariz de 2cm</v>
      </c>
      <c r="C43" s="207" t="str">
        <f t="shared" si="7"/>
        <v>ml</v>
      </c>
      <c r="D43" s="324">
        <f t="shared" si="8"/>
        <v>0</v>
      </c>
      <c r="E43" s="224">
        <f t="shared" si="9"/>
        <v>0</v>
      </c>
      <c r="F43" s="188">
        <f t="shared" si="10"/>
        <v>0</v>
      </c>
      <c r="G43" s="333">
        <f t="shared" si="11"/>
        <v>0</v>
      </c>
      <c r="H43" s="261"/>
    </row>
    <row r="44" spans="1:8" ht="20.100000000000001" customHeight="1">
      <c r="A44" s="207">
        <f>'Datos-Generales'!A61</f>
        <v>30</v>
      </c>
      <c r="B44" s="540" t="str">
        <f t="shared" si="6"/>
        <v>Esmalte sintético sobre carpintería metálica</v>
      </c>
      <c r="C44" s="207" t="str">
        <f t="shared" si="7"/>
        <v>m2</v>
      </c>
      <c r="D44" s="324">
        <f t="shared" si="8"/>
        <v>0</v>
      </c>
      <c r="E44" s="224">
        <f t="shared" si="9"/>
        <v>0</v>
      </c>
      <c r="F44" s="188">
        <f t="shared" si="10"/>
        <v>0</v>
      </c>
      <c r="G44" s="333">
        <f t="shared" si="11"/>
        <v>0</v>
      </c>
      <c r="H44" s="261"/>
    </row>
    <row r="45" spans="1:8" ht="20.100000000000001" customHeight="1">
      <c r="A45" s="207">
        <f>'Datos-Generales'!A62</f>
        <v>31</v>
      </c>
      <c r="B45" s="540" t="str">
        <f t="shared" si="6"/>
        <v>Esmalte sintético sobre carpintería madera</v>
      </c>
      <c r="C45" s="207" t="str">
        <f t="shared" si="7"/>
        <v>m2</v>
      </c>
      <c r="D45" s="324">
        <f t="shared" si="8"/>
        <v>0</v>
      </c>
      <c r="E45" s="224">
        <f t="shared" si="9"/>
        <v>0</v>
      </c>
      <c r="F45" s="188">
        <f t="shared" si="10"/>
        <v>0</v>
      </c>
      <c r="G45" s="333">
        <f t="shared" si="11"/>
        <v>0</v>
      </c>
      <c r="H45" s="261"/>
    </row>
    <row r="46" spans="1:8" ht="20.100000000000001" customHeight="1">
      <c r="A46" s="207">
        <f>'Datos-Generales'!A63</f>
        <v>32</v>
      </c>
      <c r="B46" s="540" t="str">
        <f t="shared" si="6"/>
        <v>Látex muro interior/exterior</v>
      </c>
      <c r="C46" s="207" t="str">
        <f t="shared" si="7"/>
        <v>m2</v>
      </c>
      <c r="D46" s="324">
        <f t="shared" si="8"/>
        <v>0</v>
      </c>
      <c r="E46" s="224">
        <f t="shared" si="9"/>
        <v>0</v>
      </c>
      <c r="F46" s="188">
        <f t="shared" si="10"/>
        <v>0</v>
      </c>
      <c r="G46" s="333">
        <f t="shared" si="11"/>
        <v>0</v>
      </c>
      <c r="H46" s="261"/>
    </row>
    <row r="47" spans="1:8" ht="20.100000000000001" customHeight="1">
      <c r="A47" s="207">
        <f>'Datos-Generales'!A64</f>
        <v>33</v>
      </c>
      <c r="B47" s="540" t="str">
        <f t="shared" si="6"/>
        <v>Pintura látex interior en cielorrasos</v>
      </c>
      <c r="C47" s="207" t="str">
        <f t="shared" si="7"/>
        <v>m2</v>
      </c>
      <c r="D47" s="324">
        <f t="shared" si="8"/>
        <v>0</v>
      </c>
      <c r="E47" s="224">
        <f t="shared" si="9"/>
        <v>0</v>
      </c>
      <c r="F47" s="188">
        <f t="shared" si="10"/>
        <v>0</v>
      </c>
      <c r="G47" s="333">
        <f t="shared" si="11"/>
        <v>0</v>
      </c>
      <c r="H47" s="261"/>
    </row>
    <row r="48" spans="1:8" ht="20.100000000000001" customHeight="1">
      <c r="A48" s="207">
        <f>'Datos-Generales'!A65</f>
        <v>34</v>
      </c>
      <c r="B48" s="540" t="str">
        <f t="shared" si="6"/>
        <v>Provisión y colocación de cristal float 3mm</v>
      </c>
      <c r="C48" s="207" t="str">
        <f t="shared" si="7"/>
        <v>m2</v>
      </c>
      <c r="D48" s="324">
        <f t="shared" si="8"/>
        <v>0</v>
      </c>
      <c r="E48" s="224">
        <f t="shared" si="9"/>
        <v>0</v>
      </c>
      <c r="F48" s="188">
        <f t="shared" si="10"/>
        <v>0</v>
      </c>
      <c r="G48" s="333">
        <f t="shared" si="11"/>
        <v>0</v>
      </c>
      <c r="H48" s="261"/>
    </row>
    <row r="49" spans="1:8" ht="20.100000000000001" customHeight="1">
      <c r="A49" s="207">
        <f>'Datos-Generales'!A66</f>
        <v>35</v>
      </c>
      <c r="B49" s="540" t="str">
        <f t="shared" si="6"/>
        <v>Provisión y colocación de cristal float 4mm</v>
      </c>
      <c r="C49" s="207" t="str">
        <f t="shared" si="7"/>
        <v>m2</v>
      </c>
      <c r="D49" s="324">
        <f t="shared" si="8"/>
        <v>0</v>
      </c>
      <c r="E49" s="224">
        <f t="shared" si="9"/>
        <v>0</v>
      </c>
      <c r="F49" s="188">
        <f t="shared" si="10"/>
        <v>0</v>
      </c>
      <c r="G49" s="333">
        <f t="shared" si="11"/>
        <v>0</v>
      </c>
      <c r="H49" s="261"/>
    </row>
    <row r="50" spans="1:8" ht="20.100000000000001" customHeight="1">
      <c r="A50" s="207">
        <f>'Datos-Generales'!A67</f>
        <v>36</v>
      </c>
      <c r="B50" s="540" t="str">
        <f t="shared" si="6"/>
        <v>Pérgolas (Frente y Fondo)  - Incluye Base de Hormigón Simple H 13</v>
      </c>
      <c r="C50" s="207" t="str">
        <f t="shared" si="7"/>
        <v>gl</v>
      </c>
      <c r="D50" s="324">
        <f t="shared" si="8"/>
        <v>0</v>
      </c>
      <c r="E50" s="224">
        <f t="shared" si="9"/>
        <v>0</v>
      </c>
      <c r="F50" s="188">
        <f t="shared" si="10"/>
        <v>0</v>
      </c>
      <c r="G50" s="333">
        <f t="shared" si="11"/>
        <v>0</v>
      </c>
      <c r="H50" s="261"/>
    </row>
    <row r="51" spans="1:8" ht="20.100000000000001" customHeight="1">
      <c r="A51" s="207">
        <f>'Datos-Generales'!A68</f>
        <v>37</v>
      </c>
      <c r="B51" s="540" t="str">
        <f t="shared" si="6"/>
        <v xml:space="preserve">Instalación sanitaria (incl. cañería base, distrib. AF-AC, artefactos y grifería) </v>
      </c>
      <c r="C51" s="207" t="str">
        <f t="shared" si="7"/>
        <v>gl</v>
      </c>
      <c r="D51" s="324">
        <f t="shared" si="8"/>
        <v>0</v>
      </c>
      <c r="E51" s="224">
        <f t="shared" si="9"/>
        <v>0</v>
      </c>
      <c r="F51" s="188">
        <f t="shared" si="10"/>
        <v>0</v>
      </c>
      <c r="G51" s="333">
        <f t="shared" si="11"/>
        <v>0</v>
      </c>
      <c r="H51" s="261"/>
    </row>
    <row r="52" spans="1:8" ht="20.100000000000001" customHeight="1">
      <c r="A52" s="207" t="str">
        <f>'Datos-Generales'!A69</f>
        <v>37.1</v>
      </c>
      <c r="B52" s="540" t="str">
        <f t="shared" si="6"/>
        <v xml:space="preserve">Instalación sanitaria p/ disc.(incl. cañería base, distrib. AF-AC, artefactos y grifería) </v>
      </c>
      <c r="C52" s="207" t="str">
        <f t="shared" si="7"/>
        <v>gl</v>
      </c>
      <c r="D52" s="324">
        <f t="shared" si="8"/>
        <v>0</v>
      </c>
      <c r="E52" s="224">
        <f t="shared" si="9"/>
        <v>0</v>
      </c>
      <c r="F52" s="188">
        <f t="shared" si="10"/>
        <v>0</v>
      </c>
      <c r="G52" s="333">
        <f t="shared" si="11"/>
        <v>0</v>
      </c>
      <c r="H52" s="261"/>
    </row>
    <row r="53" spans="1:8" ht="20.100000000000001" customHeight="1">
      <c r="A53" s="207" t="e">
        <f>'Datos-Generales'!#REF!</f>
        <v>#REF!</v>
      </c>
      <c r="B53" s="540" t="str">
        <f t="shared" si="6"/>
        <v/>
      </c>
      <c r="C53" s="207" t="str">
        <f t="shared" si="7"/>
        <v/>
      </c>
      <c r="D53" s="324" t="str">
        <f t="shared" si="8"/>
        <v/>
      </c>
      <c r="E53" s="224" t="str">
        <f t="shared" si="9"/>
        <v/>
      </c>
      <c r="F53" s="188" t="str">
        <f t="shared" si="10"/>
        <v/>
      </c>
      <c r="G53" s="333" t="str">
        <f t="shared" si="11"/>
        <v/>
      </c>
      <c r="H53" s="261"/>
    </row>
    <row r="54" spans="1:8" ht="20.100000000000001" customHeight="1">
      <c r="A54" s="207" t="e">
        <f>'Datos-Generales'!#REF!</f>
        <v>#REF!</v>
      </c>
      <c r="B54" s="540" t="str">
        <f t="shared" si="6"/>
        <v/>
      </c>
      <c r="C54" s="207" t="str">
        <f t="shared" si="7"/>
        <v/>
      </c>
      <c r="D54" s="324" t="str">
        <f t="shared" si="8"/>
        <v/>
      </c>
      <c r="E54" s="224" t="str">
        <f t="shared" si="9"/>
        <v/>
      </c>
      <c r="F54" s="188" t="str">
        <f t="shared" si="10"/>
        <v/>
      </c>
      <c r="G54" s="333" t="str">
        <f t="shared" si="11"/>
        <v/>
      </c>
      <c r="H54" s="261"/>
    </row>
    <row r="55" spans="1:8" ht="20.100000000000001" customHeight="1">
      <c r="A55" s="207">
        <f>'Datos-Generales'!A70</f>
        <v>38</v>
      </c>
      <c r="B55" s="540" t="str">
        <f t="shared" si="6"/>
        <v>Calefón Solar - Termosifónico - Captador por tubo de vacío</v>
      </c>
      <c r="C55" s="207" t="str">
        <f t="shared" si="7"/>
        <v>u</v>
      </c>
      <c r="D55" s="324">
        <f t="shared" si="8"/>
        <v>0</v>
      </c>
      <c r="E55" s="224">
        <f t="shared" si="9"/>
        <v>0</v>
      </c>
      <c r="F55" s="188">
        <f t="shared" si="10"/>
        <v>0</v>
      </c>
      <c r="G55" s="333">
        <f t="shared" si="11"/>
        <v>0</v>
      </c>
      <c r="H55" s="261"/>
    </row>
    <row r="56" spans="1:8" ht="20.100000000000001" customHeight="1">
      <c r="A56" s="207">
        <f>'Datos-Generales'!A71</f>
        <v>39</v>
      </c>
      <c r="B56" s="540" t="str">
        <f t="shared" si="6"/>
        <v>Instalación de Gas (Incl. Cocina 4 hornallas c/horno)</v>
      </c>
      <c r="C56" s="207" t="str">
        <f t="shared" si="7"/>
        <v>gl</v>
      </c>
      <c r="D56" s="324">
        <f t="shared" si="8"/>
        <v>0</v>
      </c>
      <c r="E56" s="224">
        <f t="shared" si="9"/>
        <v>0</v>
      </c>
      <c r="F56" s="188">
        <f t="shared" si="10"/>
        <v>0</v>
      </c>
      <c r="G56" s="333">
        <f t="shared" si="11"/>
        <v>0</v>
      </c>
      <c r="H56" s="261"/>
    </row>
    <row r="57" spans="1:8" ht="20.100000000000001" customHeight="1">
      <c r="A57" s="207">
        <f>'Datos-Generales'!A72</f>
        <v>40</v>
      </c>
      <c r="B57" s="593" t="str">
        <f t="shared" ref="B57" si="12">IFERROR(VLOOKUP(A57,Tabla_Datos,2,FALSE),"")</f>
        <v>Instalación de gas - Gabinete para tubos</v>
      </c>
      <c r="C57" s="207" t="str">
        <f t="shared" ref="C57" si="13">IFERROR(VLOOKUP(A57,Tabla_Datos,3,FALSE),"")</f>
        <v>U</v>
      </c>
      <c r="D57" s="324">
        <f t="shared" ref="D57" si="14">IFERROR(VLOOKUP(A57,Tabla_Datos,7,FALSE),"")</f>
        <v>0</v>
      </c>
      <c r="E57" s="224">
        <f t="shared" ref="E57" si="15">IFERROR(VLOOKUP(A57,Tabla_CyP,6,FALSE),"")</f>
        <v>0</v>
      </c>
      <c r="F57" s="188">
        <f t="shared" ref="F57" si="16">IFERROR(VLOOKUP(A57,Tabla_CyP,7,FALSE),"")</f>
        <v>0</v>
      </c>
      <c r="G57" s="333">
        <f t="shared" ref="G57" si="17">IFERROR(VLOOKUP(A57,Tabla_CyP,8,FALSE),"")</f>
        <v>0</v>
      </c>
      <c r="H57" s="261"/>
    </row>
    <row r="58" spans="1:8" ht="26.25" customHeight="1">
      <c r="A58" s="207">
        <f>'Datos-Generales'!A73</f>
        <v>41</v>
      </c>
      <c r="B58" s="540" t="str">
        <f t="shared" si="6"/>
        <v>Instalación eléctrica (incl.pilastra,proc.cañerias p/3AA,y preveer espacios en tablero gral. p/llaves termomagnéticas corresp. Portalámparas 3 cuerpos)</v>
      </c>
      <c r="C58" s="207" t="str">
        <f t="shared" si="7"/>
        <v>gl</v>
      </c>
      <c r="D58" s="324">
        <f t="shared" si="8"/>
        <v>0</v>
      </c>
      <c r="E58" s="224">
        <f t="shared" si="9"/>
        <v>0</v>
      </c>
      <c r="F58" s="188">
        <f t="shared" ref="F58:F88" si="18">IFERROR(VLOOKUP(A58,Tabla_CyP,7,FALSE),"")</f>
        <v>0</v>
      </c>
      <c r="G58" s="333">
        <f t="shared" ref="G58:G88" si="19">IFERROR(VLOOKUP(A58,Tabla_CyP,8,FALSE),"")</f>
        <v>0</v>
      </c>
      <c r="H58" s="261"/>
    </row>
    <row r="59" spans="1:8" ht="20.100000000000001" customHeight="1">
      <c r="A59" s="207">
        <f>'Datos-Generales'!A74</f>
        <v>42</v>
      </c>
      <c r="B59" s="540" t="str">
        <f t="shared" ref="B59" si="20">IFERROR(VLOOKUP(A59,Tabla_Datos,2,FALSE),"")</f>
        <v>Terminación y limpieza de obra</v>
      </c>
      <c r="C59" s="207" t="str">
        <f t="shared" ref="C59" si="21">IFERROR(VLOOKUP(A59,Tabla_Datos,3,FALSE),"")</f>
        <v>gl</v>
      </c>
      <c r="D59" s="324">
        <f t="shared" ref="D59" si="22">IFERROR(VLOOKUP(A59,Tabla_Datos,7,FALSE),"")</f>
        <v>0</v>
      </c>
      <c r="E59" s="224">
        <f t="shared" ref="E59" si="23">IFERROR(VLOOKUP(A59,Tabla_CyP,6,FALSE),"")</f>
        <v>0</v>
      </c>
      <c r="F59" s="188">
        <f t="shared" si="18"/>
        <v>0</v>
      </c>
      <c r="G59" s="333">
        <f t="shared" si="19"/>
        <v>0</v>
      </c>
      <c r="H59" s="261"/>
    </row>
    <row r="60" spans="1:8" ht="20.100000000000001" customHeight="1">
      <c r="A60" s="207"/>
      <c r="B60" s="330"/>
      <c r="C60" s="207"/>
      <c r="D60" s="324">
        <f t="shared" ref="D60:D88" si="24">IFERROR(VLOOKUP(A60,Tabla_Datos,7,FALSE),"")</f>
        <v>0</v>
      </c>
      <c r="E60" s="224">
        <f t="shared" ref="E60:E88" si="25">IFERROR(VLOOKUP(A60,Tabla_CyP,6,FALSE),"")</f>
        <v>0</v>
      </c>
      <c r="F60" s="188">
        <f t="shared" si="18"/>
        <v>0</v>
      </c>
      <c r="G60" s="333">
        <f t="shared" si="19"/>
        <v>0</v>
      </c>
      <c r="H60" s="261"/>
    </row>
    <row r="61" spans="1:8" ht="20.100000000000001" customHeight="1">
      <c r="A61" s="207"/>
      <c r="B61" s="330"/>
      <c r="C61" s="207"/>
      <c r="D61" s="324">
        <f t="shared" si="24"/>
        <v>0</v>
      </c>
      <c r="E61" s="224">
        <f t="shared" si="25"/>
        <v>0</v>
      </c>
      <c r="F61" s="188">
        <f t="shared" si="18"/>
        <v>0</v>
      </c>
      <c r="G61" s="333">
        <f t="shared" si="19"/>
        <v>0</v>
      </c>
      <c r="H61" s="261"/>
    </row>
    <row r="62" spans="1:8" ht="20.100000000000001" customHeight="1">
      <c r="A62" s="207"/>
      <c r="B62" s="330"/>
      <c r="C62" s="207"/>
      <c r="D62" s="324">
        <f t="shared" si="24"/>
        <v>0</v>
      </c>
      <c r="E62" s="224">
        <f t="shared" si="25"/>
        <v>0</v>
      </c>
      <c r="F62" s="188">
        <f t="shared" si="18"/>
        <v>0</v>
      </c>
      <c r="G62" s="333">
        <f t="shared" si="19"/>
        <v>0</v>
      </c>
      <c r="H62" s="261"/>
    </row>
    <row r="63" spans="1:8" ht="20.100000000000001" customHeight="1">
      <c r="A63" s="207"/>
      <c r="B63" s="330"/>
      <c r="C63" s="207"/>
      <c r="D63" s="324">
        <f t="shared" si="24"/>
        <v>0</v>
      </c>
      <c r="E63" s="224">
        <f t="shared" si="25"/>
        <v>0</v>
      </c>
      <c r="F63" s="188">
        <f t="shared" si="18"/>
        <v>0</v>
      </c>
      <c r="G63" s="333">
        <f t="shared" si="19"/>
        <v>0</v>
      </c>
      <c r="H63" s="261"/>
    </row>
    <row r="64" spans="1:8" ht="20.100000000000001" customHeight="1">
      <c r="A64" s="207"/>
      <c r="B64" s="330"/>
      <c r="C64" s="207"/>
      <c r="D64" s="324">
        <f t="shared" si="24"/>
        <v>0</v>
      </c>
      <c r="E64" s="224">
        <f t="shared" si="25"/>
        <v>0</v>
      </c>
      <c r="F64" s="188">
        <f t="shared" si="18"/>
        <v>0</v>
      </c>
      <c r="G64" s="333">
        <f t="shared" si="19"/>
        <v>0</v>
      </c>
      <c r="H64" s="261"/>
    </row>
    <row r="65" spans="1:8" ht="20.100000000000001" customHeight="1">
      <c r="A65" s="207"/>
      <c r="B65" s="330"/>
      <c r="C65" s="207"/>
      <c r="D65" s="324">
        <f t="shared" si="24"/>
        <v>0</v>
      </c>
      <c r="E65" s="224">
        <f t="shared" si="25"/>
        <v>0</v>
      </c>
      <c r="F65" s="188">
        <f t="shared" si="18"/>
        <v>0</v>
      </c>
      <c r="G65" s="333">
        <f t="shared" si="19"/>
        <v>0</v>
      </c>
      <c r="H65" s="261"/>
    </row>
    <row r="66" spans="1:8" ht="20.100000000000001" customHeight="1">
      <c r="A66" s="207"/>
      <c r="B66" s="330"/>
      <c r="C66" s="207"/>
      <c r="D66" s="324">
        <f t="shared" si="24"/>
        <v>0</v>
      </c>
      <c r="E66" s="224">
        <f t="shared" si="25"/>
        <v>0</v>
      </c>
      <c r="F66" s="188">
        <f t="shared" si="18"/>
        <v>0</v>
      </c>
      <c r="G66" s="333">
        <f t="shared" si="19"/>
        <v>0</v>
      </c>
      <c r="H66" s="261"/>
    </row>
    <row r="67" spans="1:8" ht="20.100000000000001" customHeight="1">
      <c r="A67" s="207"/>
      <c r="B67" s="330"/>
      <c r="C67" s="207"/>
      <c r="D67" s="324">
        <f t="shared" si="24"/>
        <v>0</v>
      </c>
      <c r="E67" s="224">
        <f t="shared" si="25"/>
        <v>0</v>
      </c>
      <c r="F67" s="188">
        <f t="shared" si="18"/>
        <v>0</v>
      </c>
      <c r="G67" s="333">
        <f t="shared" si="19"/>
        <v>0</v>
      </c>
      <c r="H67" s="261"/>
    </row>
    <row r="68" spans="1:8" ht="20.100000000000001" customHeight="1">
      <c r="A68" s="207"/>
      <c r="B68" s="330"/>
      <c r="C68" s="207"/>
      <c r="D68" s="324">
        <f t="shared" si="24"/>
        <v>0</v>
      </c>
      <c r="E68" s="224">
        <f t="shared" si="25"/>
        <v>0</v>
      </c>
      <c r="F68" s="188">
        <f t="shared" si="18"/>
        <v>0</v>
      </c>
      <c r="G68" s="333">
        <f t="shared" si="19"/>
        <v>0</v>
      </c>
      <c r="H68" s="261"/>
    </row>
    <row r="69" spans="1:8" ht="20.100000000000001" customHeight="1">
      <c r="A69" s="207"/>
      <c r="B69" s="330"/>
      <c r="C69" s="207"/>
      <c r="D69" s="324">
        <f t="shared" si="24"/>
        <v>0</v>
      </c>
      <c r="E69" s="224">
        <f t="shared" si="25"/>
        <v>0</v>
      </c>
      <c r="F69" s="188">
        <f t="shared" si="18"/>
        <v>0</v>
      </c>
      <c r="G69" s="333">
        <f t="shared" si="19"/>
        <v>0</v>
      </c>
      <c r="H69" s="261"/>
    </row>
    <row r="70" spans="1:8" ht="20.100000000000001" customHeight="1">
      <c r="A70" s="207"/>
      <c r="B70" s="330"/>
      <c r="C70" s="207"/>
      <c r="D70" s="324">
        <f t="shared" si="24"/>
        <v>0</v>
      </c>
      <c r="E70" s="224">
        <f t="shared" si="25"/>
        <v>0</v>
      </c>
      <c r="F70" s="188">
        <f t="shared" si="18"/>
        <v>0</v>
      </c>
      <c r="G70" s="333">
        <f t="shared" si="19"/>
        <v>0</v>
      </c>
      <c r="H70" s="261"/>
    </row>
    <row r="71" spans="1:8" ht="20.100000000000001" customHeight="1">
      <c r="A71" s="207"/>
      <c r="B71" s="330"/>
      <c r="C71" s="207"/>
      <c r="D71" s="324">
        <f t="shared" si="24"/>
        <v>0</v>
      </c>
      <c r="E71" s="224">
        <f t="shared" si="25"/>
        <v>0</v>
      </c>
      <c r="F71" s="188">
        <f t="shared" si="18"/>
        <v>0</v>
      </c>
      <c r="G71" s="333">
        <f t="shared" si="19"/>
        <v>0</v>
      </c>
      <c r="H71" s="261"/>
    </row>
    <row r="72" spans="1:8" ht="20.100000000000001" customHeight="1">
      <c r="A72" s="207"/>
      <c r="B72" s="330"/>
      <c r="C72" s="207"/>
      <c r="D72" s="324">
        <f t="shared" si="24"/>
        <v>0</v>
      </c>
      <c r="E72" s="224">
        <f t="shared" si="25"/>
        <v>0</v>
      </c>
      <c r="F72" s="188">
        <f t="shared" si="18"/>
        <v>0</v>
      </c>
      <c r="G72" s="333">
        <f t="shared" si="19"/>
        <v>0</v>
      </c>
      <c r="H72" s="261"/>
    </row>
    <row r="73" spans="1:8" ht="20.100000000000001" customHeight="1">
      <c r="A73" s="207"/>
      <c r="B73" s="330"/>
      <c r="C73" s="207"/>
      <c r="D73" s="324">
        <f t="shared" si="24"/>
        <v>0</v>
      </c>
      <c r="E73" s="224">
        <f t="shared" si="25"/>
        <v>0</v>
      </c>
      <c r="F73" s="188">
        <f t="shared" si="18"/>
        <v>0</v>
      </c>
      <c r="G73" s="333">
        <f t="shared" si="19"/>
        <v>0</v>
      </c>
      <c r="H73" s="261"/>
    </row>
    <row r="74" spans="1:8" ht="20.100000000000001" customHeight="1">
      <c r="A74" s="207"/>
      <c r="B74" s="330"/>
      <c r="C74" s="207"/>
      <c r="D74" s="324">
        <f t="shared" si="24"/>
        <v>0</v>
      </c>
      <c r="E74" s="224">
        <f t="shared" si="25"/>
        <v>0</v>
      </c>
      <c r="F74" s="188">
        <f t="shared" si="18"/>
        <v>0</v>
      </c>
      <c r="G74" s="333">
        <f t="shared" si="19"/>
        <v>0</v>
      </c>
      <c r="H74" s="261"/>
    </row>
    <row r="75" spans="1:8" ht="20.100000000000001" customHeight="1">
      <c r="A75" s="207"/>
      <c r="B75" s="330"/>
      <c r="C75" s="207"/>
      <c r="D75" s="324">
        <f t="shared" si="24"/>
        <v>0</v>
      </c>
      <c r="E75" s="224">
        <f t="shared" si="25"/>
        <v>0</v>
      </c>
      <c r="F75" s="188">
        <f t="shared" si="18"/>
        <v>0</v>
      </c>
      <c r="G75" s="333">
        <f t="shared" si="19"/>
        <v>0</v>
      </c>
      <c r="H75" s="261"/>
    </row>
    <row r="76" spans="1:8" ht="20.100000000000001" customHeight="1">
      <c r="A76" s="207"/>
      <c r="B76" s="330"/>
      <c r="C76" s="207"/>
      <c r="D76" s="324">
        <f t="shared" si="24"/>
        <v>0</v>
      </c>
      <c r="E76" s="224">
        <f t="shared" si="25"/>
        <v>0</v>
      </c>
      <c r="F76" s="188">
        <f t="shared" si="18"/>
        <v>0</v>
      </c>
      <c r="G76" s="333">
        <f t="shared" si="19"/>
        <v>0</v>
      </c>
      <c r="H76" s="261"/>
    </row>
    <row r="77" spans="1:8" ht="20.100000000000001" customHeight="1">
      <c r="A77" s="207"/>
      <c r="B77" s="330"/>
      <c r="C77" s="207"/>
      <c r="D77" s="324">
        <f t="shared" si="24"/>
        <v>0</v>
      </c>
      <c r="E77" s="224">
        <f t="shared" si="25"/>
        <v>0</v>
      </c>
      <c r="F77" s="188">
        <f t="shared" si="18"/>
        <v>0</v>
      </c>
      <c r="G77" s="333">
        <f t="shared" si="19"/>
        <v>0</v>
      </c>
      <c r="H77" s="261"/>
    </row>
    <row r="78" spans="1:8" ht="20.100000000000001" customHeight="1">
      <c r="A78" s="207"/>
      <c r="B78" s="330"/>
      <c r="C78" s="207"/>
      <c r="D78" s="324">
        <f t="shared" si="24"/>
        <v>0</v>
      </c>
      <c r="E78" s="224">
        <f t="shared" si="25"/>
        <v>0</v>
      </c>
      <c r="F78" s="188">
        <f t="shared" si="18"/>
        <v>0</v>
      </c>
      <c r="G78" s="333">
        <f t="shared" si="19"/>
        <v>0</v>
      </c>
      <c r="H78" s="261"/>
    </row>
    <row r="79" spans="1:8" ht="20.100000000000001" customHeight="1">
      <c r="A79" s="207"/>
      <c r="B79" s="330"/>
      <c r="C79" s="207"/>
      <c r="D79" s="324">
        <f t="shared" si="24"/>
        <v>0</v>
      </c>
      <c r="E79" s="224">
        <f t="shared" si="25"/>
        <v>0</v>
      </c>
      <c r="F79" s="188">
        <f t="shared" si="18"/>
        <v>0</v>
      </c>
      <c r="G79" s="333">
        <f t="shared" si="19"/>
        <v>0</v>
      </c>
      <c r="H79" s="261"/>
    </row>
    <row r="80" spans="1:8" ht="20.100000000000001" customHeight="1">
      <c r="A80" s="207"/>
      <c r="B80" s="330"/>
      <c r="C80" s="207"/>
      <c r="D80" s="324">
        <f t="shared" si="24"/>
        <v>0</v>
      </c>
      <c r="E80" s="224">
        <f t="shared" si="25"/>
        <v>0</v>
      </c>
      <c r="F80" s="188">
        <f t="shared" si="18"/>
        <v>0</v>
      </c>
      <c r="G80" s="333">
        <f t="shared" si="19"/>
        <v>0</v>
      </c>
      <c r="H80" s="261"/>
    </row>
    <row r="81" spans="1:8" ht="20.100000000000001" customHeight="1">
      <c r="A81" s="207"/>
      <c r="B81" s="330"/>
      <c r="C81" s="207"/>
      <c r="D81" s="324">
        <f t="shared" si="24"/>
        <v>0</v>
      </c>
      <c r="E81" s="224">
        <f t="shared" si="25"/>
        <v>0</v>
      </c>
      <c r="F81" s="188">
        <f t="shared" si="18"/>
        <v>0</v>
      </c>
      <c r="G81" s="333">
        <f t="shared" si="19"/>
        <v>0</v>
      </c>
      <c r="H81" s="261"/>
    </row>
    <row r="82" spans="1:8" ht="20.100000000000001" customHeight="1">
      <c r="A82" s="207"/>
      <c r="B82" s="330"/>
      <c r="C82" s="207"/>
      <c r="D82" s="324">
        <f t="shared" si="24"/>
        <v>0</v>
      </c>
      <c r="E82" s="224">
        <f t="shared" si="25"/>
        <v>0</v>
      </c>
      <c r="F82" s="188">
        <f t="shared" si="18"/>
        <v>0</v>
      </c>
      <c r="G82" s="333">
        <f t="shared" si="19"/>
        <v>0</v>
      </c>
      <c r="H82" s="261"/>
    </row>
    <row r="83" spans="1:8" ht="20.100000000000001" customHeight="1">
      <c r="A83" s="207"/>
      <c r="B83" s="330"/>
      <c r="C83" s="207"/>
      <c r="D83" s="324">
        <f t="shared" si="24"/>
        <v>0</v>
      </c>
      <c r="E83" s="224">
        <f t="shared" si="25"/>
        <v>0</v>
      </c>
      <c r="F83" s="188">
        <f t="shared" si="18"/>
        <v>0</v>
      </c>
      <c r="G83" s="333">
        <f t="shared" si="19"/>
        <v>0</v>
      </c>
      <c r="H83" s="261"/>
    </row>
    <row r="84" spans="1:8" ht="20.100000000000001" customHeight="1">
      <c r="A84" s="207"/>
      <c r="B84" s="330"/>
      <c r="C84" s="207"/>
      <c r="D84" s="324">
        <f t="shared" si="24"/>
        <v>0</v>
      </c>
      <c r="E84" s="224">
        <f t="shared" si="25"/>
        <v>0</v>
      </c>
      <c r="F84" s="188">
        <f t="shared" si="18"/>
        <v>0</v>
      </c>
      <c r="G84" s="333">
        <f t="shared" si="19"/>
        <v>0</v>
      </c>
      <c r="H84" s="261"/>
    </row>
    <row r="85" spans="1:8" ht="20.100000000000001" customHeight="1">
      <c r="A85" s="207"/>
      <c r="B85" s="330"/>
      <c r="C85" s="207"/>
      <c r="D85" s="324">
        <f t="shared" si="24"/>
        <v>0</v>
      </c>
      <c r="E85" s="224">
        <f t="shared" si="25"/>
        <v>0</v>
      </c>
      <c r="F85" s="188">
        <f t="shared" si="18"/>
        <v>0</v>
      </c>
      <c r="G85" s="333">
        <f t="shared" si="19"/>
        <v>0</v>
      </c>
      <c r="H85" s="261"/>
    </row>
    <row r="86" spans="1:8" ht="20.100000000000001" customHeight="1">
      <c r="A86" s="207"/>
      <c r="B86" s="330"/>
      <c r="C86" s="207"/>
      <c r="D86" s="324">
        <f t="shared" si="24"/>
        <v>0</v>
      </c>
      <c r="E86" s="224">
        <f t="shared" si="25"/>
        <v>0</v>
      </c>
      <c r="F86" s="188">
        <f t="shared" si="18"/>
        <v>0</v>
      </c>
      <c r="G86" s="333">
        <f t="shared" si="19"/>
        <v>0</v>
      </c>
      <c r="H86" s="261"/>
    </row>
    <row r="87" spans="1:8" ht="20.100000000000001" customHeight="1">
      <c r="A87" s="207"/>
      <c r="B87" s="330"/>
      <c r="C87" s="207"/>
      <c r="D87" s="324">
        <f t="shared" si="24"/>
        <v>0</v>
      </c>
      <c r="E87" s="224">
        <f t="shared" si="25"/>
        <v>0</v>
      </c>
      <c r="F87" s="188">
        <f t="shared" si="18"/>
        <v>0</v>
      </c>
      <c r="G87" s="333">
        <f t="shared" si="19"/>
        <v>0</v>
      </c>
      <c r="H87" s="261"/>
    </row>
    <row r="88" spans="1:8" ht="20.100000000000001" customHeight="1">
      <c r="A88" s="207"/>
      <c r="B88" s="330"/>
      <c r="C88" s="207"/>
      <c r="D88" s="324">
        <f t="shared" si="24"/>
        <v>0</v>
      </c>
      <c r="E88" s="224">
        <f t="shared" si="25"/>
        <v>0</v>
      </c>
      <c r="F88" s="188">
        <f t="shared" si="18"/>
        <v>0</v>
      </c>
      <c r="G88" s="333">
        <f t="shared" si="19"/>
        <v>0</v>
      </c>
      <c r="H88" s="261"/>
    </row>
    <row r="89" spans="1:8" ht="20.100000000000001" customHeight="1">
      <c r="A89" s="207"/>
      <c r="B89" s="330"/>
      <c r="C89" s="207"/>
      <c r="D89" s="324">
        <f t="shared" ref="D89:D120" si="26">IFERROR(VLOOKUP(A89,Tabla_Datos,7,FALSE),"")</f>
        <v>0</v>
      </c>
      <c r="E89" s="224">
        <f t="shared" ref="E89:E120" si="27">IFERROR(VLOOKUP(A89,Tabla_CyP,6,FALSE),"")</f>
        <v>0</v>
      </c>
      <c r="F89" s="188">
        <f t="shared" ref="F89:F120" si="28">IFERROR(VLOOKUP(A89,Tabla_CyP,7,FALSE),"")</f>
        <v>0</v>
      </c>
      <c r="G89" s="333">
        <f t="shared" ref="G89:G120" si="29">IFERROR(VLOOKUP(A89,Tabla_CyP,8,FALSE),"")</f>
        <v>0</v>
      </c>
      <c r="H89" s="261"/>
    </row>
    <row r="90" spans="1:8" ht="20.100000000000001" customHeight="1">
      <c r="A90" s="207"/>
      <c r="B90" s="330"/>
      <c r="C90" s="207"/>
      <c r="D90" s="324">
        <f t="shared" si="26"/>
        <v>0</v>
      </c>
      <c r="E90" s="224">
        <f t="shared" si="27"/>
        <v>0</v>
      </c>
      <c r="F90" s="188">
        <f t="shared" si="28"/>
        <v>0</v>
      </c>
      <c r="G90" s="333">
        <f t="shared" si="29"/>
        <v>0</v>
      </c>
      <c r="H90" s="261"/>
    </row>
    <row r="91" spans="1:8" ht="20.100000000000001" customHeight="1">
      <c r="A91" s="207"/>
      <c r="B91" s="330"/>
      <c r="C91" s="207"/>
      <c r="D91" s="324">
        <f t="shared" si="26"/>
        <v>0</v>
      </c>
      <c r="E91" s="224">
        <f t="shared" si="27"/>
        <v>0</v>
      </c>
      <c r="F91" s="188">
        <f t="shared" si="28"/>
        <v>0</v>
      </c>
      <c r="G91" s="333">
        <f t="shared" si="29"/>
        <v>0</v>
      </c>
      <c r="H91" s="261"/>
    </row>
    <row r="92" spans="1:8" ht="20.100000000000001" customHeight="1">
      <c r="A92" s="207"/>
      <c r="B92" s="330"/>
      <c r="C92" s="207"/>
      <c r="D92" s="324">
        <f t="shared" si="26"/>
        <v>0</v>
      </c>
      <c r="E92" s="224">
        <f t="shared" si="27"/>
        <v>0</v>
      </c>
      <c r="F92" s="188">
        <f t="shared" si="28"/>
        <v>0</v>
      </c>
      <c r="G92" s="333">
        <f t="shared" si="29"/>
        <v>0</v>
      </c>
      <c r="H92" s="261"/>
    </row>
    <row r="93" spans="1:8" ht="20.100000000000001" customHeight="1">
      <c r="A93" s="207"/>
      <c r="B93" s="330"/>
      <c r="C93" s="207"/>
      <c r="D93" s="324">
        <f t="shared" si="26"/>
        <v>0</v>
      </c>
      <c r="E93" s="224">
        <f t="shared" si="27"/>
        <v>0</v>
      </c>
      <c r="F93" s="188">
        <f t="shared" si="28"/>
        <v>0</v>
      </c>
      <c r="G93" s="333">
        <f t="shared" si="29"/>
        <v>0</v>
      </c>
      <c r="H93" s="261"/>
    </row>
    <row r="94" spans="1:8" ht="20.100000000000001" customHeight="1">
      <c r="A94" s="207"/>
      <c r="B94" s="330"/>
      <c r="C94" s="207"/>
      <c r="D94" s="324">
        <f t="shared" si="26"/>
        <v>0</v>
      </c>
      <c r="E94" s="224">
        <f t="shared" si="27"/>
        <v>0</v>
      </c>
      <c r="F94" s="188">
        <f t="shared" si="28"/>
        <v>0</v>
      </c>
      <c r="G94" s="333">
        <f t="shared" si="29"/>
        <v>0</v>
      </c>
      <c r="H94" s="261"/>
    </row>
    <row r="95" spans="1:8" ht="20.100000000000001" customHeight="1">
      <c r="A95" s="207"/>
      <c r="B95" s="330"/>
      <c r="C95" s="207"/>
      <c r="D95" s="324">
        <f t="shared" si="26"/>
        <v>0</v>
      </c>
      <c r="E95" s="224">
        <f t="shared" si="27"/>
        <v>0</v>
      </c>
      <c r="F95" s="188">
        <f t="shared" si="28"/>
        <v>0</v>
      </c>
      <c r="G95" s="333">
        <f t="shared" si="29"/>
        <v>0</v>
      </c>
      <c r="H95" s="261"/>
    </row>
    <row r="96" spans="1:8" ht="20.100000000000001" customHeight="1">
      <c r="A96" s="207"/>
      <c r="B96" s="330"/>
      <c r="C96" s="207"/>
      <c r="D96" s="324">
        <f t="shared" si="26"/>
        <v>0</v>
      </c>
      <c r="E96" s="224">
        <f t="shared" si="27"/>
        <v>0</v>
      </c>
      <c r="F96" s="188">
        <f t="shared" si="28"/>
        <v>0</v>
      </c>
      <c r="G96" s="333">
        <f t="shared" si="29"/>
        <v>0</v>
      </c>
      <c r="H96" s="261"/>
    </row>
    <row r="97" spans="1:8" ht="20.100000000000001" customHeight="1">
      <c r="A97" s="207"/>
      <c r="B97" s="330"/>
      <c r="C97" s="207"/>
      <c r="D97" s="324">
        <f t="shared" si="26"/>
        <v>0</v>
      </c>
      <c r="E97" s="224">
        <f t="shared" si="27"/>
        <v>0</v>
      </c>
      <c r="F97" s="188">
        <f t="shared" si="28"/>
        <v>0</v>
      </c>
      <c r="G97" s="333">
        <f t="shared" si="29"/>
        <v>0</v>
      </c>
      <c r="H97" s="261"/>
    </row>
    <row r="98" spans="1:8" ht="20.100000000000001" customHeight="1">
      <c r="A98" s="207"/>
      <c r="B98" s="330"/>
      <c r="C98" s="207"/>
      <c r="D98" s="324">
        <f t="shared" si="26"/>
        <v>0</v>
      </c>
      <c r="E98" s="224">
        <f t="shared" si="27"/>
        <v>0</v>
      </c>
      <c r="F98" s="188">
        <f t="shared" si="28"/>
        <v>0</v>
      </c>
      <c r="G98" s="333">
        <f t="shared" si="29"/>
        <v>0</v>
      </c>
      <c r="H98" s="261"/>
    </row>
    <row r="99" spans="1:8" ht="20.100000000000001" customHeight="1">
      <c r="A99" s="207"/>
      <c r="B99" s="330"/>
      <c r="C99" s="207"/>
      <c r="D99" s="324">
        <f t="shared" si="26"/>
        <v>0</v>
      </c>
      <c r="E99" s="224">
        <f t="shared" si="27"/>
        <v>0</v>
      </c>
      <c r="F99" s="188">
        <f t="shared" si="28"/>
        <v>0</v>
      </c>
      <c r="G99" s="333">
        <f t="shared" si="29"/>
        <v>0</v>
      </c>
      <c r="H99" s="261"/>
    </row>
    <row r="100" spans="1:8" ht="20.100000000000001" customHeight="1">
      <c r="A100" s="207"/>
      <c r="B100" s="330"/>
      <c r="C100" s="207"/>
      <c r="D100" s="324">
        <f t="shared" si="26"/>
        <v>0</v>
      </c>
      <c r="E100" s="224">
        <f t="shared" si="27"/>
        <v>0</v>
      </c>
      <c r="F100" s="188">
        <f t="shared" si="28"/>
        <v>0</v>
      </c>
      <c r="G100" s="333">
        <f t="shared" si="29"/>
        <v>0</v>
      </c>
      <c r="H100" s="261"/>
    </row>
    <row r="101" spans="1:8" ht="20.100000000000001" customHeight="1">
      <c r="A101" s="207"/>
      <c r="B101" s="330"/>
      <c r="C101" s="207"/>
      <c r="D101" s="324">
        <f t="shared" si="26"/>
        <v>0</v>
      </c>
      <c r="E101" s="224">
        <f t="shared" si="27"/>
        <v>0</v>
      </c>
      <c r="F101" s="188">
        <f t="shared" si="28"/>
        <v>0</v>
      </c>
      <c r="G101" s="333">
        <f t="shared" si="29"/>
        <v>0</v>
      </c>
      <c r="H101" s="261"/>
    </row>
    <row r="102" spans="1:8" ht="20.100000000000001" customHeight="1">
      <c r="A102" s="207"/>
      <c r="B102" s="330"/>
      <c r="C102" s="207"/>
      <c r="D102" s="324">
        <f t="shared" si="26"/>
        <v>0</v>
      </c>
      <c r="E102" s="224">
        <f t="shared" si="27"/>
        <v>0</v>
      </c>
      <c r="F102" s="188">
        <f t="shared" si="28"/>
        <v>0</v>
      </c>
      <c r="G102" s="333">
        <f t="shared" si="29"/>
        <v>0</v>
      </c>
      <c r="H102" s="261"/>
    </row>
    <row r="103" spans="1:8" ht="20.100000000000001" customHeight="1">
      <c r="A103" s="207"/>
      <c r="B103" s="330"/>
      <c r="C103" s="207"/>
      <c r="D103" s="324">
        <f t="shared" si="26"/>
        <v>0</v>
      </c>
      <c r="E103" s="224">
        <f t="shared" si="27"/>
        <v>0</v>
      </c>
      <c r="F103" s="188">
        <f t="shared" si="28"/>
        <v>0</v>
      </c>
      <c r="G103" s="333">
        <f t="shared" si="29"/>
        <v>0</v>
      </c>
      <c r="H103" s="261"/>
    </row>
    <row r="104" spans="1:8" ht="20.100000000000001" customHeight="1">
      <c r="A104" s="207"/>
      <c r="B104" s="330"/>
      <c r="C104" s="207"/>
      <c r="D104" s="324">
        <f t="shared" si="26"/>
        <v>0</v>
      </c>
      <c r="E104" s="224">
        <f t="shared" si="27"/>
        <v>0</v>
      </c>
      <c r="F104" s="188">
        <f t="shared" si="28"/>
        <v>0</v>
      </c>
      <c r="G104" s="333">
        <f t="shared" si="29"/>
        <v>0</v>
      </c>
      <c r="H104" s="261"/>
    </row>
    <row r="105" spans="1:8" ht="20.100000000000001" customHeight="1">
      <c r="A105" s="207"/>
      <c r="B105" s="330"/>
      <c r="C105" s="207"/>
      <c r="D105" s="324">
        <f t="shared" si="26"/>
        <v>0</v>
      </c>
      <c r="E105" s="224">
        <f t="shared" si="27"/>
        <v>0</v>
      </c>
      <c r="F105" s="188">
        <f t="shared" si="28"/>
        <v>0</v>
      </c>
      <c r="G105" s="333">
        <f t="shared" si="29"/>
        <v>0</v>
      </c>
      <c r="H105" s="261"/>
    </row>
    <row r="106" spans="1:8" ht="20.100000000000001" customHeight="1">
      <c r="A106" s="207"/>
      <c r="B106" s="330"/>
      <c r="C106" s="207"/>
      <c r="D106" s="324">
        <f t="shared" si="26"/>
        <v>0</v>
      </c>
      <c r="E106" s="224">
        <f t="shared" si="27"/>
        <v>0</v>
      </c>
      <c r="F106" s="188">
        <f t="shared" si="28"/>
        <v>0</v>
      </c>
      <c r="G106" s="333">
        <f t="shared" si="29"/>
        <v>0</v>
      </c>
      <c r="H106" s="261"/>
    </row>
    <row r="107" spans="1:8" ht="20.100000000000001" customHeight="1">
      <c r="A107" s="207"/>
      <c r="B107" s="330"/>
      <c r="C107" s="207"/>
      <c r="D107" s="324">
        <f t="shared" si="26"/>
        <v>0</v>
      </c>
      <c r="E107" s="224">
        <f t="shared" si="27"/>
        <v>0</v>
      </c>
      <c r="F107" s="188">
        <f t="shared" si="28"/>
        <v>0</v>
      </c>
      <c r="G107" s="333">
        <f t="shared" si="29"/>
        <v>0</v>
      </c>
      <c r="H107" s="261"/>
    </row>
    <row r="108" spans="1:8" ht="20.100000000000001" customHeight="1">
      <c r="A108" s="207"/>
      <c r="B108" s="330"/>
      <c r="C108" s="207"/>
      <c r="D108" s="324">
        <f t="shared" si="26"/>
        <v>0</v>
      </c>
      <c r="E108" s="224">
        <f t="shared" si="27"/>
        <v>0</v>
      </c>
      <c r="F108" s="188">
        <f t="shared" si="28"/>
        <v>0</v>
      </c>
      <c r="G108" s="333">
        <f t="shared" si="29"/>
        <v>0</v>
      </c>
      <c r="H108" s="261"/>
    </row>
    <row r="109" spans="1:8" ht="20.100000000000001" customHeight="1">
      <c r="A109" s="207"/>
      <c r="B109" s="330"/>
      <c r="C109" s="207"/>
      <c r="D109" s="324">
        <f t="shared" si="26"/>
        <v>0</v>
      </c>
      <c r="E109" s="224">
        <f t="shared" si="27"/>
        <v>0</v>
      </c>
      <c r="F109" s="188">
        <f t="shared" si="28"/>
        <v>0</v>
      </c>
      <c r="G109" s="333">
        <f t="shared" si="29"/>
        <v>0</v>
      </c>
      <c r="H109" s="261"/>
    </row>
    <row r="110" spans="1:8" ht="20.100000000000001" customHeight="1">
      <c r="A110" s="207"/>
      <c r="B110" s="330"/>
      <c r="C110" s="207"/>
      <c r="D110" s="324">
        <f t="shared" si="26"/>
        <v>0</v>
      </c>
      <c r="E110" s="224">
        <f t="shared" si="27"/>
        <v>0</v>
      </c>
      <c r="F110" s="188">
        <f t="shared" si="28"/>
        <v>0</v>
      </c>
      <c r="G110" s="333">
        <f t="shared" si="29"/>
        <v>0</v>
      </c>
      <c r="H110" s="261"/>
    </row>
    <row r="111" spans="1:8" ht="20.100000000000001" customHeight="1">
      <c r="A111" s="207"/>
      <c r="B111" s="330"/>
      <c r="C111" s="207"/>
      <c r="D111" s="324">
        <f t="shared" si="26"/>
        <v>0</v>
      </c>
      <c r="E111" s="224">
        <f t="shared" si="27"/>
        <v>0</v>
      </c>
      <c r="F111" s="188">
        <f t="shared" si="28"/>
        <v>0</v>
      </c>
      <c r="G111" s="333">
        <f t="shared" si="29"/>
        <v>0</v>
      </c>
      <c r="H111" s="261"/>
    </row>
    <row r="112" spans="1:8" ht="20.100000000000001" customHeight="1">
      <c r="A112" s="207"/>
      <c r="B112" s="330"/>
      <c r="C112" s="207"/>
      <c r="D112" s="324">
        <f t="shared" si="26"/>
        <v>0</v>
      </c>
      <c r="E112" s="224">
        <f t="shared" si="27"/>
        <v>0</v>
      </c>
      <c r="F112" s="188">
        <f t="shared" si="28"/>
        <v>0</v>
      </c>
      <c r="G112" s="333">
        <f t="shared" si="29"/>
        <v>0</v>
      </c>
      <c r="H112" s="261"/>
    </row>
    <row r="113" spans="1:8" ht="20.100000000000001" customHeight="1">
      <c r="A113" s="207"/>
      <c r="B113" s="330"/>
      <c r="C113" s="207"/>
      <c r="D113" s="324">
        <f t="shared" si="26"/>
        <v>0</v>
      </c>
      <c r="E113" s="224">
        <f t="shared" si="27"/>
        <v>0</v>
      </c>
      <c r="F113" s="188">
        <f t="shared" si="28"/>
        <v>0</v>
      </c>
      <c r="G113" s="333">
        <f t="shared" si="29"/>
        <v>0</v>
      </c>
      <c r="H113" s="261"/>
    </row>
    <row r="114" spans="1:8" ht="20.100000000000001" customHeight="1">
      <c r="A114" s="207"/>
      <c r="B114" s="330"/>
      <c r="C114" s="207"/>
      <c r="D114" s="324">
        <f t="shared" si="26"/>
        <v>0</v>
      </c>
      <c r="E114" s="224">
        <f t="shared" si="27"/>
        <v>0</v>
      </c>
      <c r="F114" s="188">
        <f t="shared" si="28"/>
        <v>0</v>
      </c>
      <c r="G114" s="333">
        <f t="shared" si="29"/>
        <v>0</v>
      </c>
      <c r="H114" s="261"/>
    </row>
    <row r="115" spans="1:8" ht="20.100000000000001" customHeight="1">
      <c r="A115" s="207"/>
      <c r="B115" s="330"/>
      <c r="C115" s="207"/>
      <c r="D115" s="324">
        <f t="shared" si="26"/>
        <v>0</v>
      </c>
      <c r="E115" s="224">
        <f t="shared" si="27"/>
        <v>0</v>
      </c>
      <c r="F115" s="188">
        <f t="shared" si="28"/>
        <v>0</v>
      </c>
      <c r="G115" s="333">
        <f t="shared" si="29"/>
        <v>0</v>
      </c>
      <c r="H115" s="261"/>
    </row>
    <row r="116" spans="1:8" ht="20.100000000000001" customHeight="1">
      <c r="A116" s="207"/>
      <c r="B116" s="330"/>
      <c r="C116" s="207"/>
      <c r="D116" s="324">
        <f t="shared" si="26"/>
        <v>0</v>
      </c>
      <c r="E116" s="224">
        <f t="shared" si="27"/>
        <v>0</v>
      </c>
      <c r="F116" s="188">
        <f t="shared" si="28"/>
        <v>0</v>
      </c>
      <c r="G116" s="333">
        <f t="shared" si="29"/>
        <v>0</v>
      </c>
      <c r="H116" s="261"/>
    </row>
    <row r="117" spans="1:8" ht="20.100000000000001" customHeight="1">
      <c r="A117" s="207">
        <f>'Datos-Generales'!A146</f>
        <v>0</v>
      </c>
      <c r="B117" s="330">
        <f>IFERROR(VLOOKUP(A117,Tabla_Datos,2,FALSE),"")</f>
        <v>0</v>
      </c>
      <c r="C117" s="207">
        <f>IFERROR(VLOOKUP(A117,Tabla_Datos,3,FALSE),"")</f>
        <v>0</v>
      </c>
      <c r="D117" s="324">
        <f t="shared" si="26"/>
        <v>0</v>
      </c>
      <c r="E117" s="224">
        <f t="shared" si="27"/>
        <v>0</v>
      </c>
      <c r="F117" s="188">
        <f t="shared" si="28"/>
        <v>0</v>
      </c>
      <c r="G117" s="333">
        <f t="shared" si="29"/>
        <v>0</v>
      </c>
      <c r="H117" s="261"/>
    </row>
    <row r="118" spans="1:8" ht="20.100000000000001" customHeight="1">
      <c r="A118" s="207" t="e">
        <f>'Datos-Generales'!#REF!</f>
        <v>#REF!</v>
      </c>
      <c r="B118" s="330" t="str">
        <f>IFERROR(VLOOKUP(A118,Tabla_Datos,2,FALSE),"")</f>
        <v/>
      </c>
      <c r="C118" s="207" t="str">
        <f>IFERROR(VLOOKUP(A118,Tabla_Datos,3,FALSE),"")</f>
        <v/>
      </c>
      <c r="D118" s="324" t="str">
        <f t="shared" si="26"/>
        <v/>
      </c>
      <c r="E118" s="224" t="str">
        <f t="shared" si="27"/>
        <v/>
      </c>
      <c r="F118" s="188" t="str">
        <f t="shared" si="28"/>
        <v/>
      </c>
      <c r="G118" s="333" t="str">
        <f t="shared" si="29"/>
        <v/>
      </c>
      <c r="H118" s="261"/>
    </row>
    <row r="119" spans="1:8" ht="20.100000000000001" customHeight="1">
      <c r="A119" s="207" t="e">
        <f>'Datos-Generales'!#REF!</f>
        <v>#REF!</v>
      </c>
      <c r="B119" s="330" t="str">
        <f>IFERROR(VLOOKUP(A119,Tabla_Datos,2,FALSE),"")</f>
        <v/>
      </c>
      <c r="C119" s="207" t="str">
        <f>IFERROR(VLOOKUP(A119,Tabla_Datos,3,FALSE),"")</f>
        <v/>
      </c>
      <c r="D119" s="324" t="str">
        <f t="shared" si="26"/>
        <v/>
      </c>
      <c r="E119" s="224" t="str">
        <f t="shared" si="27"/>
        <v/>
      </c>
      <c r="F119" s="188" t="str">
        <f t="shared" si="28"/>
        <v/>
      </c>
      <c r="G119" s="333" t="str">
        <f t="shared" si="29"/>
        <v/>
      </c>
      <c r="H119" s="261"/>
    </row>
    <row r="120" spans="1:8" ht="20.100000000000001" customHeight="1">
      <c r="A120" s="207" t="e">
        <f>'Datos-Generales'!#REF!</f>
        <v>#REF!</v>
      </c>
      <c r="B120" s="330" t="str">
        <f>IFERROR(VLOOKUP(A120,Tabla_Datos,2,FALSE),"")</f>
        <v/>
      </c>
      <c r="C120" s="207" t="str">
        <f>IFERROR(VLOOKUP(A120,Tabla_Datos,3,FALSE),"")</f>
        <v/>
      </c>
      <c r="D120" s="324" t="str">
        <f t="shared" si="26"/>
        <v/>
      </c>
      <c r="E120" s="224" t="str">
        <f t="shared" si="27"/>
        <v/>
      </c>
      <c r="F120" s="188" t="str">
        <f t="shared" si="28"/>
        <v/>
      </c>
      <c r="G120" s="333" t="str">
        <f t="shared" si="29"/>
        <v/>
      </c>
      <c r="H120" s="261"/>
    </row>
    <row r="121" spans="1:8" ht="20.100000000000001" customHeight="1">
      <c r="A121" s="207" t="e">
        <f>'Datos-Generales'!#REF!</f>
        <v>#REF!</v>
      </c>
      <c r="B121" s="330" t="str">
        <f t="shared" ref="B121:B184" si="30">IFERROR(VLOOKUP(A121,Tabla_Datos,2,FALSE),"")</f>
        <v/>
      </c>
      <c r="C121" s="207" t="str">
        <f t="shared" ref="C121:C152" si="31">IFERROR(VLOOKUP(A121,Tabla_Datos,3,FALSE),"")</f>
        <v/>
      </c>
      <c r="D121" s="324" t="str">
        <f t="shared" ref="D121:D152" si="32">IFERROR(VLOOKUP(A121,Tabla_Datos,7,FALSE),"")</f>
        <v/>
      </c>
      <c r="E121" s="224" t="str">
        <f t="shared" ref="E121:E152" si="33">IFERROR(VLOOKUP(A121,Tabla_CyP,6,FALSE),"")</f>
        <v/>
      </c>
      <c r="F121" s="188" t="str">
        <f t="shared" ref="F121:F152" si="34">IFERROR(VLOOKUP(A121,Tabla_CyP,7,FALSE),"")</f>
        <v/>
      </c>
      <c r="G121" s="333" t="str">
        <f t="shared" ref="G121:G152" si="35">IFERROR(VLOOKUP(A121,Tabla_CyP,8,FALSE),"")</f>
        <v/>
      </c>
      <c r="H121" s="261"/>
    </row>
    <row r="122" spans="1:8" ht="20.100000000000001" customHeight="1">
      <c r="A122" s="207" t="e">
        <f>'Datos-Generales'!#REF!</f>
        <v>#REF!</v>
      </c>
      <c r="B122" s="330" t="str">
        <f t="shared" si="30"/>
        <v/>
      </c>
      <c r="C122" s="207" t="str">
        <f t="shared" si="31"/>
        <v/>
      </c>
      <c r="D122" s="324" t="str">
        <f t="shared" si="32"/>
        <v/>
      </c>
      <c r="E122" s="224" t="str">
        <f t="shared" si="33"/>
        <v/>
      </c>
      <c r="F122" s="188" t="str">
        <f t="shared" si="34"/>
        <v/>
      </c>
      <c r="G122" s="333" t="str">
        <f t="shared" si="35"/>
        <v/>
      </c>
      <c r="H122" s="261"/>
    </row>
    <row r="123" spans="1:8" ht="20.100000000000001" customHeight="1">
      <c r="A123" s="207" t="e">
        <f>'Datos-Generales'!#REF!</f>
        <v>#REF!</v>
      </c>
      <c r="B123" s="330" t="str">
        <f t="shared" si="30"/>
        <v/>
      </c>
      <c r="C123" s="207" t="str">
        <f t="shared" si="31"/>
        <v/>
      </c>
      <c r="D123" s="324" t="str">
        <f t="shared" si="32"/>
        <v/>
      </c>
      <c r="E123" s="224" t="str">
        <f t="shared" si="33"/>
        <v/>
      </c>
      <c r="F123" s="188" t="str">
        <f t="shared" si="34"/>
        <v/>
      </c>
      <c r="G123" s="333" t="str">
        <f t="shared" si="35"/>
        <v/>
      </c>
      <c r="H123" s="261"/>
    </row>
    <row r="124" spans="1:8" ht="20.100000000000001" customHeight="1">
      <c r="A124" s="207" t="e">
        <f>'Datos-Generales'!#REF!</f>
        <v>#REF!</v>
      </c>
      <c r="B124" s="330" t="str">
        <f t="shared" si="30"/>
        <v/>
      </c>
      <c r="C124" s="207" t="str">
        <f t="shared" si="31"/>
        <v/>
      </c>
      <c r="D124" s="324" t="str">
        <f t="shared" si="32"/>
        <v/>
      </c>
      <c r="E124" s="224" t="str">
        <f t="shared" si="33"/>
        <v/>
      </c>
      <c r="F124" s="188" t="str">
        <f t="shared" si="34"/>
        <v/>
      </c>
      <c r="G124" s="333" t="str">
        <f t="shared" si="35"/>
        <v/>
      </c>
      <c r="H124" s="261"/>
    </row>
    <row r="125" spans="1:8" ht="20.100000000000001" customHeight="1">
      <c r="A125" s="207" t="e">
        <f>'Datos-Generales'!#REF!</f>
        <v>#REF!</v>
      </c>
      <c r="B125" s="330" t="str">
        <f t="shared" si="30"/>
        <v/>
      </c>
      <c r="C125" s="207" t="str">
        <f t="shared" si="31"/>
        <v/>
      </c>
      <c r="D125" s="324" t="str">
        <f t="shared" si="32"/>
        <v/>
      </c>
      <c r="E125" s="224" t="str">
        <f t="shared" si="33"/>
        <v/>
      </c>
      <c r="F125" s="188" t="str">
        <f t="shared" si="34"/>
        <v/>
      </c>
      <c r="G125" s="333" t="str">
        <f t="shared" si="35"/>
        <v/>
      </c>
      <c r="H125" s="261"/>
    </row>
    <row r="126" spans="1:8" ht="20.100000000000001" customHeight="1">
      <c r="A126" s="207" t="e">
        <f>'Datos-Generales'!#REF!</f>
        <v>#REF!</v>
      </c>
      <c r="B126" s="330" t="str">
        <f t="shared" si="30"/>
        <v/>
      </c>
      <c r="C126" s="207" t="str">
        <f t="shared" si="31"/>
        <v/>
      </c>
      <c r="D126" s="324" t="str">
        <f t="shared" si="32"/>
        <v/>
      </c>
      <c r="E126" s="224" t="str">
        <f t="shared" si="33"/>
        <v/>
      </c>
      <c r="F126" s="188" t="str">
        <f t="shared" si="34"/>
        <v/>
      </c>
      <c r="G126" s="333" t="str">
        <f t="shared" si="35"/>
        <v/>
      </c>
      <c r="H126" s="261"/>
    </row>
    <row r="127" spans="1:8" ht="20.100000000000001" customHeight="1">
      <c r="A127" s="207" t="e">
        <f>'Datos-Generales'!#REF!</f>
        <v>#REF!</v>
      </c>
      <c r="B127" s="330" t="str">
        <f t="shared" si="30"/>
        <v/>
      </c>
      <c r="C127" s="207" t="str">
        <f t="shared" si="31"/>
        <v/>
      </c>
      <c r="D127" s="324" t="str">
        <f t="shared" si="32"/>
        <v/>
      </c>
      <c r="E127" s="224" t="str">
        <f t="shared" si="33"/>
        <v/>
      </c>
      <c r="F127" s="188" t="str">
        <f t="shared" si="34"/>
        <v/>
      </c>
      <c r="G127" s="333" t="str">
        <f t="shared" si="35"/>
        <v/>
      </c>
      <c r="H127" s="261"/>
    </row>
    <row r="128" spans="1:8" ht="20.100000000000001" customHeight="1">
      <c r="A128" s="207" t="e">
        <f>'Datos-Generales'!#REF!</f>
        <v>#REF!</v>
      </c>
      <c r="B128" s="330" t="str">
        <f t="shared" si="30"/>
        <v/>
      </c>
      <c r="C128" s="207" t="str">
        <f t="shared" si="31"/>
        <v/>
      </c>
      <c r="D128" s="324" t="str">
        <f t="shared" si="32"/>
        <v/>
      </c>
      <c r="E128" s="224" t="str">
        <f t="shared" si="33"/>
        <v/>
      </c>
      <c r="F128" s="188" t="str">
        <f t="shared" si="34"/>
        <v/>
      </c>
      <c r="G128" s="333" t="str">
        <f t="shared" si="35"/>
        <v/>
      </c>
      <c r="H128" s="261"/>
    </row>
    <row r="129" spans="1:8" ht="20.100000000000001" customHeight="1">
      <c r="A129" s="207" t="e">
        <f>'Datos-Generales'!#REF!</f>
        <v>#REF!</v>
      </c>
      <c r="B129" s="330" t="str">
        <f t="shared" si="30"/>
        <v/>
      </c>
      <c r="C129" s="207" t="str">
        <f t="shared" si="31"/>
        <v/>
      </c>
      <c r="D129" s="324" t="str">
        <f t="shared" si="32"/>
        <v/>
      </c>
      <c r="E129" s="224" t="str">
        <f t="shared" si="33"/>
        <v/>
      </c>
      <c r="F129" s="188" t="str">
        <f t="shared" si="34"/>
        <v/>
      </c>
      <c r="G129" s="333" t="str">
        <f t="shared" si="35"/>
        <v/>
      </c>
      <c r="H129" s="261"/>
    </row>
    <row r="130" spans="1:8" ht="20.100000000000001" customHeight="1">
      <c r="A130" s="207" t="e">
        <f>'Datos-Generales'!#REF!</f>
        <v>#REF!</v>
      </c>
      <c r="B130" s="330" t="str">
        <f t="shared" si="30"/>
        <v/>
      </c>
      <c r="C130" s="207" t="str">
        <f t="shared" si="31"/>
        <v/>
      </c>
      <c r="D130" s="324" t="str">
        <f t="shared" si="32"/>
        <v/>
      </c>
      <c r="E130" s="224" t="str">
        <f t="shared" si="33"/>
        <v/>
      </c>
      <c r="F130" s="188" t="str">
        <f t="shared" si="34"/>
        <v/>
      </c>
      <c r="G130" s="333" t="str">
        <f t="shared" si="35"/>
        <v/>
      </c>
      <c r="H130" s="261"/>
    </row>
    <row r="131" spans="1:8" ht="20.100000000000001" customHeight="1">
      <c r="A131" s="207" t="e">
        <f>'Datos-Generales'!#REF!</f>
        <v>#REF!</v>
      </c>
      <c r="B131" s="330" t="str">
        <f t="shared" si="30"/>
        <v/>
      </c>
      <c r="C131" s="207" t="str">
        <f t="shared" si="31"/>
        <v/>
      </c>
      <c r="D131" s="324" t="str">
        <f t="shared" si="32"/>
        <v/>
      </c>
      <c r="E131" s="224" t="str">
        <f t="shared" si="33"/>
        <v/>
      </c>
      <c r="F131" s="188" t="str">
        <f t="shared" si="34"/>
        <v/>
      </c>
      <c r="G131" s="333" t="str">
        <f t="shared" si="35"/>
        <v/>
      </c>
      <c r="H131" s="261"/>
    </row>
    <row r="132" spans="1:8" ht="20.100000000000001" customHeight="1">
      <c r="A132" s="207" t="e">
        <f>'Datos-Generales'!#REF!</f>
        <v>#REF!</v>
      </c>
      <c r="B132" s="330" t="str">
        <f t="shared" si="30"/>
        <v/>
      </c>
      <c r="C132" s="207" t="str">
        <f t="shared" si="31"/>
        <v/>
      </c>
      <c r="D132" s="324" t="str">
        <f t="shared" si="32"/>
        <v/>
      </c>
      <c r="E132" s="224" t="str">
        <f t="shared" si="33"/>
        <v/>
      </c>
      <c r="F132" s="188" t="str">
        <f t="shared" si="34"/>
        <v/>
      </c>
      <c r="G132" s="333" t="str">
        <f t="shared" si="35"/>
        <v/>
      </c>
      <c r="H132" s="261"/>
    </row>
    <row r="133" spans="1:8" ht="20.100000000000001" customHeight="1">
      <c r="A133" s="207" t="e">
        <f>'Datos-Generales'!#REF!</f>
        <v>#REF!</v>
      </c>
      <c r="B133" s="330" t="str">
        <f t="shared" si="30"/>
        <v/>
      </c>
      <c r="C133" s="207" t="str">
        <f t="shared" si="31"/>
        <v/>
      </c>
      <c r="D133" s="324" t="str">
        <f t="shared" si="32"/>
        <v/>
      </c>
      <c r="E133" s="224" t="str">
        <f t="shared" si="33"/>
        <v/>
      </c>
      <c r="F133" s="188" t="str">
        <f t="shared" si="34"/>
        <v/>
      </c>
      <c r="G133" s="333" t="str">
        <f t="shared" si="35"/>
        <v/>
      </c>
      <c r="H133" s="261"/>
    </row>
    <row r="134" spans="1:8" ht="20.100000000000001" customHeight="1">
      <c r="A134" s="207" t="e">
        <f>'Datos-Generales'!#REF!</f>
        <v>#REF!</v>
      </c>
      <c r="B134" s="330" t="str">
        <f t="shared" si="30"/>
        <v/>
      </c>
      <c r="C134" s="207" t="str">
        <f t="shared" si="31"/>
        <v/>
      </c>
      <c r="D134" s="324" t="str">
        <f t="shared" si="32"/>
        <v/>
      </c>
      <c r="E134" s="224" t="str">
        <f t="shared" si="33"/>
        <v/>
      </c>
      <c r="F134" s="188" t="str">
        <f t="shared" si="34"/>
        <v/>
      </c>
      <c r="G134" s="333" t="str">
        <f t="shared" si="35"/>
        <v/>
      </c>
      <c r="H134" s="261"/>
    </row>
    <row r="135" spans="1:8" ht="20.100000000000001" customHeight="1">
      <c r="A135" s="207" t="e">
        <f>'Datos-Generales'!#REF!</f>
        <v>#REF!</v>
      </c>
      <c r="B135" s="330" t="str">
        <f t="shared" si="30"/>
        <v/>
      </c>
      <c r="C135" s="207" t="str">
        <f t="shared" si="31"/>
        <v/>
      </c>
      <c r="D135" s="324" t="str">
        <f t="shared" si="32"/>
        <v/>
      </c>
      <c r="E135" s="224" t="str">
        <f t="shared" si="33"/>
        <v/>
      </c>
      <c r="F135" s="188" t="str">
        <f t="shared" si="34"/>
        <v/>
      </c>
      <c r="G135" s="333" t="str">
        <f t="shared" si="35"/>
        <v/>
      </c>
      <c r="H135" s="261"/>
    </row>
    <row r="136" spans="1:8" ht="20.100000000000001" customHeight="1">
      <c r="A136" s="207" t="e">
        <f>'Datos-Generales'!#REF!</f>
        <v>#REF!</v>
      </c>
      <c r="B136" s="330" t="str">
        <f t="shared" si="30"/>
        <v/>
      </c>
      <c r="C136" s="207" t="str">
        <f t="shared" si="31"/>
        <v/>
      </c>
      <c r="D136" s="324" t="str">
        <f t="shared" si="32"/>
        <v/>
      </c>
      <c r="E136" s="224" t="str">
        <f t="shared" si="33"/>
        <v/>
      </c>
      <c r="F136" s="188" t="str">
        <f t="shared" si="34"/>
        <v/>
      </c>
      <c r="G136" s="333" t="str">
        <f t="shared" si="35"/>
        <v/>
      </c>
      <c r="H136" s="261"/>
    </row>
    <row r="137" spans="1:8" ht="20.100000000000001" customHeight="1">
      <c r="A137" s="207" t="e">
        <f>'Datos-Generales'!#REF!</f>
        <v>#REF!</v>
      </c>
      <c r="B137" s="330" t="str">
        <f t="shared" si="30"/>
        <v/>
      </c>
      <c r="C137" s="207" t="str">
        <f t="shared" si="31"/>
        <v/>
      </c>
      <c r="D137" s="324" t="str">
        <f t="shared" si="32"/>
        <v/>
      </c>
      <c r="E137" s="224" t="str">
        <f t="shared" si="33"/>
        <v/>
      </c>
      <c r="F137" s="188" t="str">
        <f t="shared" si="34"/>
        <v/>
      </c>
      <c r="G137" s="333" t="str">
        <f t="shared" si="35"/>
        <v/>
      </c>
      <c r="H137" s="261"/>
    </row>
    <row r="138" spans="1:8" ht="20.100000000000001" customHeight="1">
      <c r="A138" s="207" t="e">
        <f>'Datos-Generales'!#REF!</f>
        <v>#REF!</v>
      </c>
      <c r="B138" s="330" t="str">
        <f t="shared" si="30"/>
        <v/>
      </c>
      <c r="C138" s="207" t="str">
        <f t="shared" si="31"/>
        <v/>
      </c>
      <c r="D138" s="324" t="str">
        <f t="shared" si="32"/>
        <v/>
      </c>
      <c r="E138" s="224" t="str">
        <f t="shared" si="33"/>
        <v/>
      </c>
      <c r="F138" s="188" t="str">
        <f t="shared" si="34"/>
        <v/>
      </c>
      <c r="G138" s="333" t="str">
        <f t="shared" si="35"/>
        <v/>
      </c>
      <c r="H138" s="261"/>
    </row>
    <row r="139" spans="1:8" ht="20.100000000000001" customHeight="1">
      <c r="A139" s="207" t="e">
        <f>'Datos-Generales'!#REF!</f>
        <v>#REF!</v>
      </c>
      <c r="B139" s="330" t="str">
        <f t="shared" si="30"/>
        <v/>
      </c>
      <c r="C139" s="207" t="str">
        <f t="shared" si="31"/>
        <v/>
      </c>
      <c r="D139" s="324" t="str">
        <f t="shared" si="32"/>
        <v/>
      </c>
      <c r="E139" s="224" t="str">
        <f t="shared" si="33"/>
        <v/>
      </c>
      <c r="F139" s="188" t="str">
        <f t="shared" si="34"/>
        <v/>
      </c>
      <c r="G139" s="333" t="str">
        <f t="shared" si="35"/>
        <v/>
      </c>
      <c r="H139" s="261"/>
    </row>
    <row r="140" spans="1:8" ht="20.100000000000001" customHeight="1">
      <c r="A140" s="207" t="e">
        <f>'Datos-Generales'!#REF!</f>
        <v>#REF!</v>
      </c>
      <c r="B140" s="330" t="str">
        <f t="shared" si="30"/>
        <v/>
      </c>
      <c r="C140" s="207" t="str">
        <f t="shared" si="31"/>
        <v/>
      </c>
      <c r="D140" s="324" t="str">
        <f t="shared" si="32"/>
        <v/>
      </c>
      <c r="E140" s="224" t="str">
        <f t="shared" si="33"/>
        <v/>
      </c>
      <c r="F140" s="188" t="str">
        <f t="shared" si="34"/>
        <v/>
      </c>
      <c r="G140" s="333" t="str">
        <f t="shared" si="35"/>
        <v/>
      </c>
      <c r="H140" s="261"/>
    </row>
    <row r="141" spans="1:8" ht="20.100000000000001" customHeight="1">
      <c r="A141" s="207" t="e">
        <f>'Datos-Generales'!#REF!</f>
        <v>#REF!</v>
      </c>
      <c r="B141" s="330" t="str">
        <f t="shared" si="30"/>
        <v/>
      </c>
      <c r="C141" s="207" t="str">
        <f t="shared" si="31"/>
        <v/>
      </c>
      <c r="D141" s="324" t="str">
        <f t="shared" si="32"/>
        <v/>
      </c>
      <c r="E141" s="224" t="str">
        <f t="shared" si="33"/>
        <v/>
      </c>
      <c r="F141" s="188" t="str">
        <f t="shared" si="34"/>
        <v/>
      </c>
      <c r="G141" s="333" t="str">
        <f t="shared" si="35"/>
        <v/>
      </c>
      <c r="H141" s="261"/>
    </row>
    <row r="142" spans="1:8" ht="20.100000000000001" customHeight="1">
      <c r="A142" s="207" t="e">
        <f>'Datos-Generales'!#REF!</f>
        <v>#REF!</v>
      </c>
      <c r="B142" s="330" t="str">
        <f t="shared" si="30"/>
        <v/>
      </c>
      <c r="C142" s="207" t="str">
        <f t="shared" si="31"/>
        <v/>
      </c>
      <c r="D142" s="324" t="str">
        <f t="shared" si="32"/>
        <v/>
      </c>
      <c r="E142" s="224" t="str">
        <f t="shared" si="33"/>
        <v/>
      </c>
      <c r="F142" s="188" t="str">
        <f t="shared" si="34"/>
        <v/>
      </c>
      <c r="G142" s="333" t="str">
        <f t="shared" si="35"/>
        <v/>
      </c>
      <c r="H142" s="261"/>
    </row>
    <row r="143" spans="1:8" ht="20.100000000000001" customHeight="1">
      <c r="A143" s="207" t="e">
        <f>'Datos-Generales'!#REF!</f>
        <v>#REF!</v>
      </c>
      <c r="B143" s="330" t="str">
        <f t="shared" si="30"/>
        <v/>
      </c>
      <c r="C143" s="207" t="str">
        <f t="shared" si="31"/>
        <v/>
      </c>
      <c r="D143" s="324" t="str">
        <f t="shared" si="32"/>
        <v/>
      </c>
      <c r="E143" s="224" t="str">
        <f t="shared" si="33"/>
        <v/>
      </c>
      <c r="F143" s="188" t="str">
        <f t="shared" si="34"/>
        <v/>
      </c>
      <c r="G143" s="333" t="str">
        <f t="shared" si="35"/>
        <v/>
      </c>
      <c r="H143" s="261"/>
    </row>
    <row r="144" spans="1:8" ht="20.100000000000001" customHeight="1">
      <c r="A144" s="207" t="e">
        <f>'Datos-Generales'!#REF!</f>
        <v>#REF!</v>
      </c>
      <c r="B144" s="330" t="str">
        <f t="shared" si="30"/>
        <v/>
      </c>
      <c r="C144" s="207" t="str">
        <f t="shared" si="31"/>
        <v/>
      </c>
      <c r="D144" s="324" t="str">
        <f t="shared" si="32"/>
        <v/>
      </c>
      <c r="E144" s="224" t="str">
        <f t="shared" si="33"/>
        <v/>
      </c>
      <c r="F144" s="188" t="str">
        <f t="shared" si="34"/>
        <v/>
      </c>
      <c r="G144" s="333" t="str">
        <f t="shared" si="35"/>
        <v/>
      </c>
      <c r="H144" s="261"/>
    </row>
    <row r="145" spans="1:8" ht="20.100000000000001" customHeight="1">
      <c r="A145" s="207" t="e">
        <f>'Datos-Generales'!#REF!</f>
        <v>#REF!</v>
      </c>
      <c r="B145" s="330" t="str">
        <f t="shared" si="30"/>
        <v/>
      </c>
      <c r="C145" s="207" t="str">
        <f t="shared" si="31"/>
        <v/>
      </c>
      <c r="D145" s="324" t="str">
        <f t="shared" si="32"/>
        <v/>
      </c>
      <c r="E145" s="224" t="str">
        <f t="shared" si="33"/>
        <v/>
      </c>
      <c r="F145" s="188" t="str">
        <f t="shared" si="34"/>
        <v/>
      </c>
      <c r="G145" s="333" t="str">
        <f t="shared" si="35"/>
        <v/>
      </c>
      <c r="H145" s="261"/>
    </row>
    <row r="146" spans="1:8" ht="20.100000000000001" customHeight="1">
      <c r="A146" s="207" t="e">
        <f>'Datos-Generales'!#REF!</f>
        <v>#REF!</v>
      </c>
      <c r="B146" s="330" t="str">
        <f t="shared" si="30"/>
        <v/>
      </c>
      <c r="C146" s="207" t="str">
        <f t="shared" si="31"/>
        <v/>
      </c>
      <c r="D146" s="324" t="str">
        <f t="shared" si="32"/>
        <v/>
      </c>
      <c r="E146" s="224" t="str">
        <f t="shared" si="33"/>
        <v/>
      </c>
      <c r="F146" s="188" t="str">
        <f t="shared" si="34"/>
        <v/>
      </c>
      <c r="G146" s="333" t="str">
        <f t="shared" si="35"/>
        <v/>
      </c>
      <c r="H146" s="261"/>
    </row>
    <row r="147" spans="1:8" ht="20.100000000000001" customHeight="1">
      <c r="A147" s="207" t="e">
        <f>'Datos-Generales'!#REF!</f>
        <v>#REF!</v>
      </c>
      <c r="B147" s="330" t="str">
        <f t="shared" si="30"/>
        <v/>
      </c>
      <c r="C147" s="207" t="str">
        <f t="shared" si="31"/>
        <v/>
      </c>
      <c r="D147" s="324" t="str">
        <f t="shared" si="32"/>
        <v/>
      </c>
      <c r="E147" s="224" t="str">
        <f t="shared" si="33"/>
        <v/>
      </c>
      <c r="F147" s="188" t="str">
        <f t="shared" si="34"/>
        <v/>
      </c>
      <c r="G147" s="333" t="str">
        <f t="shared" si="35"/>
        <v/>
      </c>
      <c r="H147" s="261"/>
    </row>
    <row r="148" spans="1:8" ht="20.100000000000001" customHeight="1">
      <c r="A148" s="207" t="e">
        <f>'Datos-Generales'!#REF!</f>
        <v>#REF!</v>
      </c>
      <c r="B148" s="330" t="str">
        <f t="shared" si="30"/>
        <v/>
      </c>
      <c r="C148" s="207" t="str">
        <f t="shared" si="31"/>
        <v/>
      </c>
      <c r="D148" s="324" t="str">
        <f t="shared" si="32"/>
        <v/>
      </c>
      <c r="E148" s="224" t="str">
        <f t="shared" si="33"/>
        <v/>
      </c>
      <c r="F148" s="188" t="str">
        <f t="shared" si="34"/>
        <v/>
      </c>
      <c r="G148" s="333" t="str">
        <f t="shared" si="35"/>
        <v/>
      </c>
      <c r="H148" s="261"/>
    </row>
    <row r="149" spans="1:8" ht="20.100000000000001" customHeight="1">
      <c r="A149" s="207" t="e">
        <f>'Datos-Generales'!#REF!</f>
        <v>#REF!</v>
      </c>
      <c r="B149" s="330" t="str">
        <f t="shared" si="30"/>
        <v/>
      </c>
      <c r="C149" s="207" t="str">
        <f t="shared" si="31"/>
        <v/>
      </c>
      <c r="D149" s="324" t="str">
        <f t="shared" si="32"/>
        <v/>
      </c>
      <c r="E149" s="224" t="str">
        <f t="shared" si="33"/>
        <v/>
      </c>
      <c r="F149" s="188" t="str">
        <f t="shared" si="34"/>
        <v/>
      </c>
      <c r="G149" s="333" t="str">
        <f t="shared" si="35"/>
        <v/>
      </c>
      <c r="H149" s="261"/>
    </row>
    <row r="150" spans="1:8" ht="20.100000000000001" customHeight="1">
      <c r="A150" s="207" t="e">
        <f>'Datos-Generales'!#REF!</f>
        <v>#REF!</v>
      </c>
      <c r="B150" s="330" t="str">
        <f t="shared" si="30"/>
        <v/>
      </c>
      <c r="C150" s="207" t="str">
        <f t="shared" si="31"/>
        <v/>
      </c>
      <c r="D150" s="324" t="str">
        <f t="shared" si="32"/>
        <v/>
      </c>
      <c r="E150" s="224" t="str">
        <f t="shared" si="33"/>
        <v/>
      </c>
      <c r="F150" s="188" t="str">
        <f t="shared" si="34"/>
        <v/>
      </c>
      <c r="G150" s="333" t="str">
        <f t="shared" si="35"/>
        <v/>
      </c>
      <c r="H150" s="261"/>
    </row>
    <row r="151" spans="1:8" ht="20.100000000000001" customHeight="1">
      <c r="A151" s="207" t="e">
        <f>'Datos-Generales'!#REF!</f>
        <v>#REF!</v>
      </c>
      <c r="B151" s="330" t="str">
        <f t="shared" si="30"/>
        <v/>
      </c>
      <c r="C151" s="207" t="str">
        <f t="shared" si="31"/>
        <v/>
      </c>
      <c r="D151" s="324" t="str">
        <f t="shared" si="32"/>
        <v/>
      </c>
      <c r="E151" s="224" t="str">
        <f t="shared" si="33"/>
        <v/>
      </c>
      <c r="F151" s="188" t="str">
        <f t="shared" si="34"/>
        <v/>
      </c>
      <c r="G151" s="333" t="str">
        <f t="shared" si="35"/>
        <v/>
      </c>
      <c r="H151" s="261"/>
    </row>
    <row r="152" spans="1:8" ht="20.100000000000001" customHeight="1">
      <c r="A152" s="207" t="e">
        <f>'Datos-Generales'!#REF!</f>
        <v>#REF!</v>
      </c>
      <c r="B152" s="330" t="str">
        <f t="shared" si="30"/>
        <v/>
      </c>
      <c r="C152" s="207" t="str">
        <f t="shared" si="31"/>
        <v/>
      </c>
      <c r="D152" s="324" t="str">
        <f t="shared" si="32"/>
        <v/>
      </c>
      <c r="E152" s="224" t="str">
        <f t="shared" si="33"/>
        <v/>
      </c>
      <c r="F152" s="188" t="str">
        <f t="shared" si="34"/>
        <v/>
      </c>
      <c r="G152" s="333" t="str">
        <f t="shared" si="35"/>
        <v/>
      </c>
      <c r="H152" s="261"/>
    </row>
    <row r="153" spans="1:8" ht="20.100000000000001" customHeight="1">
      <c r="A153" s="207" t="e">
        <f>'Datos-Generales'!#REF!</f>
        <v>#REF!</v>
      </c>
      <c r="B153" s="330" t="str">
        <f t="shared" si="30"/>
        <v/>
      </c>
      <c r="C153" s="207" t="str">
        <f t="shared" ref="C153:C184" si="36">IFERROR(VLOOKUP(A153,Tabla_Datos,3,FALSE),"")</f>
        <v/>
      </c>
      <c r="D153" s="324" t="str">
        <f t="shared" ref="D153:D184" si="37">IFERROR(VLOOKUP(A153,Tabla_Datos,7,FALSE),"")</f>
        <v/>
      </c>
      <c r="E153" s="224" t="str">
        <f t="shared" ref="E153:E184" si="38">IFERROR(VLOOKUP(A153,Tabla_CyP,6,FALSE),"")</f>
        <v/>
      </c>
      <c r="F153" s="188" t="str">
        <f t="shared" ref="F153:F184" si="39">IFERROR(VLOOKUP(A153,Tabla_CyP,7,FALSE),"")</f>
        <v/>
      </c>
      <c r="G153" s="333" t="str">
        <f t="shared" ref="G153:G184" si="40">IFERROR(VLOOKUP(A153,Tabla_CyP,8,FALSE),"")</f>
        <v/>
      </c>
      <c r="H153" s="261"/>
    </row>
    <row r="154" spans="1:8" ht="20.100000000000001" customHeight="1">
      <c r="A154" s="207" t="e">
        <f>'Datos-Generales'!#REF!</f>
        <v>#REF!</v>
      </c>
      <c r="B154" s="330" t="str">
        <f t="shared" si="30"/>
        <v/>
      </c>
      <c r="C154" s="207" t="str">
        <f t="shared" si="36"/>
        <v/>
      </c>
      <c r="D154" s="324" t="str">
        <f t="shared" si="37"/>
        <v/>
      </c>
      <c r="E154" s="224" t="str">
        <f t="shared" si="38"/>
        <v/>
      </c>
      <c r="F154" s="188" t="str">
        <f t="shared" si="39"/>
        <v/>
      </c>
      <c r="G154" s="333" t="str">
        <f t="shared" si="40"/>
        <v/>
      </c>
      <c r="H154" s="261"/>
    </row>
    <row r="155" spans="1:8" ht="20.100000000000001" customHeight="1">
      <c r="A155" s="207" t="e">
        <f>'Datos-Generales'!#REF!</f>
        <v>#REF!</v>
      </c>
      <c r="B155" s="330" t="str">
        <f t="shared" si="30"/>
        <v/>
      </c>
      <c r="C155" s="207" t="str">
        <f t="shared" si="36"/>
        <v/>
      </c>
      <c r="D155" s="324" t="str">
        <f t="shared" si="37"/>
        <v/>
      </c>
      <c r="E155" s="224" t="str">
        <f t="shared" si="38"/>
        <v/>
      </c>
      <c r="F155" s="188" t="str">
        <f t="shared" si="39"/>
        <v/>
      </c>
      <c r="G155" s="333" t="str">
        <f t="shared" si="40"/>
        <v/>
      </c>
      <c r="H155" s="261"/>
    </row>
    <row r="156" spans="1:8" ht="20.100000000000001" customHeight="1">
      <c r="A156" s="207" t="e">
        <f>'Datos-Generales'!#REF!</f>
        <v>#REF!</v>
      </c>
      <c r="B156" s="330" t="str">
        <f t="shared" si="30"/>
        <v/>
      </c>
      <c r="C156" s="207" t="str">
        <f t="shared" si="36"/>
        <v/>
      </c>
      <c r="D156" s="324" t="str">
        <f t="shared" si="37"/>
        <v/>
      </c>
      <c r="E156" s="224" t="str">
        <f t="shared" si="38"/>
        <v/>
      </c>
      <c r="F156" s="188" t="str">
        <f t="shared" si="39"/>
        <v/>
      </c>
      <c r="G156" s="333" t="str">
        <f t="shared" si="40"/>
        <v/>
      </c>
      <c r="H156" s="261"/>
    </row>
    <row r="157" spans="1:8" ht="20.100000000000001" customHeight="1">
      <c r="A157" s="207" t="e">
        <f>'Datos-Generales'!#REF!</f>
        <v>#REF!</v>
      </c>
      <c r="B157" s="330" t="str">
        <f t="shared" si="30"/>
        <v/>
      </c>
      <c r="C157" s="207" t="str">
        <f t="shared" si="36"/>
        <v/>
      </c>
      <c r="D157" s="324" t="str">
        <f t="shared" si="37"/>
        <v/>
      </c>
      <c r="E157" s="224" t="str">
        <f t="shared" si="38"/>
        <v/>
      </c>
      <c r="F157" s="188" t="str">
        <f t="shared" si="39"/>
        <v/>
      </c>
      <c r="G157" s="333" t="str">
        <f t="shared" si="40"/>
        <v/>
      </c>
      <c r="H157" s="261"/>
    </row>
    <row r="158" spans="1:8" ht="20.100000000000001" customHeight="1">
      <c r="A158" s="207" t="e">
        <f>'Datos-Generales'!#REF!</f>
        <v>#REF!</v>
      </c>
      <c r="B158" s="330" t="str">
        <f t="shared" si="30"/>
        <v/>
      </c>
      <c r="C158" s="207" t="str">
        <f t="shared" si="36"/>
        <v/>
      </c>
      <c r="D158" s="324" t="str">
        <f t="shared" si="37"/>
        <v/>
      </c>
      <c r="E158" s="224" t="str">
        <f t="shared" si="38"/>
        <v/>
      </c>
      <c r="F158" s="188" t="str">
        <f t="shared" si="39"/>
        <v/>
      </c>
      <c r="G158" s="333" t="str">
        <f t="shared" si="40"/>
        <v/>
      </c>
      <c r="H158" s="261"/>
    </row>
    <row r="159" spans="1:8" ht="20.100000000000001" customHeight="1">
      <c r="A159" s="207" t="e">
        <f>'Datos-Generales'!#REF!</f>
        <v>#REF!</v>
      </c>
      <c r="B159" s="330" t="str">
        <f t="shared" si="30"/>
        <v/>
      </c>
      <c r="C159" s="207" t="str">
        <f t="shared" si="36"/>
        <v/>
      </c>
      <c r="D159" s="324" t="str">
        <f t="shared" si="37"/>
        <v/>
      </c>
      <c r="E159" s="224" t="str">
        <f t="shared" si="38"/>
        <v/>
      </c>
      <c r="F159" s="188" t="str">
        <f t="shared" si="39"/>
        <v/>
      </c>
      <c r="G159" s="333" t="str">
        <f t="shared" si="40"/>
        <v/>
      </c>
      <c r="H159" s="261"/>
    </row>
    <row r="160" spans="1:8" ht="20.100000000000001" customHeight="1">
      <c r="A160" s="207" t="e">
        <f>'Datos-Generales'!#REF!</f>
        <v>#REF!</v>
      </c>
      <c r="B160" s="330" t="str">
        <f t="shared" si="30"/>
        <v/>
      </c>
      <c r="C160" s="207" t="str">
        <f t="shared" si="36"/>
        <v/>
      </c>
      <c r="D160" s="324" t="str">
        <f t="shared" si="37"/>
        <v/>
      </c>
      <c r="E160" s="224" t="str">
        <f t="shared" si="38"/>
        <v/>
      </c>
      <c r="F160" s="188" t="str">
        <f t="shared" si="39"/>
        <v/>
      </c>
      <c r="G160" s="333" t="str">
        <f t="shared" si="40"/>
        <v/>
      </c>
      <c r="H160" s="261"/>
    </row>
    <row r="161" spans="1:8" ht="20.100000000000001" customHeight="1">
      <c r="A161" s="207" t="e">
        <f>'Datos-Generales'!#REF!</f>
        <v>#REF!</v>
      </c>
      <c r="B161" s="330" t="str">
        <f t="shared" si="30"/>
        <v/>
      </c>
      <c r="C161" s="207" t="str">
        <f t="shared" si="36"/>
        <v/>
      </c>
      <c r="D161" s="324" t="str">
        <f t="shared" si="37"/>
        <v/>
      </c>
      <c r="E161" s="224" t="str">
        <f t="shared" si="38"/>
        <v/>
      </c>
      <c r="F161" s="188" t="str">
        <f t="shared" si="39"/>
        <v/>
      </c>
      <c r="G161" s="333" t="str">
        <f t="shared" si="40"/>
        <v/>
      </c>
      <c r="H161" s="261"/>
    </row>
    <row r="162" spans="1:8" ht="20.100000000000001" customHeight="1">
      <c r="A162" s="207" t="e">
        <f>'Datos-Generales'!#REF!</f>
        <v>#REF!</v>
      </c>
      <c r="B162" s="330" t="str">
        <f t="shared" si="30"/>
        <v/>
      </c>
      <c r="C162" s="207" t="str">
        <f t="shared" si="36"/>
        <v/>
      </c>
      <c r="D162" s="324" t="str">
        <f t="shared" si="37"/>
        <v/>
      </c>
      <c r="E162" s="224" t="str">
        <f t="shared" si="38"/>
        <v/>
      </c>
      <c r="F162" s="188" t="str">
        <f t="shared" si="39"/>
        <v/>
      </c>
      <c r="G162" s="333" t="str">
        <f t="shared" si="40"/>
        <v/>
      </c>
      <c r="H162" s="261"/>
    </row>
    <row r="163" spans="1:8" ht="20.100000000000001" customHeight="1">
      <c r="A163" s="207" t="e">
        <f>'Datos-Generales'!#REF!</f>
        <v>#REF!</v>
      </c>
      <c r="B163" s="330" t="str">
        <f t="shared" si="30"/>
        <v/>
      </c>
      <c r="C163" s="207" t="str">
        <f t="shared" si="36"/>
        <v/>
      </c>
      <c r="D163" s="324" t="str">
        <f t="shared" si="37"/>
        <v/>
      </c>
      <c r="E163" s="224" t="str">
        <f t="shared" si="38"/>
        <v/>
      </c>
      <c r="F163" s="188" t="str">
        <f t="shared" si="39"/>
        <v/>
      </c>
      <c r="G163" s="333" t="str">
        <f t="shared" si="40"/>
        <v/>
      </c>
      <c r="H163" s="261"/>
    </row>
    <row r="164" spans="1:8" ht="20.100000000000001" customHeight="1">
      <c r="A164" s="207" t="e">
        <f>'Datos-Generales'!#REF!</f>
        <v>#REF!</v>
      </c>
      <c r="B164" s="330" t="str">
        <f t="shared" si="30"/>
        <v/>
      </c>
      <c r="C164" s="207" t="str">
        <f t="shared" si="36"/>
        <v/>
      </c>
      <c r="D164" s="324" t="str">
        <f t="shared" si="37"/>
        <v/>
      </c>
      <c r="E164" s="224" t="str">
        <f t="shared" si="38"/>
        <v/>
      </c>
      <c r="F164" s="188" t="str">
        <f t="shared" si="39"/>
        <v/>
      </c>
      <c r="G164" s="333" t="str">
        <f t="shared" si="40"/>
        <v/>
      </c>
      <c r="H164" s="261"/>
    </row>
    <row r="165" spans="1:8" ht="20.100000000000001" customHeight="1">
      <c r="A165" s="207" t="e">
        <f>'Datos-Generales'!#REF!</f>
        <v>#REF!</v>
      </c>
      <c r="B165" s="330" t="str">
        <f t="shared" si="30"/>
        <v/>
      </c>
      <c r="C165" s="207" t="str">
        <f t="shared" si="36"/>
        <v/>
      </c>
      <c r="D165" s="324" t="str">
        <f t="shared" si="37"/>
        <v/>
      </c>
      <c r="E165" s="224" t="str">
        <f t="shared" si="38"/>
        <v/>
      </c>
      <c r="F165" s="188" t="str">
        <f t="shared" si="39"/>
        <v/>
      </c>
      <c r="G165" s="333" t="str">
        <f t="shared" si="40"/>
        <v/>
      </c>
      <c r="H165" s="261"/>
    </row>
    <row r="166" spans="1:8" ht="20.100000000000001" customHeight="1">
      <c r="A166" s="207" t="e">
        <f>'Datos-Generales'!#REF!</f>
        <v>#REF!</v>
      </c>
      <c r="B166" s="330" t="str">
        <f t="shared" si="30"/>
        <v/>
      </c>
      <c r="C166" s="207" t="str">
        <f t="shared" si="36"/>
        <v/>
      </c>
      <c r="D166" s="324" t="str">
        <f t="shared" si="37"/>
        <v/>
      </c>
      <c r="E166" s="224" t="str">
        <f t="shared" si="38"/>
        <v/>
      </c>
      <c r="F166" s="188" t="str">
        <f t="shared" si="39"/>
        <v/>
      </c>
      <c r="G166" s="333" t="str">
        <f t="shared" si="40"/>
        <v/>
      </c>
      <c r="H166" s="261"/>
    </row>
    <row r="167" spans="1:8" ht="20.100000000000001" customHeight="1">
      <c r="A167" s="207" t="e">
        <f>'Datos-Generales'!#REF!</f>
        <v>#REF!</v>
      </c>
      <c r="B167" s="330" t="str">
        <f t="shared" si="30"/>
        <v/>
      </c>
      <c r="C167" s="207" t="str">
        <f t="shared" si="36"/>
        <v/>
      </c>
      <c r="D167" s="324" t="str">
        <f t="shared" si="37"/>
        <v/>
      </c>
      <c r="E167" s="224" t="str">
        <f t="shared" si="38"/>
        <v/>
      </c>
      <c r="F167" s="188" t="str">
        <f t="shared" si="39"/>
        <v/>
      </c>
      <c r="G167" s="333" t="str">
        <f t="shared" si="40"/>
        <v/>
      </c>
      <c r="H167" s="261"/>
    </row>
    <row r="168" spans="1:8" ht="20.100000000000001" customHeight="1">
      <c r="A168" s="207" t="e">
        <f>'Datos-Generales'!#REF!</f>
        <v>#REF!</v>
      </c>
      <c r="B168" s="330" t="str">
        <f t="shared" si="30"/>
        <v/>
      </c>
      <c r="C168" s="207" t="str">
        <f t="shared" si="36"/>
        <v/>
      </c>
      <c r="D168" s="324" t="str">
        <f t="shared" si="37"/>
        <v/>
      </c>
      <c r="E168" s="224" t="str">
        <f t="shared" si="38"/>
        <v/>
      </c>
      <c r="F168" s="188" t="str">
        <f t="shared" si="39"/>
        <v/>
      </c>
      <c r="G168" s="333" t="str">
        <f t="shared" si="40"/>
        <v/>
      </c>
      <c r="H168" s="261"/>
    </row>
    <row r="169" spans="1:8" ht="20.100000000000001" customHeight="1">
      <c r="A169" s="207" t="e">
        <f>'Datos-Generales'!#REF!</f>
        <v>#REF!</v>
      </c>
      <c r="B169" s="330" t="str">
        <f t="shared" si="30"/>
        <v/>
      </c>
      <c r="C169" s="207" t="str">
        <f t="shared" si="36"/>
        <v/>
      </c>
      <c r="D169" s="324" t="str">
        <f t="shared" si="37"/>
        <v/>
      </c>
      <c r="E169" s="224" t="str">
        <f t="shared" si="38"/>
        <v/>
      </c>
      <c r="F169" s="188" t="str">
        <f t="shared" si="39"/>
        <v/>
      </c>
      <c r="G169" s="333" t="str">
        <f t="shared" si="40"/>
        <v/>
      </c>
      <c r="H169" s="261"/>
    </row>
    <row r="170" spans="1:8" ht="20.100000000000001" customHeight="1">
      <c r="A170" s="207" t="e">
        <f>'Datos-Generales'!#REF!</f>
        <v>#REF!</v>
      </c>
      <c r="B170" s="330" t="str">
        <f t="shared" si="30"/>
        <v/>
      </c>
      <c r="C170" s="207" t="str">
        <f t="shared" si="36"/>
        <v/>
      </c>
      <c r="D170" s="324" t="str">
        <f t="shared" si="37"/>
        <v/>
      </c>
      <c r="E170" s="224" t="str">
        <f t="shared" si="38"/>
        <v/>
      </c>
      <c r="F170" s="188" t="str">
        <f t="shared" si="39"/>
        <v/>
      </c>
      <c r="G170" s="333" t="str">
        <f t="shared" si="40"/>
        <v/>
      </c>
      <c r="H170" s="261"/>
    </row>
    <row r="171" spans="1:8" ht="20.100000000000001" customHeight="1">
      <c r="A171" s="207" t="e">
        <f>'Datos-Generales'!#REF!</f>
        <v>#REF!</v>
      </c>
      <c r="B171" s="330" t="str">
        <f t="shared" si="30"/>
        <v/>
      </c>
      <c r="C171" s="207" t="str">
        <f t="shared" si="36"/>
        <v/>
      </c>
      <c r="D171" s="324" t="str">
        <f t="shared" si="37"/>
        <v/>
      </c>
      <c r="E171" s="224" t="str">
        <f t="shared" si="38"/>
        <v/>
      </c>
      <c r="F171" s="188" t="str">
        <f t="shared" si="39"/>
        <v/>
      </c>
      <c r="G171" s="333" t="str">
        <f t="shared" si="40"/>
        <v/>
      </c>
      <c r="H171" s="261"/>
    </row>
    <row r="172" spans="1:8" ht="20.100000000000001" customHeight="1">
      <c r="A172" s="207" t="e">
        <f>'Datos-Generales'!#REF!</f>
        <v>#REF!</v>
      </c>
      <c r="B172" s="330" t="str">
        <f t="shared" si="30"/>
        <v/>
      </c>
      <c r="C172" s="207" t="str">
        <f t="shared" si="36"/>
        <v/>
      </c>
      <c r="D172" s="324" t="str">
        <f t="shared" si="37"/>
        <v/>
      </c>
      <c r="E172" s="224" t="str">
        <f t="shared" si="38"/>
        <v/>
      </c>
      <c r="F172" s="188" t="str">
        <f t="shared" si="39"/>
        <v/>
      </c>
      <c r="G172" s="333" t="str">
        <f t="shared" si="40"/>
        <v/>
      </c>
      <c r="H172" s="261"/>
    </row>
    <row r="173" spans="1:8" ht="20.100000000000001" customHeight="1">
      <c r="A173" s="207" t="e">
        <f>'Datos-Generales'!#REF!</f>
        <v>#REF!</v>
      </c>
      <c r="B173" s="330" t="str">
        <f t="shared" si="30"/>
        <v/>
      </c>
      <c r="C173" s="207" t="str">
        <f t="shared" si="36"/>
        <v/>
      </c>
      <c r="D173" s="324" t="str">
        <f t="shared" si="37"/>
        <v/>
      </c>
      <c r="E173" s="224" t="str">
        <f t="shared" si="38"/>
        <v/>
      </c>
      <c r="F173" s="188" t="str">
        <f t="shared" si="39"/>
        <v/>
      </c>
      <c r="G173" s="333" t="str">
        <f t="shared" si="40"/>
        <v/>
      </c>
      <c r="H173" s="261"/>
    </row>
    <row r="174" spans="1:8" ht="20.100000000000001" customHeight="1">
      <c r="A174" s="207" t="e">
        <f>'Datos-Generales'!#REF!</f>
        <v>#REF!</v>
      </c>
      <c r="B174" s="330" t="str">
        <f t="shared" si="30"/>
        <v/>
      </c>
      <c r="C174" s="207" t="str">
        <f t="shared" si="36"/>
        <v/>
      </c>
      <c r="D174" s="324" t="str">
        <f t="shared" si="37"/>
        <v/>
      </c>
      <c r="E174" s="224" t="str">
        <f t="shared" si="38"/>
        <v/>
      </c>
      <c r="F174" s="188" t="str">
        <f t="shared" si="39"/>
        <v/>
      </c>
      <c r="G174" s="333" t="str">
        <f t="shared" si="40"/>
        <v/>
      </c>
      <c r="H174" s="261"/>
    </row>
    <row r="175" spans="1:8" ht="20.100000000000001" customHeight="1">
      <c r="A175" s="207" t="e">
        <f>'Datos-Generales'!#REF!</f>
        <v>#REF!</v>
      </c>
      <c r="B175" s="330" t="str">
        <f t="shared" si="30"/>
        <v/>
      </c>
      <c r="C175" s="207" t="str">
        <f t="shared" si="36"/>
        <v/>
      </c>
      <c r="D175" s="324" t="str">
        <f t="shared" si="37"/>
        <v/>
      </c>
      <c r="E175" s="224" t="str">
        <f t="shared" si="38"/>
        <v/>
      </c>
      <c r="F175" s="188" t="str">
        <f t="shared" si="39"/>
        <v/>
      </c>
      <c r="G175" s="333" t="str">
        <f t="shared" si="40"/>
        <v/>
      </c>
      <c r="H175" s="261"/>
    </row>
    <row r="176" spans="1:8" ht="20.100000000000001" customHeight="1">
      <c r="A176" s="207" t="e">
        <f>'Datos-Generales'!#REF!</f>
        <v>#REF!</v>
      </c>
      <c r="B176" s="330" t="str">
        <f t="shared" si="30"/>
        <v/>
      </c>
      <c r="C176" s="207" t="str">
        <f t="shared" si="36"/>
        <v/>
      </c>
      <c r="D176" s="324" t="str">
        <f t="shared" si="37"/>
        <v/>
      </c>
      <c r="E176" s="224" t="str">
        <f t="shared" si="38"/>
        <v/>
      </c>
      <c r="F176" s="188" t="str">
        <f t="shared" si="39"/>
        <v/>
      </c>
      <c r="G176" s="333" t="str">
        <f t="shared" si="40"/>
        <v/>
      </c>
      <c r="H176" s="261"/>
    </row>
    <row r="177" spans="1:8" ht="20.100000000000001" customHeight="1">
      <c r="A177" s="207" t="e">
        <f>'Datos-Generales'!#REF!</f>
        <v>#REF!</v>
      </c>
      <c r="B177" s="330" t="str">
        <f t="shared" si="30"/>
        <v/>
      </c>
      <c r="C177" s="207" t="str">
        <f t="shared" si="36"/>
        <v/>
      </c>
      <c r="D177" s="324" t="str">
        <f t="shared" si="37"/>
        <v/>
      </c>
      <c r="E177" s="224" t="str">
        <f t="shared" si="38"/>
        <v/>
      </c>
      <c r="F177" s="188" t="str">
        <f t="shared" si="39"/>
        <v/>
      </c>
      <c r="G177" s="333" t="str">
        <f t="shared" si="40"/>
        <v/>
      </c>
      <c r="H177" s="261"/>
    </row>
    <row r="178" spans="1:8" ht="20.100000000000001" customHeight="1">
      <c r="A178" s="207" t="e">
        <f>'Datos-Generales'!#REF!</f>
        <v>#REF!</v>
      </c>
      <c r="B178" s="330" t="str">
        <f t="shared" si="30"/>
        <v/>
      </c>
      <c r="C178" s="207" t="str">
        <f t="shared" si="36"/>
        <v/>
      </c>
      <c r="D178" s="324" t="str">
        <f t="shared" si="37"/>
        <v/>
      </c>
      <c r="E178" s="224" t="str">
        <f t="shared" si="38"/>
        <v/>
      </c>
      <c r="F178" s="188" t="str">
        <f t="shared" si="39"/>
        <v/>
      </c>
      <c r="G178" s="333" t="str">
        <f t="shared" si="40"/>
        <v/>
      </c>
      <c r="H178" s="261"/>
    </row>
    <row r="179" spans="1:8" ht="20.100000000000001" customHeight="1">
      <c r="A179" s="207" t="e">
        <f>'Datos-Generales'!#REF!</f>
        <v>#REF!</v>
      </c>
      <c r="B179" s="330" t="str">
        <f t="shared" si="30"/>
        <v/>
      </c>
      <c r="C179" s="207" t="str">
        <f t="shared" si="36"/>
        <v/>
      </c>
      <c r="D179" s="324" t="str">
        <f t="shared" si="37"/>
        <v/>
      </c>
      <c r="E179" s="224" t="str">
        <f t="shared" si="38"/>
        <v/>
      </c>
      <c r="F179" s="188" t="str">
        <f t="shared" si="39"/>
        <v/>
      </c>
      <c r="G179" s="333" t="str">
        <f t="shared" si="40"/>
        <v/>
      </c>
      <c r="H179" s="261"/>
    </row>
    <row r="180" spans="1:8" ht="20.100000000000001" customHeight="1">
      <c r="A180" s="207" t="e">
        <f>'Datos-Generales'!#REF!</f>
        <v>#REF!</v>
      </c>
      <c r="B180" s="330" t="str">
        <f t="shared" si="30"/>
        <v/>
      </c>
      <c r="C180" s="207" t="str">
        <f t="shared" si="36"/>
        <v/>
      </c>
      <c r="D180" s="324" t="str">
        <f t="shared" si="37"/>
        <v/>
      </c>
      <c r="E180" s="224" t="str">
        <f t="shared" si="38"/>
        <v/>
      </c>
      <c r="F180" s="188" t="str">
        <f t="shared" si="39"/>
        <v/>
      </c>
      <c r="G180" s="333" t="str">
        <f t="shared" si="40"/>
        <v/>
      </c>
      <c r="H180" s="261"/>
    </row>
    <row r="181" spans="1:8" ht="20.100000000000001" customHeight="1">
      <c r="A181" s="207" t="e">
        <f>'Datos-Generales'!#REF!</f>
        <v>#REF!</v>
      </c>
      <c r="B181" s="330" t="str">
        <f t="shared" si="30"/>
        <v/>
      </c>
      <c r="C181" s="207" t="str">
        <f t="shared" si="36"/>
        <v/>
      </c>
      <c r="D181" s="324" t="str">
        <f t="shared" si="37"/>
        <v/>
      </c>
      <c r="E181" s="224" t="str">
        <f t="shared" si="38"/>
        <v/>
      </c>
      <c r="F181" s="188" t="str">
        <f t="shared" si="39"/>
        <v/>
      </c>
      <c r="G181" s="333" t="str">
        <f t="shared" si="40"/>
        <v/>
      </c>
      <c r="H181" s="261"/>
    </row>
    <row r="182" spans="1:8" ht="20.100000000000001" customHeight="1">
      <c r="A182" s="207" t="e">
        <f>'Datos-Generales'!#REF!</f>
        <v>#REF!</v>
      </c>
      <c r="B182" s="330" t="str">
        <f t="shared" si="30"/>
        <v/>
      </c>
      <c r="C182" s="207" t="str">
        <f t="shared" si="36"/>
        <v/>
      </c>
      <c r="D182" s="324" t="str">
        <f t="shared" si="37"/>
        <v/>
      </c>
      <c r="E182" s="224" t="str">
        <f t="shared" si="38"/>
        <v/>
      </c>
      <c r="F182" s="188" t="str">
        <f t="shared" si="39"/>
        <v/>
      </c>
      <c r="G182" s="333" t="str">
        <f t="shared" si="40"/>
        <v/>
      </c>
      <c r="H182" s="261"/>
    </row>
    <row r="183" spans="1:8" ht="20.100000000000001" customHeight="1">
      <c r="A183" s="207" t="e">
        <f>'Datos-Generales'!#REF!</f>
        <v>#REF!</v>
      </c>
      <c r="B183" s="330" t="str">
        <f t="shared" si="30"/>
        <v/>
      </c>
      <c r="C183" s="207" t="str">
        <f t="shared" si="36"/>
        <v/>
      </c>
      <c r="D183" s="324" t="str">
        <f t="shared" si="37"/>
        <v/>
      </c>
      <c r="E183" s="224" t="str">
        <f t="shared" si="38"/>
        <v/>
      </c>
      <c r="F183" s="188" t="str">
        <f t="shared" si="39"/>
        <v/>
      </c>
      <c r="G183" s="333" t="str">
        <f t="shared" si="40"/>
        <v/>
      </c>
      <c r="H183" s="261"/>
    </row>
    <row r="184" spans="1:8" ht="20.100000000000001" customHeight="1">
      <c r="A184" s="207" t="e">
        <f>'Datos-Generales'!#REF!</f>
        <v>#REF!</v>
      </c>
      <c r="B184" s="330" t="str">
        <f t="shared" si="30"/>
        <v/>
      </c>
      <c r="C184" s="207" t="str">
        <f t="shared" si="36"/>
        <v/>
      </c>
      <c r="D184" s="324" t="str">
        <f t="shared" si="37"/>
        <v/>
      </c>
      <c r="E184" s="224" t="str">
        <f t="shared" si="38"/>
        <v/>
      </c>
      <c r="F184" s="188" t="str">
        <f t="shared" si="39"/>
        <v/>
      </c>
      <c r="G184" s="333" t="str">
        <f t="shared" si="40"/>
        <v/>
      </c>
      <c r="H184" s="261"/>
    </row>
    <row r="185" spans="1:8" ht="20.100000000000001" customHeight="1">
      <c r="A185" s="207" t="e">
        <f>'Datos-Generales'!#REF!</f>
        <v>#REF!</v>
      </c>
      <c r="B185" s="330" t="str">
        <f t="shared" ref="B185:B192" si="41">IFERROR(VLOOKUP(A185,Tabla_Datos,2,FALSE),"")</f>
        <v/>
      </c>
      <c r="C185" s="207" t="str">
        <f t="shared" ref="C185:C192" si="42">IFERROR(VLOOKUP(A185,Tabla_Datos,3,FALSE),"")</f>
        <v/>
      </c>
      <c r="D185" s="324" t="str">
        <f t="shared" ref="D185:D192" si="43">IFERROR(VLOOKUP(A185,Tabla_Datos,7,FALSE),"")</f>
        <v/>
      </c>
      <c r="E185" s="224" t="str">
        <f t="shared" ref="E185:E192" si="44">IFERROR(VLOOKUP(A185,Tabla_CyP,6,FALSE),"")</f>
        <v/>
      </c>
      <c r="F185" s="188" t="str">
        <f t="shared" ref="F185:F192" si="45">IFERROR(VLOOKUP(A185,Tabla_CyP,7,FALSE),"")</f>
        <v/>
      </c>
      <c r="G185" s="333" t="str">
        <f t="shared" ref="G185:G192" si="46">IFERROR(VLOOKUP(A185,Tabla_CyP,8,FALSE),"")</f>
        <v/>
      </c>
      <c r="H185" s="261"/>
    </row>
    <row r="186" spans="1:8" ht="20.100000000000001" customHeight="1">
      <c r="A186" s="207" t="e">
        <f>'Datos-Generales'!#REF!</f>
        <v>#REF!</v>
      </c>
      <c r="B186" s="330" t="str">
        <f t="shared" si="41"/>
        <v/>
      </c>
      <c r="C186" s="207" t="str">
        <f t="shared" si="42"/>
        <v/>
      </c>
      <c r="D186" s="324" t="str">
        <f t="shared" si="43"/>
        <v/>
      </c>
      <c r="E186" s="224" t="str">
        <f t="shared" si="44"/>
        <v/>
      </c>
      <c r="F186" s="188" t="str">
        <f t="shared" si="45"/>
        <v/>
      </c>
      <c r="G186" s="333" t="str">
        <f t="shared" si="46"/>
        <v/>
      </c>
      <c r="H186" s="261"/>
    </row>
    <row r="187" spans="1:8" ht="20.100000000000001" customHeight="1">
      <c r="A187" s="207" t="e">
        <f>'Datos-Generales'!#REF!</f>
        <v>#REF!</v>
      </c>
      <c r="B187" s="330" t="str">
        <f t="shared" si="41"/>
        <v/>
      </c>
      <c r="C187" s="207" t="str">
        <f t="shared" si="42"/>
        <v/>
      </c>
      <c r="D187" s="324" t="str">
        <f t="shared" si="43"/>
        <v/>
      </c>
      <c r="E187" s="224" t="str">
        <f t="shared" si="44"/>
        <v/>
      </c>
      <c r="F187" s="188" t="str">
        <f t="shared" si="45"/>
        <v/>
      </c>
      <c r="G187" s="333" t="str">
        <f t="shared" si="46"/>
        <v/>
      </c>
      <c r="H187" s="261"/>
    </row>
    <row r="188" spans="1:8" ht="20.100000000000001" customHeight="1">
      <c r="A188" s="207" t="e">
        <f>'Datos-Generales'!#REF!</f>
        <v>#REF!</v>
      </c>
      <c r="B188" s="330" t="str">
        <f t="shared" si="41"/>
        <v/>
      </c>
      <c r="C188" s="207" t="str">
        <f t="shared" si="42"/>
        <v/>
      </c>
      <c r="D188" s="324" t="str">
        <f t="shared" si="43"/>
        <v/>
      </c>
      <c r="E188" s="224" t="str">
        <f t="shared" si="44"/>
        <v/>
      </c>
      <c r="F188" s="188" t="str">
        <f t="shared" si="45"/>
        <v/>
      </c>
      <c r="G188" s="333" t="str">
        <f t="shared" si="46"/>
        <v/>
      </c>
      <c r="H188" s="261"/>
    </row>
    <row r="189" spans="1:8" ht="20.100000000000001" customHeight="1">
      <c r="A189" s="207" t="e">
        <f>'Datos-Generales'!#REF!</f>
        <v>#REF!</v>
      </c>
      <c r="B189" s="330" t="str">
        <f t="shared" si="41"/>
        <v/>
      </c>
      <c r="C189" s="207" t="str">
        <f t="shared" si="42"/>
        <v/>
      </c>
      <c r="D189" s="324" t="str">
        <f t="shared" si="43"/>
        <v/>
      </c>
      <c r="E189" s="224" t="str">
        <f t="shared" si="44"/>
        <v/>
      </c>
      <c r="F189" s="188" t="str">
        <f t="shared" si="45"/>
        <v/>
      </c>
      <c r="G189" s="333" t="str">
        <f t="shared" si="46"/>
        <v/>
      </c>
      <c r="H189" s="261"/>
    </row>
    <row r="190" spans="1:8" ht="20.100000000000001" customHeight="1">
      <c r="A190" s="207" t="e">
        <f>'Datos-Generales'!#REF!</f>
        <v>#REF!</v>
      </c>
      <c r="B190" s="330" t="str">
        <f t="shared" si="41"/>
        <v/>
      </c>
      <c r="C190" s="207" t="str">
        <f t="shared" si="42"/>
        <v/>
      </c>
      <c r="D190" s="324" t="str">
        <f t="shared" si="43"/>
        <v/>
      </c>
      <c r="E190" s="224" t="str">
        <f t="shared" si="44"/>
        <v/>
      </c>
      <c r="F190" s="188" t="str">
        <f t="shared" si="45"/>
        <v/>
      </c>
      <c r="G190" s="333" t="str">
        <f t="shared" si="46"/>
        <v/>
      </c>
      <c r="H190" s="261"/>
    </row>
    <row r="191" spans="1:8" ht="20.100000000000001" customHeight="1">
      <c r="A191" s="207" t="e">
        <f>'Datos-Generales'!#REF!</f>
        <v>#REF!</v>
      </c>
      <c r="B191" s="330" t="str">
        <f t="shared" si="41"/>
        <v/>
      </c>
      <c r="C191" s="207" t="str">
        <f t="shared" si="42"/>
        <v/>
      </c>
      <c r="D191" s="324" t="str">
        <f t="shared" si="43"/>
        <v/>
      </c>
      <c r="E191" s="224" t="str">
        <f t="shared" si="44"/>
        <v/>
      </c>
      <c r="F191" s="188" t="str">
        <f t="shared" si="45"/>
        <v/>
      </c>
      <c r="G191" s="333" t="str">
        <f t="shared" si="46"/>
        <v/>
      </c>
      <c r="H191" s="261"/>
    </row>
    <row r="192" spans="1:8" ht="20.100000000000001" customHeight="1">
      <c r="A192" s="207" t="e">
        <f>'Datos-Generales'!#REF!</f>
        <v>#REF!</v>
      </c>
      <c r="B192" s="330" t="str">
        <f t="shared" si="41"/>
        <v/>
      </c>
      <c r="C192" s="207" t="str">
        <f t="shared" si="42"/>
        <v/>
      </c>
      <c r="D192" s="324" t="str">
        <f t="shared" si="43"/>
        <v/>
      </c>
      <c r="E192" s="224" t="str">
        <f t="shared" si="44"/>
        <v/>
      </c>
      <c r="F192" s="188" t="str">
        <f t="shared" si="45"/>
        <v/>
      </c>
      <c r="G192" s="333" t="str">
        <f t="shared" si="46"/>
        <v/>
      </c>
      <c r="H192" s="261"/>
    </row>
    <row r="287" spans="2:2" ht="20.100000000000001" customHeight="1">
      <c r="B287" s="113">
        <v>4</v>
      </c>
    </row>
    <row r="337" spans="2:2" ht="20.100000000000001" customHeight="1">
      <c r="B337" s="113">
        <v>4</v>
      </c>
    </row>
    <row r="387" spans="2:2" ht="20.100000000000001" customHeight="1">
      <c r="B387" s="113">
        <v>4</v>
      </c>
    </row>
    <row r="437" spans="2:2" ht="20.100000000000001" customHeight="1">
      <c r="B437" s="113">
        <v>4</v>
      </c>
    </row>
    <row r="487" spans="2:2" ht="20.100000000000001" customHeight="1">
      <c r="B487" s="113">
        <v>5</v>
      </c>
    </row>
    <row r="537" spans="2:2" ht="20.100000000000001" customHeight="1">
      <c r="B537" s="113">
        <v>5</v>
      </c>
    </row>
    <row r="587" spans="2:2" ht="20.100000000000001" customHeight="1">
      <c r="B587" s="113">
        <v>5</v>
      </c>
    </row>
    <row r="637" spans="2:2" ht="20.100000000000001" customHeight="1">
      <c r="B637" s="113">
        <v>5</v>
      </c>
    </row>
    <row r="687" spans="2:2" ht="20.100000000000001" customHeight="1">
      <c r="B687" s="113">
        <v>5</v>
      </c>
    </row>
    <row r="737" spans="2:2" ht="20.100000000000001" customHeight="1">
      <c r="B737" s="113">
        <v>5</v>
      </c>
    </row>
    <row r="787" spans="2:2" ht="20.100000000000001" customHeight="1">
      <c r="B787" s="113">
        <v>5</v>
      </c>
    </row>
    <row r="837" spans="2:2" ht="20.100000000000001" customHeight="1">
      <c r="B837" s="113">
        <v>5</v>
      </c>
    </row>
    <row r="887" spans="2:2" ht="20.100000000000001" customHeight="1">
      <c r="B887" s="113">
        <v>5</v>
      </c>
    </row>
    <row r="937" spans="2:2" ht="20.100000000000001" customHeight="1">
      <c r="B937" s="113">
        <v>5</v>
      </c>
    </row>
    <row r="987" spans="2:2" ht="20.100000000000001" customHeight="1">
      <c r="B987" s="113">
        <v>5</v>
      </c>
    </row>
    <row r="1037" spans="2:2" ht="20.100000000000001" customHeight="1">
      <c r="B1037" s="113">
        <v>5</v>
      </c>
    </row>
    <row r="1038" spans="2:2" ht="20.100000000000001" customHeight="1">
      <c r="B1038" s="113">
        <f>'P4'!A30</f>
        <v>17</v>
      </c>
    </row>
    <row r="1087" spans="2:2" ht="20.100000000000001" customHeight="1">
      <c r="B1087" s="113">
        <v>5</v>
      </c>
    </row>
    <row r="1088" spans="2:2" ht="20.100000000000001" customHeight="1">
      <c r="B1088" s="113">
        <f>'P4'!A31</f>
        <v>18</v>
      </c>
    </row>
    <row r="1137" spans="2:2" ht="20.100000000000001" customHeight="1">
      <c r="B1137" s="113">
        <v>5</v>
      </c>
    </row>
    <row r="1138" spans="2:2" ht="20.100000000000001" customHeight="1">
      <c r="B1138" s="113">
        <f>'P4'!A32</f>
        <v>19</v>
      </c>
    </row>
    <row r="1187" spans="2:2" ht="20.100000000000001" customHeight="1">
      <c r="B1187" s="113">
        <v>5</v>
      </c>
    </row>
    <row r="1188" spans="2:2" ht="20.100000000000001" customHeight="1">
      <c r="B1188" s="113">
        <f>'P4'!A33</f>
        <v>20</v>
      </c>
    </row>
    <row r="1238" spans="2:2" ht="20.100000000000001" customHeight="1">
      <c r="B1238" s="113" t="e">
        <f>'P4'!#REF!</f>
        <v>#REF!</v>
      </c>
    </row>
    <row r="1287" spans="2:2" ht="20.100000000000001" customHeight="1">
      <c r="B1287" s="113">
        <v>7</v>
      </c>
    </row>
    <row r="1288" spans="2:2" ht="20.100000000000001" customHeight="1">
      <c r="B1288" s="113" t="e">
        <f>'P4'!#REF!</f>
        <v>#REF!</v>
      </c>
    </row>
    <row r="1338" spans="2:2" ht="20.100000000000001" customHeight="1">
      <c r="B1338" s="113">
        <f>'P4'!A35</f>
        <v>22</v>
      </c>
    </row>
    <row r="1387" spans="2:2" ht="20.100000000000001" customHeight="1">
      <c r="B1387" s="113">
        <v>8</v>
      </c>
    </row>
    <row r="1388" spans="2:2" ht="20.100000000000001" customHeight="1">
      <c r="B1388" s="113">
        <f>'P4'!A36</f>
        <v>23</v>
      </c>
    </row>
    <row r="1437" spans="2:2" ht="20.100000000000001" customHeight="1">
      <c r="B1437" s="113">
        <v>8</v>
      </c>
    </row>
    <row r="1438" spans="2:2" ht="20.100000000000001" customHeight="1">
      <c r="B1438" s="113">
        <f>'P4'!A37</f>
        <v>24</v>
      </c>
    </row>
    <row r="1487" spans="2:2" ht="20.100000000000001" customHeight="1">
      <c r="B1487" s="113">
        <v>8</v>
      </c>
    </row>
    <row r="1488" spans="2:2" ht="20.100000000000001" customHeight="1">
      <c r="B1488" s="113" t="e">
        <f>'P4'!#REF!</f>
        <v>#REF!</v>
      </c>
    </row>
    <row r="1537" spans="2:2" ht="20.100000000000001" customHeight="1">
      <c r="B1537" s="113">
        <v>8</v>
      </c>
    </row>
    <row r="1538" spans="2:2" ht="20.100000000000001" customHeight="1">
      <c r="B1538" s="113">
        <f>'P4'!A38</f>
        <v>25</v>
      </c>
    </row>
    <row r="1587" spans="2:2" ht="20.100000000000001" customHeight="1">
      <c r="B1587" s="113">
        <v>8</v>
      </c>
    </row>
    <row r="1588" spans="2:2" ht="20.100000000000001" customHeight="1">
      <c r="B1588" s="113">
        <f>'P4'!A39</f>
        <v>26</v>
      </c>
    </row>
    <row r="1638" spans="2:2" ht="20.100000000000001" customHeight="1">
      <c r="B1638" s="113" t="e">
        <f>'P4'!#REF!</f>
        <v>#REF!</v>
      </c>
    </row>
    <row r="1688" spans="2:2" ht="20.100000000000001" customHeight="1">
      <c r="B1688" s="113">
        <f>'P4'!A40</f>
        <v>27</v>
      </c>
    </row>
    <row r="1738" spans="2:2" ht="20.100000000000001" customHeight="1">
      <c r="B1738" s="113" t="e">
        <f>'P4'!#REF!</f>
        <v>#REF!</v>
      </c>
    </row>
    <row r="1787" spans="2:2" ht="20.100000000000001" customHeight="1">
      <c r="B1787" s="113">
        <v>12</v>
      </c>
    </row>
    <row r="1788" spans="2:2" ht="20.100000000000001" customHeight="1">
      <c r="B1788" s="113" t="str">
        <f>'P4'!A42</f>
        <v>28.1</v>
      </c>
    </row>
    <row r="1837" spans="2:2" ht="20.100000000000001" customHeight="1">
      <c r="B1837" s="113">
        <v>12</v>
      </c>
    </row>
    <row r="1838" spans="2:2" ht="20.100000000000001" customHeight="1">
      <c r="B1838" s="113" t="e">
        <f>'P4'!#REF!</f>
        <v>#REF!</v>
      </c>
    </row>
    <row r="1887" spans="2:2" ht="20.100000000000001" customHeight="1">
      <c r="B1887" s="113">
        <v>12</v>
      </c>
    </row>
    <row r="1888" spans="2:2" ht="20.100000000000001" customHeight="1">
      <c r="B1888" s="113">
        <f>'P4'!A43</f>
        <v>29</v>
      </c>
    </row>
    <row r="1937" spans="2:2" ht="20.100000000000001" customHeight="1">
      <c r="B1937" s="113">
        <v>12</v>
      </c>
    </row>
    <row r="1938" spans="2:2" ht="20.100000000000001" customHeight="1">
      <c r="B1938" s="113" t="e">
        <f>'P4'!#REF!</f>
        <v>#REF!</v>
      </c>
    </row>
    <row r="1987" spans="2:2" ht="20.100000000000001" customHeight="1">
      <c r="B1987" s="113">
        <v>12</v>
      </c>
    </row>
    <row r="1988" spans="2:2" ht="20.100000000000001" customHeight="1">
      <c r="B1988" s="113">
        <f>'P4'!A44</f>
        <v>30</v>
      </c>
    </row>
    <row r="2037" spans="2:2" ht="20.100000000000001" customHeight="1">
      <c r="B2037" s="113">
        <v>13</v>
      </c>
    </row>
    <row r="2038" spans="2:2" ht="20.100000000000001" customHeight="1">
      <c r="B2038" s="113">
        <f>'P4'!A46</f>
        <v>32</v>
      </c>
    </row>
    <row r="2087" spans="2:2" ht="20.100000000000001" customHeight="1">
      <c r="B2087" s="113">
        <v>13</v>
      </c>
    </row>
    <row r="2088" spans="2:2" ht="20.100000000000001" customHeight="1">
      <c r="B2088" s="113">
        <f>'P4'!A47</f>
        <v>33</v>
      </c>
    </row>
  </sheetData>
  <mergeCells count="9">
    <mergeCell ref="E10:E11"/>
    <mergeCell ref="F10:F11"/>
    <mergeCell ref="G10:G11"/>
    <mergeCell ref="A1:D1"/>
    <mergeCell ref="A8:D8"/>
    <mergeCell ref="A10:A11"/>
    <mergeCell ref="B10:B11"/>
    <mergeCell ref="C10:C11"/>
    <mergeCell ref="D10:D11"/>
  </mergeCells>
  <conditionalFormatting sqref="A13:A192">
    <cfRule type="expression" dxfId="26" priority="8" stopIfTrue="1">
      <formula>#REF!&gt;0</formula>
    </cfRule>
    <cfRule type="expression" dxfId="25" priority="9" stopIfTrue="1">
      <formula>#REF!&gt;0</formula>
    </cfRule>
    <cfRule type="expression" dxfId="24" priority="10" stopIfTrue="1">
      <formula>#REF!&gt;0</formula>
    </cfRule>
  </conditionalFormatting>
  <conditionalFormatting sqref="B13:B192">
    <cfRule type="expression" dxfId="23" priority="1">
      <formula>$C13=0</formula>
    </cfRule>
  </conditionalFormatting>
  <pageMargins left="1.1811023622047245" right="0.78740157480314965" top="0.98425196850393704" bottom="0.78740157480314965" header="0.39370078740157483" footer="0.39370078740157483"/>
  <pageSetup paperSize="9" scale="41" fitToHeight="0" orientation="portrait" r:id="rId1"/>
  <headerFooter>
    <oddHeader>&amp;L&amp;G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62</vt:i4>
      </vt:variant>
    </vt:vector>
  </HeadingPairs>
  <TitlesOfParts>
    <vt:vector size="81" baseType="lpstr">
      <vt:lpstr>Inst. Repartición</vt:lpstr>
      <vt:lpstr>Inst. Oferente</vt:lpstr>
      <vt:lpstr>Items - Códigos</vt:lpstr>
      <vt:lpstr>Datos-Generales</vt:lpstr>
      <vt:lpstr>RGP</vt:lpstr>
      <vt:lpstr>P1</vt:lpstr>
      <vt:lpstr>P2</vt:lpstr>
      <vt:lpstr>P3</vt:lpstr>
      <vt:lpstr>P4</vt:lpstr>
      <vt:lpstr>INFRA</vt:lpstr>
      <vt:lpstr>CyP</vt:lpstr>
      <vt:lpstr>PTyCI</vt:lpstr>
      <vt:lpstr>AP</vt:lpstr>
      <vt:lpstr>Avance Obra</vt:lpstr>
      <vt:lpstr>Curva Inversiones</vt:lpstr>
      <vt:lpstr>Gastos Generales</vt:lpstr>
      <vt:lpstr>Insumos</vt:lpstr>
      <vt:lpstr>Indices</vt:lpstr>
      <vt:lpstr>n</vt:lpstr>
      <vt:lpstr>Anticipo_Financiero</vt:lpstr>
      <vt:lpstr>AP!Área_de_impresión</vt:lpstr>
      <vt:lpstr>CyP!Área_de_impresión</vt:lpstr>
      <vt:lpstr>'Datos-Generales'!Área_de_impresión</vt:lpstr>
      <vt:lpstr>INFRA!Área_de_impresión</vt:lpstr>
      <vt:lpstr>'P1'!Área_de_impresión</vt:lpstr>
      <vt:lpstr>'P2'!Área_de_impresión</vt:lpstr>
      <vt:lpstr>'P3'!Área_de_impresión</vt:lpstr>
      <vt:lpstr>'P4'!Área_de_impresión</vt:lpstr>
      <vt:lpstr>PTyCI!Área_de_impresión</vt:lpstr>
      <vt:lpstr>RGP!Área_de_impresión</vt:lpstr>
      <vt:lpstr>Beneficio</vt:lpstr>
      <vt:lpstr>Coeficiente_Paso</vt:lpstr>
      <vt:lpstr>Comitente</vt:lpstr>
      <vt:lpstr>Contratista</vt:lpstr>
      <vt:lpstr>Costo_Obra</vt:lpstr>
      <vt:lpstr>Costo_P1</vt:lpstr>
      <vt:lpstr>Costo_P2</vt:lpstr>
      <vt:lpstr>CV_P1</vt:lpstr>
      <vt:lpstr>CV_P2</vt:lpstr>
      <vt:lpstr>CV_P3</vt:lpstr>
      <vt:lpstr>CV_P4</vt:lpstr>
      <vt:lpstr>Expediente_N°</vt:lpstr>
      <vt:lpstr>Fecha_Base</vt:lpstr>
      <vt:lpstr>GG_Empresa</vt:lpstr>
      <vt:lpstr>GG_Obra</vt:lpstr>
      <vt:lpstr>GG_Pesos</vt:lpstr>
      <vt:lpstr>GG_Porcentaje</vt:lpstr>
      <vt:lpstr>Ingresos_Brutos</vt:lpstr>
      <vt:lpstr>IVA_INFRA</vt:lpstr>
      <vt:lpstr>IVA_VIV</vt:lpstr>
      <vt:lpstr>Licitación_N°</vt:lpstr>
      <vt:lpstr>Monto_Oferta</vt:lpstr>
      <vt:lpstr>Obra</vt:lpstr>
      <vt:lpstr>P_Oficial</vt:lpstr>
      <vt:lpstr>Plazo_Obra</vt:lpstr>
      <vt:lpstr>Precio_Infra</vt:lpstr>
      <vt:lpstr>PrecioUnitario_P1</vt:lpstr>
      <vt:lpstr>PrecioUnitario_P2</vt:lpstr>
      <vt:lpstr>PrecioUnitario_P3</vt:lpstr>
      <vt:lpstr>PrecioUnitario_P4</vt:lpstr>
      <vt:lpstr>T_P1</vt:lpstr>
      <vt:lpstr>T_P2</vt:lpstr>
      <vt:lpstr>T_P3</vt:lpstr>
      <vt:lpstr>T_P4</vt:lpstr>
      <vt:lpstr>Tabla_Analisis_Precio</vt:lpstr>
      <vt:lpstr>Tabla_CyP</vt:lpstr>
      <vt:lpstr>Tabla_Datos</vt:lpstr>
      <vt:lpstr>Tabla_Indices</vt:lpstr>
      <vt:lpstr>Tabla_Infra</vt:lpstr>
      <vt:lpstr>Tabla_Insumos</vt:lpstr>
      <vt:lpstr>Tabla_Items</vt:lpstr>
      <vt:lpstr>Tabla_NumeroItem</vt:lpstr>
      <vt:lpstr>Tabla_P1</vt:lpstr>
      <vt:lpstr>Tabla_P2</vt:lpstr>
      <vt:lpstr>Tabla_P3</vt:lpstr>
      <vt:lpstr>Tabla_P4</vt:lpstr>
      <vt:lpstr>CyP!Títulos_a_imprimir</vt:lpstr>
      <vt:lpstr>'Datos-Generales'!Títulos_a_imprimir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EJECUCION</cp:lastModifiedBy>
  <cp:lastPrinted>2018-10-18T16:20:13Z</cp:lastPrinted>
  <dcterms:created xsi:type="dcterms:W3CDTF">2016-09-02T20:54:46Z</dcterms:created>
  <dcterms:modified xsi:type="dcterms:W3CDTF">2018-10-29T16:23:01Z</dcterms:modified>
</cp:coreProperties>
</file>